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S11DZ02616\Desktop\projects\小学期\FDUlibrary\LibraryS\"/>
    </mc:Choice>
  </mc:AlternateContent>
  <bookViews>
    <workbookView xWindow="-110" yWindow="-110" windowWidth="30940" windowHeight="16780" firstSheet="2" activeTab="10"/>
  </bookViews>
  <sheets>
    <sheet name="借还记录" sheetId="1" r:id="rId1"/>
    <sheet name="temp" sheetId="17" r:id="rId2"/>
    <sheet name="借还记录_量化" sheetId="14" r:id="rId3"/>
    <sheet name="借还记录_标志位" sheetId="8" r:id="rId4"/>
    <sheet name="借还记录_标志位_量化" sheetId="10" r:id="rId5"/>
    <sheet name="量化人员去重" sheetId="12" r:id="rId6"/>
    <sheet name="标志位去重" sheetId="15" r:id="rId7"/>
    <sheet name="量化标志位去重" sheetId="16" r:id="rId8"/>
    <sheet name="所有人员去重" sheetId="13" r:id="rId9"/>
    <sheet name="量化书目统计" sheetId="9" r:id="rId10"/>
    <sheet name="均值" sheetId="11" r:id="rId11"/>
  </sheets>
  <definedNames>
    <definedName name="_xlnm._FilterDatabase" localSheetId="0" hidden="1">借还记录!$O$1:$O$5126</definedName>
    <definedName name="_xlnm._FilterDatabase" localSheetId="3" hidden="1">借还记录_标志位!$AW$1:$AW$4369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2117" i="17" l="1"/>
  <c r="AV2117" i="17"/>
  <c r="Q2117" i="17"/>
  <c r="R2117" i="17" s="1"/>
  <c r="P2117" i="17"/>
  <c r="N2117" i="17"/>
  <c r="L2117" i="17"/>
  <c r="H2117" i="17"/>
  <c r="AX2117" i="17" s="1"/>
  <c r="AW2116" i="17"/>
  <c r="AV2116" i="17"/>
  <c r="Q2116" i="17"/>
  <c r="R2116" i="17" s="1"/>
  <c r="P2116" i="17"/>
  <c r="N2116" i="17"/>
  <c r="L2116" i="17"/>
  <c r="H2116" i="17"/>
  <c r="AX2116" i="17" s="1"/>
  <c r="AX2115" i="17"/>
  <c r="AW2115" i="17"/>
  <c r="AV2115" i="17"/>
  <c r="Q2115" i="17"/>
  <c r="R2115" i="17" s="1"/>
  <c r="P2115" i="17"/>
  <c r="N2115" i="17"/>
  <c r="L2115" i="17"/>
  <c r="H2115" i="17"/>
  <c r="AW2114" i="17"/>
  <c r="AV2114" i="17"/>
  <c r="Q2114" i="17"/>
  <c r="R2114" i="17" s="1"/>
  <c r="P2114" i="17"/>
  <c r="N2114" i="17"/>
  <c r="L2114" i="17"/>
  <c r="H2114" i="17"/>
  <c r="AX2114" i="17" s="1"/>
  <c r="AW2113" i="17"/>
  <c r="AV2113" i="17"/>
  <c r="Q2113" i="17"/>
  <c r="R2113" i="17" s="1"/>
  <c r="P2113" i="17"/>
  <c r="N2113" i="17"/>
  <c r="L2113" i="17"/>
  <c r="H2113" i="17"/>
  <c r="AX2113" i="17" s="1"/>
  <c r="AW2112" i="17"/>
  <c r="AV2112" i="17"/>
  <c r="Q2112" i="17"/>
  <c r="R2112" i="17" s="1"/>
  <c r="P2112" i="17"/>
  <c r="N2112" i="17"/>
  <c r="L2112" i="17"/>
  <c r="H2112" i="17"/>
  <c r="AX2112" i="17" s="1"/>
  <c r="AW2111" i="17"/>
  <c r="AV2111" i="17"/>
  <c r="Q2111" i="17"/>
  <c r="R2111" i="17" s="1"/>
  <c r="P2111" i="17"/>
  <c r="N2111" i="17"/>
  <c r="L2111" i="17"/>
  <c r="H2111" i="17"/>
  <c r="AX2111" i="17" s="1"/>
  <c r="AW2110" i="17"/>
  <c r="AV2110" i="17"/>
  <c r="T2110" i="17"/>
  <c r="Q2110" i="17"/>
  <c r="R2110" i="17" s="1"/>
  <c r="P2110" i="17"/>
  <c r="N2110" i="17"/>
  <c r="L2110" i="17"/>
  <c r="H2110" i="17"/>
  <c r="AX2110" i="17" s="1"/>
  <c r="AW2109" i="17"/>
  <c r="AV2109" i="17"/>
  <c r="Q2109" i="17"/>
  <c r="R2109" i="17" s="1"/>
  <c r="P2109" i="17"/>
  <c r="N2109" i="17"/>
  <c r="L2109" i="17"/>
  <c r="H2109" i="17"/>
  <c r="AX2109" i="17" s="1"/>
  <c r="AW2108" i="17"/>
  <c r="AV2108" i="17"/>
  <c r="Q2108" i="17"/>
  <c r="R2108" i="17" s="1"/>
  <c r="P2108" i="17"/>
  <c r="N2108" i="17"/>
  <c r="L2108" i="17"/>
  <c r="H2108" i="17"/>
  <c r="AX2108" i="17" s="1"/>
  <c r="AX2107" i="17"/>
  <c r="AW2107" i="17"/>
  <c r="AV2107" i="17"/>
  <c r="Q2107" i="17"/>
  <c r="R2107" i="17" s="1"/>
  <c r="P2107" i="17"/>
  <c r="N2107" i="17"/>
  <c r="L2107" i="17"/>
  <c r="H2107" i="17"/>
  <c r="AW2106" i="17"/>
  <c r="AV2106" i="17"/>
  <c r="Q2106" i="17"/>
  <c r="R2106" i="17" s="1"/>
  <c r="P2106" i="17"/>
  <c r="N2106" i="17"/>
  <c r="L2106" i="17"/>
  <c r="H2106" i="17"/>
  <c r="AX2106" i="17" s="1"/>
  <c r="AX2105" i="17"/>
  <c r="AW2105" i="17"/>
  <c r="AV2105" i="17"/>
  <c r="Q2105" i="17"/>
  <c r="R2105" i="17" s="1"/>
  <c r="P2105" i="17"/>
  <c r="N2105" i="17"/>
  <c r="L2105" i="17"/>
  <c r="H2105" i="17"/>
  <c r="AW2104" i="17"/>
  <c r="AV2104" i="17"/>
  <c r="Q2104" i="17"/>
  <c r="R2104" i="17" s="1"/>
  <c r="P2104" i="17"/>
  <c r="N2104" i="17"/>
  <c r="L2104" i="17"/>
  <c r="H2104" i="17"/>
  <c r="AX2104" i="17" s="1"/>
  <c r="AW2103" i="17"/>
  <c r="AV2103" i="17"/>
  <c r="Q2103" i="17"/>
  <c r="R2103" i="17" s="1"/>
  <c r="P2103" i="17"/>
  <c r="N2103" i="17"/>
  <c r="L2103" i="17"/>
  <c r="H2103" i="17"/>
  <c r="AX2103" i="17" s="1"/>
  <c r="AW2102" i="17"/>
  <c r="AV2102" i="17"/>
  <c r="Q2102" i="17"/>
  <c r="R2102" i="17" s="1"/>
  <c r="P2102" i="17"/>
  <c r="N2102" i="17"/>
  <c r="L2102" i="17"/>
  <c r="H2102" i="17"/>
  <c r="AX2102" i="17" s="1"/>
  <c r="AW2101" i="17"/>
  <c r="AV2101" i="17"/>
  <c r="Q2101" i="17"/>
  <c r="R2101" i="17" s="1"/>
  <c r="P2101" i="17"/>
  <c r="N2101" i="17"/>
  <c r="L2101" i="17"/>
  <c r="H2101" i="17"/>
  <c r="AX2101" i="17" s="1"/>
  <c r="AX2100" i="17"/>
  <c r="AW2100" i="17"/>
  <c r="AV2100" i="17"/>
  <c r="Q2100" i="17"/>
  <c r="R2100" i="17" s="1"/>
  <c r="P2100" i="17"/>
  <c r="N2100" i="17"/>
  <c r="L2100" i="17"/>
  <c r="H2100" i="17"/>
  <c r="AW2099" i="17"/>
  <c r="AV2099" i="17"/>
  <c r="Q2099" i="17"/>
  <c r="R2099" i="17" s="1"/>
  <c r="P2099" i="17"/>
  <c r="N2099" i="17"/>
  <c r="L2099" i="17"/>
  <c r="H2099" i="17"/>
  <c r="AX2099" i="17" s="1"/>
  <c r="AW2098" i="17"/>
  <c r="AV2098" i="17"/>
  <c r="Q2098" i="17"/>
  <c r="R2098" i="17" s="1"/>
  <c r="P2098" i="17"/>
  <c r="N2098" i="17"/>
  <c r="L2098" i="17"/>
  <c r="H2098" i="17"/>
  <c r="AX2098" i="17" s="1"/>
  <c r="AX2097" i="17"/>
  <c r="AW2097" i="17"/>
  <c r="AV2097" i="17"/>
  <c r="Q2097" i="17"/>
  <c r="R2097" i="17" s="1"/>
  <c r="P2097" i="17"/>
  <c r="N2097" i="17"/>
  <c r="L2097" i="17"/>
  <c r="H2097" i="17"/>
  <c r="AW2096" i="17"/>
  <c r="AV2096" i="17"/>
  <c r="Q2096" i="17"/>
  <c r="R2096" i="17" s="1"/>
  <c r="P2096" i="17"/>
  <c r="N2096" i="17"/>
  <c r="L2096" i="17"/>
  <c r="H2096" i="17"/>
  <c r="AX2096" i="17" s="1"/>
  <c r="AW2095" i="17"/>
  <c r="AV2095" i="17"/>
  <c r="Q2095" i="17"/>
  <c r="R2095" i="17" s="1"/>
  <c r="P2095" i="17"/>
  <c r="N2095" i="17"/>
  <c r="L2095" i="17"/>
  <c r="H2095" i="17"/>
  <c r="AX2095" i="17" s="1"/>
  <c r="AW2094" i="17"/>
  <c r="AV2094" i="17"/>
  <c r="Q2094" i="17"/>
  <c r="R2094" i="17" s="1"/>
  <c r="P2094" i="17"/>
  <c r="N2094" i="17"/>
  <c r="L2094" i="17"/>
  <c r="H2094" i="17"/>
  <c r="AX2094" i="17" s="1"/>
  <c r="AW2093" i="17"/>
  <c r="AV2093" i="17"/>
  <c r="Q2093" i="17"/>
  <c r="R2093" i="17" s="1"/>
  <c r="P2093" i="17"/>
  <c r="N2093" i="17"/>
  <c r="L2093" i="17"/>
  <c r="H2093" i="17"/>
  <c r="AX2093" i="17" s="1"/>
  <c r="AW2092" i="17"/>
  <c r="AV2092" i="17"/>
  <c r="Q2092" i="17"/>
  <c r="R2092" i="17" s="1"/>
  <c r="P2092" i="17"/>
  <c r="N2092" i="17"/>
  <c r="L2092" i="17"/>
  <c r="H2092" i="17"/>
  <c r="AX2092" i="17" s="1"/>
  <c r="AW2091" i="17"/>
  <c r="AV2091" i="17"/>
  <c r="Q2091" i="17"/>
  <c r="R2091" i="17" s="1"/>
  <c r="P2091" i="17"/>
  <c r="N2091" i="17"/>
  <c r="L2091" i="17"/>
  <c r="H2091" i="17"/>
  <c r="AX2091" i="17" s="1"/>
  <c r="AW2090" i="17"/>
  <c r="AV2090" i="17"/>
  <c r="Q2090" i="17"/>
  <c r="R2090" i="17" s="1"/>
  <c r="P2090" i="17"/>
  <c r="N2090" i="17"/>
  <c r="L2090" i="17"/>
  <c r="H2090" i="17"/>
  <c r="AX2090" i="17" s="1"/>
  <c r="AX2089" i="17"/>
  <c r="AW2089" i="17"/>
  <c r="AV2089" i="17"/>
  <c r="R2089" i="17"/>
  <c r="Q2089" i="17"/>
  <c r="P2089" i="17"/>
  <c r="N2089" i="17"/>
  <c r="L2089" i="17"/>
  <c r="H2089" i="17"/>
  <c r="AW2088" i="17"/>
  <c r="AV2088" i="17"/>
  <c r="Q2088" i="17"/>
  <c r="R2088" i="17" s="1"/>
  <c r="P2088" i="17"/>
  <c r="N2088" i="17"/>
  <c r="L2088" i="17"/>
  <c r="H2088" i="17"/>
  <c r="AX2088" i="17" s="1"/>
  <c r="AW2087" i="17"/>
  <c r="AV2087" i="17"/>
  <c r="Q2087" i="17"/>
  <c r="R2087" i="17" s="1"/>
  <c r="P2087" i="17"/>
  <c r="N2087" i="17"/>
  <c r="L2087" i="17"/>
  <c r="H2087" i="17"/>
  <c r="AX2087" i="17" s="1"/>
  <c r="AW2086" i="17"/>
  <c r="AV2086" i="17"/>
  <c r="Q2086" i="17"/>
  <c r="R2086" i="17" s="1"/>
  <c r="P2086" i="17"/>
  <c r="N2086" i="17"/>
  <c r="L2086" i="17"/>
  <c r="H2086" i="17"/>
  <c r="AX2086" i="17" s="1"/>
  <c r="AW2085" i="17"/>
  <c r="AV2085" i="17"/>
  <c r="Q2085" i="17"/>
  <c r="R2085" i="17" s="1"/>
  <c r="P2085" i="17"/>
  <c r="N2085" i="17"/>
  <c r="L2085" i="17"/>
  <c r="H2085" i="17"/>
  <c r="AX2085" i="17" s="1"/>
  <c r="AX2084" i="17"/>
  <c r="AW2084" i="17"/>
  <c r="AV2084" i="17"/>
  <c r="R2084" i="17"/>
  <c r="Q2084" i="17"/>
  <c r="P2084" i="17"/>
  <c r="N2084" i="17"/>
  <c r="L2084" i="17"/>
  <c r="H2084" i="17"/>
  <c r="AW2083" i="17"/>
  <c r="AV2083" i="17"/>
  <c r="Q2083" i="17"/>
  <c r="R2083" i="17" s="1"/>
  <c r="P2083" i="17"/>
  <c r="N2083" i="17"/>
  <c r="L2083" i="17"/>
  <c r="H2083" i="17"/>
  <c r="AX2083" i="17" s="1"/>
  <c r="AX2082" i="17"/>
  <c r="AW2082" i="17"/>
  <c r="AV2082" i="17"/>
  <c r="R2082" i="17"/>
  <c r="Q2082" i="17"/>
  <c r="P2082" i="17"/>
  <c r="N2082" i="17"/>
  <c r="L2082" i="17"/>
  <c r="H2082" i="17"/>
  <c r="AW2081" i="17"/>
  <c r="AV2081" i="17"/>
  <c r="Q2081" i="17"/>
  <c r="R2081" i="17" s="1"/>
  <c r="P2081" i="17"/>
  <c r="N2081" i="17"/>
  <c r="L2081" i="17"/>
  <c r="H2081" i="17"/>
  <c r="AX2081" i="17" s="1"/>
  <c r="AW2080" i="17"/>
  <c r="AV2080" i="17"/>
  <c r="Q2080" i="17"/>
  <c r="R2080" i="17" s="1"/>
  <c r="P2080" i="17"/>
  <c r="N2080" i="17"/>
  <c r="L2080" i="17"/>
  <c r="H2080" i="17"/>
  <c r="AX2080" i="17" s="1"/>
  <c r="AW2079" i="17"/>
  <c r="AV2079" i="17"/>
  <c r="Q2079" i="17"/>
  <c r="R2079" i="17" s="1"/>
  <c r="P2079" i="17"/>
  <c r="N2079" i="17"/>
  <c r="L2079" i="17"/>
  <c r="H2079" i="17"/>
  <c r="AX2079" i="17" s="1"/>
  <c r="AW2078" i="17"/>
  <c r="AV2078" i="17"/>
  <c r="Q2078" i="17"/>
  <c r="R2078" i="17" s="1"/>
  <c r="P2078" i="17"/>
  <c r="N2078" i="17"/>
  <c r="L2078" i="17"/>
  <c r="H2078" i="17"/>
  <c r="AX2078" i="17" s="1"/>
  <c r="AW2077" i="17"/>
  <c r="AV2077" i="17"/>
  <c r="Q2077" i="17"/>
  <c r="R2077" i="17" s="1"/>
  <c r="P2077" i="17"/>
  <c r="N2077" i="17"/>
  <c r="L2077" i="17"/>
  <c r="H2077" i="17"/>
  <c r="AX2077" i="17" s="1"/>
  <c r="AW2076" i="17"/>
  <c r="AV2076" i="17"/>
  <c r="Q2076" i="17"/>
  <c r="R2076" i="17" s="1"/>
  <c r="P2076" i="17"/>
  <c r="N2076" i="17"/>
  <c r="L2076" i="17"/>
  <c r="H2076" i="17"/>
  <c r="AX2076" i="17" s="1"/>
  <c r="AX2075" i="17"/>
  <c r="AW2075" i="17"/>
  <c r="AV2075" i="17"/>
  <c r="Q2075" i="17"/>
  <c r="R2075" i="17" s="1"/>
  <c r="P2075" i="17"/>
  <c r="N2075" i="17"/>
  <c r="L2075" i="17"/>
  <c r="H2075" i="17"/>
  <c r="AW2074" i="17"/>
  <c r="AV2074" i="17"/>
  <c r="Q2074" i="17"/>
  <c r="R2074" i="17" s="1"/>
  <c r="P2074" i="17"/>
  <c r="N2074" i="17"/>
  <c r="L2074" i="17"/>
  <c r="H2074" i="17"/>
  <c r="AX2074" i="17" s="1"/>
  <c r="AW2073" i="17"/>
  <c r="AV2073" i="17"/>
  <c r="Q2073" i="17"/>
  <c r="R2073" i="17" s="1"/>
  <c r="P2073" i="17"/>
  <c r="N2073" i="17"/>
  <c r="L2073" i="17"/>
  <c r="H2073" i="17"/>
  <c r="AX2073" i="17" s="1"/>
  <c r="AW2072" i="17"/>
  <c r="AV2072" i="17"/>
  <c r="Q2072" i="17"/>
  <c r="R2072" i="17" s="1"/>
  <c r="P2072" i="17"/>
  <c r="N2072" i="17"/>
  <c r="L2072" i="17"/>
  <c r="H2072" i="17"/>
  <c r="AX2072" i="17" s="1"/>
  <c r="AW2071" i="17"/>
  <c r="AV2071" i="17"/>
  <c r="Q2071" i="17"/>
  <c r="R2071" i="17" s="1"/>
  <c r="P2071" i="17"/>
  <c r="N2071" i="17"/>
  <c r="L2071" i="17"/>
  <c r="H2071" i="17"/>
  <c r="AX2071" i="17" s="1"/>
  <c r="AX2070" i="17"/>
  <c r="AW2070" i="17"/>
  <c r="AV2070" i="17"/>
  <c r="T2070" i="17"/>
  <c r="Q2070" i="17"/>
  <c r="R2070" i="17" s="1"/>
  <c r="P2070" i="17"/>
  <c r="N2070" i="17"/>
  <c r="L2070" i="17"/>
  <c r="H2070" i="17"/>
  <c r="AW2069" i="17"/>
  <c r="AV2069" i="17"/>
  <c r="Q2069" i="17"/>
  <c r="R2069" i="17" s="1"/>
  <c r="P2069" i="17"/>
  <c r="N2069" i="17"/>
  <c r="L2069" i="17"/>
  <c r="H2069" i="17"/>
  <c r="AX2069" i="17" s="1"/>
  <c r="AW2068" i="17"/>
  <c r="AV2068" i="17"/>
  <c r="Q2068" i="17"/>
  <c r="R2068" i="17" s="1"/>
  <c r="P2068" i="17"/>
  <c r="N2068" i="17"/>
  <c r="L2068" i="17"/>
  <c r="H2068" i="17"/>
  <c r="AX2068" i="17" s="1"/>
  <c r="AW2067" i="17"/>
  <c r="AV2067" i="17"/>
  <c r="T2067" i="17"/>
  <c r="Q2067" i="17"/>
  <c r="R2067" i="17" s="1"/>
  <c r="P2067" i="17"/>
  <c r="N2067" i="17"/>
  <c r="L2067" i="17"/>
  <c r="H2067" i="17"/>
  <c r="AX2067" i="17" s="1"/>
  <c r="AW2066" i="17"/>
  <c r="AV2066" i="17"/>
  <c r="Q2066" i="17"/>
  <c r="R2066" i="17" s="1"/>
  <c r="P2066" i="17"/>
  <c r="N2066" i="17"/>
  <c r="L2066" i="17"/>
  <c r="H2066" i="17"/>
  <c r="AX2066" i="17" s="1"/>
  <c r="AW2065" i="17"/>
  <c r="AV2065" i="17"/>
  <c r="Q2065" i="17"/>
  <c r="R2065" i="17" s="1"/>
  <c r="P2065" i="17"/>
  <c r="N2065" i="17"/>
  <c r="L2065" i="17"/>
  <c r="H2065" i="17"/>
  <c r="AX2065" i="17" s="1"/>
  <c r="AX2064" i="17"/>
  <c r="AW2064" i="17"/>
  <c r="AV2064" i="17"/>
  <c r="Q2064" i="17"/>
  <c r="R2064" i="17" s="1"/>
  <c r="P2064" i="17"/>
  <c r="N2064" i="17"/>
  <c r="L2064" i="17"/>
  <c r="H2064" i="17"/>
  <c r="AW2063" i="17"/>
  <c r="AV2063" i="17"/>
  <c r="Q2063" i="17"/>
  <c r="R2063" i="17" s="1"/>
  <c r="P2063" i="17"/>
  <c r="N2063" i="17"/>
  <c r="L2063" i="17"/>
  <c r="H2063" i="17"/>
  <c r="AX2063" i="17" s="1"/>
  <c r="AW2062" i="17"/>
  <c r="AV2062" i="17"/>
  <c r="Q2062" i="17"/>
  <c r="R2062" i="17" s="1"/>
  <c r="P2062" i="17"/>
  <c r="N2062" i="17"/>
  <c r="L2062" i="17"/>
  <c r="H2062" i="17"/>
  <c r="AX2062" i="17" s="1"/>
  <c r="AW2061" i="17"/>
  <c r="AV2061" i="17"/>
  <c r="Q2061" i="17"/>
  <c r="R2061" i="17" s="1"/>
  <c r="P2061" i="17"/>
  <c r="N2061" i="17"/>
  <c r="L2061" i="17"/>
  <c r="H2061" i="17"/>
  <c r="AX2061" i="17" s="1"/>
  <c r="AW2060" i="17"/>
  <c r="AV2060" i="17"/>
  <c r="Q2060" i="17"/>
  <c r="R2060" i="17" s="1"/>
  <c r="P2060" i="17"/>
  <c r="N2060" i="17"/>
  <c r="L2060" i="17"/>
  <c r="H2060" i="17"/>
  <c r="AX2060" i="17" s="1"/>
  <c r="AX2059" i="17"/>
  <c r="AW2059" i="17"/>
  <c r="AV2059" i="17"/>
  <c r="Q2059" i="17"/>
  <c r="R2059" i="17" s="1"/>
  <c r="P2059" i="17"/>
  <c r="N2059" i="17"/>
  <c r="L2059" i="17"/>
  <c r="H2059" i="17"/>
  <c r="AW2058" i="17"/>
  <c r="AV2058" i="17"/>
  <c r="Q2058" i="17"/>
  <c r="R2058" i="17" s="1"/>
  <c r="P2058" i="17"/>
  <c r="N2058" i="17"/>
  <c r="L2058" i="17"/>
  <c r="H2058" i="17"/>
  <c r="AX2058" i="17" s="1"/>
  <c r="AX2057" i="17"/>
  <c r="AW2057" i="17"/>
  <c r="AV2057" i="17"/>
  <c r="Q2057" i="17"/>
  <c r="R2057" i="17" s="1"/>
  <c r="P2057" i="17"/>
  <c r="N2057" i="17"/>
  <c r="L2057" i="17"/>
  <c r="H2057" i="17"/>
  <c r="AW2056" i="17"/>
  <c r="AV2056" i="17"/>
  <c r="R2056" i="17"/>
  <c r="Q2056" i="17"/>
  <c r="P2056" i="17"/>
  <c r="N2056" i="17"/>
  <c r="L2056" i="17"/>
  <c r="H2056" i="17"/>
  <c r="AX2056" i="17" s="1"/>
  <c r="AW2055" i="17"/>
  <c r="AV2055" i="17"/>
  <c r="Q2055" i="17"/>
  <c r="R2055" i="17" s="1"/>
  <c r="P2055" i="17"/>
  <c r="N2055" i="17"/>
  <c r="L2055" i="17"/>
  <c r="H2055" i="17"/>
  <c r="AX2055" i="17" s="1"/>
  <c r="AX2054" i="17"/>
  <c r="AW2054" i="17"/>
  <c r="AV2054" i="17"/>
  <c r="Q2054" i="17"/>
  <c r="R2054" i="17" s="1"/>
  <c r="P2054" i="17"/>
  <c r="N2054" i="17"/>
  <c r="L2054" i="17"/>
  <c r="H2054" i="17"/>
  <c r="AW2053" i="17"/>
  <c r="AV2053" i="17"/>
  <c r="Q2053" i="17"/>
  <c r="R2053" i="17" s="1"/>
  <c r="P2053" i="17"/>
  <c r="N2053" i="17"/>
  <c r="L2053" i="17"/>
  <c r="H2053" i="17"/>
  <c r="AX2053" i="17" s="1"/>
  <c r="AX2052" i="17"/>
  <c r="AW2052" i="17"/>
  <c r="AV2052" i="17"/>
  <c r="Q2052" i="17"/>
  <c r="R2052" i="17" s="1"/>
  <c r="P2052" i="17"/>
  <c r="N2052" i="17"/>
  <c r="L2052" i="17"/>
  <c r="H2052" i="17"/>
  <c r="AW2051" i="17"/>
  <c r="AV2051" i="17"/>
  <c r="Q2051" i="17"/>
  <c r="R2051" i="17" s="1"/>
  <c r="P2051" i="17"/>
  <c r="N2051" i="17"/>
  <c r="L2051" i="17"/>
  <c r="H2051" i="17"/>
  <c r="AX2051" i="17" s="1"/>
  <c r="AX2050" i="17"/>
  <c r="AW2050" i="17"/>
  <c r="AV2050" i="17"/>
  <c r="Q2050" i="17"/>
  <c r="R2050" i="17" s="1"/>
  <c r="P2050" i="17"/>
  <c r="N2050" i="17"/>
  <c r="L2050" i="17"/>
  <c r="H2050" i="17"/>
  <c r="AW2049" i="17"/>
  <c r="AV2049" i="17"/>
  <c r="T2049" i="17"/>
  <c r="Q2049" i="17"/>
  <c r="R2049" i="17" s="1"/>
  <c r="P2049" i="17"/>
  <c r="N2049" i="17"/>
  <c r="L2049" i="17"/>
  <c r="H2049" i="17"/>
  <c r="AX2049" i="17" s="1"/>
  <c r="AW2048" i="17"/>
  <c r="AV2048" i="17"/>
  <c r="Q2048" i="17"/>
  <c r="R2048" i="17" s="1"/>
  <c r="P2048" i="17"/>
  <c r="N2048" i="17"/>
  <c r="L2048" i="17"/>
  <c r="H2048" i="17"/>
  <c r="AX2048" i="17" s="1"/>
  <c r="AX2047" i="17"/>
  <c r="AW2047" i="17"/>
  <c r="AV2047" i="17"/>
  <c r="R2047" i="17"/>
  <c r="Q2047" i="17"/>
  <c r="P2047" i="17"/>
  <c r="N2047" i="17"/>
  <c r="L2047" i="17"/>
  <c r="H2047" i="17"/>
  <c r="AW2046" i="17"/>
  <c r="AV2046" i="17"/>
  <c r="Q2046" i="17"/>
  <c r="R2046" i="17" s="1"/>
  <c r="P2046" i="17"/>
  <c r="N2046" i="17"/>
  <c r="L2046" i="17"/>
  <c r="H2046" i="17"/>
  <c r="AX2046" i="17" s="1"/>
  <c r="AW2045" i="17"/>
  <c r="AV2045" i="17"/>
  <c r="Q2045" i="17"/>
  <c r="R2045" i="17" s="1"/>
  <c r="P2045" i="17"/>
  <c r="N2045" i="17"/>
  <c r="L2045" i="17"/>
  <c r="H2045" i="17"/>
  <c r="AX2045" i="17" s="1"/>
  <c r="AX2044" i="17"/>
  <c r="AW2044" i="17"/>
  <c r="AV2044" i="17"/>
  <c r="R2044" i="17"/>
  <c r="Q2044" i="17"/>
  <c r="P2044" i="17"/>
  <c r="N2044" i="17"/>
  <c r="L2044" i="17"/>
  <c r="H2044" i="17"/>
  <c r="AW2043" i="17"/>
  <c r="AV2043" i="17"/>
  <c r="Q2043" i="17"/>
  <c r="R2043" i="17" s="1"/>
  <c r="P2043" i="17"/>
  <c r="N2043" i="17"/>
  <c r="L2043" i="17"/>
  <c r="H2043" i="17"/>
  <c r="AX2043" i="17" s="1"/>
  <c r="AX2042" i="17"/>
  <c r="AW2042" i="17"/>
  <c r="AV2042" i="17"/>
  <c r="Q2042" i="17"/>
  <c r="R2042" i="17" s="1"/>
  <c r="P2042" i="17"/>
  <c r="N2042" i="17"/>
  <c r="L2042" i="17"/>
  <c r="H2042" i="17"/>
  <c r="AW2041" i="17"/>
  <c r="AV2041" i="17"/>
  <c r="Q2041" i="17"/>
  <c r="R2041" i="17" s="1"/>
  <c r="P2041" i="17"/>
  <c r="N2041" i="17"/>
  <c r="L2041" i="17"/>
  <c r="H2041" i="17"/>
  <c r="AX2041" i="17" s="1"/>
  <c r="AW2040" i="17"/>
  <c r="AV2040" i="17"/>
  <c r="Q2040" i="17"/>
  <c r="R2040" i="17" s="1"/>
  <c r="P2040" i="17"/>
  <c r="N2040" i="17"/>
  <c r="L2040" i="17"/>
  <c r="H2040" i="17"/>
  <c r="AX2040" i="17" s="1"/>
  <c r="AW2039" i="17"/>
  <c r="AV2039" i="17"/>
  <c r="Q2039" i="17"/>
  <c r="R2039" i="17" s="1"/>
  <c r="P2039" i="17"/>
  <c r="N2039" i="17"/>
  <c r="L2039" i="17"/>
  <c r="H2039" i="17"/>
  <c r="AX2039" i="17" s="1"/>
  <c r="AW2038" i="17"/>
  <c r="AV2038" i="17"/>
  <c r="Q2038" i="17"/>
  <c r="R2038" i="17" s="1"/>
  <c r="P2038" i="17"/>
  <c r="N2038" i="17"/>
  <c r="L2038" i="17"/>
  <c r="H2038" i="17"/>
  <c r="AX2038" i="17" s="1"/>
  <c r="AW2037" i="17"/>
  <c r="AV2037" i="17"/>
  <c r="Q2037" i="17"/>
  <c r="R2037" i="17" s="1"/>
  <c r="P2037" i="17"/>
  <c r="N2037" i="17"/>
  <c r="L2037" i="17"/>
  <c r="H2037" i="17"/>
  <c r="AX2037" i="17" s="1"/>
  <c r="AX2036" i="17"/>
  <c r="AW2036" i="17"/>
  <c r="AV2036" i="17"/>
  <c r="Q2036" i="17"/>
  <c r="R2036" i="17" s="1"/>
  <c r="P2036" i="17"/>
  <c r="N2036" i="17"/>
  <c r="L2036" i="17"/>
  <c r="H2036" i="17"/>
  <c r="AW2035" i="17"/>
  <c r="AV2035" i="17"/>
  <c r="Q2035" i="17"/>
  <c r="R2035" i="17" s="1"/>
  <c r="P2035" i="17"/>
  <c r="N2035" i="17"/>
  <c r="L2035" i="17"/>
  <c r="H2035" i="17"/>
  <c r="AX2035" i="17" s="1"/>
  <c r="AX2034" i="17"/>
  <c r="AW2034" i="17"/>
  <c r="AV2034" i="17"/>
  <c r="Q2034" i="17"/>
  <c r="R2034" i="17" s="1"/>
  <c r="P2034" i="17"/>
  <c r="N2034" i="17"/>
  <c r="L2034" i="17"/>
  <c r="H2034" i="17"/>
  <c r="AW2033" i="17"/>
  <c r="AV2033" i="17"/>
  <c r="Q2033" i="17"/>
  <c r="R2033" i="17" s="1"/>
  <c r="P2033" i="17"/>
  <c r="N2033" i="17"/>
  <c r="L2033" i="17"/>
  <c r="H2033" i="17"/>
  <c r="AX2033" i="17" s="1"/>
  <c r="AW2032" i="17"/>
  <c r="AV2032" i="17"/>
  <c r="R2032" i="17"/>
  <c r="Q2032" i="17"/>
  <c r="P2032" i="17"/>
  <c r="N2032" i="17"/>
  <c r="L2032" i="17"/>
  <c r="H2032" i="17"/>
  <c r="AX2032" i="17" s="1"/>
  <c r="AX2031" i="17"/>
  <c r="AW2031" i="17"/>
  <c r="AV2031" i="17"/>
  <c r="Q2031" i="17"/>
  <c r="R2031" i="17" s="1"/>
  <c r="P2031" i="17"/>
  <c r="N2031" i="17"/>
  <c r="L2031" i="17"/>
  <c r="H2031" i="17"/>
  <c r="AW2030" i="17"/>
  <c r="AV2030" i="17"/>
  <c r="Q2030" i="17"/>
  <c r="R2030" i="17" s="1"/>
  <c r="P2030" i="17"/>
  <c r="N2030" i="17"/>
  <c r="L2030" i="17"/>
  <c r="H2030" i="17"/>
  <c r="AX2030" i="17" s="1"/>
  <c r="AW2029" i="17"/>
  <c r="AV2029" i="17"/>
  <c r="Q2029" i="17"/>
  <c r="R2029" i="17" s="1"/>
  <c r="P2029" i="17"/>
  <c r="N2029" i="17"/>
  <c r="L2029" i="17"/>
  <c r="H2029" i="17"/>
  <c r="AX2029" i="17" s="1"/>
  <c r="AW2028" i="17"/>
  <c r="AV2028" i="17"/>
  <c r="Q2028" i="17"/>
  <c r="R2028" i="17" s="1"/>
  <c r="P2028" i="17"/>
  <c r="N2028" i="17"/>
  <c r="L2028" i="17"/>
  <c r="H2028" i="17"/>
  <c r="AX2028" i="17" s="1"/>
  <c r="AW2027" i="17"/>
  <c r="AV2027" i="17"/>
  <c r="Q2027" i="17"/>
  <c r="R2027" i="17" s="1"/>
  <c r="P2027" i="17"/>
  <c r="N2027" i="17"/>
  <c r="L2027" i="17"/>
  <c r="H2027" i="17"/>
  <c r="AX2027" i="17" s="1"/>
  <c r="AX2026" i="17"/>
  <c r="AW2026" i="17"/>
  <c r="AV2026" i="17"/>
  <c r="Q2026" i="17"/>
  <c r="R2026" i="17" s="1"/>
  <c r="P2026" i="17"/>
  <c r="N2026" i="17"/>
  <c r="L2026" i="17"/>
  <c r="H2026" i="17"/>
  <c r="AW2025" i="17"/>
  <c r="AV2025" i="17"/>
  <c r="Q2025" i="17"/>
  <c r="R2025" i="17" s="1"/>
  <c r="P2025" i="17"/>
  <c r="N2025" i="17"/>
  <c r="L2025" i="17"/>
  <c r="H2025" i="17"/>
  <c r="AX2025" i="17" s="1"/>
  <c r="AW2024" i="17"/>
  <c r="AV2024" i="17"/>
  <c r="Q2024" i="17"/>
  <c r="R2024" i="17" s="1"/>
  <c r="P2024" i="17"/>
  <c r="N2024" i="17"/>
  <c r="L2024" i="17"/>
  <c r="H2024" i="17"/>
  <c r="AX2024" i="17" s="1"/>
  <c r="AX2023" i="17"/>
  <c r="AW2023" i="17"/>
  <c r="AV2023" i="17"/>
  <c r="R2023" i="17"/>
  <c r="Q2023" i="17"/>
  <c r="P2023" i="17"/>
  <c r="N2023" i="17"/>
  <c r="L2023" i="17"/>
  <c r="H2023" i="17"/>
  <c r="AW2022" i="17"/>
  <c r="AV2022" i="17"/>
  <c r="Q2022" i="17"/>
  <c r="R2022" i="17" s="1"/>
  <c r="P2022" i="17"/>
  <c r="N2022" i="17"/>
  <c r="L2022" i="17"/>
  <c r="H2022" i="17"/>
  <c r="AX2022" i="17" s="1"/>
  <c r="AW2021" i="17"/>
  <c r="AV2021" i="17"/>
  <c r="Q2021" i="17"/>
  <c r="R2021" i="17" s="1"/>
  <c r="P2021" i="17"/>
  <c r="N2021" i="17"/>
  <c r="L2021" i="17"/>
  <c r="H2021" i="17"/>
  <c r="AX2021" i="17" s="1"/>
  <c r="AW2020" i="17"/>
  <c r="AV2020" i="17"/>
  <c r="Q2020" i="17"/>
  <c r="R2020" i="17" s="1"/>
  <c r="P2020" i="17"/>
  <c r="N2020" i="17"/>
  <c r="L2020" i="17"/>
  <c r="H2020" i="17"/>
  <c r="AX2020" i="17" s="1"/>
  <c r="AW2019" i="17"/>
  <c r="AV2019" i="17"/>
  <c r="Q2019" i="17"/>
  <c r="R2019" i="17" s="1"/>
  <c r="P2019" i="17"/>
  <c r="N2019" i="17"/>
  <c r="L2019" i="17"/>
  <c r="H2019" i="17"/>
  <c r="AX2019" i="17" s="1"/>
  <c r="AX2018" i="17"/>
  <c r="AW2018" i="17"/>
  <c r="AV2018" i="17"/>
  <c r="Q2018" i="17"/>
  <c r="R2018" i="17" s="1"/>
  <c r="P2018" i="17"/>
  <c r="N2018" i="17"/>
  <c r="L2018" i="17"/>
  <c r="H2018" i="17"/>
  <c r="AW2017" i="17"/>
  <c r="AV2017" i="17"/>
  <c r="Q2017" i="17"/>
  <c r="R2017" i="17" s="1"/>
  <c r="P2017" i="17"/>
  <c r="N2017" i="17"/>
  <c r="L2017" i="17"/>
  <c r="H2017" i="17"/>
  <c r="AX2017" i="17" s="1"/>
  <c r="AW2016" i="17"/>
  <c r="AV2016" i="17"/>
  <c r="R2016" i="17"/>
  <c r="Q2016" i="17"/>
  <c r="P2016" i="17"/>
  <c r="N2016" i="17"/>
  <c r="L2016" i="17"/>
  <c r="H2016" i="17"/>
  <c r="AX2016" i="17" s="1"/>
  <c r="AX2015" i="17"/>
  <c r="AW2015" i="17"/>
  <c r="AV2015" i="17"/>
  <c r="Q2015" i="17"/>
  <c r="R2015" i="17" s="1"/>
  <c r="P2015" i="17"/>
  <c r="N2015" i="17"/>
  <c r="L2015" i="17"/>
  <c r="H2015" i="17"/>
  <c r="AW2014" i="17"/>
  <c r="AV2014" i="17"/>
  <c r="R2014" i="17"/>
  <c r="Q2014" i="17"/>
  <c r="P2014" i="17"/>
  <c r="N2014" i="17"/>
  <c r="L2014" i="17"/>
  <c r="H2014" i="17"/>
  <c r="AX2014" i="17" s="1"/>
  <c r="AW2013" i="17"/>
  <c r="AV2013" i="17"/>
  <c r="Q2013" i="17"/>
  <c r="R2013" i="17" s="1"/>
  <c r="P2013" i="17"/>
  <c r="N2013" i="17"/>
  <c r="L2013" i="17"/>
  <c r="H2013" i="17"/>
  <c r="AX2013" i="17" s="1"/>
  <c r="AW2012" i="17"/>
  <c r="AV2012" i="17"/>
  <c r="Q2012" i="17"/>
  <c r="R2012" i="17" s="1"/>
  <c r="P2012" i="17"/>
  <c r="N2012" i="17"/>
  <c r="L2012" i="17"/>
  <c r="H2012" i="17"/>
  <c r="AX2012" i="17" s="1"/>
  <c r="AX2011" i="17"/>
  <c r="AW2011" i="17"/>
  <c r="AV2011" i="17"/>
  <c r="Q2011" i="17"/>
  <c r="R2011" i="17" s="1"/>
  <c r="P2011" i="17"/>
  <c r="N2011" i="17"/>
  <c r="L2011" i="17"/>
  <c r="H2011" i="17"/>
  <c r="AW2010" i="17"/>
  <c r="AV2010" i="17"/>
  <c r="Q2010" i="17"/>
  <c r="R2010" i="17" s="1"/>
  <c r="P2010" i="17"/>
  <c r="N2010" i="17"/>
  <c r="L2010" i="17"/>
  <c r="H2010" i="17"/>
  <c r="AX2010" i="17" s="1"/>
  <c r="AW2009" i="17"/>
  <c r="AV2009" i="17"/>
  <c r="Q2009" i="17"/>
  <c r="R2009" i="17" s="1"/>
  <c r="P2009" i="17"/>
  <c r="N2009" i="17"/>
  <c r="L2009" i="17"/>
  <c r="H2009" i="17"/>
  <c r="AX2009" i="17" s="1"/>
  <c r="AW2008" i="17"/>
  <c r="AV2008" i="17"/>
  <c r="R2008" i="17"/>
  <c r="Q2008" i="17"/>
  <c r="P2008" i="17"/>
  <c r="N2008" i="17"/>
  <c r="L2008" i="17"/>
  <c r="H2008" i="17"/>
  <c r="AX2008" i="17" s="1"/>
  <c r="AW2007" i="17"/>
  <c r="AV2007" i="17"/>
  <c r="Q2007" i="17"/>
  <c r="R2007" i="17" s="1"/>
  <c r="P2007" i="17"/>
  <c r="N2007" i="17"/>
  <c r="L2007" i="17"/>
  <c r="H2007" i="17"/>
  <c r="AX2007" i="17" s="1"/>
  <c r="AW2006" i="17"/>
  <c r="AV2006" i="17"/>
  <c r="Q2006" i="17"/>
  <c r="R2006" i="17" s="1"/>
  <c r="P2006" i="17"/>
  <c r="N2006" i="17"/>
  <c r="L2006" i="17"/>
  <c r="H2006" i="17"/>
  <c r="AX2006" i="17" s="1"/>
  <c r="AW2005" i="17"/>
  <c r="AV2005" i="17"/>
  <c r="Q2005" i="17"/>
  <c r="R2005" i="17" s="1"/>
  <c r="P2005" i="17"/>
  <c r="N2005" i="17"/>
  <c r="L2005" i="17"/>
  <c r="H2005" i="17"/>
  <c r="AX2005" i="17" s="1"/>
  <c r="AW2004" i="17"/>
  <c r="AV2004" i="17"/>
  <c r="Q2004" i="17"/>
  <c r="R2004" i="17" s="1"/>
  <c r="P2004" i="17"/>
  <c r="N2004" i="17"/>
  <c r="L2004" i="17"/>
  <c r="H2004" i="17"/>
  <c r="AX2004" i="17" s="1"/>
  <c r="AW2003" i="17"/>
  <c r="AV2003" i="17"/>
  <c r="R2003" i="17"/>
  <c r="Q2003" i="17"/>
  <c r="P2003" i="17"/>
  <c r="N2003" i="17"/>
  <c r="L2003" i="17"/>
  <c r="H2003" i="17"/>
  <c r="AX2003" i="17" s="1"/>
  <c r="AW2002" i="17"/>
  <c r="AV2002" i="17"/>
  <c r="Q2002" i="17"/>
  <c r="R2002" i="17" s="1"/>
  <c r="P2002" i="17"/>
  <c r="N2002" i="17"/>
  <c r="L2002" i="17"/>
  <c r="H2002" i="17"/>
  <c r="AX2002" i="17" s="1"/>
  <c r="AW2001" i="17"/>
  <c r="AV2001" i="17"/>
  <c r="Q2001" i="17"/>
  <c r="R2001" i="17" s="1"/>
  <c r="P2001" i="17"/>
  <c r="N2001" i="17"/>
  <c r="L2001" i="17"/>
  <c r="H2001" i="17"/>
  <c r="AX2001" i="17" s="1"/>
  <c r="AW2000" i="17"/>
  <c r="AV2000" i="17"/>
  <c r="Q2000" i="17"/>
  <c r="R2000" i="17" s="1"/>
  <c r="P2000" i="17"/>
  <c r="N2000" i="17"/>
  <c r="L2000" i="17"/>
  <c r="H2000" i="17"/>
  <c r="AX2000" i="17" s="1"/>
  <c r="AW1999" i="17"/>
  <c r="AV1999" i="17"/>
  <c r="R1999" i="17"/>
  <c r="Q1999" i="17"/>
  <c r="P1999" i="17"/>
  <c r="N1999" i="17"/>
  <c r="L1999" i="17"/>
  <c r="H1999" i="17"/>
  <c r="AX1999" i="17" s="1"/>
  <c r="AW1998" i="17"/>
  <c r="AV1998" i="17"/>
  <c r="Q1998" i="17"/>
  <c r="R1998" i="17" s="1"/>
  <c r="P1998" i="17"/>
  <c r="N1998" i="17"/>
  <c r="L1998" i="17"/>
  <c r="H1998" i="17"/>
  <c r="AX1998" i="17" s="1"/>
  <c r="AW1997" i="17"/>
  <c r="AV1997" i="17"/>
  <c r="Q1997" i="17"/>
  <c r="R1997" i="17" s="1"/>
  <c r="P1997" i="17"/>
  <c r="N1997" i="17"/>
  <c r="L1997" i="17"/>
  <c r="H1997" i="17"/>
  <c r="AX1997" i="17" s="1"/>
  <c r="AW1996" i="17"/>
  <c r="AV1996" i="17"/>
  <c r="Q1996" i="17"/>
  <c r="R1996" i="17" s="1"/>
  <c r="P1996" i="17"/>
  <c r="N1996" i="17"/>
  <c r="L1996" i="17"/>
  <c r="H1996" i="17"/>
  <c r="AX1996" i="17" s="1"/>
  <c r="AW1995" i="17"/>
  <c r="AV1995" i="17"/>
  <c r="Q1995" i="17"/>
  <c r="R1995" i="17" s="1"/>
  <c r="P1995" i="17"/>
  <c r="N1995" i="17"/>
  <c r="L1995" i="17"/>
  <c r="H1995" i="17"/>
  <c r="AX1995" i="17" s="1"/>
  <c r="AW1994" i="17"/>
  <c r="AV1994" i="17"/>
  <c r="Q1994" i="17"/>
  <c r="R1994" i="17" s="1"/>
  <c r="P1994" i="17"/>
  <c r="N1994" i="17"/>
  <c r="L1994" i="17"/>
  <c r="H1994" i="17"/>
  <c r="AX1994" i="17" s="1"/>
  <c r="AW1993" i="17"/>
  <c r="AV1993" i="17"/>
  <c r="Q1993" i="17"/>
  <c r="R1993" i="17" s="1"/>
  <c r="P1993" i="17"/>
  <c r="N1993" i="17"/>
  <c r="L1993" i="17"/>
  <c r="H1993" i="17"/>
  <c r="AX1993" i="17" s="1"/>
  <c r="AW1992" i="17"/>
  <c r="AV1992" i="17"/>
  <c r="Q1992" i="17"/>
  <c r="R1992" i="17" s="1"/>
  <c r="P1992" i="17"/>
  <c r="N1992" i="17"/>
  <c r="L1992" i="17"/>
  <c r="H1992" i="17"/>
  <c r="AX1992" i="17" s="1"/>
  <c r="AW1991" i="17"/>
  <c r="AV1991" i="17"/>
  <c r="Q1991" i="17"/>
  <c r="R1991" i="17" s="1"/>
  <c r="P1991" i="17"/>
  <c r="N1991" i="17"/>
  <c r="L1991" i="17"/>
  <c r="H1991" i="17"/>
  <c r="AX1991" i="17" s="1"/>
  <c r="AW1990" i="17"/>
  <c r="AV1990" i="17"/>
  <c r="R1990" i="17"/>
  <c r="Q1990" i="17"/>
  <c r="P1990" i="17"/>
  <c r="N1990" i="17"/>
  <c r="L1990" i="17"/>
  <c r="H1990" i="17"/>
  <c r="AX1990" i="17" s="1"/>
  <c r="AX1989" i="17"/>
  <c r="AW1989" i="17"/>
  <c r="AV1989" i="17"/>
  <c r="Q1989" i="17"/>
  <c r="R1989" i="17" s="1"/>
  <c r="P1989" i="17"/>
  <c r="N1989" i="17"/>
  <c r="L1989" i="17"/>
  <c r="H1989" i="17"/>
  <c r="AW1988" i="17"/>
  <c r="AV1988" i="17"/>
  <c r="T1988" i="17"/>
  <c r="Q1988" i="17"/>
  <c r="R1988" i="17" s="1"/>
  <c r="P1988" i="17"/>
  <c r="N1988" i="17"/>
  <c r="L1988" i="17"/>
  <c r="H1988" i="17"/>
  <c r="AX1988" i="17" s="1"/>
  <c r="AW1987" i="17"/>
  <c r="AV1987" i="17"/>
  <c r="Q1987" i="17"/>
  <c r="R1987" i="17" s="1"/>
  <c r="P1987" i="17"/>
  <c r="N1987" i="17"/>
  <c r="L1987" i="17"/>
  <c r="H1987" i="17"/>
  <c r="AX1987" i="17" s="1"/>
  <c r="AW1986" i="17"/>
  <c r="AV1986" i="17"/>
  <c r="T1986" i="17"/>
  <c r="Q1986" i="17"/>
  <c r="R1986" i="17" s="1"/>
  <c r="P1986" i="17"/>
  <c r="N1986" i="17"/>
  <c r="L1986" i="17"/>
  <c r="H1986" i="17"/>
  <c r="AX1986" i="17" s="1"/>
  <c r="AX1985" i="17"/>
  <c r="AW1985" i="17"/>
  <c r="AV1985" i="17"/>
  <c r="R1985" i="17"/>
  <c r="Q1985" i="17"/>
  <c r="P1985" i="17"/>
  <c r="N1985" i="17"/>
  <c r="L1985" i="17"/>
  <c r="H1985" i="17"/>
  <c r="AW1984" i="17"/>
  <c r="AV1984" i="17"/>
  <c r="Q1984" i="17"/>
  <c r="R1984" i="17" s="1"/>
  <c r="P1984" i="17"/>
  <c r="N1984" i="17"/>
  <c r="L1984" i="17"/>
  <c r="H1984" i="17"/>
  <c r="AX1984" i="17" s="1"/>
  <c r="AX1983" i="17"/>
  <c r="AW1983" i="17"/>
  <c r="AV1983" i="17"/>
  <c r="Q1983" i="17"/>
  <c r="R1983" i="17" s="1"/>
  <c r="P1983" i="17"/>
  <c r="N1983" i="17"/>
  <c r="L1983" i="17"/>
  <c r="H1983" i="17"/>
  <c r="AW1982" i="17"/>
  <c r="AV1982" i="17"/>
  <c r="Q1982" i="17"/>
  <c r="R1982" i="17" s="1"/>
  <c r="P1982" i="17"/>
  <c r="N1982" i="17"/>
  <c r="L1982" i="17"/>
  <c r="H1982" i="17"/>
  <c r="AX1982" i="17" s="1"/>
  <c r="AW1981" i="17"/>
  <c r="AV1981" i="17"/>
  <c r="Q1981" i="17"/>
  <c r="R1981" i="17" s="1"/>
  <c r="P1981" i="17"/>
  <c r="N1981" i="17"/>
  <c r="L1981" i="17"/>
  <c r="H1981" i="17"/>
  <c r="AX1981" i="17" s="1"/>
  <c r="AX1980" i="17"/>
  <c r="AW1980" i="17"/>
  <c r="AV1980" i="17"/>
  <c r="Q1980" i="17"/>
  <c r="R1980" i="17" s="1"/>
  <c r="P1980" i="17"/>
  <c r="N1980" i="17"/>
  <c r="L1980" i="17"/>
  <c r="H1980" i="17"/>
  <c r="AW1979" i="17"/>
  <c r="AV1979" i="17"/>
  <c r="Q1979" i="17"/>
  <c r="R1979" i="17" s="1"/>
  <c r="P1979" i="17"/>
  <c r="N1979" i="17"/>
  <c r="L1979" i="17"/>
  <c r="H1979" i="17"/>
  <c r="AX1979" i="17" s="1"/>
  <c r="AX1978" i="17"/>
  <c r="AW1978" i="17"/>
  <c r="AV1978" i="17"/>
  <c r="Q1978" i="17"/>
  <c r="R1978" i="17" s="1"/>
  <c r="P1978" i="17"/>
  <c r="N1978" i="17"/>
  <c r="L1978" i="17"/>
  <c r="H1978" i="17"/>
  <c r="AW1977" i="17"/>
  <c r="AV1977" i="17"/>
  <c r="Q1977" i="17"/>
  <c r="R1977" i="17" s="1"/>
  <c r="P1977" i="17"/>
  <c r="N1977" i="17"/>
  <c r="L1977" i="17"/>
  <c r="H1977" i="17"/>
  <c r="AX1977" i="17" s="1"/>
  <c r="AW1976" i="17"/>
  <c r="AV1976" i="17"/>
  <c r="Q1976" i="17"/>
  <c r="R1976" i="17" s="1"/>
  <c r="P1976" i="17"/>
  <c r="N1976" i="17"/>
  <c r="L1976" i="17"/>
  <c r="H1976" i="17"/>
  <c r="AX1976" i="17" s="1"/>
  <c r="AW1975" i="17"/>
  <c r="AV1975" i="17"/>
  <c r="Q1975" i="17"/>
  <c r="R1975" i="17" s="1"/>
  <c r="P1975" i="17"/>
  <c r="N1975" i="17"/>
  <c r="L1975" i="17"/>
  <c r="H1975" i="17"/>
  <c r="AX1975" i="17" s="1"/>
  <c r="AX1974" i="17"/>
  <c r="AW1974" i="17"/>
  <c r="AV1974" i="17"/>
  <c r="Q1974" i="17"/>
  <c r="R1974" i="17" s="1"/>
  <c r="P1974" i="17"/>
  <c r="N1974" i="17"/>
  <c r="L1974" i="17"/>
  <c r="H1974" i="17"/>
  <c r="AW1973" i="17"/>
  <c r="AV1973" i="17"/>
  <c r="Q1973" i="17"/>
  <c r="R1973" i="17" s="1"/>
  <c r="P1973" i="17"/>
  <c r="N1973" i="17"/>
  <c r="L1973" i="17"/>
  <c r="H1973" i="17"/>
  <c r="AX1973" i="17" s="1"/>
  <c r="AW1972" i="17"/>
  <c r="AV1972" i="17"/>
  <c r="Q1972" i="17"/>
  <c r="R1972" i="17" s="1"/>
  <c r="P1972" i="17"/>
  <c r="N1972" i="17"/>
  <c r="L1972" i="17"/>
  <c r="H1972" i="17"/>
  <c r="AX1972" i="17" s="1"/>
  <c r="AX1971" i="17"/>
  <c r="AW1971" i="17"/>
  <c r="AV1971" i="17"/>
  <c r="R1971" i="17"/>
  <c r="Q1971" i="17"/>
  <c r="P1971" i="17"/>
  <c r="N1971" i="17"/>
  <c r="L1971" i="17"/>
  <c r="H1971" i="17"/>
  <c r="AW1970" i="17"/>
  <c r="AV1970" i="17"/>
  <c r="R1970" i="17"/>
  <c r="Q1970" i="17"/>
  <c r="P1970" i="17"/>
  <c r="N1970" i="17"/>
  <c r="L1970" i="17"/>
  <c r="H1970" i="17"/>
  <c r="AX1970" i="17" s="1"/>
  <c r="AW1969" i="17"/>
  <c r="AV1969" i="17"/>
  <c r="Q1969" i="17"/>
  <c r="R1969" i="17" s="1"/>
  <c r="P1969" i="17"/>
  <c r="N1969" i="17"/>
  <c r="L1969" i="17"/>
  <c r="H1969" i="17"/>
  <c r="AX1969" i="17" s="1"/>
  <c r="AW1968" i="17"/>
  <c r="AV1968" i="17"/>
  <c r="Q1968" i="17"/>
  <c r="R1968" i="17" s="1"/>
  <c r="P1968" i="17"/>
  <c r="N1968" i="17"/>
  <c r="L1968" i="17"/>
  <c r="H1968" i="17"/>
  <c r="AX1968" i="17" s="1"/>
  <c r="AW1967" i="17"/>
  <c r="AV1967" i="17"/>
  <c r="Q1967" i="17"/>
  <c r="R1967" i="17" s="1"/>
  <c r="P1967" i="17"/>
  <c r="N1967" i="17"/>
  <c r="L1967" i="17"/>
  <c r="H1967" i="17"/>
  <c r="AX1967" i="17" s="1"/>
  <c r="AX1966" i="17"/>
  <c r="AW1966" i="17"/>
  <c r="AV1966" i="17"/>
  <c r="Q1966" i="17"/>
  <c r="R1966" i="17" s="1"/>
  <c r="P1966" i="17"/>
  <c r="N1966" i="17"/>
  <c r="L1966" i="17"/>
  <c r="H1966" i="17"/>
  <c r="AW1965" i="17"/>
  <c r="AV1965" i="17"/>
  <c r="T1965" i="17"/>
  <c r="Q1965" i="17"/>
  <c r="R1965" i="17" s="1"/>
  <c r="P1965" i="17"/>
  <c r="N1965" i="17"/>
  <c r="L1965" i="17"/>
  <c r="H1965" i="17"/>
  <c r="AX1965" i="17" s="1"/>
  <c r="AW1964" i="17"/>
  <c r="AV1964" i="17"/>
  <c r="Q1964" i="17"/>
  <c r="R1964" i="17" s="1"/>
  <c r="P1964" i="17"/>
  <c r="N1964" i="17"/>
  <c r="L1964" i="17"/>
  <c r="H1964" i="17"/>
  <c r="AX1964" i="17" s="1"/>
  <c r="AX1963" i="17"/>
  <c r="AW1963" i="17"/>
  <c r="AV1963" i="17"/>
  <c r="Q1963" i="17"/>
  <c r="R1963" i="17" s="1"/>
  <c r="P1963" i="17"/>
  <c r="N1963" i="17"/>
  <c r="L1963" i="17"/>
  <c r="H1963" i="17"/>
  <c r="AW1962" i="17"/>
  <c r="AV1962" i="17"/>
  <c r="Q1962" i="17"/>
  <c r="R1962" i="17" s="1"/>
  <c r="P1962" i="17"/>
  <c r="N1962" i="17"/>
  <c r="L1962" i="17"/>
  <c r="H1962" i="17"/>
  <c r="AX1962" i="17" s="1"/>
  <c r="AX1961" i="17"/>
  <c r="AW1961" i="17"/>
  <c r="AV1961" i="17"/>
  <c r="R1961" i="17"/>
  <c r="Q1961" i="17"/>
  <c r="P1961" i="17"/>
  <c r="N1961" i="17"/>
  <c r="L1961" i="17"/>
  <c r="H1961" i="17"/>
  <c r="AW1960" i="17"/>
  <c r="AV1960" i="17"/>
  <c r="Q1960" i="17"/>
  <c r="R1960" i="17" s="1"/>
  <c r="P1960" i="17"/>
  <c r="N1960" i="17"/>
  <c r="L1960" i="17"/>
  <c r="H1960" i="17"/>
  <c r="AX1960" i="17" s="1"/>
  <c r="AW1959" i="17"/>
  <c r="AV1959" i="17"/>
  <c r="Q1959" i="17"/>
  <c r="R1959" i="17" s="1"/>
  <c r="P1959" i="17"/>
  <c r="N1959" i="17"/>
  <c r="L1959" i="17"/>
  <c r="H1959" i="17"/>
  <c r="AX1959" i="17" s="1"/>
  <c r="AW1958" i="17"/>
  <c r="AV1958" i="17"/>
  <c r="Q1958" i="17"/>
  <c r="R1958" i="17" s="1"/>
  <c r="P1958" i="17"/>
  <c r="N1958" i="17"/>
  <c r="L1958" i="17"/>
  <c r="H1958" i="17"/>
  <c r="AX1958" i="17" s="1"/>
  <c r="AW1957" i="17"/>
  <c r="AV1957" i="17"/>
  <c r="Q1957" i="17"/>
  <c r="R1957" i="17" s="1"/>
  <c r="P1957" i="17"/>
  <c r="N1957" i="17"/>
  <c r="L1957" i="17"/>
  <c r="H1957" i="17"/>
  <c r="AX1957" i="17" s="1"/>
  <c r="AX1956" i="17"/>
  <c r="AW1956" i="17"/>
  <c r="AV1956" i="17"/>
  <c r="Q1956" i="17"/>
  <c r="R1956" i="17" s="1"/>
  <c r="P1956" i="17"/>
  <c r="N1956" i="17"/>
  <c r="L1956" i="17"/>
  <c r="H1956" i="17"/>
  <c r="AW1955" i="17"/>
  <c r="AV1955" i="17"/>
  <c r="Q1955" i="17"/>
  <c r="R1955" i="17" s="1"/>
  <c r="P1955" i="17"/>
  <c r="N1955" i="17"/>
  <c r="L1955" i="17"/>
  <c r="H1955" i="17"/>
  <c r="AX1955" i="17" s="1"/>
  <c r="AW1954" i="17"/>
  <c r="AV1954" i="17"/>
  <c r="Q1954" i="17"/>
  <c r="R1954" i="17" s="1"/>
  <c r="P1954" i="17"/>
  <c r="N1954" i="17"/>
  <c r="L1954" i="17"/>
  <c r="H1954" i="17"/>
  <c r="AX1954" i="17" s="1"/>
  <c r="AX1953" i="17"/>
  <c r="AW1953" i="17"/>
  <c r="AV1953" i="17"/>
  <c r="Q1953" i="17"/>
  <c r="R1953" i="17" s="1"/>
  <c r="P1953" i="17"/>
  <c r="N1953" i="17"/>
  <c r="L1953" i="17"/>
  <c r="H1953" i="17"/>
  <c r="AW1952" i="17"/>
  <c r="AV1952" i="17"/>
  <c r="Q1952" i="17"/>
  <c r="R1952" i="17" s="1"/>
  <c r="P1952" i="17"/>
  <c r="N1952" i="17"/>
  <c r="L1952" i="17"/>
  <c r="H1952" i="17"/>
  <c r="AX1952" i="17" s="1"/>
  <c r="AX1951" i="17"/>
  <c r="AW1951" i="17"/>
  <c r="AV1951" i="17"/>
  <c r="Q1951" i="17"/>
  <c r="R1951" i="17" s="1"/>
  <c r="P1951" i="17"/>
  <c r="N1951" i="17"/>
  <c r="L1951" i="17"/>
  <c r="H1951" i="17"/>
  <c r="AW1950" i="17"/>
  <c r="AV1950" i="17"/>
  <c r="Q1950" i="17"/>
  <c r="R1950" i="17" s="1"/>
  <c r="P1950" i="17"/>
  <c r="N1950" i="17"/>
  <c r="L1950" i="17"/>
  <c r="H1950" i="17"/>
  <c r="AX1950" i="17" s="1"/>
  <c r="AW1949" i="17"/>
  <c r="AV1949" i="17"/>
  <c r="Q1949" i="17"/>
  <c r="R1949" i="17" s="1"/>
  <c r="P1949" i="17"/>
  <c r="N1949" i="17"/>
  <c r="L1949" i="17"/>
  <c r="H1949" i="17"/>
  <c r="AX1949" i="17" s="1"/>
  <c r="AX1948" i="17"/>
  <c r="AW1948" i="17"/>
  <c r="AV1948" i="17"/>
  <c r="Q1948" i="17"/>
  <c r="R1948" i="17" s="1"/>
  <c r="P1948" i="17"/>
  <c r="N1948" i="17"/>
  <c r="L1948" i="17"/>
  <c r="H1948" i="17"/>
  <c r="AW1947" i="17"/>
  <c r="AV1947" i="17"/>
  <c r="Q1947" i="17"/>
  <c r="R1947" i="17" s="1"/>
  <c r="P1947" i="17"/>
  <c r="N1947" i="17"/>
  <c r="L1947" i="17"/>
  <c r="H1947" i="17"/>
  <c r="AX1947" i="17" s="1"/>
  <c r="AW1946" i="17"/>
  <c r="AV1946" i="17"/>
  <c r="Q1946" i="17"/>
  <c r="R1946" i="17" s="1"/>
  <c r="P1946" i="17"/>
  <c r="N1946" i="17"/>
  <c r="L1946" i="17"/>
  <c r="H1946" i="17"/>
  <c r="AX1946" i="17" s="1"/>
  <c r="AX1945" i="17"/>
  <c r="AW1945" i="17"/>
  <c r="AV1945" i="17"/>
  <c r="Q1945" i="17"/>
  <c r="R1945" i="17" s="1"/>
  <c r="P1945" i="17"/>
  <c r="N1945" i="17"/>
  <c r="L1945" i="17"/>
  <c r="H1945" i="17"/>
  <c r="AW1944" i="17"/>
  <c r="AV1944" i="17"/>
  <c r="Q1944" i="17"/>
  <c r="R1944" i="17" s="1"/>
  <c r="P1944" i="17"/>
  <c r="N1944" i="17"/>
  <c r="L1944" i="17"/>
  <c r="H1944" i="17"/>
  <c r="AX1944" i="17" s="1"/>
  <c r="AW1943" i="17"/>
  <c r="AV1943" i="17"/>
  <c r="Q1943" i="17"/>
  <c r="R1943" i="17" s="1"/>
  <c r="P1943" i="17"/>
  <c r="N1943" i="17"/>
  <c r="L1943" i="17"/>
  <c r="H1943" i="17"/>
  <c r="AX1943" i="17" s="1"/>
  <c r="AW1942" i="17"/>
  <c r="AV1942" i="17"/>
  <c r="Q1942" i="17"/>
  <c r="R1942" i="17" s="1"/>
  <c r="P1942" i="17"/>
  <c r="N1942" i="17"/>
  <c r="L1942" i="17"/>
  <c r="H1942" i="17"/>
  <c r="AX1942" i="17" s="1"/>
  <c r="AW1941" i="17"/>
  <c r="AV1941" i="17"/>
  <c r="Q1941" i="17"/>
  <c r="R1941" i="17" s="1"/>
  <c r="P1941" i="17"/>
  <c r="N1941" i="17"/>
  <c r="L1941" i="17"/>
  <c r="H1941" i="17"/>
  <c r="AX1941" i="17" s="1"/>
  <c r="AX1940" i="17"/>
  <c r="AW1940" i="17"/>
  <c r="AV1940" i="17"/>
  <c r="Q1940" i="17"/>
  <c r="R1940" i="17" s="1"/>
  <c r="P1940" i="17"/>
  <c r="N1940" i="17"/>
  <c r="L1940" i="17"/>
  <c r="H1940" i="17"/>
  <c r="AW1939" i="17"/>
  <c r="AV1939" i="17"/>
  <c r="Q1939" i="17"/>
  <c r="R1939" i="17" s="1"/>
  <c r="P1939" i="17"/>
  <c r="N1939" i="17"/>
  <c r="L1939" i="17"/>
  <c r="H1939" i="17"/>
  <c r="AX1939" i="17" s="1"/>
  <c r="AW1938" i="17"/>
  <c r="AV1938" i="17"/>
  <c r="Q1938" i="17"/>
  <c r="R1938" i="17" s="1"/>
  <c r="P1938" i="17"/>
  <c r="N1938" i="17"/>
  <c r="L1938" i="17"/>
  <c r="H1938" i="17"/>
  <c r="AX1938" i="17" s="1"/>
  <c r="AW1937" i="17"/>
  <c r="AV1937" i="17"/>
  <c r="Q1937" i="17"/>
  <c r="R1937" i="17" s="1"/>
  <c r="P1937" i="17"/>
  <c r="N1937" i="17"/>
  <c r="L1937" i="17"/>
  <c r="H1937" i="17"/>
  <c r="AX1937" i="17" s="1"/>
  <c r="AW1936" i="17"/>
  <c r="AV1936" i="17"/>
  <c r="R1936" i="17"/>
  <c r="Q1936" i="17"/>
  <c r="P1936" i="17"/>
  <c r="N1936" i="17"/>
  <c r="L1936" i="17"/>
  <c r="H1936" i="17"/>
  <c r="AX1936" i="17" s="1"/>
  <c r="AW1935" i="17"/>
  <c r="AV1935" i="17"/>
  <c r="Q1935" i="17"/>
  <c r="R1935" i="17" s="1"/>
  <c r="P1935" i="17"/>
  <c r="N1935" i="17"/>
  <c r="L1935" i="17"/>
  <c r="H1935" i="17"/>
  <c r="AX1935" i="17" s="1"/>
  <c r="AW1934" i="17"/>
  <c r="AV1934" i="17"/>
  <c r="Q1934" i="17"/>
  <c r="R1934" i="17" s="1"/>
  <c r="P1934" i="17"/>
  <c r="N1934" i="17"/>
  <c r="L1934" i="17"/>
  <c r="H1934" i="17"/>
  <c r="AX1934" i="17" s="1"/>
  <c r="AW1933" i="17"/>
  <c r="AV1933" i="17"/>
  <c r="Q1933" i="17"/>
  <c r="R1933" i="17" s="1"/>
  <c r="P1933" i="17"/>
  <c r="N1933" i="17"/>
  <c r="L1933" i="17"/>
  <c r="H1933" i="17"/>
  <c r="AX1933" i="17" s="1"/>
  <c r="AW1932" i="17"/>
  <c r="AV1932" i="17"/>
  <c r="Q1932" i="17"/>
  <c r="R1932" i="17" s="1"/>
  <c r="P1932" i="17"/>
  <c r="N1932" i="17"/>
  <c r="L1932" i="17"/>
  <c r="H1932" i="17"/>
  <c r="AX1932" i="17" s="1"/>
  <c r="AW1931" i="17"/>
  <c r="AV1931" i="17"/>
  <c r="Q1931" i="17"/>
  <c r="R1931" i="17" s="1"/>
  <c r="P1931" i="17"/>
  <c r="N1931" i="17"/>
  <c r="L1931" i="17"/>
  <c r="H1931" i="17"/>
  <c r="AX1931" i="17" s="1"/>
  <c r="AX1930" i="17"/>
  <c r="AW1930" i="17"/>
  <c r="AV1930" i="17"/>
  <c r="R1930" i="17"/>
  <c r="Q1930" i="17"/>
  <c r="P1930" i="17"/>
  <c r="N1930" i="17"/>
  <c r="L1930" i="17"/>
  <c r="H1930" i="17"/>
  <c r="AX1929" i="17"/>
  <c r="AW1929" i="17"/>
  <c r="AV1929" i="17"/>
  <c r="Q1929" i="17"/>
  <c r="R1929" i="17" s="1"/>
  <c r="P1929" i="17"/>
  <c r="N1929" i="17"/>
  <c r="L1929" i="17"/>
  <c r="H1929" i="17"/>
  <c r="AW1928" i="17"/>
  <c r="AV1928" i="17"/>
  <c r="R1928" i="17"/>
  <c r="Q1928" i="17"/>
  <c r="P1928" i="17"/>
  <c r="N1928" i="17"/>
  <c r="L1928" i="17"/>
  <c r="H1928" i="17"/>
  <c r="AX1928" i="17" s="1"/>
  <c r="AW1927" i="17"/>
  <c r="AV1927" i="17"/>
  <c r="Q1927" i="17"/>
  <c r="R1927" i="17" s="1"/>
  <c r="P1927" i="17"/>
  <c r="N1927" i="17"/>
  <c r="L1927" i="17"/>
  <c r="H1927" i="17"/>
  <c r="AX1927" i="17" s="1"/>
  <c r="AW1926" i="17"/>
  <c r="AV1926" i="17"/>
  <c r="Q1926" i="17"/>
  <c r="R1926" i="17" s="1"/>
  <c r="P1926" i="17"/>
  <c r="N1926" i="17"/>
  <c r="L1926" i="17"/>
  <c r="H1926" i="17"/>
  <c r="AX1926" i="17" s="1"/>
  <c r="AX1925" i="17"/>
  <c r="AW1925" i="17"/>
  <c r="AV1925" i="17"/>
  <c r="R1925" i="17"/>
  <c r="Q1925" i="17"/>
  <c r="P1925" i="17"/>
  <c r="N1925" i="17"/>
  <c r="L1925" i="17"/>
  <c r="H1925" i="17"/>
  <c r="AW1924" i="17"/>
  <c r="AV1924" i="17"/>
  <c r="Q1924" i="17"/>
  <c r="R1924" i="17" s="1"/>
  <c r="P1924" i="17"/>
  <c r="N1924" i="17"/>
  <c r="L1924" i="17"/>
  <c r="H1924" i="17"/>
  <c r="AX1924" i="17" s="1"/>
  <c r="AW1923" i="17"/>
  <c r="AV1923" i="17"/>
  <c r="Q1923" i="17"/>
  <c r="R1923" i="17" s="1"/>
  <c r="P1923" i="17"/>
  <c r="N1923" i="17"/>
  <c r="L1923" i="17"/>
  <c r="H1923" i="17"/>
  <c r="AX1923" i="17" s="1"/>
  <c r="AW1922" i="17"/>
  <c r="AV1922" i="17"/>
  <c r="Q1922" i="17"/>
  <c r="R1922" i="17" s="1"/>
  <c r="P1922" i="17"/>
  <c r="N1922" i="17"/>
  <c r="L1922" i="17"/>
  <c r="H1922" i="17"/>
  <c r="AX1922" i="17" s="1"/>
  <c r="AW1921" i="17"/>
  <c r="AV1921" i="17"/>
  <c r="Q1921" i="17"/>
  <c r="R1921" i="17" s="1"/>
  <c r="P1921" i="17"/>
  <c r="N1921" i="17"/>
  <c r="L1921" i="17"/>
  <c r="H1921" i="17"/>
  <c r="AX1921" i="17" s="1"/>
  <c r="AX1920" i="17"/>
  <c r="AW1920" i="17"/>
  <c r="AV1920" i="17"/>
  <c r="Q1920" i="17"/>
  <c r="R1920" i="17" s="1"/>
  <c r="P1920" i="17"/>
  <c r="N1920" i="17"/>
  <c r="L1920" i="17"/>
  <c r="H1920" i="17"/>
  <c r="AW1919" i="17"/>
  <c r="AV1919" i="17"/>
  <c r="Q1919" i="17"/>
  <c r="R1919" i="17" s="1"/>
  <c r="P1919" i="17"/>
  <c r="N1919" i="17"/>
  <c r="L1919" i="17"/>
  <c r="H1919" i="17"/>
  <c r="AX1919" i="17" s="1"/>
  <c r="AW1918" i="17"/>
  <c r="AV1918" i="17"/>
  <c r="Q1918" i="17"/>
  <c r="R1918" i="17" s="1"/>
  <c r="P1918" i="17"/>
  <c r="N1918" i="17"/>
  <c r="L1918" i="17"/>
  <c r="H1918" i="17"/>
  <c r="AX1918" i="17" s="1"/>
  <c r="AW1917" i="17"/>
  <c r="AV1917" i="17"/>
  <c r="Q1917" i="17"/>
  <c r="R1917" i="17" s="1"/>
  <c r="P1917" i="17"/>
  <c r="N1917" i="17"/>
  <c r="L1917" i="17"/>
  <c r="H1917" i="17"/>
  <c r="AX1917" i="17" s="1"/>
  <c r="AX1916" i="17"/>
  <c r="AW1916" i="17"/>
  <c r="AV1916" i="17"/>
  <c r="Q1916" i="17"/>
  <c r="R1916" i="17" s="1"/>
  <c r="P1916" i="17"/>
  <c r="N1916" i="17"/>
  <c r="L1916" i="17"/>
  <c r="H1916" i="17"/>
  <c r="AW1915" i="17"/>
  <c r="AV1915" i="17"/>
  <c r="Q1915" i="17"/>
  <c r="R1915" i="17" s="1"/>
  <c r="P1915" i="17"/>
  <c r="N1915" i="17"/>
  <c r="L1915" i="17"/>
  <c r="H1915" i="17"/>
  <c r="AX1915" i="17" s="1"/>
  <c r="AW1914" i="17"/>
  <c r="AV1914" i="17"/>
  <c r="Q1914" i="17"/>
  <c r="R1914" i="17" s="1"/>
  <c r="P1914" i="17"/>
  <c r="N1914" i="17"/>
  <c r="L1914" i="17"/>
  <c r="H1914" i="17"/>
  <c r="AX1914" i="17" s="1"/>
  <c r="AX1913" i="17"/>
  <c r="AW1913" i="17"/>
  <c r="AV1913" i="17"/>
  <c r="Q1913" i="17"/>
  <c r="R1913" i="17" s="1"/>
  <c r="P1913" i="17"/>
  <c r="N1913" i="17"/>
  <c r="L1913" i="17"/>
  <c r="H1913" i="17"/>
  <c r="AW1912" i="17"/>
  <c r="AV1912" i="17"/>
  <c r="Q1912" i="17"/>
  <c r="R1912" i="17" s="1"/>
  <c r="P1912" i="17"/>
  <c r="N1912" i="17"/>
  <c r="L1912" i="17"/>
  <c r="H1912" i="17"/>
  <c r="AX1912" i="17" s="1"/>
  <c r="AX1911" i="17"/>
  <c r="AW1911" i="17"/>
  <c r="AV1911" i="17"/>
  <c r="Q1911" i="17"/>
  <c r="R1911" i="17" s="1"/>
  <c r="P1911" i="17"/>
  <c r="N1911" i="17"/>
  <c r="L1911" i="17"/>
  <c r="H1911" i="17"/>
  <c r="AW1910" i="17"/>
  <c r="AV1910" i="17"/>
  <c r="Q1910" i="17"/>
  <c r="R1910" i="17" s="1"/>
  <c r="P1910" i="17"/>
  <c r="N1910" i="17"/>
  <c r="L1910" i="17"/>
  <c r="H1910" i="17"/>
  <c r="AX1910" i="17" s="1"/>
  <c r="AW1909" i="17"/>
  <c r="AV1909" i="17"/>
  <c r="Q1909" i="17"/>
  <c r="R1909" i="17" s="1"/>
  <c r="P1909" i="17"/>
  <c r="N1909" i="17"/>
  <c r="L1909" i="17"/>
  <c r="H1909" i="17"/>
  <c r="AX1909" i="17" s="1"/>
  <c r="AW1908" i="17"/>
  <c r="AV1908" i="17"/>
  <c r="Q1908" i="17"/>
  <c r="R1908" i="17" s="1"/>
  <c r="P1908" i="17"/>
  <c r="N1908" i="17"/>
  <c r="L1908" i="17"/>
  <c r="H1908" i="17"/>
  <c r="AX1908" i="17" s="1"/>
  <c r="AW1907" i="17"/>
  <c r="AV1907" i="17"/>
  <c r="Q1907" i="17"/>
  <c r="R1907" i="17" s="1"/>
  <c r="P1907" i="17"/>
  <c r="N1907" i="17"/>
  <c r="L1907" i="17"/>
  <c r="H1907" i="17"/>
  <c r="AX1907" i="17" s="1"/>
  <c r="AW1906" i="17"/>
  <c r="AV1906" i="17"/>
  <c r="Q1906" i="17"/>
  <c r="R1906" i="17" s="1"/>
  <c r="P1906" i="17"/>
  <c r="N1906" i="17"/>
  <c r="L1906" i="17"/>
  <c r="H1906" i="17"/>
  <c r="AX1906" i="17" s="1"/>
  <c r="AW1905" i="17"/>
  <c r="AV1905" i="17"/>
  <c r="R1905" i="17"/>
  <c r="Q1905" i="17"/>
  <c r="P1905" i="17"/>
  <c r="N1905" i="17"/>
  <c r="L1905" i="17"/>
  <c r="H1905" i="17"/>
  <c r="AX1905" i="17" s="1"/>
  <c r="AW1904" i="17"/>
  <c r="AV1904" i="17"/>
  <c r="Q1904" i="17"/>
  <c r="R1904" i="17" s="1"/>
  <c r="P1904" i="17"/>
  <c r="N1904" i="17"/>
  <c r="L1904" i="17"/>
  <c r="H1904" i="17"/>
  <c r="AX1904" i="17" s="1"/>
  <c r="AW1903" i="17"/>
  <c r="AV1903" i="17"/>
  <c r="Q1903" i="17"/>
  <c r="R1903" i="17" s="1"/>
  <c r="P1903" i="17"/>
  <c r="N1903" i="17"/>
  <c r="L1903" i="17"/>
  <c r="H1903" i="17"/>
  <c r="AX1903" i="17" s="1"/>
  <c r="AX1902" i="17"/>
  <c r="AW1902" i="17"/>
  <c r="AV1902" i="17"/>
  <c r="R1902" i="17"/>
  <c r="Q1902" i="17"/>
  <c r="P1902" i="17"/>
  <c r="N1902" i="17"/>
  <c r="L1902" i="17"/>
  <c r="H1902" i="17"/>
  <c r="AW1901" i="17"/>
  <c r="AV1901" i="17"/>
  <c r="Q1901" i="17"/>
  <c r="R1901" i="17" s="1"/>
  <c r="P1901" i="17"/>
  <c r="N1901" i="17"/>
  <c r="L1901" i="17"/>
  <c r="H1901" i="17"/>
  <c r="AX1901" i="17" s="1"/>
  <c r="AW1900" i="17"/>
  <c r="AV1900" i="17"/>
  <c r="Q1900" i="17"/>
  <c r="R1900" i="17" s="1"/>
  <c r="P1900" i="17"/>
  <c r="N1900" i="17"/>
  <c r="L1900" i="17"/>
  <c r="H1900" i="17"/>
  <c r="AX1900" i="17" s="1"/>
  <c r="AW1899" i="17"/>
  <c r="AV1899" i="17"/>
  <c r="Q1899" i="17"/>
  <c r="R1899" i="17" s="1"/>
  <c r="P1899" i="17"/>
  <c r="N1899" i="17"/>
  <c r="L1899" i="17"/>
  <c r="H1899" i="17"/>
  <c r="AX1899" i="17" s="1"/>
  <c r="AW1898" i="17"/>
  <c r="AV1898" i="17"/>
  <c r="Q1898" i="17"/>
  <c r="R1898" i="17" s="1"/>
  <c r="P1898" i="17"/>
  <c r="N1898" i="17"/>
  <c r="L1898" i="17"/>
  <c r="H1898" i="17"/>
  <c r="AX1898" i="17" s="1"/>
  <c r="AX1897" i="17"/>
  <c r="AW1897" i="17"/>
  <c r="AV1897" i="17"/>
  <c r="Q1897" i="17"/>
  <c r="R1897" i="17" s="1"/>
  <c r="P1897" i="17"/>
  <c r="N1897" i="17"/>
  <c r="L1897" i="17"/>
  <c r="H1897" i="17"/>
  <c r="AW1896" i="17"/>
  <c r="AV1896" i="17"/>
  <c r="Q1896" i="17"/>
  <c r="R1896" i="17" s="1"/>
  <c r="P1896" i="17"/>
  <c r="N1896" i="17"/>
  <c r="L1896" i="17"/>
  <c r="H1896" i="17"/>
  <c r="AX1896" i="17" s="1"/>
  <c r="AX1895" i="17"/>
  <c r="AW1895" i="17"/>
  <c r="AV1895" i="17"/>
  <c r="Q1895" i="17"/>
  <c r="R1895" i="17" s="1"/>
  <c r="P1895" i="17"/>
  <c r="N1895" i="17"/>
  <c r="L1895" i="17"/>
  <c r="H1895" i="17"/>
  <c r="AW1894" i="17"/>
  <c r="AV1894" i="17"/>
  <c r="Q1894" i="17"/>
  <c r="R1894" i="17" s="1"/>
  <c r="P1894" i="17"/>
  <c r="N1894" i="17"/>
  <c r="L1894" i="17"/>
  <c r="H1894" i="17"/>
  <c r="AX1894" i="17" s="1"/>
  <c r="AW1893" i="17"/>
  <c r="AV1893" i="17"/>
  <c r="Q1893" i="17"/>
  <c r="R1893" i="17" s="1"/>
  <c r="P1893" i="17"/>
  <c r="N1893" i="17"/>
  <c r="L1893" i="17"/>
  <c r="H1893" i="17"/>
  <c r="AX1893" i="17" s="1"/>
  <c r="AX1892" i="17"/>
  <c r="AW1892" i="17"/>
  <c r="AV1892" i="17"/>
  <c r="R1892" i="17"/>
  <c r="Q1892" i="17"/>
  <c r="P1892" i="17"/>
  <c r="N1892" i="17"/>
  <c r="L1892" i="17"/>
  <c r="H1892" i="17"/>
  <c r="AW1891" i="17"/>
  <c r="AV1891" i="17"/>
  <c r="T1891" i="17"/>
  <c r="Q1891" i="17"/>
  <c r="R1891" i="17" s="1"/>
  <c r="P1891" i="17"/>
  <c r="N1891" i="17"/>
  <c r="L1891" i="17"/>
  <c r="H1891" i="17"/>
  <c r="AX1891" i="17" s="1"/>
  <c r="AX1890" i="17"/>
  <c r="AW1890" i="17"/>
  <c r="AV1890" i="17"/>
  <c r="Q1890" i="17"/>
  <c r="R1890" i="17" s="1"/>
  <c r="P1890" i="17"/>
  <c r="N1890" i="17"/>
  <c r="L1890" i="17"/>
  <c r="H1890" i="17"/>
  <c r="AW1889" i="17"/>
  <c r="AV1889" i="17"/>
  <c r="Q1889" i="17"/>
  <c r="R1889" i="17" s="1"/>
  <c r="P1889" i="17"/>
  <c r="N1889" i="17"/>
  <c r="L1889" i="17"/>
  <c r="H1889" i="17"/>
  <c r="AX1889" i="17" s="1"/>
  <c r="AW1888" i="17"/>
  <c r="AV1888" i="17"/>
  <c r="Q1888" i="17"/>
  <c r="R1888" i="17" s="1"/>
  <c r="P1888" i="17"/>
  <c r="N1888" i="17"/>
  <c r="L1888" i="17"/>
  <c r="H1888" i="17"/>
  <c r="AX1888" i="17" s="1"/>
  <c r="AX1887" i="17"/>
  <c r="AW1887" i="17"/>
  <c r="AV1887" i="17"/>
  <c r="Q1887" i="17"/>
  <c r="R1887" i="17" s="1"/>
  <c r="P1887" i="17"/>
  <c r="N1887" i="17"/>
  <c r="L1887" i="17"/>
  <c r="H1887" i="17"/>
  <c r="AW1886" i="17"/>
  <c r="AV1886" i="17"/>
  <c r="Q1886" i="17"/>
  <c r="R1886" i="17" s="1"/>
  <c r="P1886" i="17"/>
  <c r="N1886" i="17"/>
  <c r="L1886" i="17"/>
  <c r="H1886" i="17"/>
  <c r="AX1886" i="17" s="1"/>
  <c r="AX1885" i="17"/>
  <c r="AW1885" i="17"/>
  <c r="AV1885" i="17"/>
  <c r="Q1885" i="17"/>
  <c r="R1885" i="17" s="1"/>
  <c r="P1885" i="17"/>
  <c r="N1885" i="17"/>
  <c r="L1885" i="17"/>
  <c r="H1885" i="17"/>
  <c r="AW1884" i="17"/>
  <c r="AV1884" i="17"/>
  <c r="Q1884" i="17"/>
  <c r="R1884" i="17" s="1"/>
  <c r="P1884" i="17"/>
  <c r="N1884" i="17"/>
  <c r="L1884" i="17"/>
  <c r="H1884" i="17"/>
  <c r="AX1884" i="17" s="1"/>
  <c r="AW1883" i="17"/>
  <c r="AV1883" i="17"/>
  <c r="Q1883" i="17"/>
  <c r="R1883" i="17" s="1"/>
  <c r="P1883" i="17"/>
  <c r="N1883" i="17"/>
  <c r="L1883" i="17"/>
  <c r="H1883" i="17"/>
  <c r="AX1883" i="17" s="1"/>
  <c r="AW1882" i="17"/>
  <c r="AV1882" i="17"/>
  <c r="R1882" i="17"/>
  <c r="Q1882" i="17"/>
  <c r="P1882" i="17"/>
  <c r="N1882" i="17"/>
  <c r="L1882" i="17"/>
  <c r="H1882" i="17"/>
  <c r="AX1882" i="17" s="1"/>
  <c r="AW1881" i="17"/>
  <c r="AV1881" i="17"/>
  <c r="Q1881" i="17"/>
  <c r="R1881" i="17" s="1"/>
  <c r="P1881" i="17"/>
  <c r="N1881" i="17"/>
  <c r="L1881" i="17"/>
  <c r="H1881" i="17"/>
  <c r="AX1881" i="17" s="1"/>
  <c r="AX1880" i="17"/>
  <c r="AW1880" i="17"/>
  <c r="AV1880" i="17"/>
  <c r="Q1880" i="17"/>
  <c r="R1880" i="17" s="1"/>
  <c r="P1880" i="17"/>
  <c r="N1880" i="17"/>
  <c r="L1880" i="17"/>
  <c r="H1880" i="17"/>
  <c r="AW1879" i="17"/>
  <c r="AV1879" i="17"/>
  <c r="Q1879" i="17"/>
  <c r="R1879" i="17" s="1"/>
  <c r="P1879" i="17"/>
  <c r="N1879" i="17"/>
  <c r="L1879" i="17"/>
  <c r="H1879" i="17"/>
  <c r="AX1879" i="17" s="1"/>
  <c r="AW1878" i="17"/>
  <c r="AV1878" i="17"/>
  <c r="Q1878" i="17"/>
  <c r="R1878" i="17" s="1"/>
  <c r="P1878" i="17"/>
  <c r="N1878" i="17"/>
  <c r="L1878" i="17"/>
  <c r="H1878" i="17"/>
  <c r="AX1878" i="17" s="1"/>
  <c r="AX1877" i="17"/>
  <c r="AW1877" i="17"/>
  <c r="AV1877" i="17"/>
  <c r="Q1877" i="17"/>
  <c r="R1877" i="17" s="1"/>
  <c r="P1877" i="17"/>
  <c r="N1877" i="17"/>
  <c r="L1877" i="17"/>
  <c r="H1877" i="17"/>
  <c r="AW1876" i="17"/>
  <c r="AV1876" i="17"/>
  <c r="Q1876" i="17"/>
  <c r="R1876" i="17" s="1"/>
  <c r="P1876" i="17"/>
  <c r="N1876" i="17"/>
  <c r="L1876" i="17"/>
  <c r="H1876" i="17"/>
  <c r="AX1876" i="17" s="1"/>
  <c r="AW1875" i="17"/>
  <c r="AV1875" i="17"/>
  <c r="Q1875" i="17"/>
  <c r="R1875" i="17" s="1"/>
  <c r="P1875" i="17"/>
  <c r="N1875" i="17"/>
  <c r="L1875" i="17"/>
  <c r="H1875" i="17"/>
  <c r="AX1875" i="17" s="1"/>
  <c r="AW1874" i="17"/>
  <c r="AV1874" i="17"/>
  <c r="Q1874" i="17"/>
  <c r="R1874" i="17" s="1"/>
  <c r="P1874" i="17"/>
  <c r="N1874" i="17"/>
  <c r="L1874" i="17"/>
  <c r="H1874" i="17"/>
  <c r="AX1874" i="17" s="1"/>
  <c r="AW1873" i="17"/>
  <c r="AV1873" i="17"/>
  <c r="R1873" i="17"/>
  <c r="Q1873" i="17"/>
  <c r="P1873" i="17"/>
  <c r="N1873" i="17"/>
  <c r="L1873" i="17"/>
  <c r="H1873" i="17"/>
  <c r="AX1873" i="17" s="1"/>
  <c r="AX1872" i="17"/>
  <c r="AW1872" i="17"/>
  <c r="AV1872" i="17"/>
  <c r="Q1872" i="17"/>
  <c r="R1872" i="17" s="1"/>
  <c r="P1872" i="17"/>
  <c r="N1872" i="17"/>
  <c r="L1872" i="17"/>
  <c r="H1872" i="17"/>
  <c r="AW1871" i="17"/>
  <c r="AV1871" i="17"/>
  <c r="Q1871" i="17"/>
  <c r="R1871" i="17" s="1"/>
  <c r="P1871" i="17"/>
  <c r="N1871" i="17"/>
  <c r="L1871" i="17"/>
  <c r="H1871" i="17"/>
  <c r="AX1871" i="17" s="1"/>
  <c r="AW1870" i="17"/>
  <c r="AV1870" i="17"/>
  <c r="R1870" i="17"/>
  <c r="Q1870" i="17"/>
  <c r="P1870" i="17"/>
  <c r="N1870" i="17"/>
  <c r="L1870" i="17"/>
  <c r="H1870" i="17"/>
  <c r="AX1870" i="17" s="1"/>
  <c r="AX1869" i="17"/>
  <c r="AW1869" i="17"/>
  <c r="AV1869" i="17"/>
  <c r="T1869" i="17"/>
  <c r="R1869" i="17"/>
  <c r="Q1869" i="17"/>
  <c r="P1869" i="17"/>
  <c r="N1869" i="17"/>
  <c r="L1869" i="17"/>
  <c r="H1869" i="17"/>
  <c r="AW1868" i="17"/>
  <c r="AV1868" i="17"/>
  <c r="Q1868" i="17"/>
  <c r="R1868" i="17" s="1"/>
  <c r="P1868" i="17"/>
  <c r="N1868" i="17"/>
  <c r="L1868" i="17"/>
  <c r="H1868" i="17"/>
  <c r="AX1868" i="17" s="1"/>
  <c r="AX1867" i="17"/>
  <c r="AW1867" i="17"/>
  <c r="AV1867" i="17"/>
  <c r="R1867" i="17"/>
  <c r="Q1867" i="17"/>
  <c r="P1867" i="17"/>
  <c r="N1867" i="17"/>
  <c r="L1867" i="17"/>
  <c r="H1867" i="17"/>
  <c r="AW1866" i="17"/>
  <c r="AV1866" i="17"/>
  <c r="Q1866" i="17"/>
  <c r="R1866" i="17" s="1"/>
  <c r="P1866" i="17"/>
  <c r="N1866" i="17"/>
  <c r="L1866" i="17"/>
  <c r="H1866" i="17"/>
  <c r="AX1866" i="17" s="1"/>
  <c r="AW1865" i="17"/>
  <c r="AV1865" i="17"/>
  <c r="Q1865" i="17"/>
  <c r="R1865" i="17" s="1"/>
  <c r="P1865" i="17"/>
  <c r="N1865" i="17"/>
  <c r="L1865" i="17"/>
  <c r="H1865" i="17"/>
  <c r="AX1865" i="17" s="1"/>
  <c r="AW1864" i="17"/>
  <c r="AV1864" i="17"/>
  <c r="Q1864" i="17"/>
  <c r="R1864" i="17" s="1"/>
  <c r="P1864" i="17"/>
  <c r="N1864" i="17"/>
  <c r="L1864" i="17"/>
  <c r="H1864" i="17"/>
  <c r="AX1864" i="17" s="1"/>
  <c r="AW1863" i="17"/>
  <c r="AV1863" i="17"/>
  <c r="R1863" i="17"/>
  <c r="Q1863" i="17"/>
  <c r="P1863" i="17"/>
  <c r="N1863" i="17"/>
  <c r="L1863" i="17"/>
  <c r="H1863" i="17"/>
  <c r="AX1863" i="17" s="1"/>
  <c r="AX1862" i="17"/>
  <c r="AW1862" i="17"/>
  <c r="AV1862" i="17"/>
  <c r="Q1862" i="17"/>
  <c r="R1862" i="17" s="1"/>
  <c r="P1862" i="17"/>
  <c r="N1862" i="17"/>
  <c r="L1862" i="17"/>
  <c r="H1862" i="17"/>
  <c r="AW1861" i="17"/>
  <c r="AV1861" i="17"/>
  <c r="Q1861" i="17"/>
  <c r="R1861" i="17" s="1"/>
  <c r="P1861" i="17"/>
  <c r="N1861" i="17"/>
  <c r="L1861" i="17"/>
  <c r="H1861" i="17"/>
  <c r="AX1861" i="17" s="1"/>
  <c r="AW1860" i="17"/>
  <c r="AV1860" i="17"/>
  <c r="Q1860" i="17"/>
  <c r="R1860" i="17" s="1"/>
  <c r="P1860" i="17"/>
  <c r="N1860" i="17"/>
  <c r="L1860" i="17"/>
  <c r="H1860" i="17"/>
  <c r="AX1860" i="17" s="1"/>
  <c r="AW1859" i="17"/>
  <c r="AV1859" i="17"/>
  <c r="Q1859" i="17"/>
  <c r="R1859" i="17" s="1"/>
  <c r="P1859" i="17"/>
  <c r="N1859" i="17"/>
  <c r="L1859" i="17"/>
  <c r="H1859" i="17"/>
  <c r="AX1859" i="17" s="1"/>
  <c r="AW1858" i="17"/>
  <c r="AV1858" i="17"/>
  <c r="Q1858" i="17"/>
  <c r="R1858" i="17" s="1"/>
  <c r="P1858" i="17"/>
  <c r="N1858" i="17"/>
  <c r="L1858" i="17"/>
  <c r="H1858" i="17"/>
  <c r="AX1858" i="17" s="1"/>
  <c r="AW1857" i="17"/>
  <c r="AV1857" i="17"/>
  <c r="Q1857" i="17"/>
  <c r="R1857" i="17" s="1"/>
  <c r="P1857" i="17"/>
  <c r="N1857" i="17"/>
  <c r="L1857" i="17"/>
  <c r="H1857" i="17"/>
  <c r="AX1857" i="17" s="1"/>
  <c r="AW1856" i="17"/>
  <c r="AV1856" i="17"/>
  <c r="Q1856" i="17"/>
  <c r="R1856" i="17" s="1"/>
  <c r="P1856" i="17"/>
  <c r="N1856" i="17"/>
  <c r="L1856" i="17"/>
  <c r="H1856" i="17"/>
  <c r="AX1856" i="17" s="1"/>
  <c r="AW1855" i="17"/>
  <c r="AV1855" i="17"/>
  <c r="Q1855" i="17"/>
  <c r="R1855" i="17" s="1"/>
  <c r="P1855" i="17"/>
  <c r="N1855" i="17"/>
  <c r="L1855" i="17"/>
  <c r="H1855" i="17"/>
  <c r="AX1855" i="17" s="1"/>
  <c r="AW1854" i="17"/>
  <c r="AV1854" i="17"/>
  <c r="Q1854" i="17"/>
  <c r="R1854" i="17" s="1"/>
  <c r="P1854" i="17"/>
  <c r="N1854" i="17"/>
  <c r="L1854" i="17"/>
  <c r="H1854" i="17"/>
  <c r="AX1854" i="17" s="1"/>
  <c r="AW1853" i="17"/>
  <c r="AV1853" i="17"/>
  <c r="T1853" i="17"/>
  <c r="Q1853" i="17"/>
  <c r="R1853" i="17" s="1"/>
  <c r="P1853" i="17"/>
  <c r="N1853" i="17"/>
  <c r="L1853" i="17"/>
  <c r="H1853" i="17"/>
  <c r="AX1853" i="17" s="1"/>
  <c r="AX1852" i="17"/>
  <c r="AW1852" i="17"/>
  <c r="AV1852" i="17"/>
  <c r="Q1852" i="17"/>
  <c r="R1852" i="17" s="1"/>
  <c r="P1852" i="17"/>
  <c r="N1852" i="17"/>
  <c r="L1852" i="17"/>
  <c r="H1852" i="17"/>
  <c r="AW1851" i="17"/>
  <c r="AV1851" i="17"/>
  <c r="Q1851" i="17"/>
  <c r="R1851" i="17" s="1"/>
  <c r="P1851" i="17"/>
  <c r="N1851" i="17"/>
  <c r="L1851" i="17"/>
  <c r="H1851" i="17"/>
  <c r="AX1851" i="17" s="1"/>
  <c r="AW1850" i="17"/>
  <c r="AV1850" i="17"/>
  <c r="Q1850" i="17"/>
  <c r="R1850" i="17" s="1"/>
  <c r="P1850" i="17"/>
  <c r="N1850" i="17"/>
  <c r="L1850" i="17"/>
  <c r="H1850" i="17"/>
  <c r="AX1850" i="17" s="1"/>
  <c r="AW1849" i="17"/>
  <c r="AV1849" i="17"/>
  <c r="R1849" i="17"/>
  <c r="Q1849" i="17"/>
  <c r="P1849" i="17"/>
  <c r="N1849" i="17"/>
  <c r="L1849" i="17"/>
  <c r="H1849" i="17"/>
  <c r="AX1849" i="17" s="1"/>
  <c r="AW1848" i="17"/>
  <c r="AV1848" i="17"/>
  <c r="T1848" i="17"/>
  <c r="Q1848" i="17"/>
  <c r="R1848" i="17" s="1"/>
  <c r="P1848" i="17"/>
  <c r="N1848" i="17"/>
  <c r="L1848" i="17"/>
  <c r="H1848" i="17"/>
  <c r="AX1848" i="17" s="1"/>
  <c r="AW1847" i="17"/>
  <c r="AV1847" i="17"/>
  <c r="Q1847" i="17"/>
  <c r="R1847" i="17" s="1"/>
  <c r="P1847" i="17"/>
  <c r="N1847" i="17"/>
  <c r="L1847" i="17"/>
  <c r="H1847" i="17"/>
  <c r="AX1847" i="17" s="1"/>
  <c r="AW1846" i="17"/>
  <c r="AV1846" i="17"/>
  <c r="R1846" i="17"/>
  <c r="Q1846" i="17"/>
  <c r="P1846" i="17"/>
  <c r="N1846" i="17"/>
  <c r="L1846" i="17"/>
  <c r="H1846" i="17"/>
  <c r="AX1846" i="17" s="1"/>
  <c r="AW1845" i="17"/>
  <c r="AV1845" i="17"/>
  <c r="Q1845" i="17"/>
  <c r="R1845" i="17" s="1"/>
  <c r="P1845" i="17"/>
  <c r="N1845" i="17"/>
  <c r="L1845" i="17"/>
  <c r="H1845" i="17"/>
  <c r="AX1845" i="17" s="1"/>
  <c r="AX1844" i="17"/>
  <c r="AW1844" i="17"/>
  <c r="AV1844" i="17"/>
  <c r="Q1844" i="17"/>
  <c r="R1844" i="17" s="1"/>
  <c r="P1844" i="17"/>
  <c r="N1844" i="17"/>
  <c r="L1844" i="17"/>
  <c r="H1844" i="17"/>
  <c r="AW1843" i="17"/>
  <c r="AV1843" i="17"/>
  <c r="Q1843" i="17"/>
  <c r="R1843" i="17" s="1"/>
  <c r="P1843" i="17"/>
  <c r="N1843" i="17"/>
  <c r="L1843" i="17"/>
  <c r="H1843" i="17"/>
  <c r="AX1843" i="17" s="1"/>
  <c r="AX1842" i="17"/>
  <c r="AW1842" i="17"/>
  <c r="AV1842" i="17"/>
  <c r="Q1842" i="17"/>
  <c r="R1842" i="17" s="1"/>
  <c r="P1842" i="17"/>
  <c r="N1842" i="17"/>
  <c r="L1842" i="17"/>
  <c r="H1842" i="17"/>
  <c r="AW1841" i="17"/>
  <c r="AV1841" i="17"/>
  <c r="T1841" i="17"/>
  <c r="Q1841" i="17"/>
  <c r="R1841" i="17" s="1"/>
  <c r="P1841" i="17"/>
  <c r="N1841" i="17"/>
  <c r="L1841" i="17"/>
  <c r="H1841" i="17"/>
  <c r="AX1841" i="17" s="1"/>
  <c r="AW1840" i="17"/>
  <c r="AV1840" i="17"/>
  <c r="Q1840" i="17"/>
  <c r="R1840" i="17" s="1"/>
  <c r="P1840" i="17"/>
  <c r="N1840" i="17"/>
  <c r="L1840" i="17"/>
  <c r="H1840" i="17"/>
  <c r="AX1840" i="17" s="1"/>
  <c r="AW1839" i="17"/>
  <c r="AV1839" i="17"/>
  <c r="Q1839" i="17"/>
  <c r="R1839" i="17" s="1"/>
  <c r="P1839" i="17"/>
  <c r="N1839" i="17"/>
  <c r="L1839" i="17"/>
  <c r="H1839" i="17"/>
  <c r="AX1839" i="17" s="1"/>
  <c r="AW1838" i="17"/>
  <c r="AV1838" i="17"/>
  <c r="Q1838" i="17"/>
  <c r="R1838" i="17" s="1"/>
  <c r="P1838" i="17"/>
  <c r="N1838" i="17"/>
  <c r="L1838" i="17"/>
  <c r="H1838" i="17"/>
  <c r="AX1838" i="17" s="1"/>
  <c r="AX1837" i="17"/>
  <c r="AW1837" i="17"/>
  <c r="AV1837" i="17"/>
  <c r="R1837" i="17"/>
  <c r="Q1837" i="17"/>
  <c r="P1837" i="17"/>
  <c r="N1837" i="17"/>
  <c r="L1837" i="17"/>
  <c r="H1837" i="17"/>
  <c r="AW1836" i="17"/>
  <c r="AV1836" i="17"/>
  <c r="Q1836" i="17"/>
  <c r="R1836" i="17" s="1"/>
  <c r="P1836" i="17"/>
  <c r="N1836" i="17"/>
  <c r="L1836" i="17"/>
  <c r="H1836" i="17"/>
  <c r="AX1836" i="17" s="1"/>
  <c r="AW1835" i="17"/>
  <c r="AV1835" i="17"/>
  <c r="Q1835" i="17"/>
  <c r="R1835" i="17" s="1"/>
  <c r="P1835" i="17"/>
  <c r="N1835" i="17"/>
  <c r="L1835" i="17"/>
  <c r="H1835" i="17"/>
  <c r="AX1835" i="17" s="1"/>
  <c r="AX1834" i="17"/>
  <c r="AW1834" i="17"/>
  <c r="AV1834" i="17"/>
  <c r="Q1834" i="17"/>
  <c r="R1834" i="17" s="1"/>
  <c r="P1834" i="17"/>
  <c r="N1834" i="17"/>
  <c r="L1834" i="17"/>
  <c r="H1834" i="17"/>
  <c r="AW1833" i="17"/>
  <c r="AV1833" i="17"/>
  <c r="Q1833" i="17"/>
  <c r="R1833" i="17" s="1"/>
  <c r="P1833" i="17"/>
  <c r="N1833" i="17"/>
  <c r="L1833" i="17"/>
  <c r="H1833" i="17"/>
  <c r="AX1833" i="17" s="1"/>
  <c r="AW1832" i="17"/>
  <c r="AV1832" i="17"/>
  <c r="Q1832" i="17"/>
  <c r="R1832" i="17" s="1"/>
  <c r="P1832" i="17"/>
  <c r="N1832" i="17"/>
  <c r="L1832" i="17"/>
  <c r="H1832" i="17"/>
  <c r="AX1832" i="17" s="1"/>
  <c r="AW1831" i="17"/>
  <c r="AV1831" i="17"/>
  <c r="Q1831" i="17"/>
  <c r="R1831" i="17" s="1"/>
  <c r="P1831" i="17"/>
  <c r="N1831" i="17"/>
  <c r="L1831" i="17"/>
  <c r="H1831" i="17"/>
  <c r="AX1831" i="17" s="1"/>
  <c r="AW1830" i="17"/>
  <c r="AV1830" i="17"/>
  <c r="Q1830" i="17"/>
  <c r="R1830" i="17" s="1"/>
  <c r="P1830" i="17"/>
  <c r="N1830" i="17"/>
  <c r="L1830" i="17"/>
  <c r="H1830" i="17"/>
  <c r="AX1830" i="17" s="1"/>
  <c r="AX1829" i="17"/>
  <c r="AW1829" i="17"/>
  <c r="AV1829" i="17"/>
  <c r="Q1829" i="17"/>
  <c r="R1829" i="17" s="1"/>
  <c r="P1829" i="17"/>
  <c r="N1829" i="17"/>
  <c r="L1829" i="17"/>
  <c r="H1829" i="17"/>
  <c r="AX1828" i="17"/>
  <c r="AW1828" i="17"/>
  <c r="AV1828" i="17"/>
  <c r="T1828" i="17"/>
  <c r="Q1828" i="17"/>
  <c r="R1828" i="17" s="1"/>
  <c r="P1828" i="17"/>
  <c r="N1828" i="17"/>
  <c r="L1828" i="17"/>
  <c r="H1828" i="17"/>
  <c r="AW1827" i="17"/>
  <c r="AV1827" i="17"/>
  <c r="Q1827" i="17"/>
  <c r="R1827" i="17" s="1"/>
  <c r="P1827" i="17"/>
  <c r="N1827" i="17"/>
  <c r="L1827" i="17"/>
  <c r="H1827" i="17"/>
  <c r="AX1827" i="17" s="1"/>
  <c r="AW1826" i="17"/>
  <c r="AV1826" i="17"/>
  <c r="Q1826" i="17"/>
  <c r="R1826" i="17" s="1"/>
  <c r="P1826" i="17"/>
  <c r="N1826" i="17"/>
  <c r="L1826" i="17"/>
  <c r="H1826" i="17"/>
  <c r="AX1826" i="17" s="1"/>
  <c r="AW1825" i="17"/>
  <c r="AV1825" i="17"/>
  <c r="Q1825" i="17"/>
  <c r="R1825" i="17" s="1"/>
  <c r="P1825" i="17"/>
  <c r="N1825" i="17"/>
  <c r="L1825" i="17"/>
  <c r="H1825" i="17"/>
  <c r="AX1825" i="17" s="1"/>
  <c r="AW1824" i="17"/>
  <c r="AV1824" i="17"/>
  <c r="Q1824" i="17"/>
  <c r="R1824" i="17" s="1"/>
  <c r="P1824" i="17"/>
  <c r="N1824" i="17"/>
  <c r="L1824" i="17"/>
  <c r="H1824" i="17"/>
  <c r="AX1824" i="17" s="1"/>
  <c r="AW1823" i="17"/>
  <c r="AV1823" i="17"/>
  <c r="Q1823" i="17"/>
  <c r="R1823" i="17" s="1"/>
  <c r="P1823" i="17"/>
  <c r="N1823" i="17"/>
  <c r="L1823" i="17"/>
  <c r="H1823" i="17"/>
  <c r="AX1823" i="17" s="1"/>
  <c r="AX1822" i="17"/>
  <c r="AW1822" i="17"/>
  <c r="AV1822" i="17"/>
  <c r="Q1822" i="17"/>
  <c r="R1822" i="17" s="1"/>
  <c r="P1822" i="17"/>
  <c r="N1822" i="17"/>
  <c r="L1822" i="17"/>
  <c r="H1822" i="17"/>
  <c r="AW1821" i="17"/>
  <c r="AV1821" i="17"/>
  <c r="Q1821" i="17"/>
  <c r="R1821" i="17" s="1"/>
  <c r="P1821" i="17"/>
  <c r="N1821" i="17"/>
  <c r="L1821" i="17"/>
  <c r="H1821" i="17"/>
  <c r="AX1821" i="17" s="1"/>
  <c r="AW1820" i="17"/>
  <c r="AV1820" i="17"/>
  <c r="Q1820" i="17"/>
  <c r="R1820" i="17" s="1"/>
  <c r="P1820" i="17"/>
  <c r="N1820" i="17"/>
  <c r="L1820" i="17"/>
  <c r="H1820" i="17"/>
  <c r="AX1820" i="17" s="1"/>
  <c r="AW1819" i="17"/>
  <c r="AV1819" i="17"/>
  <c r="R1819" i="17"/>
  <c r="Q1819" i="17"/>
  <c r="P1819" i="17"/>
  <c r="N1819" i="17"/>
  <c r="L1819" i="17"/>
  <c r="H1819" i="17"/>
  <c r="AX1819" i="17" s="1"/>
  <c r="AX1818" i="17"/>
  <c r="AW1818" i="17"/>
  <c r="AV1818" i="17"/>
  <c r="R1818" i="17"/>
  <c r="Q1818" i="17"/>
  <c r="P1818" i="17"/>
  <c r="N1818" i="17"/>
  <c r="L1818" i="17"/>
  <c r="H1818" i="17"/>
  <c r="AW1817" i="17"/>
  <c r="AV1817" i="17"/>
  <c r="Q1817" i="17"/>
  <c r="R1817" i="17" s="1"/>
  <c r="P1817" i="17"/>
  <c r="N1817" i="17"/>
  <c r="L1817" i="17"/>
  <c r="H1817" i="17"/>
  <c r="AX1817" i="17" s="1"/>
  <c r="AW1816" i="17"/>
  <c r="AV1816" i="17"/>
  <c r="Q1816" i="17"/>
  <c r="R1816" i="17" s="1"/>
  <c r="P1816" i="17"/>
  <c r="N1816" i="17"/>
  <c r="L1816" i="17"/>
  <c r="H1816" i="17"/>
  <c r="AX1816" i="17" s="1"/>
  <c r="AW1815" i="17"/>
  <c r="AV1815" i="17"/>
  <c r="Q1815" i="17"/>
  <c r="R1815" i="17" s="1"/>
  <c r="P1815" i="17"/>
  <c r="N1815" i="17"/>
  <c r="L1815" i="17"/>
  <c r="H1815" i="17"/>
  <c r="AX1815" i="17" s="1"/>
  <c r="AW1814" i="17"/>
  <c r="AV1814" i="17"/>
  <c r="Q1814" i="17"/>
  <c r="R1814" i="17" s="1"/>
  <c r="P1814" i="17"/>
  <c r="N1814" i="17"/>
  <c r="L1814" i="17"/>
  <c r="H1814" i="17"/>
  <c r="AX1814" i="17" s="1"/>
  <c r="AW1813" i="17"/>
  <c r="AV1813" i="17"/>
  <c r="T1813" i="17"/>
  <c r="Q1813" i="17"/>
  <c r="R1813" i="17" s="1"/>
  <c r="P1813" i="17"/>
  <c r="N1813" i="17"/>
  <c r="L1813" i="17"/>
  <c r="H1813" i="17"/>
  <c r="AX1813" i="17" s="1"/>
  <c r="AX1812" i="17"/>
  <c r="AW1812" i="17"/>
  <c r="AV1812" i="17"/>
  <c r="Q1812" i="17"/>
  <c r="R1812" i="17" s="1"/>
  <c r="P1812" i="17"/>
  <c r="N1812" i="17"/>
  <c r="L1812" i="17"/>
  <c r="H1812" i="17"/>
  <c r="AW1811" i="17"/>
  <c r="AV1811" i="17"/>
  <c r="Q1811" i="17"/>
  <c r="R1811" i="17" s="1"/>
  <c r="P1811" i="17"/>
  <c r="N1811" i="17"/>
  <c r="L1811" i="17"/>
  <c r="H1811" i="17"/>
  <c r="AX1811" i="17" s="1"/>
  <c r="AX1810" i="17"/>
  <c r="AW1810" i="17"/>
  <c r="AV1810" i="17"/>
  <c r="R1810" i="17"/>
  <c r="Q1810" i="17"/>
  <c r="P1810" i="17"/>
  <c r="N1810" i="17"/>
  <c r="L1810" i="17"/>
  <c r="H1810" i="17"/>
  <c r="AW1809" i="17"/>
  <c r="AV1809" i="17"/>
  <c r="R1809" i="17"/>
  <c r="Q1809" i="17"/>
  <c r="P1809" i="17"/>
  <c r="N1809" i="17"/>
  <c r="L1809" i="17"/>
  <c r="H1809" i="17"/>
  <c r="AX1809" i="17" s="1"/>
  <c r="AX1808" i="17"/>
  <c r="AW1808" i="17"/>
  <c r="AV1808" i="17"/>
  <c r="R1808" i="17"/>
  <c r="Q1808" i="17"/>
  <c r="P1808" i="17"/>
  <c r="N1808" i="17"/>
  <c r="L1808" i="17"/>
  <c r="H1808" i="17"/>
  <c r="AW1807" i="17"/>
  <c r="AV1807" i="17"/>
  <c r="Q1807" i="17"/>
  <c r="R1807" i="17" s="1"/>
  <c r="P1807" i="17"/>
  <c r="N1807" i="17"/>
  <c r="L1807" i="17"/>
  <c r="H1807" i="17"/>
  <c r="AX1807" i="17" s="1"/>
  <c r="AW1806" i="17"/>
  <c r="AV1806" i="17"/>
  <c r="Q1806" i="17"/>
  <c r="R1806" i="17" s="1"/>
  <c r="P1806" i="17"/>
  <c r="N1806" i="17"/>
  <c r="L1806" i="17"/>
  <c r="H1806" i="17"/>
  <c r="AX1806" i="17" s="1"/>
  <c r="AW1805" i="17"/>
  <c r="AV1805" i="17"/>
  <c r="Q1805" i="17"/>
  <c r="R1805" i="17" s="1"/>
  <c r="P1805" i="17"/>
  <c r="N1805" i="17"/>
  <c r="L1805" i="17"/>
  <c r="H1805" i="17"/>
  <c r="AX1805" i="17" s="1"/>
  <c r="AW1804" i="17"/>
  <c r="AV1804" i="17"/>
  <c r="Q1804" i="17"/>
  <c r="R1804" i="17" s="1"/>
  <c r="P1804" i="17"/>
  <c r="N1804" i="17"/>
  <c r="L1804" i="17"/>
  <c r="H1804" i="17"/>
  <c r="AX1804" i="17" s="1"/>
  <c r="AX1803" i="17"/>
  <c r="AW1803" i="17"/>
  <c r="AV1803" i="17"/>
  <c r="Q1803" i="17"/>
  <c r="R1803" i="17" s="1"/>
  <c r="P1803" i="17"/>
  <c r="N1803" i="17"/>
  <c r="L1803" i="17"/>
  <c r="H1803" i="17"/>
  <c r="AW1802" i="17"/>
  <c r="AV1802" i="17"/>
  <c r="Q1802" i="17"/>
  <c r="R1802" i="17" s="1"/>
  <c r="P1802" i="17"/>
  <c r="N1802" i="17"/>
  <c r="L1802" i="17"/>
  <c r="H1802" i="17"/>
  <c r="AX1802" i="17" s="1"/>
  <c r="AW1801" i="17"/>
  <c r="AV1801" i="17"/>
  <c r="Q1801" i="17"/>
  <c r="R1801" i="17" s="1"/>
  <c r="P1801" i="17"/>
  <c r="N1801" i="17"/>
  <c r="L1801" i="17"/>
  <c r="H1801" i="17"/>
  <c r="AX1801" i="17" s="1"/>
  <c r="AW1800" i="17"/>
  <c r="AV1800" i="17"/>
  <c r="T1800" i="17"/>
  <c r="Q1800" i="17"/>
  <c r="R1800" i="17" s="1"/>
  <c r="P1800" i="17"/>
  <c r="N1800" i="17"/>
  <c r="L1800" i="17"/>
  <c r="H1800" i="17"/>
  <c r="AX1800" i="17" s="1"/>
  <c r="AW1799" i="17"/>
  <c r="AV1799" i="17"/>
  <c r="R1799" i="17"/>
  <c r="Q1799" i="17"/>
  <c r="P1799" i="17"/>
  <c r="N1799" i="17"/>
  <c r="L1799" i="17"/>
  <c r="H1799" i="17"/>
  <c r="AX1799" i="17" s="1"/>
  <c r="AW1798" i="17"/>
  <c r="AV1798" i="17"/>
  <c r="Q1798" i="17"/>
  <c r="R1798" i="17" s="1"/>
  <c r="P1798" i="17"/>
  <c r="N1798" i="17"/>
  <c r="L1798" i="17"/>
  <c r="H1798" i="17"/>
  <c r="AX1798" i="17" s="1"/>
  <c r="AX1797" i="17"/>
  <c r="AW1797" i="17"/>
  <c r="AV1797" i="17"/>
  <c r="Q1797" i="17"/>
  <c r="R1797" i="17" s="1"/>
  <c r="P1797" i="17"/>
  <c r="N1797" i="17"/>
  <c r="L1797" i="17"/>
  <c r="H1797" i="17"/>
  <c r="AW1796" i="17"/>
  <c r="AV1796" i="17"/>
  <c r="Q1796" i="17"/>
  <c r="R1796" i="17" s="1"/>
  <c r="P1796" i="17"/>
  <c r="N1796" i="17"/>
  <c r="L1796" i="17"/>
  <c r="H1796" i="17"/>
  <c r="AX1796" i="17" s="1"/>
  <c r="AW1795" i="17"/>
  <c r="AV1795" i="17"/>
  <c r="Q1795" i="17"/>
  <c r="R1795" i="17" s="1"/>
  <c r="P1795" i="17"/>
  <c r="N1795" i="17"/>
  <c r="L1795" i="17"/>
  <c r="H1795" i="17"/>
  <c r="AX1795" i="17" s="1"/>
  <c r="AX1794" i="17"/>
  <c r="AW1794" i="17"/>
  <c r="AV1794" i="17"/>
  <c r="Q1794" i="17"/>
  <c r="R1794" i="17" s="1"/>
  <c r="P1794" i="17"/>
  <c r="N1794" i="17"/>
  <c r="L1794" i="17"/>
  <c r="H1794" i="17"/>
  <c r="AW1793" i="17"/>
  <c r="AV1793" i="17"/>
  <c r="Q1793" i="17"/>
  <c r="R1793" i="17" s="1"/>
  <c r="P1793" i="17"/>
  <c r="N1793" i="17"/>
  <c r="L1793" i="17"/>
  <c r="H1793" i="17"/>
  <c r="AX1793" i="17" s="1"/>
  <c r="AX1792" i="17"/>
  <c r="AW1792" i="17"/>
  <c r="AV1792" i="17"/>
  <c r="Q1792" i="17"/>
  <c r="R1792" i="17" s="1"/>
  <c r="P1792" i="17"/>
  <c r="N1792" i="17"/>
  <c r="L1792" i="17"/>
  <c r="H1792" i="17"/>
  <c r="AW1791" i="17"/>
  <c r="AV1791" i="17"/>
  <c r="R1791" i="17"/>
  <c r="Q1791" i="17"/>
  <c r="P1791" i="17"/>
  <c r="N1791" i="17"/>
  <c r="L1791" i="17"/>
  <c r="H1791" i="17"/>
  <c r="AX1791" i="17" s="1"/>
  <c r="AX1790" i="17"/>
  <c r="AW1790" i="17"/>
  <c r="AV1790" i="17"/>
  <c r="Q1790" i="17"/>
  <c r="R1790" i="17" s="1"/>
  <c r="P1790" i="17"/>
  <c r="N1790" i="17"/>
  <c r="L1790" i="17"/>
  <c r="H1790" i="17"/>
  <c r="AW1789" i="17"/>
  <c r="AV1789" i="17"/>
  <c r="Q1789" i="17"/>
  <c r="R1789" i="17" s="1"/>
  <c r="P1789" i="17"/>
  <c r="N1789" i="17"/>
  <c r="L1789" i="17"/>
  <c r="H1789" i="17"/>
  <c r="AX1789" i="17" s="1"/>
  <c r="AW1788" i="17"/>
  <c r="AV1788" i="17"/>
  <c r="Q1788" i="17"/>
  <c r="R1788" i="17" s="1"/>
  <c r="P1788" i="17"/>
  <c r="N1788" i="17"/>
  <c r="L1788" i="17"/>
  <c r="H1788" i="17"/>
  <c r="AX1788" i="17" s="1"/>
  <c r="AW1787" i="17"/>
  <c r="AV1787" i="17"/>
  <c r="Q1787" i="17"/>
  <c r="R1787" i="17" s="1"/>
  <c r="P1787" i="17"/>
  <c r="N1787" i="17"/>
  <c r="L1787" i="17"/>
  <c r="H1787" i="17"/>
  <c r="AX1787" i="17" s="1"/>
  <c r="AW1786" i="17"/>
  <c r="AV1786" i="17"/>
  <c r="Q1786" i="17"/>
  <c r="R1786" i="17" s="1"/>
  <c r="P1786" i="17"/>
  <c r="N1786" i="17"/>
  <c r="L1786" i="17"/>
  <c r="H1786" i="17"/>
  <c r="AX1786" i="17" s="1"/>
  <c r="AW1785" i="17"/>
  <c r="AV1785" i="17"/>
  <c r="Q1785" i="17"/>
  <c r="R1785" i="17" s="1"/>
  <c r="P1785" i="17"/>
  <c r="N1785" i="17"/>
  <c r="L1785" i="17"/>
  <c r="H1785" i="17"/>
  <c r="AX1785" i="17" s="1"/>
  <c r="AX1784" i="17"/>
  <c r="AW1784" i="17"/>
  <c r="AV1784" i="17"/>
  <c r="T1784" i="17"/>
  <c r="Q1784" i="17"/>
  <c r="R1784" i="17" s="1"/>
  <c r="P1784" i="17"/>
  <c r="N1784" i="17"/>
  <c r="L1784" i="17"/>
  <c r="H1784" i="17"/>
  <c r="AW1783" i="17"/>
  <c r="AV1783" i="17"/>
  <c r="Q1783" i="17"/>
  <c r="R1783" i="17" s="1"/>
  <c r="P1783" i="17"/>
  <c r="N1783" i="17"/>
  <c r="L1783" i="17"/>
  <c r="H1783" i="17"/>
  <c r="AX1783" i="17" s="1"/>
  <c r="AX1782" i="17"/>
  <c r="AW1782" i="17"/>
  <c r="AV1782" i="17"/>
  <c r="Q1782" i="17"/>
  <c r="R1782" i="17" s="1"/>
  <c r="P1782" i="17"/>
  <c r="N1782" i="17"/>
  <c r="L1782" i="17"/>
  <c r="H1782" i="17"/>
  <c r="AW1781" i="17"/>
  <c r="AV1781" i="17"/>
  <c r="Q1781" i="17"/>
  <c r="R1781" i="17" s="1"/>
  <c r="P1781" i="17"/>
  <c r="N1781" i="17"/>
  <c r="L1781" i="17"/>
  <c r="H1781" i="17"/>
  <c r="AX1781" i="17" s="1"/>
  <c r="AW1780" i="17"/>
  <c r="AV1780" i="17"/>
  <c r="Q1780" i="17"/>
  <c r="R1780" i="17" s="1"/>
  <c r="P1780" i="17"/>
  <c r="N1780" i="17"/>
  <c r="L1780" i="17"/>
  <c r="H1780" i="17"/>
  <c r="AX1780" i="17" s="1"/>
  <c r="AX1779" i="17"/>
  <c r="AW1779" i="17"/>
  <c r="AV1779" i="17"/>
  <c r="R1779" i="17"/>
  <c r="Q1779" i="17"/>
  <c r="P1779" i="17"/>
  <c r="N1779" i="17"/>
  <c r="L1779" i="17"/>
  <c r="H1779" i="17"/>
  <c r="AW1778" i="17"/>
  <c r="AV1778" i="17"/>
  <c r="Q1778" i="17"/>
  <c r="R1778" i="17" s="1"/>
  <c r="P1778" i="17"/>
  <c r="N1778" i="17"/>
  <c r="L1778" i="17"/>
  <c r="H1778" i="17"/>
  <c r="AX1778" i="17" s="1"/>
  <c r="AX1777" i="17"/>
  <c r="AW1777" i="17"/>
  <c r="AV1777" i="17"/>
  <c r="Q1777" i="17"/>
  <c r="R1777" i="17" s="1"/>
  <c r="P1777" i="17"/>
  <c r="N1777" i="17"/>
  <c r="L1777" i="17"/>
  <c r="H1777" i="17"/>
  <c r="AW1776" i="17"/>
  <c r="AV1776" i="17"/>
  <c r="Q1776" i="17"/>
  <c r="R1776" i="17" s="1"/>
  <c r="P1776" i="17"/>
  <c r="N1776" i="17"/>
  <c r="L1776" i="17"/>
  <c r="H1776" i="17"/>
  <c r="AX1776" i="17" s="1"/>
  <c r="AW1775" i="17"/>
  <c r="AV1775" i="17"/>
  <c r="Q1775" i="17"/>
  <c r="R1775" i="17" s="1"/>
  <c r="P1775" i="17"/>
  <c r="N1775" i="17"/>
  <c r="L1775" i="17"/>
  <c r="H1775" i="17"/>
  <c r="AX1775" i="17" s="1"/>
  <c r="AX1774" i="17"/>
  <c r="AW1774" i="17"/>
  <c r="AV1774" i="17"/>
  <c r="Q1774" i="17"/>
  <c r="R1774" i="17" s="1"/>
  <c r="P1774" i="17"/>
  <c r="N1774" i="17"/>
  <c r="L1774" i="17"/>
  <c r="H1774" i="17"/>
  <c r="AW1773" i="17"/>
  <c r="AV1773" i="17"/>
  <c r="Q1773" i="17"/>
  <c r="R1773" i="17" s="1"/>
  <c r="P1773" i="17"/>
  <c r="N1773" i="17"/>
  <c r="L1773" i="17"/>
  <c r="H1773" i="17"/>
  <c r="AX1773" i="17" s="1"/>
  <c r="AW1772" i="17"/>
  <c r="AV1772" i="17"/>
  <c r="Q1772" i="17"/>
  <c r="R1772" i="17" s="1"/>
  <c r="P1772" i="17"/>
  <c r="N1772" i="17"/>
  <c r="L1772" i="17"/>
  <c r="H1772" i="17"/>
  <c r="AX1772" i="17" s="1"/>
  <c r="AW1771" i="17"/>
  <c r="AV1771" i="17"/>
  <c r="Q1771" i="17"/>
  <c r="R1771" i="17" s="1"/>
  <c r="P1771" i="17"/>
  <c r="N1771" i="17"/>
  <c r="L1771" i="17"/>
  <c r="H1771" i="17"/>
  <c r="AX1771" i="17" s="1"/>
  <c r="AW1770" i="17"/>
  <c r="AV1770" i="17"/>
  <c r="Q1770" i="17"/>
  <c r="R1770" i="17" s="1"/>
  <c r="P1770" i="17"/>
  <c r="N1770" i="17"/>
  <c r="L1770" i="17"/>
  <c r="H1770" i="17"/>
  <c r="AX1770" i="17" s="1"/>
  <c r="AX1769" i="17"/>
  <c r="AW1769" i="17"/>
  <c r="AV1769" i="17"/>
  <c r="R1769" i="17"/>
  <c r="Q1769" i="17"/>
  <c r="P1769" i="17"/>
  <c r="N1769" i="17"/>
  <c r="L1769" i="17"/>
  <c r="H1769" i="17"/>
  <c r="AW1768" i="17"/>
  <c r="AV1768" i="17"/>
  <c r="Q1768" i="17"/>
  <c r="R1768" i="17" s="1"/>
  <c r="P1768" i="17"/>
  <c r="N1768" i="17"/>
  <c r="L1768" i="17"/>
  <c r="H1768" i="17"/>
  <c r="AX1768" i="17" s="1"/>
  <c r="AW1767" i="17"/>
  <c r="AV1767" i="17"/>
  <c r="Q1767" i="17"/>
  <c r="R1767" i="17" s="1"/>
  <c r="P1767" i="17"/>
  <c r="N1767" i="17"/>
  <c r="L1767" i="17"/>
  <c r="H1767" i="17"/>
  <c r="AX1767" i="17" s="1"/>
  <c r="AW1766" i="17"/>
  <c r="AV1766" i="17"/>
  <c r="Q1766" i="17"/>
  <c r="R1766" i="17" s="1"/>
  <c r="P1766" i="17"/>
  <c r="N1766" i="17"/>
  <c r="L1766" i="17"/>
  <c r="H1766" i="17"/>
  <c r="AX1766" i="17" s="1"/>
  <c r="AW1765" i="17"/>
  <c r="AV1765" i="17"/>
  <c r="R1765" i="17"/>
  <c r="Q1765" i="17"/>
  <c r="P1765" i="17"/>
  <c r="N1765" i="17"/>
  <c r="L1765" i="17"/>
  <c r="H1765" i="17"/>
  <c r="AX1765" i="17" s="1"/>
  <c r="AW1764" i="17"/>
  <c r="AV1764" i="17"/>
  <c r="Q1764" i="17"/>
  <c r="R1764" i="17" s="1"/>
  <c r="P1764" i="17"/>
  <c r="N1764" i="17"/>
  <c r="L1764" i="17"/>
  <c r="H1764" i="17"/>
  <c r="AX1764" i="17" s="1"/>
  <c r="AW1763" i="17"/>
  <c r="AV1763" i="17"/>
  <c r="Q1763" i="17"/>
  <c r="R1763" i="17" s="1"/>
  <c r="P1763" i="17"/>
  <c r="N1763" i="17"/>
  <c r="L1763" i="17"/>
  <c r="H1763" i="17"/>
  <c r="AX1763" i="17" s="1"/>
  <c r="AW1762" i="17"/>
  <c r="AV1762" i="17"/>
  <c r="Q1762" i="17"/>
  <c r="R1762" i="17" s="1"/>
  <c r="P1762" i="17"/>
  <c r="N1762" i="17"/>
  <c r="L1762" i="17"/>
  <c r="H1762" i="17"/>
  <c r="AX1762" i="17" s="1"/>
  <c r="AW1761" i="17"/>
  <c r="AV1761" i="17"/>
  <c r="Q1761" i="17"/>
  <c r="R1761" i="17" s="1"/>
  <c r="P1761" i="17"/>
  <c r="N1761" i="17"/>
  <c r="L1761" i="17"/>
  <c r="H1761" i="17"/>
  <c r="AX1761" i="17" s="1"/>
  <c r="AW1760" i="17"/>
  <c r="AV1760" i="17"/>
  <c r="Q1760" i="17"/>
  <c r="R1760" i="17" s="1"/>
  <c r="P1760" i="17"/>
  <c r="N1760" i="17"/>
  <c r="L1760" i="17"/>
  <c r="H1760" i="17"/>
  <c r="AX1760" i="17" s="1"/>
  <c r="AX1759" i="17"/>
  <c r="AW1759" i="17"/>
  <c r="AV1759" i="17"/>
  <c r="Q1759" i="17"/>
  <c r="R1759" i="17" s="1"/>
  <c r="P1759" i="17"/>
  <c r="N1759" i="17"/>
  <c r="L1759" i="17"/>
  <c r="H1759" i="17"/>
  <c r="AW1758" i="17"/>
  <c r="AV1758" i="17"/>
  <c r="Q1758" i="17"/>
  <c r="R1758" i="17" s="1"/>
  <c r="P1758" i="17"/>
  <c r="N1758" i="17"/>
  <c r="L1758" i="17"/>
  <c r="H1758" i="17"/>
  <c r="AX1758" i="17" s="1"/>
  <c r="AW1757" i="17"/>
  <c r="AV1757" i="17"/>
  <c r="Q1757" i="17"/>
  <c r="R1757" i="17" s="1"/>
  <c r="P1757" i="17"/>
  <c r="N1757" i="17"/>
  <c r="L1757" i="17"/>
  <c r="H1757" i="17"/>
  <c r="AX1757" i="17" s="1"/>
  <c r="AX1756" i="17"/>
  <c r="AW1756" i="17"/>
  <c r="AV1756" i="17"/>
  <c r="Q1756" i="17"/>
  <c r="R1756" i="17" s="1"/>
  <c r="P1756" i="17"/>
  <c r="N1756" i="17"/>
  <c r="L1756" i="17"/>
  <c r="H1756" i="17"/>
  <c r="AW1755" i="17"/>
  <c r="AV1755" i="17"/>
  <c r="Q1755" i="17"/>
  <c r="R1755" i="17" s="1"/>
  <c r="P1755" i="17"/>
  <c r="N1755" i="17"/>
  <c r="L1755" i="17"/>
  <c r="H1755" i="17"/>
  <c r="AX1755" i="17" s="1"/>
  <c r="AW1754" i="17"/>
  <c r="AV1754" i="17"/>
  <c r="R1754" i="17"/>
  <c r="Q1754" i="17"/>
  <c r="P1754" i="17"/>
  <c r="N1754" i="17"/>
  <c r="L1754" i="17"/>
  <c r="H1754" i="17"/>
  <c r="AX1754" i="17" s="1"/>
  <c r="AW1753" i="17"/>
  <c r="AV1753" i="17"/>
  <c r="Q1753" i="17"/>
  <c r="R1753" i="17" s="1"/>
  <c r="P1753" i="17"/>
  <c r="N1753" i="17"/>
  <c r="L1753" i="17"/>
  <c r="H1753" i="17"/>
  <c r="AX1753" i="17" s="1"/>
  <c r="AW1752" i="17"/>
  <c r="AV1752" i="17"/>
  <c r="Q1752" i="17"/>
  <c r="R1752" i="17" s="1"/>
  <c r="P1752" i="17"/>
  <c r="N1752" i="17"/>
  <c r="L1752" i="17"/>
  <c r="H1752" i="17"/>
  <c r="AX1752" i="17" s="1"/>
  <c r="AW1751" i="17"/>
  <c r="AV1751" i="17"/>
  <c r="Q1751" i="17"/>
  <c r="R1751" i="17" s="1"/>
  <c r="P1751" i="17"/>
  <c r="N1751" i="17"/>
  <c r="L1751" i="17"/>
  <c r="H1751" i="17"/>
  <c r="AX1751" i="17" s="1"/>
  <c r="AW1750" i="17"/>
  <c r="AV1750" i="17"/>
  <c r="Q1750" i="17"/>
  <c r="R1750" i="17" s="1"/>
  <c r="P1750" i="17"/>
  <c r="N1750" i="17"/>
  <c r="L1750" i="17"/>
  <c r="H1750" i="17"/>
  <c r="AX1750" i="17" s="1"/>
  <c r="AW1749" i="17"/>
  <c r="AV1749" i="17"/>
  <c r="R1749" i="17"/>
  <c r="Q1749" i="17"/>
  <c r="P1749" i="17"/>
  <c r="N1749" i="17"/>
  <c r="L1749" i="17"/>
  <c r="H1749" i="17"/>
  <c r="AX1749" i="17" s="1"/>
  <c r="AW1748" i="17"/>
  <c r="AV1748" i="17"/>
  <c r="Q1748" i="17"/>
  <c r="R1748" i="17" s="1"/>
  <c r="P1748" i="17"/>
  <c r="N1748" i="17"/>
  <c r="L1748" i="17"/>
  <c r="H1748" i="17"/>
  <c r="AX1748" i="17" s="1"/>
  <c r="AW1747" i="17"/>
  <c r="AV1747" i="17"/>
  <c r="Q1747" i="17"/>
  <c r="R1747" i="17" s="1"/>
  <c r="P1747" i="17"/>
  <c r="N1747" i="17"/>
  <c r="L1747" i="17"/>
  <c r="H1747" i="17"/>
  <c r="AX1747" i="17" s="1"/>
  <c r="AX1746" i="17"/>
  <c r="AW1746" i="17"/>
  <c r="AV1746" i="17"/>
  <c r="R1746" i="17"/>
  <c r="Q1746" i="17"/>
  <c r="P1746" i="17"/>
  <c r="N1746" i="17"/>
  <c r="L1746" i="17"/>
  <c r="H1746" i="17"/>
  <c r="AW1745" i="17"/>
  <c r="AV1745" i="17"/>
  <c r="T1745" i="17"/>
  <c r="Q1745" i="17"/>
  <c r="R1745" i="17" s="1"/>
  <c r="P1745" i="17"/>
  <c r="N1745" i="17"/>
  <c r="L1745" i="17"/>
  <c r="H1745" i="17"/>
  <c r="AX1745" i="17" s="1"/>
  <c r="AW1744" i="17"/>
  <c r="AV1744" i="17"/>
  <c r="Q1744" i="17"/>
  <c r="R1744" i="17" s="1"/>
  <c r="P1744" i="17"/>
  <c r="N1744" i="17"/>
  <c r="L1744" i="17"/>
  <c r="H1744" i="17"/>
  <c r="AX1744" i="17" s="1"/>
  <c r="AW1743" i="17"/>
  <c r="AV1743" i="17"/>
  <c r="T1743" i="17"/>
  <c r="Q1743" i="17"/>
  <c r="R1743" i="17" s="1"/>
  <c r="P1743" i="17"/>
  <c r="N1743" i="17"/>
  <c r="L1743" i="17"/>
  <c r="H1743" i="17"/>
  <c r="AX1743" i="17" s="1"/>
  <c r="AX1742" i="17"/>
  <c r="AW1742" i="17"/>
  <c r="AV1742" i="17"/>
  <c r="R1742" i="17"/>
  <c r="Q1742" i="17"/>
  <c r="P1742" i="17"/>
  <c r="N1742" i="17"/>
  <c r="L1742" i="17"/>
  <c r="H1742" i="17"/>
  <c r="AW1741" i="17"/>
  <c r="AV1741" i="17"/>
  <c r="Q1741" i="17"/>
  <c r="R1741" i="17" s="1"/>
  <c r="P1741" i="17"/>
  <c r="N1741" i="17"/>
  <c r="L1741" i="17"/>
  <c r="H1741" i="17"/>
  <c r="AX1741" i="17" s="1"/>
  <c r="AW1740" i="17"/>
  <c r="AV1740" i="17"/>
  <c r="Q1740" i="17"/>
  <c r="R1740" i="17" s="1"/>
  <c r="P1740" i="17"/>
  <c r="N1740" i="17"/>
  <c r="L1740" i="17"/>
  <c r="H1740" i="17"/>
  <c r="AX1740" i="17" s="1"/>
  <c r="AX1739" i="17"/>
  <c r="AW1739" i="17"/>
  <c r="AV1739" i="17"/>
  <c r="Q1739" i="17"/>
  <c r="R1739" i="17" s="1"/>
  <c r="P1739" i="17"/>
  <c r="N1739" i="17"/>
  <c r="L1739" i="17"/>
  <c r="H1739" i="17"/>
  <c r="AW1738" i="17"/>
  <c r="AV1738" i="17"/>
  <c r="R1738" i="17"/>
  <c r="Q1738" i="17"/>
  <c r="P1738" i="17"/>
  <c r="N1738" i="17"/>
  <c r="L1738" i="17"/>
  <c r="H1738" i="17"/>
  <c r="AX1738" i="17" s="1"/>
  <c r="AX1737" i="17"/>
  <c r="AW1737" i="17"/>
  <c r="AV1737" i="17"/>
  <c r="Q1737" i="17"/>
  <c r="R1737" i="17" s="1"/>
  <c r="P1737" i="17"/>
  <c r="N1737" i="17"/>
  <c r="L1737" i="17"/>
  <c r="H1737" i="17"/>
  <c r="AW1736" i="17"/>
  <c r="AV1736" i="17"/>
  <c r="Q1736" i="17"/>
  <c r="R1736" i="17" s="1"/>
  <c r="P1736" i="17"/>
  <c r="N1736" i="17"/>
  <c r="L1736" i="17"/>
  <c r="H1736" i="17"/>
  <c r="AX1736" i="17" s="1"/>
  <c r="AW1735" i="17"/>
  <c r="AV1735" i="17"/>
  <c r="Q1735" i="17"/>
  <c r="R1735" i="17" s="1"/>
  <c r="P1735" i="17"/>
  <c r="N1735" i="17"/>
  <c r="L1735" i="17"/>
  <c r="H1735" i="17"/>
  <c r="AX1735" i="17" s="1"/>
  <c r="AW1734" i="17"/>
  <c r="AV1734" i="17"/>
  <c r="Q1734" i="17"/>
  <c r="R1734" i="17" s="1"/>
  <c r="P1734" i="17"/>
  <c r="N1734" i="17"/>
  <c r="L1734" i="17"/>
  <c r="H1734" i="17"/>
  <c r="AX1734" i="17" s="1"/>
  <c r="AW1733" i="17"/>
  <c r="AV1733" i="17"/>
  <c r="R1733" i="17"/>
  <c r="Q1733" i="17"/>
  <c r="P1733" i="17"/>
  <c r="N1733" i="17"/>
  <c r="L1733" i="17"/>
  <c r="H1733" i="17"/>
  <c r="AX1733" i="17" s="1"/>
  <c r="AX1732" i="17"/>
  <c r="AW1732" i="17"/>
  <c r="AV1732" i="17"/>
  <c r="Q1732" i="17"/>
  <c r="R1732" i="17" s="1"/>
  <c r="P1732" i="17"/>
  <c r="N1732" i="17"/>
  <c r="L1732" i="17"/>
  <c r="H1732" i="17"/>
  <c r="AW1731" i="17"/>
  <c r="AV1731" i="17"/>
  <c r="Q1731" i="17"/>
  <c r="R1731" i="17" s="1"/>
  <c r="P1731" i="17"/>
  <c r="N1731" i="17"/>
  <c r="L1731" i="17"/>
  <c r="H1731" i="17"/>
  <c r="AX1731" i="17" s="1"/>
  <c r="AW1730" i="17"/>
  <c r="AV1730" i="17"/>
  <c r="Q1730" i="17"/>
  <c r="R1730" i="17" s="1"/>
  <c r="P1730" i="17"/>
  <c r="N1730" i="17"/>
  <c r="L1730" i="17"/>
  <c r="H1730" i="17"/>
  <c r="AX1730" i="17" s="1"/>
  <c r="AX1729" i="17"/>
  <c r="AW1729" i="17"/>
  <c r="AV1729" i="17"/>
  <c r="Q1729" i="17"/>
  <c r="R1729" i="17" s="1"/>
  <c r="P1729" i="17"/>
  <c r="N1729" i="17"/>
  <c r="L1729" i="17"/>
  <c r="H1729" i="17"/>
  <c r="AW1728" i="17"/>
  <c r="AV1728" i="17"/>
  <c r="R1728" i="17"/>
  <c r="Q1728" i="17"/>
  <c r="P1728" i="17"/>
  <c r="N1728" i="17"/>
  <c r="L1728" i="17"/>
  <c r="H1728" i="17"/>
  <c r="AX1728" i="17" s="1"/>
  <c r="AX1727" i="17"/>
  <c r="AW1727" i="17"/>
  <c r="AV1727" i="17"/>
  <c r="Q1727" i="17"/>
  <c r="R1727" i="17" s="1"/>
  <c r="P1727" i="17"/>
  <c r="N1727" i="17"/>
  <c r="L1727" i="17"/>
  <c r="H1727" i="17"/>
  <c r="AW1726" i="17"/>
  <c r="AV1726" i="17"/>
  <c r="Q1726" i="17"/>
  <c r="R1726" i="17" s="1"/>
  <c r="P1726" i="17"/>
  <c r="N1726" i="17"/>
  <c r="L1726" i="17"/>
  <c r="H1726" i="17"/>
  <c r="AX1726" i="17" s="1"/>
  <c r="AX1725" i="17"/>
  <c r="AW1725" i="17"/>
  <c r="AV1725" i="17"/>
  <c r="Q1725" i="17"/>
  <c r="R1725" i="17" s="1"/>
  <c r="P1725" i="17"/>
  <c r="N1725" i="17"/>
  <c r="L1725" i="17"/>
  <c r="H1725" i="17"/>
  <c r="AX1724" i="17"/>
  <c r="AW1724" i="17"/>
  <c r="AV1724" i="17"/>
  <c r="Q1724" i="17"/>
  <c r="R1724" i="17" s="1"/>
  <c r="P1724" i="17"/>
  <c r="N1724" i="17"/>
  <c r="L1724" i="17"/>
  <c r="H1724" i="17"/>
  <c r="AX1723" i="17"/>
  <c r="AW1723" i="17"/>
  <c r="AV1723" i="17"/>
  <c r="T1723" i="17"/>
  <c r="R1723" i="17"/>
  <c r="Q1723" i="17"/>
  <c r="P1723" i="17"/>
  <c r="N1723" i="17"/>
  <c r="L1723" i="17"/>
  <c r="H1723" i="17"/>
  <c r="AW1722" i="17"/>
  <c r="AV1722" i="17"/>
  <c r="Q1722" i="17"/>
  <c r="R1722" i="17" s="1"/>
  <c r="P1722" i="17"/>
  <c r="N1722" i="17"/>
  <c r="L1722" i="17"/>
  <c r="H1722" i="17"/>
  <c r="AX1722" i="17" s="1"/>
  <c r="AW1721" i="17"/>
  <c r="AV1721" i="17"/>
  <c r="Q1721" i="17"/>
  <c r="R1721" i="17" s="1"/>
  <c r="P1721" i="17"/>
  <c r="N1721" i="17"/>
  <c r="L1721" i="17"/>
  <c r="H1721" i="17"/>
  <c r="AX1721" i="17" s="1"/>
  <c r="AW1720" i="17"/>
  <c r="AV1720" i="17"/>
  <c r="Q1720" i="17"/>
  <c r="R1720" i="17" s="1"/>
  <c r="P1720" i="17"/>
  <c r="N1720" i="17"/>
  <c r="L1720" i="17"/>
  <c r="H1720" i="17"/>
  <c r="AX1720" i="17" s="1"/>
  <c r="AW1719" i="17"/>
  <c r="AV1719" i="17"/>
  <c r="Q1719" i="17"/>
  <c r="R1719" i="17" s="1"/>
  <c r="P1719" i="17"/>
  <c r="N1719" i="17"/>
  <c r="L1719" i="17"/>
  <c r="H1719" i="17"/>
  <c r="AX1719" i="17" s="1"/>
  <c r="AW1718" i="17"/>
  <c r="AV1718" i="17"/>
  <c r="Q1718" i="17"/>
  <c r="R1718" i="17" s="1"/>
  <c r="P1718" i="17"/>
  <c r="N1718" i="17"/>
  <c r="L1718" i="17"/>
  <c r="H1718" i="17"/>
  <c r="AX1718" i="17" s="1"/>
  <c r="AX1717" i="17"/>
  <c r="AW1717" i="17"/>
  <c r="AV1717" i="17"/>
  <c r="Q1717" i="17"/>
  <c r="R1717" i="17" s="1"/>
  <c r="P1717" i="17"/>
  <c r="N1717" i="17"/>
  <c r="L1717" i="17"/>
  <c r="H1717" i="17"/>
  <c r="AX1716" i="17"/>
  <c r="AW1716" i="17"/>
  <c r="AV1716" i="17"/>
  <c r="Q1716" i="17"/>
  <c r="R1716" i="17" s="1"/>
  <c r="P1716" i="17"/>
  <c r="N1716" i="17"/>
  <c r="L1716" i="17"/>
  <c r="H1716" i="17"/>
  <c r="AX1715" i="17"/>
  <c r="AW1715" i="17"/>
  <c r="AV1715" i="17"/>
  <c r="Q1715" i="17"/>
  <c r="R1715" i="17" s="1"/>
  <c r="P1715" i="17"/>
  <c r="N1715" i="17"/>
  <c r="L1715" i="17"/>
  <c r="H1715" i="17"/>
  <c r="AW1714" i="17"/>
  <c r="AV1714" i="17"/>
  <c r="Q1714" i="17"/>
  <c r="R1714" i="17" s="1"/>
  <c r="P1714" i="17"/>
  <c r="N1714" i="17"/>
  <c r="L1714" i="17"/>
  <c r="H1714" i="17"/>
  <c r="AX1714" i="17" s="1"/>
  <c r="AX1713" i="17"/>
  <c r="AW1713" i="17"/>
  <c r="AV1713" i="17"/>
  <c r="Q1713" i="17"/>
  <c r="R1713" i="17" s="1"/>
  <c r="P1713" i="17"/>
  <c r="N1713" i="17"/>
  <c r="L1713" i="17"/>
  <c r="H1713" i="17"/>
  <c r="AW1712" i="17"/>
  <c r="AV1712" i="17"/>
  <c r="Q1712" i="17"/>
  <c r="R1712" i="17" s="1"/>
  <c r="P1712" i="17"/>
  <c r="N1712" i="17"/>
  <c r="L1712" i="17"/>
  <c r="H1712" i="17"/>
  <c r="AX1712" i="17" s="1"/>
  <c r="AW1711" i="17"/>
  <c r="AV1711" i="17"/>
  <c r="Q1711" i="17"/>
  <c r="R1711" i="17" s="1"/>
  <c r="P1711" i="17"/>
  <c r="N1711" i="17"/>
  <c r="L1711" i="17"/>
  <c r="H1711" i="17"/>
  <c r="AX1711" i="17" s="1"/>
  <c r="AW1710" i="17"/>
  <c r="AV1710" i="17"/>
  <c r="R1710" i="17"/>
  <c r="Q1710" i="17"/>
  <c r="P1710" i="17"/>
  <c r="N1710" i="17"/>
  <c r="L1710" i="17"/>
  <c r="H1710" i="17"/>
  <c r="AX1710" i="17" s="1"/>
  <c r="AW1709" i="17"/>
  <c r="AV1709" i="17"/>
  <c r="Q1709" i="17"/>
  <c r="R1709" i="17" s="1"/>
  <c r="P1709" i="17"/>
  <c r="N1709" i="17"/>
  <c r="L1709" i="17"/>
  <c r="H1709" i="17"/>
  <c r="AX1709" i="17" s="1"/>
  <c r="AW1708" i="17"/>
  <c r="AV1708" i="17"/>
  <c r="R1708" i="17"/>
  <c r="Q1708" i="17"/>
  <c r="P1708" i="17"/>
  <c r="N1708" i="17"/>
  <c r="L1708" i="17"/>
  <c r="H1708" i="17"/>
  <c r="AX1708" i="17" s="1"/>
  <c r="AX1707" i="17"/>
  <c r="AW1707" i="17"/>
  <c r="AV1707" i="17"/>
  <c r="R1707" i="17"/>
  <c r="Q1707" i="17"/>
  <c r="P1707" i="17"/>
  <c r="N1707" i="17"/>
  <c r="L1707" i="17"/>
  <c r="H1707" i="17"/>
  <c r="AW1706" i="17"/>
  <c r="AV1706" i="17"/>
  <c r="T1706" i="17"/>
  <c r="Q1706" i="17"/>
  <c r="R1706" i="17" s="1"/>
  <c r="P1706" i="17"/>
  <c r="N1706" i="17"/>
  <c r="L1706" i="17"/>
  <c r="H1706" i="17"/>
  <c r="AX1706" i="17" s="1"/>
  <c r="AX1705" i="17"/>
  <c r="AW1705" i="17"/>
  <c r="AV1705" i="17"/>
  <c r="R1705" i="17"/>
  <c r="Q1705" i="17"/>
  <c r="P1705" i="17"/>
  <c r="N1705" i="17"/>
  <c r="L1705" i="17"/>
  <c r="H1705" i="17"/>
  <c r="AW1704" i="17"/>
  <c r="AV1704" i="17"/>
  <c r="Q1704" i="17"/>
  <c r="R1704" i="17" s="1"/>
  <c r="P1704" i="17"/>
  <c r="N1704" i="17"/>
  <c r="L1704" i="17"/>
  <c r="H1704" i="17"/>
  <c r="AX1704" i="17" s="1"/>
  <c r="AX1703" i="17"/>
  <c r="AW1703" i="17"/>
  <c r="AV1703" i="17"/>
  <c r="Q1703" i="17"/>
  <c r="R1703" i="17" s="1"/>
  <c r="P1703" i="17"/>
  <c r="N1703" i="17"/>
  <c r="L1703" i="17"/>
  <c r="H1703" i="17"/>
  <c r="AW1702" i="17"/>
  <c r="AV1702" i="17"/>
  <c r="R1702" i="17"/>
  <c r="Q1702" i="17"/>
  <c r="P1702" i="17"/>
  <c r="N1702" i="17"/>
  <c r="L1702" i="17"/>
  <c r="H1702" i="17"/>
  <c r="AX1702" i="17" s="1"/>
  <c r="AX1701" i="17"/>
  <c r="AW1701" i="17"/>
  <c r="AV1701" i="17"/>
  <c r="Q1701" i="17"/>
  <c r="R1701" i="17" s="1"/>
  <c r="P1701" i="17"/>
  <c r="N1701" i="17"/>
  <c r="L1701" i="17"/>
  <c r="H1701" i="17"/>
  <c r="AX1700" i="17"/>
  <c r="AW1700" i="17"/>
  <c r="AV1700" i="17"/>
  <c r="Q1700" i="17"/>
  <c r="R1700" i="17" s="1"/>
  <c r="P1700" i="17"/>
  <c r="N1700" i="17"/>
  <c r="L1700" i="17"/>
  <c r="H1700" i="17"/>
  <c r="AW1699" i="17"/>
  <c r="AV1699" i="17"/>
  <c r="Q1699" i="17"/>
  <c r="R1699" i="17" s="1"/>
  <c r="P1699" i="17"/>
  <c r="N1699" i="17"/>
  <c r="L1699" i="17"/>
  <c r="H1699" i="17"/>
  <c r="AX1699" i="17" s="1"/>
  <c r="AX1698" i="17"/>
  <c r="AW1698" i="17"/>
  <c r="AV1698" i="17"/>
  <c r="R1698" i="17"/>
  <c r="Q1698" i="17"/>
  <c r="P1698" i="17"/>
  <c r="N1698" i="17"/>
  <c r="L1698" i="17"/>
  <c r="H1698" i="17"/>
  <c r="AW1697" i="17"/>
  <c r="AV1697" i="17"/>
  <c r="R1697" i="17"/>
  <c r="Q1697" i="17"/>
  <c r="P1697" i="17"/>
  <c r="N1697" i="17"/>
  <c r="L1697" i="17"/>
  <c r="H1697" i="17"/>
  <c r="AX1697" i="17" s="1"/>
  <c r="AX1696" i="17"/>
  <c r="AW1696" i="17"/>
  <c r="AV1696" i="17"/>
  <c r="Q1696" i="17"/>
  <c r="R1696" i="17" s="1"/>
  <c r="P1696" i="17"/>
  <c r="N1696" i="17"/>
  <c r="L1696" i="17"/>
  <c r="H1696" i="17"/>
  <c r="AW1695" i="17"/>
  <c r="AV1695" i="17"/>
  <c r="R1695" i="17"/>
  <c r="Q1695" i="17"/>
  <c r="P1695" i="17"/>
  <c r="N1695" i="17"/>
  <c r="L1695" i="17"/>
  <c r="H1695" i="17"/>
  <c r="AX1695" i="17" s="1"/>
  <c r="AW1694" i="17"/>
  <c r="AV1694" i="17"/>
  <c r="Q1694" i="17"/>
  <c r="R1694" i="17" s="1"/>
  <c r="P1694" i="17"/>
  <c r="N1694" i="17"/>
  <c r="L1694" i="17"/>
  <c r="H1694" i="17"/>
  <c r="AX1694" i="17" s="1"/>
  <c r="AW1693" i="17"/>
  <c r="AV1693" i="17"/>
  <c r="Q1693" i="17"/>
  <c r="R1693" i="17" s="1"/>
  <c r="P1693" i="17"/>
  <c r="N1693" i="17"/>
  <c r="L1693" i="17"/>
  <c r="H1693" i="17"/>
  <c r="AX1693" i="17" s="1"/>
  <c r="AX1692" i="17"/>
  <c r="AW1692" i="17"/>
  <c r="AV1692" i="17"/>
  <c r="R1692" i="17"/>
  <c r="Q1692" i="17"/>
  <c r="P1692" i="17"/>
  <c r="N1692" i="17"/>
  <c r="L1692" i="17"/>
  <c r="H1692" i="17"/>
  <c r="AX1691" i="17"/>
  <c r="AW1691" i="17"/>
  <c r="AV1691" i="17"/>
  <c r="Q1691" i="17"/>
  <c r="R1691" i="17" s="1"/>
  <c r="P1691" i="17"/>
  <c r="N1691" i="17"/>
  <c r="L1691" i="17"/>
  <c r="H1691" i="17"/>
  <c r="AX1690" i="17"/>
  <c r="AW1690" i="17"/>
  <c r="AV1690" i="17"/>
  <c r="Q1690" i="17"/>
  <c r="R1690" i="17" s="1"/>
  <c r="P1690" i="17"/>
  <c r="N1690" i="17"/>
  <c r="L1690" i="17"/>
  <c r="H1690" i="17"/>
  <c r="AW1689" i="17"/>
  <c r="AV1689" i="17"/>
  <c r="Q1689" i="17"/>
  <c r="R1689" i="17" s="1"/>
  <c r="P1689" i="17"/>
  <c r="N1689" i="17"/>
  <c r="L1689" i="17"/>
  <c r="H1689" i="17"/>
  <c r="AX1689" i="17" s="1"/>
  <c r="AX1688" i="17"/>
  <c r="AW1688" i="17"/>
  <c r="AV1688" i="17"/>
  <c r="Q1688" i="17"/>
  <c r="R1688" i="17" s="1"/>
  <c r="P1688" i="17"/>
  <c r="N1688" i="17"/>
  <c r="L1688" i="17"/>
  <c r="H1688" i="17"/>
  <c r="AW1687" i="17"/>
  <c r="AV1687" i="17"/>
  <c r="Q1687" i="17"/>
  <c r="R1687" i="17" s="1"/>
  <c r="P1687" i="17"/>
  <c r="N1687" i="17"/>
  <c r="L1687" i="17"/>
  <c r="H1687" i="17"/>
  <c r="AX1687" i="17" s="1"/>
  <c r="AW1686" i="17"/>
  <c r="AV1686" i="17"/>
  <c r="Q1686" i="17"/>
  <c r="R1686" i="17" s="1"/>
  <c r="P1686" i="17"/>
  <c r="N1686" i="17"/>
  <c r="L1686" i="17"/>
  <c r="H1686" i="17"/>
  <c r="AX1686" i="17" s="1"/>
  <c r="AW1685" i="17"/>
  <c r="AV1685" i="17"/>
  <c r="Q1685" i="17"/>
  <c r="R1685" i="17" s="1"/>
  <c r="P1685" i="17"/>
  <c r="N1685" i="17"/>
  <c r="L1685" i="17"/>
  <c r="H1685" i="17"/>
  <c r="AX1685" i="17" s="1"/>
  <c r="AW1684" i="17"/>
  <c r="AV1684" i="17"/>
  <c r="Q1684" i="17"/>
  <c r="R1684" i="17" s="1"/>
  <c r="P1684" i="17"/>
  <c r="N1684" i="17"/>
  <c r="L1684" i="17"/>
  <c r="H1684" i="17"/>
  <c r="AX1684" i="17" s="1"/>
  <c r="AW1683" i="17"/>
  <c r="AV1683" i="17"/>
  <c r="Q1683" i="17"/>
  <c r="R1683" i="17" s="1"/>
  <c r="P1683" i="17"/>
  <c r="N1683" i="17"/>
  <c r="L1683" i="17"/>
  <c r="H1683" i="17"/>
  <c r="AX1683" i="17" s="1"/>
  <c r="AW1682" i="17"/>
  <c r="AV1682" i="17"/>
  <c r="Q1682" i="17"/>
  <c r="R1682" i="17" s="1"/>
  <c r="P1682" i="17"/>
  <c r="N1682" i="17"/>
  <c r="L1682" i="17"/>
  <c r="H1682" i="17"/>
  <c r="AX1682" i="17" s="1"/>
  <c r="AW1681" i="17"/>
  <c r="AV1681" i="17"/>
  <c r="Q1681" i="17"/>
  <c r="R1681" i="17" s="1"/>
  <c r="P1681" i="17"/>
  <c r="N1681" i="17"/>
  <c r="L1681" i="17"/>
  <c r="H1681" i="17"/>
  <c r="AX1681" i="17" s="1"/>
  <c r="AW1680" i="17"/>
  <c r="AV1680" i="17"/>
  <c r="Q1680" i="17"/>
  <c r="R1680" i="17" s="1"/>
  <c r="P1680" i="17"/>
  <c r="N1680" i="17"/>
  <c r="L1680" i="17"/>
  <c r="H1680" i="17"/>
  <c r="AX1680" i="17" s="1"/>
  <c r="AW1679" i="17"/>
  <c r="AV1679" i="17"/>
  <c r="Q1679" i="17"/>
  <c r="R1679" i="17" s="1"/>
  <c r="P1679" i="17"/>
  <c r="N1679" i="17"/>
  <c r="L1679" i="17"/>
  <c r="H1679" i="17"/>
  <c r="AX1679" i="17" s="1"/>
  <c r="AW1678" i="17"/>
  <c r="AV1678" i="17"/>
  <c r="Q1678" i="17"/>
  <c r="R1678" i="17" s="1"/>
  <c r="P1678" i="17"/>
  <c r="N1678" i="17"/>
  <c r="L1678" i="17"/>
  <c r="H1678" i="17"/>
  <c r="AX1678" i="17" s="1"/>
  <c r="AW1677" i="17"/>
  <c r="AV1677" i="17"/>
  <c r="R1677" i="17"/>
  <c r="Q1677" i="17"/>
  <c r="P1677" i="17"/>
  <c r="N1677" i="17"/>
  <c r="L1677" i="17"/>
  <c r="H1677" i="17"/>
  <c r="AX1677" i="17" s="1"/>
  <c r="AW1676" i="17"/>
  <c r="AV1676" i="17"/>
  <c r="Q1676" i="17"/>
  <c r="R1676" i="17" s="1"/>
  <c r="P1676" i="17"/>
  <c r="N1676" i="17"/>
  <c r="L1676" i="17"/>
  <c r="H1676" i="17"/>
  <c r="AX1676" i="17" s="1"/>
  <c r="AW1675" i="17"/>
  <c r="AV1675" i="17"/>
  <c r="Q1675" i="17"/>
  <c r="R1675" i="17" s="1"/>
  <c r="P1675" i="17"/>
  <c r="N1675" i="17"/>
  <c r="L1675" i="17"/>
  <c r="H1675" i="17"/>
  <c r="AX1675" i="17" s="1"/>
  <c r="AW1674" i="17"/>
  <c r="AV1674" i="17"/>
  <c r="Q1674" i="17"/>
  <c r="R1674" i="17" s="1"/>
  <c r="P1674" i="17"/>
  <c r="N1674" i="17"/>
  <c r="L1674" i="17"/>
  <c r="H1674" i="17"/>
  <c r="AX1674" i="17" s="1"/>
  <c r="AW1673" i="17"/>
  <c r="AV1673" i="17"/>
  <c r="Q1673" i="17"/>
  <c r="R1673" i="17" s="1"/>
  <c r="P1673" i="17"/>
  <c r="N1673" i="17"/>
  <c r="L1673" i="17"/>
  <c r="H1673" i="17"/>
  <c r="AX1673" i="17" s="1"/>
  <c r="AX1672" i="17"/>
  <c r="AW1672" i="17"/>
  <c r="AV1672" i="17"/>
  <c r="R1672" i="17"/>
  <c r="Q1672" i="17"/>
  <c r="P1672" i="17"/>
  <c r="N1672" i="17"/>
  <c r="L1672" i="17"/>
  <c r="H1672" i="17"/>
  <c r="AW1671" i="17"/>
  <c r="AV1671" i="17"/>
  <c r="Q1671" i="17"/>
  <c r="R1671" i="17" s="1"/>
  <c r="P1671" i="17"/>
  <c r="N1671" i="17"/>
  <c r="L1671" i="17"/>
  <c r="H1671" i="17"/>
  <c r="AX1671" i="17" s="1"/>
  <c r="AX1670" i="17"/>
  <c r="AW1670" i="17"/>
  <c r="AV1670" i="17"/>
  <c r="Q1670" i="17"/>
  <c r="R1670" i="17" s="1"/>
  <c r="P1670" i="17"/>
  <c r="N1670" i="17"/>
  <c r="L1670" i="17"/>
  <c r="H1670" i="17"/>
  <c r="AW1669" i="17"/>
  <c r="AV1669" i="17"/>
  <c r="Q1669" i="17"/>
  <c r="R1669" i="17" s="1"/>
  <c r="P1669" i="17"/>
  <c r="N1669" i="17"/>
  <c r="L1669" i="17"/>
  <c r="H1669" i="17"/>
  <c r="AX1669" i="17" s="1"/>
  <c r="AW1668" i="17"/>
  <c r="AV1668" i="17"/>
  <c r="Q1668" i="17"/>
  <c r="R1668" i="17" s="1"/>
  <c r="P1668" i="17"/>
  <c r="N1668" i="17"/>
  <c r="L1668" i="17"/>
  <c r="H1668" i="17"/>
  <c r="AX1668" i="17" s="1"/>
  <c r="AW1667" i="17"/>
  <c r="AV1667" i="17"/>
  <c r="R1667" i="17"/>
  <c r="Q1667" i="17"/>
  <c r="P1667" i="17"/>
  <c r="N1667" i="17"/>
  <c r="L1667" i="17"/>
  <c r="H1667" i="17"/>
  <c r="AX1667" i="17" s="1"/>
  <c r="AW1666" i="17"/>
  <c r="AV1666" i="17"/>
  <c r="Q1666" i="17"/>
  <c r="R1666" i="17" s="1"/>
  <c r="P1666" i="17"/>
  <c r="N1666" i="17"/>
  <c r="L1666" i="17"/>
  <c r="H1666" i="17"/>
  <c r="AX1666" i="17" s="1"/>
  <c r="AW1665" i="17"/>
  <c r="AV1665" i="17"/>
  <c r="Q1665" i="17"/>
  <c r="R1665" i="17" s="1"/>
  <c r="P1665" i="17"/>
  <c r="N1665" i="17"/>
  <c r="L1665" i="17"/>
  <c r="H1665" i="17"/>
  <c r="AX1665" i="17" s="1"/>
  <c r="AW1664" i="17"/>
  <c r="AV1664" i="17"/>
  <c r="Q1664" i="17"/>
  <c r="R1664" i="17" s="1"/>
  <c r="P1664" i="17"/>
  <c r="N1664" i="17"/>
  <c r="L1664" i="17"/>
  <c r="H1664" i="17"/>
  <c r="AX1664" i="17" s="1"/>
  <c r="AW1663" i="17"/>
  <c r="AV1663" i="17"/>
  <c r="Q1663" i="17"/>
  <c r="R1663" i="17" s="1"/>
  <c r="P1663" i="17"/>
  <c r="N1663" i="17"/>
  <c r="L1663" i="17"/>
  <c r="H1663" i="17"/>
  <c r="AX1663" i="17" s="1"/>
  <c r="AW1662" i="17"/>
  <c r="AV1662" i="17"/>
  <c r="Q1662" i="17"/>
  <c r="R1662" i="17" s="1"/>
  <c r="P1662" i="17"/>
  <c r="N1662" i="17"/>
  <c r="L1662" i="17"/>
  <c r="H1662" i="17"/>
  <c r="AX1662" i="17" s="1"/>
  <c r="AW1661" i="17"/>
  <c r="AV1661" i="17"/>
  <c r="Q1661" i="17"/>
  <c r="R1661" i="17" s="1"/>
  <c r="P1661" i="17"/>
  <c r="N1661" i="17"/>
  <c r="L1661" i="17"/>
  <c r="H1661" i="17"/>
  <c r="AX1661" i="17" s="1"/>
  <c r="AW1660" i="17"/>
  <c r="AV1660" i="17"/>
  <c r="Q1660" i="17"/>
  <c r="R1660" i="17" s="1"/>
  <c r="P1660" i="17"/>
  <c r="N1660" i="17"/>
  <c r="L1660" i="17"/>
  <c r="H1660" i="17"/>
  <c r="AX1660" i="17" s="1"/>
  <c r="AX1659" i="17"/>
  <c r="AW1659" i="17"/>
  <c r="AV1659" i="17"/>
  <c r="R1659" i="17"/>
  <c r="Q1659" i="17"/>
  <c r="P1659" i="17"/>
  <c r="N1659" i="17"/>
  <c r="L1659" i="17"/>
  <c r="H1659" i="17"/>
  <c r="AW1658" i="17"/>
  <c r="AV1658" i="17"/>
  <c r="Q1658" i="17"/>
  <c r="R1658" i="17" s="1"/>
  <c r="P1658" i="17"/>
  <c r="N1658" i="17"/>
  <c r="L1658" i="17"/>
  <c r="H1658" i="17"/>
  <c r="AX1658" i="17" s="1"/>
  <c r="AX1657" i="17"/>
  <c r="AW1657" i="17"/>
  <c r="AV1657" i="17"/>
  <c r="Q1657" i="17"/>
  <c r="R1657" i="17" s="1"/>
  <c r="P1657" i="17"/>
  <c r="N1657" i="17"/>
  <c r="L1657" i="17"/>
  <c r="H1657" i="17"/>
  <c r="AW1656" i="17"/>
  <c r="AV1656" i="17"/>
  <c r="Q1656" i="17"/>
  <c r="R1656" i="17" s="1"/>
  <c r="P1656" i="17"/>
  <c r="N1656" i="17"/>
  <c r="L1656" i="17"/>
  <c r="H1656" i="17"/>
  <c r="AX1656" i="17" s="1"/>
  <c r="AW1655" i="17"/>
  <c r="AV1655" i="17"/>
  <c r="Q1655" i="17"/>
  <c r="R1655" i="17" s="1"/>
  <c r="P1655" i="17"/>
  <c r="N1655" i="17"/>
  <c r="L1655" i="17"/>
  <c r="H1655" i="17"/>
  <c r="AX1655" i="17" s="1"/>
  <c r="AW1654" i="17"/>
  <c r="AV1654" i="17"/>
  <c r="Q1654" i="17"/>
  <c r="R1654" i="17" s="1"/>
  <c r="P1654" i="17"/>
  <c r="N1654" i="17"/>
  <c r="L1654" i="17"/>
  <c r="H1654" i="17"/>
  <c r="AX1654" i="17" s="1"/>
  <c r="AW1653" i="17"/>
  <c r="AV1653" i="17"/>
  <c r="Q1653" i="17"/>
  <c r="R1653" i="17" s="1"/>
  <c r="P1653" i="17"/>
  <c r="N1653" i="17"/>
  <c r="L1653" i="17"/>
  <c r="H1653" i="17"/>
  <c r="AX1653" i="17" s="1"/>
  <c r="AW1652" i="17"/>
  <c r="AV1652" i="17"/>
  <c r="Q1652" i="17"/>
  <c r="R1652" i="17" s="1"/>
  <c r="P1652" i="17"/>
  <c r="N1652" i="17"/>
  <c r="L1652" i="17"/>
  <c r="H1652" i="17"/>
  <c r="AX1652" i="17" s="1"/>
  <c r="AW1651" i="17"/>
  <c r="AV1651" i="17"/>
  <c r="Q1651" i="17"/>
  <c r="R1651" i="17" s="1"/>
  <c r="P1651" i="17"/>
  <c r="N1651" i="17"/>
  <c r="L1651" i="17"/>
  <c r="H1651" i="17"/>
  <c r="AX1651" i="17" s="1"/>
  <c r="AW1650" i="17"/>
  <c r="AV1650" i="17"/>
  <c r="Q1650" i="17"/>
  <c r="R1650" i="17" s="1"/>
  <c r="P1650" i="17"/>
  <c r="N1650" i="17"/>
  <c r="L1650" i="17"/>
  <c r="H1650" i="17"/>
  <c r="AX1650" i="17" s="1"/>
  <c r="AW1649" i="17"/>
  <c r="AV1649" i="17"/>
  <c r="R1649" i="17"/>
  <c r="Q1649" i="17"/>
  <c r="P1649" i="17"/>
  <c r="N1649" i="17"/>
  <c r="L1649" i="17"/>
  <c r="H1649" i="17"/>
  <c r="AX1649" i="17" s="1"/>
  <c r="AW1648" i="17"/>
  <c r="AV1648" i="17"/>
  <c r="Q1648" i="17"/>
  <c r="R1648" i="17" s="1"/>
  <c r="P1648" i="17"/>
  <c r="N1648" i="17"/>
  <c r="L1648" i="17"/>
  <c r="H1648" i="17"/>
  <c r="AX1648" i="17" s="1"/>
  <c r="AW1647" i="17"/>
  <c r="AV1647" i="17"/>
  <c r="Q1647" i="17"/>
  <c r="R1647" i="17" s="1"/>
  <c r="P1647" i="17"/>
  <c r="N1647" i="17"/>
  <c r="L1647" i="17"/>
  <c r="H1647" i="17"/>
  <c r="AX1647" i="17" s="1"/>
  <c r="AW1646" i="17"/>
  <c r="AV1646" i="17"/>
  <c r="Q1646" i="17"/>
  <c r="R1646" i="17" s="1"/>
  <c r="P1646" i="17"/>
  <c r="N1646" i="17"/>
  <c r="L1646" i="17"/>
  <c r="H1646" i="17"/>
  <c r="AX1646" i="17" s="1"/>
  <c r="AW1645" i="17"/>
  <c r="AV1645" i="17"/>
  <c r="Q1645" i="17"/>
  <c r="R1645" i="17" s="1"/>
  <c r="P1645" i="17"/>
  <c r="N1645" i="17"/>
  <c r="L1645" i="17"/>
  <c r="H1645" i="17"/>
  <c r="AX1645" i="17" s="1"/>
  <c r="AX1644" i="17"/>
  <c r="AW1644" i="17"/>
  <c r="AV1644" i="17"/>
  <c r="T1644" i="17"/>
  <c r="Q1644" i="17"/>
  <c r="R1644" i="17" s="1"/>
  <c r="P1644" i="17"/>
  <c r="N1644" i="17"/>
  <c r="L1644" i="17"/>
  <c r="H1644" i="17"/>
  <c r="AW1643" i="17"/>
  <c r="AV1643" i="17"/>
  <c r="Q1643" i="17"/>
  <c r="R1643" i="17" s="1"/>
  <c r="P1643" i="17"/>
  <c r="N1643" i="17"/>
  <c r="L1643" i="17"/>
  <c r="H1643" i="17"/>
  <c r="AX1643" i="17" s="1"/>
  <c r="AX1642" i="17"/>
  <c r="AW1642" i="17"/>
  <c r="AV1642" i="17"/>
  <c r="Q1642" i="17"/>
  <c r="R1642" i="17" s="1"/>
  <c r="P1642" i="17"/>
  <c r="N1642" i="17"/>
  <c r="L1642" i="17"/>
  <c r="H1642" i="17"/>
  <c r="AW1641" i="17"/>
  <c r="AV1641" i="17"/>
  <c r="Q1641" i="17"/>
  <c r="R1641" i="17" s="1"/>
  <c r="P1641" i="17"/>
  <c r="N1641" i="17"/>
  <c r="L1641" i="17"/>
  <c r="H1641" i="17"/>
  <c r="AX1641" i="17" s="1"/>
  <c r="AW1640" i="17"/>
  <c r="AV1640" i="17"/>
  <c r="Q1640" i="17"/>
  <c r="R1640" i="17" s="1"/>
  <c r="P1640" i="17"/>
  <c r="N1640" i="17"/>
  <c r="L1640" i="17"/>
  <c r="H1640" i="17"/>
  <c r="AX1640" i="17" s="1"/>
  <c r="AW1639" i="17"/>
  <c r="AV1639" i="17"/>
  <c r="Q1639" i="17"/>
  <c r="R1639" i="17" s="1"/>
  <c r="P1639" i="17"/>
  <c r="N1639" i="17"/>
  <c r="L1639" i="17"/>
  <c r="H1639" i="17"/>
  <c r="AX1639" i="17" s="1"/>
  <c r="AW1638" i="17"/>
  <c r="AV1638" i="17"/>
  <c r="Q1638" i="17"/>
  <c r="R1638" i="17" s="1"/>
  <c r="P1638" i="17"/>
  <c r="N1638" i="17"/>
  <c r="L1638" i="17"/>
  <c r="H1638" i="17"/>
  <c r="AX1638" i="17" s="1"/>
  <c r="AW1637" i="17"/>
  <c r="AV1637" i="17"/>
  <c r="R1637" i="17"/>
  <c r="Q1637" i="17"/>
  <c r="P1637" i="17"/>
  <c r="N1637" i="17"/>
  <c r="L1637" i="17"/>
  <c r="H1637" i="17"/>
  <c r="AX1637" i="17" s="1"/>
  <c r="AW1636" i="17"/>
  <c r="AV1636" i="17"/>
  <c r="Q1636" i="17"/>
  <c r="R1636" i="17" s="1"/>
  <c r="P1636" i="17"/>
  <c r="N1636" i="17"/>
  <c r="L1636" i="17"/>
  <c r="H1636" i="17"/>
  <c r="AX1636" i="17" s="1"/>
  <c r="AW1635" i="17"/>
  <c r="AV1635" i="17"/>
  <c r="Q1635" i="17"/>
  <c r="R1635" i="17" s="1"/>
  <c r="P1635" i="17"/>
  <c r="N1635" i="17"/>
  <c r="L1635" i="17"/>
  <c r="H1635" i="17"/>
  <c r="AX1635" i="17" s="1"/>
  <c r="AX1634" i="17"/>
  <c r="AW1634" i="17"/>
  <c r="AV1634" i="17"/>
  <c r="Q1634" i="17"/>
  <c r="R1634" i="17" s="1"/>
  <c r="P1634" i="17"/>
  <c r="N1634" i="17"/>
  <c r="L1634" i="17"/>
  <c r="H1634" i="17"/>
  <c r="AW1633" i="17"/>
  <c r="AV1633" i="17"/>
  <c r="Q1633" i="17"/>
  <c r="R1633" i="17" s="1"/>
  <c r="P1633" i="17"/>
  <c r="N1633" i="17"/>
  <c r="L1633" i="17"/>
  <c r="H1633" i="17"/>
  <c r="AX1633" i="17" s="1"/>
  <c r="AX1632" i="17"/>
  <c r="AW1632" i="17"/>
  <c r="AV1632" i="17"/>
  <c r="Q1632" i="17"/>
  <c r="R1632" i="17" s="1"/>
  <c r="P1632" i="17"/>
  <c r="N1632" i="17"/>
  <c r="L1632" i="17"/>
  <c r="H1632" i="17"/>
  <c r="AW1631" i="17"/>
  <c r="AV1631" i="17"/>
  <c r="Q1631" i="17"/>
  <c r="R1631" i="17" s="1"/>
  <c r="P1631" i="17"/>
  <c r="N1631" i="17"/>
  <c r="L1631" i="17"/>
  <c r="H1631" i="17"/>
  <c r="AX1631" i="17" s="1"/>
  <c r="AW1630" i="17"/>
  <c r="AV1630" i="17"/>
  <c r="Q1630" i="17"/>
  <c r="R1630" i="17" s="1"/>
  <c r="P1630" i="17"/>
  <c r="N1630" i="17"/>
  <c r="L1630" i="17"/>
  <c r="H1630" i="17"/>
  <c r="AX1630" i="17" s="1"/>
  <c r="AX1629" i="17"/>
  <c r="AW1629" i="17"/>
  <c r="AV1629" i="17"/>
  <c r="Q1629" i="17"/>
  <c r="R1629" i="17" s="1"/>
  <c r="P1629" i="17"/>
  <c r="N1629" i="17"/>
  <c r="L1629" i="17"/>
  <c r="H1629" i="17"/>
  <c r="AW1628" i="17"/>
  <c r="AV1628" i="17"/>
  <c r="R1628" i="17"/>
  <c r="Q1628" i="17"/>
  <c r="P1628" i="17"/>
  <c r="N1628" i="17"/>
  <c r="L1628" i="17"/>
  <c r="H1628" i="17"/>
  <c r="AX1628" i="17" s="1"/>
  <c r="AX1627" i="17"/>
  <c r="AW1627" i="17"/>
  <c r="AV1627" i="17"/>
  <c r="Q1627" i="17"/>
  <c r="R1627" i="17" s="1"/>
  <c r="P1627" i="17"/>
  <c r="N1627" i="17"/>
  <c r="L1627" i="17"/>
  <c r="H1627" i="17"/>
  <c r="AW1626" i="17"/>
  <c r="AV1626" i="17"/>
  <c r="Q1626" i="17"/>
  <c r="R1626" i="17" s="1"/>
  <c r="P1626" i="17"/>
  <c r="N1626" i="17"/>
  <c r="L1626" i="17"/>
  <c r="H1626" i="17"/>
  <c r="AX1626" i="17" s="1"/>
  <c r="AW1625" i="17"/>
  <c r="AV1625" i="17"/>
  <c r="Q1625" i="17"/>
  <c r="R1625" i="17" s="1"/>
  <c r="P1625" i="17"/>
  <c r="N1625" i="17"/>
  <c r="L1625" i="17"/>
  <c r="H1625" i="17"/>
  <c r="AX1625" i="17" s="1"/>
  <c r="AW1624" i="17"/>
  <c r="AV1624" i="17"/>
  <c r="Q1624" i="17"/>
  <c r="R1624" i="17" s="1"/>
  <c r="P1624" i="17"/>
  <c r="N1624" i="17"/>
  <c r="L1624" i="17"/>
  <c r="H1624" i="17"/>
  <c r="AX1624" i="17" s="1"/>
  <c r="AW1623" i="17"/>
  <c r="AV1623" i="17"/>
  <c r="R1623" i="17"/>
  <c r="Q1623" i="17"/>
  <c r="P1623" i="17"/>
  <c r="N1623" i="17"/>
  <c r="L1623" i="17"/>
  <c r="H1623" i="17"/>
  <c r="AX1623" i="17" s="1"/>
  <c r="AW1622" i="17"/>
  <c r="AV1622" i="17"/>
  <c r="Q1622" i="17"/>
  <c r="R1622" i="17" s="1"/>
  <c r="P1622" i="17"/>
  <c r="N1622" i="17"/>
  <c r="L1622" i="17"/>
  <c r="H1622" i="17"/>
  <c r="AX1622" i="17" s="1"/>
  <c r="AW1621" i="17"/>
  <c r="AV1621" i="17"/>
  <c r="Q1621" i="17"/>
  <c r="R1621" i="17" s="1"/>
  <c r="P1621" i="17"/>
  <c r="N1621" i="17"/>
  <c r="L1621" i="17"/>
  <c r="H1621" i="17"/>
  <c r="AX1621" i="17" s="1"/>
  <c r="AW1620" i="17"/>
  <c r="AV1620" i="17"/>
  <c r="Q1620" i="17"/>
  <c r="R1620" i="17" s="1"/>
  <c r="P1620" i="17"/>
  <c r="N1620" i="17"/>
  <c r="L1620" i="17"/>
  <c r="H1620" i="17"/>
  <c r="AX1620" i="17" s="1"/>
  <c r="AW1619" i="17"/>
  <c r="AV1619" i="17"/>
  <c r="R1619" i="17"/>
  <c r="Q1619" i="17"/>
  <c r="P1619" i="17"/>
  <c r="N1619" i="17"/>
  <c r="L1619" i="17"/>
  <c r="H1619" i="17"/>
  <c r="AX1619" i="17" s="1"/>
  <c r="AX1618" i="17"/>
  <c r="AW1618" i="17"/>
  <c r="AV1618" i="17"/>
  <c r="Q1618" i="17"/>
  <c r="R1618" i="17" s="1"/>
  <c r="P1618" i="17"/>
  <c r="N1618" i="17"/>
  <c r="L1618" i="17"/>
  <c r="H1618" i="17"/>
  <c r="AX1617" i="17"/>
  <c r="AW1617" i="17"/>
  <c r="AV1617" i="17"/>
  <c r="Q1617" i="17"/>
  <c r="R1617" i="17" s="1"/>
  <c r="P1617" i="17"/>
  <c r="N1617" i="17"/>
  <c r="L1617" i="17"/>
  <c r="H1617" i="17"/>
  <c r="AW1616" i="17"/>
  <c r="AV1616" i="17"/>
  <c r="Q1616" i="17"/>
  <c r="R1616" i="17" s="1"/>
  <c r="P1616" i="17"/>
  <c r="N1616" i="17"/>
  <c r="L1616" i="17"/>
  <c r="H1616" i="17"/>
  <c r="AX1616" i="17" s="1"/>
  <c r="AX1615" i="17"/>
  <c r="AW1615" i="17"/>
  <c r="AV1615" i="17"/>
  <c r="Q1615" i="17"/>
  <c r="R1615" i="17" s="1"/>
  <c r="P1615" i="17"/>
  <c r="N1615" i="17"/>
  <c r="L1615" i="17"/>
  <c r="H1615" i="17"/>
  <c r="AW1614" i="17"/>
  <c r="AV1614" i="17"/>
  <c r="Q1614" i="17"/>
  <c r="R1614" i="17" s="1"/>
  <c r="P1614" i="17"/>
  <c r="N1614" i="17"/>
  <c r="L1614" i="17"/>
  <c r="H1614" i="17"/>
  <c r="AX1614" i="17" s="1"/>
  <c r="AX1613" i="17"/>
  <c r="AW1613" i="17"/>
  <c r="AV1613" i="17"/>
  <c r="Q1613" i="17"/>
  <c r="R1613" i="17" s="1"/>
  <c r="P1613" i="17"/>
  <c r="N1613" i="17"/>
  <c r="L1613" i="17"/>
  <c r="H1613" i="17"/>
  <c r="AX1612" i="17"/>
  <c r="AW1612" i="17"/>
  <c r="AV1612" i="17"/>
  <c r="Q1612" i="17"/>
  <c r="R1612" i="17" s="1"/>
  <c r="P1612" i="17"/>
  <c r="N1612" i="17"/>
  <c r="L1612" i="17"/>
  <c r="H1612" i="17"/>
  <c r="AW1611" i="17"/>
  <c r="AV1611" i="17"/>
  <c r="Q1611" i="17"/>
  <c r="R1611" i="17" s="1"/>
  <c r="P1611" i="17"/>
  <c r="N1611" i="17"/>
  <c r="L1611" i="17"/>
  <c r="H1611" i="17"/>
  <c r="AX1611" i="17" s="1"/>
  <c r="AX1610" i="17"/>
  <c r="AW1610" i="17"/>
  <c r="AV1610" i="17"/>
  <c r="Q1610" i="17"/>
  <c r="R1610" i="17" s="1"/>
  <c r="P1610" i="17"/>
  <c r="N1610" i="17"/>
  <c r="L1610" i="17"/>
  <c r="H1610" i="17"/>
  <c r="AW1609" i="17"/>
  <c r="AV1609" i="17"/>
  <c r="R1609" i="17"/>
  <c r="Q1609" i="17"/>
  <c r="P1609" i="17"/>
  <c r="N1609" i="17"/>
  <c r="L1609" i="17"/>
  <c r="H1609" i="17"/>
  <c r="AX1609" i="17" s="1"/>
  <c r="AX1608" i="17"/>
  <c r="AW1608" i="17"/>
  <c r="AV1608" i="17"/>
  <c r="Q1608" i="17"/>
  <c r="R1608" i="17" s="1"/>
  <c r="P1608" i="17"/>
  <c r="N1608" i="17"/>
  <c r="L1608" i="17"/>
  <c r="H1608" i="17"/>
  <c r="AW1607" i="17"/>
  <c r="AV1607" i="17"/>
  <c r="Q1607" i="17"/>
  <c r="R1607" i="17" s="1"/>
  <c r="P1607" i="17"/>
  <c r="N1607" i="17"/>
  <c r="L1607" i="17"/>
  <c r="H1607" i="17"/>
  <c r="AX1607" i="17" s="1"/>
  <c r="AW1606" i="17"/>
  <c r="AV1606" i="17"/>
  <c r="Q1606" i="17"/>
  <c r="R1606" i="17" s="1"/>
  <c r="P1606" i="17"/>
  <c r="N1606" i="17"/>
  <c r="L1606" i="17"/>
  <c r="H1606" i="17"/>
  <c r="AX1606" i="17" s="1"/>
  <c r="AW1605" i="17"/>
  <c r="AV1605" i="17"/>
  <c r="R1605" i="17"/>
  <c r="Q1605" i="17"/>
  <c r="P1605" i="17"/>
  <c r="N1605" i="17"/>
  <c r="L1605" i="17"/>
  <c r="H1605" i="17"/>
  <c r="AX1605" i="17" s="1"/>
  <c r="AX1604" i="17"/>
  <c r="AW1604" i="17"/>
  <c r="AV1604" i="17"/>
  <c r="R1604" i="17"/>
  <c r="Q1604" i="17"/>
  <c r="P1604" i="17"/>
  <c r="N1604" i="17"/>
  <c r="L1604" i="17"/>
  <c r="H1604" i="17"/>
  <c r="AW1603" i="17"/>
  <c r="AV1603" i="17"/>
  <c r="Q1603" i="17"/>
  <c r="R1603" i="17" s="1"/>
  <c r="P1603" i="17"/>
  <c r="N1603" i="17"/>
  <c r="L1603" i="17"/>
  <c r="H1603" i="17"/>
  <c r="AX1603" i="17" s="1"/>
  <c r="AX1602" i="17"/>
  <c r="AW1602" i="17"/>
  <c r="AV1602" i="17"/>
  <c r="R1602" i="17"/>
  <c r="Q1602" i="17"/>
  <c r="P1602" i="17"/>
  <c r="N1602" i="17"/>
  <c r="L1602" i="17"/>
  <c r="H1602" i="17"/>
  <c r="AW1601" i="17"/>
  <c r="AV1601" i="17"/>
  <c r="Q1601" i="17"/>
  <c r="R1601" i="17" s="1"/>
  <c r="P1601" i="17"/>
  <c r="N1601" i="17"/>
  <c r="L1601" i="17"/>
  <c r="H1601" i="17"/>
  <c r="AX1601" i="17" s="1"/>
  <c r="AW1600" i="17"/>
  <c r="AV1600" i="17"/>
  <c r="Q1600" i="17"/>
  <c r="R1600" i="17" s="1"/>
  <c r="P1600" i="17"/>
  <c r="N1600" i="17"/>
  <c r="L1600" i="17"/>
  <c r="H1600" i="17"/>
  <c r="AX1600" i="17" s="1"/>
  <c r="AW1599" i="17"/>
  <c r="AV1599" i="17"/>
  <c r="R1599" i="17"/>
  <c r="Q1599" i="17"/>
  <c r="P1599" i="17"/>
  <c r="N1599" i="17"/>
  <c r="L1599" i="17"/>
  <c r="H1599" i="17"/>
  <c r="AX1599" i="17" s="1"/>
  <c r="AW1598" i="17"/>
  <c r="AV1598" i="17"/>
  <c r="Q1598" i="17"/>
  <c r="R1598" i="17" s="1"/>
  <c r="P1598" i="17"/>
  <c r="N1598" i="17"/>
  <c r="L1598" i="17"/>
  <c r="H1598" i="17"/>
  <c r="AX1598" i="17" s="1"/>
  <c r="AX1597" i="17"/>
  <c r="AW1597" i="17"/>
  <c r="AV1597" i="17"/>
  <c r="Q1597" i="17"/>
  <c r="R1597" i="17" s="1"/>
  <c r="P1597" i="17"/>
  <c r="N1597" i="17"/>
  <c r="L1597" i="17"/>
  <c r="H1597" i="17"/>
  <c r="AW1596" i="17"/>
  <c r="AV1596" i="17"/>
  <c r="Q1596" i="17"/>
  <c r="R1596" i="17" s="1"/>
  <c r="P1596" i="17"/>
  <c r="N1596" i="17"/>
  <c r="L1596" i="17"/>
  <c r="H1596" i="17"/>
  <c r="AX1596" i="17" s="1"/>
  <c r="AW1595" i="17"/>
  <c r="AV1595" i="17"/>
  <c r="Q1595" i="17"/>
  <c r="R1595" i="17" s="1"/>
  <c r="P1595" i="17"/>
  <c r="N1595" i="17"/>
  <c r="L1595" i="17"/>
  <c r="H1595" i="17"/>
  <c r="AX1595" i="17" s="1"/>
  <c r="AW1594" i="17"/>
  <c r="AV1594" i="17"/>
  <c r="Q1594" i="17"/>
  <c r="R1594" i="17" s="1"/>
  <c r="P1594" i="17"/>
  <c r="N1594" i="17"/>
  <c r="L1594" i="17"/>
  <c r="H1594" i="17"/>
  <c r="AX1594" i="17" s="1"/>
  <c r="AW1593" i="17"/>
  <c r="AV1593" i="17"/>
  <c r="Q1593" i="17"/>
  <c r="R1593" i="17" s="1"/>
  <c r="P1593" i="17"/>
  <c r="N1593" i="17"/>
  <c r="L1593" i="17"/>
  <c r="H1593" i="17"/>
  <c r="AX1593" i="17" s="1"/>
  <c r="AW1592" i="17"/>
  <c r="AV1592" i="17"/>
  <c r="Q1592" i="17"/>
  <c r="R1592" i="17" s="1"/>
  <c r="P1592" i="17"/>
  <c r="N1592" i="17"/>
  <c r="L1592" i="17"/>
  <c r="H1592" i="17"/>
  <c r="AX1592" i="17" s="1"/>
  <c r="AW1591" i="17"/>
  <c r="AV1591" i="17"/>
  <c r="Q1591" i="17"/>
  <c r="R1591" i="17" s="1"/>
  <c r="P1591" i="17"/>
  <c r="N1591" i="17"/>
  <c r="L1591" i="17"/>
  <c r="H1591" i="17"/>
  <c r="AX1591" i="17" s="1"/>
  <c r="AW1590" i="17"/>
  <c r="AV1590" i="17"/>
  <c r="Q1590" i="17"/>
  <c r="R1590" i="17" s="1"/>
  <c r="P1590" i="17"/>
  <c r="N1590" i="17"/>
  <c r="L1590" i="17"/>
  <c r="H1590" i="17"/>
  <c r="AX1590" i="17" s="1"/>
  <c r="AW1589" i="17"/>
  <c r="AV1589" i="17"/>
  <c r="Q1589" i="17"/>
  <c r="R1589" i="17" s="1"/>
  <c r="P1589" i="17"/>
  <c r="N1589" i="17"/>
  <c r="L1589" i="17"/>
  <c r="H1589" i="17"/>
  <c r="AX1589" i="17" s="1"/>
  <c r="AW1588" i="17"/>
  <c r="AV1588" i="17"/>
  <c r="Q1588" i="17"/>
  <c r="R1588" i="17" s="1"/>
  <c r="P1588" i="17"/>
  <c r="N1588" i="17"/>
  <c r="L1588" i="17"/>
  <c r="H1588" i="17"/>
  <c r="AX1588" i="17" s="1"/>
  <c r="AX1587" i="17"/>
  <c r="AW1587" i="17"/>
  <c r="AV1587" i="17"/>
  <c r="Q1587" i="17"/>
  <c r="R1587" i="17" s="1"/>
  <c r="P1587" i="17"/>
  <c r="N1587" i="17"/>
  <c r="L1587" i="17"/>
  <c r="H1587" i="17"/>
  <c r="AW1586" i="17"/>
  <c r="AV1586" i="17"/>
  <c r="Q1586" i="17"/>
  <c r="R1586" i="17" s="1"/>
  <c r="P1586" i="17"/>
  <c r="N1586" i="17"/>
  <c r="L1586" i="17"/>
  <c r="H1586" i="17"/>
  <c r="AX1586" i="17" s="1"/>
  <c r="AW1585" i="17"/>
  <c r="AV1585" i="17"/>
  <c r="Q1585" i="17"/>
  <c r="R1585" i="17" s="1"/>
  <c r="P1585" i="17"/>
  <c r="N1585" i="17"/>
  <c r="L1585" i="17"/>
  <c r="H1585" i="17"/>
  <c r="AX1585" i="17" s="1"/>
  <c r="AW1584" i="17"/>
  <c r="AV1584" i="17"/>
  <c r="Q1584" i="17"/>
  <c r="R1584" i="17" s="1"/>
  <c r="P1584" i="17"/>
  <c r="N1584" i="17"/>
  <c r="L1584" i="17"/>
  <c r="H1584" i="17"/>
  <c r="AX1584" i="17" s="1"/>
  <c r="AW1583" i="17"/>
  <c r="AV1583" i="17"/>
  <c r="Q1583" i="17"/>
  <c r="R1583" i="17" s="1"/>
  <c r="P1583" i="17"/>
  <c r="N1583" i="17"/>
  <c r="L1583" i="17"/>
  <c r="H1583" i="17"/>
  <c r="AX1583" i="17" s="1"/>
  <c r="AW1582" i="17"/>
  <c r="AV1582" i="17"/>
  <c r="Q1582" i="17"/>
  <c r="R1582" i="17" s="1"/>
  <c r="P1582" i="17"/>
  <c r="N1582" i="17"/>
  <c r="L1582" i="17"/>
  <c r="H1582" i="17"/>
  <c r="AX1582" i="17" s="1"/>
  <c r="AW1581" i="17"/>
  <c r="AV1581" i="17"/>
  <c r="Q1581" i="17"/>
  <c r="R1581" i="17" s="1"/>
  <c r="P1581" i="17"/>
  <c r="N1581" i="17"/>
  <c r="L1581" i="17"/>
  <c r="H1581" i="17"/>
  <c r="AX1581" i="17" s="1"/>
  <c r="AW1580" i="17"/>
  <c r="AV1580" i="17"/>
  <c r="Q1580" i="17"/>
  <c r="R1580" i="17" s="1"/>
  <c r="P1580" i="17"/>
  <c r="N1580" i="17"/>
  <c r="L1580" i="17"/>
  <c r="H1580" i="17"/>
  <c r="AX1580" i="17" s="1"/>
  <c r="AX1579" i="17"/>
  <c r="AW1579" i="17"/>
  <c r="AV1579" i="17"/>
  <c r="Q1579" i="17"/>
  <c r="R1579" i="17" s="1"/>
  <c r="P1579" i="17"/>
  <c r="N1579" i="17"/>
  <c r="L1579" i="17"/>
  <c r="H1579" i="17"/>
  <c r="AW1578" i="17"/>
  <c r="AV1578" i="17"/>
  <c r="Q1578" i="17"/>
  <c r="R1578" i="17" s="1"/>
  <c r="P1578" i="17"/>
  <c r="N1578" i="17"/>
  <c r="L1578" i="17"/>
  <c r="H1578" i="17"/>
  <c r="AX1578" i="17" s="1"/>
  <c r="AW1577" i="17"/>
  <c r="AV1577" i="17"/>
  <c r="Q1577" i="17"/>
  <c r="R1577" i="17" s="1"/>
  <c r="P1577" i="17"/>
  <c r="N1577" i="17"/>
  <c r="L1577" i="17"/>
  <c r="H1577" i="17"/>
  <c r="AX1577" i="17" s="1"/>
  <c r="AX1576" i="17"/>
  <c r="AW1576" i="17"/>
  <c r="AV1576" i="17"/>
  <c r="R1576" i="17"/>
  <c r="Q1576" i="17"/>
  <c r="P1576" i="17"/>
  <c r="N1576" i="17"/>
  <c r="L1576" i="17"/>
  <c r="H1576" i="17"/>
  <c r="AW1575" i="17"/>
  <c r="AV1575" i="17"/>
  <c r="Q1575" i="17"/>
  <c r="R1575" i="17" s="1"/>
  <c r="P1575" i="17"/>
  <c r="N1575" i="17"/>
  <c r="L1575" i="17"/>
  <c r="H1575" i="17"/>
  <c r="AX1575" i="17" s="1"/>
  <c r="AW1574" i="17"/>
  <c r="AV1574" i="17"/>
  <c r="Q1574" i="17"/>
  <c r="R1574" i="17" s="1"/>
  <c r="P1574" i="17"/>
  <c r="N1574" i="17"/>
  <c r="L1574" i="17"/>
  <c r="H1574" i="17"/>
  <c r="AX1574" i="17" s="1"/>
  <c r="AW1573" i="17"/>
  <c r="AV1573" i="17"/>
  <c r="Q1573" i="17"/>
  <c r="R1573" i="17" s="1"/>
  <c r="P1573" i="17"/>
  <c r="N1573" i="17"/>
  <c r="L1573" i="17"/>
  <c r="H1573" i="17"/>
  <c r="AX1573" i="17" s="1"/>
  <c r="AW1572" i="17"/>
  <c r="AV1572" i="17"/>
  <c r="Q1572" i="17"/>
  <c r="R1572" i="17" s="1"/>
  <c r="P1572" i="17"/>
  <c r="N1572" i="17"/>
  <c r="L1572" i="17"/>
  <c r="H1572" i="17"/>
  <c r="AX1572" i="17" s="1"/>
  <c r="AW1571" i="17"/>
  <c r="AV1571" i="17"/>
  <c r="R1571" i="17"/>
  <c r="Q1571" i="17"/>
  <c r="P1571" i="17"/>
  <c r="N1571" i="17"/>
  <c r="L1571" i="17"/>
  <c r="H1571" i="17"/>
  <c r="AX1571" i="17" s="1"/>
  <c r="AW1570" i="17"/>
  <c r="AV1570" i="17"/>
  <c r="Q1570" i="17"/>
  <c r="R1570" i="17" s="1"/>
  <c r="P1570" i="17"/>
  <c r="N1570" i="17"/>
  <c r="L1570" i="17"/>
  <c r="H1570" i="17"/>
  <c r="AX1570" i="17" s="1"/>
  <c r="AW1569" i="17"/>
  <c r="AV1569" i="17"/>
  <c r="Q1569" i="17"/>
  <c r="R1569" i="17" s="1"/>
  <c r="P1569" i="17"/>
  <c r="N1569" i="17"/>
  <c r="L1569" i="17"/>
  <c r="H1569" i="17"/>
  <c r="AX1569" i="17" s="1"/>
  <c r="AW1568" i="17"/>
  <c r="AV1568" i="17"/>
  <c r="Q1568" i="17"/>
  <c r="R1568" i="17" s="1"/>
  <c r="P1568" i="17"/>
  <c r="N1568" i="17"/>
  <c r="L1568" i="17"/>
  <c r="H1568" i="17"/>
  <c r="AX1568" i="17" s="1"/>
  <c r="AW1567" i="17"/>
  <c r="AV1567" i="17"/>
  <c r="Q1567" i="17"/>
  <c r="R1567" i="17" s="1"/>
  <c r="P1567" i="17"/>
  <c r="N1567" i="17"/>
  <c r="L1567" i="17"/>
  <c r="H1567" i="17"/>
  <c r="AX1567" i="17" s="1"/>
  <c r="AX1566" i="17"/>
  <c r="AW1566" i="17"/>
  <c r="AV1566" i="17"/>
  <c r="Q1566" i="17"/>
  <c r="R1566" i="17" s="1"/>
  <c r="P1566" i="17"/>
  <c r="N1566" i="17"/>
  <c r="L1566" i="17"/>
  <c r="H1566" i="17"/>
  <c r="AW1565" i="17"/>
  <c r="AV1565" i="17"/>
  <c r="Q1565" i="17"/>
  <c r="R1565" i="17" s="1"/>
  <c r="P1565" i="17"/>
  <c r="N1565" i="17"/>
  <c r="L1565" i="17"/>
  <c r="H1565" i="17"/>
  <c r="AX1565" i="17" s="1"/>
  <c r="AW1564" i="17"/>
  <c r="AV1564" i="17"/>
  <c r="Q1564" i="17"/>
  <c r="R1564" i="17" s="1"/>
  <c r="P1564" i="17"/>
  <c r="N1564" i="17"/>
  <c r="L1564" i="17"/>
  <c r="H1564" i="17"/>
  <c r="AX1564" i="17" s="1"/>
  <c r="AW1563" i="17"/>
  <c r="AV1563" i="17"/>
  <c r="Q1563" i="17"/>
  <c r="R1563" i="17" s="1"/>
  <c r="P1563" i="17"/>
  <c r="N1563" i="17"/>
  <c r="L1563" i="17"/>
  <c r="H1563" i="17"/>
  <c r="AX1563" i="17" s="1"/>
  <c r="AW1562" i="17"/>
  <c r="AV1562" i="17"/>
  <c r="Q1562" i="17"/>
  <c r="R1562" i="17" s="1"/>
  <c r="P1562" i="17"/>
  <c r="N1562" i="17"/>
  <c r="L1562" i="17"/>
  <c r="H1562" i="17"/>
  <c r="AX1562" i="17" s="1"/>
  <c r="AW1561" i="17"/>
  <c r="AV1561" i="17"/>
  <c r="Q1561" i="17"/>
  <c r="R1561" i="17" s="1"/>
  <c r="P1561" i="17"/>
  <c r="N1561" i="17"/>
  <c r="L1561" i="17"/>
  <c r="H1561" i="17"/>
  <c r="AX1561" i="17" s="1"/>
  <c r="AW1560" i="17"/>
  <c r="AV1560" i="17"/>
  <c r="Q1560" i="17"/>
  <c r="R1560" i="17" s="1"/>
  <c r="P1560" i="17"/>
  <c r="N1560" i="17"/>
  <c r="L1560" i="17"/>
  <c r="H1560" i="17"/>
  <c r="AX1560" i="17" s="1"/>
  <c r="AW1559" i="17"/>
  <c r="AV1559" i="17"/>
  <c r="Q1559" i="17"/>
  <c r="R1559" i="17" s="1"/>
  <c r="P1559" i="17"/>
  <c r="N1559" i="17"/>
  <c r="L1559" i="17"/>
  <c r="H1559" i="17"/>
  <c r="AX1559" i="17" s="1"/>
  <c r="AX1558" i="17"/>
  <c r="AW1558" i="17"/>
  <c r="AV1558" i="17"/>
  <c r="Q1558" i="17"/>
  <c r="R1558" i="17" s="1"/>
  <c r="P1558" i="17"/>
  <c r="N1558" i="17"/>
  <c r="L1558" i="17"/>
  <c r="H1558" i="17"/>
  <c r="AW1557" i="17"/>
  <c r="AV1557" i="17"/>
  <c r="Q1557" i="17"/>
  <c r="R1557" i="17" s="1"/>
  <c r="P1557" i="17"/>
  <c r="N1557" i="17"/>
  <c r="L1557" i="17"/>
  <c r="H1557" i="17"/>
  <c r="AX1557" i="17" s="1"/>
  <c r="AX1556" i="17"/>
  <c r="AW1556" i="17"/>
  <c r="AV1556" i="17"/>
  <c r="R1556" i="17"/>
  <c r="Q1556" i="17"/>
  <c r="P1556" i="17"/>
  <c r="N1556" i="17"/>
  <c r="L1556" i="17"/>
  <c r="H1556" i="17"/>
  <c r="AW1555" i="17"/>
  <c r="AV1555" i="17"/>
  <c r="R1555" i="17"/>
  <c r="Q1555" i="17"/>
  <c r="P1555" i="17"/>
  <c r="N1555" i="17"/>
  <c r="L1555" i="17"/>
  <c r="H1555" i="17"/>
  <c r="AX1555" i="17" s="1"/>
  <c r="AW1554" i="17"/>
  <c r="AV1554" i="17"/>
  <c r="Q1554" i="17"/>
  <c r="R1554" i="17" s="1"/>
  <c r="P1554" i="17"/>
  <c r="N1554" i="17"/>
  <c r="L1554" i="17"/>
  <c r="H1554" i="17"/>
  <c r="AX1554" i="17" s="1"/>
  <c r="AW1553" i="17"/>
  <c r="AV1553" i="17"/>
  <c r="Q1553" i="17"/>
  <c r="R1553" i="17" s="1"/>
  <c r="P1553" i="17"/>
  <c r="N1553" i="17"/>
  <c r="L1553" i="17"/>
  <c r="H1553" i="17"/>
  <c r="AX1553" i="17" s="1"/>
  <c r="AX1552" i="17"/>
  <c r="AW1552" i="17"/>
  <c r="AV1552" i="17"/>
  <c r="Q1552" i="17"/>
  <c r="R1552" i="17" s="1"/>
  <c r="P1552" i="17"/>
  <c r="N1552" i="17"/>
  <c r="L1552" i="17"/>
  <c r="H1552" i="17"/>
  <c r="AW1551" i="17"/>
  <c r="AV1551" i="17"/>
  <c r="Q1551" i="17"/>
  <c r="R1551" i="17" s="1"/>
  <c r="P1551" i="17"/>
  <c r="N1551" i="17"/>
  <c r="L1551" i="17"/>
  <c r="H1551" i="17"/>
  <c r="AX1551" i="17" s="1"/>
  <c r="AW1550" i="17"/>
  <c r="AV1550" i="17"/>
  <c r="Q1550" i="17"/>
  <c r="R1550" i="17" s="1"/>
  <c r="P1550" i="17"/>
  <c r="N1550" i="17"/>
  <c r="L1550" i="17"/>
  <c r="H1550" i="17"/>
  <c r="AX1550" i="17" s="1"/>
  <c r="AW1549" i="17"/>
  <c r="AV1549" i="17"/>
  <c r="Q1549" i="17"/>
  <c r="R1549" i="17" s="1"/>
  <c r="P1549" i="17"/>
  <c r="N1549" i="17"/>
  <c r="L1549" i="17"/>
  <c r="H1549" i="17"/>
  <c r="AX1549" i="17" s="1"/>
  <c r="AW1548" i="17"/>
  <c r="AV1548" i="17"/>
  <c r="Q1548" i="17"/>
  <c r="R1548" i="17" s="1"/>
  <c r="P1548" i="17"/>
  <c r="N1548" i="17"/>
  <c r="L1548" i="17"/>
  <c r="H1548" i="17"/>
  <c r="AX1548" i="17" s="1"/>
  <c r="AX1547" i="17"/>
  <c r="AW1547" i="17"/>
  <c r="AV1547" i="17"/>
  <c r="Q1547" i="17"/>
  <c r="R1547" i="17" s="1"/>
  <c r="P1547" i="17"/>
  <c r="N1547" i="17"/>
  <c r="L1547" i="17"/>
  <c r="H1547" i="17"/>
  <c r="AW1546" i="17"/>
  <c r="AV1546" i="17"/>
  <c r="Q1546" i="17"/>
  <c r="R1546" i="17" s="1"/>
  <c r="P1546" i="17"/>
  <c r="N1546" i="17"/>
  <c r="L1546" i="17"/>
  <c r="H1546" i="17"/>
  <c r="AX1546" i="17" s="1"/>
  <c r="AW1545" i="17"/>
  <c r="AV1545" i="17"/>
  <c r="Q1545" i="17"/>
  <c r="R1545" i="17" s="1"/>
  <c r="P1545" i="17"/>
  <c r="N1545" i="17"/>
  <c r="L1545" i="17"/>
  <c r="H1545" i="17"/>
  <c r="AX1545" i="17" s="1"/>
  <c r="AW1544" i="17"/>
  <c r="AV1544" i="17"/>
  <c r="Q1544" i="17"/>
  <c r="R1544" i="17" s="1"/>
  <c r="P1544" i="17"/>
  <c r="N1544" i="17"/>
  <c r="L1544" i="17"/>
  <c r="H1544" i="17"/>
  <c r="AX1544" i="17" s="1"/>
  <c r="AW1543" i="17"/>
  <c r="AV1543" i="17"/>
  <c r="R1543" i="17"/>
  <c r="Q1543" i="17"/>
  <c r="P1543" i="17"/>
  <c r="N1543" i="17"/>
  <c r="L1543" i="17"/>
  <c r="H1543" i="17"/>
  <c r="AX1543" i="17" s="1"/>
  <c r="AW1542" i="17"/>
  <c r="AV1542" i="17"/>
  <c r="Q1542" i="17"/>
  <c r="R1542" i="17" s="1"/>
  <c r="P1542" i="17"/>
  <c r="N1542" i="17"/>
  <c r="L1542" i="17"/>
  <c r="H1542" i="17"/>
  <c r="AX1542" i="17" s="1"/>
  <c r="AW1541" i="17"/>
  <c r="AV1541" i="17"/>
  <c r="Q1541" i="17"/>
  <c r="R1541" i="17" s="1"/>
  <c r="P1541" i="17"/>
  <c r="N1541" i="17"/>
  <c r="L1541" i="17"/>
  <c r="H1541" i="17"/>
  <c r="AX1541" i="17" s="1"/>
  <c r="AW1540" i="17"/>
  <c r="AV1540" i="17"/>
  <c r="Q1540" i="17"/>
  <c r="R1540" i="17" s="1"/>
  <c r="P1540" i="17"/>
  <c r="N1540" i="17"/>
  <c r="L1540" i="17"/>
  <c r="H1540" i="17"/>
  <c r="AX1540" i="17" s="1"/>
  <c r="AX1539" i="17"/>
  <c r="AW1539" i="17"/>
  <c r="AV1539" i="17"/>
  <c r="Q1539" i="17"/>
  <c r="R1539" i="17" s="1"/>
  <c r="P1539" i="17"/>
  <c r="N1539" i="17"/>
  <c r="L1539" i="17"/>
  <c r="H1539" i="17"/>
  <c r="AW1538" i="17"/>
  <c r="AV1538" i="17"/>
  <c r="Q1538" i="17"/>
  <c r="R1538" i="17" s="1"/>
  <c r="P1538" i="17"/>
  <c r="N1538" i="17"/>
  <c r="L1538" i="17"/>
  <c r="H1538" i="17"/>
  <c r="AX1538" i="17" s="1"/>
  <c r="AW1537" i="17"/>
  <c r="AV1537" i="17"/>
  <c r="Q1537" i="17"/>
  <c r="R1537" i="17" s="1"/>
  <c r="P1537" i="17"/>
  <c r="N1537" i="17"/>
  <c r="L1537" i="17"/>
  <c r="H1537" i="17"/>
  <c r="AX1537" i="17" s="1"/>
  <c r="AW1536" i="17"/>
  <c r="AV1536" i="17"/>
  <c r="Q1536" i="17"/>
  <c r="R1536" i="17" s="1"/>
  <c r="P1536" i="17"/>
  <c r="N1536" i="17"/>
  <c r="L1536" i="17"/>
  <c r="H1536" i="17"/>
  <c r="AX1536" i="17" s="1"/>
  <c r="AW1535" i="17"/>
  <c r="AV1535" i="17"/>
  <c r="Q1535" i="17"/>
  <c r="R1535" i="17" s="1"/>
  <c r="P1535" i="17"/>
  <c r="N1535" i="17"/>
  <c r="L1535" i="17"/>
  <c r="H1535" i="17"/>
  <c r="AX1535" i="17" s="1"/>
  <c r="AW1534" i="17"/>
  <c r="AV1534" i="17"/>
  <c r="R1534" i="17"/>
  <c r="Q1534" i="17"/>
  <c r="P1534" i="17"/>
  <c r="N1534" i="17"/>
  <c r="L1534" i="17"/>
  <c r="H1534" i="17"/>
  <c r="AX1534" i="17" s="1"/>
  <c r="AW1533" i="17"/>
  <c r="AV1533" i="17"/>
  <c r="Q1533" i="17"/>
  <c r="R1533" i="17" s="1"/>
  <c r="P1533" i="17"/>
  <c r="N1533" i="17"/>
  <c r="L1533" i="17"/>
  <c r="H1533" i="17"/>
  <c r="AX1533" i="17" s="1"/>
  <c r="AW1532" i="17"/>
  <c r="AV1532" i="17"/>
  <c r="Q1532" i="17"/>
  <c r="R1532" i="17" s="1"/>
  <c r="P1532" i="17"/>
  <c r="N1532" i="17"/>
  <c r="L1532" i="17"/>
  <c r="H1532" i="17"/>
  <c r="AX1532" i="17" s="1"/>
  <c r="AW1531" i="17"/>
  <c r="AV1531" i="17"/>
  <c r="Q1531" i="17"/>
  <c r="R1531" i="17" s="1"/>
  <c r="P1531" i="17"/>
  <c r="N1531" i="17"/>
  <c r="L1531" i="17"/>
  <c r="H1531" i="17"/>
  <c r="AX1531" i="17" s="1"/>
  <c r="AW1530" i="17"/>
  <c r="AV1530" i="17"/>
  <c r="Q1530" i="17"/>
  <c r="R1530" i="17" s="1"/>
  <c r="P1530" i="17"/>
  <c r="N1530" i="17"/>
  <c r="L1530" i="17"/>
  <c r="H1530" i="17"/>
  <c r="AX1530" i="17" s="1"/>
  <c r="AX1529" i="17"/>
  <c r="AW1529" i="17"/>
  <c r="AV1529" i="17"/>
  <c r="Q1529" i="17"/>
  <c r="R1529" i="17" s="1"/>
  <c r="P1529" i="17"/>
  <c r="N1529" i="17"/>
  <c r="L1529" i="17"/>
  <c r="H1529" i="17"/>
  <c r="AW1528" i="17"/>
  <c r="AV1528" i="17"/>
  <c r="Q1528" i="17"/>
  <c r="R1528" i="17" s="1"/>
  <c r="P1528" i="17"/>
  <c r="N1528" i="17"/>
  <c r="L1528" i="17"/>
  <c r="H1528" i="17"/>
  <c r="AX1528" i="17" s="1"/>
  <c r="AW1527" i="17"/>
  <c r="AV1527" i="17"/>
  <c r="Q1527" i="17"/>
  <c r="R1527" i="17" s="1"/>
  <c r="P1527" i="17"/>
  <c r="N1527" i="17"/>
  <c r="L1527" i="17"/>
  <c r="H1527" i="17"/>
  <c r="AX1527" i="17" s="1"/>
  <c r="AX1526" i="17"/>
  <c r="AW1526" i="17"/>
  <c r="AV1526" i="17"/>
  <c r="R1526" i="17"/>
  <c r="Q1526" i="17"/>
  <c r="P1526" i="17"/>
  <c r="N1526" i="17"/>
  <c r="L1526" i="17"/>
  <c r="H1526" i="17"/>
  <c r="AW1525" i="17"/>
  <c r="AV1525" i="17"/>
  <c r="Q1525" i="17"/>
  <c r="R1525" i="17" s="1"/>
  <c r="P1525" i="17"/>
  <c r="N1525" i="17"/>
  <c r="L1525" i="17"/>
  <c r="H1525" i="17"/>
  <c r="AX1525" i="17" s="1"/>
  <c r="AW1524" i="17"/>
  <c r="AV1524" i="17"/>
  <c r="Q1524" i="17"/>
  <c r="R1524" i="17" s="1"/>
  <c r="P1524" i="17"/>
  <c r="N1524" i="17"/>
  <c r="L1524" i="17"/>
  <c r="H1524" i="17"/>
  <c r="AX1524" i="17" s="1"/>
  <c r="AW1523" i="17"/>
  <c r="AV1523" i="17"/>
  <c r="T1523" i="17"/>
  <c r="Q1523" i="17"/>
  <c r="R1523" i="17" s="1"/>
  <c r="P1523" i="17"/>
  <c r="N1523" i="17"/>
  <c r="L1523" i="17"/>
  <c r="H1523" i="17"/>
  <c r="AX1523" i="17" s="1"/>
  <c r="AW1522" i="17"/>
  <c r="AV1522" i="17"/>
  <c r="Q1522" i="17"/>
  <c r="R1522" i="17" s="1"/>
  <c r="P1522" i="17"/>
  <c r="N1522" i="17"/>
  <c r="L1522" i="17"/>
  <c r="H1522" i="17"/>
  <c r="AX1522" i="17" s="1"/>
  <c r="AX1521" i="17"/>
  <c r="AW1521" i="17"/>
  <c r="AV1521" i="17"/>
  <c r="Q1521" i="17"/>
  <c r="R1521" i="17" s="1"/>
  <c r="P1521" i="17"/>
  <c r="N1521" i="17"/>
  <c r="L1521" i="17"/>
  <c r="H1521" i="17"/>
  <c r="AW1520" i="17"/>
  <c r="AV1520" i="17"/>
  <c r="Q1520" i="17"/>
  <c r="R1520" i="17" s="1"/>
  <c r="P1520" i="17"/>
  <c r="N1520" i="17"/>
  <c r="L1520" i="17"/>
  <c r="H1520" i="17"/>
  <c r="AX1520" i="17" s="1"/>
  <c r="AW1519" i="17"/>
  <c r="AV1519" i="17"/>
  <c r="Q1519" i="17"/>
  <c r="R1519" i="17" s="1"/>
  <c r="P1519" i="17"/>
  <c r="N1519" i="17"/>
  <c r="L1519" i="17"/>
  <c r="H1519" i="17"/>
  <c r="AX1519" i="17" s="1"/>
  <c r="AW1518" i="17"/>
  <c r="AV1518" i="17"/>
  <c r="Q1518" i="17"/>
  <c r="R1518" i="17" s="1"/>
  <c r="P1518" i="17"/>
  <c r="N1518" i="17"/>
  <c r="L1518" i="17"/>
  <c r="H1518" i="17"/>
  <c r="AX1518" i="17" s="1"/>
  <c r="AW1517" i="17"/>
  <c r="AV1517" i="17"/>
  <c r="Q1517" i="17"/>
  <c r="R1517" i="17" s="1"/>
  <c r="P1517" i="17"/>
  <c r="N1517" i="17"/>
  <c r="L1517" i="17"/>
  <c r="H1517" i="17"/>
  <c r="AX1517" i="17" s="1"/>
  <c r="AX1516" i="17"/>
  <c r="AW1516" i="17"/>
  <c r="AV1516" i="17"/>
  <c r="Q1516" i="17"/>
  <c r="R1516" i="17" s="1"/>
  <c r="P1516" i="17"/>
  <c r="N1516" i="17"/>
  <c r="L1516" i="17"/>
  <c r="H1516" i="17"/>
  <c r="AW1515" i="17"/>
  <c r="AV1515" i="17"/>
  <c r="Q1515" i="17"/>
  <c r="R1515" i="17" s="1"/>
  <c r="P1515" i="17"/>
  <c r="N1515" i="17"/>
  <c r="L1515" i="17"/>
  <c r="H1515" i="17"/>
  <c r="AX1515" i="17" s="1"/>
  <c r="AW1514" i="17"/>
  <c r="AV1514" i="17"/>
  <c r="Q1514" i="17"/>
  <c r="R1514" i="17" s="1"/>
  <c r="P1514" i="17"/>
  <c r="N1514" i="17"/>
  <c r="L1514" i="17"/>
  <c r="H1514" i="17"/>
  <c r="AX1514" i="17" s="1"/>
  <c r="AW1513" i="17"/>
  <c r="AV1513" i="17"/>
  <c r="Q1513" i="17"/>
  <c r="R1513" i="17" s="1"/>
  <c r="P1513" i="17"/>
  <c r="N1513" i="17"/>
  <c r="L1513" i="17"/>
  <c r="H1513" i="17"/>
  <c r="AX1513" i="17" s="1"/>
  <c r="AW1512" i="17"/>
  <c r="AV1512" i="17"/>
  <c r="Q1512" i="17"/>
  <c r="R1512" i="17" s="1"/>
  <c r="P1512" i="17"/>
  <c r="N1512" i="17"/>
  <c r="L1512" i="17"/>
  <c r="H1512" i="17"/>
  <c r="AX1512" i="17" s="1"/>
  <c r="AX1511" i="17"/>
  <c r="AW1511" i="17"/>
  <c r="AV1511" i="17"/>
  <c r="R1511" i="17"/>
  <c r="Q1511" i="17"/>
  <c r="P1511" i="17"/>
  <c r="N1511" i="17"/>
  <c r="L1511" i="17"/>
  <c r="H1511" i="17"/>
  <c r="AW1510" i="17"/>
  <c r="AV1510" i="17"/>
  <c r="Q1510" i="17"/>
  <c r="R1510" i="17" s="1"/>
  <c r="P1510" i="17"/>
  <c r="N1510" i="17"/>
  <c r="L1510" i="17"/>
  <c r="H1510" i="17"/>
  <c r="AX1510" i="17" s="1"/>
  <c r="AX1509" i="17"/>
  <c r="AW1509" i="17"/>
  <c r="AV1509" i="17"/>
  <c r="Q1509" i="17"/>
  <c r="R1509" i="17" s="1"/>
  <c r="P1509" i="17"/>
  <c r="N1509" i="17"/>
  <c r="L1509" i="17"/>
  <c r="H1509" i="17"/>
  <c r="AW1508" i="17"/>
  <c r="AV1508" i="17"/>
  <c r="Q1508" i="17"/>
  <c r="R1508" i="17" s="1"/>
  <c r="P1508" i="17"/>
  <c r="N1508" i="17"/>
  <c r="L1508" i="17"/>
  <c r="H1508" i="17"/>
  <c r="AX1508" i="17" s="1"/>
  <c r="AW1507" i="17"/>
  <c r="AV1507" i="17"/>
  <c r="Q1507" i="17"/>
  <c r="R1507" i="17" s="1"/>
  <c r="P1507" i="17"/>
  <c r="N1507" i="17"/>
  <c r="L1507" i="17"/>
  <c r="H1507" i="17"/>
  <c r="AX1507" i="17" s="1"/>
  <c r="AW1506" i="17"/>
  <c r="AV1506" i="17"/>
  <c r="R1506" i="17"/>
  <c r="Q1506" i="17"/>
  <c r="P1506" i="17"/>
  <c r="N1506" i="17"/>
  <c r="L1506" i="17"/>
  <c r="H1506" i="17"/>
  <c r="AX1506" i="17" s="1"/>
  <c r="AW1505" i="17"/>
  <c r="AV1505" i="17"/>
  <c r="Q1505" i="17"/>
  <c r="R1505" i="17" s="1"/>
  <c r="P1505" i="17"/>
  <c r="N1505" i="17"/>
  <c r="L1505" i="17"/>
  <c r="H1505" i="17"/>
  <c r="AX1505" i="17" s="1"/>
  <c r="AW1504" i="17"/>
  <c r="AV1504" i="17"/>
  <c r="Q1504" i="17"/>
  <c r="R1504" i="17" s="1"/>
  <c r="P1504" i="17"/>
  <c r="N1504" i="17"/>
  <c r="L1504" i="17"/>
  <c r="H1504" i="17"/>
  <c r="AX1504" i="17" s="1"/>
  <c r="AW1503" i="17"/>
  <c r="AV1503" i="17"/>
  <c r="R1503" i="17"/>
  <c r="Q1503" i="17"/>
  <c r="P1503" i="17"/>
  <c r="N1503" i="17"/>
  <c r="L1503" i="17"/>
  <c r="H1503" i="17"/>
  <c r="AX1503" i="17" s="1"/>
  <c r="AW1502" i="17"/>
  <c r="AV1502" i="17"/>
  <c r="Q1502" i="17"/>
  <c r="R1502" i="17" s="1"/>
  <c r="P1502" i="17"/>
  <c r="N1502" i="17"/>
  <c r="L1502" i="17"/>
  <c r="H1502" i="17"/>
  <c r="AX1502" i="17" s="1"/>
  <c r="AW1501" i="17"/>
  <c r="AV1501" i="17"/>
  <c r="Q1501" i="17"/>
  <c r="R1501" i="17" s="1"/>
  <c r="P1501" i="17"/>
  <c r="N1501" i="17"/>
  <c r="L1501" i="17"/>
  <c r="H1501" i="17"/>
  <c r="AX1501" i="17" s="1"/>
  <c r="AW1500" i="17"/>
  <c r="AV1500" i="17"/>
  <c r="Q1500" i="17"/>
  <c r="R1500" i="17" s="1"/>
  <c r="P1500" i="17"/>
  <c r="N1500" i="17"/>
  <c r="L1500" i="17"/>
  <c r="H1500" i="17"/>
  <c r="AX1500" i="17" s="1"/>
  <c r="AX1499" i="17"/>
  <c r="AW1499" i="17"/>
  <c r="AV1499" i="17"/>
  <c r="R1499" i="17"/>
  <c r="Q1499" i="17"/>
  <c r="P1499" i="17"/>
  <c r="N1499" i="17"/>
  <c r="L1499" i="17"/>
  <c r="H1499" i="17"/>
  <c r="AW1498" i="17"/>
  <c r="AV1498" i="17"/>
  <c r="R1498" i="17"/>
  <c r="Q1498" i="17"/>
  <c r="P1498" i="17"/>
  <c r="N1498" i="17"/>
  <c r="L1498" i="17"/>
  <c r="H1498" i="17"/>
  <c r="AX1498" i="17" s="1"/>
  <c r="AW1497" i="17"/>
  <c r="AV1497" i="17"/>
  <c r="Q1497" i="17"/>
  <c r="R1497" i="17" s="1"/>
  <c r="P1497" i="17"/>
  <c r="N1497" i="17"/>
  <c r="L1497" i="17"/>
  <c r="H1497" i="17"/>
  <c r="AX1497" i="17" s="1"/>
  <c r="AW1496" i="17"/>
  <c r="AV1496" i="17"/>
  <c r="R1496" i="17"/>
  <c r="Q1496" i="17"/>
  <c r="P1496" i="17"/>
  <c r="N1496" i="17"/>
  <c r="L1496" i="17"/>
  <c r="H1496" i="17"/>
  <c r="AX1496" i="17" s="1"/>
  <c r="AX1495" i="17"/>
  <c r="AW1495" i="17"/>
  <c r="AV1495" i="17"/>
  <c r="Q1495" i="17"/>
  <c r="R1495" i="17" s="1"/>
  <c r="P1495" i="17"/>
  <c r="N1495" i="17"/>
  <c r="L1495" i="17"/>
  <c r="H1495" i="17"/>
  <c r="AW1494" i="17"/>
  <c r="AV1494" i="17"/>
  <c r="Q1494" i="17"/>
  <c r="R1494" i="17" s="1"/>
  <c r="P1494" i="17"/>
  <c r="N1494" i="17"/>
  <c r="L1494" i="17"/>
  <c r="H1494" i="17"/>
  <c r="AX1494" i="17" s="1"/>
  <c r="AW1493" i="17"/>
  <c r="AV1493" i="17"/>
  <c r="Q1493" i="17"/>
  <c r="R1493" i="17" s="1"/>
  <c r="P1493" i="17"/>
  <c r="N1493" i="17"/>
  <c r="L1493" i="17"/>
  <c r="H1493" i="17"/>
  <c r="AX1493" i="17" s="1"/>
  <c r="AW1492" i="17"/>
  <c r="AV1492" i="17"/>
  <c r="Q1492" i="17"/>
  <c r="R1492" i="17" s="1"/>
  <c r="P1492" i="17"/>
  <c r="N1492" i="17"/>
  <c r="L1492" i="17"/>
  <c r="H1492" i="17"/>
  <c r="AX1492" i="17" s="1"/>
  <c r="AX1491" i="17"/>
  <c r="AW1491" i="17"/>
  <c r="AV1491" i="17"/>
  <c r="T1491" i="17"/>
  <c r="R1491" i="17"/>
  <c r="Q1491" i="17"/>
  <c r="P1491" i="17"/>
  <c r="N1491" i="17"/>
  <c r="L1491" i="17"/>
  <c r="H1491" i="17"/>
  <c r="AW1490" i="17"/>
  <c r="AV1490" i="17"/>
  <c r="Q1490" i="17"/>
  <c r="R1490" i="17" s="1"/>
  <c r="P1490" i="17"/>
  <c r="N1490" i="17"/>
  <c r="L1490" i="17"/>
  <c r="H1490" i="17"/>
  <c r="AX1490" i="17" s="1"/>
  <c r="AW1489" i="17"/>
  <c r="AV1489" i="17"/>
  <c r="R1489" i="17"/>
  <c r="Q1489" i="17"/>
  <c r="P1489" i="17"/>
  <c r="N1489" i="17"/>
  <c r="L1489" i="17"/>
  <c r="H1489" i="17"/>
  <c r="AX1489" i="17" s="1"/>
  <c r="AX1488" i="17"/>
  <c r="AW1488" i="17"/>
  <c r="AV1488" i="17"/>
  <c r="Q1488" i="17"/>
  <c r="R1488" i="17" s="1"/>
  <c r="P1488" i="17"/>
  <c r="N1488" i="17"/>
  <c r="L1488" i="17"/>
  <c r="H1488" i="17"/>
  <c r="AW1487" i="17"/>
  <c r="AV1487" i="17"/>
  <c r="R1487" i="17"/>
  <c r="Q1487" i="17"/>
  <c r="P1487" i="17"/>
  <c r="N1487" i="17"/>
  <c r="L1487" i="17"/>
  <c r="H1487" i="17"/>
  <c r="AX1487" i="17" s="1"/>
  <c r="AW1486" i="17"/>
  <c r="AV1486" i="17"/>
  <c r="Q1486" i="17"/>
  <c r="R1486" i="17" s="1"/>
  <c r="P1486" i="17"/>
  <c r="N1486" i="17"/>
  <c r="L1486" i="17"/>
  <c r="H1486" i="17"/>
  <c r="AX1486" i="17" s="1"/>
  <c r="AW1485" i="17"/>
  <c r="AV1485" i="17"/>
  <c r="Q1485" i="17"/>
  <c r="R1485" i="17" s="1"/>
  <c r="P1485" i="17"/>
  <c r="N1485" i="17"/>
  <c r="L1485" i="17"/>
  <c r="H1485" i="17"/>
  <c r="AX1485" i="17" s="1"/>
  <c r="AW1484" i="17"/>
  <c r="AV1484" i="17"/>
  <c r="R1484" i="17"/>
  <c r="Q1484" i="17"/>
  <c r="P1484" i="17"/>
  <c r="N1484" i="17"/>
  <c r="L1484" i="17"/>
  <c r="H1484" i="17"/>
  <c r="AX1484" i="17" s="1"/>
  <c r="AW1483" i="17"/>
  <c r="AV1483" i="17"/>
  <c r="Q1483" i="17"/>
  <c r="R1483" i="17" s="1"/>
  <c r="P1483" i="17"/>
  <c r="N1483" i="17"/>
  <c r="L1483" i="17"/>
  <c r="H1483" i="17"/>
  <c r="AX1483" i="17" s="1"/>
  <c r="AX1482" i="17"/>
  <c r="AW1482" i="17"/>
  <c r="AV1482" i="17"/>
  <c r="Q1482" i="17"/>
  <c r="R1482" i="17" s="1"/>
  <c r="P1482" i="17"/>
  <c r="N1482" i="17"/>
  <c r="L1482" i="17"/>
  <c r="H1482" i="17"/>
  <c r="AW1481" i="17"/>
  <c r="AV1481" i="17"/>
  <c r="Q1481" i="17"/>
  <c r="R1481" i="17" s="1"/>
  <c r="P1481" i="17"/>
  <c r="N1481" i="17"/>
  <c r="L1481" i="17"/>
  <c r="H1481" i="17"/>
  <c r="AX1481" i="17" s="1"/>
  <c r="AW1480" i="17"/>
  <c r="AV1480" i="17"/>
  <c r="Q1480" i="17"/>
  <c r="R1480" i="17" s="1"/>
  <c r="P1480" i="17"/>
  <c r="N1480" i="17"/>
  <c r="L1480" i="17"/>
  <c r="H1480" i="17"/>
  <c r="AX1480" i="17" s="1"/>
  <c r="AW1479" i="17"/>
  <c r="AV1479" i="17"/>
  <c r="Q1479" i="17"/>
  <c r="R1479" i="17" s="1"/>
  <c r="P1479" i="17"/>
  <c r="N1479" i="17"/>
  <c r="L1479" i="17"/>
  <c r="H1479" i="17"/>
  <c r="AX1479" i="17" s="1"/>
  <c r="AX1478" i="17"/>
  <c r="AW1478" i="17"/>
  <c r="AV1478" i="17"/>
  <c r="Q1478" i="17"/>
  <c r="R1478" i="17" s="1"/>
  <c r="P1478" i="17"/>
  <c r="N1478" i="17"/>
  <c r="L1478" i="17"/>
  <c r="H1478" i="17"/>
  <c r="AX1477" i="17"/>
  <c r="AW1477" i="17"/>
  <c r="AV1477" i="17"/>
  <c r="R1477" i="17"/>
  <c r="Q1477" i="17"/>
  <c r="P1477" i="17"/>
  <c r="N1477" i="17"/>
  <c r="L1477" i="17"/>
  <c r="H1477" i="17"/>
  <c r="AW1476" i="17"/>
  <c r="AV1476" i="17"/>
  <c r="Q1476" i="17"/>
  <c r="R1476" i="17" s="1"/>
  <c r="P1476" i="17"/>
  <c r="N1476" i="17"/>
  <c r="L1476" i="17"/>
  <c r="H1476" i="17"/>
  <c r="AX1476" i="17" s="1"/>
  <c r="AX1475" i="17"/>
  <c r="AW1475" i="17"/>
  <c r="AV1475" i="17"/>
  <c r="Q1475" i="17"/>
  <c r="R1475" i="17" s="1"/>
  <c r="P1475" i="17"/>
  <c r="N1475" i="17"/>
  <c r="L1475" i="17"/>
  <c r="H1475" i="17"/>
  <c r="AW1474" i="17"/>
  <c r="AV1474" i="17"/>
  <c r="Q1474" i="17"/>
  <c r="R1474" i="17" s="1"/>
  <c r="P1474" i="17"/>
  <c r="N1474" i="17"/>
  <c r="L1474" i="17"/>
  <c r="H1474" i="17"/>
  <c r="AX1474" i="17" s="1"/>
  <c r="AW1473" i="17"/>
  <c r="AV1473" i="17"/>
  <c r="Q1473" i="17"/>
  <c r="R1473" i="17" s="1"/>
  <c r="P1473" i="17"/>
  <c r="N1473" i="17"/>
  <c r="L1473" i="17"/>
  <c r="H1473" i="17"/>
  <c r="AX1473" i="17" s="1"/>
  <c r="AX1472" i="17"/>
  <c r="AW1472" i="17"/>
  <c r="AV1472" i="17"/>
  <c r="R1472" i="17"/>
  <c r="Q1472" i="17"/>
  <c r="P1472" i="17"/>
  <c r="N1472" i="17"/>
  <c r="L1472" i="17"/>
  <c r="H1472" i="17"/>
  <c r="AW1471" i="17"/>
  <c r="AV1471" i="17"/>
  <c r="Q1471" i="17"/>
  <c r="R1471" i="17" s="1"/>
  <c r="P1471" i="17"/>
  <c r="N1471" i="17"/>
  <c r="L1471" i="17"/>
  <c r="H1471" i="17"/>
  <c r="AX1471" i="17" s="1"/>
  <c r="AX1470" i="17"/>
  <c r="AW1470" i="17"/>
  <c r="AV1470" i="17"/>
  <c r="Q1470" i="17"/>
  <c r="R1470" i="17" s="1"/>
  <c r="P1470" i="17"/>
  <c r="N1470" i="17"/>
  <c r="L1470" i="17"/>
  <c r="H1470" i="17"/>
  <c r="AW1469" i="17"/>
  <c r="AV1469" i="17"/>
  <c r="Q1469" i="17"/>
  <c r="R1469" i="17" s="1"/>
  <c r="P1469" i="17"/>
  <c r="N1469" i="17"/>
  <c r="L1469" i="17"/>
  <c r="H1469" i="17"/>
  <c r="AX1469" i="17" s="1"/>
  <c r="AW1468" i="17"/>
  <c r="AV1468" i="17"/>
  <c r="Q1468" i="17"/>
  <c r="R1468" i="17" s="1"/>
  <c r="P1468" i="17"/>
  <c r="N1468" i="17"/>
  <c r="L1468" i="17"/>
  <c r="H1468" i="17"/>
  <c r="AX1468" i="17" s="1"/>
  <c r="AW1467" i="17"/>
  <c r="AV1467" i="17"/>
  <c r="R1467" i="17"/>
  <c r="Q1467" i="17"/>
  <c r="P1467" i="17"/>
  <c r="N1467" i="17"/>
  <c r="L1467" i="17"/>
  <c r="H1467" i="17"/>
  <c r="AX1467" i="17" s="1"/>
  <c r="AX1466" i="17"/>
  <c r="AW1466" i="17"/>
  <c r="AV1466" i="17"/>
  <c r="Q1466" i="17"/>
  <c r="R1466" i="17" s="1"/>
  <c r="P1466" i="17"/>
  <c r="N1466" i="17"/>
  <c r="L1466" i="17"/>
  <c r="H1466" i="17"/>
  <c r="AX1465" i="17"/>
  <c r="AW1465" i="17"/>
  <c r="AV1465" i="17"/>
  <c r="Q1465" i="17"/>
  <c r="R1465" i="17" s="1"/>
  <c r="P1465" i="17"/>
  <c r="N1465" i="17"/>
  <c r="L1465" i="17"/>
  <c r="H1465" i="17"/>
  <c r="AW1464" i="17"/>
  <c r="AV1464" i="17"/>
  <c r="Q1464" i="17"/>
  <c r="R1464" i="17" s="1"/>
  <c r="P1464" i="17"/>
  <c r="N1464" i="17"/>
  <c r="L1464" i="17"/>
  <c r="H1464" i="17"/>
  <c r="AX1464" i="17" s="1"/>
  <c r="AX1463" i="17"/>
  <c r="AW1463" i="17"/>
  <c r="AV1463" i="17"/>
  <c r="Q1463" i="17"/>
  <c r="R1463" i="17" s="1"/>
  <c r="P1463" i="17"/>
  <c r="N1463" i="17"/>
  <c r="L1463" i="17"/>
  <c r="H1463" i="17"/>
  <c r="AW1462" i="17"/>
  <c r="AV1462" i="17"/>
  <c r="T1462" i="17"/>
  <c r="R1462" i="17"/>
  <c r="Q1462" i="17"/>
  <c r="P1462" i="17"/>
  <c r="N1462" i="17"/>
  <c r="L1462" i="17"/>
  <c r="H1462" i="17"/>
  <c r="AX1462" i="17" s="1"/>
  <c r="AW1461" i="17"/>
  <c r="AV1461" i="17"/>
  <c r="Q1461" i="17"/>
  <c r="R1461" i="17" s="1"/>
  <c r="P1461" i="17"/>
  <c r="N1461" i="17"/>
  <c r="L1461" i="17"/>
  <c r="H1461" i="17"/>
  <c r="AX1461" i="17" s="1"/>
  <c r="AW1460" i="17"/>
  <c r="AV1460" i="17"/>
  <c r="T1460" i="17"/>
  <c r="Q1460" i="17"/>
  <c r="R1460" i="17" s="1"/>
  <c r="P1460" i="17"/>
  <c r="N1460" i="17"/>
  <c r="L1460" i="17"/>
  <c r="H1460" i="17"/>
  <c r="AX1460" i="17" s="1"/>
  <c r="AW1459" i="17"/>
  <c r="AV1459" i="17"/>
  <c r="Q1459" i="17"/>
  <c r="R1459" i="17" s="1"/>
  <c r="P1459" i="17"/>
  <c r="N1459" i="17"/>
  <c r="L1459" i="17"/>
  <c r="H1459" i="17"/>
  <c r="AX1459" i="17" s="1"/>
  <c r="AX1458" i="17"/>
  <c r="AW1458" i="17"/>
  <c r="AV1458" i="17"/>
  <c r="Q1458" i="17"/>
  <c r="R1458" i="17" s="1"/>
  <c r="P1458" i="17"/>
  <c r="N1458" i="17"/>
  <c r="L1458" i="17"/>
  <c r="H1458" i="17"/>
  <c r="AW1457" i="17"/>
  <c r="AV1457" i="17"/>
  <c r="Q1457" i="17"/>
  <c r="R1457" i="17" s="1"/>
  <c r="P1457" i="17"/>
  <c r="N1457" i="17"/>
  <c r="L1457" i="17"/>
  <c r="H1457" i="17"/>
  <c r="AX1457" i="17" s="1"/>
  <c r="AW1456" i="17"/>
  <c r="AV1456" i="17"/>
  <c r="R1456" i="17"/>
  <c r="Q1456" i="17"/>
  <c r="P1456" i="17"/>
  <c r="N1456" i="17"/>
  <c r="L1456" i="17"/>
  <c r="H1456" i="17"/>
  <c r="AX1456" i="17" s="1"/>
  <c r="AW1455" i="17"/>
  <c r="AV1455" i="17"/>
  <c r="R1455" i="17"/>
  <c r="Q1455" i="17"/>
  <c r="P1455" i="17"/>
  <c r="N1455" i="17"/>
  <c r="L1455" i="17"/>
  <c r="H1455" i="17"/>
  <c r="AX1455" i="17" s="1"/>
  <c r="AX1454" i="17"/>
  <c r="AW1454" i="17"/>
  <c r="AV1454" i="17"/>
  <c r="R1454" i="17"/>
  <c r="Q1454" i="17"/>
  <c r="P1454" i="17"/>
  <c r="N1454" i="17"/>
  <c r="L1454" i="17"/>
  <c r="H1454" i="17"/>
  <c r="AW1453" i="17"/>
  <c r="AV1453" i="17"/>
  <c r="Q1453" i="17"/>
  <c r="R1453" i="17" s="1"/>
  <c r="P1453" i="17"/>
  <c r="N1453" i="17"/>
  <c r="L1453" i="17"/>
  <c r="H1453" i="17"/>
  <c r="AX1453" i="17" s="1"/>
  <c r="AW1452" i="17"/>
  <c r="AV1452" i="17"/>
  <c r="Q1452" i="17"/>
  <c r="R1452" i="17" s="1"/>
  <c r="P1452" i="17"/>
  <c r="N1452" i="17"/>
  <c r="L1452" i="17"/>
  <c r="H1452" i="17"/>
  <c r="AX1452" i="17" s="1"/>
  <c r="AX1451" i="17"/>
  <c r="AW1451" i="17"/>
  <c r="AV1451" i="17"/>
  <c r="R1451" i="17"/>
  <c r="Q1451" i="17"/>
  <c r="P1451" i="17"/>
  <c r="N1451" i="17"/>
  <c r="L1451" i="17"/>
  <c r="H1451" i="17"/>
  <c r="AW1450" i="17"/>
  <c r="AV1450" i="17"/>
  <c r="Q1450" i="17"/>
  <c r="R1450" i="17" s="1"/>
  <c r="P1450" i="17"/>
  <c r="N1450" i="17"/>
  <c r="L1450" i="17"/>
  <c r="H1450" i="17"/>
  <c r="AX1450" i="17" s="1"/>
  <c r="AX1449" i="17"/>
  <c r="AW1449" i="17"/>
  <c r="AV1449" i="17"/>
  <c r="Q1449" i="17"/>
  <c r="R1449" i="17" s="1"/>
  <c r="P1449" i="17"/>
  <c r="N1449" i="17"/>
  <c r="L1449" i="17"/>
  <c r="H1449" i="17"/>
  <c r="AX1448" i="17"/>
  <c r="AW1448" i="17"/>
  <c r="AV1448" i="17"/>
  <c r="Q1448" i="17"/>
  <c r="R1448" i="17" s="1"/>
  <c r="P1448" i="17"/>
  <c r="N1448" i="17"/>
  <c r="L1448" i="17"/>
  <c r="H1448" i="17"/>
  <c r="AW1447" i="17"/>
  <c r="AV1447" i="17"/>
  <c r="R1447" i="17"/>
  <c r="Q1447" i="17"/>
  <c r="P1447" i="17"/>
  <c r="N1447" i="17"/>
  <c r="L1447" i="17"/>
  <c r="H1447" i="17"/>
  <c r="AX1447" i="17" s="1"/>
  <c r="AW1446" i="17"/>
  <c r="AV1446" i="17"/>
  <c r="Q1446" i="17"/>
  <c r="R1446" i="17" s="1"/>
  <c r="P1446" i="17"/>
  <c r="N1446" i="17"/>
  <c r="L1446" i="17"/>
  <c r="H1446" i="17"/>
  <c r="AX1446" i="17" s="1"/>
  <c r="AW1445" i="17"/>
  <c r="AV1445" i="17"/>
  <c r="R1445" i="17"/>
  <c r="Q1445" i="17"/>
  <c r="P1445" i="17"/>
  <c r="N1445" i="17"/>
  <c r="L1445" i="17"/>
  <c r="H1445" i="17"/>
  <c r="AX1445" i="17" s="1"/>
  <c r="AW1444" i="17"/>
  <c r="AV1444" i="17"/>
  <c r="Q1444" i="17"/>
  <c r="R1444" i="17" s="1"/>
  <c r="P1444" i="17"/>
  <c r="N1444" i="17"/>
  <c r="L1444" i="17"/>
  <c r="H1444" i="17"/>
  <c r="AX1444" i="17" s="1"/>
  <c r="AW1443" i="17"/>
  <c r="AV1443" i="17"/>
  <c r="R1443" i="17"/>
  <c r="Q1443" i="17"/>
  <c r="P1443" i="17"/>
  <c r="N1443" i="17"/>
  <c r="L1443" i="17"/>
  <c r="H1443" i="17"/>
  <c r="AX1443" i="17" s="1"/>
  <c r="AW1442" i="17"/>
  <c r="AV1442" i="17"/>
  <c r="Q1442" i="17"/>
  <c r="R1442" i="17" s="1"/>
  <c r="P1442" i="17"/>
  <c r="N1442" i="17"/>
  <c r="L1442" i="17"/>
  <c r="H1442" i="17"/>
  <c r="AX1442" i="17" s="1"/>
  <c r="AW1441" i="17"/>
  <c r="AV1441" i="17"/>
  <c r="R1441" i="17"/>
  <c r="Q1441" i="17"/>
  <c r="P1441" i="17"/>
  <c r="N1441" i="17"/>
  <c r="L1441" i="17"/>
  <c r="H1441" i="17"/>
  <c r="AX1441" i="17" s="1"/>
  <c r="AX1440" i="17"/>
  <c r="AW1440" i="17"/>
  <c r="AV1440" i="17"/>
  <c r="Q1440" i="17"/>
  <c r="R1440" i="17" s="1"/>
  <c r="P1440" i="17"/>
  <c r="N1440" i="17"/>
  <c r="L1440" i="17"/>
  <c r="H1440" i="17"/>
  <c r="AX1439" i="17"/>
  <c r="AW1439" i="17"/>
  <c r="AV1439" i="17"/>
  <c r="Q1439" i="17"/>
  <c r="R1439" i="17" s="1"/>
  <c r="P1439" i="17"/>
  <c r="N1439" i="17"/>
  <c r="L1439" i="17"/>
  <c r="H1439" i="17"/>
  <c r="AX1438" i="17"/>
  <c r="AW1438" i="17"/>
  <c r="AV1438" i="17"/>
  <c r="Q1438" i="17"/>
  <c r="R1438" i="17" s="1"/>
  <c r="P1438" i="17"/>
  <c r="N1438" i="17"/>
  <c r="L1438" i="17"/>
  <c r="H1438" i="17"/>
  <c r="AW1437" i="17"/>
  <c r="AV1437" i="17"/>
  <c r="Q1437" i="17"/>
  <c r="R1437" i="17" s="1"/>
  <c r="P1437" i="17"/>
  <c r="N1437" i="17"/>
  <c r="L1437" i="17"/>
  <c r="H1437" i="17"/>
  <c r="AX1437" i="17" s="1"/>
  <c r="AW1436" i="17"/>
  <c r="AV1436" i="17"/>
  <c r="Q1436" i="17"/>
  <c r="R1436" i="17" s="1"/>
  <c r="P1436" i="17"/>
  <c r="N1436" i="17"/>
  <c r="L1436" i="17"/>
  <c r="H1436" i="17"/>
  <c r="AX1436" i="17" s="1"/>
  <c r="AW1435" i="17"/>
  <c r="AV1435" i="17"/>
  <c r="Q1435" i="17"/>
  <c r="R1435" i="17" s="1"/>
  <c r="P1435" i="17"/>
  <c r="N1435" i="17"/>
  <c r="L1435" i="17"/>
  <c r="H1435" i="17"/>
  <c r="AX1435" i="17" s="1"/>
  <c r="AW1434" i="17"/>
  <c r="AV1434" i="17"/>
  <c r="Q1434" i="17"/>
  <c r="R1434" i="17" s="1"/>
  <c r="P1434" i="17"/>
  <c r="N1434" i="17"/>
  <c r="L1434" i="17"/>
  <c r="H1434" i="17"/>
  <c r="AX1434" i="17" s="1"/>
  <c r="AX1433" i="17"/>
  <c r="AW1433" i="17"/>
  <c r="AV1433" i="17"/>
  <c r="R1433" i="17"/>
  <c r="Q1433" i="17"/>
  <c r="P1433" i="17"/>
  <c r="N1433" i="17"/>
  <c r="L1433" i="17"/>
  <c r="H1433" i="17"/>
  <c r="AW1432" i="17"/>
  <c r="AV1432" i="17"/>
  <c r="Q1432" i="17"/>
  <c r="R1432" i="17" s="1"/>
  <c r="P1432" i="17"/>
  <c r="N1432" i="17"/>
  <c r="L1432" i="17"/>
  <c r="H1432" i="17"/>
  <c r="AX1432" i="17" s="1"/>
  <c r="AX1431" i="17"/>
  <c r="AW1431" i="17"/>
  <c r="AV1431" i="17"/>
  <c r="R1431" i="17"/>
  <c r="Q1431" i="17"/>
  <c r="P1431" i="17"/>
  <c r="N1431" i="17"/>
  <c r="L1431" i="17"/>
  <c r="H1431" i="17"/>
  <c r="AW1430" i="17"/>
  <c r="AV1430" i="17"/>
  <c r="Q1430" i="17"/>
  <c r="R1430" i="17" s="1"/>
  <c r="P1430" i="17"/>
  <c r="N1430" i="17"/>
  <c r="L1430" i="17"/>
  <c r="H1430" i="17"/>
  <c r="AX1430" i="17" s="1"/>
  <c r="AX1429" i="17"/>
  <c r="AW1429" i="17"/>
  <c r="AV1429" i="17"/>
  <c r="Q1429" i="17"/>
  <c r="R1429" i="17" s="1"/>
  <c r="P1429" i="17"/>
  <c r="N1429" i="17"/>
  <c r="L1429" i="17"/>
  <c r="H1429" i="17"/>
  <c r="AW1428" i="17"/>
  <c r="AV1428" i="17"/>
  <c r="Q1428" i="17"/>
  <c r="R1428" i="17" s="1"/>
  <c r="P1428" i="17"/>
  <c r="N1428" i="17"/>
  <c r="L1428" i="17"/>
  <c r="H1428" i="17"/>
  <c r="AX1428" i="17" s="1"/>
  <c r="AW1427" i="17"/>
  <c r="AV1427" i="17"/>
  <c r="Q1427" i="17"/>
  <c r="R1427" i="17" s="1"/>
  <c r="P1427" i="17"/>
  <c r="N1427" i="17"/>
  <c r="L1427" i="17"/>
  <c r="H1427" i="17"/>
  <c r="AX1427" i="17" s="1"/>
  <c r="AW1426" i="17"/>
  <c r="AV1426" i="17"/>
  <c r="R1426" i="17"/>
  <c r="Q1426" i="17"/>
  <c r="P1426" i="17"/>
  <c r="N1426" i="17"/>
  <c r="L1426" i="17"/>
  <c r="H1426" i="17"/>
  <c r="AX1426" i="17" s="1"/>
  <c r="AW1425" i="17"/>
  <c r="AV1425" i="17"/>
  <c r="Q1425" i="17"/>
  <c r="R1425" i="17" s="1"/>
  <c r="P1425" i="17"/>
  <c r="N1425" i="17"/>
  <c r="L1425" i="17"/>
  <c r="H1425" i="17"/>
  <c r="AX1425" i="17" s="1"/>
  <c r="AW1424" i="17"/>
  <c r="AV1424" i="17"/>
  <c r="Q1424" i="17"/>
  <c r="R1424" i="17" s="1"/>
  <c r="P1424" i="17"/>
  <c r="N1424" i="17"/>
  <c r="L1424" i="17"/>
  <c r="H1424" i="17"/>
  <c r="AX1424" i="17" s="1"/>
  <c r="AW1423" i="17"/>
  <c r="AV1423" i="17"/>
  <c r="Q1423" i="17"/>
  <c r="R1423" i="17" s="1"/>
  <c r="P1423" i="17"/>
  <c r="N1423" i="17"/>
  <c r="L1423" i="17"/>
  <c r="H1423" i="17"/>
  <c r="AX1423" i="17" s="1"/>
  <c r="AW1422" i="17"/>
  <c r="AV1422" i="17"/>
  <c r="Q1422" i="17"/>
  <c r="R1422" i="17" s="1"/>
  <c r="P1422" i="17"/>
  <c r="N1422" i="17"/>
  <c r="L1422" i="17"/>
  <c r="H1422" i="17"/>
  <c r="AX1422" i="17" s="1"/>
  <c r="AX1421" i="17"/>
  <c r="AW1421" i="17"/>
  <c r="AV1421" i="17"/>
  <c r="Q1421" i="17"/>
  <c r="R1421" i="17" s="1"/>
  <c r="P1421" i="17"/>
  <c r="N1421" i="17"/>
  <c r="L1421" i="17"/>
  <c r="H1421" i="17"/>
  <c r="AW1420" i="17"/>
  <c r="AV1420" i="17"/>
  <c r="T1420" i="17"/>
  <c r="Q1420" i="17"/>
  <c r="R1420" i="17" s="1"/>
  <c r="P1420" i="17"/>
  <c r="N1420" i="17"/>
  <c r="L1420" i="17"/>
  <c r="H1420" i="17"/>
  <c r="AX1420" i="17" s="1"/>
  <c r="AW1419" i="17"/>
  <c r="AV1419" i="17"/>
  <c r="Q1419" i="17"/>
  <c r="R1419" i="17" s="1"/>
  <c r="P1419" i="17"/>
  <c r="N1419" i="17"/>
  <c r="L1419" i="17"/>
  <c r="H1419" i="17"/>
  <c r="AX1419" i="17" s="1"/>
  <c r="AW1418" i="17"/>
  <c r="AV1418" i="17"/>
  <c r="Q1418" i="17"/>
  <c r="R1418" i="17" s="1"/>
  <c r="P1418" i="17"/>
  <c r="N1418" i="17"/>
  <c r="L1418" i="17"/>
  <c r="H1418" i="17"/>
  <c r="AX1418" i="17" s="1"/>
  <c r="AW1417" i="17"/>
  <c r="AV1417" i="17"/>
  <c r="Q1417" i="17"/>
  <c r="R1417" i="17" s="1"/>
  <c r="P1417" i="17"/>
  <c r="N1417" i="17"/>
  <c r="L1417" i="17"/>
  <c r="H1417" i="17"/>
  <c r="AX1417" i="17" s="1"/>
  <c r="AX1416" i="17"/>
  <c r="AW1416" i="17"/>
  <c r="AV1416" i="17"/>
  <c r="Q1416" i="17"/>
  <c r="R1416" i="17" s="1"/>
  <c r="P1416" i="17"/>
  <c r="N1416" i="17"/>
  <c r="L1416" i="17"/>
  <c r="H1416" i="17"/>
  <c r="AW1415" i="17"/>
  <c r="AV1415" i="17"/>
  <c r="Q1415" i="17"/>
  <c r="R1415" i="17" s="1"/>
  <c r="P1415" i="17"/>
  <c r="N1415" i="17"/>
  <c r="L1415" i="17"/>
  <c r="H1415" i="17"/>
  <c r="AX1415" i="17" s="1"/>
  <c r="AX1414" i="17"/>
  <c r="AW1414" i="17"/>
  <c r="AV1414" i="17"/>
  <c r="Q1414" i="17"/>
  <c r="R1414" i="17" s="1"/>
  <c r="P1414" i="17"/>
  <c r="N1414" i="17"/>
  <c r="L1414" i="17"/>
  <c r="H1414" i="17"/>
  <c r="AW1413" i="17"/>
  <c r="AV1413" i="17"/>
  <c r="Q1413" i="17"/>
  <c r="R1413" i="17" s="1"/>
  <c r="P1413" i="17"/>
  <c r="N1413" i="17"/>
  <c r="L1413" i="17"/>
  <c r="H1413" i="17"/>
  <c r="AX1413" i="17" s="1"/>
  <c r="AW1412" i="17"/>
  <c r="AV1412" i="17"/>
  <c r="Q1412" i="17"/>
  <c r="R1412" i="17" s="1"/>
  <c r="P1412" i="17"/>
  <c r="N1412" i="17"/>
  <c r="L1412" i="17"/>
  <c r="H1412" i="17"/>
  <c r="AX1412" i="17" s="1"/>
  <c r="AW1411" i="17"/>
  <c r="AV1411" i="17"/>
  <c r="Q1411" i="17"/>
  <c r="R1411" i="17" s="1"/>
  <c r="P1411" i="17"/>
  <c r="N1411" i="17"/>
  <c r="L1411" i="17"/>
  <c r="H1411" i="17"/>
  <c r="AX1411" i="17" s="1"/>
  <c r="AW1410" i="17"/>
  <c r="AV1410" i="17"/>
  <c r="Q1410" i="17"/>
  <c r="R1410" i="17" s="1"/>
  <c r="P1410" i="17"/>
  <c r="N1410" i="17"/>
  <c r="L1410" i="17"/>
  <c r="H1410" i="17"/>
  <c r="AX1410" i="17" s="1"/>
  <c r="AX1409" i="17"/>
  <c r="AW1409" i="17"/>
  <c r="AV1409" i="17"/>
  <c r="Q1409" i="17"/>
  <c r="R1409" i="17" s="1"/>
  <c r="P1409" i="17"/>
  <c r="N1409" i="17"/>
  <c r="L1409" i="17"/>
  <c r="H1409" i="17"/>
  <c r="AW1408" i="17"/>
  <c r="AV1408" i="17"/>
  <c r="Q1408" i="17"/>
  <c r="R1408" i="17" s="1"/>
  <c r="P1408" i="17"/>
  <c r="N1408" i="17"/>
  <c r="L1408" i="17"/>
  <c r="H1408" i="17"/>
  <c r="AX1408" i="17" s="1"/>
  <c r="AW1407" i="17"/>
  <c r="AV1407" i="17"/>
  <c r="Q1407" i="17"/>
  <c r="R1407" i="17" s="1"/>
  <c r="P1407" i="17"/>
  <c r="N1407" i="17"/>
  <c r="L1407" i="17"/>
  <c r="H1407" i="17"/>
  <c r="AX1407" i="17" s="1"/>
  <c r="AW1406" i="17"/>
  <c r="AV1406" i="17"/>
  <c r="Q1406" i="17"/>
  <c r="R1406" i="17" s="1"/>
  <c r="P1406" i="17"/>
  <c r="N1406" i="17"/>
  <c r="L1406" i="17"/>
  <c r="H1406" i="17"/>
  <c r="AX1406" i="17" s="1"/>
  <c r="AX1405" i="17"/>
  <c r="AW1405" i="17"/>
  <c r="AV1405" i="17"/>
  <c r="Q1405" i="17"/>
  <c r="R1405" i="17" s="1"/>
  <c r="P1405" i="17"/>
  <c r="N1405" i="17"/>
  <c r="L1405" i="17"/>
  <c r="H1405" i="17"/>
  <c r="AW1404" i="17"/>
  <c r="AV1404" i="17"/>
  <c r="Q1404" i="17"/>
  <c r="R1404" i="17" s="1"/>
  <c r="P1404" i="17"/>
  <c r="N1404" i="17"/>
  <c r="L1404" i="17"/>
  <c r="H1404" i="17"/>
  <c r="AX1404" i="17" s="1"/>
  <c r="AW1403" i="17"/>
  <c r="AV1403" i="17"/>
  <c r="Q1403" i="17"/>
  <c r="R1403" i="17" s="1"/>
  <c r="P1403" i="17"/>
  <c r="N1403" i="17"/>
  <c r="L1403" i="17"/>
  <c r="H1403" i="17"/>
  <c r="AX1403" i="17" s="1"/>
  <c r="AW1402" i="17"/>
  <c r="AV1402" i="17"/>
  <c r="Q1402" i="17"/>
  <c r="R1402" i="17" s="1"/>
  <c r="P1402" i="17"/>
  <c r="N1402" i="17"/>
  <c r="L1402" i="17"/>
  <c r="H1402" i="17"/>
  <c r="AX1402" i="17" s="1"/>
  <c r="AW1401" i="17"/>
  <c r="AV1401" i="17"/>
  <c r="Q1401" i="17"/>
  <c r="R1401" i="17" s="1"/>
  <c r="P1401" i="17"/>
  <c r="N1401" i="17"/>
  <c r="L1401" i="17"/>
  <c r="H1401" i="17"/>
  <c r="AX1401" i="17" s="1"/>
  <c r="AW1400" i="17"/>
  <c r="AV1400" i="17"/>
  <c r="Q1400" i="17"/>
  <c r="R1400" i="17" s="1"/>
  <c r="P1400" i="17"/>
  <c r="N1400" i="17"/>
  <c r="L1400" i="17"/>
  <c r="H1400" i="17"/>
  <c r="AX1400" i="17" s="1"/>
  <c r="AX1399" i="17"/>
  <c r="AW1399" i="17"/>
  <c r="AV1399" i="17"/>
  <c r="Q1399" i="17"/>
  <c r="R1399" i="17" s="1"/>
  <c r="P1399" i="17"/>
  <c r="N1399" i="17"/>
  <c r="L1399" i="17"/>
  <c r="H1399" i="17"/>
  <c r="AW1398" i="17"/>
  <c r="AV1398" i="17"/>
  <c r="Q1398" i="17"/>
  <c r="R1398" i="17" s="1"/>
  <c r="P1398" i="17"/>
  <c r="N1398" i="17"/>
  <c r="L1398" i="17"/>
  <c r="H1398" i="17"/>
  <c r="AX1398" i="17" s="1"/>
  <c r="AW1397" i="17"/>
  <c r="AV1397" i="17"/>
  <c r="Q1397" i="17"/>
  <c r="R1397" i="17" s="1"/>
  <c r="P1397" i="17"/>
  <c r="N1397" i="17"/>
  <c r="L1397" i="17"/>
  <c r="H1397" i="17"/>
  <c r="AX1397" i="17" s="1"/>
  <c r="AX1396" i="17"/>
  <c r="AW1396" i="17"/>
  <c r="AV1396" i="17"/>
  <c r="R1396" i="17"/>
  <c r="Q1396" i="17"/>
  <c r="P1396" i="17"/>
  <c r="N1396" i="17"/>
  <c r="L1396" i="17"/>
  <c r="H1396" i="17"/>
  <c r="AW1395" i="17"/>
  <c r="AV1395" i="17"/>
  <c r="Q1395" i="17"/>
  <c r="R1395" i="17" s="1"/>
  <c r="P1395" i="17"/>
  <c r="N1395" i="17"/>
  <c r="L1395" i="17"/>
  <c r="H1395" i="17"/>
  <c r="AX1395" i="17" s="1"/>
  <c r="AW1394" i="17"/>
  <c r="AV1394" i="17"/>
  <c r="Q1394" i="17"/>
  <c r="R1394" i="17" s="1"/>
  <c r="P1394" i="17"/>
  <c r="N1394" i="17"/>
  <c r="L1394" i="17"/>
  <c r="H1394" i="17"/>
  <c r="AX1394" i="17" s="1"/>
  <c r="AW1393" i="17"/>
  <c r="AV1393" i="17"/>
  <c r="Q1393" i="17"/>
  <c r="R1393" i="17" s="1"/>
  <c r="P1393" i="17"/>
  <c r="N1393" i="17"/>
  <c r="L1393" i="17"/>
  <c r="H1393" i="17"/>
  <c r="AX1393" i="17" s="1"/>
  <c r="AX1392" i="17"/>
  <c r="AW1392" i="17"/>
  <c r="AV1392" i="17"/>
  <c r="Q1392" i="17"/>
  <c r="R1392" i="17" s="1"/>
  <c r="P1392" i="17"/>
  <c r="N1392" i="17"/>
  <c r="L1392" i="17"/>
  <c r="H1392" i="17"/>
  <c r="AW1391" i="17"/>
  <c r="AV1391" i="17"/>
  <c r="T1391" i="17"/>
  <c r="Q1391" i="17"/>
  <c r="R1391" i="17" s="1"/>
  <c r="P1391" i="17"/>
  <c r="N1391" i="17"/>
  <c r="L1391" i="17"/>
  <c r="H1391" i="17"/>
  <c r="AX1391" i="17" s="1"/>
  <c r="AX1390" i="17"/>
  <c r="AW1390" i="17"/>
  <c r="AV1390" i="17"/>
  <c r="Q1390" i="17"/>
  <c r="R1390" i="17" s="1"/>
  <c r="P1390" i="17"/>
  <c r="N1390" i="17"/>
  <c r="L1390" i="17"/>
  <c r="H1390" i="17"/>
  <c r="AX1389" i="17"/>
  <c r="AW1389" i="17"/>
  <c r="AV1389" i="17"/>
  <c r="Q1389" i="17"/>
  <c r="R1389" i="17" s="1"/>
  <c r="P1389" i="17"/>
  <c r="N1389" i="17"/>
  <c r="L1389" i="17"/>
  <c r="H1389" i="17"/>
  <c r="AW1388" i="17"/>
  <c r="AV1388" i="17"/>
  <c r="Q1388" i="17"/>
  <c r="R1388" i="17" s="1"/>
  <c r="P1388" i="17"/>
  <c r="N1388" i="17"/>
  <c r="L1388" i="17"/>
  <c r="H1388" i="17"/>
  <c r="AX1388" i="17" s="1"/>
  <c r="AW1387" i="17"/>
  <c r="AV1387" i="17"/>
  <c r="Q1387" i="17"/>
  <c r="R1387" i="17" s="1"/>
  <c r="P1387" i="17"/>
  <c r="N1387" i="17"/>
  <c r="L1387" i="17"/>
  <c r="H1387" i="17"/>
  <c r="AX1387" i="17" s="1"/>
  <c r="AW1386" i="17"/>
  <c r="AV1386" i="17"/>
  <c r="R1386" i="17"/>
  <c r="Q1386" i="17"/>
  <c r="P1386" i="17"/>
  <c r="N1386" i="17"/>
  <c r="L1386" i="17"/>
  <c r="H1386" i="17"/>
  <c r="AX1386" i="17" s="1"/>
  <c r="AW1385" i="17"/>
  <c r="AV1385" i="17"/>
  <c r="Q1385" i="17"/>
  <c r="R1385" i="17" s="1"/>
  <c r="P1385" i="17"/>
  <c r="N1385" i="17"/>
  <c r="L1385" i="17"/>
  <c r="H1385" i="17"/>
  <c r="AX1385" i="17" s="1"/>
  <c r="AX1384" i="17"/>
  <c r="AW1384" i="17"/>
  <c r="AV1384" i="17"/>
  <c r="Q1384" i="17"/>
  <c r="R1384" i="17" s="1"/>
  <c r="P1384" i="17"/>
  <c r="N1384" i="17"/>
  <c r="L1384" i="17"/>
  <c r="H1384" i="17"/>
  <c r="AW1383" i="17"/>
  <c r="AV1383" i="17"/>
  <c r="Q1383" i="17"/>
  <c r="R1383" i="17" s="1"/>
  <c r="P1383" i="17"/>
  <c r="N1383" i="17"/>
  <c r="L1383" i="17"/>
  <c r="H1383" i="17"/>
  <c r="AX1383" i="17" s="1"/>
  <c r="AW1382" i="17"/>
  <c r="AV1382" i="17"/>
  <c r="R1382" i="17"/>
  <c r="Q1382" i="17"/>
  <c r="P1382" i="17"/>
  <c r="N1382" i="17"/>
  <c r="L1382" i="17"/>
  <c r="H1382" i="17"/>
  <c r="AX1382" i="17" s="1"/>
  <c r="AW1381" i="17"/>
  <c r="AV1381" i="17"/>
  <c r="T1381" i="17"/>
  <c r="Q1381" i="17"/>
  <c r="R1381" i="17" s="1"/>
  <c r="P1381" i="17"/>
  <c r="N1381" i="17"/>
  <c r="L1381" i="17"/>
  <c r="H1381" i="17"/>
  <c r="AX1381" i="17" s="1"/>
  <c r="AX1380" i="17"/>
  <c r="AW1380" i="17"/>
  <c r="AV1380" i="17"/>
  <c r="Q1380" i="17"/>
  <c r="R1380" i="17" s="1"/>
  <c r="P1380" i="17"/>
  <c r="N1380" i="17"/>
  <c r="L1380" i="17"/>
  <c r="H1380" i="17"/>
  <c r="AX1379" i="17"/>
  <c r="AW1379" i="17"/>
  <c r="AV1379" i="17"/>
  <c r="Q1379" i="17"/>
  <c r="R1379" i="17" s="1"/>
  <c r="P1379" i="17"/>
  <c r="N1379" i="17"/>
  <c r="L1379" i="17"/>
  <c r="H1379" i="17"/>
  <c r="AW1378" i="17"/>
  <c r="AV1378" i="17"/>
  <c r="Q1378" i="17"/>
  <c r="R1378" i="17" s="1"/>
  <c r="P1378" i="17"/>
  <c r="N1378" i="17"/>
  <c r="L1378" i="17"/>
  <c r="H1378" i="17"/>
  <c r="AX1378" i="17" s="1"/>
  <c r="AW1377" i="17"/>
  <c r="AV1377" i="17"/>
  <c r="Q1377" i="17"/>
  <c r="R1377" i="17" s="1"/>
  <c r="P1377" i="17"/>
  <c r="N1377" i="17"/>
  <c r="L1377" i="17"/>
  <c r="H1377" i="17"/>
  <c r="AX1377" i="17" s="1"/>
  <c r="AX1376" i="17"/>
  <c r="AW1376" i="17"/>
  <c r="AV1376" i="17"/>
  <c r="R1376" i="17"/>
  <c r="Q1376" i="17"/>
  <c r="P1376" i="17"/>
  <c r="N1376" i="17"/>
  <c r="L1376" i="17"/>
  <c r="H1376" i="17"/>
  <c r="AW1375" i="17"/>
  <c r="AV1375" i="17"/>
  <c r="Q1375" i="17"/>
  <c r="R1375" i="17" s="1"/>
  <c r="P1375" i="17"/>
  <c r="N1375" i="17"/>
  <c r="L1375" i="17"/>
  <c r="H1375" i="17"/>
  <c r="AX1375" i="17" s="1"/>
  <c r="AX1374" i="17"/>
  <c r="AW1374" i="17"/>
  <c r="AV1374" i="17"/>
  <c r="Q1374" i="17"/>
  <c r="R1374" i="17" s="1"/>
  <c r="P1374" i="17"/>
  <c r="N1374" i="17"/>
  <c r="L1374" i="17"/>
  <c r="H1374" i="17"/>
  <c r="AW1373" i="17"/>
  <c r="AV1373" i="17"/>
  <c r="Q1373" i="17"/>
  <c r="R1373" i="17" s="1"/>
  <c r="P1373" i="17"/>
  <c r="N1373" i="17"/>
  <c r="L1373" i="17"/>
  <c r="H1373" i="17"/>
  <c r="AX1373" i="17" s="1"/>
  <c r="AW1372" i="17"/>
  <c r="AV1372" i="17"/>
  <c r="T1372" i="17"/>
  <c r="Q1372" i="17"/>
  <c r="R1372" i="17" s="1"/>
  <c r="P1372" i="17"/>
  <c r="N1372" i="17"/>
  <c r="L1372" i="17"/>
  <c r="H1372" i="17"/>
  <c r="AX1372" i="17" s="1"/>
  <c r="AW1371" i="17"/>
  <c r="AV1371" i="17"/>
  <c r="Q1371" i="17"/>
  <c r="R1371" i="17" s="1"/>
  <c r="P1371" i="17"/>
  <c r="N1371" i="17"/>
  <c r="L1371" i="17"/>
  <c r="H1371" i="17"/>
  <c r="AX1371" i="17" s="1"/>
  <c r="AX1370" i="17"/>
  <c r="AW1370" i="17"/>
  <c r="AV1370" i="17"/>
  <c r="Q1370" i="17"/>
  <c r="R1370" i="17" s="1"/>
  <c r="P1370" i="17"/>
  <c r="N1370" i="17"/>
  <c r="L1370" i="17"/>
  <c r="H1370" i="17"/>
  <c r="AW1369" i="17"/>
  <c r="AV1369" i="17"/>
  <c r="Q1369" i="17"/>
  <c r="R1369" i="17" s="1"/>
  <c r="P1369" i="17"/>
  <c r="N1369" i="17"/>
  <c r="L1369" i="17"/>
  <c r="H1369" i="17"/>
  <c r="AX1369" i="17" s="1"/>
  <c r="AW1368" i="17"/>
  <c r="AV1368" i="17"/>
  <c r="Q1368" i="17"/>
  <c r="R1368" i="17" s="1"/>
  <c r="P1368" i="17"/>
  <c r="N1368" i="17"/>
  <c r="L1368" i="17"/>
  <c r="H1368" i="17"/>
  <c r="AX1368" i="17" s="1"/>
  <c r="AW1367" i="17"/>
  <c r="AV1367" i="17"/>
  <c r="Q1367" i="17"/>
  <c r="R1367" i="17" s="1"/>
  <c r="P1367" i="17"/>
  <c r="N1367" i="17"/>
  <c r="L1367" i="17"/>
  <c r="H1367" i="17"/>
  <c r="AX1367" i="17" s="1"/>
  <c r="AX1366" i="17"/>
  <c r="AW1366" i="17"/>
  <c r="AV1366" i="17"/>
  <c r="Q1366" i="17"/>
  <c r="R1366" i="17" s="1"/>
  <c r="P1366" i="17"/>
  <c r="N1366" i="17"/>
  <c r="L1366" i="17"/>
  <c r="H1366" i="17"/>
  <c r="AW1365" i="17"/>
  <c r="AV1365" i="17"/>
  <c r="R1365" i="17"/>
  <c r="Q1365" i="17"/>
  <c r="P1365" i="17"/>
  <c r="N1365" i="17"/>
  <c r="L1365" i="17"/>
  <c r="H1365" i="17"/>
  <c r="AX1365" i="17" s="1"/>
  <c r="AW1364" i="17"/>
  <c r="AV1364" i="17"/>
  <c r="R1364" i="17"/>
  <c r="Q1364" i="17"/>
  <c r="P1364" i="17"/>
  <c r="N1364" i="17"/>
  <c r="L1364" i="17"/>
  <c r="H1364" i="17"/>
  <c r="AX1364" i="17" s="1"/>
  <c r="AW1363" i="17"/>
  <c r="AV1363" i="17"/>
  <c r="Q1363" i="17"/>
  <c r="R1363" i="17" s="1"/>
  <c r="P1363" i="17"/>
  <c r="N1363" i="17"/>
  <c r="L1363" i="17"/>
  <c r="H1363" i="17"/>
  <c r="AX1363" i="17" s="1"/>
  <c r="AW1362" i="17"/>
  <c r="AV1362" i="17"/>
  <c r="Q1362" i="17"/>
  <c r="R1362" i="17" s="1"/>
  <c r="P1362" i="17"/>
  <c r="N1362" i="17"/>
  <c r="L1362" i="17"/>
  <c r="H1362" i="17"/>
  <c r="AX1362" i="17" s="1"/>
  <c r="AW1361" i="17"/>
  <c r="AV1361" i="17"/>
  <c r="Q1361" i="17"/>
  <c r="R1361" i="17" s="1"/>
  <c r="P1361" i="17"/>
  <c r="N1361" i="17"/>
  <c r="L1361" i="17"/>
  <c r="H1361" i="17"/>
  <c r="AX1361" i="17" s="1"/>
  <c r="AW1360" i="17"/>
  <c r="AV1360" i="17"/>
  <c r="Q1360" i="17"/>
  <c r="R1360" i="17" s="1"/>
  <c r="P1360" i="17"/>
  <c r="N1360" i="17"/>
  <c r="L1360" i="17"/>
  <c r="H1360" i="17"/>
  <c r="AX1360" i="17" s="1"/>
  <c r="AX1359" i="17"/>
  <c r="AW1359" i="17"/>
  <c r="AV1359" i="17"/>
  <c r="Q1359" i="17"/>
  <c r="R1359" i="17" s="1"/>
  <c r="P1359" i="17"/>
  <c r="N1359" i="17"/>
  <c r="L1359" i="17"/>
  <c r="H1359" i="17"/>
  <c r="AW1358" i="17"/>
  <c r="AV1358" i="17"/>
  <c r="Q1358" i="17"/>
  <c r="R1358" i="17" s="1"/>
  <c r="P1358" i="17"/>
  <c r="N1358" i="17"/>
  <c r="L1358" i="17"/>
  <c r="H1358" i="17"/>
  <c r="AX1358" i="17" s="1"/>
  <c r="AX1357" i="17"/>
  <c r="AW1357" i="17"/>
  <c r="AV1357" i="17"/>
  <c r="Q1357" i="17"/>
  <c r="R1357" i="17" s="1"/>
  <c r="P1357" i="17"/>
  <c r="N1357" i="17"/>
  <c r="L1357" i="17"/>
  <c r="H1357" i="17"/>
  <c r="AW1356" i="17"/>
  <c r="AV1356" i="17"/>
  <c r="R1356" i="17"/>
  <c r="Q1356" i="17"/>
  <c r="P1356" i="17"/>
  <c r="N1356" i="17"/>
  <c r="L1356" i="17"/>
  <c r="H1356" i="17"/>
  <c r="AX1356" i="17" s="1"/>
  <c r="AW1355" i="17"/>
  <c r="AV1355" i="17"/>
  <c r="Q1355" i="17"/>
  <c r="R1355" i="17" s="1"/>
  <c r="P1355" i="17"/>
  <c r="N1355" i="17"/>
  <c r="L1355" i="17"/>
  <c r="H1355" i="17"/>
  <c r="AX1355" i="17" s="1"/>
  <c r="AX1354" i="17"/>
  <c r="AW1354" i="17"/>
  <c r="AV1354" i="17"/>
  <c r="R1354" i="17"/>
  <c r="Q1354" i="17"/>
  <c r="P1354" i="17"/>
  <c r="N1354" i="17"/>
  <c r="L1354" i="17"/>
  <c r="H1354" i="17"/>
  <c r="AW1353" i="17"/>
  <c r="AV1353" i="17"/>
  <c r="T1353" i="17"/>
  <c r="Q1353" i="17"/>
  <c r="R1353" i="17" s="1"/>
  <c r="P1353" i="17"/>
  <c r="N1353" i="17"/>
  <c r="L1353" i="17"/>
  <c r="H1353" i="17"/>
  <c r="AX1353" i="17" s="1"/>
  <c r="AX1352" i="17"/>
  <c r="AW1352" i="17"/>
  <c r="AV1352" i="17"/>
  <c r="Q1352" i="17"/>
  <c r="R1352" i="17" s="1"/>
  <c r="P1352" i="17"/>
  <c r="N1352" i="17"/>
  <c r="L1352" i="17"/>
  <c r="H1352" i="17"/>
  <c r="AW1351" i="17"/>
  <c r="AV1351" i="17"/>
  <c r="Q1351" i="17"/>
  <c r="R1351" i="17" s="1"/>
  <c r="P1351" i="17"/>
  <c r="N1351" i="17"/>
  <c r="L1351" i="17"/>
  <c r="H1351" i="17"/>
  <c r="AX1351" i="17" s="1"/>
  <c r="AW1350" i="17"/>
  <c r="AV1350" i="17"/>
  <c r="Q1350" i="17"/>
  <c r="R1350" i="17" s="1"/>
  <c r="P1350" i="17"/>
  <c r="N1350" i="17"/>
  <c r="L1350" i="17"/>
  <c r="H1350" i="17"/>
  <c r="AX1350" i="17" s="1"/>
  <c r="AX1349" i="17"/>
  <c r="AW1349" i="17"/>
  <c r="AV1349" i="17"/>
  <c r="R1349" i="17"/>
  <c r="Q1349" i="17"/>
  <c r="P1349" i="17"/>
  <c r="N1349" i="17"/>
  <c r="L1349" i="17"/>
  <c r="H1349" i="17"/>
  <c r="AW1348" i="17"/>
  <c r="AV1348" i="17"/>
  <c r="Q1348" i="17"/>
  <c r="R1348" i="17" s="1"/>
  <c r="P1348" i="17"/>
  <c r="N1348" i="17"/>
  <c r="L1348" i="17"/>
  <c r="H1348" i="17"/>
  <c r="AX1348" i="17" s="1"/>
  <c r="AX1347" i="17"/>
  <c r="AW1347" i="17"/>
  <c r="AV1347" i="17"/>
  <c r="Q1347" i="17"/>
  <c r="R1347" i="17" s="1"/>
  <c r="P1347" i="17"/>
  <c r="N1347" i="17"/>
  <c r="L1347" i="17"/>
  <c r="H1347" i="17"/>
  <c r="AW1346" i="17"/>
  <c r="AV1346" i="17"/>
  <c r="Q1346" i="17"/>
  <c r="R1346" i="17" s="1"/>
  <c r="P1346" i="17"/>
  <c r="N1346" i="17"/>
  <c r="L1346" i="17"/>
  <c r="H1346" i="17"/>
  <c r="AX1346" i="17" s="1"/>
  <c r="AW1345" i="17"/>
  <c r="AV1345" i="17"/>
  <c r="Q1345" i="17"/>
  <c r="R1345" i="17" s="1"/>
  <c r="P1345" i="17"/>
  <c r="N1345" i="17"/>
  <c r="L1345" i="17"/>
  <c r="H1345" i="17"/>
  <c r="AX1345" i="17" s="1"/>
  <c r="AX1344" i="17"/>
  <c r="AW1344" i="17"/>
  <c r="AV1344" i="17"/>
  <c r="Q1344" i="17"/>
  <c r="R1344" i="17" s="1"/>
  <c r="P1344" i="17"/>
  <c r="N1344" i="17"/>
  <c r="L1344" i="17"/>
  <c r="H1344" i="17"/>
  <c r="AW1343" i="17"/>
  <c r="AV1343" i="17"/>
  <c r="Q1343" i="17"/>
  <c r="R1343" i="17" s="1"/>
  <c r="P1343" i="17"/>
  <c r="N1343" i="17"/>
  <c r="L1343" i="17"/>
  <c r="H1343" i="17"/>
  <c r="AX1343" i="17" s="1"/>
  <c r="AW1342" i="17"/>
  <c r="AV1342" i="17"/>
  <c r="Q1342" i="17"/>
  <c r="R1342" i="17" s="1"/>
  <c r="P1342" i="17"/>
  <c r="N1342" i="17"/>
  <c r="L1342" i="17"/>
  <c r="H1342" i="17"/>
  <c r="AX1342" i="17" s="1"/>
  <c r="AW1341" i="17"/>
  <c r="AV1341" i="17"/>
  <c r="Q1341" i="17"/>
  <c r="R1341" i="17" s="1"/>
  <c r="P1341" i="17"/>
  <c r="N1341" i="17"/>
  <c r="L1341" i="17"/>
  <c r="H1341" i="17"/>
  <c r="AX1341" i="17" s="1"/>
  <c r="AW1340" i="17"/>
  <c r="AV1340" i="17"/>
  <c r="Q1340" i="17"/>
  <c r="R1340" i="17" s="1"/>
  <c r="P1340" i="17"/>
  <c r="N1340" i="17"/>
  <c r="L1340" i="17"/>
  <c r="H1340" i="17"/>
  <c r="AX1340" i="17" s="1"/>
  <c r="AX1339" i="17"/>
  <c r="AW1339" i="17"/>
  <c r="AV1339" i="17"/>
  <c r="Q1339" i="17"/>
  <c r="R1339" i="17" s="1"/>
  <c r="P1339" i="17"/>
  <c r="N1339" i="17"/>
  <c r="L1339" i="17"/>
  <c r="H1339" i="17"/>
  <c r="AW1338" i="17"/>
  <c r="AV1338" i="17"/>
  <c r="Q1338" i="17"/>
  <c r="R1338" i="17" s="1"/>
  <c r="P1338" i="17"/>
  <c r="N1338" i="17"/>
  <c r="L1338" i="17"/>
  <c r="H1338" i="17"/>
  <c r="AX1338" i="17" s="1"/>
  <c r="AW1337" i="17"/>
  <c r="AV1337" i="17"/>
  <c r="Q1337" i="17"/>
  <c r="R1337" i="17" s="1"/>
  <c r="P1337" i="17"/>
  <c r="N1337" i="17"/>
  <c r="L1337" i="17"/>
  <c r="H1337" i="17"/>
  <c r="AX1337" i="17" s="1"/>
  <c r="AW1336" i="17"/>
  <c r="AV1336" i="17"/>
  <c r="Q1336" i="17"/>
  <c r="R1336" i="17" s="1"/>
  <c r="P1336" i="17"/>
  <c r="N1336" i="17"/>
  <c r="L1336" i="17"/>
  <c r="H1336" i="17"/>
  <c r="AX1336" i="17" s="1"/>
  <c r="AW1335" i="17"/>
  <c r="AV1335" i="17"/>
  <c r="Q1335" i="17"/>
  <c r="R1335" i="17" s="1"/>
  <c r="P1335" i="17"/>
  <c r="N1335" i="17"/>
  <c r="L1335" i="17"/>
  <c r="H1335" i="17"/>
  <c r="AX1335" i="17" s="1"/>
  <c r="AX1334" i="17"/>
  <c r="AW1334" i="17"/>
  <c r="AV1334" i="17"/>
  <c r="T1334" i="17"/>
  <c r="Q1334" i="17"/>
  <c r="R1334" i="17" s="1"/>
  <c r="P1334" i="17"/>
  <c r="N1334" i="17"/>
  <c r="L1334" i="17"/>
  <c r="H1334" i="17"/>
  <c r="AW1333" i="17"/>
  <c r="AV1333" i="17"/>
  <c r="Q1333" i="17"/>
  <c r="R1333" i="17" s="1"/>
  <c r="P1333" i="17"/>
  <c r="N1333" i="17"/>
  <c r="L1333" i="17"/>
  <c r="H1333" i="17"/>
  <c r="AX1333" i="17" s="1"/>
  <c r="AW1332" i="17"/>
  <c r="AV1332" i="17"/>
  <c r="R1332" i="17"/>
  <c r="Q1332" i="17"/>
  <c r="P1332" i="17"/>
  <c r="N1332" i="17"/>
  <c r="L1332" i="17"/>
  <c r="H1332" i="17"/>
  <c r="AX1332" i="17" s="1"/>
  <c r="AW1331" i="17"/>
  <c r="AV1331" i="17"/>
  <c r="Q1331" i="17"/>
  <c r="R1331" i="17" s="1"/>
  <c r="P1331" i="17"/>
  <c r="N1331" i="17"/>
  <c r="L1331" i="17"/>
  <c r="H1331" i="17"/>
  <c r="AX1331" i="17" s="1"/>
  <c r="AW1330" i="17"/>
  <c r="AV1330" i="17"/>
  <c r="Q1330" i="17"/>
  <c r="R1330" i="17" s="1"/>
  <c r="P1330" i="17"/>
  <c r="N1330" i="17"/>
  <c r="L1330" i="17"/>
  <c r="H1330" i="17"/>
  <c r="AX1330" i="17" s="1"/>
  <c r="AW1329" i="17"/>
  <c r="AV1329" i="17"/>
  <c r="Q1329" i="17"/>
  <c r="R1329" i="17" s="1"/>
  <c r="P1329" i="17"/>
  <c r="N1329" i="17"/>
  <c r="L1329" i="17"/>
  <c r="H1329" i="17"/>
  <c r="AX1329" i="17" s="1"/>
  <c r="AW1328" i="17"/>
  <c r="AV1328" i="17"/>
  <c r="Q1328" i="17"/>
  <c r="R1328" i="17" s="1"/>
  <c r="P1328" i="17"/>
  <c r="N1328" i="17"/>
  <c r="L1328" i="17"/>
  <c r="H1328" i="17"/>
  <c r="AX1328" i="17" s="1"/>
  <c r="AW1327" i="17"/>
  <c r="AV1327" i="17"/>
  <c r="Q1327" i="17"/>
  <c r="R1327" i="17" s="1"/>
  <c r="P1327" i="17"/>
  <c r="N1327" i="17"/>
  <c r="L1327" i="17"/>
  <c r="H1327" i="17"/>
  <c r="AX1327" i="17" s="1"/>
  <c r="AW1326" i="17"/>
  <c r="AV1326" i="17"/>
  <c r="Q1326" i="17"/>
  <c r="R1326" i="17" s="1"/>
  <c r="P1326" i="17"/>
  <c r="N1326" i="17"/>
  <c r="L1326" i="17"/>
  <c r="H1326" i="17"/>
  <c r="AX1326" i="17" s="1"/>
  <c r="AX1325" i="17"/>
  <c r="AW1325" i="17"/>
  <c r="AV1325" i="17"/>
  <c r="Q1325" i="17"/>
  <c r="R1325" i="17" s="1"/>
  <c r="P1325" i="17"/>
  <c r="N1325" i="17"/>
  <c r="L1325" i="17"/>
  <c r="H1325" i="17"/>
  <c r="AW1324" i="17"/>
  <c r="AV1324" i="17"/>
  <c r="Q1324" i="17"/>
  <c r="R1324" i="17" s="1"/>
  <c r="P1324" i="17"/>
  <c r="N1324" i="17"/>
  <c r="L1324" i="17"/>
  <c r="H1324" i="17"/>
  <c r="AX1324" i="17" s="1"/>
  <c r="AW1323" i="17"/>
  <c r="AV1323" i="17"/>
  <c r="Q1323" i="17"/>
  <c r="R1323" i="17" s="1"/>
  <c r="P1323" i="17"/>
  <c r="N1323" i="17"/>
  <c r="L1323" i="17"/>
  <c r="H1323" i="17"/>
  <c r="AX1323" i="17" s="1"/>
  <c r="AW1322" i="17"/>
  <c r="AV1322" i="17"/>
  <c r="Q1322" i="17"/>
  <c r="R1322" i="17" s="1"/>
  <c r="P1322" i="17"/>
  <c r="N1322" i="17"/>
  <c r="L1322" i="17"/>
  <c r="H1322" i="17"/>
  <c r="AX1322" i="17" s="1"/>
  <c r="AX1321" i="17"/>
  <c r="AW1321" i="17"/>
  <c r="AV1321" i="17"/>
  <c r="Q1321" i="17"/>
  <c r="R1321" i="17" s="1"/>
  <c r="P1321" i="17"/>
  <c r="N1321" i="17"/>
  <c r="L1321" i="17"/>
  <c r="H1321" i="17"/>
  <c r="AW1320" i="17"/>
  <c r="AV1320" i="17"/>
  <c r="Q1320" i="17"/>
  <c r="R1320" i="17" s="1"/>
  <c r="P1320" i="17"/>
  <c r="N1320" i="17"/>
  <c r="L1320" i="17"/>
  <c r="H1320" i="17"/>
  <c r="AX1320" i="17" s="1"/>
  <c r="AX1319" i="17"/>
  <c r="AW1319" i="17"/>
  <c r="AV1319" i="17"/>
  <c r="Q1319" i="17"/>
  <c r="R1319" i="17" s="1"/>
  <c r="P1319" i="17"/>
  <c r="N1319" i="17"/>
  <c r="L1319" i="17"/>
  <c r="H1319" i="17"/>
  <c r="AW1318" i="17"/>
  <c r="AV1318" i="17"/>
  <c r="Q1318" i="17"/>
  <c r="R1318" i="17" s="1"/>
  <c r="P1318" i="17"/>
  <c r="N1318" i="17"/>
  <c r="L1318" i="17"/>
  <c r="H1318" i="17"/>
  <c r="AX1318" i="17" s="1"/>
  <c r="AW1317" i="17"/>
  <c r="AV1317" i="17"/>
  <c r="Q1317" i="17"/>
  <c r="R1317" i="17" s="1"/>
  <c r="P1317" i="17"/>
  <c r="N1317" i="17"/>
  <c r="L1317" i="17"/>
  <c r="H1317" i="17"/>
  <c r="AX1317" i="17" s="1"/>
  <c r="AW1316" i="17"/>
  <c r="AV1316" i="17"/>
  <c r="Q1316" i="17"/>
  <c r="R1316" i="17" s="1"/>
  <c r="P1316" i="17"/>
  <c r="N1316" i="17"/>
  <c r="L1316" i="17"/>
  <c r="H1316" i="17"/>
  <c r="AX1316" i="17" s="1"/>
  <c r="AW1315" i="17"/>
  <c r="AV1315" i="17"/>
  <c r="Q1315" i="17"/>
  <c r="R1315" i="17" s="1"/>
  <c r="P1315" i="17"/>
  <c r="N1315" i="17"/>
  <c r="L1315" i="17"/>
  <c r="H1315" i="17"/>
  <c r="AX1315" i="17" s="1"/>
  <c r="AW1314" i="17"/>
  <c r="AV1314" i="17"/>
  <c r="Q1314" i="17"/>
  <c r="R1314" i="17" s="1"/>
  <c r="P1314" i="17"/>
  <c r="N1314" i="17"/>
  <c r="L1314" i="17"/>
  <c r="H1314" i="17"/>
  <c r="AX1314" i="17" s="1"/>
  <c r="AW1313" i="17"/>
  <c r="AV1313" i="17"/>
  <c r="Q1313" i="17"/>
  <c r="R1313" i="17" s="1"/>
  <c r="P1313" i="17"/>
  <c r="N1313" i="17"/>
  <c r="L1313" i="17"/>
  <c r="H1313" i="17"/>
  <c r="AX1313" i="17" s="1"/>
  <c r="AW1312" i="17"/>
  <c r="AV1312" i="17"/>
  <c r="Q1312" i="17"/>
  <c r="R1312" i="17" s="1"/>
  <c r="P1312" i="17"/>
  <c r="N1312" i="17"/>
  <c r="L1312" i="17"/>
  <c r="H1312" i="17"/>
  <c r="AX1312" i="17" s="1"/>
  <c r="AX1311" i="17"/>
  <c r="AW1311" i="17"/>
  <c r="AV1311" i="17"/>
  <c r="R1311" i="17"/>
  <c r="Q1311" i="17"/>
  <c r="P1311" i="17"/>
  <c r="N1311" i="17"/>
  <c r="L1311" i="17"/>
  <c r="H1311" i="17"/>
  <c r="AW1310" i="17"/>
  <c r="AV1310" i="17"/>
  <c r="R1310" i="17"/>
  <c r="Q1310" i="17"/>
  <c r="P1310" i="17"/>
  <c r="N1310" i="17"/>
  <c r="L1310" i="17"/>
  <c r="H1310" i="17"/>
  <c r="AX1310" i="17" s="1"/>
  <c r="AW1309" i="17"/>
  <c r="AV1309" i="17"/>
  <c r="Q1309" i="17"/>
  <c r="R1309" i="17" s="1"/>
  <c r="P1309" i="17"/>
  <c r="N1309" i="17"/>
  <c r="L1309" i="17"/>
  <c r="H1309" i="17"/>
  <c r="AX1309" i="17" s="1"/>
  <c r="AW1308" i="17"/>
  <c r="AV1308" i="17"/>
  <c r="Q1308" i="17"/>
  <c r="R1308" i="17" s="1"/>
  <c r="P1308" i="17"/>
  <c r="N1308" i="17"/>
  <c r="L1308" i="17"/>
  <c r="H1308" i="17"/>
  <c r="AX1308" i="17" s="1"/>
  <c r="AX1307" i="17"/>
  <c r="AW1307" i="17"/>
  <c r="AV1307" i="17"/>
  <c r="Q1307" i="17"/>
  <c r="R1307" i="17" s="1"/>
  <c r="P1307" i="17"/>
  <c r="N1307" i="17"/>
  <c r="L1307" i="17"/>
  <c r="H1307" i="17"/>
  <c r="AW1306" i="17"/>
  <c r="AV1306" i="17"/>
  <c r="Q1306" i="17"/>
  <c r="R1306" i="17" s="1"/>
  <c r="P1306" i="17"/>
  <c r="N1306" i="17"/>
  <c r="L1306" i="17"/>
  <c r="H1306" i="17"/>
  <c r="AX1306" i="17" s="1"/>
  <c r="AW1305" i="17"/>
  <c r="AV1305" i="17"/>
  <c r="Q1305" i="17"/>
  <c r="R1305" i="17" s="1"/>
  <c r="P1305" i="17"/>
  <c r="N1305" i="17"/>
  <c r="L1305" i="17"/>
  <c r="H1305" i="17"/>
  <c r="AX1305" i="17" s="1"/>
  <c r="AW1304" i="17"/>
  <c r="AV1304" i="17"/>
  <c r="Q1304" i="17"/>
  <c r="R1304" i="17" s="1"/>
  <c r="P1304" i="17"/>
  <c r="N1304" i="17"/>
  <c r="L1304" i="17"/>
  <c r="H1304" i="17"/>
  <c r="AX1304" i="17" s="1"/>
  <c r="AW1303" i="17"/>
  <c r="AV1303" i="17"/>
  <c r="Q1303" i="17"/>
  <c r="R1303" i="17" s="1"/>
  <c r="P1303" i="17"/>
  <c r="N1303" i="17"/>
  <c r="L1303" i="17"/>
  <c r="H1303" i="17"/>
  <c r="AX1303" i="17" s="1"/>
  <c r="AW1302" i="17"/>
  <c r="AV1302" i="17"/>
  <c r="Q1302" i="17"/>
  <c r="R1302" i="17" s="1"/>
  <c r="P1302" i="17"/>
  <c r="N1302" i="17"/>
  <c r="L1302" i="17"/>
  <c r="H1302" i="17"/>
  <c r="AX1302" i="17" s="1"/>
  <c r="AX1301" i="17"/>
  <c r="AW1301" i="17"/>
  <c r="AV1301" i="17"/>
  <c r="Q1301" i="17"/>
  <c r="R1301" i="17" s="1"/>
  <c r="P1301" i="17"/>
  <c r="N1301" i="17"/>
  <c r="L1301" i="17"/>
  <c r="H1301" i="17"/>
  <c r="AW1300" i="17"/>
  <c r="AV1300" i="17"/>
  <c r="Q1300" i="17"/>
  <c r="R1300" i="17" s="1"/>
  <c r="P1300" i="17"/>
  <c r="N1300" i="17"/>
  <c r="L1300" i="17"/>
  <c r="H1300" i="17"/>
  <c r="AX1300" i="17" s="1"/>
  <c r="AX1299" i="17"/>
  <c r="AW1299" i="17"/>
  <c r="AV1299" i="17"/>
  <c r="R1299" i="17"/>
  <c r="Q1299" i="17"/>
  <c r="P1299" i="17"/>
  <c r="N1299" i="17"/>
  <c r="L1299" i="17"/>
  <c r="H1299" i="17"/>
  <c r="AW1298" i="17"/>
  <c r="AV1298" i="17"/>
  <c r="R1298" i="17"/>
  <c r="Q1298" i="17"/>
  <c r="P1298" i="17"/>
  <c r="N1298" i="17"/>
  <c r="L1298" i="17"/>
  <c r="H1298" i="17"/>
  <c r="AX1298" i="17" s="1"/>
  <c r="AW1297" i="17"/>
  <c r="AV1297" i="17"/>
  <c r="Q1297" i="17"/>
  <c r="R1297" i="17" s="1"/>
  <c r="P1297" i="17"/>
  <c r="N1297" i="17"/>
  <c r="L1297" i="17"/>
  <c r="H1297" i="17"/>
  <c r="AX1297" i="17" s="1"/>
  <c r="AW1296" i="17"/>
  <c r="AV1296" i="17"/>
  <c r="Q1296" i="17"/>
  <c r="R1296" i="17" s="1"/>
  <c r="P1296" i="17"/>
  <c r="N1296" i="17"/>
  <c r="L1296" i="17"/>
  <c r="H1296" i="17"/>
  <c r="AX1296" i="17" s="1"/>
  <c r="AW1295" i="17"/>
  <c r="AV1295" i="17"/>
  <c r="Q1295" i="17"/>
  <c r="R1295" i="17" s="1"/>
  <c r="P1295" i="17"/>
  <c r="N1295" i="17"/>
  <c r="L1295" i="17"/>
  <c r="H1295" i="17"/>
  <c r="AX1295" i="17" s="1"/>
  <c r="AW1294" i="17"/>
  <c r="AV1294" i="17"/>
  <c r="Q1294" i="17"/>
  <c r="R1294" i="17" s="1"/>
  <c r="P1294" i="17"/>
  <c r="N1294" i="17"/>
  <c r="L1294" i="17"/>
  <c r="H1294" i="17"/>
  <c r="AX1294" i="17" s="1"/>
  <c r="AW1293" i="17"/>
  <c r="AV1293" i="17"/>
  <c r="Q1293" i="17"/>
  <c r="R1293" i="17" s="1"/>
  <c r="P1293" i="17"/>
  <c r="N1293" i="17"/>
  <c r="L1293" i="17"/>
  <c r="H1293" i="17"/>
  <c r="AX1293" i="17" s="1"/>
  <c r="AW1292" i="17"/>
  <c r="AV1292" i="17"/>
  <c r="T1292" i="17"/>
  <c r="Q1292" i="17"/>
  <c r="R1292" i="17" s="1"/>
  <c r="P1292" i="17"/>
  <c r="N1292" i="17"/>
  <c r="L1292" i="17"/>
  <c r="H1292" i="17"/>
  <c r="AX1292" i="17" s="1"/>
  <c r="AW1291" i="17"/>
  <c r="AV1291" i="17"/>
  <c r="Q1291" i="17"/>
  <c r="R1291" i="17" s="1"/>
  <c r="P1291" i="17"/>
  <c r="N1291" i="17"/>
  <c r="L1291" i="17"/>
  <c r="H1291" i="17"/>
  <c r="AX1291" i="17" s="1"/>
  <c r="AW1290" i="17"/>
  <c r="AV1290" i="17"/>
  <c r="Q1290" i="17"/>
  <c r="R1290" i="17" s="1"/>
  <c r="P1290" i="17"/>
  <c r="N1290" i="17"/>
  <c r="L1290" i="17"/>
  <c r="H1290" i="17"/>
  <c r="AX1290" i="17" s="1"/>
  <c r="AX1289" i="17"/>
  <c r="AW1289" i="17"/>
  <c r="AV1289" i="17"/>
  <c r="Q1289" i="17"/>
  <c r="R1289" i="17" s="1"/>
  <c r="P1289" i="17"/>
  <c r="N1289" i="17"/>
  <c r="L1289" i="17"/>
  <c r="H1289" i="17"/>
  <c r="AX1288" i="17"/>
  <c r="AW1288" i="17"/>
  <c r="AV1288" i="17"/>
  <c r="Q1288" i="17"/>
  <c r="R1288" i="17" s="1"/>
  <c r="P1288" i="17"/>
  <c r="N1288" i="17"/>
  <c r="L1288" i="17"/>
  <c r="H1288" i="17"/>
  <c r="AW1287" i="17"/>
  <c r="AV1287" i="17"/>
  <c r="Q1287" i="17"/>
  <c r="R1287" i="17" s="1"/>
  <c r="P1287" i="17"/>
  <c r="N1287" i="17"/>
  <c r="L1287" i="17"/>
  <c r="H1287" i="17"/>
  <c r="AX1287" i="17" s="1"/>
  <c r="AW1286" i="17"/>
  <c r="AV1286" i="17"/>
  <c r="Q1286" i="17"/>
  <c r="R1286" i="17" s="1"/>
  <c r="P1286" i="17"/>
  <c r="N1286" i="17"/>
  <c r="L1286" i="17"/>
  <c r="H1286" i="17"/>
  <c r="AX1286" i="17" s="1"/>
  <c r="AW1285" i="17"/>
  <c r="AV1285" i="17"/>
  <c r="Q1285" i="17"/>
  <c r="R1285" i="17" s="1"/>
  <c r="P1285" i="17"/>
  <c r="N1285" i="17"/>
  <c r="L1285" i="17"/>
  <c r="H1285" i="17"/>
  <c r="AX1285" i="17" s="1"/>
  <c r="AW1284" i="17"/>
  <c r="AV1284" i="17"/>
  <c r="Q1284" i="17"/>
  <c r="R1284" i="17" s="1"/>
  <c r="P1284" i="17"/>
  <c r="N1284" i="17"/>
  <c r="L1284" i="17"/>
  <c r="H1284" i="17"/>
  <c r="AX1284" i="17" s="1"/>
  <c r="AW1283" i="17"/>
  <c r="AV1283" i="17"/>
  <c r="R1283" i="17"/>
  <c r="Q1283" i="17"/>
  <c r="P1283" i="17"/>
  <c r="N1283" i="17"/>
  <c r="L1283" i="17"/>
  <c r="H1283" i="17"/>
  <c r="AX1283" i="17" s="1"/>
  <c r="AW1282" i="17"/>
  <c r="AV1282" i="17"/>
  <c r="Q1282" i="17"/>
  <c r="R1282" i="17" s="1"/>
  <c r="P1282" i="17"/>
  <c r="N1282" i="17"/>
  <c r="L1282" i="17"/>
  <c r="H1282" i="17"/>
  <c r="AX1282" i="17" s="1"/>
  <c r="AW1281" i="17"/>
  <c r="AV1281" i="17"/>
  <c r="Q1281" i="17"/>
  <c r="R1281" i="17" s="1"/>
  <c r="P1281" i="17"/>
  <c r="N1281" i="17"/>
  <c r="L1281" i="17"/>
  <c r="H1281" i="17"/>
  <c r="AX1281" i="17" s="1"/>
  <c r="AW1280" i="17"/>
  <c r="AV1280" i="17"/>
  <c r="Q1280" i="17"/>
  <c r="R1280" i="17" s="1"/>
  <c r="P1280" i="17"/>
  <c r="N1280" i="17"/>
  <c r="L1280" i="17"/>
  <c r="H1280" i="17"/>
  <c r="AX1280" i="17" s="1"/>
  <c r="AW1279" i="17"/>
  <c r="AV1279" i="17"/>
  <c r="Q1279" i="17"/>
  <c r="R1279" i="17" s="1"/>
  <c r="P1279" i="17"/>
  <c r="N1279" i="17"/>
  <c r="L1279" i="17"/>
  <c r="H1279" i="17"/>
  <c r="AX1279" i="17" s="1"/>
  <c r="AW1278" i="17"/>
  <c r="AV1278" i="17"/>
  <c r="Q1278" i="17"/>
  <c r="R1278" i="17" s="1"/>
  <c r="P1278" i="17"/>
  <c r="N1278" i="17"/>
  <c r="L1278" i="17"/>
  <c r="H1278" i="17"/>
  <c r="AX1278" i="17" s="1"/>
  <c r="AW1277" i="17"/>
  <c r="AV1277" i="17"/>
  <c r="Q1277" i="17"/>
  <c r="R1277" i="17" s="1"/>
  <c r="P1277" i="17"/>
  <c r="N1277" i="17"/>
  <c r="L1277" i="17"/>
  <c r="H1277" i="17"/>
  <c r="AX1277" i="17" s="1"/>
  <c r="AX1276" i="17"/>
  <c r="AW1276" i="17"/>
  <c r="AV1276" i="17"/>
  <c r="Q1276" i="17"/>
  <c r="R1276" i="17" s="1"/>
  <c r="P1276" i="17"/>
  <c r="N1276" i="17"/>
  <c r="L1276" i="17"/>
  <c r="H1276" i="17"/>
  <c r="AX1275" i="17"/>
  <c r="AW1275" i="17"/>
  <c r="AV1275" i="17"/>
  <c r="Q1275" i="17"/>
  <c r="R1275" i="17" s="1"/>
  <c r="P1275" i="17"/>
  <c r="N1275" i="17"/>
  <c r="L1275" i="17"/>
  <c r="H1275" i="17"/>
  <c r="AW1274" i="17"/>
  <c r="AV1274" i="17"/>
  <c r="Q1274" i="17"/>
  <c r="R1274" i="17" s="1"/>
  <c r="P1274" i="17"/>
  <c r="N1274" i="17"/>
  <c r="L1274" i="17"/>
  <c r="H1274" i="17"/>
  <c r="AX1274" i="17" s="1"/>
  <c r="AX1273" i="17"/>
  <c r="AW1273" i="17"/>
  <c r="AV1273" i="17"/>
  <c r="Q1273" i="17"/>
  <c r="R1273" i="17" s="1"/>
  <c r="P1273" i="17"/>
  <c r="N1273" i="17"/>
  <c r="L1273" i="17"/>
  <c r="H1273" i="17"/>
  <c r="AW1272" i="17"/>
  <c r="AV1272" i="17"/>
  <c r="Q1272" i="17"/>
  <c r="R1272" i="17" s="1"/>
  <c r="P1272" i="17"/>
  <c r="N1272" i="17"/>
  <c r="L1272" i="17"/>
  <c r="H1272" i="17"/>
  <c r="AX1272" i="17" s="1"/>
  <c r="AW1271" i="17"/>
  <c r="AV1271" i="17"/>
  <c r="Q1271" i="17"/>
  <c r="R1271" i="17" s="1"/>
  <c r="P1271" i="17"/>
  <c r="N1271" i="17"/>
  <c r="L1271" i="17"/>
  <c r="H1271" i="17"/>
  <c r="AX1271" i="17" s="1"/>
  <c r="AW1270" i="17"/>
  <c r="AV1270" i="17"/>
  <c r="Q1270" i="17"/>
  <c r="R1270" i="17" s="1"/>
  <c r="P1270" i="17"/>
  <c r="N1270" i="17"/>
  <c r="L1270" i="17"/>
  <c r="H1270" i="17"/>
  <c r="AX1270" i="17" s="1"/>
  <c r="AW1269" i="17"/>
  <c r="AV1269" i="17"/>
  <c r="Q1269" i="17"/>
  <c r="R1269" i="17" s="1"/>
  <c r="P1269" i="17"/>
  <c r="N1269" i="17"/>
  <c r="L1269" i="17"/>
  <c r="H1269" i="17"/>
  <c r="AX1269" i="17" s="1"/>
  <c r="AW1268" i="17"/>
  <c r="AV1268" i="17"/>
  <c r="Q1268" i="17"/>
  <c r="R1268" i="17" s="1"/>
  <c r="P1268" i="17"/>
  <c r="N1268" i="17"/>
  <c r="L1268" i="17"/>
  <c r="H1268" i="17"/>
  <c r="AX1268" i="17" s="1"/>
  <c r="AW1267" i="17"/>
  <c r="AV1267" i="17"/>
  <c r="Q1267" i="17"/>
  <c r="R1267" i="17" s="1"/>
  <c r="P1267" i="17"/>
  <c r="N1267" i="17"/>
  <c r="L1267" i="17"/>
  <c r="H1267" i="17"/>
  <c r="AX1267" i="17" s="1"/>
  <c r="AW1266" i="17"/>
  <c r="AV1266" i="17"/>
  <c r="Q1266" i="17"/>
  <c r="R1266" i="17" s="1"/>
  <c r="P1266" i="17"/>
  <c r="N1266" i="17"/>
  <c r="L1266" i="17"/>
  <c r="H1266" i="17"/>
  <c r="AX1266" i="17" s="1"/>
  <c r="AW1265" i="17"/>
  <c r="AV1265" i="17"/>
  <c r="Q1265" i="17"/>
  <c r="R1265" i="17" s="1"/>
  <c r="P1265" i="17"/>
  <c r="N1265" i="17"/>
  <c r="L1265" i="17"/>
  <c r="H1265" i="17"/>
  <c r="AX1265" i="17" s="1"/>
  <c r="AW1264" i="17"/>
  <c r="AV1264" i="17"/>
  <c r="Q1264" i="17"/>
  <c r="R1264" i="17" s="1"/>
  <c r="P1264" i="17"/>
  <c r="N1264" i="17"/>
  <c r="L1264" i="17"/>
  <c r="H1264" i="17"/>
  <c r="AX1264" i="17" s="1"/>
  <c r="AW1263" i="17"/>
  <c r="AV1263" i="17"/>
  <c r="Q1263" i="17"/>
  <c r="R1263" i="17" s="1"/>
  <c r="P1263" i="17"/>
  <c r="N1263" i="17"/>
  <c r="L1263" i="17"/>
  <c r="H1263" i="17"/>
  <c r="AX1263" i="17" s="1"/>
  <c r="AW1262" i="17"/>
  <c r="AV1262" i="17"/>
  <c r="Q1262" i="17"/>
  <c r="R1262" i="17" s="1"/>
  <c r="P1262" i="17"/>
  <c r="N1262" i="17"/>
  <c r="L1262" i="17"/>
  <c r="H1262" i="17"/>
  <c r="AX1262" i="17" s="1"/>
  <c r="AW1261" i="17"/>
  <c r="AV1261" i="17"/>
  <c r="Q1261" i="17"/>
  <c r="R1261" i="17" s="1"/>
  <c r="P1261" i="17"/>
  <c r="N1261" i="17"/>
  <c r="L1261" i="17"/>
  <c r="H1261" i="17"/>
  <c r="AX1261" i="17" s="1"/>
  <c r="AW1260" i="17"/>
  <c r="AV1260" i="17"/>
  <c r="Q1260" i="17"/>
  <c r="R1260" i="17" s="1"/>
  <c r="P1260" i="17"/>
  <c r="N1260" i="17"/>
  <c r="L1260" i="17"/>
  <c r="H1260" i="17"/>
  <c r="AX1260" i="17" s="1"/>
  <c r="AW1259" i="17"/>
  <c r="AV1259" i="17"/>
  <c r="Q1259" i="17"/>
  <c r="R1259" i="17" s="1"/>
  <c r="P1259" i="17"/>
  <c r="N1259" i="17"/>
  <c r="L1259" i="17"/>
  <c r="H1259" i="17"/>
  <c r="AX1259" i="17" s="1"/>
  <c r="AW1258" i="17"/>
  <c r="AV1258" i="17"/>
  <c r="Q1258" i="17"/>
  <c r="R1258" i="17" s="1"/>
  <c r="P1258" i="17"/>
  <c r="N1258" i="17"/>
  <c r="L1258" i="17"/>
  <c r="H1258" i="17"/>
  <c r="AX1258" i="17" s="1"/>
  <c r="AW1257" i="17"/>
  <c r="AV1257" i="17"/>
  <c r="Q1257" i="17"/>
  <c r="R1257" i="17" s="1"/>
  <c r="P1257" i="17"/>
  <c r="N1257" i="17"/>
  <c r="L1257" i="17"/>
  <c r="H1257" i="17"/>
  <c r="AX1257" i="17" s="1"/>
  <c r="AX1256" i="17"/>
  <c r="AW1256" i="17"/>
  <c r="AV1256" i="17"/>
  <c r="Q1256" i="17"/>
  <c r="R1256" i="17" s="1"/>
  <c r="P1256" i="17"/>
  <c r="N1256" i="17"/>
  <c r="L1256" i="17"/>
  <c r="H1256" i="17"/>
  <c r="AW1255" i="17"/>
  <c r="AV1255" i="17"/>
  <c r="Q1255" i="17"/>
  <c r="R1255" i="17" s="1"/>
  <c r="P1255" i="17"/>
  <c r="N1255" i="17"/>
  <c r="L1255" i="17"/>
  <c r="H1255" i="17"/>
  <c r="AX1255" i="17" s="1"/>
  <c r="AW1254" i="17"/>
  <c r="AV1254" i="17"/>
  <c r="Q1254" i="17"/>
  <c r="R1254" i="17" s="1"/>
  <c r="P1254" i="17"/>
  <c r="N1254" i="17"/>
  <c r="L1254" i="17"/>
  <c r="H1254" i="17"/>
  <c r="AX1254" i="17" s="1"/>
  <c r="AW1253" i="17"/>
  <c r="AV1253" i="17"/>
  <c r="Q1253" i="17"/>
  <c r="R1253" i="17" s="1"/>
  <c r="P1253" i="17"/>
  <c r="N1253" i="17"/>
  <c r="L1253" i="17"/>
  <c r="H1253" i="17"/>
  <c r="AX1253" i="17" s="1"/>
  <c r="AW1252" i="17"/>
  <c r="AV1252" i="17"/>
  <c r="Q1252" i="17"/>
  <c r="R1252" i="17" s="1"/>
  <c r="P1252" i="17"/>
  <c r="N1252" i="17"/>
  <c r="L1252" i="17"/>
  <c r="H1252" i="17"/>
  <c r="AX1252" i="17" s="1"/>
  <c r="AW1251" i="17"/>
  <c r="AV1251" i="17"/>
  <c r="Q1251" i="17"/>
  <c r="R1251" i="17" s="1"/>
  <c r="P1251" i="17"/>
  <c r="N1251" i="17"/>
  <c r="L1251" i="17"/>
  <c r="H1251" i="17"/>
  <c r="AX1251" i="17" s="1"/>
  <c r="AX1250" i="17"/>
  <c r="AW1250" i="17"/>
  <c r="AV1250" i="17"/>
  <c r="Q1250" i="17"/>
  <c r="R1250" i="17" s="1"/>
  <c r="P1250" i="17"/>
  <c r="N1250" i="17"/>
  <c r="L1250" i="17"/>
  <c r="H1250" i="17"/>
  <c r="AW1249" i="17"/>
  <c r="AV1249" i="17"/>
  <c r="Q1249" i="17"/>
  <c r="R1249" i="17" s="1"/>
  <c r="P1249" i="17"/>
  <c r="N1249" i="17"/>
  <c r="L1249" i="17"/>
  <c r="H1249" i="17"/>
  <c r="AX1249" i="17" s="1"/>
  <c r="AW1248" i="17"/>
  <c r="AV1248" i="17"/>
  <c r="R1248" i="17"/>
  <c r="Q1248" i="17"/>
  <c r="P1248" i="17"/>
  <c r="N1248" i="17"/>
  <c r="L1248" i="17"/>
  <c r="H1248" i="17"/>
  <c r="AX1248" i="17" s="1"/>
  <c r="AW1247" i="17"/>
  <c r="AV1247" i="17"/>
  <c r="Q1247" i="17"/>
  <c r="R1247" i="17" s="1"/>
  <c r="P1247" i="17"/>
  <c r="N1247" i="17"/>
  <c r="L1247" i="17"/>
  <c r="H1247" i="17"/>
  <c r="AX1247" i="17" s="1"/>
  <c r="AW1246" i="17"/>
  <c r="AV1246" i="17"/>
  <c r="Q1246" i="17"/>
  <c r="R1246" i="17" s="1"/>
  <c r="P1246" i="17"/>
  <c r="N1246" i="17"/>
  <c r="L1246" i="17"/>
  <c r="H1246" i="17"/>
  <c r="AX1246" i="17" s="1"/>
  <c r="AW1245" i="17"/>
  <c r="AV1245" i="17"/>
  <c r="Q1245" i="17"/>
  <c r="R1245" i="17" s="1"/>
  <c r="P1245" i="17"/>
  <c r="N1245" i="17"/>
  <c r="L1245" i="17"/>
  <c r="H1245" i="17"/>
  <c r="AX1245" i="17" s="1"/>
  <c r="AW1244" i="17"/>
  <c r="AV1244" i="17"/>
  <c r="Q1244" i="17"/>
  <c r="R1244" i="17" s="1"/>
  <c r="P1244" i="17"/>
  <c r="N1244" i="17"/>
  <c r="L1244" i="17"/>
  <c r="H1244" i="17"/>
  <c r="AX1244" i="17" s="1"/>
  <c r="AX1243" i="17"/>
  <c r="AW1243" i="17"/>
  <c r="AV1243" i="17"/>
  <c r="Q1243" i="17"/>
  <c r="R1243" i="17" s="1"/>
  <c r="P1243" i="17"/>
  <c r="N1243" i="17"/>
  <c r="L1243" i="17"/>
  <c r="H1243" i="17"/>
  <c r="AW1242" i="17"/>
  <c r="AV1242" i="17"/>
  <c r="Q1242" i="17"/>
  <c r="R1242" i="17" s="1"/>
  <c r="P1242" i="17"/>
  <c r="N1242" i="17"/>
  <c r="L1242" i="17"/>
  <c r="H1242" i="17"/>
  <c r="AX1242" i="17" s="1"/>
  <c r="AX1241" i="17"/>
  <c r="AW1241" i="17"/>
  <c r="AV1241" i="17"/>
  <c r="Q1241" i="17"/>
  <c r="R1241" i="17" s="1"/>
  <c r="P1241" i="17"/>
  <c r="N1241" i="17"/>
  <c r="L1241" i="17"/>
  <c r="H1241" i="17"/>
  <c r="AW1240" i="17"/>
  <c r="AV1240" i="17"/>
  <c r="Q1240" i="17"/>
  <c r="R1240" i="17" s="1"/>
  <c r="P1240" i="17"/>
  <c r="N1240" i="17"/>
  <c r="L1240" i="17"/>
  <c r="H1240" i="17"/>
  <c r="AX1240" i="17" s="1"/>
  <c r="AW1239" i="17"/>
  <c r="AV1239" i="17"/>
  <c r="Q1239" i="17"/>
  <c r="R1239" i="17" s="1"/>
  <c r="P1239" i="17"/>
  <c r="N1239" i="17"/>
  <c r="L1239" i="17"/>
  <c r="H1239" i="17"/>
  <c r="AX1239" i="17" s="1"/>
  <c r="AW1238" i="17"/>
  <c r="AV1238" i="17"/>
  <c r="Q1238" i="17"/>
  <c r="R1238" i="17" s="1"/>
  <c r="P1238" i="17"/>
  <c r="N1238" i="17"/>
  <c r="L1238" i="17"/>
  <c r="H1238" i="17"/>
  <c r="AX1238" i="17" s="1"/>
  <c r="AX1237" i="17"/>
  <c r="AW1237" i="17"/>
  <c r="AV1237" i="17"/>
  <c r="R1237" i="17"/>
  <c r="Q1237" i="17"/>
  <c r="P1237" i="17"/>
  <c r="N1237" i="17"/>
  <c r="L1237" i="17"/>
  <c r="H1237" i="17"/>
  <c r="AW1236" i="17"/>
  <c r="AV1236" i="17"/>
  <c r="Q1236" i="17"/>
  <c r="R1236" i="17" s="1"/>
  <c r="P1236" i="17"/>
  <c r="N1236" i="17"/>
  <c r="L1236" i="17"/>
  <c r="H1236" i="17"/>
  <c r="AX1236" i="17" s="1"/>
  <c r="AW1235" i="17"/>
  <c r="AV1235" i="17"/>
  <c r="Q1235" i="17"/>
  <c r="R1235" i="17" s="1"/>
  <c r="P1235" i="17"/>
  <c r="N1235" i="17"/>
  <c r="L1235" i="17"/>
  <c r="H1235" i="17"/>
  <c r="AX1235" i="17" s="1"/>
  <c r="AW1234" i="17"/>
  <c r="AV1234" i="17"/>
  <c r="Q1234" i="17"/>
  <c r="R1234" i="17" s="1"/>
  <c r="P1234" i="17"/>
  <c r="N1234" i="17"/>
  <c r="L1234" i="17"/>
  <c r="H1234" i="17"/>
  <c r="AX1234" i="17" s="1"/>
  <c r="AX1233" i="17"/>
  <c r="AW1233" i="17"/>
  <c r="AV1233" i="17"/>
  <c r="Q1233" i="17"/>
  <c r="R1233" i="17" s="1"/>
  <c r="P1233" i="17"/>
  <c r="N1233" i="17"/>
  <c r="L1233" i="17"/>
  <c r="H1233" i="17"/>
  <c r="AW1232" i="17"/>
  <c r="AV1232" i="17"/>
  <c r="R1232" i="17"/>
  <c r="Q1232" i="17"/>
  <c r="P1232" i="17"/>
  <c r="N1232" i="17"/>
  <c r="L1232" i="17"/>
  <c r="H1232" i="17"/>
  <c r="AX1232" i="17" s="1"/>
  <c r="AX1231" i="17"/>
  <c r="AW1231" i="17"/>
  <c r="AV1231" i="17"/>
  <c r="Q1231" i="17"/>
  <c r="R1231" i="17" s="1"/>
  <c r="P1231" i="17"/>
  <c r="N1231" i="17"/>
  <c r="L1231" i="17"/>
  <c r="H1231" i="17"/>
  <c r="AW1230" i="17"/>
  <c r="AV1230" i="17"/>
  <c r="Q1230" i="17"/>
  <c r="R1230" i="17" s="1"/>
  <c r="P1230" i="17"/>
  <c r="N1230" i="17"/>
  <c r="L1230" i="17"/>
  <c r="H1230" i="17"/>
  <c r="AX1230" i="17" s="1"/>
  <c r="AW1229" i="17"/>
  <c r="AV1229" i="17"/>
  <c r="Q1229" i="17"/>
  <c r="R1229" i="17" s="1"/>
  <c r="P1229" i="17"/>
  <c r="N1229" i="17"/>
  <c r="L1229" i="17"/>
  <c r="H1229" i="17"/>
  <c r="AX1229" i="17" s="1"/>
  <c r="AW1228" i="17"/>
  <c r="AV1228" i="17"/>
  <c r="Q1228" i="17"/>
  <c r="R1228" i="17" s="1"/>
  <c r="P1228" i="17"/>
  <c r="N1228" i="17"/>
  <c r="L1228" i="17"/>
  <c r="H1228" i="17"/>
  <c r="AX1228" i="17" s="1"/>
  <c r="AW1227" i="17"/>
  <c r="AV1227" i="17"/>
  <c r="Q1227" i="17"/>
  <c r="R1227" i="17" s="1"/>
  <c r="P1227" i="17"/>
  <c r="N1227" i="17"/>
  <c r="L1227" i="17"/>
  <c r="H1227" i="17"/>
  <c r="AX1227" i="17" s="1"/>
  <c r="AW1226" i="17"/>
  <c r="AV1226" i="17"/>
  <c r="Q1226" i="17"/>
  <c r="R1226" i="17" s="1"/>
  <c r="P1226" i="17"/>
  <c r="N1226" i="17"/>
  <c r="L1226" i="17"/>
  <c r="H1226" i="17"/>
  <c r="AX1226" i="17" s="1"/>
  <c r="AX1225" i="17"/>
  <c r="AW1225" i="17"/>
  <c r="AV1225" i="17"/>
  <c r="Q1225" i="17"/>
  <c r="R1225" i="17" s="1"/>
  <c r="P1225" i="17"/>
  <c r="N1225" i="17"/>
  <c r="L1225" i="17"/>
  <c r="H1225" i="17"/>
  <c r="AW1224" i="17"/>
  <c r="AV1224" i="17"/>
  <c r="Q1224" i="17"/>
  <c r="R1224" i="17" s="1"/>
  <c r="P1224" i="17"/>
  <c r="N1224" i="17"/>
  <c r="L1224" i="17"/>
  <c r="H1224" i="17"/>
  <c r="AX1224" i="17" s="1"/>
  <c r="AW1223" i="17"/>
  <c r="AV1223" i="17"/>
  <c r="Q1223" i="17"/>
  <c r="R1223" i="17" s="1"/>
  <c r="P1223" i="17"/>
  <c r="N1223" i="17"/>
  <c r="L1223" i="17"/>
  <c r="H1223" i="17"/>
  <c r="AX1223" i="17" s="1"/>
  <c r="AW1222" i="17"/>
  <c r="AV1222" i="17"/>
  <c r="Q1222" i="17"/>
  <c r="R1222" i="17" s="1"/>
  <c r="P1222" i="17"/>
  <c r="N1222" i="17"/>
  <c r="L1222" i="17"/>
  <c r="H1222" i="17"/>
  <c r="AX1222" i="17" s="1"/>
  <c r="AW1221" i="17"/>
  <c r="AV1221" i="17"/>
  <c r="Q1221" i="17"/>
  <c r="R1221" i="17" s="1"/>
  <c r="P1221" i="17"/>
  <c r="N1221" i="17"/>
  <c r="L1221" i="17"/>
  <c r="H1221" i="17"/>
  <c r="AX1221" i="17" s="1"/>
  <c r="AX1220" i="17"/>
  <c r="AW1220" i="17"/>
  <c r="AV1220" i="17"/>
  <c r="R1220" i="17"/>
  <c r="Q1220" i="17"/>
  <c r="P1220" i="17"/>
  <c r="N1220" i="17"/>
  <c r="L1220" i="17"/>
  <c r="H1220" i="17"/>
  <c r="AW1219" i="17"/>
  <c r="AV1219" i="17"/>
  <c r="Q1219" i="17"/>
  <c r="R1219" i="17" s="1"/>
  <c r="P1219" i="17"/>
  <c r="N1219" i="17"/>
  <c r="L1219" i="17"/>
  <c r="H1219" i="17"/>
  <c r="AX1219" i="17" s="1"/>
  <c r="AX1218" i="17"/>
  <c r="AW1218" i="17"/>
  <c r="AV1218" i="17"/>
  <c r="Q1218" i="17"/>
  <c r="R1218" i="17" s="1"/>
  <c r="P1218" i="17"/>
  <c r="N1218" i="17"/>
  <c r="L1218" i="17"/>
  <c r="H1218" i="17"/>
  <c r="AW1217" i="17"/>
  <c r="AV1217" i="17"/>
  <c r="Q1217" i="17"/>
  <c r="R1217" i="17" s="1"/>
  <c r="P1217" i="17"/>
  <c r="N1217" i="17"/>
  <c r="L1217" i="17"/>
  <c r="H1217" i="17"/>
  <c r="AX1217" i="17" s="1"/>
  <c r="AW1216" i="17"/>
  <c r="AV1216" i="17"/>
  <c r="Q1216" i="17"/>
  <c r="R1216" i="17" s="1"/>
  <c r="P1216" i="17"/>
  <c r="N1216" i="17"/>
  <c r="L1216" i="17"/>
  <c r="H1216" i="17"/>
  <c r="AX1216" i="17" s="1"/>
  <c r="AW1215" i="17"/>
  <c r="AV1215" i="17"/>
  <c r="Q1215" i="17"/>
  <c r="R1215" i="17" s="1"/>
  <c r="P1215" i="17"/>
  <c r="N1215" i="17"/>
  <c r="L1215" i="17"/>
  <c r="H1215" i="17"/>
  <c r="AX1215" i="17" s="1"/>
  <c r="AW1214" i="17"/>
  <c r="AV1214" i="17"/>
  <c r="Q1214" i="17"/>
  <c r="R1214" i="17" s="1"/>
  <c r="P1214" i="17"/>
  <c r="N1214" i="17"/>
  <c r="L1214" i="17"/>
  <c r="H1214" i="17"/>
  <c r="AX1214" i="17" s="1"/>
  <c r="AW1213" i="17"/>
  <c r="AV1213" i="17"/>
  <c r="Q1213" i="17"/>
  <c r="R1213" i="17" s="1"/>
  <c r="P1213" i="17"/>
  <c r="N1213" i="17"/>
  <c r="L1213" i="17"/>
  <c r="H1213" i="17"/>
  <c r="AX1213" i="17" s="1"/>
  <c r="AW1212" i="17"/>
  <c r="AV1212" i="17"/>
  <c r="Q1212" i="17"/>
  <c r="R1212" i="17" s="1"/>
  <c r="P1212" i="17"/>
  <c r="N1212" i="17"/>
  <c r="L1212" i="17"/>
  <c r="H1212" i="17"/>
  <c r="AX1212" i="17" s="1"/>
  <c r="AW1211" i="17"/>
  <c r="AV1211" i="17"/>
  <c r="Q1211" i="17"/>
  <c r="R1211" i="17" s="1"/>
  <c r="P1211" i="17"/>
  <c r="N1211" i="17"/>
  <c r="L1211" i="17"/>
  <c r="H1211" i="17"/>
  <c r="AX1211" i="17" s="1"/>
  <c r="AX1210" i="17"/>
  <c r="AW1210" i="17"/>
  <c r="AV1210" i="17"/>
  <c r="Q1210" i="17"/>
  <c r="R1210" i="17" s="1"/>
  <c r="P1210" i="17"/>
  <c r="N1210" i="17"/>
  <c r="L1210" i="17"/>
  <c r="H1210" i="17"/>
  <c r="AW1209" i="17"/>
  <c r="AV1209" i="17"/>
  <c r="Q1209" i="17"/>
  <c r="R1209" i="17" s="1"/>
  <c r="P1209" i="17"/>
  <c r="N1209" i="17"/>
  <c r="L1209" i="17"/>
  <c r="H1209" i="17"/>
  <c r="AX1209" i="17" s="1"/>
  <c r="AW1208" i="17"/>
  <c r="AV1208" i="17"/>
  <c r="R1208" i="17"/>
  <c r="Q1208" i="17"/>
  <c r="P1208" i="17"/>
  <c r="N1208" i="17"/>
  <c r="L1208" i="17"/>
  <c r="H1208" i="17"/>
  <c r="AX1208" i="17" s="1"/>
  <c r="AX1207" i="17"/>
  <c r="AW1207" i="17"/>
  <c r="AV1207" i="17"/>
  <c r="Q1207" i="17"/>
  <c r="R1207" i="17" s="1"/>
  <c r="P1207" i="17"/>
  <c r="N1207" i="17"/>
  <c r="L1207" i="17"/>
  <c r="H1207" i="17"/>
  <c r="AW1206" i="17"/>
  <c r="AV1206" i="17"/>
  <c r="Q1206" i="17"/>
  <c r="R1206" i="17" s="1"/>
  <c r="P1206" i="17"/>
  <c r="N1206" i="17"/>
  <c r="L1206" i="17"/>
  <c r="H1206" i="17"/>
  <c r="AX1206" i="17" s="1"/>
  <c r="AX1205" i="17"/>
  <c r="AW1205" i="17"/>
  <c r="AV1205" i="17"/>
  <c r="Q1205" i="17"/>
  <c r="R1205" i="17" s="1"/>
  <c r="P1205" i="17"/>
  <c r="N1205" i="17"/>
  <c r="L1205" i="17"/>
  <c r="H1205" i="17"/>
  <c r="AW1204" i="17"/>
  <c r="AV1204" i="17"/>
  <c r="Q1204" i="17"/>
  <c r="R1204" i="17" s="1"/>
  <c r="P1204" i="17"/>
  <c r="N1204" i="17"/>
  <c r="L1204" i="17"/>
  <c r="H1204" i="17"/>
  <c r="AX1204" i="17" s="1"/>
  <c r="AX1203" i="17"/>
  <c r="AW1203" i="17"/>
  <c r="AV1203" i="17"/>
  <c r="Q1203" i="17"/>
  <c r="R1203" i="17" s="1"/>
  <c r="P1203" i="17"/>
  <c r="N1203" i="17"/>
  <c r="L1203" i="17"/>
  <c r="H1203" i="17"/>
  <c r="AW1202" i="17"/>
  <c r="AV1202" i="17"/>
  <c r="Q1202" i="17"/>
  <c r="R1202" i="17" s="1"/>
  <c r="P1202" i="17"/>
  <c r="N1202" i="17"/>
  <c r="L1202" i="17"/>
  <c r="H1202" i="17"/>
  <c r="AX1202" i="17" s="1"/>
  <c r="AW1201" i="17"/>
  <c r="AV1201" i="17"/>
  <c r="Q1201" i="17"/>
  <c r="R1201" i="17" s="1"/>
  <c r="P1201" i="17"/>
  <c r="N1201" i="17"/>
  <c r="L1201" i="17"/>
  <c r="H1201" i="17"/>
  <c r="AX1201" i="17" s="1"/>
  <c r="AW1200" i="17"/>
  <c r="AV1200" i="17"/>
  <c r="Q1200" i="17"/>
  <c r="R1200" i="17" s="1"/>
  <c r="P1200" i="17"/>
  <c r="N1200" i="17"/>
  <c r="L1200" i="17"/>
  <c r="H1200" i="17"/>
  <c r="AX1200" i="17" s="1"/>
  <c r="AW1199" i="17"/>
  <c r="AV1199" i="17"/>
  <c r="Q1199" i="17"/>
  <c r="R1199" i="17" s="1"/>
  <c r="P1199" i="17"/>
  <c r="N1199" i="17"/>
  <c r="L1199" i="17"/>
  <c r="H1199" i="17"/>
  <c r="AX1199" i="17" s="1"/>
  <c r="AW1198" i="17"/>
  <c r="AV1198" i="17"/>
  <c r="Q1198" i="17"/>
  <c r="R1198" i="17" s="1"/>
  <c r="P1198" i="17"/>
  <c r="N1198" i="17"/>
  <c r="L1198" i="17"/>
  <c r="H1198" i="17"/>
  <c r="AX1198" i="17" s="1"/>
  <c r="AW1197" i="17"/>
  <c r="AV1197" i="17"/>
  <c r="Q1197" i="17"/>
  <c r="R1197" i="17" s="1"/>
  <c r="P1197" i="17"/>
  <c r="N1197" i="17"/>
  <c r="L1197" i="17"/>
  <c r="H1197" i="17"/>
  <c r="AX1197" i="17" s="1"/>
  <c r="AW1196" i="17"/>
  <c r="AV1196" i="17"/>
  <c r="R1196" i="17"/>
  <c r="Q1196" i="17"/>
  <c r="P1196" i="17"/>
  <c r="N1196" i="17"/>
  <c r="L1196" i="17"/>
  <c r="H1196" i="17"/>
  <c r="AX1196" i="17" s="1"/>
  <c r="AW1195" i="17"/>
  <c r="AV1195" i="17"/>
  <c r="Q1195" i="17"/>
  <c r="R1195" i="17" s="1"/>
  <c r="P1195" i="17"/>
  <c r="N1195" i="17"/>
  <c r="L1195" i="17"/>
  <c r="H1195" i="17"/>
  <c r="AX1195" i="17" s="1"/>
  <c r="AW1194" i="17"/>
  <c r="AV1194" i="17"/>
  <c r="Q1194" i="17"/>
  <c r="R1194" i="17" s="1"/>
  <c r="P1194" i="17"/>
  <c r="N1194" i="17"/>
  <c r="L1194" i="17"/>
  <c r="H1194" i="17"/>
  <c r="AX1194" i="17" s="1"/>
  <c r="AW1193" i="17"/>
  <c r="AV1193" i="17"/>
  <c r="Q1193" i="17"/>
  <c r="R1193" i="17" s="1"/>
  <c r="P1193" i="17"/>
  <c r="N1193" i="17"/>
  <c r="L1193" i="17"/>
  <c r="H1193" i="17"/>
  <c r="AX1193" i="17" s="1"/>
  <c r="AW1192" i="17"/>
  <c r="AV1192" i="17"/>
  <c r="Q1192" i="17"/>
  <c r="R1192" i="17" s="1"/>
  <c r="P1192" i="17"/>
  <c r="N1192" i="17"/>
  <c r="L1192" i="17"/>
  <c r="H1192" i="17"/>
  <c r="AX1192" i="17" s="1"/>
  <c r="AW1191" i="17"/>
  <c r="AV1191" i="17"/>
  <c r="Q1191" i="17"/>
  <c r="R1191" i="17" s="1"/>
  <c r="P1191" i="17"/>
  <c r="N1191" i="17"/>
  <c r="L1191" i="17"/>
  <c r="H1191" i="17"/>
  <c r="AX1191" i="17" s="1"/>
  <c r="AW1190" i="17"/>
  <c r="AV1190" i="17"/>
  <c r="Q1190" i="17"/>
  <c r="R1190" i="17" s="1"/>
  <c r="P1190" i="17"/>
  <c r="N1190" i="17"/>
  <c r="L1190" i="17"/>
  <c r="H1190" i="17"/>
  <c r="AX1190" i="17" s="1"/>
  <c r="AW1189" i="17"/>
  <c r="AV1189" i="17"/>
  <c r="R1189" i="17"/>
  <c r="Q1189" i="17"/>
  <c r="P1189" i="17"/>
  <c r="N1189" i="17"/>
  <c r="L1189" i="17"/>
  <c r="H1189" i="17"/>
  <c r="AX1189" i="17" s="1"/>
  <c r="AW1188" i="17"/>
  <c r="AV1188" i="17"/>
  <c r="Q1188" i="17"/>
  <c r="R1188" i="17" s="1"/>
  <c r="P1188" i="17"/>
  <c r="N1188" i="17"/>
  <c r="L1188" i="17"/>
  <c r="H1188" i="17"/>
  <c r="AX1188" i="17" s="1"/>
  <c r="AW1187" i="17"/>
  <c r="AV1187" i="17"/>
  <c r="Q1187" i="17"/>
  <c r="R1187" i="17" s="1"/>
  <c r="P1187" i="17"/>
  <c r="N1187" i="17"/>
  <c r="L1187" i="17"/>
  <c r="H1187" i="17"/>
  <c r="AX1187" i="17" s="1"/>
  <c r="AX1186" i="17"/>
  <c r="AW1186" i="17"/>
  <c r="AV1186" i="17"/>
  <c r="R1186" i="17"/>
  <c r="Q1186" i="17"/>
  <c r="P1186" i="17"/>
  <c r="N1186" i="17"/>
  <c r="L1186" i="17"/>
  <c r="H1186" i="17"/>
  <c r="AW1185" i="17"/>
  <c r="AV1185" i="17"/>
  <c r="Q1185" i="17"/>
  <c r="R1185" i="17" s="1"/>
  <c r="P1185" i="17"/>
  <c r="N1185" i="17"/>
  <c r="L1185" i="17"/>
  <c r="H1185" i="17"/>
  <c r="AX1185" i="17" s="1"/>
  <c r="AW1184" i="17"/>
  <c r="AV1184" i="17"/>
  <c r="R1184" i="17"/>
  <c r="Q1184" i="17"/>
  <c r="P1184" i="17"/>
  <c r="N1184" i="17"/>
  <c r="L1184" i="17"/>
  <c r="H1184" i="17"/>
  <c r="AX1184" i="17" s="1"/>
  <c r="AW1183" i="17"/>
  <c r="AV1183" i="17"/>
  <c r="Q1183" i="17"/>
  <c r="R1183" i="17" s="1"/>
  <c r="P1183" i="17"/>
  <c r="N1183" i="17"/>
  <c r="L1183" i="17"/>
  <c r="H1183" i="17"/>
  <c r="AX1183" i="17" s="1"/>
  <c r="AW1182" i="17"/>
  <c r="AV1182" i="17"/>
  <c r="Q1182" i="17"/>
  <c r="R1182" i="17" s="1"/>
  <c r="P1182" i="17"/>
  <c r="N1182" i="17"/>
  <c r="L1182" i="17"/>
  <c r="H1182" i="17"/>
  <c r="AX1182" i="17" s="1"/>
  <c r="AW1181" i="17"/>
  <c r="AV1181" i="17"/>
  <c r="R1181" i="17"/>
  <c r="Q1181" i="17"/>
  <c r="P1181" i="17"/>
  <c r="N1181" i="17"/>
  <c r="L1181" i="17"/>
  <c r="H1181" i="17"/>
  <c r="AX1181" i="17" s="1"/>
  <c r="AX1180" i="17"/>
  <c r="AW1180" i="17"/>
  <c r="AV1180" i="17"/>
  <c r="Q1180" i="17"/>
  <c r="R1180" i="17" s="1"/>
  <c r="P1180" i="17"/>
  <c r="N1180" i="17"/>
  <c r="L1180" i="17"/>
  <c r="H1180" i="17"/>
  <c r="AW1179" i="17"/>
  <c r="AV1179" i="17"/>
  <c r="Q1179" i="17"/>
  <c r="R1179" i="17" s="1"/>
  <c r="P1179" i="17"/>
  <c r="N1179" i="17"/>
  <c r="L1179" i="17"/>
  <c r="H1179" i="17"/>
  <c r="AX1179" i="17" s="1"/>
  <c r="AW1178" i="17"/>
  <c r="AV1178" i="17"/>
  <c r="Q1178" i="17"/>
  <c r="R1178" i="17" s="1"/>
  <c r="P1178" i="17"/>
  <c r="N1178" i="17"/>
  <c r="L1178" i="17"/>
  <c r="H1178" i="17"/>
  <c r="AX1178" i="17" s="1"/>
  <c r="AX1177" i="17"/>
  <c r="AW1177" i="17"/>
  <c r="AV1177" i="17"/>
  <c r="Q1177" i="17"/>
  <c r="R1177" i="17" s="1"/>
  <c r="P1177" i="17"/>
  <c r="N1177" i="17"/>
  <c r="L1177" i="17"/>
  <c r="H1177" i="17"/>
  <c r="AW1176" i="17"/>
  <c r="AV1176" i="17"/>
  <c r="Q1176" i="17"/>
  <c r="R1176" i="17" s="1"/>
  <c r="P1176" i="17"/>
  <c r="N1176" i="17"/>
  <c r="L1176" i="17"/>
  <c r="H1176" i="17"/>
  <c r="AX1176" i="17" s="1"/>
  <c r="AW1175" i="17"/>
  <c r="AV1175" i="17"/>
  <c r="Q1175" i="17"/>
  <c r="R1175" i="17" s="1"/>
  <c r="P1175" i="17"/>
  <c r="N1175" i="17"/>
  <c r="L1175" i="17"/>
  <c r="H1175" i="17"/>
  <c r="AX1175" i="17" s="1"/>
  <c r="AW1174" i="17"/>
  <c r="AV1174" i="17"/>
  <c r="Q1174" i="17"/>
  <c r="R1174" i="17" s="1"/>
  <c r="P1174" i="17"/>
  <c r="N1174" i="17"/>
  <c r="L1174" i="17"/>
  <c r="H1174" i="17"/>
  <c r="AX1174" i="17" s="1"/>
  <c r="AW1173" i="17"/>
  <c r="AV1173" i="17"/>
  <c r="Q1173" i="17"/>
  <c r="R1173" i="17" s="1"/>
  <c r="P1173" i="17"/>
  <c r="N1173" i="17"/>
  <c r="L1173" i="17"/>
  <c r="H1173" i="17"/>
  <c r="AX1173" i="17" s="1"/>
  <c r="AW1172" i="17"/>
  <c r="AV1172" i="17"/>
  <c r="Q1172" i="17"/>
  <c r="R1172" i="17" s="1"/>
  <c r="P1172" i="17"/>
  <c r="N1172" i="17"/>
  <c r="L1172" i="17"/>
  <c r="H1172" i="17"/>
  <c r="AX1172" i="17" s="1"/>
  <c r="AW1171" i="17"/>
  <c r="AV1171" i="17"/>
  <c r="Q1171" i="17"/>
  <c r="R1171" i="17" s="1"/>
  <c r="P1171" i="17"/>
  <c r="N1171" i="17"/>
  <c r="L1171" i="17"/>
  <c r="H1171" i="17"/>
  <c r="AX1171" i="17" s="1"/>
  <c r="AW1170" i="17"/>
  <c r="AV1170" i="17"/>
  <c r="Q1170" i="17"/>
  <c r="R1170" i="17" s="1"/>
  <c r="P1170" i="17"/>
  <c r="N1170" i="17"/>
  <c r="L1170" i="17"/>
  <c r="H1170" i="17"/>
  <c r="AX1170" i="17" s="1"/>
  <c r="AW1169" i="17"/>
  <c r="AV1169" i="17"/>
  <c r="Q1169" i="17"/>
  <c r="R1169" i="17" s="1"/>
  <c r="P1169" i="17"/>
  <c r="N1169" i="17"/>
  <c r="L1169" i="17"/>
  <c r="H1169" i="17"/>
  <c r="AX1169" i="17" s="1"/>
  <c r="AW1168" i="17"/>
  <c r="AV1168" i="17"/>
  <c r="Q1168" i="17"/>
  <c r="R1168" i="17" s="1"/>
  <c r="P1168" i="17"/>
  <c r="N1168" i="17"/>
  <c r="L1168" i="17"/>
  <c r="H1168" i="17"/>
  <c r="AX1168" i="17" s="1"/>
  <c r="AW1167" i="17"/>
  <c r="AV1167" i="17"/>
  <c r="Q1167" i="17"/>
  <c r="R1167" i="17" s="1"/>
  <c r="P1167" i="17"/>
  <c r="N1167" i="17"/>
  <c r="L1167" i="17"/>
  <c r="H1167" i="17"/>
  <c r="AX1167" i="17" s="1"/>
  <c r="AW1166" i="17"/>
  <c r="AV1166" i="17"/>
  <c r="Q1166" i="17"/>
  <c r="R1166" i="17" s="1"/>
  <c r="P1166" i="17"/>
  <c r="N1166" i="17"/>
  <c r="L1166" i="17"/>
  <c r="H1166" i="17"/>
  <c r="AX1166" i="17" s="1"/>
  <c r="AW1165" i="17"/>
  <c r="AV1165" i="17"/>
  <c r="R1165" i="17"/>
  <c r="Q1165" i="17"/>
  <c r="P1165" i="17"/>
  <c r="N1165" i="17"/>
  <c r="L1165" i="17"/>
  <c r="H1165" i="17"/>
  <c r="AX1165" i="17" s="1"/>
  <c r="AW1164" i="17"/>
  <c r="AV1164" i="17"/>
  <c r="Q1164" i="17"/>
  <c r="R1164" i="17" s="1"/>
  <c r="P1164" i="17"/>
  <c r="N1164" i="17"/>
  <c r="L1164" i="17"/>
  <c r="H1164" i="17"/>
  <c r="AX1164" i="17" s="1"/>
  <c r="AX1163" i="17"/>
  <c r="AW1163" i="17"/>
  <c r="AV1163" i="17"/>
  <c r="Q1163" i="17"/>
  <c r="R1163" i="17" s="1"/>
  <c r="P1163" i="17"/>
  <c r="N1163" i="17"/>
  <c r="L1163" i="17"/>
  <c r="H1163" i="17"/>
  <c r="AX1162" i="17"/>
  <c r="AW1162" i="17"/>
  <c r="AV1162" i="17"/>
  <c r="Q1162" i="17"/>
  <c r="R1162" i="17" s="1"/>
  <c r="P1162" i="17"/>
  <c r="N1162" i="17"/>
  <c r="L1162" i="17"/>
  <c r="H1162" i="17"/>
  <c r="AW1161" i="17"/>
  <c r="AV1161" i="17"/>
  <c r="Q1161" i="17"/>
  <c r="R1161" i="17" s="1"/>
  <c r="P1161" i="17"/>
  <c r="N1161" i="17"/>
  <c r="L1161" i="17"/>
  <c r="H1161" i="17"/>
  <c r="AX1161" i="17" s="1"/>
  <c r="AX1160" i="17"/>
  <c r="AW1160" i="17"/>
  <c r="AV1160" i="17"/>
  <c r="Q1160" i="17"/>
  <c r="R1160" i="17" s="1"/>
  <c r="P1160" i="17"/>
  <c r="N1160" i="17"/>
  <c r="L1160" i="17"/>
  <c r="H1160" i="17"/>
  <c r="AX1159" i="17"/>
  <c r="AW1159" i="17"/>
  <c r="AV1159" i="17"/>
  <c r="Q1159" i="17"/>
  <c r="R1159" i="17" s="1"/>
  <c r="P1159" i="17"/>
  <c r="N1159" i="17"/>
  <c r="L1159" i="17"/>
  <c r="H1159" i="17"/>
  <c r="AW1158" i="17"/>
  <c r="AV1158" i="17"/>
  <c r="Q1158" i="17"/>
  <c r="R1158" i="17" s="1"/>
  <c r="P1158" i="17"/>
  <c r="N1158" i="17"/>
  <c r="L1158" i="17"/>
  <c r="H1158" i="17"/>
  <c r="AX1158" i="17" s="1"/>
  <c r="AX1157" i="17"/>
  <c r="AW1157" i="17"/>
  <c r="AV1157" i="17"/>
  <c r="Q1157" i="17"/>
  <c r="R1157" i="17" s="1"/>
  <c r="P1157" i="17"/>
  <c r="N1157" i="17"/>
  <c r="L1157" i="17"/>
  <c r="H1157" i="17"/>
  <c r="AW1156" i="17"/>
  <c r="AV1156" i="17"/>
  <c r="Q1156" i="17"/>
  <c r="R1156" i="17" s="1"/>
  <c r="P1156" i="17"/>
  <c r="N1156" i="17"/>
  <c r="L1156" i="17"/>
  <c r="H1156" i="17"/>
  <c r="AX1156" i="17" s="1"/>
  <c r="AW1155" i="17"/>
  <c r="AV1155" i="17"/>
  <c r="Q1155" i="17"/>
  <c r="R1155" i="17" s="1"/>
  <c r="P1155" i="17"/>
  <c r="N1155" i="17"/>
  <c r="L1155" i="17"/>
  <c r="H1155" i="17"/>
  <c r="AX1155" i="17" s="1"/>
  <c r="AW1154" i="17"/>
  <c r="AV1154" i="17"/>
  <c r="Q1154" i="17"/>
  <c r="R1154" i="17" s="1"/>
  <c r="P1154" i="17"/>
  <c r="N1154" i="17"/>
  <c r="L1154" i="17"/>
  <c r="H1154" i="17"/>
  <c r="AX1154" i="17" s="1"/>
  <c r="AW1153" i="17"/>
  <c r="AV1153" i="17"/>
  <c r="Q1153" i="17"/>
  <c r="R1153" i="17" s="1"/>
  <c r="P1153" i="17"/>
  <c r="N1153" i="17"/>
  <c r="L1153" i="17"/>
  <c r="H1153" i="17"/>
  <c r="AX1153" i="17" s="1"/>
  <c r="AW1152" i="17"/>
  <c r="AV1152" i="17"/>
  <c r="Q1152" i="17"/>
  <c r="R1152" i="17" s="1"/>
  <c r="P1152" i="17"/>
  <c r="N1152" i="17"/>
  <c r="L1152" i="17"/>
  <c r="H1152" i="17"/>
  <c r="AX1152" i="17" s="1"/>
  <c r="AW1151" i="17"/>
  <c r="AV1151" i="17"/>
  <c r="Q1151" i="17"/>
  <c r="R1151" i="17" s="1"/>
  <c r="P1151" i="17"/>
  <c r="N1151" i="17"/>
  <c r="L1151" i="17"/>
  <c r="H1151" i="17"/>
  <c r="AX1151" i="17" s="1"/>
  <c r="AX1150" i="17"/>
  <c r="AW1150" i="17"/>
  <c r="AV1150" i="17"/>
  <c r="Q1150" i="17"/>
  <c r="R1150" i="17" s="1"/>
  <c r="P1150" i="17"/>
  <c r="N1150" i="17"/>
  <c r="L1150" i="17"/>
  <c r="H1150" i="17"/>
  <c r="AW1149" i="17"/>
  <c r="AV1149" i="17"/>
  <c r="R1149" i="17"/>
  <c r="Q1149" i="17"/>
  <c r="P1149" i="17"/>
  <c r="N1149" i="17"/>
  <c r="L1149" i="17"/>
  <c r="H1149" i="17"/>
  <c r="AX1149" i="17" s="1"/>
  <c r="AW1148" i="17"/>
  <c r="AV1148" i="17"/>
  <c r="Q1148" i="17"/>
  <c r="R1148" i="17" s="1"/>
  <c r="P1148" i="17"/>
  <c r="N1148" i="17"/>
  <c r="L1148" i="17"/>
  <c r="H1148" i="17"/>
  <c r="AX1148" i="17" s="1"/>
  <c r="AX1147" i="17"/>
  <c r="AW1147" i="17"/>
  <c r="AV1147" i="17"/>
  <c r="Q1147" i="17"/>
  <c r="R1147" i="17" s="1"/>
  <c r="P1147" i="17"/>
  <c r="N1147" i="17"/>
  <c r="L1147" i="17"/>
  <c r="H1147" i="17"/>
  <c r="AW1146" i="17"/>
  <c r="AV1146" i="17"/>
  <c r="Q1146" i="17"/>
  <c r="R1146" i="17" s="1"/>
  <c r="P1146" i="17"/>
  <c r="N1146" i="17"/>
  <c r="L1146" i="17"/>
  <c r="H1146" i="17"/>
  <c r="AX1146" i="17" s="1"/>
  <c r="AW1145" i="17"/>
  <c r="AV1145" i="17"/>
  <c r="Q1145" i="17"/>
  <c r="R1145" i="17" s="1"/>
  <c r="P1145" i="17"/>
  <c r="N1145" i="17"/>
  <c r="L1145" i="17"/>
  <c r="H1145" i="17"/>
  <c r="AX1145" i="17" s="1"/>
  <c r="AX1144" i="17"/>
  <c r="AW1144" i="17"/>
  <c r="AV1144" i="17"/>
  <c r="R1144" i="17"/>
  <c r="Q1144" i="17"/>
  <c r="P1144" i="17"/>
  <c r="N1144" i="17"/>
  <c r="L1144" i="17"/>
  <c r="H1144" i="17"/>
  <c r="AW1143" i="17"/>
  <c r="AV1143" i="17"/>
  <c r="Q1143" i="17"/>
  <c r="R1143" i="17" s="1"/>
  <c r="P1143" i="17"/>
  <c r="N1143" i="17"/>
  <c r="L1143" i="17"/>
  <c r="H1143" i="17"/>
  <c r="AX1143" i="17" s="1"/>
  <c r="AW1142" i="17"/>
  <c r="AV1142" i="17"/>
  <c r="Q1142" i="17"/>
  <c r="R1142" i="17" s="1"/>
  <c r="P1142" i="17"/>
  <c r="N1142" i="17"/>
  <c r="L1142" i="17"/>
  <c r="H1142" i="17"/>
  <c r="AX1142" i="17" s="1"/>
  <c r="AX1141" i="17"/>
  <c r="AW1141" i="17"/>
  <c r="AV1141" i="17"/>
  <c r="Q1141" i="17"/>
  <c r="R1141" i="17" s="1"/>
  <c r="P1141" i="17"/>
  <c r="N1141" i="17"/>
  <c r="L1141" i="17"/>
  <c r="H1141" i="17"/>
  <c r="AW1140" i="17"/>
  <c r="AV1140" i="17"/>
  <c r="Q1140" i="17"/>
  <c r="R1140" i="17" s="1"/>
  <c r="P1140" i="17"/>
  <c r="N1140" i="17"/>
  <c r="L1140" i="17"/>
  <c r="H1140" i="17"/>
  <c r="AX1140" i="17" s="1"/>
  <c r="AW1139" i="17"/>
  <c r="AV1139" i="17"/>
  <c r="Q1139" i="17"/>
  <c r="R1139" i="17" s="1"/>
  <c r="P1139" i="17"/>
  <c r="N1139" i="17"/>
  <c r="L1139" i="17"/>
  <c r="H1139" i="17"/>
  <c r="AX1139" i="17" s="1"/>
  <c r="AW1138" i="17"/>
  <c r="AV1138" i="17"/>
  <c r="Q1138" i="17"/>
  <c r="R1138" i="17" s="1"/>
  <c r="P1138" i="17"/>
  <c r="N1138" i="17"/>
  <c r="L1138" i="17"/>
  <c r="H1138" i="17"/>
  <c r="AX1138" i="17" s="1"/>
  <c r="AW1137" i="17"/>
  <c r="AV1137" i="17"/>
  <c r="Q1137" i="17"/>
  <c r="R1137" i="17" s="1"/>
  <c r="P1137" i="17"/>
  <c r="N1137" i="17"/>
  <c r="L1137" i="17"/>
  <c r="H1137" i="17"/>
  <c r="AX1137" i="17" s="1"/>
  <c r="AX1136" i="17"/>
  <c r="AW1136" i="17"/>
  <c r="AV1136" i="17"/>
  <c r="R1136" i="17"/>
  <c r="Q1136" i="17"/>
  <c r="P1136" i="17"/>
  <c r="N1136" i="17"/>
  <c r="L1136" i="17"/>
  <c r="H1136" i="17"/>
  <c r="AW1135" i="17"/>
  <c r="AV1135" i="17"/>
  <c r="Q1135" i="17"/>
  <c r="R1135" i="17" s="1"/>
  <c r="P1135" i="17"/>
  <c r="N1135" i="17"/>
  <c r="L1135" i="17"/>
  <c r="H1135" i="17"/>
  <c r="AX1135" i="17" s="1"/>
  <c r="AW1134" i="17"/>
  <c r="AV1134" i="17"/>
  <c r="Q1134" i="17"/>
  <c r="R1134" i="17" s="1"/>
  <c r="P1134" i="17"/>
  <c r="N1134" i="17"/>
  <c r="L1134" i="17"/>
  <c r="H1134" i="17"/>
  <c r="AX1134" i="17" s="1"/>
  <c r="AW1133" i="17"/>
  <c r="AV1133" i="17"/>
  <c r="Q1133" i="17"/>
  <c r="R1133" i="17" s="1"/>
  <c r="P1133" i="17"/>
  <c r="N1133" i="17"/>
  <c r="L1133" i="17"/>
  <c r="H1133" i="17"/>
  <c r="AX1133" i="17" s="1"/>
  <c r="AW1132" i="17"/>
  <c r="AV1132" i="17"/>
  <c r="Q1132" i="17"/>
  <c r="R1132" i="17" s="1"/>
  <c r="P1132" i="17"/>
  <c r="N1132" i="17"/>
  <c r="L1132" i="17"/>
  <c r="H1132" i="17"/>
  <c r="AX1132" i="17" s="1"/>
  <c r="AX1131" i="17"/>
  <c r="AW1131" i="17"/>
  <c r="AV1131" i="17"/>
  <c r="Q1131" i="17"/>
  <c r="R1131" i="17" s="1"/>
  <c r="P1131" i="17"/>
  <c r="N1131" i="17"/>
  <c r="L1131" i="17"/>
  <c r="H1131" i="17"/>
  <c r="AW1130" i="17"/>
  <c r="AV1130" i="17"/>
  <c r="Q1130" i="17"/>
  <c r="R1130" i="17" s="1"/>
  <c r="P1130" i="17"/>
  <c r="N1130" i="17"/>
  <c r="L1130" i="17"/>
  <c r="H1130" i="17"/>
  <c r="AX1130" i="17" s="1"/>
  <c r="AW1129" i="17"/>
  <c r="AV1129" i="17"/>
  <c r="Q1129" i="17"/>
  <c r="R1129" i="17" s="1"/>
  <c r="P1129" i="17"/>
  <c r="N1129" i="17"/>
  <c r="L1129" i="17"/>
  <c r="H1129" i="17"/>
  <c r="AX1129" i="17" s="1"/>
  <c r="AX1128" i="17"/>
  <c r="AW1128" i="17"/>
  <c r="AV1128" i="17"/>
  <c r="Q1128" i="17"/>
  <c r="R1128" i="17" s="1"/>
  <c r="P1128" i="17"/>
  <c r="N1128" i="17"/>
  <c r="L1128" i="17"/>
  <c r="H1128" i="17"/>
  <c r="AW1127" i="17"/>
  <c r="AV1127" i="17"/>
  <c r="Q1127" i="17"/>
  <c r="R1127" i="17" s="1"/>
  <c r="P1127" i="17"/>
  <c r="N1127" i="17"/>
  <c r="L1127" i="17"/>
  <c r="H1127" i="17"/>
  <c r="AX1127" i="17" s="1"/>
  <c r="AX1126" i="17"/>
  <c r="AW1126" i="17"/>
  <c r="AV1126" i="17"/>
  <c r="Q1126" i="17"/>
  <c r="R1126" i="17" s="1"/>
  <c r="P1126" i="17"/>
  <c r="N1126" i="17"/>
  <c r="L1126" i="17"/>
  <c r="H1126" i="17"/>
  <c r="AW1125" i="17"/>
  <c r="AV1125" i="17"/>
  <c r="Q1125" i="17"/>
  <c r="R1125" i="17" s="1"/>
  <c r="P1125" i="17"/>
  <c r="N1125" i="17"/>
  <c r="L1125" i="17"/>
  <c r="H1125" i="17"/>
  <c r="AX1125" i="17" s="1"/>
  <c r="AW1124" i="17"/>
  <c r="AV1124" i="17"/>
  <c r="Q1124" i="17"/>
  <c r="R1124" i="17" s="1"/>
  <c r="P1124" i="17"/>
  <c r="N1124" i="17"/>
  <c r="L1124" i="17"/>
  <c r="H1124" i="17"/>
  <c r="AX1124" i="17" s="1"/>
  <c r="AX1123" i="17"/>
  <c r="AW1123" i="17"/>
  <c r="AV1123" i="17"/>
  <c r="R1123" i="17"/>
  <c r="Q1123" i="17"/>
  <c r="P1123" i="17"/>
  <c r="N1123" i="17"/>
  <c r="L1123" i="17"/>
  <c r="H1123" i="17"/>
  <c r="AW1122" i="17"/>
  <c r="AV1122" i="17"/>
  <c r="Q1122" i="17"/>
  <c r="R1122" i="17" s="1"/>
  <c r="P1122" i="17"/>
  <c r="N1122" i="17"/>
  <c r="L1122" i="17"/>
  <c r="H1122" i="17"/>
  <c r="AX1122" i="17" s="1"/>
  <c r="AW1121" i="17"/>
  <c r="AV1121" i="17"/>
  <c r="Q1121" i="17"/>
  <c r="R1121" i="17" s="1"/>
  <c r="P1121" i="17"/>
  <c r="N1121" i="17"/>
  <c r="L1121" i="17"/>
  <c r="H1121" i="17"/>
  <c r="AX1121" i="17" s="1"/>
  <c r="AW1120" i="17"/>
  <c r="AV1120" i="17"/>
  <c r="R1120" i="17"/>
  <c r="Q1120" i="17"/>
  <c r="P1120" i="17"/>
  <c r="N1120" i="17"/>
  <c r="L1120" i="17"/>
  <c r="H1120" i="17"/>
  <c r="AX1120" i="17" s="1"/>
  <c r="AW1119" i="17"/>
  <c r="AV1119" i="17"/>
  <c r="Q1119" i="17"/>
  <c r="R1119" i="17" s="1"/>
  <c r="P1119" i="17"/>
  <c r="N1119" i="17"/>
  <c r="L1119" i="17"/>
  <c r="H1119" i="17"/>
  <c r="AX1119" i="17" s="1"/>
  <c r="AX1118" i="17"/>
  <c r="AW1118" i="17"/>
  <c r="AV1118" i="17"/>
  <c r="Q1118" i="17"/>
  <c r="R1118" i="17" s="1"/>
  <c r="P1118" i="17"/>
  <c r="N1118" i="17"/>
  <c r="L1118" i="17"/>
  <c r="H1118" i="17"/>
  <c r="AW1117" i="17"/>
  <c r="AV1117" i="17"/>
  <c r="Q1117" i="17"/>
  <c r="R1117" i="17" s="1"/>
  <c r="P1117" i="17"/>
  <c r="N1117" i="17"/>
  <c r="L1117" i="17"/>
  <c r="H1117" i="17"/>
  <c r="AX1117" i="17" s="1"/>
  <c r="AX1116" i="17"/>
  <c r="AW1116" i="17"/>
  <c r="AV1116" i="17"/>
  <c r="Q1116" i="17"/>
  <c r="R1116" i="17" s="1"/>
  <c r="P1116" i="17"/>
  <c r="N1116" i="17"/>
  <c r="L1116" i="17"/>
  <c r="H1116" i="17"/>
  <c r="AW1115" i="17"/>
  <c r="AV1115" i="17"/>
  <c r="Q1115" i="17"/>
  <c r="R1115" i="17" s="1"/>
  <c r="P1115" i="17"/>
  <c r="N1115" i="17"/>
  <c r="L1115" i="17"/>
  <c r="H1115" i="17"/>
  <c r="AX1115" i="17" s="1"/>
  <c r="AW1114" i="17"/>
  <c r="AV1114" i="17"/>
  <c r="Q1114" i="17"/>
  <c r="R1114" i="17" s="1"/>
  <c r="P1114" i="17"/>
  <c r="N1114" i="17"/>
  <c r="L1114" i="17"/>
  <c r="H1114" i="17"/>
  <c r="AX1114" i="17" s="1"/>
  <c r="AX1113" i="17"/>
  <c r="AW1113" i="17"/>
  <c r="AV1113" i="17"/>
  <c r="Q1113" i="17"/>
  <c r="R1113" i="17" s="1"/>
  <c r="P1113" i="17"/>
  <c r="N1113" i="17"/>
  <c r="L1113" i="17"/>
  <c r="H1113" i="17"/>
  <c r="AW1112" i="17"/>
  <c r="AV1112" i="17"/>
  <c r="Q1112" i="17"/>
  <c r="R1112" i="17" s="1"/>
  <c r="P1112" i="17"/>
  <c r="N1112" i="17"/>
  <c r="L1112" i="17"/>
  <c r="H1112" i="17"/>
  <c r="AX1112" i="17" s="1"/>
  <c r="AX1111" i="17"/>
  <c r="AW1111" i="17"/>
  <c r="AV1111" i="17"/>
  <c r="Q1111" i="17"/>
  <c r="R1111" i="17" s="1"/>
  <c r="P1111" i="17"/>
  <c r="N1111" i="17"/>
  <c r="L1111" i="17"/>
  <c r="H1111" i="17"/>
  <c r="AW1110" i="17"/>
  <c r="AV1110" i="17"/>
  <c r="R1110" i="17"/>
  <c r="Q1110" i="17"/>
  <c r="P1110" i="17"/>
  <c r="N1110" i="17"/>
  <c r="L1110" i="17"/>
  <c r="H1110" i="17"/>
  <c r="AX1110" i="17" s="1"/>
  <c r="AW1109" i="17"/>
  <c r="AV1109" i="17"/>
  <c r="Q1109" i="17"/>
  <c r="R1109" i="17" s="1"/>
  <c r="P1109" i="17"/>
  <c r="N1109" i="17"/>
  <c r="L1109" i="17"/>
  <c r="H1109" i="17"/>
  <c r="AX1109" i="17" s="1"/>
  <c r="AW1108" i="17"/>
  <c r="AV1108" i="17"/>
  <c r="Q1108" i="17"/>
  <c r="R1108" i="17" s="1"/>
  <c r="P1108" i="17"/>
  <c r="N1108" i="17"/>
  <c r="L1108" i="17"/>
  <c r="H1108" i="17"/>
  <c r="AX1108" i="17" s="1"/>
  <c r="AW1107" i="17"/>
  <c r="AV1107" i="17"/>
  <c r="R1107" i="17"/>
  <c r="Q1107" i="17"/>
  <c r="P1107" i="17"/>
  <c r="N1107" i="17"/>
  <c r="L1107" i="17"/>
  <c r="H1107" i="17"/>
  <c r="AX1107" i="17" s="1"/>
  <c r="AX1106" i="17"/>
  <c r="AW1106" i="17"/>
  <c r="AV1106" i="17"/>
  <c r="R1106" i="17"/>
  <c r="Q1106" i="17"/>
  <c r="P1106" i="17"/>
  <c r="N1106" i="17"/>
  <c r="L1106" i="17"/>
  <c r="H1106" i="17"/>
  <c r="AW1105" i="17"/>
  <c r="AV1105" i="17"/>
  <c r="Q1105" i="17"/>
  <c r="R1105" i="17" s="1"/>
  <c r="P1105" i="17"/>
  <c r="N1105" i="17"/>
  <c r="L1105" i="17"/>
  <c r="H1105" i="17"/>
  <c r="AX1105" i="17" s="1"/>
  <c r="AX1104" i="17"/>
  <c r="AW1104" i="17"/>
  <c r="AV1104" i="17"/>
  <c r="Q1104" i="17"/>
  <c r="R1104" i="17" s="1"/>
  <c r="P1104" i="17"/>
  <c r="N1104" i="17"/>
  <c r="L1104" i="17"/>
  <c r="H1104" i="17"/>
  <c r="AW1103" i="17"/>
  <c r="AV1103" i="17"/>
  <c r="Q1103" i="17"/>
  <c r="R1103" i="17" s="1"/>
  <c r="P1103" i="17"/>
  <c r="N1103" i="17"/>
  <c r="L1103" i="17"/>
  <c r="H1103" i="17"/>
  <c r="AX1103" i="17" s="1"/>
  <c r="AW1102" i="17"/>
  <c r="AV1102" i="17"/>
  <c r="Q1102" i="17"/>
  <c r="R1102" i="17" s="1"/>
  <c r="P1102" i="17"/>
  <c r="N1102" i="17"/>
  <c r="L1102" i="17"/>
  <c r="H1102" i="17"/>
  <c r="AX1102" i="17" s="1"/>
  <c r="AX1101" i="17"/>
  <c r="AW1101" i="17"/>
  <c r="AV1101" i="17"/>
  <c r="Q1101" i="17"/>
  <c r="R1101" i="17" s="1"/>
  <c r="P1101" i="17"/>
  <c r="N1101" i="17"/>
  <c r="L1101" i="17"/>
  <c r="H1101" i="17"/>
  <c r="AW1100" i="17"/>
  <c r="AV1100" i="17"/>
  <c r="Q1100" i="17"/>
  <c r="R1100" i="17" s="1"/>
  <c r="P1100" i="17"/>
  <c r="N1100" i="17"/>
  <c r="L1100" i="17"/>
  <c r="H1100" i="17"/>
  <c r="AX1100" i="17" s="1"/>
  <c r="AW1099" i="17"/>
  <c r="AV1099" i="17"/>
  <c r="Q1099" i="17"/>
  <c r="R1099" i="17" s="1"/>
  <c r="P1099" i="17"/>
  <c r="N1099" i="17"/>
  <c r="L1099" i="17"/>
  <c r="H1099" i="17"/>
  <c r="AX1099" i="17" s="1"/>
  <c r="AW1098" i="17"/>
  <c r="AV1098" i="17"/>
  <c r="Q1098" i="17"/>
  <c r="R1098" i="17" s="1"/>
  <c r="P1098" i="17"/>
  <c r="N1098" i="17"/>
  <c r="L1098" i="17"/>
  <c r="H1098" i="17"/>
  <c r="AX1098" i="17" s="1"/>
  <c r="AX1097" i="17"/>
  <c r="AW1097" i="17"/>
  <c r="AV1097" i="17"/>
  <c r="Q1097" i="17"/>
  <c r="R1097" i="17" s="1"/>
  <c r="P1097" i="17"/>
  <c r="N1097" i="17"/>
  <c r="L1097" i="17"/>
  <c r="H1097" i="17"/>
  <c r="AX1096" i="17"/>
  <c r="AW1096" i="17"/>
  <c r="AV1096" i="17"/>
  <c r="Q1096" i="17"/>
  <c r="R1096" i="17" s="1"/>
  <c r="P1096" i="17"/>
  <c r="N1096" i="17"/>
  <c r="L1096" i="17"/>
  <c r="H1096" i="17"/>
  <c r="AW1095" i="17"/>
  <c r="AV1095" i="17"/>
  <c r="Q1095" i="17"/>
  <c r="R1095" i="17" s="1"/>
  <c r="P1095" i="17"/>
  <c r="N1095" i="17"/>
  <c r="L1095" i="17"/>
  <c r="H1095" i="17"/>
  <c r="AX1095" i="17" s="1"/>
  <c r="AW1094" i="17"/>
  <c r="AV1094" i="17"/>
  <c r="Q1094" i="17"/>
  <c r="R1094" i="17" s="1"/>
  <c r="P1094" i="17"/>
  <c r="N1094" i="17"/>
  <c r="L1094" i="17"/>
  <c r="H1094" i="17"/>
  <c r="AX1094" i="17" s="1"/>
  <c r="AX1093" i="17"/>
  <c r="AW1093" i="17"/>
  <c r="AV1093" i="17"/>
  <c r="Q1093" i="17"/>
  <c r="R1093" i="17" s="1"/>
  <c r="P1093" i="17"/>
  <c r="N1093" i="17"/>
  <c r="L1093" i="17"/>
  <c r="H1093" i="17"/>
  <c r="AW1092" i="17"/>
  <c r="AV1092" i="17"/>
  <c r="Q1092" i="17"/>
  <c r="R1092" i="17" s="1"/>
  <c r="P1092" i="17"/>
  <c r="N1092" i="17"/>
  <c r="L1092" i="17"/>
  <c r="H1092" i="17"/>
  <c r="AX1092" i="17" s="1"/>
  <c r="AX1091" i="17"/>
  <c r="AW1091" i="17"/>
  <c r="AV1091" i="17"/>
  <c r="Q1091" i="17"/>
  <c r="R1091" i="17" s="1"/>
  <c r="P1091" i="17"/>
  <c r="N1091" i="17"/>
  <c r="L1091" i="17"/>
  <c r="H1091" i="17"/>
  <c r="AW1090" i="17"/>
  <c r="AV1090" i="17"/>
  <c r="Q1090" i="17"/>
  <c r="R1090" i="17" s="1"/>
  <c r="P1090" i="17"/>
  <c r="N1090" i="17"/>
  <c r="L1090" i="17"/>
  <c r="H1090" i="17"/>
  <c r="AX1090" i="17" s="1"/>
  <c r="AX1089" i="17"/>
  <c r="AW1089" i="17"/>
  <c r="AV1089" i="17"/>
  <c r="Q1089" i="17"/>
  <c r="R1089" i="17" s="1"/>
  <c r="P1089" i="17"/>
  <c r="N1089" i="17"/>
  <c r="L1089" i="17"/>
  <c r="H1089" i="17"/>
  <c r="AW1088" i="17"/>
  <c r="AV1088" i="17"/>
  <c r="Q1088" i="17"/>
  <c r="R1088" i="17" s="1"/>
  <c r="P1088" i="17"/>
  <c r="N1088" i="17"/>
  <c r="L1088" i="17"/>
  <c r="H1088" i="17"/>
  <c r="AX1088" i="17" s="1"/>
  <c r="AW1087" i="17"/>
  <c r="AV1087" i="17"/>
  <c r="Q1087" i="17"/>
  <c r="R1087" i="17" s="1"/>
  <c r="P1087" i="17"/>
  <c r="N1087" i="17"/>
  <c r="L1087" i="17"/>
  <c r="H1087" i="17"/>
  <c r="AX1087" i="17" s="1"/>
  <c r="AW1086" i="17"/>
  <c r="AV1086" i="17"/>
  <c r="Q1086" i="17"/>
  <c r="R1086" i="17" s="1"/>
  <c r="P1086" i="17"/>
  <c r="N1086" i="17"/>
  <c r="L1086" i="17"/>
  <c r="H1086" i="17"/>
  <c r="AX1086" i="17" s="1"/>
  <c r="AW1085" i="17"/>
  <c r="AV1085" i="17"/>
  <c r="Q1085" i="17"/>
  <c r="R1085" i="17" s="1"/>
  <c r="P1085" i="17"/>
  <c r="N1085" i="17"/>
  <c r="L1085" i="17"/>
  <c r="H1085" i="17"/>
  <c r="AX1085" i="17" s="1"/>
  <c r="AX1084" i="17"/>
  <c r="AW1084" i="17"/>
  <c r="AV1084" i="17"/>
  <c r="Q1084" i="17"/>
  <c r="R1084" i="17" s="1"/>
  <c r="P1084" i="17"/>
  <c r="N1084" i="17"/>
  <c r="L1084" i="17"/>
  <c r="H1084" i="17"/>
  <c r="AW1083" i="17"/>
  <c r="AV1083" i="17"/>
  <c r="Q1083" i="17"/>
  <c r="R1083" i="17" s="1"/>
  <c r="P1083" i="17"/>
  <c r="N1083" i="17"/>
  <c r="L1083" i="17"/>
  <c r="H1083" i="17"/>
  <c r="AX1083" i="17" s="1"/>
  <c r="AX1082" i="17"/>
  <c r="AW1082" i="17"/>
  <c r="AV1082" i="17"/>
  <c r="Q1082" i="17"/>
  <c r="R1082" i="17" s="1"/>
  <c r="P1082" i="17"/>
  <c r="N1082" i="17"/>
  <c r="L1082" i="17"/>
  <c r="H1082" i="17"/>
  <c r="AW1081" i="17"/>
  <c r="AV1081" i="17"/>
  <c r="Q1081" i="17"/>
  <c r="R1081" i="17" s="1"/>
  <c r="P1081" i="17"/>
  <c r="N1081" i="17"/>
  <c r="L1081" i="17"/>
  <c r="H1081" i="17"/>
  <c r="AX1081" i="17" s="1"/>
  <c r="AW1080" i="17"/>
  <c r="AV1080" i="17"/>
  <c r="Q1080" i="17"/>
  <c r="R1080" i="17" s="1"/>
  <c r="P1080" i="17"/>
  <c r="N1080" i="17"/>
  <c r="L1080" i="17"/>
  <c r="H1080" i="17"/>
  <c r="AX1080" i="17" s="1"/>
  <c r="AX1079" i="17"/>
  <c r="AW1079" i="17"/>
  <c r="AV1079" i="17"/>
  <c r="Q1079" i="17"/>
  <c r="R1079" i="17" s="1"/>
  <c r="P1079" i="17"/>
  <c r="N1079" i="17"/>
  <c r="L1079" i="17"/>
  <c r="H1079" i="17"/>
  <c r="AW1078" i="17"/>
  <c r="AV1078" i="17"/>
  <c r="Q1078" i="17"/>
  <c r="R1078" i="17" s="1"/>
  <c r="P1078" i="17"/>
  <c r="N1078" i="17"/>
  <c r="L1078" i="17"/>
  <c r="H1078" i="17"/>
  <c r="AX1078" i="17" s="1"/>
  <c r="AW1077" i="17"/>
  <c r="AV1077" i="17"/>
  <c r="Q1077" i="17"/>
  <c r="R1077" i="17" s="1"/>
  <c r="P1077" i="17"/>
  <c r="N1077" i="17"/>
  <c r="L1077" i="17"/>
  <c r="H1077" i="17"/>
  <c r="AX1077" i="17" s="1"/>
  <c r="AW1076" i="17"/>
  <c r="AV1076" i="17"/>
  <c r="Q1076" i="17"/>
  <c r="R1076" i="17" s="1"/>
  <c r="P1076" i="17"/>
  <c r="N1076" i="17"/>
  <c r="L1076" i="17"/>
  <c r="H1076" i="17"/>
  <c r="AX1076" i="17" s="1"/>
  <c r="AW1075" i="17"/>
  <c r="AV1075" i="17"/>
  <c r="Q1075" i="17"/>
  <c r="R1075" i="17" s="1"/>
  <c r="P1075" i="17"/>
  <c r="N1075" i="17"/>
  <c r="L1075" i="17"/>
  <c r="H1075" i="17"/>
  <c r="AX1075" i="17" s="1"/>
  <c r="AW1074" i="17"/>
  <c r="AV1074" i="17"/>
  <c r="Q1074" i="17"/>
  <c r="R1074" i="17" s="1"/>
  <c r="P1074" i="17"/>
  <c r="N1074" i="17"/>
  <c r="L1074" i="17"/>
  <c r="H1074" i="17"/>
  <c r="AX1074" i="17" s="1"/>
  <c r="AW1073" i="17"/>
  <c r="AV1073" i="17"/>
  <c r="Q1073" i="17"/>
  <c r="R1073" i="17" s="1"/>
  <c r="P1073" i="17"/>
  <c r="N1073" i="17"/>
  <c r="L1073" i="17"/>
  <c r="H1073" i="17"/>
  <c r="AX1073" i="17" s="1"/>
  <c r="AW1072" i="17"/>
  <c r="AV1072" i="17"/>
  <c r="Q1072" i="17"/>
  <c r="R1072" i="17" s="1"/>
  <c r="P1072" i="17"/>
  <c r="N1072" i="17"/>
  <c r="L1072" i="17"/>
  <c r="H1072" i="17"/>
  <c r="AX1072" i="17" s="1"/>
  <c r="AX1071" i="17"/>
  <c r="AW1071" i="17"/>
  <c r="AV1071" i="17"/>
  <c r="Q1071" i="17"/>
  <c r="R1071" i="17" s="1"/>
  <c r="P1071" i="17"/>
  <c r="N1071" i="17"/>
  <c r="L1071" i="17"/>
  <c r="H1071" i="17"/>
  <c r="AW1070" i="17"/>
  <c r="AV1070" i="17"/>
  <c r="Q1070" i="17"/>
  <c r="R1070" i="17" s="1"/>
  <c r="P1070" i="17"/>
  <c r="N1070" i="17"/>
  <c r="L1070" i="17"/>
  <c r="H1070" i="17"/>
  <c r="AX1070" i="17" s="1"/>
  <c r="AX1069" i="17"/>
  <c r="AW1069" i="17"/>
  <c r="AV1069" i="17"/>
  <c r="R1069" i="17"/>
  <c r="Q1069" i="17"/>
  <c r="P1069" i="17"/>
  <c r="N1069" i="17"/>
  <c r="L1069" i="17"/>
  <c r="H1069" i="17"/>
  <c r="AW1068" i="17"/>
  <c r="AV1068" i="17"/>
  <c r="Q1068" i="17"/>
  <c r="R1068" i="17" s="1"/>
  <c r="P1068" i="17"/>
  <c r="N1068" i="17"/>
  <c r="L1068" i="17"/>
  <c r="H1068" i="17"/>
  <c r="AX1068" i="17" s="1"/>
  <c r="AX1067" i="17"/>
  <c r="AW1067" i="17"/>
  <c r="AV1067" i="17"/>
  <c r="Q1067" i="17"/>
  <c r="R1067" i="17" s="1"/>
  <c r="P1067" i="17"/>
  <c r="N1067" i="17"/>
  <c r="L1067" i="17"/>
  <c r="H1067" i="17"/>
  <c r="AW1066" i="17"/>
  <c r="AV1066" i="17"/>
  <c r="Q1066" i="17"/>
  <c r="R1066" i="17" s="1"/>
  <c r="P1066" i="17"/>
  <c r="N1066" i="17"/>
  <c r="L1066" i="17"/>
  <c r="H1066" i="17"/>
  <c r="AX1066" i="17" s="1"/>
  <c r="AW1065" i="17"/>
  <c r="AV1065" i="17"/>
  <c r="Q1065" i="17"/>
  <c r="R1065" i="17" s="1"/>
  <c r="P1065" i="17"/>
  <c r="N1065" i="17"/>
  <c r="L1065" i="17"/>
  <c r="H1065" i="17"/>
  <c r="AX1065" i="17" s="1"/>
  <c r="AW1064" i="17"/>
  <c r="AV1064" i="17"/>
  <c r="Q1064" i="17"/>
  <c r="R1064" i="17" s="1"/>
  <c r="P1064" i="17"/>
  <c r="N1064" i="17"/>
  <c r="L1064" i="17"/>
  <c r="H1064" i="17"/>
  <c r="AX1064" i="17" s="1"/>
  <c r="AX1063" i="17"/>
  <c r="AW1063" i="17"/>
  <c r="AV1063" i="17"/>
  <c r="Q1063" i="17"/>
  <c r="R1063" i="17" s="1"/>
  <c r="P1063" i="17"/>
  <c r="N1063" i="17"/>
  <c r="L1063" i="17"/>
  <c r="H1063" i="17"/>
  <c r="AW1062" i="17"/>
  <c r="AV1062" i="17"/>
  <c r="Q1062" i="17"/>
  <c r="R1062" i="17" s="1"/>
  <c r="P1062" i="17"/>
  <c r="N1062" i="17"/>
  <c r="L1062" i="17"/>
  <c r="H1062" i="17"/>
  <c r="AX1062" i="17" s="1"/>
  <c r="AW1061" i="17"/>
  <c r="AV1061" i="17"/>
  <c r="Q1061" i="17"/>
  <c r="R1061" i="17" s="1"/>
  <c r="P1061" i="17"/>
  <c r="N1061" i="17"/>
  <c r="L1061" i="17"/>
  <c r="H1061" i="17"/>
  <c r="AX1061" i="17" s="1"/>
  <c r="AW1060" i="17"/>
  <c r="AV1060" i="17"/>
  <c r="R1060" i="17"/>
  <c r="Q1060" i="17"/>
  <c r="P1060" i="17"/>
  <c r="N1060" i="17"/>
  <c r="L1060" i="17"/>
  <c r="H1060" i="17"/>
  <c r="AX1060" i="17" s="1"/>
  <c r="AW1059" i="17"/>
  <c r="AV1059" i="17"/>
  <c r="Q1059" i="17"/>
  <c r="R1059" i="17" s="1"/>
  <c r="P1059" i="17"/>
  <c r="N1059" i="17"/>
  <c r="L1059" i="17"/>
  <c r="H1059" i="17"/>
  <c r="AX1059" i="17" s="1"/>
  <c r="AX1058" i="17"/>
  <c r="AW1058" i="17"/>
  <c r="AV1058" i="17"/>
  <c r="Q1058" i="17"/>
  <c r="R1058" i="17" s="1"/>
  <c r="P1058" i="17"/>
  <c r="N1058" i="17"/>
  <c r="L1058" i="17"/>
  <c r="H1058" i="17"/>
  <c r="AW1057" i="17"/>
  <c r="AV1057" i="17"/>
  <c r="R1057" i="17"/>
  <c r="Q1057" i="17"/>
  <c r="P1057" i="17"/>
  <c r="N1057" i="17"/>
  <c r="L1057" i="17"/>
  <c r="H1057" i="17"/>
  <c r="AX1057" i="17" s="1"/>
  <c r="AX1056" i="17"/>
  <c r="AW1056" i="17"/>
  <c r="AV1056" i="17"/>
  <c r="Q1056" i="17"/>
  <c r="R1056" i="17" s="1"/>
  <c r="P1056" i="17"/>
  <c r="N1056" i="17"/>
  <c r="L1056" i="17"/>
  <c r="H1056" i="17"/>
  <c r="AW1055" i="17"/>
  <c r="AV1055" i="17"/>
  <c r="Q1055" i="17"/>
  <c r="R1055" i="17" s="1"/>
  <c r="P1055" i="17"/>
  <c r="N1055" i="17"/>
  <c r="L1055" i="17"/>
  <c r="H1055" i="17"/>
  <c r="AX1055" i="17" s="1"/>
  <c r="AW1054" i="17"/>
  <c r="AV1054" i="17"/>
  <c r="R1054" i="17"/>
  <c r="Q1054" i="17"/>
  <c r="P1054" i="17"/>
  <c r="N1054" i="17"/>
  <c r="L1054" i="17"/>
  <c r="H1054" i="17"/>
  <c r="AX1054" i="17" s="1"/>
  <c r="AX1053" i="17"/>
  <c r="AW1053" i="17"/>
  <c r="AV1053" i="17"/>
  <c r="Q1053" i="17"/>
  <c r="R1053" i="17" s="1"/>
  <c r="P1053" i="17"/>
  <c r="N1053" i="17"/>
  <c r="L1053" i="17"/>
  <c r="H1053" i="17"/>
  <c r="AW1052" i="17"/>
  <c r="AV1052" i="17"/>
  <c r="Q1052" i="17"/>
  <c r="R1052" i="17" s="1"/>
  <c r="P1052" i="17"/>
  <c r="N1052" i="17"/>
  <c r="L1052" i="17"/>
  <c r="H1052" i="17"/>
  <c r="AX1052" i="17" s="1"/>
  <c r="AX1051" i="17"/>
  <c r="AW1051" i="17"/>
  <c r="AV1051" i="17"/>
  <c r="R1051" i="17"/>
  <c r="Q1051" i="17"/>
  <c r="P1051" i="17"/>
  <c r="N1051" i="17"/>
  <c r="L1051" i="17"/>
  <c r="H1051" i="17"/>
  <c r="AW1050" i="17"/>
  <c r="AV1050" i="17"/>
  <c r="Q1050" i="17"/>
  <c r="R1050" i="17" s="1"/>
  <c r="P1050" i="17"/>
  <c r="N1050" i="17"/>
  <c r="L1050" i="17"/>
  <c r="H1050" i="17"/>
  <c r="AX1050" i="17" s="1"/>
  <c r="AW1049" i="17"/>
  <c r="AV1049" i="17"/>
  <c r="Q1049" i="17"/>
  <c r="R1049" i="17" s="1"/>
  <c r="P1049" i="17"/>
  <c r="N1049" i="17"/>
  <c r="L1049" i="17"/>
  <c r="H1049" i="17"/>
  <c r="AX1049" i="17" s="1"/>
  <c r="AW1048" i="17"/>
  <c r="AV1048" i="17"/>
  <c r="Q1048" i="17"/>
  <c r="R1048" i="17" s="1"/>
  <c r="P1048" i="17"/>
  <c r="N1048" i="17"/>
  <c r="L1048" i="17"/>
  <c r="H1048" i="17"/>
  <c r="AX1048" i="17" s="1"/>
  <c r="AW1047" i="17"/>
  <c r="AV1047" i="17"/>
  <c r="Q1047" i="17"/>
  <c r="R1047" i="17" s="1"/>
  <c r="P1047" i="17"/>
  <c r="N1047" i="17"/>
  <c r="L1047" i="17"/>
  <c r="H1047" i="17"/>
  <c r="AX1047" i="17" s="1"/>
  <c r="AW1046" i="17"/>
  <c r="AV1046" i="17"/>
  <c r="Q1046" i="17"/>
  <c r="R1046" i="17" s="1"/>
  <c r="P1046" i="17"/>
  <c r="N1046" i="17"/>
  <c r="L1046" i="17"/>
  <c r="H1046" i="17"/>
  <c r="AX1046" i="17" s="1"/>
  <c r="AX1045" i="17"/>
  <c r="AW1045" i="17"/>
  <c r="AV1045" i="17"/>
  <c r="Q1045" i="17"/>
  <c r="R1045" i="17" s="1"/>
  <c r="P1045" i="17"/>
  <c r="N1045" i="17"/>
  <c r="L1045" i="17"/>
  <c r="H1045" i="17"/>
  <c r="AW1044" i="17"/>
  <c r="AV1044" i="17"/>
  <c r="Q1044" i="17"/>
  <c r="R1044" i="17" s="1"/>
  <c r="P1044" i="17"/>
  <c r="N1044" i="17"/>
  <c r="L1044" i="17"/>
  <c r="H1044" i="17"/>
  <c r="AX1044" i="17" s="1"/>
  <c r="AW1043" i="17"/>
  <c r="AV1043" i="17"/>
  <c r="Q1043" i="17"/>
  <c r="R1043" i="17" s="1"/>
  <c r="P1043" i="17"/>
  <c r="N1043" i="17"/>
  <c r="L1043" i="17"/>
  <c r="H1043" i="17"/>
  <c r="AX1043" i="17" s="1"/>
  <c r="AW1042" i="17"/>
  <c r="AV1042" i="17"/>
  <c r="Q1042" i="17"/>
  <c r="R1042" i="17" s="1"/>
  <c r="P1042" i="17"/>
  <c r="N1042" i="17"/>
  <c r="L1042" i="17"/>
  <c r="H1042" i="17"/>
  <c r="AX1042" i="17" s="1"/>
  <c r="AW1041" i="17"/>
  <c r="AV1041" i="17"/>
  <c r="Q1041" i="17"/>
  <c r="R1041" i="17" s="1"/>
  <c r="P1041" i="17"/>
  <c r="N1041" i="17"/>
  <c r="L1041" i="17"/>
  <c r="H1041" i="17"/>
  <c r="AX1041" i="17" s="1"/>
  <c r="AX1040" i="17"/>
  <c r="AW1040" i="17"/>
  <c r="AV1040" i="17"/>
  <c r="Q1040" i="17"/>
  <c r="R1040" i="17" s="1"/>
  <c r="P1040" i="17"/>
  <c r="N1040" i="17"/>
  <c r="L1040" i="17"/>
  <c r="H1040" i="17"/>
  <c r="AW1039" i="17"/>
  <c r="AV1039" i="17"/>
  <c r="Q1039" i="17"/>
  <c r="R1039" i="17" s="1"/>
  <c r="P1039" i="17"/>
  <c r="N1039" i="17"/>
  <c r="L1039" i="17"/>
  <c r="H1039" i="17"/>
  <c r="AX1039" i="17" s="1"/>
  <c r="AX1038" i="17"/>
  <c r="AW1038" i="17"/>
  <c r="AV1038" i="17"/>
  <c r="R1038" i="17"/>
  <c r="Q1038" i="17"/>
  <c r="P1038" i="17"/>
  <c r="N1038" i="17"/>
  <c r="L1038" i="17"/>
  <c r="H1038" i="17"/>
  <c r="AW1037" i="17"/>
  <c r="AV1037" i="17"/>
  <c r="Q1037" i="17"/>
  <c r="R1037" i="17" s="1"/>
  <c r="P1037" i="17"/>
  <c r="N1037" i="17"/>
  <c r="L1037" i="17"/>
  <c r="H1037" i="17"/>
  <c r="AX1037" i="17" s="1"/>
  <c r="AX1036" i="17"/>
  <c r="AW1036" i="17"/>
  <c r="AV1036" i="17"/>
  <c r="Q1036" i="17"/>
  <c r="R1036" i="17" s="1"/>
  <c r="P1036" i="17"/>
  <c r="N1036" i="17"/>
  <c r="L1036" i="17"/>
  <c r="H1036" i="17"/>
  <c r="AW1035" i="17"/>
  <c r="AV1035" i="17"/>
  <c r="Q1035" i="17"/>
  <c r="R1035" i="17" s="1"/>
  <c r="P1035" i="17"/>
  <c r="N1035" i="17"/>
  <c r="L1035" i="17"/>
  <c r="H1035" i="17"/>
  <c r="AX1035" i="17" s="1"/>
  <c r="AW1034" i="17"/>
  <c r="AV1034" i="17"/>
  <c r="Q1034" i="17"/>
  <c r="R1034" i="17" s="1"/>
  <c r="P1034" i="17"/>
  <c r="N1034" i="17"/>
  <c r="L1034" i="17"/>
  <c r="H1034" i="17"/>
  <c r="AX1034" i="17" s="1"/>
  <c r="AW1033" i="17"/>
  <c r="AV1033" i="17"/>
  <c r="Q1033" i="17"/>
  <c r="R1033" i="17" s="1"/>
  <c r="P1033" i="17"/>
  <c r="N1033" i="17"/>
  <c r="L1033" i="17"/>
  <c r="H1033" i="17"/>
  <c r="AX1033" i="17" s="1"/>
  <c r="AX1032" i="17"/>
  <c r="AW1032" i="17"/>
  <c r="AV1032" i="17"/>
  <c r="Q1032" i="17"/>
  <c r="R1032" i="17" s="1"/>
  <c r="P1032" i="17"/>
  <c r="N1032" i="17"/>
  <c r="L1032" i="17"/>
  <c r="H1032" i="17"/>
  <c r="AW1031" i="17"/>
  <c r="AV1031" i="17"/>
  <c r="Q1031" i="17"/>
  <c r="R1031" i="17" s="1"/>
  <c r="P1031" i="17"/>
  <c r="N1031" i="17"/>
  <c r="L1031" i="17"/>
  <c r="H1031" i="17"/>
  <c r="AX1031" i="17" s="1"/>
  <c r="AW1030" i="17"/>
  <c r="AV1030" i="17"/>
  <c r="Q1030" i="17"/>
  <c r="R1030" i="17" s="1"/>
  <c r="P1030" i="17"/>
  <c r="N1030" i="17"/>
  <c r="L1030" i="17"/>
  <c r="H1030" i="17"/>
  <c r="AX1030" i="17" s="1"/>
  <c r="AW1029" i="17"/>
  <c r="AV1029" i="17"/>
  <c r="Q1029" i="17"/>
  <c r="R1029" i="17" s="1"/>
  <c r="P1029" i="17"/>
  <c r="N1029" i="17"/>
  <c r="L1029" i="17"/>
  <c r="H1029" i="17"/>
  <c r="AX1029" i="17" s="1"/>
  <c r="AW1028" i="17"/>
  <c r="AV1028" i="17"/>
  <c r="Q1028" i="17"/>
  <c r="R1028" i="17" s="1"/>
  <c r="P1028" i="17"/>
  <c r="N1028" i="17"/>
  <c r="L1028" i="17"/>
  <c r="H1028" i="17"/>
  <c r="AX1028" i="17" s="1"/>
  <c r="AW1027" i="17"/>
  <c r="AV1027" i="17"/>
  <c r="Q1027" i="17"/>
  <c r="R1027" i="17" s="1"/>
  <c r="P1027" i="17"/>
  <c r="N1027" i="17"/>
  <c r="L1027" i="17"/>
  <c r="H1027" i="17"/>
  <c r="AX1027" i="17" s="1"/>
  <c r="AW1026" i="17"/>
  <c r="AV1026" i="17"/>
  <c r="R1026" i="17"/>
  <c r="Q1026" i="17"/>
  <c r="P1026" i="17"/>
  <c r="N1026" i="17"/>
  <c r="L1026" i="17"/>
  <c r="H1026" i="17"/>
  <c r="AX1026" i="17" s="1"/>
  <c r="AX1025" i="17"/>
  <c r="AW1025" i="17"/>
  <c r="AV1025" i="17"/>
  <c r="R1025" i="17"/>
  <c r="Q1025" i="17"/>
  <c r="P1025" i="17"/>
  <c r="N1025" i="17"/>
  <c r="L1025" i="17"/>
  <c r="H1025" i="17"/>
  <c r="AW1024" i="17"/>
  <c r="AV1024" i="17"/>
  <c r="Q1024" i="17"/>
  <c r="R1024" i="17" s="1"/>
  <c r="P1024" i="17"/>
  <c r="N1024" i="17"/>
  <c r="L1024" i="17"/>
  <c r="H1024" i="17"/>
  <c r="AX1024" i="17" s="1"/>
  <c r="AW1023" i="17"/>
  <c r="AV1023" i="17"/>
  <c r="Q1023" i="17"/>
  <c r="R1023" i="17" s="1"/>
  <c r="P1023" i="17"/>
  <c r="N1023" i="17"/>
  <c r="L1023" i="17"/>
  <c r="H1023" i="17"/>
  <c r="AX1023" i="17" s="1"/>
  <c r="AW1022" i="17"/>
  <c r="AV1022" i="17"/>
  <c r="R1022" i="17"/>
  <c r="Q1022" i="17"/>
  <c r="P1022" i="17"/>
  <c r="N1022" i="17"/>
  <c r="L1022" i="17"/>
  <c r="H1022" i="17"/>
  <c r="AX1022" i="17" s="1"/>
  <c r="AW1021" i="17"/>
  <c r="AV1021" i="17"/>
  <c r="R1021" i="17"/>
  <c r="Q1021" i="17"/>
  <c r="P1021" i="17"/>
  <c r="N1021" i="17"/>
  <c r="L1021" i="17"/>
  <c r="H1021" i="17"/>
  <c r="AX1021" i="17" s="1"/>
  <c r="AW1020" i="17"/>
  <c r="AV1020" i="17"/>
  <c r="Q1020" i="17"/>
  <c r="R1020" i="17" s="1"/>
  <c r="P1020" i="17"/>
  <c r="N1020" i="17"/>
  <c r="L1020" i="17"/>
  <c r="H1020" i="17"/>
  <c r="AX1020" i="17" s="1"/>
  <c r="AX1019" i="17"/>
  <c r="AW1019" i="17"/>
  <c r="AV1019" i="17"/>
  <c r="Q1019" i="17"/>
  <c r="R1019" i="17" s="1"/>
  <c r="P1019" i="17"/>
  <c r="N1019" i="17"/>
  <c r="L1019" i="17"/>
  <c r="H1019" i="17"/>
  <c r="AX1018" i="17"/>
  <c r="AW1018" i="17"/>
  <c r="AV1018" i="17"/>
  <c r="Q1018" i="17"/>
  <c r="R1018" i="17" s="1"/>
  <c r="P1018" i="17"/>
  <c r="N1018" i="17"/>
  <c r="L1018" i="17"/>
  <c r="H1018" i="17"/>
  <c r="AW1017" i="17"/>
  <c r="AV1017" i="17"/>
  <c r="Q1017" i="17"/>
  <c r="R1017" i="17" s="1"/>
  <c r="P1017" i="17"/>
  <c r="N1017" i="17"/>
  <c r="L1017" i="17"/>
  <c r="H1017" i="17"/>
  <c r="AX1017" i="17" s="1"/>
  <c r="AW1016" i="17"/>
  <c r="AV1016" i="17"/>
  <c r="Q1016" i="17"/>
  <c r="R1016" i="17" s="1"/>
  <c r="P1016" i="17"/>
  <c r="N1016" i="17"/>
  <c r="L1016" i="17"/>
  <c r="H1016" i="17"/>
  <c r="AX1016" i="17" s="1"/>
  <c r="AW1015" i="17"/>
  <c r="AV1015" i="17"/>
  <c r="Q1015" i="17"/>
  <c r="R1015" i="17" s="1"/>
  <c r="P1015" i="17"/>
  <c r="N1015" i="17"/>
  <c r="L1015" i="17"/>
  <c r="H1015" i="17"/>
  <c r="AX1015" i="17" s="1"/>
  <c r="AW1014" i="17"/>
  <c r="AV1014" i="17"/>
  <c r="Q1014" i="17"/>
  <c r="R1014" i="17" s="1"/>
  <c r="P1014" i="17"/>
  <c r="N1014" i="17"/>
  <c r="L1014" i="17"/>
  <c r="H1014" i="17"/>
  <c r="AX1014" i="17" s="1"/>
  <c r="AX1013" i="17"/>
  <c r="AW1013" i="17"/>
  <c r="AV1013" i="17"/>
  <c r="Q1013" i="17"/>
  <c r="R1013" i="17" s="1"/>
  <c r="P1013" i="17"/>
  <c r="N1013" i="17"/>
  <c r="L1013" i="17"/>
  <c r="H1013" i="17"/>
  <c r="AW1012" i="17"/>
  <c r="AV1012" i="17"/>
  <c r="Q1012" i="17"/>
  <c r="R1012" i="17" s="1"/>
  <c r="P1012" i="17"/>
  <c r="N1012" i="17"/>
  <c r="L1012" i="17"/>
  <c r="H1012" i="17"/>
  <c r="AX1012" i="17" s="1"/>
  <c r="AX1011" i="17"/>
  <c r="AW1011" i="17"/>
  <c r="AV1011" i="17"/>
  <c r="Q1011" i="17"/>
  <c r="R1011" i="17" s="1"/>
  <c r="P1011" i="17"/>
  <c r="N1011" i="17"/>
  <c r="L1011" i="17"/>
  <c r="H1011" i="17"/>
  <c r="AW1010" i="17"/>
  <c r="AV1010" i="17"/>
  <c r="Q1010" i="17"/>
  <c r="R1010" i="17" s="1"/>
  <c r="P1010" i="17"/>
  <c r="N1010" i="17"/>
  <c r="L1010" i="17"/>
  <c r="H1010" i="17"/>
  <c r="AX1010" i="17" s="1"/>
  <c r="AX1009" i="17"/>
  <c r="AW1009" i="17"/>
  <c r="AV1009" i="17"/>
  <c r="Q1009" i="17"/>
  <c r="R1009" i="17" s="1"/>
  <c r="P1009" i="17"/>
  <c r="N1009" i="17"/>
  <c r="L1009" i="17"/>
  <c r="H1009" i="17"/>
  <c r="AX1008" i="17"/>
  <c r="AW1008" i="17"/>
  <c r="AV1008" i="17"/>
  <c r="Q1008" i="17"/>
  <c r="R1008" i="17" s="1"/>
  <c r="P1008" i="17"/>
  <c r="N1008" i="17"/>
  <c r="L1008" i="17"/>
  <c r="H1008" i="17"/>
  <c r="AW1007" i="17"/>
  <c r="AV1007" i="17"/>
  <c r="Q1007" i="17"/>
  <c r="R1007" i="17" s="1"/>
  <c r="P1007" i="17"/>
  <c r="N1007" i="17"/>
  <c r="L1007" i="17"/>
  <c r="H1007" i="17"/>
  <c r="AX1007" i="17" s="1"/>
  <c r="AW1006" i="17"/>
  <c r="AV1006" i="17"/>
  <c r="Q1006" i="17"/>
  <c r="R1006" i="17" s="1"/>
  <c r="P1006" i="17"/>
  <c r="N1006" i="17"/>
  <c r="L1006" i="17"/>
  <c r="H1006" i="17"/>
  <c r="AX1006" i="17" s="1"/>
  <c r="AX1005" i="17"/>
  <c r="AW1005" i="17"/>
  <c r="AV1005" i="17"/>
  <c r="Q1005" i="17"/>
  <c r="R1005" i="17" s="1"/>
  <c r="P1005" i="17"/>
  <c r="N1005" i="17"/>
  <c r="L1005" i="17"/>
  <c r="H1005" i="17"/>
  <c r="AW1004" i="17"/>
  <c r="AV1004" i="17"/>
  <c r="Q1004" i="17"/>
  <c r="R1004" i="17" s="1"/>
  <c r="P1004" i="17"/>
  <c r="N1004" i="17"/>
  <c r="L1004" i="17"/>
  <c r="H1004" i="17"/>
  <c r="AX1004" i="17" s="1"/>
  <c r="AW1003" i="17"/>
  <c r="AV1003" i="17"/>
  <c r="Q1003" i="17"/>
  <c r="R1003" i="17" s="1"/>
  <c r="P1003" i="17"/>
  <c r="N1003" i="17"/>
  <c r="L1003" i="17"/>
  <c r="H1003" i="17"/>
  <c r="AX1003" i="17" s="1"/>
  <c r="AW1002" i="17"/>
  <c r="AV1002" i="17"/>
  <c r="Q1002" i="17"/>
  <c r="R1002" i="17" s="1"/>
  <c r="P1002" i="17"/>
  <c r="N1002" i="17"/>
  <c r="L1002" i="17"/>
  <c r="H1002" i="17"/>
  <c r="AX1002" i="17" s="1"/>
  <c r="AW1001" i="17"/>
  <c r="AV1001" i="17"/>
  <c r="Q1001" i="17"/>
  <c r="R1001" i="17" s="1"/>
  <c r="P1001" i="17"/>
  <c r="N1001" i="17"/>
  <c r="L1001" i="17"/>
  <c r="H1001" i="17"/>
  <c r="AX1001" i="17" s="1"/>
  <c r="AW1000" i="17"/>
  <c r="AV1000" i="17"/>
  <c r="R1000" i="17"/>
  <c r="Q1000" i="17"/>
  <c r="P1000" i="17"/>
  <c r="N1000" i="17"/>
  <c r="L1000" i="17"/>
  <c r="H1000" i="17"/>
  <c r="AX1000" i="17" s="1"/>
  <c r="AW999" i="17"/>
  <c r="AV999" i="17"/>
  <c r="Q999" i="17"/>
  <c r="R999" i="17" s="1"/>
  <c r="P999" i="17"/>
  <c r="N999" i="17"/>
  <c r="L999" i="17"/>
  <c r="H999" i="17"/>
  <c r="AX999" i="17" s="1"/>
  <c r="AX998" i="17"/>
  <c r="AW998" i="17"/>
  <c r="AV998" i="17"/>
  <c r="R998" i="17"/>
  <c r="Q998" i="17"/>
  <c r="P998" i="17"/>
  <c r="N998" i="17"/>
  <c r="L998" i="17"/>
  <c r="H998" i="17"/>
  <c r="AW997" i="17"/>
  <c r="AV997" i="17"/>
  <c r="Q997" i="17"/>
  <c r="R997" i="17" s="1"/>
  <c r="P997" i="17"/>
  <c r="N997" i="17"/>
  <c r="L997" i="17"/>
  <c r="H997" i="17"/>
  <c r="AX997" i="17" s="1"/>
  <c r="AW996" i="17"/>
  <c r="AV996" i="17"/>
  <c r="Q996" i="17"/>
  <c r="R996" i="17" s="1"/>
  <c r="P996" i="17"/>
  <c r="N996" i="17"/>
  <c r="L996" i="17"/>
  <c r="H996" i="17"/>
  <c r="AX996" i="17" s="1"/>
  <c r="AX995" i="17"/>
  <c r="AW995" i="17"/>
  <c r="AV995" i="17"/>
  <c r="Q995" i="17"/>
  <c r="R995" i="17" s="1"/>
  <c r="P995" i="17"/>
  <c r="N995" i="17"/>
  <c r="L995" i="17"/>
  <c r="H995" i="17"/>
  <c r="AW994" i="17"/>
  <c r="AV994" i="17"/>
  <c r="Q994" i="17"/>
  <c r="R994" i="17" s="1"/>
  <c r="P994" i="17"/>
  <c r="N994" i="17"/>
  <c r="L994" i="17"/>
  <c r="H994" i="17"/>
  <c r="AX994" i="17" s="1"/>
  <c r="AX993" i="17"/>
  <c r="AW993" i="17"/>
  <c r="AV993" i="17"/>
  <c r="R993" i="17"/>
  <c r="Q993" i="17"/>
  <c r="P993" i="17"/>
  <c r="N993" i="17"/>
  <c r="L993" i="17"/>
  <c r="H993" i="17"/>
  <c r="AW992" i="17"/>
  <c r="AV992" i="17"/>
  <c r="Q992" i="17"/>
  <c r="R992" i="17" s="1"/>
  <c r="P992" i="17"/>
  <c r="N992" i="17"/>
  <c r="L992" i="17"/>
  <c r="H992" i="17"/>
  <c r="AX992" i="17" s="1"/>
  <c r="AW991" i="17"/>
  <c r="AV991" i="17"/>
  <c r="Q991" i="17"/>
  <c r="R991" i="17" s="1"/>
  <c r="P991" i="17"/>
  <c r="N991" i="17"/>
  <c r="L991" i="17"/>
  <c r="H991" i="17"/>
  <c r="AX991" i="17" s="1"/>
  <c r="AW990" i="17"/>
  <c r="AV990" i="17"/>
  <c r="Q990" i="17"/>
  <c r="R990" i="17" s="1"/>
  <c r="P990" i="17"/>
  <c r="N990" i="17"/>
  <c r="L990" i="17"/>
  <c r="H990" i="17"/>
  <c r="AX990" i="17" s="1"/>
  <c r="AW989" i="17"/>
  <c r="AV989" i="17"/>
  <c r="Q989" i="17"/>
  <c r="R989" i="17" s="1"/>
  <c r="P989" i="17"/>
  <c r="N989" i="17"/>
  <c r="L989" i="17"/>
  <c r="H989" i="17"/>
  <c r="AX989" i="17" s="1"/>
  <c r="AW988" i="17"/>
  <c r="AV988" i="17"/>
  <c r="Q988" i="17"/>
  <c r="R988" i="17" s="1"/>
  <c r="P988" i="17"/>
  <c r="N988" i="17"/>
  <c r="L988" i="17"/>
  <c r="H988" i="17"/>
  <c r="AX988" i="17" s="1"/>
  <c r="AW987" i="17"/>
  <c r="AV987" i="17"/>
  <c r="Q987" i="17"/>
  <c r="R987" i="17" s="1"/>
  <c r="P987" i="17"/>
  <c r="N987" i="17"/>
  <c r="L987" i="17"/>
  <c r="H987" i="17"/>
  <c r="AX987" i="17" s="1"/>
  <c r="AW986" i="17"/>
  <c r="AV986" i="17"/>
  <c r="Q986" i="17"/>
  <c r="R986" i="17" s="1"/>
  <c r="P986" i="17"/>
  <c r="N986" i="17"/>
  <c r="L986" i="17"/>
  <c r="H986" i="17"/>
  <c r="AX986" i="17" s="1"/>
  <c r="AX985" i="17"/>
  <c r="AW985" i="17"/>
  <c r="AV985" i="17"/>
  <c r="R985" i="17"/>
  <c r="Q985" i="17"/>
  <c r="P985" i="17"/>
  <c r="N985" i="17"/>
  <c r="L985" i="17"/>
  <c r="H985" i="17"/>
  <c r="AW984" i="17"/>
  <c r="AV984" i="17"/>
  <c r="Q984" i="17"/>
  <c r="R984" i="17" s="1"/>
  <c r="P984" i="17"/>
  <c r="N984" i="17"/>
  <c r="L984" i="17"/>
  <c r="H984" i="17"/>
  <c r="AX984" i="17" s="1"/>
  <c r="AW983" i="17"/>
  <c r="AV983" i="17"/>
  <c r="Q983" i="17"/>
  <c r="R983" i="17" s="1"/>
  <c r="P983" i="17"/>
  <c r="N983" i="17"/>
  <c r="L983" i="17"/>
  <c r="H983" i="17"/>
  <c r="AX983" i="17" s="1"/>
  <c r="AW982" i="17"/>
  <c r="AV982" i="17"/>
  <c r="Q982" i="17"/>
  <c r="R982" i="17" s="1"/>
  <c r="P982" i="17"/>
  <c r="N982" i="17"/>
  <c r="L982" i="17"/>
  <c r="H982" i="17"/>
  <c r="AX982" i="17" s="1"/>
  <c r="AW981" i="17"/>
  <c r="AV981" i="17"/>
  <c r="Q981" i="17"/>
  <c r="R981" i="17" s="1"/>
  <c r="P981" i="17"/>
  <c r="N981" i="17"/>
  <c r="L981" i="17"/>
  <c r="H981" i="17"/>
  <c r="AX981" i="17" s="1"/>
  <c r="AW980" i="17"/>
  <c r="AV980" i="17"/>
  <c r="T980" i="17"/>
  <c r="R980" i="17"/>
  <c r="Q980" i="17"/>
  <c r="P980" i="17"/>
  <c r="N980" i="17"/>
  <c r="L980" i="17"/>
  <c r="H980" i="17"/>
  <c r="AX980" i="17" s="1"/>
  <c r="AW979" i="17"/>
  <c r="AV979" i="17"/>
  <c r="Q979" i="17"/>
  <c r="R979" i="17" s="1"/>
  <c r="P979" i="17"/>
  <c r="N979" i="17"/>
  <c r="L979" i="17"/>
  <c r="H979" i="17"/>
  <c r="AX979" i="17" s="1"/>
  <c r="AW978" i="17"/>
  <c r="AV978" i="17"/>
  <c r="Q978" i="17"/>
  <c r="R978" i="17" s="1"/>
  <c r="P978" i="17"/>
  <c r="N978" i="17"/>
  <c r="L978" i="17"/>
  <c r="H978" i="17"/>
  <c r="AX978" i="17" s="1"/>
  <c r="AW977" i="17"/>
  <c r="AV977" i="17"/>
  <c r="Q977" i="17"/>
  <c r="R977" i="17" s="1"/>
  <c r="P977" i="17"/>
  <c r="N977" i="17"/>
  <c r="L977" i="17"/>
  <c r="H977" i="17"/>
  <c r="AX977" i="17" s="1"/>
  <c r="AW976" i="17"/>
  <c r="AV976" i="17"/>
  <c r="R976" i="17"/>
  <c r="Q976" i="17"/>
  <c r="P976" i="17"/>
  <c r="N976" i="17"/>
  <c r="L976" i="17"/>
  <c r="H976" i="17"/>
  <c r="AX976" i="17" s="1"/>
  <c r="AX975" i="17"/>
  <c r="AW975" i="17"/>
  <c r="AV975" i="17"/>
  <c r="Q975" i="17"/>
  <c r="R975" i="17" s="1"/>
  <c r="P975" i="17"/>
  <c r="N975" i="17"/>
  <c r="L975" i="17"/>
  <c r="H975" i="17"/>
  <c r="AW974" i="17"/>
  <c r="AV974" i="17"/>
  <c r="Q974" i="17"/>
  <c r="R974" i="17" s="1"/>
  <c r="P974" i="17"/>
  <c r="N974" i="17"/>
  <c r="L974" i="17"/>
  <c r="H974" i="17"/>
  <c r="AX974" i="17" s="1"/>
  <c r="AX973" i="17"/>
  <c r="AW973" i="17"/>
  <c r="AV973" i="17"/>
  <c r="Q973" i="17"/>
  <c r="R973" i="17" s="1"/>
  <c r="P973" i="17"/>
  <c r="N973" i="17"/>
  <c r="L973" i="17"/>
  <c r="H973" i="17"/>
  <c r="AW972" i="17"/>
  <c r="AV972" i="17"/>
  <c r="Q972" i="17"/>
  <c r="R972" i="17" s="1"/>
  <c r="P972" i="17"/>
  <c r="N972" i="17"/>
  <c r="L972" i="17"/>
  <c r="H972" i="17"/>
  <c r="AX972" i="17" s="1"/>
  <c r="AW971" i="17"/>
  <c r="AV971" i="17"/>
  <c r="Q971" i="17"/>
  <c r="R971" i="17" s="1"/>
  <c r="P971" i="17"/>
  <c r="N971" i="17"/>
  <c r="L971" i="17"/>
  <c r="H971" i="17"/>
  <c r="AX971" i="17" s="1"/>
  <c r="AX970" i="17"/>
  <c r="AW970" i="17"/>
  <c r="AV970" i="17"/>
  <c r="Q970" i="17"/>
  <c r="R970" i="17" s="1"/>
  <c r="P970" i="17"/>
  <c r="N970" i="17"/>
  <c r="L970" i="17"/>
  <c r="H970" i="17"/>
  <c r="AW969" i="17"/>
  <c r="AV969" i="17"/>
  <c r="Q969" i="17"/>
  <c r="R969" i="17" s="1"/>
  <c r="P969" i="17"/>
  <c r="N969" i="17"/>
  <c r="L969" i="17"/>
  <c r="H969" i="17"/>
  <c r="AX969" i="17" s="1"/>
  <c r="AW968" i="17"/>
  <c r="AV968" i="17"/>
  <c r="Q968" i="17"/>
  <c r="R968" i="17" s="1"/>
  <c r="P968" i="17"/>
  <c r="N968" i="17"/>
  <c r="L968" i="17"/>
  <c r="H968" i="17"/>
  <c r="AX968" i="17" s="1"/>
  <c r="AW967" i="17"/>
  <c r="AV967" i="17"/>
  <c r="Q967" i="17"/>
  <c r="R967" i="17" s="1"/>
  <c r="P967" i="17"/>
  <c r="N967" i="17"/>
  <c r="L967" i="17"/>
  <c r="H967" i="17"/>
  <c r="AX967" i="17" s="1"/>
  <c r="AW966" i="17"/>
  <c r="AV966" i="17"/>
  <c r="Q966" i="17"/>
  <c r="R966" i="17" s="1"/>
  <c r="P966" i="17"/>
  <c r="N966" i="17"/>
  <c r="L966" i="17"/>
  <c r="H966" i="17"/>
  <c r="AX966" i="17" s="1"/>
  <c r="AW965" i="17"/>
  <c r="AV965" i="17"/>
  <c r="Q965" i="17"/>
  <c r="R965" i="17" s="1"/>
  <c r="P965" i="17"/>
  <c r="N965" i="17"/>
  <c r="L965" i="17"/>
  <c r="H965" i="17"/>
  <c r="AX965" i="17" s="1"/>
  <c r="AW964" i="17"/>
  <c r="AV964" i="17"/>
  <c r="Q964" i="17"/>
  <c r="R964" i="17" s="1"/>
  <c r="P964" i="17"/>
  <c r="N964" i="17"/>
  <c r="L964" i="17"/>
  <c r="H964" i="17"/>
  <c r="AX964" i="17" s="1"/>
  <c r="AX963" i="17"/>
  <c r="AW963" i="17"/>
  <c r="AV963" i="17"/>
  <c r="Q963" i="17"/>
  <c r="R963" i="17" s="1"/>
  <c r="P963" i="17"/>
  <c r="N963" i="17"/>
  <c r="L963" i="17"/>
  <c r="H963" i="17"/>
  <c r="AW962" i="17"/>
  <c r="AV962" i="17"/>
  <c r="Q962" i="17"/>
  <c r="R962" i="17" s="1"/>
  <c r="P962" i="17"/>
  <c r="N962" i="17"/>
  <c r="L962" i="17"/>
  <c r="H962" i="17"/>
  <c r="AX962" i="17" s="1"/>
  <c r="AX961" i="17"/>
  <c r="AW961" i="17"/>
  <c r="AV961" i="17"/>
  <c r="T961" i="17"/>
  <c r="Q961" i="17"/>
  <c r="R961" i="17" s="1"/>
  <c r="P961" i="17"/>
  <c r="N961" i="17"/>
  <c r="L961" i="17"/>
  <c r="H961" i="17"/>
  <c r="AW960" i="17"/>
  <c r="AV960" i="17"/>
  <c r="Q960" i="17"/>
  <c r="R960" i="17" s="1"/>
  <c r="P960" i="17"/>
  <c r="N960" i="17"/>
  <c r="L960" i="17"/>
  <c r="H960" i="17"/>
  <c r="AX960" i="17" s="1"/>
  <c r="AX959" i="17"/>
  <c r="AW959" i="17"/>
  <c r="AV959" i="17"/>
  <c r="R959" i="17"/>
  <c r="Q959" i="17"/>
  <c r="P959" i="17"/>
  <c r="N959" i="17"/>
  <c r="L959" i="17"/>
  <c r="H959" i="17"/>
  <c r="AW958" i="17"/>
  <c r="AV958" i="17"/>
  <c r="Q958" i="17"/>
  <c r="R958" i="17" s="1"/>
  <c r="P958" i="17"/>
  <c r="N958" i="17"/>
  <c r="L958" i="17"/>
  <c r="H958" i="17"/>
  <c r="AX958" i="17" s="1"/>
  <c r="AX957" i="17"/>
  <c r="AW957" i="17"/>
  <c r="AV957" i="17"/>
  <c r="Q957" i="17"/>
  <c r="R957" i="17" s="1"/>
  <c r="P957" i="17"/>
  <c r="N957" i="17"/>
  <c r="L957" i="17"/>
  <c r="H957" i="17"/>
  <c r="AW956" i="17"/>
  <c r="AV956" i="17"/>
  <c r="Q956" i="17"/>
  <c r="R956" i="17" s="1"/>
  <c r="P956" i="17"/>
  <c r="N956" i="17"/>
  <c r="L956" i="17"/>
  <c r="H956" i="17"/>
  <c r="AX956" i="17" s="1"/>
  <c r="AW955" i="17"/>
  <c r="AV955" i="17"/>
  <c r="Q955" i="17"/>
  <c r="R955" i="17" s="1"/>
  <c r="P955" i="17"/>
  <c r="N955" i="17"/>
  <c r="L955" i="17"/>
  <c r="H955" i="17"/>
  <c r="AX955" i="17" s="1"/>
  <c r="AW954" i="17"/>
  <c r="AV954" i="17"/>
  <c r="Q954" i="17"/>
  <c r="R954" i="17" s="1"/>
  <c r="P954" i="17"/>
  <c r="N954" i="17"/>
  <c r="L954" i="17"/>
  <c r="H954" i="17"/>
  <c r="AX954" i="17" s="1"/>
  <c r="AW953" i="17"/>
  <c r="AV953" i="17"/>
  <c r="T953" i="17"/>
  <c r="Q953" i="17"/>
  <c r="R953" i="17" s="1"/>
  <c r="P953" i="17"/>
  <c r="N953" i="17"/>
  <c r="L953" i="17"/>
  <c r="H953" i="17"/>
  <c r="AX953" i="17" s="1"/>
  <c r="AW952" i="17"/>
  <c r="AV952" i="17"/>
  <c r="Q952" i="17"/>
  <c r="R952" i="17" s="1"/>
  <c r="P952" i="17"/>
  <c r="N952" i="17"/>
  <c r="L952" i="17"/>
  <c r="H952" i="17"/>
  <c r="AX952" i="17" s="1"/>
  <c r="AW951" i="17"/>
  <c r="AV951" i="17"/>
  <c r="Q951" i="17"/>
  <c r="R951" i="17" s="1"/>
  <c r="P951" i="17"/>
  <c r="N951" i="17"/>
  <c r="L951" i="17"/>
  <c r="H951" i="17"/>
  <c r="AX951" i="17" s="1"/>
  <c r="AW950" i="17"/>
  <c r="AV950" i="17"/>
  <c r="R950" i="17"/>
  <c r="Q950" i="17"/>
  <c r="P950" i="17"/>
  <c r="N950" i="17"/>
  <c r="L950" i="17"/>
  <c r="H950" i="17"/>
  <c r="AX950" i="17" s="1"/>
  <c r="AX949" i="17"/>
  <c r="AW949" i="17"/>
  <c r="AV949" i="17"/>
  <c r="R949" i="17"/>
  <c r="Q949" i="17"/>
  <c r="P949" i="17"/>
  <c r="N949" i="17"/>
  <c r="L949" i="17"/>
  <c r="H949" i="17"/>
  <c r="AW948" i="17"/>
  <c r="AV948" i="17"/>
  <c r="Q948" i="17"/>
  <c r="R948" i="17" s="1"/>
  <c r="P948" i="17"/>
  <c r="N948" i="17"/>
  <c r="L948" i="17"/>
  <c r="H948" i="17"/>
  <c r="AX948" i="17" s="1"/>
  <c r="AW947" i="17"/>
  <c r="AV947" i="17"/>
  <c r="Q947" i="17"/>
  <c r="R947" i="17" s="1"/>
  <c r="P947" i="17"/>
  <c r="N947" i="17"/>
  <c r="L947" i="17"/>
  <c r="H947" i="17"/>
  <c r="AX947" i="17" s="1"/>
  <c r="AW946" i="17"/>
  <c r="AV946" i="17"/>
  <c r="Q946" i="17"/>
  <c r="R946" i="17" s="1"/>
  <c r="P946" i="17"/>
  <c r="N946" i="17"/>
  <c r="L946" i="17"/>
  <c r="H946" i="17"/>
  <c r="AX946" i="17" s="1"/>
  <c r="AW945" i="17"/>
  <c r="AV945" i="17"/>
  <c r="Q945" i="17"/>
  <c r="R945" i="17" s="1"/>
  <c r="P945" i="17"/>
  <c r="N945" i="17"/>
  <c r="L945" i="17"/>
  <c r="H945" i="17"/>
  <c r="AX945" i="17" s="1"/>
  <c r="AW944" i="17"/>
  <c r="AV944" i="17"/>
  <c r="Q944" i="17"/>
  <c r="R944" i="17" s="1"/>
  <c r="P944" i="17"/>
  <c r="N944" i="17"/>
  <c r="L944" i="17"/>
  <c r="H944" i="17"/>
  <c r="AX944" i="17" s="1"/>
  <c r="AW943" i="17"/>
  <c r="AV943" i="17"/>
  <c r="R943" i="17"/>
  <c r="Q943" i="17"/>
  <c r="P943" i="17"/>
  <c r="N943" i="17"/>
  <c r="L943" i="17"/>
  <c r="H943" i="17"/>
  <c r="AX943" i="17" s="1"/>
  <c r="AW942" i="17"/>
  <c r="AV942" i="17"/>
  <c r="R942" i="17"/>
  <c r="Q942" i="17"/>
  <c r="P942" i="17"/>
  <c r="N942" i="17"/>
  <c r="L942" i="17"/>
  <c r="H942" i="17"/>
  <c r="AX942" i="17" s="1"/>
  <c r="AX941" i="17"/>
  <c r="AW941" i="17"/>
  <c r="AV941" i="17"/>
  <c r="Q941" i="17"/>
  <c r="R941" i="17" s="1"/>
  <c r="P941" i="17"/>
  <c r="N941" i="17"/>
  <c r="L941" i="17"/>
  <c r="H941" i="17"/>
  <c r="AW940" i="17"/>
  <c r="AV940" i="17"/>
  <c r="Q940" i="17"/>
  <c r="R940" i="17" s="1"/>
  <c r="P940" i="17"/>
  <c r="N940" i="17"/>
  <c r="L940" i="17"/>
  <c r="H940" i="17"/>
  <c r="AX940" i="17" s="1"/>
  <c r="AW939" i="17"/>
  <c r="AV939" i="17"/>
  <c r="Q939" i="17"/>
  <c r="R939" i="17" s="1"/>
  <c r="P939" i="17"/>
  <c r="N939" i="17"/>
  <c r="L939" i="17"/>
  <c r="H939" i="17"/>
  <c r="AX939" i="17" s="1"/>
  <c r="AW938" i="17"/>
  <c r="AV938" i="17"/>
  <c r="R938" i="17"/>
  <c r="Q938" i="17"/>
  <c r="P938" i="17"/>
  <c r="N938" i="17"/>
  <c r="L938" i="17"/>
  <c r="H938" i="17"/>
  <c r="AX938" i="17" s="1"/>
  <c r="AW937" i="17"/>
  <c r="AV937" i="17"/>
  <c r="Q937" i="17"/>
  <c r="R937" i="17" s="1"/>
  <c r="P937" i="17"/>
  <c r="N937" i="17"/>
  <c r="L937" i="17"/>
  <c r="H937" i="17"/>
  <c r="AX937" i="17" s="1"/>
  <c r="AW936" i="17"/>
  <c r="AV936" i="17"/>
  <c r="T936" i="17"/>
  <c r="Q936" i="17"/>
  <c r="R936" i="17" s="1"/>
  <c r="P936" i="17"/>
  <c r="N936" i="17"/>
  <c r="L936" i="17"/>
  <c r="H936" i="17"/>
  <c r="AX936" i="17" s="1"/>
  <c r="AW935" i="17"/>
  <c r="AV935" i="17"/>
  <c r="Q935" i="17"/>
  <c r="R935" i="17" s="1"/>
  <c r="P935" i="17"/>
  <c r="N935" i="17"/>
  <c r="L935" i="17"/>
  <c r="H935" i="17"/>
  <c r="AX935" i="17" s="1"/>
  <c r="AW934" i="17"/>
  <c r="AV934" i="17"/>
  <c r="Q934" i="17"/>
  <c r="R934" i="17" s="1"/>
  <c r="P934" i="17"/>
  <c r="N934" i="17"/>
  <c r="L934" i="17"/>
  <c r="H934" i="17"/>
  <c r="AX934" i="17" s="1"/>
  <c r="AW933" i="17"/>
  <c r="AV933" i="17"/>
  <c r="Q933" i="17"/>
  <c r="R933" i="17" s="1"/>
  <c r="P933" i="17"/>
  <c r="N933" i="17"/>
  <c r="L933" i="17"/>
  <c r="H933" i="17"/>
  <c r="AX933" i="17" s="1"/>
  <c r="AX932" i="17"/>
  <c r="AW932" i="17"/>
  <c r="AV932" i="17"/>
  <c r="Q932" i="17"/>
  <c r="R932" i="17" s="1"/>
  <c r="P932" i="17"/>
  <c r="N932" i="17"/>
  <c r="L932" i="17"/>
  <c r="H932" i="17"/>
  <c r="AX931" i="17"/>
  <c r="AW931" i="17"/>
  <c r="AV931" i="17"/>
  <c r="Q931" i="17"/>
  <c r="R931" i="17" s="1"/>
  <c r="P931" i="17"/>
  <c r="N931" i="17"/>
  <c r="L931" i="17"/>
  <c r="H931" i="17"/>
  <c r="AW930" i="17"/>
  <c r="AV930" i="17"/>
  <c r="Q930" i="17"/>
  <c r="R930" i="17" s="1"/>
  <c r="P930" i="17"/>
  <c r="N930" i="17"/>
  <c r="L930" i="17"/>
  <c r="H930" i="17"/>
  <c r="AX930" i="17" s="1"/>
  <c r="AW929" i="17"/>
  <c r="AV929" i="17"/>
  <c r="R929" i="17"/>
  <c r="Q929" i="17"/>
  <c r="P929" i="17"/>
  <c r="N929" i="17"/>
  <c r="L929" i="17"/>
  <c r="H929" i="17"/>
  <c r="AX929" i="17" s="1"/>
  <c r="AW928" i="17"/>
  <c r="AV928" i="17"/>
  <c r="Q928" i="17"/>
  <c r="R928" i="17" s="1"/>
  <c r="P928" i="17"/>
  <c r="N928" i="17"/>
  <c r="L928" i="17"/>
  <c r="H928" i="17"/>
  <c r="AX928" i="17" s="1"/>
  <c r="AW927" i="17"/>
  <c r="AV927" i="17"/>
  <c r="T927" i="17"/>
  <c r="Q927" i="17"/>
  <c r="R927" i="17" s="1"/>
  <c r="P927" i="17"/>
  <c r="N927" i="17"/>
  <c r="L927" i="17"/>
  <c r="H927" i="17"/>
  <c r="AX927" i="17" s="1"/>
  <c r="AX926" i="17"/>
  <c r="AW926" i="17"/>
  <c r="AV926" i="17"/>
  <c r="R926" i="17"/>
  <c r="Q926" i="17"/>
  <c r="P926" i="17"/>
  <c r="N926" i="17"/>
  <c r="L926" i="17"/>
  <c r="H926" i="17"/>
  <c r="AW925" i="17"/>
  <c r="AV925" i="17"/>
  <c r="Q925" i="17"/>
  <c r="R925" i="17" s="1"/>
  <c r="P925" i="17"/>
  <c r="N925" i="17"/>
  <c r="L925" i="17"/>
  <c r="H925" i="17"/>
  <c r="AX925" i="17" s="1"/>
  <c r="AX924" i="17"/>
  <c r="AW924" i="17"/>
  <c r="AV924" i="17"/>
  <c r="Q924" i="17"/>
  <c r="R924" i="17" s="1"/>
  <c r="P924" i="17"/>
  <c r="N924" i="17"/>
  <c r="L924" i="17"/>
  <c r="H924" i="17"/>
  <c r="AW923" i="17"/>
  <c r="AV923" i="17"/>
  <c r="Q923" i="17"/>
  <c r="R923" i="17" s="1"/>
  <c r="P923" i="17"/>
  <c r="N923" i="17"/>
  <c r="L923" i="17"/>
  <c r="H923" i="17"/>
  <c r="AX923" i="17" s="1"/>
  <c r="AW922" i="17"/>
  <c r="AV922" i="17"/>
  <c r="Q922" i="17"/>
  <c r="R922" i="17" s="1"/>
  <c r="P922" i="17"/>
  <c r="N922" i="17"/>
  <c r="L922" i="17"/>
  <c r="H922" i="17"/>
  <c r="AX922" i="17" s="1"/>
  <c r="AX921" i="17"/>
  <c r="AW921" i="17"/>
  <c r="AV921" i="17"/>
  <c r="Q921" i="17"/>
  <c r="R921" i="17" s="1"/>
  <c r="P921" i="17"/>
  <c r="N921" i="17"/>
  <c r="L921" i="17"/>
  <c r="H921" i="17"/>
  <c r="AW920" i="17"/>
  <c r="AV920" i="17"/>
  <c r="Q920" i="17"/>
  <c r="R920" i="17" s="1"/>
  <c r="P920" i="17"/>
  <c r="N920" i="17"/>
  <c r="L920" i="17"/>
  <c r="H920" i="17"/>
  <c r="AX920" i="17" s="1"/>
  <c r="AW919" i="17"/>
  <c r="AV919" i="17"/>
  <c r="Q919" i="17"/>
  <c r="R919" i="17" s="1"/>
  <c r="P919" i="17"/>
  <c r="N919" i="17"/>
  <c r="L919" i="17"/>
  <c r="H919" i="17"/>
  <c r="AX919" i="17" s="1"/>
  <c r="AW918" i="17"/>
  <c r="AV918" i="17"/>
  <c r="R918" i="17"/>
  <c r="Q918" i="17"/>
  <c r="P918" i="17"/>
  <c r="N918" i="17"/>
  <c r="L918" i="17"/>
  <c r="H918" i="17"/>
  <c r="AX918" i="17" s="1"/>
  <c r="AW917" i="17"/>
  <c r="AV917" i="17"/>
  <c r="Q917" i="17"/>
  <c r="R917" i="17" s="1"/>
  <c r="P917" i="17"/>
  <c r="N917" i="17"/>
  <c r="L917" i="17"/>
  <c r="H917" i="17"/>
  <c r="AX917" i="17" s="1"/>
  <c r="AW916" i="17"/>
  <c r="AV916" i="17"/>
  <c r="R916" i="17"/>
  <c r="Q916" i="17"/>
  <c r="P916" i="17"/>
  <c r="N916" i="17"/>
  <c r="L916" i="17"/>
  <c r="H916" i="17"/>
  <c r="AX916" i="17" s="1"/>
  <c r="AW915" i="17"/>
  <c r="AV915" i="17"/>
  <c r="Q915" i="17"/>
  <c r="R915" i="17" s="1"/>
  <c r="P915" i="17"/>
  <c r="N915" i="17"/>
  <c r="L915" i="17"/>
  <c r="H915" i="17"/>
  <c r="AX915" i="17" s="1"/>
  <c r="AX914" i="17"/>
  <c r="AW914" i="17"/>
  <c r="AV914" i="17"/>
  <c r="Q914" i="17"/>
  <c r="R914" i="17" s="1"/>
  <c r="P914" i="17"/>
  <c r="N914" i="17"/>
  <c r="L914" i="17"/>
  <c r="H914" i="17"/>
  <c r="AX913" i="17"/>
  <c r="AW913" i="17"/>
  <c r="AV913" i="17"/>
  <c r="Q913" i="17"/>
  <c r="R913" i="17" s="1"/>
  <c r="P913" i="17"/>
  <c r="N913" i="17"/>
  <c r="L913" i="17"/>
  <c r="H913" i="17"/>
  <c r="AW912" i="17"/>
  <c r="AV912" i="17"/>
  <c r="Q912" i="17"/>
  <c r="R912" i="17" s="1"/>
  <c r="P912" i="17"/>
  <c r="N912" i="17"/>
  <c r="L912" i="17"/>
  <c r="H912" i="17"/>
  <c r="AX912" i="17" s="1"/>
  <c r="AW911" i="17"/>
  <c r="AV911" i="17"/>
  <c r="Q911" i="17"/>
  <c r="R911" i="17" s="1"/>
  <c r="P911" i="17"/>
  <c r="N911" i="17"/>
  <c r="L911" i="17"/>
  <c r="H911" i="17"/>
  <c r="AX911" i="17" s="1"/>
  <c r="AW910" i="17"/>
  <c r="AV910" i="17"/>
  <c r="Q910" i="17"/>
  <c r="R910" i="17" s="1"/>
  <c r="P910" i="17"/>
  <c r="N910" i="17"/>
  <c r="L910" i="17"/>
  <c r="H910" i="17"/>
  <c r="AX910" i="17" s="1"/>
  <c r="AX909" i="17"/>
  <c r="AW909" i="17"/>
  <c r="AV909" i="17"/>
  <c r="Q909" i="17"/>
  <c r="R909" i="17" s="1"/>
  <c r="P909" i="17"/>
  <c r="N909" i="17"/>
  <c r="L909" i="17"/>
  <c r="H909" i="17"/>
  <c r="AX908" i="17"/>
  <c r="AW908" i="17"/>
  <c r="AV908" i="17"/>
  <c r="R908" i="17"/>
  <c r="Q908" i="17"/>
  <c r="P908" i="17"/>
  <c r="N908" i="17"/>
  <c r="L908" i="17"/>
  <c r="H908" i="17"/>
  <c r="AW907" i="17"/>
  <c r="AV907" i="17"/>
  <c r="Q907" i="17"/>
  <c r="R907" i="17" s="1"/>
  <c r="P907" i="17"/>
  <c r="N907" i="17"/>
  <c r="L907" i="17"/>
  <c r="H907" i="17"/>
  <c r="AX907" i="17" s="1"/>
  <c r="AW906" i="17"/>
  <c r="AV906" i="17"/>
  <c r="Q906" i="17"/>
  <c r="R906" i="17" s="1"/>
  <c r="P906" i="17"/>
  <c r="N906" i="17"/>
  <c r="L906" i="17"/>
  <c r="H906" i="17"/>
  <c r="AX906" i="17" s="1"/>
  <c r="AW905" i="17"/>
  <c r="AV905" i="17"/>
  <c r="T905" i="17"/>
  <c r="Q905" i="17"/>
  <c r="R905" i="17" s="1"/>
  <c r="P905" i="17"/>
  <c r="N905" i="17"/>
  <c r="L905" i="17"/>
  <c r="H905" i="17"/>
  <c r="AX905" i="17" s="1"/>
  <c r="AX904" i="17"/>
  <c r="AW904" i="17"/>
  <c r="AV904" i="17"/>
  <c r="Q904" i="17"/>
  <c r="R904" i="17" s="1"/>
  <c r="P904" i="17"/>
  <c r="N904" i="17"/>
  <c r="L904" i="17"/>
  <c r="H904" i="17"/>
  <c r="AW903" i="17"/>
  <c r="AV903" i="17"/>
  <c r="Q903" i="17"/>
  <c r="R903" i="17" s="1"/>
  <c r="P903" i="17"/>
  <c r="N903" i="17"/>
  <c r="L903" i="17"/>
  <c r="H903" i="17"/>
  <c r="AX903" i="17" s="1"/>
  <c r="AW902" i="17"/>
  <c r="AV902" i="17"/>
  <c r="T902" i="17"/>
  <c r="Q902" i="17"/>
  <c r="R902" i="17" s="1"/>
  <c r="P902" i="17"/>
  <c r="N902" i="17"/>
  <c r="L902" i="17"/>
  <c r="H902" i="17"/>
  <c r="AX902" i="17" s="1"/>
  <c r="AW901" i="17"/>
  <c r="AV901" i="17"/>
  <c r="Q901" i="17"/>
  <c r="R901" i="17" s="1"/>
  <c r="P901" i="17"/>
  <c r="N901" i="17"/>
  <c r="L901" i="17"/>
  <c r="H901" i="17"/>
  <c r="AX901" i="17" s="1"/>
  <c r="AW900" i="17"/>
  <c r="AV900" i="17"/>
  <c r="Q900" i="17"/>
  <c r="R900" i="17" s="1"/>
  <c r="P900" i="17"/>
  <c r="N900" i="17"/>
  <c r="L900" i="17"/>
  <c r="H900" i="17"/>
  <c r="AX900" i="17" s="1"/>
  <c r="AW899" i="17"/>
  <c r="AV899" i="17"/>
  <c r="Q899" i="17"/>
  <c r="R899" i="17" s="1"/>
  <c r="P899" i="17"/>
  <c r="N899" i="17"/>
  <c r="L899" i="17"/>
  <c r="H899" i="17"/>
  <c r="AX899" i="17" s="1"/>
  <c r="AW898" i="17"/>
  <c r="AV898" i="17"/>
  <c r="Q898" i="17"/>
  <c r="R898" i="17" s="1"/>
  <c r="P898" i="17"/>
  <c r="N898" i="17"/>
  <c r="L898" i="17"/>
  <c r="H898" i="17"/>
  <c r="AX898" i="17" s="1"/>
  <c r="AW897" i="17"/>
  <c r="AV897" i="17"/>
  <c r="Q897" i="17"/>
  <c r="R897" i="17" s="1"/>
  <c r="P897" i="17"/>
  <c r="N897" i="17"/>
  <c r="L897" i="17"/>
  <c r="H897" i="17"/>
  <c r="AX897" i="17" s="1"/>
  <c r="AX896" i="17"/>
  <c r="AW896" i="17"/>
  <c r="AV896" i="17"/>
  <c r="R896" i="17"/>
  <c r="Q896" i="17"/>
  <c r="P896" i="17"/>
  <c r="N896" i="17"/>
  <c r="L896" i="17"/>
  <c r="H896" i="17"/>
  <c r="AX895" i="17"/>
  <c r="AW895" i="17"/>
  <c r="AV895" i="17"/>
  <c r="Q895" i="17"/>
  <c r="R895" i="17" s="1"/>
  <c r="P895" i="17"/>
  <c r="N895" i="17"/>
  <c r="L895" i="17"/>
  <c r="H895" i="17"/>
  <c r="AX894" i="17"/>
  <c r="AW894" i="17"/>
  <c r="AV894" i="17"/>
  <c r="Q894" i="17"/>
  <c r="R894" i="17" s="1"/>
  <c r="P894" i="17"/>
  <c r="N894" i="17"/>
  <c r="L894" i="17"/>
  <c r="H894" i="17"/>
  <c r="AW893" i="17"/>
  <c r="AV893" i="17"/>
  <c r="Q893" i="17"/>
  <c r="R893" i="17" s="1"/>
  <c r="P893" i="17"/>
  <c r="N893" i="17"/>
  <c r="L893" i="17"/>
  <c r="H893" i="17"/>
  <c r="AX893" i="17" s="1"/>
  <c r="AW892" i="17"/>
  <c r="AV892" i="17"/>
  <c r="T892" i="17"/>
  <c r="Q892" i="17"/>
  <c r="R892" i="17" s="1"/>
  <c r="P892" i="17"/>
  <c r="N892" i="17"/>
  <c r="L892" i="17"/>
  <c r="H892" i="17"/>
  <c r="AX892" i="17" s="1"/>
  <c r="AX891" i="17"/>
  <c r="AW891" i="17"/>
  <c r="AV891" i="17"/>
  <c r="Q891" i="17"/>
  <c r="R891" i="17" s="1"/>
  <c r="P891" i="17"/>
  <c r="N891" i="17"/>
  <c r="L891" i="17"/>
  <c r="H891" i="17"/>
  <c r="AW890" i="17"/>
  <c r="AV890" i="17"/>
  <c r="Q890" i="17"/>
  <c r="R890" i="17" s="1"/>
  <c r="P890" i="17"/>
  <c r="N890" i="17"/>
  <c r="L890" i="17"/>
  <c r="H890" i="17"/>
  <c r="AX890" i="17" s="1"/>
  <c r="AW889" i="17"/>
  <c r="AV889" i="17"/>
  <c r="Q889" i="17"/>
  <c r="R889" i="17" s="1"/>
  <c r="P889" i="17"/>
  <c r="N889" i="17"/>
  <c r="L889" i="17"/>
  <c r="H889" i="17"/>
  <c r="AX889" i="17" s="1"/>
  <c r="AW888" i="17"/>
  <c r="AV888" i="17"/>
  <c r="R888" i="17"/>
  <c r="Q888" i="17"/>
  <c r="P888" i="17"/>
  <c r="N888" i="17"/>
  <c r="L888" i="17"/>
  <c r="H888" i="17"/>
  <c r="AX888" i="17" s="1"/>
  <c r="AW887" i="17"/>
  <c r="AV887" i="17"/>
  <c r="Q887" i="17"/>
  <c r="R887" i="17" s="1"/>
  <c r="P887" i="17"/>
  <c r="N887" i="17"/>
  <c r="L887" i="17"/>
  <c r="H887" i="17"/>
  <c r="AX887" i="17" s="1"/>
  <c r="AW886" i="17"/>
  <c r="AV886" i="17"/>
  <c r="Q886" i="17"/>
  <c r="R886" i="17" s="1"/>
  <c r="P886" i="17"/>
  <c r="N886" i="17"/>
  <c r="L886" i="17"/>
  <c r="H886" i="17"/>
  <c r="AX886" i="17" s="1"/>
  <c r="AW885" i="17"/>
  <c r="AV885" i="17"/>
  <c r="Q885" i="17"/>
  <c r="R885" i="17" s="1"/>
  <c r="P885" i="17"/>
  <c r="N885" i="17"/>
  <c r="L885" i="17"/>
  <c r="H885" i="17"/>
  <c r="AX885" i="17" s="1"/>
  <c r="AX884" i="17"/>
  <c r="AW884" i="17"/>
  <c r="AV884" i="17"/>
  <c r="Q884" i="17"/>
  <c r="R884" i="17" s="1"/>
  <c r="P884" i="17"/>
  <c r="N884" i="17"/>
  <c r="L884" i="17"/>
  <c r="H884" i="17"/>
  <c r="AW883" i="17"/>
  <c r="AV883" i="17"/>
  <c r="Q883" i="17"/>
  <c r="R883" i="17" s="1"/>
  <c r="P883" i="17"/>
  <c r="N883" i="17"/>
  <c r="L883" i="17"/>
  <c r="H883" i="17"/>
  <c r="AX883" i="17" s="1"/>
  <c r="AW882" i="17"/>
  <c r="AV882" i="17"/>
  <c r="Q882" i="17"/>
  <c r="R882" i="17" s="1"/>
  <c r="P882" i="17"/>
  <c r="N882" i="17"/>
  <c r="L882" i="17"/>
  <c r="H882" i="17"/>
  <c r="AX882" i="17" s="1"/>
  <c r="AW881" i="17"/>
  <c r="AV881" i="17"/>
  <c r="Q881" i="17"/>
  <c r="R881" i="17" s="1"/>
  <c r="P881" i="17"/>
  <c r="N881" i="17"/>
  <c r="L881" i="17"/>
  <c r="H881" i="17"/>
  <c r="AX881" i="17" s="1"/>
  <c r="AX880" i="17"/>
  <c r="AW880" i="17"/>
  <c r="AV880" i="17"/>
  <c r="Q880" i="17"/>
  <c r="R880" i="17" s="1"/>
  <c r="P880" i="17"/>
  <c r="N880" i="17"/>
  <c r="L880" i="17"/>
  <c r="H880" i="17"/>
  <c r="AX879" i="17"/>
  <c r="AW879" i="17"/>
  <c r="AV879" i="17"/>
  <c r="Q879" i="17"/>
  <c r="R879" i="17" s="1"/>
  <c r="P879" i="17"/>
  <c r="N879" i="17"/>
  <c r="L879" i="17"/>
  <c r="H879" i="17"/>
  <c r="AW878" i="17"/>
  <c r="AV878" i="17"/>
  <c r="Q878" i="17"/>
  <c r="R878" i="17" s="1"/>
  <c r="P878" i="17"/>
  <c r="N878" i="17"/>
  <c r="L878" i="17"/>
  <c r="H878" i="17"/>
  <c r="AX878" i="17" s="1"/>
  <c r="AW877" i="17"/>
  <c r="AV877" i="17"/>
  <c r="Q877" i="17"/>
  <c r="R877" i="17" s="1"/>
  <c r="P877" i="17"/>
  <c r="N877" i="17"/>
  <c r="L877" i="17"/>
  <c r="H877" i="17"/>
  <c r="AX877" i="17" s="1"/>
  <c r="AW876" i="17"/>
  <c r="AV876" i="17"/>
  <c r="Q876" i="17"/>
  <c r="R876" i="17" s="1"/>
  <c r="P876" i="17"/>
  <c r="N876" i="17"/>
  <c r="L876" i="17"/>
  <c r="H876" i="17"/>
  <c r="AX876" i="17" s="1"/>
  <c r="AW875" i="17"/>
  <c r="AV875" i="17"/>
  <c r="R875" i="17"/>
  <c r="Q875" i="17"/>
  <c r="P875" i="17"/>
  <c r="N875" i="17"/>
  <c r="L875" i="17"/>
  <c r="H875" i="17"/>
  <c r="AX875" i="17" s="1"/>
  <c r="AX874" i="17"/>
  <c r="AW874" i="17"/>
  <c r="AV874" i="17"/>
  <c r="Q874" i="17"/>
  <c r="R874" i="17" s="1"/>
  <c r="P874" i="17"/>
  <c r="N874" i="17"/>
  <c r="L874" i="17"/>
  <c r="H874" i="17"/>
  <c r="AW873" i="17"/>
  <c r="AV873" i="17"/>
  <c r="R873" i="17"/>
  <c r="Q873" i="17"/>
  <c r="P873" i="17"/>
  <c r="N873" i="17"/>
  <c r="L873" i="17"/>
  <c r="H873" i="17"/>
  <c r="AX873" i="17" s="1"/>
  <c r="AW872" i="17"/>
  <c r="AV872" i="17"/>
  <c r="Q872" i="17"/>
  <c r="R872" i="17" s="1"/>
  <c r="P872" i="17"/>
  <c r="N872" i="17"/>
  <c r="L872" i="17"/>
  <c r="H872" i="17"/>
  <c r="AX872" i="17" s="1"/>
  <c r="AW871" i="17"/>
  <c r="AV871" i="17"/>
  <c r="Q871" i="17"/>
  <c r="R871" i="17" s="1"/>
  <c r="P871" i="17"/>
  <c r="N871" i="17"/>
  <c r="L871" i="17"/>
  <c r="H871" i="17"/>
  <c r="AX871" i="17" s="1"/>
  <c r="AW870" i="17"/>
  <c r="AV870" i="17"/>
  <c r="Q870" i="17"/>
  <c r="R870" i="17" s="1"/>
  <c r="P870" i="17"/>
  <c r="N870" i="17"/>
  <c r="L870" i="17"/>
  <c r="H870" i="17"/>
  <c r="AX870" i="17" s="1"/>
  <c r="AX869" i="17"/>
  <c r="AW869" i="17"/>
  <c r="AV869" i="17"/>
  <c r="Q869" i="17"/>
  <c r="R869" i="17" s="1"/>
  <c r="P869" i="17"/>
  <c r="N869" i="17"/>
  <c r="L869" i="17"/>
  <c r="H869" i="17"/>
  <c r="AW868" i="17"/>
  <c r="AV868" i="17"/>
  <c r="Q868" i="17"/>
  <c r="R868" i="17" s="1"/>
  <c r="P868" i="17"/>
  <c r="N868" i="17"/>
  <c r="L868" i="17"/>
  <c r="H868" i="17"/>
  <c r="AX868" i="17" s="1"/>
  <c r="AX867" i="17"/>
  <c r="AW867" i="17"/>
  <c r="AV867" i="17"/>
  <c r="Q867" i="17"/>
  <c r="R867" i="17" s="1"/>
  <c r="P867" i="17"/>
  <c r="N867" i="17"/>
  <c r="L867" i="17"/>
  <c r="H867" i="17"/>
  <c r="AW866" i="17"/>
  <c r="AV866" i="17"/>
  <c r="Q866" i="17"/>
  <c r="R866" i="17" s="1"/>
  <c r="P866" i="17"/>
  <c r="N866" i="17"/>
  <c r="L866" i="17"/>
  <c r="H866" i="17"/>
  <c r="AX866" i="17" s="1"/>
  <c r="AW865" i="17"/>
  <c r="AV865" i="17"/>
  <c r="Q865" i="17"/>
  <c r="R865" i="17" s="1"/>
  <c r="P865" i="17"/>
  <c r="N865" i="17"/>
  <c r="L865" i="17"/>
  <c r="H865" i="17"/>
  <c r="AX865" i="17" s="1"/>
  <c r="AW864" i="17"/>
  <c r="AV864" i="17"/>
  <c r="Q864" i="17"/>
  <c r="R864" i="17" s="1"/>
  <c r="P864" i="17"/>
  <c r="N864" i="17"/>
  <c r="L864" i="17"/>
  <c r="H864" i="17"/>
  <c r="AX864" i="17" s="1"/>
  <c r="AW863" i="17"/>
  <c r="AV863" i="17"/>
  <c r="Q863" i="17"/>
  <c r="R863" i="17" s="1"/>
  <c r="P863" i="17"/>
  <c r="N863" i="17"/>
  <c r="L863" i="17"/>
  <c r="H863" i="17"/>
  <c r="AX863" i="17" s="1"/>
  <c r="AW862" i="17"/>
  <c r="AV862" i="17"/>
  <c r="Q862" i="17"/>
  <c r="R862" i="17" s="1"/>
  <c r="P862" i="17"/>
  <c r="N862" i="17"/>
  <c r="L862" i="17"/>
  <c r="H862" i="17"/>
  <c r="AX862" i="17" s="1"/>
  <c r="AX861" i="17"/>
  <c r="AW861" i="17"/>
  <c r="AV861" i="17"/>
  <c r="Q861" i="17"/>
  <c r="R861" i="17" s="1"/>
  <c r="P861" i="17"/>
  <c r="N861" i="17"/>
  <c r="L861" i="17"/>
  <c r="H861" i="17"/>
  <c r="AW860" i="17"/>
  <c r="AV860" i="17"/>
  <c r="Q860" i="17"/>
  <c r="R860" i="17" s="1"/>
  <c r="P860" i="17"/>
  <c r="N860" i="17"/>
  <c r="L860" i="17"/>
  <c r="H860" i="17"/>
  <c r="AX860" i="17" s="1"/>
  <c r="AW859" i="17"/>
  <c r="AV859" i="17"/>
  <c r="R859" i="17"/>
  <c r="Q859" i="17"/>
  <c r="P859" i="17"/>
  <c r="N859" i="17"/>
  <c r="L859" i="17"/>
  <c r="H859" i="17"/>
  <c r="AX859" i="17" s="1"/>
  <c r="AW858" i="17"/>
  <c r="AV858" i="17"/>
  <c r="R858" i="17"/>
  <c r="Q858" i="17"/>
  <c r="P858" i="17"/>
  <c r="N858" i="17"/>
  <c r="L858" i="17"/>
  <c r="H858" i="17"/>
  <c r="AX858" i="17" s="1"/>
  <c r="AW857" i="17"/>
  <c r="AV857" i="17"/>
  <c r="Q857" i="17"/>
  <c r="R857" i="17" s="1"/>
  <c r="P857" i="17"/>
  <c r="N857" i="17"/>
  <c r="L857" i="17"/>
  <c r="H857" i="17"/>
  <c r="AX857" i="17" s="1"/>
  <c r="AW856" i="17"/>
  <c r="AV856" i="17"/>
  <c r="Q856" i="17"/>
  <c r="R856" i="17" s="1"/>
  <c r="P856" i="17"/>
  <c r="N856" i="17"/>
  <c r="L856" i="17"/>
  <c r="H856" i="17"/>
  <c r="AX856" i="17" s="1"/>
  <c r="AW855" i="17"/>
  <c r="AV855" i="17"/>
  <c r="Q855" i="17"/>
  <c r="R855" i="17" s="1"/>
  <c r="P855" i="17"/>
  <c r="N855" i="17"/>
  <c r="L855" i="17"/>
  <c r="H855" i="17"/>
  <c r="AX855" i="17" s="1"/>
  <c r="AW854" i="17"/>
  <c r="AV854" i="17"/>
  <c r="Q854" i="17"/>
  <c r="R854" i="17" s="1"/>
  <c r="P854" i="17"/>
  <c r="N854" i="17"/>
  <c r="L854" i="17"/>
  <c r="H854" i="17"/>
  <c r="AX854" i="17" s="1"/>
  <c r="AW853" i="17"/>
  <c r="AV853" i="17"/>
  <c r="Q853" i="17"/>
  <c r="R853" i="17" s="1"/>
  <c r="P853" i="17"/>
  <c r="N853" i="17"/>
  <c r="L853" i="17"/>
  <c r="H853" i="17"/>
  <c r="AX853" i="17" s="1"/>
  <c r="AW852" i="17"/>
  <c r="AV852" i="17"/>
  <c r="Q852" i="17"/>
  <c r="R852" i="17" s="1"/>
  <c r="P852" i="17"/>
  <c r="N852" i="17"/>
  <c r="L852" i="17"/>
  <c r="H852" i="17"/>
  <c r="AX852" i="17" s="1"/>
  <c r="AX851" i="17"/>
  <c r="AW851" i="17"/>
  <c r="AV851" i="17"/>
  <c r="Q851" i="17"/>
  <c r="R851" i="17" s="1"/>
  <c r="P851" i="17"/>
  <c r="N851" i="17"/>
  <c r="L851" i="17"/>
  <c r="H851" i="17"/>
  <c r="AW850" i="17"/>
  <c r="AV850" i="17"/>
  <c r="R850" i="17"/>
  <c r="Q850" i="17"/>
  <c r="P850" i="17"/>
  <c r="N850" i="17"/>
  <c r="L850" i="17"/>
  <c r="H850" i="17"/>
  <c r="AX850" i="17" s="1"/>
  <c r="AW849" i="17"/>
  <c r="AV849" i="17"/>
  <c r="Q849" i="17"/>
  <c r="R849" i="17" s="1"/>
  <c r="P849" i="17"/>
  <c r="N849" i="17"/>
  <c r="L849" i="17"/>
  <c r="H849" i="17"/>
  <c r="AX849" i="17" s="1"/>
  <c r="AW848" i="17"/>
  <c r="AV848" i="17"/>
  <c r="Q848" i="17"/>
  <c r="R848" i="17" s="1"/>
  <c r="P848" i="17"/>
  <c r="N848" i="17"/>
  <c r="L848" i="17"/>
  <c r="H848" i="17"/>
  <c r="AX848" i="17" s="1"/>
  <c r="AW847" i="17"/>
  <c r="AV847" i="17"/>
  <c r="Q847" i="17"/>
  <c r="R847" i="17" s="1"/>
  <c r="P847" i="17"/>
  <c r="N847" i="17"/>
  <c r="L847" i="17"/>
  <c r="H847" i="17"/>
  <c r="AX847" i="17" s="1"/>
  <c r="AX846" i="17"/>
  <c r="AW846" i="17"/>
  <c r="AV846" i="17"/>
  <c r="Q846" i="17"/>
  <c r="R846" i="17" s="1"/>
  <c r="P846" i="17"/>
  <c r="N846" i="17"/>
  <c r="L846" i="17"/>
  <c r="H846" i="17"/>
  <c r="AW845" i="17"/>
  <c r="AV845" i="17"/>
  <c r="Q845" i="17"/>
  <c r="R845" i="17" s="1"/>
  <c r="P845" i="17"/>
  <c r="N845" i="17"/>
  <c r="L845" i="17"/>
  <c r="H845" i="17"/>
  <c r="AX845" i="17" s="1"/>
  <c r="AW844" i="17"/>
  <c r="AV844" i="17"/>
  <c r="Q844" i="17"/>
  <c r="R844" i="17" s="1"/>
  <c r="P844" i="17"/>
  <c r="N844" i="17"/>
  <c r="L844" i="17"/>
  <c r="H844" i="17"/>
  <c r="AX844" i="17" s="1"/>
  <c r="AW843" i="17"/>
  <c r="AV843" i="17"/>
  <c r="Q843" i="17"/>
  <c r="R843" i="17" s="1"/>
  <c r="P843" i="17"/>
  <c r="N843" i="17"/>
  <c r="L843" i="17"/>
  <c r="H843" i="17"/>
  <c r="AX843" i="17" s="1"/>
  <c r="AW842" i="17"/>
  <c r="AV842" i="17"/>
  <c r="Q842" i="17"/>
  <c r="R842" i="17" s="1"/>
  <c r="P842" i="17"/>
  <c r="N842" i="17"/>
  <c r="L842" i="17"/>
  <c r="H842" i="17"/>
  <c r="AX842" i="17" s="1"/>
  <c r="AW841" i="17"/>
  <c r="AV841" i="17"/>
  <c r="Q841" i="17"/>
  <c r="R841" i="17" s="1"/>
  <c r="P841" i="17"/>
  <c r="N841" i="17"/>
  <c r="L841" i="17"/>
  <c r="H841" i="17"/>
  <c r="AX841" i="17" s="1"/>
  <c r="AW840" i="17"/>
  <c r="AV840" i="17"/>
  <c r="Q840" i="17"/>
  <c r="R840" i="17" s="1"/>
  <c r="P840" i="17"/>
  <c r="N840" i="17"/>
  <c r="L840" i="17"/>
  <c r="H840" i="17"/>
  <c r="AX840" i="17" s="1"/>
  <c r="AW839" i="17"/>
  <c r="AV839" i="17"/>
  <c r="Q839" i="17"/>
  <c r="R839" i="17" s="1"/>
  <c r="P839" i="17"/>
  <c r="N839" i="17"/>
  <c r="L839" i="17"/>
  <c r="H839" i="17"/>
  <c r="AX839" i="17" s="1"/>
  <c r="AW838" i="17"/>
  <c r="AV838" i="17"/>
  <c r="R838" i="17"/>
  <c r="Q838" i="17"/>
  <c r="P838" i="17"/>
  <c r="N838" i="17"/>
  <c r="L838" i="17"/>
  <c r="H838" i="17"/>
  <c r="AX838" i="17" s="1"/>
  <c r="AW837" i="17"/>
  <c r="AV837" i="17"/>
  <c r="Q837" i="17"/>
  <c r="R837" i="17" s="1"/>
  <c r="P837" i="17"/>
  <c r="N837" i="17"/>
  <c r="L837" i="17"/>
  <c r="H837" i="17"/>
  <c r="AX837" i="17" s="1"/>
  <c r="AX836" i="17"/>
  <c r="AW836" i="17"/>
  <c r="AV836" i="17"/>
  <c r="Q836" i="17"/>
  <c r="R836" i="17" s="1"/>
  <c r="P836" i="17"/>
  <c r="N836" i="17"/>
  <c r="L836" i="17"/>
  <c r="H836" i="17"/>
  <c r="AW835" i="17"/>
  <c r="AV835" i="17"/>
  <c r="Q835" i="17"/>
  <c r="R835" i="17" s="1"/>
  <c r="P835" i="17"/>
  <c r="N835" i="17"/>
  <c r="L835" i="17"/>
  <c r="H835" i="17"/>
  <c r="AX835" i="17" s="1"/>
  <c r="AW834" i="17"/>
  <c r="AV834" i="17"/>
  <c r="R834" i="17"/>
  <c r="Q834" i="17"/>
  <c r="P834" i="17"/>
  <c r="N834" i="17"/>
  <c r="L834" i="17"/>
  <c r="H834" i="17"/>
  <c r="AX834" i="17" s="1"/>
  <c r="AW833" i="17"/>
  <c r="AV833" i="17"/>
  <c r="Q833" i="17"/>
  <c r="R833" i="17" s="1"/>
  <c r="P833" i="17"/>
  <c r="N833" i="17"/>
  <c r="L833" i="17"/>
  <c r="H833" i="17"/>
  <c r="AX833" i="17" s="1"/>
  <c r="AW832" i="17"/>
  <c r="AV832" i="17"/>
  <c r="Q832" i="17"/>
  <c r="R832" i="17" s="1"/>
  <c r="P832" i="17"/>
  <c r="N832" i="17"/>
  <c r="L832" i="17"/>
  <c r="H832" i="17"/>
  <c r="AX832" i="17" s="1"/>
  <c r="AW831" i="17"/>
  <c r="AV831" i="17"/>
  <c r="Q831" i="17"/>
  <c r="R831" i="17" s="1"/>
  <c r="P831" i="17"/>
  <c r="N831" i="17"/>
  <c r="L831" i="17"/>
  <c r="H831" i="17"/>
  <c r="AX831" i="17" s="1"/>
  <c r="AW830" i="17"/>
  <c r="AV830" i="17"/>
  <c r="Q830" i="17"/>
  <c r="R830" i="17" s="1"/>
  <c r="P830" i="17"/>
  <c r="N830" i="17"/>
  <c r="L830" i="17"/>
  <c r="H830" i="17"/>
  <c r="AX830" i="17" s="1"/>
  <c r="AW829" i="17"/>
  <c r="AV829" i="17"/>
  <c r="Q829" i="17"/>
  <c r="R829" i="17" s="1"/>
  <c r="P829" i="17"/>
  <c r="N829" i="17"/>
  <c r="L829" i="17"/>
  <c r="H829" i="17"/>
  <c r="AX829" i="17" s="1"/>
  <c r="AX828" i="17"/>
  <c r="AW828" i="17"/>
  <c r="AV828" i="17"/>
  <c r="Q828" i="17"/>
  <c r="R828" i="17" s="1"/>
  <c r="P828" i="17"/>
  <c r="N828" i="17"/>
  <c r="L828" i="17"/>
  <c r="H828" i="17"/>
  <c r="AW827" i="17"/>
  <c r="AV827" i="17"/>
  <c r="Q827" i="17"/>
  <c r="R827" i="17" s="1"/>
  <c r="P827" i="17"/>
  <c r="N827" i="17"/>
  <c r="L827" i="17"/>
  <c r="H827" i="17"/>
  <c r="AX827" i="17" s="1"/>
  <c r="AX826" i="17"/>
  <c r="AW826" i="17"/>
  <c r="AV826" i="17"/>
  <c r="T826" i="17"/>
  <c r="R826" i="17"/>
  <c r="Q826" i="17"/>
  <c r="P826" i="17"/>
  <c r="N826" i="17"/>
  <c r="L826" i="17"/>
  <c r="H826" i="17"/>
  <c r="AW825" i="17"/>
  <c r="AV825" i="17"/>
  <c r="Q825" i="17"/>
  <c r="R825" i="17" s="1"/>
  <c r="P825" i="17"/>
  <c r="N825" i="17"/>
  <c r="L825" i="17"/>
  <c r="H825" i="17"/>
  <c r="AX825" i="17" s="1"/>
  <c r="AW824" i="17"/>
  <c r="AV824" i="17"/>
  <c r="Q824" i="17"/>
  <c r="R824" i="17" s="1"/>
  <c r="P824" i="17"/>
  <c r="N824" i="17"/>
  <c r="L824" i="17"/>
  <c r="H824" i="17"/>
  <c r="AX824" i="17" s="1"/>
  <c r="AW823" i="17"/>
  <c r="AV823" i="17"/>
  <c r="Q823" i="17"/>
  <c r="R823" i="17" s="1"/>
  <c r="P823" i="17"/>
  <c r="N823" i="17"/>
  <c r="L823" i="17"/>
  <c r="H823" i="17"/>
  <c r="AX823" i="17" s="1"/>
  <c r="AW822" i="17"/>
  <c r="AV822" i="17"/>
  <c r="Q822" i="17"/>
  <c r="R822" i="17" s="1"/>
  <c r="P822" i="17"/>
  <c r="N822" i="17"/>
  <c r="L822" i="17"/>
  <c r="H822" i="17"/>
  <c r="AX822" i="17" s="1"/>
  <c r="AW821" i="17"/>
  <c r="AV821" i="17"/>
  <c r="Q821" i="17"/>
  <c r="R821" i="17" s="1"/>
  <c r="P821" i="17"/>
  <c r="N821" i="17"/>
  <c r="L821" i="17"/>
  <c r="H821" i="17"/>
  <c r="AX821" i="17" s="1"/>
  <c r="AW820" i="17"/>
  <c r="AV820" i="17"/>
  <c r="Q820" i="17"/>
  <c r="R820" i="17" s="1"/>
  <c r="P820" i="17"/>
  <c r="N820" i="17"/>
  <c r="L820" i="17"/>
  <c r="H820" i="17"/>
  <c r="AX820" i="17" s="1"/>
  <c r="AW819" i="17"/>
  <c r="AV819" i="17"/>
  <c r="Q819" i="17"/>
  <c r="R819" i="17" s="1"/>
  <c r="P819" i="17"/>
  <c r="N819" i="17"/>
  <c r="L819" i="17"/>
  <c r="H819" i="17"/>
  <c r="AX819" i="17" s="1"/>
  <c r="AW818" i="17"/>
  <c r="AV818" i="17"/>
  <c r="Q818" i="17"/>
  <c r="R818" i="17" s="1"/>
  <c r="P818" i="17"/>
  <c r="N818" i="17"/>
  <c r="L818" i="17"/>
  <c r="H818" i="17"/>
  <c r="AX818" i="17" s="1"/>
  <c r="AW817" i="17"/>
  <c r="AV817" i="17"/>
  <c r="Q817" i="17"/>
  <c r="R817" i="17" s="1"/>
  <c r="P817" i="17"/>
  <c r="N817" i="17"/>
  <c r="L817" i="17"/>
  <c r="H817" i="17"/>
  <c r="AX817" i="17" s="1"/>
  <c r="AX816" i="17"/>
  <c r="AW816" i="17"/>
  <c r="AV816" i="17"/>
  <c r="Q816" i="17"/>
  <c r="R816" i="17" s="1"/>
  <c r="P816" i="17"/>
  <c r="N816" i="17"/>
  <c r="L816" i="17"/>
  <c r="H816" i="17"/>
  <c r="AW815" i="17"/>
  <c r="AV815" i="17"/>
  <c r="R815" i="17"/>
  <c r="Q815" i="17"/>
  <c r="P815" i="17"/>
  <c r="N815" i="17"/>
  <c r="L815" i="17"/>
  <c r="H815" i="17"/>
  <c r="AX815" i="17" s="1"/>
  <c r="AW814" i="17"/>
  <c r="AV814" i="17"/>
  <c r="Q814" i="17"/>
  <c r="R814" i="17" s="1"/>
  <c r="P814" i="17"/>
  <c r="N814" i="17"/>
  <c r="L814" i="17"/>
  <c r="H814" i="17"/>
  <c r="AX814" i="17" s="1"/>
  <c r="AW813" i="17"/>
  <c r="AV813" i="17"/>
  <c r="R813" i="17"/>
  <c r="Q813" i="17"/>
  <c r="P813" i="17"/>
  <c r="N813" i="17"/>
  <c r="L813" i="17"/>
  <c r="H813" i="17"/>
  <c r="AX813" i="17" s="1"/>
  <c r="AW812" i="17"/>
  <c r="AV812" i="17"/>
  <c r="Q812" i="17"/>
  <c r="R812" i="17" s="1"/>
  <c r="P812" i="17"/>
  <c r="N812" i="17"/>
  <c r="L812" i="17"/>
  <c r="H812" i="17"/>
  <c r="AX812" i="17" s="1"/>
  <c r="AX811" i="17"/>
  <c r="AW811" i="17"/>
  <c r="AV811" i="17"/>
  <c r="Q811" i="17"/>
  <c r="R811" i="17" s="1"/>
  <c r="P811" i="17"/>
  <c r="N811" i="17"/>
  <c r="L811" i="17"/>
  <c r="H811" i="17"/>
  <c r="AW810" i="17"/>
  <c r="AV810" i="17"/>
  <c r="Q810" i="17"/>
  <c r="R810" i="17" s="1"/>
  <c r="P810" i="17"/>
  <c r="N810" i="17"/>
  <c r="L810" i="17"/>
  <c r="H810" i="17"/>
  <c r="AX810" i="17" s="1"/>
  <c r="AX809" i="17"/>
  <c r="AW809" i="17"/>
  <c r="AV809" i="17"/>
  <c r="Q809" i="17"/>
  <c r="R809" i="17" s="1"/>
  <c r="P809" i="17"/>
  <c r="N809" i="17"/>
  <c r="L809" i="17"/>
  <c r="H809" i="17"/>
  <c r="AW808" i="17"/>
  <c r="AV808" i="17"/>
  <c r="Q808" i="17"/>
  <c r="R808" i="17" s="1"/>
  <c r="P808" i="17"/>
  <c r="N808" i="17"/>
  <c r="L808" i="17"/>
  <c r="H808" i="17"/>
  <c r="AX808" i="17" s="1"/>
  <c r="AX807" i="17"/>
  <c r="AW807" i="17"/>
  <c r="AV807" i="17"/>
  <c r="Q807" i="17"/>
  <c r="R807" i="17" s="1"/>
  <c r="P807" i="17"/>
  <c r="N807" i="17"/>
  <c r="L807" i="17"/>
  <c r="H807" i="17"/>
  <c r="AW806" i="17"/>
  <c r="AV806" i="17"/>
  <c r="Q806" i="17"/>
  <c r="R806" i="17" s="1"/>
  <c r="P806" i="17"/>
  <c r="N806" i="17"/>
  <c r="L806" i="17"/>
  <c r="H806" i="17"/>
  <c r="AX806" i="17" s="1"/>
  <c r="AW805" i="17"/>
  <c r="AV805" i="17"/>
  <c r="Q805" i="17"/>
  <c r="R805" i="17" s="1"/>
  <c r="P805" i="17"/>
  <c r="N805" i="17"/>
  <c r="L805" i="17"/>
  <c r="H805" i="17"/>
  <c r="AX805" i="17" s="1"/>
  <c r="AW804" i="17"/>
  <c r="AV804" i="17"/>
  <c r="Q804" i="17"/>
  <c r="R804" i="17" s="1"/>
  <c r="P804" i="17"/>
  <c r="N804" i="17"/>
  <c r="L804" i="17"/>
  <c r="H804" i="17"/>
  <c r="AX804" i="17" s="1"/>
  <c r="AW803" i="17"/>
  <c r="AV803" i="17"/>
  <c r="Q803" i="17"/>
  <c r="R803" i="17" s="1"/>
  <c r="P803" i="17"/>
  <c r="N803" i="17"/>
  <c r="L803" i="17"/>
  <c r="H803" i="17"/>
  <c r="AX803" i="17" s="1"/>
  <c r="AW802" i="17"/>
  <c r="AV802" i="17"/>
  <c r="R802" i="17"/>
  <c r="Q802" i="17"/>
  <c r="P802" i="17"/>
  <c r="N802" i="17"/>
  <c r="L802" i="17"/>
  <c r="H802" i="17"/>
  <c r="AX802" i="17" s="1"/>
  <c r="AW801" i="17"/>
  <c r="AV801" i="17"/>
  <c r="Q801" i="17"/>
  <c r="R801" i="17" s="1"/>
  <c r="P801" i="17"/>
  <c r="N801" i="17"/>
  <c r="L801" i="17"/>
  <c r="H801" i="17"/>
  <c r="AX801" i="17" s="1"/>
  <c r="AW800" i="17"/>
  <c r="AV800" i="17"/>
  <c r="Q800" i="17"/>
  <c r="R800" i="17" s="1"/>
  <c r="P800" i="17"/>
  <c r="N800" i="17"/>
  <c r="L800" i="17"/>
  <c r="H800" i="17"/>
  <c r="AX800" i="17" s="1"/>
  <c r="AW799" i="17"/>
  <c r="AV799" i="17"/>
  <c r="Q799" i="17"/>
  <c r="R799" i="17" s="1"/>
  <c r="P799" i="17"/>
  <c r="N799" i="17"/>
  <c r="L799" i="17"/>
  <c r="H799" i="17"/>
  <c r="AX799" i="17" s="1"/>
  <c r="AX798" i="17"/>
  <c r="AW798" i="17"/>
  <c r="AV798" i="17"/>
  <c r="Q798" i="17"/>
  <c r="R798" i="17" s="1"/>
  <c r="P798" i="17"/>
  <c r="N798" i="17"/>
  <c r="L798" i="17"/>
  <c r="H798" i="17"/>
  <c r="AW797" i="17"/>
  <c r="AV797" i="17"/>
  <c r="R797" i="17"/>
  <c r="Q797" i="17"/>
  <c r="P797" i="17"/>
  <c r="N797" i="17"/>
  <c r="L797" i="17"/>
  <c r="H797" i="17"/>
  <c r="AX797" i="17" s="1"/>
  <c r="AX796" i="17"/>
  <c r="AW796" i="17"/>
  <c r="AV796" i="17"/>
  <c r="T796" i="17"/>
  <c r="Q796" i="17"/>
  <c r="R796" i="17" s="1"/>
  <c r="P796" i="17"/>
  <c r="N796" i="17"/>
  <c r="L796" i="17"/>
  <c r="H796" i="17"/>
  <c r="AW795" i="17"/>
  <c r="AV795" i="17"/>
  <c r="Q795" i="17"/>
  <c r="R795" i="17" s="1"/>
  <c r="P795" i="17"/>
  <c r="N795" i="17"/>
  <c r="L795" i="17"/>
  <c r="H795" i="17"/>
  <c r="AX795" i="17" s="1"/>
  <c r="AX794" i="17"/>
  <c r="AW794" i="17"/>
  <c r="AV794" i="17"/>
  <c r="Q794" i="17"/>
  <c r="R794" i="17" s="1"/>
  <c r="P794" i="17"/>
  <c r="N794" i="17"/>
  <c r="L794" i="17"/>
  <c r="H794" i="17"/>
  <c r="AW793" i="17"/>
  <c r="AV793" i="17"/>
  <c r="Q793" i="17"/>
  <c r="R793" i="17" s="1"/>
  <c r="P793" i="17"/>
  <c r="N793" i="17"/>
  <c r="L793" i="17"/>
  <c r="H793" i="17"/>
  <c r="AX793" i="17" s="1"/>
  <c r="AW792" i="17"/>
  <c r="AV792" i="17"/>
  <c r="R792" i="17"/>
  <c r="Q792" i="17"/>
  <c r="P792" i="17"/>
  <c r="N792" i="17"/>
  <c r="L792" i="17"/>
  <c r="H792" i="17"/>
  <c r="AX792" i="17" s="1"/>
  <c r="AW791" i="17"/>
  <c r="AV791" i="17"/>
  <c r="Q791" i="17"/>
  <c r="R791" i="17" s="1"/>
  <c r="P791" i="17"/>
  <c r="N791" i="17"/>
  <c r="L791" i="17"/>
  <c r="H791" i="17"/>
  <c r="AX791" i="17" s="1"/>
  <c r="AW790" i="17"/>
  <c r="AV790" i="17"/>
  <c r="Q790" i="17"/>
  <c r="R790" i="17" s="1"/>
  <c r="P790" i="17"/>
  <c r="N790" i="17"/>
  <c r="L790" i="17"/>
  <c r="H790" i="17"/>
  <c r="AX790" i="17" s="1"/>
  <c r="AW789" i="17"/>
  <c r="AV789" i="17"/>
  <c r="R789" i="17"/>
  <c r="Q789" i="17"/>
  <c r="P789" i="17"/>
  <c r="N789" i="17"/>
  <c r="L789" i="17"/>
  <c r="H789" i="17"/>
  <c r="AX789" i="17" s="1"/>
  <c r="AW788" i="17"/>
  <c r="AV788" i="17"/>
  <c r="Q788" i="17"/>
  <c r="R788" i="17" s="1"/>
  <c r="P788" i="17"/>
  <c r="N788" i="17"/>
  <c r="L788" i="17"/>
  <c r="H788" i="17"/>
  <c r="AX788" i="17" s="1"/>
  <c r="AX787" i="17"/>
  <c r="AW787" i="17"/>
  <c r="AV787" i="17"/>
  <c r="Q787" i="17"/>
  <c r="R787" i="17" s="1"/>
  <c r="P787" i="17"/>
  <c r="N787" i="17"/>
  <c r="L787" i="17"/>
  <c r="H787" i="17"/>
  <c r="AW786" i="17"/>
  <c r="AV786" i="17"/>
  <c r="Q786" i="17"/>
  <c r="R786" i="17" s="1"/>
  <c r="P786" i="17"/>
  <c r="N786" i="17"/>
  <c r="L786" i="17"/>
  <c r="H786" i="17"/>
  <c r="AX786" i="17" s="1"/>
  <c r="AW785" i="17"/>
  <c r="AV785" i="17"/>
  <c r="Q785" i="17"/>
  <c r="R785" i="17" s="1"/>
  <c r="P785" i="17"/>
  <c r="N785" i="17"/>
  <c r="L785" i="17"/>
  <c r="H785" i="17"/>
  <c r="AX785" i="17" s="1"/>
  <c r="AX784" i="17"/>
  <c r="AW784" i="17"/>
  <c r="AV784" i="17"/>
  <c r="R784" i="17"/>
  <c r="Q784" i="17"/>
  <c r="P784" i="17"/>
  <c r="N784" i="17"/>
  <c r="L784" i="17"/>
  <c r="H784" i="17"/>
  <c r="AW783" i="17"/>
  <c r="AV783" i="17"/>
  <c r="Q783" i="17"/>
  <c r="R783" i="17" s="1"/>
  <c r="P783" i="17"/>
  <c r="N783" i="17"/>
  <c r="L783" i="17"/>
  <c r="H783" i="17"/>
  <c r="AX783" i="17" s="1"/>
  <c r="AW782" i="17"/>
  <c r="AV782" i="17"/>
  <c r="Q782" i="17"/>
  <c r="R782" i="17" s="1"/>
  <c r="P782" i="17"/>
  <c r="N782" i="17"/>
  <c r="L782" i="17"/>
  <c r="H782" i="17"/>
  <c r="AX782" i="17" s="1"/>
  <c r="AW781" i="17"/>
  <c r="AV781" i="17"/>
  <c r="Q781" i="17"/>
  <c r="R781" i="17" s="1"/>
  <c r="P781" i="17"/>
  <c r="N781" i="17"/>
  <c r="L781" i="17"/>
  <c r="H781" i="17"/>
  <c r="AX781" i="17" s="1"/>
  <c r="AW780" i="17"/>
  <c r="AV780" i="17"/>
  <c r="Q780" i="17"/>
  <c r="R780" i="17" s="1"/>
  <c r="P780" i="17"/>
  <c r="N780" i="17"/>
  <c r="L780" i="17"/>
  <c r="H780" i="17"/>
  <c r="AX780" i="17" s="1"/>
  <c r="AW779" i="17"/>
  <c r="AV779" i="17"/>
  <c r="Q779" i="17"/>
  <c r="R779" i="17" s="1"/>
  <c r="P779" i="17"/>
  <c r="N779" i="17"/>
  <c r="L779" i="17"/>
  <c r="H779" i="17"/>
  <c r="AX779" i="17" s="1"/>
  <c r="AX778" i="17"/>
  <c r="AW778" i="17"/>
  <c r="AV778" i="17"/>
  <c r="Q778" i="17"/>
  <c r="R778" i="17" s="1"/>
  <c r="P778" i="17"/>
  <c r="N778" i="17"/>
  <c r="L778" i="17"/>
  <c r="H778" i="17"/>
  <c r="AW777" i="17"/>
  <c r="AV777" i="17"/>
  <c r="Q777" i="17"/>
  <c r="R777" i="17" s="1"/>
  <c r="P777" i="17"/>
  <c r="N777" i="17"/>
  <c r="L777" i="17"/>
  <c r="H777" i="17"/>
  <c r="AX777" i="17" s="1"/>
  <c r="AW776" i="17"/>
  <c r="AV776" i="17"/>
  <c r="Q776" i="17"/>
  <c r="R776" i="17" s="1"/>
  <c r="P776" i="17"/>
  <c r="N776" i="17"/>
  <c r="L776" i="17"/>
  <c r="H776" i="17"/>
  <c r="AX776" i="17" s="1"/>
  <c r="AW775" i="17"/>
  <c r="AV775" i="17"/>
  <c r="Q775" i="17"/>
  <c r="R775" i="17" s="1"/>
  <c r="P775" i="17"/>
  <c r="N775" i="17"/>
  <c r="L775" i="17"/>
  <c r="H775" i="17"/>
  <c r="AX775" i="17" s="1"/>
  <c r="AW774" i="17"/>
  <c r="AV774" i="17"/>
  <c r="Q774" i="17"/>
  <c r="R774" i="17" s="1"/>
  <c r="P774" i="17"/>
  <c r="N774" i="17"/>
  <c r="L774" i="17"/>
  <c r="H774" i="17"/>
  <c r="AX774" i="17" s="1"/>
  <c r="AW773" i="17"/>
  <c r="AV773" i="17"/>
  <c r="Q773" i="17"/>
  <c r="R773" i="17" s="1"/>
  <c r="P773" i="17"/>
  <c r="N773" i="17"/>
  <c r="L773" i="17"/>
  <c r="H773" i="17"/>
  <c r="AX773" i="17" s="1"/>
  <c r="AW772" i="17"/>
  <c r="AV772" i="17"/>
  <c r="Q772" i="17"/>
  <c r="R772" i="17" s="1"/>
  <c r="P772" i="17"/>
  <c r="N772" i="17"/>
  <c r="L772" i="17"/>
  <c r="H772" i="17"/>
  <c r="AX772" i="17" s="1"/>
  <c r="AW771" i="17"/>
  <c r="AV771" i="17"/>
  <c r="Q771" i="17"/>
  <c r="R771" i="17" s="1"/>
  <c r="P771" i="17"/>
  <c r="N771" i="17"/>
  <c r="L771" i="17"/>
  <c r="H771" i="17"/>
  <c r="AX771" i="17" s="1"/>
  <c r="AW770" i="17"/>
  <c r="AV770" i="17"/>
  <c r="Q770" i="17"/>
  <c r="R770" i="17" s="1"/>
  <c r="P770" i="17"/>
  <c r="N770" i="17"/>
  <c r="L770" i="17"/>
  <c r="H770" i="17"/>
  <c r="AX770" i="17" s="1"/>
  <c r="AW769" i="17"/>
  <c r="AV769" i="17"/>
  <c r="Q769" i="17"/>
  <c r="R769" i="17" s="1"/>
  <c r="P769" i="17"/>
  <c r="N769" i="17"/>
  <c r="L769" i="17"/>
  <c r="H769" i="17"/>
  <c r="AX769" i="17" s="1"/>
  <c r="AX768" i="17"/>
  <c r="AW768" i="17"/>
  <c r="AV768" i="17"/>
  <c r="Q768" i="17"/>
  <c r="R768" i="17" s="1"/>
  <c r="P768" i="17"/>
  <c r="N768" i="17"/>
  <c r="L768" i="17"/>
  <c r="H768" i="17"/>
  <c r="AW767" i="17"/>
  <c r="AV767" i="17"/>
  <c r="Q767" i="17"/>
  <c r="R767" i="17" s="1"/>
  <c r="P767" i="17"/>
  <c r="N767" i="17"/>
  <c r="L767" i="17"/>
  <c r="H767" i="17"/>
  <c r="AX767" i="17" s="1"/>
  <c r="AW766" i="17"/>
  <c r="AV766" i="17"/>
  <c r="Q766" i="17"/>
  <c r="R766" i="17" s="1"/>
  <c r="P766" i="17"/>
  <c r="N766" i="17"/>
  <c r="L766" i="17"/>
  <c r="H766" i="17"/>
  <c r="AX766" i="17" s="1"/>
  <c r="AW765" i="17"/>
  <c r="AV765" i="17"/>
  <c r="R765" i="17"/>
  <c r="Q765" i="17"/>
  <c r="P765" i="17"/>
  <c r="N765" i="17"/>
  <c r="L765" i="17"/>
  <c r="H765" i="17"/>
  <c r="AX765" i="17" s="1"/>
  <c r="AW764" i="17"/>
  <c r="AV764" i="17"/>
  <c r="Q764" i="17"/>
  <c r="R764" i="17" s="1"/>
  <c r="P764" i="17"/>
  <c r="N764" i="17"/>
  <c r="L764" i="17"/>
  <c r="H764" i="17"/>
  <c r="AX764" i="17" s="1"/>
  <c r="AX763" i="17"/>
  <c r="AW763" i="17"/>
  <c r="AV763" i="17"/>
  <c r="Q763" i="17"/>
  <c r="R763" i="17" s="1"/>
  <c r="P763" i="17"/>
  <c r="N763" i="17"/>
  <c r="L763" i="17"/>
  <c r="H763" i="17"/>
  <c r="AW762" i="17"/>
  <c r="AV762" i="17"/>
  <c r="Q762" i="17"/>
  <c r="R762" i="17" s="1"/>
  <c r="P762" i="17"/>
  <c r="N762" i="17"/>
  <c r="L762" i="17"/>
  <c r="H762" i="17"/>
  <c r="AX762" i="17" s="1"/>
  <c r="AW761" i="17"/>
  <c r="AV761" i="17"/>
  <c r="Q761" i="17"/>
  <c r="R761" i="17" s="1"/>
  <c r="P761" i="17"/>
  <c r="N761" i="17"/>
  <c r="L761" i="17"/>
  <c r="H761" i="17"/>
  <c r="AX761" i="17" s="1"/>
  <c r="AW760" i="17"/>
  <c r="AV760" i="17"/>
  <c r="R760" i="17"/>
  <c r="Q760" i="17"/>
  <c r="P760" i="17"/>
  <c r="N760" i="17"/>
  <c r="L760" i="17"/>
  <c r="H760" i="17"/>
  <c r="AX760" i="17" s="1"/>
  <c r="AW759" i="17"/>
  <c r="AV759" i="17"/>
  <c r="R759" i="17"/>
  <c r="Q759" i="17"/>
  <c r="P759" i="17"/>
  <c r="N759" i="17"/>
  <c r="L759" i="17"/>
  <c r="H759" i="17"/>
  <c r="AX759" i="17" s="1"/>
  <c r="AX758" i="17"/>
  <c r="AW758" i="17"/>
  <c r="AV758" i="17"/>
  <c r="R758" i="17"/>
  <c r="Q758" i="17"/>
  <c r="P758" i="17"/>
  <c r="N758" i="17"/>
  <c r="L758" i="17"/>
  <c r="H758" i="17"/>
  <c r="AW757" i="17"/>
  <c r="AV757" i="17"/>
  <c r="Q757" i="17"/>
  <c r="R757" i="17" s="1"/>
  <c r="P757" i="17"/>
  <c r="N757" i="17"/>
  <c r="L757" i="17"/>
  <c r="H757" i="17"/>
  <c r="AX757" i="17" s="1"/>
  <c r="AX756" i="17"/>
  <c r="AW756" i="17"/>
  <c r="AV756" i="17"/>
  <c r="Q756" i="17"/>
  <c r="R756" i="17" s="1"/>
  <c r="P756" i="17"/>
  <c r="N756" i="17"/>
  <c r="L756" i="17"/>
  <c r="H756" i="17"/>
  <c r="AW755" i="17"/>
  <c r="AV755" i="17"/>
  <c r="R755" i="17"/>
  <c r="Q755" i="17"/>
  <c r="P755" i="17"/>
  <c r="N755" i="17"/>
  <c r="L755" i="17"/>
  <c r="H755" i="17"/>
  <c r="AX755" i="17" s="1"/>
  <c r="AW754" i="17"/>
  <c r="AV754" i="17"/>
  <c r="Q754" i="17"/>
  <c r="R754" i="17" s="1"/>
  <c r="P754" i="17"/>
  <c r="N754" i="17"/>
  <c r="L754" i="17"/>
  <c r="H754" i="17"/>
  <c r="AX754" i="17" s="1"/>
  <c r="AX753" i="17"/>
  <c r="AW753" i="17"/>
  <c r="AV753" i="17"/>
  <c r="Q753" i="17"/>
  <c r="R753" i="17" s="1"/>
  <c r="P753" i="17"/>
  <c r="N753" i="17"/>
  <c r="L753" i="17"/>
  <c r="H753" i="17"/>
  <c r="AW752" i="17"/>
  <c r="AV752" i="17"/>
  <c r="Q752" i="17"/>
  <c r="R752" i="17" s="1"/>
  <c r="P752" i="17"/>
  <c r="N752" i="17"/>
  <c r="L752" i="17"/>
  <c r="H752" i="17"/>
  <c r="AX752" i="17" s="1"/>
  <c r="AX751" i="17"/>
  <c r="AW751" i="17"/>
  <c r="AV751" i="17"/>
  <c r="Q751" i="17"/>
  <c r="R751" i="17" s="1"/>
  <c r="P751" i="17"/>
  <c r="N751" i="17"/>
  <c r="L751" i="17"/>
  <c r="H751" i="17"/>
  <c r="AW750" i="17"/>
  <c r="AV750" i="17"/>
  <c r="R750" i="17"/>
  <c r="Q750" i="17"/>
  <c r="P750" i="17"/>
  <c r="N750" i="17"/>
  <c r="L750" i="17"/>
  <c r="H750" i="17"/>
  <c r="AX750" i="17" s="1"/>
  <c r="AW749" i="17"/>
  <c r="AV749" i="17"/>
  <c r="Q749" i="17"/>
  <c r="R749" i="17" s="1"/>
  <c r="P749" i="17"/>
  <c r="N749" i="17"/>
  <c r="L749" i="17"/>
  <c r="H749" i="17"/>
  <c r="AX749" i="17" s="1"/>
  <c r="AW748" i="17"/>
  <c r="AV748" i="17"/>
  <c r="Q748" i="17"/>
  <c r="R748" i="17" s="1"/>
  <c r="P748" i="17"/>
  <c r="N748" i="17"/>
  <c r="L748" i="17"/>
  <c r="H748" i="17"/>
  <c r="AX748" i="17" s="1"/>
  <c r="AW747" i="17"/>
  <c r="AV747" i="17"/>
  <c r="Q747" i="17"/>
  <c r="R747" i="17" s="1"/>
  <c r="P747" i="17"/>
  <c r="N747" i="17"/>
  <c r="L747" i="17"/>
  <c r="H747" i="17"/>
  <c r="AX747" i="17" s="1"/>
  <c r="AW746" i="17"/>
  <c r="AV746" i="17"/>
  <c r="Q746" i="17"/>
  <c r="R746" i="17" s="1"/>
  <c r="P746" i="17"/>
  <c r="N746" i="17"/>
  <c r="L746" i="17"/>
  <c r="H746" i="17"/>
  <c r="AX746" i="17" s="1"/>
  <c r="AW745" i="17"/>
  <c r="AV745" i="17"/>
  <c r="Q745" i="17"/>
  <c r="R745" i="17" s="1"/>
  <c r="P745" i="17"/>
  <c r="N745" i="17"/>
  <c r="L745" i="17"/>
  <c r="H745" i="17"/>
  <c r="AX745" i="17" s="1"/>
  <c r="AW744" i="17"/>
  <c r="AV744" i="17"/>
  <c r="Q744" i="17"/>
  <c r="R744" i="17" s="1"/>
  <c r="P744" i="17"/>
  <c r="N744" i="17"/>
  <c r="L744" i="17"/>
  <c r="H744" i="17"/>
  <c r="AX744" i="17" s="1"/>
  <c r="AW743" i="17"/>
  <c r="AV743" i="17"/>
  <c r="R743" i="17"/>
  <c r="Q743" i="17"/>
  <c r="P743" i="17"/>
  <c r="N743" i="17"/>
  <c r="L743" i="17"/>
  <c r="H743" i="17"/>
  <c r="AX743" i="17" s="1"/>
  <c r="AW742" i="17"/>
  <c r="AV742" i="17"/>
  <c r="Q742" i="17"/>
  <c r="R742" i="17" s="1"/>
  <c r="P742" i="17"/>
  <c r="N742" i="17"/>
  <c r="L742" i="17"/>
  <c r="H742" i="17"/>
  <c r="AX742" i="17" s="1"/>
  <c r="AW741" i="17"/>
  <c r="AV741" i="17"/>
  <c r="Q741" i="17"/>
  <c r="R741" i="17" s="1"/>
  <c r="P741" i="17"/>
  <c r="N741" i="17"/>
  <c r="L741" i="17"/>
  <c r="H741" i="17"/>
  <c r="AX741" i="17" s="1"/>
  <c r="AW740" i="17"/>
  <c r="AV740" i="17"/>
  <c r="Q740" i="17"/>
  <c r="R740" i="17" s="1"/>
  <c r="P740" i="17"/>
  <c r="N740" i="17"/>
  <c r="L740" i="17"/>
  <c r="H740" i="17"/>
  <c r="AX740" i="17" s="1"/>
  <c r="AW739" i="17"/>
  <c r="AV739" i="17"/>
  <c r="Q739" i="17"/>
  <c r="R739" i="17" s="1"/>
  <c r="P739" i="17"/>
  <c r="N739" i="17"/>
  <c r="L739" i="17"/>
  <c r="H739" i="17"/>
  <c r="AX739" i="17" s="1"/>
  <c r="AW738" i="17"/>
  <c r="AV738" i="17"/>
  <c r="R738" i="17"/>
  <c r="Q738" i="17"/>
  <c r="P738" i="17"/>
  <c r="N738" i="17"/>
  <c r="L738" i="17"/>
  <c r="H738" i="17"/>
  <c r="AX738" i="17" s="1"/>
  <c r="AW737" i="17"/>
  <c r="AV737" i="17"/>
  <c r="Q737" i="17"/>
  <c r="R737" i="17" s="1"/>
  <c r="P737" i="17"/>
  <c r="N737" i="17"/>
  <c r="L737" i="17"/>
  <c r="H737" i="17"/>
  <c r="AX737" i="17" s="1"/>
  <c r="AX736" i="17"/>
  <c r="AW736" i="17"/>
  <c r="AV736" i="17"/>
  <c r="R736" i="17"/>
  <c r="Q736" i="17"/>
  <c r="P736" i="17"/>
  <c r="N736" i="17"/>
  <c r="L736" i="17"/>
  <c r="H736" i="17"/>
  <c r="AW735" i="17"/>
  <c r="AV735" i="17"/>
  <c r="Q735" i="17"/>
  <c r="R735" i="17" s="1"/>
  <c r="P735" i="17"/>
  <c r="N735" i="17"/>
  <c r="L735" i="17"/>
  <c r="H735" i="17"/>
  <c r="AX735" i="17" s="1"/>
  <c r="AX734" i="17"/>
  <c r="AW734" i="17"/>
  <c r="AV734" i="17"/>
  <c r="Q734" i="17"/>
  <c r="R734" i="17" s="1"/>
  <c r="P734" i="17"/>
  <c r="N734" i="17"/>
  <c r="L734" i="17"/>
  <c r="H734" i="17"/>
  <c r="AW733" i="17"/>
  <c r="AV733" i="17"/>
  <c r="Q733" i="17"/>
  <c r="R733" i="17" s="1"/>
  <c r="P733" i="17"/>
  <c r="N733" i="17"/>
  <c r="L733" i="17"/>
  <c r="H733" i="17"/>
  <c r="AX733" i="17" s="1"/>
  <c r="AW732" i="17"/>
  <c r="AV732" i="17"/>
  <c r="Q732" i="17"/>
  <c r="R732" i="17" s="1"/>
  <c r="P732" i="17"/>
  <c r="N732" i="17"/>
  <c r="L732" i="17"/>
  <c r="H732" i="17"/>
  <c r="AX732" i="17" s="1"/>
  <c r="AX731" i="17"/>
  <c r="AW731" i="17"/>
  <c r="AV731" i="17"/>
  <c r="Q731" i="17"/>
  <c r="R731" i="17" s="1"/>
  <c r="P731" i="17"/>
  <c r="N731" i="17"/>
  <c r="L731" i="17"/>
  <c r="H731" i="17"/>
  <c r="AW730" i="17"/>
  <c r="AV730" i="17"/>
  <c r="Q730" i="17"/>
  <c r="R730" i="17" s="1"/>
  <c r="P730" i="17"/>
  <c r="N730" i="17"/>
  <c r="L730" i="17"/>
  <c r="H730" i="17"/>
  <c r="AX730" i="17" s="1"/>
  <c r="AX729" i="17"/>
  <c r="AW729" i="17"/>
  <c r="AV729" i="17"/>
  <c r="Q729" i="17"/>
  <c r="R729" i="17" s="1"/>
  <c r="P729" i="17"/>
  <c r="N729" i="17"/>
  <c r="L729" i="17"/>
  <c r="H729" i="17"/>
  <c r="AW728" i="17"/>
  <c r="AV728" i="17"/>
  <c r="Q728" i="17"/>
  <c r="R728" i="17" s="1"/>
  <c r="P728" i="17"/>
  <c r="N728" i="17"/>
  <c r="L728" i="17"/>
  <c r="H728" i="17"/>
  <c r="AX728" i="17" s="1"/>
  <c r="AX727" i="17"/>
  <c r="AW727" i="17"/>
  <c r="AV727" i="17"/>
  <c r="Q727" i="17"/>
  <c r="R727" i="17" s="1"/>
  <c r="P727" i="17"/>
  <c r="N727" i="17"/>
  <c r="L727" i="17"/>
  <c r="H727" i="17"/>
  <c r="AW726" i="17"/>
  <c r="AV726" i="17"/>
  <c r="Q726" i="17"/>
  <c r="R726" i="17" s="1"/>
  <c r="P726" i="17"/>
  <c r="N726" i="17"/>
  <c r="L726" i="17"/>
  <c r="H726" i="17"/>
  <c r="AX726" i="17" s="1"/>
  <c r="AW725" i="17"/>
  <c r="AV725" i="17"/>
  <c r="R725" i="17"/>
  <c r="Q725" i="17"/>
  <c r="P725" i="17"/>
  <c r="N725" i="17"/>
  <c r="L725" i="17"/>
  <c r="H725" i="17"/>
  <c r="AX725" i="17" s="1"/>
  <c r="AX724" i="17"/>
  <c r="AW724" i="17"/>
  <c r="AV724" i="17"/>
  <c r="Q724" i="17"/>
  <c r="R724" i="17" s="1"/>
  <c r="P724" i="17"/>
  <c r="N724" i="17"/>
  <c r="L724" i="17"/>
  <c r="H724" i="17"/>
  <c r="AX723" i="17"/>
  <c r="AW723" i="17"/>
  <c r="AV723" i="17"/>
  <c r="Q723" i="17"/>
  <c r="R723" i="17" s="1"/>
  <c r="P723" i="17"/>
  <c r="N723" i="17"/>
  <c r="L723" i="17"/>
  <c r="H723" i="17"/>
  <c r="AX722" i="17"/>
  <c r="AW722" i="17"/>
  <c r="AV722" i="17"/>
  <c r="Q722" i="17"/>
  <c r="R722" i="17" s="1"/>
  <c r="P722" i="17"/>
  <c r="N722" i="17"/>
  <c r="L722" i="17"/>
  <c r="H722" i="17"/>
  <c r="AW721" i="17"/>
  <c r="AV721" i="17"/>
  <c r="Q721" i="17"/>
  <c r="R721" i="17" s="1"/>
  <c r="P721" i="17"/>
  <c r="N721" i="17"/>
  <c r="L721" i="17"/>
  <c r="H721" i="17"/>
  <c r="AX721" i="17" s="1"/>
  <c r="AW720" i="17"/>
  <c r="AV720" i="17"/>
  <c r="Q720" i="17"/>
  <c r="R720" i="17" s="1"/>
  <c r="P720" i="17"/>
  <c r="N720" i="17"/>
  <c r="L720" i="17"/>
  <c r="H720" i="17"/>
  <c r="AX720" i="17" s="1"/>
  <c r="AX719" i="17"/>
  <c r="AW719" i="17"/>
  <c r="AV719" i="17"/>
  <c r="Q719" i="17"/>
  <c r="R719" i="17" s="1"/>
  <c r="P719" i="17"/>
  <c r="N719" i="17"/>
  <c r="L719" i="17"/>
  <c r="H719" i="17"/>
  <c r="AW718" i="17"/>
  <c r="AV718" i="17"/>
  <c r="R718" i="17"/>
  <c r="Q718" i="17"/>
  <c r="P718" i="17"/>
  <c r="N718" i="17"/>
  <c r="L718" i="17"/>
  <c r="H718" i="17"/>
  <c r="AX718" i="17" s="1"/>
  <c r="AX717" i="17"/>
  <c r="AW717" i="17"/>
  <c r="AV717" i="17"/>
  <c r="Q717" i="17"/>
  <c r="R717" i="17" s="1"/>
  <c r="P717" i="17"/>
  <c r="N717" i="17"/>
  <c r="L717" i="17"/>
  <c r="H717" i="17"/>
  <c r="AW716" i="17"/>
  <c r="AV716" i="17"/>
  <c r="Q716" i="17"/>
  <c r="R716" i="17" s="1"/>
  <c r="P716" i="17"/>
  <c r="N716" i="17"/>
  <c r="L716" i="17"/>
  <c r="H716" i="17"/>
  <c r="AX716" i="17" s="1"/>
  <c r="AW715" i="17"/>
  <c r="AV715" i="17"/>
  <c r="Q715" i="17"/>
  <c r="R715" i="17" s="1"/>
  <c r="P715" i="17"/>
  <c r="N715" i="17"/>
  <c r="L715" i="17"/>
  <c r="H715" i="17"/>
  <c r="AX715" i="17" s="1"/>
  <c r="AW714" i="17"/>
  <c r="AV714" i="17"/>
  <c r="Q714" i="17"/>
  <c r="R714" i="17" s="1"/>
  <c r="P714" i="17"/>
  <c r="N714" i="17"/>
  <c r="L714" i="17"/>
  <c r="H714" i="17"/>
  <c r="AX714" i="17" s="1"/>
  <c r="AW713" i="17"/>
  <c r="AV713" i="17"/>
  <c r="Q713" i="17"/>
  <c r="R713" i="17" s="1"/>
  <c r="P713" i="17"/>
  <c r="N713" i="17"/>
  <c r="L713" i="17"/>
  <c r="H713" i="17"/>
  <c r="AX713" i="17" s="1"/>
  <c r="AW712" i="17"/>
  <c r="AV712" i="17"/>
  <c r="Q712" i="17"/>
  <c r="R712" i="17" s="1"/>
  <c r="P712" i="17"/>
  <c r="N712" i="17"/>
  <c r="L712" i="17"/>
  <c r="H712" i="17"/>
  <c r="AX712" i="17" s="1"/>
  <c r="AW711" i="17"/>
  <c r="AV711" i="17"/>
  <c r="R711" i="17"/>
  <c r="Q711" i="17"/>
  <c r="P711" i="17"/>
  <c r="N711" i="17"/>
  <c r="L711" i="17"/>
  <c r="H711" i="17"/>
  <c r="AX711" i="17" s="1"/>
  <c r="AW710" i="17"/>
  <c r="AV710" i="17"/>
  <c r="Q710" i="17"/>
  <c r="R710" i="17" s="1"/>
  <c r="P710" i="17"/>
  <c r="N710" i="17"/>
  <c r="L710" i="17"/>
  <c r="H710" i="17"/>
  <c r="AX710" i="17" s="1"/>
  <c r="AW709" i="17"/>
  <c r="AV709" i="17"/>
  <c r="Q709" i="17"/>
  <c r="R709" i="17" s="1"/>
  <c r="P709" i="17"/>
  <c r="N709" i="17"/>
  <c r="L709" i="17"/>
  <c r="H709" i="17"/>
  <c r="AX709" i="17" s="1"/>
  <c r="AX708" i="17"/>
  <c r="AW708" i="17"/>
  <c r="AV708" i="17"/>
  <c r="R708" i="17"/>
  <c r="Q708" i="17"/>
  <c r="P708" i="17"/>
  <c r="N708" i="17"/>
  <c r="L708" i="17"/>
  <c r="H708" i="17"/>
  <c r="AW707" i="17"/>
  <c r="AV707" i="17"/>
  <c r="Q707" i="17"/>
  <c r="R707" i="17" s="1"/>
  <c r="P707" i="17"/>
  <c r="N707" i="17"/>
  <c r="L707" i="17"/>
  <c r="H707" i="17"/>
  <c r="AX707" i="17" s="1"/>
  <c r="AX706" i="17"/>
  <c r="AW706" i="17"/>
  <c r="AV706" i="17"/>
  <c r="Q706" i="17"/>
  <c r="R706" i="17" s="1"/>
  <c r="P706" i="17"/>
  <c r="N706" i="17"/>
  <c r="L706" i="17"/>
  <c r="H706" i="17"/>
  <c r="AW705" i="17"/>
  <c r="AV705" i="17"/>
  <c r="Q705" i="17"/>
  <c r="R705" i="17" s="1"/>
  <c r="P705" i="17"/>
  <c r="N705" i="17"/>
  <c r="L705" i="17"/>
  <c r="H705" i="17"/>
  <c r="AX705" i="17" s="1"/>
  <c r="AX704" i="17"/>
  <c r="AW704" i="17"/>
  <c r="AV704" i="17"/>
  <c r="R704" i="17"/>
  <c r="Q704" i="17"/>
  <c r="P704" i="17"/>
  <c r="N704" i="17"/>
  <c r="L704" i="17"/>
  <c r="H704" i="17"/>
  <c r="AW703" i="17"/>
  <c r="AV703" i="17"/>
  <c r="Q703" i="17"/>
  <c r="R703" i="17" s="1"/>
  <c r="P703" i="17"/>
  <c r="N703" i="17"/>
  <c r="L703" i="17"/>
  <c r="H703" i="17"/>
  <c r="AX703" i="17" s="1"/>
  <c r="AW702" i="17"/>
  <c r="AV702" i="17"/>
  <c r="Q702" i="17"/>
  <c r="R702" i="17" s="1"/>
  <c r="P702" i="17"/>
  <c r="N702" i="17"/>
  <c r="L702" i="17"/>
  <c r="H702" i="17"/>
  <c r="AX702" i="17" s="1"/>
  <c r="AX701" i="17"/>
  <c r="AW701" i="17"/>
  <c r="AV701" i="17"/>
  <c r="Q701" i="17"/>
  <c r="R701" i="17" s="1"/>
  <c r="P701" i="17"/>
  <c r="N701" i="17"/>
  <c r="L701" i="17"/>
  <c r="H701" i="17"/>
  <c r="AW700" i="17"/>
  <c r="AV700" i="17"/>
  <c r="Q700" i="17"/>
  <c r="R700" i="17" s="1"/>
  <c r="P700" i="17"/>
  <c r="N700" i="17"/>
  <c r="L700" i="17"/>
  <c r="H700" i="17"/>
  <c r="AX700" i="17" s="1"/>
  <c r="AW699" i="17"/>
  <c r="AV699" i="17"/>
  <c r="Q699" i="17"/>
  <c r="R699" i="17" s="1"/>
  <c r="P699" i="17"/>
  <c r="N699" i="17"/>
  <c r="L699" i="17"/>
  <c r="H699" i="17"/>
  <c r="AX699" i="17" s="1"/>
  <c r="AW698" i="17"/>
  <c r="AV698" i="17"/>
  <c r="Q698" i="17"/>
  <c r="R698" i="17" s="1"/>
  <c r="P698" i="17"/>
  <c r="N698" i="17"/>
  <c r="L698" i="17"/>
  <c r="H698" i="17"/>
  <c r="AX698" i="17" s="1"/>
  <c r="AW697" i="17"/>
  <c r="AV697" i="17"/>
  <c r="R697" i="17"/>
  <c r="Q697" i="17"/>
  <c r="P697" i="17"/>
  <c r="N697" i="17"/>
  <c r="L697" i="17"/>
  <c r="H697" i="17"/>
  <c r="AX697" i="17" s="1"/>
  <c r="AW696" i="17"/>
  <c r="AV696" i="17"/>
  <c r="Q696" i="17"/>
  <c r="R696" i="17" s="1"/>
  <c r="P696" i="17"/>
  <c r="N696" i="17"/>
  <c r="L696" i="17"/>
  <c r="H696" i="17"/>
  <c r="AX696" i="17" s="1"/>
  <c r="AW695" i="17"/>
  <c r="AV695" i="17"/>
  <c r="Q695" i="17"/>
  <c r="R695" i="17" s="1"/>
  <c r="P695" i="17"/>
  <c r="N695" i="17"/>
  <c r="L695" i="17"/>
  <c r="H695" i="17"/>
  <c r="AX695" i="17" s="1"/>
  <c r="AW694" i="17"/>
  <c r="AV694" i="17"/>
  <c r="Q694" i="17"/>
  <c r="R694" i="17" s="1"/>
  <c r="P694" i="17"/>
  <c r="N694" i="17"/>
  <c r="L694" i="17"/>
  <c r="H694" i="17"/>
  <c r="AX694" i="17" s="1"/>
  <c r="AW693" i="17"/>
  <c r="AV693" i="17"/>
  <c r="Q693" i="17"/>
  <c r="R693" i="17" s="1"/>
  <c r="P693" i="17"/>
  <c r="N693" i="17"/>
  <c r="L693" i="17"/>
  <c r="H693" i="17"/>
  <c r="AX693" i="17" s="1"/>
  <c r="AW692" i="17"/>
  <c r="AV692" i="17"/>
  <c r="Q692" i="17"/>
  <c r="R692" i="17" s="1"/>
  <c r="P692" i="17"/>
  <c r="N692" i="17"/>
  <c r="L692" i="17"/>
  <c r="H692" i="17"/>
  <c r="AX692" i="17" s="1"/>
  <c r="AX691" i="17"/>
  <c r="AW691" i="17"/>
  <c r="AV691" i="17"/>
  <c r="R691" i="17"/>
  <c r="Q691" i="17"/>
  <c r="P691" i="17"/>
  <c r="N691" i="17"/>
  <c r="L691" i="17"/>
  <c r="H691" i="17"/>
  <c r="AW690" i="17"/>
  <c r="AV690" i="17"/>
  <c r="Q690" i="17"/>
  <c r="R690" i="17" s="1"/>
  <c r="P690" i="17"/>
  <c r="N690" i="17"/>
  <c r="L690" i="17"/>
  <c r="H690" i="17"/>
  <c r="AX690" i="17" s="1"/>
  <c r="AX689" i="17"/>
  <c r="AW689" i="17"/>
  <c r="AV689" i="17"/>
  <c r="R689" i="17"/>
  <c r="Q689" i="17"/>
  <c r="P689" i="17"/>
  <c r="N689" i="17"/>
  <c r="L689" i="17"/>
  <c r="H689" i="17"/>
  <c r="AW688" i="17"/>
  <c r="AV688" i="17"/>
  <c r="Q688" i="17"/>
  <c r="R688" i="17" s="1"/>
  <c r="P688" i="17"/>
  <c r="N688" i="17"/>
  <c r="L688" i="17"/>
  <c r="H688" i="17"/>
  <c r="AX688" i="17" s="1"/>
  <c r="AW687" i="17"/>
  <c r="AV687" i="17"/>
  <c r="Q687" i="17"/>
  <c r="R687" i="17" s="1"/>
  <c r="P687" i="17"/>
  <c r="N687" i="17"/>
  <c r="L687" i="17"/>
  <c r="H687" i="17"/>
  <c r="AX687" i="17" s="1"/>
  <c r="AW686" i="17"/>
  <c r="AV686" i="17"/>
  <c r="R686" i="17"/>
  <c r="Q686" i="17"/>
  <c r="P686" i="17"/>
  <c r="N686" i="17"/>
  <c r="L686" i="17"/>
  <c r="H686" i="17"/>
  <c r="AX686" i="17" s="1"/>
  <c r="AW685" i="17"/>
  <c r="AV685" i="17"/>
  <c r="Q685" i="17"/>
  <c r="R685" i="17" s="1"/>
  <c r="P685" i="17"/>
  <c r="N685" i="17"/>
  <c r="L685" i="17"/>
  <c r="H685" i="17"/>
  <c r="AX685" i="17" s="1"/>
  <c r="AW684" i="17"/>
  <c r="AV684" i="17"/>
  <c r="Q684" i="17"/>
  <c r="R684" i="17" s="1"/>
  <c r="P684" i="17"/>
  <c r="N684" i="17"/>
  <c r="L684" i="17"/>
  <c r="H684" i="17"/>
  <c r="AX684" i="17" s="1"/>
  <c r="AW683" i="17"/>
  <c r="AV683" i="17"/>
  <c r="Q683" i="17"/>
  <c r="R683" i="17" s="1"/>
  <c r="P683" i="17"/>
  <c r="N683" i="17"/>
  <c r="L683" i="17"/>
  <c r="H683" i="17"/>
  <c r="AX683" i="17" s="1"/>
  <c r="AW682" i="17"/>
  <c r="AV682" i="17"/>
  <c r="Q682" i="17"/>
  <c r="R682" i="17" s="1"/>
  <c r="P682" i="17"/>
  <c r="N682" i="17"/>
  <c r="L682" i="17"/>
  <c r="H682" i="17"/>
  <c r="AX682" i="17" s="1"/>
  <c r="AX681" i="17"/>
  <c r="AW681" i="17"/>
  <c r="AV681" i="17"/>
  <c r="Q681" i="17"/>
  <c r="R681" i="17" s="1"/>
  <c r="P681" i="17"/>
  <c r="N681" i="17"/>
  <c r="L681" i="17"/>
  <c r="H681" i="17"/>
  <c r="AW680" i="17"/>
  <c r="AV680" i="17"/>
  <c r="Q680" i="17"/>
  <c r="R680" i="17" s="1"/>
  <c r="P680" i="17"/>
  <c r="N680" i="17"/>
  <c r="L680" i="17"/>
  <c r="H680" i="17"/>
  <c r="AX680" i="17" s="1"/>
  <c r="AW679" i="17"/>
  <c r="AV679" i="17"/>
  <c r="Q679" i="17"/>
  <c r="R679" i="17" s="1"/>
  <c r="P679" i="17"/>
  <c r="N679" i="17"/>
  <c r="L679" i="17"/>
  <c r="H679" i="17"/>
  <c r="AX679" i="17" s="1"/>
  <c r="AW678" i="17"/>
  <c r="AV678" i="17"/>
  <c r="Q678" i="17"/>
  <c r="R678" i="17" s="1"/>
  <c r="P678" i="17"/>
  <c r="N678" i="17"/>
  <c r="L678" i="17"/>
  <c r="H678" i="17"/>
  <c r="AX678" i="17" s="1"/>
  <c r="AW677" i="17"/>
  <c r="AV677" i="17"/>
  <c r="Q677" i="17"/>
  <c r="R677" i="17" s="1"/>
  <c r="P677" i="17"/>
  <c r="N677" i="17"/>
  <c r="L677" i="17"/>
  <c r="H677" i="17"/>
  <c r="AX677" i="17" s="1"/>
  <c r="AW676" i="17"/>
  <c r="AV676" i="17"/>
  <c r="Q676" i="17"/>
  <c r="R676" i="17" s="1"/>
  <c r="P676" i="17"/>
  <c r="N676" i="17"/>
  <c r="L676" i="17"/>
  <c r="H676" i="17"/>
  <c r="AX676" i="17" s="1"/>
  <c r="AW675" i="17"/>
  <c r="AV675" i="17"/>
  <c r="R675" i="17"/>
  <c r="Q675" i="17"/>
  <c r="P675" i="17"/>
  <c r="N675" i="17"/>
  <c r="L675" i="17"/>
  <c r="H675" i="17"/>
  <c r="AX675" i="17" s="1"/>
  <c r="AW674" i="17"/>
  <c r="AV674" i="17"/>
  <c r="T674" i="17"/>
  <c r="Q674" i="17"/>
  <c r="R674" i="17" s="1"/>
  <c r="P674" i="17"/>
  <c r="N674" i="17"/>
  <c r="L674" i="17"/>
  <c r="H674" i="17"/>
  <c r="AX674" i="17" s="1"/>
  <c r="AW673" i="17"/>
  <c r="AV673" i="17"/>
  <c r="Q673" i="17"/>
  <c r="R673" i="17" s="1"/>
  <c r="P673" i="17"/>
  <c r="N673" i="17"/>
  <c r="L673" i="17"/>
  <c r="H673" i="17"/>
  <c r="AX673" i="17" s="1"/>
  <c r="AW672" i="17"/>
  <c r="AV672" i="17"/>
  <c r="Q672" i="17"/>
  <c r="R672" i="17" s="1"/>
  <c r="P672" i="17"/>
  <c r="N672" i="17"/>
  <c r="L672" i="17"/>
  <c r="H672" i="17"/>
  <c r="AX672" i="17" s="1"/>
  <c r="AX671" i="17"/>
  <c r="AW671" i="17"/>
  <c r="AV671" i="17"/>
  <c r="Q671" i="17"/>
  <c r="R671" i="17" s="1"/>
  <c r="P671" i="17"/>
  <c r="N671" i="17"/>
  <c r="L671" i="17"/>
  <c r="H671" i="17"/>
  <c r="AW670" i="17"/>
  <c r="AV670" i="17"/>
  <c r="Q670" i="17"/>
  <c r="R670" i="17" s="1"/>
  <c r="P670" i="17"/>
  <c r="N670" i="17"/>
  <c r="L670" i="17"/>
  <c r="H670" i="17"/>
  <c r="AX670" i="17" s="1"/>
  <c r="AW669" i="17"/>
  <c r="AV669" i="17"/>
  <c r="Q669" i="17"/>
  <c r="R669" i="17" s="1"/>
  <c r="P669" i="17"/>
  <c r="N669" i="17"/>
  <c r="L669" i="17"/>
  <c r="H669" i="17"/>
  <c r="AX669" i="17" s="1"/>
  <c r="AX668" i="17"/>
  <c r="AW668" i="17"/>
  <c r="AV668" i="17"/>
  <c r="Q668" i="17"/>
  <c r="R668" i="17" s="1"/>
  <c r="P668" i="17"/>
  <c r="N668" i="17"/>
  <c r="L668" i="17"/>
  <c r="H668" i="17"/>
  <c r="AW667" i="17"/>
  <c r="AV667" i="17"/>
  <c r="R667" i="17"/>
  <c r="Q667" i="17"/>
  <c r="P667" i="17"/>
  <c r="N667" i="17"/>
  <c r="L667" i="17"/>
  <c r="H667" i="17"/>
  <c r="AX667" i="17" s="1"/>
  <c r="AX666" i="17"/>
  <c r="AW666" i="17"/>
  <c r="AV666" i="17"/>
  <c r="Q666" i="17"/>
  <c r="R666" i="17" s="1"/>
  <c r="P666" i="17"/>
  <c r="N666" i="17"/>
  <c r="L666" i="17"/>
  <c r="H666" i="17"/>
  <c r="AW665" i="17"/>
  <c r="AV665" i="17"/>
  <c r="R665" i="17"/>
  <c r="Q665" i="17"/>
  <c r="P665" i="17"/>
  <c r="N665" i="17"/>
  <c r="L665" i="17"/>
  <c r="H665" i="17"/>
  <c r="AX665" i="17" s="1"/>
  <c r="AW664" i="17"/>
  <c r="AV664" i="17"/>
  <c r="Q664" i="17"/>
  <c r="R664" i="17" s="1"/>
  <c r="P664" i="17"/>
  <c r="N664" i="17"/>
  <c r="L664" i="17"/>
  <c r="H664" i="17"/>
  <c r="AX664" i="17" s="1"/>
  <c r="AW663" i="17"/>
  <c r="AV663" i="17"/>
  <c r="R663" i="17"/>
  <c r="Q663" i="17"/>
  <c r="P663" i="17"/>
  <c r="N663" i="17"/>
  <c r="L663" i="17"/>
  <c r="H663" i="17"/>
  <c r="AX663" i="17" s="1"/>
  <c r="AX662" i="17"/>
  <c r="AW662" i="17"/>
  <c r="AV662" i="17"/>
  <c r="R662" i="17"/>
  <c r="Q662" i="17"/>
  <c r="P662" i="17"/>
  <c r="N662" i="17"/>
  <c r="L662" i="17"/>
  <c r="H662" i="17"/>
  <c r="AW661" i="17"/>
  <c r="AV661" i="17"/>
  <c r="Q661" i="17"/>
  <c r="R661" i="17" s="1"/>
  <c r="P661" i="17"/>
  <c r="N661" i="17"/>
  <c r="L661" i="17"/>
  <c r="H661" i="17"/>
  <c r="AX661" i="17" s="1"/>
  <c r="AX660" i="17"/>
  <c r="AW660" i="17"/>
  <c r="AV660" i="17"/>
  <c r="R660" i="17"/>
  <c r="Q660" i="17"/>
  <c r="P660" i="17"/>
  <c r="N660" i="17"/>
  <c r="L660" i="17"/>
  <c r="H660" i="17"/>
  <c r="AX659" i="17"/>
  <c r="AW659" i="17"/>
  <c r="AV659" i="17"/>
  <c r="Q659" i="17"/>
  <c r="R659" i="17" s="1"/>
  <c r="P659" i="17"/>
  <c r="N659" i="17"/>
  <c r="L659" i="17"/>
  <c r="H659" i="17"/>
  <c r="AW658" i="17"/>
  <c r="AV658" i="17"/>
  <c r="Q658" i="17"/>
  <c r="R658" i="17" s="1"/>
  <c r="P658" i="17"/>
  <c r="N658" i="17"/>
  <c r="L658" i="17"/>
  <c r="H658" i="17"/>
  <c r="AX658" i="17" s="1"/>
  <c r="AX657" i="17"/>
  <c r="AW657" i="17"/>
  <c r="AV657" i="17"/>
  <c r="Q657" i="17"/>
  <c r="R657" i="17" s="1"/>
  <c r="P657" i="17"/>
  <c r="N657" i="17"/>
  <c r="L657" i="17"/>
  <c r="H657" i="17"/>
  <c r="AW656" i="17"/>
  <c r="AV656" i="17"/>
  <c r="R656" i="17"/>
  <c r="Q656" i="17"/>
  <c r="P656" i="17"/>
  <c r="N656" i="17"/>
  <c r="L656" i="17"/>
  <c r="H656" i="17"/>
  <c r="AX656" i="17" s="1"/>
  <c r="AW655" i="17"/>
  <c r="AV655" i="17"/>
  <c r="Q655" i="17"/>
  <c r="R655" i="17" s="1"/>
  <c r="P655" i="17"/>
  <c r="N655" i="17"/>
  <c r="L655" i="17"/>
  <c r="H655" i="17"/>
  <c r="AX655" i="17" s="1"/>
  <c r="AW654" i="17"/>
  <c r="AV654" i="17"/>
  <c r="Q654" i="17"/>
  <c r="R654" i="17" s="1"/>
  <c r="P654" i="17"/>
  <c r="N654" i="17"/>
  <c r="L654" i="17"/>
  <c r="H654" i="17"/>
  <c r="AX654" i="17" s="1"/>
  <c r="AW653" i="17"/>
  <c r="AV653" i="17"/>
  <c r="Q653" i="17"/>
  <c r="R653" i="17" s="1"/>
  <c r="P653" i="17"/>
  <c r="N653" i="17"/>
  <c r="L653" i="17"/>
  <c r="H653" i="17"/>
  <c r="AX653" i="17" s="1"/>
  <c r="AX652" i="17"/>
  <c r="AW652" i="17"/>
  <c r="AV652" i="17"/>
  <c r="R652" i="17"/>
  <c r="Q652" i="17"/>
  <c r="P652" i="17"/>
  <c r="N652" i="17"/>
  <c r="L652" i="17"/>
  <c r="H652" i="17"/>
  <c r="AW651" i="17"/>
  <c r="AV651" i="17"/>
  <c r="Q651" i="17"/>
  <c r="R651" i="17" s="1"/>
  <c r="P651" i="17"/>
  <c r="N651" i="17"/>
  <c r="L651" i="17"/>
  <c r="H651" i="17"/>
  <c r="AX651" i="17" s="1"/>
  <c r="AW650" i="17"/>
  <c r="AV650" i="17"/>
  <c r="Q650" i="17"/>
  <c r="R650" i="17" s="1"/>
  <c r="P650" i="17"/>
  <c r="N650" i="17"/>
  <c r="L650" i="17"/>
  <c r="H650" i="17"/>
  <c r="AX650" i="17" s="1"/>
  <c r="AX649" i="17"/>
  <c r="AW649" i="17"/>
  <c r="AV649" i="17"/>
  <c r="Q649" i="17"/>
  <c r="R649" i="17" s="1"/>
  <c r="P649" i="17"/>
  <c r="N649" i="17"/>
  <c r="L649" i="17"/>
  <c r="H649" i="17"/>
  <c r="AW648" i="17"/>
  <c r="AV648" i="17"/>
  <c r="Q648" i="17"/>
  <c r="R648" i="17" s="1"/>
  <c r="P648" i="17"/>
  <c r="N648" i="17"/>
  <c r="L648" i="17"/>
  <c r="H648" i="17"/>
  <c r="AX648" i="17" s="1"/>
  <c r="AW647" i="17"/>
  <c r="AV647" i="17"/>
  <c r="R647" i="17"/>
  <c r="Q647" i="17"/>
  <c r="P647" i="17"/>
  <c r="N647" i="17"/>
  <c r="L647" i="17"/>
  <c r="H647" i="17"/>
  <c r="AX647" i="17" s="1"/>
  <c r="AX646" i="17"/>
  <c r="AW646" i="17"/>
  <c r="AV646" i="17"/>
  <c r="Q646" i="17"/>
  <c r="R646" i="17" s="1"/>
  <c r="P646" i="17"/>
  <c r="N646" i="17"/>
  <c r="L646" i="17"/>
  <c r="H646" i="17"/>
  <c r="AX645" i="17"/>
  <c r="AW645" i="17"/>
  <c r="AV645" i="17"/>
  <c r="Q645" i="17"/>
  <c r="R645" i="17" s="1"/>
  <c r="P645" i="17"/>
  <c r="N645" i="17"/>
  <c r="L645" i="17"/>
  <c r="H645" i="17"/>
  <c r="AX644" i="17"/>
  <c r="AW644" i="17"/>
  <c r="AV644" i="17"/>
  <c r="Q644" i="17"/>
  <c r="R644" i="17" s="1"/>
  <c r="P644" i="17"/>
  <c r="N644" i="17"/>
  <c r="L644" i="17"/>
  <c r="H644" i="17"/>
  <c r="AW643" i="17"/>
  <c r="AV643" i="17"/>
  <c r="Q643" i="17"/>
  <c r="R643" i="17" s="1"/>
  <c r="P643" i="17"/>
  <c r="N643" i="17"/>
  <c r="L643" i="17"/>
  <c r="H643" i="17"/>
  <c r="AX643" i="17" s="1"/>
  <c r="AX642" i="17"/>
  <c r="AW642" i="17"/>
  <c r="AV642" i="17"/>
  <c r="Q642" i="17"/>
  <c r="R642" i="17" s="1"/>
  <c r="P642" i="17"/>
  <c r="N642" i="17"/>
  <c r="L642" i="17"/>
  <c r="H642" i="17"/>
  <c r="AW641" i="17"/>
  <c r="AV641" i="17"/>
  <c r="Q641" i="17"/>
  <c r="R641" i="17" s="1"/>
  <c r="P641" i="17"/>
  <c r="N641" i="17"/>
  <c r="L641" i="17"/>
  <c r="H641" i="17"/>
  <c r="AX641" i="17" s="1"/>
  <c r="AW640" i="17"/>
  <c r="AV640" i="17"/>
  <c r="Q640" i="17"/>
  <c r="R640" i="17" s="1"/>
  <c r="P640" i="17"/>
  <c r="N640" i="17"/>
  <c r="L640" i="17"/>
  <c r="H640" i="17"/>
  <c r="AX640" i="17" s="1"/>
  <c r="AX639" i="17"/>
  <c r="AW639" i="17"/>
  <c r="AV639" i="17"/>
  <c r="Q639" i="17"/>
  <c r="R639" i="17" s="1"/>
  <c r="P639" i="17"/>
  <c r="N639" i="17"/>
  <c r="L639" i="17"/>
  <c r="H639" i="17"/>
  <c r="AW638" i="17"/>
  <c r="AV638" i="17"/>
  <c r="Q638" i="17"/>
  <c r="R638" i="17" s="1"/>
  <c r="P638" i="17"/>
  <c r="N638" i="17"/>
  <c r="L638" i="17"/>
  <c r="H638" i="17"/>
  <c r="AX638" i="17" s="1"/>
  <c r="AX637" i="17"/>
  <c r="AW637" i="17"/>
  <c r="AV637" i="17"/>
  <c r="R637" i="17"/>
  <c r="Q637" i="17"/>
  <c r="P637" i="17"/>
  <c r="N637" i="17"/>
  <c r="L637" i="17"/>
  <c r="H637" i="17"/>
  <c r="AW636" i="17"/>
  <c r="AV636" i="17"/>
  <c r="Q636" i="17"/>
  <c r="R636" i="17" s="1"/>
  <c r="P636" i="17"/>
  <c r="N636" i="17"/>
  <c r="L636" i="17"/>
  <c r="H636" i="17"/>
  <c r="AX636" i="17" s="1"/>
  <c r="AW635" i="17"/>
  <c r="AV635" i="17"/>
  <c r="Q635" i="17"/>
  <c r="R635" i="17" s="1"/>
  <c r="P635" i="17"/>
  <c r="N635" i="17"/>
  <c r="L635" i="17"/>
  <c r="H635" i="17"/>
  <c r="AX635" i="17" s="1"/>
  <c r="AW634" i="17"/>
  <c r="AV634" i="17"/>
  <c r="Q634" i="17"/>
  <c r="R634" i="17" s="1"/>
  <c r="P634" i="17"/>
  <c r="N634" i="17"/>
  <c r="L634" i="17"/>
  <c r="H634" i="17"/>
  <c r="AX634" i="17" s="1"/>
  <c r="AW633" i="17"/>
  <c r="AV633" i="17"/>
  <c r="Q633" i="17"/>
  <c r="R633" i="17" s="1"/>
  <c r="P633" i="17"/>
  <c r="N633" i="17"/>
  <c r="L633" i="17"/>
  <c r="H633" i="17"/>
  <c r="AX633" i="17" s="1"/>
  <c r="AW632" i="17"/>
  <c r="AV632" i="17"/>
  <c r="Q632" i="17"/>
  <c r="R632" i="17" s="1"/>
  <c r="P632" i="17"/>
  <c r="N632" i="17"/>
  <c r="L632" i="17"/>
  <c r="H632" i="17"/>
  <c r="AX632" i="17" s="1"/>
  <c r="AW631" i="17"/>
  <c r="AV631" i="17"/>
  <c r="Q631" i="17"/>
  <c r="R631" i="17" s="1"/>
  <c r="P631" i="17"/>
  <c r="N631" i="17"/>
  <c r="L631" i="17"/>
  <c r="H631" i="17"/>
  <c r="AX631" i="17" s="1"/>
  <c r="AW630" i="17"/>
  <c r="AV630" i="17"/>
  <c r="Q630" i="17"/>
  <c r="R630" i="17" s="1"/>
  <c r="P630" i="17"/>
  <c r="N630" i="17"/>
  <c r="L630" i="17"/>
  <c r="H630" i="17"/>
  <c r="AX630" i="17" s="1"/>
  <c r="AX629" i="17"/>
  <c r="AW629" i="17"/>
  <c r="AV629" i="17"/>
  <c r="T629" i="17"/>
  <c r="Q629" i="17"/>
  <c r="R629" i="17" s="1"/>
  <c r="P629" i="17"/>
  <c r="N629" i="17"/>
  <c r="L629" i="17"/>
  <c r="H629" i="17"/>
  <c r="AW628" i="17"/>
  <c r="AV628" i="17"/>
  <c r="Q628" i="17"/>
  <c r="R628" i="17" s="1"/>
  <c r="P628" i="17"/>
  <c r="N628" i="17"/>
  <c r="L628" i="17"/>
  <c r="H628" i="17"/>
  <c r="AX628" i="17" s="1"/>
  <c r="AW627" i="17"/>
  <c r="AV627" i="17"/>
  <c r="Q627" i="17"/>
  <c r="R627" i="17" s="1"/>
  <c r="P627" i="17"/>
  <c r="N627" i="17"/>
  <c r="L627" i="17"/>
  <c r="H627" i="17"/>
  <c r="AX627" i="17" s="1"/>
  <c r="AW626" i="17"/>
  <c r="AV626" i="17"/>
  <c r="T626" i="17"/>
  <c r="Q626" i="17"/>
  <c r="R626" i="17" s="1"/>
  <c r="P626" i="17"/>
  <c r="N626" i="17"/>
  <c r="L626" i="17"/>
  <c r="H626" i="17"/>
  <c r="AX626" i="17" s="1"/>
  <c r="AW625" i="17"/>
  <c r="AV625" i="17"/>
  <c r="Q625" i="17"/>
  <c r="R625" i="17" s="1"/>
  <c r="P625" i="17"/>
  <c r="N625" i="17"/>
  <c r="L625" i="17"/>
  <c r="H625" i="17"/>
  <c r="AX625" i="17" s="1"/>
  <c r="AW624" i="17"/>
  <c r="AV624" i="17"/>
  <c r="Q624" i="17"/>
  <c r="R624" i="17" s="1"/>
  <c r="P624" i="17"/>
  <c r="N624" i="17"/>
  <c r="L624" i="17"/>
  <c r="H624" i="17"/>
  <c r="AX624" i="17" s="1"/>
  <c r="AX623" i="17"/>
  <c r="AW623" i="17"/>
  <c r="AV623" i="17"/>
  <c r="Q623" i="17"/>
  <c r="R623" i="17" s="1"/>
  <c r="P623" i="17"/>
  <c r="N623" i="17"/>
  <c r="L623" i="17"/>
  <c r="H623" i="17"/>
  <c r="AW622" i="17"/>
  <c r="AV622" i="17"/>
  <c r="Q622" i="17"/>
  <c r="R622" i="17" s="1"/>
  <c r="P622" i="17"/>
  <c r="N622" i="17"/>
  <c r="L622" i="17"/>
  <c r="H622" i="17"/>
  <c r="AX622" i="17" s="1"/>
  <c r="AW621" i="17"/>
  <c r="AV621" i="17"/>
  <c r="R621" i="17"/>
  <c r="Q621" i="17"/>
  <c r="P621" i="17"/>
  <c r="N621" i="17"/>
  <c r="L621" i="17"/>
  <c r="H621" i="17"/>
  <c r="AX621" i="17" s="1"/>
  <c r="AW620" i="17"/>
  <c r="AV620" i="17"/>
  <c r="Q620" i="17"/>
  <c r="R620" i="17" s="1"/>
  <c r="P620" i="17"/>
  <c r="N620" i="17"/>
  <c r="L620" i="17"/>
  <c r="H620" i="17"/>
  <c r="AX620" i="17" s="1"/>
  <c r="AW619" i="17"/>
  <c r="AV619" i="17"/>
  <c r="Q619" i="17"/>
  <c r="R619" i="17" s="1"/>
  <c r="P619" i="17"/>
  <c r="N619" i="17"/>
  <c r="L619" i="17"/>
  <c r="H619" i="17"/>
  <c r="AX619" i="17" s="1"/>
  <c r="AW618" i="17"/>
  <c r="AV618" i="17"/>
  <c r="Q618" i="17"/>
  <c r="R618" i="17" s="1"/>
  <c r="P618" i="17"/>
  <c r="N618" i="17"/>
  <c r="L618" i="17"/>
  <c r="H618" i="17"/>
  <c r="AX618" i="17" s="1"/>
  <c r="AW617" i="17"/>
  <c r="AV617" i="17"/>
  <c r="Q617" i="17"/>
  <c r="R617" i="17" s="1"/>
  <c r="P617" i="17"/>
  <c r="N617" i="17"/>
  <c r="L617" i="17"/>
  <c r="H617" i="17"/>
  <c r="AX617" i="17" s="1"/>
  <c r="AW616" i="17"/>
  <c r="AV616" i="17"/>
  <c r="Q616" i="17"/>
  <c r="R616" i="17" s="1"/>
  <c r="P616" i="17"/>
  <c r="N616" i="17"/>
  <c r="L616" i="17"/>
  <c r="H616" i="17"/>
  <c r="AX616" i="17" s="1"/>
  <c r="AW615" i="17"/>
  <c r="AV615" i="17"/>
  <c r="Q615" i="17"/>
  <c r="R615" i="17" s="1"/>
  <c r="P615" i="17"/>
  <c r="N615" i="17"/>
  <c r="L615" i="17"/>
  <c r="H615" i="17"/>
  <c r="AX615" i="17" s="1"/>
  <c r="AW614" i="17"/>
  <c r="AV614" i="17"/>
  <c r="Q614" i="17"/>
  <c r="R614" i="17" s="1"/>
  <c r="P614" i="17"/>
  <c r="N614" i="17"/>
  <c r="L614" i="17"/>
  <c r="H614" i="17"/>
  <c r="AX614" i="17" s="1"/>
  <c r="AX613" i="17"/>
  <c r="AW613" i="17"/>
  <c r="AV613" i="17"/>
  <c r="Q613" i="17"/>
  <c r="R613" i="17" s="1"/>
  <c r="P613" i="17"/>
  <c r="N613" i="17"/>
  <c r="L613" i="17"/>
  <c r="H613" i="17"/>
  <c r="AW612" i="17"/>
  <c r="AV612" i="17"/>
  <c r="Q612" i="17"/>
  <c r="R612" i="17" s="1"/>
  <c r="P612" i="17"/>
  <c r="N612" i="17"/>
  <c r="L612" i="17"/>
  <c r="H612" i="17"/>
  <c r="AX612" i="17" s="1"/>
  <c r="AW611" i="17"/>
  <c r="AV611" i="17"/>
  <c r="Q611" i="17"/>
  <c r="R611" i="17" s="1"/>
  <c r="P611" i="17"/>
  <c r="N611" i="17"/>
  <c r="L611" i="17"/>
  <c r="H611" i="17"/>
  <c r="AX611" i="17" s="1"/>
  <c r="AW610" i="17"/>
  <c r="AV610" i="17"/>
  <c r="R610" i="17"/>
  <c r="Q610" i="17"/>
  <c r="P610" i="17"/>
  <c r="N610" i="17"/>
  <c r="L610" i="17"/>
  <c r="H610" i="17"/>
  <c r="AX610" i="17" s="1"/>
  <c r="AW609" i="17"/>
  <c r="AV609" i="17"/>
  <c r="Q609" i="17"/>
  <c r="R609" i="17" s="1"/>
  <c r="P609" i="17"/>
  <c r="N609" i="17"/>
  <c r="L609" i="17"/>
  <c r="H609" i="17"/>
  <c r="AX609" i="17" s="1"/>
  <c r="AW608" i="17"/>
  <c r="AV608" i="17"/>
  <c r="Q608" i="17"/>
  <c r="R608" i="17" s="1"/>
  <c r="P608" i="17"/>
  <c r="N608" i="17"/>
  <c r="L608" i="17"/>
  <c r="H608" i="17"/>
  <c r="AX608" i="17" s="1"/>
  <c r="AW607" i="17"/>
  <c r="AV607" i="17"/>
  <c r="Q607" i="17"/>
  <c r="R607" i="17" s="1"/>
  <c r="P607" i="17"/>
  <c r="N607" i="17"/>
  <c r="L607" i="17"/>
  <c r="H607" i="17"/>
  <c r="AX607" i="17" s="1"/>
  <c r="AW606" i="17"/>
  <c r="AV606" i="17"/>
  <c r="Q606" i="17"/>
  <c r="R606" i="17" s="1"/>
  <c r="P606" i="17"/>
  <c r="N606" i="17"/>
  <c r="L606" i="17"/>
  <c r="H606" i="17"/>
  <c r="AX606" i="17" s="1"/>
  <c r="AW605" i="17"/>
  <c r="AV605" i="17"/>
  <c r="T605" i="17"/>
  <c r="Q605" i="17"/>
  <c r="R605" i="17" s="1"/>
  <c r="P605" i="17"/>
  <c r="N605" i="17"/>
  <c r="L605" i="17"/>
  <c r="H605" i="17"/>
  <c r="AX605" i="17" s="1"/>
  <c r="AW604" i="17"/>
  <c r="AV604" i="17"/>
  <c r="Q604" i="17"/>
  <c r="R604" i="17" s="1"/>
  <c r="P604" i="17"/>
  <c r="N604" i="17"/>
  <c r="L604" i="17"/>
  <c r="H604" i="17"/>
  <c r="AX604" i="17" s="1"/>
  <c r="AW603" i="17"/>
  <c r="AV603" i="17"/>
  <c r="Q603" i="17"/>
  <c r="R603" i="17" s="1"/>
  <c r="P603" i="17"/>
  <c r="N603" i="17"/>
  <c r="L603" i="17"/>
  <c r="H603" i="17"/>
  <c r="AX603" i="17" s="1"/>
  <c r="AW602" i="17"/>
  <c r="AV602" i="17"/>
  <c r="Q602" i="17"/>
  <c r="R602" i="17" s="1"/>
  <c r="P602" i="17"/>
  <c r="N602" i="17"/>
  <c r="L602" i="17"/>
  <c r="H602" i="17"/>
  <c r="AX602" i="17" s="1"/>
  <c r="AW601" i="17"/>
  <c r="AV601" i="17"/>
  <c r="Q601" i="17"/>
  <c r="R601" i="17" s="1"/>
  <c r="P601" i="17"/>
  <c r="N601" i="17"/>
  <c r="L601" i="17"/>
  <c r="H601" i="17"/>
  <c r="AX601" i="17" s="1"/>
  <c r="AW600" i="17"/>
  <c r="AV600" i="17"/>
  <c r="Q600" i="17"/>
  <c r="R600" i="17" s="1"/>
  <c r="P600" i="17"/>
  <c r="N600" i="17"/>
  <c r="L600" i="17"/>
  <c r="H600" i="17"/>
  <c r="AX600" i="17" s="1"/>
  <c r="AW599" i="17"/>
  <c r="AV599" i="17"/>
  <c r="Q599" i="17"/>
  <c r="R599" i="17" s="1"/>
  <c r="P599" i="17"/>
  <c r="N599" i="17"/>
  <c r="L599" i="17"/>
  <c r="H599" i="17"/>
  <c r="AX599" i="17" s="1"/>
  <c r="AW598" i="17"/>
  <c r="AV598" i="17"/>
  <c r="R598" i="17"/>
  <c r="Q598" i="17"/>
  <c r="P598" i="17"/>
  <c r="N598" i="17"/>
  <c r="L598" i="17"/>
  <c r="H598" i="17"/>
  <c r="AX598" i="17" s="1"/>
  <c r="AW597" i="17"/>
  <c r="AV597" i="17"/>
  <c r="Q597" i="17"/>
  <c r="R597" i="17" s="1"/>
  <c r="P597" i="17"/>
  <c r="N597" i="17"/>
  <c r="L597" i="17"/>
  <c r="H597" i="17"/>
  <c r="AX597" i="17" s="1"/>
  <c r="AW596" i="17"/>
  <c r="AV596" i="17"/>
  <c r="R596" i="17"/>
  <c r="Q596" i="17"/>
  <c r="P596" i="17"/>
  <c r="N596" i="17"/>
  <c r="L596" i="17"/>
  <c r="H596" i="17"/>
  <c r="AX596" i="17" s="1"/>
  <c r="AW595" i="17"/>
  <c r="AV595" i="17"/>
  <c r="Q595" i="17"/>
  <c r="R595" i="17" s="1"/>
  <c r="P595" i="17"/>
  <c r="N595" i="17"/>
  <c r="L595" i="17"/>
  <c r="H595" i="17"/>
  <c r="AX595" i="17" s="1"/>
  <c r="AW594" i="17"/>
  <c r="AV594" i="17"/>
  <c r="R594" i="17"/>
  <c r="Q594" i="17"/>
  <c r="P594" i="17"/>
  <c r="N594" i="17"/>
  <c r="L594" i="17"/>
  <c r="H594" i="17"/>
  <c r="AX594" i="17" s="1"/>
  <c r="AW593" i="17"/>
  <c r="AV593" i="17"/>
  <c r="Q593" i="17"/>
  <c r="R593" i="17" s="1"/>
  <c r="P593" i="17"/>
  <c r="N593" i="17"/>
  <c r="L593" i="17"/>
  <c r="H593" i="17"/>
  <c r="AX593" i="17" s="1"/>
  <c r="AW592" i="17"/>
  <c r="AV592" i="17"/>
  <c r="R592" i="17"/>
  <c r="Q592" i="17"/>
  <c r="P592" i="17"/>
  <c r="N592" i="17"/>
  <c r="L592" i="17"/>
  <c r="H592" i="17"/>
  <c r="AX592" i="17" s="1"/>
  <c r="AW591" i="17"/>
  <c r="AV591" i="17"/>
  <c r="R591" i="17"/>
  <c r="Q591" i="17"/>
  <c r="P591" i="17"/>
  <c r="N591" i="17"/>
  <c r="L591" i="17"/>
  <c r="H591" i="17"/>
  <c r="AX591" i="17" s="1"/>
  <c r="AX590" i="17"/>
  <c r="AW590" i="17"/>
  <c r="AV590" i="17"/>
  <c r="Q590" i="17"/>
  <c r="R590" i="17" s="1"/>
  <c r="P590" i="17"/>
  <c r="N590" i="17"/>
  <c r="L590" i="17"/>
  <c r="H590" i="17"/>
  <c r="AX589" i="17"/>
  <c r="AW589" i="17"/>
  <c r="AV589" i="17"/>
  <c r="Q589" i="17"/>
  <c r="R589" i="17" s="1"/>
  <c r="P589" i="17"/>
  <c r="N589" i="17"/>
  <c r="L589" i="17"/>
  <c r="H589" i="17"/>
  <c r="AW588" i="17"/>
  <c r="AV588" i="17"/>
  <c r="Q588" i="17"/>
  <c r="R588" i="17" s="1"/>
  <c r="P588" i="17"/>
  <c r="N588" i="17"/>
  <c r="L588" i="17"/>
  <c r="H588" i="17"/>
  <c r="AX588" i="17" s="1"/>
  <c r="AW587" i="17"/>
  <c r="AV587" i="17"/>
  <c r="Q587" i="17"/>
  <c r="R587" i="17" s="1"/>
  <c r="P587" i="17"/>
  <c r="N587" i="17"/>
  <c r="L587" i="17"/>
  <c r="H587" i="17"/>
  <c r="AX587" i="17" s="1"/>
  <c r="AW586" i="17"/>
  <c r="AV586" i="17"/>
  <c r="Q586" i="17"/>
  <c r="R586" i="17" s="1"/>
  <c r="P586" i="17"/>
  <c r="N586" i="17"/>
  <c r="L586" i="17"/>
  <c r="H586" i="17"/>
  <c r="AX586" i="17" s="1"/>
  <c r="AW585" i="17"/>
  <c r="AV585" i="17"/>
  <c r="R585" i="17"/>
  <c r="Q585" i="17"/>
  <c r="P585" i="17"/>
  <c r="N585" i="17"/>
  <c r="L585" i="17"/>
  <c r="H585" i="17"/>
  <c r="AX585" i="17" s="1"/>
  <c r="AX584" i="17"/>
  <c r="AW584" i="17"/>
  <c r="AV584" i="17"/>
  <c r="Q584" i="17"/>
  <c r="R584" i="17" s="1"/>
  <c r="P584" i="17"/>
  <c r="N584" i="17"/>
  <c r="L584" i="17"/>
  <c r="H584" i="17"/>
  <c r="AW583" i="17"/>
  <c r="AV583" i="17"/>
  <c r="Q583" i="17"/>
  <c r="R583" i="17" s="1"/>
  <c r="P583" i="17"/>
  <c r="N583" i="17"/>
  <c r="L583" i="17"/>
  <c r="H583" i="17"/>
  <c r="AX583" i="17" s="1"/>
  <c r="AW582" i="17"/>
  <c r="AV582" i="17"/>
  <c r="R582" i="17"/>
  <c r="Q582" i="17"/>
  <c r="P582" i="17"/>
  <c r="N582" i="17"/>
  <c r="L582" i="17"/>
  <c r="H582" i="17"/>
  <c r="AX582" i="17" s="1"/>
  <c r="AW581" i="17"/>
  <c r="AV581" i="17"/>
  <c r="Q581" i="17"/>
  <c r="R581" i="17" s="1"/>
  <c r="P581" i="17"/>
  <c r="N581" i="17"/>
  <c r="L581" i="17"/>
  <c r="H581" i="17"/>
  <c r="AX581" i="17" s="1"/>
  <c r="AW580" i="17"/>
  <c r="AV580" i="17"/>
  <c r="R580" i="17"/>
  <c r="Q580" i="17"/>
  <c r="P580" i="17"/>
  <c r="N580" i="17"/>
  <c r="L580" i="17"/>
  <c r="H580" i="17"/>
  <c r="AX580" i="17" s="1"/>
  <c r="AX579" i="17"/>
  <c r="AW579" i="17"/>
  <c r="AV579" i="17"/>
  <c r="Q579" i="17"/>
  <c r="R579" i="17" s="1"/>
  <c r="P579" i="17"/>
  <c r="N579" i="17"/>
  <c r="L579" i="17"/>
  <c r="H579" i="17"/>
  <c r="AW578" i="17"/>
  <c r="AV578" i="17"/>
  <c r="Q578" i="17"/>
  <c r="R578" i="17" s="1"/>
  <c r="P578" i="17"/>
  <c r="N578" i="17"/>
  <c r="L578" i="17"/>
  <c r="H578" i="17"/>
  <c r="AX578" i="17" s="1"/>
  <c r="AW577" i="17"/>
  <c r="AV577" i="17"/>
  <c r="Q577" i="17"/>
  <c r="R577" i="17" s="1"/>
  <c r="P577" i="17"/>
  <c r="N577" i="17"/>
  <c r="L577" i="17"/>
  <c r="H577" i="17"/>
  <c r="AX577" i="17" s="1"/>
  <c r="AW576" i="17"/>
  <c r="AV576" i="17"/>
  <c r="Q576" i="17"/>
  <c r="R576" i="17" s="1"/>
  <c r="P576" i="17"/>
  <c r="N576" i="17"/>
  <c r="L576" i="17"/>
  <c r="H576" i="17"/>
  <c r="AX576" i="17" s="1"/>
  <c r="AW575" i="17"/>
  <c r="AV575" i="17"/>
  <c r="T575" i="17"/>
  <c r="Q575" i="17"/>
  <c r="R575" i="17" s="1"/>
  <c r="P575" i="17"/>
  <c r="N575" i="17"/>
  <c r="L575" i="17"/>
  <c r="H575" i="17"/>
  <c r="AX575" i="17" s="1"/>
  <c r="AX574" i="17"/>
  <c r="AW574" i="17"/>
  <c r="AV574" i="17"/>
  <c r="Q574" i="17"/>
  <c r="R574" i="17" s="1"/>
  <c r="P574" i="17"/>
  <c r="N574" i="17"/>
  <c r="L574" i="17"/>
  <c r="H574" i="17"/>
  <c r="AW573" i="17"/>
  <c r="AV573" i="17"/>
  <c r="Q573" i="17"/>
  <c r="R573" i="17" s="1"/>
  <c r="P573" i="17"/>
  <c r="N573" i="17"/>
  <c r="L573" i="17"/>
  <c r="H573" i="17"/>
  <c r="AX573" i="17" s="1"/>
  <c r="AX572" i="17"/>
  <c r="AW572" i="17"/>
  <c r="AV572" i="17"/>
  <c r="Q572" i="17"/>
  <c r="R572" i="17" s="1"/>
  <c r="P572" i="17"/>
  <c r="N572" i="17"/>
  <c r="L572" i="17"/>
  <c r="H572" i="17"/>
  <c r="AW571" i="17"/>
  <c r="AV571" i="17"/>
  <c r="Q571" i="17"/>
  <c r="R571" i="17" s="1"/>
  <c r="P571" i="17"/>
  <c r="N571" i="17"/>
  <c r="L571" i="17"/>
  <c r="H571" i="17"/>
  <c r="AX571" i="17" s="1"/>
  <c r="AX570" i="17"/>
  <c r="AW570" i="17"/>
  <c r="AV570" i="17"/>
  <c r="T570" i="17"/>
  <c r="Q570" i="17"/>
  <c r="R570" i="17" s="1"/>
  <c r="P570" i="17"/>
  <c r="N570" i="17"/>
  <c r="L570" i="17"/>
  <c r="H570" i="17"/>
  <c r="AX569" i="17"/>
  <c r="AW569" i="17"/>
  <c r="AV569" i="17"/>
  <c r="Q569" i="17"/>
  <c r="R569" i="17" s="1"/>
  <c r="P569" i="17"/>
  <c r="N569" i="17"/>
  <c r="L569" i="17"/>
  <c r="H569" i="17"/>
  <c r="AW568" i="17"/>
  <c r="AV568" i="17"/>
  <c r="Q568" i="17"/>
  <c r="R568" i="17" s="1"/>
  <c r="P568" i="17"/>
  <c r="N568" i="17"/>
  <c r="L568" i="17"/>
  <c r="H568" i="17"/>
  <c r="AX568" i="17" s="1"/>
  <c r="AX567" i="17"/>
  <c r="AW567" i="17"/>
  <c r="AV567" i="17"/>
  <c r="Q567" i="17"/>
  <c r="R567" i="17" s="1"/>
  <c r="P567" i="17"/>
  <c r="N567" i="17"/>
  <c r="L567" i="17"/>
  <c r="H567" i="17"/>
  <c r="AW566" i="17"/>
  <c r="AV566" i="17"/>
  <c r="Q566" i="17"/>
  <c r="R566" i="17" s="1"/>
  <c r="P566" i="17"/>
  <c r="N566" i="17"/>
  <c r="L566" i="17"/>
  <c r="H566" i="17"/>
  <c r="AX566" i="17" s="1"/>
  <c r="AW565" i="17"/>
  <c r="AV565" i="17"/>
  <c r="Q565" i="17"/>
  <c r="R565" i="17" s="1"/>
  <c r="P565" i="17"/>
  <c r="N565" i="17"/>
  <c r="L565" i="17"/>
  <c r="H565" i="17"/>
  <c r="AX565" i="17" s="1"/>
  <c r="AW564" i="17"/>
  <c r="AV564" i="17"/>
  <c r="Q564" i="17"/>
  <c r="R564" i="17" s="1"/>
  <c r="P564" i="17"/>
  <c r="N564" i="17"/>
  <c r="L564" i="17"/>
  <c r="H564" i="17"/>
  <c r="AX564" i="17" s="1"/>
  <c r="AW563" i="17"/>
  <c r="AV563" i="17"/>
  <c r="Q563" i="17"/>
  <c r="R563" i="17" s="1"/>
  <c r="P563" i="17"/>
  <c r="N563" i="17"/>
  <c r="L563" i="17"/>
  <c r="H563" i="17"/>
  <c r="AX563" i="17" s="1"/>
  <c r="AX562" i="17"/>
  <c r="AW562" i="17"/>
  <c r="AV562" i="17"/>
  <c r="Q562" i="17"/>
  <c r="R562" i="17" s="1"/>
  <c r="P562" i="17"/>
  <c r="N562" i="17"/>
  <c r="L562" i="17"/>
  <c r="H562" i="17"/>
  <c r="AX561" i="17"/>
  <c r="AW561" i="17"/>
  <c r="AV561" i="17"/>
  <c r="Q561" i="17"/>
  <c r="R561" i="17" s="1"/>
  <c r="P561" i="17"/>
  <c r="N561" i="17"/>
  <c r="L561" i="17"/>
  <c r="H561" i="17"/>
  <c r="AW560" i="17"/>
  <c r="AV560" i="17"/>
  <c r="Q560" i="17"/>
  <c r="R560" i="17" s="1"/>
  <c r="P560" i="17"/>
  <c r="N560" i="17"/>
  <c r="L560" i="17"/>
  <c r="H560" i="17"/>
  <c r="AX560" i="17" s="1"/>
  <c r="AW559" i="17"/>
  <c r="AV559" i="17"/>
  <c r="Q559" i="17"/>
  <c r="R559" i="17" s="1"/>
  <c r="P559" i="17"/>
  <c r="N559" i="17"/>
  <c r="L559" i="17"/>
  <c r="H559" i="17"/>
  <c r="AX559" i="17" s="1"/>
  <c r="AW558" i="17"/>
  <c r="AV558" i="17"/>
  <c r="Q558" i="17"/>
  <c r="R558" i="17" s="1"/>
  <c r="P558" i="17"/>
  <c r="N558" i="17"/>
  <c r="L558" i="17"/>
  <c r="H558" i="17"/>
  <c r="AX558" i="17" s="1"/>
  <c r="AX557" i="17"/>
  <c r="AW557" i="17"/>
  <c r="AV557" i="17"/>
  <c r="Q557" i="17"/>
  <c r="R557" i="17" s="1"/>
  <c r="P557" i="17"/>
  <c r="N557" i="17"/>
  <c r="L557" i="17"/>
  <c r="H557" i="17"/>
  <c r="AW556" i="17"/>
  <c r="AV556" i="17"/>
  <c r="Q556" i="17"/>
  <c r="R556" i="17" s="1"/>
  <c r="P556" i="17"/>
  <c r="N556" i="17"/>
  <c r="L556" i="17"/>
  <c r="H556" i="17"/>
  <c r="AX556" i="17" s="1"/>
  <c r="AW555" i="17"/>
  <c r="AV555" i="17"/>
  <c r="Q555" i="17"/>
  <c r="R555" i="17" s="1"/>
  <c r="P555" i="17"/>
  <c r="N555" i="17"/>
  <c r="L555" i="17"/>
  <c r="H555" i="17"/>
  <c r="AX555" i="17" s="1"/>
  <c r="AX554" i="17"/>
  <c r="AW554" i="17"/>
  <c r="AV554" i="17"/>
  <c r="Q554" i="17"/>
  <c r="R554" i="17" s="1"/>
  <c r="P554" i="17"/>
  <c r="N554" i="17"/>
  <c r="L554" i="17"/>
  <c r="H554" i="17"/>
  <c r="AW553" i="17"/>
  <c r="AV553" i="17"/>
  <c r="Q553" i="17"/>
  <c r="R553" i="17" s="1"/>
  <c r="P553" i="17"/>
  <c r="N553" i="17"/>
  <c r="L553" i="17"/>
  <c r="H553" i="17"/>
  <c r="AX553" i="17" s="1"/>
  <c r="AW552" i="17"/>
  <c r="AV552" i="17"/>
  <c r="Q552" i="17"/>
  <c r="R552" i="17" s="1"/>
  <c r="P552" i="17"/>
  <c r="N552" i="17"/>
  <c r="L552" i="17"/>
  <c r="H552" i="17"/>
  <c r="AX552" i="17" s="1"/>
  <c r="AX551" i="17"/>
  <c r="AW551" i="17"/>
  <c r="AV551" i="17"/>
  <c r="Q551" i="17"/>
  <c r="R551" i="17" s="1"/>
  <c r="P551" i="17"/>
  <c r="N551" i="17"/>
  <c r="L551" i="17"/>
  <c r="H551" i="17"/>
  <c r="AW550" i="17"/>
  <c r="AV550" i="17"/>
  <c r="R550" i="17"/>
  <c r="Q550" i="17"/>
  <c r="P550" i="17"/>
  <c r="N550" i="17"/>
  <c r="L550" i="17"/>
  <c r="H550" i="17"/>
  <c r="AX550" i="17" s="1"/>
  <c r="AX549" i="17"/>
  <c r="AW549" i="17"/>
  <c r="AV549" i="17"/>
  <c r="R549" i="17"/>
  <c r="Q549" i="17"/>
  <c r="P549" i="17"/>
  <c r="N549" i="17"/>
  <c r="L549" i="17"/>
  <c r="H549" i="17"/>
  <c r="AW548" i="17"/>
  <c r="AV548" i="17"/>
  <c r="Q548" i="17"/>
  <c r="R548" i="17" s="1"/>
  <c r="P548" i="17"/>
  <c r="N548" i="17"/>
  <c r="L548" i="17"/>
  <c r="H548" i="17"/>
  <c r="AX548" i="17" s="1"/>
  <c r="AW547" i="17"/>
  <c r="AV547" i="17"/>
  <c r="Q547" i="17"/>
  <c r="R547" i="17" s="1"/>
  <c r="P547" i="17"/>
  <c r="N547" i="17"/>
  <c r="L547" i="17"/>
  <c r="H547" i="17"/>
  <c r="AX547" i="17" s="1"/>
  <c r="AW546" i="17"/>
  <c r="AV546" i="17"/>
  <c r="T546" i="17"/>
  <c r="Q546" i="17"/>
  <c r="R546" i="17" s="1"/>
  <c r="P546" i="17"/>
  <c r="N546" i="17"/>
  <c r="L546" i="17"/>
  <c r="H546" i="17"/>
  <c r="AX546" i="17" s="1"/>
  <c r="AW545" i="17"/>
  <c r="AV545" i="17"/>
  <c r="Q545" i="17"/>
  <c r="R545" i="17" s="1"/>
  <c r="P545" i="17"/>
  <c r="N545" i="17"/>
  <c r="L545" i="17"/>
  <c r="H545" i="17"/>
  <c r="AX545" i="17" s="1"/>
  <c r="AW544" i="17"/>
  <c r="AV544" i="17"/>
  <c r="Q544" i="17"/>
  <c r="R544" i="17" s="1"/>
  <c r="P544" i="17"/>
  <c r="N544" i="17"/>
  <c r="L544" i="17"/>
  <c r="H544" i="17"/>
  <c r="AX544" i="17" s="1"/>
  <c r="AW543" i="17"/>
  <c r="AV543" i="17"/>
  <c r="Q543" i="17"/>
  <c r="R543" i="17" s="1"/>
  <c r="P543" i="17"/>
  <c r="N543" i="17"/>
  <c r="L543" i="17"/>
  <c r="H543" i="17"/>
  <c r="AX543" i="17" s="1"/>
  <c r="AW542" i="17"/>
  <c r="AV542" i="17"/>
  <c r="Q542" i="17"/>
  <c r="R542" i="17" s="1"/>
  <c r="P542" i="17"/>
  <c r="N542" i="17"/>
  <c r="L542" i="17"/>
  <c r="H542" i="17"/>
  <c r="AX542" i="17" s="1"/>
  <c r="AX541" i="17"/>
  <c r="AW541" i="17"/>
  <c r="AV541" i="17"/>
  <c r="R541" i="17"/>
  <c r="Q541" i="17"/>
  <c r="P541" i="17"/>
  <c r="N541" i="17"/>
  <c r="L541" i="17"/>
  <c r="H541" i="17"/>
  <c r="AW540" i="17"/>
  <c r="AV540" i="17"/>
  <c r="Q540" i="17"/>
  <c r="R540" i="17" s="1"/>
  <c r="P540" i="17"/>
  <c r="N540" i="17"/>
  <c r="L540" i="17"/>
  <c r="H540" i="17"/>
  <c r="AX540" i="17" s="1"/>
  <c r="AW539" i="17"/>
  <c r="AV539" i="17"/>
  <c r="Q539" i="17"/>
  <c r="R539" i="17" s="1"/>
  <c r="P539" i="17"/>
  <c r="N539" i="17"/>
  <c r="L539" i="17"/>
  <c r="H539" i="17"/>
  <c r="AX539" i="17" s="1"/>
  <c r="AX538" i="17"/>
  <c r="AW538" i="17"/>
  <c r="AV538" i="17"/>
  <c r="Q538" i="17"/>
  <c r="R538" i="17" s="1"/>
  <c r="P538" i="17"/>
  <c r="N538" i="17"/>
  <c r="L538" i="17"/>
  <c r="H538" i="17"/>
  <c r="AW537" i="17"/>
  <c r="AV537" i="17"/>
  <c r="Q537" i="17"/>
  <c r="R537" i="17" s="1"/>
  <c r="P537" i="17"/>
  <c r="N537" i="17"/>
  <c r="L537" i="17"/>
  <c r="H537" i="17"/>
  <c r="AX537" i="17" s="1"/>
  <c r="AW536" i="17"/>
  <c r="AV536" i="17"/>
  <c r="Q536" i="17"/>
  <c r="R536" i="17" s="1"/>
  <c r="P536" i="17"/>
  <c r="N536" i="17"/>
  <c r="L536" i="17"/>
  <c r="H536" i="17"/>
  <c r="AX536" i="17" s="1"/>
  <c r="AW535" i="17"/>
  <c r="AV535" i="17"/>
  <c r="Q535" i="17"/>
  <c r="R535" i="17" s="1"/>
  <c r="P535" i="17"/>
  <c r="N535" i="17"/>
  <c r="L535" i="17"/>
  <c r="H535" i="17"/>
  <c r="AX535" i="17" s="1"/>
  <c r="AW534" i="17"/>
  <c r="AV534" i="17"/>
  <c r="Q534" i="17"/>
  <c r="R534" i="17" s="1"/>
  <c r="P534" i="17"/>
  <c r="N534" i="17"/>
  <c r="L534" i="17"/>
  <c r="H534" i="17"/>
  <c r="AX534" i="17" s="1"/>
  <c r="AW533" i="17"/>
  <c r="AV533" i="17"/>
  <c r="Q533" i="17"/>
  <c r="R533" i="17" s="1"/>
  <c r="P533" i="17"/>
  <c r="N533" i="17"/>
  <c r="L533" i="17"/>
  <c r="H533" i="17"/>
  <c r="AX533" i="17" s="1"/>
  <c r="AW532" i="17"/>
  <c r="AV532" i="17"/>
  <c r="Q532" i="17"/>
  <c r="R532" i="17" s="1"/>
  <c r="P532" i="17"/>
  <c r="N532" i="17"/>
  <c r="L532" i="17"/>
  <c r="H532" i="17"/>
  <c r="AX532" i="17" s="1"/>
  <c r="AX531" i="17"/>
  <c r="AW531" i="17"/>
  <c r="AV531" i="17"/>
  <c r="Q531" i="17"/>
  <c r="R531" i="17" s="1"/>
  <c r="P531" i="17"/>
  <c r="N531" i="17"/>
  <c r="L531" i="17"/>
  <c r="H531" i="17"/>
  <c r="AX530" i="17"/>
  <c r="AW530" i="17"/>
  <c r="AV530" i="17"/>
  <c r="R530" i="17"/>
  <c r="Q530" i="17"/>
  <c r="P530" i="17"/>
  <c r="N530" i="17"/>
  <c r="L530" i="17"/>
  <c r="H530" i="17"/>
  <c r="AW529" i="17"/>
  <c r="AV529" i="17"/>
  <c r="Q529" i="17"/>
  <c r="R529" i="17" s="1"/>
  <c r="P529" i="17"/>
  <c r="N529" i="17"/>
  <c r="L529" i="17"/>
  <c r="H529" i="17"/>
  <c r="AX529" i="17" s="1"/>
  <c r="AX528" i="17"/>
  <c r="AW528" i="17"/>
  <c r="AV528" i="17"/>
  <c r="Q528" i="17"/>
  <c r="R528" i="17" s="1"/>
  <c r="P528" i="17"/>
  <c r="N528" i="17"/>
  <c r="L528" i="17"/>
  <c r="H528" i="17"/>
  <c r="AW527" i="17"/>
  <c r="AV527" i="17"/>
  <c r="Q527" i="17"/>
  <c r="R527" i="17" s="1"/>
  <c r="P527" i="17"/>
  <c r="N527" i="17"/>
  <c r="L527" i="17"/>
  <c r="H527" i="17"/>
  <c r="AX527" i="17" s="1"/>
  <c r="AW526" i="17"/>
  <c r="AV526" i="17"/>
  <c r="R526" i="17"/>
  <c r="Q526" i="17"/>
  <c r="P526" i="17"/>
  <c r="N526" i="17"/>
  <c r="L526" i="17"/>
  <c r="H526" i="17"/>
  <c r="AX526" i="17" s="1"/>
  <c r="AX525" i="17"/>
  <c r="AW525" i="17"/>
  <c r="AV525" i="17"/>
  <c r="Q525" i="17"/>
  <c r="R525" i="17" s="1"/>
  <c r="P525" i="17"/>
  <c r="N525" i="17"/>
  <c r="L525" i="17"/>
  <c r="H525" i="17"/>
  <c r="AW524" i="17"/>
  <c r="AV524" i="17"/>
  <c r="Q524" i="17"/>
  <c r="R524" i="17" s="1"/>
  <c r="P524" i="17"/>
  <c r="N524" i="17"/>
  <c r="L524" i="17"/>
  <c r="H524" i="17"/>
  <c r="AX524" i="17" s="1"/>
  <c r="AW523" i="17"/>
  <c r="AV523" i="17"/>
  <c r="Q523" i="17"/>
  <c r="R523" i="17" s="1"/>
  <c r="P523" i="17"/>
  <c r="N523" i="17"/>
  <c r="L523" i="17"/>
  <c r="H523" i="17"/>
  <c r="AX523" i="17" s="1"/>
  <c r="AW522" i="17"/>
  <c r="AV522" i="17"/>
  <c r="Q522" i="17"/>
  <c r="R522" i="17" s="1"/>
  <c r="P522" i="17"/>
  <c r="N522" i="17"/>
  <c r="L522" i="17"/>
  <c r="H522" i="17"/>
  <c r="AX522" i="17" s="1"/>
  <c r="AW521" i="17"/>
  <c r="AV521" i="17"/>
  <c r="Q521" i="17"/>
  <c r="R521" i="17" s="1"/>
  <c r="P521" i="17"/>
  <c r="N521" i="17"/>
  <c r="L521" i="17"/>
  <c r="H521" i="17"/>
  <c r="AX521" i="17" s="1"/>
  <c r="AX520" i="17"/>
  <c r="AW520" i="17"/>
  <c r="AV520" i="17"/>
  <c r="R520" i="17"/>
  <c r="Q520" i="17"/>
  <c r="P520" i="17"/>
  <c r="N520" i="17"/>
  <c r="L520" i="17"/>
  <c r="H520" i="17"/>
  <c r="AW519" i="17"/>
  <c r="AV519" i="17"/>
  <c r="Q519" i="17"/>
  <c r="R519" i="17" s="1"/>
  <c r="P519" i="17"/>
  <c r="N519" i="17"/>
  <c r="L519" i="17"/>
  <c r="H519" i="17"/>
  <c r="AX519" i="17" s="1"/>
  <c r="AX518" i="17"/>
  <c r="AW518" i="17"/>
  <c r="AV518" i="17"/>
  <c r="Q518" i="17"/>
  <c r="R518" i="17" s="1"/>
  <c r="P518" i="17"/>
  <c r="N518" i="17"/>
  <c r="L518" i="17"/>
  <c r="H518" i="17"/>
  <c r="AW517" i="17"/>
  <c r="AV517" i="17"/>
  <c r="R517" i="17"/>
  <c r="Q517" i="17"/>
  <c r="P517" i="17"/>
  <c r="N517" i="17"/>
  <c r="L517" i="17"/>
  <c r="H517" i="17"/>
  <c r="AX517" i="17" s="1"/>
  <c r="AW516" i="17"/>
  <c r="AV516" i="17"/>
  <c r="Q516" i="17"/>
  <c r="R516" i="17" s="1"/>
  <c r="P516" i="17"/>
  <c r="N516" i="17"/>
  <c r="L516" i="17"/>
  <c r="H516" i="17"/>
  <c r="AX516" i="17" s="1"/>
  <c r="AW515" i="17"/>
  <c r="AV515" i="17"/>
  <c r="Q515" i="17"/>
  <c r="R515" i="17" s="1"/>
  <c r="P515" i="17"/>
  <c r="N515" i="17"/>
  <c r="L515" i="17"/>
  <c r="H515" i="17"/>
  <c r="AX515" i="17" s="1"/>
  <c r="AW514" i="17"/>
  <c r="AV514" i="17"/>
  <c r="Q514" i="17"/>
  <c r="R514" i="17" s="1"/>
  <c r="P514" i="17"/>
  <c r="N514" i="17"/>
  <c r="L514" i="17"/>
  <c r="H514" i="17"/>
  <c r="AX514" i="17" s="1"/>
  <c r="AX513" i="17"/>
  <c r="AW513" i="17"/>
  <c r="AV513" i="17"/>
  <c r="Q513" i="17"/>
  <c r="R513" i="17" s="1"/>
  <c r="P513" i="17"/>
  <c r="N513" i="17"/>
  <c r="L513" i="17"/>
  <c r="H513" i="17"/>
  <c r="AX512" i="17"/>
  <c r="AW512" i="17"/>
  <c r="AV512" i="17"/>
  <c r="Q512" i="17"/>
  <c r="R512" i="17" s="1"/>
  <c r="P512" i="17"/>
  <c r="N512" i="17"/>
  <c r="L512" i="17"/>
  <c r="H512" i="17"/>
  <c r="AW511" i="17"/>
  <c r="AV511" i="17"/>
  <c r="Q511" i="17"/>
  <c r="R511" i="17" s="1"/>
  <c r="P511" i="17"/>
  <c r="N511" i="17"/>
  <c r="L511" i="17"/>
  <c r="H511" i="17"/>
  <c r="AX511" i="17" s="1"/>
  <c r="AX510" i="17"/>
  <c r="AW510" i="17"/>
  <c r="AV510" i="17"/>
  <c r="Q510" i="17"/>
  <c r="R510" i="17" s="1"/>
  <c r="P510" i="17"/>
  <c r="N510" i="17"/>
  <c r="L510" i="17"/>
  <c r="H510" i="17"/>
  <c r="AW509" i="17"/>
  <c r="AV509" i="17"/>
  <c r="Q509" i="17"/>
  <c r="R509" i="17" s="1"/>
  <c r="P509" i="17"/>
  <c r="N509" i="17"/>
  <c r="L509" i="17"/>
  <c r="H509" i="17"/>
  <c r="AX509" i="17" s="1"/>
  <c r="AW508" i="17"/>
  <c r="AV508" i="17"/>
  <c r="Q508" i="17"/>
  <c r="R508" i="17" s="1"/>
  <c r="P508" i="17"/>
  <c r="N508" i="17"/>
  <c r="L508" i="17"/>
  <c r="H508" i="17"/>
  <c r="AX508" i="17" s="1"/>
  <c r="AX507" i="17"/>
  <c r="AW507" i="17"/>
  <c r="AV507" i="17"/>
  <c r="Q507" i="17"/>
  <c r="R507" i="17" s="1"/>
  <c r="P507" i="17"/>
  <c r="N507" i="17"/>
  <c r="L507" i="17"/>
  <c r="H507" i="17"/>
  <c r="AW506" i="17"/>
  <c r="AV506" i="17"/>
  <c r="Q506" i="17"/>
  <c r="R506" i="17" s="1"/>
  <c r="P506" i="17"/>
  <c r="N506" i="17"/>
  <c r="L506" i="17"/>
  <c r="H506" i="17"/>
  <c r="AX506" i="17" s="1"/>
  <c r="AX505" i="17"/>
  <c r="AW505" i="17"/>
  <c r="AV505" i="17"/>
  <c r="Q505" i="17"/>
  <c r="R505" i="17" s="1"/>
  <c r="P505" i="17"/>
  <c r="N505" i="17"/>
  <c r="L505" i="17"/>
  <c r="H505" i="17"/>
  <c r="AW504" i="17"/>
  <c r="AV504" i="17"/>
  <c r="Q504" i="17"/>
  <c r="R504" i="17" s="1"/>
  <c r="P504" i="17"/>
  <c r="N504" i="17"/>
  <c r="L504" i="17"/>
  <c r="H504" i="17"/>
  <c r="AX504" i="17" s="1"/>
  <c r="AW503" i="17"/>
  <c r="AV503" i="17"/>
  <c r="Q503" i="17"/>
  <c r="R503" i="17" s="1"/>
  <c r="P503" i="17"/>
  <c r="N503" i="17"/>
  <c r="L503" i="17"/>
  <c r="H503" i="17"/>
  <c r="AX503" i="17" s="1"/>
  <c r="AW502" i="17"/>
  <c r="AV502" i="17"/>
  <c r="Q502" i="17"/>
  <c r="R502" i="17" s="1"/>
  <c r="P502" i="17"/>
  <c r="N502" i="17"/>
  <c r="L502" i="17"/>
  <c r="H502" i="17"/>
  <c r="AX502" i="17" s="1"/>
  <c r="AW501" i="17"/>
  <c r="AV501" i="17"/>
  <c r="Q501" i="17"/>
  <c r="R501" i="17" s="1"/>
  <c r="P501" i="17"/>
  <c r="N501" i="17"/>
  <c r="L501" i="17"/>
  <c r="H501" i="17"/>
  <c r="AX501" i="17" s="1"/>
  <c r="AW500" i="17"/>
  <c r="AV500" i="17"/>
  <c r="Q500" i="17"/>
  <c r="R500" i="17" s="1"/>
  <c r="P500" i="17"/>
  <c r="N500" i="17"/>
  <c r="L500" i="17"/>
  <c r="H500" i="17"/>
  <c r="AX500" i="17" s="1"/>
  <c r="AW499" i="17"/>
  <c r="AV499" i="17"/>
  <c r="Q499" i="17"/>
  <c r="R499" i="17" s="1"/>
  <c r="P499" i="17"/>
  <c r="N499" i="17"/>
  <c r="L499" i="17"/>
  <c r="H499" i="17"/>
  <c r="AX499" i="17" s="1"/>
  <c r="AW498" i="17"/>
  <c r="AV498" i="17"/>
  <c r="Q498" i="17"/>
  <c r="R498" i="17" s="1"/>
  <c r="P498" i="17"/>
  <c r="N498" i="17"/>
  <c r="L498" i="17"/>
  <c r="H498" i="17"/>
  <c r="AX498" i="17" s="1"/>
  <c r="AW497" i="17"/>
  <c r="AV497" i="17"/>
  <c r="Q497" i="17"/>
  <c r="R497" i="17" s="1"/>
  <c r="P497" i="17"/>
  <c r="N497" i="17"/>
  <c r="L497" i="17"/>
  <c r="H497" i="17"/>
  <c r="AX497" i="17" s="1"/>
  <c r="AW496" i="17"/>
  <c r="AV496" i="17"/>
  <c r="Q496" i="17"/>
  <c r="R496" i="17" s="1"/>
  <c r="P496" i="17"/>
  <c r="N496" i="17"/>
  <c r="L496" i="17"/>
  <c r="H496" i="17"/>
  <c r="AX496" i="17" s="1"/>
  <c r="AW495" i="17"/>
  <c r="AV495" i="17"/>
  <c r="Q495" i="17"/>
  <c r="R495" i="17" s="1"/>
  <c r="P495" i="17"/>
  <c r="N495" i="17"/>
  <c r="L495" i="17"/>
  <c r="H495" i="17"/>
  <c r="AX495" i="17" s="1"/>
  <c r="AW494" i="17"/>
  <c r="AV494" i="17"/>
  <c r="Q494" i="17"/>
  <c r="R494" i="17" s="1"/>
  <c r="P494" i="17"/>
  <c r="N494" i="17"/>
  <c r="L494" i="17"/>
  <c r="H494" i="17"/>
  <c r="AX494" i="17" s="1"/>
  <c r="AW493" i="17"/>
  <c r="AV493" i="17"/>
  <c r="Q493" i="17"/>
  <c r="R493" i="17" s="1"/>
  <c r="P493" i="17"/>
  <c r="N493" i="17"/>
  <c r="L493" i="17"/>
  <c r="H493" i="17"/>
  <c r="AX493" i="17" s="1"/>
  <c r="AW492" i="17"/>
  <c r="AV492" i="17"/>
  <c r="Q492" i="17"/>
  <c r="R492" i="17" s="1"/>
  <c r="P492" i="17"/>
  <c r="N492" i="17"/>
  <c r="L492" i="17"/>
  <c r="H492" i="17"/>
  <c r="AX492" i="17" s="1"/>
  <c r="AW491" i="17"/>
  <c r="AV491" i="17"/>
  <c r="Q491" i="17"/>
  <c r="R491" i="17" s="1"/>
  <c r="P491" i="17"/>
  <c r="N491" i="17"/>
  <c r="L491" i="17"/>
  <c r="H491" i="17"/>
  <c r="AX491" i="17" s="1"/>
  <c r="AW490" i="17"/>
  <c r="AV490" i="17"/>
  <c r="Q490" i="17"/>
  <c r="R490" i="17" s="1"/>
  <c r="P490" i="17"/>
  <c r="N490" i="17"/>
  <c r="L490" i="17"/>
  <c r="H490" i="17"/>
  <c r="AX490" i="17" s="1"/>
  <c r="AW489" i="17"/>
  <c r="AV489" i="17"/>
  <c r="Q489" i="17"/>
  <c r="R489" i="17" s="1"/>
  <c r="P489" i="17"/>
  <c r="N489" i="17"/>
  <c r="L489" i="17"/>
  <c r="H489" i="17"/>
  <c r="AX489" i="17" s="1"/>
  <c r="AX488" i="17"/>
  <c r="AW488" i="17"/>
  <c r="AV488" i="17"/>
  <c r="Q488" i="17"/>
  <c r="R488" i="17" s="1"/>
  <c r="P488" i="17"/>
  <c r="N488" i="17"/>
  <c r="L488" i="17"/>
  <c r="H488" i="17"/>
  <c r="AW487" i="17"/>
  <c r="AV487" i="17"/>
  <c r="R487" i="17"/>
  <c r="Q487" i="17"/>
  <c r="P487" i="17"/>
  <c r="N487" i="17"/>
  <c r="L487" i="17"/>
  <c r="H487" i="17"/>
  <c r="AX487" i="17" s="1"/>
  <c r="AW486" i="17"/>
  <c r="AV486" i="17"/>
  <c r="R486" i="17"/>
  <c r="Q486" i="17"/>
  <c r="P486" i="17"/>
  <c r="N486" i="17"/>
  <c r="L486" i="17"/>
  <c r="H486" i="17"/>
  <c r="AX486" i="17" s="1"/>
  <c r="AW485" i="17"/>
  <c r="AV485" i="17"/>
  <c r="Q485" i="17"/>
  <c r="R485" i="17" s="1"/>
  <c r="P485" i="17"/>
  <c r="N485" i="17"/>
  <c r="L485" i="17"/>
  <c r="H485" i="17"/>
  <c r="AX485" i="17" s="1"/>
  <c r="AW484" i="17"/>
  <c r="AV484" i="17"/>
  <c r="Q484" i="17"/>
  <c r="R484" i="17" s="1"/>
  <c r="P484" i="17"/>
  <c r="N484" i="17"/>
  <c r="L484" i="17"/>
  <c r="H484" i="17"/>
  <c r="AX484" i="17" s="1"/>
  <c r="AX483" i="17"/>
  <c r="AW483" i="17"/>
  <c r="AV483" i="17"/>
  <c r="Q483" i="17"/>
  <c r="R483" i="17" s="1"/>
  <c r="P483" i="17"/>
  <c r="N483" i="17"/>
  <c r="L483" i="17"/>
  <c r="H483" i="17"/>
  <c r="AW482" i="17"/>
  <c r="AV482" i="17"/>
  <c r="Q482" i="17"/>
  <c r="R482" i="17" s="1"/>
  <c r="P482" i="17"/>
  <c r="N482" i="17"/>
  <c r="L482" i="17"/>
  <c r="H482" i="17"/>
  <c r="AX482" i="17" s="1"/>
  <c r="AW481" i="17"/>
  <c r="AV481" i="17"/>
  <c r="Q481" i="17"/>
  <c r="R481" i="17" s="1"/>
  <c r="P481" i="17"/>
  <c r="N481" i="17"/>
  <c r="L481" i="17"/>
  <c r="H481" i="17"/>
  <c r="AX481" i="17" s="1"/>
  <c r="AW480" i="17"/>
  <c r="AV480" i="17"/>
  <c r="Q480" i="17"/>
  <c r="R480" i="17" s="1"/>
  <c r="P480" i="17"/>
  <c r="N480" i="17"/>
  <c r="L480" i="17"/>
  <c r="H480" i="17"/>
  <c r="AX480" i="17" s="1"/>
  <c r="AW479" i="17"/>
  <c r="AV479" i="17"/>
  <c r="Q479" i="17"/>
  <c r="R479" i="17" s="1"/>
  <c r="P479" i="17"/>
  <c r="N479" i="17"/>
  <c r="L479" i="17"/>
  <c r="H479" i="17"/>
  <c r="AX479" i="17" s="1"/>
  <c r="AW478" i="17"/>
  <c r="AV478" i="17"/>
  <c r="Q478" i="17"/>
  <c r="R478" i="17" s="1"/>
  <c r="P478" i="17"/>
  <c r="N478" i="17"/>
  <c r="L478" i="17"/>
  <c r="H478" i="17"/>
  <c r="AX478" i="17" s="1"/>
  <c r="AW477" i="17"/>
  <c r="AV477" i="17"/>
  <c r="Q477" i="17"/>
  <c r="R477" i="17" s="1"/>
  <c r="P477" i="17"/>
  <c r="N477" i="17"/>
  <c r="L477" i="17"/>
  <c r="H477" i="17"/>
  <c r="AX477" i="17" s="1"/>
  <c r="AW476" i="17"/>
  <c r="AV476" i="17"/>
  <c r="Q476" i="17"/>
  <c r="R476" i="17" s="1"/>
  <c r="P476" i="17"/>
  <c r="N476" i="17"/>
  <c r="L476" i="17"/>
  <c r="H476" i="17"/>
  <c r="AX476" i="17" s="1"/>
  <c r="AW475" i="17"/>
  <c r="AV475" i="17"/>
  <c r="Q475" i="17"/>
  <c r="R475" i="17" s="1"/>
  <c r="P475" i="17"/>
  <c r="N475" i="17"/>
  <c r="L475" i="17"/>
  <c r="H475" i="17"/>
  <c r="AX475" i="17" s="1"/>
  <c r="AW474" i="17"/>
  <c r="AV474" i="17"/>
  <c r="Q474" i="17"/>
  <c r="R474" i="17" s="1"/>
  <c r="P474" i="17"/>
  <c r="N474" i="17"/>
  <c r="L474" i="17"/>
  <c r="H474" i="17"/>
  <c r="AX474" i="17" s="1"/>
  <c r="AW473" i="17"/>
  <c r="AV473" i="17"/>
  <c r="Q473" i="17"/>
  <c r="R473" i="17" s="1"/>
  <c r="P473" i="17"/>
  <c r="N473" i="17"/>
  <c r="L473" i="17"/>
  <c r="H473" i="17"/>
  <c r="AX473" i="17" s="1"/>
  <c r="AW472" i="17"/>
  <c r="AV472" i="17"/>
  <c r="Q472" i="17"/>
  <c r="R472" i="17" s="1"/>
  <c r="P472" i="17"/>
  <c r="N472" i="17"/>
  <c r="L472" i="17"/>
  <c r="H472" i="17"/>
  <c r="AX472" i="17" s="1"/>
  <c r="AW471" i="17"/>
  <c r="AV471" i="17"/>
  <c r="Q471" i="17"/>
  <c r="R471" i="17" s="1"/>
  <c r="P471" i="17"/>
  <c r="N471" i="17"/>
  <c r="L471" i="17"/>
  <c r="H471" i="17"/>
  <c r="AX471" i="17" s="1"/>
  <c r="AW470" i="17"/>
  <c r="AV470" i="17"/>
  <c r="Q470" i="17"/>
  <c r="R470" i="17" s="1"/>
  <c r="P470" i="17"/>
  <c r="N470" i="17"/>
  <c r="L470" i="17"/>
  <c r="H470" i="17"/>
  <c r="AX470" i="17" s="1"/>
  <c r="AW469" i="17"/>
  <c r="AV469" i="17"/>
  <c r="Q469" i="17"/>
  <c r="R469" i="17" s="1"/>
  <c r="P469" i="17"/>
  <c r="N469" i="17"/>
  <c r="L469" i="17"/>
  <c r="H469" i="17"/>
  <c r="AX469" i="17" s="1"/>
  <c r="AW468" i="17"/>
  <c r="AV468" i="17"/>
  <c r="Q468" i="17"/>
  <c r="R468" i="17" s="1"/>
  <c r="P468" i="17"/>
  <c r="N468" i="17"/>
  <c r="L468" i="17"/>
  <c r="H468" i="17"/>
  <c r="AX468" i="17" s="1"/>
  <c r="AW467" i="17"/>
  <c r="AV467" i="17"/>
  <c r="Q467" i="17"/>
  <c r="R467" i="17" s="1"/>
  <c r="P467" i="17"/>
  <c r="N467" i="17"/>
  <c r="L467" i="17"/>
  <c r="H467" i="17"/>
  <c r="AX467" i="17" s="1"/>
  <c r="AW466" i="17"/>
  <c r="AV466" i="17"/>
  <c r="Q466" i="17"/>
  <c r="R466" i="17" s="1"/>
  <c r="P466" i="17"/>
  <c r="N466" i="17"/>
  <c r="L466" i="17"/>
  <c r="H466" i="17"/>
  <c r="AX466" i="17" s="1"/>
  <c r="AW465" i="17"/>
  <c r="AV465" i="17"/>
  <c r="R465" i="17"/>
  <c r="Q465" i="17"/>
  <c r="P465" i="17"/>
  <c r="N465" i="17"/>
  <c r="L465" i="17"/>
  <c r="H465" i="17"/>
  <c r="AX465" i="17" s="1"/>
  <c r="AW464" i="17"/>
  <c r="AV464" i="17"/>
  <c r="Q464" i="17"/>
  <c r="R464" i="17" s="1"/>
  <c r="P464" i="17"/>
  <c r="N464" i="17"/>
  <c r="L464" i="17"/>
  <c r="H464" i="17"/>
  <c r="AX464" i="17" s="1"/>
  <c r="AW463" i="17"/>
  <c r="AV463" i="17"/>
  <c r="R463" i="17"/>
  <c r="Q463" i="17"/>
  <c r="P463" i="17"/>
  <c r="N463" i="17"/>
  <c r="L463" i="17"/>
  <c r="H463" i="17"/>
  <c r="AX463" i="17" s="1"/>
  <c r="AX462" i="17"/>
  <c r="AW462" i="17"/>
  <c r="AV462" i="17"/>
  <c r="Q462" i="17"/>
  <c r="R462" i="17" s="1"/>
  <c r="P462" i="17"/>
  <c r="N462" i="17"/>
  <c r="L462" i="17"/>
  <c r="H462" i="17"/>
  <c r="AX461" i="17"/>
  <c r="AW461" i="17"/>
  <c r="AV461" i="17"/>
  <c r="Q461" i="17"/>
  <c r="R461" i="17" s="1"/>
  <c r="P461" i="17"/>
  <c r="N461" i="17"/>
  <c r="L461" i="17"/>
  <c r="H461" i="17"/>
  <c r="AW460" i="17"/>
  <c r="AV460" i="17"/>
  <c r="Q460" i="17"/>
  <c r="R460" i="17" s="1"/>
  <c r="P460" i="17"/>
  <c r="N460" i="17"/>
  <c r="L460" i="17"/>
  <c r="H460" i="17"/>
  <c r="AX460" i="17" s="1"/>
  <c r="AW459" i="17"/>
  <c r="AV459" i="17"/>
  <c r="Q459" i="17"/>
  <c r="R459" i="17" s="1"/>
  <c r="P459" i="17"/>
  <c r="N459" i="17"/>
  <c r="L459" i="17"/>
  <c r="H459" i="17"/>
  <c r="AX459" i="17" s="1"/>
  <c r="AX458" i="17"/>
  <c r="AW458" i="17"/>
  <c r="AV458" i="17"/>
  <c r="Q458" i="17"/>
  <c r="R458" i="17" s="1"/>
  <c r="P458" i="17"/>
  <c r="N458" i="17"/>
  <c r="L458" i="17"/>
  <c r="H458" i="17"/>
  <c r="AX457" i="17"/>
  <c r="AW457" i="17"/>
  <c r="AV457" i="17"/>
  <c r="Q457" i="17"/>
  <c r="R457" i="17" s="1"/>
  <c r="P457" i="17"/>
  <c r="N457" i="17"/>
  <c r="L457" i="17"/>
  <c r="H457" i="17"/>
  <c r="AW456" i="17"/>
  <c r="AV456" i="17"/>
  <c r="Q456" i="17"/>
  <c r="R456" i="17" s="1"/>
  <c r="P456" i="17"/>
  <c r="N456" i="17"/>
  <c r="L456" i="17"/>
  <c r="H456" i="17"/>
  <c r="AX456" i="17" s="1"/>
  <c r="AW455" i="17"/>
  <c r="AV455" i="17"/>
  <c r="Q455" i="17"/>
  <c r="R455" i="17" s="1"/>
  <c r="P455" i="17"/>
  <c r="N455" i="17"/>
  <c r="L455" i="17"/>
  <c r="H455" i="17"/>
  <c r="AX455" i="17" s="1"/>
  <c r="AW454" i="17"/>
  <c r="AV454" i="17"/>
  <c r="R454" i="17"/>
  <c r="Q454" i="17"/>
  <c r="P454" i="17"/>
  <c r="N454" i="17"/>
  <c r="L454" i="17"/>
  <c r="H454" i="17"/>
  <c r="AX454" i="17" s="1"/>
  <c r="AW453" i="17"/>
  <c r="AV453" i="17"/>
  <c r="Q453" i="17"/>
  <c r="R453" i="17" s="1"/>
  <c r="P453" i="17"/>
  <c r="N453" i="17"/>
  <c r="L453" i="17"/>
  <c r="H453" i="17"/>
  <c r="AX453" i="17" s="1"/>
  <c r="AX452" i="17"/>
  <c r="AW452" i="17"/>
  <c r="AV452" i="17"/>
  <c r="Q452" i="17"/>
  <c r="R452" i="17" s="1"/>
  <c r="P452" i="17"/>
  <c r="N452" i="17"/>
  <c r="L452" i="17"/>
  <c r="H452" i="17"/>
  <c r="AW451" i="17"/>
  <c r="AV451" i="17"/>
  <c r="R451" i="17"/>
  <c r="Q451" i="17"/>
  <c r="P451" i="17"/>
  <c r="N451" i="17"/>
  <c r="L451" i="17"/>
  <c r="H451" i="17"/>
  <c r="AX451" i="17" s="1"/>
  <c r="AW450" i="17"/>
  <c r="AV450" i="17"/>
  <c r="Q450" i="17"/>
  <c r="R450" i="17" s="1"/>
  <c r="P450" i="17"/>
  <c r="N450" i="17"/>
  <c r="L450" i="17"/>
  <c r="H450" i="17"/>
  <c r="AX450" i="17" s="1"/>
  <c r="AW449" i="17"/>
  <c r="AV449" i="17"/>
  <c r="T449" i="17"/>
  <c r="Q449" i="17"/>
  <c r="R449" i="17" s="1"/>
  <c r="P449" i="17"/>
  <c r="N449" i="17"/>
  <c r="L449" i="17"/>
  <c r="H449" i="17"/>
  <c r="AX449" i="17" s="1"/>
  <c r="AW448" i="17"/>
  <c r="AV448" i="17"/>
  <c r="R448" i="17"/>
  <c r="Q448" i="17"/>
  <c r="P448" i="17"/>
  <c r="N448" i="17"/>
  <c r="L448" i="17"/>
  <c r="H448" i="17"/>
  <c r="AX448" i="17" s="1"/>
  <c r="AW447" i="17"/>
  <c r="AV447" i="17"/>
  <c r="Q447" i="17"/>
  <c r="R447" i="17" s="1"/>
  <c r="P447" i="17"/>
  <c r="N447" i="17"/>
  <c r="L447" i="17"/>
  <c r="H447" i="17"/>
  <c r="AX447" i="17" s="1"/>
  <c r="AX446" i="17"/>
  <c r="AW446" i="17"/>
  <c r="AV446" i="17"/>
  <c r="R446" i="17"/>
  <c r="Q446" i="17"/>
  <c r="P446" i="17"/>
  <c r="N446" i="17"/>
  <c r="L446" i="17"/>
  <c r="H446" i="17"/>
  <c r="AW445" i="17"/>
  <c r="AV445" i="17"/>
  <c r="Q445" i="17"/>
  <c r="R445" i="17" s="1"/>
  <c r="P445" i="17"/>
  <c r="N445" i="17"/>
  <c r="L445" i="17"/>
  <c r="H445" i="17"/>
  <c r="AX445" i="17" s="1"/>
  <c r="AW444" i="17"/>
  <c r="AV444" i="17"/>
  <c r="Q444" i="17"/>
  <c r="R444" i="17" s="1"/>
  <c r="P444" i="17"/>
  <c r="N444" i="17"/>
  <c r="L444" i="17"/>
  <c r="H444" i="17"/>
  <c r="AX444" i="17" s="1"/>
  <c r="AW443" i="17"/>
  <c r="AV443" i="17"/>
  <c r="Q443" i="17"/>
  <c r="R443" i="17" s="1"/>
  <c r="P443" i="17"/>
  <c r="N443" i="17"/>
  <c r="L443" i="17"/>
  <c r="H443" i="17"/>
  <c r="AX443" i="17" s="1"/>
  <c r="AW442" i="17"/>
  <c r="AV442" i="17"/>
  <c r="Q442" i="17"/>
  <c r="R442" i="17" s="1"/>
  <c r="P442" i="17"/>
  <c r="N442" i="17"/>
  <c r="L442" i="17"/>
  <c r="H442" i="17"/>
  <c r="AX442" i="17" s="1"/>
  <c r="AX441" i="17"/>
  <c r="AW441" i="17"/>
  <c r="AV441" i="17"/>
  <c r="Q441" i="17"/>
  <c r="R441" i="17" s="1"/>
  <c r="P441" i="17"/>
  <c r="N441" i="17"/>
  <c r="L441" i="17"/>
  <c r="H441" i="17"/>
  <c r="AW440" i="17"/>
  <c r="AV440" i="17"/>
  <c r="Q440" i="17"/>
  <c r="R440" i="17" s="1"/>
  <c r="P440" i="17"/>
  <c r="N440" i="17"/>
  <c r="L440" i="17"/>
  <c r="H440" i="17"/>
  <c r="AX440" i="17" s="1"/>
  <c r="AW439" i="17"/>
  <c r="AV439" i="17"/>
  <c r="Q439" i="17"/>
  <c r="R439" i="17" s="1"/>
  <c r="P439" i="17"/>
  <c r="N439" i="17"/>
  <c r="L439" i="17"/>
  <c r="H439" i="17"/>
  <c r="AX439" i="17" s="1"/>
  <c r="AX438" i="17"/>
  <c r="AW438" i="17"/>
  <c r="AV438" i="17"/>
  <c r="R438" i="17"/>
  <c r="Q438" i="17"/>
  <c r="P438" i="17"/>
  <c r="N438" i="17"/>
  <c r="L438" i="17"/>
  <c r="H438" i="17"/>
  <c r="AW437" i="17"/>
  <c r="AV437" i="17"/>
  <c r="Q437" i="17"/>
  <c r="R437" i="17" s="1"/>
  <c r="P437" i="17"/>
  <c r="N437" i="17"/>
  <c r="L437" i="17"/>
  <c r="H437" i="17"/>
  <c r="AX437" i="17" s="1"/>
  <c r="AW436" i="17"/>
  <c r="AV436" i="17"/>
  <c r="Q436" i="17"/>
  <c r="R436" i="17" s="1"/>
  <c r="P436" i="17"/>
  <c r="N436" i="17"/>
  <c r="L436" i="17"/>
  <c r="H436" i="17"/>
  <c r="AX436" i="17" s="1"/>
  <c r="AX435" i="17"/>
  <c r="AW435" i="17"/>
  <c r="AV435" i="17"/>
  <c r="Q435" i="17"/>
  <c r="R435" i="17" s="1"/>
  <c r="P435" i="17"/>
  <c r="N435" i="17"/>
  <c r="L435" i="17"/>
  <c r="H435" i="17"/>
  <c r="AW434" i="17"/>
  <c r="AV434" i="17"/>
  <c r="Q434" i="17"/>
  <c r="R434" i="17" s="1"/>
  <c r="P434" i="17"/>
  <c r="N434" i="17"/>
  <c r="L434" i="17"/>
  <c r="H434" i="17"/>
  <c r="AX434" i="17" s="1"/>
  <c r="AW433" i="17"/>
  <c r="AV433" i="17"/>
  <c r="Q433" i="17"/>
  <c r="R433" i="17" s="1"/>
  <c r="P433" i="17"/>
  <c r="N433" i="17"/>
  <c r="L433" i="17"/>
  <c r="H433" i="17"/>
  <c r="AX433" i="17" s="1"/>
  <c r="AW432" i="17"/>
  <c r="AV432" i="17"/>
  <c r="R432" i="17"/>
  <c r="Q432" i="17"/>
  <c r="P432" i="17"/>
  <c r="N432" i="17"/>
  <c r="L432" i="17"/>
  <c r="H432" i="17"/>
  <c r="AX432" i="17" s="1"/>
  <c r="AX431" i="17"/>
  <c r="AW431" i="17"/>
  <c r="AV431" i="17"/>
  <c r="Q431" i="17"/>
  <c r="R431" i="17" s="1"/>
  <c r="P431" i="17"/>
  <c r="N431" i="17"/>
  <c r="L431" i="17"/>
  <c r="H431" i="17"/>
  <c r="AX430" i="17"/>
  <c r="AW430" i="17"/>
  <c r="AV430" i="17"/>
  <c r="Q430" i="17"/>
  <c r="R430" i="17" s="1"/>
  <c r="P430" i="17"/>
  <c r="N430" i="17"/>
  <c r="L430" i="17"/>
  <c r="H430" i="17"/>
  <c r="AW429" i="17"/>
  <c r="AV429" i="17"/>
  <c r="Q429" i="17"/>
  <c r="R429" i="17" s="1"/>
  <c r="P429" i="17"/>
  <c r="N429" i="17"/>
  <c r="L429" i="17"/>
  <c r="H429" i="17"/>
  <c r="AX429" i="17" s="1"/>
  <c r="AX428" i="17"/>
  <c r="AW428" i="17"/>
  <c r="AV428" i="17"/>
  <c r="Q428" i="17"/>
  <c r="R428" i="17" s="1"/>
  <c r="P428" i="17"/>
  <c r="N428" i="17"/>
  <c r="L428" i="17"/>
  <c r="H428" i="17"/>
  <c r="AW427" i="17"/>
  <c r="AV427" i="17"/>
  <c r="Q427" i="17"/>
  <c r="R427" i="17" s="1"/>
  <c r="P427" i="17"/>
  <c r="N427" i="17"/>
  <c r="L427" i="17"/>
  <c r="H427" i="17"/>
  <c r="AX427" i="17" s="1"/>
  <c r="AX426" i="17"/>
  <c r="AW426" i="17"/>
  <c r="AV426" i="17"/>
  <c r="Q426" i="17"/>
  <c r="R426" i="17" s="1"/>
  <c r="P426" i="17"/>
  <c r="N426" i="17"/>
  <c r="L426" i="17"/>
  <c r="H426" i="17"/>
  <c r="AW425" i="17"/>
  <c r="AV425" i="17"/>
  <c r="Q425" i="17"/>
  <c r="R425" i="17" s="1"/>
  <c r="P425" i="17"/>
  <c r="N425" i="17"/>
  <c r="L425" i="17"/>
  <c r="H425" i="17"/>
  <c r="AX425" i="17" s="1"/>
  <c r="AW424" i="17"/>
  <c r="AV424" i="17"/>
  <c r="Q424" i="17"/>
  <c r="R424" i="17" s="1"/>
  <c r="P424" i="17"/>
  <c r="N424" i="17"/>
  <c r="L424" i="17"/>
  <c r="H424" i="17"/>
  <c r="AX424" i="17" s="1"/>
  <c r="AW423" i="17"/>
  <c r="AV423" i="17"/>
  <c r="Q423" i="17"/>
  <c r="R423" i="17" s="1"/>
  <c r="P423" i="17"/>
  <c r="N423" i="17"/>
  <c r="L423" i="17"/>
  <c r="H423" i="17"/>
  <c r="AX423" i="17" s="1"/>
  <c r="AW422" i="17"/>
  <c r="AV422" i="17"/>
  <c r="R422" i="17"/>
  <c r="Q422" i="17"/>
  <c r="P422" i="17"/>
  <c r="N422" i="17"/>
  <c r="L422" i="17"/>
  <c r="H422" i="17"/>
  <c r="AX422" i="17" s="1"/>
  <c r="AW421" i="17"/>
  <c r="AV421" i="17"/>
  <c r="Q421" i="17"/>
  <c r="R421" i="17" s="1"/>
  <c r="P421" i="17"/>
  <c r="N421" i="17"/>
  <c r="L421" i="17"/>
  <c r="H421" i="17"/>
  <c r="AX421" i="17" s="1"/>
  <c r="AW420" i="17"/>
  <c r="AV420" i="17"/>
  <c r="Q420" i="17"/>
  <c r="R420" i="17" s="1"/>
  <c r="P420" i="17"/>
  <c r="N420" i="17"/>
  <c r="L420" i="17"/>
  <c r="H420" i="17"/>
  <c r="AX420" i="17" s="1"/>
  <c r="AW419" i="17"/>
  <c r="AV419" i="17"/>
  <c r="Q419" i="17"/>
  <c r="R419" i="17" s="1"/>
  <c r="P419" i="17"/>
  <c r="N419" i="17"/>
  <c r="L419" i="17"/>
  <c r="H419" i="17"/>
  <c r="AX419" i="17" s="1"/>
  <c r="AW418" i="17"/>
  <c r="AV418" i="17"/>
  <c r="Q418" i="17"/>
  <c r="R418" i="17" s="1"/>
  <c r="P418" i="17"/>
  <c r="N418" i="17"/>
  <c r="L418" i="17"/>
  <c r="H418" i="17"/>
  <c r="AX418" i="17" s="1"/>
  <c r="AX417" i="17"/>
  <c r="AW417" i="17"/>
  <c r="AV417" i="17"/>
  <c r="Q417" i="17"/>
  <c r="R417" i="17" s="1"/>
  <c r="P417" i="17"/>
  <c r="N417" i="17"/>
  <c r="L417" i="17"/>
  <c r="H417" i="17"/>
  <c r="AW416" i="17"/>
  <c r="AV416" i="17"/>
  <c r="Q416" i="17"/>
  <c r="R416" i="17" s="1"/>
  <c r="P416" i="17"/>
  <c r="N416" i="17"/>
  <c r="L416" i="17"/>
  <c r="H416" i="17"/>
  <c r="AX416" i="17" s="1"/>
  <c r="AX415" i="17"/>
  <c r="AW415" i="17"/>
  <c r="AV415" i="17"/>
  <c r="R415" i="17"/>
  <c r="Q415" i="17"/>
  <c r="P415" i="17"/>
  <c r="N415" i="17"/>
  <c r="L415" i="17"/>
  <c r="H415" i="17"/>
  <c r="AW414" i="17"/>
  <c r="AV414" i="17"/>
  <c r="Q414" i="17"/>
  <c r="R414" i="17" s="1"/>
  <c r="P414" i="17"/>
  <c r="N414" i="17"/>
  <c r="L414" i="17"/>
  <c r="H414" i="17"/>
  <c r="AX414" i="17" s="1"/>
  <c r="AW413" i="17"/>
  <c r="AV413" i="17"/>
  <c r="Q413" i="17"/>
  <c r="R413" i="17" s="1"/>
  <c r="P413" i="17"/>
  <c r="N413" i="17"/>
  <c r="L413" i="17"/>
  <c r="H413" i="17"/>
  <c r="AX413" i="17" s="1"/>
  <c r="AX412" i="17"/>
  <c r="AW412" i="17"/>
  <c r="AV412" i="17"/>
  <c r="Q412" i="17"/>
  <c r="R412" i="17" s="1"/>
  <c r="P412" i="17"/>
  <c r="N412" i="17"/>
  <c r="L412" i="17"/>
  <c r="H412" i="17"/>
  <c r="AW411" i="17"/>
  <c r="AV411" i="17"/>
  <c r="Q411" i="17"/>
  <c r="R411" i="17" s="1"/>
  <c r="P411" i="17"/>
  <c r="N411" i="17"/>
  <c r="L411" i="17"/>
  <c r="H411" i="17"/>
  <c r="AX411" i="17" s="1"/>
  <c r="AW410" i="17"/>
  <c r="AV410" i="17"/>
  <c r="Q410" i="17"/>
  <c r="R410" i="17" s="1"/>
  <c r="P410" i="17"/>
  <c r="N410" i="17"/>
  <c r="L410" i="17"/>
  <c r="H410" i="17"/>
  <c r="AX410" i="17" s="1"/>
  <c r="AW409" i="17"/>
  <c r="AV409" i="17"/>
  <c r="Q409" i="17"/>
  <c r="R409" i="17" s="1"/>
  <c r="P409" i="17"/>
  <c r="N409" i="17"/>
  <c r="L409" i="17"/>
  <c r="H409" i="17"/>
  <c r="AX409" i="17" s="1"/>
  <c r="AW408" i="17"/>
  <c r="AV408" i="17"/>
  <c r="Q408" i="17"/>
  <c r="R408" i="17" s="1"/>
  <c r="P408" i="17"/>
  <c r="N408" i="17"/>
  <c r="L408" i="17"/>
  <c r="H408" i="17"/>
  <c r="AX408" i="17" s="1"/>
  <c r="AX407" i="17"/>
  <c r="AW407" i="17"/>
  <c r="AV407" i="17"/>
  <c r="Q407" i="17"/>
  <c r="R407" i="17" s="1"/>
  <c r="P407" i="17"/>
  <c r="N407" i="17"/>
  <c r="L407" i="17"/>
  <c r="H407" i="17"/>
  <c r="AW406" i="17"/>
  <c r="AV406" i="17"/>
  <c r="Q406" i="17"/>
  <c r="R406" i="17" s="1"/>
  <c r="P406" i="17"/>
  <c r="N406" i="17"/>
  <c r="L406" i="17"/>
  <c r="H406" i="17"/>
  <c r="AX406" i="17" s="1"/>
  <c r="AW405" i="17"/>
  <c r="AV405" i="17"/>
  <c r="Q405" i="17"/>
  <c r="R405" i="17" s="1"/>
  <c r="P405" i="17"/>
  <c r="N405" i="17"/>
  <c r="L405" i="17"/>
  <c r="H405" i="17"/>
  <c r="AX405" i="17" s="1"/>
  <c r="AW404" i="17"/>
  <c r="AV404" i="17"/>
  <c r="Q404" i="17"/>
  <c r="R404" i="17" s="1"/>
  <c r="P404" i="17"/>
  <c r="N404" i="17"/>
  <c r="L404" i="17"/>
  <c r="H404" i="17"/>
  <c r="AX404" i="17" s="1"/>
  <c r="AW403" i="17"/>
  <c r="AV403" i="17"/>
  <c r="Q403" i="17"/>
  <c r="R403" i="17" s="1"/>
  <c r="P403" i="17"/>
  <c r="N403" i="17"/>
  <c r="L403" i="17"/>
  <c r="H403" i="17"/>
  <c r="AX403" i="17" s="1"/>
  <c r="AW402" i="17"/>
  <c r="AV402" i="17"/>
  <c r="Q402" i="17"/>
  <c r="R402" i="17" s="1"/>
  <c r="P402" i="17"/>
  <c r="N402" i="17"/>
  <c r="L402" i="17"/>
  <c r="H402" i="17"/>
  <c r="AX402" i="17" s="1"/>
  <c r="AW401" i="17"/>
  <c r="AV401" i="17"/>
  <c r="Q401" i="17"/>
  <c r="R401" i="17" s="1"/>
  <c r="P401" i="17"/>
  <c r="N401" i="17"/>
  <c r="L401" i="17"/>
  <c r="H401" i="17"/>
  <c r="AX401" i="17" s="1"/>
  <c r="AW400" i="17"/>
  <c r="AV400" i="17"/>
  <c r="R400" i="17"/>
  <c r="Q400" i="17"/>
  <c r="P400" i="17"/>
  <c r="N400" i="17"/>
  <c r="L400" i="17"/>
  <c r="H400" i="17"/>
  <c r="AX400" i="17" s="1"/>
  <c r="AW399" i="17"/>
  <c r="AV399" i="17"/>
  <c r="Q399" i="17"/>
  <c r="R399" i="17" s="1"/>
  <c r="P399" i="17"/>
  <c r="N399" i="17"/>
  <c r="L399" i="17"/>
  <c r="H399" i="17"/>
  <c r="AX399" i="17" s="1"/>
  <c r="AW398" i="17"/>
  <c r="AV398" i="17"/>
  <c r="Q398" i="17"/>
  <c r="R398" i="17" s="1"/>
  <c r="P398" i="17"/>
  <c r="N398" i="17"/>
  <c r="L398" i="17"/>
  <c r="H398" i="17"/>
  <c r="AX398" i="17" s="1"/>
  <c r="AW397" i="17"/>
  <c r="AV397" i="17"/>
  <c r="Q397" i="17"/>
  <c r="R397" i="17" s="1"/>
  <c r="P397" i="17"/>
  <c r="N397" i="17"/>
  <c r="L397" i="17"/>
  <c r="H397" i="17"/>
  <c r="AX397" i="17" s="1"/>
  <c r="AW396" i="17"/>
  <c r="AV396" i="17"/>
  <c r="Q396" i="17"/>
  <c r="R396" i="17" s="1"/>
  <c r="P396" i="17"/>
  <c r="N396" i="17"/>
  <c r="L396" i="17"/>
  <c r="H396" i="17"/>
  <c r="AX396" i="17" s="1"/>
  <c r="AW395" i="17"/>
  <c r="AV395" i="17"/>
  <c r="Q395" i="17"/>
  <c r="R395" i="17" s="1"/>
  <c r="P395" i="17"/>
  <c r="N395" i="17"/>
  <c r="L395" i="17"/>
  <c r="H395" i="17"/>
  <c r="AX395" i="17" s="1"/>
  <c r="AX394" i="17"/>
  <c r="AW394" i="17"/>
  <c r="AV394" i="17"/>
  <c r="Q394" i="17"/>
  <c r="R394" i="17" s="1"/>
  <c r="P394" i="17"/>
  <c r="N394" i="17"/>
  <c r="L394" i="17"/>
  <c r="H394" i="17"/>
  <c r="AW393" i="17"/>
  <c r="AV393" i="17"/>
  <c r="Q393" i="17"/>
  <c r="R393" i="17" s="1"/>
  <c r="P393" i="17"/>
  <c r="N393" i="17"/>
  <c r="L393" i="17"/>
  <c r="H393" i="17"/>
  <c r="AX393" i="17" s="1"/>
  <c r="AW392" i="17"/>
  <c r="AV392" i="17"/>
  <c r="Q392" i="17"/>
  <c r="R392" i="17" s="1"/>
  <c r="P392" i="17"/>
  <c r="N392" i="17"/>
  <c r="L392" i="17"/>
  <c r="H392" i="17"/>
  <c r="AX392" i="17" s="1"/>
  <c r="AX391" i="17"/>
  <c r="AW391" i="17"/>
  <c r="AV391" i="17"/>
  <c r="Q391" i="17"/>
  <c r="R391" i="17" s="1"/>
  <c r="P391" i="17"/>
  <c r="N391" i="17"/>
  <c r="L391" i="17"/>
  <c r="H391" i="17"/>
  <c r="AW390" i="17"/>
  <c r="AV390" i="17"/>
  <c r="Q390" i="17"/>
  <c r="R390" i="17" s="1"/>
  <c r="P390" i="17"/>
  <c r="N390" i="17"/>
  <c r="L390" i="17"/>
  <c r="H390" i="17"/>
  <c r="AX390" i="17" s="1"/>
  <c r="AX389" i="17"/>
  <c r="AW389" i="17"/>
  <c r="AV389" i="17"/>
  <c r="Q389" i="17"/>
  <c r="R389" i="17" s="1"/>
  <c r="P389" i="17"/>
  <c r="N389" i="17"/>
  <c r="L389" i="17"/>
  <c r="H389" i="17"/>
  <c r="AW388" i="17"/>
  <c r="AV388" i="17"/>
  <c r="Q388" i="17"/>
  <c r="R388" i="17" s="1"/>
  <c r="P388" i="17"/>
  <c r="N388" i="17"/>
  <c r="L388" i="17"/>
  <c r="H388" i="17"/>
  <c r="AX388" i="17" s="1"/>
  <c r="AW387" i="17"/>
  <c r="AV387" i="17"/>
  <c r="Q387" i="17"/>
  <c r="R387" i="17" s="1"/>
  <c r="P387" i="17"/>
  <c r="N387" i="17"/>
  <c r="L387" i="17"/>
  <c r="H387" i="17"/>
  <c r="AX387" i="17" s="1"/>
  <c r="AX386" i="17"/>
  <c r="AW386" i="17"/>
  <c r="AV386" i="17"/>
  <c r="R386" i="17"/>
  <c r="Q386" i="17"/>
  <c r="P386" i="17"/>
  <c r="N386" i="17"/>
  <c r="L386" i="17"/>
  <c r="H386" i="17"/>
  <c r="AW385" i="17"/>
  <c r="AV385" i="17"/>
  <c r="Q385" i="17"/>
  <c r="R385" i="17" s="1"/>
  <c r="P385" i="17"/>
  <c r="N385" i="17"/>
  <c r="L385" i="17"/>
  <c r="H385" i="17"/>
  <c r="AX385" i="17" s="1"/>
  <c r="AX384" i="17"/>
  <c r="AW384" i="17"/>
  <c r="AV384" i="17"/>
  <c r="Q384" i="17"/>
  <c r="R384" i="17" s="1"/>
  <c r="P384" i="17"/>
  <c r="N384" i="17"/>
  <c r="L384" i="17"/>
  <c r="H384" i="17"/>
  <c r="AW383" i="17"/>
  <c r="AV383" i="17"/>
  <c r="R383" i="17"/>
  <c r="Q383" i="17"/>
  <c r="P383" i="17"/>
  <c r="N383" i="17"/>
  <c r="L383" i="17"/>
  <c r="H383" i="17"/>
  <c r="AX383" i="17" s="1"/>
  <c r="AW382" i="17"/>
  <c r="AV382" i="17"/>
  <c r="R382" i="17"/>
  <c r="Q382" i="17"/>
  <c r="P382" i="17"/>
  <c r="N382" i="17"/>
  <c r="L382" i="17"/>
  <c r="H382" i="17"/>
  <c r="AX382" i="17" s="1"/>
  <c r="AX381" i="17"/>
  <c r="AW381" i="17"/>
  <c r="AV381" i="17"/>
  <c r="Q381" i="17"/>
  <c r="R381" i="17" s="1"/>
  <c r="P381" i="17"/>
  <c r="N381" i="17"/>
  <c r="L381" i="17"/>
  <c r="H381" i="17"/>
  <c r="AW380" i="17"/>
  <c r="AV380" i="17"/>
  <c r="Q380" i="17"/>
  <c r="R380" i="17" s="1"/>
  <c r="P380" i="17"/>
  <c r="N380" i="17"/>
  <c r="L380" i="17"/>
  <c r="H380" i="17"/>
  <c r="AX380" i="17" s="1"/>
  <c r="AX379" i="17"/>
  <c r="AW379" i="17"/>
  <c r="AV379" i="17"/>
  <c r="Q379" i="17"/>
  <c r="R379" i="17" s="1"/>
  <c r="P379" i="17"/>
  <c r="N379" i="17"/>
  <c r="L379" i="17"/>
  <c r="H379" i="17"/>
  <c r="AW378" i="17"/>
  <c r="AV378" i="17"/>
  <c r="R378" i="17"/>
  <c r="Q378" i="17"/>
  <c r="P378" i="17"/>
  <c r="N378" i="17"/>
  <c r="L378" i="17"/>
  <c r="H378" i="17"/>
  <c r="AX378" i="17" s="1"/>
  <c r="AW377" i="17"/>
  <c r="AV377" i="17"/>
  <c r="Q377" i="17"/>
  <c r="R377" i="17" s="1"/>
  <c r="P377" i="17"/>
  <c r="N377" i="17"/>
  <c r="L377" i="17"/>
  <c r="H377" i="17"/>
  <c r="AX377" i="17" s="1"/>
  <c r="AW376" i="17"/>
  <c r="AV376" i="17"/>
  <c r="R376" i="17"/>
  <c r="Q376" i="17"/>
  <c r="P376" i="17"/>
  <c r="N376" i="17"/>
  <c r="L376" i="17"/>
  <c r="H376" i="17"/>
  <c r="AX376" i="17" s="1"/>
  <c r="AW375" i="17"/>
  <c r="AV375" i="17"/>
  <c r="Q375" i="17"/>
  <c r="R375" i="17" s="1"/>
  <c r="P375" i="17"/>
  <c r="N375" i="17"/>
  <c r="L375" i="17"/>
  <c r="H375" i="17"/>
  <c r="AX375" i="17" s="1"/>
  <c r="AW374" i="17"/>
  <c r="AV374" i="17"/>
  <c r="Q374" i="17"/>
  <c r="R374" i="17" s="1"/>
  <c r="P374" i="17"/>
  <c r="N374" i="17"/>
  <c r="L374" i="17"/>
  <c r="H374" i="17"/>
  <c r="AX374" i="17" s="1"/>
  <c r="AW373" i="17"/>
  <c r="AV373" i="17"/>
  <c r="Q373" i="17"/>
  <c r="R373" i="17" s="1"/>
  <c r="P373" i="17"/>
  <c r="N373" i="17"/>
  <c r="L373" i="17"/>
  <c r="H373" i="17"/>
  <c r="AX373" i="17" s="1"/>
  <c r="AW372" i="17"/>
  <c r="AV372" i="17"/>
  <c r="Q372" i="17"/>
  <c r="R372" i="17" s="1"/>
  <c r="P372" i="17"/>
  <c r="N372" i="17"/>
  <c r="L372" i="17"/>
  <c r="H372" i="17"/>
  <c r="AX372" i="17" s="1"/>
  <c r="AX371" i="17"/>
  <c r="AW371" i="17"/>
  <c r="AV371" i="17"/>
  <c r="Q371" i="17"/>
  <c r="R371" i="17" s="1"/>
  <c r="P371" i="17"/>
  <c r="N371" i="17"/>
  <c r="L371" i="17"/>
  <c r="H371" i="17"/>
  <c r="AW370" i="17"/>
  <c r="AV370" i="17"/>
  <c r="Q370" i="17"/>
  <c r="R370" i="17" s="1"/>
  <c r="P370" i="17"/>
  <c r="N370" i="17"/>
  <c r="L370" i="17"/>
  <c r="H370" i="17"/>
  <c r="AX370" i="17" s="1"/>
  <c r="AW369" i="17"/>
  <c r="AV369" i="17"/>
  <c r="Q369" i="17"/>
  <c r="R369" i="17" s="1"/>
  <c r="P369" i="17"/>
  <c r="N369" i="17"/>
  <c r="L369" i="17"/>
  <c r="H369" i="17"/>
  <c r="AX369" i="17" s="1"/>
  <c r="AX368" i="17"/>
  <c r="AW368" i="17"/>
  <c r="AV368" i="17"/>
  <c r="Q368" i="17"/>
  <c r="R368" i="17" s="1"/>
  <c r="P368" i="17"/>
  <c r="N368" i="17"/>
  <c r="L368" i="17"/>
  <c r="H368" i="17"/>
  <c r="AW367" i="17"/>
  <c r="AV367" i="17"/>
  <c r="Q367" i="17"/>
  <c r="R367" i="17" s="1"/>
  <c r="P367" i="17"/>
  <c r="N367" i="17"/>
  <c r="L367" i="17"/>
  <c r="H367" i="17"/>
  <c r="AX367" i="17" s="1"/>
  <c r="AX366" i="17"/>
  <c r="AW366" i="17"/>
  <c r="AV366" i="17"/>
  <c r="Q366" i="17"/>
  <c r="R366" i="17" s="1"/>
  <c r="P366" i="17"/>
  <c r="N366" i="17"/>
  <c r="L366" i="17"/>
  <c r="H366" i="17"/>
  <c r="AW365" i="17"/>
  <c r="AV365" i="17"/>
  <c r="Q365" i="17"/>
  <c r="R365" i="17" s="1"/>
  <c r="P365" i="17"/>
  <c r="N365" i="17"/>
  <c r="L365" i="17"/>
  <c r="H365" i="17"/>
  <c r="AX365" i="17" s="1"/>
  <c r="AX364" i="17"/>
  <c r="AW364" i="17"/>
  <c r="AV364" i="17"/>
  <c r="Q364" i="17"/>
  <c r="R364" i="17" s="1"/>
  <c r="P364" i="17"/>
  <c r="N364" i="17"/>
  <c r="L364" i="17"/>
  <c r="H364" i="17"/>
  <c r="AW363" i="17"/>
  <c r="AV363" i="17"/>
  <c r="T363" i="17"/>
  <c r="Q363" i="17"/>
  <c r="R363" i="17" s="1"/>
  <c r="P363" i="17"/>
  <c r="N363" i="17"/>
  <c r="L363" i="17"/>
  <c r="H363" i="17"/>
  <c r="AX363" i="17" s="1"/>
  <c r="AW362" i="17"/>
  <c r="AV362" i="17"/>
  <c r="Q362" i="17"/>
  <c r="R362" i="17" s="1"/>
  <c r="P362" i="17"/>
  <c r="N362" i="17"/>
  <c r="L362" i="17"/>
  <c r="H362" i="17"/>
  <c r="AX362" i="17" s="1"/>
  <c r="AW361" i="17"/>
  <c r="AV361" i="17"/>
  <c r="R361" i="17"/>
  <c r="Q361" i="17"/>
  <c r="P361" i="17"/>
  <c r="N361" i="17"/>
  <c r="L361" i="17"/>
  <c r="H361" i="17"/>
  <c r="AX361" i="17" s="1"/>
  <c r="AW360" i="17"/>
  <c r="AV360" i="17"/>
  <c r="Q360" i="17"/>
  <c r="R360" i="17" s="1"/>
  <c r="P360" i="17"/>
  <c r="N360" i="17"/>
  <c r="L360" i="17"/>
  <c r="H360" i="17"/>
  <c r="AX360" i="17" s="1"/>
  <c r="AX359" i="17"/>
  <c r="AW359" i="17"/>
  <c r="AV359" i="17"/>
  <c r="Q359" i="17"/>
  <c r="R359" i="17" s="1"/>
  <c r="P359" i="17"/>
  <c r="N359" i="17"/>
  <c r="L359" i="17"/>
  <c r="H359" i="17"/>
  <c r="AW358" i="17"/>
  <c r="AV358" i="17"/>
  <c r="Q358" i="17"/>
  <c r="R358" i="17" s="1"/>
  <c r="P358" i="17"/>
  <c r="N358" i="17"/>
  <c r="L358" i="17"/>
  <c r="H358" i="17"/>
  <c r="AX358" i="17" s="1"/>
  <c r="AW357" i="17"/>
  <c r="AV357" i="17"/>
  <c r="R357" i="17"/>
  <c r="Q357" i="17"/>
  <c r="P357" i="17"/>
  <c r="N357" i="17"/>
  <c r="L357" i="17"/>
  <c r="H357" i="17"/>
  <c r="AX357" i="17" s="1"/>
  <c r="AW356" i="17"/>
  <c r="AV356" i="17"/>
  <c r="Q356" i="17"/>
  <c r="R356" i="17" s="1"/>
  <c r="P356" i="17"/>
  <c r="N356" i="17"/>
  <c r="L356" i="17"/>
  <c r="H356" i="17"/>
  <c r="AX356" i="17" s="1"/>
  <c r="AW355" i="17"/>
  <c r="AV355" i="17"/>
  <c r="Q355" i="17"/>
  <c r="R355" i="17" s="1"/>
  <c r="P355" i="17"/>
  <c r="N355" i="17"/>
  <c r="L355" i="17"/>
  <c r="H355" i="17"/>
  <c r="AX355" i="17" s="1"/>
  <c r="AX354" i="17"/>
  <c r="AW354" i="17"/>
  <c r="AV354" i="17"/>
  <c r="Q354" i="17"/>
  <c r="R354" i="17" s="1"/>
  <c r="P354" i="17"/>
  <c r="N354" i="17"/>
  <c r="L354" i="17"/>
  <c r="H354" i="17"/>
  <c r="AW353" i="17"/>
  <c r="AV353" i="17"/>
  <c r="Q353" i="17"/>
  <c r="R353" i="17" s="1"/>
  <c r="P353" i="17"/>
  <c r="N353" i="17"/>
  <c r="L353" i="17"/>
  <c r="H353" i="17"/>
  <c r="AX353" i="17" s="1"/>
  <c r="AW352" i="17"/>
  <c r="AV352" i="17"/>
  <c r="Q352" i="17"/>
  <c r="R352" i="17" s="1"/>
  <c r="P352" i="17"/>
  <c r="N352" i="17"/>
  <c r="L352" i="17"/>
  <c r="H352" i="17"/>
  <c r="AX352" i="17" s="1"/>
  <c r="AX351" i="17"/>
  <c r="AW351" i="17"/>
  <c r="AV351" i="17"/>
  <c r="Q351" i="17"/>
  <c r="R351" i="17" s="1"/>
  <c r="P351" i="17"/>
  <c r="N351" i="17"/>
  <c r="L351" i="17"/>
  <c r="H351" i="17"/>
  <c r="AW350" i="17"/>
  <c r="AV350" i="17"/>
  <c r="Q350" i="17"/>
  <c r="R350" i="17" s="1"/>
  <c r="P350" i="17"/>
  <c r="N350" i="17"/>
  <c r="L350" i="17"/>
  <c r="H350" i="17"/>
  <c r="AX350" i="17" s="1"/>
  <c r="AX349" i="17"/>
  <c r="AW349" i="17"/>
  <c r="AV349" i="17"/>
  <c r="Q349" i="17"/>
  <c r="R349" i="17" s="1"/>
  <c r="P349" i="17"/>
  <c r="N349" i="17"/>
  <c r="L349" i="17"/>
  <c r="H349" i="17"/>
  <c r="AW348" i="17"/>
  <c r="AV348" i="17"/>
  <c r="Q348" i="17"/>
  <c r="R348" i="17" s="1"/>
  <c r="P348" i="17"/>
  <c r="N348" i="17"/>
  <c r="L348" i="17"/>
  <c r="H348" i="17"/>
  <c r="AX348" i="17" s="1"/>
  <c r="AW347" i="17"/>
  <c r="AV347" i="17"/>
  <c r="Q347" i="17"/>
  <c r="R347" i="17" s="1"/>
  <c r="P347" i="17"/>
  <c r="N347" i="17"/>
  <c r="L347" i="17"/>
  <c r="H347" i="17"/>
  <c r="AX347" i="17" s="1"/>
  <c r="AW346" i="17"/>
  <c r="AV346" i="17"/>
  <c r="Q346" i="17"/>
  <c r="R346" i="17" s="1"/>
  <c r="P346" i="17"/>
  <c r="N346" i="17"/>
  <c r="L346" i="17"/>
  <c r="H346" i="17"/>
  <c r="AX346" i="17" s="1"/>
  <c r="AW345" i="17"/>
  <c r="AV345" i="17"/>
  <c r="Q345" i="17"/>
  <c r="R345" i="17" s="1"/>
  <c r="P345" i="17"/>
  <c r="N345" i="17"/>
  <c r="L345" i="17"/>
  <c r="H345" i="17"/>
  <c r="AX345" i="17" s="1"/>
  <c r="AW344" i="17"/>
  <c r="AV344" i="17"/>
  <c r="Q344" i="17"/>
  <c r="R344" i="17" s="1"/>
  <c r="P344" i="17"/>
  <c r="N344" i="17"/>
  <c r="L344" i="17"/>
  <c r="H344" i="17"/>
  <c r="AX344" i="17" s="1"/>
  <c r="AW343" i="17"/>
  <c r="AV343" i="17"/>
  <c r="Q343" i="17"/>
  <c r="R343" i="17" s="1"/>
  <c r="P343" i="17"/>
  <c r="N343" i="17"/>
  <c r="L343" i="17"/>
  <c r="H343" i="17"/>
  <c r="AX343" i="17" s="1"/>
  <c r="AW342" i="17"/>
  <c r="AV342" i="17"/>
  <c r="Q342" i="17"/>
  <c r="R342" i="17" s="1"/>
  <c r="P342" i="17"/>
  <c r="N342" i="17"/>
  <c r="L342" i="17"/>
  <c r="H342" i="17"/>
  <c r="AX342" i="17" s="1"/>
  <c r="AX341" i="17"/>
  <c r="AW341" i="17"/>
  <c r="AV341" i="17"/>
  <c r="Q341" i="17"/>
  <c r="R341" i="17" s="1"/>
  <c r="P341" i="17"/>
  <c r="N341" i="17"/>
  <c r="L341" i="17"/>
  <c r="H341" i="17"/>
  <c r="AW340" i="17"/>
  <c r="AV340" i="17"/>
  <c r="Q340" i="17"/>
  <c r="R340" i="17" s="1"/>
  <c r="P340" i="17"/>
  <c r="N340" i="17"/>
  <c r="L340" i="17"/>
  <c r="H340" i="17"/>
  <c r="AX340" i="17" s="1"/>
  <c r="AW339" i="17"/>
  <c r="AV339" i="17"/>
  <c r="T339" i="17"/>
  <c r="Q339" i="17"/>
  <c r="R339" i="17" s="1"/>
  <c r="P339" i="17"/>
  <c r="N339" i="17"/>
  <c r="L339" i="17"/>
  <c r="H339" i="17"/>
  <c r="AX339" i="17" s="1"/>
  <c r="AW338" i="17"/>
  <c r="AV338" i="17"/>
  <c r="Q338" i="17"/>
  <c r="R338" i="17" s="1"/>
  <c r="P338" i="17"/>
  <c r="N338" i="17"/>
  <c r="L338" i="17"/>
  <c r="H338" i="17"/>
  <c r="AX338" i="17" s="1"/>
  <c r="AW337" i="17"/>
  <c r="AV337" i="17"/>
  <c r="Q337" i="17"/>
  <c r="R337" i="17" s="1"/>
  <c r="P337" i="17"/>
  <c r="N337" i="17"/>
  <c r="L337" i="17"/>
  <c r="H337" i="17"/>
  <c r="AX337" i="17" s="1"/>
  <c r="AX336" i="17"/>
  <c r="AW336" i="17"/>
  <c r="AV336" i="17"/>
  <c r="Q336" i="17"/>
  <c r="R336" i="17" s="1"/>
  <c r="P336" i="17"/>
  <c r="N336" i="17"/>
  <c r="L336" i="17"/>
  <c r="H336" i="17"/>
  <c r="AW335" i="17"/>
  <c r="AV335" i="17"/>
  <c r="Q335" i="17"/>
  <c r="R335" i="17" s="1"/>
  <c r="P335" i="17"/>
  <c r="N335" i="17"/>
  <c r="L335" i="17"/>
  <c r="H335" i="17"/>
  <c r="AX335" i="17" s="1"/>
  <c r="AX334" i="17"/>
  <c r="AW334" i="17"/>
  <c r="AV334" i="17"/>
  <c r="Q334" i="17"/>
  <c r="R334" i="17" s="1"/>
  <c r="P334" i="17"/>
  <c r="N334" i="17"/>
  <c r="L334" i="17"/>
  <c r="H334" i="17"/>
  <c r="AW333" i="17"/>
  <c r="AV333" i="17"/>
  <c r="Q333" i="17"/>
  <c r="R333" i="17" s="1"/>
  <c r="P333" i="17"/>
  <c r="N333" i="17"/>
  <c r="L333" i="17"/>
  <c r="H333" i="17"/>
  <c r="AX333" i="17" s="1"/>
  <c r="AW332" i="17"/>
  <c r="AV332" i="17"/>
  <c r="Q332" i="17"/>
  <c r="R332" i="17" s="1"/>
  <c r="P332" i="17"/>
  <c r="N332" i="17"/>
  <c r="L332" i="17"/>
  <c r="H332" i="17"/>
  <c r="AX332" i="17" s="1"/>
  <c r="AW331" i="17"/>
  <c r="AV331" i="17"/>
  <c r="Q331" i="17"/>
  <c r="R331" i="17" s="1"/>
  <c r="P331" i="17"/>
  <c r="N331" i="17"/>
  <c r="L331" i="17"/>
  <c r="H331" i="17"/>
  <c r="AX331" i="17" s="1"/>
  <c r="AW330" i="17"/>
  <c r="AV330" i="17"/>
  <c r="Q330" i="17"/>
  <c r="R330" i="17" s="1"/>
  <c r="P330" i="17"/>
  <c r="N330" i="17"/>
  <c r="L330" i="17"/>
  <c r="H330" i="17"/>
  <c r="AX330" i="17" s="1"/>
  <c r="AX329" i="17"/>
  <c r="AW329" i="17"/>
  <c r="AV329" i="17"/>
  <c r="T329" i="17"/>
  <c r="Q329" i="17"/>
  <c r="R329" i="17" s="1"/>
  <c r="P329" i="17"/>
  <c r="N329" i="17"/>
  <c r="L329" i="17"/>
  <c r="H329" i="17"/>
  <c r="AW328" i="17"/>
  <c r="AV328" i="17"/>
  <c r="Q328" i="17"/>
  <c r="R328" i="17" s="1"/>
  <c r="P328" i="17"/>
  <c r="N328" i="17"/>
  <c r="L328" i="17"/>
  <c r="H328" i="17"/>
  <c r="AX328" i="17" s="1"/>
  <c r="AW327" i="17"/>
  <c r="AV327" i="17"/>
  <c r="T327" i="17"/>
  <c r="R327" i="17"/>
  <c r="Q327" i="17"/>
  <c r="P327" i="17"/>
  <c r="N327" i="17"/>
  <c r="L327" i="17"/>
  <c r="H327" i="17"/>
  <c r="AX327" i="17" s="1"/>
  <c r="AX326" i="17"/>
  <c r="AW326" i="17"/>
  <c r="AV326" i="17"/>
  <c r="Q326" i="17"/>
  <c r="R326" i="17" s="1"/>
  <c r="P326" i="17"/>
  <c r="N326" i="17"/>
  <c r="L326" i="17"/>
  <c r="H326" i="17"/>
  <c r="AW325" i="17"/>
  <c r="AV325" i="17"/>
  <c r="Q325" i="17"/>
  <c r="R325" i="17" s="1"/>
  <c r="P325" i="17"/>
  <c r="N325" i="17"/>
  <c r="L325" i="17"/>
  <c r="H325" i="17"/>
  <c r="AX325" i="17" s="1"/>
  <c r="AX324" i="17"/>
  <c r="AW324" i="17"/>
  <c r="AV324" i="17"/>
  <c r="Q324" i="17"/>
  <c r="R324" i="17" s="1"/>
  <c r="P324" i="17"/>
  <c r="N324" i="17"/>
  <c r="L324" i="17"/>
  <c r="H324" i="17"/>
  <c r="AW323" i="17"/>
  <c r="AV323" i="17"/>
  <c r="Q323" i="17"/>
  <c r="R323" i="17" s="1"/>
  <c r="P323" i="17"/>
  <c r="N323" i="17"/>
  <c r="L323" i="17"/>
  <c r="H323" i="17"/>
  <c r="AX323" i="17" s="1"/>
  <c r="AW322" i="17"/>
  <c r="AV322" i="17"/>
  <c r="R322" i="17"/>
  <c r="Q322" i="17"/>
  <c r="P322" i="17"/>
  <c r="N322" i="17"/>
  <c r="L322" i="17"/>
  <c r="H322" i="17"/>
  <c r="AX322" i="17" s="1"/>
  <c r="AW321" i="17"/>
  <c r="AV321" i="17"/>
  <c r="Q321" i="17"/>
  <c r="R321" i="17" s="1"/>
  <c r="P321" i="17"/>
  <c r="N321" i="17"/>
  <c r="L321" i="17"/>
  <c r="H321" i="17"/>
  <c r="AX321" i="17" s="1"/>
  <c r="AW320" i="17"/>
  <c r="AV320" i="17"/>
  <c r="T320" i="17"/>
  <c r="Q320" i="17"/>
  <c r="R320" i="17" s="1"/>
  <c r="P320" i="17"/>
  <c r="N320" i="17"/>
  <c r="L320" i="17"/>
  <c r="H320" i="17"/>
  <c r="AX320" i="17" s="1"/>
  <c r="AW319" i="17"/>
  <c r="AV319" i="17"/>
  <c r="Q319" i="17"/>
  <c r="R319" i="17" s="1"/>
  <c r="P319" i="17"/>
  <c r="N319" i="17"/>
  <c r="L319" i="17"/>
  <c r="H319" i="17"/>
  <c r="AX319" i="17" s="1"/>
  <c r="AW318" i="17"/>
  <c r="AV318" i="17"/>
  <c r="Q318" i="17"/>
  <c r="R318" i="17" s="1"/>
  <c r="P318" i="17"/>
  <c r="N318" i="17"/>
  <c r="L318" i="17"/>
  <c r="H318" i="17"/>
  <c r="AX318" i="17" s="1"/>
  <c r="AW317" i="17"/>
  <c r="AV317" i="17"/>
  <c r="T317" i="17"/>
  <c r="Q317" i="17"/>
  <c r="R317" i="17" s="1"/>
  <c r="P317" i="17"/>
  <c r="N317" i="17"/>
  <c r="L317" i="17"/>
  <c r="H317" i="17"/>
  <c r="AX317" i="17" s="1"/>
  <c r="AW316" i="17"/>
  <c r="AV316" i="17"/>
  <c r="Q316" i="17"/>
  <c r="R316" i="17" s="1"/>
  <c r="P316" i="17"/>
  <c r="N316" i="17"/>
  <c r="L316" i="17"/>
  <c r="H316" i="17"/>
  <c r="AX316" i="17" s="1"/>
  <c r="AW315" i="17"/>
  <c r="AV315" i="17"/>
  <c r="Q315" i="17"/>
  <c r="R315" i="17" s="1"/>
  <c r="P315" i="17"/>
  <c r="N315" i="17"/>
  <c r="L315" i="17"/>
  <c r="H315" i="17"/>
  <c r="AX315" i="17" s="1"/>
  <c r="AW314" i="17"/>
  <c r="AV314" i="17"/>
  <c r="Q314" i="17"/>
  <c r="R314" i="17" s="1"/>
  <c r="P314" i="17"/>
  <c r="N314" i="17"/>
  <c r="L314" i="17"/>
  <c r="H314" i="17"/>
  <c r="AX314" i="17" s="1"/>
  <c r="AW313" i="17"/>
  <c r="AV313" i="17"/>
  <c r="Q313" i="17"/>
  <c r="R313" i="17" s="1"/>
  <c r="P313" i="17"/>
  <c r="N313" i="17"/>
  <c r="L313" i="17"/>
  <c r="H313" i="17"/>
  <c r="AX313" i="17" s="1"/>
  <c r="AW312" i="17"/>
  <c r="AV312" i="17"/>
  <c r="Q312" i="17"/>
  <c r="R312" i="17" s="1"/>
  <c r="P312" i="17"/>
  <c r="N312" i="17"/>
  <c r="L312" i="17"/>
  <c r="H312" i="17"/>
  <c r="AX312" i="17" s="1"/>
  <c r="AX311" i="17"/>
  <c r="AW311" i="17"/>
  <c r="AV311" i="17"/>
  <c r="Q311" i="17"/>
  <c r="R311" i="17" s="1"/>
  <c r="P311" i="17"/>
  <c r="N311" i="17"/>
  <c r="L311" i="17"/>
  <c r="H311" i="17"/>
  <c r="AX310" i="17"/>
  <c r="AW310" i="17"/>
  <c r="AV310" i="17"/>
  <c r="Q310" i="17"/>
  <c r="R310" i="17" s="1"/>
  <c r="P310" i="17"/>
  <c r="N310" i="17"/>
  <c r="L310" i="17"/>
  <c r="H310" i="17"/>
  <c r="AX309" i="17"/>
  <c r="AW309" i="17"/>
  <c r="AV309" i="17"/>
  <c r="Q309" i="17"/>
  <c r="R309" i="17" s="1"/>
  <c r="P309" i="17"/>
  <c r="N309" i="17"/>
  <c r="L309" i="17"/>
  <c r="H309" i="17"/>
  <c r="AW308" i="17"/>
  <c r="AV308" i="17"/>
  <c r="Q308" i="17"/>
  <c r="R308" i="17" s="1"/>
  <c r="P308" i="17"/>
  <c r="N308" i="17"/>
  <c r="L308" i="17"/>
  <c r="H308" i="17"/>
  <c r="AX308" i="17" s="1"/>
  <c r="AW307" i="17"/>
  <c r="AV307" i="17"/>
  <c r="Q307" i="17"/>
  <c r="R307" i="17" s="1"/>
  <c r="P307" i="17"/>
  <c r="N307" i="17"/>
  <c r="L307" i="17"/>
  <c r="H307" i="17"/>
  <c r="AX307" i="17" s="1"/>
  <c r="AW306" i="17"/>
  <c r="AV306" i="17"/>
  <c r="Q306" i="17"/>
  <c r="R306" i="17" s="1"/>
  <c r="P306" i="17"/>
  <c r="N306" i="17"/>
  <c r="L306" i="17"/>
  <c r="H306" i="17"/>
  <c r="AX306" i="17" s="1"/>
  <c r="AW305" i="17"/>
  <c r="AV305" i="17"/>
  <c r="R305" i="17"/>
  <c r="Q305" i="17"/>
  <c r="P305" i="17"/>
  <c r="N305" i="17"/>
  <c r="L305" i="17"/>
  <c r="H305" i="17"/>
  <c r="AX305" i="17" s="1"/>
  <c r="AW304" i="17"/>
  <c r="AV304" i="17"/>
  <c r="Q304" i="17"/>
  <c r="R304" i="17" s="1"/>
  <c r="P304" i="17"/>
  <c r="N304" i="17"/>
  <c r="L304" i="17"/>
  <c r="H304" i="17"/>
  <c r="AX304" i="17" s="1"/>
  <c r="AW303" i="17"/>
  <c r="AV303" i="17"/>
  <c r="Q303" i="17"/>
  <c r="R303" i="17" s="1"/>
  <c r="P303" i="17"/>
  <c r="N303" i="17"/>
  <c r="L303" i="17"/>
  <c r="H303" i="17"/>
  <c r="AX303" i="17" s="1"/>
  <c r="AW302" i="17"/>
  <c r="AV302" i="17"/>
  <c r="Q302" i="17"/>
  <c r="R302" i="17" s="1"/>
  <c r="P302" i="17"/>
  <c r="N302" i="17"/>
  <c r="L302" i="17"/>
  <c r="H302" i="17"/>
  <c r="AX302" i="17" s="1"/>
  <c r="AW301" i="17"/>
  <c r="AV301" i="17"/>
  <c r="Q301" i="17"/>
  <c r="R301" i="17" s="1"/>
  <c r="P301" i="17"/>
  <c r="N301" i="17"/>
  <c r="L301" i="17"/>
  <c r="H301" i="17"/>
  <c r="AX301" i="17" s="1"/>
  <c r="AW300" i="17"/>
  <c r="AV300" i="17"/>
  <c r="Q300" i="17"/>
  <c r="R300" i="17" s="1"/>
  <c r="P300" i="17"/>
  <c r="N300" i="17"/>
  <c r="L300" i="17"/>
  <c r="H300" i="17"/>
  <c r="AX300" i="17" s="1"/>
  <c r="AW299" i="17"/>
  <c r="AV299" i="17"/>
  <c r="T299" i="17"/>
  <c r="Q299" i="17"/>
  <c r="R299" i="17" s="1"/>
  <c r="P299" i="17"/>
  <c r="N299" i="17"/>
  <c r="L299" i="17"/>
  <c r="H299" i="17"/>
  <c r="AX299" i="17" s="1"/>
  <c r="AW298" i="17"/>
  <c r="AV298" i="17"/>
  <c r="Q298" i="17"/>
  <c r="R298" i="17" s="1"/>
  <c r="P298" i="17"/>
  <c r="N298" i="17"/>
  <c r="L298" i="17"/>
  <c r="H298" i="17"/>
  <c r="AX298" i="17" s="1"/>
  <c r="AW297" i="17"/>
  <c r="AV297" i="17"/>
  <c r="Q297" i="17"/>
  <c r="R297" i="17" s="1"/>
  <c r="P297" i="17"/>
  <c r="N297" i="17"/>
  <c r="L297" i="17"/>
  <c r="H297" i="17"/>
  <c r="AX297" i="17" s="1"/>
  <c r="AW296" i="17"/>
  <c r="AV296" i="17"/>
  <c r="Q296" i="17"/>
  <c r="R296" i="17" s="1"/>
  <c r="P296" i="17"/>
  <c r="N296" i="17"/>
  <c r="L296" i="17"/>
  <c r="H296" i="17"/>
  <c r="AX296" i="17" s="1"/>
  <c r="AW295" i="17"/>
  <c r="AV295" i="17"/>
  <c r="Q295" i="17"/>
  <c r="R295" i="17" s="1"/>
  <c r="P295" i="17"/>
  <c r="N295" i="17"/>
  <c r="L295" i="17"/>
  <c r="H295" i="17"/>
  <c r="AX295" i="17" s="1"/>
  <c r="AW294" i="17"/>
  <c r="AV294" i="17"/>
  <c r="Q294" i="17"/>
  <c r="R294" i="17" s="1"/>
  <c r="P294" i="17"/>
  <c r="N294" i="17"/>
  <c r="L294" i="17"/>
  <c r="H294" i="17"/>
  <c r="AX294" i="17" s="1"/>
  <c r="AW293" i="17"/>
  <c r="AV293" i="17"/>
  <c r="Q293" i="17"/>
  <c r="R293" i="17" s="1"/>
  <c r="P293" i="17"/>
  <c r="N293" i="17"/>
  <c r="L293" i="17"/>
  <c r="H293" i="17"/>
  <c r="AX293" i="17" s="1"/>
  <c r="AW292" i="17"/>
  <c r="AV292" i="17"/>
  <c r="Q292" i="17"/>
  <c r="R292" i="17" s="1"/>
  <c r="P292" i="17"/>
  <c r="N292" i="17"/>
  <c r="L292" i="17"/>
  <c r="H292" i="17"/>
  <c r="AX292" i="17" s="1"/>
  <c r="AW291" i="17"/>
  <c r="AV291" i="17"/>
  <c r="Q291" i="17"/>
  <c r="R291" i="17" s="1"/>
  <c r="P291" i="17"/>
  <c r="N291" i="17"/>
  <c r="L291" i="17"/>
  <c r="H291" i="17"/>
  <c r="AX291" i="17" s="1"/>
  <c r="AX290" i="17"/>
  <c r="AW290" i="17"/>
  <c r="AV290" i="17"/>
  <c r="Q290" i="17"/>
  <c r="R290" i="17" s="1"/>
  <c r="P290" i="17"/>
  <c r="N290" i="17"/>
  <c r="L290" i="17"/>
  <c r="H290" i="17"/>
  <c r="AW289" i="17"/>
  <c r="AV289" i="17"/>
  <c r="Q289" i="17"/>
  <c r="R289" i="17" s="1"/>
  <c r="P289" i="17"/>
  <c r="N289" i="17"/>
  <c r="L289" i="17"/>
  <c r="H289" i="17"/>
  <c r="AX289" i="17" s="1"/>
  <c r="AX288" i="17"/>
  <c r="AW288" i="17"/>
  <c r="AV288" i="17"/>
  <c r="Q288" i="17"/>
  <c r="R288" i="17" s="1"/>
  <c r="P288" i="17"/>
  <c r="N288" i="17"/>
  <c r="L288" i="17"/>
  <c r="H288" i="17"/>
  <c r="AW287" i="17"/>
  <c r="AV287" i="17"/>
  <c r="R287" i="17"/>
  <c r="Q287" i="17"/>
  <c r="P287" i="17"/>
  <c r="N287" i="17"/>
  <c r="L287" i="17"/>
  <c r="H287" i="17"/>
  <c r="AX287" i="17" s="1"/>
  <c r="AX286" i="17"/>
  <c r="AW286" i="17"/>
  <c r="AV286" i="17"/>
  <c r="Q286" i="17"/>
  <c r="R286" i="17" s="1"/>
  <c r="P286" i="17"/>
  <c r="N286" i="17"/>
  <c r="L286" i="17"/>
  <c r="H286" i="17"/>
  <c r="AX285" i="17"/>
  <c r="AW285" i="17"/>
  <c r="AV285" i="17"/>
  <c r="Q285" i="17"/>
  <c r="R285" i="17" s="1"/>
  <c r="P285" i="17"/>
  <c r="N285" i="17"/>
  <c r="L285" i="17"/>
  <c r="H285" i="17"/>
  <c r="AW284" i="17"/>
  <c r="AV284" i="17"/>
  <c r="Q284" i="17"/>
  <c r="R284" i="17" s="1"/>
  <c r="P284" i="17"/>
  <c r="N284" i="17"/>
  <c r="L284" i="17"/>
  <c r="H284" i="17"/>
  <c r="AX284" i="17" s="1"/>
  <c r="AX283" i="17"/>
  <c r="AW283" i="17"/>
  <c r="AV283" i="17"/>
  <c r="Q283" i="17"/>
  <c r="R283" i="17" s="1"/>
  <c r="P283" i="17"/>
  <c r="N283" i="17"/>
  <c r="L283" i="17"/>
  <c r="H283" i="17"/>
  <c r="AW282" i="17"/>
  <c r="AV282" i="17"/>
  <c r="Q282" i="17"/>
  <c r="R282" i="17" s="1"/>
  <c r="P282" i="17"/>
  <c r="N282" i="17"/>
  <c r="L282" i="17"/>
  <c r="H282" i="17"/>
  <c r="AX282" i="17" s="1"/>
  <c r="AW281" i="17"/>
  <c r="AV281" i="17"/>
  <c r="Q281" i="17"/>
  <c r="R281" i="17" s="1"/>
  <c r="P281" i="17"/>
  <c r="N281" i="17"/>
  <c r="L281" i="17"/>
  <c r="H281" i="17"/>
  <c r="AX281" i="17" s="1"/>
  <c r="AW280" i="17"/>
  <c r="AV280" i="17"/>
  <c r="Q280" i="17"/>
  <c r="R280" i="17" s="1"/>
  <c r="P280" i="17"/>
  <c r="N280" i="17"/>
  <c r="L280" i="17"/>
  <c r="H280" i="17"/>
  <c r="AX280" i="17" s="1"/>
  <c r="AW279" i="17"/>
  <c r="AV279" i="17"/>
  <c r="Q279" i="17"/>
  <c r="R279" i="17" s="1"/>
  <c r="P279" i="17"/>
  <c r="N279" i="17"/>
  <c r="L279" i="17"/>
  <c r="H279" i="17"/>
  <c r="AX279" i="17" s="1"/>
  <c r="AX278" i="17"/>
  <c r="AW278" i="17"/>
  <c r="AV278" i="17"/>
  <c r="Q278" i="17"/>
  <c r="R278" i="17" s="1"/>
  <c r="P278" i="17"/>
  <c r="N278" i="17"/>
  <c r="L278" i="17"/>
  <c r="H278" i="17"/>
  <c r="AW277" i="17"/>
  <c r="AV277" i="17"/>
  <c r="Q277" i="17"/>
  <c r="R277" i="17" s="1"/>
  <c r="P277" i="17"/>
  <c r="N277" i="17"/>
  <c r="L277" i="17"/>
  <c r="H277" i="17"/>
  <c r="AX277" i="17" s="1"/>
  <c r="AW276" i="17"/>
  <c r="AV276" i="17"/>
  <c r="Q276" i="17"/>
  <c r="R276" i="17" s="1"/>
  <c r="P276" i="17"/>
  <c r="N276" i="17"/>
  <c r="L276" i="17"/>
  <c r="H276" i="17"/>
  <c r="AX276" i="17" s="1"/>
  <c r="AX275" i="17"/>
  <c r="AW275" i="17"/>
  <c r="AV275" i="17"/>
  <c r="Q275" i="17"/>
  <c r="R275" i="17" s="1"/>
  <c r="P275" i="17"/>
  <c r="N275" i="17"/>
  <c r="L275" i="17"/>
  <c r="H275" i="17"/>
  <c r="AW274" i="17"/>
  <c r="AV274" i="17"/>
  <c r="Q274" i="17"/>
  <c r="R274" i="17" s="1"/>
  <c r="P274" i="17"/>
  <c r="N274" i="17"/>
  <c r="L274" i="17"/>
  <c r="H274" i="17"/>
  <c r="AX274" i="17" s="1"/>
  <c r="AW273" i="17"/>
  <c r="AV273" i="17"/>
  <c r="Q273" i="17"/>
  <c r="R273" i="17" s="1"/>
  <c r="P273" i="17"/>
  <c r="N273" i="17"/>
  <c r="L273" i="17"/>
  <c r="H273" i="17"/>
  <c r="AX273" i="17" s="1"/>
  <c r="AW272" i="17"/>
  <c r="AV272" i="17"/>
  <c r="T272" i="17"/>
  <c r="R272" i="17"/>
  <c r="Q272" i="17"/>
  <c r="P272" i="17"/>
  <c r="N272" i="17"/>
  <c r="L272" i="17"/>
  <c r="H272" i="17"/>
  <c r="AX272" i="17" s="1"/>
  <c r="AW271" i="17"/>
  <c r="AV271" i="17"/>
  <c r="Q271" i="17"/>
  <c r="R271" i="17" s="1"/>
  <c r="P271" i="17"/>
  <c r="N271" i="17"/>
  <c r="L271" i="17"/>
  <c r="H271" i="17"/>
  <c r="AX271" i="17" s="1"/>
  <c r="AX270" i="17"/>
  <c r="AW270" i="17"/>
  <c r="AV270" i="17"/>
  <c r="Q270" i="17"/>
  <c r="R270" i="17" s="1"/>
  <c r="P270" i="17"/>
  <c r="N270" i="17"/>
  <c r="L270" i="17"/>
  <c r="H270" i="17"/>
  <c r="AW269" i="17"/>
  <c r="AV269" i="17"/>
  <c r="Q269" i="17"/>
  <c r="R269" i="17" s="1"/>
  <c r="P269" i="17"/>
  <c r="N269" i="17"/>
  <c r="L269" i="17"/>
  <c r="H269" i="17"/>
  <c r="AX269" i="17" s="1"/>
  <c r="AX268" i="17"/>
  <c r="AW268" i="17"/>
  <c r="AV268" i="17"/>
  <c r="Q268" i="17"/>
  <c r="R268" i="17" s="1"/>
  <c r="P268" i="17"/>
  <c r="N268" i="17"/>
  <c r="L268" i="17"/>
  <c r="H268" i="17"/>
  <c r="AW267" i="17"/>
  <c r="AV267" i="17"/>
  <c r="Q267" i="17"/>
  <c r="R267" i="17" s="1"/>
  <c r="P267" i="17"/>
  <c r="N267" i="17"/>
  <c r="L267" i="17"/>
  <c r="H267" i="17"/>
  <c r="AX267" i="17" s="1"/>
  <c r="AW266" i="17"/>
  <c r="AV266" i="17"/>
  <c r="Q266" i="17"/>
  <c r="R266" i="17" s="1"/>
  <c r="P266" i="17"/>
  <c r="N266" i="17"/>
  <c r="L266" i="17"/>
  <c r="H266" i="17"/>
  <c r="AX266" i="17" s="1"/>
  <c r="AW265" i="17"/>
  <c r="AV265" i="17"/>
  <c r="Q265" i="17"/>
  <c r="R265" i="17" s="1"/>
  <c r="P265" i="17"/>
  <c r="N265" i="17"/>
  <c r="L265" i="17"/>
  <c r="H265" i="17"/>
  <c r="AX265" i="17" s="1"/>
  <c r="AW264" i="17"/>
  <c r="AV264" i="17"/>
  <c r="Q264" i="17"/>
  <c r="R264" i="17" s="1"/>
  <c r="P264" i="17"/>
  <c r="N264" i="17"/>
  <c r="L264" i="17"/>
  <c r="H264" i="17"/>
  <c r="AX264" i="17" s="1"/>
  <c r="AX263" i="17"/>
  <c r="AW263" i="17"/>
  <c r="AV263" i="17"/>
  <c r="Q263" i="17"/>
  <c r="R263" i="17" s="1"/>
  <c r="P263" i="17"/>
  <c r="N263" i="17"/>
  <c r="L263" i="17"/>
  <c r="H263" i="17"/>
  <c r="AW262" i="17"/>
  <c r="AV262" i="17"/>
  <c r="Q262" i="17"/>
  <c r="R262" i="17" s="1"/>
  <c r="P262" i="17"/>
  <c r="N262" i="17"/>
  <c r="L262" i="17"/>
  <c r="H262" i="17"/>
  <c r="AX262" i="17" s="1"/>
  <c r="AW261" i="17"/>
  <c r="AV261" i="17"/>
  <c r="Q261" i="17"/>
  <c r="R261" i="17" s="1"/>
  <c r="P261" i="17"/>
  <c r="N261" i="17"/>
  <c r="L261" i="17"/>
  <c r="H261" i="17"/>
  <c r="AX261" i="17" s="1"/>
  <c r="AX260" i="17"/>
  <c r="AW260" i="17"/>
  <c r="AV260" i="17"/>
  <c r="Q260" i="17"/>
  <c r="R260" i="17" s="1"/>
  <c r="P260" i="17"/>
  <c r="N260" i="17"/>
  <c r="L260" i="17"/>
  <c r="H260" i="17"/>
  <c r="AW259" i="17"/>
  <c r="AV259" i="17"/>
  <c r="Q259" i="17"/>
  <c r="R259" i="17" s="1"/>
  <c r="P259" i="17"/>
  <c r="N259" i="17"/>
  <c r="L259" i="17"/>
  <c r="H259" i="17"/>
  <c r="AX259" i="17" s="1"/>
  <c r="AX258" i="17"/>
  <c r="AW258" i="17"/>
  <c r="AV258" i="17"/>
  <c r="Q258" i="17"/>
  <c r="R258" i="17" s="1"/>
  <c r="P258" i="17"/>
  <c r="N258" i="17"/>
  <c r="L258" i="17"/>
  <c r="H258" i="17"/>
  <c r="AW257" i="17"/>
  <c r="AV257" i="17"/>
  <c r="R257" i="17"/>
  <c r="Q257" i="17"/>
  <c r="P257" i="17"/>
  <c r="N257" i="17"/>
  <c r="L257" i="17"/>
  <c r="H257" i="17"/>
  <c r="AX257" i="17" s="1"/>
  <c r="AW256" i="17"/>
  <c r="AV256" i="17"/>
  <c r="Q256" i="17"/>
  <c r="R256" i="17" s="1"/>
  <c r="P256" i="17"/>
  <c r="N256" i="17"/>
  <c r="L256" i="17"/>
  <c r="H256" i="17"/>
  <c r="AX256" i="17" s="1"/>
  <c r="AW255" i="17"/>
  <c r="AV255" i="17"/>
  <c r="Q255" i="17"/>
  <c r="R255" i="17" s="1"/>
  <c r="P255" i="17"/>
  <c r="N255" i="17"/>
  <c r="L255" i="17"/>
  <c r="H255" i="17"/>
  <c r="AX255" i="17" s="1"/>
  <c r="AW254" i="17"/>
  <c r="AV254" i="17"/>
  <c r="Q254" i="17"/>
  <c r="R254" i="17" s="1"/>
  <c r="P254" i="17"/>
  <c r="N254" i="17"/>
  <c r="L254" i="17"/>
  <c r="H254" i="17"/>
  <c r="AX254" i="17" s="1"/>
  <c r="AW253" i="17"/>
  <c r="AV253" i="17"/>
  <c r="Q253" i="17"/>
  <c r="R253" i="17" s="1"/>
  <c r="P253" i="17"/>
  <c r="N253" i="17"/>
  <c r="L253" i="17"/>
  <c r="H253" i="17"/>
  <c r="AX253" i="17" s="1"/>
  <c r="AW252" i="17"/>
  <c r="AV252" i="17"/>
  <c r="Q252" i="17"/>
  <c r="R252" i="17" s="1"/>
  <c r="P252" i="17"/>
  <c r="N252" i="17"/>
  <c r="L252" i="17"/>
  <c r="H252" i="17"/>
  <c r="AX252" i="17" s="1"/>
  <c r="AW251" i="17"/>
  <c r="AV251" i="17"/>
  <c r="Q251" i="17"/>
  <c r="R251" i="17" s="1"/>
  <c r="P251" i="17"/>
  <c r="N251" i="17"/>
  <c r="L251" i="17"/>
  <c r="H251" i="17"/>
  <c r="AX251" i="17" s="1"/>
  <c r="AW250" i="17"/>
  <c r="AV250" i="17"/>
  <c r="Q250" i="17"/>
  <c r="R250" i="17" s="1"/>
  <c r="P250" i="17"/>
  <c r="N250" i="17"/>
  <c r="L250" i="17"/>
  <c r="H250" i="17"/>
  <c r="AX250" i="17" s="1"/>
  <c r="AW249" i="17"/>
  <c r="AV249" i="17"/>
  <c r="Q249" i="17"/>
  <c r="R249" i="17" s="1"/>
  <c r="P249" i="17"/>
  <c r="N249" i="17"/>
  <c r="L249" i="17"/>
  <c r="H249" i="17"/>
  <c r="AX249" i="17" s="1"/>
  <c r="AW248" i="17"/>
  <c r="AV248" i="17"/>
  <c r="R248" i="17"/>
  <c r="Q248" i="17"/>
  <c r="P248" i="17"/>
  <c r="N248" i="17"/>
  <c r="L248" i="17"/>
  <c r="H248" i="17"/>
  <c r="AX248" i="17" s="1"/>
  <c r="AW247" i="17"/>
  <c r="AV247" i="17"/>
  <c r="Q247" i="17"/>
  <c r="R247" i="17" s="1"/>
  <c r="P247" i="17"/>
  <c r="N247" i="17"/>
  <c r="L247" i="17"/>
  <c r="H247" i="17"/>
  <c r="AX247" i="17" s="1"/>
  <c r="AW246" i="17"/>
  <c r="AV246" i="17"/>
  <c r="Q246" i="17"/>
  <c r="R246" i="17" s="1"/>
  <c r="P246" i="17"/>
  <c r="N246" i="17"/>
  <c r="L246" i="17"/>
  <c r="H246" i="17"/>
  <c r="AX246" i="17" s="1"/>
  <c r="AW245" i="17"/>
  <c r="AV245" i="17"/>
  <c r="Q245" i="17"/>
  <c r="R245" i="17" s="1"/>
  <c r="P245" i="17"/>
  <c r="N245" i="17"/>
  <c r="L245" i="17"/>
  <c r="H245" i="17"/>
  <c r="AX245" i="17" s="1"/>
  <c r="AW244" i="17"/>
  <c r="AV244" i="17"/>
  <c r="Q244" i="17"/>
  <c r="R244" i="17" s="1"/>
  <c r="P244" i="17"/>
  <c r="N244" i="17"/>
  <c r="L244" i="17"/>
  <c r="H244" i="17"/>
  <c r="AX244" i="17" s="1"/>
  <c r="AW243" i="17"/>
  <c r="AV243" i="17"/>
  <c r="R243" i="17"/>
  <c r="Q243" i="17"/>
  <c r="P243" i="17"/>
  <c r="N243" i="17"/>
  <c r="L243" i="17"/>
  <c r="H243" i="17"/>
  <c r="AX243" i="17" s="1"/>
  <c r="AX242" i="17"/>
  <c r="AW242" i="17"/>
  <c r="AV242" i="17"/>
  <c r="Q242" i="17"/>
  <c r="R242" i="17" s="1"/>
  <c r="P242" i="17"/>
  <c r="N242" i="17"/>
  <c r="L242" i="17"/>
  <c r="H242" i="17"/>
  <c r="AW241" i="17"/>
  <c r="AV241" i="17"/>
  <c r="Q241" i="17"/>
  <c r="R241" i="17" s="1"/>
  <c r="P241" i="17"/>
  <c r="N241" i="17"/>
  <c r="L241" i="17"/>
  <c r="H241" i="17"/>
  <c r="AX241" i="17" s="1"/>
  <c r="AW240" i="17"/>
  <c r="AV240" i="17"/>
  <c r="Q240" i="17"/>
  <c r="R240" i="17" s="1"/>
  <c r="P240" i="17"/>
  <c r="N240" i="17"/>
  <c r="L240" i="17"/>
  <c r="H240" i="17"/>
  <c r="AX240" i="17" s="1"/>
  <c r="AW239" i="17"/>
  <c r="AV239" i="17"/>
  <c r="Q239" i="17"/>
  <c r="R239" i="17" s="1"/>
  <c r="P239" i="17"/>
  <c r="N239" i="17"/>
  <c r="L239" i="17"/>
  <c r="H239" i="17"/>
  <c r="AX239" i="17" s="1"/>
  <c r="AW238" i="17"/>
  <c r="AV238" i="17"/>
  <c r="Q238" i="17"/>
  <c r="R238" i="17" s="1"/>
  <c r="P238" i="17"/>
  <c r="N238" i="17"/>
  <c r="L238" i="17"/>
  <c r="H238" i="17"/>
  <c r="AX238" i="17" s="1"/>
  <c r="AX237" i="17"/>
  <c r="AW237" i="17"/>
  <c r="AV237" i="17"/>
  <c r="Q237" i="17"/>
  <c r="R237" i="17" s="1"/>
  <c r="P237" i="17"/>
  <c r="N237" i="17"/>
  <c r="L237" i="17"/>
  <c r="H237" i="17"/>
  <c r="AW236" i="17"/>
  <c r="AV236" i="17"/>
  <c r="Q236" i="17"/>
  <c r="R236" i="17" s="1"/>
  <c r="P236" i="17"/>
  <c r="N236" i="17"/>
  <c r="L236" i="17"/>
  <c r="H236" i="17"/>
  <c r="AX236" i="17" s="1"/>
  <c r="AW235" i="17"/>
  <c r="AV235" i="17"/>
  <c r="Q235" i="17"/>
  <c r="R235" i="17" s="1"/>
  <c r="P235" i="17"/>
  <c r="N235" i="17"/>
  <c r="L235" i="17"/>
  <c r="H235" i="17"/>
  <c r="AX235" i="17" s="1"/>
  <c r="AW234" i="17"/>
  <c r="AV234" i="17"/>
  <c r="Q234" i="17"/>
  <c r="R234" i="17" s="1"/>
  <c r="P234" i="17"/>
  <c r="N234" i="17"/>
  <c r="L234" i="17"/>
  <c r="H234" i="17"/>
  <c r="AX234" i="17" s="1"/>
  <c r="AW233" i="17"/>
  <c r="AV233" i="17"/>
  <c r="Q233" i="17"/>
  <c r="R233" i="17" s="1"/>
  <c r="P233" i="17"/>
  <c r="N233" i="17"/>
  <c r="L233" i="17"/>
  <c r="H233" i="17"/>
  <c r="AX233" i="17" s="1"/>
  <c r="AW232" i="17"/>
  <c r="AV232" i="17"/>
  <c r="Q232" i="17"/>
  <c r="R232" i="17" s="1"/>
  <c r="P232" i="17"/>
  <c r="N232" i="17"/>
  <c r="L232" i="17"/>
  <c r="H232" i="17"/>
  <c r="AX232" i="17" s="1"/>
  <c r="AW231" i="17"/>
  <c r="AV231" i="17"/>
  <c r="Q231" i="17"/>
  <c r="R231" i="17" s="1"/>
  <c r="P231" i="17"/>
  <c r="N231" i="17"/>
  <c r="L231" i="17"/>
  <c r="H231" i="17"/>
  <c r="AX231" i="17" s="1"/>
  <c r="AW230" i="17"/>
  <c r="AV230" i="17"/>
  <c r="Q230" i="17"/>
  <c r="R230" i="17" s="1"/>
  <c r="P230" i="17"/>
  <c r="N230" i="17"/>
  <c r="L230" i="17"/>
  <c r="H230" i="17"/>
  <c r="AX230" i="17" s="1"/>
  <c r="AX229" i="17"/>
  <c r="AW229" i="17"/>
  <c r="AV229" i="17"/>
  <c r="R229" i="17"/>
  <c r="Q229" i="17"/>
  <c r="P229" i="17"/>
  <c r="N229" i="17"/>
  <c r="L229" i="17"/>
  <c r="H229" i="17"/>
  <c r="AW228" i="17"/>
  <c r="AV228" i="17"/>
  <c r="Q228" i="17"/>
  <c r="R228" i="17" s="1"/>
  <c r="P228" i="17"/>
  <c r="N228" i="17"/>
  <c r="L228" i="17"/>
  <c r="H228" i="17"/>
  <c r="AX228" i="17" s="1"/>
  <c r="AX227" i="17"/>
  <c r="AW227" i="17"/>
  <c r="AV227" i="17"/>
  <c r="Q227" i="17"/>
  <c r="R227" i="17" s="1"/>
  <c r="P227" i="17"/>
  <c r="N227" i="17"/>
  <c r="L227" i="17"/>
  <c r="H227" i="17"/>
  <c r="AW226" i="17"/>
  <c r="AV226" i="17"/>
  <c r="Q226" i="17"/>
  <c r="R226" i="17" s="1"/>
  <c r="P226" i="17"/>
  <c r="N226" i="17"/>
  <c r="L226" i="17"/>
  <c r="H226" i="17"/>
  <c r="AX226" i="17" s="1"/>
  <c r="AW225" i="17"/>
  <c r="AV225" i="17"/>
  <c r="Q225" i="17"/>
  <c r="R225" i="17" s="1"/>
  <c r="P225" i="17"/>
  <c r="N225" i="17"/>
  <c r="L225" i="17"/>
  <c r="H225" i="17"/>
  <c r="AX225" i="17" s="1"/>
  <c r="AW224" i="17"/>
  <c r="AV224" i="17"/>
  <c r="Q224" i="17"/>
  <c r="R224" i="17" s="1"/>
  <c r="P224" i="17"/>
  <c r="N224" i="17"/>
  <c r="L224" i="17"/>
  <c r="H224" i="17"/>
  <c r="AX224" i="17" s="1"/>
  <c r="AW223" i="17"/>
  <c r="AV223" i="17"/>
  <c r="R223" i="17"/>
  <c r="Q223" i="17"/>
  <c r="P223" i="17"/>
  <c r="N223" i="17"/>
  <c r="L223" i="17"/>
  <c r="H223" i="17"/>
  <c r="AX223" i="17" s="1"/>
  <c r="AW222" i="17"/>
  <c r="AV222" i="17"/>
  <c r="Q222" i="17"/>
  <c r="R222" i="17" s="1"/>
  <c r="P222" i="17"/>
  <c r="N222" i="17"/>
  <c r="L222" i="17"/>
  <c r="H222" i="17"/>
  <c r="AX222" i="17" s="1"/>
  <c r="AX221" i="17"/>
  <c r="AW221" i="17"/>
  <c r="AV221" i="17"/>
  <c r="R221" i="17"/>
  <c r="Q221" i="17"/>
  <c r="P221" i="17"/>
  <c r="N221" i="17"/>
  <c r="L221" i="17"/>
  <c r="H221" i="17"/>
  <c r="AW220" i="17"/>
  <c r="AV220" i="17"/>
  <c r="Q220" i="17"/>
  <c r="R220" i="17" s="1"/>
  <c r="P220" i="17"/>
  <c r="N220" i="17"/>
  <c r="L220" i="17"/>
  <c r="H220" i="17"/>
  <c r="AX220" i="17" s="1"/>
  <c r="AX219" i="17"/>
  <c r="AW219" i="17"/>
  <c r="AV219" i="17"/>
  <c r="Q219" i="17"/>
  <c r="R219" i="17" s="1"/>
  <c r="P219" i="17"/>
  <c r="N219" i="17"/>
  <c r="L219" i="17"/>
  <c r="H219" i="17"/>
  <c r="AW218" i="17"/>
  <c r="AV218" i="17"/>
  <c r="Q218" i="17"/>
  <c r="R218" i="17" s="1"/>
  <c r="P218" i="17"/>
  <c r="N218" i="17"/>
  <c r="L218" i="17"/>
  <c r="H218" i="17"/>
  <c r="AX218" i="17" s="1"/>
  <c r="AW217" i="17"/>
  <c r="AV217" i="17"/>
  <c r="Q217" i="17"/>
  <c r="R217" i="17" s="1"/>
  <c r="P217" i="17"/>
  <c r="N217" i="17"/>
  <c r="L217" i="17"/>
  <c r="H217" i="17"/>
  <c r="AX217" i="17" s="1"/>
  <c r="AX216" i="17"/>
  <c r="AW216" i="17"/>
  <c r="AV216" i="17"/>
  <c r="Q216" i="17"/>
  <c r="R216" i="17" s="1"/>
  <c r="P216" i="17"/>
  <c r="N216" i="17"/>
  <c r="L216" i="17"/>
  <c r="H216" i="17"/>
  <c r="AW215" i="17"/>
  <c r="AV215" i="17"/>
  <c r="Q215" i="17"/>
  <c r="R215" i="17" s="1"/>
  <c r="P215" i="17"/>
  <c r="N215" i="17"/>
  <c r="L215" i="17"/>
  <c r="H215" i="17"/>
  <c r="AX215" i="17" s="1"/>
  <c r="AW214" i="17"/>
  <c r="AV214" i="17"/>
  <c r="Q214" i="17"/>
  <c r="R214" i="17" s="1"/>
  <c r="P214" i="17"/>
  <c r="N214" i="17"/>
  <c r="L214" i="17"/>
  <c r="H214" i="17"/>
  <c r="AX214" i="17" s="1"/>
  <c r="AW213" i="17"/>
  <c r="AV213" i="17"/>
  <c r="Q213" i="17"/>
  <c r="R213" i="17" s="1"/>
  <c r="P213" i="17"/>
  <c r="N213" i="17"/>
  <c r="L213" i="17"/>
  <c r="H213" i="17"/>
  <c r="AX213" i="17" s="1"/>
  <c r="AW212" i="17"/>
  <c r="AV212" i="17"/>
  <c r="T212" i="17"/>
  <c r="Q212" i="17"/>
  <c r="R212" i="17" s="1"/>
  <c r="P212" i="17"/>
  <c r="N212" i="17"/>
  <c r="L212" i="17"/>
  <c r="H212" i="17"/>
  <c r="AX212" i="17" s="1"/>
  <c r="AX211" i="17"/>
  <c r="AW211" i="17"/>
  <c r="AV211" i="17"/>
  <c r="Q211" i="17"/>
  <c r="R211" i="17" s="1"/>
  <c r="P211" i="17"/>
  <c r="N211" i="17"/>
  <c r="L211" i="17"/>
  <c r="H211" i="17"/>
  <c r="AW210" i="17"/>
  <c r="AV210" i="17"/>
  <c r="Q210" i="17"/>
  <c r="R210" i="17" s="1"/>
  <c r="P210" i="17"/>
  <c r="N210" i="17"/>
  <c r="L210" i="17"/>
  <c r="H210" i="17"/>
  <c r="AX210" i="17" s="1"/>
  <c r="AW209" i="17"/>
  <c r="AV209" i="17"/>
  <c r="Q209" i="17"/>
  <c r="R209" i="17" s="1"/>
  <c r="P209" i="17"/>
  <c r="N209" i="17"/>
  <c r="L209" i="17"/>
  <c r="H209" i="17"/>
  <c r="AX209" i="17" s="1"/>
  <c r="AX208" i="17"/>
  <c r="AW208" i="17"/>
  <c r="AV208" i="17"/>
  <c r="R208" i="17"/>
  <c r="Q208" i="17"/>
  <c r="P208" i="17"/>
  <c r="N208" i="17"/>
  <c r="L208" i="17"/>
  <c r="H208" i="17"/>
  <c r="AW207" i="17"/>
  <c r="AV207" i="17"/>
  <c r="Q207" i="17"/>
  <c r="R207" i="17" s="1"/>
  <c r="P207" i="17"/>
  <c r="N207" i="17"/>
  <c r="L207" i="17"/>
  <c r="H207" i="17"/>
  <c r="AX207" i="17" s="1"/>
  <c r="AW206" i="17"/>
  <c r="AV206" i="17"/>
  <c r="Q206" i="17"/>
  <c r="R206" i="17" s="1"/>
  <c r="P206" i="17"/>
  <c r="N206" i="17"/>
  <c r="L206" i="17"/>
  <c r="H206" i="17"/>
  <c r="AX206" i="17" s="1"/>
  <c r="AW205" i="17"/>
  <c r="AV205" i="17"/>
  <c r="Q205" i="17"/>
  <c r="R205" i="17" s="1"/>
  <c r="P205" i="17"/>
  <c r="N205" i="17"/>
  <c r="L205" i="17"/>
  <c r="H205" i="17"/>
  <c r="AX205" i="17" s="1"/>
  <c r="AX204" i="17"/>
  <c r="AW204" i="17"/>
  <c r="AV204" i="17"/>
  <c r="Q204" i="17"/>
  <c r="R204" i="17" s="1"/>
  <c r="P204" i="17"/>
  <c r="N204" i="17"/>
  <c r="L204" i="17"/>
  <c r="H204" i="17"/>
  <c r="AW203" i="17"/>
  <c r="AV203" i="17"/>
  <c r="Q203" i="17"/>
  <c r="R203" i="17" s="1"/>
  <c r="P203" i="17"/>
  <c r="N203" i="17"/>
  <c r="L203" i="17"/>
  <c r="H203" i="17"/>
  <c r="AX203" i="17" s="1"/>
  <c r="AW202" i="17"/>
  <c r="AV202" i="17"/>
  <c r="Q202" i="17"/>
  <c r="R202" i="17" s="1"/>
  <c r="P202" i="17"/>
  <c r="N202" i="17"/>
  <c r="L202" i="17"/>
  <c r="H202" i="17"/>
  <c r="AX202" i="17" s="1"/>
  <c r="AW201" i="17"/>
  <c r="AV201" i="17"/>
  <c r="Q201" i="17"/>
  <c r="R201" i="17" s="1"/>
  <c r="P201" i="17"/>
  <c r="N201" i="17"/>
  <c r="L201" i="17"/>
  <c r="H201" i="17"/>
  <c r="AX201" i="17" s="1"/>
  <c r="AW200" i="17"/>
  <c r="AV200" i="17"/>
  <c r="Q200" i="17"/>
  <c r="R200" i="17" s="1"/>
  <c r="P200" i="17"/>
  <c r="N200" i="17"/>
  <c r="L200" i="17"/>
  <c r="H200" i="17"/>
  <c r="AX200" i="17" s="1"/>
  <c r="AW199" i="17"/>
  <c r="AV199" i="17"/>
  <c r="Q199" i="17"/>
  <c r="R199" i="17" s="1"/>
  <c r="P199" i="17"/>
  <c r="N199" i="17"/>
  <c r="L199" i="17"/>
  <c r="H199" i="17"/>
  <c r="AX199" i="17" s="1"/>
  <c r="AW198" i="17"/>
  <c r="AV198" i="17"/>
  <c r="Q198" i="17"/>
  <c r="R198" i="17" s="1"/>
  <c r="P198" i="17"/>
  <c r="N198" i="17"/>
  <c r="L198" i="17"/>
  <c r="H198" i="17"/>
  <c r="AX198" i="17" s="1"/>
  <c r="AW197" i="17"/>
  <c r="AV197" i="17"/>
  <c r="Q197" i="17"/>
  <c r="R197" i="17" s="1"/>
  <c r="P197" i="17"/>
  <c r="N197" i="17"/>
  <c r="L197" i="17"/>
  <c r="H197" i="17"/>
  <c r="AX197" i="17" s="1"/>
  <c r="AX196" i="17"/>
  <c r="AW196" i="17"/>
  <c r="AV196" i="17"/>
  <c r="Q196" i="17"/>
  <c r="R196" i="17" s="1"/>
  <c r="P196" i="17"/>
  <c r="N196" i="17"/>
  <c r="L196" i="17"/>
  <c r="H196" i="17"/>
  <c r="AW195" i="17"/>
  <c r="AV195" i="17"/>
  <c r="Q195" i="17"/>
  <c r="R195" i="17" s="1"/>
  <c r="P195" i="17"/>
  <c r="N195" i="17"/>
  <c r="L195" i="17"/>
  <c r="H195" i="17"/>
  <c r="AX195" i="17" s="1"/>
  <c r="AW194" i="17"/>
  <c r="AV194" i="17"/>
  <c r="Q194" i="17"/>
  <c r="R194" i="17" s="1"/>
  <c r="P194" i="17"/>
  <c r="N194" i="17"/>
  <c r="L194" i="17"/>
  <c r="H194" i="17"/>
  <c r="AX194" i="17" s="1"/>
  <c r="AW193" i="17"/>
  <c r="AV193" i="17"/>
  <c r="R193" i="17"/>
  <c r="Q193" i="17"/>
  <c r="P193" i="17"/>
  <c r="N193" i="17"/>
  <c r="L193" i="17"/>
  <c r="H193" i="17"/>
  <c r="AX193" i="17" s="1"/>
  <c r="AW192" i="17"/>
  <c r="AV192" i="17"/>
  <c r="Q192" i="17"/>
  <c r="R192" i="17" s="1"/>
  <c r="P192" i="17"/>
  <c r="N192" i="17"/>
  <c r="L192" i="17"/>
  <c r="H192" i="17"/>
  <c r="AX192" i="17" s="1"/>
  <c r="AW191" i="17"/>
  <c r="AV191" i="17"/>
  <c r="Q191" i="17"/>
  <c r="R191" i="17" s="1"/>
  <c r="P191" i="17"/>
  <c r="N191" i="17"/>
  <c r="L191" i="17"/>
  <c r="H191" i="17"/>
  <c r="AX191" i="17" s="1"/>
  <c r="AW190" i="17"/>
  <c r="AV190" i="17"/>
  <c r="Q190" i="17"/>
  <c r="R190" i="17" s="1"/>
  <c r="P190" i="17"/>
  <c r="N190" i="17"/>
  <c r="L190" i="17"/>
  <c r="H190" i="17"/>
  <c r="AX190" i="17" s="1"/>
  <c r="AW189" i="17"/>
  <c r="AV189" i="17"/>
  <c r="Q189" i="17"/>
  <c r="R189" i="17" s="1"/>
  <c r="P189" i="17"/>
  <c r="N189" i="17"/>
  <c r="L189" i="17"/>
  <c r="H189" i="17"/>
  <c r="AX189" i="17" s="1"/>
  <c r="AX188" i="17"/>
  <c r="AW188" i="17"/>
  <c r="AV188" i="17"/>
  <c r="R188" i="17"/>
  <c r="Q188" i="17"/>
  <c r="P188" i="17"/>
  <c r="N188" i="17"/>
  <c r="L188" i="17"/>
  <c r="H188" i="17"/>
  <c r="AW187" i="17"/>
  <c r="AV187" i="17"/>
  <c r="Q187" i="17"/>
  <c r="R187" i="17" s="1"/>
  <c r="P187" i="17"/>
  <c r="N187" i="17"/>
  <c r="L187" i="17"/>
  <c r="H187" i="17"/>
  <c r="AX187" i="17" s="1"/>
  <c r="AW186" i="17"/>
  <c r="AV186" i="17"/>
  <c r="Q186" i="17"/>
  <c r="R186" i="17" s="1"/>
  <c r="P186" i="17"/>
  <c r="N186" i="17"/>
  <c r="L186" i="17"/>
  <c r="H186" i="17"/>
  <c r="AX186" i="17" s="1"/>
  <c r="AW185" i="17"/>
  <c r="AV185" i="17"/>
  <c r="Q185" i="17"/>
  <c r="R185" i="17" s="1"/>
  <c r="P185" i="17"/>
  <c r="N185" i="17"/>
  <c r="L185" i="17"/>
  <c r="H185" i="17"/>
  <c r="AX185" i="17" s="1"/>
  <c r="AW184" i="17"/>
  <c r="AV184" i="17"/>
  <c r="Q184" i="17"/>
  <c r="R184" i="17" s="1"/>
  <c r="P184" i="17"/>
  <c r="N184" i="17"/>
  <c r="L184" i="17"/>
  <c r="H184" i="17"/>
  <c r="AX184" i="17" s="1"/>
  <c r="AX183" i="17"/>
  <c r="AW183" i="17"/>
  <c r="AV183" i="17"/>
  <c r="T183" i="17"/>
  <c r="Q183" i="17"/>
  <c r="R183" i="17" s="1"/>
  <c r="P183" i="17"/>
  <c r="N183" i="17"/>
  <c r="L183" i="17"/>
  <c r="H183" i="17"/>
  <c r="AW182" i="17"/>
  <c r="AV182" i="17"/>
  <c r="Q182" i="17"/>
  <c r="R182" i="17" s="1"/>
  <c r="P182" i="17"/>
  <c r="N182" i="17"/>
  <c r="L182" i="17"/>
  <c r="H182" i="17"/>
  <c r="AX182" i="17" s="1"/>
  <c r="AX181" i="17"/>
  <c r="AW181" i="17"/>
  <c r="AV181" i="17"/>
  <c r="Q181" i="17"/>
  <c r="R181" i="17" s="1"/>
  <c r="P181" i="17"/>
  <c r="N181" i="17"/>
  <c r="L181" i="17"/>
  <c r="H181" i="17"/>
  <c r="AW180" i="17"/>
  <c r="AV180" i="17"/>
  <c r="Q180" i="17"/>
  <c r="R180" i="17" s="1"/>
  <c r="P180" i="17"/>
  <c r="N180" i="17"/>
  <c r="L180" i="17"/>
  <c r="H180" i="17"/>
  <c r="AX180" i="17" s="1"/>
  <c r="AW179" i="17"/>
  <c r="AV179" i="17"/>
  <c r="Q179" i="17"/>
  <c r="R179" i="17" s="1"/>
  <c r="P179" i="17"/>
  <c r="N179" i="17"/>
  <c r="L179" i="17"/>
  <c r="H179" i="17"/>
  <c r="AX179" i="17" s="1"/>
  <c r="AW178" i="17"/>
  <c r="AV178" i="17"/>
  <c r="Q178" i="17"/>
  <c r="R178" i="17" s="1"/>
  <c r="P178" i="17"/>
  <c r="N178" i="17"/>
  <c r="L178" i="17"/>
  <c r="H178" i="17"/>
  <c r="AX178" i="17" s="1"/>
  <c r="AW177" i="17"/>
  <c r="AV177" i="17"/>
  <c r="Q177" i="17"/>
  <c r="R177" i="17" s="1"/>
  <c r="P177" i="17"/>
  <c r="N177" i="17"/>
  <c r="L177" i="17"/>
  <c r="H177" i="17"/>
  <c r="AX177" i="17" s="1"/>
  <c r="AW176" i="17"/>
  <c r="AV176" i="17"/>
  <c r="Q176" i="17"/>
  <c r="R176" i="17" s="1"/>
  <c r="P176" i="17"/>
  <c r="N176" i="17"/>
  <c r="L176" i="17"/>
  <c r="H176" i="17"/>
  <c r="AX176" i="17" s="1"/>
  <c r="AW175" i="17"/>
  <c r="AV175" i="17"/>
  <c r="Q175" i="17"/>
  <c r="R175" i="17" s="1"/>
  <c r="P175" i="17"/>
  <c r="N175" i="17"/>
  <c r="L175" i="17"/>
  <c r="H175" i="17"/>
  <c r="AX175" i="17" s="1"/>
  <c r="AW174" i="17"/>
  <c r="AV174" i="17"/>
  <c r="Q174" i="17"/>
  <c r="R174" i="17" s="1"/>
  <c r="P174" i="17"/>
  <c r="N174" i="17"/>
  <c r="L174" i="17"/>
  <c r="H174" i="17"/>
  <c r="AX174" i="17" s="1"/>
  <c r="AX173" i="17"/>
  <c r="AW173" i="17"/>
  <c r="AV173" i="17"/>
  <c r="R173" i="17"/>
  <c r="Q173" i="17"/>
  <c r="P173" i="17"/>
  <c r="N173" i="17"/>
  <c r="L173" i="17"/>
  <c r="H173" i="17"/>
  <c r="AW172" i="17"/>
  <c r="AV172" i="17"/>
  <c r="Q172" i="17"/>
  <c r="R172" i="17" s="1"/>
  <c r="P172" i="17"/>
  <c r="N172" i="17"/>
  <c r="L172" i="17"/>
  <c r="H172" i="17"/>
  <c r="AX172" i="17" s="1"/>
  <c r="AW171" i="17"/>
  <c r="AV171" i="17"/>
  <c r="Q171" i="17"/>
  <c r="R171" i="17" s="1"/>
  <c r="P171" i="17"/>
  <c r="N171" i="17"/>
  <c r="L171" i="17"/>
  <c r="H171" i="17"/>
  <c r="AX171" i="17" s="1"/>
  <c r="AW170" i="17"/>
  <c r="AV170" i="17"/>
  <c r="Q170" i="17"/>
  <c r="R170" i="17" s="1"/>
  <c r="P170" i="17"/>
  <c r="N170" i="17"/>
  <c r="L170" i="17"/>
  <c r="H170" i="17"/>
  <c r="AX170" i="17" s="1"/>
  <c r="AW169" i="17"/>
  <c r="AV169" i="17"/>
  <c r="Q169" i="17"/>
  <c r="R169" i="17" s="1"/>
  <c r="P169" i="17"/>
  <c r="N169" i="17"/>
  <c r="L169" i="17"/>
  <c r="H169" i="17"/>
  <c r="AX169" i="17" s="1"/>
  <c r="AW168" i="17"/>
  <c r="AV168" i="17"/>
  <c r="Q168" i="17"/>
  <c r="R168" i="17" s="1"/>
  <c r="P168" i="17"/>
  <c r="N168" i="17"/>
  <c r="L168" i="17"/>
  <c r="H168" i="17"/>
  <c r="AX168" i="17" s="1"/>
  <c r="AW167" i="17"/>
  <c r="AV167" i="17"/>
  <c r="Q167" i="17"/>
  <c r="R167" i="17" s="1"/>
  <c r="P167" i="17"/>
  <c r="N167" i="17"/>
  <c r="L167" i="17"/>
  <c r="H167" i="17"/>
  <c r="AX167" i="17" s="1"/>
  <c r="AW166" i="17"/>
  <c r="AV166" i="17"/>
  <c r="Q166" i="17"/>
  <c r="R166" i="17" s="1"/>
  <c r="P166" i="17"/>
  <c r="N166" i="17"/>
  <c r="L166" i="17"/>
  <c r="H166" i="17"/>
  <c r="AX166" i="17" s="1"/>
  <c r="AX165" i="17"/>
  <c r="AW165" i="17"/>
  <c r="AV165" i="17"/>
  <c r="Q165" i="17"/>
  <c r="R165" i="17" s="1"/>
  <c r="P165" i="17"/>
  <c r="N165" i="17"/>
  <c r="L165" i="17"/>
  <c r="H165" i="17"/>
  <c r="AW164" i="17"/>
  <c r="AV164" i="17"/>
  <c r="Q164" i="17"/>
  <c r="R164" i="17" s="1"/>
  <c r="P164" i="17"/>
  <c r="N164" i="17"/>
  <c r="L164" i="17"/>
  <c r="H164" i="17"/>
  <c r="AX164" i="17" s="1"/>
  <c r="AW163" i="17"/>
  <c r="AV163" i="17"/>
  <c r="Q163" i="17"/>
  <c r="R163" i="17" s="1"/>
  <c r="P163" i="17"/>
  <c r="N163" i="17"/>
  <c r="L163" i="17"/>
  <c r="H163" i="17"/>
  <c r="AX163" i="17" s="1"/>
  <c r="AW162" i="17"/>
  <c r="AV162" i="17"/>
  <c r="Q162" i="17"/>
  <c r="R162" i="17" s="1"/>
  <c r="P162" i="17"/>
  <c r="N162" i="17"/>
  <c r="L162" i="17"/>
  <c r="H162" i="17"/>
  <c r="AX162" i="17" s="1"/>
  <c r="AW161" i="17"/>
  <c r="AV161" i="17"/>
  <c r="R161" i="17"/>
  <c r="Q161" i="17"/>
  <c r="P161" i="17"/>
  <c r="N161" i="17"/>
  <c r="L161" i="17"/>
  <c r="H161" i="17"/>
  <c r="AX161" i="17" s="1"/>
  <c r="AW160" i="17"/>
  <c r="AV160" i="17"/>
  <c r="Q160" i="17"/>
  <c r="R160" i="17" s="1"/>
  <c r="P160" i="17"/>
  <c r="N160" i="17"/>
  <c r="L160" i="17"/>
  <c r="H160" i="17"/>
  <c r="AX160" i="17" s="1"/>
  <c r="AW159" i="17"/>
  <c r="AV159" i="17"/>
  <c r="Q159" i="17"/>
  <c r="R159" i="17" s="1"/>
  <c r="P159" i="17"/>
  <c r="N159" i="17"/>
  <c r="L159" i="17"/>
  <c r="H159" i="17"/>
  <c r="AX159" i="17" s="1"/>
  <c r="AW158" i="17"/>
  <c r="AV158" i="17"/>
  <c r="Q158" i="17"/>
  <c r="R158" i="17" s="1"/>
  <c r="P158" i="17"/>
  <c r="N158" i="17"/>
  <c r="L158" i="17"/>
  <c r="H158" i="17"/>
  <c r="AX158" i="17" s="1"/>
  <c r="AX157" i="17"/>
  <c r="AW157" i="17"/>
  <c r="AV157" i="17"/>
  <c r="Q157" i="17"/>
  <c r="R157" i="17" s="1"/>
  <c r="P157" i="17"/>
  <c r="N157" i="17"/>
  <c r="L157" i="17"/>
  <c r="H157" i="17"/>
  <c r="AW156" i="17"/>
  <c r="AV156" i="17"/>
  <c r="Q156" i="17"/>
  <c r="R156" i="17" s="1"/>
  <c r="P156" i="17"/>
  <c r="N156" i="17"/>
  <c r="L156" i="17"/>
  <c r="H156" i="17"/>
  <c r="AX156" i="17" s="1"/>
  <c r="AX155" i="17"/>
  <c r="AW155" i="17"/>
  <c r="AV155" i="17"/>
  <c r="Q155" i="17"/>
  <c r="R155" i="17" s="1"/>
  <c r="P155" i="17"/>
  <c r="N155" i="17"/>
  <c r="L155" i="17"/>
  <c r="H155" i="17"/>
  <c r="AW154" i="17"/>
  <c r="AV154" i="17"/>
  <c r="Q154" i="17"/>
  <c r="R154" i="17" s="1"/>
  <c r="P154" i="17"/>
  <c r="N154" i="17"/>
  <c r="L154" i="17"/>
  <c r="H154" i="17"/>
  <c r="AX154" i="17" s="1"/>
  <c r="AX153" i="17"/>
  <c r="AW153" i="17"/>
  <c r="AV153" i="17"/>
  <c r="Q153" i="17"/>
  <c r="R153" i="17" s="1"/>
  <c r="P153" i="17"/>
  <c r="N153" i="17"/>
  <c r="L153" i="17"/>
  <c r="H153" i="17"/>
  <c r="AW152" i="17"/>
  <c r="AV152" i="17"/>
  <c r="R152" i="17"/>
  <c r="Q152" i="17"/>
  <c r="P152" i="17"/>
  <c r="N152" i="17"/>
  <c r="L152" i="17"/>
  <c r="H152" i="17"/>
  <c r="AX152" i="17" s="1"/>
  <c r="AW151" i="17"/>
  <c r="AV151" i="17"/>
  <c r="Q151" i="17"/>
  <c r="R151" i="17" s="1"/>
  <c r="P151" i="17"/>
  <c r="N151" i="17"/>
  <c r="L151" i="17"/>
  <c r="H151" i="17"/>
  <c r="AX151" i="17" s="1"/>
  <c r="AW150" i="17"/>
  <c r="AV150" i="17"/>
  <c r="Q150" i="17"/>
  <c r="R150" i="17" s="1"/>
  <c r="P150" i="17"/>
  <c r="N150" i="17"/>
  <c r="L150" i="17"/>
  <c r="H150" i="17"/>
  <c r="AX150" i="17" s="1"/>
  <c r="AW149" i="17"/>
  <c r="AV149" i="17"/>
  <c r="Q149" i="17"/>
  <c r="R149" i="17" s="1"/>
  <c r="P149" i="17"/>
  <c r="N149" i="17"/>
  <c r="L149" i="17"/>
  <c r="H149" i="17"/>
  <c r="AX149" i="17" s="1"/>
  <c r="AW148" i="17"/>
  <c r="AV148" i="17"/>
  <c r="Q148" i="17"/>
  <c r="R148" i="17" s="1"/>
  <c r="P148" i="17"/>
  <c r="N148" i="17"/>
  <c r="L148" i="17"/>
  <c r="H148" i="17"/>
  <c r="AX148" i="17" s="1"/>
  <c r="AW147" i="17"/>
  <c r="AV147" i="17"/>
  <c r="Q147" i="17"/>
  <c r="R147" i="17" s="1"/>
  <c r="P147" i="17"/>
  <c r="N147" i="17"/>
  <c r="L147" i="17"/>
  <c r="H147" i="17"/>
  <c r="AX147" i="17" s="1"/>
  <c r="AW146" i="17"/>
  <c r="AV146" i="17"/>
  <c r="Q146" i="17"/>
  <c r="R146" i="17" s="1"/>
  <c r="P146" i="17"/>
  <c r="N146" i="17"/>
  <c r="L146" i="17"/>
  <c r="H146" i="17"/>
  <c r="AX146" i="17" s="1"/>
  <c r="AW145" i="17"/>
  <c r="AV145" i="17"/>
  <c r="Q145" i="17"/>
  <c r="R145" i="17" s="1"/>
  <c r="P145" i="17"/>
  <c r="N145" i="17"/>
  <c r="L145" i="17"/>
  <c r="H145" i="17"/>
  <c r="AX145" i="17" s="1"/>
  <c r="AX144" i="17"/>
  <c r="AW144" i="17"/>
  <c r="AV144" i="17"/>
  <c r="T144" i="17"/>
  <c r="Q144" i="17"/>
  <c r="R144" i="17" s="1"/>
  <c r="P144" i="17"/>
  <c r="N144" i="17"/>
  <c r="L144" i="17"/>
  <c r="H144" i="17"/>
  <c r="AW143" i="17"/>
  <c r="AV143" i="17"/>
  <c r="Q143" i="17"/>
  <c r="R143" i="17" s="1"/>
  <c r="P143" i="17"/>
  <c r="N143" i="17"/>
  <c r="L143" i="17"/>
  <c r="H143" i="17"/>
  <c r="AX143" i="17" s="1"/>
  <c r="AW142" i="17"/>
  <c r="AV142" i="17"/>
  <c r="Q142" i="17"/>
  <c r="R142" i="17" s="1"/>
  <c r="P142" i="17"/>
  <c r="N142" i="17"/>
  <c r="L142" i="17"/>
  <c r="H142" i="17"/>
  <c r="AX142" i="17" s="1"/>
  <c r="AW141" i="17"/>
  <c r="AV141" i="17"/>
  <c r="Q141" i="17"/>
  <c r="R141" i="17" s="1"/>
  <c r="P141" i="17"/>
  <c r="N141" i="17"/>
  <c r="L141" i="17"/>
  <c r="H141" i="17"/>
  <c r="AX141" i="17" s="1"/>
  <c r="AW140" i="17"/>
  <c r="AV140" i="17"/>
  <c r="Q140" i="17"/>
  <c r="R140" i="17" s="1"/>
  <c r="P140" i="17"/>
  <c r="N140" i="17"/>
  <c r="L140" i="17"/>
  <c r="H140" i="17"/>
  <c r="AX140" i="17" s="1"/>
  <c r="AW139" i="17"/>
  <c r="AV139" i="17"/>
  <c r="Q139" i="17"/>
  <c r="R139" i="17" s="1"/>
  <c r="P139" i="17"/>
  <c r="N139" i="17"/>
  <c r="L139" i="17"/>
  <c r="H139" i="17"/>
  <c r="AX139" i="17" s="1"/>
  <c r="AW138" i="17"/>
  <c r="AV138" i="17"/>
  <c r="Q138" i="17"/>
  <c r="R138" i="17" s="1"/>
  <c r="P138" i="17"/>
  <c r="N138" i="17"/>
  <c r="L138" i="17"/>
  <c r="H138" i="17"/>
  <c r="AX138" i="17" s="1"/>
  <c r="AX137" i="17"/>
  <c r="AW137" i="17"/>
  <c r="AV137" i="17"/>
  <c r="Q137" i="17"/>
  <c r="R137" i="17" s="1"/>
  <c r="P137" i="17"/>
  <c r="N137" i="17"/>
  <c r="L137" i="17"/>
  <c r="H137" i="17"/>
  <c r="AW136" i="17"/>
  <c r="AV136" i="17"/>
  <c r="Q136" i="17"/>
  <c r="R136" i="17" s="1"/>
  <c r="P136" i="17"/>
  <c r="N136" i="17"/>
  <c r="L136" i="17"/>
  <c r="H136" i="17"/>
  <c r="AX136" i="17" s="1"/>
  <c r="AW135" i="17"/>
  <c r="AV135" i="17"/>
  <c r="Q135" i="17"/>
  <c r="R135" i="17" s="1"/>
  <c r="P135" i="17"/>
  <c r="N135" i="17"/>
  <c r="L135" i="17"/>
  <c r="H135" i="17"/>
  <c r="AX135" i="17" s="1"/>
  <c r="AX134" i="17"/>
  <c r="AW134" i="17"/>
  <c r="AV134" i="17"/>
  <c r="Q134" i="17"/>
  <c r="R134" i="17" s="1"/>
  <c r="P134" i="17"/>
  <c r="N134" i="17"/>
  <c r="L134" i="17"/>
  <c r="H134" i="17"/>
  <c r="AW133" i="17"/>
  <c r="AV133" i="17"/>
  <c r="Q133" i="17"/>
  <c r="R133" i="17" s="1"/>
  <c r="P133" i="17"/>
  <c r="N133" i="17"/>
  <c r="L133" i="17"/>
  <c r="H133" i="17"/>
  <c r="AX133" i="17" s="1"/>
  <c r="AX132" i="17"/>
  <c r="AW132" i="17"/>
  <c r="AV132" i="17"/>
  <c r="Q132" i="17"/>
  <c r="R132" i="17" s="1"/>
  <c r="P132" i="17"/>
  <c r="N132" i="17"/>
  <c r="L132" i="17"/>
  <c r="H132" i="17"/>
  <c r="AW131" i="17"/>
  <c r="AV131" i="17"/>
  <c r="Q131" i="17"/>
  <c r="R131" i="17" s="1"/>
  <c r="P131" i="17"/>
  <c r="N131" i="17"/>
  <c r="L131" i="17"/>
  <c r="H131" i="17"/>
  <c r="AX131" i="17" s="1"/>
  <c r="AW130" i="17"/>
  <c r="AV130" i="17"/>
  <c r="Q130" i="17"/>
  <c r="R130" i="17" s="1"/>
  <c r="P130" i="17"/>
  <c r="N130" i="17"/>
  <c r="L130" i="17"/>
  <c r="H130" i="17"/>
  <c r="AX130" i="17" s="1"/>
  <c r="AX129" i="17"/>
  <c r="AW129" i="17"/>
  <c r="AV129" i="17"/>
  <c r="Q129" i="17"/>
  <c r="R129" i="17" s="1"/>
  <c r="P129" i="17"/>
  <c r="N129" i="17"/>
  <c r="L129" i="17"/>
  <c r="H129" i="17"/>
  <c r="AW128" i="17"/>
  <c r="AV128" i="17"/>
  <c r="Q128" i="17"/>
  <c r="R128" i="17" s="1"/>
  <c r="P128" i="17"/>
  <c r="N128" i="17"/>
  <c r="L128" i="17"/>
  <c r="H128" i="17"/>
  <c r="AX128" i="17" s="1"/>
  <c r="AW127" i="17"/>
  <c r="AV127" i="17"/>
  <c r="Q127" i="17"/>
  <c r="R127" i="17" s="1"/>
  <c r="P127" i="17"/>
  <c r="N127" i="17"/>
  <c r="L127" i="17"/>
  <c r="H127" i="17"/>
  <c r="AX127" i="17" s="1"/>
  <c r="AW126" i="17"/>
  <c r="AV126" i="17"/>
  <c r="Q126" i="17"/>
  <c r="R126" i="17" s="1"/>
  <c r="P126" i="17"/>
  <c r="N126" i="17"/>
  <c r="L126" i="17"/>
  <c r="H126" i="17"/>
  <c r="AX126" i="17" s="1"/>
  <c r="AW125" i="17"/>
  <c r="AV125" i="17"/>
  <c r="Q125" i="17"/>
  <c r="R125" i="17" s="1"/>
  <c r="P125" i="17"/>
  <c r="N125" i="17"/>
  <c r="L125" i="17"/>
  <c r="H125" i="17"/>
  <c r="AX125" i="17" s="1"/>
  <c r="AW124" i="17"/>
  <c r="AV124" i="17"/>
  <c r="Q124" i="17"/>
  <c r="R124" i="17" s="1"/>
  <c r="P124" i="17"/>
  <c r="N124" i="17"/>
  <c r="L124" i="17"/>
  <c r="H124" i="17"/>
  <c r="AX124" i="17" s="1"/>
  <c r="AW123" i="17"/>
  <c r="AV123" i="17"/>
  <c r="Q123" i="17"/>
  <c r="R123" i="17" s="1"/>
  <c r="P123" i="17"/>
  <c r="N123" i="17"/>
  <c r="L123" i="17"/>
  <c r="H123" i="17"/>
  <c r="AX123" i="17" s="1"/>
  <c r="AW122" i="17"/>
  <c r="AV122" i="17"/>
  <c r="R122" i="17"/>
  <c r="Q122" i="17"/>
  <c r="P122" i="17"/>
  <c r="N122" i="17"/>
  <c r="L122" i="17"/>
  <c r="H122" i="17"/>
  <c r="AX122" i="17" s="1"/>
  <c r="AW121" i="17"/>
  <c r="AV121" i="17"/>
  <c r="Q121" i="17"/>
  <c r="R121" i="17" s="1"/>
  <c r="P121" i="17"/>
  <c r="N121" i="17"/>
  <c r="L121" i="17"/>
  <c r="H121" i="17"/>
  <c r="AX121" i="17" s="1"/>
  <c r="AW120" i="17"/>
  <c r="AV120" i="17"/>
  <c r="Q120" i="17"/>
  <c r="R120" i="17" s="1"/>
  <c r="P120" i="17"/>
  <c r="N120" i="17"/>
  <c r="L120" i="17"/>
  <c r="H120" i="17"/>
  <c r="AX120" i="17" s="1"/>
  <c r="AW119" i="17"/>
  <c r="AV119" i="17"/>
  <c r="Q119" i="17"/>
  <c r="R119" i="17" s="1"/>
  <c r="P119" i="17"/>
  <c r="N119" i="17"/>
  <c r="L119" i="17"/>
  <c r="H119" i="17"/>
  <c r="AX119" i="17" s="1"/>
  <c r="AW118" i="17"/>
  <c r="AV118" i="17"/>
  <c r="Q118" i="17"/>
  <c r="R118" i="17" s="1"/>
  <c r="P118" i="17"/>
  <c r="N118" i="17"/>
  <c r="L118" i="17"/>
  <c r="H118" i="17"/>
  <c r="AX118" i="17" s="1"/>
  <c r="AW117" i="17"/>
  <c r="AV117" i="17"/>
  <c r="Q117" i="17"/>
  <c r="R117" i="17" s="1"/>
  <c r="P117" i="17"/>
  <c r="N117" i="17"/>
  <c r="L117" i="17"/>
  <c r="H117" i="17"/>
  <c r="AX117" i="17" s="1"/>
  <c r="AW116" i="17"/>
  <c r="AV116" i="17"/>
  <c r="Q116" i="17"/>
  <c r="R116" i="17" s="1"/>
  <c r="P116" i="17"/>
  <c r="N116" i="17"/>
  <c r="L116" i="17"/>
  <c r="H116" i="17"/>
  <c r="AX116" i="17" s="1"/>
  <c r="AW115" i="17"/>
  <c r="AV115" i="17"/>
  <c r="Q115" i="17"/>
  <c r="R115" i="17" s="1"/>
  <c r="P115" i="17"/>
  <c r="N115" i="17"/>
  <c r="L115" i="17"/>
  <c r="H115" i="17"/>
  <c r="AX115" i="17" s="1"/>
  <c r="AW114" i="17"/>
  <c r="AV114" i="17"/>
  <c r="Q114" i="17"/>
  <c r="R114" i="17" s="1"/>
  <c r="P114" i="17"/>
  <c r="N114" i="17"/>
  <c r="L114" i="17"/>
  <c r="H114" i="17"/>
  <c r="AX114" i="17" s="1"/>
  <c r="AX113" i="17"/>
  <c r="AW113" i="17"/>
  <c r="AV113" i="17"/>
  <c r="Q113" i="17"/>
  <c r="R113" i="17" s="1"/>
  <c r="P113" i="17"/>
  <c r="N113" i="17"/>
  <c r="L113" i="17"/>
  <c r="H113" i="17"/>
  <c r="AW112" i="17"/>
  <c r="AV112" i="17"/>
  <c r="T112" i="17"/>
  <c r="Q112" i="17"/>
  <c r="R112" i="17" s="1"/>
  <c r="P112" i="17"/>
  <c r="N112" i="17"/>
  <c r="L112" i="17"/>
  <c r="H112" i="17"/>
  <c r="AX112" i="17" s="1"/>
  <c r="AW111" i="17"/>
  <c r="AV111" i="17"/>
  <c r="Q111" i="17"/>
  <c r="R111" i="17" s="1"/>
  <c r="P111" i="17"/>
  <c r="N111" i="17"/>
  <c r="L111" i="17"/>
  <c r="H111" i="17"/>
  <c r="AX111" i="17" s="1"/>
  <c r="AW110" i="17"/>
  <c r="AV110" i="17"/>
  <c r="Q110" i="17"/>
  <c r="R110" i="17" s="1"/>
  <c r="P110" i="17"/>
  <c r="N110" i="17"/>
  <c r="L110" i="17"/>
  <c r="H110" i="17"/>
  <c r="AX110" i="17" s="1"/>
  <c r="AW109" i="17"/>
  <c r="AV109" i="17"/>
  <c r="Q109" i="17"/>
  <c r="R109" i="17" s="1"/>
  <c r="P109" i="17"/>
  <c r="N109" i="17"/>
  <c r="L109" i="17"/>
  <c r="H109" i="17"/>
  <c r="AX109" i="17" s="1"/>
  <c r="AX108" i="17"/>
  <c r="AW108" i="17"/>
  <c r="AV108" i="17"/>
  <c r="T108" i="17"/>
  <c r="Q108" i="17"/>
  <c r="R108" i="17" s="1"/>
  <c r="P108" i="17"/>
  <c r="N108" i="17"/>
  <c r="L108" i="17"/>
  <c r="H108" i="17"/>
  <c r="AW107" i="17"/>
  <c r="AV107" i="17"/>
  <c r="Q107" i="17"/>
  <c r="R107" i="17" s="1"/>
  <c r="P107" i="17"/>
  <c r="N107" i="17"/>
  <c r="L107" i="17"/>
  <c r="H107" i="17"/>
  <c r="AX107" i="17" s="1"/>
  <c r="AW106" i="17"/>
  <c r="AV106" i="17"/>
  <c r="Q106" i="17"/>
  <c r="R106" i="17" s="1"/>
  <c r="P106" i="17"/>
  <c r="N106" i="17"/>
  <c r="L106" i="17"/>
  <c r="H106" i="17"/>
  <c r="AX106" i="17" s="1"/>
  <c r="AW105" i="17"/>
  <c r="AV105" i="17"/>
  <c r="Q105" i="17"/>
  <c r="R105" i="17" s="1"/>
  <c r="P105" i="17"/>
  <c r="N105" i="17"/>
  <c r="L105" i="17"/>
  <c r="H105" i="17"/>
  <c r="AX105" i="17" s="1"/>
  <c r="AW104" i="17"/>
  <c r="AV104" i="17"/>
  <c r="Q104" i="17"/>
  <c r="R104" i="17" s="1"/>
  <c r="P104" i="17"/>
  <c r="N104" i="17"/>
  <c r="L104" i="17"/>
  <c r="H104" i="17"/>
  <c r="AX104" i="17" s="1"/>
  <c r="AW103" i="17"/>
  <c r="AV103" i="17"/>
  <c r="Q103" i="17"/>
  <c r="R103" i="17" s="1"/>
  <c r="P103" i="17"/>
  <c r="N103" i="17"/>
  <c r="L103" i="17"/>
  <c r="H103" i="17"/>
  <c r="AX103" i="17" s="1"/>
  <c r="AW102" i="17"/>
  <c r="AV102" i="17"/>
  <c r="Q102" i="17"/>
  <c r="R102" i="17" s="1"/>
  <c r="P102" i="17"/>
  <c r="N102" i="17"/>
  <c r="L102" i="17"/>
  <c r="H102" i="17"/>
  <c r="AX102" i="17" s="1"/>
  <c r="AW101" i="17"/>
  <c r="AV101" i="17"/>
  <c r="Q101" i="17"/>
  <c r="R101" i="17" s="1"/>
  <c r="P101" i="17"/>
  <c r="N101" i="17"/>
  <c r="L101" i="17"/>
  <c r="H101" i="17"/>
  <c r="AX101" i="17" s="1"/>
  <c r="AW100" i="17"/>
  <c r="AV100" i="17"/>
  <c r="Q100" i="17"/>
  <c r="R100" i="17" s="1"/>
  <c r="P100" i="17"/>
  <c r="N100" i="17"/>
  <c r="L100" i="17"/>
  <c r="H100" i="17"/>
  <c r="AX100" i="17" s="1"/>
  <c r="AW99" i="17"/>
  <c r="AV99" i="17"/>
  <c r="Q99" i="17"/>
  <c r="R99" i="17" s="1"/>
  <c r="P99" i="17"/>
  <c r="N99" i="17"/>
  <c r="L99" i="17"/>
  <c r="H99" i="17"/>
  <c r="AX99" i="17" s="1"/>
  <c r="AW98" i="17"/>
  <c r="AV98" i="17"/>
  <c r="Q98" i="17"/>
  <c r="R98" i="17" s="1"/>
  <c r="P98" i="17"/>
  <c r="N98" i="17"/>
  <c r="L98" i="17"/>
  <c r="H98" i="17"/>
  <c r="AX98" i="17" s="1"/>
  <c r="AW97" i="17"/>
  <c r="AV97" i="17"/>
  <c r="Q97" i="17"/>
  <c r="R97" i="17" s="1"/>
  <c r="P97" i="17"/>
  <c r="N97" i="17"/>
  <c r="L97" i="17"/>
  <c r="H97" i="17"/>
  <c r="AX97" i="17" s="1"/>
  <c r="AW96" i="17"/>
  <c r="AV96" i="17"/>
  <c r="Q96" i="17"/>
  <c r="R96" i="17" s="1"/>
  <c r="P96" i="17"/>
  <c r="N96" i="17"/>
  <c r="L96" i="17"/>
  <c r="H96" i="17"/>
  <c r="AX96" i="17" s="1"/>
  <c r="AW95" i="17"/>
  <c r="AV95" i="17"/>
  <c r="Q95" i="17"/>
  <c r="R95" i="17" s="1"/>
  <c r="P95" i="17"/>
  <c r="N95" i="17"/>
  <c r="L95" i="17"/>
  <c r="H95" i="17"/>
  <c r="AX95" i="17" s="1"/>
  <c r="AW94" i="17"/>
  <c r="AV94" i="17"/>
  <c r="Q94" i="17"/>
  <c r="R94" i="17" s="1"/>
  <c r="P94" i="17"/>
  <c r="N94" i="17"/>
  <c r="L94" i="17"/>
  <c r="H94" i="17"/>
  <c r="AX94" i="17" s="1"/>
  <c r="AW93" i="17"/>
  <c r="AV93" i="17"/>
  <c r="Q93" i="17"/>
  <c r="R93" i="17" s="1"/>
  <c r="P93" i="17"/>
  <c r="N93" i="17"/>
  <c r="L93" i="17"/>
  <c r="H93" i="17"/>
  <c r="AX93" i="17" s="1"/>
  <c r="AW92" i="17"/>
  <c r="AV92" i="17"/>
  <c r="R92" i="17"/>
  <c r="Q92" i="17"/>
  <c r="P92" i="17"/>
  <c r="N92" i="17"/>
  <c r="L92" i="17"/>
  <c r="H92" i="17"/>
  <c r="AX92" i="17" s="1"/>
  <c r="AW91" i="17"/>
  <c r="AV91" i="17"/>
  <c r="Q91" i="17"/>
  <c r="R91" i="17" s="1"/>
  <c r="P91" i="17"/>
  <c r="N91" i="17"/>
  <c r="L91" i="17"/>
  <c r="H91" i="17"/>
  <c r="AX91" i="17" s="1"/>
  <c r="AW90" i="17"/>
  <c r="AV90" i="17"/>
  <c r="Q90" i="17"/>
  <c r="R90" i="17" s="1"/>
  <c r="P90" i="17"/>
  <c r="N90" i="17"/>
  <c r="L90" i="17"/>
  <c r="H90" i="17"/>
  <c r="AX90" i="17" s="1"/>
  <c r="AX89" i="17"/>
  <c r="AW89" i="17"/>
  <c r="AV89" i="17"/>
  <c r="Q89" i="17"/>
  <c r="R89" i="17" s="1"/>
  <c r="P89" i="17"/>
  <c r="N89" i="17"/>
  <c r="L89" i="17"/>
  <c r="H89" i="17"/>
  <c r="AW88" i="17"/>
  <c r="AV88" i="17"/>
  <c r="R88" i="17"/>
  <c r="Q88" i="17"/>
  <c r="P88" i="17"/>
  <c r="N88" i="17"/>
  <c r="L88" i="17"/>
  <c r="H88" i="17"/>
  <c r="AX88" i="17" s="1"/>
  <c r="AX87" i="17"/>
  <c r="AW87" i="17"/>
  <c r="AV87" i="17"/>
  <c r="Q87" i="17"/>
  <c r="R87" i="17" s="1"/>
  <c r="P87" i="17"/>
  <c r="N87" i="17"/>
  <c r="L87" i="17"/>
  <c r="H87" i="17"/>
  <c r="AW86" i="17"/>
  <c r="AV86" i="17"/>
  <c r="Q86" i="17"/>
  <c r="R86" i="17" s="1"/>
  <c r="P86" i="17"/>
  <c r="N86" i="17"/>
  <c r="L86" i="17"/>
  <c r="H86" i="17"/>
  <c r="AX86" i="17" s="1"/>
  <c r="AW85" i="17"/>
  <c r="AV85" i="17"/>
  <c r="Q85" i="17"/>
  <c r="R85" i="17" s="1"/>
  <c r="P85" i="17"/>
  <c r="N85" i="17"/>
  <c r="L85" i="17"/>
  <c r="H85" i="17"/>
  <c r="AX85" i="17" s="1"/>
  <c r="AX84" i="17"/>
  <c r="AW84" i="17"/>
  <c r="AV84" i="17"/>
  <c r="Q84" i="17"/>
  <c r="R84" i="17" s="1"/>
  <c r="P84" i="17"/>
  <c r="N84" i="17"/>
  <c r="L84" i="17"/>
  <c r="H84" i="17"/>
  <c r="AW83" i="17"/>
  <c r="AV83" i="17"/>
  <c r="R83" i="17"/>
  <c r="Q83" i="17"/>
  <c r="P83" i="17"/>
  <c r="N83" i="17"/>
  <c r="L83" i="17"/>
  <c r="H83" i="17"/>
  <c r="AX83" i="17" s="1"/>
  <c r="AX82" i="17"/>
  <c r="AW82" i="17"/>
  <c r="AV82" i="17"/>
  <c r="Q82" i="17"/>
  <c r="R82" i="17" s="1"/>
  <c r="P82" i="17"/>
  <c r="N82" i="17"/>
  <c r="L82" i="17"/>
  <c r="H82" i="17"/>
  <c r="AW81" i="17"/>
  <c r="AV81" i="17"/>
  <c r="Q81" i="17"/>
  <c r="R81" i="17" s="1"/>
  <c r="P81" i="17"/>
  <c r="N81" i="17"/>
  <c r="L81" i="17"/>
  <c r="H81" i="17"/>
  <c r="AX81" i="17" s="1"/>
  <c r="AW80" i="17"/>
  <c r="AV80" i="17"/>
  <c r="Q80" i="17"/>
  <c r="R80" i="17" s="1"/>
  <c r="P80" i="17"/>
  <c r="N80" i="17"/>
  <c r="L80" i="17"/>
  <c r="H80" i="17"/>
  <c r="AX80" i="17" s="1"/>
  <c r="AW79" i="17"/>
  <c r="AV79" i="17"/>
  <c r="T79" i="17"/>
  <c r="Q79" i="17"/>
  <c r="R79" i="17" s="1"/>
  <c r="P79" i="17"/>
  <c r="N79" i="17"/>
  <c r="L79" i="17"/>
  <c r="H79" i="17"/>
  <c r="AX79" i="17" s="1"/>
  <c r="AX78" i="17"/>
  <c r="AW78" i="17"/>
  <c r="AV78" i="17"/>
  <c r="Q78" i="17"/>
  <c r="R78" i="17" s="1"/>
  <c r="P78" i="17"/>
  <c r="N78" i="17"/>
  <c r="L78" i="17"/>
  <c r="H78" i="17"/>
  <c r="AW77" i="17"/>
  <c r="AV77" i="17"/>
  <c r="R77" i="17"/>
  <c r="Q77" i="17"/>
  <c r="P77" i="17"/>
  <c r="N77" i="17"/>
  <c r="L77" i="17"/>
  <c r="H77" i="17"/>
  <c r="AX77" i="17" s="1"/>
  <c r="AW76" i="17"/>
  <c r="AV76" i="17"/>
  <c r="Q76" i="17"/>
  <c r="R76" i="17" s="1"/>
  <c r="P76" i="17"/>
  <c r="N76" i="17"/>
  <c r="L76" i="17"/>
  <c r="H76" i="17"/>
  <c r="AX76" i="17" s="1"/>
  <c r="AX75" i="17"/>
  <c r="AW75" i="17"/>
  <c r="AV75" i="17"/>
  <c r="Q75" i="17"/>
  <c r="R75" i="17" s="1"/>
  <c r="P75" i="17"/>
  <c r="N75" i="17"/>
  <c r="L75" i="17"/>
  <c r="H75" i="17"/>
  <c r="AW74" i="17"/>
  <c r="AV74" i="17"/>
  <c r="Q74" i="17"/>
  <c r="R74" i="17" s="1"/>
  <c r="P74" i="17"/>
  <c r="N74" i="17"/>
  <c r="L74" i="17"/>
  <c r="H74" i="17"/>
  <c r="AX74" i="17" s="1"/>
  <c r="AX73" i="17"/>
  <c r="AW73" i="17"/>
  <c r="AV73" i="17"/>
  <c r="R73" i="17"/>
  <c r="Q73" i="17"/>
  <c r="P73" i="17"/>
  <c r="N73" i="17"/>
  <c r="L73" i="17"/>
  <c r="H73" i="17"/>
  <c r="AX72" i="17"/>
  <c r="AW72" i="17"/>
  <c r="AV72" i="17"/>
  <c r="Q72" i="17"/>
  <c r="R72" i="17" s="1"/>
  <c r="P72" i="17"/>
  <c r="N72" i="17"/>
  <c r="L72" i="17"/>
  <c r="H72" i="17"/>
  <c r="AW71" i="17"/>
  <c r="AV71" i="17"/>
  <c r="Q71" i="17"/>
  <c r="R71" i="17" s="1"/>
  <c r="P71" i="17"/>
  <c r="N71" i="17"/>
  <c r="L71" i="17"/>
  <c r="H71" i="17"/>
  <c r="AX71" i="17" s="1"/>
  <c r="AX70" i="17"/>
  <c r="AW70" i="17"/>
  <c r="AV70" i="17"/>
  <c r="T70" i="17"/>
  <c r="Q70" i="17"/>
  <c r="R70" i="17" s="1"/>
  <c r="P70" i="17"/>
  <c r="N70" i="17"/>
  <c r="L70" i="17"/>
  <c r="H70" i="17"/>
  <c r="AW69" i="17"/>
  <c r="AV69" i="17"/>
  <c r="Q69" i="17"/>
  <c r="R69" i="17" s="1"/>
  <c r="P69" i="17"/>
  <c r="N69" i="17"/>
  <c r="L69" i="17"/>
  <c r="H69" i="17"/>
  <c r="AX69" i="17" s="1"/>
  <c r="AW68" i="17"/>
  <c r="AV68" i="17"/>
  <c r="R68" i="17"/>
  <c r="Q68" i="17"/>
  <c r="P68" i="17"/>
  <c r="N68" i="17"/>
  <c r="L68" i="17"/>
  <c r="H68" i="17"/>
  <c r="AX68" i="17" s="1"/>
  <c r="AX67" i="17"/>
  <c r="AW67" i="17"/>
  <c r="AV67" i="17"/>
  <c r="Q67" i="17"/>
  <c r="R67" i="17" s="1"/>
  <c r="P67" i="17"/>
  <c r="N67" i="17"/>
  <c r="L67" i="17"/>
  <c r="H67" i="17"/>
  <c r="AW66" i="17"/>
  <c r="AV66" i="17"/>
  <c r="Q66" i="17"/>
  <c r="R66" i="17" s="1"/>
  <c r="P66" i="17"/>
  <c r="N66" i="17"/>
  <c r="L66" i="17"/>
  <c r="H66" i="17"/>
  <c r="AX66" i="17" s="1"/>
  <c r="AX65" i="17"/>
  <c r="AW65" i="17"/>
  <c r="AV65" i="17"/>
  <c r="Q65" i="17"/>
  <c r="R65" i="17" s="1"/>
  <c r="P65" i="17"/>
  <c r="N65" i="17"/>
  <c r="L65" i="17"/>
  <c r="H65" i="17"/>
  <c r="AW64" i="17"/>
  <c r="AV64" i="17"/>
  <c r="Q64" i="17"/>
  <c r="R64" i="17" s="1"/>
  <c r="P64" i="17"/>
  <c r="N64" i="17"/>
  <c r="L64" i="17"/>
  <c r="H64" i="17"/>
  <c r="AX64" i="17" s="1"/>
  <c r="AW63" i="17"/>
  <c r="AV63" i="17"/>
  <c r="R63" i="17"/>
  <c r="Q63" i="17"/>
  <c r="P63" i="17"/>
  <c r="N63" i="17"/>
  <c r="L63" i="17"/>
  <c r="H63" i="17"/>
  <c r="AX63" i="17" s="1"/>
  <c r="AX62" i="17"/>
  <c r="AW62" i="17"/>
  <c r="AV62" i="17"/>
  <c r="Q62" i="17"/>
  <c r="R62" i="17" s="1"/>
  <c r="P62" i="17"/>
  <c r="N62" i="17"/>
  <c r="L62" i="17"/>
  <c r="H62" i="17"/>
  <c r="AW61" i="17"/>
  <c r="AV61" i="17"/>
  <c r="Q61" i="17"/>
  <c r="R61" i="17" s="1"/>
  <c r="P61" i="17"/>
  <c r="N61" i="17"/>
  <c r="L61" i="17"/>
  <c r="H61" i="17"/>
  <c r="AX61" i="17" s="1"/>
  <c r="AW60" i="17"/>
  <c r="AV60" i="17"/>
  <c r="Q60" i="17"/>
  <c r="R60" i="17" s="1"/>
  <c r="P60" i="17"/>
  <c r="N60" i="17"/>
  <c r="L60" i="17"/>
  <c r="H60" i="17"/>
  <c r="AX60" i="17" s="1"/>
  <c r="AW59" i="17"/>
  <c r="AV59" i="17"/>
  <c r="Q59" i="17"/>
  <c r="R59" i="17" s="1"/>
  <c r="P59" i="17"/>
  <c r="N59" i="17"/>
  <c r="L59" i="17"/>
  <c r="H59" i="17"/>
  <c r="AX59" i="17" s="1"/>
  <c r="AX58" i="17"/>
  <c r="AW58" i="17"/>
  <c r="AV58" i="17"/>
  <c r="Q58" i="17"/>
  <c r="R58" i="17" s="1"/>
  <c r="P58" i="17"/>
  <c r="N58" i="17"/>
  <c r="L58" i="17"/>
  <c r="H58" i="17"/>
  <c r="AW57" i="17"/>
  <c r="AV57" i="17"/>
  <c r="T57" i="17"/>
  <c r="Q57" i="17"/>
  <c r="R57" i="17" s="1"/>
  <c r="P57" i="17"/>
  <c r="N57" i="17"/>
  <c r="L57" i="17"/>
  <c r="H57" i="17"/>
  <c r="AX57" i="17" s="1"/>
  <c r="AW56" i="17"/>
  <c r="AV56" i="17"/>
  <c r="Q56" i="17"/>
  <c r="R56" i="17" s="1"/>
  <c r="P56" i="17"/>
  <c r="N56" i="17"/>
  <c r="L56" i="17"/>
  <c r="H56" i="17"/>
  <c r="AX56" i="17" s="1"/>
  <c r="AW55" i="17"/>
  <c r="AV55" i="17"/>
  <c r="Q55" i="17"/>
  <c r="R55" i="17" s="1"/>
  <c r="P55" i="17"/>
  <c r="N55" i="17"/>
  <c r="L55" i="17"/>
  <c r="H55" i="17"/>
  <c r="AX55" i="17" s="1"/>
  <c r="AW54" i="17"/>
  <c r="AV54" i="17"/>
  <c r="Q54" i="17"/>
  <c r="R54" i="17" s="1"/>
  <c r="P54" i="17"/>
  <c r="N54" i="17"/>
  <c r="L54" i="17"/>
  <c r="H54" i="17"/>
  <c r="AX54" i="17" s="1"/>
  <c r="AW53" i="17"/>
  <c r="AV53" i="17"/>
  <c r="Q53" i="17"/>
  <c r="R53" i="17" s="1"/>
  <c r="P53" i="17"/>
  <c r="N53" i="17"/>
  <c r="L53" i="17"/>
  <c r="H53" i="17"/>
  <c r="AX53" i="17" s="1"/>
  <c r="AW52" i="17"/>
  <c r="AV52" i="17"/>
  <c r="Q52" i="17"/>
  <c r="R52" i="17" s="1"/>
  <c r="P52" i="17"/>
  <c r="N52" i="17"/>
  <c r="L52" i="17"/>
  <c r="H52" i="17"/>
  <c r="AX52" i="17" s="1"/>
  <c r="AW51" i="17"/>
  <c r="AV51" i="17"/>
  <c r="T51" i="17"/>
  <c r="Q51" i="17"/>
  <c r="R51" i="17" s="1"/>
  <c r="P51" i="17"/>
  <c r="N51" i="17"/>
  <c r="L51" i="17"/>
  <c r="H51" i="17"/>
  <c r="AX51" i="17" s="1"/>
  <c r="AX50" i="17"/>
  <c r="AW50" i="17"/>
  <c r="AV50" i="17"/>
  <c r="Q50" i="17"/>
  <c r="R50" i="17" s="1"/>
  <c r="P50" i="17"/>
  <c r="N50" i="17"/>
  <c r="L50" i="17"/>
  <c r="H50" i="17"/>
  <c r="AW49" i="17"/>
  <c r="AV49" i="17"/>
  <c r="Q49" i="17"/>
  <c r="R49" i="17" s="1"/>
  <c r="P49" i="17"/>
  <c r="N49" i="17"/>
  <c r="L49" i="17"/>
  <c r="H49" i="17"/>
  <c r="AX49" i="17" s="1"/>
  <c r="AX48" i="17"/>
  <c r="AW48" i="17"/>
  <c r="AV48" i="17"/>
  <c r="Q48" i="17"/>
  <c r="R48" i="17" s="1"/>
  <c r="P48" i="17"/>
  <c r="N48" i="17"/>
  <c r="L48" i="17"/>
  <c r="H48" i="17"/>
  <c r="AX47" i="17"/>
  <c r="AW47" i="17"/>
  <c r="AV47" i="17"/>
  <c r="Q47" i="17"/>
  <c r="R47" i="17" s="1"/>
  <c r="P47" i="17"/>
  <c r="N47" i="17"/>
  <c r="L47" i="17"/>
  <c r="H47" i="17"/>
  <c r="AW46" i="17"/>
  <c r="AV46" i="17"/>
  <c r="Q46" i="17"/>
  <c r="R46" i="17" s="1"/>
  <c r="P46" i="17"/>
  <c r="N46" i="17"/>
  <c r="L46" i="17"/>
  <c r="H46" i="17"/>
  <c r="AX46" i="17" s="1"/>
  <c r="AX45" i="17"/>
  <c r="AW45" i="17"/>
  <c r="AV45" i="17"/>
  <c r="Q45" i="17"/>
  <c r="R45" i="17" s="1"/>
  <c r="P45" i="17"/>
  <c r="N45" i="17"/>
  <c r="L45" i="17"/>
  <c r="H45" i="17"/>
  <c r="AW44" i="17"/>
  <c r="AV44" i="17"/>
  <c r="Q44" i="17"/>
  <c r="R44" i="17" s="1"/>
  <c r="P44" i="17"/>
  <c r="N44" i="17"/>
  <c r="L44" i="17"/>
  <c r="H44" i="17"/>
  <c r="AX44" i="17" s="1"/>
  <c r="AW43" i="17"/>
  <c r="AV43" i="17"/>
  <c r="Q43" i="17"/>
  <c r="R43" i="17" s="1"/>
  <c r="P43" i="17"/>
  <c r="N43" i="17"/>
  <c r="L43" i="17"/>
  <c r="H43" i="17"/>
  <c r="AX43" i="17" s="1"/>
  <c r="AX42" i="17"/>
  <c r="AW42" i="17"/>
  <c r="AV42" i="17"/>
  <c r="Q42" i="17"/>
  <c r="R42" i="17" s="1"/>
  <c r="P42" i="17"/>
  <c r="N42" i="17"/>
  <c r="L42" i="17"/>
  <c r="H42" i="17"/>
  <c r="AW41" i="17"/>
  <c r="AV41" i="17"/>
  <c r="T41" i="17"/>
  <c r="Q41" i="17"/>
  <c r="R41" i="17" s="1"/>
  <c r="P41" i="17"/>
  <c r="N41" i="17"/>
  <c r="L41" i="17"/>
  <c r="H41" i="17"/>
  <c r="AX41" i="17" s="1"/>
  <c r="AW40" i="17"/>
  <c r="AV40" i="17"/>
  <c r="Q40" i="17"/>
  <c r="R40" i="17" s="1"/>
  <c r="P40" i="17"/>
  <c r="N40" i="17"/>
  <c r="L40" i="17"/>
  <c r="H40" i="17"/>
  <c r="AX40" i="17" s="1"/>
  <c r="AW39" i="17"/>
  <c r="AV39" i="17"/>
  <c r="Q39" i="17"/>
  <c r="R39" i="17" s="1"/>
  <c r="P39" i="17"/>
  <c r="N39" i="17"/>
  <c r="L39" i="17"/>
  <c r="H39" i="17"/>
  <c r="AX39" i="17" s="1"/>
  <c r="AW38" i="17"/>
  <c r="AV38" i="17"/>
  <c r="Q38" i="17"/>
  <c r="R38" i="17" s="1"/>
  <c r="P38" i="17"/>
  <c r="N38" i="17"/>
  <c r="L38" i="17"/>
  <c r="H38" i="17"/>
  <c r="AX38" i="17" s="1"/>
  <c r="AX37" i="17"/>
  <c r="AW37" i="17"/>
  <c r="AV37" i="17"/>
  <c r="Q37" i="17"/>
  <c r="R37" i="17" s="1"/>
  <c r="P37" i="17"/>
  <c r="N37" i="17"/>
  <c r="L37" i="17"/>
  <c r="H37" i="17"/>
  <c r="AW36" i="17"/>
  <c r="AV36" i="17"/>
  <c r="Q36" i="17"/>
  <c r="R36" i="17" s="1"/>
  <c r="P36" i="17"/>
  <c r="N36" i="17"/>
  <c r="L36" i="17"/>
  <c r="H36" i="17"/>
  <c r="AX36" i="17" s="1"/>
  <c r="AW35" i="17"/>
  <c r="AV35" i="17"/>
  <c r="Q35" i="17"/>
  <c r="R35" i="17" s="1"/>
  <c r="P35" i="17"/>
  <c r="N35" i="17"/>
  <c r="L35" i="17"/>
  <c r="H35" i="17"/>
  <c r="AX35" i="17" s="1"/>
  <c r="AW34" i="17"/>
  <c r="AV34" i="17"/>
  <c r="Q34" i="17"/>
  <c r="R34" i="17" s="1"/>
  <c r="P34" i="17"/>
  <c r="N34" i="17"/>
  <c r="L34" i="17"/>
  <c r="H34" i="17"/>
  <c r="AX34" i="17" s="1"/>
  <c r="AW33" i="17"/>
  <c r="AV33" i="17"/>
  <c r="Q33" i="17"/>
  <c r="R33" i="17" s="1"/>
  <c r="P33" i="17"/>
  <c r="N33" i="17"/>
  <c r="L33" i="17"/>
  <c r="H33" i="17"/>
  <c r="AX33" i="17" s="1"/>
  <c r="AX32" i="17"/>
  <c r="AW32" i="17"/>
  <c r="AV32" i="17"/>
  <c r="Q32" i="17"/>
  <c r="R32" i="17" s="1"/>
  <c r="P32" i="17"/>
  <c r="N32" i="17"/>
  <c r="L32" i="17"/>
  <c r="H32" i="17"/>
  <c r="AW31" i="17"/>
  <c r="AV31" i="17"/>
  <c r="Q31" i="17"/>
  <c r="R31" i="17" s="1"/>
  <c r="P31" i="17"/>
  <c r="N31" i="17"/>
  <c r="L31" i="17"/>
  <c r="H31" i="17"/>
  <c r="AX31" i="17" s="1"/>
  <c r="AW30" i="17"/>
  <c r="AV30" i="17"/>
  <c r="Q30" i="17"/>
  <c r="R30" i="17" s="1"/>
  <c r="P30" i="17"/>
  <c r="N30" i="17"/>
  <c r="L30" i="17"/>
  <c r="H30" i="17"/>
  <c r="AX30" i="17" s="1"/>
  <c r="AX29" i="17"/>
  <c r="AW29" i="17"/>
  <c r="AV29" i="17"/>
  <c r="Q29" i="17"/>
  <c r="R29" i="17" s="1"/>
  <c r="P29" i="17"/>
  <c r="N29" i="17"/>
  <c r="L29" i="17"/>
  <c r="H29" i="17"/>
  <c r="AW28" i="17"/>
  <c r="AV28" i="17"/>
  <c r="Q28" i="17"/>
  <c r="R28" i="17" s="1"/>
  <c r="P28" i="17"/>
  <c r="N28" i="17"/>
  <c r="L28" i="17"/>
  <c r="H28" i="17"/>
  <c r="AX28" i="17" s="1"/>
  <c r="AW27" i="17"/>
  <c r="AV27" i="17"/>
  <c r="Q27" i="17"/>
  <c r="R27" i="17" s="1"/>
  <c r="P27" i="17"/>
  <c r="N27" i="17"/>
  <c r="L27" i="17"/>
  <c r="H27" i="17"/>
  <c r="AX27" i="17" s="1"/>
  <c r="AW26" i="17"/>
  <c r="AV26" i="17"/>
  <c r="Q26" i="17"/>
  <c r="R26" i="17" s="1"/>
  <c r="P26" i="17"/>
  <c r="N26" i="17"/>
  <c r="L26" i="17"/>
  <c r="H26" i="17"/>
  <c r="AX26" i="17" s="1"/>
  <c r="AW25" i="17"/>
  <c r="AV25" i="17"/>
  <c r="Q25" i="17"/>
  <c r="R25" i="17" s="1"/>
  <c r="P25" i="17"/>
  <c r="N25" i="17"/>
  <c r="L25" i="17"/>
  <c r="H25" i="17"/>
  <c r="AX25" i="17" s="1"/>
  <c r="AX24" i="17"/>
  <c r="AW24" i="17"/>
  <c r="AV24" i="17"/>
  <c r="Q24" i="17"/>
  <c r="R24" i="17" s="1"/>
  <c r="P24" i="17"/>
  <c r="N24" i="17"/>
  <c r="L24" i="17"/>
  <c r="H24" i="17"/>
  <c r="AW23" i="17"/>
  <c r="AV23" i="17"/>
  <c r="Q23" i="17"/>
  <c r="R23" i="17" s="1"/>
  <c r="P23" i="17"/>
  <c r="N23" i="17"/>
  <c r="L23" i="17"/>
  <c r="H23" i="17"/>
  <c r="AX23" i="17" s="1"/>
  <c r="AW22" i="17"/>
  <c r="AV22" i="17"/>
  <c r="Q22" i="17"/>
  <c r="R22" i="17" s="1"/>
  <c r="P22" i="17"/>
  <c r="N22" i="17"/>
  <c r="L22" i="17"/>
  <c r="H22" i="17"/>
  <c r="AX22" i="17" s="1"/>
  <c r="AW21" i="17"/>
  <c r="AV21" i="17"/>
  <c r="Q21" i="17"/>
  <c r="R21" i="17" s="1"/>
  <c r="P21" i="17"/>
  <c r="N21" i="17"/>
  <c r="L21" i="17"/>
  <c r="H21" i="17"/>
  <c r="AX21" i="17" s="1"/>
  <c r="AW20" i="17"/>
  <c r="AV20" i="17"/>
  <c r="Q20" i="17"/>
  <c r="R20" i="17" s="1"/>
  <c r="P20" i="17"/>
  <c r="N20" i="17"/>
  <c r="L20" i="17"/>
  <c r="H20" i="17"/>
  <c r="AX20" i="17" s="1"/>
  <c r="AW19" i="17"/>
  <c r="AV19" i="17"/>
  <c r="Q19" i="17"/>
  <c r="R19" i="17" s="1"/>
  <c r="P19" i="17"/>
  <c r="N19" i="17"/>
  <c r="L19" i="17"/>
  <c r="H19" i="17"/>
  <c r="AX19" i="17" s="1"/>
  <c r="AW18" i="17"/>
  <c r="AV18" i="17"/>
  <c r="Q18" i="17"/>
  <c r="R18" i="17" s="1"/>
  <c r="P18" i="17"/>
  <c r="N18" i="17"/>
  <c r="L18" i="17"/>
  <c r="H18" i="17"/>
  <c r="AX18" i="17" s="1"/>
  <c r="AW17" i="17"/>
  <c r="AV17" i="17"/>
  <c r="R17" i="17"/>
  <c r="Q17" i="17"/>
  <c r="P17" i="17"/>
  <c r="N17" i="17"/>
  <c r="L17" i="17"/>
  <c r="H17" i="17"/>
  <c r="AX17" i="17" s="1"/>
  <c r="AW16" i="17"/>
  <c r="AV16" i="17"/>
  <c r="Q16" i="17"/>
  <c r="R16" i="17" s="1"/>
  <c r="P16" i="17"/>
  <c r="N16" i="17"/>
  <c r="L16" i="17"/>
  <c r="H16" i="17"/>
  <c r="AX16" i="17" s="1"/>
  <c r="AW15" i="17"/>
  <c r="AV15" i="17"/>
  <c r="Q15" i="17"/>
  <c r="R15" i="17" s="1"/>
  <c r="P15" i="17"/>
  <c r="N15" i="17"/>
  <c r="L15" i="17"/>
  <c r="H15" i="17"/>
  <c r="AX15" i="17" s="1"/>
  <c r="AX14" i="17"/>
  <c r="AW14" i="17"/>
  <c r="AV14" i="17"/>
  <c r="Q14" i="17"/>
  <c r="R14" i="17" s="1"/>
  <c r="P14" i="17"/>
  <c r="N14" i="17"/>
  <c r="L14" i="17"/>
  <c r="H14" i="17"/>
  <c r="AW13" i="17"/>
  <c r="AV13" i="17"/>
  <c r="Q13" i="17"/>
  <c r="R13" i="17" s="1"/>
  <c r="P13" i="17"/>
  <c r="N13" i="17"/>
  <c r="L13" i="17"/>
  <c r="H13" i="17"/>
  <c r="AX13" i="17" s="1"/>
  <c r="AW12" i="17"/>
  <c r="AV12" i="17"/>
  <c r="Q12" i="17"/>
  <c r="R12" i="17" s="1"/>
  <c r="P12" i="17"/>
  <c r="N12" i="17"/>
  <c r="L12" i="17"/>
  <c r="H12" i="17"/>
  <c r="AX12" i="17" s="1"/>
  <c r="AW11" i="17"/>
  <c r="AV11" i="17"/>
  <c r="R11" i="17"/>
  <c r="Q11" i="17"/>
  <c r="P11" i="17"/>
  <c r="N11" i="17"/>
  <c r="L11" i="17"/>
  <c r="H11" i="17"/>
  <c r="AX11" i="17" s="1"/>
  <c r="AW10" i="17"/>
  <c r="AV10" i="17"/>
  <c r="R10" i="17"/>
  <c r="Q10" i="17"/>
  <c r="P10" i="17"/>
  <c r="N10" i="17"/>
  <c r="L10" i="17"/>
  <c r="H10" i="17"/>
  <c r="AX10" i="17" s="1"/>
  <c r="AW9" i="17"/>
  <c r="AV9" i="17"/>
  <c r="Q9" i="17"/>
  <c r="R9" i="17" s="1"/>
  <c r="P9" i="17"/>
  <c r="N9" i="17"/>
  <c r="L9" i="17"/>
  <c r="H9" i="17"/>
  <c r="AX9" i="17" s="1"/>
  <c r="AW8" i="17"/>
  <c r="AV8" i="17"/>
  <c r="Q8" i="17"/>
  <c r="R8" i="17" s="1"/>
  <c r="P8" i="17"/>
  <c r="N8" i="17"/>
  <c r="L8" i="17"/>
  <c r="H8" i="17"/>
  <c r="AX8" i="17" s="1"/>
  <c r="AW7" i="17"/>
  <c r="AV7" i="17"/>
  <c r="Q7" i="17"/>
  <c r="R7" i="17" s="1"/>
  <c r="P7" i="17"/>
  <c r="N7" i="17"/>
  <c r="L7" i="17"/>
  <c r="H7" i="17"/>
  <c r="AX7" i="17" s="1"/>
  <c r="AX6" i="17"/>
  <c r="AW6" i="17"/>
  <c r="AV6" i="17"/>
  <c r="Q6" i="17"/>
  <c r="R6" i="17" s="1"/>
  <c r="P6" i="17"/>
  <c r="N6" i="17"/>
  <c r="L6" i="17"/>
  <c r="H6" i="17"/>
  <c r="AW5" i="17"/>
  <c r="AV5" i="17"/>
  <c r="Q5" i="17"/>
  <c r="R5" i="17" s="1"/>
  <c r="P5" i="17"/>
  <c r="N5" i="17"/>
  <c r="L5" i="17"/>
  <c r="H5" i="17"/>
  <c r="AX5" i="17" s="1"/>
  <c r="AX4" i="17"/>
  <c r="AW4" i="17"/>
  <c r="AV4" i="17"/>
  <c r="Q4" i="17"/>
  <c r="R4" i="17" s="1"/>
  <c r="P4" i="17"/>
  <c r="N4" i="17"/>
  <c r="L4" i="17"/>
  <c r="H4" i="17"/>
  <c r="AW3" i="17"/>
  <c r="AV3" i="17"/>
  <c r="Q3" i="17"/>
  <c r="R3" i="17" s="1"/>
  <c r="P3" i="17"/>
  <c r="N3" i="17"/>
  <c r="L3" i="17"/>
  <c r="H3" i="17"/>
  <c r="AX3" i="17" s="1"/>
  <c r="AX2" i="17"/>
  <c r="AW2" i="17"/>
  <c r="AV2" i="17"/>
  <c r="Q2" i="17"/>
  <c r="R2" i="17" s="1"/>
  <c r="P2" i="17"/>
  <c r="N2" i="17"/>
  <c r="L2" i="17"/>
  <c r="H2" i="17"/>
  <c r="G3" i="11" l="1"/>
  <c r="G4" i="11"/>
  <c r="G2" i="11"/>
  <c r="D2" i="11" l="1"/>
  <c r="D4" i="1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2" i="15"/>
  <c r="D3" i="11"/>
  <c r="C4" i="11"/>
  <c r="F4" i="11" s="1"/>
  <c r="H4" i="11" s="1"/>
  <c r="C3" i="11"/>
  <c r="F3" i="11" s="1"/>
  <c r="H3" i="11" s="1"/>
  <c r="B4" i="11"/>
  <c r="E4" i="11"/>
  <c r="C5" i="11"/>
  <c r="D5" i="11"/>
  <c r="E5" i="11"/>
  <c r="E3" i="1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" i="13"/>
  <c r="E2" i="11"/>
  <c r="B89" i="12"/>
  <c r="B4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9" i="12"/>
  <c r="B110" i="12"/>
  <c r="B111" i="12"/>
  <c r="B112" i="12"/>
  <c r="B10" i="12"/>
  <c r="B113" i="12"/>
  <c r="B11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2" i="12"/>
  <c r="B165" i="12"/>
  <c r="B13" i="12"/>
  <c r="B166" i="12"/>
  <c r="B167" i="12"/>
  <c r="B168" i="12"/>
  <c r="B169" i="12"/>
  <c r="B170" i="12"/>
  <c r="B14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5" i="12"/>
  <c r="B193" i="12"/>
  <c r="B194" i="12"/>
  <c r="B195" i="12"/>
  <c r="B16" i="12"/>
  <c r="B196" i="12"/>
  <c r="B197" i="12"/>
  <c r="B198" i="12"/>
  <c r="B17" i="12"/>
  <c r="B199" i="12"/>
  <c r="B200" i="12"/>
  <c r="B2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18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19" i="12"/>
  <c r="B20" i="12"/>
  <c r="B21" i="12"/>
  <c r="B5" i="12"/>
  <c r="B22" i="12"/>
  <c r="B23" i="12"/>
  <c r="B24" i="12"/>
  <c r="B6" i="12"/>
  <c r="B25" i="12"/>
  <c r="B26" i="12"/>
  <c r="B27" i="12"/>
  <c r="B28" i="12"/>
  <c r="B29" i="12"/>
  <c r="B30" i="12"/>
  <c r="B31" i="12"/>
  <c r="B32" i="12"/>
  <c r="B33" i="12"/>
  <c r="B34" i="12"/>
  <c r="B7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8" i="12"/>
  <c r="B70" i="12"/>
  <c r="B71" i="12"/>
  <c r="B72" i="12"/>
  <c r="B3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C2" i="11"/>
  <c r="F2" i="11" s="1"/>
  <c r="B2" i="11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" i="11"/>
  <c r="H3" i="1"/>
  <c r="AX3" i="1" s="1"/>
  <c r="H4" i="1"/>
  <c r="AX4" i="1" s="1"/>
  <c r="H5" i="1"/>
  <c r="AX5" i="1" s="1"/>
  <c r="H6" i="1"/>
  <c r="AX6" i="1" s="1"/>
  <c r="H7" i="1"/>
  <c r="AX7" i="1" s="1"/>
  <c r="H8" i="1"/>
  <c r="AX8" i="1" s="1"/>
  <c r="H9" i="1"/>
  <c r="AX9" i="1" s="1"/>
  <c r="H10" i="1"/>
  <c r="AX10" i="1" s="1"/>
  <c r="H11" i="1"/>
  <c r="AX11" i="1" s="1"/>
  <c r="H12" i="1"/>
  <c r="AX12" i="1" s="1"/>
  <c r="H13" i="1"/>
  <c r="AX13" i="1" s="1"/>
  <c r="H14" i="1"/>
  <c r="AX14" i="1" s="1"/>
  <c r="H15" i="1"/>
  <c r="AX15" i="1" s="1"/>
  <c r="H16" i="1"/>
  <c r="AX16" i="1" s="1"/>
  <c r="H17" i="1"/>
  <c r="AX17" i="1" s="1"/>
  <c r="H18" i="1"/>
  <c r="AX18" i="1" s="1"/>
  <c r="H19" i="1"/>
  <c r="AX19" i="1" s="1"/>
  <c r="H20" i="1"/>
  <c r="AX20" i="1" s="1"/>
  <c r="H21" i="1"/>
  <c r="AX21" i="1" s="1"/>
  <c r="H22" i="1"/>
  <c r="AX22" i="1" s="1"/>
  <c r="H23" i="1"/>
  <c r="AX23" i="1" s="1"/>
  <c r="H24" i="1"/>
  <c r="AX24" i="1" s="1"/>
  <c r="H25" i="1"/>
  <c r="AX25" i="1" s="1"/>
  <c r="H26" i="1"/>
  <c r="AX26" i="1" s="1"/>
  <c r="H27" i="1"/>
  <c r="AX27" i="1" s="1"/>
  <c r="H28" i="1"/>
  <c r="AX28" i="1" s="1"/>
  <c r="H29" i="1"/>
  <c r="AX29" i="1" s="1"/>
  <c r="H30" i="1"/>
  <c r="AX30" i="1" s="1"/>
  <c r="H31" i="1"/>
  <c r="AX31" i="1" s="1"/>
  <c r="H32" i="1"/>
  <c r="AX32" i="1" s="1"/>
  <c r="H33" i="1"/>
  <c r="AX33" i="1" s="1"/>
  <c r="H34" i="1"/>
  <c r="AX34" i="1" s="1"/>
  <c r="H35" i="1"/>
  <c r="AX35" i="1" s="1"/>
  <c r="H36" i="1"/>
  <c r="AX36" i="1" s="1"/>
  <c r="H37" i="1"/>
  <c r="AX37" i="1" s="1"/>
  <c r="H38" i="1"/>
  <c r="AX38" i="1" s="1"/>
  <c r="H39" i="1"/>
  <c r="AX39" i="1" s="1"/>
  <c r="H40" i="1"/>
  <c r="AX40" i="1" s="1"/>
  <c r="H41" i="1"/>
  <c r="AX41" i="1" s="1"/>
  <c r="H42" i="1"/>
  <c r="AX42" i="1" s="1"/>
  <c r="H43" i="1"/>
  <c r="AX43" i="1" s="1"/>
  <c r="H44" i="1"/>
  <c r="AX44" i="1" s="1"/>
  <c r="H45" i="1"/>
  <c r="AX45" i="1" s="1"/>
  <c r="H46" i="1"/>
  <c r="AX46" i="1" s="1"/>
  <c r="H47" i="1"/>
  <c r="AX47" i="1" s="1"/>
  <c r="H48" i="1"/>
  <c r="AX48" i="1" s="1"/>
  <c r="H49" i="1"/>
  <c r="AX49" i="1" s="1"/>
  <c r="H50" i="1"/>
  <c r="AX50" i="1" s="1"/>
  <c r="H51" i="1"/>
  <c r="AX51" i="1" s="1"/>
  <c r="H52" i="1"/>
  <c r="AX52" i="1" s="1"/>
  <c r="H53" i="1"/>
  <c r="AX53" i="1" s="1"/>
  <c r="H54" i="1"/>
  <c r="AX54" i="1" s="1"/>
  <c r="H55" i="1"/>
  <c r="AX55" i="1" s="1"/>
  <c r="H56" i="1"/>
  <c r="AX56" i="1" s="1"/>
  <c r="H57" i="1"/>
  <c r="AX57" i="1" s="1"/>
  <c r="H58" i="1"/>
  <c r="AX58" i="1" s="1"/>
  <c r="H59" i="1"/>
  <c r="AX59" i="1" s="1"/>
  <c r="H60" i="1"/>
  <c r="AX60" i="1" s="1"/>
  <c r="H61" i="1"/>
  <c r="AX61" i="1" s="1"/>
  <c r="H62" i="1"/>
  <c r="AX62" i="1" s="1"/>
  <c r="H63" i="1"/>
  <c r="AX63" i="1" s="1"/>
  <c r="H64" i="1"/>
  <c r="AX64" i="1" s="1"/>
  <c r="H65" i="1"/>
  <c r="AX65" i="1" s="1"/>
  <c r="H66" i="1"/>
  <c r="AX66" i="1" s="1"/>
  <c r="H67" i="1"/>
  <c r="AX67" i="1" s="1"/>
  <c r="H68" i="1"/>
  <c r="AX68" i="1" s="1"/>
  <c r="H69" i="1"/>
  <c r="AX69" i="1" s="1"/>
  <c r="H70" i="1"/>
  <c r="AX70" i="1" s="1"/>
  <c r="H71" i="1"/>
  <c r="AX71" i="1" s="1"/>
  <c r="H72" i="1"/>
  <c r="AX72" i="1" s="1"/>
  <c r="H73" i="1"/>
  <c r="AX73" i="1" s="1"/>
  <c r="H74" i="1"/>
  <c r="AX74" i="1" s="1"/>
  <c r="H75" i="1"/>
  <c r="AX75" i="1" s="1"/>
  <c r="H76" i="1"/>
  <c r="AX76" i="1" s="1"/>
  <c r="H77" i="1"/>
  <c r="AX77" i="1" s="1"/>
  <c r="H78" i="1"/>
  <c r="AX78" i="1" s="1"/>
  <c r="H79" i="1"/>
  <c r="AX79" i="1" s="1"/>
  <c r="H80" i="1"/>
  <c r="AX80" i="1" s="1"/>
  <c r="H81" i="1"/>
  <c r="AX81" i="1" s="1"/>
  <c r="H82" i="1"/>
  <c r="AX82" i="1" s="1"/>
  <c r="H83" i="1"/>
  <c r="AX83" i="1" s="1"/>
  <c r="H84" i="1"/>
  <c r="AX84" i="1" s="1"/>
  <c r="H85" i="1"/>
  <c r="AX85" i="1" s="1"/>
  <c r="H86" i="1"/>
  <c r="AX86" i="1" s="1"/>
  <c r="H87" i="1"/>
  <c r="AX87" i="1" s="1"/>
  <c r="H88" i="1"/>
  <c r="AX88" i="1" s="1"/>
  <c r="H89" i="1"/>
  <c r="AX89" i="1" s="1"/>
  <c r="H90" i="1"/>
  <c r="AX90" i="1" s="1"/>
  <c r="H91" i="1"/>
  <c r="AX91" i="1" s="1"/>
  <c r="H92" i="1"/>
  <c r="AX92" i="1" s="1"/>
  <c r="H93" i="1"/>
  <c r="AX93" i="1" s="1"/>
  <c r="H94" i="1"/>
  <c r="AX94" i="1" s="1"/>
  <c r="H95" i="1"/>
  <c r="AX95" i="1" s="1"/>
  <c r="H96" i="1"/>
  <c r="AX96" i="1" s="1"/>
  <c r="H97" i="1"/>
  <c r="AX97" i="1" s="1"/>
  <c r="H98" i="1"/>
  <c r="AX98" i="1" s="1"/>
  <c r="H99" i="1"/>
  <c r="AX99" i="1" s="1"/>
  <c r="H100" i="1"/>
  <c r="AX100" i="1" s="1"/>
  <c r="H101" i="1"/>
  <c r="AX101" i="1" s="1"/>
  <c r="H102" i="1"/>
  <c r="AX102" i="1" s="1"/>
  <c r="H103" i="1"/>
  <c r="AX103" i="1" s="1"/>
  <c r="H104" i="1"/>
  <c r="AX104" i="1" s="1"/>
  <c r="H105" i="1"/>
  <c r="AX105" i="1" s="1"/>
  <c r="H106" i="1"/>
  <c r="AX106" i="1" s="1"/>
  <c r="H107" i="1"/>
  <c r="AX107" i="1" s="1"/>
  <c r="H108" i="1"/>
  <c r="AX108" i="1" s="1"/>
  <c r="H109" i="1"/>
  <c r="AX109" i="1" s="1"/>
  <c r="H110" i="1"/>
  <c r="AX110" i="1" s="1"/>
  <c r="H111" i="1"/>
  <c r="AX111" i="1" s="1"/>
  <c r="H112" i="1"/>
  <c r="AX112" i="1" s="1"/>
  <c r="H113" i="1"/>
  <c r="AX113" i="1" s="1"/>
  <c r="H114" i="1"/>
  <c r="AX114" i="1" s="1"/>
  <c r="H115" i="1"/>
  <c r="AX115" i="1" s="1"/>
  <c r="H116" i="1"/>
  <c r="AX116" i="1" s="1"/>
  <c r="H117" i="1"/>
  <c r="AX117" i="1" s="1"/>
  <c r="H118" i="1"/>
  <c r="AX118" i="1" s="1"/>
  <c r="H119" i="1"/>
  <c r="AX119" i="1" s="1"/>
  <c r="H120" i="1"/>
  <c r="AX120" i="1" s="1"/>
  <c r="H121" i="1"/>
  <c r="AX121" i="1" s="1"/>
  <c r="H122" i="1"/>
  <c r="AX122" i="1" s="1"/>
  <c r="H123" i="1"/>
  <c r="AX123" i="1" s="1"/>
  <c r="H124" i="1"/>
  <c r="AX124" i="1" s="1"/>
  <c r="H125" i="1"/>
  <c r="AX125" i="1" s="1"/>
  <c r="H126" i="1"/>
  <c r="AX126" i="1" s="1"/>
  <c r="H127" i="1"/>
  <c r="AX127" i="1" s="1"/>
  <c r="H128" i="1"/>
  <c r="AX128" i="1" s="1"/>
  <c r="H129" i="1"/>
  <c r="AX129" i="1" s="1"/>
  <c r="H130" i="1"/>
  <c r="AX130" i="1" s="1"/>
  <c r="H131" i="1"/>
  <c r="AX131" i="1" s="1"/>
  <c r="H132" i="1"/>
  <c r="AX132" i="1" s="1"/>
  <c r="H133" i="1"/>
  <c r="AX133" i="1" s="1"/>
  <c r="H134" i="1"/>
  <c r="AX134" i="1" s="1"/>
  <c r="H135" i="1"/>
  <c r="AX135" i="1" s="1"/>
  <c r="H136" i="1"/>
  <c r="AX136" i="1" s="1"/>
  <c r="H137" i="1"/>
  <c r="AX137" i="1" s="1"/>
  <c r="H138" i="1"/>
  <c r="AX138" i="1" s="1"/>
  <c r="H139" i="1"/>
  <c r="AX139" i="1" s="1"/>
  <c r="H140" i="1"/>
  <c r="AX140" i="1" s="1"/>
  <c r="H141" i="1"/>
  <c r="AX141" i="1" s="1"/>
  <c r="H142" i="1"/>
  <c r="AX142" i="1" s="1"/>
  <c r="H143" i="1"/>
  <c r="AX143" i="1" s="1"/>
  <c r="H144" i="1"/>
  <c r="AX144" i="1" s="1"/>
  <c r="H145" i="1"/>
  <c r="AX145" i="1" s="1"/>
  <c r="H146" i="1"/>
  <c r="AX146" i="1" s="1"/>
  <c r="H147" i="1"/>
  <c r="AX147" i="1" s="1"/>
  <c r="H148" i="1"/>
  <c r="AX148" i="1" s="1"/>
  <c r="H149" i="1"/>
  <c r="AX149" i="1" s="1"/>
  <c r="H150" i="1"/>
  <c r="AX150" i="1" s="1"/>
  <c r="H151" i="1"/>
  <c r="AX151" i="1" s="1"/>
  <c r="H152" i="1"/>
  <c r="AX152" i="1" s="1"/>
  <c r="H153" i="1"/>
  <c r="AX153" i="1" s="1"/>
  <c r="H154" i="1"/>
  <c r="AX154" i="1" s="1"/>
  <c r="H155" i="1"/>
  <c r="AX155" i="1" s="1"/>
  <c r="H156" i="1"/>
  <c r="AX156" i="1" s="1"/>
  <c r="H157" i="1"/>
  <c r="AX157" i="1" s="1"/>
  <c r="H158" i="1"/>
  <c r="AX158" i="1" s="1"/>
  <c r="H159" i="1"/>
  <c r="AX159" i="1" s="1"/>
  <c r="H160" i="1"/>
  <c r="AX160" i="1" s="1"/>
  <c r="H161" i="1"/>
  <c r="AX161" i="1" s="1"/>
  <c r="H162" i="1"/>
  <c r="AX162" i="1" s="1"/>
  <c r="H163" i="1"/>
  <c r="AX163" i="1" s="1"/>
  <c r="H164" i="1"/>
  <c r="AX164" i="1" s="1"/>
  <c r="H165" i="1"/>
  <c r="AX165" i="1" s="1"/>
  <c r="H166" i="1"/>
  <c r="AX166" i="1" s="1"/>
  <c r="H167" i="1"/>
  <c r="AX167" i="1" s="1"/>
  <c r="H168" i="1"/>
  <c r="AX168" i="1" s="1"/>
  <c r="H169" i="1"/>
  <c r="AX169" i="1" s="1"/>
  <c r="H170" i="1"/>
  <c r="AX170" i="1" s="1"/>
  <c r="H171" i="1"/>
  <c r="AX171" i="1" s="1"/>
  <c r="H172" i="1"/>
  <c r="AX172" i="1" s="1"/>
  <c r="H173" i="1"/>
  <c r="AX173" i="1" s="1"/>
  <c r="H174" i="1"/>
  <c r="AX174" i="1" s="1"/>
  <c r="H175" i="1"/>
  <c r="AX175" i="1" s="1"/>
  <c r="H176" i="1"/>
  <c r="AX176" i="1" s="1"/>
  <c r="H177" i="1"/>
  <c r="AX177" i="1" s="1"/>
  <c r="H178" i="1"/>
  <c r="AX178" i="1" s="1"/>
  <c r="H179" i="1"/>
  <c r="AX179" i="1" s="1"/>
  <c r="H180" i="1"/>
  <c r="AX180" i="1" s="1"/>
  <c r="H181" i="1"/>
  <c r="AX181" i="1" s="1"/>
  <c r="H182" i="1"/>
  <c r="AX182" i="1" s="1"/>
  <c r="H183" i="1"/>
  <c r="AX183" i="1" s="1"/>
  <c r="H184" i="1"/>
  <c r="AX184" i="1" s="1"/>
  <c r="H185" i="1"/>
  <c r="AX185" i="1" s="1"/>
  <c r="H186" i="1"/>
  <c r="AX186" i="1" s="1"/>
  <c r="H187" i="1"/>
  <c r="AX187" i="1" s="1"/>
  <c r="H188" i="1"/>
  <c r="AX188" i="1" s="1"/>
  <c r="H189" i="1"/>
  <c r="AX189" i="1" s="1"/>
  <c r="H190" i="1"/>
  <c r="AX190" i="1" s="1"/>
  <c r="H191" i="1"/>
  <c r="AX191" i="1" s="1"/>
  <c r="H192" i="1"/>
  <c r="AX192" i="1" s="1"/>
  <c r="H193" i="1"/>
  <c r="AX193" i="1" s="1"/>
  <c r="H194" i="1"/>
  <c r="AX194" i="1" s="1"/>
  <c r="H195" i="1"/>
  <c r="AX195" i="1" s="1"/>
  <c r="H196" i="1"/>
  <c r="AX196" i="1" s="1"/>
  <c r="H197" i="1"/>
  <c r="AX197" i="1" s="1"/>
  <c r="H198" i="1"/>
  <c r="AX198" i="1" s="1"/>
  <c r="H199" i="1"/>
  <c r="AX199" i="1" s="1"/>
  <c r="H200" i="1"/>
  <c r="AX200" i="1" s="1"/>
  <c r="H201" i="1"/>
  <c r="AX201" i="1" s="1"/>
  <c r="H202" i="1"/>
  <c r="AX202" i="1" s="1"/>
  <c r="H203" i="1"/>
  <c r="AX203" i="1" s="1"/>
  <c r="H204" i="1"/>
  <c r="AX204" i="1" s="1"/>
  <c r="H205" i="1"/>
  <c r="AX205" i="1" s="1"/>
  <c r="H206" i="1"/>
  <c r="AX206" i="1" s="1"/>
  <c r="H207" i="1"/>
  <c r="AX207" i="1" s="1"/>
  <c r="H208" i="1"/>
  <c r="AX208" i="1" s="1"/>
  <c r="H209" i="1"/>
  <c r="AX209" i="1" s="1"/>
  <c r="H210" i="1"/>
  <c r="AX210" i="1" s="1"/>
  <c r="H211" i="1"/>
  <c r="AX211" i="1" s="1"/>
  <c r="H212" i="1"/>
  <c r="AX212" i="1" s="1"/>
  <c r="H213" i="1"/>
  <c r="AX213" i="1" s="1"/>
  <c r="H214" i="1"/>
  <c r="AX214" i="1" s="1"/>
  <c r="H215" i="1"/>
  <c r="AX215" i="1" s="1"/>
  <c r="H216" i="1"/>
  <c r="AX216" i="1" s="1"/>
  <c r="H217" i="1"/>
  <c r="AX217" i="1" s="1"/>
  <c r="H218" i="1"/>
  <c r="AX218" i="1" s="1"/>
  <c r="H219" i="1"/>
  <c r="AX219" i="1" s="1"/>
  <c r="H220" i="1"/>
  <c r="AX220" i="1" s="1"/>
  <c r="H221" i="1"/>
  <c r="AX221" i="1" s="1"/>
  <c r="H222" i="1"/>
  <c r="AX222" i="1" s="1"/>
  <c r="H223" i="1"/>
  <c r="AX223" i="1" s="1"/>
  <c r="H224" i="1"/>
  <c r="AX224" i="1" s="1"/>
  <c r="H225" i="1"/>
  <c r="AX225" i="1" s="1"/>
  <c r="H226" i="1"/>
  <c r="AX226" i="1" s="1"/>
  <c r="H227" i="1"/>
  <c r="AX227" i="1" s="1"/>
  <c r="H228" i="1"/>
  <c r="AX228" i="1" s="1"/>
  <c r="H229" i="1"/>
  <c r="AX229" i="1" s="1"/>
  <c r="H230" i="1"/>
  <c r="AX230" i="1" s="1"/>
  <c r="H231" i="1"/>
  <c r="AX231" i="1" s="1"/>
  <c r="H232" i="1"/>
  <c r="AX232" i="1" s="1"/>
  <c r="H233" i="1"/>
  <c r="AX233" i="1" s="1"/>
  <c r="H234" i="1"/>
  <c r="AX234" i="1" s="1"/>
  <c r="H235" i="1"/>
  <c r="AX235" i="1" s="1"/>
  <c r="H236" i="1"/>
  <c r="AX236" i="1" s="1"/>
  <c r="H237" i="1"/>
  <c r="AX237" i="1" s="1"/>
  <c r="H238" i="1"/>
  <c r="AX238" i="1" s="1"/>
  <c r="H239" i="1"/>
  <c r="AX239" i="1" s="1"/>
  <c r="H240" i="1"/>
  <c r="AX240" i="1" s="1"/>
  <c r="H241" i="1"/>
  <c r="AX241" i="1" s="1"/>
  <c r="H242" i="1"/>
  <c r="AX242" i="1" s="1"/>
  <c r="H243" i="1"/>
  <c r="AX243" i="1" s="1"/>
  <c r="H244" i="1"/>
  <c r="AX244" i="1" s="1"/>
  <c r="H245" i="1"/>
  <c r="AX245" i="1" s="1"/>
  <c r="H246" i="1"/>
  <c r="AX246" i="1" s="1"/>
  <c r="H247" i="1"/>
  <c r="AX247" i="1" s="1"/>
  <c r="H248" i="1"/>
  <c r="AX248" i="1" s="1"/>
  <c r="H249" i="1"/>
  <c r="AX249" i="1" s="1"/>
  <c r="H250" i="1"/>
  <c r="AX250" i="1" s="1"/>
  <c r="H251" i="1"/>
  <c r="AX251" i="1" s="1"/>
  <c r="H252" i="1"/>
  <c r="AX252" i="1" s="1"/>
  <c r="H253" i="1"/>
  <c r="AX253" i="1" s="1"/>
  <c r="H254" i="1"/>
  <c r="AX254" i="1" s="1"/>
  <c r="H255" i="1"/>
  <c r="AX255" i="1" s="1"/>
  <c r="H256" i="1"/>
  <c r="AX256" i="1" s="1"/>
  <c r="H257" i="1"/>
  <c r="AX257" i="1" s="1"/>
  <c r="H258" i="1"/>
  <c r="AX258" i="1" s="1"/>
  <c r="H259" i="1"/>
  <c r="AX259" i="1" s="1"/>
  <c r="H260" i="1"/>
  <c r="AX260" i="1" s="1"/>
  <c r="H261" i="1"/>
  <c r="AX261" i="1" s="1"/>
  <c r="H262" i="1"/>
  <c r="AX262" i="1" s="1"/>
  <c r="H263" i="1"/>
  <c r="AX263" i="1" s="1"/>
  <c r="H264" i="1"/>
  <c r="AX264" i="1" s="1"/>
  <c r="H265" i="1"/>
  <c r="AX265" i="1" s="1"/>
  <c r="H266" i="1"/>
  <c r="AX266" i="1" s="1"/>
  <c r="H267" i="1"/>
  <c r="AX267" i="1" s="1"/>
  <c r="H268" i="1"/>
  <c r="AX268" i="1" s="1"/>
  <c r="H269" i="1"/>
  <c r="AX269" i="1" s="1"/>
  <c r="H270" i="1"/>
  <c r="AX270" i="1" s="1"/>
  <c r="H271" i="1"/>
  <c r="AX271" i="1" s="1"/>
  <c r="H272" i="1"/>
  <c r="AX272" i="1" s="1"/>
  <c r="H273" i="1"/>
  <c r="AX273" i="1" s="1"/>
  <c r="H274" i="1"/>
  <c r="AX274" i="1" s="1"/>
  <c r="H275" i="1"/>
  <c r="AX275" i="1" s="1"/>
  <c r="H276" i="1"/>
  <c r="AX276" i="1" s="1"/>
  <c r="H277" i="1"/>
  <c r="AX277" i="1" s="1"/>
  <c r="H278" i="1"/>
  <c r="AX278" i="1" s="1"/>
  <c r="H279" i="1"/>
  <c r="AX279" i="1" s="1"/>
  <c r="H280" i="1"/>
  <c r="AX280" i="1" s="1"/>
  <c r="H281" i="1"/>
  <c r="AX281" i="1" s="1"/>
  <c r="H282" i="1"/>
  <c r="AX282" i="1" s="1"/>
  <c r="H283" i="1"/>
  <c r="AX283" i="1" s="1"/>
  <c r="H284" i="1"/>
  <c r="AX284" i="1" s="1"/>
  <c r="H285" i="1"/>
  <c r="AX285" i="1" s="1"/>
  <c r="H286" i="1"/>
  <c r="AX286" i="1" s="1"/>
  <c r="H287" i="1"/>
  <c r="AX287" i="1" s="1"/>
  <c r="H288" i="1"/>
  <c r="AX288" i="1" s="1"/>
  <c r="H289" i="1"/>
  <c r="AX289" i="1" s="1"/>
  <c r="H290" i="1"/>
  <c r="AX290" i="1" s="1"/>
  <c r="H291" i="1"/>
  <c r="AX291" i="1" s="1"/>
  <c r="H292" i="1"/>
  <c r="AX292" i="1" s="1"/>
  <c r="H293" i="1"/>
  <c r="AX293" i="1" s="1"/>
  <c r="H294" i="1"/>
  <c r="AX294" i="1" s="1"/>
  <c r="H295" i="1"/>
  <c r="AX295" i="1" s="1"/>
  <c r="H296" i="1"/>
  <c r="AX296" i="1" s="1"/>
  <c r="H297" i="1"/>
  <c r="AX297" i="1" s="1"/>
  <c r="H298" i="1"/>
  <c r="AX298" i="1" s="1"/>
  <c r="H299" i="1"/>
  <c r="AX299" i="1" s="1"/>
  <c r="H300" i="1"/>
  <c r="AX300" i="1" s="1"/>
  <c r="H301" i="1"/>
  <c r="AX301" i="1" s="1"/>
  <c r="H302" i="1"/>
  <c r="AX302" i="1" s="1"/>
  <c r="H303" i="1"/>
  <c r="AX303" i="1" s="1"/>
  <c r="H304" i="1"/>
  <c r="AX304" i="1" s="1"/>
  <c r="H305" i="1"/>
  <c r="AX305" i="1" s="1"/>
  <c r="H306" i="1"/>
  <c r="AX306" i="1" s="1"/>
  <c r="H307" i="1"/>
  <c r="AX307" i="1" s="1"/>
  <c r="H308" i="1"/>
  <c r="AX308" i="1" s="1"/>
  <c r="H309" i="1"/>
  <c r="AX309" i="1" s="1"/>
  <c r="H310" i="1"/>
  <c r="AX310" i="1" s="1"/>
  <c r="H311" i="1"/>
  <c r="AX311" i="1" s="1"/>
  <c r="H312" i="1"/>
  <c r="AX312" i="1" s="1"/>
  <c r="H313" i="1"/>
  <c r="AX313" i="1" s="1"/>
  <c r="H314" i="1"/>
  <c r="AX314" i="1" s="1"/>
  <c r="H315" i="1"/>
  <c r="AX315" i="1" s="1"/>
  <c r="H316" i="1"/>
  <c r="AX316" i="1" s="1"/>
  <c r="H317" i="1"/>
  <c r="AX317" i="1" s="1"/>
  <c r="H318" i="1"/>
  <c r="AX318" i="1" s="1"/>
  <c r="H319" i="1"/>
  <c r="AX319" i="1" s="1"/>
  <c r="H320" i="1"/>
  <c r="AX320" i="1" s="1"/>
  <c r="H321" i="1"/>
  <c r="AX321" i="1" s="1"/>
  <c r="H322" i="1"/>
  <c r="AX322" i="1" s="1"/>
  <c r="H323" i="1"/>
  <c r="AX323" i="1" s="1"/>
  <c r="H324" i="1"/>
  <c r="AX324" i="1" s="1"/>
  <c r="H325" i="1"/>
  <c r="AX325" i="1" s="1"/>
  <c r="H326" i="1"/>
  <c r="AX326" i="1" s="1"/>
  <c r="H327" i="1"/>
  <c r="AX327" i="1" s="1"/>
  <c r="H328" i="1"/>
  <c r="AX328" i="1" s="1"/>
  <c r="H329" i="1"/>
  <c r="AX329" i="1" s="1"/>
  <c r="H330" i="1"/>
  <c r="AX330" i="1" s="1"/>
  <c r="H331" i="1"/>
  <c r="AX331" i="1" s="1"/>
  <c r="H332" i="1"/>
  <c r="AX332" i="1" s="1"/>
  <c r="H333" i="1"/>
  <c r="AX333" i="1" s="1"/>
  <c r="H334" i="1"/>
  <c r="AX334" i="1" s="1"/>
  <c r="H335" i="1"/>
  <c r="AX335" i="1" s="1"/>
  <c r="H336" i="1"/>
  <c r="AX336" i="1" s="1"/>
  <c r="H337" i="1"/>
  <c r="AX337" i="1" s="1"/>
  <c r="H338" i="1"/>
  <c r="AX338" i="1" s="1"/>
  <c r="H339" i="1"/>
  <c r="AX339" i="1" s="1"/>
  <c r="H340" i="1"/>
  <c r="AX340" i="1" s="1"/>
  <c r="H341" i="1"/>
  <c r="AX341" i="1" s="1"/>
  <c r="H342" i="1"/>
  <c r="AX342" i="1" s="1"/>
  <c r="H343" i="1"/>
  <c r="AX343" i="1" s="1"/>
  <c r="H344" i="1"/>
  <c r="AX344" i="1" s="1"/>
  <c r="H345" i="1"/>
  <c r="AX345" i="1" s="1"/>
  <c r="H346" i="1"/>
  <c r="AX346" i="1" s="1"/>
  <c r="H347" i="1"/>
  <c r="AX347" i="1" s="1"/>
  <c r="H348" i="1"/>
  <c r="AX348" i="1" s="1"/>
  <c r="H349" i="1"/>
  <c r="AX349" i="1" s="1"/>
  <c r="H350" i="1"/>
  <c r="AX350" i="1" s="1"/>
  <c r="H351" i="1"/>
  <c r="AX351" i="1" s="1"/>
  <c r="H352" i="1"/>
  <c r="AX352" i="1" s="1"/>
  <c r="H353" i="1"/>
  <c r="AX353" i="1" s="1"/>
  <c r="H354" i="1"/>
  <c r="AX354" i="1" s="1"/>
  <c r="H355" i="1"/>
  <c r="AX355" i="1" s="1"/>
  <c r="H356" i="1"/>
  <c r="AX356" i="1" s="1"/>
  <c r="H357" i="1"/>
  <c r="AX357" i="1" s="1"/>
  <c r="H358" i="1"/>
  <c r="AX358" i="1" s="1"/>
  <c r="H359" i="1"/>
  <c r="AX359" i="1" s="1"/>
  <c r="H360" i="1"/>
  <c r="AX360" i="1" s="1"/>
  <c r="H361" i="1"/>
  <c r="AX361" i="1" s="1"/>
  <c r="H362" i="1"/>
  <c r="AX362" i="1" s="1"/>
  <c r="H363" i="1"/>
  <c r="AX363" i="1" s="1"/>
  <c r="H364" i="1"/>
  <c r="AX364" i="1" s="1"/>
  <c r="H365" i="1"/>
  <c r="AX365" i="1" s="1"/>
  <c r="H366" i="1"/>
  <c r="AX366" i="1" s="1"/>
  <c r="H367" i="1"/>
  <c r="AX367" i="1" s="1"/>
  <c r="H368" i="1"/>
  <c r="AX368" i="1" s="1"/>
  <c r="H369" i="1"/>
  <c r="AX369" i="1" s="1"/>
  <c r="H370" i="1"/>
  <c r="AX370" i="1" s="1"/>
  <c r="H371" i="1"/>
  <c r="AX371" i="1" s="1"/>
  <c r="H372" i="1"/>
  <c r="AX372" i="1" s="1"/>
  <c r="H373" i="1"/>
  <c r="AX373" i="1" s="1"/>
  <c r="H374" i="1"/>
  <c r="AX374" i="1" s="1"/>
  <c r="H375" i="1"/>
  <c r="AX375" i="1" s="1"/>
  <c r="H376" i="1"/>
  <c r="AX376" i="1" s="1"/>
  <c r="H377" i="1"/>
  <c r="AX377" i="1" s="1"/>
  <c r="H378" i="1"/>
  <c r="AX378" i="1" s="1"/>
  <c r="H379" i="1"/>
  <c r="AX379" i="1" s="1"/>
  <c r="H380" i="1"/>
  <c r="AX380" i="1" s="1"/>
  <c r="H381" i="1"/>
  <c r="AX381" i="1" s="1"/>
  <c r="H382" i="1"/>
  <c r="AX382" i="1" s="1"/>
  <c r="H383" i="1"/>
  <c r="AX383" i="1" s="1"/>
  <c r="H384" i="1"/>
  <c r="AX384" i="1" s="1"/>
  <c r="H385" i="1"/>
  <c r="AX385" i="1" s="1"/>
  <c r="H386" i="1"/>
  <c r="AX386" i="1" s="1"/>
  <c r="H387" i="1"/>
  <c r="AX387" i="1" s="1"/>
  <c r="H388" i="1"/>
  <c r="AX388" i="1" s="1"/>
  <c r="H389" i="1"/>
  <c r="AX389" i="1" s="1"/>
  <c r="H390" i="1"/>
  <c r="AX390" i="1" s="1"/>
  <c r="H391" i="1"/>
  <c r="AX391" i="1" s="1"/>
  <c r="H392" i="1"/>
  <c r="AX392" i="1" s="1"/>
  <c r="H393" i="1"/>
  <c r="AX393" i="1" s="1"/>
  <c r="H394" i="1"/>
  <c r="AX394" i="1" s="1"/>
  <c r="H395" i="1"/>
  <c r="AX395" i="1" s="1"/>
  <c r="H396" i="1"/>
  <c r="AX396" i="1" s="1"/>
  <c r="H397" i="1"/>
  <c r="AX397" i="1" s="1"/>
  <c r="H398" i="1"/>
  <c r="AX398" i="1" s="1"/>
  <c r="H399" i="1"/>
  <c r="AX399" i="1" s="1"/>
  <c r="H400" i="1"/>
  <c r="AX400" i="1" s="1"/>
  <c r="H401" i="1"/>
  <c r="AX401" i="1" s="1"/>
  <c r="H402" i="1"/>
  <c r="AX402" i="1" s="1"/>
  <c r="H403" i="1"/>
  <c r="AX403" i="1" s="1"/>
  <c r="H404" i="1"/>
  <c r="AX404" i="1" s="1"/>
  <c r="H405" i="1"/>
  <c r="AX405" i="1" s="1"/>
  <c r="H406" i="1"/>
  <c r="AX406" i="1" s="1"/>
  <c r="H407" i="1"/>
  <c r="AX407" i="1" s="1"/>
  <c r="H408" i="1"/>
  <c r="AX408" i="1" s="1"/>
  <c r="H409" i="1"/>
  <c r="AX409" i="1" s="1"/>
  <c r="H410" i="1"/>
  <c r="AX410" i="1" s="1"/>
  <c r="H411" i="1"/>
  <c r="AX411" i="1" s="1"/>
  <c r="H412" i="1"/>
  <c r="AX412" i="1" s="1"/>
  <c r="H413" i="1"/>
  <c r="AX413" i="1" s="1"/>
  <c r="H414" i="1"/>
  <c r="AX414" i="1" s="1"/>
  <c r="H415" i="1"/>
  <c r="AX415" i="1" s="1"/>
  <c r="H416" i="1"/>
  <c r="AX416" i="1" s="1"/>
  <c r="H417" i="1"/>
  <c r="AX417" i="1" s="1"/>
  <c r="H418" i="1"/>
  <c r="AX418" i="1" s="1"/>
  <c r="H419" i="1"/>
  <c r="AX419" i="1" s="1"/>
  <c r="H420" i="1"/>
  <c r="AX420" i="1" s="1"/>
  <c r="H421" i="1"/>
  <c r="AX421" i="1" s="1"/>
  <c r="H422" i="1"/>
  <c r="AX422" i="1" s="1"/>
  <c r="H423" i="1"/>
  <c r="AX423" i="1" s="1"/>
  <c r="H424" i="1"/>
  <c r="AX424" i="1" s="1"/>
  <c r="H425" i="1"/>
  <c r="AX425" i="1" s="1"/>
  <c r="H426" i="1"/>
  <c r="AX426" i="1" s="1"/>
  <c r="H427" i="1"/>
  <c r="AX427" i="1" s="1"/>
  <c r="H428" i="1"/>
  <c r="AX428" i="1" s="1"/>
  <c r="H429" i="1"/>
  <c r="AX429" i="1" s="1"/>
  <c r="H430" i="1"/>
  <c r="AX430" i="1" s="1"/>
  <c r="H431" i="1"/>
  <c r="AX431" i="1" s="1"/>
  <c r="H432" i="1"/>
  <c r="AX432" i="1" s="1"/>
  <c r="H433" i="1"/>
  <c r="AX433" i="1" s="1"/>
  <c r="H434" i="1"/>
  <c r="AX434" i="1" s="1"/>
  <c r="H435" i="1"/>
  <c r="AX435" i="1" s="1"/>
  <c r="H436" i="1"/>
  <c r="AX436" i="1" s="1"/>
  <c r="H437" i="1"/>
  <c r="AX437" i="1" s="1"/>
  <c r="H438" i="1"/>
  <c r="AX438" i="1" s="1"/>
  <c r="H439" i="1"/>
  <c r="AX439" i="1" s="1"/>
  <c r="H440" i="1"/>
  <c r="AX440" i="1" s="1"/>
  <c r="H441" i="1"/>
  <c r="AX441" i="1" s="1"/>
  <c r="H442" i="1"/>
  <c r="AX442" i="1" s="1"/>
  <c r="H443" i="1"/>
  <c r="AX443" i="1" s="1"/>
  <c r="H444" i="1"/>
  <c r="AX444" i="1" s="1"/>
  <c r="H445" i="1"/>
  <c r="AX445" i="1" s="1"/>
  <c r="H446" i="1"/>
  <c r="AX446" i="1" s="1"/>
  <c r="H447" i="1"/>
  <c r="AX447" i="1" s="1"/>
  <c r="H448" i="1"/>
  <c r="AX448" i="1" s="1"/>
  <c r="H449" i="1"/>
  <c r="AX449" i="1" s="1"/>
  <c r="H450" i="1"/>
  <c r="AX450" i="1" s="1"/>
  <c r="H451" i="1"/>
  <c r="AX451" i="1" s="1"/>
  <c r="H452" i="1"/>
  <c r="AX452" i="1" s="1"/>
  <c r="H453" i="1"/>
  <c r="AX453" i="1" s="1"/>
  <c r="H454" i="1"/>
  <c r="AX454" i="1" s="1"/>
  <c r="H455" i="1"/>
  <c r="AX455" i="1" s="1"/>
  <c r="H456" i="1"/>
  <c r="AX456" i="1" s="1"/>
  <c r="H457" i="1"/>
  <c r="AX457" i="1" s="1"/>
  <c r="H458" i="1"/>
  <c r="AX458" i="1" s="1"/>
  <c r="H459" i="1"/>
  <c r="AX459" i="1" s="1"/>
  <c r="H460" i="1"/>
  <c r="AX460" i="1" s="1"/>
  <c r="H461" i="1"/>
  <c r="AX461" i="1" s="1"/>
  <c r="H462" i="1"/>
  <c r="AX462" i="1" s="1"/>
  <c r="H463" i="1"/>
  <c r="AX463" i="1" s="1"/>
  <c r="H464" i="1"/>
  <c r="AX464" i="1" s="1"/>
  <c r="H465" i="1"/>
  <c r="AX465" i="1" s="1"/>
  <c r="H466" i="1"/>
  <c r="AX466" i="1" s="1"/>
  <c r="H467" i="1"/>
  <c r="AX467" i="1" s="1"/>
  <c r="H468" i="1"/>
  <c r="AX468" i="1" s="1"/>
  <c r="H469" i="1"/>
  <c r="AX469" i="1" s="1"/>
  <c r="H470" i="1"/>
  <c r="AX470" i="1" s="1"/>
  <c r="H471" i="1"/>
  <c r="AX471" i="1" s="1"/>
  <c r="H472" i="1"/>
  <c r="AX472" i="1" s="1"/>
  <c r="H473" i="1"/>
  <c r="AX473" i="1" s="1"/>
  <c r="H474" i="1"/>
  <c r="AX474" i="1" s="1"/>
  <c r="H475" i="1"/>
  <c r="AX475" i="1" s="1"/>
  <c r="H476" i="1"/>
  <c r="AX476" i="1" s="1"/>
  <c r="H477" i="1"/>
  <c r="AX477" i="1" s="1"/>
  <c r="H478" i="1"/>
  <c r="AX478" i="1" s="1"/>
  <c r="H479" i="1"/>
  <c r="AX479" i="1" s="1"/>
  <c r="H480" i="1"/>
  <c r="AX480" i="1" s="1"/>
  <c r="H481" i="1"/>
  <c r="AX481" i="1" s="1"/>
  <c r="H482" i="1"/>
  <c r="AX482" i="1" s="1"/>
  <c r="H483" i="1"/>
  <c r="AX483" i="1" s="1"/>
  <c r="H484" i="1"/>
  <c r="AX484" i="1" s="1"/>
  <c r="H485" i="1"/>
  <c r="AX485" i="1" s="1"/>
  <c r="H486" i="1"/>
  <c r="AX486" i="1" s="1"/>
  <c r="H487" i="1"/>
  <c r="AX487" i="1" s="1"/>
  <c r="H488" i="1"/>
  <c r="AX488" i="1" s="1"/>
  <c r="H489" i="1"/>
  <c r="AX489" i="1" s="1"/>
  <c r="H490" i="1"/>
  <c r="AX490" i="1" s="1"/>
  <c r="H491" i="1"/>
  <c r="AX491" i="1" s="1"/>
  <c r="H492" i="1"/>
  <c r="AX492" i="1" s="1"/>
  <c r="H493" i="1"/>
  <c r="AX493" i="1" s="1"/>
  <c r="H494" i="1"/>
  <c r="AX494" i="1" s="1"/>
  <c r="H495" i="1"/>
  <c r="AX495" i="1" s="1"/>
  <c r="H496" i="1"/>
  <c r="AX496" i="1" s="1"/>
  <c r="H497" i="1"/>
  <c r="AX497" i="1" s="1"/>
  <c r="H498" i="1"/>
  <c r="AX498" i="1" s="1"/>
  <c r="H499" i="1"/>
  <c r="AX499" i="1" s="1"/>
  <c r="H500" i="1"/>
  <c r="AX500" i="1" s="1"/>
  <c r="H501" i="1"/>
  <c r="AX501" i="1" s="1"/>
  <c r="H502" i="1"/>
  <c r="AX502" i="1" s="1"/>
  <c r="H503" i="1"/>
  <c r="AX503" i="1" s="1"/>
  <c r="H504" i="1"/>
  <c r="AX504" i="1" s="1"/>
  <c r="H505" i="1"/>
  <c r="AX505" i="1" s="1"/>
  <c r="H506" i="1"/>
  <c r="AX506" i="1" s="1"/>
  <c r="H507" i="1"/>
  <c r="AX507" i="1" s="1"/>
  <c r="H508" i="1"/>
  <c r="AX508" i="1" s="1"/>
  <c r="H509" i="1"/>
  <c r="AX509" i="1" s="1"/>
  <c r="H510" i="1"/>
  <c r="AX510" i="1" s="1"/>
  <c r="H511" i="1"/>
  <c r="AX511" i="1" s="1"/>
  <c r="H512" i="1"/>
  <c r="AX512" i="1" s="1"/>
  <c r="H513" i="1"/>
  <c r="AX513" i="1" s="1"/>
  <c r="H514" i="1"/>
  <c r="AX514" i="1" s="1"/>
  <c r="H515" i="1"/>
  <c r="AX515" i="1" s="1"/>
  <c r="H516" i="1"/>
  <c r="AX516" i="1" s="1"/>
  <c r="H517" i="1"/>
  <c r="AX517" i="1" s="1"/>
  <c r="H518" i="1"/>
  <c r="AX518" i="1" s="1"/>
  <c r="H519" i="1"/>
  <c r="AX519" i="1" s="1"/>
  <c r="H520" i="1"/>
  <c r="AX520" i="1" s="1"/>
  <c r="H521" i="1"/>
  <c r="AX521" i="1" s="1"/>
  <c r="H522" i="1"/>
  <c r="AX522" i="1" s="1"/>
  <c r="H523" i="1"/>
  <c r="AX523" i="1" s="1"/>
  <c r="H524" i="1"/>
  <c r="AX524" i="1" s="1"/>
  <c r="H525" i="1"/>
  <c r="AX525" i="1" s="1"/>
  <c r="H526" i="1"/>
  <c r="AX526" i="1" s="1"/>
  <c r="H527" i="1"/>
  <c r="AX527" i="1" s="1"/>
  <c r="H528" i="1"/>
  <c r="AX528" i="1" s="1"/>
  <c r="H529" i="1"/>
  <c r="AX529" i="1" s="1"/>
  <c r="H530" i="1"/>
  <c r="AX530" i="1" s="1"/>
  <c r="H531" i="1"/>
  <c r="AX531" i="1" s="1"/>
  <c r="H532" i="1"/>
  <c r="AX532" i="1" s="1"/>
  <c r="H533" i="1"/>
  <c r="AX533" i="1" s="1"/>
  <c r="H534" i="1"/>
  <c r="AX534" i="1" s="1"/>
  <c r="H535" i="1"/>
  <c r="AX535" i="1" s="1"/>
  <c r="H536" i="1"/>
  <c r="AX536" i="1" s="1"/>
  <c r="H537" i="1"/>
  <c r="AX537" i="1" s="1"/>
  <c r="H538" i="1"/>
  <c r="AX538" i="1" s="1"/>
  <c r="H539" i="1"/>
  <c r="AX539" i="1" s="1"/>
  <c r="H540" i="1"/>
  <c r="AX540" i="1" s="1"/>
  <c r="H541" i="1"/>
  <c r="AX541" i="1" s="1"/>
  <c r="H542" i="1"/>
  <c r="AX542" i="1" s="1"/>
  <c r="H543" i="1"/>
  <c r="AX543" i="1" s="1"/>
  <c r="H544" i="1"/>
  <c r="AX544" i="1" s="1"/>
  <c r="H545" i="1"/>
  <c r="AX545" i="1" s="1"/>
  <c r="H546" i="1"/>
  <c r="AX546" i="1" s="1"/>
  <c r="H547" i="1"/>
  <c r="AX547" i="1" s="1"/>
  <c r="H548" i="1"/>
  <c r="AX548" i="1" s="1"/>
  <c r="H549" i="1"/>
  <c r="AX549" i="1" s="1"/>
  <c r="H550" i="1"/>
  <c r="AX550" i="1" s="1"/>
  <c r="H551" i="1"/>
  <c r="AX551" i="1" s="1"/>
  <c r="H552" i="1"/>
  <c r="AX552" i="1" s="1"/>
  <c r="H553" i="1"/>
  <c r="AX553" i="1" s="1"/>
  <c r="H554" i="1"/>
  <c r="AX554" i="1" s="1"/>
  <c r="H555" i="1"/>
  <c r="AX555" i="1" s="1"/>
  <c r="H556" i="1"/>
  <c r="AX556" i="1" s="1"/>
  <c r="H557" i="1"/>
  <c r="AX557" i="1" s="1"/>
  <c r="H558" i="1"/>
  <c r="AX558" i="1" s="1"/>
  <c r="H559" i="1"/>
  <c r="AX559" i="1" s="1"/>
  <c r="H560" i="1"/>
  <c r="AX560" i="1" s="1"/>
  <c r="H561" i="1"/>
  <c r="AX561" i="1" s="1"/>
  <c r="H562" i="1"/>
  <c r="AX562" i="1" s="1"/>
  <c r="H563" i="1"/>
  <c r="AX563" i="1" s="1"/>
  <c r="H564" i="1"/>
  <c r="AX564" i="1" s="1"/>
  <c r="H565" i="1"/>
  <c r="AX565" i="1" s="1"/>
  <c r="H566" i="1"/>
  <c r="AX566" i="1" s="1"/>
  <c r="H567" i="1"/>
  <c r="AX567" i="1" s="1"/>
  <c r="H568" i="1"/>
  <c r="AX568" i="1" s="1"/>
  <c r="H569" i="1"/>
  <c r="AX569" i="1" s="1"/>
  <c r="H570" i="1"/>
  <c r="AX570" i="1" s="1"/>
  <c r="H571" i="1"/>
  <c r="AX571" i="1" s="1"/>
  <c r="H572" i="1"/>
  <c r="AX572" i="1" s="1"/>
  <c r="H573" i="1"/>
  <c r="AX573" i="1" s="1"/>
  <c r="H574" i="1"/>
  <c r="AX574" i="1" s="1"/>
  <c r="H575" i="1"/>
  <c r="AX575" i="1" s="1"/>
  <c r="H576" i="1"/>
  <c r="AX576" i="1" s="1"/>
  <c r="H577" i="1"/>
  <c r="AX577" i="1" s="1"/>
  <c r="H578" i="1"/>
  <c r="AX578" i="1" s="1"/>
  <c r="H579" i="1"/>
  <c r="AX579" i="1" s="1"/>
  <c r="H580" i="1"/>
  <c r="AX580" i="1" s="1"/>
  <c r="H581" i="1"/>
  <c r="AX581" i="1" s="1"/>
  <c r="H582" i="1"/>
  <c r="AX582" i="1" s="1"/>
  <c r="H583" i="1"/>
  <c r="AX583" i="1" s="1"/>
  <c r="H584" i="1"/>
  <c r="AX584" i="1" s="1"/>
  <c r="H585" i="1"/>
  <c r="AX585" i="1" s="1"/>
  <c r="H586" i="1"/>
  <c r="AX586" i="1" s="1"/>
  <c r="H587" i="1"/>
  <c r="AX587" i="1" s="1"/>
  <c r="H588" i="1"/>
  <c r="AX588" i="1" s="1"/>
  <c r="H589" i="1"/>
  <c r="AX589" i="1" s="1"/>
  <c r="H590" i="1"/>
  <c r="AX590" i="1" s="1"/>
  <c r="H591" i="1"/>
  <c r="AX591" i="1" s="1"/>
  <c r="H592" i="1"/>
  <c r="AX592" i="1" s="1"/>
  <c r="H593" i="1"/>
  <c r="AX593" i="1" s="1"/>
  <c r="H594" i="1"/>
  <c r="AX594" i="1" s="1"/>
  <c r="H595" i="1"/>
  <c r="AX595" i="1" s="1"/>
  <c r="H596" i="1"/>
  <c r="AX596" i="1" s="1"/>
  <c r="H597" i="1"/>
  <c r="AX597" i="1" s="1"/>
  <c r="H598" i="1"/>
  <c r="AX598" i="1" s="1"/>
  <c r="H599" i="1"/>
  <c r="AX599" i="1" s="1"/>
  <c r="H600" i="1"/>
  <c r="AX600" i="1" s="1"/>
  <c r="H601" i="1"/>
  <c r="AX601" i="1" s="1"/>
  <c r="H602" i="1"/>
  <c r="AX602" i="1" s="1"/>
  <c r="H603" i="1"/>
  <c r="AX603" i="1" s="1"/>
  <c r="H604" i="1"/>
  <c r="AX604" i="1" s="1"/>
  <c r="H605" i="1"/>
  <c r="AX605" i="1" s="1"/>
  <c r="H606" i="1"/>
  <c r="AX606" i="1" s="1"/>
  <c r="H607" i="1"/>
  <c r="AX607" i="1" s="1"/>
  <c r="H608" i="1"/>
  <c r="AX608" i="1" s="1"/>
  <c r="H609" i="1"/>
  <c r="AX609" i="1" s="1"/>
  <c r="H610" i="1"/>
  <c r="AX610" i="1" s="1"/>
  <c r="H611" i="1"/>
  <c r="AX611" i="1" s="1"/>
  <c r="H612" i="1"/>
  <c r="AX612" i="1" s="1"/>
  <c r="H613" i="1"/>
  <c r="AX613" i="1" s="1"/>
  <c r="H614" i="1"/>
  <c r="AX614" i="1" s="1"/>
  <c r="H615" i="1"/>
  <c r="AX615" i="1" s="1"/>
  <c r="H616" i="1"/>
  <c r="AX616" i="1" s="1"/>
  <c r="H617" i="1"/>
  <c r="AX617" i="1" s="1"/>
  <c r="H618" i="1"/>
  <c r="AX618" i="1" s="1"/>
  <c r="H619" i="1"/>
  <c r="AX619" i="1" s="1"/>
  <c r="H620" i="1"/>
  <c r="AX620" i="1" s="1"/>
  <c r="H621" i="1"/>
  <c r="AX621" i="1" s="1"/>
  <c r="H622" i="1"/>
  <c r="AX622" i="1" s="1"/>
  <c r="H623" i="1"/>
  <c r="AX623" i="1" s="1"/>
  <c r="H624" i="1"/>
  <c r="AX624" i="1" s="1"/>
  <c r="H625" i="1"/>
  <c r="AX625" i="1" s="1"/>
  <c r="H626" i="1"/>
  <c r="AX626" i="1" s="1"/>
  <c r="H627" i="1"/>
  <c r="AX627" i="1" s="1"/>
  <c r="H628" i="1"/>
  <c r="AX628" i="1" s="1"/>
  <c r="H629" i="1"/>
  <c r="AX629" i="1" s="1"/>
  <c r="H630" i="1"/>
  <c r="AX630" i="1" s="1"/>
  <c r="H631" i="1"/>
  <c r="AX631" i="1" s="1"/>
  <c r="H632" i="1"/>
  <c r="AX632" i="1" s="1"/>
  <c r="H633" i="1"/>
  <c r="AX633" i="1" s="1"/>
  <c r="H634" i="1"/>
  <c r="AX634" i="1" s="1"/>
  <c r="H635" i="1"/>
  <c r="AX635" i="1" s="1"/>
  <c r="H636" i="1"/>
  <c r="AX636" i="1" s="1"/>
  <c r="H637" i="1"/>
  <c r="AX637" i="1" s="1"/>
  <c r="H638" i="1"/>
  <c r="AX638" i="1" s="1"/>
  <c r="H639" i="1"/>
  <c r="AX639" i="1" s="1"/>
  <c r="H640" i="1"/>
  <c r="AX640" i="1" s="1"/>
  <c r="H641" i="1"/>
  <c r="AX641" i="1" s="1"/>
  <c r="H642" i="1"/>
  <c r="AX642" i="1" s="1"/>
  <c r="H643" i="1"/>
  <c r="AX643" i="1" s="1"/>
  <c r="H644" i="1"/>
  <c r="AX644" i="1" s="1"/>
  <c r="H645" i="1"/>
  <c r="AX645" i="1" s="1"/>
  <c r="H646" i="1"/>
  <c r="AX646" i="1" s="1"/>
  <c r="H647" i="1"/>
  <c r="AX647" i="1" s="1"/>
  <c r="H648" i="1"/>
  <c r="AX648" i="1" s="1"/>
  <c r="H649" i="1"/>
  <c r="AX649" i="1" s="1"/>
  <c r="H650" i="1"/>
  <c r="AX650" i="1" s="1"/>
  <c r="H651" i="1"/>
  <c r="AX651" i="1" s="1"/>
  <c r="H652" i="1"/>
  <c r="AX652" i="1" s="1"/>
  <c r="H653" i="1"/>
  <c r="AX653" i="1" s="1"/>
  <c r="H654" i="1"/>
  <c r="AX654" i="1" s="1"/>
  <c r="H655" i="1"/>
  <c r="AX655" i="1" s="1"/>
  <c r="H656" i="1"/>
  <c r="AX656" i="1" s="1"/>
  <c r="H657" i="1"/>
  <c r="AX657" i="1" s="1"/>
  <c r="H658" i="1"/>
  <c r="AX658" i="1" s="1"/>
  <c r="H659" i="1"/>
  <c r="AX659" i="1" s="1"/>
  <c r="H660" i="1"/>
  <c r="AX660" i="1" s="1"/>
  <c r="H661" i="1"/>
  <c r="AX661" i="1" s="1"/>
  <c r="H662" i="1"/>
  <c r="AX662" i="1" s="1"/>
  <c r="H663" i="1"/>
  <c r="AX663" i="1" s="1"/>
  <c r="H664" i="1"/>
  <c r="AX664" i="1" s="1"/>
  <c r="H665" i="1"/>
  <c r="AX665" i="1" s="1"/>
  <c r="H666" i="1"/>
  <c r="AX666" i="1" s="1"/>
  <c r="H667" i="1"/>
  <c r="AX667" i="1" s="1"/>
  <c r="H668" i="1"/>
  <c r="AX668" i="1" s="1"/>
  <c r="H669" i="1"/>
  <c r="AX669" i="1" s="1"/>
  <c r="H670" i="1"/>
  <c r="AX670" i="1" s="1"/>
  <c r="H671" i="1"/>
  <c r="AX671" i="1" s="1"/>
  <c r="H672" i="1"/>
  <c r="AX672" i="1" s="1"/>
  <c r="H673" i="1"/>
  <c r="AX673" i="1" s="1"/>
  <c r="H674" i="1"/>
  <c r="AX674" i="1" s="1"/>
  <c r="H675" i="1"/>
  <c r="AX675" i="1" s="1"/>
  <c r="H676" i="1"/>
  <c r="AX676" i="1" s="1"/>
  <c r="H677" i="1"/>
  <c r="AX677" i="1" s="1"/>
  <c r="H678" i="1"/>
  <c r="AX678" i="1" s="1"/>
  <c r="H679" i="1"/>
  <c r="AX679" i="1" s="1"/>
  <c r="H680" i="1"/>
  <c r="AX680" i="1" s="1"/>
  <c r="H681" i="1"/>
  <c r="AX681" i="1" s="1"/>
  <c r="H682" i="1"/>
  <c r="AX682" i="1" s="1"/>
  <c r="H683" i="1"/>
  <c r="AX683" i="1" s="1"/>
  <c r="H684" i="1"/>
  <c r="AX684" i="1" s="1"/>
  <c r="H685" i="1"/>
  <c r="AX685" i="1" s="1"/>
  <c r="H686" i="1"/>
  <c r="AX686" i="1" s="1"/>
  <c r="H687" i="1"/>
  <c r="AX687" i="1" s="1"/>
  <c r="H688" i="1"/>
  <c r="AX688" i="1" s="1"/>
  <c r="H689" i="1"/>
  <c r="AX689" i="1" s="1"/>
  <c r="H690" i="1"/>
  <c r="AX690" i="1" s="1"/>
  <c r="H691" i="1"/>
  <c r="AX691" i="1" s="1"/>
  <c r="H692" i="1"/>
  <c r="AX692" i="1" s="1"/>
  <c r="H693" i="1"/>
  <c r="AX693" i="1" s="1"/>
  <c r="H694" i="1"/>
  <c r="AX694" i="1" s="1"/>
  <c r="H695" i="1"/>
  <c r="AX695" i="1" s="1"/>
  <c r="H696" i="1"/>
  <c r="AX696" i="1" s="1"/>
  <c r="H697" i="1"/>
  <c r="AX697" i="1" s="1"/>
  <c r="H698" i="1"/>
  <c r="AX698" i="1" s="1"/>
  <c r="H699" i="1"/>
  <c r="AX699" i="1" s="1"/>
  <c r="H700" i="1"/>
  <c r="AX700" i="1" s="1"/>
  <c r="H701" i="1"/>
  <c r="AX701" i="1" s="1"/>
  <c r="H702" i="1"/>
  <c r="AX702" i="1" s="1"/>
  <c r="H703" i="1"/>
  <c r="AX703" i="1" s="1"/>
  <c r="H704" i="1"/>
  <c r="AX704" i="1" s="1"/>
  <c r="H705" i="1"/>
  <c r="AX705" i="1" s="1"/>
  <c r="H706" i="1"/>
  <c r="AX706" i="1" s="1"/>
  <c r="H707" i="1"/>
  <c r="AX707" i="1" s="1"/>
  <c r="H708" i="1"/>
  <c r="AX708" i="1" s="1"/>
  <c r="H709" i="1"/>
  <c r="AX709" i="1" s="1"/>
  <c r="H710" i="1"/>
  <c r="AX710" i="1" s="1"/>
  <c r="H711" i="1"/>
  <c r="AX711" i="1" s="1"/>
  <c r="H712" i="1"/>
  <c r="AX712" i="1" s="1"/>
  <c r="H713" i="1"/>
  <c r="AX713" i="1" s="1"/>
  <c r="H714" i="1"/>
  <c r="AX714" i="1" s="1"/>
  <c r="H715" i="1"/>
  <c r="AX715" i="1" s="1"/>
  <c r="H716" i="1"/>
  <c r="AX716" i="1" s="1"/>
  <c r="H717" i="1"/>
  <c r="AX717" i="1" s="1"/>
  <c r="H718" i="1"/>
  <c r="AX718" i="1" s="1"/>
  <c r="H719" i="1"/>
  <c r="AX719" i="1" s="1"/>
  <c r="H720" i="1"/>
  <c r="AX720" i="1" s="1"/>
  <c r="H721" i="1"/>
  <c r="AX721" i="1" s="1"/>
  <c r="H722" i="1"/>
  <c r="AX722" i="1" s="1"/>
  <c r="H723" i="1"/>
  <c r="AX723" i="1" s="1"/>
  <c r="H724" i="1"/>
  <c r="AX724" i="1" s="1"/>
  <c r="H725" i="1"/>
  <c r="AX725" i="1" s="1"/>
  <c r="H726" i="1"/>
  <c r="AX726" i="1" s="1"/>
  <c r="H727" i="1"/>
  <c r="AX727" i="1" s="1"/>
  <c r="H728" i="1"/>
  <c r="AX728" i="1" s="1"/>
  <c r="H729" i="1"/>
  <c r="AX729" i="1" s="1"/>
  <c r="H730" i="1"/>
  <c r="AX730" i="1" s="1"/>
  <c r="H731" i="1"/>
  <c r="AX731" i="1" s="1"/>
  <c r="H732" i="1"/>
  <c r="AX732" i="1" s="1"/>
  <c r="H733" i="1"/>
  <c r="AX733" i="1" s="1"/>
  <c r="H734" i="1"/>
  <c r="AX734" i="1" s="1"/>
  <c r="H735" i="1"/>
  <c r="AX735" i="1" s="1"/>
  <c r="H736" i="1"/>
  <c r="AX736" i="1" s="1"/>
  <c r="H737" i="1"/>
  <c r="AX737" i="1" s="1"/>
  <c r="H738" i="1"/>
  <c r="AX738" i="1" s="1"/>
  <c r="H739" i="1"/>
  <c r="AX739" i="1" s="1"/>
  <c r="H740" i="1"/>
  <c r="AX740" i="1" s="1"/>
  <c r="H741" i="1"/>
  <c r="AX741" i="1" s="1"/>
  <c r="H742" i="1"/>
  <c r="AX742" i="1" s="1"/>
  <c r="H743" i="1"/>
  <c r="AX743" i="1" s="1"/>
  <c r="H744" i="1"/>
  <c r="AX744" i="1" s="1"/>
  <c r="H745" i="1"/>
  <c r="AX745" i="1" s="1"/>
  <c r="H746" i="1"/>
  <c r="AX746" i="1" s="1"/>
  <c r="H747" i="1"/>
  <c r="AX747" i="1" s="1"/>
  <c r="H748" i="1"/>
  <c r="AX748" i="1" s="1"/>
  <c r="H749" i="1"/>
  <c r="AX749" i="1" s="1"/>
  <c r="H750" i="1"/>
  <c r="AX750" i="1" s="1"/>
  <c r="H751" i="1"/>
  <c r="AX751" i="1" s="1"/>
  <c r="H752" i="1"/>
  <c r="AX752" i="1" s="1"/>
  <c r="H753" i="1"/>
  <c r="AX753" i="1" s="1"/>
  <c r="H754" i="1"/>
  <c r="AX754" i="1" s="1"/>
  <c r="H755" i="1"/>
  <c r="AX755" i="1" s="1"/>
  <c r="H756" i="1"/>
  <c r="AX756" i="1" s="1"/>
  <c r="H757" i="1"/>
  <c r="AX757" i="1" s="1"/>
  <c r="H758" i="1"/>
  <c r="AX758" i="1" s="1"/>
  <c r="H759" i="1"/>
  <c r="AX759" i="1" s="1"/>
  <c r="H760" i="1"/>
  <c r="AX760" i="1" s="1"/>
  <c r="H761" i="1"/>
  <c r="AX761" i="1" s="1"/>
  <c r="H762" i="1"/>
  <c r="AX762" i="1" s="1"/>
  <c r="H763" i="1"/>
  <c r="AX763" i="1" s="1"/>
  <c r="H764" i="1"/>
  <c r="AX764" i="1" s="1"/>
  <c r="H765" i="1"/>
  <c r="AX765" i="1" s="1"/>
  <c r="H766" i="1"/>
  <c r="AX766" i="1" s="1"/>
  <c r="H767" i="1"/>
  <c r="AX767" i="1" s="1"/>
  <c r="H768" i="1"/>
  <c r="AX768" i="1" s="1"/>
  <c r="H769" i="1"/>
  <c r="AX769" i="1" s="1"/>
  <c r="H770" i="1"/>
  <c r="AX770" i="1" s="1"/>
  <c r="H771" i="1"/>
  <c r="AX771" i="1" s="1"/>
  <c r="H772" i="1"/>
  <c r="AX772" i="1" s="1"/>
  <c r="H773" i="1"/>
  <c r="AX773" i="1" s="1"/>
  <c r="H774" i="1"/>
  <c r="AX774" i="1" s="1"/>
  <c r="H775" i="1"/>
  <c r="AX775" i="1" s="1"/>
  <c r="H776" i="1"/>
  <c r="AX776" i="1" s="1"/>
  <c r="H777" i="1"/>
  <c r="AX777" i="1" s="1"/>
  <c r="H778" i="1"/>
  <c r="AX778" i="1" s="1"/>
  <c r="H779" i="1"/>
  <c r="AX779" i="1" s="1"/>
  <c r="H780" i="1"/>
  <c r="AX780" i="1" s="1"/>
  <c r="H781" i="1"/>
  <c r="AX781" i="1" s="1"/>
  <c r="H782" i="1"/>
  <c r="AX782" i="1" s="1"/>
  <c r="H783" i="1"/>
  <c r="AX783" i="1" s="1"/>
  <c r="H784" i="1"/>
  <c r="AX784" i="1" s="1"/>
  <c r="H785" i="1"/>
  <c r="AX785" i="1" s="1"/>
  <c r="H786" i="1"/>
  <c r="AX786" i="1" s="1"/>
  <c r="H787" i="1"/>
  <c r="AX787" i="1" s="1"/>
  <c r="H788" i="1"/>
  <c r="AX788" i="1" s="1"/>
  <c r="H789" i="1"/>
  <c r="AX789" i="1" s="1"/>
  <c r="H790" i="1"/>
  <c r="AX790" i="1" s="1"/>
  <c r="H791" i="1"/>
  <c r="AX791" i="1" s="1"/>
  <c r="H792" i="1"/>
  <c r="AX792" i="1" s="1"/>
  <c r="H793" i="1"/>
  <c r="AX793" i="1" s="1"/>
  <c r="H794" i="1"/>
  <c r="AX794" i="1" s="1"/>
  <c r="H795" i="1"/>
  <c r="AX795" i="1" s="1"/>
  <c r="H796" i="1"/>
  <c r="AX796" i="1" s="1"/>
  <c r="H797" i="1"/>
  <c r="AX797" i="1" s="1"/>
  <c r="H798" i="1"/>
  <c r="AX798" i="1" s="1"/>
  <c r="H799" i="1"/>
  <c r="AX799" i="1" s="1"/>
  <c r="H800" i="1"/>
  <c r="AX800" i="1" s="1"/>
  <c r="H801" i="1"/>
  <c r="AX801" i="1" s="1"/>
  <c r="H802" i="1"/>
  <c r="AX802" i="1" s="1"/>
  <c r="H803" i="1"/>
  <c r="AX803" i="1" s="1"/>
  <c r="H804" i="1"/>
  <c r="AX804" i="1" s="1"/>
  <c r="H805" i="1"/>
  <c r="AX805" i="1" s="1"/>
  <c r="H806" i="1"/>
  <c r="AX806" i="1" s="1"/>
  <c r="H807" i="1"/>
  <c r="AX807" i="1" s="1"/>
  <c r="H808" i="1"/>
  <c r="AX808" i="1" s="1"/>
  <c r="H809" i="1"/>
  <c r="AX809" i="1" s="1"/>
  <c r="H810" i="1"/>
  <c r="AX810" i="1" s="1"/>
  <c r="H811" i="1"/>
  <c r="AX811" i="1" s="1"/>
  <c r="H812" i="1"/>
  <c r="AX812" i="1" s="1"/>
  <c r="H813" i="1"/>
  <c r="AX813" i="1" s="1"/>
  <c r="H814" i="1"/>
  <c r="AX814" i="1" s="1"/>
  <c r="H815" i="1"/>
  <c r="AX815" i="1" s="1"/>
  <c r="H816" i="1"/>
  <c r="AX816" i="1" s="1"/>
  <c r="H817" i="1"/>
  <c r="AX817" i="1" s="1"/>
  <c r="H818" i="1"/>
  <c r="AX818" i="1" s="1"/>
  <c r="H819" i="1"/>
  <c r="AX819" i="1" s="1"/>
  <c r="H820" i="1"/>
  <c r="AX820" i="1" s="1"/>
  <c r="H821" i="1"/>
  <c r="AX821" i="1" s="1"/>
  <c r="H822" i="1"/>
  <c r="AX822" i="1" s="1"/>
  <c r="H823" i="1"/>
  <c r="AX823" i="1" s="1"/>
  <c r="H824" i="1"/>
  <c r="AX824" i="1" s="1"/>
  <c r="H825" i="1"/>
  <c r="AX825" i="1" s="1"/>
  <c r="H826" i="1"/>
  <c r="AX826" i="1" s="1"/>
  <c r="H827" i="1"/>
  <c r="AX827" i="1" s="1"/>
  <c r="H828" i="1"/>
  <c r="AX828" i="1" s="1"/>
  <c r="H829" i="1"/>
  <c r="AX829" i="1" s="1"/>
  <c r="H830" i="1"/>
  <c r="AX830" i="1" s="1"/>
  <c r="H831" i="1"/>
  <c r="AX831" i="1" s="1"/>
  <c r="H832" i="1"/>
  <c r="AX832" i="1" s="1"/>
  <c r="H833" i="1"/>
  <c r="AX833" i="1" s="1"/>
  <c r="H834" i="1"/>
  <c r="AX834" i="1" s="1"/>
  <c r="H835" i="1"/>
  <c r="AX835" i="1" s="1"/>
  <c r="H836" i="1"/>
  <c r="AX836" i="1" s="1"/>
  <c r="H837" i="1"/>
  <c r="AX837" i="1" s="1"/>
  <c r="H838" i="1"/>
  <c r="AX838" i="1" s="1"/>
  <c r="H839" i="1"/>
  <c r="AX839" i="1" s="1"/>
  <c r="H840" i="1"/>
  <c r="AX840" i="1" s="1"/>
  <c r="H841" i="1"/>
  <c r="AX841" i="1" s="1"/>
  <c r="H842" i="1"/>
  <c r="AX842" i="1" s="1"/>
  <c r="H843" i="1"/>
  <c r="AX843" i="1" s="1"/>
  <c r="H844" i="1"/>
  <c r="AX844" i="1" s="1"/>
  <c r="H845" i="1"/>
  <c r="AX845" i="1" s="1"/>
  <c r="H846" i="1"/>
  <c r="AX846" i="1" s="1"/>
  <c r="H847" i="1"/>
  <c r="AX847" i="1" s="1"/>
  <c r="H848" i="1"/>
  <c r="AX848" i="1" s="1"/>
  <c r="H849" i="1"/>
  <c r="AX849" i="1" s="1"/>
  <c r="H850" i="1"/>
  <c r="AX850" i="1" s="1"/>
  <c r="H851" i="1"/>
  <c r="AX851" i="1" s="1"/>
  <c r="H852" i="1"/>
  <c r="AX852" i="1" s="1"/>
  <c r="H853" i="1"/>
  <c r="AX853" i="1" s="1"/>
  <c r="H854" i="1"/>
  <c r="AX854" i="1" s="1"/>
  <c r="H855" i="1"/>
  <c r="AX855" i="1" s="1"/>
  <c r="H856" i="1"/>
  <c r="AX856" i="1" s="1"/>
  <c r="H857" i="1"/>
  <c r="AX857" i="1" s="1"/>
  <c r="H858" i="1"/>
  <c r="AX858" i="1" s="1"/>
  <c r="H859" i="1"/>
  <c r="AX859" i="1" s="1"/>
  <c r="H860" i="1"/>
  <c r="AX860" i="1" s="1"/>
  <c r="H861" i="1"/>
  <c r="AX861" i="1" s="1"/>
  <c r="H862" i="1"/>
  <c r="AX862" i="1" s="1"/>
  <c r="H863" i="1"/>
  <c r="AX863" i="1" s="1"/>
  <c r="H864" i="1"/>
  <c r="AX864" i="1" s="1"/>
  <c r="H865" i="1"/>
  <c r="AX865" i="1" s="1"/>
  <c r="H866" i="1"/>
  <c r="AX866" i="1" s="1"/>
  <c r="H867" i="1"/>
  <c r="AX867" i="1" s="1"/>
  <c r="H868" i="1"/>
  <c r="AX868" i="1" s="1"/>
  <c r="H869" i="1"/>
  <c r="AX869" i="1" s="1"/>
  <c r="H870" i="1"/>
  <c r="AX870" i="1" s="1"/>
  <c r="H871" i="1"/>
  <c r="AX871" i="1" s="1"/>
  <c r="H872" i="1"/>
  <c r="AX872" i="1" s="1"/>
  <c r="H873" i="1"/>
  <c r="AX873" i="1" s="1"/>
  <c r="H874" i="1"/>
  <c r="AX874" i="1" s="1"/>
  <c r="H875" i="1"/>
  <c r="AX875" i="1" s="1"/>
  <c r="H876" i="1"/>
  <c r="AX876" i="1" s="1"/>
  <c r="H877" i="1"/>
  <c r="AX877" i="1" s="1"/>
  <c r="H878" i="1"/>
  <c r="AX878" i="1" s="1"/>
  <c r="H879" i="1"/>
  <c r="AX879" i="1" s="1"/>
  <c r="H880" i="1"/>
  <c r="AX880" i="1" s="1"/>
  <c r="H881" i="1"/>
  <c r="AX881" i="1" s="1"/>
  <c r="H882" i="1"/>
  <c r="AX882" i="1" s="1"/>
  <c r="H883" i="1"/>
  <c r="AX883" i="1" s="1"/>
  <c r="H884" i="1"/>
  <c r="AX884" i="1" s="1"/>
  <c r="H885" i="1"/>
  <c r="AX885" i="1" s="1"/>
  <c r="H886" i="1"/>
  <c r="AX886" i="1" s="1"/>
  <c r="H887" i="1"/>
  <c r="AX887" i="1" s="1"/>
  <c r="H888" i="1"/>
  <c r="AX888" i="1" s="1"/>
  <c r="H889" i="1"/>
  <c r="AX889" i="1" s="1"/>
  <c r="H890" i="1"/>
  <c r="AX890" i="1" s="1"/>
  <c r="H891" i="1"/>
  <c r="AX891" i="1" s="1"/>
  <c r="H892" i="1"/>
  <c r="AX892" i="1" s="1"/>
  <c r="H893" i="1"/>
  <c r="AX893" i="1" s="1"/>
  <c r="H894" i="1"/>
  <c r="AX894" i="1" s="1"/>
  <c r="H895" i="1"/>
  <c r="AX895" i="1" s="1"/>
  <c r="H896" i="1"/>
  <c r="AX896" i="1" s="1"/>
  <c r="H897" i="1"/>
  <c r="AX897" i="1" s="1"/>
  <c r="H898" i="1"/>
  <c r="AX898" i="1" s="1"/>
  <c r="H899" i="1"/>
  <c r="AX899" i="1" s="1"/>
  <c r="H900" i="1"/>
  <c r="AX900" i="1" s="1"/>
  <c r="H901" i="1"/>
  <c r="AX901" i="1" s="1"/>
  <c r="H902" i="1"/>
  <c r="AX902" i="1" s="1"/>
  <c r="H903" i="1"/>
  <c r="AX903" i="1" s="1"/>
  <c r="H904" i="1"/>
  <c r="AX904" i="1" s="1"/>
  <c r="H905" i="1"/>
  <c r="AX905" i="1" s="1"/>
  <c r="H906" i="1"/>
  <c r="AX906" i="1" s="1"/>
  <c r="H907" i="1"/>
  <c r="AX907" i="1" s="1"/>
  <c r="H908" i="1"/>
  <c r="AX908" i="1" s="1"/>
  <c r="H909" i="1"/>
  <c r="AX909" i="1" s="1"/>
  <c r="H910" i="1"/>
  <c r="AX910" i="1" s="1"/>
  <c r="H911" i="1"/>
  <c r="AX911" i="1" s="1"/>
  <c r="H912" i="1"/>
  <c r="AX912" i="1" s="1"/>
  <c r="H913" i="1"/>
  <c r="AX913" i="1" s="1"/>
  <c r="H914" i="1"/>
  <c r="AX914" i="1" s="1"/>
  <c r="H915" i="1"/>
  <c r="AX915" i="1" s="1"/>
  <c r="H916" i="1"/>
  <c r="AX916" i="1" s="1"/>
  <c r="H917" i="1"/>
  <c r="AX917" i="1" s="1"/>
  <c r="H918" i="1"/>
  <c r="AX918" i="1" s="1"/>
  <c r="H919" i="1"/>
  <c r="AX919" i="1" s="1"/>
  <c r="H920" i="1"/>
  <c r="AX920" i="1" s="1"/>
  <c r="H921" i="1"/>
  <c r="AX921" i="1" s="1"/>
  <c r="H922" i="1"/>
  <c r="AX922" i="1" s="1"/>
  <c r="H923" i="1"/>
  <c r="AX923" i="1" s="1"/>
  <c r="H924" i="1"/>
  <c r="AX924" i="1" s="1"/>
  <c r="H925" i="1"/>
  <c r="AX925" i="1" s="1"/>
  <c r="H926" i="1"/>
  <c r="AX926" i="1" s="1"/>
  <c r="H927" i="1"/>
  <c r="AX927" i="1" s="1"/>
  <c r="H928" i="1"/>
  <c r="AX928" i="1" s="1"/>
  <c r="H929" i="1"/>
  <c r="AX929" i="1" s="1"/>
  <c r="H930" i="1"/>
  <c r="AX930" i="1" s="1"/>
  <c r="H931" i="1"/>
  <c r="AX931" i="1" s="1"/>
  <c r="H932" i="1"/>
  <c r="AX932" i="1" s="1"/>
  <c r="H933" i="1"/>
  <c r="AX933" i="1" s="1"/>
  <c r="H934" i="1"/>
  <c r="AX934" i="1" s="1"/>
  <c r="H935" i="1"/>
  <c r="AX935" i="1" s="1"/>
  <c r="H936" i="1"/>
  <c r="AX936" i="1" s="1"/>
  <c r="H937" i="1"/>
  <c r="AX937" i="1" s="1"/>
  <c r="H938" i="1"/>
  <c r="AX938" i="1" s="1"/>
  <c r="H939" i="1"/>
  <c r="AX939" i="1" s="1"/>
  <c r="H940" i="1"/>
  <c r="AX940" i="1" s="1"/>
  <c r="H941" i="1"/>
  <c r="AX941" i="1" s="1"/>
  <c r="H942" i="1"/>
  <c r="AX942" i="1" s="1"/>
  <c r="H943" i="1"/>
  <c r="AX943" i="1" s="1"/>
  <c r="H944" i="1"/>
  <c r="AX944" i="1" s="1"/>
  <c r="H945" i="1"/>
  <c r="AX945" i="1" s="1"/>
  <c r="H946" i="1"/>
  <c r="AX946" i="1" s="1"/>
  <c r="H947" i="1"/>
  <c r="AX947" i="1" s="1"/>
  <c r="H948" i="1"/>
  <c r="AX948" i="1" s="1"/>
  <c r="H949" i="1"/>
  <c r="AX949" i="1" s="1"/>
  <c r="H950" i="1"/>
  <c r="AX950" i="1" s="1"/>
  <c r="H951" i="1"/>
  <c r="AX951" i="1" s="1"/>
  <c r="H952" i="1"/>
  <c r="AX952" i="1" s="1"/>
  <c r="H953" i="1"/>
  <c r="AX953" i="1" s="1"/>
  <c r="H954" i="1"/>
  <c r="AX954" i="1" s="1"/>
  <c r="H955" i="1"/>
  <c r="AX955" i="1" s="1"/>
  <c r="H956" i="1"/>
  <c r="AX956" i="1" s="1"/>
  <c r="H957" i="1"/>
  <c r="AX957" i="1" s="1"/>
  <c r="H958" i="1"/>
  <c r="AX958" i="1" s="1"/>
  <c r="H959" i="1"/>
  <c r="AX959" i="1" s="1"/>
  <c r="H960" i="1"/>
  <c r="AX960" i="1" s="1"/>
  <c r="H961" i="1"/>
  <c r="AX961" i="1" s="1"/>
  <c r="H962" i="1"/>
  <c r="AX962" i="1" s="1"/>
  <c r="H963" i="1"/>
  <c r="AX963" i="1" s="1"/>
  <c r="H964" i="1"/>
  <c r="AX964" i="1" s="1"/>
  <c r="H965" i="1"/>
  <c r="AX965" i="1" s="1"/>
  <c r="H966" i="1"/>
  <c r="AX966" i="1" s="1"/>
  <c r="H967" i="1"/>
  <c r="AX967" i="1" s="1"/>
  <c r="H968" i="1"/>
  <c r="AX968" i="1" s="1"/>
  <c r="H969" i="1"/>
  <c r="AX969" i="1" s="1"/>
  <c r="H970" i="1"/>
  <c r="AX970" i="1" s="1"/>
  <c r="H971" i="1"/>
  <c r="AX971" i="1" s="1"/>
  <c r="H972" i="1"/>
  <c r="AX972" i="1" s="1"/>
  <c r="H973" i="1"/>
  <c r="AX973" i="1" s="1"/>
  <c r="H974" i="1"/>
  <c r="AX974" i="1" s="1"/>
  <c r="H975" i="1"/>
  <c r="AX975" i="1" s="1"/>
  <c r="H976" i="1"/>
  <c r="AX976" i="1" s="1"/>
  <c r="H977" i="1"/>
  <c r="AX977" i="1" s="1"/>
  <c r="H978" i="1"/>
  <c r="AX978" i="1" s="1"/>
  <c r="H979" i="1"/>
  <c r="AX979" i="1" s="1"/>
  <c r="H980" i="1"/>
  <c r="AX980" i="1" s="1"/>
  <c r="H981" i="1"/>
  <c r="AX981" i="1" s="1"/>
  <c r="H982" i="1"/>
  <c r="AX982" i="1" s="1"/>
  <c r="H983" i="1"/>
  <c r="AX983" i="1" s="1"/>
  <c r="H984" i="1"/>
  <c r="AX984" i="1" s="1"/>
  <c r="H985" i="1"/>
  <c r="AX985" i="1" s="1"/>
  <c r="H986" i="1"/>
  <c r="AX986" i="1" s="1"/>
  <c r="H987" i="1"/>
  <c r="AX987" i="1" s="1"/>
  <c r="H988" i="1"/>
  <c r="AX988" i="1" s="1"/>
  <c r="H989" i="1"/>
  <c r="AX989" i="1" s="1"/>
  <c r="H990" i="1"/>
  <c r="AX990" i="1" s="1"/>
  <c r="H991" i="1"/>
  <c r="AX991" i="1" s="1"/>
  <c r="H992" i="1"/>
  <c r="AX992" i="1" s="1"/>
  <c r="H993" i="1"/>
  <c r="AX993" i="1" s="1"/>
  <c r="H994" i="1"/>
  <c r="AX994" i="1" s="1"/>
  <c r="H995" i="1"/>
  <c r="AX995" i="1" s="1"/>
  <c r="H996" i="1"/>
  <c r="AX996" i="1" s="1"/>
  <c r="H997" i="1"/>
  <c r="AX997" i="1" s="1"/>
  <c r="H998" i="1"/>
  <c r="AX998" i="1" s="1"/>
  <c r="H999" i="1"/>
  <c r="AX999" i="1" s="1"/>
  <c r="H1000" i="1"/>
  <c r="AX1000" i="1" s="1"/>
  <c r="H1001" i="1"/>
  <c r="AX1001" i="1" s="1"/>
  <c r="H1002" i="1"/>
  <c r="AX1002" i="1" s="1"/>
  <c r="H1003" i="1"/>
  <c r="AX1003" i="1" s="1"/>
  <c r="H1004" i="1"/>
  <c r="AX1004" i="1" s="1"/>
  <c r="H1005" i="1"/>
  <c r="AX1005" i="1" s="1"/>
  <c r="H1006" i="1"/>
  <c r="AX1006" i="1" s="1"/>
  <c r="H1007" i="1"/>
  <c r="AX1007" i="1" s="1"/>
  <c r="H1008" i="1"/>
  <c r="AX1008" i="1" s="1"/>
  <c r="H1009" i="1"/>
  <c r="AX1009" i="1" s="1"/>
  <c r="H1010" i="1"/>
  <c r="AX1010" i="1" s="1"/>
  <c r="H1011" i="1"/>
  <c r="AX1011" i="1" s="1"/>
  <c r="H1012" i="1"/>
  <c r="AX1012" i="1" s="1"/>
  <c r="H1013" i="1"/>
  <c r="AX1013" i="1" s="1"/>
  <c r="H1014" i="1"/>
  <c r="AX1014" i="1" s="1"/>
  <c r="H1015" i="1"/>
  <c r="AX1015" i="1" s="1"/>
  <c r="H1016" i="1"/>
  <c r="AX1016" i="1" s="1"/>
  <c r="H1017" i="1"/>
  <c r="AX1017" i="1" s="1"/>
  <c r="H1018" i="1"/>
  <c r="AX1018" i="1" s="1"/>
  <c r="H1019" i="1"/>
  <c r="AX1019" i="1" s="1"/>
  <c r="H1020" i="1"/>
  <c r="AX1020" i="1" s="1"/>
  <c r="H1021" i="1"/>
  <c r="AX1021" i="1" s="1"/>
  <c r="H1022" i="1"/>
  <c r="AX1022" i="1" s="1"/>
  <c r="H1023" i="1"/>
  <c r="AX1023" i="1" s="1"/>
  <c r="H1024" i="1"/>
  <c r="AX1024" i="1" s="1"/>
  <c r="H1025" i="1"/>
  <c r="AX1025" i="1" s="1"/>
  <c r="H1026" i="1"/>
  <c r="AX1026" i="1" s="1"/>
  <c r="H1027" i="1"/>
  <c r="AX1027" i="1" s="1"/>
  <c r="H1028" i="1"/>
  <c r="AX1028" i="1" s="1"/>
  <c r="H1029" i="1"/>
  <c r="AX1029" i="1" s="1"/>
  <c r="H1030" i="1"/>
  <c r="AX1030" i="1" s="1"/>
  <c r="H1031" i="1"/>
  <c r="AX1031" i="1" s="1"/>
  <c r="H1032" i="1"/>
  <c r="AX1032" i="1" s="1"/>
  <c r="H1033" i="1"/>
  <c r="AX1033" i="1" s="1"/>
  <c r="H1034" i="1"/>
  <c r="AX1034" i="1" s="1"/>
  <c r="H1035" i="1"/>
  <c r="AX1035" i="1" s="1"/>
  <c r="H1036" i="1"/>
  <c r="AX1036" i="1" s="1"/>
  <c r="H1037" i="1"/>
  <c r="AX1037" i="1" s="1"/>
  <c r="H1038" i="1"/>
  <c r="AX1038" i="1" s="1"/>
  <c r="H1039" i="1"/>
  <c r="AX1039" i="1" s="1"/>
  <c r="H1040" i="1"/>
  <c r="AX1040" i="1" s="1"/>
  <c r="H1041" i="1"/>
  <c r="AX1041" i="1" s="1"/>
  <c r="H1042" i="1"/>
  <c r="AX1042" i="1" s="1"/>
  <c r="H1043" i="1"/>
  <c r="AX1043" i="1" s="1"/>
  <c r="H1044" i="1"/>
  <c r="AX1044" i="1" s="1"/>
  <c r="H1045" i="1"/>
  <c r="AX1045" i="1" s="1"/>
  <c r="H1046" i="1"/>
  <c r="AX1046" i="1" s="1"/>
  <c r="H1047" i="1"/>
  <c r="AX1047" i="1" s="1"/>
  <c r="H1048" i="1"/>
  <c r="AX1048" i="1" s="1"/>
  <c r="H1049" i="1"/>
  <c r="AX1049" i="1" s="1"/>
  <c r="H1050" i="1"/>
  <c r="AX1050" i="1" s="1"/>
  <c r="H1051" i="1"/>
  <c r="AX1051" i="1" s="1"/>
  <c r="H1052" i="1"/>
  <c r="AX1052" i="1" s="1"/>
  <c r="H1053" i="1"/>
  <c r="AX1053" i="1" s="1"/>
  <c r="H1054" i="1"/>
  <c r="AX1054" i="1" s="1"/>
  <c r="H1055" i="1"/>
  <c r="AX1055" i="1" s="1"/>
  <c r="H1056" i="1"/>
  <c r="AX1056" i="1" s="1"/>
  <c r="H1057" i="1"/>
  <c r="AX1057" i="1" s="1"/>
  <c r="H1058" i="1"/>
  <c r="AX1058" i="1" s="1"/>
  <c r="H1059" i="1"/>
  <c r="AX1059" i="1" s="1"/>
  <c r="H1060" i="1"/>
  <c r="AX1060" i="1" s="1"/>
  <c r="H1061" i="1"/>
  <c r="AX1061" i="1" s="1"/>
  <c r="H1062" i="1"/>
  <c r="AX1062" i="1" s="1"/>
  <c r="H1063" i="1"/>
  <c r="AX1063" i="1" s="1"/>
  <c r="H1064" i="1"/>
  <c r="AX1064" i="1" s="1"/>
  <c r="H1065" i="1"/>
  <c r="AX1065" i="1" s="1"/>
  <c r="H1066" i="1"/>
  <c r="AX1066" i="1" s="1"/>
  <c r="H1067" i="1"/>
  <c r="AX1067" i="1" s="1"/>
  <c r="H1068" i="1"/>
  <c r="AX1068" i="1" s="1"/>
  <c r="H1069" i="1"/>
  <c r="AX1069" i="1" s="1"/>
  <c r="H1070" i="1"/>
  <c r="AX1070" i="1" s="1"/>
  <c r="H1071" i="1"/>
  <c r="AX1071" i="1" s="1"/>
  <c r="H1072" i="1"/>
  <c r="AX1072" i="1" s="1"/>
  <c r="H1073" i="1"/>
  <c r="AX1073" i="1" s="1"/>
  <c r="H1074" i="1"/>
  <c r="AX1074" i="1" s="1"/>
  <c r="H1075" i="1"/>
  <c r="AX1075" i="1" s="1"/>
  <c r="H1076" i="1"/>
  <c r="AX1076" i="1" s="1"/>
  <c r="H1077" i="1"/>
  <c r="AX1077" i="1" s="1"/>
  <c r="H1078" i="1"/>
  <c r="AX1078" i="1" s="1"/>
  <c r="H1079" i="1"/>
  <c r="AX1079" i="1" s="1"/>
  <c r="H1080" i="1"/>
  <c r="AX1080" i="1" s="1"/>
  <c r="H1081" i="1"/>
  <c r="AX1081" i="1" s="1"/>
  <c r="H1082" i="1"/>
  <c r="AX1082" i="1" s="1"/>
  <c r="H1083" i="1"/>
  <c r="AX1083" i="1" s="1"/>
  <c r="H1084" i="1"/>
  <c r="AX1084" i="1" s="1"/>
  <c r="H1085" i="1"/>
  <c r="AX1085" i="1" s="1"/>
  <c r="H1086" i="1"/>
  <c r="AX1086" i="1" s="1"/>
  <c r="H1087" i="1"/>
  <c r="AX1087" i="1" s="1"/>
  <c r="H1088" i="1"/>
  <c r="AX1088" i="1" s="1"/>
  <c r="H1089" i="1"/>
  <c r="AX1089" i="1" s="1"/>
  <c r="H1090" i="1"/>
  <c r="AX1090" i="1" s="1"/>
  <c r="H1091" i="1"/>
  <c r="AX1091" i="1" s="1"/>
  <c r="H1092" i="1"/>
  <c r="AX1092" i="1" s="1"/>
  <c r="H1093" i="1"/>
  <c r="AX1093" i="1" s="1"/>
  <c r="H1094" i="1"/>
  <c r="AX1094" i="1" s="1"/>
  <c r="H1095" i="1"/>
  <c r="AX1095" i="1" s="1"/>
  <c r="H1096" i="1"/>
  <c r="AX1096" i="1" s="1"/>
  <c r="H1097" i="1"/>
  <c r="AX1097" i="1" s="1"/>
  <c r="H1098" i="1"/>
  <c r="AX1098" i="1" s="1"/>
  <c r="H1099" i="1"/>
  <c r="AX1099" i="1" s="1"/>
  <c r="H1100" i="1"/>
  <c r="AX1100" i="1" s="1"/>
  <c r="H1101" i="1"/>
  <c r="AX1101" i="1" s="1"/>
  <c r="H1102" i="1"/>
  <c r="AX1102" i="1" s="1"/>
  <c r="H1103" i="1"/>
  <c r="AX1103" i="1" s="1"/>
  <c r="H1104" i="1"/>
  <c r="AX1104" i="1" s="1"/>
  <c r="H1105" i="1"/>
  <c r="AX1105" i="1" s="1"/>
  <c r="H1106" i="1"/>
  <c r="AX1106" i="1" s="1"/>
  <c r="H1107" i="1"/>
  <c r="AX1107" i="1" s="1"/>
  <c r="H1108" i="1"/>
  <c r="AX1108" i="1" s="1"/>
  <c r="H1109" i="1"/>
  <c r="AX1109" i="1" s="1"/>
  <c r="H1110" i="1"/>
  <c r="AX1110" i="1" s="1"/>
  <c r="H1111" i="1"/>
  <c r="AX1111" i="1" s="1"/>
  <c r="H1112" i="1"/>
  <c r="AX1112" i="1" s="1"/>
  <c r="H1113" i="1"/>
  <c r="AX1113" i="1" s="1"/>
  <c r="H1114" i="1"/>
  <c r="AX1114" i="1" s="1"/>
  <c r="H1115" i="1"/>
  <c r="AX1115" i="1" s="1"/>
  <c r="H1116" i="1"/>
  <c r="AX1116" i="1" s="1"/>
  <c r="H1117" i="1"/>
  <c r="AX1117" i="1" s="1"/>
  <c r="H1118" i="1"/>
  <c r="AX1118" i="1" s="1"/>
  <c r="H1119" i="1"/>
  <c r="AX1119" i="1" s="1"/>
  <c r="H1120" i="1"/>
  <c r="AX1120" i="1" s="1"/>
  <c r="H1121" i="1"/>
  <c r="AX1121" i="1" s="1"/>
  <c r="H1122" i="1"/>
  <c r="AX1122" i="1" s="1"/>
  <c r="H1123" i="1"/>
  <c r="AX1123" i="1" s="1"/>
  <c r="H1124" i="1"/>
  <c r="AX1124" i="1" s="1"/>
  <c r="H1125" i="1"/>
  <c r="AX1125" i="1" s="1"/>
  <c r="H1126" i="1"/>
  <c r="AX1126" i="1" s="1"/>
  <c r="H1127" i="1"/>
  <c r="AX1127" i="1" s="1"/>
  <c r="H1128" i="1"/>
  <c r="AX1128" i="1" s="1"/>
  <c r="H1129" i="1"/>
  <c r="AX1129" i="1" s="1"/>
  <c r="H1130" i="1"/>
  <c r="AX1130" i="1" s="1"/>
  <c r="H1131" i="1"/>
  <c r="AX1131" i="1" s="1"/>
  <c r="H1132" i="1"/>
  <c r="AX1132" i="1" s="1"/>
  <c r="H1133" i="1"/>
  <c r="AX1133" i="1" s="1"/>
  <c r="H1134" i="1"/>
  <c r="AX1134" i="1" s="1"/>
  <c r="H1135" i="1"/>
  <c r="AX1135" i="1" s="1"/>
  <c r="H1136" i="1"/>
  <c r="AX1136" i="1" s="1"/>
  <c r="H1137" i="1"/>
  <c r="AX1137" i="1" s="1"/>
  <c r="H1138" i="1"/>
  <c r="AX1138" i="1" s="1"/>
  <c r="H1139" i="1"/>
  <c r="AX1139" i="1" s="1"/>
  <c r="H1140" i="1"/>
  <c r="AX1140" i="1" s="1"/>
  <c r="H1141" i="1"/>
  <c r="AX1141" i="1" s="1"/>
  <c r="H1142" i="1"/>
  <c r="AX1142" i="1" s="1"/>
  <c r="H1143" i="1"/>
  <c r="AX1143" i="1" s="1"/>
  <c r="H1144" i="1"/>
  <c r="AX1144" i="1" s="1"/>
  <c r="H1145" i="1"/>
  <c r="AX1145" i="1" s="1"/>
  <c r="H1146" i="1"/>
  <c r="AX1146" i="1" s="1"/>
  <c r="H1147" i="1"/>
  <c r="AX1147" i="1" s="1"/>
  <c r="H1148" i="1"/>
  <c r="AX1148" i="1" s="1"/>
  <c r="H1149" i="1"/>
  <c r="AX1149" i="1" s="1"/>
  <c r="H1150" i="1"/>
  <c r="AX1150" i="1" s="1"/>
  <c r="H1151" i="1"/>
  <c r="AX1151" i="1" s="1"/>
  <c r="H1152" i="1"/>
  <c r="AX1152" i="1" s="1"/>
  <c r="H1153" i="1"/>
  <c r="AX1153" i="1" s="1"/>
  <c r="H1154" i="1"/>
  <c r="AX1154" i="1" s="1"/>
  <c r="H1155" i="1"/>
  <c r="AX1155" i="1" s="1"/>
  <c r="H1156" i="1"/>
  <c r="AX1156" i="1" s="1"/>
  <c r="H1157" i="1"/>
  <c r="AX1157" i="1" s="1"/>
  <c r="H1158" i="1"/>
  <c r="AX1158" i="1" s="1"/>
  <c r="H1159" i="1"/>
  <c r="AX1159" i="1" s="1"/>
  <c r="H1160" i="1"/>
  <c r="AX1160" i="1" s="1"/>
  <c r="H1161" i="1"/>
  <c r="AX1161" i="1" s="1"/>
  <c r="H1162" i="1"/>
  <c r="AX1162" i="1" s="1"/>
  <c r="H1163" i="1"/>
  <c r="AX1163" i="1" s="1"/>
  <c r="H1164" i="1"/>
  <c r="AX1164" i="1" s="1"/>
  <c r="H1165" i="1"/>
  <c r="AX1165" i="1" s="1"/>
  <c r="H1166" i="1"/>
  <c r="AX1166" i="1" s="1"/>
  <c r="H1167" i="1"/>
  <c r="AX1167" i="1" s="1"/>
  <c r="H1168" i="1"/>
  <c r="AX1168" i="1" s="1"/>
  <c r="H1169" i="1"/>
  <c r="AX1169" i="1" s="1"/>
  <c r="H1170" i="1"/>
  <c r="AX1170" i="1" s="1"/>
  <c r="H1171" i="1"/>
  <c r="AX1171" i="1" s="1"/>
  <c r="H1172" i="1"/>
  <c r="AX1172" i="1" s="1"/>
  <c r="H1173" i="1"/>
  <c r="AX1173" i="1" s="1"/>
  <c r="H1174" i="1"/>
  <c r="AX1174" i="1" s="1"/>
  <c r="H1175" i="1"/>
  <c r="AX1175" i="1" s="1"/>
  <c r="H1176" i="1"/>
  <c r="AX1176" i="1" s="1"/>
  <c r="H1177" i="1"/>
  <c r="AX1177" i="1" s="1"/>
  <c r="H1178" i="1"/>
  <c r="AX1178" i="1" s="1"/>
  <c r="H1179" i="1"/>
  <c r="AX1179" i="1" s="1"/>
  <c r="H1180" i="1"/>
  <c r="AX1180" i="1" s="1"/>
  <c r="H1181" i="1"/>
  <c r="AX1181" i="1" s="1"/>
  <c r="H1182" i="1"/>
  <c r="AX1182" i="1" s="1"/>
  <c r="H1183" i="1"/>
  <c r="AX1183" i="1" s="1"/>
  <c r="H1184" i="1"/>
  <c r="AX1184" i="1" s="1"/>
  <c r="H1185" i="1"/>
  <c r="AX1185" i="1" s="1"/>
  <c r="H1186" i="1"/>
  <c r="AX1186" i="1" s="1"/>
  <c r="H1187" i="1"/>
  <c r="AX1187" i="1" s="1"/>
  <c r="H1188" i="1"/>
  <c r="AX1188" i="1" s="1"/>
  <c r="H1189" i="1"/>
  <c r="AX1189" i="1" s="1"/>
  <c r="H1190" i="1"/>
  <c r="AX1190" i="1" s="1"/>
  <c r="H1191" i="1"/>
  <c r="AX1191" i="1" s="1"/>
  <c r="H1192" i="1"/>
  <c r="AX1192" i="1" s="1"/>
  <c r="H1193" i="1"/>
  <c r="AX1193" i="1" s="1"/>
  <c r="H1194" i="1"/>
  <c r="AX1194" i="1" s="1"/>
  <c r="H1195" i="1"/>
  <c r="AX1195" i="1" s="1"/>
  <c r="H1196" i="1"/>
  <c r="AX1196" i="1" s="1"/>
  <c r="H1197" i="1"/>
  <c r="AX1197" i="1" s="1"/>
  <c r="H1198" i="1"/>
  <c r="AX1198" i="1" s="1"/>
  <c r="H1199" i="1"/>
  <c r="AX1199" i="1" s="1"/>
  <c r="H1200" i="1"/>
  <c r="AX1200" i="1" s="1"/>
  <c r="H1201" i="1"/>
  <c r="AX1201" i="1" s="1"/>
  <c r="H1202" i="1"/>
  <c r="AX1202" i="1" s="1"/>
  <c r="H1203" i="1"/>
  <c r="AX1203" i="1" s="1"/>
  <c r="H1204" i="1"/>
  <c r="AX1204" i="1" s="1"/>
  <c r="H1205" i="1"/>
  <c r="AX1205" i="1" s="1"/>
  <c r="H1206" i="1"/>
  <c r="AX1206" i="1" s="1"/>
  <c r="H1207" i="1"/>
  <c r="AX1207" i="1" s="1"/>
  <c r="H1208" i="1"/>
  <c r="AX1208" i="1" s="1"/>
  <c r="H1209" i="1"/>
  <c r="AX1209" i="1" s="1"/>
  <c r="H1210" i="1"/>
  <c r="AX1210" i="1" s="1"/>
  <c r="H1211" i="1"/>
  <c r="AX1211" i="1" s="1"/>
  <c r="H1212" i="1"/>
  <c r="AX1212" i="1" s="1"/>
  <c r="H1213" i="1"/>
  <c r="AX1213" i="1" s="1"/>
  <c r="H1214" i="1"/>
  <c r="AX1214" i="1" s="1"/>
  <c r="H1215" i="1"/>
  <c r="AX1215" i="1" s="1"/>
  <c r="H1216" i="1"/>
  <c r="AX1216" i="1" s="1"/>
  <c r="H1217" i="1"/>
  <c r="AX1217" i="1" s="1"/>
  <c r="H1218" i="1"/>
  <c r="AX1218" i="1" s="1"/>
  <c r="H1219" i="1"/>
  <c r="AX1219" i="1" s="1"/>
  <c r="H1220" i="1"/>
  <c r="AX1220" i="1" s="1"/>
  <c r="H1221" i="1"/>
  <c r="AX1221" i="1" s="1"/>
  <c r="H1222" i="1"/>
  <c r="AX1222" i="1" s="1"/>
  <c r="H1223" i="1"/>
  <c r="AX1223" i="1" s="1"/>
  <c r="H1224" i="1"/>
  <c r="AX1224" i="1" s="1"/>
  <c r="H1225" i="1"/>
  <c r="AX1225" i="1" s="1"/>
  <c r="H1226" i="1"/>
  <c r="AX1226" i="1" s="1"/>
  <c r="H1227" i="1"/>
  <c r="AX1227" i="1" s="1"/>
  <c r="H1228" i="1"/>
  <c r="AX1228" i="1" s="1"/>
  <c r="H1229" i="1"/>
  <c r="AX1229" i="1" s="1"/>
  <c r="H1230" i="1"/>
  <c r="AX1230" i="1" s="1"/>
  <c r="H1231" i="1"/>
  <c r="AX1231" i="1" s="1"/>
  <c r="H1232" i="1"/>
  <c r="AX1232" i="1" s="1"/>
  <c r="H1233" i="1"/>
  <c r="AX1233" i="1" s="1"/>
  <c r="H1234" i="1"/>
  <c r="AX1234" i="1" s="1"/>
  <c r="H1235" i="1"/>
  <c r="AX1235" i="1" s="1"/>
  <c r="H1236" i="1"/>
  <c r="AX1236" i="1" s="1"/>
  <c r="H1237" i="1"/>
  <c r="AX1237" i="1" s="1"/>
  <c r="H1238" i="1"/>
  <c r="AX1238" i="1" s="1"/>
  <c r="H1239" i="1"/>
  <c r="AX1239" i="1" s="1"/>
  <c r="H1240" i="1"/>
  <c r="AX1240" i="1" s="1"/>
  <c r="H1241" i="1"/>
  <c r="AX1241" i="1" s="1"/>
  <c r="H1242" i="1"/>
  <c r="AX1242" i="1" s="1"/>
  <c r="H1243" i="1"/>
  <c r="AX1243" i="1" s="1"/>
  <c r="H1244" i="1"/>
  <c r="AX1244" i="1" s="1"/>
  <c r="H1245" i="1"/>
  <c r="AX1245" i="1" s="1"/>
  <c r="H1246" i="1"/>
  <c r="AX1246" i="1" s="1"/>
  <c r="H1247" i="1"/>
  <c r="AX1247" i="1" s="1"/>
  <c r="H1248" i="1"/>
  <c r="AX1248" i="1" s="1"/>
  <c r="H1249" i="1"/>
  <c r="AX1249" i="1" s="1"/>
  <c r="H1250" i="1"/>
  <c r="AX1250" i="1" s="1"/>
  <c r="H1251" i="1"/>
  <c r="AX1251" i="1" s="1"/>
  <c r="H1252" i="1"/>
  <c r="AX1252" i="1" s="1"/>
  <c r="H1253" i="1"/>
  <c r="AX1253" i="1" s="1"/>
  <c r="H1254" i="1"/>
  <c r="AX1254" i="1" s="1"/>
  <c r="H1255" i="1"/>
  <c r="AX1255" i="1" s="1"/>
  <c r="H1256" i="1"/>
  <c r="AX1256" i="1" s="1"/>
  <c r="H1257" i="1"/>
  <c r="AX1257" i="1" s="1"/>
  <c r="H1258" i="1"/>
  <c r="AX1258" i="1" s="1"/>
  <c r="H1259" i="1"/>
  <c r="AX1259" i="1" s="1"/>
  <c r="H1260" i="1"/>
  <c r="AX1260" i="1" s="1"/>
  <c r="H1261" i="1"/>
  <c r="AX1261" i="1" s="1"/>
  <c r="H1262" i="1"/>
  <c r="AX1262" i="1" s="1"/>
  <c r="H1263" i="1"/>
  <c r="AX1263" i="1" s="1"/>
  <c r="H1264" i="1"/>
  <c r="AX1264" i="1" s="1"/>
  <c r="H1265" i="1"/>
  <c r="AX1265" i="1" s="1"/>
  <c r="H1266" i="1"/>
  <c r="AX1266" i="1" s="1"/>
  <c r="H1267" i="1"/>
  <c r="AX1267" i="1" s="1"/>
  <c r="H1268" i="1"/>
  <c r="AX1268" i="1" s="1"/>
  <c r="H1269" i="1"/>
  <c r="AX1269" i="1" s="1"/>
  <c r="H1270" i="1"/>
  <c r="AX1270" i="1" s="1"/>
  <c r="H1271" i="1"/>
  <c r="AX1271" i="1" s="1"/>
  <c r="H1272" i="1"/>
  <c r="AX1272" i="1" s="1"/>
  <c r="H1273" i="1"/>
  <c r="AX1273" i="1" s="1"/>
  <c r="H1274" i="1"/>
  <c r="AX1274" i="1" s="1"/>
  <c r="H1275" i="1"/>
  <c r="AX1275" i="1" s="1"/>
  <c r="H1276" i="1"/>
  <c r="AX1276" i="1" s="1"/>
  <c r="H1277" i="1"/>
  <c r="AX1277" i="1" s="1"/>
  <c r="H1278" i="1"/>
  <c r="AX1278" i="1" s="1"/>
  <c r="H1279" i="1"/>
  <c r="AX1279" i="1" s="1"/>
  <c r="H1280" i="1"/>
  <c r="AX1280" i="1" s="1"/>
  <c r="H1281" i="1"/>
  <c r="AX1281" i="1" s="1"/>
  <c r="H1282" i="1"/>
  <c r="AX1282" i="1" s="1"/>
  <c r="H1283" i="1"/>
  <c r="AX1283" i="1" s="1"/>
  <c r="H1284" i="1"/>
  <c r="AX1284" i="1" s="1"/>
  <c r="H1285" i="1"/>
  <c r="AX1285" i="1" s="1"/>
  <c r="H1286" i="1"/>
  <c r="AX1286" i="1" s="1"/>
  <c r="H1287" i="1"/>
  <c r="AX1287" i="1" s="1"/>
  <c r="H1288" i="1"/>
  <c r="AX1288" i="1" s="1"/>
  <c r="H1289" i="1"/>
  <c r="AX1289" i="1" s="1"/>
  <c r="H1290" i="1"/>
  <c r="AX1290" i="1" s="1"/>
  <c r="H1291" i="1"/>
  <c r="AX1291" i="1" s="1"/>
  <c r="H1292" i="1"/>
  <c r="AX1292" i="1" s="1"/>
  <c r="H1293" i="1"/>
  <c r="AX1293" i="1" s="1"/>
  <c r="H1294" i="1"/>
  <c r="AX1294" i="1" s="1"/>
  <c r="H1295" i="1"/>
  <c r="AX1295" i="1" s="1"/>
  <c r="H1296" i="1"/>
  <c r="AX1296" i="1" s="1"/>
  <c r="H1297" i="1"/>
  <c r="AX1297" i="1" s="1"/>
  <c r="H1298" i="1"/>
  <c r="AX1298" i="1" s="1"/>
  <c r="H1299" i="1"/>
  <c r="AX1299" i="1" s="1"/>
  <c r="H1300" i="1"/>
  <c r="AX1300" i="1" s="1"/>
  <c r="H1301" i="1"/>
  <c r="AX1301" i="1" s="1"/>
  <c r="H1302" i="1"/>
  <c r="AX1302" i="1" s="1"/>
  <c r="H1303" i="1"/>
  <c r="AX1303" i="1" s="1"/>
  <c r="H1304" i="1"/>
  <c r="AX1304" i="1" s="1"/>
  <c r="H1305" i="1"/>
  <c r="AX1305" i="1" s="1"/>
  <c r="H1306" i="1"/>
  <c r="AX1306" i="1" s="1"/>
  <c r="H1307" i="1"/>
  <c r="AX1307" i="1" s="1"/>
  <c r="H1308" i="1"/>
  <c r="AX1308" i="1" s="1"/>
  <c r="H1309" i="1"/>
  <c r="AX1309" i="1" s="1"/>
  <c r="H1310" i="1"/>
  <c r="AX1310" i="1" s="1"/>
  <c r="H1311" i="1"/>
  <c r="AX1311" i="1" s="1"/>
  <c r="H1312" i="1"/>
  <c r="AX1312" i="1" s="1"/>
  <c r="H1313" i="1"/>
  <c r="AX1313" i="1" s="1"/>
  <c r="H1314" i="1"/>
  <c r="AX1314" i="1" s="1"/>
  <c r="H1315" i="1"/>
  <c r="AX1315" i="1" s="1"/>
  <c r="H1316" i="1"/>
  <c r="AX1316" i="1" s="1"/>
  <c r="H1317" i="1"/>
  <c r="AX1317" i="1" s="1"/>
  <c r="H1318" i="1"/>
  <c r="AX1318" i="1" s="1"/>
  <c r="H1319" i="1"/>
  <c r="AX1319" i="1" s="1"/>
  <c r="H1320" i="1"/>
  <c r="AX1320" i="1" s="1"/>
  <c r="H1321" i="1"/>
  <c r="AX1321" i="1" s="1"/>
  <c r="H1322" i="1"/>
  <c r="AX1322" i="1" s="1"/>
  <c r="H1323" i="1"/>
  <c r="AX1323" i="1" s="1"/>
  <c r="H1324" i="1"/>
  <c r="AX1324" i="1" s="1"/>
  <c r="H1325" i="1"/>
  <c r="AX1325" i="1" s="1"/>
  <c r="H1326" i="1"/>
  <c r="AX1326" i="1" s="1"/>
  <c r="H1327" i="1"/>
  <c r="AX1327" i="1" s="1"/>
  <c r="H1328" i="1"/>
  <c r="AX1328" i="1" s="1"/>
  <c r="H1329" i="1"/>
  <c r="AX1329" i="1" s="1"/>
  <c r="H1330" i="1"/>
  <c r="AX1330" i="1" s="1"/>
  <c r="H1331" i="1"/>
  <c r="AX1331" i="1" s="1"/>
  <c r="H1332" i="1"/>
  <c r="AX1332" i="1" s="1"/>
  <c r="H1333" i="1"/>
  <c r="AX1333" i="1" s="1"/>
  <c r="H1334" i="1"/>
  <c r="AX1334" i="1" s="1"/>
  <c r="H1335" i="1"/>
  <c r="AX1335" i="1" s="1"/>
  <c r="H1336" i="1"/>
  <c r="AX1336" i="1" s="1"/>
  <c r="H1337" i="1"/>
  <c r="AX1337" i="1" s="1"/>
  <c r="H1338" i="1"/>
  <c r="AX1338" i="1" s="1"/>
  <c r="H1339" i="1"/>
  <c r="AX1339" i="1" s="1"/>
  <c r="H1340" i="1"/>
  <c r="AX1340" i="1" s="1"/>
  <c r="H1341" i="1"/>
  <c r="AX1341" i="1" s="1"/>
  <c r="H1342" i="1"/>
  <c r="AX1342" i="1" s="1"/>
  <c r="H1343" i="1"/>
  <c r="AX1343" i="1" s="1"/>
  <c r="H1344" i="1"/>
  <c r="AX1344" i="1" s="1"/>
  <c r="H1345" i="1"/>
  <c r="AX1345" i="1" s="1"/>
  <c r="H1346" i="1"/>
  <c r="AX1346" i="1" s="1"/>
  <c r="H1347" i="1"/>
  <c r="AX1347" i="1" s="1"/>
  <c r="H1348" i="1"/>
  <c r="AX1348" i="1" s="1"/>
  <c r="H1349" i="1"/>
  <c r="AX1349" i="1" s="1"/>
  <c r="H1350" i="1"/>
  <c r="AX1350" i="1" s="1"/>
  <c r="H1351" i="1"/>
  <c r="AX1351" i="1" s="1"/>
  <c r="H1352" i="1"/>
  <c r="AX1352" i="1" s="1"/>
  <c r="H1353" i="1"/>
  <c r="AX1353" i="1" s="1"/>
  <c r="H1354" i="1"/>
  <c r="AX1354" i="1" s="1"/>
  <c r="H1355" i="1"/>
  <c r="AX1355" i="1" s="1"/>
  <c r="H1356" i="1"/>
  <c r="AX1356" i="1" s="1"/>
  <c r="H1357" i="1"/>
  <c r="AX1357" i="1" s="1"/>
  <c r="H1358" i="1"/>
  <c r="AX1358" i="1" s="1"/>
  <c r="H1359" i="1"/>
  <c r="AX1359" i="1" s="1"/>
  <c r="H1360" i="1"/>
  <c r="AX1360" i="1" s="1"/>
  <c r="H1361" i="1"/>
  <c r="AX1361" i="1" s="1"/>
  <c r="H1362" i="1"/>
  <c r="AX1362" i="1" s="1"/>
  <c r="H1363" i="1"/>
  <c r="AX1363" i="1" s="1"/>
  <c r="H1364" i="1"/>
  <c r="AX1364" i="1" s="1"/>
  <c r="H1365" i="1"/>
  <c r="AX1365" i="1" s="1"/>
  <c r="H1366" i="1"/>
  <c r="AX1366" i="1" s="1"/>
  <c r="H1367" i="1"/>
  <c r="AX1367" i="1" s="1"/>
  <c r="H1368" i="1"/>
  <c r="AX1368" i="1" s="1"/>
  <c r="H1369" i="1"/>
  <c r="AX1369" i="1" s="1"/>
  <c r="H1370" i="1"/>
  <c r="AX1370" i="1" s="1"/>
  <c r="H1371" i="1"/>
  <c r="AX1371" i="1" s="1"/>
  <c r="H1372" i="1"/>
  <c r="AX1372" i="1" s="1"/>
  <c r="H1373" i="1"/>
  <c r="AX1373" i="1" s="1"/>
  <c r="H1374" i="1"/>
  <c r="AX1374" i="1" s="1"/>
  <c r="H1375" i="1"/>
  <c r="AX1375" i="1" s="1"/>
  <c r="H1376" i="1"/>
  <c r="AX1376" i="1" s="1"/>
  <c r="H1377" i="1"/>
  <c r="AX1377" i="1" s="1"/>
  <c r="H1378" i="1"/>
  <c r="AX1378" i="1" s="1"/>
  <c r="H1379" i="1"/>
  <c r="AX1379" i="1" s="1"/>
  <c r="H1380" i="1"/>
  <c r="AX1380" i="1" s="1"/>
  <c r="H1381" i="1"/>
  <c r="AX1381" i="1" s="1"/>
  <c r="H1382" i="1"/>
  <c r="AX1382" i="1" s="1"/>
  <c r="H1383" i="1"/>
  <c r="AX1383" i="1" s="1"/>
  <c r="H1384" i="1"/>
  <c r="AX1384" i="1" s="1"/>
  <c r="H1385" i="1"/>
  <c r="AX1385" i="1" s="1"/>
  <c r="H1386" i="1"/>
  <c r="AX1386" i="1" s="1"/>
  <c r="H1387" i="1"/>
  <c r="AX1387" i="1" s="1"/>
  <c r="H1388" i="1"/>
  <c r="AX1388" i="1" s="1"/>
  <c r="H1389" i="1"/>
  <c r="AX1389" i="1" s="1"/>
  <c r="H1390" i="1"/>
  <c r="AX1390" i="1" s="1"/>
  <c r="H1391" i="1"/>
  <c r="AX1391" i="1" s="1"/>
  <c r="H1392" i="1"/>
  <c r="AX1392" i="1" s="1"/>
  <c r="H1393" i="1"/>
  <c r="AX1393" i="1" s="1"/>
  <c r="H1394" i="1"/>
  <c r="AX1394" i="1" s="1"/>
  <c r="H1395" i="1"/>
  <c r="AX1395" i="1" s="1"/>
  <c r="H1396" i="1"/>
  <c r="AX1396" i="1" s="1"/>
  <c r="H1397" i="1"/>
  <c r="AX1397" i="1" s="1"/>
  <c r="H1398" i="1"/>
  <c r="AX1398" i="1" s="1"/>
  <c r="H1399" i="1"/>
  <c r="AX1399" i="1" s="1"/>
  <c r="H1400" i="1"/>
  <c r="AX1400" i="1" s="1"/>
  <c r="H1401" i="1"/>
  <c r="AX1401" i="1" s="1"/>
  <c r="H1402" i="1"/>
  <c r="AX1402" i="1" s="1"/>
  <c r="H1403" i="1"/>
  <c r="AX1403" i="1" s="1"/>
  <c r="H1404" i="1"/>
  <c r="AX1404" i="1" s="1"/>
  <c r="H1405" i="1"/>
  <c r="AX1405" i="1" s="1"/>
  <c r="H1406" i="1"/>
  <c r="AX1406" i="1" s="1"/>
  <c r="H1407" i="1"/>
  <c r="AX1407" i="1" s="1"/>
  <c r="H1408" i="1"/>
  <c r="AX1408" i="1" s="1"/>
  <c r="H1409" i="1"/>
  <c r="AX1409" i="1" s="1"/>
  <c r="H1410" i="1"/>
  <c r="AX1410" i="1" s="1"/>
  <c r="H1411" i="1"/>
  <c r="AX1411" i="1" s="1"/>
  <c r="H1412" i="1"/>
  <c r="AX1412" i="1" s="1"/>
  <c r="H1413" i="1"/>
  <c r="AX1413" i="1" s="1"/>
  <c r="H1414" i="1"/>
  <c r="AX1414" i="1" s="1"/>
  <c r="H1415" i="1"/>
  <c r="AX1415" i="1" s="1"/>
  <c r="H1416" i="1"/>
  <c r="AX1416" i="1" s="1"/>
  <c r="H1417" i="1"/>
  <c r="AX1417" i="1" s="1"/>
  <c r="H1418" i="1"/>
  <c r="AX1418" i="1" s="1"/>
  <c r="H1419" i="1"/>
  <c r="AX1419" i="1" s="1"/>
  <c r="H1420" i="1"/>
  <c r="AX1420" i="1" s="1"/>
  <c r="H1421" i="1"/>
  <c r="AX1421" i="1" s="1"/>
  <c r="H1422" i="1"/>
  <c r="AX1422" i="1" s="1"/>
  <c r="H1423" i="1"/>
  <c r="AX1423" i="1" s="1"/>
  <c r="H1424" i="1"/>
  <c r="AX1424" i="1" s="1"/>
  <c r="H1425" i="1"/>
  <c r="AX1425" i="1" s="1"/>
  <c r="H1426" i="1"/>
  <c r="AX1426" i="1" s="1"/>
  <c r="H1427" i="1"/>
  <c r="AX1427" i="1" s="1"/>
  <c r="H1428" i="1"/>
  <c r="AX1428" i="1" s="1"/>
  <c r="H1429" i="1"/>
  <c r="AX1429" i="1" s="1"/>
  <c r="H1430" i="1"/>
  <c r="AX1430" i="1" s="1"/>
  <c r="H1431" i="1"/>
  <c r="AX1431" i="1" s="1"/>
  <c r="H1432" i="1"/>
  <c r="AX1432" i="1" s="1"/>
  <c r="H1433" i="1"/>
  <c r="AX1433" i="1" s="1"/>
  <c r="H1434" i="1"/>
  <c r="AX1434" i="1" s="1"/>
  <c r="H1435" i="1"/>
  <c r="AX1435" i="1" s="1"/>
  <c r="H1436" i="1"/>
  <c r="AX1436" i="1" s="1"/>
  <c r="H1437" i="1"/>
  <c r="AX1437" i="1" s="1"/>
  <c r="H1438" i="1"/>
  <c r="AX1438" i="1" s="1"/>
  <c r="H1439" i="1"/>
  <c r="AX1439" i="1" s="1"/>
  <c r="H1440" i="1"/>
  <c r="AX1440" i="1" s="1"/>
  <c r="H1441" i="1"/>
  <c r="AX1441" i="1" s="1"/>
  <c r="H1442" i="1"/>
  <c r="AX1442" i="1" s="1"/>
  <c r="H1443" i="1"/>
  <c r="AX1443" i="1" s="1"/>
  <c r="H1444" i="1"/>
  <c r="AX1444" i="1" s="1"/>
  <c r="H1445" i="1"/>
  <c r="AX1445" i="1" s="1"/>
  <c r="H1446" i="1"/>
  <c r="AX1446" i="1" s="1"/>
  <c r="H1447" i="1"/>
  <c r="AX1447" i="1" s="1"/>
  <c r="H1448" i="1"/>
  <c r="AX1448" i="1" s="1"/>
  <c r="H1449" i="1"/>
  <c r="AX1449" i="1" s="1"/>
  <c r="H1450" i="1"/>
  <c r="AX1450" i="1" s="1"/>
  <c r="H1451" i="1"/>
  <c r="AX1451" i="1" s="1"/>
  <c r="H1452" i="1"/>
  <c r="AX1452" i="1" s="1"/>
  <c r="H1453" i="1"/>
  <c r="AX1453" i="1" s="1"/>
  <c r="H1454" i="1"/>
  <c r="AX1454" i="1" s="1"/>
  <c r="H1455" i="1"/>
  <c r="AX1455" i="1" s="1"/>
  <c r="H1456" i="1"/>
  <c r="AX1456" i="1" s="1"/>
  <c r="H1457" i="1"/>
  <c r="AX1457" i="1" s="1"/>
  <c r="H1458" i="1"/>
  <c r="AX1458" i="1" s="1"/>
  <c r="H1459" i="1"/>
  <c r="AX1459" i="1" s="1"/>
  <c r="H1460" i="1"/>
  <c r="AX1460" i="1" s="1"/>
  <c r="H1461" i="1"/>
  <c r="AX1461" i="1" s="1"/>
  <c r="H1462" i="1"/>
  <c r="AX1462" i="1" s="1"/>
  <c r="H1463" i="1"/>
  <c r="AX1463" i="1" s="1"/>
  <c r="H1464" i="1"/>
  <c r="AX1464" i="1" s="1"/>
  <c r="H1465" i="1"/>
  <c r="AX1465" i="1" s="1"/>
  <c r="H1466" i="1"/>
  <c r="AX1466" i="1" s="1"/>
  <c r="H1467" i="1"/>
  <c r="AX1467" i="1" s="1"/>
  <c r="H1468" i="1"/>
  <c r="AX1468" i="1" s="1"/>
  <c r="H1469" i="1"/>
  <c r="AX1469" i="1" s="1"/>
  <c r="H1470" i="1"/>
  <c r="AX1470" i="1" s="1"/>
  <c r="H1471" i="1"/>
  <c r="AX1471" i="1" s="1"/>
  <c r="H1472" i="1"/>
  <c r="AX1472" i="1" s="1"/>
  <c r="H1473" i="1"/>
  <c r="AX1473" i="1" s="1"/>
  <c r="H1474" i="1"/>
  <c r="AX1474" i="1" s="1"/>
  <c r="H1475" i="1"/>
  <c r="AX1475" i="1" s="1"/>
  <c r="H1476" i="1"/>
  <c r="AX1476" i="1" s="1"/>
  <c r="H1477" i="1"/>
  <c r="AX1477" i="1" s="1"/>
  <c r="H1478" i="1"/>
  <c r="AX1478" i="1" s="1"/>
  <c r="H1479" i="1"/>
  <c r="AX1479" i="1" s="1"/>
  <c r="H1480" i="1"/>
  <c r="AX1480" i="1" s="1"/>
  <c r="H1481" i="1"/>
  <c r="AX1481" i="1" s="1"/>
  <c r="H1482" i="1"/>
  <c r="AX1482" i="1" s="1"/>
  <c r="H1483" i="1"/>
  <c r="AX1483" i="1" s="1"/>
  <c r="H1484" i="1"/>
  <c r="AX1484" i="1" s="1"/>
  <c r="H1485" i="1"/>
  <c r="AX1485" i="1" s="1"/>
  <c r="H1486" i="1"/>
  <c r="AX1486" i="1" s="1"/>
  <c r="H1487" i="1"/>
  <c r="AX1487" i="1" s="1"/>
  <c r="H1488" i="1"/>
  <c r="AX1488" i="1" s="1"/>
  <c r="H1489" i="1"/>
  <c r="AX1489" i="1" s="1"/>
  <c r="H1490" i="1"/>
  <c r="AX1490" i="1" s="1"/>
  <c r="H1491" i="1"/>
  <c r="AX1491" i="1" s="1"/>
  <c r="H1492" i="1"/>
  <c r="AX1492" i="1" s="1"/>
  <c r="H1493" i="1"/>
  <c r="AX1493" i="1" s="1"/>
  <c r="H1494" i="1"/>
  <c r="AX1494" i="1" s="1"/>
  <c r="H1495" i="1"/>
  <c r="AX1495" i="1" s="1"/>
  <c r="H1496" i="1"/>
  <c r="AX1496" i="1" s="1"/>
  <c r="H1497" i="1"/>
  <c r="AX1497" i="1" s="1"/>
  <c r="H1498" i="1"/>
  <c r="AX1498" i="1" s="1"/>
  <c r="H1499" i="1"/>
  <c r="AX1499" i="1" s="1"/>
  <c r="H1500" i="1"/>
  <c r="AX1500" i="1" s="1"/>
  <c r="H1501" i="1"/>
  <c r="AX1501" i="1" s="1"/>
  <c r="H1502" i="1"/>
  <c r="AX1502" i="1" s="1"/>
  <c r="H1503" i="1"/>
  <c r="AX1503" i="1" s="1"/>
  <c r="H1504" i="1"/>
  <c r="AX1504" i="1" s="1"/>
  <c r="H1505" i="1"/>
  <c r="AX1505" i="1" s="1"/>
  <c r="H1506" i="1"/>
  <c r="AX1506" i="1" s="1"/>
  <c r="H1507" i="1"/>
  <c r="AX1507" i="1" s="1"/>
  <c r="H1508" i="1"/>
  <c r="AX1508" i="1" s="1"/>
  <c r="H1509" i="1"/>
  <c r="AX1509" i="1" s="1"/>
  <c r="H1510" i="1"/>
  <c r="AX1510" i="1" s="1"/>
  <c r="H1511" i="1"/>
  <c r="AX1511" i="1" s="1"/>
  <c r="H1512" i="1"/>
  <c r="AX1512" i="1" s="1"/>
  <c r="H1513" i="1"/>
  <c r="AX1513" i="1" s="1"/>
  <c r="H1514" i="1"/>
  <c r="AX1514" i="1" s="1"/>
  <c r="H1515" i="1"/>
  <c r="AX1515" i="1" s="1"/>
  <c r="H1516" i="1"/>
  <c r="AX1516" i="1" s="1"/>
  <c r="H1517" i="1"/>
  <c r="AX1517" i="1" s="1"/>
  <c r="H1518" i="1"/>
  <c r="AX1518" i="1" s="1"/>
  <c r="H1519" i="1"/>
  <c r="AX1519" i="1" s="1"/>
  <c r="H1520" i="1"/>
  <c r="AX1520" i="1" s="1"/>
  <c r="H1521" i="1"/>
  <c r="AX1521" i="1" s="1"/>
  <c r="H1522" i="1"/>
  <c r="AX1522" i="1" s="1"/>
  <c r="H1523" i="1"/>
  <c r="AX1523" i="1" s="1"/>
  <c r="H1524" i="1"/>
  <c r="AX1524" i="1" s="1"/>
  <c r="H1525" i="1"/>
  <c r="AX1525" i="1" s="1"/>
  <c r="H1526" i="1"/>
  <c r="AX1526" i="1" s="1"/>
  <c r="H1527" i="1"/>
  <c r="AX1527" i="1" s="1"/>
  <c r="H1528" i="1"/>
  <c r="AX1528" i="1" s="1"/>
  <c r="H1529" i="1"/>
  <c r="AX1529" i="1" s="1"/>
  <c r="H1530" i="1"/>
  <c r="AX1530" i="1" s="1"/>
  <c r="H1531" i="1"/>
  <c r="AX1531" i="1" s="1"/>
  <c r="H1532" i="1"/>
  <c r="AX1532" i="1" s="1"/>
  <c r="H1533" i="1"/>
  <c r="AX1533" i="1" s="1"/>
  <c r="H1534" i="1"/>
  <c r="AX1534" i="1" s="1"/>
  <c r="H1535" i="1"/>
  <c r="AX1535" i="1" s="1"/>
  <c r="H1536" i="1"/>
  <c r="AX1536" i="1" s="1"/>
  <c r="H1537" i="1"/>
  <c r="AX1537" i="1" s="1"/>
  <c r="H1538" i="1"/>
  <c r="AX1538" i="1" s="1"/>
  <c r="H1539" i="1"/>
  <c r="AX1539" i="1" s="1"/>
  <c r="H1540" i="1"/>
  <c r="AX1540" i="1" s="1"/>
  <c r="H1541" i="1"/>
  <c r="AX1541" i="1" s="1"/>
  <c r="H1542" i="1"/>
  <c r="AX1542" i="1" s="1"/>
  <c r="H1543" i="1"/>
  <c r="AX1543" i="1" s="1"/>
  <c r="H1544" i="1"/>
  <c r="AX1544" i="1" s="1"/>
  <c r="H1545" i="1"/>
  <c r="AX1545" i="1" s="1"/>
  <c r="H1546" i="1"/>
  <c r="AX1546" i="1" s="1"/>
  <c r="H1547" i="1"/>
  <c r="AX1547" i="1" s="1"/>
  <c r="H1548" i="1"/>
  <c r="AX1548" i="1" s="1"/>
  <c r="H1549" i="1"/>
  <c r="AX1549" i="1" s="1"/>
  <c r="H1550" i="1"/>
  <c r="AX1550" i="1" s="1"/>
  <c r="H1551" i="1"/>
  <c r="AX1551" i="1" s="1"/>
  <c r="H1552" i="1"/>
  <c r="AX1552" i="1" s="1"/>
  <c r="H1553" i="1"/>
  <c r="AX1553" i="1" s="1"/>
  <c r="H1554" i="1"/>
  <c r="AX1554" i="1" s="1"/>
  <c r="H1555" i="1"/>
  <c r="AX1555" i="1" s="1"/>
  <c r="H1556" i="1"/>
  <c r="AX1556" i="1" s="1"/>
  <c r="H1557" i="1"/>
  <c r="AX1557" i="1" s="1"/>
  <c r="H1558" i="1"/>
  <c r="AX1558" i="1" s="1"/>
  <c r="H1559" i="1"/>
  <c r="AX1559" i="1" s="1"/>
  <c r="H1560" i="1"/>
  <c r="AX1560" i="1" s="1"/>
  <c r="H1561" i="1"/>
  <c r="AX1561" i="1" s="1"/>
  <c r="H1562" i="1"/>
  <c r="AX1562" i="1" s="1"/>
  <c r="H1563" i="1"/>
  <c r="AX1563" i="1" s="1"/>
  <c r="H1564" i="1"/>
  <c r="AX1564" i="1" s="1"/>
  <c r="H1565" i="1"/>
  <c r="AX1565" i="1" s="1"/>
  <c r="H1566" i="1"/>
  <c r="AX1566" i="1" s="1"/>
  <c r="H1567" i="1"/>
  <c r="AX1567" i="1" s="1"/>
  <c r="H1568" i="1"/>
  <c r="AX1568" i="1" s="1"/>
  <c r="H1569" i="1"/>
  <c r="AX1569" i="1" s="1"/>
  <c r="H1570" i="1"/>
  <c r="AX1570" i="1" s="1"/>
  <c r="H1571" i="1"/>
  <c r="AX1571" i="1" s="1"/>
  <c r="H1572" i="1"/>
  <c r="AX1572" i="1" s="1"/>
  <c r="H1573" i="1"/>
  <c r="AX1573" i="1" s="1"/>
  <c r="H1574" i="1"/>
  <c r="AX1574" i="1" s="1"/>
  <c r="H1575" i="1"/>
  <c r="AX1575" i="1" s="1"/>
  <c r="H1576" i="1"/>
  <c r="AX1576" i="1" s="1"/>
  <c r="H1577" i="1"/>
  <c r="AX1577" i="1" s="1"/>
  <c r="H1578" i="1"/>
  <c r="AX1578" i="1" s="1"/>
  <c r="H1579" i="1"/>
  <c r="AX1579" i="1" s="1"/>
  <c r="H1580" i="1"/>
  <c r="AX1580" i="1" s="1"/>
  <c r="H1581" i="1"/>
  <c r="AX1581" i="1" s="1"/>
  <c r="H1582" i="1"/>
  <c r="AX1582" i="1" s="1"/>
  <c r="H1583" i="1"/>
  <c r="AX1583" i="1" s="1"/>
  <c r="H1584" i="1"/>
  <c r="AX1584" i="1" s="1"/>
  <c r="H1585" i="1"/>
  <c r="AX1585" i="1" s="1"/>
  <c r="H1586" i="1"/>
  <c r="AX1586" i="1" s="1"/>
  <c r="H1587" i="1"/>
  <c r="AX1587" i="1" s="1"/>
  <c r="H1588" i="1"/>
  <c r="AX1588" i="1" s="1"/>
  <c r="H1589" i="1"/>
  <c r="AX1589" i="1" s="1"/>
  <c r="H1590" i="1"/>
  <c r="AX1590" i="1" s="1"/>
  <c r="H1591" i="1"/>
  <c r="AX1591" i="1" s="1"/>
  <c r="H1592" i="1"/>
  <c r="AX1592" i="1" s="1"/>
  <c r="H1593" i="1"/>
  <c r="AX1593" i="1" s="1"/>
  <c r="H1594" i="1"/>
  <c r="AX1594" i="1" s="1"/>
  <c r="H1595" i="1"/>
  <c r="AX1595" i="1" s="1"/>
  <c r="H1596" i="1"/>
  <c r="AX1596" i="1" s="1"/>
  <c r="H1597" i="1"/>
  <c r="AX1597" i="1" s="1"/>
  <c r="H1598" i="1"/>
  <c r="AX1598" i="1" s="1"/>
  <c r="H1599" i="1"/>
  <c r="AX1599" i="1" s="1"/>
  <c r="H1600" i="1"/>
  <c r="AX1600" i="1" s="1"/>
  <c r="H1601" i="1"/>
  <c r="AX1601" i="1" s="1"/>
  <c r="H1602" i="1"/>
  <c r="AX1602" i="1" s="1"/>
  <c r="H1603" i="1"/>
  <c r="AX1603" i="1" s="1"/>
  <c r="H1604" i="1"/>
  <c r="AX1604" i="1" s="1"/>
  <c r="H1605" i="1"/>
  <c r="AX1605" i="1" s="1"/>
  <c r="H1606" i="1"/>
  <c r="AX1606" i="1" s="1"/>
  <c r="H1607" i="1"/>
  <c r="AX1607" i="1" s="1"/>
  <c r="H1608" i="1"/>
  <c r="AX1608" i="1" s="1"/>
  <c r="H1609" i="1"/>
  <c r="AX1609" i="1" s="1"/>
  <c r="H1610" i="1"/>
  <c r="AX1610" i="1" s="1"/>
  <c r="H1611" i="1"/>
  <c r="AX1611" i="1" s="1"/>
  <c r="H1612" i="1"/>
  <c r="AX1612" i="1" s="1"/>
  <c r="H1613" i="1"/>
  <c r="AX1613" i="1" s="1"/>
  <c r="H1614" i="1"/>
  <c r="AX1614" i="1" s="1"/>
  <c r="H1615" i="1"/>
  <c r="AX1615" i="1" s="1"/>
  <c r="H1616" i="1"/>
  <c r="AX1616" i="1" s="1"/>
  <c r="H1617" i="1"/>
  <c r="AX1617" i="1" s="1"/>
  <c r="H1618" i="1"/>
  <c r="AX1618" i="1" s="1"/>
  <c r="H1619" i="1"/>
  <c r="AX1619" i="1" s="1"/>
  <c r="H1620" i="1"/>
  <c r="AX1620" i="1" s="1"/>
  <c r="H1621" i="1"/>
  <c r="AX1621" i="1" s="1"/>
  <c r="H1622" i="1"/>
  <c r="AX1622" i="1" s="1"/>
  <c r="H1623" i="1"/>
  <c r="AX1623" i="1" s="1"/>
  <c r="H1624" i="1"/>
  <c r="AX1624" i="1" s="1"/>
  <c r="H1625" i="1"/>
  <c r="AX1625" i="1" s="1"/>
  <c r="H1626" i="1"/>
  <c r="AX1626" i="1" s="1"/>
  <c r="H1627" i="1"/>
  <c r="AX1627" i="1" s="1"/>
  <c r="H1628" i="1"/>
  <c r="AX1628" i="1" s="1"/>
  <c r="H1629" i="1"/>
  <c r="AX1629" i="1" s="1"/>
  <c r="H1630" i="1"/>
  <c r="AX1630" i="1" s="1"/>
  <c r="H1631" i="1"/>
  <c r="AX1631" i="1" s="1"/>
  <c r="H1632" i="1"/>
  <c r="AX1632" i="1" s="1"/>
  <c r="H1633" i="1"/>
  <c r="AX1633" i="1" s="1"/>
  <c r="H1634" i="1"/>
  <c r="AX1634" i="1" s="1"/>
  <c r="H1635" i="1"/>
  <c r="AX1635" i="1" s="1"/>
  <c r="H1636" i="1"/>
  <c r="AX1636" i="1" s="1"/>
  <c r="H1637" i="1"/>
  <c r="AX1637" i="1" s="1"/>
  <c r="H1638" i="1"/>
  <c r="AX1638" i="1" s="1"/>
  <c r="H1639" i="1"/>
  <c r="AX1639" i="1" s="1"/>
  <c r="H1640" i="1"/>
  <c r="AX1640" i="1" s="1"/>
  <c r="H1641" i="1"/>
  <c r="AX1641" i="1" s="1"/>
  <c r="H1642" i="1"/>
  <c r="AX1642" i="1" s="1"/>
  <c r="H1643" i="1"/>
  <c r="AX1643" i="1" s="1"/>
  <c r="H1644" i="1"/>
  <c r="AX1644" i="1" s="1"/>
  <c r="H1645" i="1"/>
  <c r="AX1645" i="1" s="1"/>
  <c r="H1646" i="1"/>
  <c r="AX1646" i="1" s="1"/>
  <c r="H1647" i="1"/>
  <c r="AX1647" i="1" s="1"/>
  <c r="H1648" i="1"/>
  <c r="AX1648" i="1" s="1"/>
  <c r="H1649" i="1"/>
  <c r="AX1649" i="1" s="1"/>
  <c r="H1650" i="1"/>
  <c r="AX1650" i="1" s="1"/>
  <c r="H1651" i="1"/>
  <c r="AX1651" i="1" s="1"/>
  <c r="H1652" i="1"/>
  <c r="AX1652" i="1" s="1"/>
  <c r="H1653" i="1"/>
  <c r="AX1653" i="1" s="1"/>
  <c r="H1654" i="1"/>
  <c r="AX1654" i="1" s="1"/>
  <c r="H1655" i="1"/>
  <c r="AX1655" i="1" s="1"/>
  <c r="H1656" i="1"/>
  <c r="AX1656" i="1" s="1"/>
  <c r="H1657" i="1"/>
  <c r="AX1657" i="1" s="1"/>
  <c r="H1658" i="1"/>
  <c r="AX1658" i="1" s="1"/>
  <c r="H1659" i="1"/>
  <c r="AX1659" i="1" s="1"/>
  <c r="H1660" i="1"/>
  <c r="AX1660" i="1" s="1"/>
  <c r="H1661" i="1"/>
  <c r="AX1661" i="1" s="1"/>
  <c r="H1662" i="1"/>
  <c r="AX1662" i="1" s="1"/>
  <c r="H1663" i="1"/>
  <c r="AX1663" i="1" s="1"/>
  <c r="H1664" i="1"/>
  <c r="AX1664" i="1" s="1"/>
  <c r="H1665" i="1"/>
  <c r="AX1665" i="1" s="1"/>
  <c r="H1666" i="1"/>
  <c r="AX1666" i="1" s="1"/>
  <c r="H1667" i="1"/>
  <c r="AX1667" i="1" s="1"/>
  <c r="H1668" i="1"/>
  <c r="AX1668" i="1" s="1"/>
  <c r="H1669" i="1"/>
  <c r="AX1669" i="1" s="1"/>
  <c r="H1670" i="1"/>
  <c r="AX1670" i="1" s="1"/>
  <c r="H1671" i="1"/>
  <c r="AX1671" i="1" s="1"/>
  <c r="H1672" i="1"/>
  <c r="AX1672" i="1" s="1"/>
  <c r="H1673" i="1"/>
  <c r="AX1673" i="1" s="1"/>
  <c r="H1674" i="1"/>
  <c r="AX1674" i="1" s="1"/>
  <c r="H1675" i="1"/>
  <c r="AX1675" i="1" s="1"/>
  <c r="H1676" i="1"/>
  <c r="AX1676" i="1" s="1"/>
  <c r="H1677" i="1"/>
  <c r="AX1677" i="1" s="1"/>
  <c r="H1678" i="1"/>
  <c r="AX1678" i="1" s="1"/>
  <c r="H1679" i="1"/>
  <c r="AX1679" i="1" s="1"/>
  <c r="H1680" i="1"/>
  <c r="AX1680" i="1" s="1"/>
  <c r="H1681" i="1"/>
  <c r="AX1681" i="1" s="1"/>
  <c r="H1682" i="1"/>
  <c r="AX1682" i="1" s="1"/>
  <c r="H1683" i="1"/>
  <c r="AX1683" i="1" s="1"/>
  <c r="H1684" i="1"/>
  <c r="AX1684" i="1" s="1"/>
  <c r="H1685" i="1"/>
  <c r="AX1685" i="1" s="1"/>
  <c r="H1686" i="1"/>
  <c r="AX1686" i="1" s="1"/>
  <c r="H1687" i="1"/>
  <c r="AX1687" i="1" s="1"/>
  <c r="H1688" i="1"/>
  <c r="AX1688" i="1" s="1"/>
  <c r="H1689" i="1"/>
  <c r="AX1689" i="1" s="1"/>
  <c r="H1690" i="1"/>
  <c r="AX1690" i="1" s="1"/>
  <c r="H1691" i="1"/>
  <c r="AX1691" i="1" s="1"/>
  <c r="H1692" i="1"/>
  <c r="AX1692" i="1" s="1"/>
  <c r="H1693" i="1"/>
  <c r="AX1693" i="1" s="1"/>
  <c r="H1694" i="1"/>
  <c r="AX1694" i="1" s="1"/>
  <c r="H1695" i="1"/>
  <c r="AX1695" i="1" s="1"/>
  <c r="H1696" i="1"/>
  <c r="AX1696" i="1" s="1"/>
  <c r="H1697" i="1"/>
  <c r="AX1697" i="1" s="1"/>
  <c r="H1698" i="1"/>
  <c r="AX1698" i="1" s="1"/>
  <c r="H1699" i="1"/>
  <c r="AX1699" i="1" s="1"/>
  <c r="H1700" i="1"/>
  <c r="AX1700" i="1" s="1"/>
  <c r="H1701" i="1"/>
  <c r="AX1701" i="1" s="1"/>
  <c r="H1702" i="1"/>
  <c r="AX1702" i="1" s="1"/>
  <c r="H1703" i="1"/>
  <c r="AX1703" i="1" s="1"/>
  <c r="H1704" i="1"/>
  <c r="AX1704" i="1" s="1"/>
  <c r="H1705" i="1"/>
  <c r="AX1705" i="1" s="1"/>
  <c r="H1706" i="1"/>
  <c r="AX1706" i="1" s="1"/>
  <c r="H1707" i="1"/>
  <c r="AX1707" i="1" s="1"/>
  <c r="H1708" i="1"/>
  <c r="AX1708" i="1" s="1"/>
  <c r="H1709" i="1"/>
  <c r="AX1709" i="1" s="1"/>
  <c r="H1710" i="1"/>
  <c r="AX1710" i="1" s="1"/>
  <c r="H1711" i="1"/>
  <c r="AX1711" i="1" s="1"/>
  <c r="H1712" i="1"/>
  <c r="AX1712" i="1" s="1"/>
  <c r="H1713" i="1"/>
  <c r="AX1713" i="1" s="1"/>
  <c r="H1714" i="1"/>
  <c r="AX1714" i="1" s="1"/>
  <c r="H1715" i="1"/>
  <c r="AX1715" i="1" s="1"/>
  <c r="H1716" i="1"/>
  <c r="AX1716" i="1" s="1"/>
  <c r="H1717" i="1"/>
  <c r="AX1717" i="1" s="1"/>
  <c r="H1718" i="1"/>
  <c r="AX1718" i="1" s="1"/>
  <c r="H1719" i="1"/>
  <c r="AX1719" i="1" s="1"/>
  <c r="H1720" i="1"/>
  <c r="AX1720" i="1" s="1"/>
  <c r="H1721" i="1"/>
  <c r="AX1721" i="1" s="1"/>
  <c r="H1722" i="1"/>
  <c r="AX1722" i="1" s="1"/>
  <c r="H1723" i="1"/>
  <c r="AX1723" i="1" s="1"/>
  <c r="H1724" i="1"/>
  <c r="AX1724" i="1" s="1"/>
  <c r="H1725" i="1"/>
  <c r="AX1725" i="1" s="1"/>
  <c r="H1726" i="1"/>
  <c r="AX1726" i="1" s="1"/>
  <c r="H1727" i="1"/>
  <c r="AX1727" i="1" s="1"/>
  <c r="H1728" i="1"/>
  <c r="AX1728" i="1" s="1"/>
  <c r="H1729" i="1"/>
  <c r="AX1729" i="1" s="1"/>
  <c r="H1730" i="1"/>
  <c r="AX1730" i="1" s="1"/>
  <c r="H1731" i="1"/>
  <c r="AX1731" i="1" s="1"/>
  <c r="H1732" i="1"/>
  <c r="AX1732" i="1" s="1"/>
  <c r="H1733" i="1"/>
  <c r="AX1733" i="1" s="1"/>
  <c r="H1734" i="1"/>
  <c r="AX1734" i="1" s="1"/>
  <c r="H1735" i="1"/>
  <c r="AX1735" i="1" s="1"/>
  <c r="H1736" i="1"/>
  <c r="AX1736" i="1" s="1"/>
  <c r="H1737" i="1"/>
  <c r="AX1737" i="1" s="1"/>
  <c r="H1738" i="1"/>
  <c r="AX1738" i="1" s="1"/>
  <c r="H1739" i="1"/>
  <c r="AX1739" i="1" s="1"/>
  <c r="H1740" i="1"/>
  <c r="AX1740" i="1" s="1"/>
  <c r="H1741" i="1"/>
  <c r="AX1741" i="1" s="1"/>
  <c r="H1742" i="1"/>
  <c r="AX1742" i="1" s="1"/>
  <c r="H1743" i="1"/>
  <c r="AX1743" i="1" s="1"/>
  <c r="H1744" i="1"/>
  <c r="AX1744" i="1" s="1"/>
  <c r="H1745" i="1"/>
  <c r="AX1745" i="1" s="1"/>
  <c r="H1746" i="1"/>
  <c r="AX1746" i="1" s="1"/>
  <c r="H1747" i="1"/>
  <c r="AX1747" i="1" s="1"/>
  <c r="H1748" i="1"/>
  <c r="AX1748" i="1" s="1"/>
  <c r="H1749" i="1"/>
  <c r="AX1749" i="1" s="1"/>
  <c r="H1750" i="1"/>
  <c r="AX1750" i="1" s="1"/>
  <c r="H1751" i="1"/>
  <c r="AX1751" i="1" s="1"/>
  <c r="H1752" i="1"/>
  <c r="AX1752" i="1" s="1"/>
  <c r="H1753" i="1"/>
  <c r="AX1753" i="1" s="1"/>
  <c r="H1754" i="1"/>
  <c r="AX1754" i="1" s="1"/>
  <c r="H1755" i="1"/>
  <c r="AX1755" i="1" s="1"/>
  <c r="H1756" i="1"/>
  <c r="AX1756" i="1" s="1"/>
  <c r="H1757" i="1"/>
  <c r="AX1757" i="1" s="1"/>
  <c r="H1758" i="1"/>
  <c r="AX1758" i="1" s="1"/>
  <c r="H1759" i="1"/>
  <c r="AX1759" i="1" s="1"/>
  <c r="H1760" i="1"/>
  <c r="AX1760" i="1" s="1"/>
  <c r="H1761" i="1"/>
  <c r="AX1761" i="1" s="1"/>
  <c r="H1762" i="1"/>
  <c r="AX1762" i="1" s="1"/>
  <c r="H1763" i="1"/>
  <c r="AX1763" i="1" s="1"/>
  <c r="H1764" i="1"/>
  <c r="AX1764" i="1" s="1"/>
  <c r="H1765" i="1"/>
  <c r="AX1765" i="1" s="1"/>
  <c r="H1766" i="1"/>
  <c r="AX1766" i="1" s="1"/>
  <c r="H1767" i="1"/>
  <c r="AX1767" i="1" s="1"/>
  <c r="H1768" i="1"/>
  <c r="AX1768" i="1" s="1"/>
  <c r="H1769" i="1"/>
  <c r="AX1769" i="1" s="1"/>
  <c r="H1770" i="1"/>
  <c r="AX1770" i="1" s="1"/>
  <c r="H1771" i="1"/>
  <c r="AX1771" i="1" s="1"/>
  <c r="H1772" i="1"/>
  <c r="AX1772" i="1" s="1"/>
  <c r="H1773" i="1"/>
  <c r="AX1773" i="1" s="1"/>
  <c r="H1774" i="1"/>
  <c r="AX1774" i="1" s="1"/>
  <c r="H1775" i="1"/>
  <c r="AX1775" i="1" s="1"/>
  <c r="H1776" i="1"/>
  <c r="AX1776" i="1" s="1"/>
  <c r="H1777" i="1"/>
  <c r="AX1777" i="1" s="1"/>
  <c r="H1778" i="1"/>
  <c r="AX1778" i="1" s="1"/>
  <c r="H1779" i="1"/>
  <c r="AX1779" i="1" s="1"/>
  <c r="H1780" i="1"/>
  <c r="AX1780" i="1" s="1"/>
  <c r="H1781" i="1"/>
  <c r="AX1781" i="1" s="1"/>
  <c r="H1782" i="1"/>
  <c r="AX1782" i="1" s="1"/>
  <c r="H1783" i="1"/>
  <c r="AX1783" i="1" s="1"/>
  <c r="H1784" i="1"/>
  <c r="AX1784" i="1" s="1"/>
  <c r="H1785" i="1"/>
  <c r="AX1785" i="1" s="1"/>
  <c r="H1786" i="1"/>
  <c r="AX1786" i="1" s="1"/>
  <c r="H1787" i="1"/>
  <c r="AX1787" i="1" s="1"/>
  <c r="H1788" i="1"/>
  <c r="AX1788" i="1" s="1"/>
  <c r="H1789" i="1"/>
  <c r="AX1789" i="1" s="1"/>
  <c r="H1790" i="1"/>
  <c r="AX1790" i="1" s="1"/>
  <c r="H1791" i="1"/>
  <c r="AX1791" i="1" s="1"/>
  <c r="H1792" i="1"/>
  <c r="AX1792" i="1" s="1"/>
  <c r="H1793" i="1"/>
  <c r="AX1793" i="1" s="1"/>
  <c r="H1794" i="1"/>
  <c r="AX1794" i="1" s="1"/>
  <c r="H1795" i="1"/>
  <c r="AX1795" i="1" s="1"/>
  <c r="H1796" i="1"/>
  <c r="AX1796" i="1" s="1"/>
  <c r="H1797" i="1"/>
  <c r="AX1797" i="1" s="1"/>
  <c r="H1798" i="1"/>
  <c r="AX1798" i="1" s="1"/>
  <c r="H1799" i="1"/>
  <c r="AX1799" i="1" s="1"/>
  <c r="H1800" i="1"/>
  <c r="AX1800" i="1" s="1"/>
  <c r="H1801" i="1"/>
  <c r="AX1801" i="1" s="1"/>
  <c r="H1802" i="1"/>
  <c r="AX1802" i="1" s="1"/>
  <c r="H1803" i="1"/>
  <c r="AX1803" i="1" s="1"/>
  <c r="H1804" i="1"/>
  <c r="AX1804" i="1" s="1"/>
  <c r="H1805" i="1"/>
  <c r="AX1805" i="1" s="1"/>
  <c r="H1806" i="1"/>
  <c r="AX1806" i="1" s="1"/>
  <c r="H1807" i="1"/>
  <c r="AX1807" i="1" s="1"/>
  <c r="H1808" i="1"/>
  <c r="AX1808" i="1" s="1"/>
  <c r="H1809" i="1"/>
  <c r="AX1809" i="1" s="1"/>
  <c r="H1810" i="1"/>
  <c r="AX1810" i="1" s="1"/>
  <c r="H1811" i="1"/>
  <c r="AX1811" i="1" s="1"/>
  <c r="H1812" i="1"/>
  <c r="AX1812" i="1" s="1"/>
  <c r="H1813" i="1"/>
  <c r="AX1813" i="1" s="1"/>
  <c r="H1814" i="1"/>
  <c r="AX1814" i="1" s="1"/>
  <c r="H1815" i="1"/>
  <c r="AX1815" i="1" s="1"/>
  <c r="H1816" i="1"/>
  <c r="AX1816" i="1" s="1"/>
  <c r="H1817" i="1"/>
  <c r="AX1817" i="1" s="1"/>
  <c r="H1818" i="1"/>
  <c r="AX1818" i="1" s="1"/>
  <c r="H1819" i="1"/>
  <c r="AX1819" i="1" s="1"/>
  <c r="H1820" i="1"/>
  <c r="AX1820" i="1" s="1"/>
  <c r="H1821" i="1"/>
  <c r="AX1821" i="1" s="1"/>
  <c r="H1822" i="1"/>
  <c r="AX1822" i="1" s="1"/>
  <c r="H1823" i="1"/>
  <c r="AX1823" i="1" s="1"/>
  <c r="H1824" i="1"/>
  <c r="AX1824" i="1" s="1"/>
  <c r="H1825" i="1"/>
  <c r="AX1825" i="1" s="1"/>
  <c r="H1826" i="1"/>
  <c r="AX1826" i="1" s="1"/>
  <c r="H1827" i="1"/>
  <c r="AX1827" i="1" s="1"/>
  <c r="H1828" i="1"/>
  <c r="AX1828" i="1" s="1"/>
  <c r="H1829" i="1"/>
  <c r="AX1829" i="1" s="1"/>
  <c r="H1830" i="1"/>
  <c r="AX1830" i="1" s="1"/>
  <c r="H1831" i="1"/>
  <c r="AX1831" i="1" s="1"/>
  <c r="H1832" i="1"/>
  <c r="AX1832" i="1" s="1"/>
  <c r="H1833" i="1"/>
  <c r="AX1833" i="1" s="1"/>
  <c r="H1834" i="1"/>
  <c r="AX1834" i="1" s="1"/>
  <c r="H1835" i="1"/>
  <c r="AX1835" i="1" s="1"/>
  <c r="H1836" i="1"/>
  <c r="AX1836" i="1" s="1"/>
  <c r="H1837" i="1"/>
  <c r="AX1837" i="1" s="1"/>
  <c r="H1838" i="1"/>
  <c r="AX1838" i="1" s="1"/>
  <c r="H1839" i="1"/>
  <c r="AX1839" i="1" s="1"/>
  <c r="H1840" i="1"/>
  <c r="AX1840" i="1" s="1"/>
  <c r="H1841" i="1"/>
  <c r="AX1841" i="1" s="1"/>
  <c r="H1842" i="1"/>
  <c r="AX1842" i="1" s="1"/>
  <c r="H1843" i="1"/>
  <c r="AX1843" i="1" s="1"/>
  <c r="H1844" i="1"/>
  <c r="AX1844" i="1" s="1"/>
  <c r="H1845" i="1"/>
  <c r="AX1845" i="1" s="1"/>
  <c r="H1846" i="1"/>
  <c r="AX1846" i="1" s="1"/>
  <c r="H1847" i="1"/>
  <c r="AX1847" i="1" s="1"/>
  <c r="H1848" i="1"/>
  <c r="AX1848" i="1" s="1"/>
  <c r="H1849" i="1"/>
  <c r="AX1849" i="1" s="1"/>
  <c r="H1850" i="1"/>
  <c r="AX1850" i="1" s="1"/>
  <c r="H1851" i="1"/>
  <c r="AX1851" i="1" s="1"/>
  <c r="H1852" i="1"/>
  <c r="AX1852" i="1" s="1"/>
  <c r="H1853" i="1"/>
  <c r="AX1853" i="1" s="1"/>
  <c r="H1854" i="1"/>
  <c r="AX1854" i="1" s="1"/>
  <c r="H1855" i="1"/>
  <c r="AX1855" i="1" s="1"/>
  <c r="H1856" i="1"/>
  <c r="AX1856" i="1" s="1"/>
  <c r="H1857" i="1"/>
  <c r="AX1857" i="1" s="1"/>
  <c r="H1858" i="1"/>
  <c r="AX1858" i="1" s="1"/>
  <c r="H1859" i="1"/>
  <c r="AX1859" i="1" s="1"/>
  <c r="H1860" i="1"/>
  <c r="AX1860" i="1" s="1"/>
  <c r="H1861" i="1"/>
  <c r="AX1861" i="1" s="1"/>
  <c r="H1862" i="1"/>
  <c r="AX1862" i="1" s="1"/>
  <c r="H1863" i="1"/>
  <c r="AX1863" i="1" s="1"/>
  <c r="H1864" i="1"/>
  <c r="AX1864" i="1" s="1"/>
  <c r="H1865" i="1"/>
  <c r="AX1865" i="1" s="1"/>
  <c r="H1866" i="1"/>
  <c r="AX1866" i="1" s="1"/>
  <c r="H1867" i="1"/>
  <c r="AX1867" i="1" s="1"/>
  <c r="H1868" i="1"/>
  <c r="AX1868" i="1" s="1"/>
  <c r="H1869" i="1"/>
  <c r="AX1869" i="1" s="1"/>
  <c r="H1870" i="1"/>
  <c r="AX1870" i="1" s="1"/>
  <c r="H1871" i="1"/>
  <c r="AX1871" i="1" s="1"/>
  <c r="H1872" i="1"/>
  <c r="AX1872" i="1" s="1"/>
  <c r="H1873" i="1"/>
  <c r="AX1873" i="1" s="1"/>
  <c r="H1874" i="1"/>
  <c r="AX1874" i="1" s="1"/>
  <c r="H1875" i="1"/>
  <c r="AX1875" i="1" s="1"/>
  <c r="H1876" i="1"/>
  <c r="AX1876" i="1" s="1"/>
  <c r="H1877" i="1"/>
  <c r="AX1877" i="1" s="1"/>
  <c r="H1878" i="1"/>
  <c r="AX1878" i="1" s="1"/>
  <c r="H1879" i="1"/>
  <c r="AX1879" i="1" s="1"/>
  <c r="H1880" i="1"/>
  <c r="AX1880" i="1" s="1"/>
  <c r="H1881" i="1"/>
  <c r="AX1881" i="1" s="1"/>
  <c r="H1882" i="1"/>
  <c r="AX1882" i="1" s="1"/>
  <c r="H1883" i="1"/>
  <c r="AX1883" i="1" s="1"/>
  <c r="H1884" i="1"/>
  <c r="AX1884" i="1" s="1"/>
  <c r="H1885" i="1"/>
  <c r="AX1885" i="1" s="1"/>
  <c r="H1886" i="1"/>
  <c r="AX1886" i="1" s="1"/>
  <c r="H1887" i="1"/>
  <c r="AX1887" i="1" s="1"/>
  <c r="H1888" i="1"/>
  <c r="AX1888" i="1" s="1"/>
  <c r="H1889" i="1"/>
  <c r="AX1889" i="1" s="1"/>
  <c r="H1890" i="1"/>
  <c r="AX1890" i="1" s="1"/>
  <c r="H1891" i="1"/>
  <c r="AX1891" i="1" s="1"/>
  <c r="H1892" i="1"/>
  <c r="AX1892" i="1" s="1"/>
  <c r="H1893" i="1"/>
  <c r="AX1893" i="1" s="1"/>
  <c r="H1894" i="1"/>
  <c r="AX1894" i="1" s="1"/>
  <c r="H1895" i="1"/>
  <c r="AX1895" i="1" s="1"/>
  <c r="H1896" i="1"/>
  <c r="AX1896" i="1" s="1"/>
  <c r="H1897" i="1"/>
  <c r="AX1897" i="1" s="1"/>
  <c r="H1898" i="1"/>
  <c r="AX1898" i="1" s="1"/>
  <c r="H1899" i="1"/>
  <c r="AX1899" i="1" s="1"/>
  <c r="H1900" i="1"/>
  <c r="AX1900" i="1" s="1"/>
  <c r="H1901" i="1"/>
  <c r="AX1901" i="1" s="1"/>
  <c r="H1902" i="1"/>
  <c r="AX1902" i="1" s="1"/>
  <c r="H1903" i="1"/>
  <c r="AX1903" i="1" s="1"/>
  <c r="H1904" i="1"/>
  <c r="AX1904" i="1" s="1"/>
  <c r="H1905" i="1"/>
  <c r="AX1905" i="1" s="1"/>
  <c r="H1906" i="1"/>
  <c r="AX1906" i="1" s="1"/>
  <c r="H1907" i="1"/>
  <c r="AX1907" i="1" s="1"/>
  <c r="H1908" i="1"/>
  <c r="AX1908" i="1" s="1"/>
  <c r="H1909" i="1"/>
  <c r="AX1909" i="1" s="1"/>
  <c r="H1910" i="1"/>
  <c r="AX1910" i="1" s="1"/>
  <c r="H1911" i="1"/>
  <c r="AX1911" i="1" s="1"/>
  <c r="H1912" i="1"/>
  <c r="AX1912" i="1" s="1"/>
  <c r="H1913" i="1"/>
  <c r="AX1913" i="1" s="1"/>
  <c r="H1914" i="1"/>
  <c r="AX1914" i="1" s="1"/>
  <c r="H1915" i="1"/>
  <c r="AX1915" i="1" s="1"/>
  <c r="H1916" i="1"/>
  <c r="AX1916" i="1" s="1"/>
  <c r="H1917" i="1"/>
  <c r="AX1917" i="1" s="1"/>
  <c r="H1918" i="1"/>
  <c r="AX1918" i="1" s="1"/>
  <c r="H1919" i="1"/>
  <c r="AX1919" i="1" s="1"/>
  <c r="H1920" i="1"/>
  <c r="AX1920" i="1" s="1"/>
  <c r="H1921" i="1"/>
  <c r="AX1921" i="1" s="1"/>
  <c r="H1922" i="1"/>
  <c r="AX1922" i="1" s="1"/>
  <c r="H1923" i="1"/>
  <c r="AX1923" i="1" s="1"/>
  <c r="H1924" i="1"/>
  <c r="AX1924" i="1" s="1"/>
  <c r="H1925" i="1"/>
  <c r="AX1925" i="1" s="1"/>
  <c r="H1926" i="1"/>
  <c r="AX1926" i="1" s="1"/>
  <c r="H1927" i="1"/>
  <c r="AX1927" i="1" s="1"/>
  <c r="H1928" i="1"/>
  <c r="AX1928" i="1" s="1"/>
  <c r="H1929" i="1"/>
  <c r="AX1929" i="1" s="1"/>
  <c r="H1930" i="1"/>
  <c r="AX1930" i="1" s="1"/>
  <c r="H1931" i="1"/>
  <c r="AX1931" i="1" s="1"/>
  <c r="H1932" i="1"/>
  <c r="AX1932" i="1" s="1"/>
  <c r="H1933" i="1"/>
  <c r="AX1933" i="1" s="1"/>
  <c r="H1934" i="1"/>
  <c r="AX1934" i="1" s="1"/>
  <c r="H1935" i="1"/>
  <c r="AX1935" i="1" s="1"/>
  <c r="H1936" i="1"/>
  <c r="AX1936" i="1" s="1"/>
  <c r="H1937" i="1"/>
  <c r="AX1937" i="1" s="1"/>
  <c r="H1938" i="1"/>
  <c r="AX1938" i="1" s="1"/>
  <c r="H1939" i="1"/>
  <c r="AX1939" i="1" s="1"/>
  <c r="H1940" i="1"/>
  <c r="AX1940" i="1" s="1"/>
  <c r="H1941" i="1"/>
  <c r="AX1941" i="1" s="1"/>
  <c r="H1942" i="1"/>
  <c r="AX1942" i="1" s="1"/>
  <c r="H1943" i="1"/>
  <c r="AX1943" i="1" s="1"/>
  <c r="H1944" i="1"/>
  <c r="AX1944" i="1" s="1"/>
  <c r="H1945" i="1"/>
  <c r="AX1945" i="1" s="1"/>
  <c r="H1946" i="1"/>
  <c r="AX1946" i="1" s="1"/>
  <c r="H1947" i="1"/>
  <c r="AX1947" i="1" s="1"/>
  <c r="H1948" i="1"/>
  <c r="AX1948" i="1" s="1"/>
  <c r="H1949" i="1"/>
  <c r="AX1949" i="1" s="1"/>
  <c r="H1950" i="1"/>
  <c r="AX1950" i="1" s="1"/>
  <c r="H1951" i="1"/>
  <c r="AX1951" i="1" s="1"/>
  <c r="H1952" i="1"/>
  <c r="AX1952" i="1" s="1"/>
  <c r="H1953" i="1"/>
  <c r="AX1953" i="1" s="1"/>
  <c r="H1954" i="1"/>
  <c r="AX1954" i="1" s="1"/>
  <c r="H1955" i="1"/>
  <c r="AX1955" i="1" s="1"/>
  <c r="H1956" i="1"/>
  <c r="AX1956" i="1" s="1"/>
  <c r="H1957" i="1"/>
  <c r="AX1957" i="1" s="1"/>
  <c r="H1958" i="1"/>
  <c r="AX1958" i="1" s="1"/>
  <c r="H1959" i="1"/>
  <c r="AX1959" i="1" s="1"/>
  <c r="H1960" i="1"/>
  <c r="AX1960" i="1" s="1"/>
  <c r="H1961" i="1"/>
  <c r="AX1961" i="1" s="1"/>
  <c r="H1962" i="1"/>
  <c r="AX1962" i="1" s="1"/>
  <c r="H1963" i="1"/>
  <c r="AX1963" i="1" s="1"/>
  <c r="H1964" i="1"/>
  <c r="AX1964" i="1" s="1"/>
  <c r="H1965" i="1"/>
  <c r="AX1965" i="1" s="1"/>
  <c r="H1966" i="1"/>
  <c r="AX1966" i="1" s="1"/>
  <c r="H1967" i="1"/>
  <c r="AX1967" i="1" s="1"/>
  <c r="H1968" i="1"/>
  <c r="AX1968" i="1" s="1"/>
  <c r="H1969" i="1"/>
  <c r="AX1969" i="1" s="1"/>
  <c r="H1970" i="1"/>
  <c r="AX1970" i="1" s="1"/>
  <c r="H1971" i="1"/>
  <c r="AX1971" i="1" s="1"/>
  <c r="H1972" i="1"/>
  <c r="AX1972" i="1" s="1"/>
  <c r="H1973" i="1"/>
  <c r="AX1973" i="1" s="1"/>
  <c r="H1974" i="1"/>
  <c r="AX1974" i="1" s="1"/>
  <c r="H1975" i="1"/>
  <c r="AX1975" i="1" s="1"/>
  <c r="H1976" i="1"/>
  <c r="AX1976" i="1" s="1"/>
  <c r="H1977" i="1"/>
  <c r="AX1977" i="1" s="1"/>
  <c r="H1978" i="1"/>
  <c r="AX1978" i="1" s="1"/>
  <c r="H1979" i="1"/>
  <c r="AX1979" i="1" s="1"/>
  <c r="H1980" i="1"/>
  <c r="AX1980" i="1" s="1"/>
  <c r="H1981" i="1"/>
  <c r="AX1981" i="1" s="1"/>
  <c r="H1982" i="1"/>
  <c r="AX1982" i="1" s="1"/>
  <c r="H1983" i="1"/>
  <c r="AX1983" i="1" s="1"/>
  <c r="H1984" i="1"/>
  <c r="AX1984" i="1" s="1"/>
  <c r="H1985" i="1"/>
  <c r="AX1985" i="1" s="1"/>
  <c r="H1986" i="1"/>
  <c r="AX1986" i="1" s="1"/>
  <c r="H1987" i="1"/>
  <c r="AX1987" i="1" s="1"/>
  <c r="H1988" i="1"/>
  <c r="AX1988" i="1" s="1"/>
  <c r="H1989" i="1"/>
  <c r="AX1989" i="1" s="1"/>
  <c r="H1990" i="1"/>
  <c r="AX1990" i="1" s="1"/>
  <c r="H1991" i="1"/>
  <c r="AX1991" i="1" s="1"/>
  <c r="H1992" i="1"/>
  <c r="AX1992" i="1" s="1"/>
  <c r="H1993" i="1"/>
  <c r="AX1993" i="1" s="1"/>
  <c r="H1994" i="1"/>
  <c r="AX1994" i="1" s="1"/>
  <c r="H1995" i="1"/>
  <c r="AX1995" i="1" s="1"/>
  <c r="H1996" i="1"/>
  <c r="AX1996" i="1" s="1"/>
  <c r="H1997" i="1"/>
  <c r="AX1997" i="1" s="1"/>
  <c r="H1998" i="1"/>
  <c r="AX1998" i="1" s="1"/>
  <c r="H1999" i="1"/>
  <c r="AX1999" i="1" s="1"/>
  <c r="H2000" i="1"/>
  <c r="AX2000" i="1" s="1"/>
  <c r="H2001" i="1"/>
  <c r="AX2001" i="1" s="1"/>
  <c r="H2002" i="1"/>
  <c r="AX2002" i="1" s="1"/>
  <c r="H2003" i="1"/>
  <c r="AX2003" i="1" s="1"/>
  <c r="H2004" i="1"/>
  <c r="AX2004" i="1" s="1"/>
  <c r="H2005" i="1"/>
  <c r="AX2005" i="1" s="1"/>
  <c r="H2006" i="1"/>
  <c r="AX2006" i="1" s="1"/>
  <c r="H2007" i="1"/>
  <c r="AX2007" i="1" s="1"/>
  <c r="H2008" i="1"/>
  <c r="AX2008" i="1" s="1"/>
  <c r="H2009" i="1"/>
  <c r="AX2009" i="1" s="1"/>
  <c r="H2010" i="1"/>
  <c r="AX2010" i="1" s="1"/>
  <c r="H2011" i="1"/>
  <c r="AX2011" i="1" s="1"/>
  <c r="H2012" i="1"/>
  <c r="AX2012" i="1" s="1"/>
  <c r="H2013" i="1"/>
  <c r="AX2013" i="1" s="1"/>
  <c r="H2014" i="1"/>
  <c r="AX2014" i="1" s="1"/>
  <c r="H2015" i="1"/>
  <c r="AX2015" i="1" s="1"/>
  <c r="H2016" i="1"/>
  <c r="AX2016" i="1" s="1"/>
  <c r="H2017" i="1"/>
  <c r="AX2017" i="1" s="1"/>
  <c r="H2018" i="1"/>
  <c r="AX2018" i="1" s="1"/>
  <c r="H2019" i="1"/>
  <c r="AX2019" i="1" s="1"/>
  <c r="H2020" i="1"/>
  <c r="AX2020" i="1" s="1"/>
  <c r="H2021" i="1"/>
  <c r="AX2021" i="1" s="1"/>
  <c r="H2022" i="1"/>
  <c r="AX2022" i="1" s="1"/>
  <c r="H2023" i="1"/>
  <c r="AX2023" i="1" s="1"/>
  <c r="H2024" i="1"/>
  <c r="AX2024" i="1" s="1"/>
  <c r="H2025" i="1"/>
  <c r="AX2025" i="1" s="1"/>
  <c r="H2026" i="1"/>
  <c r="AX2026" i="1" s="1"/>
  <c r="H2027" i="1"/>
  <c r="AX2027" i="1" s="1"/>
  <c r="H2028" i="1"/>
  <c r="AX2028" i="1" s="1"/>
  <c r="H2029" i="1"/>
  <c r="AX2029" i="1" s="1"/>
  <c r="H2030" i="1"/>
  <c r="AX2030" i="1" s="1"/>
  <c r="H2031" i="1"/>
  <c r="AX2031" i="1" s="1"/>
  <c r="H2032" i="1"/>
  <c r="AX2032" i="1" s="1"/>
  <c r="H2033" i="1"/>
  <c r="AX2033" i="1" s="1"/>
  <c r="H2034" i="1"/>
  <c r="AX2034" i="1" s="1"/>
  <c r="H2035" i="1"/>
  <c r="AX2035" i="1" s="1"/>
  <c r="H2036" i="1"/>
  <c r="AX2036" i="1" s="1"/>
  <c r="H2037" i="1"/>
  <c r="AX2037" i="1" s="1"/>
  <c r="H2038" i="1"/>
  <c r="AX2038" i="1" s="1"/>
  <c r="H2039" i="1"/>
  <c r="AX2039" i="1" s="1"/>
  <c r="H2040" i="1"/>
  <c r="AX2040" i="1" s="1"/>
  <c r="H2041" i="1"/>
  <c r="AX2041" i="1" s="1"/>
  <c r="H2042" i="1"/>
  <c r="AX2042" i="1" s="1"/>
  <c r="H2043" i="1"/>
  <c r="AX2043" i="1" s="1"/>
  <c r="H2044" i="1"/>
  <c r="AX2044" i="1" s="1"/>
  <c r="H2045" i="1"/>
  <c r="AX2045" i="1" s="1"/>
  <c r="H2046" i="1"/>
  <c r="AX2046" i="1" s="1"/>
  <c r="H2047" i="1"/>
  <c r="AX2047" i="1" s="1"/>
  <c r="H2048" i="1"/>
  <c r="AX2048" i="1" s="1"/>
  <c r="H2049" i="1"/>
  <c r="AX2049" i="1" s="1"/>
  <c r="H2050" i="1"/>
  <c r="AX2050" i="1" s="1"/>
  <c r="H2051" i="1"/>
  <c r="AX2051" i="1" s="1"/>
  <c r="H2052" i="1"/>
  <c r="AX2052" i="1" s="1"/>
  <c r="H2053" i="1"/>
  <c r="AX2053" i="1" s="1"/>
  <c r="H2054" i="1"/>
  <c r="AX2054" i="1" s="1"/>
  <c r="H2055" i="1"/>
  <c r="AX2055" i="1" s="1"/>
  <c r="H2056" i="1"/>
  <c r="AX2056" i="1" s="1"/>
  <c r="H2057" i="1"/>
  <c r="AX2057" i="1" s="1"/>
  <c r="H2058" i="1"/>
  <c r="AX2058" i="1" s="1"/>
  <c r="H2059" i="1"/>
  <c r="AX2059" i="1" s="1"/>
  <c r="H2060" i="1"/>
  <c r="AX2060" i="1" s="1"/>
  <c r="H2061" i="1"/>
  <c r="AX2061" i="1" s="1"/>
  <c r="H2062" i="1"/>
  <c r="AX2062" i="1" s="1"/>
  <c r="H2063" i="1"/>
  <c r="AX2063" i="1" s="1"/>
  <c r="H2064" i="1"/>
  <c r="AX2064" i="1" s="1"/>
  <c r="H2065" i="1"/>
  <c r="AX2065" i="1" s="1"/>
  <c r="H2066" i="1"/>
  <c r="AX2066" i="1" s="1"/>
  <c r="H2067" i="1"/>
  <c r="AX2067" i="1" s="1"/>
  <c r="H2068" i="1"/>
  <c r="AX2068" i="1" s="1"/>
  <c r="H2069" i="1"/>
  <c r="AX2069" i="1" s="1"/>
  <c r="H2070" i="1"/>
  <c r="AX2070" i="1" s="1"/>
  <c r="H2071" i="1"/>
  <c r="AX2071" i="1" s="1"/>
  <c r="H2072" i="1"/>
  <c r="AX2072" i="1" s="1"/>
  <c r="H2073" i="1"/>
  <c r="AX2073" i="1" s="1"/>
  <c r="H2074" i="1"/>
  <c r="AX2074" i="1" s="1"/>
  <c r="H2075" i="1"/>
  <c r="AX2075" i="1" s="1"/>
  <c r="H2076" i="1"/>
  <c r="AX2076" i="1" s="1"/>
  <c r="H2077" i="1"/>
  <c r="AX2077" i="1" s="1"/>
  <c r="H2078" i="1"/>
  <c r="AX2078" i="1" s="1"/>
  <c r="H2079" i="1"/>
  <c r="AX2079" i="1" s="1"/>
  <c r="H2080" i="1"/>
  <c r="AX2080" i="1" s="1"/>
  <c r="H2081" i="1"/>
  <c r="AX2081" i="1" s="1"/>
  <c r="H2082" i="1"/>
  <c r="AX2082" i="1" s="1"/>
  <c r="H2083" i="1"/>
  <c r="AX2083" i="1" s="1"/>
  <c r="H2084" i="1"/>
  <c r="AX2084" i="1" s="1"/>
  <c r="H2085" i="1"/>
  <c r="AX2085" i="1" s="1"/>
  <c r="H2086" i="1"/>
  <c r="AX2086" i="1" s="1"/>
  <c r="H2087" i="1"/>
  <c r="AX2087" i="1" s="1"/>
  <c r="H2088" i="1"/>
  <c r="AX2088" i="1" s="1"/>
  <c r="H2089" i="1"/>
  <c r="AX2089" i="1" s="1"/>
  <c r="H2090" i="1"/>
  <c r="AX2090" i="1" s="1"/>
  <c r="H2091" i="1"/>
  <c r="AX2091" i="1" s="1"/>
  <c r="H2092" i="1"/>
  <c r="AX2092" i="1" s="1"/>
  <c r="H2093" i="1"/>
  <c r="AX2093" i="1" s="1"/>
  <c r="H2094" i="1"/>
  <c r="AX2094" i="1" s="1"/>
  <c r="H2095" i="1"/>
  <c r="AX2095" i="1" s="1"/>
  <c r="H2096" i="1"/>
  <c r="AX2096" i="1" s="1"/>
  <c r="H2097" i="1"/>
  <c r="AX2097" i="1" s="1"/>
  <c r="H2098" i="1"/>
  <c r="AX2098" i="1" s="1"/>
  <c r="H2099" i="1"/>
  <c r="AX2099" i="1" s="1"/>
  <c r="H2100" i="1"/>
  <c r="AX2100" i="1" s="1"/>
  <c r="H2101" i="1"/>
  <c r="AX2101" i="1" s="1"/>
  <c r="H2102" i="1"/>
  <c r="AX2102" i="1" s="1"/>
  <c r="H2103" i="1"/>
  <c r="AX2103" i="1" s="1"/>
  <c r="H2104" i="1"/>
  <c r="AX2104" i="1" s="1"/>
  <c r="H2105" i="1"/>
  <c r="AX2105" i="1" s="1"/>
  <c r="H2106" i="1"/>
  <c r="AX2106" i="1" s="1"/>
  <c r="H2107" i="1"/>
  <c r="AX2107" i="1" s="1"/>
  <c r="H2108" i="1"/>
  <c r="AX2108" i="1" s="1"/>
  <c r="H2109" i="1"/>
  <c r="AX2109" i="1" s="1"/>
  <c r="H2110" i="1"/>
  <c r="AX2110" i="1" s="1"/>
  <c r="H2111" i="1"/>
  <c r="AX2111" i="1" s="1"/>
  <c r="H2112" i="1"/>
  <c r="AX2112" i="1" s="1"/>
  <c r="H2113" i="1"/>
  <c r="AX2113" i="1" s="1"/>
  <c r="H2114" i="1"/>
  <c r="AX2114" i="1" s="1"/>
  <c r="H2115" i="1"/>
  <c r="AX2115" i="1" s="1"/>
  <c r="H2116" i="1"/>
  <c r="AX2116" i="1" s="1"/>
  <c r="H2117" i="1"/>
  <c r="AX2117" i="1" s="1"/>
  <c r="H2118" i="1"/>
  <c r="AX2118" i="1" s="1"/>
  <c r="H2119" i="1"/>
  <c r="AX2119" i="1" s="1"/>
  <c r="H2120" i="1"/>
  <c r="AX2120" i="1" s="1"/>
  <c r="H2121" i="1"/>
  <c r="AX2121" i="1" s="1"/>
  <c r="H2122" i="1"/>
  <c r="AX2122" i="1" s="1"/>
  <c r="H2123" i="1"/>
  <c r="AX2123" i="1" s="1"/>
  <c r="H2124" i="1"/>
  <c r="AX2124" i="1" s="1"/>
  <c r="H2125" i="1"/>
  <c r="AX2125" i="1" s="1"/>
  <c r="H2126" i="1"/>
  <c r="AX2126" i="1" s="1"/>
  <c r="H2127" i="1"/>
  <c r="AX2127" i="1" s="1"/>
  <c r="H2128" i="1"/>
  <c r="AX2128" i="1" s="1"/>
  <c r="H2129" i="1"/>
  <c r="AX2129" i="1" s="1"/>
  <c r="H2130" i="1"/>
  <c r="AX2130" i="1" s="1"/>
  <c r="H2131" i="1"/>
  <c r="AX2131" i="1" s="1"/>
  <c r="H2132" i="1"/>
  <c r="AX2132" i="1" s="1"/>
  <c r="H2133" i="1"/>
  <c r="AX2133" i="1" s="1"/>
  <c r="H2134" i="1"/>
  <c r="AX2134" i="1" s="1"/>
  <c r="H2135" i="1"/>
  <c r="AX2135" i="1" s="1"/>
  <c r="H2136" i="1"/>
  <c r="AX2136" i="1" s="1"/>
  <c r="H2137" i="1"/>
  <c r="AX2137" i="1" s="1"/>
  <c r="H2138" i="1"/>
  <c r="AX2138" i="1" s="1"/>
  <c r="H2139" i="1"/>
  <c r="AX2139" i="1" s="1"/>
  <c r="H2140" i="1"/>
  <c r="AX2140" i="1" s="1"/>
  <c r="H2141" i="1"/>
  <c r="AX2141" i="1" s="1"/>
  <c r="H2142" i="1"/>
  <c r="AX2142" i="1" s="1"/>
  <c r="H2143" i="1"/>
  <c r="AX2143" i="1" s="1"/>
  <c r="H2144" i="1"/>
  <c r="AX2144" i="1" s="1"/>
  <c r="H2145" i="1"/>
  <c r="AX2145" i="1" s="1"/>
  <c r="H2146" i="1"/>
  <c r="AX2146" i="1" s="1"/>
  <c r="H2147" i="1"/>
  <c r="AX2147" i="1" s="1"/>
  <c r="H2148" i="1"/>
  <c r="AX2148" i="1" s="1"/>
  <c r="H2149" i="1"/>
  <c r="AX2149" i="1" s="1"/>
  <c r="H2150" i="1"/>
  <c r="AX2150" i="1" s="1"/>
  <c r="H2151" i="1"/>
  <c r="AX2151" i="1" s="1"/>
  <c r="H2152" i="1"/>
  <c r="AX2152" i="1" s="1"/>
  <c r="H2153" i="1"/>
  <c r="AX2153" i="1" s="1"/>
  <c r="H2154" i="1"/>
  <c r="AX2154" i="1" s="1"/>
  <c r="H2155" i="1"/>
  <c r="AX2155" i="1" s="1"/>
  <c r="H2156" i="1"/>
  <c r="AX2156" i="1" s="1"/>
  <c r="H2157" i="1"/>
  <c r="AX2157" i="1" s="1"/>
  <c r="H2158" i="1"/>
  <c r="AX2158" i="1" s="1"/>
  <c r="H2159" i="1"/>
  <c r="AX2159" i="1" s="1"/>
  <c r="H2160" i="1"/>
  <c r="AX2160" i="1" s="1"/>
  <c r="H2161" i="1"/>
  <c r="AX2161" i="1" s="1"/>
  <c r="H2162" i="1"/>
  <c r="AX2162" i="1" s="1"/>
  <c r="H2163" i="1"/>
  <c r="AX2163" i="1" s="1"/>
  <c r="H2164" i="1"/>
  <c r="AX2164" i="1" s="1"/>
  <c r="H2165" i="1"/>
  <c r="AX2165" i="1" s="1"/>
  <c r="H2166" i="1"/>
  <c r="AX2166" i="1" s="1"/>
  <c r="H2167" i="1"/>
  <c r="AX2167" i="1" s="1"/>
  <c r="H2168" i="1"/>
  <c r="AX2168" i="1" s="1"/>
  <c r="H2169" i="1"/>
  <c r="AX2169" i="1" s="1"/>
  <c r="H2170" i="1"/>
  <c r="AX2170" i="1" s="1"/>
  <c r="H2171" i="1"/>
  <c r="AX2171" i="1" s="1"/>
  <c r="H2172" i="1"/>
  <c r="AX2172" i="1" s="1"/>
  <c r="H2173" i="1"/>
  <c r="AX2173" i="1" s="1"/>
  <c r="H2174" i="1"/>
  <c r="AX2174" i="1" s="1"/>
  <c r="H2175" i="1"/>
  <c r="AX2175" i="1" s="1"/>
  <c r="H2176" i="1"/>
  <c r="AX2176" i="1" s="1"/>
  <c r="H2177" i="1"/>
  <c r="AX2177" i="1" s="1"/>
  <c r="H2178" i="1"/>
  <c r="AX2178" i="1" s="1"/>
  <c r="H2179" i="1"/>
  <c r="AX2179" i="1" s="1"/>
  <c r="H2180" i="1"/>
  <c r="AX2180" i="1" s="1"/>
  <c r="H2181" i="1"/>
  <c r="AX2181" i="1" s="1"/>
  <c r="H2182" i="1"/>
  <c r="AX2182" i="1" s="1"/>
  <c r="H2183" i="1"/>
  <c r="AX2183" i="1" s="1"/>
  <c r="H2184" i="1"/>
  <c r="AX2184" i="1" s="1"/>
  <c r="H2185" i="1"/>
  <c r="AX2185" i="1" s="1"/>
  <c r="H2186" i="1"/>
  <c r="AX2186" i="1" s="1"/>
  <c r="H2187" i="1"/>
  <c r="AX2187" i="1" s="1"/>
  <c r="H2188" i="1"/>
  <c r="AX2188" i="1" s="1"/>
  <c r="H2189" i="1"/>
  <c r="AX2189" i="1" s="1"/>
  <c r="H2190" i="1"/>
  <c r="AX2190" i="1" s="1"/>
  <c r="H2191" i="1"/>
  <c r="AX2191" i="1" s="1"/>
  <c r="H2192" i="1"/>
  <c r="AX2192" i="1" s="1"/>
  <c r="H2193" i="1"/>
  <c r="AX2193" i="1" s="1"/>
  <c r="H2194" i="1"/>
  <c r="AX2194" i="1" s="1"/>
  <c r="H2195" i="1"/>
  <c r="AX2195" i="1" s="1"/>
  <c r="H2196" i="1"/>
  <c r="AX2196" i="1" s="1"/>
  <c r="H2197" i="1"/>
  <c r="AX2197" i="1" s="1"/>
  <c r="H2198" i="1"/>
  <c r="AX2198" i="1" s="1"/>
  <c r="H2199" i="1"/>
  <c r="AX2199" i="1" s="1"/>
  <c r="H2200" i="1"/>
  <c r="AX2200" i="1" s="1"/>
  <c r="H2201" i="1"/>
  <c r="AX2201" i="1" s="1"/>
  <c r="H2202" i="1"/>
  <c r="AX2202" i="1" s="1"/>
  <c r="H2203" i="1"/>
  <c r="AX2203" i="1" s="1"/>
  <c r="H2204" i="1"/>
  <c r="AX2204" i="1" s="1"/>
  <c r="H2205" i="1"/>
  <c r="AX2205" i="1" s="1"/>
  <c r="H2206" i="1"/>
  <c r="AX2206" i="1" s="1"/>
  <c r="H2207" i="1"/>
  <c r="AX2207" i="1" s="1"/>
  <c r="H2208" i="1"/>
  <c r="AX2208" i="1" s="1"/>
  <c r="H2209" i="1"/>
  <c r="AX2209" i="1" s="1"/>
  <c r="H2210" i="1"/>
  <c r="AX2210" i="1" s="1"/>
  <c r="H2211" i="1"/>
  <c r="AX2211" i="1" s="1"/>
  <c r="H2212" i="1"/>
  <c r="AX2212" i="1" s="1"/>
  <c r="H2213" i="1"/>
  <c r="AX2213" i="1" s="1"/>
  <c r="H2214" i="1"/>
  <c r="AX2214" i="1" s="1"/>
  <c r="H2215" i="1"/>
  <c r="AX2215" i="1" s="1"/>
  <c r="H2216" i="1"/>
  <c r="AX2216" i="1" s="1"/>
  <c r="H2217" i="1"/>
  <c r="AX2217" i="1" s="1"/>
  <c r="H2218" i="1"/>
  <c r="AX2218" i="1" s="1"/>
  <c r="H2219" i="1"/>
  <c r="AX2219" i="1" s="1"/>
  <c r="H2220" i="1"/>
  <c r="AX2220" i="1" s="1"/>
  <c r="H2221" i="1"/>
  <c r="AX2221" i="1" s="1"/>
  <c r="H2222" i="1"/>
  <c r="AX2222" i="1" s="1"/>
  <c r="H2223" i="1"/>
  <c r="AX2223" i="1" s="1"/>
  <c r="H2224" i="1"/>
  <c r="AX2224" i="1" s="1"/>
  <c r="H2225" i="1"/>
  <c r="AX2225" i="1" s="1"/>
  <c r="H2226" i="1"/>
  <c r="AX2226" i="1" s="1"/>
  <c r="H2227" i="1"/>
  <c r="AX2227" i="1" s="1"/>
  <c r="H2228" i="1"/>
  <c r="AX2228" i="1" s="1"/>
  <c r="H2229" i="1"/>
  <c r="AX2229" i="1" s="1"/>
  <c r="H2230" i="1"/>
  <c r="AX2230" i="1" s="1"/>
  <c r="H2231" i="1"/>
  <c r="AX2231" i="1" s="1"/>
  <c r="H2232" i="1"/>
  <c r="AX2232" i="1" s="1"/>
  <c r="H2233" i="1"/>
  <c r="AX2233" i="1" s="1"/>
  <c r="H2234" i="1"/>
  <c r="AX2234" i="1" s="1"/>
  <c r="H2235" i="1"/>
  <c r="AX2235" i="1" s="1"/>
  <c r="H2236" i="1"/>
  <c r="AX2236" i="1" s="1"/>
  <c r="H2237" i="1"/>
  <c r="AX2237" i="1" s="1"/>
  <c r="H2238" i="1"/>
  <c r="AX2238" i="1" s="1"/>
  <c r="H2239" i="1"/>
  <c r="AX2239" i="1" s="1"/>
  <c r="H2240" i="1"/>
  <c r="AX2240" i="1" s="1"/>
  <c r="H2241" i="1"/>
  <c r="AX2241" i="1" s="1"/>
  <c r="H2242" i="1"/>
  <c r="AX2242" i="1" s="1"/>
  <c r="H2243" i="1"/>
  <c r="AX2243" i="1" s="1"/>
  <c r="H2244" i="1"/>
  <c r="AX2244" i="1" s="1"/>
  <c r="H2245" i="1"/>
  <c r="AX2245" i="1" s="1"/>
  <c r="H2246" i="1"/>
  <c r="AX2246" i="1" s="1"/>
  <c r="H2247" i="1"/>
  <c r="AX2247" i="1" s="1"/>
  <c r="H2248" i="1"/>
  <c r="AX2248" i="1" s="1"/>
  <c r="H2249" i="1"/>
  <c r="AX2249" i="1" s="1"/>
  <c r="H2250" i="1"/>
  <c r="AX2250" i="1" s="1"/>
  <c r="H2251" i="1"/>
  <c r="AX2251" i="1" s="1"/>
  <c r="H2252" i="1"/>
  <c r="AX2252" i="1" s="1"/>
  <c r="H2253" i="1"/>
  <c r="AX2253" i="1" s="1"/>
  <c r="H2254" i="1"/>
  <c r="AX2254" i="1" s="1"/>
  <c r="H2255" i="1"/>
  <c r="AX2255" i="1" s="1"/>
  <c r="H2256" i="1"/>
  <c r="AX2256" i="1" s="1"/>
  <c r="H2257" i="1"/>
  <c r="AX2257" i="1" s="1"/>
  <c r="H2258" i="1"/>
  <c r="AX2258" i="1" s="1"/>
  <c r="H2259" i="1"/>
  <c r="AX2259" i="1" s="1"/>
  <c r="H2260" i="1"/>
  <c r="AX2260" i="1" s="1"/>
  <c r="H2261" i="1"/>
  <c r="AX2261" i="1" s="1"/>
  <c r="H2262" i="1"/>
  <c r="AX2262" i="1" s="1"/>
  <c r="H2263" i="1"/>
  <c r="AX2263" i="1" s="1"/>
  <c r="H2264" i="1"/>
  <c r="AX2264" i="1" s="1"/>
  <c r="H2265" i="1"/>
  <c r="AX2265" i="1" s="1"/>
  <c r="H2266" i="1"/>
  <c r="AX2266" i="1" s="1"/>
  <c r="H2267" i="1"/>
  <c r="AX2267" i="1" s="1"/>
  <c r="H2268" i="1"/>
  <c r="AX2268" i="1" s="1"/>
  <c r="H2269" i="1"/>
  <c r="AX2269" i="1" s="1"/>
  <c r="H2270" i="1"/>
  <c r="AX2270" i="1" s="1"/>
  <c r="H2271" i="1"/>
  <c r="AX2271" i="1" s="1"/>
  <c r="H2272" i="1"/>
  <c r="AX2272" i="1" s="1"/>
  <c r="H2273" i="1"/>
  <c r="AX2273" i="1" s="1"/>
  <c r="H2274" i="1"/>
  <c r="AX2274" i="1" s="1"/>
  <c r="H2275" i="1"/>
  <c r="AX2275" i="1" s="1"/>
  <c r="H2276" i="1"/>
  <c r="AX2276" i="1" s="1"/>
  <c r="H2277" i="1"/>
  <c r="AX2277" i="1" s="1"/>
  <c r="H2278" i="1"/>
  <c r="AX2278" i="1" s="1"/>
  <c r="H2279" i="1"/>
  <c r="AX2279" i="1" s="1"/>
  <c r="H2280" i="1"/>
  <c r="AX2280" i="1" s="1"/>
  <c r="H2281" i="1"/>
  <c r="AX2281" i="1" s="1"/>
  <c r="H2282" i="1"/>
  <c r="AX2282" i="1" s="1"/>
  <c r="H2283" i="1"/>
  <c r="AX2283" i="1" s="1"/>
  <c r="H2284" i="1"/>
  <c r="AX2284" i="1" s="1"/>
  <c r="H2285" i="1"/>
  <c r="AX2285" i="1" s="1"/>
  <c r="H2286" i="1"/>
  <c r="AX2286" i="1" s="1"/>
  <c r="H2287" i="1"/>
  <c r="AX2287" i="1" s="1"/>
  <c r="H2288" i="1"/>
  <c r="AX2288" i="1" s="1"/>
  <c r="H2289" i="1"/>
  <c r="AX2289" i="1" s="1"/>
  <c r="H2290" i="1"/>
  <c r="AX2290" i="1" s="1"/>
  <c r="H2291" i="1"/>
  <c r="AX2291" i="1" s="1"/>
  <c r="H2292" i="1"/>
  <c r="AX2292" i="1" s="1"/>
  <c r="H2293" i="1"/>
  <c r="AX2293" i="1" s="1"/>
  <c r="H2294" i="1"/>
  <c r="AX2294" i="1" s="1"/>
  <c r="H2295" i="1"/>
  <c r="AX2295" i="1" s="1"/>
  <c r="H2296" i="1"/>
  <c r="AX2296" i="1" s="1"/>
  <c r="H2297" i="1"/>
  <c r="AX2297" i="1" s="1"/>
  <c r="H2298" i="1"/>
  <c r="AX2298" i="1" s="1"/>
  <c r="H2299" i="1"/>
  <c r="AX2299" i="1" s="1"/>
  <c r="H2300" i="1"/>
  <c r="AX2300" i="1" s="1"/>
  <c r="H2301" i="1"/>
  <c r="AX2301" i="1" s="1"/>
  <c r="H2302" i="1"/>
  <c r="AX2302" i="1" s="1"/>
  <c r="H2303" i="1"/>
  <c r="AX2303" i="1" s="1"/>
  <c r="H2304" i="1"/>
  <c r="AX2304" i="1" s="1"/>
  <c r="H2305" i="1"/>
  <c r="AX2305" i="1" s="1"/>
  <c r="H2306" i="1"/>
  <c r="AX2306" i="1" s="1"/>
  <c r="H2307" i="1"/>
  <c r="AX2307" i="1" s="1"/>
  <c r="H2308" i="1"/>
  <c r="AX2308" i="1" s="1"/>
  <c r="H2309" i="1"/>
  <c r="AX2309" i="1" s="1"/>
  <c r="H2310" i="1"/>
  <c r="AX2310" i="1" s="1"/>
  <c r="H2311" i="1"/>
  <c r="AX2311" i="1" s="1"/>
  <c r="H2312" i="1"/>
  <c r="AX2312" i="1" s="1"/>
  <c r="H2313" i="1"/>
  <c r="AX2313" i="1" s="1"/>
  <c r="H2314" i="1"/>
  <c r="AX2314" i="1" s="1"/>
  <c r="H2315" i="1"/>
  <c r="AX2315" i="1" s="1"/>
  <c r="H2316" i="1"/>
  <c r="AX2316" i="1" s="1"/>
  <c r="H2317" i="1"/>
  <c r="AX2317" i="1" s="1"/>
  <c r="H2318" i="1"/>
  <c r="AX2318" i="1" s="1"/>
  <c r="H2319" i="1"/>
  <c r="AX2319" i="1" s="1"/>
  <c r="H2320" i="1"/>
  <c r="AX2320" i="1" s="1"/>
  <c r="H2321" i="1"/>
  <c r="AX2321" i="1" s="1"/>
  <c r="H2322" i="1"/>
  <c r="AX2322" i="1" s="1"/>
  <c r="H2323" i="1"/>
  <c r="AX2323" i="1" s="1"/>
  <c r="H2324" i="1"/>
  <c r="AX2324" i="1" s="1"/>
  <c r="H2325" i="1"/>
  <c r="AX2325" i="1" s="1"/>
  <c r="H2326" i="1"/>
  <c r="AX2326" i="1" s="1"/>
  <c r="H2327" i="1"/>
  <c r="AX2327" i="1" s="1"/>
  <c r="H2328" i="1"/>
  <c r="AX2328" i="1" s="1"/>
  <c r="H2329" i="1"/>
  <c r="AX2329" i="1" s="1"/>
  <c r="H2330" i="1"/>
  <c r="AX2330" i="1" s="1"/>
  <c r="H2331" i="1"/>
  <c r="AX2331" i="1" s="1"/>
  <c r="H2332" i="1"/>
  <c r="AX2332" i="1" s="1"/>
  <c r="H2333" i="1"/>
  <c r="AX2333" i="1" s="1"/>
  <c r="H2334" i="1"/>
  <c r="AX2334" i="1" s="1"/>
  <c r="H2335" i="1"/>
  <c r="AX2335" i="1" s="1"/>
  <c r="H2336" i="1"/>
  <c r="AX2336" i="1" s="1"/>
  <c r="H2337" i="1"/>
  <c r="AX2337" i="1" s="1"/>
  <c r="H2338" i="1"/>
  <c r="AX2338" i="1" s="1"/>
  <c r="H2339" i="1"/>
  <c r="AX2339" i="1" s="1"/>
  <c r="H2340" i="1"/>
  <c r="AX2340" i="1" s="1"/>
  <c r="H2341" i="1"/>
  <c r="AX2341" i="1" s="1"/>
  <c r="H2342" i="1"/>
  <c r="AX2342" i="1" s="1"/>
  <c r="H2343" i="1"/>
  <c r="AX2343" i="1" s="1"/>
  <c r="H2344" i="1"/>
  <c r="AX2344" i="1" s="1"/>
  <c r="H2345" i="1"/>
  <c r="AX2345" i="1" s="1"/>
  <c r="H2346" i="1"/>
  <c r="AX2346" i="1" s="1"/>
  <c r="H2347" i="1"/>
  <c r="AX2347" i="1" s="1"/>
  <c r="H2348" i="1"/>
  <c r="AX2348" i="1" s="1"/>
  <c r="H2349" i="1"/>
  <c r="AX2349" i="1" s="1"/>
  <c r="H2350" i="1"/>
  <c r="AX2350" i="1" s="1"/>
  <c r="H2351" i="1"/>
  <c r="AX2351" i="1" s="1"/>
  <c r="H2352" i="1"/>
  <c r="AX2352" i="1" s="1"/>
  <c r="H2353" i="1"/>
  <c r="AX2353" i="1" s="1"/>
  <c r="H2354" i="1"/>
  <c r="AX2354" i="1" s="1"/>
  <c r="H2355" i="1"/>
  <c r="AX2355" i="1" s="1"/>
  <c r="H2356" i="1"/>
  <c r="AX2356" i="1" s="1"/>
  <c r="H2357" i="1"/>
  <c r="AX2357" i="1" s="1"/>
  <c r="H2358" i="1"/>
  <c r="AX2358" i="1" s="1"/>
  <c r="H2359" i="1"/>
  <c r="AX2359" i="1" s="1"/>
  <c r="H2360" i="1"/>
  <c r="AX2360" i="1" s="1"/>
  <c r="H2361" i="1"/>
  <c r="AX2361" i="1" s="1"/>
  <c r="H2362" i="1"/>
  <c r="AX2362" i="1" s="1"/>
  <c r="H2363" i="1"/>
  <c r="AX2363" i="1" s="1"/>
  <c r="H2364" i="1"/>
  <c r="AX2364" i="1" s="1"/>
  <c r="H2365" i="1"/>
  <c r="AX2365" i="1" s="1"/>
  <c r="H2366" i="1"/>
  <c r="AX2366" i="1" s="1"/>
  <c r="H2367" i="1"/>
  <c r="AX2367" i="1" s="1"/>
  <c r="H2368" i="1"/>
  <c r="AX2368" i="1" s="1"/>
  <c r="H2369" i="1"/>
  <c r="AX2369" i="1" s="1"/>
  <c r="H2370" i="1"/>
  <c r="AX2370" i="1" s="1"/>
  <c r="H2371" i="1"/>
  <c r="AX2371" i="1" s="1"/>
  <c r="H2372" i="1"/>
  <c r="AX2372" i="1" s="1"/>
  <c r="H2373" i="1"/>
  <c r="AX2373" i="1" s="1"/>
  <c r="H2374" i="1"/>
  <c r="AX2374" i="1" s="1"/>
  <c r="H2375" i="1"/>
  <c r="AX2375" i="1" s="1"/>
  <c r="H2376" i="1"/>
  <c r="AX2376" i="1" s="1"/>
  <c r="H2377" i="1"/>
  <c r="AX2377" i="1" s="1"/>
  <c r="H2378" i="1"/>
  <c r="AX2378" i="1" s="1"/>
  <c r="H2379" i="1"/>
  <c r="AX2379" i="1" s="1"/>
  <c r="H2380" i="1"/>
  <c r="AX2380" i="1" s="1"/>
  <c r="H2381" i="1"/>
  <c r="AX2381" i="1" s="1"/>
  <c r="H2382" i="1"/>
  <c r="AX2382" i="1" s="1"/>
  <c r="H2383" i="1"/>
  <c r="AX2383" i="1" s="1"/>
  <c r="H2384" i="1"/>
  <c r="AX2384" i="1" s="1"/>
  <c r="H2385" i="1"/>
  <c r="AX2385" i="1" s="1"/>
  <c r="H2386" i="1"/>
  <c r="AX2386" i="1" s="1"/>
  <c r="H2387" i="1"/>
  <c r="AX2387" i="1" s="1"/>
  <c r="H2388" i="1"/>
  <c r="AX2388" i="1" s="1"/>
  <c r="H2389" i="1"/>
  <c r="AX2389" i="1" s="1"/>
  <c r="H2390" i="1"/>
  <c r="AX2390" i="1" s="1"/>
  <c r="H2391" i="1"/>
  <c r="AX2391" i="1" s="1"/>
  <c r="H2392" i="1"/>
  <c r="AX2392" i="1" s="1"/>
  <c r="H2393" i="1"/>
  <c r="AX2393" i="1" s="1"/>
  <c r="H2394" i="1"/>
  <c r="AX2394" i="1" s="1"/>
  <c r="H2395" i="1"/>
  <c r="AX2395" i="1" s="1"/>
  <c r="H2396" i="1"/>
  <c r="AX2396" i="1" s="1"/>
  <c r="H2397" i="1"/>
  <c r="AX2397" i="1" s="1"/>
  <c r="H2398" i="1"/>
  <c r="AX2398" i="1" s="1"/>
  <c r="H2399" i="1"/>
  <c r="AX2399" i="1" s="1"/>
  <c r="H2400" i="1"/>
  <c r="AX2400" i="1" s="1"/>
  <c r="H2401" i="1"/>
  <c r="AX2401" i="1" s="1"/>
  <c r="H2402" i="1"/>
  <c r="AX2402" i="1" s="1"/>
  <c r="H2403" i="1"/>
  <c r="AX2403" i="1" s="1"/>
  <c r="H2404" i="1"/>
  <c r="AX2404" i="1" s="1"/>
  <c r="H2405" i="1"/>
  <c r="AX2405" i="1" s="1"/>
  <c r="H2406" i="1"/>
  <c r="AX2406" i="1" s="1"/>
  <c r="H2407" i="1"/>
  <c r="AX2407" i="1" s="1"/>
  <c r="H2408" i="1"/>
  <c r="AX2408" i="1" s="1"/>
  <c r="H2409" i="1"/>
  <c r="AX2409" i="1" s="1"/>
  <c r="H2410" i="1"/>
  <c r="AX2410" i="1" s="1"/>
  <c r="H2411" i="1"/>
  <c r="AX2411" i="1" s="1"/>
  <c r="H2412" i="1"/>
  <c r="AX2412" i="1" s="1"/>
  <c r="H2413" i="1"/>
  <c r="AX2413" i="1" s="1"/>
  <c r="H2414" i="1"/>
  <c r="AX2414" i="1" s="1"/>
  <c r="H2415" i="1"/>
  <c r="AX2415" i="1" s="1"/>
  <c r="H2416" i="1"/>
  <c r="AX2416" i="1" s="1"/>
  <c r="H2417" i="1"/>
  <c r="AX2417" i="1" s="1"/>
  <c r="H2418" i="1"/>
  <c r="AX2418" i="1" s="1"/>
  <c r="H2419" i="1"/>
  <c r="AX2419" i="1" s="1"/>
  <c r="H2420" i="1"/>
  <c r="AX2420" i="1" s="1"/>
  <c r="H2421" i="1"/>
  <c r="AX2421" i="1" s="1"/>
  <c r="H2422" i="1"/>
  <c r="AX2422" i="1" s="1"/>
  <c r="H2423" i="1"/>
  <c r="AX2423" i="1" s="1"/>
  <c r="H2424" i="1"/>
  <c r="AX2424" i="1" s="1"/>
  <c r="H2425" i="1"/>
  <c r="AX2425" i="1" s="1"/>
  <c r="H2426" i="1"/>
  <c r="AX2426" i="1" s="1"/>
  <c r="H2427" i="1"/>
  <c r="AX2427" i="1" s="1"/>
  <c r="H2428" i="1"/>
  <c r="AX2428" i="1" s="1"/>
  <c r="H2429" i="1"/>
  <c r="AX2429" i="1" s="1"/>
  <c r="H2430" i="1"/>
  <c r="AX2430" i="1" s="1"/>
  <c r="H2431" i="1"/>
  <c r="AX2431" i="1" s="1"/>
  <c r="H2432" i="1"/>
  <c r="AX2432" i="1" s="1"/>
  <c r="H2433" i="1"/>
  <c r="AX2433" i="1" s="1"/>
  <c r="H2434" i="1"/>
  <c r="AX2434" i="1" s="1"/>
  <c r="H2435" i="1"/>
  <c r="AX2435" i="1" s="1"/>
  <c r="H2436" i="1"/>
  <c r="AX2436" i="1" s="1"/>
  <c r="H2437" i="1"/>
  <c r="AX2437" i="1" s="1"/>
  <c r="H2438" i="1"/>
  <c r="AX2438" i="1" s="1"/>
  <c r="H2439" i="1"/>
  <c r="AX2439" i="1" s="1"/>
  <c r="H2440" i="1"/>
  <c r="AX2440" i="1" s="1"/>
  <c r="H2441" i="1"/>
  <c r="AX2441" i="1" s="1"/>
  <c r="H2442" i="1"/>
  <c r="AX2442" i="1" s="1"/>
  <c r="H2443" i="1"/>
  <c r="AX2443" i="1" s="1"/>
  <c r="H2444" i="1"/>
  <c r="AX2444" i="1" s="1"/>
  <c r="H2445" i="1"/>
  <c r="AX2445" i="1" s="1"/>
  <c r="H2446" i="1"/>
  <c r="AX2446" i="1" s="1"/>
  <c r="H2447" i="1"/>
  <c r="AX2447" i="1" s="1"/>
  <c r="H2448" i="1"/>
  <c r="AX2448" i="1" s="1"/>
  <c r="H2449" i="1"/>
  <c r="AX2449" i="1" s="1"/>
  <c r="H2450" i="1"/>
  <c r="AX2450" i="1" s="1"/>
  <c r="H2451" i="1"/>
  <c r="AX2451" i="1" s="1"/>
  <c r="H2452" i="1"/>
  <c r="AX2452" i="1" s="1"/>
  <c r="H2453" i="1"/>
  <c r="AX2453" i="1" s="1"/>
  <c r="H2454" i="1"/>
  <c r="AX2454" i="1" s="1"/>
  <c r="H2455" i="1"/>
  <c r="AX2455" i="1" s="1"/>
  <c r="H2456" i="1"/>
  <c r="AX2456" i="1" s="1"/>
  <c r="H2457" i="1"/>
  <c r="AX2457" i="1" s="1"/>
  <c r="H2458" i="1"/>
  <c r="AX2458" i="1" s="1"/>
  <c r="H2459" i="1"/>
  <c r="AX2459" i="1" s="1"/>
  <c r="H2460" i="1"/>
  <c r="AX2460" i="1" s="1"/>
  <c r="H2461" i="1"/>
  <c r="AX2461" i="1" s="1"/>
  <c r="H2462" i="1"/>
  <c r="AX2462" i="1" s="1"/>
  <c r="H2463" i="1"/>
  <c r="AX2463" i="1" s="1"/>
  <c r="H2464" i="1"/>
  <c r="AX2464" i="1" s="1"/>
  <c r="H2465" i="1"/>
  <c r="AX2465" i="1" s="1"/>
  <c r="H2466" i="1"/>
  <c r="AX2466" i="1" s="1"/>
  <c r="H2467" i="1"/>
  <c r="AX2467" i="1" s="1"/>
  <c r="H2468" i="1"/>
  <c r="AX2468" i="1" s="1"/>
  <c r="H2469" i="1"/>
  <c r="AX2469" i="1" s="1"/>
  <c r="H2470" i="1"/>
  <c r="AX2470" i="1" s="1"/>
  <c r="H2471" i="1"/>
  <c r="AX2471" i="1" s="1"/>
  <c r="H2472" i="1"/>
  <c r="AX2472" i="1" s="1"/>
  <c r="H2473" i="1"/>
  <c r="AX2473" i="1" s="1"/>
  <c r="H2474" i="1"/>
  <c r="AX2474" i="1" s="1"/>
  <c r="H2475" i="1"/>
  <c r="AX2475" i="1" s="1"/>
  <c r="H2476" i="1"/>
  <c r="AX2476" i="1" s="1"/>
  <c r="H2477" i="1"/>
  <c r="AX2477" i="1" s="1"/>
  <c r="H2478" i="1"/>
  <c r="AX2478" i="1" s="1"/>
  <c r="H2479" i="1"/>
  <c r="AX2479" i="1" s="1"/>
  <c r="H2480" i="1"/>
  <c r="AX2480" i="1" s="1"/>
  <c r="H2481" i="1"/>
  <c r="AX2481" i="1" s="1"/>
  <c r="H2482" i="1"/>
  <c r="AX2482" i="1" s="1"/>
  <c r="H2483" i="1"/>
  <c r="AX2483" i="1" s="1"/>
  <c r="H2484" i="1"/>
  <c r="AX2484" i="1" s="1"/>
  <c r="H2485" i="1"/>
  <c r="AX2485" i="1" s="1"/>
  <c r="H2486" i="1"/>
  <c r="AX2486" i="1" s="1"/>
  <c r="H2487" i="1"/>
  <c r="AX2487" i="1" s="1"/>
  <c r="H2488" i="1"/>
  <c r="AX2488" i="1" s="1"/>
  <c r="H2489" i="1"/>
  <c r="AX2489" i="1" s="1"/>
  <c r="H2490" i="1"/>
  <c r="AX2490" i="1" s="1"/>
  <c r="H2491" i="1"/>
  <c r="AX2491" i="1" s="1"/>
  <c r="H2492" i="1"/>
  <c r="AX2492" i="1" s="1"/>
  <c r="H2493" i="1"/>
  <c r="AX2493" i="1" s="1"/>
  <c r="H2494" i="1"/>
  <c r="AX2494" i="1" s="1"/>
  <c r="H2495" i="1"/>
  <c r="AX2495" i="1" s="1"/>
  <c r="H2496" i="1"/>
  <c r="AX2496" i="1" s="1"/>
  <c r="H2497" i="1"/>
  <c r="AX2497" i="1" s="1"/>
  <c r="H2498" i="1"/>
  <c r="AX2498" i="1" s="1"/>
  <c r="H2499" i="1"/>
  <c r="AX2499" i="1" s="1"/>
  <c r="H2500" i="1"/>
  <c r="AX2500" i="1" s="1"/>
  <c r="H2501" i="1"/>
  <c r="AX2501" i="1" s="1"/>
  <c r="H2502" i="1"/>
  <c r="AX2502" i="1" s="1"/>
  <c r="H2503" i="1"/>
  <c r="AX2503" i="1" s="1"/>
  <c r="H2504" i="1"/>
  <c r="AX2504" i="1" s="1"/>
  <c r="H2505" i="1"/>
  <c r="AX2505" i="1" s="1"/>
  <c r="H2506" i="1"/>
  <c r="AX2506" i="1" s="1"/>
  <c r="H2507" i="1"/>
  <c r="AX2507" i="1" s="1"/>
  <c r="H2508" i="1"/>
  <c r="AX2508" i="1" s="1"/>
  <c r="H2509" i="1"/>
  <c r="AX2509" i="1" s="1"/>
  <c r="H2510" i="1"/>
  <c r="AX2510" i="1" s="1"/>
  <c r="H2511" i="1"/>
  <c r="AX2511" i="1" s="1"/>
  <c r="H2512" i="1"/>
  <c r="AX2512" i="1" s="1"/>
  <c r="H2513" i="1"/>
  <c r="AX2513" i="1" s="1"/>
  <c r="H2514" i="1"/>
  <c r="AX2514" i="1" s="1"/>
  <c r="H2515" i="1"/>
  <c r="AX2515" i="1" s="1"/>
  <c r="H2516" i="1"/>
  <c r="AX2516" i="1" s="1"/>
  <c r="H2517" i="1"/>
  <c r="AX2517" i="1" s="1"/>
  <c r="H2518" i="1"/>
  <c r="AX2518" i="1" s="1"/>
  <c r="H2519" i="1"/>
  <c r="AX2519" i="1" s="1"/>
  <c r="H2520" i="1"/>
  <c r="AX2520" i="1" s="1"/>
  <c r="H2521" i="1"/>
  <c r="AX2521" i="1" s="1"/>
  <c r="H2522" i="1"/>
  <c r="AX2522" i="1" s="1"/>
  <c r="H2523" i="1"/>
  <c r="AX2523" i="1" s="1"/>
  <c r="H2524" i="1"/>
  <c r="AX2524" i="1" s="1"/>
  <c r="H2525" i="1"/>
  <c r="AX2525" i="1" s="1"/>
  <c r="H2526" i="1"/>
  <c r="AX2526" i="1" s="1"/>
  <c r="H2527" i="1"/>
  <c r="AX2527" i="1" s="1"/>
  <c r="H2528" i="1"/>
  <c r="AX2528" i="1" s="1"/>
  <c r="H2529" i="1"/>
  <c r="AX2529" i="1" s="1"/>
  <c r="H2530" i="1"/>
  <c r="AX2530" i="1" s="1"/>
  <c r="H2531" i="1"/>
  <c r="AX2531" i="1" s="1"/>
  <c r="H2532" i="1"/>
  <c r="AX2532" i="1" s="1"/>
  <c r="H2533" i="1"/>
  <c r="AX2533" i="1" s="1"/>
  <c r="H2534" i="1"/>
  <c r="AX2534" i="1" s="1"/>
  <c r="H2535" i="1"/>
  <c r="AX2535" i="1" s="1"/>
  <c r="H2536" i="1"/>
  <c r="AX2536" i="1" s="1"/>
  <c r="H2537" i="1"/>
  <c r="AX2537" i="1" s="1"/>
  <c r="H2538" i="1"/>
  <c r="AX2538" i="1" s="1"/>
  <c r="H2539" i="1"/>
  <c r="AX2539" i="1" s="1"/>
  <c r="H2540" i="1"/>
  <c r="AX2540" i="1" s="1"/>
  <c r="H2541" i="1"/>
  <c r="AX2541" i="1" s="1"/>
  <c r="H2542" i="1"/>
  <c r="AX2542" i="1" s="1"/>
  <c r="H2543" i="1"/>
  <c r="AX2543" i="1" s="1"/>
  <c r="H2544" i="1"/>
  <c r="AX2544" i="1" s="1"/>
  <c r="H2545" i="1"/>
  <c r="AX2545" i="1" s="1"/>
  <c r="H2546" i="1"/>
  <c r="AX2546" i="1" s="1"/>
  <c r="H2547" i="1"/>
  <c r="AX2547" i="1" s="1"/>
  <c r="H2548" i="1"/>
  <c r="AX2548" i="1" s="1"/>
  <c r="H2549" i="1"/>
  <c r="AX2549" i="1" s="1"/>
  <c r="H2550" i="1"/>
  <c r="AX2550" i="1" s="1"/>
  <c r="H2551" i="1"/>
  <c r="AX2551" i="1" s="1"/>
  <c r="H2552" i="1"/>
  <c r="AX2552" i="1" s="1"/>
  <c r="H2553" i="1"/>
  <c r="AX2553" i="1" s="1"/>
  <c r="H2554" i="1"/>
  <c r="AX2554" i="1" s="1"/>
  <c r="H2555" i="1"/>
  <c r="AX2555" i="1" s="1"/>
  <c r="H2556" i="1"/>
  <c r="AX2556" i="1" s="1"/>
  <c r="H2557" i="1"/>
  <c r="AX2557" i="1" s="1"/>
  <c r="H2558" i="1"/>
  <c r="AX2558" i="1" s="1"/>
  <c r="H2559" i="1"/>
  <c r="AX2559" i="1" s="1"/>
  <c r="H2560" i="1"/>
  <c r="AX2560" i="1" s="1"/>
  <c r="H2561" i="1"/>
  <c r="AX2561" i="1" s="1"/>
  <c r="H2562" i="1"/>
  <c r="AX2562" i="1" s="1"/>
  <c r="H2563" i="1"/>
  <c r="AX2563" i="1" s="1"/>
  <c r="H2564" i="1"/>
  <c r="AX2564" i="1" s="1"/>
  <c r="H2565" i="1"/>
  <c r="AX2565" i="1" s="1"/>
  <c r="H2566" i="1"/>
  <c r="AX2566" i="1" s="1"/>
  <c r="H2567" i="1"/>
  <c r="AX2567" i="1" s="1"/>
  <c r="H2568" i="1"/>
  <c r="AX2568" i="1" s="1"/>
  <c r="H2569" i="1"/>
  <c r="AX2569" i="1" s="1"/>
  <c r="H2570" i="1"/>
  <c r="AX2570" i="1" s="1"/>
  <c r="H2571" i="1"/>
  <c r="AX2571" i="1" s="1"/>
  <c r="H2572" i="1"/>
  <c r="AX2572" i="1" s="1"/>
  <c r="H2573" i="1"/>
  <c r="AX2573" i="1" s="1"/>
  <c r="H2574" i="1"/>
  <c r="AX2574" i="1" s="1"/>
  <c r="H2575" i="1"/>
  <c r="AX2575" i="1" s="1"/>
  <c r="H2576" i="1"/>
  <c r="AX2576" i="1" s="1"/>
  <c r="H2577" i="1"/>
  <c r="AX2577" i="1" s="1"/>
  <c r="H2578" i="1"/>
  <c r="AX2578" i="1" s="1"/>
  <c r="H2579" i="1"/>
  <c r="AX2579" i="1" s="1"/>
  <c r="H2580" i="1"/>
  <c r="AX2580" i="1" s="1"/>
  <c r="H2581" i="1"/>
  <c r="AX2581" i="1" s="1"/>
  <c r="H2582" i="1"/>
  <c r="AX2582" i="1" s="1"/>
  <c r="H2583" i="1"/>
  <c r="AX2583" i="1" s="1"/>
  <c r="H2584" i="1"/>
  <c r="AX2584" i="1" s="1"/>
  <c r="H2585" i="1"/>
  <c r="AX2585" i="1" s="1"/>
  <c r="H2586" i="1"/>
  <c r="AX2586" i="1" s="1"/>
  <c r="H2587" i="1"/>
  <c r="AX2587" i="1" s="1"/>
  <c r="H2588" i="1"/>
  <c r="AX2588" i="1" s="1"/>
  <c r="H2589" i="1"/>
  <c r="AX2589" i="1" s="1"/>
  <c r="H2590" i="1"/>
  <c r="AX2590" i="1" s="1"/>
  <c r="H2591" i="1"/>
  <c r="AX2591" i="1" s="1"/>
  <c r="H2592" i="1"/>
  <c r="AX2592" i="1" s="1"/>
  <c r="H2593" i="1"/>
  <c r="AX2593" i="1" s="1"/>
  <c r="H2594" i="1"/>
  <c r="AX2594" i="1" s="1"/>
  <c r="H2595" i="1"/>
  <c r="AX2595" i="1" s="1"/>
  <c r="H2596" i="1"/>
  <c r="AX2596" i="1" s="1"/>
  <c r="H2597" i="1"/>
  <c r="AX2597" i="1" s="1"/>
  <c r="H2598" i="1"/>
  <c r="AX2598" i="1" s="1"/>
  <c r="H2599" i="1"/>
  <c r="AX2599" i="1" s="1"/>
  <c r="H2600" i="1"/>
  <c r="AX2600" i="1" s="1"/>
  <c r="H2601" i="1"/>
  <c r="AX2601" i="1" s="1"/>
  <c r="H2602" i="1"/>
  <c r="AX2602" i="1" s="1"/>
  <c r="H2603" i="1"/>
  <c r="AX2603" i="1" s="1"/>
  <c r="H2604" i="1"/>
  <c r="AX2604" i="1" s="1"/>
  <c r="H2605" i="1"/>
  <c r="AX2605" i="1" s="1"/>
  <c r="H2606" i="1"/>
  <c r="AX2606" i="1" s="1"/>
  <c r="H2607" i="1"/>
  <c r="AX2607" i="1" s="1"/>
  <c r="H2608" i="1"/>
  <c r="AX2608" i="1" s="1"/>
  <c r="H2609" i="1"/>
  <c r="AX2609" i="1" s="1"/>
  <c r="H2610" i="1"/>
  <c r="AX2610" i="1" s="1"/>
  <c r="H2611" i="1"/>
  <c r="AX2611" i="1" s="1"/>
  <c r="H2612" i="1"/>
  <c r="AX2612" i="1" s="1"/>
  <c r="H2613" i="1"/>
  <c r="AX2613" i="1" s="1"/>
  <c r="H2614" i="1"/>
  <c r="AX2614" i="1" s="1"/>
  <c r="H2615" i="1"/>
  <c r="AX2615" i="1" s="1"/>
  <c r="H2616" i="1"/>
  <c r="AX2616" i="1" s="1"/>
  <c r="H2617" i="1"/>
  <c r="AX2617" i="1" s="1"/>
  <c r="H2618" i="1"/>
  <c r="AX2618" i="1" s="1"/>
  <c r="H2619" i="1"/>
  <c r="AX2619" i="1" s="1"/>
  <c r="H2620" i="1"/>
  <c r="AX2620" i="1" s="1"/>
  <c r="H2621" i="1"/>
  <c r="AX2621" i="1" s="1"/>
  <c r="H2622" i="1"/>
  <c r="AX2622" i="1" s="1"/>
  <c r="H2623" i="1"/>
  <c r="AX2623" i="1" s="1"/>
  <c r="H2624" i="1"/>
  <c r="AX2624" i="1" s="1"/>
  <c r="H2625" i="1"/>
  <c r="AX2625" i="1" s="1"/>
  <c r="H2626" i="1"/>
  <c r="AX2626" i="1" s="1"/>
  <c r="H2627" i="1"/>
  <c r="AX2627" i="1" s="1"/>
  <c r="H2628" i="1"/>
  <c r="AX2628" i="1" s="1"/>
  <c r="H2629" i="1"/>
  <c r="AX2629" i="1" s="1"/>
  <c r="H2630" i="1"/>
  <c r="AX2630" i="1" s="1"/>
  <c r="H2631" i="1"/>
  <c r="AX2631" i="1" s="1"/>
  <c r="H2632" i="1"/>
  <c r="AX2632" i="1" s="1"/>
  <c r="H2633" i="1"/>
  <c r="AX2633" i="1" s="1"/>
  <c r="H2634" i="1"/>
  <c r="AX2634" i="1" s="1"/>
  <c r="H2635" i="1"/>
  <c r="AX2635" i="1" s="1"/>
  <c r="H2636" i="1"/>
  <c r="AX2636" i="1" s="1"/>
  <c r="H2637" i="1"/>
  <c r="AX2637" i="1" s="1"/>
  <c r="H2638" i="1"/>
  <c r="AX2638" i="1" s="1"/>
  <c r="H2639" i="1"/>
  <c r="AX2639" i="1" s="1"/>
  <c r="H2640" i="1"/>
  <c r="AX2640" i="1" s="1"/>
  <c r="H2641" i="1"/>
  <c r="AX2641" i="1" s="1"/>
  <c r="H2642" i="1"/>
  <c r="AX2642" i="1" s="1"/>
  <c r="H2643" i="1"/>
  <c r="AX2643" i="1" s="1"/>
  <c r="H2644" i="1"/>
  <c r="AX2644" i="1" s="1"/>
  <c r="H2645" i="1"/>
  <c r="AX2645" i="1" s="1"/>
  <c r="H2646" i="1"/>
  <c r="AX2646" i="1" s="1"/>
  <c r="H2647" i="1"/>
  <c r="AX2647" i="1" s="1"/>
  <c r="H2648" i="1"/>
  <c r="AX2648" i="1" s="1"/>
  <c r="H2649" i="1"/>
  <c r="AX2649" i="1" s="1"/>
  <c r="H2650" i="1"/>
  <c r="AX2650" i="1" s="1"/>
  <c r="H2651" i="1"/>
  <c r="AX2651" i="1" s="1"/>
  <c r="H2652" i="1"/>
  <c r="AX2652" i="1" s="1"/>
  <c r="H2653" i="1"/>
  <c r="AX2653" i="1" s="1"/>
  <c r="H2654" i="1"/>
  <c r="AX2654" i="1" s="1"/>
  <c r="H2655" i="1"/>
  <c r="AX2655" i="1" s="1"/>
  <c r="H2656" i="1"/>
  <c r="AX2656" i="1" s="1"/>
  <c r="H2657" i="1"/>
  <c r="AX2657" i="1" s="1"/>
  <c r="H2658" i="1"/>
  <c r="AX2658" i="1" s="1"/>
  <c r="H2659" i="1"/>
  <c r="AX2659" i="1" s="1"/>
  <c r="H2660" i="1"/>
  <c r="AX2660" i="1" s="1"/>
  <c r="H2661" i="1"/>
  <c r="AX2661" i="1" s="1"/>
  <c r="H2662" i="1"/>
  <c r="AX2662" i="1" s="1"/>
  <c r="H2663" i="1"/>
  <c r="AX2663" i="1" s="1"/>
  <c r="H2664" i="1"/>
  <c r="AX2664" i="1" s="1"/>
  <c r="H2665" i="1"/>
  <c r="AX2665" i="1" s="1"/>
  <c r="H2666" i="1"/>
  <c r="AX2666" i="1" s="1"/>
  <c r="H2667" i="1"/>
  <c r="AX2667" i="1" s="1"/>
  <c r="H2668" i="1"/>
  <c r="AX2668" i="1" s="1"/>
  <c r="H2669" i="1"/>
  <c r="AX2669" i="1" s="1"/>
  <c r="H2670" i="1"/>
  <c r="AX2670" i="1" s="1"/>
  <c r="H2671" i="1"/>
  <c r="AX2671" i="1" s="1"/>
  <c r="H2672" i="1"/>
  <c r="AX2672" i="1" s="1"/>
  <c r="H2673" i="1"/>
  <c r="AX2673" i="1" s="1"/>
  <c r="H2674" i="1"/>
  <c r="AX2674" i="1" s="1"/>
  <c r="H2675" i="1"/>
  <c r="AX2675" i="1" s="1"/>
  <c r="H2676" i="1"/>
  <c r="AX2676" i="1" s="1"/>
  <c r="H2677" i="1"/>
  <c r="AX2677" i="1" s="1"/>
  <c r="H2678" i="1"/>
  <c r="AX2678" i="1" s="1"/>
  <c r="H2679" i="1"/>
  <c r="AX2679" i="1" s="1"/>
  <c r="H2680" i="1"/>
  <c r="AX2680" i="1" s="1"/>
  <c r="H2681" i="1"/>
  <c r="AX2681" i="1" s="1"/>
  <c r="H2682" i="1"/>
  <c r="AX2682" i="1" s="1"/>
  <c r="H2683" i="1"/>
  <c r="AX2683" i="1" s="1"/>
  <c r="H2684" i="1"/>
  <c r="AX2684" i="1" s="1"/>
  <c r="H2685" i="1"/>
  <c r="AX2685" i="1" s="1"/>
  <c r="H2686" i="1"/>
  <c r="AX2686" i="1" s="1"/>
  <c r="H2687" i="1"/>
  <c r="AX2687" i="1" s="1"/>
  <c r="H2688" i="1"/>
  <c r="AX2688" i="1" s="1"/>
  <c r="H2689" i="1"/>
  <c r="AX2689" i="1" s="1"/>
  <c r="H2690" i="1"/>
  <c r="AX2690" i="1" s="1"/>
  <c r="H2691" i="1"/>
  <c r="AX2691" i="1" s="1"/>
  <c r="H2692" i="1"/>
  <c r="AX2692" i="1" s="1"/>
  <c r="H2693" i="1"/>
  <c r="AX2693" i="1" s="1"/>
  <c r="H2694" i="1"/>
  <c r="AX2694" i="1" s="1"/>
  <c r="H2695" i="1"/>
  <c r="AX2695" i="1" s="1"/>
  <c r="H2696" i="1"/>
  <c r="AX2696" i="1" s="1"/>
  <c r="H2697" i="1"/>
  <c r="AX2697" i="1" s="1"/>
  <c r="H2698" i="1"/>
  <c r="AX2698" i="1" s="1"/>
  <c r="H2699" i="1"/>
  <c r="AX2699" i="1" s="1"/>
  <c r="H2700" i="1"/>
  <c r="AX2700" i="1" s="1"/>
  <c r="H2701" i="1"/>
  <c r="AX2701" i="1" s="1"/>
  <c r="H2702" i="1"/>
  <c r="AX2702" i="1" s="1"/>
  <c r="H2703" i="1"/>
  <c r="AX2703" i="1" s="1"/>
  <c r="H2704" i="1"/>
  <c r="AX2704" i="1" s="1"/>
  <c r="H2705" i="1"/>
  <c r="AX2705" i="1" s="1"/>
  <c r="H2706" i="1"/>
  <c r="AX2706" i="1" s="1"/>
  <c r="H2707" i="1"/>
  <c r="AX2707" i="1" s="1"/>
  <c r="H2708" i="1"/>
  <c r="AX2708" i="1" s="1"/>
  <c r="H2709" i="1"/>
  <c r="AX2709" i="1" s="1"/>
  <c r="H2710" i="1"/>
  <c r="AX2710" i="1" s="1"/>
  <c r="H2711" i="1"/>
  <c r="AX2711" i="1" s="1"/>
  <c r="H2712" i="1"/>
  <c r="AX2712" i="1" s="1"/>
  <c r="H2713" i="1"/>
  <c r="AX2713" i="1" s="1"/>
  <c r="H2714" i="1"/>
  <c r="AX2714" i="1" s="1"/>
  <c r="H2715" i="1"/>
  <c r="AX2715" i="1" s="1"/>
  <c r="H2716" i="1"/>
  <c r="AX2716" i="1" s="1"/>
  <c r="H2717" i="1"/>
  <c r="AX2717" i="1" s="1"/>
  <c r="H2718" i="1"/>
  <c r="AX2718" i="1" s="1"/>
  <c r="H2719" i="1"/>
  <c r="AX2719" i="1" s="1"/>
  <c r="H2720" i="1"/>
  <c r="AX2720" i="1" s="1"/>
  <c r="H2721" i="1"/>
  <c r="AX2721" i="1" s="1"/>
  <c r="H2722" i="1"/>
  <c r="AX2722" i="1" s="1"/>
  <c r="H2723" i="1"/>
  <c r="AX2723" i="1" s="1"/>
  <c r="H2724" i="1"/>
  <c r="AX2724" i="1" s="1"/>
  <c r="H2725" i="1"/>
  <c r="AX2725" i="1" s="1"/>
  <c r="H2726" i="1"/>
  <c r="AX2726" i="1" s="1"/>
  <c r="H2727" i="1"/>
  <c r="AX2727" i="1" s="1"/>
  <c r="H2728" i="1"/>
  <c r="AX2728" i="1" s="1"/>
  <c r="H2729" i="1"/>
  <c r="AX2729" i="1" s="1"/>
  <c r="H2730" i="1"/>
  <c r="AX2730" i="1" s="1"/>
  <c r="H2731" i="1"/>
  <c r="AX2731" i="1" s="1"/>
  <c r="H2732" i="1"/>
  <c r="AX2732" i="1" s="1"/>
  <c r="H2733" i="1"/>
  <c r="AX2733" i="1" s="1"/>
  <c r="H2734" i="1"/>
  <c r="AX2734" i="1" s="1"/>
  <c r="H2735" i="1"/>
  <c r="AX2735" i="1" s="1"/>
  <c r="H2736" i="1"/>
  <c r="AX2736" i="1" s="1"/>
  <c r="H2737" i="1"/>
  <c r="AX2737" i="1" s="1"/>
  <c r="H2738" i="1"/>
  <c r="AX2738" i="1" s="1"/>
  <c r="H2739" i="1"/>
  <c r="AX2739" i="1" s="1"/>
  <c r="H2740" i="1"/>
  <c r="AX2740" i="1" s="1"/>
  <c r="H2741" i="1"/>
  <c r="AX2741" i="1" s="1"/>
  <c r="H2742" i="1"/>
  <c r="AX2742" i="1" s="1"/>
  <c r="H2743" i="1"/>
  <c r="AX2743" i="1" s="1"/>
  <c r="H2744" i="1"/>
  <c r="AX2744" i="1" s="1"/>
  <c r="H2745" i="1"/>
  <c r="AX2745" i="1" s="1"/>
  <c r="H2746" i="1"/>
  <c r="AX2746" i="1" s="1"/>
  <c r="H2747" i="1"/>
  <c r="AX2747" i="1" s="1"/>
  <c r="H2748" i="1"/>
  <c r="AX2748" i="1" s="1"/>
  <c r="H2749" i="1"/>
  <c r="AX2749" i="1" s="1"/>
  <c r="H2750" i="1"/>
  <c r="AX2750" i="1" s="1"/>
  <c r="H2751" i="1"/>
  <c r="AX2751" i="1" s="1"/>
  <c r="H2752" i="1"/>
  <c r="AX2752" i="1" s="1"/>
  <c r="H2753" i="1"/>
  <c r="AX2753" i="1" s="1"/>
  <c r="H2754" i="1"/>
  <c r="AX2754" i="1" s="1"/>
  <c r="H2755" i="1"/>
  <c r="AX2755" i="1" s="1"/>
  <c r="H2756" i="1"/>
  <c r="AX2756" i="1" s="1"/>
  <c r="H2757" i="1"/>
  <c r="AX2757" i="1" s="1"/>
  <c r="H2758" i="1"/>
  <c r="AX2758" i="1" s="1"/>
  <c r="H2759" i="1"/>
  <c r="AX2759" i="1" s="1"/>
  <c r="H2760" i="1"/>
  <c r="AX2760" i="1" s="1"/>
  <c r="H2761" i="1"/>
  <c r="AX2761" i="1" s="1"/>
  <c r="H2762" i="1"/>
  <c r="AX2762" i="1" s="1"/>
  <c r="H2763" i="1"/>
  <c r="AX2763" i="1" s="1"/>
  <c r="H2764" i="1"/>
  <c r="AX2764" i="1" s="1"/>
  <c r="H2765" i="1"/>
  <c r="AX2765" i="1" s="1"/>
  <c r="H2766" i="1"/>
  <c r="AX2766" i="1" s="1"/>
  <c r="H2767" i="1"/>
  <c r="AX2767" i="1" s="1"/>
  <c r="H2768" i="1"/>
  <c r="AX2768" i="1" s="1"/>
  <c r="H2769" i="1"/>
  <c r="AX2769" i="1" s="1"/>
  <c r="H2770" i="1"/>
  <c r="AX2770" i="1" s="1"/>
  <c r="H2771" i="1"/>
  <c r="AX2771" i="1" s="1"/>
  <c r="H2772" i="1"/>
  <c r="AX2772" i="1" s="1"/>
  <c r="H2773" i="1"/>
  <c r="AX2773" i="1" s="1"/>
  <c r="H2774" i="1"/>
  <c r="AX2774" i="1" s="1"/>
  <c r="H2775" i="1"/>
  <c r="AX2775" i="1" s="1"/>
  <c r="H2776" i="1"/>
  <c r="AX2776" i="1" s="1"/>
  <c r="H2777" i="1"/>
  <c r="AX2777" i="1" s="1"/>
  <c r="H2778" i="1"/>
  <c r="AX2778" i="1" s="1"/>
  <c r="H2779" i="1"/>
  <c r="AX2779" i="1" s="1"/>
  <c r="H2780" i="1"/>
  <c r="AX2780" i="1" s="1"/>
  <c r="H2781" i="1"/>
  <c r="AX2781" i="1" s="1"/>
  <c r="H2782" i="1"/>
  <c r="AX2782" i="1" s="1"/>
  <c r="H2783" i="1"/>
  <c r="AX2783" i="1" s="1"/>
  <c r="H2784" i="1"/>
  <c r="AX2784" i="1" s="1"/>
  <c r="H2785" i="1"/>
  <c r="AX2785" i="1" s="1"/>
  <c r="H2786" i="1"/>
  <c r="AX2786" i="1" s="1"/>
  <c r="H2787" i="1"/>
  <c r="AX2787" i="1" s="1"/>
  <c r="H2788" i="1"/>
  <c r="AX2788" i="1" s="1"/>
  <c r="H2789" i="1"/>
  <c r="AX2789" i="1" s="1"/>
  <c r="H2790" i="1"/>
  <c r="AX2790" i="1" s="1"/>
  <c r="H2791" i="1"/>
  <c r="AX2791" i="1" s="1"/>
  <c r="H2792" i="1"/>
  <c r="AX2792" i="1" s="1"/>
  <c r="H2793" i="1"/>
  <c r="AX2793" i="1" s="1"/>
  <c r="H2794" i="1"/>
  <c r="AX2794" i="1" s="1"/>
  <c r="H2795" i="1"/>
  <c r="AX2795" i="1" s="1"/>
  <c r="H2796" i="1"/>
  <c r="AX2796" i="1" s="1"/>
  <c r="H2797" i="1"/>
  <c r="AX2797" i="1" s="1"/>
  <c r="H2798" i="1"/>
  <c r="AX2798" i="1" s="1"/>
  <c r="H2799" i="1"/>
  <c r="AX2799" i="1" s="1"/>
  <c r="H2800" i="1"/>
  <c r="AX2800" i="1" s="1"/>
  <c r="H2801" i="1"/>
  <c r="AX2801" i="1" s="1"/>
  <c r="H2802" i="1"/>
  <c r="AX2802" i="1" s="1"/>
  <c r="H2803" i="1"/>
  <c r="AX2803" i="1" s="1"/>
  <c r="H2804" i="1"/>
  <c r="AX2804" i="1" s="1"/>
  <c r="H2805" i="1"/>
  <c r="AX2805" i="1" s="1"/>
  <c r="H2806" i="1"/>
  <c r="AX2806" i="1" s="1"/>
  <c r="H2807" i="1"/>
  <c r="AX2807" i="1" s="1"/>
  <c r="H2808" i="1"/>
  <c r="AX2808" i="1" s="1"/>
  <c r="H2809" i="1"/>
  <c r="AX2809" i="1" s="1"/>
  <c r="H2810" i="1"/>
  <c r="AX2810" i="1" s="1"/>
  <c r="H2811" i="1"/>
  <c r="AX2811" i="1" s="1"/>
  <c r="H2812" i="1"/>
  <c r="AX2812" i="1" s="1"/>
  <c r="H2813" i="1"/>
  <c r="AX2813" i="1" s="1"/>
  <c r="H2814" i="1"/>
  <c r="AX2814" i="1" s="1"/>
  <c r="H2815" i="1"/>
  <c r="AX2815" i="1" s="1"/>
  <c r="H2816" i="1"/>
  <c r="AX2816" i="1" s="1"/>
  <c r="H2817" i="1"/>
  <c r="AX2817" i="1" s="1"/>
  <c r="H2818" i="1"/>
  <c r="AX2818" i="1" s="1"/>
  <c r="H2819" i="1"/>
  <c r="AX2819" i="1" s="1"/>
  <c r="H2820" i="1"/>
  <c r="AX2820" i="1" s="1"/>
  <c r="H2821" i="1"/>
  <c r="AX2821" i="1" s="1"/>
  <c r="H2822" i="1"/>
  <c r="AX2822" i="1" s="1"/>
  <c r="H2823" i="1"/>
  <c r="AX2823" i="1" s="1"/>
  <c r="H2824" i="1"/>
  <c r="AX2824" i="1" s="1"/>
  <c r="H2825" i="1"/>
  <c r="AX2825" i="1" s="1"/>
  <c r="H2826" i="1"/>
  <c r="AX2826" i="1" s="1"/>
  <c r="H2827" i="1"/>
  <c r="AX2827" i="1" s="1"/>
  <c r="H2828" i="1"/>
  <c r="AX2828" i="1" s="1"/>
  <c r="H2829" i="1"/>
  <c r="AX2829" i="1" s="1"/>
  <c r="H2830" i="1"/>
  <c r="AX2830" i="1" s="1"/>
  <c r="H2831" i="1"/>
  <c r="AX2831" i="1" s="1"/>
  <c r="H2832" i="1"/>
  <c r="AX2832" i="1" s="1"/>
  <c r="H2833" i="1"/>
  <c r="AX2833" i="1" s="1"/>
  <c r="H2834" i="1"/>
  <c r="AX2834" i="1" s="1"/>
  <c r="H2835" i="1"/>
  <c r="AX2835" i="1" s="1"/>
  <c r="H2836" i="1"/>
  <c r="AX2836" i="1" s="1"/>
  <c r="H2837" i="1"/>
  <c r="AX2837" i="1" s="1"/>
  <c r="H2838" i="1"/>
  <c r="AX2838" i="1" s="1"/>
  <c r="H2839" i="1"/>
  <c r="AX2839" i="1" s="1"/>
  <c r="H2840" i="1"/>
  <c r="AX2840" i="1" s="1"/>
  <c r="H2841" i="1"/>
  <c r="AX2841" i="1" s="1"/>
  <c r="H2842" i="1"/>
  <c r="AX2842" i="1" s="1"/>
  <c r="H2843" i="1"/>
  <c r="AX2843" i="1" s="1"/>
  <c r="H2844" i="1"/>
  <c r="AX2844" i="1" s="1"/>
  <c r="H2845" i="1"/>
  <c r="AX2845" i="1" s="1"/>
  <c r="H2846" i="1"/>
  <c r="AX2846" i="1" s="1"/>
  <c r="H2847" i="1"/>
  <c r="AX2847" i="1" s="1"/>
  <c r="H2848" i="1"/>
  <c r="AX2848" i="1" s="1"/>
  <c r="H2849" i="1"/>
  <c r="AX2849" i="1" s="1"/>
  <c r="H2850" i="1"/>
  <c r="AX2850" i="1" s="1"/>
  <c r="H2851" i="1"/>
  <c r="AX2851" i="1" s="1"/>
  <c r="H2852" i="1"/>
  <c r="AX2852" i="1" s="1"/>
  <c r="H2853" i="1"/>
  <c r="AX2853" i="1" s="1"/>
  <c r="H2854" i="1"/>
  <c r="AX2854" i="1" s="1"/>
  <c r="H2855" i="1"/>
  <c r="AX2855" i="1" s="1"/>
  <c r="H2856" i="1"/>
  <c r="AX2856" i="1" s="1"/>
  <c r="H2857" i="1"/>
  <c r="AX2857" i="1" s="1"/>
  <c r="H2858" i="1"/>
  <c r="AX2858" i="1" s="1"/>
  <c r="H2859" i="1"/>
  <c r="AX2859" i="1" s="1"/>
  <c r="H2860" i="1"/>
  <c r="AX2860" i="1" s="1"/>
  <c r="H2861" i="1"/>
  <c r="AX2861" i="1" s="1"/>
  <c r="H2862" i="1"/>
  <c r="AX2862" i="1" s="1"/>
  <c r="H2863" i="1"/>
  <c r="AX2863" i="1" s="1"/>
  <c r="H2864" i="1"/>
  <c r="AX2864" i="1" s="1"/>
  <c r="H2865" i="1"/>
  <c r="AX2865" i="1" s="1"/>
  <c r="H2866" i="1"/>
  <c r="AX2866" i="1" s="1"/>
  <c r="H2867" i="1"/>
  <c r="AX2867" i="1" s="1"/>
  <c r="H2868" i="1"/>
  <c r="AX2868" i="1" s="1"/>
  <c r="H2869" i="1"/>
  <c r="AX2869" i="1" s="1"/>
  <c r="H2870" i="1"/>
  <c r="AX2870" i="1" s="1"/>
  <c r="H2871" i="1"/>
  <c r="AX2871" i="1" s="1"/>
  <c r="H2872" i="1"/>
  <c r="AX2872" i="1" s="1"/>
  <c r="H2873" i="1"/>
  <c r="AX2873" i="1" s="1"/>
  <c r="H2874" i="1"/>
  <c r="AX2874" i="1" s="1"/>
  <c r="H2875" i="1"/>
  <c r="AX2875" i="1" s="1"/>
  <c r="H2876" i="1"/>
  <c r="AX2876" i="1" s="1"/>
  <c r="H2877" i="1"/>
  <c r="AX2877" i="1" s="1"/>
  <c r="H2878" i="1"/>
  <c r="AX2878" i="1" s="1"/>
  <c r="H2879" i="1"/>
  <c r="AX2879" i="1" s="1"/>
  <c r="H2880" i="1"/>
  <c r="AX2880" i="1" s="1"/>
  <c r="H2881" i="1"/>
  <c r="AX2881" i="1" s="1"/>
  <c r="H2882" i="1"/>
  <c r="AX2882" i="1" s="1"/>
  <c r="H2883" i="1"/>
  <c r="AX2883" i="1" s="1"/>
  <c r="H2884" i="1"/>
  <c r="AX2884" i="1" s="1"/>
  <c r="H2885" i="1"/>
  <c r="AX2885" i="1" s="1"/>
  <c r="H2886" i="1"/>
  <c r="AX2886" i="1" s="1"/>
  <c r="H2887" i="1"/>
  <c r="AX2887" i="1" s="1"/>
  <c r="H2888" i="1"/>
  <c r="AX2888" i="1" s="1"/>
  <c r="H2889" i="1"/>
  <c r="AX2889" i="1" s="1"/>
  <c r="H2890" i="1"/>
  <c r="AX2890" i="1" s="1"/>
  <c r="H2891" i="1"/>
  <c r="AX2891" i="1" s="1"/>
  <c r="H2892" i="1"/>
  <c r="AX2892" i="1" s="1"/>
  <c r="H2893" i="1"/>
  <c r="AX2893" i="1" s="1"/>
  <c r="H2894" i="1"/>
  <c r="AX2894" i="1" s="1"/>
  <c r="H2895" i="1"/>
  <c r="AX2895" i="1" s="1"/>
  <c r="H2896" i="1"/>
  <c r="AX2896" i="1" s="1"/>
  <c r="H2897" i="1"/>
  <c r="AX2897" i="1" s="1"/>
  <c r="H2898" i="1"/>
  <c r="AX2898" i="1" s="1"/>
  <c r="H2899" i="1"/>
  <c r="AX2899" i="1" s="1"/>
  <c r="H2900" i="1"/>
  <c r="AX2900" i="1" s="1"/>
  <c r="H2901" i="1"/>
  <c r="AX2901" i="1" s="1"/>
  <c r="H2902" i="1"/>
  <c r="AX2902" i="1" s="1"/>
  <c r="H2903" i="1"/>
  <c r="AX2903" i="1" s="1"/>
  <c r="H2904" i="1"/>
  <c r="AX2904" i="1" s="1"/>
  <c r="H2905" i="1"/>
  <c r="AX2905" i="1" s="1"/>
  <c r="H2906" i="1"/>
  <c r="AX2906" i="1" s="1"/>
  <c r="H2907" i="1"/>
  <c r="AX2907" i="1" s="1"/>
  <c r="H2908" i="1"/>
  <c r="AX2908" i="1" s="1"/>
  <c r="H2909" i="1"/>
  <c r="AX2909" i="1" s="1"/>
  <c r="H2910" i="1"/>
  <c r="AX2910" i="1" s="1"/>
  <c r="H2911" i="1"/>
  <c r="AX2911" i="1" s="1"/>
  <c r="H2912" i="1"/>
  <c r="AX2912" i="1" s="1"/>
  <c r="H2913" i="1"/>
  <c r="AX2913" i="1" s="1"/>
  <c r="H2914" i="1"/>
  <c r="AX2914" i="1" s="1"/>
  <c r="H2915" i="1"/>
  <c r="AX2915" i="1" s="1"/>
  <c r="H2916" i="1"/>
  <c r="AX2916" i="1" s="1"/>
  <c r="H2917" i="1"/>
  <c r="AX2917" i="1" s="1"/>
  <c r="H2918" i="1"/>
  <c r="AX2918" i="1" s="1"/>
  <c r="H2919" i="1"/>
  <c r="AX2919" i="1" s="1"/>
  <c r="H2920" i="1"/>
  <c r="AX2920" i="1" s="1"/>
  <c r="H2921" i="1"/>
  <c r="AX2921" i="1" s="1"/>
  <c r="H2922" i="1"/>
  <c r="AX2922" i="1" s="1"/>
  <c r="H2923" i="1"/>
  <c r="AX2923" i="1" s="1"/>
  <c r="H2924" i="1"/>
  <c r="AX2924" i="1" s="1"/>
  <c r="H2925" i="1"/>
  <c r="AX2925" i="1" s="1"/>
  <c r="H2926" i="1"/>
  <c r="AX2926" i="1" s="1"/>
  <c r="H2927" i="1"/>
  <c r="AX2927" i="1" s="1"/>
  <c r="H2928" i="1"/>
  <c r="AX2928" i="1" s="1"/>
  <c r="H2929" i="1"/>
  <c r="AX2929" i="1" s="1"/>
  <c r="H2930" i="1"/>
  <c r="AX2930" i="1" s="1"/>
  <c r="H2931" i="1"/>
  <c r="AX2931" i="1" s="1"/>
  <c r="H2932" i="1"/>
  <c r="AX2932" i="1" s="1"/>
  <c r="H2933" i="1"/>
  <c r="AX2933" i="1" s="1"/>
  <c r="H2934" i="1"/>
  <c r="AX2934" i="1" s="1"/>
  <c r="H2935" i="1"/>
  <c r="AX2935" i="1" s="1"/>
  <c r="H2936" i="1"/>
  <c r="AX2936" i="1" s="1"/>
  <c r="H2937" i="1"/>
  <c r="AX2937" i="1" s="1"/>
  <c r="H2938" i="1"/>
  <c r="AX2938" i="1" s="1"/>
  <c r="H2939" i="1"/>
  <c r="AX2939" i="1" s="1"/>
  <c r="H2940" i="1"/>
  <c r="AX2940" i="1" s="1"/>
  <c r="H2941" i="1"/>
  <c r="AX2941" i="1" s="1"/>
  <c r="H2942" i="1"/>
  <c r="AX2942" i="1" s="1"/>
  <c r="H2943" i="1"/>
  <c r="AX2943" i="1" s="1"/>
  <c r="H2944" i="1"/>
  <c r="AX2944" i="1" s="1"/>
  <c r="H2945" i="1"/>
  <c r="AX2945" i="1" s="1"/>
  <c r="H2946" i="1"/>
  <c r="AX2946" i="1" s="1"/>
  <c r="H2947" i="1"/>
  <c r="AX2947" i="1" s="1"/>
  <c r="H2948" i="1"/>
  <c r="AX2948" i="1" s="1"/>
  <c r="H2949" i="1"/>
  <c r="AX2949" i="1" s="1"/>
  <c r="H2950" i="1"/>
  <c r="AX2950" i="1" s="1"/>
  <c r="H2951" i="1"/>
  <c r="AX2951" i="1" s="1"/>
  <c r="H2952" i="1"/>
  <c r="AX2952" i="1" s="1"/>
  <c r="H2953" i="1"/>
  <c r="AX2953" i="1" s="1"/>
  <c r="H2954" i="1"/>
  <c r="AX2954" i="1" s="1"/>
  <c r="H2955" i="1"/>
  <c r="AX2955" i="1" s="1"/>
  <c r="H2956" i="1"/>
  <c r="AX2956" i="1" s="1"/>
  <c r="H2957" i="1"/>
  <c r="AX2957" i="1" s="1"/>
  <c r="H2958" i="1"/>
  <c r="AX2958" i="1" s="1"/>
  <c r="H2959" i="1"/>
  <c r="AX2959" i="1" s="1"/>
  <c r="H2960" i="1"/>
  <c r="AX2960" i="1" s="1"/>
  <c r="H2961" i="1"/>
  <c r="AX2961" i="1" s="1"/>
  <c r="H2962" i="1"/>
  <c r="AX2962" i="1" s="1"/>
  <c r="H2963" i="1"/>
  <c r="AX2963" i="1" s="1"/>
  <c r="H2964" i="1"/>
  <c r="AX2964" i="1" s="1"/>
  <c r="H2965" i="1"/>
  <c r="AX2965" i="1" s="1"/>
  <c r="H2966" i="1"/>
  <c r="AX2966" i="1" s="1"/>
  <c r="H2967" i="1"/>
  <c r="AX2967" i="1" s="1"/>
  <c r="H2968" i="1"/>
  <c r="AX2968" i="1" s="1"/>
  <c r="H2969" i="1"/>
  <c r="AX2969" i="1" s="1"/>
  <c r="H2970" i="1"/>
  <c r="AX2970" i="1" s="1"/>
  <c r="H2971" i="1"/>
  <c r="AX2971" i="1" s="1"/>
  <c r="H2972" i="1"/>
  <c r="AX2972" i="1" s="1"/>
  <c r="H2973" i="1"/>
  <c r="AX2973" i="1" s="1"/>
  <c r="H2974" i="1"/>
  <c r="AX2974" i="1" s="1"/>
  <c r="H2975" i="1"/>
  <c r="AX2975" i="1" s="1"/>
  <c r="H2976" i="1"/>
  <c r="AX2976" i="1" s="1"/>
  <c r="H2977" i="1"/>
  <c r="AX2977" i="1" s="1"/>
  <c r="H2978" i="1"/>
  <c r="AX2978" i="1" s="1"/>
  <c r="H2979" i="1"/>
  <c r="AX2979" i="1" s="1"/>
  <c r="H2980" i="1"/>
  <c r="AX2980" i="1" s="1"/>
  <c r="H2981" i="1"/>
  <c r="AX2981" i="1" s="1"/>
  <c r="H2982" i="1"/>
  <c r="AX2982" i="1" s="1"/>
  <c r="H2983" i="1"/>
  <c r="AX2983" i="1" s="1"/>
  <c r="H2984" i="1"/>
  <c r="AX2984" i="1" s="1"/>
  <c r="H2985" i="1"/>
  <c r="AX2985" i="1" s="1"/>
  <c r="H2986" i="1"/>
  <c r="AX2986" i="1" s="1"/>
  <c r="H2987" i="1"/>
  <c r="AX2987" i="1" s="1"/>
  <c r="H2988" i="1"/>
  <c r="AX2988" i="1" s="1"/>
  <c r="H2989" i="1"/>
  <c r="AX2989" i="1" s="1"/>
  <c r="H2990" i="1"/>
  <c r="AX2990" i="1" s="1"/>
  <c r="H2991" i="1"/>
  <c r="AX2991" i="1" s="1"/>
  <c r="H2992" i="1"/>
  <c r="AX2992" i="1" s="1"/>
  <c r="H2993" i="1"/>
  <c r="AX2993" i="1" s="1"/>
  <c r="H2994" i="1"/>
  <c r="AX2994" i="1" s="1"/>
  <c r="H2995" i="1"/>
  <c r="AX2995" i="1" s="1"/>
  <c r="H2996" i="1"/>
  <c r="AX2996" i="1" s="1"/>
  <c r="H2997" i="1"/>
  <c r="AX2997" i="1" s="1"/>
  <c r="H2998" i="1"/>
  <c r="AX2998" i="1" s="1"/>
  <c r="H2999" i="1"/>
  <c r="AX2999" i="1" s="1"/>
  <c r="H3000" i="1"/>
  <c r="AX3000" i="1" s="1"/>
  <c r="H3001" i="1"/>
  <c r="AX3001" i="1" s="1"/>
  <c r="H3002" i="1"/>
  <c r="AX3002" i="1" s="1"/>
  <c r="H3003" i="1"/>
  <c r="AX3003" i="1" s="1"/>
  <c r="H3004" i="1"/>
  <c r="AX3004" i="1" s="1"/>
  <c r="H3005" i="1"/>
  <c r="AX3005" i="1" s="1"/>
  <c r="H3006" i="1"/>
  <c r="AX3006" i="1" s="1"/>
  <c r="H3007" i="1"/>
  <c r="AX3007" i="1" s="1"/>
  <c r="H3008" i="1"/>
  <c r="AX3008" i="1" s="1"/>
  <c r="H3009" i="1"/>
  <c r="AX3009" i="1" s="1"/>
  <c r="H3010" i="1"/>
  <c r="AX3010" i="1" s="1"/>
  <c r="H3011" i="1"/>
  <c r="AX3011" i="1" s="1"/>
  <c r="H3012" i="1"/>
  <c r="AX3012" i="1" s="1"/>
  <c r="H3013" i="1"/>
  <c r="AX3013" i="1" s="1"/>
  <c r="H3014" i="1"/>
  <c r="AX3014" i="1" s="1"/>
  <c r="H3015" i="1"/>
  <c r="AX3015" i="1" s="1"/>
  <c r="H3016" i="1"/>
  <c r="AX3016" i="1" s="1"/>
  <c r="H3017" i="1"/>
  <c r="AX3017" i="1" s="1"/>
  <c r="H3018" i="1"/>
  <c r="AX3018" i="1" s="1"/>
  <c r="H3019" i="1"/>
  <c r="AX3019" i="1" s="1"/>
  <c r="H3020" i="1"/>
  <c r="AX3020" i="1" s="1"/>
  <c r="H3021" i="1"/>
  <c r="AX3021" i="1" s="1"/>
  <c r="H3022" i="1"/>
  <c r="AX3022" i="1" s="1"/>
  <c r="H3023" i="1"/>
  <c r="AX3023" i="1" s="1"/>
  <c r="H3024" i="1"/>
  <c r="AX3024" i="1" s="1"/>
  <c r="H3025" i="1"/>
  <c r="AX3025" i="1" s="1"/>
  <c r="H3026" i="1"/>
  <c r="AX3026" i="1" s="1"/>
  <c r="H3027" i="1"/>
  <c r="AX3027" i="1" s="1"/>
  <c r="H3028" i="1"/>
  <c r="AX3028" i="1" s="1"/>
  <c r="H3029" i="1"/>
  <c r="AX3029" i="1" s="1"/>
  <c r="H3030" i="1"/>
  <c r="AX3030" i="1" s="1"/>
  <c r="H3031" i="1"/>
  <c r="AX3031" i="1" s="1"/>
  <c r="H3032" i="1"/>
  <c r="AX3032" i="1" s="1"/>
  <c r="H3033" i="1"/>
  <c r="AX3033" i="1" s="1"/>
  <c r="H3034" i="1"/>
  <c r="AX3034" i="1" s="1"/>
  <c r="H3035" i="1"/>
  <c r="AX3035" i="1" s="1"/>
  <c r="H3036" i="1"/>
  <c r="AX3036" i="1" s="1"/>
  <c r="H3037" i="1"/>
  <c r="AX3037" i="1" s="1"/>
  <c r="H3038" i="1"/>
  <c r="AX3038" i="1" s="1"/>
  <c r="H3039" i="1"/>
  <c r="AX3039" i="1" s="1"/>
  <c r="H3040" i="1"/>
  <c r="AX3040" i="1" s="1"/>
  <c r="H3041" i="1"/>
  <c r="AX3041" i="1" s="1"/>
  <c r="H3042" i="1"/>
  <c r="AX3042" i="1" s="1"/>
  <c r="H3043" i="1"/>
  <c r="AX3043" i="1" s="1"/>
  <c r="H3044" i="1"/>
  <c r="AX3044" i="1" s="1"/>
  <c r="H3045" i="1"/>
  <c r="AX3045" i="1" s="1"/>
  <c r="H3046" i="1"/>
  <c r="AX3046" i="1" s="1"/>
  <c r="H3047" i="1"/>
  <c r="AX3047" i="1" s="1"/>
  <c r="H3048" i="1"/>
  <c r="AX3048" i="1" s="1"/>
  <c r="H3049" i="1"/>
  <c r="AX3049" i="1" s="1"/>
  <c r="H3050" i="1"/>
  <c r="AX3050" i="1" s="1"/>
  <c r="H3051" i="1"/>
  <c r="AX3051" i="1" s="1"/>
  <c r="H3052" i="1"/>
  <c r="AX3052" i="1" s="1"/>
  <c r="H3053" i="1"/>
  <c r="AX3053" i="1" s="1"/>
  <c r="H3054" i="1"/>
  <c r="AX3054" i="1" s="1"/>
  <c r="H3055" i="1"/>
  <c r="AX3055" i="1" s="1"/>
  <c r="H3056" i="1"/>
  <c r="AX3056" i="1" s="1"/>
  <c r="H3057" i="1"/>
  <c r="AX3057" i="1" s="1"/>
  <c r="H3058" i="1"/>
  <c r="AX3058" i="1" s="1"/>
  <c r="H3059" i="1"/>
  <c r="AX3059" i="1" s="1"/>
  <c r="H3060" i="1"/>
  <c r="AX3060" i="1" s="1"/>
  <c r="H3061" i="1"/>
  <c r="AX3061" i="1" s="1"/>
  <c r="H3062" i="1"/>
  <c r="AX3062" i="1" s="1"/>
  <c r="H3063" i="1"/>
  <c r="AX3063" i="1" s="1"/>
  <c r="H3064" i="1"/>
  <c r="AX3064" i="1" s="1"/>
  <c r="H3065" i="1"/>
  <c r="AX3065" i="1" s="1"/>
  <c r="H3066" i="1"/>
  <c r="AX3066" i="1" s="1"/>
  <c r="H3067" i="1"/>
  <c r="AX3067" i="1" s="1"/>
  <c r="H3068" i="1"/>
  <c r="AX3068" i="1" s="1"/>
  <c r="H3069" i="1"/>
  <c r="AX3069" i="1" s="1"/>
  <c r="H3070" i="1"/>
  <c r="AX3070" i="1" s="1"/>
  <c r="H3071" i="1"/>
  <c r="AX3071" i="1" s="1"/>
  <c r="H3072" i="1"/>
  <c r="AX3072" i="1" s="1"/>
  <c r="H3073" i="1"/>
  <c r="AX3073" i="1" s="1"/>
  <c r="H3074" i="1"/>
  <c r="AX3074" i="1" s="1"/>
  <c r="H3075" i="1"/>
  <c r="AX3075" i="1" s="1"/>
  <c r="H3076" i="1"/>
  <c r="AX3076" i="1" s="1"/>
  <c r="H3077" i="1"/>
  <c r="AX3077" i="1" s="1"/>
  <c r="H3078" i="1"/>
  <c r="AX3078" i="1" s="1"/>
  <c r="H3079" i="1"/>
  <c r="AX3079" i="1" s="1"/>
  <c r="H3080" i="1"/>
  <c r="AX3080" i="1" s="1"/>
  <c r="H3081" i="1"/>
  <c r="AX3081" i="1" s="1"/>
  <c r="H3082" i="1"/>
  <c r="AX3082" i="1" s="1"/>
  <c r="H3083" i="1"/>
  <c r="AX3083" i="1" s="1"/>
  <c r="H3084" i="1"/>
  <c r="AX3084" i="1" s="1"/>
  <c r="H3085" i="1"/>
  <c r="AX3085" i="1" s="1"/>
  <c r="H3086" i="1"/>
  <c r="AX3086" i="1" s="1"/>
  <c r="H3087" i="1"/>
  <c r="AX3087" i="1" s="1"/>
  <c r="H3088" i="1"/>
  <c r="AX3088" i="1" s="1"/>
  <c r="H3089" i="1"/>
  <c r="AX3089" i="1" s="1"/>
  <c r="H3090" i="1"/>
  <c r="AX3090" i="1" s="1"/>
  <c r="H3091" i="1"/>
  <c r="AX3091" i="1" s="1"/>
  <c r="H3092" i="1"/>
  <c r="AX3092" i="1" s="1"/>
  <c r="H3093" i="1"/>
  <c r="AX3093" i="1" s="1"/>
  <c r="H3094" i="1"/>
  <c r="AX3094" i="1" s="1"/>
  <c r="H3095" i="1"/>
  <c r="AX3095" i="1" s="1"/>
  <c r="H3096" i="1"/>
  <c r="AX3096" i="1" s="1"/>
  <c r="H3097" i="1"/>
  <c r="AX3097" i="1" s="1"/>
  <c r="H3098" i="1"/>
  <c r="AX3098" i="1" s="1"/>
  <c r="H3099" i="1"/>
  <c r="AX3099" i="1" s="1"/>
  <c r="H3100" i="1"/>
  <c r="AX3100" i="1" s="1"/>
  <c r="H3101" i="1"/>
  <c r="AX3101" i="1" s="1"/>
  <c r="H3102" i="1"/>
  <c r="AX3102" i="1" s="1"/>
  <c r="H3103" i="1"/>
  <c r="AX3103" i="1" s="1"/>
  <c r="H3104" i="1"/>
  <c r="AX3104" i="1" s="1"/>
  <c r="H3105" i="1"/>
  <c r="AX3105" i="1" s="1"/>
  <c r="H3106" i="1"/>
  <c r="AX3106" i="1" s="1"/>
  <c r="H3107" i="1"/>
  <c r="AX3107" i="1" s="1"/>
  <c r="H3108" i="1"/>
  <c r="AX3108" i="1" s="1"/>
  <c r="H3109" i="1"/>
  <c r="AX3109" i="1" s="1"/>
  <c r="H3110" i="1"/>
  <c r="AX3110" i="1" s="1"/>
  <c r="H3111" i="1"/>
  <c r="AX3111" i="1" s="1"/>
  <c r="H3112" i="1"/>
  <c r="AX3112" i="1" s="1"/>
  <c r="H3113" i="1"/>
  <c r="AX3113" i="1" s="1"/>
  <c r="H3114" i="1"/>
  <c r="AX3114" i="1" s="1"/>
  <c r="H3115" i="1"/>
  <c r="AX3115" i="1" s="1"/>
  <c r="H3116" i="1"/>
  <c r="AX3116" i="1" s="1"/>
  <c r="H3117" i="1"/>
  <c r="AX3117" i="1" s="1"/>
  <c r="H3118" i="1"/>
  <c r="AX3118" i="1" s="1"/>
  <c r="H3119" i="1"/>
  <c r="AX3119" i="1" s="1"/>
  <c r="H3120" i="1"/>
  <c r="AX3120" i="1" s="1"/>
  <c r="H3121" i="1"/>
  <c r="AX3121" i="1" s="1"/>
  <c r="H3122" i="1"/>
  <c r="AX3122" i="1" s="1"/>
  <c r="H3123" i="1"/>
  <c r="AX3123" i="1" s="1"/>
  <c r="H3124" i="1"/>
  <c r="AX3124" i="1" s="1"/>
  <c r="H3125" i="1"/>
  <c r="AX3125" i="1" s="1"/>
  <c r="H3126" i="1"/>
  <c r="AX3126" i="1" s="1"/>
  <c r="H3127" i="1"/>
  <c r="AX3127" i="1" s="1"/>
  <c r="H3128" i="1"/>
  <c r="AX3128" i="1" s="1"/>
  <c r="H3129" i="1"/>
  <c r="AX3129" i="1" s="1"/>
  <c r="H3130" i="1"/>
  <c r="AX3130" i="1" s="1"/>
  <c r="H3131" i="1"/>
  <c r="AX3131" i="1" s="1"/>
  <c r="H3132" i="1"/>
  <c r="AX3132" i="1" s="1"/>
  <c r="H3133" i="1"/>
  <c r="AX3133" i="1" s="1"/>
  <c r="H3134" i="1"/>
  <c r="AX3134" i="1" s="1"/>
  <c r="H3135" i="1"/>
  <c r="AX3135" i="1" s="1"/>
  <c r="H3136" i="1"/>
  <c r="AX3136" i="1" s="1"/>
  <c r="H3137" i="1"/>
  <c r="AX3137" i="1" s="1"/>
  <c r="H3138" i="1"/>
  <c r="AX3138" i="1" s="1"/>
  <c r="H3139" i="1"/>
  <c r="AX3139" i="1" s="1"/>
  <c r="H3140" i="1"/>
  <c r="AX3140" i="1" s="1"/>
  <c r="H3141" i="1"/>
  <c r="AX3141" i="1" s="1"/>
  <c r="H3142" i="1"/>
  <c r="AX3142" i="1" s="1"/>
  <c r="H3143" i="1"/>
  <c r="AX3143" i="1" s="1"/>
  <c r="H3144" i="1"/>
  <c r="AX3144" i="1" s="1"/>
  <c r="H3145" i="1"/>
  <c r="AX3145" i="1" s="1"/>
  <c r="H3146" i="1"/>
  <c r="AX3146" i="1" s="1"/>
  <c r="H3147" i="1"/>
  <c r="AX3147" i="1" s="1"/>
  <c r="H3148" i="1"/>
  <c r="AX3148" i="1" s="1"/>
  <c r="H3149" i="1"/>
  <c r="AX3149" i="1" s="1"/>
  <c r="H3150" i="1"/>
  <c r="AX3150" i="1" s="1"/>
  <c r="H3151" i="1"/>
  <c r="AX3151" i="1" s="1"/>
  <c r="H3152" i="1"/>
  <c r="AX3152" i="1" s="1"/>
  <c r="H3153" i="1"/>
  <c r="AX3153" i="1" s="1"/>
  <c r="H3154" i="1"/>
  <c r="AX3154" i="1" s="1"/>
  <c r="H3155" i="1"/>
  <c r="AX3155" i="1" s="1"/>
  <c r="H3156" i="1"/>
  <c r="AX3156" i="1" s="1"/>
  <c r="H3157" i="1"/>
  <c r="AX3157" i="1" s="1"/>
  <c r="H3158" i="1"/>
  <c r="AX3158" i="1" s="1"/>
  <c r="H3159" i="1"/>
  <c r="AX3159" i="1" s="1"/>
  <c r="H3160" i="1"/>
  <c r="AX3160" i="1" s="1"/>
  <c r="H3161" i="1"/>
  <c r="AX3161" i="1" s="1"/>
  <c r="H3162" i="1"/>
  <c r="AX3162" i="1" s="1"/>
  <c r="H3163" i="1"/>
  <c r="AX3163" i="1" s="1"/>
  <c r="H3164" i="1"/>
  <c r="AX3164" i="1" s="1"/>
  <c r="H3165" i="1"/>
  <c r="AX3165" i="1" s="1"/>
  <c r="H3166" i="1"/>
  <c r="AX3166" i="1" s="1"/>
  <c r="H3167" i="1"/>
  <c r="AX3167" i="1" s="1"/>
  <c r="H3168" i="1"/>
  <c r="AX3168" i="1" s="1"/>
  <c r="H3169" i="1"/>
  <c r="AX3169" i="1" s="1"/>
  <c r="H3170" i="1"/>
  <c r="AX3170" i="1" s="1"/>
  <c r="H3171" i="1"/>
  <c r="AX3171" i="1" s="1"/>
  <c r="H3172" i="1"/>
  <c r="AX3172" i="1" s="1"/>
  <c r="H3173" i="1"/>
  <c r="AX3173" i="1" s="1"/>
  <c r="H3174" i="1"/>
  <c r="AX3174" i="1" s="1"/>
  <c r="H3175" i="1"/>
  <c r="AX3175" i="1" s="1"/>
  <c r="H3176" i="1"/>
  <c r="AX3176" i="1" s="1"/>
  <c r="H3177" i="1"/>
  <c r="AX3177" i="1" s="1"/>
  <c r="H3178" i="1"/>
  <c r="AX3178" i="1" s="1"/>
  <c r="H3179" i="1"/>
  <c r="AX3179" i="1" s="1"/>
  <c r="H3180" i="1"/>
  <c r="AX3180" i="1" s="1"/>
  <c r="H3181" i="1"/>
  <c r="AX3181" i="1" s="1"/>
  <c r="H3182" i="1"/>
  <c r="AX3182" i="1" s="1"/>
  <c r="H3183" i="1"/>
  <c r="AX3183" i="1" s="1"/>
  <c r="H3184" i="1"/>
  <c r="AX3184" i="1" s="1"/>
  <c r="H3185" i="1"/>
  <c r="AX3185" i="1" s="1"/>
  <c r="H3186" i="1"/>
  <c r="AX3186" i="1" s="1"/>
  <c r="H3187" i="1"/>
  <c r="AX3187" i="1" s="1"/>
  <c r="H3188" i="1"/>
  <c r="AX3188" i="1" s="1"/>
  <c r="H3189" i="1"/>
  <c r="AX3189" i="1" s="1"/>
  <c r="H3190" i="1"/>
  <c r="AX3190" i="1" s="1"/>
  <c r="H3191" i="1"/>
  <c r="AX3191" i="1" s="1"/>
  <c r="H3192" i="1"/>
  <c r="AX3192" i="1" s="1"/>
  <c r="H3193" i="1"/>
  <c r="AX3193" i="1" s="1"/>
  <c r="H3194" i="1"/>
  <c r="AX3194" i="1" s="1"/>
  <c r="H3195" i="1"/>
  <c r="AX3195" i="1" s="1"/>
  <c r="H3196" i="1"/>
  <c r="AX3196" i="1" s="1"/>
  <c r="H3197" i="1"/>
  <c r="AX3197" i="1" s="1"/>
  <c r="H3198" i="1"/>
  <c r="AX3198" i="1" s="1"/>
  <c r="H3199" i="1"/>
  <c r="AX3199" i="1" s="1"/>
  <c r="H3200" i="1"/>
  <c r="AX3200" i="1" s="1"/>
  <c r="H3201" i="1"/>
  <c r="AX3201" i="1" s="1"/>
  <c r="H3202" i="1"/>
  <c r="AX3202" i="1" s="1"/>
  <c r="H3203" i="1"/>
  <c r="AX3203" i="1" s="1"/>
  <c r="H3204" i="1"/>
  <c r="AX3204" i="1" s="1"/>
  <c r="H3205" i="1"/>
  <c r="AX3205" i="1" s="1"/>
  <c r="H3206" i="1"/>
  <c r="AX3206" i="1" s="1"/>
  <c r="H3207" i="1"/>
  <c r="AX3207" i="1" s="1"/>
  <c r="H3208" i="1"/>
  <c r="AX3208" i="1" s="1"/>
  <c r="H3209" i="1"/>
  <c r="AX3209" i="1" s="1"/>
  <c r="H3210" i="1"/>
  <c r="AX3210" i="1" s="1"/>
  <c r="H3211" i="1"/>
  <c r="AX3211" i="1" s="1"/>
  <c r="H3212" i="1"/>
  <c r="AX3212" i="1" s="1"/>
  <c r="H3213" i="1"/>
  <c r="AX3213" i="1" s="1"/>
  <c r="H3214" i="1"/>
  <c r="AX3214" i="1" s="1"/>
  <c r="H3215" i="1"/>
  <c r="AX3215" i="1" s="1"/>
  <c r="H3216" i="1"/>
  <c r="AX3216" i="1" s="1"/>
  <c r="H3217" i="1"/>
  <c r="AX3217" i="1" s="1"/>
  <c r="H3218" i="1"/>
  <c r="AX3218" i="1" s="1"/>
  <c r="H3219" i="1"/>
  <c r="AX3219" i="1" s="1"/>
  <c r="H3220" i="1"/>
  <c r="AX3220" i="1" s="1"/>
  <c r="H3221" i="1"/>
  <c r="AX3221" i="1" s="1"/>
  <c r="H3222" i="1"/>
  <c r="AX3222" i="1" s="1"/>
  <c r="H3223" i="1"/>
  <c r="AX3223" i="1" s="1"/>
  <c r="H3224" i="1"/>
  <c r="AX3224" i="1" s="1"/>
  <c r="H3225" i="1"/>
  <c r="AX3225" i="1" s="1"/>
  <c r="H3226" i="1"/>
  <c r="AX3226" i="1" s="1"/>
  <c r="H3227" i="1"/>
  <c r="AX3227" i="1" s="1"/>
  <c r="H3228" i="1"/>
  <c r="AX3228" i="1" s="1"/>
  <c r="H3229" i="1"/>
  <c r="AX3229" i="1" s="1"/>
  <c r="H3230" i="1"/>
  <c r="AX3230" i="1" s="1"/>
  <c r="H3231" i="1"/>
  <c r="AX3231" i="1" s="1"/>
  <c r="H3232" i="1"/>
  <c r="AX3232" i="1" s="1"/>
  <c r="H3233" i="1"/>
  <c r="AX3233" i="1" s="1"/>
  <c r="H3234" i="1"/>
  <c r="AX3234" i="1" s="1"/>
  <c r="H3235" i="1"/>
  <c r="AX3235" i="1" s="1"/>
  <c r="H3236" i="1"/>
  <c r="AX3236" i="1" s="1"/>
  <c r="H3237" i="1"/>
  <c r="AX3237" i="1" s="1"/>
  <c r="H3238" i="1"/>
  <c r="AX3238" i="1" s="1"/>
  <c r="H3239" i="1"/>
  <c r="AX3239" i="1" s="1"/>
  <c r="H3240" i="1"/>
  <c r="AX3240" i="1" s="1"/>
  <c r="H3241" i="1"/>
  <c r="AX3241" i="1" s="1"/>
  <c r="H3242" i="1"/>
  <c r="AX3242" i="1" s="1"/>
  <c r="H3243" i="1"/>
  <c r="AX3243" i="1" s="1"/>
  <c r="H3244" i="1"/>
  <c r="AX3244" i="1" s="1"/>
  <c r="H3245" i="1"/>
  <c r="AX3245" i="1" s="1"/>
  <c r="H3246" i="1"/>
  <c r="AX3246" i="1" s="1"/>
  <c r="H3247" i="1"/>
  <c r="AX3247" i="1" s="1"/>
  <c r="H3248" i="1"/>
  <c r="AX3248" i="1" s="1"/>
  <c r="H3249" i="1"/>
  <c r="AX3249" i="1" s="1"/>
  <c r="H3250" i="1"/>
  <c r="AX3250" i="1" s="1"/>
  <c r="H3251" i="1"/>
  <c r="AX3251" i="1" s="1"/>
  <c r="H3252" i="1"/>
  <c r="AX3252" i="1" s="1"/>
  <c r="H3253" i="1"/>
  <c r="AX3253" i="1" s="1"/>
  <c r="H3254" i="1"/>
  <c r="AX3254" i="1" s="1"/>
  <c r="H3255" i="1"/>
  <c r="AX3255" i="1" s="1"/>
  <c r="H3256" i="1"/>
  <c r="AX3256" i="1" s="1"/>
  <c r="H3257" i="1"/>
  <c r="AX3257" i="1" s="1"/>
  <c r="H3258" i="1"/>
  <c r="AX3258" i="1" s="1"/>
  <c r="H3259" i="1"/>
  <c r="AX3259" i="1" s="1"/>
  <c r="H3260" i="1"/>
  <c r="AX3260" i="1" s="1"/>
  <c r="H3261" i="1"/>
  <c r="AX3261" i="1" s="1"/>
  <c r="H3262" i="1"/>
  <c r="AX3262" i="1" s="1"/>
  <c r="H3263" i="1"/>
  <c r="AX3263" i="1" s="1"/>
  <c r="H3264" i="1"/>
  <c r="AX3264" i="1" s="1"/>
  <c r="H3265" i="1"/>
  <c r="AX3265" i="1" s="1"/>
  <c r="H3266" i="1"/>
  <c r="AX3266" i="1" s="1"/>
  <c r="H3267" i="1"/>
  <c r="AX3267" i="1" s="1"/>
  <c r="H3268" i="1"/>
  <c r="AX3268" i="1" s="1"/>
  <c r="H3269" i="1"/>
  <c r="AX3269" i="1" s="1"/>
  <c r="H3270" i="1"/>
  <c r="AX3270" i="1" s="1"/>
  <c r="H3271" i="1"/>
  <c r="AX3271" i="1" s="1"/>
  <c r="H3272" i="1"/>
  <c r="AX3272" i="1" s="1"/>
  <c r="H3273" i="1"/>
  <c r="AX3273" i="1" s="1"/>
  <c r="H3274" i="1"/>
  <c r="AX3274" i="1" s="1"/>
  <c r="H3275" i="1"/>
  <c r="AX3275" i="1" s="1"/>
  <c r="H3276" i="1"/>
  <c r="AX3276" i="1" s="1"/>
  <c r="H3277" i="1"/>
  <c r="AX3277" i="1" s="1"/>
  <c r="H3278" i="1"/>
  <c r="AX3278" i="1" s="1"/>
  <c r="H3279" i="1"/>
  <c r="AX3279" i="1" s="1"/>
  <c r="H3280" i="1"/>
  <c r="AX3280" i="1" s="1"/>
  <c r="H3281" i="1"/>
  <c r="AX3281" i="1" s="1"/>
  <c r="H3282" i="1"/>
  <c r="AX3282" i="1" s="1"/>
  <c r="H3283" i="1"/>
  <c r="AX3283" i="1" s="1"/>
  <c r="H3284" i="1"/>
  <c r="AX3284" i="1" s="1"/>
  <c r="H3285" i="1"/>
  <c r="AX3285" i="1" s="1"/>
  <c r="H3286" i="1"/>
  <c r="AX3286" i="1" s="1"/>
  <c r="H3287" i="1"/>
  <c r="AX3287" i="1" s="1"/>
  <c r="H3288" i="1"/>
  <c r="AX3288" i="1" s="1"/>
  <c r="H3289" i="1"/>
  <c r="AX3289" i="1" s="1"/>
  <c r="H3290" i="1"/>
  <c r="AX3290" i="1" s="1"/>
  <c r="H3291" i="1"/>
  <c r="AX3291" i="1" s="1"/>
  <c r="H3292" i="1"/>
  <c r="AX3292" i="1" s="1"/>
  <c r="H3293" i="1"/>
  <c r="AX3293" i="1" s="1"/>
  <c r="H3294" i="1"/>
  <c r="AX3294" i="1" s="1"/>
  <c r="H3295" i="1"/>
  <c r="AX3295" i="1" s="1"/>
  <c r="H3296" i="1"/>
  <c r="AX3296" i="1" s="1"/>
  <c r="H3297" i="1"/>
  <c r="AX3297" i="1" s="1"/>
  <c r="H3298" i="1"/>
  <c r="AX3298" i="1" s="1"/>
  <c r="H3299" i="1"/>
  <c r="AX3299" i="1" s="1"/>
  <c r="H3300" i="1"/>
  <c r="AX3300" i="1" s="1"/>
  <c r="H3301" i="1"/>
  <c r="AX3301" i="1" s="1"/>
  <c r="H3302" i="1"/>
  <c r="AX3302" i="1" s="1"/>
  <c r="H3303" i="1"/>
  <c r="AX3303" i="1" s="1"/>
  <c r="H3304" i="1"/>
  <c r="AX3304" i="1" s="1"/>
  <c r="H3305" i="1"/>
  <c r="AX3305" i="1" s="1"/>
  <c r="H3306" i="1"/>
  <c r="AX3306" i="1" s="1"/>
  <c r="H3307" i="1"/>
  <c r="AX3307" i="1" s="1"/>
  <c r="H3308" i="1"/>
  <c r="AX3308" i="1" s="1"/>
  <c r="H3309" i="1"/>
  <c r="AX3309" i="1" s="1"/>
  <c r="H3310" i="1"/>
  <c r="AX3310" i="1" s="1"/>
  <c r="H3311" i="1"/>
  <c r="AX3311" i="1" s="1"/>
  <c r="H3312" i="1"/>
  <c r="AX3312" i="1" s="1"/>
  <c r="H3313" i="1"/>
  <c r="AX3313" i="1" s="1"/>
  <c r="H3314" i="1"/>
  <c r="AX3314" i="1" s="1"/>
  <c r="H3315" i="1"/>
  <c r="AX3315" i="1" s="1"/>
  <c r="H3316" i="1"/>
  <c r="AX3316" i="1" s="1"/>
  <c r="H3317" i="1"/>
  <c r="AX3317" i="1" s="1"/>
  <c r="H3318" i="1"/>
  <c r="AX3318" i="1" s="1"/>
  <c r="H3319" i="1"/>
  <c r="AX3319" i="1" s="1"/>
  <c r="H3320" i="1"/>
  <c r="AX3320" i="1" s="1"/>
  <c r="H3321" i="1"/>
  <c r="AX3321" i="1" s="1"/>
  <c r="H3322" i="1"/>
  <c r="AX3322" i="1" s="1"/>
  <c r="H3323" i="1"/>
  <c r="AX3323" i="1" s="1"/>
  <c r="H3324" i="1"/>
  <c r="AX3324" i="1" s="1"/>
  <c r="H3325" i="1"/>
  <c r="AX3325" i="1" s="1"/>
  <c r="H3326" i="1"/>
  <c r="AX3326" i="1" s="1"/>
  <c r="H3327" i="1"/>
  <c r="AX3327" i="1" s="1"/>
  <c r="H3328" i="1"/>
  <c r="AX3328" i="1" s="1"/>
  <c r="H3329" i="1"/>
  <c r="AX3329" i="1" s="1"/>
  <c r="H3330" i="1"/>
  <c r="AX3330" i="1" s="1"/>
  <c r="H3331" i="1"/>
  <c r="AX3331" i="1" s="1"/>
  <c r="H3332" i="1"/>
  <c r="AX3332" i="1" s="1"/>
  <c r="H3333" i="1"/>
  <c r="AX3333" i="1" s="1"/>
  <c r="H3334" i="1"/>
  <c r="AX3334" i="1" s="1"/>
  <c r="H3335" i="1"/>
  <c r="AX3335" i="1" s="1"/>
  <c r="H3336" i="1"/>
  <c r="AX3336" i="1" s="1"/>
  <c r="H3337" i="1"/>
  <c r="AX3337" i="1" s="1"/>
  <c r="H3338" i="1"/>
  <c r="AX3338" i="1" s="1"/>
  <c r="H3339" i="1"/>
  <c r="AX3339" i="1" s="1"/>
  <c r="H3340" i="1"/>
  <c r="AX3340" i="1" s="1"/>
  <c r="H3341" i="1"/>
  <c r="AX3341" i="1" s="1"/>
  <c r="H3342" i="1"/>
  <c r="AX3342" i="1" s="1"/>
  <c r="H3343" i="1"/>
  <c r="AX3343" i="1" s="1"/>
  <c r="H3344" i="1"/>
  <c r="AX3344" i="1" s="1"/>
  <c r="H3345" i="1"/>
  <c r="AX3345" i="1" s="1"/>
  <c r="H3346" i="1"/>
  <c r="AX3346" i="1" s="1"/>
  <c r="H3347" i="1"/>
  <c r="AX3347" i="1" s="1"/>
  <c r="H3348" i="1"/>
  <c r="AX3348" i="1" s="1"/>
  <c r="H3349" i="1"/>
  <c r="AX3349" i="1" s="1"/>
  <c r="H3350" i="1"/>
  <c r="AX3350" i="1" s="1"/>
  <c r="H3351" i="1"/>
  <c r="AX3351" i="1" s="1"/>
  <c r="H3352" i="1"/>
  <c r="AX3352" i="1" s="1"/>
  <c r="H3353" i="1"/>
  <c r="AX3353" i="1" s="1"/>
  <c r="H3354" i="1"/>
  <c r="AX3354" i="1" s="1"/>
  <c r="H3355" i="1"/>
  <c r="AX3355" i="1" s="1"/>
  <c r="H3356" i="1"/>
  <c r="AX3356" i="1" s="1"/>
  <c r="H3357" i="1"/>
  <c r="AX3357" i="1" s="1"/>
  <c r="H3358" i="1"/>
  <c r="AX3358" i="1" s="1"/>
  <c r="H3359" i="1"/>
  <c r="AX3359" i="1" s="1"/>
  <c r="H3360" i="1"/>
  <c r="AX3360" i="1" s="1"/>
  <c r="H3361" i="1"/>
  <c r="AX3361" i="1" s="1"/>
  <c r="H3362" i="1"/>
  <c r="AX3362" i="1" s="1"/>
  <c r="H3363" i="1"/>
  <c r="AX3363" i="1" s="1"/>
  <c r="H3364" i="1"/>
  <c r="AX3364" i="1" s="1"/>
  <c r="H3365" i="1"/>
  <c r="AX3365" i="1" s="1"/>
  <c r="H3366" i="1"/>
  <c r="AX3366" i="1" s="1"/>
  <c r="H3367" i="1"/>
  <c r="AX3367" i="1" s="1"/>
  <c r="H3368" i="1"/>
  <c r="AX3368" i="1" s="1"/>
  <c r="H3369" i="1"/>
  <c r="AX3369" i="1" s="1"/>
  <c r="H3370" i="1"/>
  <c r="AX3370" i="1" s="1"/>
  <c r="H3371" i="1"/>
  <c r="AX3371" i="1" s="1"/>
  <c r="H3372" i="1"/>
  <c r="AX3372" i="1" s="1"/>
  <c r="H3373" i="1"/>
  <c r="AX3373" i="1" s="1"/>
  <c r="H3374" i="1"/>
  <c r="AX3374" i="1" s="1"/>
  <c r="H3375" i="1"/>
  <c r="AX3375" i="1" s="1"/>
  <c r="H3376" i="1"/>
  <c r="AX3376" i="1" s="1"/>
  <c r="H3377" i="1"/>
  <c r="AX3377" i="1" s="1"/>
  <c r="H3378" i="1"/>
  <c r="AX3378" i="1" s="1"/>
  <c r="H3379" i="1"/>
  <c r="AX3379" i="1" s="1"/>
  <c r="H3380" i="1"/>
  <c r="AX3380" i="1" s="1"/>
  <c r="H3381" i="1"/>
  <c r="AX3381" i="1" s="1"/>
  <c r="H3382" i="1"/>
  <c r="AX3382" i="1" s="1"/>
  <c r="H3383" i="1"/>
  <c r="AX3383" i="1" s="1"/>
  <c r="H3384" i="1"/>
  <c r="AX3384" i="1" s="1"/>
  <c r="H3385" i="1"/>
  <c r="AX3385" i="1" s="1"/>
  <c r="H3386" i="1"/>
  <c r="AX3386" i="1" s="1"/>
  <c r="H3387" i="1"/>
  <c r="AX3387" i="1" s="1"/>
  <c r="H3388" i="1"/>
  <c r="AX3388" i="1" s="1"/>
  <c r="H3389" i="1"/>
  <c r="AX3389" i="1" s="1"/>
  <c r="H3390" i="1"/>
  <c r="AX3390" i="1" s="1"/>
  <c r="H3391" i="1"/>
  <c r="AX3391" i="1" s="1"/>
  <c r="H3392" i="1"/>
  <c r="AX3392" i="1" s="1"/>
  <c r="H3393" i="1"/>
  <c r="AX3393" i="1" s="1"/>
  <c r="H3394" i="1"/>
  <c r="AX3394" i="1" s="1"/>
  <c r="H3395" i="1"/>
  <c r="AX3395" i="1" s="1"/>
  <c r="H3396" i="1"/>
  <c r="AX3396" i="1" s="1"/>
  <c r="H3397" i="1"/>
  <c r="AX3397" i="1" s="1"/>
  <c r="H3398" i="1"/>
  <c r="AX3398" i="1" s="1"/>
  <c r="H3399" i="1"/>
  <c r="AX3399" i="1" s="1"/>
  <c r="H3400" i="1"/>
  <c r="AX3400" i="1" s="1"/>
  <c r="H3401" i="1"/>
  <c r="AX3401" i="1" s="1"/>
  <c r="H3402" i="1"/>
  <c r="AX3402" i="1" s="1"/>
  <c r="H3403" i="1"/>
  <c r="AX3403" i="1" s="1"/>
  <c r="H3404" i="1"/>
  <c r="AX3404" i="1" s="1"/>
  <c r="H3405" i="1"/>
  <c r="AX3405" i="1" s="1"/>
  <c r="H3406" i="1"/>
  <c r="AX3406" i="1" s="1"/>
  <c r="H3407" i="1"/>
  <c r="AX3407" i="1" s="1"/>
  <c r="H3408" i="1"/>
  <c r="AX3408" i="1" s="1"/>
  <c r="H3409" i="1"/>
  <c r="AX3409" i="1" s="1"/>
  <c r="H3410" i="1"/>
  <c r="AX3410" i="1" s="1"/>
  <c r="H3411" i="1"/>
  <c r="AX3411" i="1" s="1"/>
  <c r="H3412" i="1"/>
  <c r="AX3412" i="1" s="1"/>
  <c r="H3413" i="1"/>
  <c r="AX3413" i="1" s="1"/>
  <c r="H3414" i="1"/>
  <c r="AX3414" i="1" s="1"/>
  <c r="H3415" i="1"/>
  <c r="AX3415" i="1" s="1"/>
  <c r="H3416" i="1"/>
  <c r="AX3416" i="1" s="1"/>
  <c r="H3417" i="1"/>
  <c r="AX3417" i="1" s="1"/>
  <c r="H3418" i="1"/>
  <c r="AX3418" i="1" s="1"/>
  <c r="H3419" i="1"/>
  <c r="AX3419" i="1" s="1"/>
  <c r="H3420" i="1"/>
  <c r="AX3420" i="1" s="1"/>
  <c r="H3421" i="1"/>
  <c r="AX3421" i="1" s="1"/>
  <c r="H3422" i="1"/>
  <c r="AX3422" i="1" s="1"/>
  <c r="H3423" i="1"/>
  <c r="AX3423" i="1" s="1"/>
  <c r="H3424" i="1"/>
  <c r="AX3424" i="1" s="1"/>
  <c r="H3425" i="1"/>
  <c r="AX3425" i="1" s="1"/>
  <c r="H3426" i="1"/>
  <c r="AX3426" i="1" s="1"/>
  <c r="H3427" i="1"/>
  <c r="AX3427" i="1" s="1"/>
  <c r="H3428" i="1"/>
  <c r="AX3428" i="1" s="1"/>
  <c r="H3429" i="1"/>
  <c r="AX3429" i="1" s="1"/>
  <c r="H3430" i="1"/>
  <c r="AX3430" i="1" s="1"/>
  <c r="H3431" i="1"/>
  <c r="AX3431" i="1" s="1"/>
  <c r="H3432" i="1"/>
  <c r="AX3432" i="1" s="1"/>
  <c r="H3433" i="1"/>
  <c r="AX3433" i="1" s="1"/>
  <c r="H3434" i="1"/>
  <c r="AX3434" i="1" s="1"/>
  <c r="H3435" i="1"/>
  <c r="AX3435" i="1" s="1"/>
  <c r="H3436" i="1"/>
  <c r="AX3436" i="1" s="1"/>
  <c r="H3437" i="1"/>
  <c r="AX3437" i="1" s="1"/>
  <c r="H3438" i="1"/>
  <c r="AX3438" i="1" s="1"/>
  <c r="H3439" i="1"/>
  <c r="AX3439" i="1" s="1"/>
  <c r="H3440" i="1"/>
  <c r="AX3440" i="1" s="1"/>
  <c r="H3441" i="1"/>
  <c r="AX3441" i="1" s="1"/>
  <c r="H3442" i="1"/>
  <c r="AX3442" i="1" s="1"/>
  <c r="H3443" i="1"/>
  <c r="AX3443" i="1" s="1"/>
  <c r="H3444" i="1"/>
  <c r="AX3444" i="1" s="1"/>
  <c r="H3445" i="1"/>
  <c r="AX3445" i="1" s="1"/>
  <c r="H3446" i="1"/>
  <c r="AX3446" i="1" s="1"/>
  <c r="H3447" i="1"/>
  <c r="AX3447" i="1" s="1"/>
  <c r="H3448" i="1"/>
  <c r="AX3448" i="1" s="1"/>
  <c r="H3449" i="1"/>
  <c r="AX3449" i="1" s="1"/>
  <c r="H3450" i="1"/>
  <c r="AX3450" i="1" s="1"/>
  <c r="H3451" i="1"/>
  <c r="AX3451" i="1" s="1"/>
  <c r="H3452" i="1"/>
  <c r="AX3452" i="1" s="1"/>
  <c r="H3453" i="1"/>
  <c r="AX3453" i="1" s="1"/>
  <c r="H3454" i="1"/>
  <c r="AX3454" i="1" s="1"/>
  <c r="H3455" i="1"/>
  <c r="AX3455" i="1" s="1"/>
  <c r="H3456" i="1"/>
  <c r="AX3456" i="1" s="1"/>
  <c r="H3457" i="1"/>
  <c r="AX3457" i="1" s="1"/>
  <c r="H3458" i="1"/>
  <c r="AX3458" i="1" s="1"/>
  <c r="H3459" i="1"/>
  <c r="AX3459" i="1" s="1"/>
  <c r="H3460" i="1"/>
  <c r="AX3460" i="1" s="1"/>
  <c r="H3461" i="1"/>
  <c r="AX3461" i="1" s="1"/>
  <c r="H3462" i="1"/>
  <c r="AX3462" i="1" s="1"/>
  <c r="H3463" i="1"/>
  <c r="AX3463" i="1" s="1"/>
  <c r="H3464" i="1"/>
  <c r="AX3464" i="1" s="1"/>
  <c r="H3465" i="1"/>
  <c r="AX3465" i="1" s="1"/>
  <c r="H3466" i="1"/>
  <c r="AX3466" i="1" s="1"/>
  <c r="H3467" i="1"/>
  <c r="AX3467" i="1" s="1"/>
  <c r="H3468" i="1"/>
  <c r="AX3468" i="1" s="1"/>
  <c r="H3469" i="1"/>
  <c r="AX3469" i="1" s="1"/>
  <c r="H3470" i="1"/>
  <c r="AX3470" i="1" s="1"/>
  <c r="H3471" i="1"/>
  <c r="AX3471" i="1" s="1"/>
  <c r="H3472" i="1"/>
  <c r="AX3472" i="1" s="1"/>
  <c r="H3473" i="1"/>
  <c r="AX3473" i="1" s="1"/>
  <c r="H3474" i="1"/>
  <c r="AX3474" i="1" s="1"/>
  <c r="H3475" i="1"/>
  <c r="AX3475" i="1" s="1"/>
  <c r="H3476" i="1"/>
  <c r="AX3476" i="1" s="1"/>
  <c r="H3477" i="1"/>
  <c r="AX3477" i="1" s="1"/>
  <c r="H3478" i="1"/>
  <c r="AX3478" i="1" s="1"/>
  <c r="H3479" i="1"/>
  <c r="AX3479" i="1" s="1"/>
  <c r="H3480" i="1"/>
  <c r="AX3480" i="1" s="1"/>
  <c r="H3481" i="1"/>
  <c r="AX3481" i="1" s="1"/>
  <c r="H3482" i="1"/>
  <c r="AX3482" i="1" s="1"/>
  <c r="H3483" i="1"/>
  <c r="AX3483" i="1" s="1"/>
  <c r="H3484" i="1"/>
  <c r="AX3484" i="1" s="1"/>
  <c r="H3485" i="1"/>
  <c r="AX3485" i="1" s="1"/>
  <c r="H3486" i="1"/>
  <c r="AX3486" i="1" s="1"/>
  <c r="H3487" i="1"/>
  <c r="AX3487" i="1" s="1"/>
  <c r="H3488" i="1"/>
  <c r="AX3488" i="1" s="1"/>
  <c r="H3489" i="1"/>
  <c r="AX3489" i="1" s="1"/>
  <c r="H3490" i="1"/>
  <c r="AX3490" i="1" s="1"/>
  <c r="H3491" i="1"/>
  <c r="AX3491" i="1" s="1"/>
  <c r="H3492" i="1"/>
  <c r="AX3492" i="1" s="1"/>
  <c r="H3493" i="1"/>
  <c r="AX3493" i="1" s="1"/>
  <c r="H3494" i="1"/>
  <c r="AX3494" i="1" s="1"/>
  <c r="H3495" i="1"/>
  <c r="AX3495" i="1" s="1"/>
  <c r="H3496" i="1"/>
  <c r="AX3496" i="1" s="1"/>
  <c r="H3497" i="1"/>
  <c r="AX3497" i="1" s="1"/>
  <c r="H3498" i="1"/>
  <c r="AX3498" i="1" s="1"/>
  <c r="H3499" i="1"/>
  <c r="AX3499" i="1" s="1"/>
  <c r="H3500" i="1"/>
  <c r="AX3500" i="1" s="1"/>
  <c r="H3501" i="1"/>
  <c r="AX3501" i="1" s="1"/>
  <c r="H3502" i="1"/>
  <c r="AX3502" i="1" s="1"/>
  <c r="H3503" i="1"/>
  <c r="AX3503" i="1" s="1"/>
  <c r="H3504" i="1"/>
  <c r="AX3504" i="1" s="1"/>
  <c r="H3505" i="1"/>
  <c r="AX3505" i="1" s="1"/>
  <c r="H3506" i="1"/>
  <c r="AX3506" i="1" s="1"/>
  <c r="H3507" i="1"/>
  <c r="AX3507" i="1" s="1"/>
  <c r="H3508" i="1"/>
  <c r="AX3508" i="1" s="1"/>
  <c r="H3509" i="1"/>
  <c r="AX3509" i="1" s="1"/>
  <c r="H3510" i="1"/>
  <c r="AX3510" i="1" s="1"/>
  <c r="H3511" i="1"/>
  <c r="AX3511" i="1" s="1"/>
  <c r="H3512" i="1"/>
  <c r="AX3512" i="1" s="1"/>
  <c r="H3513" i="1"/>
  <c r="AX3513" i="1" s="1"/>
  <c r="H3514" i="1"/>
  <c r="AX3514" i="1" s="1"/>
  <c r="H3515" i="1"/>
  <c r="AX3515" i="1" s="1"/>
  <c r="H3516" i="1"/>
  <c r="AX3516" i="1" s="1"/>
  <c r="H3517" i="1"/>
  <c r="AX3517" i="1" s="1"/>
  <c r="H3518" i="1"/>
  <c r="AX3518" i="1" s="1"/>
  <c r="H3519" i="1"/>
  <c r="AX3519" i="1" s="1"/>
  <c r="H3520" i="1"/>
  <c r="AX3520" i="1" s="1"/>
  <c r="H3521" i="1"/>
  <c r="AX3521" i="1" s="1"/>
  <c r="H3522" i="1"/>
  <c r="AX3522" i="1" s="1"/>
  <c r="H3523" i="1"/>
  <c r="AX3523" i="1" s="1"/>
  <c r="H3524" i="1"/>
  <c r="AX3524" i="1" s="1"/>
  <c r="H3525" i="1"/>
  <c r="AX3525" i="1" s="1"/>
  <c r="H3526" i="1"/>
  <c r="AX3526" i="1" s="1"/>
  <c r="H3527" i="1"/>
  <c r="AX3527" i="1" s="1"/>
  <c r="H3528" i="1"/>
  <c r="AX3528" i="1" s="1"/>
  <c r="H3529" i="1"/>
  <c r="AX3529" i="1" s="1"/>
  <c r="H3530" i="1"/>
  <c r="AX3530" i="1" s="1"/>
  <c r="H3531" i="1"/>
  <c r="AX3531" i="1" s="1"/>
  <c r="H3532" i="1"/>
  <c r="AX3532" i="1" s="1"/>
  <c r="H3533" i="1"/>
  <c r="AX3533" i="1" s="1"/>
  <c r="H3534" i="1"/>
  <c r="AX3534" i="1" s="1"/>
  <c r="H3535" i="1"/>
  <c r="AX3535" i="1" s="1"/>
  <c r="H3536" i="1"/>
  <c r="AX3536" i="1" s="1"/>
  <c r="H3537" i="1"/>
  <c r="AX3537" i="1" s="1"/>
  <c r="H3538" i="1"/>
  <c r="AX3538" i="1" s="1"/>
  <c r="H3539" i="1"/>
  <c r="AX3539" i="1" s="1"/>
  <c r="H3540" i="1"/>
  <c r="AX3540" i="1" s="1"/>
  <c r="H3541" i="1"/>
  <c r="AX3541" i="1" s="1"/>
  <c r="H3542" i="1"/>
  <c r="AX3542" i="1" s="1"/>
  <c r="H3543" i="1"/>
  <c r="AX3543" i="1" s="1"/>
  <c r="H3544" i="1"/>
  <c r="AX3544" i="1" s="1"/>
  <c r="H3545" i="1"/>
  <c r="AX3545" i="1" s="1"/>
  <c r="H3546" i="1"/>
  <c r="AX3546" i="1" s="1"/>
  <c r="H3547" i="1"/>
  <c r="AX3547" i="1" s="1"/>
  <c r="H3548" i="1"/>
  <c r="AX3548" i="1" s="1"/>
  <c r="H3549" i="1"/>
  <c r="AX3549" i="1" s="1"/>
  <c r="H3550" i="1"/>
  <c r="AX3550" i="1" s="1"/>
  <c r="H3551" i="1"/>
  <c r="AX3551" i="1" s="1"/>
  <c r="H3552" i="1"/>
  <c r="AX3552" i="1" s="1"/>
  <c r="H3553" i="1"/>
  <c r="AX3553" i="1" s="1"/>
  <c r="H3554" i="1"/>
  <c r="AX3554" i="1" s="1"/>
  <c r="H3555" i="1"/>
  <c r="AX3555" i="1" s="1"/>
  <c r="H3556" i="1"/>
  <c r="AX3556" i="1" s="1"/>
  <c r="H3557" i="1"/>
  <c r="AX3557" i="1" s="1"/>
  <c r="H3558" i="1"/>
  <c r="AX3558" i="1" s="1"/>
  <c r="H3559" i="1"/>
  <c r="AX3559" i="1" s="1"/>
  <c r="H3560" i="1"/>
  <c r="AX3560" i="1" s="1"/>
  <c r="H3561" i="1"/>
  <c r="AX3561" i="1" s="1"/>
  <c r="H3562" i="1"/>
  <c r="AX3562" i="1" s="1"/>
  <c r="H3563" i="1"/>
  <c r="AX3563" i="1" s="1"/>
  <c r="H3564" i="1"/>
  <c r="AX3564" i="1" s="1"/>
  <c r="H3565" i="1"/>
  <c r="AX3565" i="1" s="1"/>
  <c r="H3566" i="1"/>
  <c r="AX3566" i="1" s="1"/>
  <c r="H3567" i="1"/>
  <c r="AX3567" i="1" s="1"/>
  <c r="H3568" i="1"/>
  <c r="AX3568" i="1" s="1"/>
  <c r="H3569" i="1"/>
  <c r="AX3569" i="1" s="1"/>
  <c r="H3570" i="1"/>
  <c r="AX3570" i="1" s="1"/>
  <c r="H3571" i="1"/>
  <c r="AX3571" i="1" s="1"/>
  <c r="H3572" i="1"/>
  <c r="AX3572" i="1" s="1"/>
  <c r="H3573" i="1"/>
  <c r="AX3573" i="1" s="1"/>
  <c r="H3574" i="1"/>
  <c r="AX3574" i="1" s="1"/>
  <c r="H3575" i="1"/>
  <c r="AX3575" i="1" s="1"/>
  <c r="H3576" i="1"/>
  <c r="AX3576" i="1" s="1"/>
  <c r="H3577" i="1"/>
  <c r="AX3577" i="1" s="1"/>
  <c r="H3578" i="1"/>
  <c r="AX3578" i="1" s="1"/>
  <c r="H3579" i="1"/>
  <c r="AX3579" i="1" s="1"/>
  <c r="H3580" i="1"/>
  <c r="AX3580" i="1" s="1"/>
  <c r="H3581" i="1"/>
  <c r="AX3581" i="1" s="1"/>
  <c r="H3582" i="1"/>
  <c r="AX3582" i="1" s="1"/>
  <c r="H3583" i="1"/>
  <c r="AX3583" i="1" s="1"/>
  <c r="H3584" i="1"/>
  <c r="AX3584" i="1" s="1"/>
  <c r="H3585" i="1"/>
  <c r="AX3585" i="1" s="1"/>
  <c r="H3586" i="1"/>
  <c r="AX3586" i="1" s="1"/>
  <c r="H3587" i="1"/>
  <c r="AX3587" i="1" s="1"/>
  <c r="H3588" i="1"/>
  <c r="AX3588" i="1" s="1"/>
  <c r="H3589" i="1"/>
  <c r="AX3589" i="1" s="1"/>
  <c r="H3590" i="1"/>
  <c r="AX3590" i="1" s="1"/>
  <c r="H3591" i="1"/>
  <c r="AX3591" i="1" s="1"/>
  <c r="H3592" i="1"/>
  <c r="AX3592" i="1" s="1"/>
  <c r="H3593" i="1"/>
  <c r="AX3593" i="1" s="1"/>
  <c r="H3594" i="1"/>
  <c r="AX3594" i="1" s="1"/>
  <c r="H3595" i="1"/>
  <c r="AX3595" i="1" s="1"/>
  <c r="H3596" i="1"/>
  <c r="AX3596" i="1" s="1"/>
  <c r="H3597" i="1"/>
  <c r="AX3597" i="1" s="1"/>
  <c r="H3598" i="1"/>
  <c r="AX3598" i="1" s="1"/>
  <c r="H3599" i="1"/>
  <c r="AX3599" i="1" s="1"/>
  <c r="H3600" i="1"/>
  <c r="AX3600" i="1" s="1"/>
  <c r="H3601" i="1"/>
  <c r="AX3601" i="1" s="1"/>
  <c r="H3602" i="1"/>
  <c r="AX3602" i="1" s="1"/>
  <c r="H3603" i="1"/>
  <c r="AX3603" i="1" s="1"/>
  <c r="H3604" i="1"/>
  <c r="AX3604" i="1" s="1"/>
  <c r="H3605" i="1"/>
  <c r="AX3605" i="1" s="1"/>
  <c r="H3606" i="1"/>
  <c r="AX3606" i="1" s="1"/>
  <c r="H3607" i="1"/>
  <c r="AX3607" i="1" s="1"/>
  <c r="H3608" i="1"/>
  <c r="AX3608" i="1" s="1"/>
  <c r="H3609" i="1"/>
  <c r="AX3609" i="1" s="1"/>
  <c r="H3610" i="1"/>
  <c r="AX3610" i="1" s="1"/>
  <c r="H3611" i="1"/>
  <c r="AX3611" i="1" s="1"/>
  <c r="H3612" i="1"/>
  <c r="AX3612" i="1" s="1"/>
  <c r="H3613" i="1"/>
  <c r="AX3613" i="1" s="1"/>
  <c r="H3614" i="1"/>
  <c r="AX3614" i="1" s="1"/>
  <c r="H3615" i="1"/>
  <c r="AX3615" i="1" s="1"/>
  <c r="H3616" i="1"/>
  <c r="AX3616" i="1" s="1"/>
  <c r="H3617" i="1"/>
  <c r="AX3617" i="1" s="1"/>
  <c r="H3618" i="1"/>
  <c r="AX3618" i="1" s="1"/>
  <c r="H3619" i="1"/>
  <c r="AX3619" i="1" s="1"/>
  <c r="H3620" i="1"/>
  <c r="AX3620" i="1" s="1"/>
  <c r="H3621" i="1"/>
  <c r="AX3621" i="1" s="1"/>
  <c r="H3622" i="1"/>
  <c r="AX3622" i="1" s="1"/>
  <c r="H3623" i="1"/>
  <c r="AX3623" i="1" s="1"/>
  <c r="H3624" i="1"/>
  <c r="AX3624" i="1" s="1"/>
  <c r="H3625" i="1"/>
  <c r="AX3625" i="1" s="1"/>
  <c r="H3626" i="1"/>
  <c r="AX3626" i="1" s="1"/>
  <c r="H3627" i="1"/>
  <c r="AX3627" i="1" s="1"/>
  <c r="H3628" i="1"/>
  <c r="AX3628" i="1" s="1"/>
  <c r="H3629" i="1"/>
  <c r="AX3629" i="1" s="1"/>
  <c r="H3630" i="1"/>
  <c r="AX3630" i="1" s="1"/>
  <c r="H3631" i="1"/>
  <c r="AX3631" i="1" s="1"/>
  <c r="H3632" i="1"/>
  <c r="AX3632" i="1" s="1"/>
  <c r="H3633" i="1"/>
  <c r="AX3633" i="1" s="1"/>
  <c r="H3634" i="1"/>
  <c r="AX3634" i="1" s="1"/>
  <c r="H3635" i="1"/>
  <c r="AX3635" i="1" s="1"/>
  <c r="H3636" i="1"/>
  <c r="AX3636" i="1" s="1"/>
  <c r="H3637" i="1"/>
  <c r="AX3637" i="1" s="1"/>
  <c r="H3638" i="1"/>
  <c r="AX3638" i="1" s="1"/>
  <c r="H3639" i="1"/>
  <c r="AX3639" i="1" s="1"/>
  <c r="H3640" i="1"/>
  <c r="AX3640" i="1" s="1"/>
  <c r="H3641" i="1"/>
  <c r="AX3641" i="1" s="1"/>
  <c r="H3642" i="1"/>
  <c r="AX3642" i="1" s="1"/>
  <c r="H3643" i="1"/>
  <c r="AX3643" i="1" s="1"/>
  <c r="H3644" i="1"/>
  <c r="AX3644" i="1" s="1"/>
  <c r="H3645" i="1"/>
  <c r="AX3645" i="1" s="1"/>
  <c r="H3646" i="1"/>
  <c r="AX3646" i="1" s="1"/>
  <c r="H3647" i="1"/>
  <c r="AX3647" i="1" s="1"/>
  <c r="H3648" i="1"/>
  <c r="AX3648" i="1" s="1"/>
  <c r="H3649" i="1"/>
  <c r="AX3649" i="1" s="1"/>
  <c r="H3650" i="1"/>
  <c r="AX3650" i="1" s="1"/>
  <c r="H3651" i="1"/>
  <c r="AX3651" i="1" s="1"/>
  <c r="H3652" i="1"/>
  <c r="AX3652" i="1" s="1"/>
  <c r="H3653" i="1"/>
  <c r="AX3653" i="1" s="1"/>
  <c r="H3654" i="1"/>
  <c r="AX3654" i="1" s="1"/>
  <c r="H3655" i="1"/>
  <c r="AX3655" i="1" s="1"/>
  <c r="H3656" i="1"/>
  <c r="AX3656" i="1" s="1"/>
  <c r="H3657" i="1"/>
  <c r="AX3657" i="1" s="1"/>
  <c r="H3658" i="1"/>
  <c r="AX3658" i="1" s="1"/>
  <c r="H3659" i="1"/>
  <c r="AX3659" i="1" s="1"/>
  <c r="H3660" i="1"/>
  <c r="AX3660" i="1" s="1"/>
  <c r="H3661" i="1"/>
  <c r="AX3661" i="1" s="1"/>
  <c r="H3662" i="1"/>
  <c r="AX3662" i="1" s="1"/>
  <c r="H3663" i="1"/>
  <c r="AX3663" i="1" s="1"/>
  <c r="H3664" i="1"/>
  <c r="AX3664" i="1" s="1"/>
  <c r="H3665" i="1"/>
  <c r="AX3665" i="1" s="1"/>
  <c r="H3666" i="1"/>
  <c r="AX3666" i="1" s="1"/>
  <c r="H3667" i="1"/>
  <c r="AX3667" i="1" s="1"/>
  <c r="H3668" i="1"/>
  <c r="AX3668" i="1" s="1"/>
  <c r="H3669" i="1"/>
  <c r="AX3669" i="1" s="1"/>
  <c r="H3670" i="1"/>
  <c r="AX3670" i="1" s="1"/>
  <c r="H3671" i="1"/>
  <c r="AX3671" i="1" s="1"/>
  <c r="H3672" i="1"/>
  <c r="AX3672" i="1" s="1"/>
  <c r="H3673" i="1"/>
  <c r="AX3673" i="1" s="1"/>
  <c r="H3674" i="1"/>
  <c r="AX3674" i="1" s="1"/>
  <c r="H3675" i="1"/>
  <c r="AX3675" i="1" s="1"/>
  <c r="H3676" i="1"/>
  <c r="AX3676" i="1" s="1"/>
  <c r="H3677" i="1"/>
  <c r="AX3677" i="1" s="1"/>
  <c r="H3678" i="1"/>
  <c r="AX3678" i="1" s="1"/>
  <c r="H3679" i="1"/>
  <c r="AX3679" i="1" s="1"/>
  <c r="H3680" i="1"/>
  <c r="AX3680" i="1" s="1"/>
  <c r="H3681" i="1"/>
  <c r="AX3681" i="1" s="1"/>
  <c r="H3682" i="1"/>
  <c r="AX3682" i="1" s="1"/>
  <c r="H3683" i="1"/>
  <c r="AX3683" i="1" s="1"/>
  <c r="H3684" i="1"/>
  <c r="AX3684" i="1" s="1"/>
  <c r="H3685" i="1"/>
  <c r="AX3685" i="1" s="1"/>
  <c r="H3686" i="1"/>
  <c r="AX3686" i="1" s="1"/>
  <c r="H3687" i="1"/>
  <c r="AX3687" i="1" s="1"/>
  <c r="H3688" i="1"/>
  <c r="AX3688" i="1" s="1"/>
  <c r="H3689" i="1"/>
  <c r="AX3689" i="1" s="1"/>
  <c r="H3690" i="1"/>
  <c r="AX3690" i="1" s="1"/>
  <c r="H3691" i="1"/>
  <c r="AX3691" i="1" s="1"/>
  <c r="H3692" i="1"/>
  <c r="AX3692" i="1" s="1"/>
  <c r="H3693" i="1"/>
  <c r="AX3693" i="1" s="1"/>
  <c r="H3694" i="1"/>
  <c r="AX3694" i="1" s="1"/>
  <c r="H3695" i="1"/>
  <c r="AX3695" i="1" s="1"/>
  <c r="H3696" i="1"/>
  <c r="AX3696" i="1" s="1"/>
  <c r="H3697" i="1"/>
  <c r="AX3697" i="1" s="1"/>
  <c r="H3698" i="1"/>
  <c r="AX3698" i="1" s="1"/>
  <c r="H3699" i="1"/>
  <c r="AX3699" i="1" s="1"/>
  <c r="H3700" i="1"/>
  <c r="AX3700" i="1" s="1"/>
  <c r="H3701" i="1"/>
  <c r="AX3701" i="1" s="1"/>
  <c r="H3702" i="1"/>
  <c r="AX3702" i="1" s="1"/>
  <c r="H3703" i="1"/>
  <c r="AX3703" i="1" s="1"/>
  <c r="H3704" i="1"/>
  <c r="AX3704" i="1" s="1"/>
  <c r="H3705" i="1"/>
  <c r="AX3705" i="1" s="1"/>
  <c r="H3706" i="1"/>
  <c r="AX3706" i="1" s="1"/>
  <c r="H3707" i="1"/>
  <c r="AX3707" i="1" s="1"/>
  <c r="H3708" i="1"/>
  <c r="AX3708" i="1" s="1"/>
  <c r="H3709" i="1"/>
  <c r="AX3709" i="1" s="1"/>
  <c r="H3710" i="1"/>
  <c r="AX3710" i="1" s="1"/>
  <c r="H3711" i="1"/>
  <c r="AX3711" i="1" s="1"/>
  <c r="H3712" i="1"/>
  <c r="AX3712" i="1" s="1"/>
  <c r="H3713" i="1"/>
  <c r="AX3713" i="1" s="1"/>
  <c r="H3714" i="1"/>
  <c r="AX3714" i="1" s="1"/>
  <c r="H3715" i="1"/>
  <c r="AX3715" i="1" s="1"/>
  <c r="H3716" i="1"/>
  <c r="AX3716" i="1" s="1"/>
  <c r="H3717" i="1"/>
  <c r="AX3717" i="1" s="1"/>
  <c r="H3718" i="1"/>
  <c r="AX3718" i="1" s="1"/>
  <c r="H3719" i="1"/>
  <c r="AX3719" i="1" s="1"/>
  <c r="H3720" i="1"/>
  <c r="AX3720" i="1" s="1"/>
  <c r="H3721" i="1"/>
  <c r="AX3721" i="1" s="1"/>
  <c r="H3722" i="1"/>
  <c r="AX3722" i="1" s="1"/>
  <c r="H3723" i="1"/>
  <c r="AX3723" i="1" s="1"/>
  <c r="H3724" i="1"/>
  <c r="AX3724" i="1" s="1"/>
  <c r="H3725" i="1"/>
  <c r="AX3725" i="1" s="1"/>
  <c r="H3726" i="1"/>
  <c r="AX3726" i="1" s="1"/>
  <c r="H3727" i="1"/>
  <c r="AX3727" i="1" s="1"/>
  <c r="H3728" i="1"/>
  <c r="AX3728" i="1" s="1"/>
  <c r="H3729" i="1"/>
  <c r="AX3729" i="1" s="1"/>
  <c r="H3730" i="1"/>
  <c r="AX3730" i="1" s="1"/>
  <c r="H3731" i="1"/>
  <c r="AX3731" i="1" s="1"/>
  <c r="H3732" i="1"/>
  <c r="AX3732" i="1" s="1"/>
  <c r="H3733" i="1"/>
  <c r="AX3733" i="1" s="1"/>
  <c r="H3734" i="1"/>
  <c r="AX3734" i="1" s="1"/>
  <c r="H3735" i="1"/>
  <c r="AX3735" i="1" s="1"/>
  <c r="H3736" i="1"/>
  <c r="AX3736" i="1" s="1"/>
  <c r="H3737" i="1"/>
  <c r="AX3737" i="1" s="1"/>
  <c r="H3738" i="1"/>
  <c r="AX3738" i="1" s="1"/>
  <c r="H3739" i="1"/>
  <c r="AX3739" i="1" s="1"/>
  <c r="H3740" i="1"/>
  <c r="AX3740" i="1" s="1"/>
  <c r="H3741" i="1"/>
  <c r="AX3741" i="1" s="1"/>
  <c r="H3742" i="1"/>
  <c r="AX3742" i="1" s="1"/>
  <c r="H3743" i="1"/>
  <c r="AX3743" i="1" s="1"/>
  <c r="H3744" i="1"/>
  <c r="AX3744" i="1" s="1"/>
  <c r="H3745" i="1"/>
  <c r="AX3745" i="1" s="1"/>
  <c r="H3746" i="1"/>
  <c r="AX3746" i="1" s="1"/>
  <c r="H3747" i="1"/>
  <c r="AX3747" i="1" s="1"/>
  <c r="H3748" i="1"/>
  <c r="AX3748" i="1" s="1"/>
  <c r="H3749" i="1"/>
  <c r="AX3749" i="1" s="1"/>
  <c r="H3750" i="1"/>
  <c r="AX3750" i="1" s="1"/>
  <c r="H3751" i="1"/>
  <c r="AX3751" i="1" s="1"/>
  <c r="H3752" i="1"/>
  <c r="AX3752" i="1" s="1"/>
  <c r="H3753" i="1"/>
  <c r="AX3753" i="1" s="1"/>
  <c r="H3754" i="1"/>
  <c r="AX3754" i="1" s="1"/>
  <c r="H3755" i="1"/>
  <c r="AX3755" i="1" s="1"/>
  <c r="H3756" i="1"/>
  <c r="AX3756" i="1" s="1"/>
  <c r="H3757" i="1"/>
  <c r="AX3757" i="1" s="1"/>
  <c r="H3758" i="1"/>
  <c r="AX3758" i="1" s="1"/>
  <c r="H3759" i="1"/>
  <c r="AX3759" i="1" s="1"/>
  <c r="H3760" i="1"/>
  <c r="AX3760" i="1" s="1"/>
  <c r="H3761" i="1"/>
  <c r="AX3761" i="1" s="1"/>
  <c r="H3762" i="1"/>
  <c r="AX3762" i="1" s="1"/>
  <c r="H3763" i="1"/>
  <c r="AX3763" i="1" s="1"/>
  <c r="H3764" i="1"/>
  <c r="AX3764" i="1" s="1"/>
  <c r="H3765" i="1"/>
  <c r="AX3765" i="1" s="1"/>
  <c r="H3766" i="1"/>
  <c r="AX3766" i="1" s="1"/>
  <c r="H3767" i="1"/>
  <c r="AX3767" i="1" s="1"/>
  <c r="H3768" i="1"/>
  <c r="AX3768" i="1" s="1"/>
  <c r="H3769" i="1"/>
  <c r="AX3769" i="1" s="1"/>
  <c r="H3770" i="1"/>
  <c r="AX3770" i="1" s="1"/>
  <c r="H3771" i="1"/>
  <c r="AX3771" i="1" s="1"/>
  <c r="H3772" i="1"/>
  <c r="AX3772" i="1" s="1"/>
  <c r="H3773" i="1"/>
  <c r="AX3773" i="1" s="1"/>
  <c r="H3774" i="1"/>
  <c r="AX3774" i="1" s="1"/>
  <c r="H3775" i="1"/>
  <c r="AX3775" i="1" s="1"/>
  <c r="H3776" i="1"/>
  <c r="AX3776" i="1" s="1"/>
  <c r="H3777" i="1"/>
  <c r="AX3777" i="1" s="1"/>
  <c r="H3778" i="1"/>
  <c r="AX3778" i="1" s="1"/>
  <c r="H3779" i="1"/>
  <c r="AX3779" i="1" s="1"/>
  <c r="H3780" i="1"/>
  <c r="AX3780" i="1" s="1"/>
  <c r="H3781" i="1"/>
  <c r="AX3781" i="1" s="1"/>
  <c r="H3782" i="1"/>
  <c r="AX3782" i="1" s="1"/>
  <c r="H3783" i="1"/>
  <c r="AX3783" i="1" s="1"/>
  <c r="H3784" i="1"/>
  <c r="AX3784" i="1" s="1"/>
  <c r="H3785" i="1"/>
  <c r="AX3785" i="1" s="1"/>
  <c r="H3786" i="1"/>
  <c r="AX3786" i="1" s="1"/>
  <c r="H3787" i="1"/>
  <c r="AX3787" i="1" s="1"/>
  <c r="H3788" i="1"/>
  <c r="AX3788" i="1" s="1"/>
  <c r="H3789" i="1"/>
  <c r="AX3789" i="1" s="1"/>
  <c r="H3790" i="1"/>
  <c r="AX3790" i="1" s="1"/>
  <c r="H3791" i="1"/>
  <c r="AX3791" i="1" s="1"/>
  <c r="H3792" i="1"/>
  <c r="AX3792" i="1" s="1"/>
  <c r="H3793" i="1"/>
  <c r="AX3793" i="1" s="1"/>
  <c r="H3794" i="1"/>
  <c r="AX3794" i="1" s="1"/>
  <c r="H3795" i="1"/>
  <c r="AX3795" i="1" s="1"/>
  <c r="H3796" i="1"/>
  <c r="AX3796" i="1" s="1"/>
  <c r="H3797" i="1"/>
  <c r="AX3797" i="1" s="1"/>
  <c r="H3798" i="1"/>
  <c r="AX3798" i="1" s="1"/>
  <c r="H3799" i="1"/>
  <c r="AX3799" i="1" s="1"/>
  <c r="H3800" i="1"/>
  <c r="AX3800" i="1" s="1"/>
  <c r="H3801" i="1"/>
  <c r="AX3801" i="1" s="1"/>
  <c r="H3802" i="1"/>
  <c r="AX3802" i="1" s="1"/>
  <c r="H3803" i="1"/>
  <c r="AX3803" i="1" s="1"/>
  <c r="H3804" i="1"/>
  <c r="AX3804" i="1" s="1"/>
  <c r="H3805" i="1"/>
  <c r="AX3805" i="1" s="1"/>
  <c r="H3806" i="1"/>
  <c r="AX3806" i="1" s="1"/>
  <c r="H3807" i="1"/>
  <c r="AX3807" i="1" s="1"/>
  <c r="H3808" i="1"/>
  <c r="AX3808" i="1" s="1"/>
  <c r="H3809" i="1"/>
  <c r="AX3809" i="1" s="1"/>
  <c r="H3810" i="1"/>
  <c r="AX3810" i="1" s="1"/>
  <c r="H3811" i="1"/>
  <c r="AX3811" i="1" s="1"/>
  <c r="H3812" i="1"/>
  <c r="AX3812" i="1" s="1"/>
  <c r="H3813" i="1"/>
  <c r="AX3813" i="1" s="1"/>
  <c r="H3814" i="1"/>
  <c r="AX3814" i="1" s="1"/>
  <c r="H3815" i="1"/>
  <c r="AX3815" i="1" s="1"/>
  <c r="H3816" i="1"/>
  <c r="AX3816" i="1" s="1"/>
  <c r="H3817" i="1"/>
  <c r="AX3817" i="1" s="1"/>
  <c r="H3818" i="1"/>
  <c r="AX3818" i="1" s="1"/>
  <c r="H3819" i="1"/>
  <c r="AX3819" i="1" s="1"/>
  <c r="H3820" i="1"/>
  <c r="AX3820" i="1" s="1"/>
  <c r="H3821" i="1"/>
  <c r="AX3821" i="1" s="1"/>
  <c r="H3822" i="1"/>
  <c r="AX3822" i="1" s="1"/>
  <c r="H3823" i="1"/>
  <c r="AX3823" i="1" s="1"/>
  <c r="H3824" i="1"/>
  <c r="AX3824" i="1" s="1"/>
  <c r="H3825" i="1"/>
  <c r="AX3825" i="1" s="1"/>
  <c r="H3826" i="1"/>
  <c r="AX3826" i="1" s="1"/>
  <c r="H3827" i="1"/>
  <c r="AX3827" i="1" s="1"/>
  <c r="H3828" i="1"/>
  <c r="AX3828" i="1" s="1"/>
  <c r="H3829" i="1"/>
  <c r="AX3829" i="1" s="1"/>
  <c r="H3830" i="1"/>
  <c r="AX3830" i="1" s="1"/>
  <c r="H3831" i="1"/>
  <c r="AX3831" i="1" s="1"/>
  <c r="H3832" i="1"/>
  <c r="AX3832" i="1" s="1"/>
  <c r="H3833" i="1"/>
  <c r="AX3833" i="1" s="1"/>
  <c r="H3834" i="1"/>
  <c r="AX3834" i="1" s="1"/>
  <c r="H3835" i="1"/>
  <c r="AX3835" i="1" s="1"/>
  <c r="H3836" i="1"/>
  <c r="AX3836" i="1" s="1"/>
  <c r="H3837" i="1"/>
  <c r="AX3837" i="1" s="1"/>
  <c r="H3838" i="1"/>
  <c r="AX3838" i="1" s="1"/>
  <c r="H3839" i="1"/>
  <c r="AX3839" i="1" s="1"/>
  <c r="H3840" i="1"/>
  <c r="AX3840" i="1" s="1"/>
  <c r="H3841" i="1"/>
  <c r="AX3841" i="1" s="1"/>
  <c r="H3842" i="1"/>
  <c r="AX3842" i="1" s="1"/>
  <c r="H3843" i="1"/>
  <c r="AX3843" i="1" s="1"/>
  <c r="H3844" i="1"/>
  <c r="AX3844" i="1" s="1"/>
  <c r="H3845" i="1"/>
  <c r="AX3845" i="1" s="1"/>
  <c r="H3846" i="1"/>
  <c r="AX3846" i="1" s="1"/>
  <c r="H3847" i="1"/>
  <c r="AX3847" i="1" s="1"/>
  <c r="H3848" i="1"/>
  <c r="AX3848" i="1" s="1"/>
  <c r="H3849" i="1"/>
  <c r="AX3849" i="1" s="1"/>
  <c r="H3850" i="1"/>
  <c r="AX3850" i="1" s="1"/>
  <c r="H3851" i="1"/>
  <c r="AX3851" i="1" s="1"/>
  <c r="H3852" i="1"/>
  <c r="AX3852" i="1" s="1"/>
  <c r="H3853" i="1"/>
  <c r="AX3853" i="1" s="1"/>
  <c r="H3854" i="1"/>
  <c r="AX3854" i="1" s="1"/>
  <c r="H3855" i="1"/>
  <c r="AX3855" i="1" s="1"/>
  <c r="H3856" i="1"/>
  <c r="AX3856" i="1" s="1"/>
  <c r="H3857" i="1"/>
  <c r="AX3857" i="1" s="1"/>
  <c r="H3858" i="1"/>
  <c r="AX3858" i="1" s="1"/>
  <c r="H3859" i="1"/>
  <c r="AX3859" i="1" s="1"/>
  <c r="H3860" i="1"/>
  <c r="AX3860" i="1" s="1"/>
  <c r="H3861" i="1"/>
  <c r="AX3861" i="1" s="1"/>
  <c r="H3862" i="1"/>
  <c r="AX3862" i="1" s="1"/>
  <c r="H3863" i="1"/>
  <c r="AX3863" i="1" s="1"/>
  <c r="H3864" i="1"/>
  <c r="AX3864" i="1" s="1"/>
  <c r="H3865" i="1"/>
  <c r="AX3865" i="1" s="1"/>
  <c r="H3866" i="1"/>
  <c r="AX3866" i="1" s="1"/>
  <c r="H3867" i="1"/>
  <c r="AX3867" i="1" s="1"/>
  <c r="H3868" i="1"/>
  <c r="AX3868" i="1" s="1"/>
  <c r="H3869" i="1"/>
  <c r="AX3869" i="1" s="1"/>
  <c r="H3870" i="1"/>
  <c r="AX3870" i="1" s="1"/>
  <c r="H3871" i="1"/>
  <c r="AX3871" i="1" s="1"/>
  <c r="H3872" i="1"/>
  <c r="AX3872" i="1" s="1"/>
  <c r="H3873" i="1"/>
  <c r="AX3873" i="1" s="1"/>
  <c r="H3874" i="1"/>
  <c r="AX3874" i="1" s="1"/>
  <c r="H3875" i="1"/>
  <c r="AX3875" i="1" s="1"/>
  <c r="H3876" i="1"/>
  <c r="AX3876" i="1" s="1"/>
  <c r="H3877" i="1"/>
  <c r="AX3877" i="1" s="1"/>
  <c r="H3878" i="1"/>
  <c r="AX3878" i="1" s="1"/>
  <c r="H3879" i="1"/>
  <c r="AX3879" i="1" s="1"/>
  <c r="H3880" i="1"/>
  <c r="AX3880" i="1" s="1"/>
  <c r="H3881" i="1"/>
  <c r="AX3881" i="1" s="1"/>
  <c r="H3882" i="1"/>
  <c r="AX3882" i="1" s="1"/>
  <c r="H3883" i="1"/>
  <c r="AX3883" i="1" s="1"/>
  <c r="H3884" i="1"/>
  <c r="AX3884" i="1" s="1"/>
  <c r="H3885" i="1"/>
  <c r="AX3885" i="1" s="1"/>
  <c r="H3886" i="1"/>
  <c r="AX3886" i="1" s="1"/>
  <c r="H3887" i="1"/>
  <c r="AX3887" i="1" s="1"/>
  <c r="H3888" i="1"/>
  <c r="AX3888" i="1" s="1"/>
  <c r="H3889" i="1"/>
  <c r="AX3889" i="1" s="1"/>
  <c r="H3890" i="1"/>
  <c r="AX3890" i="1" s="1"/>
  <c r="H3891" i="1"/>
  <c r="AX3891" i="1" s="1"/>
  <c r="H3892" i="1"/>
  <c r="AX3892" i="1" s="1"/>
  <c r="H3893" i="1"/>
  <c r="AX3893" i="1" s="1"/>
  <c r="H3894" i="1"/>
  <c r="AX3894" i="1" s="1"/>
  <c r="H3895" i="1"/>
  <c r="AX3895" i="1" s="1"/>
  <c r="H3896" i="1"/>
  <c r="AX3896" i="1" s="1"/>
  <c r="H3897" i="1"/>
  <c r="AX3897" i="1" s="1"/>
  <c r="H3898" i="1"/>
  <c r="AX3898" i="1" s="1"/>
  <c r="H3899" i="1"/>
  <c r="AX3899" i="1" s="1"/>
  <c r="H3900" i="1"/>
  <c r="AX3900" i="1" s="1"/>
  <c r="H3901" i="1"/>
  <c r="AX3901" i="1" s="1"/>
  <c r="H3902" i="1"/>
  <c r="AX3902" i="1" s="1"/>
  <c r="H3903" i="1"/>
  <c r="AX3903" i="1" s="1"/>
  <c r="H3904" i="1"/>
  <c r="AX3904" i="1" s="1"/>
  <c r="H3905" i="1"/>
  <c r="AX3905" i="1" s="1"/>
  <c r="H3906" i="1"/>
  <c r="AX3906" i="1" s="1"/>
  <c r="H3907" i="1"/>
  <c r="AX3907" i="1" s="1"/>
  <c r="H3908" i="1"/>
  <c r="AX3908" i="1" s="1"/>
  <c r="H3909" i="1"/>
  <c r="AX3909" i="1" s="1"/>
  <c r="H3910" i="1"/>
  <c r="AX3910" i="1" s="1"/>
  <c r="H3911" i="1"/>
  <c r="AX3911" i="1" s="1"/>
  <c r="H3912" i="1"/>
  <c r="AX3912" i="1" s="1"/>
  <c r="H3913" i="1"/>
  <c r="AX3913" i="1" s="1"/>
  <c r="H3914" i="1"/>
  <c r="AX3914" i="1" s="1"/>
  <c r="H3915" i="1"/>
  <c r="AX3915" i="1" s="1"/>
  <c r="H3916" i="1"/>
  <c r="AX3916" i="1" s="1"/>
  <c r="H3917" i="1"/>
  <c r="AX3917" i="1" s="1"/>
  <c r="H3918" i="1"/>
  <c r="AX3918" i="1" s="1"/>
  <c r="H3919" i="1"/>
  <c r="AX3919" i="1" s="1"/>
  <c r="H3920" i="1"/>
  <c r="AX3920" i="1" s="1"/>
  <c r="H3921" i="1"/>
  <c r="AX3921" i="1" s="1"/>
  <c r="H3922" i="1"/>
  <c r="AX3922" i="1" s="1"/>
  <c r="H3923" i="1"/>
  <c r="AX3923" i="1" s="1"/>
  <c r="H3924" i="1"/>
  <c r="AX3924" i="1" s="1"/>
  <c r="H3925" i="1"/>
  <c r="AX3925" i="1" s="1"/>
  <c r="H3926" i="1"/>
  <c r="AX3926" i="1" s="1"/>
  <c r="H3927" i="1"/>
  <c r="AX3927" i="1" s="1"/>
  <c r="H3928" i="1"/>
  <c r="AX3928" i="1" s="1"/>
  <c r="H3929" i="1"/>
  <c r="AX3929" i="1" s="1"/>
  <c r="H3930" i="1"/>
  <c r="AX3930" i="1" s="1"/>
  <c r="H3931" i="1"/>
  <c r="AX3931" i="1" s="1"/>
  <c r="H3932" i="1"/>
  <c r="AX3932" i="1" s="1"/>
  <c r="H3933" i="1"/>
  <c r="AX3933" i="1" s="1"/>
  <c r="H3934" i="1"/>
  <c r="AX3934" i="1" s="1"/>
  <c r="H3935" i="1"/>
  <c r="AX3935" i="1" s="1"/>
  <c r="H3936" i="1"/>
  <c r="AX3936" i="1" s="1"/>
  <c r="H3937" i="1"/>
  <c r="AX3937" i="1" s="1"/>
  <c r="H3938" i="1"/>
  <c r="AX3938" i="1" s="1"/>
  <c r="H3939" i="1"/>
  <c r="AX3939" i="1" s="1"/>
  <c r="H3940" i="1"/>
  <c r="AX3940" i="1" s="1"/>
  <c r="H3941" i="1"/>
  <c r="AX3941" i="1" s="1"/>
  <c r="H3942" i="1"/>
  <c r="AX3942" i="1" s="1"/>
  <c r="H3943" i="1"/>
  <c r="AX3943" i="1" s="1"/>
  <c r="H3944" i="1"/>
  <c r="AX3944" i="1" s="1"/>
  <c r="H3945" i="1"/>
  <c r="AX3945" i="1" s="1"/>
  <c r="H3946" i="1"/>
  <c r="AX3946" i="1" s="1"/>
  <c r="H3947" i="1"/>
  <c r="AX3947" i="1" s="1"/>
  <c r="H3948" i="1"/>
  <c r="AX3948" i="1" s="1"/>
  <c r="H3949" i="1"/>
  <c r="AX3949" i="1" s="1"/>
  <c r="H3950" i="1"/>
  <c r="AX3950" i="1" s="1"/>
  <c r="H3951" i="1"/>
  <c r="AX3951" i="1" s="1"/>
  <c r="H3952" i="1"/>
  <c r="AX3952" i="1" s="1"/>
  <c r="H3953" i="1"/>
  <c r="AX3953" i="1" s="1"/>
  <c r="H3954" i="1"/>
  <c r="AX3954" i="1" s="1"/>
  <c r="H3955" i="1"/>
  <c r="AX3955" i="1" s="1"/>
  <c r="H3956" i="1"/>
  <c r="AX3956" i="1" s="1"/>
  <c r="H3957" i="1"/>
  <c r="AX3957" i="1" s="1"/>
  <c r="H3958" i="1"/>
  <c r="AX3958" i="1" s="1"/>
  <c r="H3959" i="1"/>
  <c r="AX3959" i="1" s="1"/>
  <c r="H3960" i="1"/>
  <c r="AX3960" i="1" s="1"/>
  <c r="H3961" i="1"/>
  <c r="AX3961" i="1" s="1"/>
  <c r="H3962" i="1"/>
  <c r="AX3962" i="1" s="1"/>
  <c r="H3963" i="1"/>
  <c r="AX3963" i="1" s="1"/>
  <c r="H3964" i="1"/>
  <c r="AX3964" i="1" s="1"/>
  <c r="H3965" i="1"/>
  <c r="AX3965" i="1" s="1"/>
  <c r="H3966" i="1"/>
  <c r="AX3966" i="1" s="1"/>
  <c r="H3967" i="1"/>
  <c r="AX3967" i="1" s="1"/>
  <c r="H3968" i="1"/>
  <c r="AX3968" i="1" s="1"/>
  <c r="H3969" i="1"/>
  <c r="AX3969" i="1" s="1"/>
  <c r="H3970" i="1"/>
  <c r="AX3970" i="1" s="1"/>
  <c r="H3971" i="1"/>
  <c r="AX3971" i="1" s="1"/>
  <c r="H3972" i="1"/>
  <c r="AX3972" i="1" s="1"/>
  <c r="H3973" i="1"/>
  <c r="AX3973" i="1" s="1"/>
  <c r="H3974" i="1"/>
  <c r="AX3974" i="1" s="1"/>
  <c r="H3975" i="1"/>
  <c r="AX3975" i="1" s="1"/>
  <c r="H3976" i="1"/>
  <c r="AX3976" i="1" s="1"/>
  <c r="H3977" i="1"/>
  <c r="AX3977" i="1" s="1"/>
  <c r="H3978" i="1"/>
  <c r="AX3978" i="1" s="1"/>
  <c r="H3979" i="1"/>
  <c r="AX3979" i="1" s="1"/>
  <c r="H3980" i="1"/>
  <c r="AX3980" i="1" s="1"/>
  <c r="H3981" i="1"/>
  <c r="AX3981" i="1" s="1"/>
  <c r="H3982" i="1"/>
  <c r="AX3982" i="1" s="1"/>
  <c r="H3983" i="1"/>
  <c r="AX3983" i="1" s="1"/>
  <c r="H3984" i="1"/>
  <c r="AX3984" i="1" s="1"/>
  <c r="H3985" i="1"/>
  <c r="AX3985" i="1" s="1"/>
  <c r="H3986" i="1"/>
  <c r="AX3986" i="1" s="1"/>
  <c r="H3987" i="1"/>
  <c r="AX3987" i="1" s="1"/>
  <c r="H3988" i="1"/>
  <c r="AX3988" i="1" s="1"/>
  <c r="H3989" i="1"/>
  <c r="AX3989" i="1" s="1"/>
  <c r="H3990" i="1"/>
  <c r="AX3990" i="1" s="1"/>
  <c r="H3991" i="1"/>
  <c r="AX3991" i="1" s="1"/>
  <c r="H3992" i="1"/>
  <c r="AX3992" i="1" s="1"/>
  <c r="H3993" i="1"/>
  <c r="AX3993" i="1" s="1"/>
  <c r="H3994" i="1"/>
  <c r="AX3994" i="1" s="1"/>
  <c r="H3995" i="1"/>
  <c r="AX3995" i="1" s="1"/>
  <c r="H3996" i="1"/>
  <c r="AX3996" i="1" s="1"/>
  <c r="H3997" i="1"/>
  <c r="AX3997" i="1" s="1"/>
  <c r="H3998" i="1"/>
  <c r="AX3998" i="1" s="1"/>
  <c r="H3999" i="1"/>
  <c r="AX3999" i="1" s="1"/>
  <c r="H4000" i="1"/>
  <c r="AX4000" i="1" s="1"/>
  <c r="H4001" i="1"/>
  <c r="AX4001" i="1" s="1"/>
  <c r="H4002" i="1"/>
  <c r="AX4002" i="1" s="1"/>
  <c r="H4003" i="1"/>
  <c r="AX4003" i="1" s="1"/>
  <c r="H4004" i="1"/>
  <c r="AX4004" i="1" s="1"/>
  <c r="H4005" i="1"/>
  <c r="AX4005" i="1" s="1"/>
  <c r="H4006" i="1"/>
  <c r="AX4006" i="1" s="1"/>
  <c r="H4007" i="1"/>
  <c r="AX4007" i="1" s="1"/>
  <c r="H4008" i="1"/>
  <c r="AX4008" i="1" s="1"/>
  <c r="H4009" i="1"/>
  <c r="AX4009" i="1" s="1"/>
  <c r="H4010" i="1"/>
  <c r="AX4010" i="1" s="1"/>
  <c r="H4011" i="1"/>
  <c r="AX4011" i="1" s="1"/>
  <c r="H4012" i="1"/>
  <c r="AX4012" i="1" s="1"/>
  <c r="H4013" i="1"/>
  <c r="AX4013" i="1" s="1"/>
  <c r="H4014" i="1"/>
  <c r="AX4014" i="1" s="1"/>
  <c r="H4015" i="1"/>
  <c r="AX4015" i="1" s="1"/>
  <c r="H4016" i="1"/>
  <c r="AX4016" i="1" s="1"/>
  <c r="H4017" i="1"/>
  <c r="AX4017" i="1" s="1"/>
  <c r="H4018" i="1"/>
  <c r="AX4018" i="1" s="1"/>
  <c r="H4019" i="1"/>
  <c r="AX4019" i="1" s="1"/>
  <c r="H4020" i="1"/>
  <c r="AX4020" i="1" s="1"/>
  <c r="H4021" i="1"/>
  <c r="AX4021" i="1" s="1"/>
  <c r="H4022" i="1"/>
  <c r="AX4022" i="1" s="1"/>
  <c r="H4023" i="1"/>
  <c r="AX4023" i="1" s="1"/>
  <c r="H4024" i="1"/>
  <c r="AX4024" i="1" s="1"/>
  <c r="H4025" i="1"/>
  <c r="AX4025" i="1" s="1"/>
  <c r="H4026" i="1"/>
  <c r="AX4026" i="1" s="1"/>
  <c r="H4027" i="1"/>
  <c r="AX4027" i="1" s="1"/>
  <c r="H4028" i="1"/>
  <c r="AX4028" i="1" s="1"/>
  <c r="H4029" i="1"/>
  <c r="AX4029" i="1" s="1"/>
  <c r="H4030" i="1"/>
  <c r="AX4030" i="1" s="1"/>
  <c r="H4031" i="1"/>
  <c r="AX4031" i="1" s="1"/>
  <c r="H4032" i="1"/>
  <c r="AX4032" i="1" s="1"/>
  <c r="H4033" i="1"/>
  <c r="AX4033" i="1" s="1"/>
  <c r="H4034" i="1"/>
  <c r="AX4034" i="1" s="1"/>
  <c r="H4035" i="1"/>
  <c r="AX4035" i="1" s="1"/>
  <c r="H4036" i="1"/>
  <c r="AX4036" i="1" s="1"/>
  <c r="H4037" i="1"/>
  <c r="AX4037" i="1" s="1"/>
  <c r="H4038" i="1"/>
  <c r="AX4038" i="1" s="1"/>
  <c r="H4039" i="1"/>
  <c r="AX4039" i="1" s="1"/>
  <c r="H4040" i="1"/>
  <c r="AX4040" i="1" s="1"/>
  <c r="H4041" i="1"/>
  <c r="AX4041" i="1" s="1"/>
  <c r="H4042" i="1"/>
  <c r="AX4042" i="1" s="1"/>
  <c r="H4043" i="1"/>
  <c r="AX4043" i="1" s="1"/>
  <c r="H4044" i="1"/>
  <c r="AX4044" i="1" s="1"/>
  <c r="H4045" i="1"/>
  <c r="AX4045" i="1" s="1"/>
  <c r="H4046" i="1"/>
  <c r="AX4046" i="1" s="1"/>
  <c r="H4047" i="1"/>
  <c r="AX4047" i="1" s="1"/>
  <c r="H4048" i="1"/>
  <c r="AX4048" i="1" s="1"/>
  <c r="H4049" i="1"/>
  <c r="AX4049" i="1" s="1"/>
  <c r="H4050" i="1"/>
  <c r="AX4050" i="1" s="1"/>
  <c r="H4051" i="1"/>
  <c r="AX4051" i="1" s="1"/>
  <c r="H4052" i="1"/>
  <c r="AX4052" i="1" s="1"/>
  <c r="H4053" i="1"/>
  <c r="AX4053" i="1" s="1"/>
  <c r="H4054" i="1"/>
  <c r="AX4054" i="1" s="1"/>
  <c r="H4055" i="1"/>
  <c r="AX4055" i="1" s="1"/>
  <c r="H4056" i="1"/>
  <c r="AX4056" i="1" s="1"/>
  <c r="H4057" i="1"/>
  <c r="AX4057" i="1" s="1"/>
  <c r="H4058" i="1"/>
  <c r="AX4058" i="1" s="1"/>
  <c r="H4059" i="1"/>
  <c r="AX4059" i="1" s="1"/>
  <c r="H4060" i="1"/>
  <c r="AX4060" i="1" s="1"/>
  <c r="H4061" i="1"/>
  <c r="AX4061" i="1" s="1"/>
  <c r="H4062" i="1"/>
  <c r="AX4062" i="1" s="1"/>
  <c r="H4063" i="1"/>
  <c r="AX4063" i="1" s="1"/>
  <c r="H4064" i="1"/>
  <c r="AX4064" i="1" s="1"/>
  <c r="H4065" i="1"/>
  <c r="AX4065" i="1" s="1"/>
  <c r="H4066" i="1"/>
  <c r="AX4066" i="1" s="1"/>
  <c r="H4067" i="1"/>
  <c r="AX4067" i="1" s="1"/>
  <c r="H4068" i="1"/>
  <c r="AX4068" i="1" s="1"/>
  <c r="H4069" i="1"/>
  <c r="AX4069" i="1" s="1"/>
  <c r="H4070" i="1"/>
  <c r="AX4070" i="1" s="1"/>
  <c r="H4071" i="1"/>
  <c r="AX4071" i="1" s="1"/>
  <c r="H4072" i="1"/>
  <c r="AX4072" i="1" s="1"/>
  <c r="H4073" i="1"/>
  <c r="AX4073" i="1" s="1"/>
  <c r="H4074" i="1"/>
  <c r="AX4074" i="1" s="1"/>
  <c r="H4075" i="1"/>
  <c r="AX4075" i="1" s="1"/>
  <c r="H4076" i="1"/>
  <c r="AX4076" i="1" s="1"/>
  <c r="H4077" i="1"/>
  <c r="AX4077" i="1" s="1"/>
  <c r="H4078" i="1"/>
  <c r="AX4078" i="1" s="1"/>
  <c r="H4079" i="1"/>
  <c r="AX4079" i="1" s="1"/>
  <c r="H4080" i="1"/>
  <c r="AX4080" i="1" s="1"/>
  <c r="H4081" i="1"/>
  <c r="AX4081" i="1" s="1"/>
  <c r="H4082" i="1"/>
  <c r="AX4082" i="1" s="1"/>
  <c r="H4083" i="1"/>
  <c r="AX4083" i="1" s="1"/>
  <c r="H4084" i="1"/>
  <c r="AX4084" i="1" s="1"/>
  <c r="H4085" i="1"/>
  <c r="AX4085" i="1" s="1"/>
  <c r="H4086" i="1"/>
  <c r="AX4086" i="1" s="1"/>
  <c r="H4087" i="1"/>
  <c r="AX4087" i="1" s="1"/>
  <c r="H4088" i="1"/>
  <c r="AX4088" i="1" s="1"/>
  <c r="H4089" i="1"/>
  <c r="AX4089" i="1" s="1"/>
  <c r="H4090" i="1"/>
  <c r="AX4090" i="1" s="1"/>
  <c r="H4091" i="1"/>
  <c r="AX4091" i="1" s="1"/>
  <c r="H4092" i="1"/>
  <c r="AX4092" i="1" s="1"/>
  <c r="H4093" i="1"/>
  <c r="AX4093" i="1" s="1"/>
  <c r="H4094" i="1"/>
  <c r="AX4094" i="1" s="1"/>
  <c r="H4095" i="1"/>
  <c r="AX4095" i="1" s="1"/>
  <c r="H4096" i="1"/>
  <c r="AX4096" i="1" s="1"/>
  <c r="H4097" i="1"/>
  <c r="AX4097" i="1" s="1"/>
  <c r="H4098" i="1"/>
  <c r="AX4098" i="1" s="1"/>
  <c r="H4099" i="1"/>
  <c r="AX4099" i="1" s="1"/>
  <c r="H4100" i="1"/>
  <c r="AX4100" i="1" s="1"/>
  <c r="H4101" i="1"/>
  <c r="AX4101" i="1" s="1"/>
  <c r="H4102" i="1"/>
  <c r="AX4102" i="1" s="1"/>
  <c r="H4103" i="1"/>
  <c r="AX4103" i="1" s="1"/>
  <c r="H4104" i="1"/>
  <c r="AX4104" i="1" s="1"/>
  <c r="H4105" i="1"/>
  <c r="AX4105" i="1" s="1"/>
  <c r="H4106" i="1"/>
  <c r="AX4106" i="1" s="1"/>
  <c r="H4107" i="1"/>
  <c r="AX4107" i="1" s="1"/>
  <c r="H4108" i="1"/>
  <c r="AX4108" i="1" s="1"/>
  <c r="H4109" i="1"/>
  <c r="AX4109" i="1" s="1"/>
  <c r="H4110" i="1"/>
  <c r="AX4110" i="1" s="1"/>
  <c r="H4111" i="1"/>
  <c r="AX4111" i="1" s="1"/>
  <c r="H4112" i="1"/>
  <c r="AX4112" i="1" s="1"/>
  <c r="H4113" i="1"/>
  <c r="AX4113" i="1" s="1"/>
  <c r="H4114" i="1"/>
  <c r="AX4114" i="1" s="1"/>
  <c r="H4115" i="1"/>
  <c r="AX4115" i="1" s="1"/>
  <c r="H4116" i="1"/>
  <c r="AX4116" i="1" s="1"/>
  <c r="H4117" i="1"/>
  <c r="AX4117" i="1" s="1"/>
  <c r="H4118" i="1"/>
  <c r="AX4118" i="1" s="1"/>
  <c r="H4119" i="1"/>
  <c r="AX4119" i="1" s="1"/>
  <c r="H4120" i="1"/>
  <c r="AX4120" i="1" s="1"/>
  <c r="H4121" i="1"/>
  <c r="AX4121" i="1" s="1"/>
  <c r="H4122" i="1"/>
  <c r="AX4122" i="1" s="1"/>
  <c r="H4123" i="1"/>
  <c r="AX4123" i="1" s="1"/>
  <c r="H4124" i="1"/>
  <c r="AX4124" i="1" s="1"/>
  <c r="H4125" i="1"/>
  <c r="AX4125" i="1" s="1"/>
  <c r="H4126" i="1"/>
  <c r="AX4126" i="1" s="1"/>
  <c r="H4127" i="1"/>
  <c r="AX4127" i="1" s="1"/>
  <c r="H4128" i="1"/>
  <c r="AX4128" i="1" s="1"/>
  <c r="H4129" i="1"/>
  <c r="AX4129" i="1" s="1"/>
  <c r="H4130" i="1"/>
  <c r="AX4130" i="1" s="1"/>
  <c r="H4131" i="1"/>
  <c r="AX4131" i="1" s="1"/>
  <c r="H4132" i="1"/>
  <c r="AX4132" i="1" s="1"/>
  <c r="H4133" i="1"/>
  <c r="AX4133" i="1" s="1"/>
  <c r="H4134" i="1"/>
  <c r="AX4134" i="1" s="1"/>
  <c r="H4135" i="1"/>
  <c r="AX4135" i="1" s="1"/>
  <c r="H4136" i="1"/>
  <c r="AX4136" i="1" s="1"/>
  <c r="H4137" i="1"/>
  <c r="AX4137" i="1" s="1"/>
  <c r="H4138" i="1"/>
  <c r="AX4138" i="1" s="1"/>
  <c r="H4139" i="1"/>
  <c r="AX4139" i="1" s="1"/>
  <c r="H4140" i="1"/>
  <c r="AX4140" i="1" s="1"/>
  <c r="H4141" i="1"/>
  <c r="AX4141" i="1" s="1"/>
  <c r="H4142" i="1"/>
  <c r="AX4142" i="1" s="1"/>
  <c r="H4143" i="1"/>
  <c r="AX4143" i="1" s="1"/>
  <c r="H4144" i="1"/>
  <c r="AX4144" i="1" s="1"/>
  <c r="H4145" i="1"/>
  <c r="AX4145" i="1" s="1"/>
  <c r="H4146" i="1"/>
  <c r="AX4146" i="1" s="1"/>
  <c r="H4147" i="1"/>
  <c r="AX4147" i="1" s="1"/>
  <c r="H4148" i="1"/>
  <c r="AX4148" i="1" s="1"/>
  <c r="H4149" i="1"/>
  <c r="AX4149" i="1" s="1"/>
  <c r="H4150" i="1"/>
  <c r="AX4150" i="1" s="1"/>
  <c r="H4151" i="1"/>
  <c r="AX4151" i="1" s="1"/>
  <c r="H4152" i="1"/>
  <c r="AX4152" i="1" s="1"/>
  <c r="H4153" i="1"/>
  <c r="AX4153" i="1" s="1"/>
  <c r="H4154" i="1"/>
  <c r="AX4154" i="1" s="1"/>
  <c r="H4155" i="1"/>
  <c r="AX4155" i="1" s="1"/>
  <c r="H4156" i="1"/>
  <c r="AX4156" i="1" s="1"/>
  <c r="H4157" i="1"/>
  <c r="AX4157" i="1" s="1"/>
  <c r="H4158" i="1"/>
  <c r="AX4158" i="1" s="1"/>
  <c r="H4159" i="1"/>
  <c r="AX4159" i="1" s="1"/>
  <c r="H4160" i="1"/>
  <c r="AX4160" i="1" s="1"/>
  <c r="H4161" i="1"/>
  <c r="AX4161" i="1" s="1"/>
  <c r="H4162" i="1"/>
  <c r="AX4162" i="1" s="1"/>
  <c r="H4163" i="1"/>
  <c r="AX4163" i="1" s="1"/>
  <c r="H4164" i="1"/>
  <c r="AX4164" i="1" s="1"/>
  <c r="H4165" i="1"/>
  <c r="AX4165" i="1" s="1"/>
  <c r="H4166" i="1"/>
  <c r="AX4166" i="1" s="1"/>
  <c r="H4167" i="1"/>
  <c r="AX4167" i="1" s="1"/>
  <c r="H4168" i="1"/>
  <c r="AX4168" i="1" s="1"/>
  <c r="H4169" i="1"/>
  <c r="AX4169" i="1" s="1"/>
  <c r="H4170" i="1"/>
  <c r="AX4170" i="1" s="1"/>
  <c r="H4171" i="1"/>
  <c r="AX4171" i="1" s="1"/>
  <c r="H4172" i="1"/>
  <c r="AX4172" i="1" s="1"/>
  <c r="H4173" i="1"/>
  <c r="AX4173" i="1" s="1"/>
  <c r="H4174" i="1"/>
  <c r="AX4174" i="1" s="1"/>
  <c r="H4175" i="1"/>
  <c r="AX4175" i="1" s="1"/>
  <c r="H4176" i="1"/>
  <c r="AX4176" i="1" s="1"/>
  <c r="H4177" i="1"/>
  <c r="AX4177" i="1" s="1"/>
  <c r="H4178" i="1"/>
  <c r="AX4178" i="1" s="1"/>
  <c r="H4179" i="1"/>
  <c r="AX4179" i="1" s="1"/>
  <c r="H4180" i="1"/>
  <c r="AX4180" i="1" s="1"/>
  <c r="H4181" i="1"/>
  <c r="AX4181" i="1" s="1"/>
  <c r="H4182" i="1"/>
  <c r="AX4182" i="1" s="1"/>
  <c r="H4183" i="1"/>
  <c r="AX4183" i="1" s="1"/>
  <c r="H4184" i="1"/>
  <c r="AX4184" i="1" s="1"/>
  <c r="H4185" i="1"/>
  <c r="AX4185" i="1" s="1"/>
  <c r="H4186" i="1"/>
  <c r="AX4186" i="1" s="1"/>
  <c r="H4187" i="1"/>
  <c r="AX4187" i="1" s="1"/>
  <c r="H4188" i="1"/>
  <c r="AX4188" i="1" s="1"/>
  <c r="H4189" i="1"/>
  <c r="AX4189" i="1" s="1"/>
  <c r="H4190" i="1"/>
  <c r="AX4190" i="1" s="1"/>
  <c r="H4191" i="1"/>
  <c r="AX4191" i="1" s="1"/>
  <c r="H4192" i="1"/>
  <c r="AX4192" i="1" s="1"/>
  <c r="H4193" i="1"/>
  <c r="AX4193" i="1" s="1"/>
  <c r="H4194" i="1"/>
  <c r="AX4194" i="1" s="1"/>
  <c r="H4195" i="1"/>
  <c r="AX4195" i="1" s="1"/>
  <c r="H4196" i="1"/>
  <c r="AX4196" i="1" s="1"/>
  <c r="H4197" i="1"/>
  <c r="AX4197" i="1" s="1"/>
  <c r="H4198" i="1"/>
  <c r="AX4198" i="1" s="1"/>
  <c r="H4199" i="1"/>
  <c r="AX4199" i="1" s="1"/>
  <c r="H4200" i="1"/>
  <c r="AX4200" i="1" s="1"/>
  <c r="H4201" i="1"/>
  <c r="AX4201" i="1" s="1"/>
  <c r="H4202" i="1"/>
  <c r="AX4202" i="1" s="1"/>
  <c r="H4203" i="1"/>
  <c r="AX4203" i="1" s="1"/>
  <c r="H4204" i="1"/>
  <c r="AX4204" i="1" s="1"/>
  <c r="H4205" i="1"/>
  <c r="AX4205" i="1" s="1"/>
  <c r="H4206" i="1"/>
  <c r="AX4206" i="1" s="1"/>
  <c r="H4207" i="1"/>
  <c r="AX4207" i="1" s="1"/>
  <c r="H4208" i="1"/>
  <c r="AX4208" i="1" s="1"/>
  <c r="H4209" i="1"/>
  <c r="AX4209" i="1" s="1"/>
  <c r="H4210" i="1"/>
  <c r="AX4210" i="1" s="1"/>
  <c r="H4211" i="1"/>
  <c r="AX4211" i="1" s="1"/>
  <c r="H4212" i="1"/>
  <c r="AX4212" i="1" s="1"/>
  <c r="H4213" i="1"/>
  <c r="AX4213" i="1" s="1"/>
  <c r="H4214" i="1"/>
  <c r="AX4214" i="1" s="1"/>
  <c r="H4215" i="1"/>
  <c r="AX4215" i="1" s="1"/>
  <c r="H4216" i="1"/>
  <c r="AX4216" i="1" s="1"/>
  <c r="H4217" i="1"/>
  <c r="AX4217" i="1" s="1"/>
  <c r="H4218" i="1"/>
  <c r="AX4218" i="1" s="1"/>
  <c r="H4219" i="1"/>
  <c r="AX4219" i="1" s="1"/>
  <c r="H4220" i="1"/>
  <c r="AX4220" i="1" s="1"/>
  <c r="H4221" i="1"/>
  <c r="AX4221" i="1" s="1"/>
  <c r="H4222" i="1"/>
  <c r="AX4222" i="1" s="1"/>
  <c r="H4223" i="1"/>
  <c r="AX4223" i="1" s="1"/>
  <c r="H4224" i="1"/>
  <c r="AX4224" i="1" s="1"/>
  <c r="H4225" i="1"/>
  <c r="AX4225" i="1" s="1"/>
  <c r="H4226" i="1"/>
  <c r="AX4226" i="1" s="1"/>
  <c r="H4227" i="1"/>
  <c r="AX4227" i="1" s="1"/>
  <c r="H4228" i="1"/>
  <c r="AX4228" i="1" s="1"/>
  <c r="H4229" i="1"/>
  <c r="AX4229" i="1" s="1"/>
  <c r="H4230" i="1"/>
  <c r="AX4230" i="1" s="1"/>
  <c r="H4231" i="1"/>
  <c r="AX4231" i="1" s="1"/>
  <c r="H4232" i="1"/>
  <c r="AX4232" i="1" s="1"/>
  <c r="H4233" i="1"/>
  <c r="AX4233" i="1" s="1"/>
  <c r="H4234" i="1"/>
  <c r="AX4234" i="1" s="1"/>
  <c r="H4235" i="1"/>
  <c r="AX4235" i="1" s="1"/>
  <c r="H4236" i="1"/>
  <c r="AX4236" i="1" s="1"/>
  <c r="H4237" i="1"/>
  <c r="AX4237" i="1" s="1"/>
  <c r="H4238" i="1"/>
  <c r="AX4238" i="1" s="1"/>
  <c r="H4239" i="1"/>
  <c r="AX4239" i="1" s="1"/>
  <c r="H4240" i="1"/>
  <c r="AX4240" i="1" s="1"/>
  <c r="H4241" i="1"/>
  <c r="AX4241" i="1" s="1"/>
  <c r="H4242" i="1"/>
  <c r="AX4242" i="1" s="1"/>
  <c r="H4243" i="1"/>
  <c r="AX4243" i="1" s="1"/>
  <c r="H4244" i="1"/>
  <c r="AX4244" i="1" s="1"/>
  <c r="H4245" i="1"/>
  <c r="AX4245" i="1" s="1"/>
  <c r="H4246" i="1"/>
  <c r="AX4246" i="1" s="1"/>
  <c r="H4247" i="1"/>
  <c r="AX4247" i="1" s="1"/>
  <c r="H4248" i="1"/>
  <c r="AX4248" i="1" s="1"/>
  <c r="H4249" i="1"/>
  <c r="AX4249" i="1" s="1"/>
  <c r="H4250" i="1"/>
  <c r="AX4250" i="1" s="1"/>
  <c r="H4251" i="1"/>
  <c r="AX4251" i="1" s="1"/>
  <c r="H4252" i="1"/>
  <c r="AX4252" i="1" s="1"/>
  <c r="H4253" i="1"/>
  <c r="AX4253" i="1" s="1"/>
  <c r="H4254" i="1"/>
  <c r="AX4254" i="1" s="1"/>
  <c r="H4255" i="1"/>
  <c r="AX4255" i="1" s="1"/>
  <c r="H4256" i="1"/>
  <c r="AX4256" i="1" s="1"/>
  <c r="H4257" i="1"/>
  <c r="AX4257" i="1" s="1"/>
  <c r="H4258" i="1"/>
  <c r="AX4258" i="1" s="1"/>
  <c r="H4259" i="1"/>
  <c r="AX4259" i="1" s="1"/>
  <c r="H4260" i="1"/>
  <c r="AX4260" i="1" s="1"/>
  <c r="H4261" i="1"/>
  <c r="AX4261" i="1" s="1"/>
  <c r="H4262" i="1"/>
  <c r="AX4262" i="1" s="1"/>
  <c r="H4263" i="1"/>
  <c r="AX4263" i="1" s="1"/>
  <c r="H4264" i="1"/>
  <c r="AX4264" i="1" s="1"/>
  <c r="H4265" i="1"/>
  <c r="AX4265" i="1" s="1"/>
  <c r="H4266" i="1"/>
  <c r="AX4266" i="1" s="1"/>
  <c r="H4267" i="1"/>
  <c r="AX4267" i="1" s="1"/>
  <c r="H4268" i="1"/>
  <c r="AX4268" i="1" s="1"/>
  <c r="H4269" i="1"/>
  <c r="AX4269" i="1" s="1"/>
  <c r="H4270" i="1"/>
  <c r="AX4270" i="1" s="1"/>
  <c r="H4271" i="1"/>
  <c r="AX4271" i="1" s="1"/>
  <c r="H4272" i="1"/>
  <c r="AX4272" i="1" s="1"/>
  <c r="H4273" i="1"/>
  <c r="AX4273" i="1" s="1"/>
  <c r="H4274" i="1"/>
  <c r="AX4274" i="1" s="1"/>
  <c r="H4275" i="1"/>
  <c r="AX4275" i="1" s="1"/>
  <c r="H4276" i="1"/>
  <c r="AX4276" i="1" s="1"/>
  <c r="H4277" i="1"/>
  <c r="AX4277" i="1" s="1"/>
  <c r="H4278" i="1"/>
  <c r="AX4278" i="1" s="1"/>
  <c r="H4279" i="1"/>
  <c r="AX4279" i="1" s="1"/>
  <c r="H4280" i="1"/>
  <c r="AX4280" i="1" s="1"/>
  <c r="H4281" i="1"/>
  <c r="AX4281" i="1" s="1"/>
  <c r="H4282" i="1"/>
  <c r="AX4282" i="1" s="1"/>
  <c r="H4283" i="1"/>
  <c r="AX4283" i="1" s="1"/>
  <c r="H4284" i="1"/>
  <c r="AX4284" i="1" s="1"/>
  <c r="H4285" i="1"/>
  <c r="AX4285" i="1" s="1"/>
  <c r="H4286" i="1"/>
  <c r="AX4286" i="1" s="1"/>
  <c r="H4287" i="1"/>
  <c r="AX4287" i="1" s="1"/>
  <c r="H4288" i="1"/>
  <c r="AX4288" i="1" s="1"/>
  <c r="H4289" i="1"/>
  <c r="AX4289" i="1" s="1"/>
  <c r="H4290" i="1"/>
  <c r="AX4290" i="1" s="1"/>
  <c r="H4291" i="1"/>
  <c r="AX4291" i="1" s="1"/>
  <c r="H4292" i="1"/>
  <c r="AX4292" i="1" s="1"/>
  <c r="H4293" i="1"/>
  <c r="AX4293" i="1" s="1"/>
  <c r="H4294" i="1"/>
  <c r="AX4294" i="1" s="1"/>
  <c r="H4295" i="1"/>
  <c r="AX4295" i="1" s="1"/>
  <c r="H4296" i="1"/>
  <c r="AX4296" i="1" s="1"/>
  <c r="H4297" i="1"/>
  <c r="AX4297" i="1" s="1"/>
  <c r="H4298" i="1"/>
  <c r="AX4298" i="1" s="1"/>
  <c r="H4299" i="1"/>
  <c r="AX4299" i="1" s="1"/>
  <c r="H4300" i="1"/>
  <c r="AX4300" i="1" s="1"/>
  <c r="H4301" i="1"/>
  <c r="AX4301" i="1" s="1"/>
  <c r="H4302" i="1"/>
  <c r="AX4302" i="1" s="1"/>
  <c r="H4303" i="1"/>
  <c r="AX4303" i="1" s="1"/>
  <c r="H4304" i="1"/>
  <c r="AX4304" i="1" s="1"/>
  <c r="H4305" i="1"/>
  <c r="AX4305" i="1" s="1"/>
  <c r="H4306" i="1"/>
  <c r="AX4306" i="1" s="1"/>
  <c r="H4307" i="1"/>
  <c r="AX4307" i="1" s="1"/>
  <c r="H4308" i="1"/>
  <c r="AX4308" i="1" s="1"/>
  <c r="H4309" i="1"/>
  <c r="AX4309" i="1" s="1"/>
  <c r="H4310" i="1"/>
  <c r="AX4310" i="1" s="1"/>
  <c r="H4311" i="1"/>
  <c r="AX4311" i="1" s="1"/>
  <c r="H4312" i="1"/>
  <c r="AX4312" i="1" s="1"/>
  <c r="H4313" i="1"/>
  <c r="AX4313" i="1" s="1"/>
  <c r="H4314" i="1"/>
  <c r="AX4314" i="1" s="1"/>
  <c r="H4315" i="1"/>
  <c r="AX4315" i="1" s="1"/>
  <c r="H4316" i="1"/>
  <c r="AX4316" i="1" s="1"/>
  <c r="H4317" i="1"/>
  <c r="AX4317" i="1" s="1"/>
  <c r="H4318" i="1"/>
  <c r="AX4318" i="1" s="1"/>
  <c r="H4319" i="1"/>
  <c r="AX4319" i="1" s="1"/>
  <c r="H4320" i="1"/>
  <c r="AX4320" i="1" s="1"/>
  <c r="H4321" i="1"/>
  <c r="AX4321" i="1" s="1"/>
  <c r="H4322" i="1"/>
  <c r="AX4322" i="1" s="1"/>
  <c r="H4323" i="1"/>
  <c r="AX4323" i="1" s="1"/>
  <c r="H4324" i="1"/>
  <c r="AX4324" i="1" s="1"/>
  <c r="H4325" i="1"/>
  <c r="AX4325" i="1" s="1"/>
  <c r="H4326" i="1"/>
  <c r="AX4326" i="1" s="1"/>
  <c r="H4327" i="1"/>
  <c r="AX4327" i="1" s="1"/>
  <c r="H4328" i="1"/>
  <c r="AX4328" i="1" s="1"/>
  <c r="H4329" i="1"/>
  <c r="AX4329" i="1" s="1"/>
  <c r="H4330" i="1"/>
  <c r="AX4330" i="1" s="1"/>
  <c r="H4331" i="1"/>
  <c r="AX4331" i="1" s="1"/>
  <c r="H4332" i="1"/>
  <c r="AX4332" i="1" s="1"/>
  <c r="H4333" i="1"/>
  <c r="AX4333" i="1" s="1"/>
  <c r="H4334" i="1"/>
  <c r="AX4334" i="1" s="1"/>
  <c r="H4335" i="1"/>
  <c r="AX4335" i="1" s="1"/>
  <c r="H4336" i="1"/>
  <c r="AX4336" i="1" s="1"/>
  <c r="H4337" i="1"/>
  <c r="AX4337" i="1" s="1"/>
  <c r="H4338" i="1"/>
  <c r="AX4338" i="1" s="1"/>
  <c r="H4339" i="1"/>
  <c r="AX4339" i="1" s="1"/>
  <c r="H4340" i="1"/>
  <c r="AX4340" i="1" s="1"/>
  <c r="H4341" i="1"/>
  <c r="AX4341" i="1" s="1"/>
  <c r="H4342" i="1"/>
  <c r="AX4342" i="1" s="1"/>
  <c r="H4343" i="1"/>
  <c r="AX4343" i="1" s="1"/>
  <c r="H4344" i="1"/>
  <c r="AX4344" i="1" s="1"/>
  <c r="H4345" i="1"/>
  <c r="AX4345" i="1" s="1"/>
  <c r="H4346" i="1"/>
  <c r="AX4346" i="1" s="1"/>
  <c r="H4347" i="1"/>
  <c r="AX4347" i="1" s="1"/>
  <c r="H4348" i="1"/>
  <c r="AX4348" i="1" s="1"/>
  <c r="H4349" i="1"/>
  <c r="AX4349" i="1" s="1"/>
  <c r="H4350" i="1"/>
  <c r="AX4350" i="1" s="1"/>
  <c r="H4351" i="1"/>
  <c r="AX4351" i="1" s="1"/>
  <c r="H4352" i="1"/>
  <c r="AX4352" i="1" s="1"/>
  <c r="H4353" i="1"/>
  <c r="AX4353" i="1" s="1"/>
  <c r="H4354" i="1"/>
  <c r="AX4354" i="1" s="1"/>
  <c r="H4355" i="1"/>
  <c r="AX4355" i="1" s="1"/>
  <c r="H4356" i="1"/>
  <c r="AX4356" i="1" s="1"/>
  <c r="H4357" i="1"/>
  <c r="AX4357" i="1" s="1"/>
  <c r="H4358" i="1"/>
  <c r="AX4358" i="1" s="1"/>
  <c r="H4359" i="1"/>
  <c r="AX4359" i="1" s="1"/>
  <c r="H4360" i="1"/>
  <c r="AX4360" i="1" s="1"/>
  <c r="H4361" i="1"/>
  <c r="AX4361" i="1" s="1"/>
  <c r="H4362" i="1"/>
  <c r="AX4362" i="1" s="1"/>
  <c r="H4363" i="1"/>
  <c r="AX4363" i="1" s="1"/>
  <c r="H4364" i="1"/>
  <c r="AX4364" i="1" s="1"/>
  <c r="H4365" i="1"/>
  <c r="AX4365" i="1" s="1"/>
  <c r="H4366" i="1"/>
  <c r="AX4366" i="1" s="1"/>
  <c r="H4367" i="1"/>
  <c r="AX4367" i="1" s="1"/>
  <c r="H4368" i="1"/>
  <c r="AX4368" i="1" s="1"/>
  <c r="H4369" i="1"/>
  <c r="AX4369" i="1" s="1"/>
  <c r="H2" i="1"/>
  <c r="AX2" i="1" s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2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F5" i="11" l="1"/>
  <c r="H5" i="11" s="1"/>
  <c r="G5" i="11"/>
  <c r="I2" i="11"/>
  <c r="H2" i="11"/>
  <c r="T3146" i="1" l="1"/>
  <c r="T1756" i="1"/>
  <c r="T982" i="1"/>
  <c r="T978" i="1"/>
  <c r="T976" i="1"/>
  <c r="T962" i="1"/>
  <c r="T474" i="1"/>
  <c r="T462" i="1"/>
  <c r="T449" i="1"/>
  <c r="T189" i="1"/>
  <c r="T97" i="1"/>
  <c r="T71" i="1"/>
  <c r="T70" i="1"/>
  <c r="T4311" i="1"/>
  <c r="T4310" i="1"/>
  <c r="T4194" i="1"/>
  <c r="T4161" i="1"/>
  <c r="T4009" i="1"/>
  <c r="T3987" i="1"/>
  <c r="T3453" i="1"/>
  <c r="T3415" i="1"/>
  <c r="T2602" i="1"/>
  <c r="T2601" i="1"/>
  <c r="T3286" i="1"/>
  <c r="T4002" i="1"/>
  <c r="T3102" i="1"/>
  <c r="T2521" i="1"/>
  <c r="T2519" i="1"/>
  <c r="T2485" i="1"/>
  <c r="T2476" i="1"/>
  <c r="T2455" i="1"/>
  <c r="T2452" i="1"/>
  <c r="T2443" i="1"/>
  <c r="T2413" i="1"/>
  <c r="T2410" i="1"/>
  <c r="T2280" i="1"/>
  <c r="T2278" i="1"/>
  <c r="T2232" i="1"/>
  <c r="T2137" i="1"/>
  <c r="T2007" i="1"/>
  <c r="T1956" i="1"/>
  <c r="T1905" i="1"/>
  <c r="T1468" i="1"/>
  <c r="T1243" i="1"/>
  <c r="T1159" i="1"/>
  <c r="T1149" i="1"/>
  <c r="T991" i="1"/>
  <c r="T979" i="1"/>
  <c r="T970" i="1"/>
  <c r="T878" i="1"/>
  <c r="T836" i="1"/>
  <c r="T834" i="1"/>
  <c r="T816" i="1"/>
  <c r="T806" i="1"/>
  <c r="T511" i="1"/>
  <c r="T4283" i="1"/>
  <c r="T4282" i="1"/>
  <c r="T368" i="1"/>
  <c r="T353" i="1"/>
  <c r="T134" i="1"/>
  <c r="T77" i="1"/>
  <c r="T4306" i="1"/>
  <c r="T4033" i="1"/>
  <c r="T4016" i="1"/>
  <c r="T4015" i="1"/>
  <c r="T4014" i="1"/>
  <c r="T3927" i="1"/>
  <c r="T3887" i="1"/>
  <c r="T3859" i="1"/>
  <c r="T3786" i="1"/>
  <c r="T3597" i="1"/>
  <c r="T3371" i="1"/>
  <c r="T3368" i="1"/>
  <c r="T2396" i="1"/>
  <c r="T2863" i="1"/>
  <c r="T3004" i="1"/>
  <c r="T2986" i="1"/>
  <c r="T2983" i="1"/>
  <c r="T3122" i="1"/>
  <c r="T3115" i="1"/>
  <c r="T3104" i="1"/>
  <c r="T1935" i="1"/>
  <c r="T1928" i="1"/>
  <c r="T1924" i="1"/>
  <c r="T1919" i="1"/>
  <c r="T1915" i="1"/>
  <c r="T1851" i="1"/>
  <c r="T1764" i="1"/>
  <c r="T1754" i="1"/>
  <c r="T1575" i="1"/>
  <c r="T1374" i="1"/>
  <c r="T1370" i="1"/>
  <c r="T1366" i="1"/>
  <c r="T1161" i="1"/>
  <c r="T1153" i="1"/>
  <c r="T1148" i="1"/>
  <c r="T1146" i="1"/>
  <c r="T1144" i="1"/>
  <c r="T1135" i="1"/>
  <c r="T1127" i="1"/>
  <c r="T1121" i="1"/>
  <c r="T1118" i="1"/>
  <c r="T892" i="1"/>
  <c r="T889" i="1"/>
  <c r="T888" i="1"/>
  <c r="T821" i="1"/>
  <c r="T820" i="1"/>
  <c r="T815" i="1"/>
  <c r="T813" i="1"/>
  <c r="T812" i="1"/>
  <c r="T807" i="1"/>
  <c r="T805" i="1"/>
  <c r="T804" i="1"/>
  <c r="T801" i="1"/>
  <c r="T797" i="1"/>
  <c r="T716" i="1"/>
  <c r="T447" i="1"/>
  <c r="T439" i="1"/>
  <c r="T434" i="1"/>
  <c r="T430" i="1"/>
  <c r="T393" i="1"/>
  <c r="T282" i="1"/>
  <c r="T238" i="1"/>
  <c r="T237" i="1"/>
  <c r="T200" i="1"/>
  <c r="T198" i="1"/>
  <c r="T148" i="1"/>
  <c r="T143" i="1"/>
  <c r="T141" i="1"/>
  <c r="T107" i="1"/>
  <c r="T59" i="1"/>
  <c r="T4360" i="1"/>
  <c r="T4196" i="1"/>
  <c r="T4189" i="1"/>
  <c r="T4059" i="1"/>
  <c r="T3985" i="1"/>
  <c r="T3969" i="1"/>
  <c r="T3955" i="1"/>
  <c r="T3936" i="1"/>
  <c r="T3885" i="1"/>
  <c r="T3840" i="1"/>
  <c r="T3780" i="1"/>
  <c r="T3755" i="1"/>
  <c r="T2069" i="1"/>
  <c r="T3556" i="1"/>
  <c r="T3547" i="1"/>
  <c r="T3506" i="1"/>
  <c r="T3504" i="1"/>
  <c r="T3340" i="1"/>
  <c r="T3405" i="1"/>
  <c r="T3394" i="1"/>
  <c r="T3254" i="1"/>
  <c r="T2317" i="1"/>
  <c r="T3281" i="1"/>
  <c r="T876" i="1"/>
  <c r="T2065" i="1"/>
  <c r="N2259" i="1"/>
  <c r="N2396" i="1"/>
  <c r="N2397" i="1"/>
  <c r="N2555" i="1"/>
  <c r="N2556" i="1"/>
  <c r="N3258" i="1"/>
  <c r="N3242" i="1"/>
  <c r="N2691" i="1"/>
  <c r="N2692" i="1"/>
  <c r="N2693" i="1"/>
  <c r="N2833" i="1"/>
  <c r="N3230" i="1"/>
  <c r="N3288" i="1"/>
  <c r="N3305" i="1"/>
  <c r="N3272" i="1"/>
  <c r="N3273" i="1"/>
  <c r="N3317" i="1"/>
  <c r="N3335" i="1"/>
  <c r="N3351" i="1"/>
  <c r="N3352" i="1"/>
  <c r="N3368" i="1"/>
  <c r="N3369" i="1"/>
  <c r="N3370" i="1"/>
  <c r="N3371" i="1"/>
  <c r="N3384" i="1"/>
  <c r="N3398" i="1"/>
  <c r="N3410" i="1"/>
  <c r="N3464" i="1"/>
  <c r="N3480" i="1"/>
  <c r="N3551" i="1"/>
  <c r="N3515" i="1"/>
  <c r="N3516" i="1"/>
  <c r="N3517" i="1"/>
  <c r="N3497" i="1"/>
  <c r="N3534" i="1"/>
  <c r="N3535" i="1"/>
  <c r="N3536" i="1"/>
  <c r="N2131" i="1"/>
  <c r="N2132" i="1"/>
  <c r="N3562" i="1"/>
  <c r="N3422" i="1"/>
  <c r="N3704" i="1"/>
  <c r="N3592" i="1"/>
  <c r="N3939" i="1"/>
  <c r="N3608" i="1"/>
  <c r="N3577" i="1"/>
  <c r="N3578" i="1"/>
  <c r="N3579" i="1"/>
  <c r="N3691" i="1"/>
  <c r="N183" i="1"/>
  <c r="N3438" i="1"/>
  <c r="N3763" i="1"/>
  <c r="N2" i="1"/>
  <c r="N3" i="1"/>
  <c r="N4" i="1"/>
  <c r="N5" i="1"/>
  <c r="N3676" i="1"/>
  <c r="N3661" i="1"/>
  <c r="N3662" i="1"/>
  <c r="N3663" i="1"/>
  <c r="N3620" i="1"/>
  <c r="N3647" i="1"/>
  <c r="N3648" i="1"/>
  <c r="N3649" i="1"/>
  <c r="N3631" i="1"/>
  <c r="N3632" i="1"/>
  <c r="N3803" i="1"/>
  <c r="N3733" i="1"/>
  <c r="N3782" i="1"/>
  <c r="N3783" i="1"/>
  <c r="N3784" i="1"/>
  <c r="N3716" i="1"/>
  <c r="N3717" i="1"/>
  <c r="N3752" i="1"/>
  <c r="N3715" i="1"/>
  <c r="N3815" i="1"/>
  <c r="N298" i="1"/>
  <c r="N3646" i="1"/>
  <c r="N3801" i="1"/>
  <c r="N3802" i="1"/>
  <c r="N3937" i="1"/>
  <c r="N3938" i="1"/>
  <c r="N3451" i="1"/>
  <c r="N3452" i="1"/>
  <c r="N7" i="1"/>
  <c r="N3921" i="1"/>
  <c r="N3883" i="1"/>
  <c r="N3827" i="1"/>
  <c r="N3908" i="1"/>
  <c r="N4027" i="1"/>
  <c r="N4081" i="1"/>
  <c r="N4051" i="1"/>
  <c r="N4066" i="1"/>
  <c r="N4096" i="1"/>
  <c r="N4108" i="1"/>
  <c r="N4175" i="1"/>
  <c r="N4242" i="1"/>
  <c r="N4223" i="1"/>
  <c r="N38" i="1"/>
  <c r="N8" i="1"/>
  <c r="N23" i="1"/>
  <c r="N168" i="1"/>
  <c r="N169" i="1"/>
  <c r="N2133" i="1"/>
  <c r="N2134" i="1"/>
  <c r="N3318" i="1"/>
  <c r="N110" i="1"/>
  <c r="N136" i="1"/>
  <c r="N2097" i="1"/>
  <c r="N3314" i="1"/>
  <c r="N3311" i="1"/>
  <c r="N3312" i="1"/>
  <c r="N3333" i="1"/>
  <c r="N3718" i="1"/>
  <c r="N3721" i="1"/>
  <c r="N3722" i="1"/>
  <c r="N2095" i="1"/>
  <c r="N3731" i="1"/>
  <c r="N3732" i="1"/>
  <c r="N4263" i="1"/>
  <c r="N4265" i="1"/>
  <c r="N4269" i="1"/>
  <c r="N4270" i="1"/>
  <c r="N4271" i="1"/>
  <c r="N4274" i="1"/>
  <c r="N4275" i="1"/>
  <c r="N4276" i="1"/>
  <c r="N4277" i="1"/>
  <c r="N4278" i="1"/>
  <c r="N2086" i="1"/>
  <c r="N2094" i="1"/>
  <c r="N2569" i="1"/>
  <c r="N2570" i="1"/>
  <c r="N2571" i="1"/>
  <c r="N2595" i="1"/>
  <c r="N2596" i="1"/>
  <c r="N2840" i="1"/>
  <c r="N4222" i="1"/>
  <c r="N460" i="1"/>
  <c r="N151" i="1"/>
  <c r="N4065" i="1"/>
  <c r="N875" i="1"/>
  <c r="N1889" i="1"/>
  <c r="N2077" i="1"/>
  <c r="N2592" i="1"/>
  <c r="N2593" i="1"/>
  <c r="N2594" i="1"/>
  <c r="N2092" i="1"/>
  <c r="N4141" i="1"/>
  <c r="N4142" i="1"/>
  <c r="N4143" i="1"/>
  <c r="N4157" i="1"/>
  <c r="N4158" i="1"/>
  <c r="N4159" i="1"/>
  <c r="N4039" i="1"/>
  <c r="N3855" i="1"/>
  <c r="N4254" i="1"/>
  <c r="N4302" i="1"/>
  <c r="N68" i="1"/>
  <c r="N81" i="1"/>
  <c r="N54" i="1"/>
  <c r="N55" i="1"/>
  <c r="N98" i="1"/>
  <c r="N1768" i="1"/>
  <c r="N1769" i="1"/>
  <c r="N3843" i="1"/>
  <c r="N1890" i="1"/>
  <c r="N1906" i="1"/>
  <c r="N3869" i="1"/>
  <c r="N3870" i="1"/>
  <c r="N1945" i="1"/>
  <c r="N1991" i="1"/>
  <c r="N4013" i="1"/>
  <c r="N2006" i="1"/>
  <c r="N2049" i="1"/>
  <c r="N2065" i="1"/>
  <c r="N2084" i="1"/>
  <c r="N2085" i="1"/>
  <c r="N4288" i="1"/>
  <c r="N4266" i="1"/>
  <c r="N4267" i="1"/>
  <c r="N194" i="1"/>
  <c r="N210" i="1"/>
  <c r="N222" i="1"/>
  <c r="N236" i="1"/>
  <c r="N256" i="1"/>
  <c r="N268" i="1"/>
  <c r="N269" i="1"/>
  <c r="N287" i="1"/>
  <c r="N299" i="1"/>
  <c r="N311" i="1"/>
  <c r="N323" i="1"/>
  <c r="N335" i="1"/>
  <c r="N352" i="1"/>
  <c r="N372" i="1"/>
  <c r="N385" i="1"/>
  <c r="N411" i="1"/>
  <c r="N432" i="1"/>
  <c r="N445" i="1"/>
  <c r="N446" i="1"/>
  <c r="N461" i="1"/>
  <c r="N483" i="1"/>
  <c r="N507" i="1"/>
  <c r="N525" i="1"/>
  <c r="N537" i="1"/>
  <c r="N538" i="1"/>
  <c r="N551" i="1"/>
  <c r="N568" i="1"/>
  <c r="N587" i="1"/>
  <c r="N588" i="1"/>
  <c r="N589" i="1"/>
  <c r="N585" i="1"/>
  <c r="N586" i="1"/>
  <c r="N607" i="1"/>
  <c r="N621" i="1"/>
  <c r="N876" i="1"/>
  <c r="N935" i="1"/>
  <c r="N1004" i="1"/>
  <c r="N1215" i="1"/>
  <c r="N1348" i="1"/>
  <c r="N1460" i="1"/>
  <c r="N1564" i="1"/>
  <c r="N1643" i="1"/>
  <c r="N1742" i="1"/>
  <c r="N3281" i="1"/>
  <c r="N3282" i="1"/>
  <c r="N3283" i="1"/>
  <c r="N3284" i="1"/>
  <c r="N3285" i="1"/>
  <c r="N3286" i="1"/>
  <c r="N3287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6" i="1"/>
  <c r="N3307" i="1"/>
  <c r="N3308" i="1"/>
  <c r="N3309" i="1"/>
  <c r="N3310" i="1"/>
  <c r="N3313" i="1"/>
  <c r="N3316" i="1"/>
  <c r="N2158" i="1"/>
  <c r="N2169" i="1"/>
  <c r="N2182" i="1"/>
  <c r="N2195" i="1"/>
  <c r="N2206" i="1"/>
  <c r="N2217" i="1"/>
  <c r="N2230" i="1"/>
  <c r="N2245" i="1"/>
  <c r="N2246" i="1"/>
  <c r="N2260" i="1"/>
  <c r="N2276" i="1"/>
  <c r="N2290" i="1"/>
  <c r="N2303" i="1"/>
  <c r="N2317" i="1"/>
  <c r="N2333" i="1"/>
  <c r="N2346" i="1"/>
  <c r="N2357" i="1"/>
  <c r="N2369" i="1"/>
  <c r="N2382" i="1"/>
  <c r="N2398" i="1"/>
  <c r="N2412" i="1"/>
  <c r="N2424" i="1"/>
  <c r="N2439" i="1"/>
  <c r="N2440" i="1"/>
  <c r="N2441" i="1"/>
  <c r="N2442" i="1"/>
  <c r="N2456" i="1"/>
  <c r="N2469" i="1"/>
  <c r="N2483" i="1"/>
  <c r="N3280" i="1"/>
  <c r="N2505" i="1"/>
  <c r="N2522" i="1"/>
  <c r="N2536" i="1"/>
  <c r="N2537" i="1"/>
  <c r="N2557" i="1"/>
  <c r="N2576" i="1"/>
  <c r="N2588" i="1"/>
  <c r="N2600" i="1"/>
  <c r="N2601" i="1"/>
  <c r="N2602" i="1"/>
  <c r="N2614" i="1"/>
  <c r="N2628" i="1"/>
  <c r="N2641" i="1"/>
  <c r="N2653" i="1"/>
  <c r="N2666" i="1"/>
  <c r="N2679" i="1"/>
  <c r="N2694" i="1"/>
  <c r="N2706" i="1"/>
  <c r="N2720" i="1"/>
  <c r="N2733" i="1"/>
  <c r="N2747" i="1"/>
  <c r="N2761" i="1"/>
  <c r="N2778" i="1"/>
  <c r="N2790" i="1"/>
  <c r="N2791" i="1"/>
  <c r="N2792" i="1"/>
  <c r="N2793" i="1"/>
  <c r="N2806" i="1"/>
  <c r="N2807" i="1"/>
  <c r="N2821" i="1"/>
  <c r="N2822" i="1"/>
  <c r="N2834" i="1"/>
  <c r="N2846" i="1"/>
  <c r="N3221" i="1"/>
  <c r="N3222" i="1"/>
  <c r="N3223" i="1"/>
  <c r="N3224" i="1"/>
  <c r="N3226" i="1"/>
  <c r="N3225" i="1"/>
  <c r="N3227" i="1"/>
  <c r="N3228" i="1"/>
  <c r="N3229" i="1"/>
  <c r="N3231" i="1"/>
  <c r="N3232" i="1"/>
  <c r="N3233" i="1"/>
  <c r="N3234" i="1"/>
  <c r="N3235" i="1"/>
  <c r="N3236" i="1"/>
  <c r="N3237" i="1"/>
  <c r="N3238" i="1"/>
  <c r="N3239" i="1"/>
  <c r="N3240" i="1"/>
  <c r="N3241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4" i="1"/>
  <c r="N3275" i="1"/>
  <c r="N3276" i="1"/>
  <c r="N3277" i="1"/>
  <c r="N3278" i="1"/>
  <c r="N3279" i="1"/>
  <c r="N3581" i="1"/>
  <c r="N3582" i="1"/>
  <c r="N3583" i="1"/>
  <c r="N3584" i="1"/>
  <c r="N3585" i="1"/>
  <c r="N3586" i="1"/>
  <c r="N3587" i="1"/>
  <c r="N3588" i="1"/>
  <c r="N3589" i="1"/>
  <c r="N3590" i="1"/>
  <c r="N3591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9" i="1"/>
  <c r="N3610" i="1"/>
  <c r="N3611" i="1"/>
  <c r="N3612" i="1"/>
  <c r="N3613" i="1"/>
  <c r="N3614" i="1"/>
  <c r="N3615" i="1"/>
  <c r="N3616" i="1"/>
  <c r="N3617" i="1"/>
  <c r="N3618" i="1"/>
  <c r="N3619" i="1"/>
  <c r="N3621" i="1"/>
  <c r="N3622" i="1"/>
  <c r="N3623" i="1"/>
  <c r="N3624" i="1"/>
  <c r="N3625" i="1"/>
  <c r="N3626" i="1"/>
  <c r="N3627" i="1"/>
  <c r="N3628" i="1"/>
  <c r="N3629" i="1"/>
  <c r="N3630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50" i="1"/>
  <c r="N3651" i="1"/>
  <c r="N3652" i="1"/>
  <c r="N3653" i="1"/>
  <c r="N3654" i="1"/>
  <c r="N3655" i="1"/>
  <c r="N3656" i="1"/>
  <c r="N3657" i="1"/>
  <c r="N3658" i="1"/>
  <c r="N3659" i="1"/>
  <c r="N3660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5" i="1"/>
  <c r="N3706" i="1"/>
  <c r="N3707" i="1"/>
  <c r="N3719" i="1"/>
  <c r="N3708" i="1"/>
  <c r="N3709" i="1"/>
  <c r="N3710" i="1"/>
  <c r="N3711" i="1"/>
  <c r="N3712" i="1"/>
  <c r="N3343" i="1"/>
  <c r="N3344" i="1"/>
  <c r="N3345" i="1"/>
  <c r="N3346" i="1"/>
  <c r="N3347" i="1"/>
  <c r="N3348" i="1"/>
  <c r="N3349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1" i="1"/>
  <c r="N3412" i="1"/>
  <c r="N3413" i="1"/>
  <c r="N3414" i="1"/>
  <c r="N3415" i="1"/>
  <c r="N3416" i="1"/>
  <c r="N3417" i="1"/>
  <c r="N3418" i="1"/>
  <c r="N3419" i="1"/>
  <c r="N3420" i="1"/>
  <c r="N3421" i="1"/>
  <c r="N3424" i="1"/>
  <c r="N3423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9" i="1"/>
  <c r="N3440" i="1"/>
  <c r="N3441" i="1"/>
  <c r="N3442" i="1"/>
  <c r="N3443" i="1"/>
  <c r="N3444" i="1"/>
  <c r="N3445" i="1"/>
  <c r="N3446" i="1"/>
  <c r="N3447" i="1"/>
  <c r="N3448" i="1"/>
  <c r="N3336" i="1"/>
  <c r="N3337" i="1"/>
  <c r="N3449" i="1"/>
  <c r="N3450" i="1"/>
  <c r="N3453" i="1"/>
  <c r="N3454" i="1"/>
  <c r="N3455" i="1"/>
  <c r="N3338" i="1"/>
  <c r="N3339" i="1"/>
  <c r="N3340" i="1"/>
  <c r="N3341" i="1"/>
  <c r="N3342" i="1"/>
  <c r="N3334" i="1"/>
  <c r="N3456" i="1"/>
  <c r="N3457" i="1"/>
  <c r="N3458" i="1"/>
  <c r="N3459" i="1"/>
  <c r="N3460" i="1"/>
  <c r="N3461" i="1"/>
  <c r="N3462" i="1"/>
  <c r="N3463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8" i="1"/>
  <c r="N3499" i="1"/>
  <c r="N3500" i="1"/>
  <c r="N3501" i="1"/>
  <c r="N3502" i="1"/>
  <c r="N3503" i="1"/>
  <c r="N3504" i="1"/>
  <c r="N3505" i="1"/>
  <c r="N3512" i="1"/>
  <c r="N3506" i="1"/>
  <c r="N3507" i="1"/>
  <c r="N3508" i="1"/>
  <c r="N3509" i="1"/>
  <c r="N3510" i="1"/>
  <c r="N3511" i="1"/>
  <c r="N3513" i="1"/>
  <c r="N3514" i="1"/>
  <c r="N3518" i="1"/>
  <c r="N3519" i="1"/>
  <c r="N3521" i="1"/>
  <c r="N3520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2" i="1"/>
  <c r="N3553" i="1"/>
  <c r="N3554" i="1"/>
  <c r="N3555" i="1"/>
  <c r="N3556" i="1"/>
  <c r="N3557" i="1"/>
  <c r="N3558" i="1"/>
  <c r="N3559" i="1"/>
  <c r="N3560" i="1"/>
  <c r="N3561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80" i="1"/>
  <c r="N3728" i="1"/>
  <c r="N2069" i="1"/>
  <c r="N3729" i="1"/>
  <c r="N3730" i="1"/>
  <c r="N2589" i="1"/>
  <c r="N2091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3" i="1"/>
  <c r="N3754" i="1"/>
  <c r="N3755" i="1"/>
  <c r="N3756" i="1"/>
  <c r="N3757" i="1"/>
  <c r="N3758" i="1"/>
  <c r="N3759" i="1"/>
  <c r="N3760" i="1"/>
  <c r="N3761" i="1"/>
  <c r="N3762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4" i="1"/>
  <c r="N3805" i="1"/>
  <c r="N3806" i="1"/>
  <c r="N3807" i="1"/>
  <c r="N3808" i="1"/>
  <c r="N3809" i="1"/>
  <c r="N3810" i="1"/>
  <c r="N3811" i="1"/>
  <c r="N3812" i="1"/>
  <c r="N3813" i="1"/>
  <c r="N3814" i="1"/>
  <c r="N3816" i="1"/>
  <c r="N3817" i="1"/>
  <c r="N3818" i="1"/>
  <c r="N3819" i="1"/>
  <c r="N3820" i="1"/>
  <c r="N3821" i="1"/>
  <c r="N3822" i="1"/>
  <c r="N3823" i="1"/>
  <c r="N3824" i="1"/>
  <c r="N3825" i="1"/>
  <c r="N3826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4" i="1"/>
  <c r="N3845" i="1"/>
  <c r="N3846" i="1"/>
  <c r="N3847" i="1"/>
  <c r="N3848" i="1"/>
  <c r="N3849" i="1"/>
  <c r="N3850" i="1"/>
  <c r="N3851" i="1"/>
  <c r="N3852" i="1"/>
  <c r="N3853" i="1"/>
  <c r="N3854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4" i="1"/>
  <c r="N3885" i="1"/>
  <c r="N3886" i="1"/>
  <c r="N3887" i="1"/>
  <c r="N3888" i="1"/>
  <c r="N3889" i="1"/>
  <c r="N3890" i="1"/>
  <c r="N3891" i="1"/>
  <c r="N3892" i="1"/>
  <c r="N3893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3" i="1"/>
  <c r="N3954" i="1"/>
  <c r="N3955" i="1"/>
  <c r="N4272" i="1"/>
  <c r="N3956" i="1"/>
  <c r="N3957" i="1"/>
  <c r="N3958" i="1"/>
  <c r="N3959" i="1"/>
  <c r="N3960" i="1"/>
  <c r="N3961" i="1"/>
  <c r="N3962" i="1"/>
  <c r="N3964" i="1"/>
  <c r="N3965" i="1"/>
  <c r="N3966" i="1"/>
  <c r="N3967" i="1"/>
  <c r="N3968" i="1"/>
  <c r="N3969" i="1"/>
  <c r="N3970" i="1"/>
  <c r="N3971" i="1"/>
  <c r="N3972" i="1"/>
  <c r="N3973" i="1"/>
  <c r="N3974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1" i="1"/>
  <c r="N3992" i="1"/>
  <c r="N3993" i="1"/>
  <c r="N3994" i="1"/>
  <c r="N3995" i="1"/>
  <c r="N3996" i="1"/>
  <c r="N3997" i="1"/>
  <c r="N3998" i="1"/>
  <c r="N3999" i="1"/>
  <c r="N4000" i="1"/>
  <c r="N4001" i="1"/>
  <c r="N4003" i="1"/>
  <c r="N4004" i="1"/>
  <c r="N4005" i="1"/>
  <c r="N4006" i="1"/>
  <c r="N4007" i="1"/>
  <c r="N4008" i="1"/>
  <c r="N4009" i="1"/>
  <c r="N4010" i="1"/>
  <c r="N4011" i="1"/>
  <c r="N4012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8" i="1"/>
  <c r="N4029" i="1"/>
  <c r="N4030" i="1"/>
  <c r="N4031" i="1"/>
  <c r="N4032" i="1"/>
  <c r="N4033" i="1"/>
  <c r="N4034" i="1"/>
  <c r="N4035" i="1"/>
  <c r="N4036" i="1"/>
  <c r="N4037" i="1"/>
  <c r="N4038" i="1"/>
  <c r="N4040" i="1"/>
  <c r="N4041" i="1"/>
  <c r="N4042" i="1"/>
  <c r="N4043" i="1"/>
  <c r="N4044" i="1"/>
  <c r="N4045" i="1"/>
  <c r="N4046" i="1"/>
  <c r="N4047" i="1"/>
  <c r="N4048" i="1"/>
  <c r="N4049" i="1"/>
  <c r="N4050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7" i="1"/>
  <c r="N4068" i="1"/>
  <c r="N4069" i="1"/>
  <c r="N4070" i="1"/>
  <c r="N4071" i="1"/>
  <c r="N4072" i="1"/>
  <c r="N337" i="1"/>
  <c r="N338" i="1"/>
  <c r="N339" i="1"/>
  <c r="N340" i="1"/>
  <c r="N4073" i="1"/>
  <c r="N4074" i="1"/>
  <c r="N4075" i="1"/>
  <c r="N4076" i="1"/>
  <c r="N4077" i="1"/>
  <c r="N4078" i="1"/>
  <c r="N4079" i="1"/>
  <c r="N4080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7" i="1"/>
  <c r="N4098" i="1"/>
  <c r="N4099" i="1"/>
  <c r="N4100" i="1"/>
  <c r="N4101" i="1"/>
  <c r="N4102" i="1"/>
  <c r="N4103" i="1"/>
  <c r="N4104" i="1"/>
  <c r="N4105" i="1"/>
  <c r="N4106" i="1"/>
  <c r="N4107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3" i="1"/>
  <c r="N4244" i="1"/>
  <c r="N4245" i="1"/>
  <c r="N4246" i="1"/>
  <c r="N4247" i="1"/>
  <c r="N4248" i="1"/>
  <c r="N4249" i="1"/>
  <c r="N4250" i="1"/>
  <c r="N4251" i="1"/>
  <c r="N4252" i="1"/>
  <c r="N4253" i="1"/>
  <c r="N4255" i="1"/>
  <c r="N4256" i="1"/>
  <c r="N4257" i="1"/>
  <c r="N4258" i="1"/>
  <c r="N4259" i="1"/>
  <c r="N4260" i="1"/>
  <c r="N4261" i="1"/>
  <c r="N2061" i="1"/>
  <c r="N2062" i="1"/>
  <c r="N2063" i="1"/>
  <c r="N2064" i="1"/>
  <c r="N2066" i="1"/>
  <c r="N2067" i="1"/>
  <c r="N4262" i="1"/>
  <c r="N4298" i="1"/>
  <c r="N4299" i="1"/>
  <c r="N4300" i="1"/>
  <c r="N4301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6" i="1"/>
  <c r="N4317" i="1"/>
  <c r="N4318" i="1"/>
  <c r="N4319" i="1"/>
  <c r="N4320" i="1"/>
  <c r="N4321" i="1"/>
  <c r="N4322" i="1"/>
  <c r="N4323" i="1"/>
  <c r="N4324" i="1"/>
  <c r="N4325" i="1"/>
  <c r="N4326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6" i="1"/>
  <c r="N57" i="1"/>
  <c r="N58" i="1"/>
  <c r="N59" i="1"/>
  <c r="N60" i="1"/>
  <c r="N61" i="1"/>
  <c r="N62" i="1"/>
  <c r="N63" i="1"/>
  <c r="N64" i="1"/>
  <c r="N65" i="1"/>
  <c r="N66" i="1"/>
  <c r="N67" i="1"/>
  <c r="N69" i="1"/>
  <c r="N70" i="1"/>
  <c r="N71" i="1"/>
  <c r="N72" i="1"/>
  <c r="N73" i="1"/>
  <c r="N74" i="1"/>
  <c r="N75" i="1"/>
  <c r="N76" i="1"/>
  <c r="N77" i="1"/>
  <c r="N78" i="1"/>
  <c r="N79" i="1"/>
  <c r="N80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9" i="1"/>
  <c r="N100" i="1"/>
  <c r="N101" i="1"/>
  <c r="N102" i="1"/>
  <c r="N103" i="1"/>
  <c r="N104" i="1"/>
  <c r="N105" i="1"/>
  <c r="N106" i="1"/>
  <c r="N107" i="1"/>
  <c r="N108" i="1"/>
  <c r="N109" i="1"/>
  <c r="N111" i="1"/>
  <c r="N112" i="1"/>
  <c r="N113" i="1"/>
  <c r="N114" i="1"/>
  <c r="N115" i="1"/>
  <c r="N116" i="1"/>
  <c r="N117" i="1"/>
  <c r="N118" i="1"/>
  <c r="N119" i="1"/>
  <c r="N120" i="1"/>
  <c r="N121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5" i="1"/>
  <c r="N156" i="1"/>
  <c r="N157" i="1"/>
  <c r="N158" i="1"/>
  <c r="N2068" i="1"/>
  <c r="N159" i="1"/>
  <c r="N160" i="1"/>
  <c r="N161" i="1"/>
  <c r="N162" i="1"/>
  <c r="N163" i="1"/>
  <c r="N164" i="1"/>
  <c r="N165" i="1"/>
  <c r="N166" i="1"/>
  <c r="N167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4" i="1"/>
  <c r="N185" i="1"/>
  <c r="N186" i="1"/>
  <c r="N187" i="1"/>
  <c r="N188" i="1"/>
  <c r="N189" i="1"/>
  <c r="N190" i="1"/>
  <c r="N191" i="1"/>
  <c r="N192" i="1"/>
  <c r="N193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1" i="1"/>
  <c r="N212" i="1"/>
  <c r="N213" i="1"/>
  <c r="N214" i="1"/>
  <c r="N215" i="1"/>
  <c r="N216" i="1"/>
  <c r="N217" i="1"/>
  <c r="N218" i="1"/>
  <c r="N219" i="1"/>
  <c r="N220" i="1"/>
  <c r="N221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7" i="1"/>
  <c r="N258" i="1"/>
  <c r="N259" i="1"/>
  <c r="N260" i="1"/>
  <c r="N261" i="1"/>
  <c r="N262" i="1"/>
  <c r="N263" i="1"/>
  <c r="N264" i="1"/>
  <c r="N265" i="1"/>
  <c r="N266" i="1"/>
  <c r="N267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90" i="1"/>
  <c r="N291" i="1"/>
  <c r="N292" i="1"/>
  <c r="N293" i="1"/>
  <c r="N294" i="1"/>
  <c r="N295" i="1"/>
  <c r="N296" i="1"/>
  <c r="N297" i="1"/>
  <c r="N300" i="1"/>
  <c r="N301" i="1"/>
  <c r="N302" i="1"/>
  <c r="N303" i="1"/>
  <c r="N304" i="1"/>
  <c r="N305" i="1"/>
  <c r="N306" i="1"/>
  <c r="N307" i="1"/>
  <c r="N308" i="1"/>
  <c r="N309" i="1"/>
  <c r="N310" i="1"/>
  <c r="N312" i="1"/>
  <c r="N313" i="1"/>
  <c r="N314" i="1"/>
  <c r="N315" i="1"/>
  <c r="N316" i="1"/>
  <c r="N317" i="1"/>
  <c r="N318" i="1"/>
  <c r="N319" i="1"/>
  <c r="N320" i="1"/>
  <c r="N321" i="1"/>
  <c r="N322" i="1"/>
  <c r="N2078" i="1"/>
  <c r="N324" i="1"/>
  <c r="N325" i="1"/>
  <c r="N326" i="1"/>
  <c r="N327" i="1"/>
  <c r="N328" i="1"/>
  <c r="N329" i="1"/>
  <c r="N330" i="1"/>
  <c r="N331" i="1"/>
  <c r="N332" i="1"/>
  <c r="N333" i="1"/>
  <c r="N334" i="1"/>
  <c r="N341" i="1"/>
  <c r="N342" i="1"/>
  <c r="N343" i="1"/>
  <c r="N344" i="1"/>
  <c r="N345" i="1"/>
  <c r="N346" i="1"/>
  <c r="N347" i="1"/>
  <c r="N348" i="1"/>
  <c r="N349" i="1"/>
  <c r="N350" i="1"/>
  <c r="N351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3" i="1"/>
  <c r="N434" i="1"/>
  <c r="N435" i="1"/>
  <c r="N436" i="1"/>
  <c r="N437" i="1"/>
  <c r="N438" i="1"/>
  <c r="N439" i="1"/>
  <c r="N440" i="1"/>
  <c r="N441" i="1"/>
  <c r="N2074" i="1"/>
  <c r="N2075" i="1"/>
  <c r="N2076" i="1"/>
  <c r="N442" i="1"/>
  <c r="N443" i="1"/>
  <c r="N444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2" i="1"/>
  <c r="N463" i="1"/>
  <c r="N464" i="1"/>
  <c r="N4289" i="1"/>
  <c r="N4290" i="1"/>
  <c r="N4291" i="1"/>
  <c r="N4292" i="1"/>
  <c r="N4293" i="1"/>
  <c r="N4294" i="1"/>
  <c r="N4295" i="1"/>
  <c r="N4296" i="1"/>
  <c r="N4297" i="1"/>
  <c r="N4282" i="1"/>
  <c r="N4283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8" i="1"/>
  <c r="N509" i="1"/>
  <c r="N510" i="1"/>
  <c r="N511" i="1"/>
  <c r="N512" i="1"/>
  <c r="N4284" i="1"/>
  <c r="N4285" i="1"/>
  <c r="N4286" i="1"/>
  <c r="N4287" i="1"/>
  <c r="N514" i="1"/>
  <c r="N513" i="1"/>
  <c r="N515" i="1"/>
  <c r="N516" i="1"/>
  <c r="N517" i="1"/>
  <c r="N518" i="1"/>
  <c r="N519" i="1"/>
  <c r="N520" i="1"/>
  <c r="N521" i="1"/>
  <c r="N522" i="1"/>
  <c r="N523" i="1"/>
  <c r="N524" i="1"/>
  <c r="N526" i="1"/>
  <c r="N527" i="1"/>
  <c r="N528" i="1"/>
  <c r="N529" i="1"/>
  <c r="N530" i="1"/>
  <c r="N531" i="1"/>
  <c r="N532" i="1"/>
  <c r="N533" i="1"/>
  <c r="N534" i="1"/>
  <c r="N535" i="1"/>
  <c r="N536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22" i="1"/>
  <c r="N823" i="1"/>
  <c r="N853" i="1"/>
  <c r="N854" i="1"/>
  <c r="N824" i="1"/>
  <c r="N825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60" i="1"/>
  <c r="N959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38" i="1"/>
  <c r="N1039" i="1"/>
  <c r="N1040" i="1"/>
  <c r="N1041" i="1"/>
  <c r="N1042" i="1"/>
  <c r="N1043" i="1"/>
  <c r="N1044" i="1"/>
  <c r="N1045" i="1"/>
  <c r="N1046" i="1"/>
  <c r="N1026" i="1"/>
  <c r="N1027" i="1"/>
  <c r="N1047" i="1"/>
  <c r="N1048" i="1"/>
  <c r="N1049" i="1"/>
  <c r="N1028" i="1"/>
  <c r="N1029" i="1"/>
  <c r="N1050" i="1"/>
  <c r="N1051" i="1"/>
  <c r="N1030" i="1"/>
  <c r="N1052" i="1"/>
  <c r="N1031" i="1"/>
  <c r="N1032" i="1"/>
  <c r="N1053" i="1"/>
  <c r="N1054" i="1"/>
  <c r="N1055" i="1"/>
  <c r="N1056" i="1"/>
  <c r="N1057" i="1"/>
  <c r="N1058" i="1"/>
  <c r="N1059" i="1"/>
  <c r="N1060" i="1"/>
  <c r="N1033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34" i="1"/>
  <c r="N1090" i="1"/>
  <c r="N1091" i="1"/>
  <c r="N1092" i="1"/>
  <c r="N1093" i="1"/>
  <c r="N1094" i="1"/>
  <c r="N1095" i="1"/>
  <c r="N1096" i="1"/>
  <c r="N1097" i="1"/>
  <c r="N1098" i="1"/>
  <c r="N1035" i="1"/>
  <c r="N1036" i="1"/>
  <c r="N1037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3" i="1"/>
  <c r="N1170" i="1"/>
  <c r="N1171" i="1"/>
  <c r="N1172" i="1"/>
  <c r="N1174" i="1"/>
  <c r="N1175" i="1"/>
  <c r="N1176" i="1"/>
  <c r="N1177" i="1"/>
  <c r="N1181" i="1"/>
  <c r="N1182" i="1"/>
  <c r="N1183" i="1"/>
  <c r="N1184" i="1"/>
  <c r="N1178" i="1"/>
  <c r="N1179" i="1"/>
  <c r="N1185" i="1"/>
  <c r="N1186" i="1"/>
  <c r="N1187" i="1"/>
  <c r="N1188" i="1"/>
  <c r="N1189" i="1"/>
  <c r="N1190" i="1"/>
  <c r="N1191" i="1"/>
  <c r="N1180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1" i="1"/>
  <c r="N1212" i="1"/>
  <c r="N1213" i="1"/>
  <c r="N1210" i="1"/>
  <c r="N1214" i="1"/>
  <c r="N1216" i="1"/>
  <c r="N1220" i="1"/>
  <c r="N1221" i="1"/>
  <c r="N1222" i="1"/>
  <c r="N1223" i="1"/>
  <c r="N1224" i="1"/>
  <c r="N1225" i="1"/>
  <c r="N1217" i="1"/>
  <c r="N1218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19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8" i="1"/>
  <c r="N1337" i="1"/>
  <c r="N1339" i="1"/>
  <c r="N1340" i="1"/>
  <c r="N1341" i="1"/>
  <c r="N1342" i="1"/>
  <c r="N1343" i="1"/>
  <c r="N1344" i="1"/>
  <c r="N1345" i="1"/>
  <c r="N1346" i="1"/>
  <c r="N1347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13" i="1"/>
  <c r="N1514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15" i="1"/>
  <c r="N1559" i="1"/>
  <c r="N1560" i="1"/>
  <c r="N1561" i="1"/>
  <c r="N1562" i="1"/>
  <c r="N1563" i="1"/>
  <c r="N1565" i="1"/>
  <c r="N1566" i="1"/>
  <c r="N1567" i="1"/>
  <c r="N1568" i="1"/>
  <c r="N1569" i="1"/>
  <c r="N1570" i="1"/>
  <c r="N1571" i="1"/>
  <c r="N1572" i="1"/>
  <c r="N1573" i="1"/>
  <c r="N1574" i="1"/>
  <c r="N1575" i="1"/>
  <c r="N1577" i="1"/>
  <c r="N1578" i="1"/>
  <c r="N1579" i="1"/>
  <c r="N1580" i="1"/>
  <c r="N1576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3" i="1"/>
  <c r="N1622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6" i="1"/>
  <c r="N1717" i="1"/>
  <c r="N1718" i="1"/>
  <c r="N1715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70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771" i="1"/>
  <c r="N1772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773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91" i="1"/>
  <c r="N1892" i="1"/>
  <c r="N1893" i="1"/>
  <c r="N1894" i="1"/>
  <c r="N1895" i="1"/>
  <c r="N1896" i="1"/>
  <c r="N1898" i="1"/>
  <c r="N1897" i="1"/>
  <c r="N1899" i="1"/>
  <c r="N1900" i="1"/>
  <c r="N1901" i="1"/>
  <c r="N1902" i="1"/>
  <c r="N1903" i="1"/>
  <c r="N1904" i="1"/>
  <c r="N1905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8" i="1"/>
  <c r="N1949" i="1"/>
  <c r="N1950" i="1"/>
  <c r="N1951" i="1"/>
  <c r="N1952" i="1"/>
  <c r="N1946" i="1"/>
  <c r="N1953" i="1"/>
  <c r="N1954" i="1"/>
  <c r="N1947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7" i="1"/>
  <c r="N2019" i="1"/>
  <c r="N2020" i="1"/>
  <c r="N2021" i="1"/>
  <c r="N2008" i="1"/>
  <c r="N2009" i="1"/>
  <c r="N2022" i="1"/>
  <c r="N2010" i="1"/>
  <c r="N2023" i="1"/>
  <c r="N2024" i="1"/>
  <c r="N2025" i="1"/>
  <c r="N2011" i="1"/>
  <c r="N2012" i="1"/>
  <c r="N2013" i="1"/>
  <c r="N2026" i="1"/>
  <c r="N2027" i="1"/>
  <c r="N2028" i="1"/>
  <c r="N2029" i="1"/>
  <c r="N2014" i="1"/>
  <c r="N2030" i="1"/>
  <c r="N2031" i="1"/>
  <c r="N2032" i="1"/>
  <c r="N2033" i="1"/>
  <c r="N2015" i="1"/>
  <c r="N2034" i="1"/>
  <c r="N2035" i="1"/>
  <c r="N2036" i="1"/>
  <c r="N2037" i="1"/>
  <c r="N2038" i="1"/>
  <c r="N2016" i="1"/>
  <c r="N2017" i="1"/>
  <c r="N2018" i="1"/>
  <c r="N2039" i="1"/>
  <c r="N2040" i="1"/>
  <c r="N2041" i="1"/>
  <c r="N2042" i="1"/>
  <c r="N2043" i="1"/>
  <c r="N2044" i="1"/>
  <c r="N2045" i="1"/>
  <c r="N2046" i="1"/>
  <c r="N2047" i="1"/>
  <c r="N2048" i="1"/>
  <c r="N2050" i="1"/>
  <c r="N2051" i="1"/>
  <c r="N2052" i="1"/>
  <c r="N2053" i="1"/>
  <c r="N2054" i="1"/>
  <c r="N2055" i="1"/>
  <c r="N2056" i="1"/>
  <c r="N2057" i="1"/>
  <c r="N2058" i="1"/>
  <c r="N2059" i="1"/>
  <c r="N2060" i="1"/>
  <c r="N2845" i="1"/>
  <c r="N258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4" i="1"/>
  <c r="N2115" i="1"/>
  <c r="N2116" i="1"/>
  <c r="N2117" i="1"/>
  <c r="N2118" i="1"/>
  <c r="N2119" i="1"/>
  <c r="N2120" i="1"/>
  <c r="N2121" i="1"/>
  <c r="N2122" i="1"/>
  <c r="N2575" i="1"/>
  <c r="N2577" i="1"/>
  <c r="N2123" i="1"/>
  <c r="N2124" i="1"/>
  <c r="N2125" i="1"/>
  <c r="N2126" i="1"/>
  <c r="N2127" i="1"/>
  <c r="N2128" i="1"/>
  <c r="N2129" i="1"/>
  <c r="N2130" i="1"/>
  <c r="N2578" i="1"/>
  <c r="N2135" i="1"/>
  <c r="N2579" i="1"/>
  <c r="N2136" i="1"/>
  <c r="N2580" i="1"/>
  <c r="N2581" i="1"/>
  <c r="N2582" i="1"/>
  <c r="N2583" i="1"/>
  <c r="N2137" i="1"/>
  <c r="N2138" i="1"/>
  <c r="N2139" i="1"/>
  <c r="N2140" i="1"/>
  <c r="N2141" i="1"/>
  <c r="N2142" i="1"/>
  <c r="N2584" i="1"/>
  <c r="N2143" i="1"/>
  <c r="N2144" i="1"/>
  <c r="N2145" i="1"/>
  <c r="N2147" i="1"/>
  <c r="N2148" i="1"/>
  <c r="N2149" i="1"/>
  <c r="N2150" i="1"/>
  <c r="N2585" i="1"/>
  <c r="N2586" i="1"/>
  <c r="N2151" i="1"/>
  <c r="N2152" i="1"/>
  <c r="N2153" i="1"/>
  <c r="N2154" i="1"/>
  <c r="N2155" i="1"/>
  <c r="N2156" i="1"/>
  <c r="N2157" i="1"/>
  <c r="N2159" i="1"/>
  <c r="N2160" i="1"/>
  <c r="N2161" i="1"/>
  <c r="N2162" i="1"/>
  <c r="N2163" i="1"/>
  <c r="N2164" i="1"/>
  <c r="N2165" i="1"/>
  <c r="N2166" i="1"/>
  <c r="N2167" i="1"/>
  <c r="N2168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6" i="1"/>
  <c r="N2197" i="1"/>
  <c r="N2198" i="1"/>
  <c r="N2199" i="1"/>
  <c r="N2200" i="1"/>
  <c r="N2201" i="1"/>
  <c r="N2202" i="1"/>
  <c r="N2203" i="1"/>
  <c r="N2204" i="1"/>
  <c r="N2205" i="1"/>
  <c r="N2207" i="1"/>
  <c r="N2208" i="1"/>
  <c r="N2209" i="1"/>
  <c r="N2210" i="1"/>
  <c r="N2211" i="1"/>
  <c r="N2212" i="1"/>
  <c r="N2213" i="1"/>
  <c r="N2214" i="1"/>
  <c r="N2215" i="1"/>
  <c r="N2216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7" i="1"/>
  <c r="N2248" i="1"/>
  <c r="N2249" i="1"/>
  <c r="N2250" i="1"/>
  <c r="N2251" i="1"/>
  <c r="N2252" i="1"/>
  <c r="N2253" i="1"/>
  <c r="N2254" i="1"/>
  <c r="N2255" i="1"/>
  <c r="N2256" i="1"/>
  <c r="N2257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7" i="1"/>
  <c r="N2348" i="1"/>
  <c r="N2349" i="1"/>
  <c r="N2350" i="1"/>
  <c r="N2351" i="1"/>
  <c r="N2352" i="1"/>
  <c r="N2353" i="1"/>
  <c r="N2354" i="1"/>
  <c r="N2355" i="1"/>
  <c r="N2356" i="1"/>
  <c r="N2358" i="1"/>
  <c r="N2359" i="1"/>
  <c r="N2360" i="1"/>
  <c r="N2361" i="1"/>
  <c r="N2362" i="1"/>
  <c r="N2363" i="1"/>
  <c r="N2364" i="1"/>
  <c r="N2365" i="1"/>
  <c r="N2366" i="1"/>
  <c r="N2367" i="1"/>
  <c r="N2368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3" i="1"/>
  <c r="N2414" i="1"/>
  <c r="N2415" i="1"/>
  <c r="N2416" i="1"/>
  <c r="N2417" i="1"/>
  <c r="N2418" i="1"/>
  <c r="N2419" i="1"/>
  <c r="N2420" i="1"/>
  <c r="N2421" i="1"/>
  <c r="N2422" i="1"/>
  <c r="N2423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8" i="1"/>
  <c r="N2559" i="1"/>
  <c r="N2560" i="1"/>
  <c r="N2561" i="1"/>
  <c r="N2562" i="1"/>
  <c r="N2563" i="1"/>
  <c r="N2564" i="1"/>
  <c r="N2565" i="1"/>
  <c r="N2566" i="1"/>
  <c r="N2567" i="1"/>
  <c r="N2568" i="1"/>
  <c r="N2842" i="1"/>
  <c r="N2841" i="1"/>
  <c r="N2843" i="1"/>
  <c r="N2590" i="1"/>
  <c r="N2598" i="1"/>
  <c r="N2599" i="1"/>
  <c r="N2603" i="1"/>
  <c r="N2604" i="1"/>
  <c r="N2605" i="1"/>
  <c r="N2606" i="1"/>
  <c r="N2607" i="1"/>
  <c r="N2608" i="1"/>
  <c r="N2609" i="1"/>
  <c r="N2610" i="1"/>
  <c r="N2611" i="1"/>
  <c r="N2612" i="1"/>
  <c r="N2613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2" i="1"/>
  <c r="N2643" i="1"/>
  <c r="N2644" i="1"/>
  <c r="N2645" i="1"/>
  <c r="N2646" i="1"/>
  <c r="N2647" i="1"/>
  <c r="N2648" i="1"/>
  <c r="N2649" i="1"/>
  <c r="N2650" i="1"/>
  <c r="N2651" i="1"/>
  <c r="N2652" i="1"/>
  <c r="N2654" i="1"/>
  <c r="N2655" i="1"/>
  <c r="N2656" i="1"/>
  <c r="N2657" i="1"/>
  <c r="N2658" i="1"/>
  <c r="N2659" i="1"/>
  <c r="N2661" i="1"/>
  <c r="N2660" i="1"/>
  <c r="N2662" i="1"/>
  <c r="N2663" i="1"/>
  <c r="N2664" i="1"/>
  <c r="N2665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80" i="1"/>
  <c r="N2681" i="1"/>
  <c r="N2682" i="1"/>
  <c r="N2683" i="1"/>
  <c r="N2684" i="1"/>
  <c r="N2685" i="1"/>
  <c r="N2686" i="1"/>
  <c r="N2687" i="1"/>
  <c r="N2688" i="1"/>
  <c r="N2689" i="1"/>
  <c r="N2695" i="1"/>
  <c r="N2696" i="1"/>
  <c r="N2697" i="1"/>
  <c r="N2698" i="1"/>
  <c r="N2699" i="1"/>
  <c r="N2700" i="1"/>
  <c r="N2701" i="1"/>
  <c r="N2702" i="1"/>
  <c r="N2703" i="1"/>
  <c r="N2813" i="1"/>
  <c r="N2814" i="1"/>
  <c r="N2705" i="1"/>
  <c r="N2707" i="1"/>
  <c r="N2708" i="1"/>
  <c r="N2709" i="1"/>
  <c r="N2710" i="1"/>
  <c r="N2711" i="1"/>
  <c r="N2712" i="1"/>
  <c r="N2837" i="1"/>
  <c r="N2713" i="1"/>
  <c r="N2714" i="1"/>
  <c r="N2715" i="1"/>
  <c r="N2716" i="1"/>
  <c r="N2717" i="1"/>
  <c r="N2718" i="1"/>
  <c r="N2719" i="1"/>
  <c r="N2721" i="1"/>
  <c r="N2722" i="1"/>
  <c r="N2723" i="1"/>
  <c r="N2815" i="1"/>
  <c r="N2816" i="1"/>
  <c r="N2831" i="1"/>
  <c r="N2724" i="1"/>
  <c r="N2725" i="1"/>
  <c r="N2726" i="1"/>
  <c r="N2727" i="1"/>
  <c r="N2728" i="1"/>
  <c r="N2729" i="1"/>
  <c r="N2730" i="1"/>
  <c r="N2731" i="1"/>
  <c r="N2732" i="1"/>
  <c r="N2734" i="1"/>
  <c r="N2735" i="1"/>
  <c r="N2736" i="1"/>
  <c r="N2817" i="1"/>
  <c r="N2737" i="1"/>
  <c r="N2738" i="1"/>
  <c r="N2739" i="1"/>
  <c r="N2740" i="1"/>
  <c r="N2741" i="1"/>
  <c r="N2742" i="1"/>
  <c r="N2743" i="1"/>
  <c r="N2744" i="1"/>
  <c r="N2745" i="1"/>
  <c r="N2746" i="1"/>
  <c r="N2748" i="1"/>
  <c r="N2749" i="1"/>
  <c r="N2818" i="1"/>
  <c r="N2819" i="1"/>
  <c r="N2820" i="1"/>
  <c r="N2823" i="1"/>
  <c r="N2824" i="1"/>
  <c r="N2750" i="1"/>
  <c r="N2751" i="1"/>
  <c r="N2752" i="1"/>
  <c r="N2753" i="1"/>
  <c r="N2754" i="1"/>
  <c r="N2755" i="1"/>
  <c r="N2756" i="1"/>
  <c r="N2757" i="1"/>
  <c r="N2758" i="1"/>
  <c r="N2759" i="1"/>
  <c r="N2760" i="1"/>
  <c r="N2832" i="1"/>
  <c r="N2762" i="1"/>
  <c r="N2763" i="1"/>
  <c r="N2764" i="1"/>
  <c r="N2765" i="1"/>
  <c r="N2766" i="1"/>
  <c r="N2767" i="1"/>
  <c r="N2768" i="1"/>
  <c r="N2769" i="1"/>
  <c r="N2770" i="1"/>
  <c r="N2825" i="1"/>
  <c r="N2771" i="1"/>
  <c r="N2772" i="1"/>
  <c r="N2773" i="1"/>
  <c r="N2774" i="1"/>
  <c r="N2775" i="1"/>
  <c r="N2776" i="1"/>
  <c r="N2777" i="1"/>
  <c r="N2826" i="1"/>
  <c r="N2827" i="1"/>
  <c r="N2835" i="1"/>
  <c r="N2779" i="1"/>
  <c r="N2780" i="1"/>
  <c r="N2781" i="1"/>
  <c r="N2782" i="1"/>
  <c r="N2783" i="1"/>
  <c r="N2784" i="1"/>
  <c r="N2785" i="1"/>
  <c r="N2828" i="1"/>
  <c r="N2836" i="1"/>
  <c r="N2786" i="1"/>
  <c r="N2787" i="1"/>
  <c r="N2788" i="1"/>
  <c r="N2789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8" i="1"/>
  <c r="N2809" i="1"/>
  <c r="N2810" i="1"/>
  <c r="N2811" i="1"/>
  <c r="N2829" i="1"/>
  <c r="N2830" i="1"/>
  <c r="N2812" i="1"/>
  <c r="N2844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6" i="1"/>
  <c r="N2690" i="1"/>
  <c r="N3496" i="1"/>
  <c r="N3350" i="1"/>
  <c r="N3315" i="1"/>
  <c r="N3713" i="1"/>
  <c r="N3714" i="1"/>
  <c r="N3726" i="1"/>
  <c r="N3727" i="1"/>
  <c r="N4264" i="1"/>
  <c r="N4268" i="1"/>
  <c r="N4273" i="1"/>
  <c r="N336" i="1"/>
  <c r="N4279" i="1"/>
  <c r="N4280" i="1"/>
  <c r="N4281" i="1"/>
  <c r="N2597" i="1"/>
  <c r="N2079" i="1"/>
  <c r="N2088" i="1"/>
  <c r="N2089" i="1"/>
  <c r="N2096" i="1"/>
  <c r="N2591" i="1"/>
  <c r="N2574" i="1"/>
  <c r="N2838" i="1"/>
  <c r="N2839" i="1"/>
  <c r="N4206" i="1"/>
  <c r="N4207" i="1"/>
  <c r="N4193" i="1"/>
  <c r="N4315" i="1"/>
  <c r="N4327" i="1"/>
  <c r="N4328" i="1"/>
  <c r="N4356" i="1"/>
  <c r="N4342" i="1"/>
  <c r="N3319" i="1"/>
  <c r="N3320" i="1"/>
  <c r="N3321" i="1"/>
  <c r="N3325" i="1"/>
  <c r="N3322" i="1"/>
  <c r="N3323" i="1"/>
  <c r="N3324" i="1"/>
  <c r="N122" i="1"/>
  <c r="N2111" i="1"/>
  <c r="N2112" i="1"/>
  <c r="N2113" i="1"/>
  <c r="N3326" i="1"/>
  <c r="N3327" i="1"/>
  <c r="N3328" i="1"/>
  <c r="N3329" i="1"/>
  <c r="N3330" i="1"/>
  <c r="N3331" i="1"/>
  <c r="N3332" i="1"/>
  <c r="N3720" i="1"/>
  <c r="N3723" i="1"/>
  <c r="N3724" i="1"/>
  <c r="N3725" i="1"/>
  <c r="N2081" i="1"/>
  <c r="N2082" i="1"/>
  <c r="N2083" i="1"/>
  <c r="N2070" i="1"/>
  <c r="N2071" i="1"/>
  <c r="N2072" i="1"/>
  <c r="N2073" i="1"/>
  <c r="N2080" i="1"/>
  <c r="N2090" i="1"/>
  <c r="N4123" i="1"/>
  <c r="N3952" i="1"/>
  <c r="N152" i="1"/>
  <c r="N153" i="1"/>
  <c r="N154" i="1"/>
  <c r="N4002" i="1"/>
  <c r="N3975" i="1"/>
  <c r="N3976" i="1"/>
  <c r="N3990" i="1"/>
  <c r="N3963" i="1"/>
  <c r="N2146" i="1"/>
  <c r="N2087" i="1"/>
  <c r="N2093" i="1"/>
  <c r="N2572" i="1"/>
  <c r="N2573" i="1"/>
  <c r="N2704" i="1"/>
  <c r="N2847" i="1"/>
  <c r="N3894" i="1"/>
  <c r="N2258" i="1"/>
  <c r="L2258" i="1"/>
  <c r="L2259" i="1"/>
  <c r="L2396" i="1"/>
  <c r="L2397" i="1"/>
  <c r="L2555" i="1"/>
  <c r="L2556" i="1"/>
  <c r="L3258" i="1"/>
  <c r="L3242" i="1"/>
  <c r="L2691" i="1"/>
  <c r="L2692" i="1"/>
  <c r="L2693" i="1"/>
  <c r="L2833" i="1"/>
  <c r="L3230" i="1"/>
  <c r="L3288" i="1"/>
  <c r="L3305" i="1"/>
  <c r="L3272" i="1"/>
  <c r="L3273" i="1"/>
  <c r="L3317" i="1"/>
  <c r="L3335" i="1"/>
  <c r="L3351" i="1"/>
  <c r="L3352" i="1"/>
  <c r="L3368" i="1"/>
  <c r="L3369" i="1"/>
  <c r="L3370" i="1"/>
  <c r="L3371" i="1"/>
  <c r="L3384" i="1"/>
  <c r="L3398" i="1"/>
  <c r="L3410" i="1"/>
  <c r="L3464" i="1"/>
  <c r="L3480" i="1"/>
  <c r="L3551" i="1"/>
  <c r="L3515" i="1"/>
  <c r="L3516" i="1"/>
  <c r="L3517" i="1"/>
  <c r="L3497" i="1"/>
  <c r="L3534" i="1"/>
  <c r="L3535" i="1"/>
  <c r="L3536" i="1"/>
  <c r="L2131" i="1"/>
  <c r="L2132" i="1"/>
  <c r="L3562" i="1"/>
  <c r="L3422" i="1"/>
  <c r="L3704" i="1"/>
  <c r="L3592" i="1"/>
  <c r="L3939" i="1"/>
  <c r="L3608" i="1"/>
  <c r="L3577" i="1"/>
  <c r="L3578" i="1"/>
  <c r="L3579" i="1"/>
  <c r="L3691" i="1"/>
  <c r="L183" i="1"/>
  <c r="L3438" i="1"/>
  <c r="L3763" i="1"/>
  <c r="L2" i="1"/>
  <c r="L3" i="1"/>
  <c r="L4" i="1"/>
  <c r="L5" i="1"/>
  <c r="L3676" i="1"/>
  <c r="L3661" i="1"/>
  <c r="L3662" i="1"/>
  <c r="L3663" i="1"/>
  <c r="L3620" i="1"/>
  <c r="L3647" i="1"/>
  <c r="L3648" i="1"/>
  <c r="L3649" i="1"/>
  <c r="L3631" i="1"/>
  <c r="L3632" i="1"/>
  <c r="L3803" i="1"/>
  <c r="L3733" i="1"/>
  <c r="L3782" i="1"/>
  <c r="L3783" i="1"/>
  <c r="L3784" i="1"/>
  <c r="L3716" i="1"/>
  <c r="L3717" i="1"/>
  <c r="L3752" i="1"/>
  <c r="L3715" i="1"/>
  <c r="L3815" i="1"/>
  <c r="L298" i="1"/>
  <c r="L3646" i="1"/>
  <c r="L3801" i="1"/>
  <c r="L3802" i="1"/>
  <c r="L3937" i="1"/>
  <c r="L3938" i="1"/>
  <c r="L3451" i="1"/>
  <c r="L3452" i="1"/>
  <c r="L7" i="1"/>
  <c r="L3921" i="1"/>
  <c r="L3883" i="1"/>
  <c r="L3827" i="1"/>
  <c r="L3908" i="1"/>
  <c r="L4027" i="1"/>
  <c r="L4081" i="1"/>
  <c r="L4051" i="1"/>
  <c r="L4066" i="1"/>
  <c r="L4096" i="1"/>
  <c r="L4108" i="1"/>
  <c r="L4175" i="1"/>
  <c r="L4242" i="1"/>
  <c r="L4223" i="1"/>
  <c r="L38" i="1"/>
  <c r="L8" i="1"/>
  <c r="L23" i="1"/>
  <c r="L168" i="1"/>
  <c r="L169" i="1"/>
  <c r="L2133" i="1"/>
  <c r="L2134" i="1"/>
  <c r="L3318" i="1"/>
  <c r="L110" i="1"/>
  <c r="L136" i="1"/>
  <c r="L2097" i="1"/>
  <c r="L3314" i="1"/>
  <c r="L3311" i="1"/>
  <c r="L3312" i="1"/>
  <c r="L3333" i="1"/>
  <c r="L3718" i="1"/>
  <c r="L3721" i="1"/>
  <c r="L3722" i="1"/>
  <c r="L2095" i="1"/>
  <c r="L3731" i="1"/>
  <c r="L3732" i="1"/>
  <c r="L4263" i="1"/>
  <c r="L4265" i="1"/>
  <c r="L4269" i="1"/>
  <c r="L4270" i="1"/>
  <c r="L4271" i="1"/>
  <c r="L4274" i="1"/>
  <c r="L4275" i="1"/>
  <c r="L4276" i="1"/>
  <c r="L4277" i="1"/>
  <c r="L4278" i="1"/>
  <c r="L2086" i="1"/>
  <c r="L2094" i="1"/>
  <c r="L2569" i="1"/>
  <c r="L2570" i="1"/>
  <c r="L2571" i="1"/>
  <c r="L2595" i="1"/>
  <c r="L2596" i="1"/>
  <c r="L2840" i="1"/>
  <c r="L4222" i="1"/>
  <c r="L460" i="1"/>
  <c r="L151" i="1"/>
  <c r="L4065" i="1"/>
  <c r="L875" i="1"/>
  <c r="L1889" i="1"/>
  <c r="L2077" i="1"/>
  <c r="L2592" i="1"/>
  <c r="L2593" i="1"/>
  <c r="L2594" i="1"/>
  <c r="L2092" i="1"/>
  <c r="L4141" i="1"/>
  <c r="L4142" i="1"/>
  <c r="L4143" i="1"/>
  <c r="L4157" i="1"/>
  <c r="L4158" i="1"/>
  <c r="L4159" i="1"/>
  <c r="L4039" i="1"/>
  <c r="L3855" i="1"/>
  <c r="L4254" i="1"/>
  <c r="L4302" i="1"/>
  <c r="L68" i="1"/>
  <c r="L81" i="1"/>
  <c r="L54" i="1"/>
  <c r="L55" i="1"/>
  <c r="L98" i="1"/>
  <c r="L1768" i="1"/>
  <c r="L1769" i="1"/>
  <c r="L3843" i="1"/>
  <c r="L1890" i="1"/>
  <c r="L1906" i="1"/>
  <c r="L3869" i="1"/>
  <c r="L3870" i="1"/>
  <c r="L1945" i="1"/>
  <c r="L1991" i="1"/>
  <c r="L4013" i="1"/>
  <c r="L2006" i="1"/>
  <c r="L2049" i="1"/>
  <c r="L2065" i="1"/>
  <c r="L2084" i="1"/>
  <c r="L2085" i="1"/>
  <c r="L4288" i="1"/>
  <c r="L4266" i="1"/>
  <c r="L4267" i="1"/>
  <c r="L194" i="1"/>
  <c r="L210" i="1"/>
  <c r="L222" i="1"/>
  <c r="L236" i="1"/>
  <c r="L256" i="1"/>
  <c r="L268" i="1"/>
  <c r="L269" i="1"/>
  <c r="L287" i="1"/>
  <c r="L299" i="1"/>
  <c r="L311" i="1"/>
  <c r="L323" i="1"/>
  <c r="L335" i="1"/>
  <c r="L352" i="1"/>
  <c r="L372" i="1"/>
  <c r="L385" i="1"/>
  <c r="L411" i="1"/>
  <c r="L432" i="1"/>
  <c r="L445" i="1"/>
  <c r="L446" i="1"/>
  <c r="L461" i="1"/>
  <c r="L483" i="1"/>
  <c r="L507" i="1"/>
  <c r="L525" i="1"/>
  <c r="L537" i="1"/>
  <c r="L538" i="1"/>
  <c r="L551" i="1"/>
  <c r="L568" i="1"/>
  <c r="L587" i="1"/>
  <c r="L588" i="1"/>
  <c r="L589" i="1"/>
  <c r="L585" i="1"/>
  <c r="L586" i="1"/>
  <c r="L607" i="1"/>
  <c r="L621" i="1"/>
  <c r="L876" i="1"/>
  <c r="L935" i="1"/>
  <c r="L1004" i="1"/>
  <c r="L1215" i="1"/>
  <c r="L1348" i="1"/>
  <c r="L1460" i="1"/>
  <c r="L1564" i="1"/>
  <c r="L1643" i="1"/>
  <c r="L1742" i="1"/>
  <c r="L3281" i="1"/>
  <c r="L3282" i="1"/>
  <c r="L3283" i="1"/>
  <c r="L3284" i="1"/>
  <c r="L3285" i="1"/>
  <c r="L3286" i="1"/>
  <c r="L3287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6" i="1"/>
  <c r="L3307" i="1"/>
  <c r="L3308" i="1"/>
  <c r="L3309" i="1"/>
  <c r="L3310" i="1"/>
  <c r="L3313" i="1"/>
  <c r="L3316" i="1"/>
  <c r="L2158" i="1"/>
  <c r="L2169" i="1"/>
  <c r="L2182" i="1"/>
  <c r="L2195" i="1"/>
  <c r="L2206" i="1"/>
  <c r="L2217" i="1"/>
  <c r="L2230" i="1"/>
  <c r="L2245" i="1"/>
  <c r="L2246" i="1"/>
  <c r="L2260" i="1"/>
  <c r="L2276" i="1"/>
  <c r="L2290" i="1"/>
  <c r="L2303" i="1"/>
  <c r="L2317" i="1"/>
  <c r="L2333" i="1"/>
  <c r="L2346" i="1"/>
  <c r="L2357" i="1"/>
  <c r="L2369" i="1"/>
  <c r="L2382" i="1"/>
  <c r="L2398" i="1"/>
  <c r="L2412" i="1"/>
  <c r="L2424" i="1"/>
  <c r="L2439" i="1"/>
  <c r="L2440" i="1"/>
  <c r="L2441" i="1"/>
  <c r="L2442" i="1"/>
  <c r="L2456" i="1"/>
  <c r="L2469" i="1"/>
  <c r="L2483" i="1"/>
  <c r="L3280" i="1"/>
  <c r="L2505" i="1"/>
  <c r="L2522" i="1"/>
  <c r="L2536" i="1"/>
  <c r="L2537" i="1"/>
  <c r="L2557" i="1"/>
  <c r="L2576" i="1"/>
  <c r="L2588" i="1"/>
  <c r="L2600" i="1"/>
  <c r="L2601" i="1"/>
  <c r="L2602" i="1"/>
  <c r="L2614" i="1"/>
  <c r="L2628" i="1"/>
  <c r="L2641" i="1"/>
  <c r="L2653" i="1"/>
  <c r="L2666" i="1"/>
  <c r="L2679" i="1"/>
  <c r="L2694" i="1"/>
  <c r="L2706" i="1"/>
  <c r="L2720" i="1"/>
  <c r="L2733" i="1"/>
  <c r="L2747" i="1"/>
  <c r="L2761" i="1"/>
  <c r="L2778" i="1"/>
  <c r="L2790" i="1"/>
  <c r="L2791" i="1"/>
  <c r="L2792" i="1"/>
  <c r="L2793" i="1"/>
  <c r="L2806" i="1"/>
  <c r="L2807" i="1"/>
  <c r="L2821" i="1"/>
  <c r="L2822" i="1"/>
  <c r="L2834" i="1"/>
  <c r="L2846" i="1"/>
  <c r="L3221" i="1"/>
  <c r="L3222" i="1"/>
  <c r="L3223" i="1"/>
  <c r="L3224" i="1"/>
  <c r="L3226" i="1"/>
  <c r="L3225" i="1"/>
  <c r="L3227" i="1"/>
  <c r="L3228" i="1"/>
  <c r="L3229" i="1"/>
  <c r="L3231" i="1"/>
  <c r="L3232" i="1"/>
  <c r="L3233" i="1"/>
  <c r="L3234" i="1"/>
  <c r="L3235" i="1"/>
  <c r="L3236" i="1"/>
  <c r="L3237" i="1"/>
  <c r="L3238" i="1"/>
  <c r="L3239" i="1"/>
  <c r="L3240" i="1"/>
  <c r="L3241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4" i="1"/>
  <c r="L3275" i="1"/>
  <c r="L3276" i="1"/>
  <c r="L3277" i="1"/>
  <c r="L3278" i="1"/>
  <c r="L3279" i="1"/>
  <c r="L3581" i="1"/>
  <c r="L3582" i="1"/>
  <c r="L3583" i="1"/>
  <c r="L3584" i="1"/>
  <c r="L3585" i="1"/>
  <c r="L3586" i="1"/>
  <c r="L3587" i="1"/>
  <c r="L3588" i="1"/>
  <c r="L3589" i="1"/>
  <c r="L3590" i="1"/>
  <c r="L3591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9" i="1"/>
  <c r="L3610" i="1"/>
  <c r="L3611" i="1"/>
  <c r="L3612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50" i="1"/>
  <c r="L3651" i="1"/>
  <c r="L3652" i="1"/>
  <c r="L3653" i="1"/>
  <c r="L3654" i="1"/>
  <c r="L3655" i="1"/>
  <c r="L3656" i="1"/>
  <c r="L3657" i="1"/>
  <c r="L3658" i="1"/>
  <c r="L3659" i="1"/>
  <c r="L3660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5" i="1"/>
  <c r="L3706" i="1"/>
  <c r="L3707" i="1"/>
  <c r="L3719" i="1"/>
  <c r="L3708" i="1"/>
  <c r="L3709" i="1"/>
  <c r="L3710" i="1"/>
  <c r="L3711" i="1"/>
  <c r="L3712" i="1"/>
  <c r="L3343" i="1"/>
  <c r="L3344" i="1"/>
  <c r="L3345" i="1"/>
  <c r="L3346" i="1"/>
  <c r="L3347" i="1"/>
  <c r="L3348" i="1"/>
  <c r="L3349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1" i="1"/>
  <c r="L3412" i="1"/>
  <c r="L3413" i="1"/>
  <c r="L3414" i="1"/>
  <c r="L3415" i="1"/>
  <c r="L3416" i="1"/>
  <c r="L3417" i="1"/>
  <c r="L3418" i="1"/>
  <c r="L3419" i="1"/>
  <c r="L3420" i="1"/>
  <c r="L3421" i="1"/>
  <c r="L3424" i="1"/>
  <c r="L3423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9" i="1"/>
  <c r="L3440" i="1"/>
  <c r="L3441" i="1"/>
  <c r="L3442" i="1"/>
  <c r="L3443" i="1"/>
  <c r="L3444" i="1"/>
  <c r="L3445" i="1"/>
  <c r="L3446" i="1"/>
  <c r="L3447" i="1"/>
  <c r="L3448" i="1"/>
  <c r="L3336" i="1"/>
  <c r="L3337" i="1"/>
  <c r="L3449" i="1"/>
  <c r="L3450" i="1"/>
  <c r="L3453" i="1"/>
  <c r="L3454" i="1"/>
  <c r="L3455" i="1"/>
  <c r="L3338" i="1"/>
  <c r="L3339" i="1"/>
  <c r="L3340" i="1"/>
  <c r="L3341" i="1"/>
  <c r="L3342" i="1"/>
  <c r="L3334" i="1"/>
  <c r="L3456" i="1"/>
  <c r="L3457" i="1"/>
  <c r="L3458" i="1"/>
  <c r="L3459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8" i="1"/>
  <c r="L3499" i="1"/>
  <c r="L3500" i="1"/>
  <c r="L3501" i="1"/>
  <c r="L3502" i="1"/>
  <c r="L3503" i="1"/>
  <c r="L3504" i="1"/>
  <c r="L3505" i="1"/>
  <c r="L3512" i="1"/>
  <c r="L3506" i="1"/>
  <c r="L3507" i="1"/>
  <c r="L3508" i="1"/>
  <c r="L3509" i="1"/>
  <c r="L3510" i="1"/>
  <c r="L3511" i="1"/>
  <c r="L3513" i="1"/>
  <c r="L3514" i="1"/>
  <c r="L3518" i="1"/>
  <c r="L3519" i="1"/>
  <c r="L3521" i="1"/>
  <c r="L3520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2" i="1"/>
  <c r="L3553" i="1"/>
  <c r="L3554" i="1"/>
  <c r="L3555" i="1"/>
  <c r="L3556" i="1"/>
  <c r="L3557" i="1"/>
  <c r="L3558" i="1"/>
  <c r="L3559" i="1"/>
  <c r="L3560" i="1"/>
  <c r="L3561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80" i="1"/>
  <c r="L3728" i="1"/>
  <c r="L2069" i="1"/>
  <c r="L3729" i="1"/>
  <c r="L3730" i="1"/>
  <c r="L2589" i="1"/>
  <c r="L2091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3" i="1"/>
  <c r="L3754" i="1"/>
  <c r="L3755" i="1"/>
  <c r="L3756" i="1"/>
  <c r="L3757" i="1"/>
  <c r="L3758" i="1"/>
  <c r="L3759" i="1"/>
  <c r="L3760" i="1"/>
  <c r="L3761" i="1"/>
  <c r="L3762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4" i="1"/>
  <c r="L3805" i="1"/>
  <c r="L3806" i="1"/>
  <c r="L3807" i="1"/>
  <c r="L3808" i="1"/>
  <c r="L3809" i="1"/>
  <c r="L3810" i="1"/>
  <c r="L3811" i="1"/>
  <c r="L3812" i="1"/>
  <c r="L3813" i="1"/>
  <c r="L3814" i="1"/>
  <c r="L3816" i="1"/>
  <c r="L3817" i="1"/>
  <c r="L3818" i="1"/>
  <c r="L3819" i="1"/>
  <c r="L3820" i="1"/>
  <c r="L3821" i="1"/>
  <c r="L3822" i="1"/>
  <c r="L3823" i="1"/>
  <c r="L3824" i="1"/>
  <c r="L3825" i="1"/>
  <c r="L3826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4" i="1"/>
  <c r="L3845" i="1"/>
  <c r="L3846" i="1"/>
  <c r="L3847" i="1"/>
  <c r="L3848" i="1"/>
  <c r="L3849" i="1"/>
  <c r="L3850" i="1"/>
  <c r="L3851" i="1"/>
  <c r="L3852" i="1"/>
  <c r="L3853" i="1"/>
  <c r="L3854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3" i="1"/>
  <c r="L3954" i="1"/>
  <c r="L3955" i="1"/>
  <c r="L4272" i="1"/>
  <c r="L3956" i="1"/>
  <c r="L3957" i="1"/>
  <c r="L3958" i="1"/>
  <c r="L3959" i="1"/>
  <c r="L3960" i="1"/>
  <c r="L3961" i="1"/>
  <c r="L3962" i="1"/>
  <c r="L3964" i="1"/>
  <c r="L3965" i="1"/>
  <c r="L3966" i="1"/>
  <c r="L3967" i="1"/>
  <c r="L3968" i="1"/>
  <c r="L3969" i="1"/>
  <c r="L3970" i="1"/>
  <c r="L3971" i="1"/>
  <c r="L3972" i="1"/>
  <c r="L3973" i="1"/>
  <c r="L3974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1" i="1"/>
  <c r="L3992" i="1"/>
  <c r="L3993" i="1"/>
  <c r="L3994" i="1"/>
  <c r="L3995" i="1"/>
  <c r="L3996" i="1"/>
  <c r="L3997" i="1"/>
  <c r="L3998" i="1"/>
  <c r="L3999" i="1"/>
  <c r="L4000" i="1"/>
  <c r="L4001" i="1"/>
  <c r="L4003" i="1"/>
  <c r="L4004" i="1"/>
  <c r="L4005" i="1"/>
  <c r="L4006" i="1"/>
  <c r="L4007" i="1"/>
  <c r="L4008" i="1"/>
  <c r="L4009" i="1"/>
  <c r="L4010" i="1"/>
  <c r="L4011" i="1"/>
  <c r="L4012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8" i="1"/>
  <c r="L4029" i="1"/>
  <c r="L4030" i="1"/>
  <c r="L4031" i="1"/>
  <c r="L4032" i="1"/>
  <c r="L4033" i="1"/>
  <c r="L4034" i="1"/>
  <c r="L4035" i="1"/>
  <c r="L4036" i="1"/>
  <c r="L4037" i="1"/>
  <c r="L4038" i="1"/>
  <c r="L4040" i="1"/>
  <c r="L4041" i="1"/>
  <c r="L4042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7" i="1"/>
  <c r="L4068" i="1"/>
  <c r="L4069" i="1"/>
  <c r="L4070" i="1"/>
  <c r="L4071" i="1"/>
  <c r="L4072" i="1"/>
  <c r="L337" i="1"/>
  <c r="L338" i="1"/>
  <c r="L339" i="1"/>
  <c r="L340" i="1"/>
  <c r="L4073" i="1"/>
  <c r="L4074" i="1"/>
  <c r="L4075" i="1"/>
  <c r="L4076" i="1"/>
  <c r="L4077" i="1"/>
  <c r="L4078" i="1"/>
  <c r="L4079" i="1"/>
  <c r="L4080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7" i="1"/>
  <c r="L4098" i="1"/>
  <c r="L4099" i="1"/>
  <c r="L4100" i="1"/>
  <c r="L4101" i="1"/>
  <c r="L4102" i="1"/>
  <c r="L4103" i="1"/>
  <c r="L4104" i="1"/>
  <c r="L4105" i="1"/>
  <c r="L4106" i="1"/>
  <c r="L4107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3" i="1"/>
  <c r="L4244" i="1"/>
  <c r="L4245" i="1"/>
  <c r="L4246" i="1"/>
  <c r="L4247" i="1"/>
  <c r="L4248" i="1"/>
  <c r="L4249" i="1"/>
  <c r="L4250" i="1"/>
  <c r="L4251" i="1"/>
  <c r="L4252" i="1"/>
  <c r="L4253" i="1"/>
  <c r="L4255" i="1"/>
  <c r="L4256" i="1"/>
  <c r="L4257" i="1"/>
  <c r="L4258" i="1"/>
  <c r="L4259" i="1"/>
  <c r="L4260" i="1"/>
  <c r="L4261" i="1"/>
  <c r="L2061" i="1"/>
  <c r="L2062" i="1"/>
  <c r="L2063" i="1"/>
  <c r="L2064" i="1"/>
  <c r="L2066" i="1"/>
  <c r="L2067" i="1"/>
  <c r="L4262" i="1"/>
  <c r="L4298" i="1"/>
  <c r="L4299" i="1"/>
  <c r="L4300" i="1"/>
  <c r="L4301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6" i="1"/>
  <c r="L4317" i="1"/>
  <c r="L4318" i="1"/>
  <c r="L4319" i="1"/>
  <c r="L4320" i="1"/>
  <c r="L4321" i="1"/>
  <c r="L4322" i="1"/>
  <c r="L4323" i="1"/>
  <c r="L4324" i="1"/>
  <c r="L4325" i="1"/>
  <c r="L4326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6" i="1"/>
  <c r="L57" i="1"/>
  <c r="L58" i="1"/>
  <c r="L59" i="1"/>
  <c r="L60" i="1"/>
  <c r="L61" i="1"/>
  <c r="L62" i="1"/>
  <c r="L63" i="1"/>
  <c r="L64" i="1"/>
  <c r="L65" i="1"/>
  <c r="L66" i="1"/>
  <c r="L67" i="1"/>
  <c r="L69" i="1"/>
  <c r="L70" i="1"/>
  <c r="L71" i="1"/>
  <c r="L72" i="1"/>
  <c r="L73" i="1"/>
  <c r="L74" i="1"/>
  <c r="L75" i="1"/>
  <c r="L76" i="1"/>
  <c r="L77" i="1"/>
  <c r="L78" i="1"/>
  <c r="L79" i="1"/>
  <c r="L80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9" i="1"/>
  <c r="L100" i="1"/>
  <c r="L101" i="1"/>
  <c r="L102" i="1"/>
  <c r="L103" i="1"/>
  <c r="L104" i="1"/>
  <c r="L105" i="1"/>
  <c r="L106" i="1"/>
  <c r="L107" i="1"/>
  <c r="L108" i="1"/>
  <c r="L109" i="1"/>
  <c r="L111" i="1"/>
  <c r="L112" i="1"/>
  <c r="L113" i="1"/>
  <c r="L114" i="1"/>
  <c r="L115" i="1"/>
  <c r="L116" i="1"/>
  <c r="L117" i="1"/>
  <c r="L118" i="1"/>
  <c r="L119" i="1"/>
  <c r="L120" i="1"/>
  <c r="L121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5" i="1"/>
  <c r="L156" i="1"/>
  <c r="L157" i="1"/>
  <c r="L158" i="1"/>
  <c r="L2068" i="1"/>
  <c r="L159" i="1"/>
  <c r="L160" i="1"/>
  <c r="L161" i="1"/>
  <c r="L162" i="1"/>
  <c r="L163" i="1"/>
  <c r="L164" i="1"/>
  <c r="L165" i="1"/>
  <c r="L166" i="1"/>
  <c r="L167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4" i="1"/>
  <c r="L185" i="1"/>
  <c r="L186" i="1"/>
  <c r="L187" i="1"/>
  <c r="L188" i="1"/>
  <c r="L189" i="1"/>
  <c r="L190" i="1"/>
  <c r="L191" i="1"/>
  <c r="L192" i="1"/>
  <c r="L193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1" i="1"/>
  <c r="L212" i="1"/>
  <c r="L213" i="1"/>
  <c r="L214" i="1"/>
  <c r="L215" i="1"/>
  <c r="L216" i="1"/>
  <c r="L217" i="1"/>
  <c r="L218" i="1"/>
  <c r="L219" i="1"/>
  <c r="L220" i="1"/>
  <c r="L221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7" i="1"/>
  <c r="L258" i="1"/>
  <c r="L259" i="1"/>
  <c r="L260" i="1"/>
  <c r="L261" i="1"/>
  <c r="L262" i="1"/>
  <c r="L263" i="1"/>
  <c r="L264" i="1"/>
  <c r="L265" i="1"/>
  <c r="L266" i="1"/>
  <c r="L267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8" i="1"/>
  <c r="L289" i="1"/>
  <c r="L290" i="1"/>
  <c r="L291" i="1"/>
  <c r="L292" i="1"/>
  <c r="L293" i="1"/>
  <c r="L294" i="1"/>
  <c r="L295" i="1"/>
  <c r="L296" i="1"/>
  <c r="L297" i="1"/>
  <c r="L300" i="1"/>
  <c r="L301" i="1"/>
  <c r="L302" i="1"/>
  <c r="L303" i="1"/>
  <c r="L304" i="1"/>
  <c r="L305" i="1"/>
  <c r="L306" i="1"/>
  <c r="L307" i="1"/>
  <c r="L308" i="1"/>
  <c r="L309" i="1"/>
  <c r="L310" i="1"/>
  <c r="L312" i="1"/>
  <c r="L313" i="1"/>
  <c r="L314" i="1"/>
  <c r="L315" i="1"/>
  <c r="L316" i="1"/>
  <c r="L317" i="1"/>
  <c r="L318" i="1"/>
  <c r="L319" i="1"/>
  <c r="L320" i="1"/>
  <c r="L321" i="1"/>
  <c r="L322" i="1"/>
  <c r="L2078" i="1"/>
  <c r="L324" i="1"/>
  <c r="L325" i="1"/>
  <c r="L326" i="1"/>
  <c r="L327" i="1"/>
  <c r="L328" i="1"/>
  <c r="L329" i="1"/>
  <c r="L330" i="1"/>
  <c r="L331" i="1"/>
  <c r="L332" i="1"/>
  <c r="L333" i="1"/>
  <c r="L334" i="1"/>
  <c r="L341" i="1"/>
  <c r="L342" i="1"/>
  <c r="L343" i="1"/>
  <c r="L344" i="1"/>
  <c r="L345" i="1"/>
  <c r="L346" i="1"/>
  <c r="L347" i="1"/>
  <c r="L348" i="1"/>
  <c r="L349" i="1"/>
  <c r="L350" i="1"/>
  <c r="L351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3" i="1"/>
  <c r="L434" i="1"/>
  <c r="L435" i="1"/>
  <c r="L436" i="1"/>
  <c r="L437" i="1"/>
  <c r="L438" i="1"/>
  <c r="L439" i="1"/>
  <c r="L440" i="1"/>
  <c r="L441" i="1"/>
  <c r="L2074" i="1"/>
  <c r="L2075" i="1"/>
  <c r="L2076" i="1"/>
  <c r="L442" i="1"/>
  <c r="L443" i="1"/>
  <c r="L444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2" i="1"/>
  <c r="L463" i="1"/>
  <c r="L464" i="1"/>
  <c r="L4289" i="1"/>
  <c r="L4290" i="1"/>
  <c r="L4291" i="1"/>
  <c r="L4292" i="1"/>
  <c r="L4293" i="1"/>
  <c r="L4294" i="1"/>
  <c r="L4295" i="1"/>
  <c r="L4296" i="1"/>
  <c r="L4297" i="1"/>
  <c r="L4282" i="1"/>
  <c r="L4283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8" i="1"/>
  <c r="L509" i="1"/>
  <c r="L510" i="1"/>
  <c r="L511" i="1"/>
  <c r="L512" i="1"/>
  <c r="L4284" i="1"/>
  <c r="L4285" i="1"/>
  <c r="L4286" i="1"/>
  <c r="L4287" i="1"/>
  <c r="L514" i="1"/>
  <c r="L513" i="1"/>
  <c r="L515" i="1"/>
  <c r="L516" i="1"/>
  <c r="L517" i="1"/>
  <c r="L518" i="1"/>
  <c r="L519" i="1"/>
  <c r="L520" i="1"/>
  <c r="L521" i="1"/>
  <c r="L522" i="1"/>
  <c r="L523" i="1"/>
  <c r="L524" i="1"/>
  <c r="L526" i="1"/>
  <c r="L527" i="1"/>
  <c r="L528" i="1"/>
  <c r="L529" i="1"/>
  <c r="L530" i="1"/>
  <c r="L531" i="1"/>
  <c r="L532" i="1"/>
  <c r="L533" i="1"/>
  <c r="L534" i="1"/>
  <c r="L535" i="1"/>
  <c r="L536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22" i="1"/>
  <c r="L823" i="1"/>
  <c r="L853" i="1"/>
  <c r="L854" i="1"/>
  <c r="L824" i="1"/>
  <c r="L825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6" i="1"/>
  <c r="L937" i="1"/>
  <c r="L938" i="1"/>
  <c r="L940" i="1"/>
  <c r="L941" i="1"/>
  <c r="L942" i="1"/>
  <c r="L939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60" i="1"/>
  <c r="L959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38" i="1"/>
  <c r="L1039" i="1"/>
  <c r="L1040" i="1"/>
  <c r="L1041" i="1"/>
  <c r="L1042" i="1"/>
  <c r="L1043" i="1"/>
  <c r="L1044" i="1"/>
  <c r="L1045" i="1"/>
  <c r="L1046" i="1"/>
  <c r="L1026" i="1"/>
  <c r="L1027" i="1"/>
  <c r="L1047" i="1"/>
  <c r="L1048" i="1"/>
  <c r="L1049" i="1"/>
  <c r="L1028" i="1"/>
  <c r="L1029" i="1"/>
  <c r="L1050" i="1"/>
  <c r="L1051" i="1"/>
  <c r="L1030" i="1"/>
  <c r="L1052" i="1"/>
  <c r="L1031" i="1"/>
  <c r="L1032" i="1"/>
  <c r="L1053" i="1"/>
  <c r="L1054" i="1"/>
  <c r="L1055" i="1"/>
  <c r="L1056" i="1"/>
  <c r="L1057" i="1"/>
  <c r="L1058" i="1"/>
  <c r="L1059" i="1"/>
  <c r="L1060" i="1"/>
  <c r="L1033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34" i="1"/>
  <c r="L1090" i="1"/>
  <c r="L1091" i="1"/>
  <c r="L1092" i="1"/>
  <c r="L1093" i="1"/>
  <c r="L1094" i="1"/>
  <c r="L1095" i="1"/>
  <c r="L1096" i="1"/>
  <c r="L1097" i="1"/>
  <c r="L1098" i="1"/>
  <c r="L1035" i="1"/>
  <c r="L1036" i="1"/>
  <c r="L1037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3" i="1"/>
  <c r="L1170" i="1"/>
  <c r="L1171" i="1"/>
  <c r="L1172" i="1"/>
  <c r="L1174" i="1"/>
  <c r="L1175" i="1"/>
  <c r="L1176" i="1"/>
  <c r="L1177" i="1"/>
  <c r="L1181" i="1"/>
  <c r="L1182" i="1"/>
  <c r="L1183" i="1"/>
  <c r="L1184" i="1"/>
  <c r="L1178" i="1"/>
  <c r="L1179" i="1"/>
  <c r="L1185" i="1"/>
  <c r="L1186" i="1"/>
  <c r="L1187" i="1"/>
  <c r="L1188" i="1"/>
  <c r="L1189" i="1"/>
  <c r="L1190" i="1"/>
  <c r="L1191" i="1"/>
  <c r="L1180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1" i="1"/>
  <c r="L1212" i="1"/>
  <c r="L1213" i="1"/>
  <c r="L1210" i="1"/>
  <c r="L1214" i="1"/>
  <c r="L1216" i="1"/>
  <c r="L1220" i="1"/>
  <c r="L1221" i="1"/>
  <c r="L1222" i="1"/>
  <c r="L1223" i="1"/>
  <c r="L1224" i="1"/>
  <c r="L1225" i="1"/>
  <c r="L1217" i="1"/>
  <c r="L1218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19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8" i="1"/>
  <c r="L1337" i="1"/>
  <c r="L1339" i="1"/>
  <c r="L1340" i="1"/>
  <c r="L1341" i="1"/>
  <c r="L1342" i="1"/>
  <c r="L1343" i="1"/>
  <c r="L1344" i="1"/>
  <c r="L1345" i="1"/>
  <c r="L1346" i="1"/>
  <c r="L1347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13" i="1"/>
  <c r="L1514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15" i="1"/>
  <c r="L1559" i="1"/>
  <c r="L1560" i="1"/>
  <c r="L1561" i="1"/>
  <c r="L1562" i="1"/>
  <c r="L1563" i="1"/>
  <c r="L1565" i="1"/>
  <c r="L1566" i="1"/>
  <c r="L1567" i="1"/>
  <c r="L1568" i="1"/>
  <c r="L1569" i="1"/>
  <c r="L1570" i="1"/>
  <c r="L1571" i="1"/>
  <c r="L1572" i="1"/>
  <c r="L1573" i="1"/>
  <c r="L1574" i="1"/>
  <c r="L1575" i="1"/>
  <c r="L1577" i="1"/>
  <c r="L1578" i="1"/>
  <c r="L1579" i="1"/>
  <c r="L1580" i="1"/>
  <c r="L1576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3" i="1"/>
  <c r="L1622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6" i="1"/>
  <c r="L1717" i="1"/>
  <c r="L1718" i="1"/>
  <c r="L1715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70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771" i="1"/>
  <c r="L1772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773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91" i="1"/>
  <c r="L1892" i="1"/>
  <c r="L1893" i="1"/>
  <c r="L1894" i="1"/>
  <c r="L1895" i="1"/>
  <c r="L1896" i="1"/>
  <c r="L1898" i="1"/>
  <c r="L1897" i="1"/>
  <c r="L1899" i="1"/>
  <c r="L1900" i="1"/>
  <c r="L1901" i="1"/>
  <c r="L1902" i="1"/>
  <c r="L1903" i="1"/>
  <c r="L1904" i="1"/>
  <c r="L1905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8" i="1"/>
  <c r="L1949" i="1"/>
  <c r="L1950" i="1"/>
  <c r="L1951" i="1"/>
  <c r="L1952" i="1"/>
  <c r="L1946" i="1"/>
  <c r="L1953" i="1"/>
  <c r="L1954" i="1"/>
  <c r="L1947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7" i="1"/>
  <c r="L2019" i="1"/>
  <c r="L2020" i="1"/>
  <c r="L2021" i="1"/>
  <c r="L2008" i="1"/>
  <c r="L2009" i="1"/>
  <c r="L2022" i="1"/>
  <c r="L2010" i="1"/>
  <c r="L2023" i="1"/>
  <c r="L2024" i="1"/>
  <c r="L2025" i="1"/>
  <c r="L2011" i="1"/>
  <c r="L2012" i="1"/>
  <c r="L2013" i="1"/>
  <c r="L2026" i="1"/>
  <c r="L2027" i="1"/>
  <c r="L2028" i="1"/>
  <c r="L2029" i="1"/>
  <c r="L2014" i="1"/>
  <c r="L2030" i="1"/>
  <c r="L2031" i="1"/>
  <c r="L2032" i="1"/>
  <c r="L2033" i="1"/>
  <c r="L2015" i="1"/>
  <c r="L2034" i="1"/>
  <c r="L2035" i="1"/>
  <c r="L2036" i="1"/>
  <c r="L2037" i="1"/>
  <c r="L2038" i="1"/>
  <c r="L2016" i="1"/>
  <c r="L2017" i="1"/>
  <c r="L2018" i="1"/>
  <c r="L2039" i="1"/>
  <c r="L2040" i="1"/>
  <c r="L2041" i="1"/>
  <c r="L2042" i="1"/>
  <c r="L2043" i="1"/>
  <c r="L2044" i="1"/>
  <c r="L2045" i="1"/>
  <c r="L2046" i="1"/>
  <c r="L2047" i="1"/>
  <c r="L2048" i="1"/>
  <c r="L2050" i="1"/>
  <c r="L2051" i="1"/>
  <c r="L2052" i="1"/>
  <c r="L2053" i="1"/>
  <c r="L2054" i="1"/>
  <c r="L2055" i="1"/>
  <c r="L2056" i="1"/>
  <c r="L2057" i="1"/>
  <c r="L2058" i="1"/>
  <c r="L2059" i="1"/>
  <c r="L2060" i="1"/>
  <c r="L2845" i="1"/>
  <c r="L258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4" i="1"/>
  <c r="L2115" i="1"/>
  <c r="L2116" i="1"/>
  <c r="L2117" i="1"/>
  <c r="L2118" i="1"/>
  <c r="L2119" i="1"/>
  <c r="L2120" i="1"/>
  <c r="L2121" i="1"/>
  <c r="L2122" i="1"/>
  <c r="L2575" i="1"/>
  <c r="L2577" i="1"/>
  <c r="L2123" i="1"/>
  <c r="L2124" i="1"/>
  <c r="L2125" i="1"/>
  <c r="L2126" i="1"/>
  <c r="L2127" i="1"/>
  <c r="L2128" i="1"/>
  <c r="L2129" i="1"/>
  <c r="L2130" i="1"/>
  <c r="L2578" i="1"/>
  <c r="L2135" i="1"/>
  <c r="L2579" i="1"/>
  <c r="L2136" i="1"/>
  <c r="L2580" i="1"/>
  <c r="L2581" i="1"/>
  <c r="L2582" i="1"/>
  <c r="L2583" i="1"/>
  <c r="L2137" i="1"/>
  <c r="L2138" i="1"/>
  <c r="L2139" i="1"/>
  <c r="L2140" i="1"/>
  <c r="L2141" i="1"/>
  <c r="L2142" i="1"/>
  <c r="L2584" i="1"/>
  <c r="L2143" i="1"/>
  <c r="L2144" i="1"/>
  <c r="L2145" i="1"/>
  <c r="L2147" i="1"/>
  <c r="L2148" i="1"/>
  <c r="L2149" i="1"/>
  <c r="L2150" i="1"/>
  <c r="L2585" i="1"/>
  <c r="L2586" i="1"/>
  <c r="L2151" i="1"/>
  <c r="L2152" i="1"/>
  <c r="L2153" i="1"/>
  <c r="L2154" i="1"/>
  <c r="L2155" i="1"/>
  <c r="L2156" i="1"/>
  <c r="L2157" i="1"/>
  <c r="L2159" i="1"/>
  <c r="L2160" i="1"/>
  <c r="L2161" i="1"/>
  <c r="L2162" i="1"/>
  <c r="L2163" i="1"/>
  <c r="L2164" i="1"/>
  <c r="L2165" i="1"/>
  <c r="L2166" i="1"/>
  <c r="L2167" i="1"/>
  <c r="L2168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6" i="1"/>
  <c r="L2197" i="1"/>
  <c r="L2198" i="1"/>
  <c r="L2199" i="1"/>
  <c r="L2200" i="1"/>
  <c r="L2201" i="1"/>
  <c r="L2202" i="1"/>
  <c r="L2203" i="1"/>
  <c r="L2204" i="1"/>
  <c r="L2205" i="1"/>
  <c r="L2207" i="1"/>
  <c r="L2208" i="1"/>
  <c r="L2209" i="1"/>
  <c r="L2210" i="1"/>
  <c r="L2211" i="1"/>
  <c r="L2212" i="1"/>
  <c r="L2213" i="1"/>
  <c r="L2214" i="1"/>
  <c r="L2215" i="1"/>
  <c r="L2216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7" i="1"/>
  <c r="L2248" i="1"/>
  <c r="L2249" i="1"/>
  <c r="L2250" i="1"/>
  <c r="L2251" i="1"/>
  <c r="L2252" i="1"/>
  <c r="L2253" i="1"/>
  <c r="L2254" i="1"/>
  <c r="L2255" i="1"/>
  <c r="L2256" i="1"/>
  <c r="L2257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7" i="1"/>
  <c r="L2348" i="1"/>
  <c r="L2349" i="1"/>
  <c r="L2350" i="1"/>
  <c r="L2351" i="1"/>
  <c r="L2352" i="1"/>
  <c r="L2353" i="1"/>
  <c r="L2354" i="1"/>
  <c r="L2355" i="1"/>
  <c r="L2356" i="1"/>
  <c r="L2358" i="1"/>
  <c r="L2359" i="1"/>
  <c r="L2360" i="1"/>
  <c r="L2361" i="1"/>
  <c r="L2362" i="1"/>
  <c r="L2363" i="1"/>
  <c r="L2364" i="1"/>
  <c r="L2365" i="1"/>
  <c r="L2366" i="1"/>
  <c r="L2367" i="1"/>
  <c r="L2368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3" i="1"/>
  <c r="L2414" i="1"/>
  <c r="L2415" i="1"/>
  <c r="L2416" i="1"/>
  <c r="L2417" i="1"/>
  <c r="L2418" i="1"/>
  <c r="L2419" i="1"/>
  <c r="L2420" i="1"/>
  <c r="L2421" i="1"/>
  <c r="L2422" i="1"/>
  <c r="L2423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8" i="1"/>
  <c r="L2559" i="1"/>
  <c r="L2560" i="1"/>
  <c r="L2561" i="1"/>
  <c r="L2562" i="1"/>
  <c r="L2563" i="1"/>
  <c r="L2564" i="1"/>
  <c r="L2565" i="1"/>
  <c r="L2566" i="1"/>
  <c r="L2567" i="1"/>
  <c r="L2568" i="1"/>
  <c r="L2842" i="1"/>
  <c r="L2841" i="1"/>
  <c r="L2843" i="1"/>
  <c r="L2590" i="1"/>
  <c r="L2598" i="1"/>
  <c r="L2599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2" i="1"/>
  <c r="L2643" i="1"/>
  <c r="L2644" i="1"/>
  <c r="L2645" i="1"/>
  <c r="L2646" i="1"/>
  <c r="L2647" i="1"/>
  <c r="L2648" i="1"/>
  <c r="L2649" i="1"/>
  <c r="L2650" i="1"/>
  <c r="L2651" i="1"/>
  <c r="L2652" i="1"/>
  <c r="L2654" i="1"/>
  <c r="L2655" i="1"/>
  <c r="L2656" i="1"/>
  <c r="L2657" i="1"/>
  <c r="L2658" i="1"/>
  <c r="L2659" i="1"/>
  <c r="L2661" i="1"/>
  <c r="L2660" i="1"/>
  <c r="L2662" i="1"/>
  <c r="L2663" i="1"/>
  <c r="L2664" i="1"/>
  <c r="L2665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5" i="1"/>
  <c r="L2696" i="1"/>
  <c r="L2697" i="1"/>
  <c r="L2698" i="1"/>
  <c r="L2699" i="1"/>
  <c r="L2700" i="1"/>
  <c r="L2701" i="1"/>
  <c r="L2702" i="1"/>
  <c r="L2703" i="1"/>
  <c r="L2813" i="1"/>
  <c r="L2814" i="1"/>
  <c r="L2705" i="1"/>
  <c r="L2707" i="1"/>
  <c r="L2708" i="1"/>
  <c r="L2709" i="1"/>
  <c r="L2710" i="1"/>
  <c r="L2711" i="1"/>
  <c r="L2712" i="1"/>
  <c r="L2837" i="1"/>
  <c r="L2713" i="1"/>
  <c r="L2714" i="1"/>
  <c r="L2715" i="1"/>
  <c r="L2716" i="1"/>
  <c r="L2717" i="1"/>
  <c r="L2718" i="1"/>
  <c r="L2719" i="1"/>
  <c r="L2721" i="1"/>
  <c r="L2722" i="1"/>
  <c r="L2723" i="1"/>
  <c r="L2815" i="1"/>
  <c r="L2816" i="1"/>
  <c r="L2831" i="1"/>
  <c r="L2724" i="1"/>
  <c r="L2725" i="1"/>
  <c r="L2726" i="1"/>
  <c r="L2727" i="1"/>
  <c r="L2728" i="1"/>
  <c r="L2729" i="1"/>
  <c r="L2730" i="1"/>
  <c r="L2731" i="1"/>
  <c r="L2732" i="1"/>
  <c r="L2734" i="1"/>
  <c r="L2735" i="1"/>
  <c r="L2736" i="1"/>
  <c r="L2817" i="1"/>
  <c r="L2737" i="1"/>
  <c r="L2738" i="1"/>
  <c r="L2739" i="1"/>
  <c r="L2740" i="1"/>
  <c r="L2741" i="1"/>
  <c r="L2742" i="1"/>
  <c r="L2743" i="1"/>
  <c r="L2744" i="1"/>
  <c r="L2745" i="1"/>
  <c r="L2746" i="1"/>
  <c r="L2748" i="1"/>
  <c r="L2749" i="1"/>
  <c r="L2818" i="1"/>
  <c r="L2819" i="1"/>
  <c r="L2820" i="1"/>
  <c r="L2823" i="1"/>
  <c r="L2824" i="1"/>
  <c r="L2750" i="1"/>
  <c r="L2751" i="1"/>
  <c r="L2752" i="1"/>
  <c r="L2753" i="1"/>
  <c r="L2754" i="1"/>
  <c r="L2755" i="1"/>
  <c r="L2756" i="1"/>
  <c r="L2757" i="1"/>
  <c r="L2758" i="1"/>
  <c r="L2759" i="1"/>
  <c r="L2760" i="1"/>
  <c r="L2832" i="1"/>
  <c r="L2762" i="1"/>
  <c r="L2763" i="1"/>
  <c r="L2764" i="1"/>
  <c r="L2765" i="1"/>
  <c r="L2766" i="1"/>
  <c r="L2767" i="1"/>
  <c r="L2768" i="1"/>
  <c r="L2769" i="1"/>
  <c r="L2770" i="1"/>
  <c r="L2825" i="1"/>
  <c r="L2771" i="1"/>
  <c r="L2772" i="1"/>
  <c r="L2773" i="1"/>
  <c r="L2774" i="1"/>
  <c r="L2775" i="1"/>
  <c r="L2776" i="1"/>
  <c r="L2777" i="1"/>
  <c r="L2826" i="1"/>
  <c r="L2827" i="1"/>
  <c r="L2835" i="1"/>
  <c r="L2779" i="1"/>
  <c r="L2780" i="1"/>
  <c r="L2781" i="1"/>
  <c r="L2782" i="1"/>
  <c r="L2783" i="1"/>
  <c r="L2784" i="1"/>
  <c r="L2785" i="1"/>
  <c r="L2828" i="1"/>
  <c r="L2836" i="1"/>
  <c r="L2786" i="1"/>
  <c r="L2787" i="1"/>
  <c r="L2788" i="1"/>
  <c r="L2789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8" i="1"/>
  <c r="L2809" i="1"/>
  <c r="L2810" i="1"/>
  <c r="L2811" i="1"/>
  <c r="L2829" i="1"/>
  <c r="L2830" i="1"/>
  <c r="L2812" i="1"/>
  <c r="L2844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6" i="1"/>
  <c r="L2690" i="1"/>
  <c r="L3496" i="1"/>
  <c r="L3350" i="1"/>
  <c r="L3315" i="1"/>
  <c r="L3713" i="1"/>
  <c r="L3714" i="1"/>
  <c r="L3726" i="1"/>
  <c r="L3727" i="1"/>
  <c r="L4264" i="1"/>
  <c r="L4268" i="1"/>
  <c r="L4273" i="1"/>
  <c r="L336" i="1"/>
  <c r="L4279" i="1"/>
  <c r="L4280" i="1"/>
  <c r="L4281" i="1"/>
  <c r="L2597" i="1"/>
  <c r="L2079" i="1"/>
  <c r="L2088" i="1"/>
  <c r="L2089" i="1"/>
  <c r="L2096" i="1"/>
  <c r="L2591" i="1"/>
  <c r="L2574" i="1"/>
  <c r="L2838" i="1"/>
  <c r="L2839" i="1"/>
  <c r="L4206" i="1"/>
  <c r="L4207" i="1"/>
  <c r="L4193" i="1"/>
  <c r="L4315" i="1"/>
  <c r="L4327" i="1"/>
  <c r="L4328" i="1"/>
  <c r="L4356" i="1"/>
  <c r="L4342" i="1"/>
  <c r="L3319" i="1"/>
  <c r="L3320" i="1"/>
  <c r="L3321" i="1"/>
  <c r="L3325" i="1"/>
  <c r="L3322" i="1"/>
  <c r="L3323" i="1"/>
  <c r="L3324" i="1"/>
  <c r="L122" i="1"/>
  <c r="L2111" i="1"/>
  <c r="L2112" i="1"/>
  <c r="L2113" i="1"/>
  <c r="L3326" i="1"/>
  <c r="L3327" i="1"/>
  <c r="L3328" i="1"/>
  <c r="L3329" i="1"/>
  <c r="L3330" i="1"/>
  <c r="L3331" i="1"/>
  <c r="L3332" i="1"/>
  <c r="L3720" i="1"/>
  <c r="L3723" i="1"/>
  <c r="L3724" i="1"/>
  <c r="L3725" i="1"/>
  <c r="L2081" i="1"/>
  <c r="L2082" i="1"/>
  <c r="L2083" i="1"/>
  <c r="L2070" i="1"/>
  <c r="L2071" i="1"/>
  <c r="L2072" i="1"/>
  <c r="L2073" i="1"/>
  <c r="L2080" i="1"/>
  <c r="L2090" i="1"/>
  <c r="L4123" i="1"/>
  <c r="L3952" i="1"/>
  <c r="L152" i="1"/>
  <c r="L153" i="1"/>
  <c r="L154" i="1"/>
  <c r="L4002" i="1"/>
  <c r="L3975" i="1"/>
  <c r="L3976" i="1"/>
  <c r="L3990" i="1"/>
  <c r="L3963" i="1"/>
  <c r="L2146" i="1"/>
  <c r="L2087" i="1"/>
  <c r="L2093" i="1"/>
  <c r="L2572" i="1"/>
  <c r="L2573" i="1"/>
  <c r="L2704" i="1"/>
  <c r="L2847" i="1"/>
  <c r="L3894" i="1"/>
  <c r="B5" i="11" l="1"/>
  <c r="Q3894" i="1"/>
  <c r="R3894" i="1" s="1"/>
  <c r="P3894" i="1"/>
  <c r="Q2847" i="1"/>
  <c r="R2847" i="1" s="1"/>
  <c r="P2847" i="1"/>
  <c r="Q2704" i="1"/>
  <c r="R2704" i="1" s="1"/>
  <c r="P2704" i="1"/>
  <c r="Q2573" i="1"/>
  <c r="R2573" i="1" s="1"/>
  <c r="P2573" i="1"/>
  <c r="Q2572" i="1"/>
  <c r="R2572" i="1" s="1"/>
  <c r="P2572" i="1"/>
  <c r="Q2093" i="1"/>
  <c r="R2093" i="1" s="1"/>
  <c r="P2093" i="1"/>
  <c r="Q2087" i="1"/>
  <c r="R2087" i="1" s="1"/>
  <c r="P2087" i="1"/>
  <c r="Q2146" i="1"/>
  <c r="R2146" i="1" s="1"/>
  <c r="P2146" i="1"/>
  <c r="Q3963" i="1"/>
  <c r="R3963" i="1" s="1"/>
  <c r="P3963" i="1"/>
  <c r="Q3990" i="1"/>
  <c r="R3990" i="1" s="1"/>
  <c r="P3990" i="1"/>
  <c r="Q3976" i="1"/>
  <c r="R3976" i="1" s="1"/>
  <c r="P3976" i="1"/>
  <c r="Q3975" i="1"/>
  <c r="R3975" i="1" s="1"/>
  <c r="P3975" i="1"/>
  <c r="Q4002" i="1"/>
  <c r="R4002" i="1" s="1"/>
  <c r="P4002" i="1"/>
  <c r="Q154" i="1"/>
  <c r="R154" i="1" s="1"/>
  <c r="P154" i="1"/>
  <c r="Q153" i="1"/>
  <c r="P153" i="1"/>
  <c r="Q152" i="1"/>
  <c r="R152" i="1" s="1"/>
  <c r="P152" i="1"/>
  <c r="Q3952" i="1"/>
  <c r="R3952" i="1" s="1"/>
  <c r="P3952" i="1"/>
  <c r="Q4123" i="1"/>
  <c r="R4123" i="1" s="1"/>
  <c r="P4123" i="1"/>
  <c r="Q2090" i="1"/>
  <c r="R2090" i="1" s="1"/>
  <c r="P2090" i="1"/>
  <c r="Q2080" i="1"/>
  <c r="R2080" i="1" s="1"/>
  <c r="P2080" i="1"/>
  <c r="Q2073" i="1"/>
  <c r="R2073" i="1" s="1"/>
  <c r="P2073" i="1"/>
  <c r="Q2072" i="1"/>
  <c r="R2072" i="1" s="1"/>
  <c r="P2072" i="1"/>
  <c r="Q2071" i="1"/>
  <c r="R2071" i="1" s="1"/>
  <c r="P2071" i="1"/>
  <c r="Q2070" i="1"/>
  <c r="R2070" i="1" s="1"/>
  <c r="P2070" i="1"/>
  <c r="Q2083" i="1"/>
  <c r="R2083" i="1" s="1"/>
  <c r="P2083" i="1"/>
  <c r="Q2082" i="1"/>
  <c r="R2082" i="1" s="1"/>
  <c r="P2082" i="1"/>
  <c r="Q2081" i="1"/>
  <c r="R2081" i="1" s="1"/>
  <c r="P2081" i="1"/>
  <c r="Q3725" i="1"/>
  <c r="R3725" i="1" s="1"/>
  <c r="P3725" i="1"/>
  <c r="Q3724" i="1"/>
  <c r="R3724" i="1" s="1"/>
  <c r="P3724" i="1"/>
  <c r="Q3723" i="1"/>
  <c r="R3723" i="1" s="1"/>
  <c r="P3723" i="1"/>
  <c r="Q3720" i="1"/>
  <c r="R3720" i="1" s="1"/>
  <c r="P3720" i="1"/>
  <c r="Q3332" i="1"/>
  <c r="R3332" i="1" s="1"/>
  <c r="P3332" i="1"/>
  <c r="Q3331" i="1"/>
  <c r="R3331" i="1" s="1"/>
  <c r="P3331" i="1"/>
  <c r="Q3330" i="1"/>
  <c r="R3330" i="1" s="1"/>
  <c r="P3330" i="1"/>
  <c r="Q3329" i="1"/>
  <c r="R3329" i="1" s="1"/>
  <c r="P3329" i="1"/>
  <c r="Q3328" i="1"/>
  <c r="R3328" i="1" s="1"/>
  <c r="P3328" i="1"/>
  <c r="Q3327" i="1"/>
  <c r="R3327" i="1" s="1"/>
  <c r="P3327" i="1"/>
  <c r="Q3326" i="1"/>
  <c r="R3326" i="1" s="1"/>
  <c r="P3326" i="1"/>
  <c r="Q2113" i="1"/>
  <c r="R2113" i="1" s="1"/>
  <c r="P2113" i="1"/>
  <c r="Q2112" i="1"/>
  <c r="R2112" i="1" s="1"/>
  <c r="P2112" i="1"/>
  <c r="Q2111" i="1"/>
  <c r="R2111" i="1" s="1"/>
  <c r="P2111" i="1"/>
  <c r="Q122" i="1"/>
  <c r="P122" i="1"/>
  <c r="Q3324" i="1"/>
  <c r="R3324" i="1" s="1"/>
  <c r="P3324" i="1"/>
  <c r="Q3323" i="1"/>
  <c r="R3323" i="1" s="1"/>
  <c r="P3323" i="1"/>
  <c r="Q3322" i="1"/>
  <c r="R3322" i="1" s="1"/>
  <c r="P3322" i="1"/>
  <c r="Q3325" i="1"/>
  <c r="R3325" i="1" s="1"/>
  <c r="P3325" i="1"/>
  <c r="Q3321" i="1"/>
  <c r="R3321" i="1" s="1"/>
  <c r="P3321" i="1"/>
  <c r="Q3320" i="1"/>
  <c r="R3320" i="1" s="1"/>
  <c r="P3320" i="1"/>
  <c r="Q3319" i="1"/>
  <c r="R3319" i="1" s="1"/>
  <c r="P3319" i="1"/>
  <c r="Q4342" i="1"/>
  <c r="R4342" i="1" s="1"/>
  <c r="P4342" i="1"/>
  <c r="Q4356" i="1"/>
  <c r="R4356" i="1" s="1"/>
  <c r="P4356" i="1"/>
  <c r="Q4328" i="1"/>
  <c r="P4328" i="1"/>
  <c r="Q4327" i="1"/>
  <c r="R4327" i="1" s="1"/>
  <c r="P4327" i="1"/>
  <c r="Q4315" i="1"/>
  <c r="R4315" i="1" s="1"/>
  <c r="P4315" i="1"/>
  <c r="Q4193" i="1"/>
  <c r="R4193" i="1" s="1"/>
  <c r="P4193" i="1"/>
  <c r="Q4207" i="1"/>
  <c r="R4207" i="1" s="1"/>
  <c r="P4207" i="1"/>
  <c r="Q4206" i="1"/>
  <c r="R4206" i="1" s="1"/>
  <c r="P4206" i="1"/>
  <c r="Q2839" i="1"/>
  <c r="R2839" i="1" s="1"/>
  <c r="P2839" i="1"/>
  <c r="Q2838" i="1"/>
  <c r="R2838" i="1" s="1"/>
  <c r="P2838" i="1"/>
  <c r="Q2574" i="1"/>
  <c r="R2574" i="1" s="1"/>
  <c r="P2574" i="1"/>
  <c r="Q2591" i="1"/>
  <c r="R2591" i="1" s="1"/>
  <c r="P2591" i="1"/>
  <c r="Q2096" i="1"/>
  <c r="R2096" i="1" s="1"/>
  <c r="P2096" i="1"/>
  <c r="Q2089" i="1"/>
  <c r="R2089" i="1" s="1"/>
  <c r="P2089" i="1"/>
  <c r="Q2088" i="1"/>
  <c r="R2088" i="1" s="1"/>
  <c r="P2088" i="1"/>
  <c r="Q2079" i="1"/>
  <c r="R2079" i="1" s="1"/>
  <c r="P2079" i="1"/>
  <c r="Q2597" i="1"/>
  <c r="R2597" i="1" s="1"/>
  <c r="P2597" i="1"/>
  <c r="Q4281" i="1"/>
  <c r="R4281" i="1" s="1"/>
  <c r="P4281" i="1"/>
  <c r="Q4280" i="1"/>
  <c r="R4280" i="1" s="1"/>
  <c r="P4280" i="1"/>
  <c r="Q4279" i="1"/>
  <c r="R4279" i="1" s="1"/>
  <c r="P4279" i="1"/>
  <c r="Q336" i="1"/>
  <c r="R336" i="1" s="1"/>
  <c r="P336" i="1"/>
  <c r="Q4273" i="1"/>
  <c r="R4273" i="1" s="1"/>
  <c r="P4273" i="1"/>
  <c r="Q4268" i="1"/>
  <c r="R4268" i="1" s="1"/>
  <c r="P4268" i="1"/>
  <c r="Q4264" i="1"/>
  <c r="R4264" i="1" s="1"/>
  <c r="P4264" i="1"/>
  <c r="Q3727" i="1"/>
  <c r="R3727" i="1" s="1"/>
  <c r="P3727" i="1"/>
  <c r="Q3726" i="1"/>
  <c r="R3726" i="1" s="1"/>
  <c r="P3726" i="1"/>
  <c r="Q3714" i="1"/>
  <c r="R3714" i="1" s="1"/>
  <c r="P3714" i="1"/>
  <c r="Q3713" i="1"/>
  <c r="R3713" i="1" s="1"/>
  <c r="P3713" i="1"/>
  <c r="Q3315" i="1"/>
  <c r="R3315" i="1" s="1"/>
  <c r="P3315" i="1"/>
  <c r="Q3350" i="1"/>
  <c r="R3350" i="1" s="1"/>
  <c r="P3350" i="1"/>
  <c r="Q3496" i="1"/>
  <c r="R3496" i="1" s="1"/>
  <c r="P3496" i="1"/>
  <c r="Q2690" i="1"/>
  <c r="R2690" i="1" s="1"/>
  <c r="P2690" i="1"/>
  <c r="Q6" i="1"/>
  <c r="P6" i="1"/>
  <c r="Q2941" i="1"/>
  <c r="R2941" i="1" s="1"/>
  <c r="P2941" i="1"/>
  <c r="Q2940" i="1"/>
  <c r="R2940" i="1" s="1"/>
  <c r="P2940" i="1"/>
  <c r="Q2939" i="1"/>
  <c r="R2939" i="1" s="1"/>
  <c r="P2939" i="1"/>
  <c r="Q2938" i="1"/>
  <c r="R2938" i="1" s="1"/>
  <c r="P2938" i="1"/>
  <c r="Q2937" i="1"/>
  <c r="R2937" i="1" s="1"/>
  <c r="P2937" i="1"/>
  <c r="Q2936" i="1"/>
  <c r="R2936" i="1" s="1"/>
  <c r="P2936" i="1"/>
  <c r="Q2935" i="1"/>
  <c r="R2935" i="1" s="1"/>
  <c r="P2935" i="1"/>
  <c r="Q2934" i="1"/>
  <c r="R2934" i="1" s="1"/>
  <c r="P2934" i="1"/>
  <c r="Q2933" i="1"/>
  <c r="R2933" i="1" s="1"/>
  <c r="P2933" i="1"/>
  <c r="Q2932" i="1"/>
  <c r="R2932" i="1" s="1"/>
  <c r="P2932" i="1"/>
  <c r="Q2931" i="1"/>
  <c r="R2931" i="1" s="1"/>
  <c r="P2931" i="1"/>
  <c r="Q2930" i="1"/>
  <c r="R2930" i="1" s="1"/>
  <c r="P2930" i="1"/>
  <c r="Q2929" i="1"/>
  <c r="R2929" i="1" s="1"/>
  <c r="P2929" i="1"/>
  <c r="Q2928" i="1"/>
  <c r="R2928" i="1" s="1"/>
  <c r="P2928" i="1"/>
  <c r="Q2927" i="1"/>
  <c r="R2927" i="1" s="1"/>
  <c r="P2927" i="1"/>
  <c r="Q2926" i="1"/>
  <c r="R2926" i="1" s="1"/>
  <c r="P2926" i="1"/>
  <c r="Q2925" i="1"/>
  <c r="R2925" i="1" s="1"/>
  <c r="P2925" i="1"/>
  <c r="Q2924" i="1"/>
  <c r="R2924" i="1" s="1"/>
  <c r="P2924" i="1"/>
  <c r="Q2923" i="1"/>
  <c r="R2923" i="1" s="1"/>
  <c r="P2923" i="1"/>
  <c r="Q2922" i="1"/>
  <c r="R2922" i="1" s="1"/>
  <c r="P2922" i="1"/>
  <c r="Q2921" i="1"/>
  <c r="R2921" i="1" s="1"/>
  <c r="P2921" i="1"/>
  <c r="Q2920" i="1"/>
  <c r="R2920" i="1" s="1"/>
  <c r="P2920" i="1"/>
  <c r="Q2919" i="1"/>
  <c r="R2919" i="1" s="1"/>
  <c r="P2919" i="1"/>
  <c r="Q2918" i="1"/>
  <c r="R2918" i="1" s="1"/>
  <c r="P2918" i="1"/>
  <c r="Q2917" i="1"/>
  <c r="R2917" i="1" s="1"/>
  <c r="P2917" i="1"/>
  <c r="Q2916" i="1"/>
  <c r="R2916" i="1" s="1"/>
  <c r="P2916" i="1"/>
  <c r="Q2915" i="1"/>
  <c r="R2915" i="1" s="1"/>
  <c r="P2915" i="1"/>
  <c r="Q2914" i="1"/>
  <c r="R2914" i="1" s="1"/>
  <c r="P2914" i="1"/>
  <c r="Q2913" i="1"/>
  <c r="R2913" i="1" s="1"/>
  <c r="P2913" i="1"/>
  <c r="Q2912" i="1"/>
  <c r="R2912" i="1" s="1"/>
  <c r="P2912" i="1"/>
  <c r="Q2911" i="1"/>
  <c r="R2911" i="1" s="1"/>
  <c r="P2911" i="1"/>
  <c r="Q2910" i="1"/>
  <c r="R2910" i="1" s="1"/>
  <c r="P2910" i="1"/>
  <c r="Q2909" i="1"/>
  <c r="R2909" i="1" s="1"/>
  <c r="P2909" i="1"/>
  <c r="Q2908" i="1"/>
  <c r="R2908" i="1" s="1"/>
  <c r="P2908" i="1"/>
  <c r="Q2907" i="1"/>
  <c r="R2907" i="1" s="1"/>
  <c r="P2907" i="1"/>
  <c r="Q2906" i="1"/>
  <c r="R2906" i="1" s="1"/>
  <c r="P2906" i="1"/>
  <c r="Q2905" i="1"/>
  <c r="R2905" i="1" s="1"/>
  <c r="P2905" i="1"/>
  <c r="Q2904" i="1"/>
  <c r="R2904" i="1" s="1"/>
  <c r="P2904" i="1"/>
  <c r="Q2903" i="1"/>
  <c r="R2903" i="1" s="1"/>
  <c r="P2903" i="1"/>
  <c r="Q2902" i="1"/>
  <c r="R2902" i="1" s="1"/>
  <c r="P2902" i="1"/>
  <c r="Q2901" i="1"/>
  <c r="R2901" i="1" s="1"/>
  <c r="P2901" i="1"/>
  <c r="Q2900" i="1"/>
  <c r="R2900" i="1" s="1"/>
  <c r="P2900" i="1"/>
  <c r="Q2899" i="1"/>
  <c r="R2899" i="1" s="1"/>
  <c r="P2899" i="1"/>
  <c r="Q2898" i="1"/>
  <c r="R2898" i="1" s="1"/>
  <c r="P2898" i="1"/>
  <c r="Q2897" i="1"/>
  <c r="R2897" i="1" s="1"/>
  <c r="P2897" i="1"/>
  <c r="Q2896" i="1"/>
  <c r="R2896" i="1" s="1"/>
  <c r="P2896" i="1"/>
  <c r="Q2895" i="1"/>
  <c r="R2895" i="1" s="1"/>
  <c r="P2895" i="1"/>
  <c r="Q2894" i="1"/>
  <c r="R2894" i="1" s="1"/>
  <c r="P2894" i="1"/>
  <c r="Q2893" i="1"/>
  <c r="R2893" i="1" s="1"/>
  <c r="P2893" i="1"/>
  <c r="Q2892" i="1"/>
  <c r="R2892" i="1" s="1"/>
  <c r="P2892" i="1"/>
  <c r="Q2891" i="1"/>
  <c r="R2891" i="1" s="1"/>
  <c r="P2891" i="1"/>
  <c r="Q2890" i="1"/>
  <c r="R2890" i="1" s="1"/>
  <c r="P2890" i="1"/>
  <c r="Q2889" i="1"/>
  <c r="R2889" i="1" s="1"/>
  <c r="P2889" i="1"/>
  <c r="Q2888" i="1"/>
  <c r="R2888" i="1" s="1"/>
  <c r="P2888" i="1"/>
  <c r="Q2887" i="1"/>
  <c r="R2887" i="1" s="1"/>
  <c r="P2887" i="1"/>
  <c r="Q2886" i="1"/>
  <c r="R2886" i="1" s="1"/>
  <c r="P2886" i="1"/>
  <c r="Q2885" i="1"/>
  <c r="R2885" i="1" s="1"/>
  <c r="P2885" i="1"/>
  <c r="Q2884" i="1"/>
  <c r="R2884" i="1" s="1"/>
  <c r="P2884" i="1"/>
  <c r="Q2883" i="1"/>
  <c r="R2883" i="1" s="1"/>
  <c r="P2883" i="1"/>
  <c r="Q2882" i="1"/>
  <c r="R2882" i="1" s="1"/>
  <c r="P2882" i="1"/>
  <c r="Q2881" i="1"/>
  <c r="R2881" i="1" s="1"/>
  <c r="P2881" i="1"/>
  <c r="Q2880" i="1"/>
  <c r="R2880" i="1" s="1"/>
  <c r="P2880" i="1"/>
  <c r="Q2879" i="1"/>
  <c r="R2879" i="1" s="1"/>
  <c r="P2879" i="1"/>
  <c r="Q2878" i="1"/>
  <c r="R2878" i="1" s="1"/>
  <c r="P2878" i="1"/>
  <c r="Q2877" i="1"/>
  <c r="R2877" i="1" s="1"/>
  <c r="P2877" i="1"/>
  <c r="Q2876" i="1"/>
  <c r="R2876" i="1" s="1"/>
  <c r="P2876" i="1"/>
  <c r="Q2875" i="1"/>
  <c r="R2875" i="1" s="1"/>
  <c r="P2875" i="1"/>
  <c r="Q2874" i="1"/>
  <c r="R2874" i="1" s="1"/>
  <c r="P2874" i="1"/>
  <c r="Q2873" i="1"/>
  <c r="R2873" i="1" s="1"/>
  <c r="P2873" i="1"/>
  <c r="Q2872" i="1"/>
  <c r="R2872" i="1" s="1"/>
  <c r="P2872" i="1"/>
  <c r="Q2871" i="1"/>
  <c r="R2871" i="1" s="1"/>
  <c r="P2871" i="1"/>
  <c r="Q2870" i="1"/>
  <c r="R2870" i="1" s="1"/>
  <c r="P2870" i="1"/>
  <c r="Q2869" i="1"/>
  <c r="R2869" i="1" s="1"/>
  <c r="P2869" i="1"/>
  <c r="Q2868" i="1"/>
  <c r="R2868" i="1" s="1"/>
  <c r="P2868" i="1"/>
  <c r="Q2867" i="1"/>
  <c r="R2867" i="1" s="1"/>
  <c r="P2867" i="1"/>
  <c r="Q2866" i="1"/>
  <c r="R2866" i="1" s="1"/>
  <c r="P2866" i="1"/>
  <c r="Q2865" i="1"/>
  <c r="R2865" i="1" s="1"/>
  <c r="P2865" i="1"/>
  <c r="Q2864" i="1"/>
  <c r="R2864" i="1" s="1"/>
  <c r="P2864" i="1"/>
  <c r="Q2863" i="1"/>
  <c r="R2863" i="1" s="1"/>
  <c r="P2863" i="1"/>
  <c r="Q2862" i="1"/>
  <c r="R2862" i="1" s="1"/>
  <c r="P2862" i="1"/>
  <c r="Q2861" i="1"/>
  <c r="R2861" i="1" s="1"/>
  <c r="P2861" i="1"/>
  <c r="Q2860" i="1"/>
  <c r="R2860" i="1" s="1"/>
  <c r="P2860" i="1"/>
  <c r="Q2859" i="1"/>
  <c r="R2859" i="1" s="1"/>
  <c r="P2859" i="1"/>
  <c r="Q2858" i="1"/>
  <c r="R2858" i="1" s="1"/>
  <c r="P2858" i="1"/>
  <c r="Q2857" i="1"/>
  <c r="R2857" i="1" s="1"/>
  <c r="P2857" i="1"/>
  <c r="Q2856" i="1"/>
  <c r="R2856" i="1" s="1"/>
  <c r="P2856" i="1"/>
  <c r="Q2855" i="1"/>
  <c r="R2855" i="1" s="1"/>
  <c r="P2855" i="1"/>
  <c r="Q2854" i="1"/>
  <c r="R2854" i="1" s="1"/>
  <c r="P2854" i="1"/>
  <c r="Q2853" i="1"/>
  <c r="R2853" i="1" s="1"/>
  <c r="P2853" i="1"/>
  <c r="Q2852" i="1"/>
  <c r="R2852" i="1" s="1"/>
  <c r="P2852" i="1"/>
  <c r="Q2851" i="1"/>
  <c r="R2851" i="1" s="1"/>
  <c r="P2851" i="1"/>
  <c r="Q2850" i="1"/>
  <c r="R2850" i="1" s="1"/>
  <c r="P2850" i="1"/>
  <c r="Q2849" i="1"/>
  <c r="R2849" i="1" s="1"/>
  <c r="P2849" i="1"/>
  <c r="Q2848" i="1"/>
  <c r="P2848" i="1"/>
  <c r="Q3016" i="1"/>
  <c r="R3016" i="1" s="1"/>
  <c r="P3016" i="1"/>
  <c r="Q3015" i="1"/>
  <c r="R3015" i="1" s="1"/>
  <c r="P3015" i="1"/>
  <c r="Q3014" i="1"/>
  <c r="R3014" i="1" s="1"/>
  <c r="P3014" i="1"/>
  <c r="Q3013" i="1"/>
  <c r="R3013" i="1" s="1"/>
  <c r="P3013" i="1"/>
  <c r="Q3012" i="1"/>
  <c r="R3012" i="1" s="1"/>
  <c r="P3012" i="1"/>
  <c r="Q3011" i="1"/>
  <c r="R3011" i="1" s="1"/>
  <c r="P3011" i="1"/>
  <c r="Q3010" i="1"/>
  <c r="R3010" i="1" s="1"/>
  <c r="P3010" i="1"/>
  <c r="Q3009" i="1"/>
  <c r="R3009" i="1" s="1"/>
  <c r="P3009" i="1"/>
  <c r="Q3008" i="1"/>
  <c r="R3008" i="1" s="1"/>
  <c r="P3008" i="1"/>
  <c r="Q3007" i="1"/>
  <c r="R3007" i="1" s="1"/>
  <c r="P3007" i="1"/>
  <c r="Q3006" i="1"/>
  <c r="R3006" i="1" s="1"/>
  <c r="P3006" i="1"/>
  <c r="Q3005" i="1"/>
  <c r="R3005" i="1" s="1"/>
  <c r="P3005" i="1"/>
  <c r="Q3004" i="1"/>
  <c r="R3004" i="1" s="1"/>
  <c r="P3004" i="1"/>
  <c r="Q3003" i="1"/>
  <c r="R3003" i="1" s="1"/>
  <c r="P3003" i="1"/>
  <c r="Q3002" i="1"/>
  <c r="R3002" i="1" s="1"/>
  <c r="P3002" i="1"/>
  <c r="Q3001" i="1"/>
  <c r="R3001" i="1" s="1"/>
  <c r="P3001" i="1"/>
  <c r="Q3000" i="1"/>
  <c r="R3000" i="1" s="1"/>
  <c r="P3000" i="1"/>
  <c r="Q2999" i="1"/>
  <c r="R2999" i="1" s="1"/>
  <c r="P2999" i="1"/>
  <c r="Q2998" i="1"/>
  <c r="R2998" i="1" s="1"/>
  <c r="P2998" i="1"/>
  <c r="Q2997" i="1"/>
  <c r="R2997" i="1" s="1"/>
  <c r="P2997" i="1"/>
  <c r="Q2996" i="1"/>
  <c r="R2996" i="1" s="1"/>
  <c r="P2996" i="1"/>
  <c r="Q2995" i="1"/>
  <c r="R2995" i="1" s="1"/>
  <c r="P2995" i="1"/>
  <c r="Q2994" i="1"/>
  <c r="R2994" i="1" s="1"/>
  <c r="P2994" i="1"/>
  <c r="Q2993" i="1"/>
  <c r="R2993" i="1" s="1"/>
  <c r="P2993" i="1"/>
  <c r="Q2992" i="1"/>
  <c r="R2992" i="1" s="1"/>
  <c r="P2992" i="1"/>
  <c r="Q2991" i="1"/>
  <c r="R2991" i="1" s="1"/>
  <c r="P2991" i="1"/>
  <c r="Q2990" i="1"/>
  <c r="R2990" i="1" s="1"/>
  <c r="P2990" i="1"/>
  <c r="Q2989" i="1"/>
  <c r="R2989" i="1" s="1"/>
  <c r="P2989" i="1"/>
  <c r="Q2988" i="1"/>
  <c r="R2988" i="1" s="1"/>
  <c r="P2988" i="1"/>
  <c r="Q2987" i="1"/>
  <c r="R2987" i="1" s="1"/>
  <c r="P2987" i="1"/>
  <c r="Q2986" i="1"/>
  <c r="R2986" i="1" s="1"/>
  <c r="P2986" i="1"/>
  <c r="Q2985" i="1"/>
  <c r="R2985" i="1" s="1"/>
  <c r="P2985" i="1"/>
  <c r="Q2984" i="1"/>
  <c r="R2984" i="1" s="1"/>
  <c r="P2984" i="1"/>
  <c r="Q2983" i="1"/>
  <c r="P2983" i="1"/>
  <c r="Q2982" i="1"/>
  <c r="R2982" i="1" s="1"/>
  <c r="P2982" i="1"/>
  <c r="Q2981" i="1"/>
  <c r="R2981" i="1" s="1"/>
  <c r="P2981" i="1"/>
  <c r="Q2980" i="1"/>
  <c r="R2980" i="1" s="1"/>
  <c r="P2980" i="1"/>
  <c r="Q2979" i="1"/>
  <c r="R2979" i="1" s="1"/>
  <c r="P2979" i="1"/>
  <c r="Q2978" i="1"/>
  <c r="R2978" i="1" s="1"/>
  <c r="P2978" i="1"/>
  <c r="Q2977" i="1"/>
  <c r="R2977" i="1" s="1"/>
  <c r="P2977" i="1"/>
  <c r="Q2976" i="1"/>
  <c r="R2976" i="1" s="1"/>
  <c r="P2976" i="1"/>
  <c r="Q2975" i="1"/>
  <c r="R2975" i="1" s="1"/>
  <c r="P2975" i="1"/>
  <c r="Q2974" i="1"/>
  <c r="R2974" i="1" s="1"/>
  <c r="P2974" i="1"/>
  <c r="Q2973" i="1"/>
  <c r="R2973" i="1" s="1"/>
  <c r="P2973" i="1"/>
  <c r="Q2972" i="1"/>
  <c r="R2972" i="1" s="1"/>
  <c r="P2972" i="1"/>
  <c r="Q2971" i="1"/>
  <c r="R2971" i="1" s="1"/>
  <c r="P2971" i="1"/>
  <c r="Q2970" i="1"/>
  <c r="R2970" i="1" s="1"/>
  <c r="P2970" i="1"/>
  <c r="Q2969" i="1"/>
  <c r="R2969" i="1" s="1"/>
  <c r="P2969" i="1"/>
  <c r="Q2968" i="1"/>
  <c r="R2968" i="1" s="1"/>
  <c r="P2968" i="1"/>
  <c r="Q2967" i="1"/>
  <c r="R2967" i="1" s="1"/>
  <c r="P2967" i="1"/>
  <c r="Q2966" i="1"/>
  <c r="R2966" i="1" s="1"/>
  <c r="P2966" i="1"/>
  <c r="Q2965" i="1"/>
  <c r="R2965" i="1" s="1"/>
  <c r="P2965" i="1"/>
  <c r="Q2964" i="1"/>
  <c r="R2964" i="1" s="1"/>
  <c r="P2964" i="1"/>
  <c r="Q2963" i="1"/>
  <c r="R2963" i="1" s="1"/>
  <c r="P2963" i="1"/>
  <c r="Q2962" i="1"/>
  <c r="R2962" i="1" s="1"/>
  <c r="P2962" i="1"/>
  <c r="Q2961" i="1"/>
  <c r="R2961" i="1" s="1"/>
  <c r="P2961" i="1"/>
  <c r="Q2960" i="1"/>
  <c r="R2960" i="1" s="1"/>
  <c r="P2960" i="1"/>
  <c r="Q2959" i="1"/>
  <c r="R2959" i="1" s="1"/>
  <c r="P2959" i="1"/>
  <c r="Q2958" i="1"/>
  <c r="R2958" i="1" s="1"/>
  <c r="P2958" i="1"/>
  <c r="Q2957" i="1"/>
  <c r="R2957" i="1" s="1"/>
  <c r="P2957" i="1"/>
  <c r="Q2956" i="1"/>
  <c r="R2956" i="1" s="1"/>
  <c r="P2956" i="1"/>
  <c r="Q2955" i="1"/>
  <c r="R2955" i="1" s="1"/>
  <c r="P2955" i="1"/>
  <c r="Q2954" i="1"/>
  <c r="R2954" i="1" s="1"/>
  <c r="P2954" i="1"/>
  <c r="Q2953" i="1"/>
  <c r="R2953" i="1" s="1"/>
  <c r="P2953" i="1"/>
  <c r="Q2952" i="1"/>
  <c r="R2952" i="1" s="1"/>
  <c r="P2952" i="1"/>
  <c r="Q2951" i="1"/>
  <c r="R2951" i="1" s="1"/>
  <c r="P2951" i="1"/>
  <c r="Q2950" i="1"/>
  <c r="R2950" i="1" s="1"/>
  <c r="P2950" i="1"/>
  <c r="Q2949" i="1"/>
  <c r="R2949" i="1" s="1"/>
  <c r="P2949" i="1"/>
  <c r="Q2948" i="1"/>
  <c r="R2948" i="1" s="1"/>
  <c r="P2948" i="1"/>
  <c r="Q2947" i="1"/>
  <c r="R2947" i="1" s="1"/>
  <c r="P2947" i="1"/>
  <c r="Q2946" i="1"/>
  <c r="R2946" i="1" s="1"/>
  <c r="P2946" i="1"/>
  <c r="Q2945" i="1"/>
  <c r="R2945" i="1" s="1"/>
  <c r="P2945" i="1"/>
  <c r="Q2944" i="1"/>
  <c r="R2944" i="1" s="1"/>
  <c r="P2944" i="1"/>
  <c r="Q2943" i="1"/>
  <c r="R2943" i="1" s="1"/>
  <c r="P2943" i="1"/>
  <c r="Q2942" i="1"/>
  <c r="R2942" i="1" s="1"/>
  <c r="P2942" i="1"/>
  <c r="Q3206" i="1"/>
  <c r="R3206" i="1" s="1"/>
  <c r="P3206" i="1"/>
  <c r="Q3205" i="1"/>
  <c r="R3205" i="1" s="1"/>
  <c r="P3205" i="1"/>
  <c r="Q3204" i="1"/>
  <c r="R3204" i="1" s="1"/>
  <c r="P3204" i="1"/>
  <c r="Q3203" i="1"/>
  <c r="R3203" i="1" s="1"/>
  <c r="P3203" i="1"/>
  <c r="Q3202" i="1"/>
  <c r="R3202" i="1" s="1"/>
  <c r="P3202" i="1"/>
  <c r="Q3201" i="1"/>
  <c r="R3201" i="1" s="1"/>
  <c r="P3201" i="1"/>
  <c r="Q3200" i="1"/>
  <c r="R3200" i="1" s="1"/>
  <c r="P3200" i="1"/>
  <c r="Q3199" i="1"/>
  <c r="R3199" i="1" s="1"/>
  <c r="P3199" i="1"/>
  <c r="Q3198" i="1"/>
  <c r="R3198" i="1" s="1"/>
  <c r="P3198" i="1"/>
  <c r="Q3197" i="1"/>
  <c r="R3197" i="1" s="1"/>
  <c r="P3197" i="1"/>
  <c r="Q3196" i="1"/>
  <c r="R3196" i="1" s="1"/>
  <c r="P3196" i="1"/>
  <c r="Q3195" i="1"/>
  <c r="R3195" i="1" s="1"/>
  <c r="P3195" i="1"/>
  <c r="Q3194" i="1"/>
  <c r="R3194" i="1" s="1"/>
  <c r="P3194" i="1"/>
  <c r="Q3193" i="1"/>
  <c r="R3193" i="1" s="1"/>
  <c r="P3193" i="1"/>
  <c r="Q3192" i="1"/>
  <c r="R3192" i="1" s="1"/>
  <c r="P3192" i="1"/>
  <c r="Q3191" i="1"/>
  <c r="R3191" i="1" s="1"/>
  <c r="P3191" i="1"/>
  <c r="Q3190" i="1"/>
  <c r="R3190" i="1" s="1"/>
  <c r="P3190" i="1"/>
  <c r="Q3189" i="1"/>
  <c r="R3189" i="1" s="1"/>
  <c r="P3189" i="1"/>
  <c r="Q3188" i="1"/>
  <c r="R3188" i="1" s="1"/>
  <c r="P3188" i="1"/>
  <c r="Q3187" i="1"/>
  <c r="R3187" i="1" s="1"/>
  <c r="P3187" i="1"/>
  <c r="Q3186" i="1"/>
  <c r="R3186" i="1" s="1"/>
  <c r="P3186" i="1"/>
  <c r="Q3185" i="1"/>
  <c r="R3185" i="1" s="1"/>
  <c r="P3185" i="1"/>
  <c r="Q3184" i="1"/>
  <c r="R3184" i="1" s="1"/>
  <c r="P3184" i="1"/>
  <c r="Q3183" i="1"/>
  <c r="R3183" i="1" s="1"/>
  <c r="P3183" i="1"/>
  <c r="Q3182" i="1"/>
  <c r="R3182" i="1" s="1"/>
  <c r="P3182" i="1"/>
  <c r="Q3181" i="1"/>
  <c r="R3181" i="1" s="1"/>
  <c r="P3181" i="1"/>
  <c r="Q3180" i="1"/>
  <c r="R3180" i="1" s="1"/>
  <c r="P3180" i="1"/>
  <c r="Q3179" i="1"/>
  <c r="R3179" i="1" s="1"/>
  <c r="P3179" i="1"/>
  <c r="Q3178" i="1"/>
  <c r="R3178" i="1" s="1"/>
  <c r="P3178" i="1"/>
  <c r="Q3177" i="1"/>
  <c r="R3177" i="1" s="1"/>
  <c r="P3177" i="1"/>
  <c r="Q3176" i="1"/>
  <c r="R3176" i="1" s="1"/>
  <c r="P3176" i="1"/>
  <c r="Q3175" i="1"/>
  <c r="R3175" i="1" s="1"/>
  <c r="P3175" i="1"/>
  <c r="Q3174" i="1"/>
  <c r="R3174" i="1" s="1"/>
  <c r="P3174" i="1"/>
  <c r="Q3173" i="1"/>
  <c r="R3173" i="1" s="1"/>
  <c r="P3173" i="1"/>
  <c r="Q3172" i="1"/>
  <c r="R3172" i="1" s="1"/>
  <c r="P3172" i="1"/>
  <c r="Q3171" i="1"/>
  <c r="R3171" i="1" s="1"/>
  <c r="P3171" i="1"/>
  <c r="Q3170" i="1"/>
  <c r="R3170" i="1" s="1"/>
  <c r="P3170" i="1"/>
  <c r="Q3169" i="1"/>
  <c r="R3169" i="1" s="1"/>
  <c r="P3169" i="1"/>
  <c r="Q3168" i="1"/>
  <c r="R3168" i="1" s="1"/>
  <c r="P3168" i="1"/>
  <c r="Q3167" i="1"/>
  <c r="R3167" i="1" s="1"/>
  <c r="P3167" i="1"/>
  <c r="Q3166" i="1"/>
  <c r="R3166" i="1" s="1"/>
  <c r="P3166" i="1"/>
  <c r="Q3165" i="1"/>
  <c r="R3165" i="1" s="1"/>
  <c r="P3165" i="1"/>
  <c r="Q3164" i="1"/>
  <c r="R3164" i="1" s="1"/>
  <c r="P3164" i="1"/>
  <c r="Q3163" i="1"/>
  <c r="R3163" i="1" s="1"/>
  <c r="P3163" i="1"/>
  <c r="Q3162" i="1"/>
  <c r="R3162" i="1" s="1"/>
  <c r="P3162" i="1"/>
  <c r="Q3161" i="1"/>
  <c r="R3161" i="1" s="1"/>
  <c r="P3161" i="1"/>
  <c r="Q3160" i="1"/>
  <c r="R3160" i="1" s="1"/>
  <c r="P3160" i="1"/>
  <c r="Q3159" i="1"/>
  <c r="R3159" i="1" s="1"/>
  <c r="P3159" i="1"/>
  <c r="Q3158" i="1"/>
  <c r="R3158" i="1" s="1"/>
  <c r="P3158" i="1"/>
  <c r="Q3220" i="1"/>
  <c r="R3220" i="1" s="1"/>
  <c r="P3220" i="1"/>
  <c r="Q3219" i="1"/>
  <c r="R3219" i="1" s="1"/>
  <c r="P3219" i="1"/>
  <c r="Q3218" i="1"/>
  <c r="R3218" i="1" s="1"/>
  <c r="P3218" i="1"/>
  <c r="Q3217" i="1"/>
  <c r="R3217" i="1" s="1"/>
  <c r="P3217" i="1"/>
  <c r="Q3216" i="1"/>
  <c r="R3216" i="1" s="1"/>
  <c r="P3216" i="1"/>
  <c r="Q3215" i="1"/>
  <c r="R3215" i="1" s="1"/>
  <c r="P3215" i="1"/>
  <c r="Q3214" i="1"/>
  <c r="R3214" i="1" s="1"/>
  <c r="P3214" i="1"/>
  <c r="Q3213" i="1"/>
  <c r="R3213" i="1" s="1"/>
  <c r="P3213" i="1"/>
  <c r="Q3212" i="1"/>
  <c r="R3212" i="1" s="1"/>
  <c r="P3212" i="1"/>
  <c r="Q3211" i="1"/>
  <c r="R3211" i="1" s="1"/>
  <c r="P3211" i="1"/>
  <c r="Q3210" i="1"/>
  <c r="R3210" i="1" s="1"/>
  <c r="P3210" i="1"/>
  <c r="Q3209" i="1"/>
  <c r="R3209" i="1" s="1"/>
  <c r="P3209" i="1"/>
  <c r="Q3208" i="1"/>
  <c r="R3208" i="1" s="1"/>
  <c r="P3208" i="1"/>
  <c r="Q3207" i="1"/>
  <c r="R3207" i="1" s="1"/>
  <c r="P3207" i="1"/>
  <c r="Q3157" i="1"/>
  <c r="R3157" i="1" s="1"/>
  <c r="P3157" i="1"/>
  <c r="Q3156" i="1"/>
  <c r="R3156" i="1" s="1"/>
  <c r="P3156" i="1"/>
  <c r="Q3155" i="1"/>
  <c r="R3155" i="1" s="1"/>
  <c r="P3155" i="1"/>
  <c r="Q3154" i="1"/>
  <c r="R3154" i="1" s="1"/>
  <c r="P3154" i="1"/>
  <c r="Q3153" i="1"/>
  <c r="R3153" i="1" s="1"/>
  <c r="P3153" i="1"/>
  <c r="Q3152" i="1"/>
  <c r="R3152" i="1" s="1"/>
  <c r="P3152" i="1"/>
  <c r="Q3151" i="1"/>
  <c r="R3151" i="1" s="1"/>
  <c r="P3151" i="1"/>
  <c r="Q3150" i="1"/>
  <c r="R3150" i="1" s="1"/>
  <c r="P3150" i="1"/>
  <c r="Q3149" i="1"/>
  <c r="R3149" i="1" s="1"/>
  <c r="P3149" i="1"/>
  <c r="Q3148" i="1"/>
  <c r="R3148" i="1" s="1"/>
  <c r="P3148" i="1"/>
  <c r="Q3147" i="1"/>
  <c r="R3147" i="1" s="1"/>
  <c r="P3147" i="1"/>
  <c r="Q3146" i="1"/>
  <c r="R3146" i="1" s="1"/>
  <c r="P3146" i="1"/>
  <c r="Q3145" i="1"/>
  <c r="R3145" i="1" s="1"/>
  <c r="P3145" i="1"/>
  <c r="Q3144" i="1"/>
  <c r="R3144" i="1" s="1"/>
  <c r="P3144" i="1"/>
  <c r="Q3143" i="1"/>
  <c r="R3143" i="1" s="1"/>
  <c r="P3143" i="1"/>
  <c r="Q3142" i="1"/>
  <c r="R3142" i="1" s="1"/>
  <c r="P3142" i="1"/>
  <c r="Q3141" i="1"/>
  <c r="R3141" i="1" s="1"/>
  <c r="P3141" i="1"/>
  <c r="Q3140" i="1"/>
  <c r="R3140" i="1" s="1"/>
  <c r="P3140" i="1"/>
  <c r="Q3139" i="1"/>
  <c r="R3139" i="1" s="1"/>
  <c r="P3139" i="1"/>
  <c r="Q3138" i="1"/>
  <c r="R3138" i="1" s="1"/>
  <c r="P3138" i="1"/>
  <c r="Q3137" i="1"/>
  <c r="R3137" i="1" s="1"/>
  <c r="P3137" i="1"/>
  <c r="Q3136" i="1"/>
  <c r="R3136" i="1" s="1"/>
  <c r="P3136" i="1"/>
  <c r="Q3135" i="1"/>
  <c r="R3135" i="1" s="1"/>
  <c r="P3135" i="1"/>
  <c r="Q3134" i="1"/>
  <c r="R3134" i="1" s="1"/>
  <c r="P3134" i="1"/>
  <c r="Q3133" i="1"/>
  <c r="R3133" i="1" s="1"/>
  <c r="P3133" i="1"/>
  <c r="Q3132" i="1"/>
  <c r="R3132" i="1" s="1"/>
  <c r="P3132" i="1"/>
  <c r="Q3131" i="1"/>
  <c r="R3131" i="1" s="1"/>
  <c r="P3131" i="1"/>
  <c r="Q3130" i="1"/>
  <c r="R3130" i="1" s="1"/>
  <c r="P3130" i="1"/>
  <c r="Q3129" i="1"/>
  <c r="R3129" i="1" s="1"/>
  <c r="P3129" i="1"/>
  <c r="Q3128" i="1"/>
  <c r="R3128" i="1" s="1"/>
  <c r="P3128" i="1"/>
  <c r="Q3127" i="1"/>
  <c r="R3127" i="1" s="1"/>
  <c r="P3127" i="1"/>
  <c r="Q3126" i="1"/>
  <c r="R3126" i="1" s="1"/>
  <c r="P3126" i="1"/>
  <c r="Q3125" i="1"/>
  <c r="R3125" i="1" s="1"/>
  <c r="P3125" i="1"/>
  <c r="Q3124" i="1"/>
  <c r="R3124" i="1" s="1"/>
  <c r="P3124" i="1"/>
  <c r="Q3123" i="1"/>
  <c r="R3123" i="1" s="1"/>
  <c r="P3123" i="1"/>
  <c r="Q3122" i="1"/>
  <c r="R3122" i="1" s="1"/>
  <c r="P3122" i="1"/>
  <c r="Q3121" i="1"/>
  <c r="R3121" i="1" s="1"/>
  <c r="P3121" i="1"/>
  <c r="Q3120" i="1"/>
  <c r="R3120" i="1" s="1"/>
  <c r="P3120" i="1"/>
  <c r="Q3119" i="1"/>
  <c r="R3119" i="1" s="1"/>
  <c r="P3119" i="1"/>
  <c r="Q3118" i="1"/>
  <c r="R3118" i="1" s="1"/>
  <c r="P3118" i="1"/>
  <c r="Q3117" i="1"/>
  <c r="R3117" i="1" s="1"/>
  <c r="P3117" i="1"/>
  <c r="Q3116" i="1"/>
  <c r="R3116" i="1" s="1"/>
  <c r="P3116" i="1"/>
  <c r="Q3115" i="1"/>
  <c r="R3115" i="1" s="1"/>
  <c r="P3115" i="1"/>
  <c r="Q3114" i="1"/>
  <c r="R3114" i="1" s="1"/>
  <c r="P3114" i="1"/>
  <c r="Q3113" i="1"/>
  <c r="R3113" i="1" s="1"/>
  <c r="P3113" i="1"/>
  <c r="Q3112" i="1"/>
  <c r="R3112" i="1" s="1"/>
  <c r="P3112" i="1"/>
  <c r="Q3111" i="1"/>
  <c r="R3111" i="1" s="1"/>
  <c r="P3111" i="1"/>
  <c r="Q3110" i="1"/>
  <c r="R3110" i="1" s="1"/>
  <c r="P3110" i="1"/>
  <c r="Q3109" i="1"/>
  <c r="R3109" i="1" s="1"/>
  <c r="P3109" i="1"/>
  <c r="Q3108" i="1"/>
  <c r="R3108" i="1" s="1"/>
  <c r="P3108" i="1"/>
  <c r="Q3107" i="1"/>
  <c r="R3107" i="1" s="1"/>
  <c r="P3107" i="1"/>
  <c r="Q3106" i="1"/>
  <c r="R3106" i="1" s="1"/>
  <c r="P3106" i="1"/>
  <c r="Q3105" i="1"/>
  <c r="R3105" i="1" s="1"/>
  <c r="P3105" i="1"/>
  <c r="Q3104" i="1"/>
  <c r="R3104" i="1" s="1"/>
  <c r="P3104" i="1"/>
  <c r="Q3103" i="1"/>
  <c r="R3103" i="1" s="1"/>
  <c r="P3103" i="1"/>
  <c r="Q3102" i="1"/>
  <c r="R3102" i="1" s="1"/>
  <c r="P3102" i="1"/>
  <c r="Q3101" i="1"/>
  <c r="R3101" i="1" s="1"/>
  <c r="P3101" i="1"/>
  <c r="Q3100" i="1"/>
  <c r="R3100" i="1" s="1"/>
  <c r="P3100" i="1"/>
  <c r="Q3099" i="1"/>
  <c r="R3099" i="1" s="1"/>
  <c r="P3099" i="1"/>
  <c r="Q3098" i="1"/>
  <c r="R3098" i="1" s="1"/>
  <c r="P3098" i="1"/>
  <c r="Q3097" i="1"/>
  <c r="R3097" i="1" s="1"/>
  <c r="P3097" i="1"/>
  <c r="Q3096" i="1"/>
  <c r="R3096" i="1" s="1"/>
  <c r="P3096" i="1"/>
  <c r="Q3095" i="1"/>
  <c r="R3095" i="1" s="1"/>
  <c r="P3095" i="1"/>
  <c r="Q3094" i="1"/>
  <c r="R3094" i="1" s="1"/>
  <c r="P3094" i="1"/>
  <c r="Q3093" i="1"/>
  <c r="R3093" i="1" s="1"/>
  <c r="P3093" i="1"/>
  <c r="Q3092" i="1"/>
  <c r="R3092" i="1" s="1"/>
  <c r="P3092" i="1"/>
  <c r="Q3091" i="1"/>
  <c r="R3091" i="1" s="1"/>
  <c r="P3091" i="1"/>
  <c r="Q3090" i="1"/>
  <c r="R3090" i="1" s="1"/>
  <c r="P3090" i="1"/>
  <c r="Q3089" i="1"/>
  <c r="R3089" i="1" s="1"/>
  <c r="P3089" i="1"/>
  <c r="Q3088" i="1"/>
  <c r="R3088" i="1" s="1"/>
  <c r="P3088" i="1"/>
  <c r="Q3087" i="1"/>
  <c r="R3087" i="1" s="1"/>
  <c r="P3087" i="1"/>
  <c r="Q3086" i="1"/>
  <c r="R3086" i="1" s="1"/>
  <c r="P3086" i="1"/>
  <c r="Q3085" i="1"/>
  <c r="R3085" i="1" s="1"/>
  <c r="P3085" i="1"/>
  <c r="Q3084" i="1"/>
  <c r="R3084" i="1" s="1"/>
  <c r="P3084" i="1"/>
  <c r="Q3083" i="1"/>
  <c r="R3083" i="1" s="1"/>
  <c r="P3083" i="1"/>
  <c r="Q3082" i="1"/>
  <c r="R3082" i="1" s="1"/>
  <c r="P3082" i="1"/>
  <c r="Q3081" i="1"/>
  <c r="R3081" i="1" s="1"/>
  <c r="P3081" i="1"/>
  <c r="Q3080" i="1"/>
  <c r="R3080" i="1" s="1"/>
  <c r="P3080" i="1"/>
  <c r="Q3079" i="1"/>
  <c r="R3079" i="1" s="1"/>
  <c r="P3079" i="1"/>
  <c r="Q3078" i="1"/>
  <c r="R3078" i="1" s="1"/>
  <c r="P3078" i="1"/>
  <c r="Q3077" i="1"/>
  <c r="R3077" i="1" s="1"/>
  <c r="P3077" i="1"/>
  <c r="Q3076" i="1"/>
  <c r="R3076" i="1" s="1"/>
  <c r="P3076" i="1"/>
  <c r="Q3075" i="1"/>
  <c r="R3075" i="1" s="1"/>
  <c r="P3075" i="1"/>
  <c r="Q3074" i="1"/>
  <c r="R3074" i="1" s="1"/>
  <c r="P3074" i="1"/>
  <c r="Q3073" i="1"/>
  <c r="R3073" i="1" s="1"/>
  <c r="P3073" i="1"/>
  <c r="Q3072" i="1"/>
  <c r="R3072" i="1" s="1"/>
  <c r="P3072" i="1"/>
  <c r="Q3071" i="1"/>
  <c r="R3071" i="1" s="1"/>
  <c r="P3071" i="1"/>
  <c r="Q3070" i="1"/>
  <c r="R3070" i="1" s="1"/>
  <c r="P3070" i="1"/>
  <c r="Q3069" i="1"/>
  <c r="R3069" i="1" s="1"/>
  <c r="P3069" i="1"/>
  <c r="Q3068" i="1"/>
  <c r="R3068" i="1" s="1"/>
  <c r="P3068" i="1"/>
  <c r="Q3067" i="1"/>
  <c r="R3067" i="1" s="1"/>
  <c r="P3067" i="1"/>
  <c r="Q3066" i="1"/>
  <c r="R3066" i="1" s="1"/>
  <c r="P3066" i="1"/>
  <c r="Q3065" i="1"/>
  <c r="R3065" i="1" s="1"/>
  <c r="P3065" i="1"/>
  <c r="Q3064" i="1"/>
  <c r="R3064" i="1" s="1"/>
  <c r="P3064" i="1"/>
  <c r="Q3063" i="1"/>
  <c r="R3063" i="1" s="1"/>
  <c r="P3063" i="1"/>
  <c r="Q3062" i="1"/>
  <c r="R3062" i="1" s="1"/>
  <c r="P3062" i="1"/>
  <c r="Q3061" i="1"/>
  <c r="R3061" i="1" s="1"/>
  <c r="P3061" i="1"/>
  <c r="Q3060" i="1"/>
  <c r="R3060" i="1" s="1"/>
  <c r="P3060" i="1"/>
  <c r="Q3059" i="1"/>
  <c r="R3059" i="1" s="1"/>
  <c r="P3059" i="1"/>
  <c r="Q3058" i="1"/>
  <c r="R3058" i="1" s="1"/>
  <c r="P3058" i="1"/>
  <c r="Q3057" i="1"/>
  <c r="R3057" i="1" s="1"/>
  <c r="P3057" i="1"/>
  <c r="Q3056" i="1"/>
  <c r="R3056" i="1" s="1"/>
  <c r="P3056" i="1"/>
  <c r="Q3055" i="1"/>
  <c r="R3055" i="1" s="1"/>
  <c r="P3055" i="1"/>
  <c r="Q3054" i="1"/>
  <c r="R3054" i="1" s="1"/>
  <c r="P3054" i="1"/>
  <c r="Q3053" i="1"/>
  <c r="R3053" i="1" s="1"/>
  <c r="P3053" i="1"/>
  <c r="Q3052" i="1"/>
  <c r="R3052" i="1" s="1"/>
  <c r="P3052" i="1"/>
  <c r="Q3051" i="1"/>
  <c r="R3051" i="1" s="1"/>
  <c r="P3051" i="1"/>
  <c r="Q3050" i="1"/>
  <c r="R3050" i="1" s="1"/>
  <c r="P3050" i="1"/>
  <c r="Q3049" i="1"/>
  <c r="R3049" i="1" s="1"/>
  <c r="P3049" i="1"/>
  <c r="Q3048" i="1"/>
  <c r="R3048" i="1" s="1"/>
  <c r="P3048" i="1"/>
  <c r="Q3047" i="1"/>
  <c r="R3047" i="1" s="1"/>
  <c r="P3047" i="1"/>
  <c r="Q3046" i="1"/>
  <c r="R3046" i="1" s="1"/>
  <c r="P3046" i="1"/>
  <c r="Q3045" i="1"/>
  <c r="R3045" i="1" s="1"/>
  <c r="P3045" i="1"/>
  <c r="Q3044" i="1"/>
  <c r="R3044" i="1" s="1"/>
  <c r="P3044" i="1"/>
  <c r="Q3043" i="1"/>
  <c r="R3043" i="1" s="1"/>
  <c r="P3043" i="1"/>
  <c r="Q3042" i="1"/>
  <c r="R3042" i="1" s="1"/>
  <c r="P3042" i="1"/>
  <c r="Q3041" i="1"/>
  <c r="R3041" i="1" s="1"/>
  <c r="P3041" i="1"/>
  <c r="Q3040" i="1"/>
  <c r="R3040" i="1" s="1"/>
  <c r="P3040" i="1"/>
  <c r="Q3039" i="1"/>
  <c r="R3039" i="1" s="1"/>
  <c r="P3039" i="1"/>
  <c r="Q3038" i="1"/>
  <c r="R3038" i="1" s="1"/>
  <c r="P3038" i="1"/>
  <c r="Q3037" i="1"/>
  <c r="R3037" i="1" s="1"/>
  <c r="P3037" i="1"/>
  <c r="Q3036" i="1"/>
  <c r="R3036" i="1" s="1"/>
  <c r="P3036" i="1"/>
  <c r="Q3035" i="1"/>
  <c r="R3035" i="1" s="1"/>
  <c r="P3035" i="1"/>
  <c r="Q3034" i="1"/>
  <c r="R3034" i="1" s="1"/>
  <c r="P3034" i="1"/>
  <c r="Q3033" i="1"/>
  <c r="R3033" i="1" s="1"/>
  <c r="P3033" i="1"/>
  <c r="Q3032" i="1"/>
  <c r="R3032" i="1" s="1"/>
  <c r="P3032" i="1"/>
  <c r="Q3031" i="1"/>
  <c r="R3031" i="1" s="1"/>
  <c r="P3031" i="1"/>
  <c r="Q3030" i="1"/>
  <c r="R3030" i="1" s="1"/>
  <c r="P3030" i="1"/>
  <c r="Q3029" i="1"/>
  <c r="R3029" i="1" s="1"/>
  <c r="P3029" i="1"/>
  <c r="Q3028" i="1"/>
  <c r="R3028" i="1" s="1"/>
  <c r="P3028" i="1"/>
  <c r="Q3027" i="1"/>
  <c r="R3027" i="1" s="1"/>
  <c r="P3027" i="1"/>
  <c r="Q3026" i="1"/>
  <c r="R3026" i="1" s="1"/>
  <c r="P3026" i="1"/>
  <c r="Q3025" i="1"/>
  <c r="R3025" i="1" s="1"/>
  <c r="P3025" i="1"/>
  <c r="Q3024" i="1"/>
  <c r="R3024" i="1" s="1"/>
  <c r="P3024" i="1"/>
  <c r="Q3023" i="1"/>
  <c r="R3023" i="1" s="1"/>
  <c r="P3023" i="1"/>
  <c r="Q3022" i="1"/>
  <c r="R3022" i="1" s="1"/>
  <c r="P3022" i="1"/>
  <c r="Q3021" i="1"/>
  <c r="R3021" i="1" s="1"/>
  <c r="P3021" i="1"/>
  <c r="Q3020" i="1"/>
  <c r="R3020" i="1" s="1"/>
  <c r="P3020" i="1"/>
  <c r="Q3019" i="1"/>
  <c r="R3019" i="1" s="1"/>
  <c r="P3019" i="1"/>
  <c r="Q3018" i="1"/>
  <c r="R3018" i="1" s="1"/>
  <c r="P3018" i="1"/>
  <c r="Q3017" i="1"/>
  <c r="R3017" i="1" s="1"/>
  <c r="P3017" i="1"/>
  <c r="Q2844" i="1"/>
  <c r="R2844" i="1" s="1"/>
  <c r="P2844" i="1"/>
  <c r="Q2812" i="1"/>
  <c r="R2812" i="1" s="1"/>
  <c r="P2812" i="1"/>
  <c r="Q2830" i="1"/>
  <c r="R2830" i="1" s="1"/>
  <c r="P2830" i="1"/>
  <c r="Q2829" i="1"/>
  <c r="R2829" i="1" s="1"/>
  <c r="P2829" i="1"/>
  <c r="Q2811" i="1"/>
  <c r="R2811" i="1" s="1"/>
  <c r="P2811" i="1"/>
  <c r="Q2810" i="1"/>
  <c r="R2810" i="1" s="1"/>
  <c r="P2810" i="1"/>
  <c r="Q2809" i="1"/>
  <c r="R2809" i="1" s="1"/>
  <c r="P2809" i="1"/>
  <c r="Q2808" i="1"/>
  <c r="R2808" i="1" s="1"/>
  <c r="P2808" i="1"/>
  <c r="Q2805" i="1"/>
  <c r="R2805" i="1" s="1"/>
  <c r="P2805" i="1"/>
  <c r="Q2804" i="1"/>
  <c r="R2804" i="1" s="1"/>
  <c r="P2804" i="1"/>
  <c r="Q2803" i="1"/>
  <c r="R2803" i="1" s="1"/>
  <c r="P2803" i="1"/>
  <c r="Q2802" i="1"/>
  <c r="R2802" i="1" s="1"/>
  <c r="P2802" i="1"/>
  <c r="Q2801" i="1"/>
  <c r="R2801" i="1" s="1"/>
  <c r="P2801" i="1"/>
  <c r="Q2800" i="1"/>
  <c r="R2800" i="1" s="1"/>
  <c r="P2800" i="1"/>
  <c r="Q2799" i="1"/>
  <c r="R2799" i="1" s="1"/>
  <c r="P2799" i="1"/>
  <c r="Q2798" i="1"/>
  <c r="R2798" i="1" s="1"/>
  <c r="P2798" i="1"/>
  <c r="Q2797" i="1"/>
  <c r="R2797" i="1" s="1"/>
  <c r="P2797" i="1"/>
  <c r="Q2796" i="1"/>
  <c r="R2796" i="1" s="1"/>
  <c r="P2796" i="1"/>
  <c r="Q2795" i="1"/>
  <c r="R2795" i="1" s="1"/>
  <c r="P2795" i="1"/>
  <c r="Q2794" i="1"/>
  <c r="R2794" i="1" s="1"/>
  <c r="P2794" i="1"/>
  <c r="Q2789" i="1"/>
  <c r="R2789" i="1" s="1"/>
  <c r="P2789" i="1"/>
  <c r="Q2788" i="1"/>
  <c r="R2788" i="1" s="1"/>
  <c r="P2788" i="1"/>
  <c r="Q2787" i="1"/>
  <c r="R2787" i="1" s="1"/>
  <c r="P2787" i="1"/>
  <c r="Q2786" i="1"/>
  <c r="R2786" i="1" s="1"/>
  <c r="P2786" i="1"/>
  <c r="Q2836" i="1"/>
  <c r="R2836" i="1" s="1"/>
  <c r="P2836" i="1"/>
  <c r="Q2828" i="1"/>
  <c r="R2828" i="1" s="1"/>
  <c r="P2828" i="1"/>
  <c r="Q2785" i="1"/>
  <c r="R2785" i="1" s="1"/>
  <c r="P2785" i="1"/>
  <c r="Q2784" i="1"/>
  <c r="R2784" i="1" s="1"/>
  <c r="P2784" i="1"/>
  <c r="Q2783" i="1"/>
  <c r="R2783" i="1" s="1"/>
  <c r="P2783" i="1"/>
  <c r="Q2782" i="1"/>
  <c r="R2782" i="1" s="1"/>
  <c r="P2782" i="1"/>
  <c r="Q2781" i="1"/>
  <c r="R2781" i="1" s="1"/>
  <c r="P2781" i="1"/>
  <c r="Q2780" i="1"/>
  <c r="R2780" i="1" s="1"/>
  <c r="P2780" i="1"/>
  <c r="Q2779" i="1"/>
  <c r="R2779" i="1" s="1"/>
  <c r="P2779" i="1"/>
  <c r="Q2835" i="1"/>
  <c r="R2835" i="1" s="1"/>
  <c r="P2835" i="1"/>
  <c r="Q2827" i="1"/>
  <c r="R2827" i="1" s="1"/>
  <c r="P2827" i="1"/>
  <c r="Q2826" i="1"/>
  <c r="R2826" i="1" s="1"/>
  <c r="P2826" i="1"/>
  <c r="Q2777" i="1"/>
  <c r="R2777" i="1" s="1"/>
  <c r="P2777" i="1"/>
  <c r="Q2776" i="1"/>
  <c r="R2776" i="1" s="1"/>
  <c r="P2776" i="1"/>
  <c r="Q2775" i="1"/>
  <c r="R2775" i="1" s="1"/>
  <c r="P2775" i="1"/>
  <c r="Q2774" i="1"/>
  <c r="R2774" i="1" s="1"/>
  <c r="P2774" i="1"/>
  <c r="Q2773" i="1"/>
  <c r="R2773" i="1" s="1"/>
  <c r="P2773" i="1"/>
  <c r="Q2772" i="1"/>
  <c r="R2772" i="1" s="1"/>
  <c r="P2772" i="1"/>
  <c r="Q2771" i="1"/>
  <c r="R2771" i="1" s="1"/>
  <c r="P2771" i="1"/>
  <c r="Q2825" i="1"/>
  <c r="R2825" i="1" s="1"/>
  <c r="P2825" i="1"/>
  <c r="Q2770" i="1"/>
  <c r="R2770" i="1" s="1"/>
  <c r="P2770" i="1"/>
  <c r="Q2769" i="1"/>
  <c r="R2769" i="1" s="1"/>
  <c r="P2769" i="1"/>
  <c r="Q2768" i="1"/>
  <c r="R2768" i="1" s="1"/>
  <c r="P2768" i="1"/>
  <c r="Q2767" i="1"/>
  <c r="R2767" i="1" s="1"/>
  <c r="P2767" i="1"/>
  <c r="Q2766" i="1"/>
  <c r="R2766" i="1" s="1"/>
  <c r="P2766" i="1"/>
  <c r="Q2765" i="1"/>
  <c r="R2765" i="1" s="1"/>
  <c r="P2765" i="1"/>
  <c r="Q2764" i="1"/>
  <c r="R2764" i="1" s="1"/>
  <c r="P2764" i="1"/>
  <c r="Q2763" i="1"/>
  <c r="R2763" i="1" s="1"/>
  <c r="P2763" i="1"/>
  <c r="Q2762" i="1"/>
  <c r="R2762" i="1" s="1"/>
  <c r="P2762" i="1"/>
  <c r="Q2832" i="1"/>
  <c r="R2832" i="1" s="1"/>
  <c r="P2832" i="1"/>
  <c r="Q2760" i="1"/>
  <c r="R2760" i="1" s="1"/>
  <c r="P2760" i="1"/>
  <c r="Q2759" i="1"/>
  <c r="R2759" i="1" s="1"/>
  <c r="P2759" i="1"/>
  <c r="Q2758" i="1"/>
  <c r="R2758" i="1" s="1"/>
  <c r="P2758" i="1"/>
  <c r="Q2757" i="1"/>
  <c r="R2757" i="1" s="1"/>
  <c r="P2757" i="1"/>
  <c r="Q2756" i="1"/>
  <c r="R2756" i="1" s="1"/>
  <c r="P2756" i="1"/>
  <c r="Q2755" i="1"/>
  <c r="R2755" i="1" s="1"/>
  <c r="P2755" i="1"/>
  <c r="Q2754" i="1"/>
  <c r="R2754" i="1" s="1"/>
  <c r="P2754" i="1"/>
  <c r="Q2753" i="1"/>
  <c r="R2753" i="1" s="1"/>
  <c r="P2753" i="1"/>
  <c r="Q2752" i="1"/>
  <c r="R2752" i="1" s="1"/>
  <c r="P2752" i="1"/>
  <c r="Q2751" i="1"/>
  <c r="R2751" i="1" s="1"/>
  <c r="P2751" i="1"/>
  <c r="Q2750" i="1"/>
  <c r="R2750" i="1" s="1"/>
  <c r="P2750" i="1"/>
  <c r="Q2824" i="1"/>
  <c r="R2824" i="1" s="1"/>
  <c r="P2824" i="1"/>
  <c r="Q2823" i="1"/>
  <c r="R2823" i="1" s="1"/>
  <c r="P2823" i="1"/>
  <c r="Q2820" i="1"/>
  <c r="R2820" i="1" s="1"/>
  <c r="P2820" i="1"/>
  <c r="Q2819" i="1"/>
  <c r="R2819" i="1" s="1"/>
  <c r="P2819" i="1"/>
  <c r="Q2818" i="1"/>
  <c r="R2818" i="1" s="1"/>
  <c r="P2818" i="1"/>
  <c r="Q2749" i="1"/>
  <c r="R2749" i="1" s="1"/>
  <c r="P2749" i="1"/>
  <c r="Q2748" i="1"/>
  <c r="R2748" i="1" s="1"/>
  <c r="P2748" i="1"/>
  <c r="Q2746" i="1"/>
  <c r="R2746" i="1" s="1"/>
  <c r="P2746" i="1"/>
  <c r="Q2745" i="1"/>
  <c r="R2745" i="1" s="1"/>
  <c r="P2745" i="1"/>
  <c r="Q2744" i="1"/>
  <c r="R2744" i="1" s="1"/>
  <c r="P2744" i="1"/>
  <c r="Q2743" i="1"/>
  <c r="R2743" i="1" s="1"/>
  <c r="P2743" i="1"/>
  <c r="Q2742" i="1"/>
  <c r="R2742" i="1" s="1"/>
  <c r="P2742" i="1"/>
  <c r="Q2741" i="1"/>
  <c r="R2741" i="1" s="1"/>
  <c r="P2741" i="1"/>
  <c r="Q2740" i="1"/>
  <c r="R2740" i="1" s="1"/>
  <c r="P2740" i="1"/>
  <c r="Q2739" i="1"/>
  <c r="R2739" i="1" s="1"/>
  <c r="P2739" i="1"/>
  <c r="Q2738" i="1"/>
  <c r="R2738" i="1" s="1"/>
  <c r="P2738" i="1"/>
  <c r="Q2737" i="1"/>
  <c r="R2737" i="1" s="1"/>
  <c r="P2737" i="1"/>
  <c r="Q2817" i="1"/>
  <c r="R2817" i="1" s="1"/>
  <c r="P2817" i="1"/>
  <c r="Q2736" i="1"/>
  <c r="R2736" i="1" s="1"/>
  <c r="P2736" i="1"/>
  <c r="Q2735" i="1"/>
  <c r="R2735" i="1" s="1"/>
  <c r="P2735" i="1"/>
  <c r="Q2734" i="1"/>
  <c r="R2734" i="1" s="1"/>
  <c r="P2734" i="1"/>
  <c r="Q2732" i="1"/>
  <c r="R2732" i="1" s="1"/>
  <c r="P2732" i="1"/>
  <c r="Q2731" i="1"/>
  <c r="R2731" i="1" s="1"/>
  <c r="P2731" i="1"/>
  <c r="Q2730" i="1"/>
  <c r="R2730" i="1" s="1"/>
  <c r="P2730" i="1"/>
  <c r="Q2729" i="1"/>
  <c r="R2729" i="1" s="1"/>
  <c r="P2729" i="1"/>
  <c r="Q2728" i="1"/>
  <c r="R2728" i="1" s="1"/>
  <c r="P2728" i="1"/>
  <c r="Q2727" i="1"/>
  <c r="R2727" i="1" s="1"/>
  <c r="P2727" i="1"/>
  <c r="Q2726" i="1"/>
  <c r="R2726" i="1" s="1"/>
  <c r="P2726" i="1"/>
  <c r="Q2725" i="1"/>
  <c r="R2725" i="1" s="1"/>
  <c r="P2725" i="1"/>
  <c r="Q2724" i="1"/>
  <c r="R2724" i="1" s="1"/>
  <c r="P2724" i="1"/>
  <c r="Q2831" i="1"/>
  <c r="R2831" i="1" s="1"/>
  <c r="P2831" i="1"/>
  <c r="Q2816" i="1"/>
  <c r="R2816" i="1" s="1"/>
  <c r="P2816" i="1"/>
  <c r="Q2815" i="1"/>
  <c r="R2815" i="1" s="1"/>
  <c r="P2815" i="1"/>
  <c r="Q2723" i="1"/>
  <c r="R2723" i="1" s="1"/>
  <c r="P2723" i="1"/>
  <c r="Q2722" i="1"/>
  <c r="R2722" i="1" s="1"/>
  <c r="P2722" i="1"/>
  <c r="Q2721" i="1"/>
  <c r="R2721" i="1" s="1"/>
  <c r="P2721" i="1"/>
  <c r="Q2719" i="1"/>
  <c r="R2719" i="1" s="1"/>
  <c r="P2719" i="1"/>
  <c r="Q2718" i="1"/>
  <c r="R2718" i="1" s="1"/>
  <c r="P2718" i="1"/>
  <c r="Q2717" i="1"/>
  <c r="R2717" i="1" s="1"/>
  <c r="P2717" i="1"/>
  <c r="Q2716" i="1"/>
  <c r="R2716" i="1" s="1"/>
  <c r="P2716" i="1"/>
  <c r="Q2715" i="1"/>
  <c r="R2715" i="1" s="1"/>
  <c r="P2715" i="1"/>
  <c r="Q2714" i="1"/>
  <c r="R2714" i="1" s="1"/>
  <c r="P2714" i="1"/>
  <c r="Q2713" i="1"/>
  <c r="R2713" i="1" s="1"/>
  <c r="P2713" i="1"/>
  <c r="Q2837" i="1"/>
  <c r="R2837" i="1" s="1"/>
  <c r="P2837" i="1"/>
  <c r="Q2712" i="1"/>
  <c r="R2712" i="1" s="1"/>
  <c r="P2712" i="1"/>
  <c r="Q2711" i="1"/>
  <c r="R2711" i="1" s="1"/>
  <c r="P2711" i="1"/>
  <c r="Q2710" i="1"/>
  <c r="R2710" i="1" s="1"/>
  <c r="P2710" i="1"/>
  <c r="Q2709" i="1"/>
  <c r="R2709" i="1" s="1"/>
  <c r="P2709" i="1"/>
  <c r="Q2708" i="1"/>
  <c r="R2708" i="1" s="1"/>
  <c r="P2708" i="1"/>
  <c r="Q2707" i="1"/>
  <c r="R2707" i="1" s="1"/>
  <c r="P2707" i="1"/>
  <c r="Q2705" i="1"/>
  <c r="R2705" i="1" s="1"/>
  <c r="P2705" i="1"/>
  <c r="Q2814" i="1"/>
  <c r="R2814" i="1" s="1"/>
  <c r="P2814" i="1"/>
  <c r="Q2813" i="1"/>
  <c r="R2813" i="1" s="1"/>
  <c r="P2813" i="1"/>
  <c r="Q2703" i="1"/>
  <c r="R2703" i="1" s="1"/>
  <c r="P2703" i="1"/>
  <c r="Q2702" i="1"/>
  <c r="P2702" i="1"/>
  <c r="Q2701" i="1"/>
  <c r="R2701" i="1" s="1"/>
  <c r="P2701" i="1"/>
  <c r="Q2700" i="1"/>
  <c r="R2700" i="1" s="1"/>
  <c r="P2700" i="1"/>
  <c r="Q2699" i="1"/>
  <c r="R2699" i="1" s="1"/>
  <c r="P2699" i="1"/>
  <c r="Q2698" i="1"/>
  <c r="R2698" i="1" s="1"/>
  <c r="P2698" i="1"/>
  <c r="Q2697" i="1"/>
  <c r="R2697" i="1" s="1"/>
  <c r="P2697" i="1"/>
  <c r="Q2696" i="1"/>
  <c r="R2696" i="1" s="1"/>
  <c r="P2696" i="1"/>
  <c r="Q2695" i="1"/>
  <c r="R2695" i="1" s="1"/>
  <c r="P2695" i="1"/>
  <c r="Q2689" i="1"/>
  <c r="R2689" i="1" s="1"/>
  <c r="P2689" i="1"/>
  <c r="Q2688" i="1"/>
  <c r="R2688" i="1" s="1"/>
  <c r="P2688" i="1"/>
  <c r="Q2687" i="1"/>
  <c r="R2687" i="1" s="1"/>
  <c r="P2687" i="1"/>
  <c r="Q2686" i="1"/>
  <c r="R2686" i="1" s="1"/>
  <c r="P2686" i="1"/>
  <c r="Q2685" i="1"/>
  <c r="R2685" i="1" s="1"/>
  <c r="P2685" i="1"/>
  <c r="Q2684" i="1"/>
  <c r="R2684" i="1" s="1"/>
  <c r="P2684" i="1"/>
  <c r="Q2683" i="1"/>
  <c r="R2683" i="1" s="1"/>
  <c r="P2683" i="1"/>
  <c r="Q2682" i="1"/>
  <c r="R2682" i="1" s="1"/>
  <c r="P2682" i="1"/>
  <c r="Q2681" i="1"/>
  <c r="R2681" i="1" s="1"/>
  <c r="P2681" i="1"/>
  <c r="Q2680" i="1"/>
  <c r="R2680" i="1" s="1"/>
  <c r="P2680" i="1"/>
  <c r="Q2678" i="1"/>
  <c r="R2678" i="1" s="1"/>
  <c r="P2678" i="1"/>
  <c r="Q2677" i="1"/>
  <c r="R2677" i="1" s="1"/>
  <c r="P2677" i="1"/>
  <c r="Q2676" i="1"/>
  <c r="R2676" i="1" s="1"/>
  <c r="P2676" i="1"/>
  <c r="Q2675" i="1"/>
  <c r="R2675" i="1" s="1"/>
  <c r="P2675" i="1"/>
  <c r="Q2674" i="1"/>
  <c r="R2674" i="1" s="1"/>
  <c r="P2674" i="1"/>
  <c r="Q2673" i="1"/>
  <c r="R2673" i="1" s="1"/>
  <c r="P2673" i="1"/>
  <c r="Q2672" i="1"/>
  <c r="R2672" i="1" s="1"/>
  <c r="P2672" i="1"/>
  <c r="Q2671" i="1"/>
  <c r="R2671" i="1" s="1"/>
  <c r="P2671" i="1"/>
  <c r="Q2670" i="1"/>
  <c r="R2670" i="1" s="1"/>
  <c r="P2670" i="1"/>
  <c r="Q2669" i="1"/>
  <c r="R2669" i="1" s="1"/>
  <c r="P2669" i="1"/>
  <c r="Q2668" i="1"/>
  <c r="R2668" i="1" s="1"/>
  <c r="P2668" i="1"/>
  <c r="Q2667" i="1"/>
  <c r="R2667" i="1" s="1"/>
  <c r="P2667" i="1"/>
  <c r="Q2665" i="1"/>
  <c r="R2665" i="1" s="1"/>
  <c r="P2665" i="1"/>
  <c r="Q2664" i="1"/>
  <c r="R2664" i="1" s="1"/>
  <c r="P2664" i="1"/>
  <c r="Q2663" i="1"/>
  <c r="R2663" i="1" s="1"/>
  <c r="P2663" i="1"/>
  <c r="Q2662" i="1"/>
  <c r="P2662" i="1"/>
  <c r="Q2660" i="1"/>
  <c r="R2660" i="1" s="1"/>
  <c r="P2660" i="1"/>
  <c r="Q2661" i="1"/>
  <c r="R2661" i="1" s="1"/>
  <c r="P2661" i="1"/>
  <c r="Q2659" i="1"/>
  <c r="R2659" i="1" s="1"/>
  <c r="P2659" i="1"/>
  <c r="Q2658" i="1"/>
  <c r="R2658" i="1" s="1"/>
  <c r="P2658" i="1"/>
  <c r="Q2657" i="1"/>
  <c r="R2657" i="1" s="1"/>
  <c r="P2657" i="1"/>
  <c r="Q2656" i="1"/>
  <c r="R2656" i="1" s="1"/>
  <c r="P2656" i="1"/>
  <c r="Q2655" i="1"/>
  <c r="R2655" i="1" s="1"/>
  <c r="P2655" i="1"/>
  <c r="Q2654" i="1"/>
  <c r="R2654" i="1" s="1"/>
  <c r="P2654" i="1"/>
  <c r="Q2652" i="1"/>
  <c r="R2652" i="1" s="1"/>
  <c r="P2652" i="1"/>
  <c r="Q2651" i="1"/>
  <c r="R2651" i="1" s="1"/>
  <c r="P2651" i="1"/>
  <c r="Q2650" i="1"/>
  <c r="R2650" i="1" s="1"/>
  <c r="P2650" i="1"/>
  <c r="Q2649" i="1"/>
  <c r="R2649" i="1" s="1"/>
  <c r="P2649" i="1"/>
  <c r="Q2648" i="1"/>
  <c r="R2648" i="1" s="1"/>
  <c r="P2648" i="1"/>
  <c r="Q2647" i="1"/>
  <c r="R2647" i="1" s="1"/>
  <c r="P2647" i="1"/>
  <c r="Q2646" i="1"/>
  <c r="R2646" i="1" s="1"/>
  <c r="P2646" i="1"/>
  <c r="Q2645" i="1"/>
  <c r="R2645" i="1" s="1"/>
  <c r="P2645" i="1"/>
  <c r="Q2644" i="1"/>
  <c r="R2644" i="1" s="1"/>
  <c r="P2644" i="1"/>
  <c r="Q2643" i="1"/>
  <c r="R2643" i="1" s="1"/>
  <c r="P2643" i="1"/>
  <c r="Q2642" i="1"/>
  <c r="R2642" i="1" s="1"/>
  <c r="P2642" i="1"/>
  <c r="Q2640" i="1"/>
  <c r="R2640" i="1" s="1"/>
  <c r="P2640" i="1"/>
  <c r="Q2639" i="1"/>
  <c r="R2639" i="1" s="1"/>
  <c r="P2639" i="1"/>
  <c r="Q2638" i="1"/>
  <c r="R2638" i="1" s="1"/>
  <c r="P2638" i="1"/>
  <c r="Q2637" i="1"/>
  <c r="R2637" i="1" s="1"/>
  <c r="P2637" i="1"/>
  <c r="Q2636" i="1"/>
  <c r="R2636" i="1" s="1"/>
  <c r="P2636" i="1"/>
  <c r="Q2635" i="1"/>
  <c r="R2635" i="1" s="1"/>
  <c r="P2635" i="1"/>
  <c r="Q2634" i="1"/>
  <c r="R2634" i="1" s="1"/>
  <c r="P2634" i="1"/>
  <c r="Q2633" i="1"/>
  <c r="R2633" i="1" s="1"/>
  <c r="P2633" i="1"/>
  <c r="Q2632" i="1"/>
  <c r="R2632" i="1" s="1"/>
  <c r="P2632" i="1"/>
  <c r="Q2631" i="1"/>
  <c r="R2631" i="1" s="1"/>
  <c r="P2631" i="1"/>
  <c r="Q2630" i="1"/>
  <c r="R2630" i="1" s="1"/>
  <c r="P2630" i="1"/>
  <c r="Q2629" i="1"/>
  <c r="R2629" i="1" s="1"/>
  <c r="P2629" i="1"/>
  <c r="Q2627" i="1"/>
  <c r="R2627" i="1" s="1"/>
  <c r="P2627" i="1"/>
  <c r="Q2626" i="1"/>
  <c r="R2626" i="1" s="1"/>
  <c r="P2626" i="1"/>
  <c r="Q2625" i="1"/>
  <c r="R2625" i="1" s="1"/>
  <c r="P2625" i="1"/>
  <c r="Q2624" i="1"/>
  <c r="R2624" i="1" s="1"/>
  <c r="P2624" i="1"/>
  <c r="Q2623" i="1"/>
  <c r="R2623" i="1" s="1"/>
  <c r="P2623" i="1"/>
  <c r="Q2622" i="1"/>
  <c r="R2622" i="1" s="1"/>
  <c r="P2622" i="1"/>
  <c r="Q2621" i="1"/>
  <c r="R2621" i="1" s="1"/>
  <c r="P2621" i="1"/>
  <c r="Q2620" i="1"/>
  <c r="R2620" i="1" s="1"/>
  <c r="P2620" i="1"/>
  <c r="Q2619" i="1"/>
  <c r="R2619" i="1" s="1"/>
  <c r="P2619" i="1"/>
  <c r="Q2618" i="1"/>
  <c r="R2618" i="1" s="1"/>
  <c r="P2618" i="1"/>
  <c r="Q2617" i="1"/>
  <c r="R2617" i="1" s="1"/>
  <c r="P2617" i="1"/>
  <c r="Q2616" i="1"/>
  <c r="R2616" i="1" s="1"/>
  <c r="P2616" i="1"/>
  <c r="Q2615" i="1"/>
  <c r="R2615" i="1" s="1"/>
  <c r="P2615" i="1"/>
  <c r="Q2613" i="1"/>
  <c r="R2613" i="1" s="1"/>
  <c r="P2613" i="1"/>
  <c r="Q2612" i="1"/>
  <c r="R2612" i="1" s="1"/>
  <c r="P2612" i="1"/>
  <c r="Q2611" i="1"/>
  <c r="P2611" i="1"/>
  <c r="Q2610" i="1"/>
  <c r="R2610" i="1" s="1"/>
  <c r="P2610" i="1"/>
  <c r="Q2609" i="1"/>
  <c r="R2609" i="1" s="1"/>
  <c r="P2609" i="1"/>
  <c r="Q2608" i="1"/>
  <c r="R2608" i="1" s="1"/>
  <c r="P2608" i="1"/>
  <c r="Q2607" i="1"/>
  <c r="R2607" i="1" s="1"/>
  <c r="P2607" i="1"/>
  <c r="Q2606" i="1"/>
  <c r="R2606" i="1" s="1"/>
  <c r="P2606" i="1"/>
  <c r="Q2605" i="1"/>
  <c r="R2605" i="1" s="1"/>
  <c r="P2605" i="1"/>
  <c r="Q2604" i="1"/>
  <c r="R2604" i="1" s="1"/>
  <c r="P2604" i="1"/>
  <c r="Q2603" i="1"/>
  <c r="R2603" i="1" s="1"/>
  <c r="P2603" i="1"/>
  <c r="Q2599" i="1"/>
  <c r="R2599" i="1" s="1"/>
  <c r="P2599" i="1"/>
  <c r="Q2598" i="1"/>
  <c r="R2598" i="1" s="1"/>
  <c r="P2598" i="1"/>
  <c r="Q2590" i="1"/>
  <c r="R2590" i="1" s="1"/>
  <c r="P2590" i="1"/>
  <c r="Q2843" i="1"/>
  <c r="R2843" i="1" s="1"/>
  <c r="P2843" i="1"/>
  <c r="Q2841" i="1"/>
  <c r="R2841" i="1" s="1"/>
  <c r="P2841" i="1"/>
  <c r="Q2842" i="1"/>
  <c r="R2842" i="1" s="1"/>
  <c r="P2842" i="1"/>
  <c r="Q2568" i="1"/>
  <c r="R2568" i="1" s="1"/>
  <c r="P2568" i="1"/>
  <c r="Q2567" i="1"/>
  <c r="R2567" i="1" s="1"/>
  <c r="P2567" i="1"/>
  <c r="Q2566" i="1"/>
  <c r="R2566" i="1" s="1"/>
  <c r="P2566" i="1"/>
  <c r="Q2565" i="1"/>
  <c r="R2565" i="1" s="1"/>
  <c r="P2565" i="1"/>
  <c r="Q2564" i="1"/>
  <c r="R2564" i="1" s="1"/>
  <c r="P2564" i="1"/>
  <c r="Q2563" i="1"/>
  <c r="R2563" i="1" s="1"/>
  <c r="P2563" i="1"/>
  <c r="Q2562" i="1"/>
  <c r="R2562" i="1" s="1"/>
  <c r="P2562" i="1"/>
  <c r="Q2561" i="1"/>
  <c r="R2561" i="1" s="1"/>
  <c r="P2561" i="1"/>
  <c r="Q2560" i="1"/>
  <c r="R2560" i="1" s="1"/>
  <c r="P2560" i="1"/>
  <c r="Q2559" i="1"/>
  <c r="R2559" i="1" s="1"/>
  <c r="P2559" i="1"/>
  <c r="Q2558" i="1"/>
  <c r="R2558" i="1" s="1"/>
  <c r="P2558" i="1"/>
  <c r="Q2554" i="1"/>
  <c r="R2554" i="1" s="1"/>
  <c r="P2554" i="1"/>
  <c r="Q2553" i="1"/>
  <c r="P2553" i="1"/>
  <c r="Q2552" i="1"/>
  <c r="R2552" i="1" s="1"/>
  <c r="P2552" i="1"/>
  <c r="Q2551" i="1"/>
  <c r="R2551" i="1" s="1"/>
  <c r="P2551" i="1"/>
  <c r="Q2550" i="1"/>
  <c r="R2550" i="1" s="1"/>
  <c r="P2550" i="1"/>
  <c r="Q2549" i="1"/>
  <c r="R2549" i="1" s="1"/>
  <c r="P2549" i="1"/>
  <c r="Q2548" i="1"/>
  <c r="R2548" i="1" s="1"/>
  <c r="P2548" i="1"/>
  <c r="Q2547" i="1"/>
  <c r="R2547" i="1" s="1"/>
  <c r="P2547" i="1"/>
  <c r="Q2546" i="1"/>
  <c r="R2546" i="1" s="1"/>
  <c r="P2546" i="1"/>
  <c r="Q2545" i="1"/>
  <c r="R2545" i="1" s="1"/>
  <c r="P2545" i="1"/>
  <c r="Q2544" i="1"/>
  <c r="R2544" i="1" s="1"/>
  <c r="P2544" i="1"/>
  <c r="Q2543" i="1"/>
  <c r="R2543" i="1" s="1"/>
  <c r="P2543" i="1"/>
  <c r="Q2542" i="1"/>
  <c r="R2542" i="1" s="1"/>
  <c r="P2542" i="1"/>
  <c r="Q2541" i="1"/>
  <c r="R2541" i="1" s="1"/>
  <c r="P2541" i="1"/>
  <c r="Q2540" i="1"/>
  <c r="R2540" i="1" s="1"/>
  <c r="P2540" i="1"/>
  <c r="Q2539" i="1"/>
  <c r="R2539" i="1" s="1"/>
  <c r="P2539" i="1"/>
  <c r="Q2538" i="1"/>
  <c r="R2538" i="1" s="1"/>
  <c r="P2538" i="1"/>
  <c r="Q2535" i="1"/>
  <c r="R2535" i="1" s="1"/>
  <c r="P2535" i="1"/>
  <c r="Q2534" i="1"/>
  <c r="R2534" i="1" s="1"/>
  <c r="P2534" i="1"/>
  <c r="Q2533" i="1"/>
  <c r="R2533" i="1" s="1"/>
  <c r="P2533" i="1"/>
  <c r="Q2532" i="1"/>
  <c r="R2532" i="1" s="1"/>
  <c r="P2532" i="1"/>
  <c r="Q2531" i="1"/>
  <c r="R2531" i="1" s="1"/>
  <c r="P2531" i="1"/>
  <c r="Q2530" i="1"/>
  <c r="R2530" i="1" s="1"/>
  <c r="P2530" i="1"/>
  <c r="Q2529" i="1"/>
  <c r="R2529" i="1" s="1"/>
  <c r="P2529" i="1"/>
  <c r="Q2528" i="1"/>
  <c r="R2528" i="1" s="1"/>
  <c r="P2528" i="1"/>
  <c r="Q2527" i="1"/>
  <c r="R2527" i="1" s="1"/>
  <c r="P2527" i="1"/>
  <c r="Q2526" i="1"/>
  <c r="R2526" i="1" s="1"/>
  <c r="P2526" i="1"/>
  <c r="Q2525" i="1"/>
  <c r="R2525" i="1" s="1"/>
  <c r="P2525" i="1"/>
  <c r="Q2524" i="1"/>
  <c r="R2524" i="1" s="1"/>
  <c r="P2524" i="1"/>
  <c r="Q2523" i="1"/>
  <c r="R2523" i="1" s="1"/>
  <c r="P2523" i="1"/>
  <c r="Q2521" i="1"/>
  <c r="R2521" i="1" s="1"/>
  <c r="P2521" i="1"/>
  <c r="Q2520" i="1"/>
  <c r="R2520" i="1" s="1"/>
  <c r="P2520" i="1"/>
  <c r="Q2519" i="1"/>
  <c r="R2519" i="1" s="1"/>
  <c r="P2519" i="1"/>
  <c r="Q2518" i="1"/>
  <c r="R2518" i="1" s="1"/>
  <c r="P2518" i="1"/>
  <c r="Q2517" i="1"/>
  <c r="R2517" i="1" s="1"/>
  <c r="P2517" i="1"/>
  <c r="Q2516" i="1"/>
  <c r="R2516" i="1" s="1"/>
  <c r="P2516" i="1"/>
  <c r="Q2515" i="1"/>
  <c r="R2515" i="1" s="1"/>
  <c r="P2515" i="1"/>
  <c r="Q2514" i="1"/>
  <c r="R2514" i="1" s="1"/>
  <c r="P2514" i="1"/>
  <c r="Q2513" i="1"/>
  <c r="R2513" i="1" s="1"/>
  <c r="P2513" i="1"/>
  <c r="Q2512" i="1"/>
  <c r="R2512" i="1" s="1"/>
  <c r="P2512" i="1"/>
  <c r="Q2511" i="1"/>
  <c r="R2511" i="1" s="1"/>
  <c r="P2511" i="1"/>
  <c r="Q2510" i="1"/>
  <c r="R2510" i="1" s="1"/>
  <c r="P2510" i="1"/>
  <c r="Q2509" i="1"/>
  <c r="R2509" i="1" s="1"/>
  <c r="P2509" i="1"/>
  <c r="Q2508" i="1"/>
  <c r="R2508" i="1" s="1"/>
  <c r="P2508" i="1"/>
  <c r="Q2507" i="1"/>
  <c r="R2507" i="1" s="1"/>
  <c r="P2507" i="1"/>
  <c r="Q2506" i="1"/>
  <c r="R2506" i="1" s="1"/>
  <c r="P2506" i="1"/>
  <c r="Q2504" i="1"/>
  <c r="R2504" i="1" s="1"/>
  <c r="P2504" i="1"/>
  <c r="Q2503" i="1"/>
  <c r="R2503" i="1" s="1"/>
  <c r="P2503" i="1"/>
  <c r="Q2502" i="1"/>
  <c r="R2502" i="1" s="1"/>
  <c r="P2502" i="1"/>
  <c r="Q2501" i="1"/>
  <c r="R2501" i="1" s="1"/>
  <c r="P2501" i="1"/>
  <c r="Q2500" i="1"/>
  <c r="R2500" i="1" s="1"/>
  <c r="P2500" i="1"/>
  <c r="Q2499" i="1"/>
  <c r="R2499" i="1" s="1"/>
  <c r="P2499" i="1"/>
  <c r="Q2498" i="1"/>
  <c r="R2498" i="1" s="1"/>
  <c r="P2498" i="1"/>
  <c r="Q2497" i="1"/>
  <c r="R2497" i="1" s="1"/>
  <c r="P2497" i="1"/>
  <c r="Q2496" i="1"/>
  <c r="R2496" i="1" s="1"/>
  <c r="P2496" i="1"/>
  <c r="Q2495" i="1"/>
  <c r="R2495" i="1" s="1"/>
  <c r="P2495" i="1"/>
  <c r="Q2494" i="1"/>
  <c r="R2494" i="1" s="1"/>
  <c r="P2494" i="1"/>
  <c r="Q2493" i="1"/>
  <c r="R2493" i="1" s="1"/>
  <c r="P2493" i="1"/>
  <c r="Q2492" i="1"/>
  <c r="R2492" i="1" s="1"/>
  <c r="P2492" i="1"/>
  <c r="Q2491" i="1"/>
  <c r="R2491" i="1" s="1"/>
  <c r="P2491" i="1"/>
  <c r="Q2490" i="1"/>
  <c r="R2490" i="1" s="1"/>
  <c r="P2490" i="1"/>
  <c r="Q2489" i="1"/>
  <c r="R2489" i="1" s="1"/>
  <c r="P2489" i="1"/>
  <c r="Q2488" i="1"/>
  <c r="R2488" i="1" s="1"/>
  <c r="P2488" i="1"/>
  <c r="Q2487" i="1"/>
  <c r="R2487" i="1" s="1"/>
  <c r="P2487" i="1"/>
  <c r="Q2486" i="1"/>
  <c r="R2486" i="1" s="1"/>
  <c r="P2486" i="1"/>
  <c r="Q2485" i="1"/>
  <c r="R2485" i="1" s="1"/>
  <c r="P2485" i="1"/>
  <c r="Q2484" i="1"/>
  <c r="R2484" i="1" s="1"/>
  <c r="P2484" i="1"/>
  <c r="Q2482" i="1"/>
  <c r="R2482" i="1" s="1"/>
  <c r="P2482" i="1"/>
  <c r="Q2481" i="1"/>
  <c r="R2481" i="1" s="1"/>
  <c r="P2481" i="1"/>
  <c r="Q2480" i="1"/>
  <c r="R2480" i="1" s="1"/>
  <c r="P2480" i="1"/>
  <c r="Q2479" i="1"/>
  <c r="R2479" i="1" s="1"/>
  <c r="P2479" i="1"/>
  <c r="Q2478" i="1"/>
  <c r="R2478" i="1" s="1"/>
  <c r="P2478" i="1"/>
  <c r="Q2477" i="1"/>
  <c r="R2477" i="1" s="1"/>
  <c r="P2477" i="1"/>
  <c r="Q2476" i="1"/>
  <c r="R2476" i="1" s="1"/>
  <c r="P2476" i="1"/>
  <c r="Q2475" i="1"/>
  <c r="R2475" i="1" s="1"/>
  <c r="P2475" i="1"/>
  <c r="Q2474" i="1"/>
  <c r="R2474" i="1" s="1"/>
  <c r="P2474" i="1"/>
  <c r="Q2473" i="1"/>
  <c r="R2473" i="1" s="1"/>
  <c r="P2473" i="1"/>
  <c r="Q2472" i="1"/>
  <c r="R2472" i="1" s="1"/>
  <c r="P2472" i="1"/>
  <c r="Q2471" i="1"/>
  <c r="R2471" i="1" s="1"/>
  <c r="P2471" i="1"/>
  <c r="Q2470" i="1"/>
  <c r="R2470" i="1" s="1"/>
  <c r="P2470" i="1"/>
  <c r="Q2468" i="1"/>
  <c r="R2468" i="1" s="1"/>
  <c r="P2468" i="1"/>
  <c r="Q2467" i="1"/>
  <c r="R2467" i="1" s="1"/>
  <c r="P2467" i="1"/>
  <c r="Q2466" i="1"/>
  <c r="R2466" i="1" s="1"/>
  <c r="P2466" i="1"/>
  <c r="Q2465" i="1"/>
  <c r="R2465" i="1" s="1"/>
  <c r="P2465" i="1"/>
  <c r="Q2464" i="1"/>
  <c r="R2464" i="1" s="1"/>
  <c r="P2464" i="1"/>
  <c r="Q2463" i="1"/>
  <c r="R2463" i="1" s="1"/>
  <c r="P2463" i="1"/>
  <c r="Q2462" i="1"/>
  <c r="R2462" i="1" s="1"/>
  <c r="P2462" i="1"/>
  <c r="Q2461" i="1"/>
  <c r="R2461" i="1" s="1"/>
  <c r="P2461" i="1"/>
  <c r="Q2460" i="1"/>
  <c r="R2460" i="1" s="1"/>
  <c r="P2460" i="1"/>
  <c r="Q2459" i="1"/>
  <c r="R2459" i="1" s="1"/>
  <c r="P2459" i="1"/>
  <c r="Q2458" i="1"/>
  <c r="R2458" i="1" s="1"/>
  <c r="P2458" i="1"/>
  <c r="Q2457" i="1"/>
  <c r="R2457" i="1" s="1"/>
  <c r="P2457" i="1"/>
  <c r="Q2455" i="1"/>
  <c r="R2455" i="1" s="1"/>
  <c r="P2455" i="1"/>
  <c r="Q2454" i="1"/>
  <c r="R2454" i="1" s="1"/>
  <c r="P2454" i="1"/>
  <c r="Q2453" i="1"/>
  <c r="R2453" i="1" s="1"/>
  <c r="P2453" i="1"/>
  <c r="Q2452" i="1"/>
  <c r="R2452" i="1" s="1"/>
  <c r="P2452" i="1"/>
  <c r="Q2451" i="1"/>
  <c r="R2451" i="1" s="1"/>
  <c r="P2451" i="1"/>
  <c r="Q2450" i="1"/>
  <c r="R2450" i="1" s="1"/>
  <c r="P2450" i="1"/>
  <c r="Q2449" i="1"/>
  <c r="R2449" i="1" s="1"/>
  <c r="P2449" i="1"/>
  <c r="Q2448" i="1"/>
  <c r="R2448" i="1" s="1"/>
  <c r="P2448" i="1"/>
  <c r="Q2447" i="1"/>
  <c r="P2447" i="1"/>
  <c r="Q2446" i="1"/>
  <c r="R2446" i="1" s="1"/>
  <c r="P2446" i="1"/>
  <c r="Q2445" i="1"/>
  <c r="R2445" i="1" s="1"/>
  <c r="P2445" i="1"/>
  <c r="Q2444" i="1"/>
  <c r="R2444" i="1" s="1"/>
  <c r="P2444" i="1"/>
  <c r="Q2443" i="1"/>
  <c r="R2443" i="1" s="1"/>
  <c r="P2443" i="1"/>
  <c r="Q2438" i="1"/>
  <c r="R2438" i="1" s="1"/>
  <c r="P2438" i="1"/>
  <c r="Q2437" i="1"/>
  <c r="R2437" i="1" s="1"/>
  <c r="P2437" i="1"/>
  <c r="Q2436" i="1"/>
  <c r="R2436" i="1" s="1"/>
  <c r="P2436" i="1"/>
  <c r="Q2435" i="1"/>
  <c r="R2435" i="1" s="1"/>
  <c r="P2435" i="1"/>
  <c r="Q2434" i="1"/>
  <c r="R2434" i="1" s="1"/>
  <c r="P2434" i="1"/>
  <c r="Q2433" i="1"/>
  <c r="R2433" i="1" s="1"/>
  <c r="P2433" i="1"/>
  <c r="Q2432" i="1"/>
  <c r="R2432" i="1" s="1"/>
  <c r="P2432" i="1"/>
  <c r="Q2431" i="1"/>
  <c r="R2431" i="1" s="1"/>
  <c r="P2431" i="1"/>
  <c r="Q2430" i="1"/>
  <c r="R2430" i="1" s="1"/>
  <c r="P2430" i="1"/>
  <c r="Q2429" i="1"/>
  <c r="R2429" i="1" s="1"/>
  <c r="P2429" i="1"/>
  <c r="Q2428" i="1"/>
  <c r="R2428" i="1" s="1"/>
  <c r="P2428" i="1"/>
  <c r="Q2427" i="1"/>
  <c r="R2427" i="1" s="1"/>
  <c r="P2427" i="1"/>
  <c r="Q2426" i="1"/>
  <c r="R2426" i="1" s="1"/>
  <c r="P2426" i="1"/>
  <c r="Q2425" i="1"/>
  <c r="R2425" i="1" s="1"/>
  <c r="P2425" i="1"/>
  <c r="Q2423" i="1"/>
  <c r="R2423" i="1" s="1"/>
  <c r="P2423" i="1"/>
  <c r="Q2422" i="1"/>
  <c r="R2422" i="1" s="1"/>
  <c r="P2422" i="1"/>
  <c r="Q2421" i="1"/>
  <c r="R2421" i="1" s="1"/>
  <c r="P2421" i="1"/>
  <c r="Q2420" i="1"/>
  <c r="R2420" i="1" s="1"/>
  <c r="P2420" i="1"/>
  <c r="Q2419" i="1"/>
  <c r="R2419" i="1" s="1"/>
  <c r="P2419" i="1"/>
  <c r="Q2418" i="1"/>
  <c r="R2418" i="1" s="1"/>
  <c r="P2418" i="1"/>
  <c r="Q2417" i="1"/>
  <c r="R2417" i="1" s="1"/>
  <c r="P2417" i="1"/>
  <c r="Q2416" i="1"/>
  <c r="R2416" i="1" s="1"/>
  <c r="P2416" i="1"/>
  <c r="Q2415" i="1"/>
  <c r="R2415" i="1" s="1"/>
  <c r="P2415" i="1"/>
  <c r="Q2414" i="1"/>
  <c r="R2414" i="1" s="1"/>
  <c r="P2414" i="1"/>
  <c r="Q2413" i="1"/>
  <c r="R2413" i="1" s="1"/>
  <c r="P2413" i="1"/>
  <c r="Q2411" i="1"/>
  <c r="R2411" i="1" s="1"/>
  <c r="P2411" i="1"/>
  <c r="Q2410" i="1"/>
  <c r="R2410" i="1" s="1"/>
  <c r="P2410" i="1"/>
  <c r="Q2409" i="1"/>
  <c r="R2409" i="1" s="1"/>
  <c r="P2409" i="1"/>
  <c r="Q2408" i="1"/>
  <c r="R2408" i="1" s="1"/>
  <c r="P2408" i="1"/>
  <c r="Q2407" i="1"/>
  <c r="R2407" i="1" s="1"/>
  <c r="P2407" i="1"/>
  <c r="Q2406" i="1"/>
  <c r="R2406" i="1" s="1"/>
  <c r="P2406" i="1"/>
  <c r="Q2405" i="1"/>
  <c r="R2405" i="1" s="1"/>
  <c r="P2405" i="1"/>
  <c r="Q2404" i="1"/>
  <c r="R2404" i="1" s="1"/>
  <c r="P2404" i="1"/>
  <c r="Q2403" i="1"/>
  <c r="R2403" i="1" s="1"/>
  <c r="P2403" i="1"/>
  <c r="Q2402" i="1"/>
  <c r="R2402" i="1" s="1"/>
  <c r="P2402" i="1"/>
  <c r="Q2401" i="1"/>
  <c r="R2401" i="1" s="1"/>
  <c r="P2401" i="1"/>
  <c r="Q2400" i="1"/>
  <c r="R2400" i="1" s="1"/>
  <c r="P2400" i="1"/>
  <c r="Q2399" i="1"/>
  <c r="R2399" i="1" s="1"/>
  <c r="P2399" i="1"/>
  <c r="Q2395" i="1"/>
  <c r="R2395" i="1" s="1"/>
  <c r="P2395" i="1"/>
  <c r="Q2394" i="1"/>
  <c r="R2394" i="1" s="1"/>
  <c r="P2394" i="1"/>
  <c r="Q2393" i="1"/>
  <c r="R2393" i="1" s="1"/>
  <c r="P2393" i="1"/>
  <c r="Q2392" i="1"/>
  <c r="R2392" i="1" s="1"/>
  <c r="P2392" i="1"/>
  <c r="Q2391" i="1"/>
  <c r="R2391" i="1" s="1"/>
  <c r="P2391" i="1"/>
  <c r="Q2390" i="1"/>
  <c r="R2390" i="1" s="1"/>
  <c r="P2390" i="1"/>
  <c r="Q2389" i="1"/>
  <c r="R2389" i="1" s="1"/>
  <c r="P2389" i="1"/>
  <c r="Q2388" i="1"/>
  <c r="R2388" i="1" s="1"/>
  <c r="P2388" i="1"/>
  <c r="Q2387" i="1"/>
  <c r="R2387" i="1" s="1"/>
  <c r="P2387" i="1"/>
  <c r="Q2386" i="1"/>
  <c r="R2386" i="1" s="1"/>
  <c r="P2386" i="1"/>
  <c r="Q2385" i="1"/>
  <c r="R2385" i="1" s="1"/>
  <c r="P2385" i="1"/>
  <c r="Q2384" i="1"/>
  <c r="R2384" i="1" s="1"/>
  <c r="P2384" i="1"/>
  <c r="Q2383" i="1"/>
  <c r="R2383" i="1" s="1"/>
  <c r="P2383" i="1"/>
  <c r="Q2381" i="1"/>
  <c r="R2381" i="1" s="1"/>
  <c r="P2381" i="1"/>
  <c r="Q2380" i="1"/>
  <c r="R2380" i="1" s="1"/>
  <c r="P2380" i="1"/>
  <c r="Q2379" i="1"/>
  <c r="R2379" i="1" s="1"/>
  <c r="P2379" i="1"/>
  <c r="Q2378" i="1"/>
  <c r="R2378" i="1" s="1"/>
  <c r="P2378" i="1"/>
  <c r="Q2377" i="1"/>
  <c r="R2377" i="1" s="1"/>
  <c r="P2377" i="1"/>
  <c r="Q2376" i="1"/>
  <c r="R2376" i="1" s="1"/>
  <c r="P2376" i="1"/>
  <c r="Q2375" i="1"/>
  <c r="R2375" i="1" s="1"/>
  <c r="P2375" i="1"/>
  <c r="Q2374" i="1"/>
  <c r="R2374" i="1" s="1"/>
  <c r="P2374" i="1"/>
  <c r="Q2373" i="1"/>
  <c r="R2373" i="1" s="1"/>
  <c r="P2373" i="1"/>
  <c r="Q2372" i="1"/>
  <c r="P2372" i="1"/>
  <c r="Q2371" i="1"/>
  <c r="R2371" i="1" s="1"/>
  <c r="P2371" i="1"/>
  <c r="Q2370" i="1"/>
  <c r="R2370" i="1" s="1"/>
  <c r="P2370" i="1"/>
  <c r="Q2368" i="1"/>
  <c r="R2368" i="1" s="1"/>
  <c r="P2368" i="1"/>
  <c r="Q2367" i="1"/>
  <c r="R2367" i="1" s="1"/>
  <c r="P2367" i="1"/>
  <c r="Q2366" i="1"/>
  <c r="R2366" i="1" s="1"/>
  <c r="P2366" i="1"/>
  <c r="Q2365" i="1"/>
  <c r="R2365" i="1" s="1"/>
  <c r="P2365" i="1"/>
  <c r="Q2364" i="1"/>
  <c r="R2364" i="1" s="1"/>
  <c r="P2364" i="1"/>
  <c r="Q2363" i="1"/>
  <c r="R2363" i="1" s="1"/>
  <c r="P2363" i="1"/>
  <c r="Q2362" i="1"/>
  <c r="R2362" i="1" s="1"/>
  <c r="P2362" i="1"/>
  <c r="Q2361" i="1"/>
  <c r="R2361" i="1" s="1"/>
  <c r="P2361" i="1"/>
  <c r="Q2360" i="1"/>
  <c r="P2360" i="1"/>
  <c r="Q2359" i="1"/>
  <c r="R2359" i="1" s="1"/>
  <c r="P2359" i="1"/>
  <c r="Q2358" i="1"/>
  <c r="R2358" i="1" s="1"/>
  <c r="P2358" i="1"/>
  <c r="Q2356" i="1"/>
  <c r="R2356" i="1" s="1"/>
  <c r="P2356" i="1"/>
  <c r="Q2355" i="1"/>
  <c r="R2355" i="1" s="1"/>
  <c r="P2355" i="1"/>
  <c r="Q2354" i="1"/>
  <c r="R2354" i="1" s="1"/>
  <c r="P2354" i="1"/>
  <c r="Q2353" i="1"/>
  <c r="R2353" i="1" s="1"/>
  <c r="P2353" i="1"/>
  <c r="Q2352" i="1"/>
  <c r="R2352" i="1" s="1"/>
  <c r="P2352" i="1"/>
  <c r="Q2351" i="1"/>
  <c r="R2351" i="1" s="1"/>
  <c r="P2351" i="1"/>
  <c r="Q2350" i="1"/>
  <c r="R2350" i="1" s="1"/>
  <c r="P2350" i="1"/>
  <c r="Q2349" i="1"/>
  <c r="R2349" i="1" s="1"/>
  <c r="P2349" i="1"/>
  <c r="Q2348" i="1"/>
  <c r="R2348" i="1" s="1"/>
  <c r="P2348" i="1"/>
  <c r="Q2347" i="1"/>
  <c r="R2347" i="1" s="1"/>
  <c r="P2347" i="1"/>
  <c r="Q2345" i="1"/>
  <c r="R2345" i="1" s="1"/>
  <c r="P2345" i="1"/>
  <c r="Q2344" i="1"/>
  <c r="R2344" i="1" s="1"/>
  <c r="P2344" i="1"/>
  <c r="Q2343" i="1"/>
  <c r="R2343" i="1" s="1"/>
  <c r="P2343" i="1"/>
  <c r="Q2342" i="1"/>
  <c r="R2342" i="1" s="1"/>
  <c r="P2342" i="1"/>
  <c r="Q2341" i="1"/>
  <c r="R2341" i="1" s="1"/>
  <c r="P2341" i="1"/>
  <c r="Q2340" i="1"/>
  <c r="R2340" i="1" s="1"/>
  <c r="P2340" i="1"/>
  <c r="Q2339" i="1"/>
  <c r="R2339" i="1" s="1"/>
  <c r="P2339" i="1"/>
  <c r="Q2338" i="1"/>
  <c r="R2338" i="1" s="1"/>
  <c r="P2338" i="1"/>
  <c r="Q2337" i="1"/>
  <c r="R2337" i="1" s="1"/>
  <c r="P2337" i="1"/>
  <c r="Q2336" i="1"/>
  <c r="R2336" i="1" s="1"/>
  <c r="P2336" i="1"/>
  <c r="Q2335" i="1"/>
  <c r="R2335" i="1" s="1"/>
  <c r="P2335" i="1"/>
  <c r="Q2334" i="1"/>
  <c r="R2334" i="1" s="1"/>
  <c r="P2334" i="1"/>
  <c r="Q2332" i="1"/>
  <c r="R2332" i="1" s="1"/>
  <c r="P2332" i="1"/>
  <c r="Q2331" i="1"/>
  <c r="R2331" i="1" s="1"/>
  <c r="P2331" i="1"/>
  <c r="Q2330" i="1"/>
  <c r="R2330" i="1" s="1"/>
  <c r="P2330" i="1"/>
  <c r="Q2329" i="1"/>
  <c r="R2329" i="1" s="1"/>
  <c r="P2329" i="1"/>
  <c r="Q2328" i="1"/>
  <c r="R2328" i="1" s="1"/>
  <c r="P2328" i="1"/>
  <c r="Q2327" i="1"/>
  <c r="R2327" i="1" s="1"/>
  <c r="P2327" i="1"/>
  <c r="Q2326" i="1"/>
  <c r="R2326" i="1" s="1"/>
  <c r="P2326" i="1"/>
  <c r="Q2325" i="1"/>
  <c r="R2325" i="1" s="1"/>
  <c r="P2325" i="1"/>
  <c r="Q2324" i="1"/>
  <c r="R2324" i="1" s="1"/>
  <c r="P2324" i="1"/>
  <c r="Q2323" i="1"/>
  <c r="R2323" i="1" s="1"/>
  <c r="P2323" i="1"/>
  <c r="Q2322" i="1"/>
  <c r="R2322" i="1" s="1"/>
  <c r="P2322" i="1"/>
  <c r="Q2321" i="1"/>
  <c r="R2321" i="1" s="1"/>
  <c r="P2321" i="1"/>
  <c r="Q2320" i="1"/>
  <c r="R2320" i="1" s="1"/>
  <c r="P2320" i="1"/>
  <c r="Q2319" i="1"/>
  <c r="R2319" i="1" s="1"/>
  <c r="P2319" i="1"/>
  <c r="Q2318" i="1"/>
  <c r="R2318" i="1" s="1"/>
  <c r="P2318" i="1"/>
  <c r="Q2316" i="1"/>
  <c r="R2316" i="1" s="1"/>
  <c r="P2316" i="1"/>
  <c r="Q2315" i="1"/>
  <c r="R2315" i="1" s="1"/>
  <c r="P2315" i="1"/>
  <c r="Q2314" i="1"/>
  <c r="R2314" i="1" s="1"/>
  <c r="P2314" i="1"/>
  <c r="Q2313" i="1"/>
  <c r="R2313" i="1" s="1"/>
  <c r="P2313" i="1"/>
  <c r="Q2312" i="1"/>
  <c r="R2312" i="1" s="1"/>
  <c r="P2312" i="1"/>
  <c r="Q2311" i="1"/>
  <c r="R2311" i="1" s="1"/>
  <c r="P2311" i="1"/>
  <c r="Q2310" i="1"/>
  <c r="R2310" i="1" s="1"/>
  <c r="P2310" i="1"/>
  <c r="Q2309" i="1"/>
  <c r="R2309" i="1" s="1"/>
  <c r="P2309" i="1"/>
  <c r="Q2308" i="1"/>
  <c r="R2308" i="1" s="1"/>
  <c r="P2308" i="1"/>
  <c r="Q2307" i="1"/>
  <c r="R2307" i="1" s="1"/>
  <c r="P2307" i="1"/>
  <c r="Q2306" i="1"/>
  <c r="R2306" i="1" s="1"/>
  <c r="P2306" i="1"/>
  <c r="Q2305" i="1"/>
  <c r="R2305" i="1" s="1"/>
  <c r="P2305" i="1"/>
  <c r="Q2304" i="1"/>
  <c r="R2304" i="1" s="1"/>
  <c r="P2304" i="1"/>
  <c r="Q2302" i="1"/>
  <c r="R2302" i="1" s="1"/>
  <c r="P2302" i="1"/>
  <c r="Q2301" i="1"/>
  <c r="R2301" i="1" s="1"/>
  <c r="P2301" i="1"/>
  <c r="Q2300" i="1"/>
  <c r="R2300" i="1" s="1"/>
  <c r="P2300" i="1"/>
  <c r="Q2299" i="1"/>
  <c r="R2299" i="1" s="1"/>
  <c r="P2299" i="1"/>
  <c r="Q2298" i="1"/>
  <c r="R2298" i="1" s="1"/>
  <c r="P2298" i="1"/>
  <c r="Q2297" i="1"/>
  <c r="R2297" i="1" s="1"/>
  <c r="P2297" i="1"/>
  <c r="Q2296" i="1"/>
  <c r="R2296" i="1" s="1"/>
  <c r="P2296" i="1"/>
  <c r="Q2295" i="1"/>
  <c r="R2295" i="1" s="1"/>
  <c r="P2295" i="1"/>
  <c r="Q2294" i="1"/>
  <c r="R2294" i="1" s="1"/>
  <c r="P2294" i="1"/>
  <c r="Q2293" i="1"/>
  <c r="R2293" i="1" s="1"/>
  <c r="P2293" i="1"/>
  <c r="Q2292" i="1"/>
  <c r="R2292" i="1" s="1"/>
  <c r="P2292" i="1"/>
  <c r="Q2291" i="1"/>
  <c r="R2291" i="1" s="1"/>
  <c r="P2291" i="1"/>
  <c r="Q2289" i="1"/>
  <c r="R2289" i="1" s="1"/>
  <c r="P2289" i="1"/>
  <c r="Q2288" i="1"/>
  <c r="R2288" i="1" s="1"/>
  <c r="P2288" i="1"/>
  <c r="Q2287" i="1"/>
  <c r="R2287" i="1" s="1"/>
  <c r="P2287" i="1"/>
  <c r="Q2286" i="1"/>
  <c r="R2286" i="1" s="1"/>
  <c r="P2286" i="1"/>
  <c r="Q2285" i="1"/>
  <c r="R2285" i="1" s="1"/>
  <c r="P2285" i="1"/>
  <c r="Q2284" i="1"/>
  <c r="R2284" i="1" s="1"/>
  <c r="P2284" i="1"/>
  <c r="Q2283" i="1"/>
  <c r="R2283" i="1" s="1"/>
  <c r="P2283" i="1"/>
  <c r="Q2282" i="1"/>
  <c r="R2282" i="1" s="1"/>
  <c r="P2282" i="1"/>
  <c r="Q2281" i="1"/>
  <c r="R2281" i="1" s="1"/>
  <c r="P2281" i="1"/>
  <c r="Q2280" i="1"/>
  <c r="R2280" i="1" s="1"/>
  <c r="P2280" i="1"/>
  <c r="Q2279" i="1"/>
  <c r="R2279" i="1" s="1"/>
  <c r="P2279" i="1"/>
  <c r="Q2278" i="1"/>
  <c r="R2278" i="1" s="1"/>
  <c r="P2278" i="1"/>
  <c r="Q2277" i="1"/>
  <c r="R2277" i="1" s="1"/>
  <c r="P2277" i="1"/>
  <c r="Q2275" i="1"/>
  <c r="R2275" i="1" s="1"/>
  <c r="P2275" i="1"/>
  <c r="Q2274" i="1"/>
  <c r="R2274" i="1" s="1"/>
  <c r="P2274" i="1"/>
  <c r="Q2273" i="1"/>
  <c r="R2273" i="1" s="1"/>
  <c r="P2273" i="1"/>
  <c r="Q2272" i="1"/>
  <c r="R2272" i="1" s="1"/>
  <c r="P2272" i="1"/>
  <c r="Q2271" i="1"/>
  <c r="R2271" i="1" s="1"/>
  <c r="P2271" i="1"/>
  <c r="Q2270" i="1"/>
  <c r="R2270" i="1" s="1"/>
  <c r="P2270" i="1"/>
  <c r="Q2269" i="1"/>
  <c r="R2269" i="1" s="1"/>
  <c r="P2269" i="1"/>
  <c r="Q2268" i="1"/>
  <c r="R2268" i="1" s="1"/>
  <c r="P2268" i="1"/>
  <c r="Q2267" i="1"/>
  <c r="R2267" i="1" s="1"/>
  <c r="P2267" i="1"/>
  <c r="Q2266" i="1"/>
  <c r="R2266" i="1" s="1"/>
  <c r="P2266" i="1"/>
  <c r="Q2265" i="1"/>
  <c r="R2265" i="1" s="1"/>
  <c r="P2265" i="1"/>
  <c r="Q2264" i="1"/>
  <c r="R2264" i="1" s="1"/>
  <c r="P2264" i="1"/>
  <c r="Q2263" i="1"/>
  <c r="R2263" i="1" s="1"/>
  <c r="P2263" i="1"/>
  <c r="Q2262" i="1"/>
  <c r="R2262" i="1" s="1"/>
  <c r="P2262" i="1"/>
  <c r="Q2261" i="1"/>
  <c r="R2261" i="1" s="1"/>
  <c r="P2261" i="1"/>
  <c r="Q2257" i="1"/>
  <c r="R2257" i="1" s="1"/>
  <c r="P2257" i="1"/>
  <c r="Q2256" i="1"/>
  <c r="R2256" i="1" s="1"/>
  <c r="P2256" i="1"/>
  <c r="Q2255" i="1"/>
  <c r="R2255" i="1" s="1"/>
  <c r="P2255" i="1"/>
  <c r="Q2254" i="1"/>
  <c r="R2254" i="1" s="1"/>
  <c r="P2254" i="1"/>
  <c r="Q2253" i="1"/>
  <c r="R2253" i="1" s="1"/>
  <c r="P2253" i="1"/>
  <c r="Q2252" i="1"/>
  <c r="R2252" i="1" s="1"/>
  <c r="P2252" i="1"/>
  <c r="Q2251" i="1"/>
  <c r="R2251" i="1" s="1"/>
  <c r="P2251" i="1"/>
  <c r="Q2250" i="1"/>
  <c r="R2250" i="1" s="1"/>
  <c r="P2250" i="1"/>
  <c r="Q2249" i="1"/>
  <c r="R2249" i="1" s="1"/>
  <c r="P2249" i="1"/>
  <c r="Q2248" i="1"/>
  <c r="R2248" i="1" s="1"/>
  <c r="P2248" i="1"/>
  <c r="Q2247" i="1"/>
  <c r="R2247" i="1" s="1"/>
  <c r="P2247" i="1"/>
  <c r="Q2244" i="1"/>
  <c r="R2244" i="1" s="1"/>
  <c r="P2244" i="1"/>
  <c r="Q2243" i="1"/>
  <c r="R2243" i="1" s="1"/>
  <c r="P2243" i="1"/>
  <c r="Q2242" i="1"/>
  <c r="R2242" i="1" s="1"/>
  <c r="P2242" i="1"/>
  <c r="Q2241" i="1"/>
  <c r="R2241" i="1" s="1"/>
  <c r="P2241" i="1"/>
  <c r="Q2240" i="1"/>
  <c r="R2240" i="1" s="1"/>
  <c r="P2240" i="1"/>
  <c r="Q2239" i="1"/>
  <c r="R2239" i="1" s="1"/>
  <c r="P2239" i="1"/>
  <c r="Q2238" i="1"/>
  <c r="R2238" i="1" s="1"/>
  <c r="P2238" i="1"/>
  <c r="Q2237" i="1"/>
  <c r="R2237" i="1" s="1"/>
  <c r="P2237" i="1"/>
  <c r="Q2236" i="1"/>
  <c r="R2236" i="1" s="1"/>
  <c r="P2236" i="1"/>
  <c r="Q2235" i="1"/>
  <c r="R2235" i="1" s="1"/>
  <c r="P2235" i="1"/>
  <c r="Q2234" i="1"/>
  <c r="R2234" i="1" s="1"/>
  <c r="P2234" i="1"/>
  <c r="Q2233" i="1"/>
  <c r="R2233" i="1" s="1"/>
  <c r="P2233" i="1"/>
  <c r="Q2232" i="1"/>
  <c r="R2232" i="1" s="1"/>
  <c r="P2232" i="1"/>
  <c r="Q2231" i="1"/>
  <c r="R2231" i="1" s="1"/>
  <c r="P2231" i="1"/>
  <c r="Q2229" i="1"/>
  <c r="R2229" i="1" s="1"/>
  <c r="P2229" i="1"/>
  <c r="Q2228" i="1"/>
  <c r="R2228" i="1" s="1"/>
  <c r="P2228" i="1"/>
  <c r="Q2227" i="1"/>
  <c r="R2227" i="1" s="1"/>
  <c r="P2227" i="1"/>
  <c r="Q2226" i="1"/>
  <c r="R2226" i="1" s="1"/>
  <c r="P2226" i="1"/>
  <c r="Q2225" i="1"/>
  <c r="R2225" i="1" s="1"/>
  <c r="P2225" i="1"/>
  <c r="Q2224" i="1"/>
  <c r="R2224" i="1" s="1"/>
  <c r="P2224" i="1"/>
  <c r="Q2223" i="1"/>
  <c r="R2223" i="1" s="1"/>
  <c r="P2223" i="1"/>
  <c r="Q2222" i="1"/>
  <c r="R2222" i="1" s="1"/>
  <c r="P2222" i="1"/>
  <c r="Q2221" i="1"/>
  <c r="R2221" i="1" s="1"/>
  <c r="P2221" i="1"/>
  <c r="Q2220" i="1"/>
  <c r="R2220" i="1" s="1"/>
  <c r="P2220" i="1"/>
  <c r="Q2219" i="1"/>
  <c r="R2219" i="1" s="1"/>
  <c r="P2219" i="1"/>
  <c r="Q2218" i="1"/>
  <c r="R2218" i="1" s="1"/>
  <c r="P2218" i="1"/>
  <c r="Q2216" i="1"/>
  <c r="R2216" i="1" s="1"/>
  <c r="P2216" i="1"/>
  <c r="Q2215" i="1"/>
  <c r="R2215" i="1" s="1"/>
  <c r="P2215" i="1"/>
  <c r="Q2214" i="1"/>
  <c r="R2214" i="1" s="1"/>
  <c r="P2214" i="1"/>
  <c r="Q2213" i="1"/>
  <c r="R2213" i="1" s="1"/>
  <c r="P2213" i="1"/>
  <c r="Q2212" i="1"/>
  <c r="R2212" i="1" s="1"/>
  <c r="P2212" i="1"/>
  <c r="Q2211" i="1"/>
  <c r="R2211" i="1" s="1"/>
  <c r="P2211" i="1"/>
  <c r="Q2210" i="1"/>
  <c r="R2210" i="1" s="1"/>
  <c r="P2210" i="1"/>
  <c r="Q2209" i="1"/>
  <c r="R2209" i="1" s="1"/>
  <c r="P2209" i="1"/>
  <c r="Q2208" i="1"/>
  <c r="R2208" i="1" s="1"/>
  <c r="P2208" i="1"/>
  <c r="Q2207" i="1"/>
  <c r="R2207" i="1" s="1"/>
  <c r="P2207" i="1"/>
  <c r="Q2205" i="1"/>
  <c r="P2205" i="1"/>
  <c r="Q2204" i="1"/>
  <c r="R2204" i="1" s="1"/>
  <c r="P2204" i="1"/>
  <c r="Q2203" i="1"/>
  <c r="R2203" i="1" s="1"/>
  <c r="P2203" i="1"/>
  <c r="Q2202" i="1"/>
  <c r="R2202" i="1" s="1"/>
  <c r="P2202" i="1"/>
  <c r="Q2201" i="1"/>
  <c r="R2201" i="1" s="1"/>
  <c r="P2201" i="1"/>
  <c r="Q2200" i="1"/>
  <c r="R2200" i="1" s="1"/>
  <c r="P2200" i="1"/>
  <c r="Q2199" i="1"/>
  <c r="R2199" i="1" s="1"/>
  <c r="P2199" i="1"/>
  <c r="Q2198" i="1"/>
  <c r="R2198" i="1" s="1"/>
  <c r="P2198" i="1"/>
  <c r="Q2197" i="1"/>
  <c r="R2197" i="1" s="1"/>
  <c r="P2197" i="1"/>
  <c r="Q2196" i="1"/>
  <c r="R2196" i="1" s="1"/>
  <c r="P2196" i="1"/>
  <c r="Q2194" i="1"/>
  <c r="R2194" i="1" s="1"/>
  <c r="P2194" i="1"/>
  <c r="Q2193" i="1"/>
  <c r="R2193" i="1" s="1"/>
  <c r="P2193" i="1"/>
  <c r="Q2192" i="1"/>
  <c r="R2192" i="1" s="1"/>
  <c r="P2192" i="1"/>
  <c r="Q2191" i="1"/>
  <c r="R2191" i="1" s="1"/>
  <c r="P2191" i="1"/>
  <c r="Q2190" i="1"/>
  <c r="R2190" i="1" s="1"/>
  <c r="P2190" i="1"/>
  <c r="Q2189" i="1"/>
  <c r="R2189" i="1" s="1"/>
  <c r="P2189" i="1"/>
  <c r="Q2188" i="1"/>
  <c r="R2188" i="1" s="1"/>
  <c r="P2188" i="1"/>
  <c r="Q2187" i="1"/>
  <c r="R2187" i="1" s="1"/>
  <c r="P2187" i="1"/>
  <c r="Q2186" i="1"/>
  <c r="R2186" i="1" s="1"/>
  <c r="P2186" i="1"/>
  <c r="Q2185" i="1"/>
  <c r="R2185" i="1" s="1"/>
  <c r="P2185" i="1"/>
  <c r="Q2184" i="1"/>
  <c r="R2184" i="1" s="1"/>
  <c r="P2184" i="1"/>
  <c r="Q2183" i="1"/>
  <c r="R2183" i="1" s="1"/>
  <c r="P2183" i="1"/>
  <c r="Q2181" i="1"/>
  <c r="R2181" i="1" s="1"/>
  <c r="P2181" i="1"/>
  <c r="Q2180" i="1"/>
  <c r="R2180" i="1" s="1"/>
  <c r="P2180" i="1"/>
  <c r="Q2179" i="1"/>
  <c r="R2179" i="1" s="1"/>
  <c r="P2179" i="1"/>
  <c r="Q2178" i="1"/>
  <c r="R2178" i="1" s="1"/>
  <c r="P2178" i="1"/>
  <c r="Q2177" i="1"/>
  <c r="R2177" i="1" s="1"/>
  <c r="P2177" i="1"/>
  <c r="Q2176" i="1"/>
  <c r="R2176" i="1" s="1"/>
  <c r="P2176" i="1"/>
  <c r="Q2175" i="1"/>
  <c r="R2175" i="1" s="1"/>
  <c r="P2175" i="1"/>
  <c r="Q2174" i="1"/>
  <c r="R2174" i="1" s="1"/>
  <c r="P2174" i="1"/>
  <c r="Q2173" i="1"/>
  <c r="R2173" i="1" s="1"/>
  <c r="P2173" i="1"/>
  <c r="Q2172" i="1"/>
  <c r="R2172" i="1" s="1"/>
  <c r="P2172" i="1"/>
  <c r="Q2171" i="1"/>
  <c r="R2171" i="1" s="1"/>
  <c r="P2171" i="1"/>
  <c r="Q2170" i="1"/>
  <c r="R2170" i="1" s="1"/>
  <c r="P2170" i="1"/>
  <c r="Q2168" i="1"/>
  <c r="R2168" i="1" s="1"/>
  <c r="P2168" i="1"/>
  <c r="Q2167" i="1"/>
  <c r="R2167" i="1" s="1"/>
  <c r="P2167" i="1"/>
  <c r="Q2166" i="1"/>
  <c r="R2166" i="1" s="1"/>
  <c r="P2166" i="1"/>
  <c r="Q2165" i="1"/>
  <c r="R2165" i="1" s="1"/>
  <c r="P2165" i="1"/>
  <c r="Q2164" i="1"/>
  <c r="R2164" i="1" s="1"/>
  <c r="P2164" i="1"/>
  <c r="Q2163" i="1"/>
  <c r="R2163" i="1" s="1"/>
  <c r="P2163" i="1"/>
  <c r="Q2162" i="1"/>
  <c r="R2162" i="1" s="1"/>
  <c r="P2162" i="1"/>
  <c r="Q2161" i="1"/>
  <c r="R2161" i="1" s="1"/>
  <c r="P2161" i="1"/>
  <c r="Q2160" i="1"/>
  <c r="R2160" i="1" s="1"/>
  <c r="P2160" i="1"/>
  <c r="Q2159" i="1"/>
  <c r="R2159" i="1" s="1"/>
  <c r="P2159" i="1"/>
  <c r="Q2157" i="1"/>
  <c r="R2157" i="1" s="1"/>
  <c r="P2157" i="1"/>
  <c r="Q2156" i="1"/>
  <c r="R2156" i="1" s="1"/>
  <c r="P2156" i="1"/>
  <c r="Q2155" i="1"/>
  <c r="R2155" i="1" s="1"/>
  <c r="P2155" i="1"/>
  <c r="Q2154" i="1"/>
  <c r="R2154" i="1" s="1"/>
  <c r="P2154" i="1"/>
  <c r="Q2153" i="1"/>
  <c r="R2153" i="1" s="1"/>
  <c r="P2153" i="1"/>
  <c r="Q2152" i="1"/>
  <c r="R2152" i="1" s="1"/>
  <c r="P2152" i="1"/>
  <c r="Q2151" i="1"/>
  <c r="R2151" i="1" s="1"/>
  <c r="P2151" i="1"/>
  <c r="Q2586" i="1"/>
  <c r="R2586" i="1" s="1"/>
  <c r="P2586" i="1"/>
  <c r="Q2585" i="1"/>
  <c r="R2585" i="1" s="1"/>
  <c r="P2585" i="1"/>
  <c r="Q2150" i="1"/>
  <c r="R2150" i="1" s="1"/>
  <c r="P2150" i="1"/>
  <c r="Q2149" i="1"/>
  <c r="R2149" i="1" s="1"/>
  <c r="P2149" i="1"/>
  <c r="Q2148" i="1"/>
  <c r="R2148" i="1" s="1"/>
  <c r="P2148" i="1"/>
  <c r="Q2147" i="1"/>
  <c r="R2147" i="1" s="1"/>
  <c r="P2147" i="1"/>
  <c r="Q2145" i="1"/>
  <c r="R2145" i="1" s="1"/>
  <c r="P2145" i="1"/>
  <c r="Q2144" i="1"/>
  <c r="R2144" i="1" s="1"/>
  <c r="P2144" i="1"/>
  <c r="Q2143" i="1"/>
  <c r="R2143" i="1" s="1"/>
  <c r="P2143" i="1"/>
  <c r="Q2584" i="1"/>
  <c r="R2584" i="1" s="1"/>
  <c r="P2584" i="1"/>
  <c r="Q2142" i="1"/>
  <c r="R2142" i="1" s="1"/>
  <c r="P2142" i="1"/>
  <c r="Q2141" i="1"/>
  <c r="R2141" i="1" s="1"/>
  <c r="P2141" i="1"/>
  <c r="Q2140" i="1"/>
  <c r="R2140" i="1" s="1"/>
  <c r="P2140" i="1"/>
  <c r="Q2139" i="1"/>
  <c r="R2139" i="1" s="1"/>
  <c r="P2139" i="1"/>
  <c r="Q2138" i="1"/>
  <c r="R2138" i="1" s="1"/>
  <c r="P2138" i="1"/>
  <c r="Q2137" i="1"/>
  <c r="R2137" i="1" s="1"/>
  <c r="P2137" i="1"/>
  <c r="Q2583" i="1"/>
  <c r="R2583" i="1" s="1"/>
  <c r="P2583" i="1"/>
  <c r="Q2582" i="1"/>
  <c r="R2582" i="1" s="1"/>
  <c r="P2582" i="1"/>
  <c r="Q2581" i="1"/>
  <c r="R2581" i="1" s="1"/>
  <c r="P2581" i="1"/>
  <c r="Q2580" i="1"/>
  <c r="R2580" i="1" s="1"/>
  <c r="P2580" i="1"/>
  <c r="Q2136" i="1"/>
  <c r="R2136" i="1" s="1"/>
  <c r="P2136" i="1"/>
  <c r="Q2579" i="1"/>
  <c r="R2579" i="1" s="1"/>
  <c r="P2579" i="1"/>
  <c r="Q2135" i="1"/>
  <c r="R2135" i="1" s="1"/>
  <c r="P2135" i="1"/>
  <c r="Q2578" i="1"/>
  <c r="R2578" i="1" s="1"/>
  <c r="P2578" i="1"/>
  <c r="Q2130" i="1"/>
  <c r="R2130" i="1" s="1"/>
  <c r="P2130" i="1"/>
  <c r="Q2129" i="1"/>
  <c r="R2129" i="1" s="1"/>
  <c r="P2129" i="1"/>
  <c r="Q2128" i="1"/>
  <c r="R2128" i="1" s="1"/>
  <c r="P2128" i="1"/>
  <c r="Q2127" i="1"/>
  <c r="R2127" i="1" s="1"/>
  <c r="P2127" i="1"/>
  <c r="Q2126" i="1"/>
  <c r="R2126" i="1" s="1"/>
  <c r="P2126" i="1"/>
  <c r="Q2125" i="1"/>
  <c r="R2125" i="1" s="1"/>
  <c r="P2125" i="1"/>
  <c r="Q2124" i="1"/>
  <c r="R2124" i="1" s="1"/>
  <c r="P2124" i="1"/>
  <c r="Q2123" i="1"/>
  <c r="R2123" i="1" s="1"/>
  <c r="P2123" i="1"/>
  <c r="Q2577" i="1"/>
  <c r="R2577" i="1" s="1"/>
  <c r="P2577" i="1"/>
  <c r="Q2575" i="1"/>
  <c r="R2575" i="1" s="1"/>
  <c r="P2575" i="1"/>
  <c r="Q2122" i="1"/>
  <c r="R2122" i="1" s="1"/>
  <c r="P2122" i="1"/>
  <c r="Q2121" i="1"/>
  <c r="R2121" i="1" s="1"/>
  <c r="P2121" i="1"/>
  <c r="Q2120" i="1"/>
  <c r="R2120" i="1" s="1"/>
  <c r="P2120" i="1"/>
  <c r="Q2119" i="1"/>
  <c r="R2119" i="1" s="1"/>
  <c r="P2119" i="1"/>
  <c r="Q2118" i="1"/>
  <c r="R2118" i="1" s="1"/>
  <c r="P2118" i="1"/>
  <c r="Q2117" i="1"/>
  <c r="R2117" i="1" s="1"/>
  <c r="P2117" i="1"/>
  <c r="Q2116" i="1"/>
  <c r="R2116" i="1" s="1"/>
  <c r="P2116" i="1"/>
  <c r="Q2115" i="1"/>
  <c r="R2115" i="1" s="1"/>
  <c r="P2115" i="1"/>
  <c r="Q2114" i="1"/>
  <c r="R2114" i="1" s="1"/>
  <c r="P2114" i="1"/>
  <c r="Q2110" i="1"/>
  <c r="R2110" i="1" s="1"/>
  <c r="P2110" i="1"/>
  <c r="Q2109" i="1"/>
  <c r="R2109" i="1" s="1"/>
  <c r="P2109" i="1"/>
  <c r="Q2108" i="1"/>
  <c r="R2108" i="1" s="1"/>
  <c r="P2108" i="1"/>
  <c r="Q2107" i="1"/>
  <c r="R2107" i="1" s="1"/>
  <c r="P2107" i="1"/>
  <c r="Q2106" i="1"/>
  <c r="R2106" i="1" s="1"/>
  <c r="P2106" i="1"/>
  <c r="Q2105" i="1"/>
  <c r="R2105" i="1" s="1"/>
  <c r="P2105" i="1"/>
  <c r="Q2104" i="1"/>
  <c r="R2104" i="1" s="1"/>
  <c r="P2104" i="1"/>
  <c r="Q2103" i="1"/>
  <c r="R2103" i="1" s="1"/>
  <c r="P2103" i="1"/>
  <c r="Q2102" i="1"/>
  <c r="R2102" i="1" s="1"/>
  <c r="P2102" i="1"/>
  <c r="Q2101" i="1"/>
  <c r="R2101" i="1" s="1"/>
  <c r="P2101" i="1"/>
  <c r="Q2100" i="1"/>
  <c r="R2100" i="1" s="1"/>
  <c r="P2100" i="1"/>
  <c r="Q2099" i="1"/>
  <c r="R2099" i="1" s="1"/>
  <c r="P2099" i="1"/>
  <c r="Q2098" i="1"/>
  <c r="R2098" i="1" s="1"/>
  <c r="P2098" i="1"/>
  <c r="Q2587" i="1"/>
  <c r="R2587" i="1" s="1"/>
  <c r="P2587" i="1"/>
  <c r="Q2845" i="1"/>
  <c r="R2845" i="1" s="1"/>
  <c r="P2845" i="1"/>
  <c r="Q2060" i="1"/>
  <c r="R2060" i="1" s="1"/>
  <c r="P2060" i="1"/>
  <c r="Q2059" i="1"/>
  <c r="R2059" i="1" s="1"/>
  <c r="P2059" i="1"/>
  <c r="Q2058" i="1"/>
  <c r="R2058" i="1" s="1"/>
  <c r="P2058" i="1"/>
  <c r="Q2057" i="1"/>
  <c r="R2057" i="1" s="1"/>
  <c r="P2057" i="1"/>
  <c r="Q2056" i="1"/>
  <c r="R2056" i="1" s="1"/>
  <c r="P2056" i="1"/>
  <c r="Q2055" i="1"/>
  <c r="R2055" i="1" s="1"/>
  <c r="P2055" i="1"/>
  <c r="Q2054" i="1"/>
  <c r="R2054" i="1" s="1"/>
  <c r="P2054" i="1"/>
  <c r="Q2053" i="1"/>
  <c r="R2053" i="1" s="1"/>
  <c r="P2053" i="1"/>
  <c r="Q2052" i="1"/>
  <c r="R2052" i="1" s="1"/>
  <c r="P2052" i="1"/>
  <c r="Q2051" i="1"/>
  <c r="R2051" i="1" s="1"/>
  <c r="P2051" i="1"/>
  <c r="Q2050" i="1"/>
  <c r="R2050" i="1" s="1"/>
  <c r="P2050" i="1"/>
  <c r="Q2048" i="1"/>
  <c r="R2048" i="1" s="1"/>
  <c r="P2048" i="1"/>
  <c r="Q2047" i="1"/>
  <c r="R2047" i="1" s="1"/>
  <c r="P2047" i="1"/>
  <c r="Q2046" i="1"/>
  <c r="R2046" i="1" s="1"/>
  <c r="P2046" i="1"/>
  <c r="Q2045" i="1"/>
  <c r="R2045" i="1" s="1"/>
  <c r="P2045" i="1"/>
  <c r="Q2044" i="1"/>
  <c r="R2044" i="1" s="1"/>
  <c r="P2044" i="1"/>
  <c r="Q2043" i="1"/>
  <c r="R2043" i="1" s="1"/>
  <c r="P2043" i="1"/>
  <c r="Q2042" i="1"/>
  <c r="R2042" i="1" s="1"/>
  <c r="P2042" i="1"/>
  <c r="Q2041" i="1"/>
  <c r="R2041" i="1" s="1"/>
  <c r="P2041" i="1"/>
  <c r="Q2040" i="1"/>
  <c r="R2040" i="1" s="1"/>
  <c r="P2040" i="1"/>
  <c r="Q2039" i="1"/>
  <c r="P2039" i="1"/>
  <c r="Q2018" i="1"/>
  <c r="R2018" i="1" s="1"/>
  <c r="P2018" i="1"/>
  <c r="Q2017" i="1"/>
  <c r="R2017" i="1" s="1"/>
  <c r="P2017" i="1"/>
  <c r="Q2016" i="1"/>
  <c r="R2016" i="1" s="1"/>
  <c r="P2016" i="1"/>
  <c r="Q2038" i="1"/>
  <c r="R2038" i="1" s="1"/>
  <c r="P2038" i="1"/>
  <c r="Q2037" i="1"/>
  <c r="P2037" i="1"/>
  <c r="Q2036" i="1"/>
  <c r="P2036" i="1"/>
  <c r="Q2035" i="1"/>
  <c r="R2035" i="1" s="1"/>
  <c r="P2035" i="1"/>
  <c r="Q2034" i="1"/>
  <c r="P2034" i="1"/>
  <c r="Q2015" i="1"/>
  <c r="R2015" i="1" s="1"/>
  <c r="P2015" i="1"/>
  <c r="Q2033" i="1"/>
  <c r="R2033" i="1" s="1"/>
  <c r="P2033" i="1"/>
  <c r="Q2032" i="1"/>
  <c r="P2032" i="1"/>
  <c r="Q2031" i="1"/>
  <c r="P2031" i="1"/>
  <c r="Q2030" i="1"/>
  <c r="P2030" i="1"/>
  <c r="Q2014" i="1"/>
  <c r="P2014" i="1"/>
  <c r="Q2029" i="1"/>
  <c r="P2029" i="1"/>
  <c r="Q2028" i="1"/>
  <c r="P2028" i="1"/>
  <c r="Q2027" i="1"/>
  <c r="P2027" i="1"/>
  <c r="Q2026" i="1"/>
  <c r="P2026" i="1"/>
  <c r="Q2013" i="1"/>
  <c r="R2013" i="1" s="1"/>
  <c r="P2013" i="1"/>
  <c r="Q2012" i="1"/>
  <c r="R2012" i="1" s="1"/>
  <c r="P2012" i="1"/>
  <c r="Q2011" i="1"/>
  <c r="R2011" i="1" s="1"/>
  <c r="P2011" i="1"/>
  <c r="Q2025" i="1"/>
  <c r="R2025" i="1" s="1"/>
  <c r="P2025" i="1"/>
  <c r="Q2024" i="1"/>
  <c r="R2024" i="1" s="1"/>
  <c r="P2024" i="1"/>
  <c r="Q2023" i="1"/>
  <c r="R2023" i="1" s="1"/>
  <c r="P2023" i="1"/>
  <c r="Q2010" i="1"/>
  <c r="P2010" i="1"/>
  <c r="Q2022" i="1"/>
  <c r="R2022" i="1" s="1"/>
  <c r="P2022" i="1"/>
  <c r="Q2009" i="1"/>
  <c r="P2009" i="1"/>
  <c r="Q2008" i="1"/>
  <c r="R2008" i="1" s="1"/>
  <c r="P2008" i="1"/>
  <c r="Q2021" i="1"/>
  <c r="P2021" i="1"/>
  <c r="Q2020" i="1"/>
  <c r="R2020" i="1" s="1"/>
  <c r="P2020" i="1"/>
  <c r="Q2019" i="1"/>
  <c r="P2019" i="1"/>
  <c r="Q2007" i="1"/>
  <c r="R2007" i="1" s="1"/>
  <c r="P2007" i="1"/>
  <c r="Q2005" i="1"/>
  <c r="R2005" i="1" s="1"/>
  <c r="P2005" i="1"/>
  <c r="Q2004" i="1"/>
  <c r="R2004" i="1" s="1"/>
  <c r="P2004" i="1"/>
  <c r="Q2003" i="1"/>
  <c r="R2003" i="1" s="1"/>
  <c r="P2003" i="1"/>
  <c r="Q2002" i="1"/>
  <c r="R2002" i="1" s="1"/>
  <c r="P2002" i="1"/>
  <c r="Q2001" i="1"/>
  <c r="R2001" i="1" s="1"/>
  <c r="P2001" i="1"/>
  <c r="Q2000" i="1"/>
  <c r="R2000" i="1" s="1"/>
  <c r="P2000" i="1"/>
  <c r="Q1999" i="1"/>
  <c r="R1999" i="1" s="1"/>
  <c r="P1999" i="1"/>
  <c r="Q1998" i="1"/>
  <c r="P1998" i="1"/>
  <c r="Q1997" i="1"/>
  <c r="R1997" i="1" s="1"/>
  <c r="P1997" i="1"/>
  <c r="Q1996" i="1"/>
  <c r="R1996" i="1" s="1"/>
  <c r="P1996" i="1"/>
  <c r="Q1995" i="1"/>
  <c r="R1995" i="1" s="1"/>
  <c r="P1995" i="1"/>
  <c r="Q1994" i="1"/>
  <c r="R1994" i="1" s="1"/>
  <c r="P1994" i="1"/>
  <c r="Q1993" i="1"/>
  <c r="R1993" i="1" s="1"/>
  <c r="P1993" i="1"/>
  <c r="Q1992" i="1"/>
  <c r="P1992" i="1"/>
  <c r="Q1990" i="1"/>
  <c r="R1990" i="1" s="1"/>
  <c r="P1990" i="1"/>
  <c r="Q1989" i="1"/>
  <c r="R1989" i="1" s="1"/>
  <c r="P1989" i="1"/>
  <c r="Q1988" i="1"/>
  <c r="R1988" i="1" s="1"/>
  <c r="P1988" i="1"/>
  <c r="Q1987" i="1"/>
  <c r="R1987" i="1" s="1"/>
  <c r="P1987" i="1"/>
  <c r="Q1986" i="1"/>
  <c r="R1986" i="1" s="1"/>
  <c r="P1986" i="1"/>
  <c r="Q1985" i="1"/>
  <c r="R1985" i="1" s="1"/>
  <c r="P1985" i="1"/>
  <c r="Q1984" i="1"/>
  <c r="R1984" i="1" s="1"/>
  <c r="P1984" i="1"/>
  <c r="Q1983" i="1"/>
  <c r="R1983" i="1" s="1"/>
  <c r="P1983" i="1"/>
  <c r="Q1982" i="1"/>
  <c r="R1982" i="1" s="1"/>
  <c r="P1982" i="1"/>
  <c r="Q1981" i="1"/>
  <c r="R1981" i="1" s="1"/>
  <c r="P1981" i="1"/>
  <c r="Q1980" i="1"/>
  <c r="R1980" i="1" s="1"/>
  <c r="P1980" i="1"/>
  <c r="Q1979" i="1"/>
  <c r="P1979" i="1"/>
  <c r="Q1978" i="1"/>
  <c r="R1978" i="1" s="1"/>
  <c r="P1978" i="1"/>
  <c r="Q1977" i="1"/>
  <c r="R1977" i="1" s="1"/>
  <c r="P1977" i="1"/>
  <c r="Q1976" i="1"/>
  <c r="R1976" i="1" s="1"/>
  <c r="P1976" i="1"/>
  <c r="Q1975" i="1"/>
  <c r="R1975" i="1" s="1"/>
  <c r="P1975" i="1"/>
  <c r="Q1974" i="1"/>
  <c r="R1974" i="1" s="1"/>
  <c r="P1974" i="1"/>
  <c r="Q1973" i="1"/>
  <c r="R1973" i="1" s="1"/>
  <c r="P1973" i="1"/>
  <c r="Q1972" i="1"/>
  <c r="P1972" i="1"/>
  <c r="Q1971" i="1"/>
  <c r="P1971" i="1"/>
  <c r="Q1970" i="1"/>
  <c r="R1970" i="1" s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R1963" i="1" s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R1955" i="1" s="1"/>
  <c r="P1955" i="1"/>
  <c r="Q1947" i="1"/>
  <c r="P1947" i="1"/>
  <c r="Q1954" i="1"/>
  <c r="P1954" i="1"/>
  <c r="Q1953" i="1"/>
  <c r="P1953" i="1"/>
  <c r="Q1946" i="1"/>
  <c r="P1946" i="1"/>
  <c r="Q1952" i="1"/>
  <c r="R1952" i="1" s="1"/>
  <c r="P1952" i="1"/>
  <c r="Q1951" i="1"/>
  <c r="P1951" i="1"/>
  <c r="Q1950" i="1"/>
  <c r="R1950" i="1" s="1"/>
  <c r="P1950" i="1"/>
  <c r="Q1949" i="1"/>
  <c r="P1949" i="1"/>
  <c r="Q1948" i="1"/>
  <c r="P1948" i="1"/>
  <c r="Q1944" i="1"/>
  <c r="R1944" i="1" s="1"/>
  <c r="P1944" i="1"/>
  <c r="Q1943" i="1"/>
  <c r="R1943" i="1" s="1"/>
  <c r="P1943" i="1"/>
  <c r="Q1942" i="1"/>
  <c r="R1942" i="1" s="1"/>
  <c r="P1942" i="1"/>
  <c r="Q1941" i="1"/>
  <c r="R1941" i="1" s="1"/>
  <c r="P1941" i="1"/>
  <c r="Q1940" i="1"/>
  <c r="R1940" i="1" s="1"/>
  <c r="P1940" i="1"/>
  <c r="Q1939" i="1"/>
  <c r="R1939" i="1" s="1"/>
  <c r="P1939" i="1"/>
  <c r="Q1938" i="1"/>
  <c r="R1938" i="1" s="1"/>
  <c r="P1938" i="1"/>
  <c r="Q1937" i="1"/>
  <c r="R1937" i="1" s="1"/>
  <c r="P1937" i="1"/>
  <c r="Q1936" i="1"/>
  <c r="R1936" i="1" s="1"/>
  <c r="P1936" i="1"/>
  <c r="Q1935" i="1"/>
  <c r="R1935" i="1" s="1"/>
  <c r="P1935" i="1"/>
  <c r="Q1934" i="1"/>
  <c r="R1934" i="1" s="1"/>
  <c r="P1934" i="1"/>
  <c r="Q1933" i="1"/>
  <c r="R1933" i="1" s="1"/>
  <c r="P1933" i="1"/>
  <c r="Q1932" i="1"/>
  <c r="R1932" i="1" s="1"/>
  <c r="P1932" i="1"/>
  <c r="Q1931" i="1"/>
  <c r="R1931" i="1" s="1"/>
  <c r="P1931" i="1"/>
  <c r="Q1930" i="1"/>
  <c r="P1930" i="1"/>
  <c r="Q1929" i="1"/>
  <c r="R1929" i="1" s="1"/>
  <c r="P1929" i="1"/>
  <c r="Q1928" i="1"/>
  <c r="P1928" i="1"/>
  <c r="Q1927" i="1"/>
  <c r="P1927" i="1"/>
  <c r="Q1926" i="1"/>
  <c r="P1926" i="1"/>
  <c r="Q1925" i="1"/>
  <c r="P1925" i="1"/>
  <c r="Q1924" i="1"/>
  <c r="R1924" i="1" s="1"/>
  <c r="P1924" i="1"/>
  <c r="Q1923" i="1"/>
  <c r="R1923" i="1" s="1"/>
  <c r="P1923" i="1"/>
  <c r="Q1922" i="1"/>
  <c r="P1922" i="1"/>
  <c r="Q1921" i="1"/>
  <c r="P1921" i="1"/>
  <c r="Q1920" i="1"/>
  <c r="R1920" i="1" s="1"/>
  <c r="P1920" i="1"/>
  <c r="Q1919" i="1"/>
  <c r="R1919" i="1" s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R1907" i="1" s="1"/>
  <c r="P1907" i="1"/>
  <c r="Q1905" i="1"/>
  <c r="P1905" i="1"/>
  <c r="Q1904" i="1"/>
  <c r="R1904" i="1" s="1"/>
  <c r="P1904" i="1"/>
  <c r="Q1903" i="1"/>
  <c r="R1903" i="1" s="1"/>
  <c r="P1903" i="1"/>
  <c r="Q1902" i="1"/>
  <c r="R1902" i="1" s="1"/>
  <c r="P1902" i="1"/>
  <c r="Q1901" i="1"/>
  <c r="P1901" i="1"/>
  <c r="Q1900" i="1"/>
  <c r="R1900" i="1" s="1"/>
  <c r="P1900" i="1"/>
  <c r="Q1899" i="1"/>
  <c r="R1899" i="1" s="1"/>
  <c r="P1899" i="1"/>
  <c r="Q1897" i="1"/>
  <c r="R1897" i="1" s="1"/>
  <c r="P1897" i="1"/>
  <c r="Q1898" i="1"/>
  <c r="P1898" i="1"/>
  <c r="Q1896" i="1"/>
  <c r="R1896" i="1" s="1"/>
  <c r="P1896" i="1"/>
  <c r="Q1895" i="1"/>
  <c r="R1895" i="1" s="1"/>
  <c r="P1895" i="1"/>
  <c r="Q1894" i="1"/>
  <c r="R1894" i="1" s="1"/>
  <c r="P1894" i="1"/>
  <c r="Q1893" i="1"/>
  <c r="R1893" i="1" s="1"/>
  <c r="P1893" i="1"/>
  <c r="Q1892" i="1"/>
  <c r="R1892" i="1" s="1"/>
  <c r="P1892" i="1"/>
  <c r="Q1891" i="1"/>
  <c r="R1891" i="1" s="1"/>
  <c r="P1891" i="1"/>
  <c r="Q1888" i="1"/>
  <c r="R1888" i="1" s="1"/>
  <c r="P1888" i="1"/>
  <c r="Q1887" i="1"/>
  <c r="R1887" i="1" s="1"/>
  <c r="P1887" i="1"/>
  <c r="Q1886" i="1"/>
  <c r="R1886" i="1" s="1"/>
  <c r="P1886" i="1"/>
  <c r="Q1885" i="1"/>
  <c r="R1885" i="1" s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R1879" i="1" s="1"/>
  <c r="P1879" i="1"/>
  <c r="Q1878" i="1"/>
  <c r="R1878" i="1" s="1"/>
  <c r="P1878" i="1"/>
  <c r="Q1877" i="1"/>
  <c r="R1877" i="1" s="1"/>
  <c r="P1877" i="1"/>
  <c r="Q1876" i="1"/>
  <c r="R1876" i="1" s="1"/>
  <c r="P1876" i="1"/>
  <c r="Q1875" i="1"/>
  <c r="R1875" i="1" s="1"/>
  <c r="P1875" i="1"/>
  <c r="Q1874" i="1"/>
  <c r="R1874" i="1" s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R1868" i="1" s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R1860" i="1" s="1"/>
  <c r="P1860" i="1"/>
  <c r="Q1773" i="1"/>
  <c r="P1773" i="1"/>
  <c r="Q1859" i="1"/>
  <c r="R1859" i="1" s="1"/>
  <c r="P1859" i="1"/>
  <c r="Q1858" i="1"/>
  <c r="P1858" i="1"/>
  <c r="Q1857" i="1"/>
  <c r="P1857" i="1"/>
  <c r="Q1856" i="1"/>
  <c r="R1856" i="1" s="1"/>
  <c r="P1856" i="1"/>
  <c r="Q1855" i="1"/>
  <c r="P1855" i="1"/>
  <c r="Q1854" i="1"/>
  <c r="R1854" i="1" s="1"/>
  <c r="P1854" i="1"/>
  <c r="Q1853" i="1"/>
  <c r="R1853" i="1" s="1"/>
  <c r="P1853" i="1"/>
  <c r="Q1852" i="1"/>
  <c r="P1852" i="1"/>
  <c r="Q1851" i="1"/>
  <c r="P1851" i="1"/>
  <c r="Q1850" i="1"/>
  <c r="R1850" i="1" s="1"/>
  <c r="P1850" i="1"/>
  <c r="Q1849" i="1"/>
  <c r="P1849" i="1"/>
  <c r="Q1848" i="1"/>
  <c r="R1848" i="1" s="1"/>
  <c r="P1848" i="1"/>
  <c r="Q1847" i="1"/>
  <c r="R1847" i="1" s="1"/>
  <c r="P1847" i="1"/>
  <c r="Q1846" i="1"/>
  <c r="P1846" i="1"/>
  <c r="Q1845" i="1"/>
  <c r="P1845" i="1"/>
  <c r="Q1844" i="1"/>
  <c r="P1844" i="1"/>
  <c r="Q1772" i="1"/>
  <c r="R1772" i="1" s="1"/>
  <c r="P1772" i="1"/>
  <c r="Q1771" i="1"/>
  <c r="P1771" i="1"/>
  <c r="Q1843" i="1"/>
  <c r="R1843" i="1" s="1"/>
  <c r="P1843" i="1"/>
  <c r="Q1842" i="1"/>
  <c r="P1842" i="1"/>
  <c r="Q1841" i="1"/>
  <c r="R1841" i="1" s="1"/>
  <c r="P1841" i="1"/>
  <c r="Q1840" i="1"/>
  <c r="P1840" i="1"/>
  <c r="Q1839" i="1"/>
  <c r="P1839" i="1"/>
  <c r="Q1838" i="1"/>
  <c r="R1838" i="1" s="1"/>
  <c r="P1838" i="1"/>
  <c r="Q1837" i="1"/>
  <c r="P1837" i="1"/>
  <c r="Q1836" i="1"/>
  <c r="R1836" i="1" s="1"/>
  <c r="P1836" i="1"/>
  <c r="Q1835" i="1"/>
  <c r="R1835" i="1" s="1"/>
  <c r="P1835" i="1"/>
  <c r="Q1834" i="1"/>
  <c r="R1834" i="1" s="1"/>
  <c r="P1834" i="1"/>
  <c r="Q1833" i="1"/>
  <c r="P1833" i="1"/>
  <c r="Q1832" i="1"/>
  <c r="R1832" i="1" s="1"/>
  <c r="P1832" i="1"/>
  <c r="Q1831" i="1"/>
  <c r="R1831" i="1" s="1"/>
  <c r="P1831" i="1"/>
  <c r="Q1830" i="1"/>
  <c r="P1830" i="1"/>
  <c r="Q1829" i="1"/>
  <c r="P1829" i="1"/>
  <c r="Q1828" i="1"/>
  <c r="R1828" i="1" s="1"/>
  <c r="P1828" i="1"/>
  <c r="Q1827" i="1"/>
  <c r="R1827" i="1" s="1"/>
  <c r="P1827" i="1"/>
  <c r="Q1826" i="1"/>
  <c r="P1826" i="1"/>
  <c r="Q1825" i="1"/>
  <c r="R1825" i="1" s="1"/>
  <c r="P1825" i="1"/>
  <c r="Q1824" i="1"/>
  <c r="P1824" i="1"/>
  <c r="Q1823" i="1"/>
  <c r="R1823" i="1" s="1"/>
  <c r="P1823" i="1"/>
  <c r="Q1822" i="1"/>
  <c r="R1822" i="1" s="1"/>
  <c r="P1822" i="1"/>
  <c r="Q1821" i="1"/>
  <c r="P1821" i="1"/>
  <c r="Q1820" i="1"/>
  <c r="R1820" i="1" s="1"/>
  <c r="P1820" i="1"/>
  <c r="Q1819" i="1"/>
  <c r="R1819" i="1" s="1"/>
  <c r="P1819" i="1"/>
  <c r="Q1818" i="1"/>
  <c r="P1818" i="1"/>
  <c r="Q1817" i="1"/>
  <c r="P1817" i="1"/>
  <c r="Q1816" i="1"/>
  <c r="R1816" i="1" s="1"/>
  <c r="P1816" i="1"/>
  <c r="Q1815" i="1"/>
  <c r="P1815" i="1"/>
  <c r="Q1814" i="1"/>
  <c r="P1814" i="1"/>
  <c r="Q1813" i="1"/>
  <c r="R1813" i="1" s="1"/>
  <c r="P1813" i="1"/>
  <c r="Q1812" i="1"/>
  <c r="P1812" i="1"/>
  <c r="Q1811" i="1"/>
  <c r="R1811" i="1" s="1"/>
  <c r="P1811" i="1"/>
  <c r="Q1810" i="1"/>
  <c r="P1810" i="1"/>
  <c r="Q1809" i="1"/>
  <c r="R1809" i="1" s="1"/>
  <c r="P1809" i="1"/>
  <c r="Q1808" i="1"/>
  <c r="R1808" i="1" s="1"/>
  <c r="P1808" i="1"/>
  <c r="Q1807" i="1"/>
  <c r="R1807" i="1" s="1"/>
  <c r="P1807" i="1"/>
  <c r="Q1806" i="1"/>
  <c r="R1806" i="1" s="1"/>
  <c r="P1806" i="1"/>
  <c r="Q1805" i="1"/>
  <c r="R1805" i="1" s="1"/>
  <c r="P1805" i="1"/>
  <c r="Q1804" i="1"/>
  <c r="P1804" i="1"/>
  <c r="Q1803" i="1"/>
  <c r="P1803" i="1"/>
  <c r="Q1802" i="1"/>
  <c r="R1802" i="1" s="1"/>
  <c r="P1802" i="1"/>
  <c r="Q1801" i="1"/>
  <c r="R1801" i="1" s="1"/>
  <c r="P1801" i="1"/>
  <c r="Q1800" i="1"/>
  <c r="R1800" i="1" s="1"/>
  <c r="P1800" i="1"/>
  <c r="Q1799" i="1"/>
  <c r="R1799" i="1" s="1"/>
  <c r="P1799" i="1"/>
  <c r="Q1798" i="1"/>
  <c r="R1798" i="1" s="1"/>
  <c r="P1798" i="1"/>
  <c r="Q1797" i="1"/>
  <c r="P1797" i="1"/>
  <c r="Q1796" i="1"/>
  <c r="P1796" i="1"/>
  <c r="Q1795" i="1"/>
  <c r="R1795" i="1" s="1"/>
  <c r="P1795" i="1"/>
  <c r="Q1794" i="1"/>
  <c r="R1794" i="1" s="1"/>
  <c r="P1794" i="1"/>
  <c r="Q1793" i="1"/>
  <c r="R1793" i="1" s="1"/>
  <c r="P1793" i="1"/>
  <c r="Q1792" i="1"/>
  <c r="R1792" i="1" s="1"/>
  <c r="P1792" i="1"/>
  <c r="Q1791" i="1"/>
  <c r="R1791" i="1" s="1"/>
  <c r="P1791" i="1"/>
  <c r="Q1790" i="1"/>
  <c r="P1790" i="1"/>
  <c r="Q1789" i="1"/>
  <c r="R1789" i="1" s="1"/>
  <c r="P1789" i="1"/>
  <c r="Q1788" i="1"/>
  <c r="P1788" i="1"/>
  <c r="Q1787" i="1"/>
  <c r="R1787" i="1" s="1"/>
  <c r="P1787" i="1"/>
  <c r="Q1786" i="1"/>
  <c r="R1786" i="1" s="1"/>
  <c r="P1786" i="1"/>
  <c r="Q1785" i="1"/>
  <c r="P1785" i="1"/>
  <c r="Q1784" i="1"/>
  <c r="R1784" i="1" s="1"/>
  <c r="P1784" i="1"/>
  <c r="Q1783" i="1"/>
  <c r="P1783" i="1"/>
  <c r="Q1782" i="1"/>
  <c r="P1782" i="1"/>
  <c r="Q1781" i="1"/>
  <c r="R1781" i="1" s="1"/>
  <c r="P1781" i="1"/>
  <c r="Q1780" i="1"/>
  <c r="P1780" i="1"/>
  <c r="Q1779" i="1"/>
  <c r="R1779" i="1" s="1"/>
  <c r="P1779" i="1"/>
  <c r="Q1778" i="1"/>
  <c r="P1778" i="1"/>
  <c r="Q1777" i="1"/>
  <c r="R1777" i="1" s="1"/>
  <c r="P1777" i="1"/>
  <c r="Q1776" i="1"/>
  <c r="P1776" i="1"/>
  <c r="Q1775" i="1"/>
  <c r="P1775" i="1"/>
  <c r="Q1774" i="1"/>
  <c r="P1774" i="1"/>
  <c r="Q1770" i="1"/>
  <c r="R1770" i="1" s="1"/>
  <c r="P1770" i="1"/>
  <c r="Q1767" i="1"/>
  <c r="R1767" i="1" s="1"/>
  <c r="P1767" i="1"/>
  <c r="Q1766" i="1"/>
  <c r="R1766" i="1" s="1"/>
  <c r="P1766" i="1"/>
  <c r="Q1765" i="1"/>
  <c r="R1765" i="1" s="1"/>
  <c r="P1765" i="1"/>
  <c r="Q1764" i="1"/>
  <c r="R1764" i="1" s="1"/>
  <c r="P1764" i="1"/>
  <c r="Q1763" i="1"/>
  <c r="R1763" i="1" s="1"/>
  <c r="P1763" i="1"/>
  <c r="Q1762" i="1"/>
  <c r="R1762" i="1" s="1"/>
  <c r="P1762" i="1"/>
  <c r="Q1761" i="1"/>
  <c r="R1761" i="1" s="1"/>
  <c r="P1761" i="1"/>
  <c r="Q1760" i="1"/>
  <c r="P1760" i="1"/>
  <c r="Q1759" i="1"/>
  <c r="P1759" i="1"/>
  <c r="Q1758" i="1"/>
  <c r="P1758" i="1"/>
  <c r="Q1757" i="1"/>
  <c r="R1757" i="1" s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R1750" i="1" s="1"/>
  <c r="P1750" i="1"/>
  <c r="Q1749" i="1"/>
  <c r="P1749" i="1"/>
  <c r="Q1748" i="1"/>
  <c r="R1748" i="1" s="1"/>
  <c r="P1748" i="1"/>
  <c r="Q1747" i="1"/>
  <c r="R1747" i="1" s="1"/>
  <c r="P1747" i="1"/>
  <c r="Q1746" i="1"/>
  <c r="P1746" i="1"/>
  <c r="Q1745" i="1"/>
  <c r="P1745" i="1"/>
  <c r="Q1744" i="1"/>
  <c r="P1744" i="1"/>
  <c r="Q1743" i="1"/>
  <c r="R1743" i="1" s="1"/>
  <c r="P1743" i="1"/>
  <c r="Q1741" i="1"/>
  <c r="R1741" i="1" s="1"/>
  <c r="P1741" i="1"/>
  <c r="Q1740" i="1"/>
  <c r="R1740" i="1" s="1"/>
  <c r="P1740" i="1"/>
  <c r="Q1739" i="1"/>
  <c r="R1739" i="1" s="1"/>
  <c r="P1739" i="1"/>
  <c r="Q1738" i="1"/>
  <c r="R1738" i="1" s="1"/>
  <c r="P1738" i="1"/>
  <c r="Q1737" i="1"/>
  <c r="P1737" i="1"/>
  <c r="Q1736" i="1"/>
  <c r="P1736" i="1"/>
  <c r="Q1735" i="1"/>
  <c r="R1735" i="1" s="1"/>
  <c r="P1735" i="1"/>
  <c r="Q1734" i="1"/>
  <c r="P1734" i="1"/>
  <c r="Q1733" i="1"/>
  <c r="R1733" i="1" s="1"/>
  <c r="P1733" i="1"/>
  <c r="Q1732" i="1"/>
  <c r="R1732" i="1" s="1"/>
  <c r="P1732" i="1"/>
  <c r="Q1731" i="1"/>
  <c r="R1731" i="1" s="1"/>
  <c r="P1731" i="1"/>
  <c r="Q1730" i="1"/>
  <c r="P1730" i="1"/>
  <c r="Q1729" i="1"/>
  <c r="R1729" i="1" s="1"/>
  <c r="P1729" i="1"/>
  <c r="Q1728" i="1"/>
  <c r="P1728" i="1"/>
  <c r="Q1727" i="1"/>
  <c r="R1727" i="1" s="1"/>
  <c r="P1727" i="1"/>
  <c r="Q1726" i="1"/>
  <c r="R1726" i="1" s="1"/>
  <c r="P1726" i="1"/>
  <c r="Q1725" i="1"/>
  <c r="P1725" i="1"/>
  <c r="Q1724" i="1"/>
  <c r="P1724" i="1"/>
  <c r="Q1723" i="1"/>
  <c r="R1723" i="1" s="1"/>
  <c r="P1723" i="1"/>
  <c r="Q1722" i="1"/>
  <c r="R1722" i="1" s="1"/>
  <c r="P1722" i="1"/>
  <c r="Q1721" i="1"/>
  <c r="P1721" i="1"/>
  <c r="Q1720" i="1"/>
  <c r="P1720" i="1"/>
  <c r="Q1719" i="1"/>
  <c r="R1719" i="1" s="1"/>
  <c r="P1719" i="1"/>
  <c r="Q1715" i="1"/>
  <c r="R1715" i="1" s="1"/>
  <c r="P1715" i="1"/>
  <c r="Q1718" i="1"/>
  <c r="P1718" i="1"/>
  <c r="Q1717" i="1"/>
  <c r="P1717" i="1"/>
  <c r="Q1716" i="1"/>
  <c r="P1716" i="1"/>
  <c r="Q1714" i="1"/>
  <c r="R1714" i="1" s="1"/>
  <c r="P1714" i="1"/>
  <c r="Q1713" i="1"/>
  <c r="P1713" i="1"/>
  <c r="Q1712" i="1"/>
  <c r="P1712" i="1"/>
  <c r="Q1711" i="1"/>
  <c r="P1711" i="1"/>
  <c r="Q1710" i="1"/>
  <c r="P1710" i="1"/>
  <c r="Q1709" i="1"/>
  <c r="R1709" i="1" s="1"/>
  <c r="P1709" i="1"/>
  <c r="Q1708" i="1"/>
  <c r="R1708" i="1" s="1"/>
  <c r="P1708" i="1"/>
  <c r="Q1707" i="1"/>
  <c r="R1707" i="1" s="1"/>
  <c r="P1707" i="1"/>
  <c r="Q1706" i="1"/>
  <c r="P1706" i="1"/>
  <c r="Q1705" i="1"/>
  <c r="R1705" i="1" s="1"/>
  <c r="P1705" i="1"/>
  <c r="Q1704" i="1"/>
  <c r="R1704" i="1" s="1"/>
  <c r="P1704" i="1"/>
  <c r="Q1703" i="1"/>
  <c r="R1703" i="1" s="1"/>
  <c r="P1703" i="1"/>
  <c r="Q1702" i="1"/>
  <c r="R1702" i="1" s="1"/>
  <c r="P1702" i="1"/>
  <c r="Q1701" i="1"/>
  <c r="R1701" i="1" s="1"/>
  <c r="P1701" i="1"/>
  <c r="Q1700" i="1"/>
  <c r="R1700" i="1" s="1"/>
  <c r="P1700" i="1"/>
  <c r="Q1699" i="1"/>
  <c r="P1699" i="1"/>
  <c r="Q1698" i="1"/>
  <c r="P1698" i="1"/>
  <c r="Q1697" i="1"/>
  <c r="P1697" i="1"/>
  <c r="Q1696" i="1"/>
  <c r="P1696" i="1"/>
  <c r="Q1695" i="1"/>
  <c r="R1695" i="1" s="1"/>
  <c r="P1695" i="1"/>
  <c r="Q1694" i="1"/>
  <c r="P1694" i="1"/>
  <c r="Q1693" i="1"/>
  <c r="R1693" i="1" s="1"/>
  <c r="P1693" i="1"/>
  <c r="Q1692" i="1"/>
  <c r="R1692" i="1" s="1"/>
  <c r="P1692" i="1"/>
  <c r="Q1691" i="1"/>
  <c r="R1691" i="1" s="1"/>
  <c r="P1691" i="1"/>
  <c r="Q1690" i="1"/>
  <c r="R1690" i="1" s="1"/>
  <c r="P1690" i="1"/>
  <c r="Q1689" i="1"/>
  <c r="R1689" i="1" s="1"/>
  <c r="P1689" i="1"/>
  <c r="Q1688" i="1"/>
  <c r="R1688" i="1" s="1"/>
  <c r="P1688" i="1"/>
  <c r="Q1687" i="1"/>
  <c r="R1687" i="1" s="1"/>
  <c r="P1687" i="1"/>
  <c r="Q1686" i="1"/>
  <c r="R1686" i="1" s="1"/>
  <c r="P1686" i="1"/>
  <c r="Q1685" i="1"/>
  <c r="R1685" i="1" s="1"/>
  <c r="P1685" i="1"/>
  <c r="Q1684" i="1"/>
  <c r="P1684" i="1"/>
  <c r="Q1683" i="1"/>
  <c r="P1683" i="1"/>
  <c r="Q1682" i="1"/>
  <c r="R1682" i="1" s="1"/>
  <c r="P1682" i="1"/>
  <c r="Q1681" i="1"/>
  <c r="R1681" i="1" s="1"/>
  <c r="P1681" i="1"/>
  <c r="Q1680" i="1"/>
  <c r="R1680" i="1" s="1"/>
  <c r="P1680" i="1"/>
  <c r="Q1679" i="1"/>
  <c r="R1679" i="1" s="1"/>
  <c r="P1679" i="1"/>
  <c r="Q1678" i="1"/>
  <c r="R1678" i="1" s="1"/>
  <c r="P1678" i="1"/>
  <c r="Q1677" i="1"/>
  <c r="R1677" i="1" s="1"/>
  <c r="P1677" i="1"/>
  <c r="Q1676" i="1"/>
  <c r="R1676" i="1" s="1"/>
  <c r="P1676" i="1"/>
  <c r="Q1675" i="1"/>
  <c r="R1675" i="1" s="1"/>
  <c r="P1675" i="1"/>
  <c r="Q1674" i="1"/>
  <c r="R1674" i="1" s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R1667" i="1" s="1"/>
  <c r="P1667" i="1"/>
  <c r="Q1666" i="1"/>
  <c r="R1666" i="1" s="1"/>
  <c r="P1666" i="1"/>
  <c r="Q1665" i="1"/>
  <c r="R1665" i="1" s="1"/>
  <c r="P1665" i="1"/>
  <c r="Q1664" i="1"/>
  <c r="P1664" i="1"/>
  <c r="Q1663" i="1"/>
  <c r="R1663" i="1" s="1"/>
  <c r="P1663" i="1"/>
  <c r="Q1662" i="1"/>
  <c r="R1662" i="1" s="1"/>
  <c r="P1662" i="1"/>
  <c r="Q1661" i="1"/>
  <c r="R1661" i="1" s="1"/>
  <c r="P1661" i="1"/>
  <c r="Q1660" i="1"/>
  <c r="P1660" i="1"/>
  <c r="Q1659" i="1"/>
  <c r="P1659" i="1"/>
  <c r="Q1658" i="1"/>
  <c r="R1658" i="1" s="1"/>
  <c r="P1658" i="1"/>
  <c r="Q1657" i="1"/>
  <c r="R1657" i="1" s="1"/>
  <c r="P1657" i="1"/>
  <c r="Q1656" i="1"/>
  <c r="R1656" i="1" s="1"/>
  <c r="P1656" i="1"/>
  <c r="Q1655" i="1"/>
  <c r="R1655" i="1" s="1"/>
  <c r="P1655" i="1"/>
  <c r="Q1654" i="1"/>
  <c r="R1654" i="1" s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2" i="1"/>
  <c r="R1642" i="1" s="1"/>
  <c r="P1642" i="1"/>
  <c r="Q1641" i="1"/>
  <c r="P1641" i="1"/>
  <c r="Q1640" i="1"/>
  <c r="P1640" i="1"/>
  <c r="Q1639" i="1"/>
  <c r="P1639" i="1"/>
  <c r="Q1638" i="1"/>
  <c r="R1638" i="1" s="1"/>
  <c r="P1638" i="1"/>
  <c r="Q1637" i="1"/>
  <c r="R1637" i="1" s="1"/>
  <c r="P1637" i="1"/>
  <c r="Q1636" i="1"/>
  <c r="R1636" i="1" s="1"/>
  <c r="P1636" i="1"/>
  <c r="Q1635" i="1"/>
  <c r="P1635" i="1"/>
  <c r="Q1634" i="1"/>
  <c r="R1634" i="1" s="1"/>
  <c r="P1634" i="1"/>
  <c r="Q1633" i="1"/>
  <c r="R1633" i="1" s="1"/>
  <c r="P1633" i="1"/>
  <c r="Q1632" i="1"/>
  <c r="P1632" i="1"/>
  <c r="Q1631" i="1"/>
  <c r="P1631" i="1"/>
  <c r="Q1630" i="1"/>
  <c r="P1630" i="1"/>
  <c r="Q1629" i="1"/>
  <c r="P1629" i="1"/>
  <c r="Q1628" i="1"/>
  <c r="R1628" i="1" s="1"/>
  <c r="P1628" i="1"/>
  <c r="Q1627" i="1"/>
  <c r="P1627" i="1"/>
  <c r="Q1626" i="1"/>
  <c r="R1626" i="1" s="1"/>
  <c r="P1626" i="1"/>
  <c r="Q1625" i="1"/>
  <c r="P1625" i="1"/>
  <c r="Q1624" i="1"/>
  <c r="R1624" i="1" s="1"/>
  <c r="P1624" i="1"/>
  <c r="Q1622" i="1"/>
  <c r="R1622" i="1" s="1"/>
  <c r="P1622" i="1"/>
  <c r="Q1623" i="1"/>
  <c r="P1623" i="1"/>
  <c r="Q1621" i="1"/>
  <c r="R1621" i="1" s="1"/>
  <c r="P1621" i="1"/>
  <c r="Q1620" i="1"/>
  <c r="P1620" i="1"/>
  <c r="Q1619" i="1"/>
  <c r="R1619" i="1" s="1"/>
  <c r="P1619" i="1"/>
  <c r="Q1618" i="1"/>
  <c r="R1618" i="1" s="1"/>
  <c r="P1618" i="1"/>
  <c r="Q1617" i="1"/>
  <c r="R1617" i="1" s="1"/>
  <c r="P1617" i="1"/>
  <c r="Q1616" i="1"/>
  <c r="R1616" i="1" s="1"/>
  <c r="P1616" i="1"/>
  <c r="Q1615" i="1"/>
  <c r="R1615" i="1" s="1"/>
  <c r="P1615" i="1"/>
  <c r="Q1614" i="1"/>
  <c r="R1614" i="1" s="1"/>
  <c r="P1614" i="1"/>
  <c r="Q1613" i="1"/>
  <c r="P1613" i="1"/>
  <c r="Q1612" i="1"/>
  <c r="R1612" i="1" s="1"/>
  <c r="P1612" i="1"/>
  <c r="Q1611" i="1"/>
  <c r="R1611" i="1" s="1"/>
  <c r="P1611" i="1"/>
  <c r="Q1610" i="1"/>
  <c r="R1610" i="1" s="1"/>
  <c r="P1610" i="1"/>
  <c r="Q1609" i="1"/>
  <c r="R1609" i="1" s="1"/>
  <c r="P1609" i="1"/>
  <c r="Q1608" i="1"/>
  <c r="R1608" i="1" s="1"/>
  <c r="P1608" i="1"/>
  <c r="Q1607" i="1"/>
  <c r="R1607" i="1" s="1"/>
  <c r="P1607" i="1"/>
  <c r="Q1606" i="1"/>
  <c r="R1606" i="1" s="1"/>
  <c r="P1606" i="1"/>
  <c r="Q1605" i="1"/>
  <c r="R1605" i="1" s="1"/>
  <c r="P1605" i="1"/>
  <c r="Q1604" i="1"/>
  <c r="R1604" i="1" s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R1597" i="1" s="1"/>
  <c r="P1597" i="1"/>
  <c r="Q1596" i="1"/>
  <c r="R1596" i="1" s="1"/>
  <c r="P1596" i="1"/>
  <c r="Q1595" i="1"/>
  <c r="P1595" i="1"/>
  <c r="Q1594" i="1"/>
  <c r="R1594" i="1" s="1"/>
  <c r="P1594" i="1"/>
  <c r="Q1593" i="1"/>
  <c r="R1593" i="1" s="1"/>
  <c r="P1593" i="1"/>
  <c r="Q1592" i="1"/>
  <c r="P1592" i="1"/>
  <c r="Q1591" i="1"/>
  <c r="P1591" i="1"/>
  <c r="Q1590" i="1"/>
  <c r="P1590" i="1"/>
  <c r="Q1589" i="1"/>
  <c r="P1589" i="1"/>
  <c r="Q1588" i="1"/>
  <c r="R1588" i="1" s="1"/>
  <c r="P1588" i="1"/>
  <c r="Q1587" i="1"/>
  <c r="R1587" i="1" s="1"/>
  <c r="P1587" i="1"/>
  <c r="Q1586" i="1"/>
  <c r="P1586" i="1"/>
  <c r="Q1585" i="1"/>
  <c r="R1585" i="1" s="1"/>
  <c r="P1585" i="1"/>
  <c r="Q1584" i="1"/>
  <c r="R1584" i="1" s="1"/>
  <c r="P1584" i="1"/>
  <c r="Q1583" i="1"/>
  <c r="R1583" i="1" s="1"/>
  <c r="P1583" i="1"/>
  <c r="Q1582" i="1"/>
  <c r="R1582" i="1" s="1"/>
  <c r="P1582" i="1"/>
  <c r="Q1581" i="1"/>
  <c r="R1581" i="1" s="1"/>
  <c r="P1581" i="1"/>
  <c r="Q1576" i="1"/>
  <c r="P1576" i="1"/>
  <c r="Q1580" i="1"/>
  <c r="P1580" i="1"/>
  <c r="Q1579" i="1"/>
  <c r="P1579" i="1"/>
  <c r="Q1578" i="1"/>
  <c r="P1578" i="1"/>
  <c r="Q1577" i="1"/>
  <c r="P1577" i="1"/>
  <c r="Q1575" i="1"/>
  <c r="P1575" i="1"/>
  <c r="Q1574" i="1"/>
  <c r="R1574" i="1" s="1"/>
  <c r="P1574" i="1"/>
  <c r="Q1573" i="1"/>
  <c r="P1573" i="1"/>
  <c r="Q1572" i="1"/>
  <c r="P1572" i="1"/>
  <c r="Q1571" i="1"/>
  <c r="R1571" i="1" s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3" i="1"/>
  <c r="P1563" i="1"/>
  <c r="Q1562" i="1"/>
  <c r="R1562" i="1" s="1"/>
  <c r="P1562" i="1"/>
  <c r="Q1561" i="1"/>
  <c r="P1561" i="1"/>
  <c r="Q1560" i="1"/>
  <c r="R1560" i="1" s="1"/>
  <c r="P1560" i="1"/>
  <c r="Q1559" i="1"/>
  <c r="P1559" i="1"/>
  <c r="Q1515" i="1"/>
  <c r="P1515" i="1"/>
  <c r="Q1558" i="1"/>
  <c r="R1558" i="1" s="1"/>
  <c r="P1558" i="1"/>
  <c r="Q1557" i="1"/>
  <c r="R1557" i="1" s="1"/>
  <c r="P1557" i="1"/>
  <c r="Q1556" i="1"/>
  <c r="R1556" i="1" s="1"/>
  <c r="P1556" i="1"/>
  <c r="Q1555" i="1"/>
  <c r="P1555" i="1"/>
  <c r="Q1554" i="1"/>
  <c r="P1554" i="1"/>
  <c r="Q1553" i="1"/>
  <c r="R1553" i="1" s="1"/>
  <c r="P1553" i="1"/>
  <c r="Q1552" i="1"/>
  <c r="P1552" i="1"/>
  <c r="Q1551" i="1"/>
  <c r="P1551" i="1"/>
  <c r="Q1550" i="1"/>
  <c r="R1550" i="1" s="1"/>
  <c r="P1550" i="1"/>
  <c r="Q1549" i="1"/>
  <c r="P1549" i="1"/>
  <c r="Q1548" i="1"/>
  <c r="P1548" i="1"/>
  <c r="Q1547" i="1"/>
  <c r="P1547" i="1"/>
  <c r="Q1546" i="1"/>
  <c r="R1546" i="1" s="1"/>
  <c r="P1546" i="1"/>
  <c r="Q1545" i="1"/>
  <c r="R1545" i="1" s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R1536" i="1" s="1"/>
  <c r="P1536" i="1"/>
  <c r="Q1535" i="1"/>
  <c r="P1535" i="1"/>
  <c r="Q1534" i="1"/>
  <c r="P1534" i="1"/>
  <c r="Q1514" i="1"/>
  <c r="P1514" i="1"/>
  <c r="Q1513" i="1"/>
  <c r="R1513" i="1" s="1"/>
  <c r="P1513" i="1"/>
  <c r="Q1533" i="1"/>
  <c r="P1533" i="1"/>
  <c r="Q1532" i="1"/>
  <c r="P1532" i="1"/>
  <c r="Q1531" i="1"/>
  <c r="P1531" i="1"/>
  <c r="Q1530" i="1"/>
  <c r="R1530" i="1" s="1"/>
  <c r="P1530" i="1"/>
  <c r="Q1529" i="1"/>
  <c r="P1529" i="1"/>
  <c r="Q1528" i="1"/>
  <c r="P1528" i="1"/>
  <c r="Q1527" i="1"/>
  <c r="R1527" i="1" s="1"/>
  <c r="P1527" i="1"/>
  <c r="Q1526" i="1"/>
  <c r="R1526" i="1" s="1"/>
  <c r="P1526" i="1"/>
  <c r="Q1525" i="1"/>
  <c r="R1525" i="1" s="1"/>
  <c r="P1525" i="1"/>
  <c r="Q1524" i="1"/>
  <c r="P1524" i="1"/>
  <c r="Q1523" i="1"/>
  <c r="P1523" i="1"/>
  <c r="Q1522" i="1"/>
  <c r="R1522" i="1" s="1"/>
  <c r="P1522" i="1"/>
  <c r="Q1521" i="1"/>
  <c r="R1521" i="1" s="1"/>
  <c r="P1521" i="1"/>
  <c r="Q1520" i="1"/>
  <c r="R1520" i="1" s="1"/>
  <c r="P1520" i="1"/>
  <c r="Q1519" i="1"/>
  <c r="P1519" i="1"/>
  <c r="Q1518" i="1"/>
  <c r="R1518" i="1" s="1"/>
  <c r="P1518" i="1"/>
  <c r="Q1517" i="1"/>
  <c r="P1517" i="1"/>
  <c r="Q1516" i="1"/>
  <c r="P1516" i="1"/>
  <c r="Q1512" i="1"/>
  <c r="R1512" i="1" s="1"/>
  <c r="P1512" i="1"/>
  <c r="Q1511" i="1"/>
  <c r="R1511" i="1" s="1"/>
  <c r="P1511" i="1"/>
  <c r="Q1510" i="1"/>
  <c r="R1510" i="1" s="1"/>
  <c r="P1510" i="1"/>
  <c r="Q1509" i="1"/>
  <c r="R1509" i="1" s="1"/>
  <c r="P1509" i="1"/>
  <c r="Q1508" i="1"/>
  <c r="R1508" i="1" s="1"/>
  <c r="P1508" i="1"/>
  <c r="Q1507" i="1"/>
  <c r="P1507" i="1"/>
  <c r="Q1506" i="1"/>
  <c r="P1506" i="1"/>
  <c r="Q1505" i="1"/>
  <c r="P1505" i="1"/>
  <c r="Q1504" i="1"/>
  <c r="R1504" i="1" s="1"/>
  <c r="P1504" i="1"/>
  <c r="Q1503" i="1"/>
  <c r="P1503" i="1"/>
  <c r="Q1502" i="1"/>
  <c r="P1502" i="1"/>
  <c r="Q1501" i="1"/>
  <c r="R1501" i="1" s="1"/>
  <c r="P1501" i="1"/>
  <c r="Q1500" i="1"/>
  <c r="P1500" i="1"/>
  <c r="Q1499" i="1"/>
  <c r="P1499" i="1"/>
  <c r="Q1498" i="1"/>
  <c r="R1498" i="1" s="1"/>
  <c r="P1498" i="1"/>
  <c r="Q1497" i="1"/>
  <c r="P1497" i="1"/>
  <c r="Q1496" i="1"/>
  <c r="P1496" i="1"/>
  <c r="Q1495" i="1"/>
  <c r="R1495" i="1" s="1"/>
  <c r="P1495" i="1"/>
  <c r="Q1494" i="1"/>
  <c r="R1494" i="1" s="1"/>
  <c r="P1494" i="1"/>
  <c r="Q1493" i="1"/>
  <c r="P1493" i="1"/>
  <c r="Q1492" i="1"/>
  <c r="P1492" i="1"/>
  <c r="Q1491" i="1"/>
  <c r="P1491" i="1"/>
  <c r="Q1490" i="1"/>
  <c r="R1490" i="1" s="1"/>
  <c r="P1490" i="1"/>
  <c r="Q1489" i="1"/>
  <c r="R1489" i="1" s="1"/>
  <c r="P1489" i="1"/>
  <c r="Q1488" i="1"/>
  <c r="R1488" i="1" s="1"/>
  <c r="P1488" i="1"/>
  <c r="Q1487" i="1"/>
  <c r="P1487" i="1"/>
  <c r="Q1486" i="1"/>
  <c r="P1486" i="1"/>
  <c r="Q1485" i="1"/>
  <c r="R1485" i="1" s="1"/>
  <c r="P1485" i="1"/>
  <c r="Q1484" i="1"/>
  <c r="R1484" i="1" s="1"/>
  <c r="P1484" i="1"/>
  <c r="Q1483" i="1"/>
  <c r="P1483" i="1"/>
  <c r="Q1482" i="1"/>
  <c r="R1482" i="1" s="1"/>
  <c r="P1482" i="1"/>
  <c r="Q1481" i="1"/>
  <c r="P1481" i="1"/>
  <c r="Q1480" i="1"/>
  <c r="P1480" i="1"/>
  <c r="Q1479" i="1"/>
  <c r="P1479" i="1"/>
  <c r="Q1478" i="1"/>
  <c r="R1478" i="1" s="1"/>
  <c r="P1478" i="1"/>
  <c r="Q1477" i="1"/>
  <c r="P1477" i="1"/>
  <c r="Q1476" i="1"/>
  <c r="R1476" i="1" s="1"/>
  <c r="P1476" i="1"/>
  <c r="Q1475" i="1"/>
  <c r="P1475" i="1"/>
  <c r="Q1474" i="1"/>
  <c r="P1474" i="1"/>
  <c r="Q1473" i="1"/>
  <c r="R1473" i="1" s="1"/>
  <c r="P1473" i="1"/>
  <c r="Q1472" i="1"/>
  <c r="R1472" i="1" s="1"/>
  <c r="P1472" i="1"/>
  <c r="Q1471" i="1"/>
  <c r="R1471" i="1" s="1"/>
  <c r="P1471" i="1"/>
  <c r="Q1470" i="1"/>
  <c r="P1470" i="1"/>
  <c r="Q1469" i="1"/>
  <c r="R1469" i="1" s="1"/>
  <c r="P1469" i="1"/>
  <c r="Q1468" i="1"/>
  <c r="P1468" i="1"/>
  <c r="Q1467" i="1"/>
  <c r="R1467" i="1" s="1"/>
  <c r="P1467" i="1"/>
  <c r="Q1466" i="1"/>
  <c r="R1466" i="1" s="1"/>
  <c r="P1466" i="1"/>
  <c r="Q1465" i="1"/>
  <c r="R1465" i="1" s="1"/>
  <c r="P1465" i="1"/>
  <c r="Q1464" i="1"/>
  <c r="R1464" i="1" s="1"/>
  <c r="P1464" i="1"/>
  <c r="Q1463" i="1"/>
  <c r="R1463" i="1" s="1"/>
  <c r="P1463" i="1"/>
  <c r="Q1462" i="1"/>
  <c r="P1462" i="1"/>
  <c r="Q1461" i="1"/>
  <c r="P1461" i="1"/>
  <c r="Q1459" i="1"/>
  <c r="R1459" i="1" s="1"/>
  <c r="P1459" i="1"/>
  <c r="Q1458" i="1"/>
  <c r="R1458" i="1" s="1"/>
  <c r="P1458" i="1"/>
  <c r="Q1457" i="1"/>
  <c r="P1457" i="1"/>
  <c r="Q1456" i="1"/>
  <c r="P1456" i="1"/>
  <c r="Q1455" i="1"/>
  <c r="R1455" i="1" s="1"/>
  <c r="P1455" i="1"/>
  <c r="Q1454" i="1"/>
  <c r="R1454" i="1" s="1"/>
  <c r="P1454" i="1"/>
  <c r="Q1453" i="1"/>
  <c r="R1453" i="1" s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R1447" i="1" s="1"/>
  <c r="P1447" i="1"/>
  <c r="Q1446" i="1"/>
  <c r="R1446" i="1" s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R1440" i="1" s="1"/>
  <c r="P1440" i="1"/>
  <c r="Q1439" i="1"/>
  <c r="R1439" i="1" s="1"/>
  <c r="P1439" i="1"/>
  <c r="Q1438" i="1"/>
  <c r="R1438" i="1" s="1"/>
  <c r="P1438" i="1"/>
  <c r="Q1437" i="1"/>
  <c r="R1437" i="1" s="1"/>
  <c r="P1437" i="1"/>
  <c r="Q1436" i="1"/>
  <c r="P1436" i="1"/>
  <c r="Q1435" i="1"/>
  <c r="P1435" i="1"/>
  <c r="Q1434" i="1"/>
  <c r="R1434" i="1" s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R1428" i="1" s="1"/>
  <c r="P1428" i="1"/>
  <c r="Q1427" i="1"/>
  <c r="P1427" i="1"/>
  <c r="Q1426" i="1"/>
  <c r="R1426" i="1" s="1"/>
  <c r="P1426" i="1"/>
  <c r="Q1425" i="1"/>
  <c r="R1425" i="1" s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R1417" i="1" s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R1401" i="1" s="1"/>
  <c r="P1401" i="1"/>
  <c r="Q1400" i="1"/>
  <c r="P1400" i="1"/>
  <c r="Q1399" i="1"/>
  <c r="P1399" i="1"/>
  <c r="Q1398" i="1"/>
  <c r="R1398" i="1" s="1"/>
  <c r="P1398" i="1"/>
  <c r="Q1397" i="1"/>
  <c r="P1397" i="1"/>
  <c r="Q1396" i="1"/>
  <c r="R1396" i="1" s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R1389" i="1" s="1"/>
  <c r="P1389" i="1"/>
  <c r="Q1388" i="1"/>
  <c r="P1388" i="1"/>
  <c r="Q1387" i="1"/>
  <c r="R1387" i="1" s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R1381" i="1" s="1"/>
  <c r="P1381" i="1"/>
  <c r="Q1380" i="1"/>
  <c r="R1380" i="1" s="1"/>
  <c r="P1380" i="1"/>
  <c r="Q1379" i="1"/>
  <c r="P1379" i="1"/>
  <c r="Q1378" i="1"/>
  <c r="P1378" i="1"/>
  <c r="Q1377" i="1"/>
  <c r="R1377" i="1" s="1"/>
  <c r="P1377" i="1"/>
  <c r="Q1376" i="1"/>
  <c r="R1376" i="1" s="1"/>
  <c r="P1376" i="1"/>
  <c r="Q1375" i="1"/>
  <c r="R1375" i="1" s="1"/>
  <c r="P1375" i="1"/>
  <c r="Q1374" i="1"/>
  <c r="R1374" i="1" s="1"/>
  <c r="P1374" i="1"/>
  <c r="Q1373" i="1"/>
  <c r="R1373" i="1" s="1"/>
  <c r="P1373" i="1"/>
  <c r="Q1372" i="1"/>
  <c r="R1372" i="1" s="1"/>
  <c r="P1372" i="1"/>
  <c r="Q1371" i="1"/>
  <c r="R1371" i="1" s="1"/>
  <c r="P1371" i="1"/>
  <c r="Q1370" i="1"/>
  <c r="R1370" i="1" s="1"/>
  <c r="P1370" i="1"/>
  <c r="Q1369" i="1"/>
  <c r="R1369" i="1" s="1"/>
  <c r="P1369" i="1"/>
  <c r="Q1368" i="1"/>
  <c r="R1368" i="1" s="1"/>
  <c r="P1368" i="1"/>
  <c r="Q1367" i="1"/>
  <c r="R1367" i="1" s="1"/>
  <c r="P1367" i="1"/>
  <c r="Q1366" i="1"/>
  <c r="R1366" i="1" s="1"/>
  <c r="P1366" i="1"/>
  <c r="Q1365" i="1"/>
  <c r="R1365" i="1" s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R1359" i="1" s="1"/>
  <c r="P1359" i="1"/>
  <c r="Q1358" i="1"/>
  <c r="P1358" i="1"/>
  <c r="Q1357" i="1"/>
  <c r="R1357" i="1" s="1"/>
  <c r="P1357" i="1"/>
  <c r="Q1356" i="1"/>
  <c r="R1356" i="1" s="1"/>
  <c r="P1356" i="1"/>
  <c r="Q1355" i="1"/>
  <c r="P1355" i="1"/>
  <c r="Q1354" i="1"/>
  <c r="P1354" i="1"/>
  <c r="Q1353" i="1"/>
  <c r="R1353" i="1" s="1"/>
  <c r="P1353" i="1"/>
  <c r="Q1352" i="1"/>
  <c r="P1352" i="1"/>
  <c r="Q1351" i="1"/>
  <c r="P1351" i="1"/>
  <c r="Q1350" i="1"/>
  <c r="P1350" i="1"/>
  <c r="Q1349" i="1"/>
  <c r="P1349" i="1"/>
  <c r="Q1347" i="1"/>
  <c r="R1347" i="1" s="1"/>
  <c r="P1347" i="1"/>
  <c r="Q1346" i="1"/>
  <c r="P1346" i="1"/>
  <c r="Q1345" i="1"/>
  <c r="P1345" i="1"/>
  <c r="Q1344" i="1"/>
  <c r="R1344" i="1" s="1"/>
  <c r="P1344" i="1"/>
  <c r="Q1343" i="1"/>
  <c r="P1343" i="1"/>
  <c r="Q1342" i="1"/>
  <c r="R1342" i="1" s="1"/>
  <c r="P1342" i="1"/>
  <c r="Q1341" i="1"/>
  <c r="P1341" i="1"/>
  <c r="Q1340" i="1"/>
  <c r="R1340" i="1" s="1"/>
  <c r="P1340" i="1"/>
  <c r="Q1339" i="1"/>
  <c r="P1339" i="1"/>
  <c r="Q1337" i="1"/>
  <c r="P1337" i="1"/>
  <c r="Q1338" i="1"/>
  <c r="P1338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R1330" i="1" s="1"/>
  <c r="P1330" i="1"/>
  <c r="Q1329" i="1"/>
  <c r="P1329" i="1"/>
  <c r="Q1328" i="1"/>
  <c r="P1328" i="1"/>
  <c r="Q1327" i="1"/>
  <c r="P1327" i="1"/>
  <c r="Q1326" i="1"/>
  <c r="R1326" i="1" s="1"/>
  <c r="P1326" i="1"/>
  <c r="Q1325" i="1"/>
  <c r="P1325" i="1"/>
  <c r="Q1324" i="1"/>
  <c r="R1324" i="1" s="1"/>
  <c r="P1324" i="1"/>
  <c r="Q1323" i="1"/>
  <c r="P1323" i="1"/>
  <c r="Q1322" i="1"/>
  <c r="P1322" i="1"/>
  <c r="Q1321" i="1"/>
  <c r="P1321" i="1"/>
  <c r="Q1320" i="1"/>
  <c r="R1320" i="1" s="1"/>
  <c r="P1320" i="1"/>
  <c r="Q1319" i="1"/>
  <c r="P1319" i="1"/>
  <c r="Q1318" i="1"/>
  <c r="R1318" i="1" s="1"/>
  <c r="P1318" i="1"/>
  <c r="Q1317" i="1"/>
  <c r="P1317" i="1"/>
  <c r="Q1316" i="1"/>
  <c r="R1316" i="1" s="1"/>
  <c r="P1316" i="1"/>
  <c r="Q1315" i="1"/>
  <c r="R1315" i="1" s="1"/>
  <c r="P1315" i="1"/>
  <c r="Q1314" i="1"/>
  <c r="R1314" i="1" s="1"/>
  <c r="P1314" i="1"/>
  <c r="Q1313" i="1"/>
  <c r="R1313" i="1" s="1"/>
  <c r="P1313" i="1"/>
  <c r="Q1312" i="1"/>
  <c r="P1312" i="1"/>
  <c r="Q1311" i="1"/>
  <c r="P1311" i="1"/>
  <c r="Q1310" i="1"/>
  <c r="R1310" i="1" s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R1302" i="1" s="1"/>
  <c r="P1302" i="1"/>
  <c r="Q1301" i="1"/>
  <c r="P1301" i="1"/>
  <c r="Q1300" i="1"/>
  <c r="R1300" i="1" s="1"/>
  <c r="P1300" i="1"/>
  <c r="Q1299" i="1"/>
  <c r="R1299" i="1" s="1"/>
  <c r="P1299" i="1"/>
  <c r="Q1298" i="1"/>
  <c r="R1298" i="1" s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R1292" i="1" s="1"/>
  <c r="P1292" i="1"/>
  <c r="Q1291" i="1"/>
  <c r="R1291" i="1" s="1"/>
  <c r="P1291" i="1"/>
  <c r="Q1290" i="1"/>
  <c r="P1290" i="1"/>
  <c r="Q1289" i="1"/>
  <c r="P1289" i="1"/>
  <c r="Q1288" i="1"/>
  <c r="P1288" i="1"/>
  <c r="Q1287" i="1"/>
  <c r="R1287" i="1" s="1"/>
  <c r="P1287" i="1"/>
  <c r="Q1286" i="1"/>
  <c r="R1286" i="1" s="1"/>
  <c r="P1286" i="1"/>
  <c r="Q1285" i="1"/>
  <c r="P1285" i="1"/>
  <c r="Q1284" i="1"/>
  <c r="R1284" i="1" s="1"/>
  <c r="P1284" i="1"/>
  <c r="Q1283" i="1"/>
  <c r="R1283" i="1" s="1"/>
  <c r="P1283" i="1"/>
  <c r="Q1282" i="1"/>
  <c r="P1282" i="1"/>
  <c r="Q1281" i="1"/>
  <c r="R1281" i="1" s="1"/>
  <c r="P1281" i="1"/>
  <c r="Q1280" i="1"/>
  <c r="R1280" i="1" s="1"/>
  <c r="P1280" i="1"/>
  <c r="Q1279" i="1"/>
  <c r="R1279" i="1" s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R1268" i="1" s="1"/>
  <c r="P1268" i="1"/>
  <c r="Q1267" i="1"/>
  <c r="P1267" i="1"/>
  <c r="Q1266" i="1"/>
  <c r="R1266" i="1" s="1"/>
  <c r="P1266" i="1"/>
  <c r="Q1265" i="1"/>
  <c r="P1265" i="1"/>
  <c r="Q1264" i="1"/>
  <c r="P1264" i="1"/>
  <c r="Q1263" i="1"/>
  <c r="P1263" i="1"/>
  <c r="Q1262" i="1"/>
  <c r="P1262" i="1"/>
  <c r="Q1261" i="1"/>
  <c r="R1261" i="1" s="1"/>
  <c r="P1261" i="1"/>
  <c r="Q1260" i="1"/>
  <c r="P1260" i="1"/>
  <c r="Q1259" i="1"/>
  <c r="R1259" i="1" s="1"/>
  <c r="P1259" i="1"/>
  <c r="Q1258" i="1"/>
  <c r="R1258" i="1" s="1"/>
  <c r="P1258" i="1"/>
  <c r="Q1257" i="1"/>
  <c r="R1257" i="1" s="1"/>
  <c r="P1257" i="1"/>
  <c r="Q1256" i="1"/>
  <c r="P1256" i="1"/>
  <c r="Q1255" i="1"/>
  <c r="R1255" i="1" s="1"/>
  <c r="P1255" i="1"/>
  <c r="Q1254" i="1"/>
  <c r="P1254" i="1"/>
  <c r="Q1253" i="1"/>
  <c r="P1253" i="1"/>
  <c r="Q1252" i="1"/>
  <c r="R1252" i="1" s="1"/>
  <c r="P1252" i="1"/>
  <c r="Q1251" i="1"/>
  <c r="P1251" i="1"/>
  <c r="Q1250" i="1"/>
  <c r="R1250" i="1" s="1"/>
  <c r="P1250" i="1"/>
  <c r="Q1249" i="1"/>
  <c r="P1249" i="1"/>
  <c r="Q1248" i="1"/>
  <c r="P1248" i="1"/>
  <c r="Q1247" i="1"/>
  <c r="P1247" i="1"/>
  <c r="Q1219" i="1"/>
  <c r="P1219" i="1"/>
  <c r="Q1246" i="1"/>
  <c r="R1246" i="1" s="1"/>
  <c r="P1246" i="1"/>
  <c r="Q1245" i="1"/>
  <c r="P1245" i="1"/>
  <c r="Q1244" i="1"/>
  <c r="R1244" i="1" s="1"/>
  <c r="P1244" i="1"/>
  <c r="Q1243" i="1"/>
  <c r="R1243" i="1" s="1"/>
  <c r="P1243" i="1"/>
  <c r="Q1242" i="1"/>
  <c r="P1242" i="1"/>
  <c r="Q1241" i="1"/>
  <c r="P1241" i="1"/>
  <c r="Q1240" i="1"/>
  <c r="P1240" i="1"/>
  <c r="Q1239" i="1"/>
  <c r="R1239" i="1" s="1"/>
  <c r="P1239" i="1"/>
  <c r="Q1238" i="1"/>
  <c r="R1238" i="1" s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R1230" i="1" s="1"/>
  <c r="P1230" i="1"/>
  <c r="Q1229" i="1"/>
  <c r="P1229" i="1"/>
  <c r="Q1228" i="1"/>
  <c r="R1228" i="1" s="1"/>
  <c r="P1228" i="1"/>
  <c r="Q1227" i="1"/>
  <c r="P1227" i="1"/>
  <c r="Q1226" i="1"/>
  <c r="R1226" i="1" s="1"/>
  <c r="P1226" i="1"/>
  <c r="Q1218" i="1"/>
  <c r="R1218" i="1" s="1"/>
  <c r="P1218" i="1"/>
  <c r="Q1217" i="1"/>
  <c r="P1217" i="1"/>
  <c r="Q1225" i="1"/>
  <c r="R1225" i="1" s="1"/>
  <c r="P1225" i="1"/>
  <c r="Q1224" i="1"/>
  <c r="R1224" i="1" s="1"/>
  <c r="P1224" i="1"/>
  <c r="Q1223" i="1"/>
  <c r="P1223" i="1"/>
  <c r="Q1222" i="1"/>
  <c r="P1222" i="1"/>
  <c r="Q1221" i="1"/>
  <c r="R1221" i="1" s="1"/>
  <c r="P1221" i="1"/>
  <c r="Q1220" i="1"/>
  <c r="P1220" i="1"/>
  <c r="Q1216" i="1"/>
  <c r="P1216" i="1"/>
  <c r="Q1214" i="1"/>
  <c r="P1214" i="1"/>
  <c r="Q1210" i="1"/>
  <c r="P1210" i="1"/>
  <c r="Q1213" i="1"/>
  <c r="P1213" i="1"/>
  <c r="Q1212" i="1"/>
  <c r="P1212" i="1"/>
  <c r="Q1211" i="1"/>
  <c r="P1211" i="1"/>
  <c r="Q1209" i="1"/>
  <c r="P1209" i="1"/>
  <c r="Q1208" i="1"/>
  <c r="R1208" i="1" s="1"/>
  <c r="P1208" i="1"/>
  <c r="Q1207" i="1"/>
  <c r="R1207" i="1" s="1"/>
  <c r="P1207" i="1"/>
  <c r="Q1206" i="1"/>
  <c r="R1206" i="1" s="1"/>
  <c r="P1206" i="1"/>
  <c r="Q1205" i="1"/>
  <c r="R1205" i="1" s="1"/>
  <c r="P1205" i="1"/>
  <c r="Q1204" i="1"/>
  <c r="R1204" i="1" s="1"/>
  <c r="P1204" i="1"/>
  <c r="Q1203" i="1"/>
  <c r="R1203" i="1" s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R1197" i="1" s="1"/>
  <c r="P1197" i="1"/>
  <c r="Q1196" i="1"/>
  <c r="R1196" i="1" s="1"/>
  <c r="P1196" i="1"/>
  <c r="Q1195" i="1"/>
  <c r="P1195" i="1"/>
  <c r="Q1194" i="1"/>
  <c r="R1194" i="1" s="1"/>
  <c r="P1194" i="1"/>
  <c r="Q1193" i="1"/>
  <c r="R1193" i="1" s="1"/>
  <c r="P1193" i="1"/>
  <c r="Q1192" i="1"/>
  <c r="P1192" i="1"/>
  <c r="Q1180" i="1"/>
  <c r="P1180" i="1"/>
  <c r="Q1191" i="1"/>
  <c r="R1191" i="1" s="1"/>
  <c r="P1191" i="1"/>
  <c r="Q1190" i="1"/>
  <c r="R1190" i="1" s="1"/>
  <c r="P1190" i="1"/>
  <c r="Q1189" i="1"/>
  <c r="P1189" i="1"/>
  <c r="Q1188" i="1"/>
  <c r="P1188" i="1"/>
  <c r="Q1187" i="1"/>
  <c r="P1187" i="1"/>
  <c r="Q1186" i="1"/>
  <c r="R1186" i="1" s="1"/>
  <c r="P1186" i="1"/>
  <c r="Q1185" i="1"/>
  <c r="P1185" i="1"/>
  <c r="Q1179" i="1"/>
  <c r="R1179" i="1" s="1"/>
  <c r="P1179" i="1"/>
  <c r="Q1178" i="1"/>
  <c r="R1178" i="1" s="1"/>
  <c r="P1178" i="1"/>
  <c r="Q1184" i="1"/>
  <c r="P1184" i="1"/>
  <c r="Q1183" i="1"/>
  <c r="P1183" i="1"/>
  <c r="Q1182" i="1"/>
  <c r="P1182" i="1"/>
  <c r="Q1181" i="1"/>
  <c r="P1181" i="1"/>
  <c r="Q1177" i="1"/>
  <c r="P1177" i="1"/>
  <c r="Q1176" i="1"/>
  <c r="P1176" i="1"/>
  <c r="Q1175" i="1"/>
  <c r="P1175" i="1"/>
  <c r="Q1174" i="1"/>
  <c r="R1174" i="1" s="1"/>
  <c r="P1174" i="1"/>
  <c r="Q1172" i="1"/>
  <c r="P1172" i="1"/>
  <c r="Q1171" i="1"/>
  <c r="R1171" i="1" s="1"/>
  <c r="P1171" i="1"/>
  <c r="Q1170" i="1"/>
  <c r="R1170" i="1" s="1"/>
  <c r="P1170" i="1"/>
  <c r="Q1173" i="1"/>
  <c r="P1173" i="1"/>
  <c r="Q1169" i="1"/>
  <c r="P1169" i="1"/>
  <c r="Q1168" i="1"/>
  <c r="R1168" i="1" s="1"/>
  <c r="P1168" i="1"/>
  <c r="Q1167" i="1"/>
  <c r="R1167" i="1" s="1"/>
  <c r="P1167" i="1"/>
  <c r="Q1166" i="1"/>
  <c r="P1166" i="1"/>
  <c r="Q1165" i="1"/>
  <c r="R1165" i="1" s="1"/>
  <c r="P1165" i="1"/>
  <c r="Q1164" i="1"/>
  <c r="R1164" i="1" s="1"/>
  <c r="P1164" i="1"/>
  <c r="Q1163" i="1"/>
  <c r="P1163" i="1"/>
  <c r="Q1162" i="1"/>
  <c r="P1162" i="1"/>
  <c r="Q1161" i="1"/>
  <c r="R1161" i="1" s="1"/>
  <c r="P1161" i="1"/>
  <c r="Q1160" i="1"/>
  <c r="R1160" i="1" s="1"/>
  <c r="P1160" i="1"/>
  <c r="Q1159" i="1"/>
  <c r="P1159" i="1"/>
  <c r="Q1158" i="1"/>
  <c r="P1158" i="1"/>
  <c r="Q1157" i="1"/>
  <c r="R1157" i="1" s="1"/>
  <c r="P1157" i="1"/>
  <c r="Q1156" i="1"/>
  <c r="R1156" i="1" s="1"/>
  <c r="P1156" i="1"/>
  <c r="Q1155" i="1"/>
  <c r="P1155" i="1"/>
  <c r="Q1154" i="1"/>
  <c r="P1154" i="1"/>
  <c r="Q1153" i="1"/>
  <c r="P1153" i="1"/>
  <c r="Q1152" i="1"/>
  <c r="P1152" i="1"/>
  <c r="Q1151" i="1"/>
  <c r="R1151" i="1" s="1"/>
  <c r="P1151" i="1"/>
  <c r="Q1150" i="1"/>
  <c r="R1150" i="1" s="1"/>
  <c r="P1150" i="1"/>
  <c r="Q1149" i="1"/>
  <c r="R1149" i="1" s="1"/>
  <c r="P1149" i="1"/>
  <c r="Q1148" i="1"/>
  <c r="P1148" i="1"/>
  <c r="Q1147" i="1"/>
  <c r="P1147" i="1"/>
  <c r="Q1146" i="1"/>
  <c r="R1146" i="1" s="1"/>
  <c r="P1146" i="1"/>
  <c r="Q1145" i="1"/>
  <c r="P1145" i="1"/>
  <c r="Q1144" i="1"/>
  <c r="R1144" i="1" s="1"/>
  <c r="P1144" i="1"/>
  <c r="Q1143" i="1"/>
  <c r="R1143" i="1" s="1"/>
  <c r="P1143" i="1"/>
  <c r="Q1142" i="1"/>
  <c r="P1142" i="1"/>
  <c r="Q1141" i="1"/>
  <c r="R1141" i="1" s="1"/>
  <c r="P1141" i="1"/>
  <c r="Q1140" i="1"/>
  <c r="R1140" i="1" s="1"/>
  <c r="P1140" i="1"/>
  <c r="Q1139" i="1"/>
  <c r="R1139" i="1" s="1"/>
  <c r="P1139" i="1"/>
  <c r="Q1138" i="1"/>
  <c r="R1138" i="1" s="1"/>
  <c r="P1138" i="1"/>
  <c r="Q1137" i="1"/>
  <c r="P1137" i="1"/>
  <c r="Q1136" i="1"/>
  <c r="P1136" i="1"/>
  <c r="Q1135" i="1"/>
  <c r="P1135" i="1"/>
  <c r="Q1134" i="1"/>
  <c r="R1134" i="1" s="1"/>
  <c r="P1134" i="1"/>
  <c r="Q1133" i="1"/>
  <c r="R1133" i="1" s="1"/>
  <c r="P1133" i="1"/>
  <c r="Q1132" i="1"/>
  <c r="R1132" i="1" s="1"/>
  <c r="P1132" i="1"/>
  <c r="Q1131" i="1"/>
  <c r="P1131" i="1"/>
  <c r="Q1130" i="1"/>
  <c r="P1130" i="1"/>
  <c r="Q1129" i="1"/>
  <c r="P1129" i="1"/>
  <c r="Q1128" i="1"/>
  <c r="R1128" i="1" s="1"/>
  <c r="P1128" i="1"/>
  <c r="Q1127" i="1"/>
  <c r="R1127" i="1" s="1"/>
  <c r="P1127" i="1"/>
  <c r="Q1126" i="1"/>
  <c r="P1126" i="1"/>
  <c r="Q1125" i="1"/>
  <c r="P1125" i="1"/>
  <c r="Q1124" i="1"/>
  <c r="R1124" i="1" s="1"/>
  <c r="P1124" i="1"/>
  <c r="Q1123" i="1"/>
  <c r="R1123" i="1" s="1"/>
  <c r="P1123" i="1"/>
  <c r="Q1122" i="1"/>
  <c r="R1122" i="1" s="1"/>
  <c r="P1122" i="1"/>
  <c r="Q1121" i="1"/>
  <c r="R1121" i="1" s="1"/>
  <c r="P1121" i="1"/>
  <c r="Q1120" i="1"/>
  <c r="P1120" i="1"/>
  <c r="Q1119" i="1"/>
  <c r="P1119" i="1"/>
  <c r="Q1118" i="1"/>
  <c r="R1118" i="1" s="1"/>
  <c r="P1118" i="1"/>
  <c r="Q1117" i="1"/>
  <c r="R1117" i="1" s="1"/>
  <c r="P1117" i="1"/>
  <c r="Q1116" i="1"/>
  <c r="R1116" i="1" s="1"/>
  <c r="P1116" i="1"/>
  <c r="Q1115" i="1"/>
  <c r="P1115" i="1"/>
  <c r="Q1114" i="1"/>
  <c r="R1114" i="1" s="1"/>
  <c r="P1114" i="1"/>
  <c r="Q1113" i="1"/>
  <c r="P1113" i="1"/>
  <c r="Q1112" i="1"/>
  <c r="R1112" i="1" s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R1102" i="1" s="1"/>
  <c r="P1102" i="1"/>
  <c r="Q1101" i="1"/>
  <c r="R1101" i="1" s="1"/>
  <c r="P1101" i="1"/>
  <c r="Q1100" i="1"/>
  <c r="R1100" i="1" s="1"/>
  <c r="P1100" i="1"/>
  <c r="Q1099" i="1"/>
  <c r="P1099" i="1"/>
  <c r="Q1037" i="1"/>
  <c r="R1037" i="1" s="1"/>
  <c r="P1037" i="1"/>
  <c r="Q1036" i="1"/>
  <c r="P1036" i="1"/>
  <c r="Q1035" i="1"/>
  <c r="P1035" i="1"/>
  <c r="Q1098" i="1"/>
  <c r="R1098" i="1" s="1"/>
  <c r="P1098" i="1"/>
  <c r="Q1097" i="1"/>
  <c r="R1097" i="1" s="1"/>
  <c r="P1097" i="1"/>
  <c r="Q1096" i="1"/>
  <c r="P1096" i="1"/>
  <c r="Q1095" i="1"/>
  <c r="R1095" i="1" s="1"/>
  <c r="P1095" i="1"/>
  <c r="Q1094" i="1"/>
  <c r="P1094" i="1"/>
  <c r="Q1093" i="1"/>
  <c r="R1093" i="1" s="1"/>
  <c r="P1093" i="1"/>
  <c r="Q1092" i="1"/>
  <c r="R1092" i="1" s="1"/>
  <c r="P1092" i="1"/>
  <c r="Q1091" i="1"/>
  <c r="R1091" i="1" s="1"/>
  <c r="P1091" i="1"/>
  <c r="Q1090" i="1"/>
  <c r="P1090" i="1"/>
  <c r="Q1034" i="1"/>
  <c r="R1034" i="1" s="1"/>
  <c r="P1034" i="1"/>
  <c r="Q1089" i="1"/>
  <c r="P1089" i="1"/>
  <c r="Q1088" i="1"/>
  <c r="P1088" i="1"/>
  <c r="Q1087" i="1"/>
  <c r="R1087" i="1" s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R1081" i="1" s="1"/>
  <c r="P1081" i="1"/>
  <c r="Q1080" i="1"/>
  <c r="R1080" i="1" s="1"/>
  <c r="P1080" i="1"/>
  <c r="Q1079" i="1"/>
  <c r="P1079" i="1"/>
  <c r="Q1078" i="1"/>
  <c r="R1078" i="1" s="1"/>
  <c r="P1078" i="1"/>
  <c r="Q1077" i="1"/>
  <c r="P1077" i="1"/>
  <c r="Q1076" i="1"/>
  <c r="P1076" i="1"/>
  <c r="Q1075" i="1"/>
  <c r="P1075" i="1"/>
  <c r="Q1074" i="1"/>
  <c r="R1074" i="1" s="1"/>
  <c r="P1074" i="1"/>
  <c r="Q1073" i="1"/>
  <c r="P1073" i="1"/>
  <c r="Q1072" i="1"/>
  <c r="R1072" i="1" s="1"/>
  <c r="P1072" i="1"/>
  <c r="Q1071" i="1"/>
  <c r="P1071" i="1"/>
  <c r="Q1070" i="1"/>
  <c r="P1070" i="1"/>
  <c r="Q1069" i="1"/>
  <c r="R1069" i="1" s="1"/>
  <c r="P1069" i="1"/>
  <c r="Q1068" i="1"/>
  <c r="P1068" i="1"/>
  <c r="Q1067" i="1"/>
  <c r="P1067" i="1"/>
  <c r="Q1066" i="1"/>
  <c r="R1066" i="1" s="1"/>
  <c r="P1066" i="1"/>
  <c r="Q1065" i="1"/>
  <c r="P1065" i="1"/>
  <c r="Q1064" i="1"/>
  <c r="P1064" i="1"/>
  <c r="Q1063" i="1"/>
  <c r="P1063" i="1"/>
  <c r="Q1062" i="1"/>
  <c r="P1062" i="1"/>
  <c r="Q1061" i="1"/>
  <c r="P1061" i="1"/>
  <c r="Q1033" i="1"/>
  <c r="P1033" i="1"/>
  <c r="Q1060" i="1"/>
  <c r="P1060" i="1"/>
  <c r="Q1059" i="1"/>
  <c r="P1059" i="1"/>
  <c r="Q1058" i="1"/>
  <c r="P1058" i="1"/>
  <c r="Q1057" i="1"/>
  <c r="P1057" i="1"/>
  <c r="Q1056" i="1"/>
  <c r="P1056" i="1"/>
  <c r="Q1055" i="1"/>
  <c r="R1055" i="1" s="1"/>
  <c r="P1055" i="1"/>
  <c r="Q1054" i="1"/>
  <c r="R1054" i="1" s="1"/>
  <c r="P1054" i="1"/>
  <c r="Q1053" i="1"/>
  <c r="P1053" i="1"/>
  <c r="Q1032" i="1"/>
  <c r="R1032" i="1" s="1"/>
  <c r="P1032" i="1"/>
  <c r="Q1031" i="1"/>
  <c r="P1031" i="1"/>
  <c r="Q1052" i="1"/>
  <c r="R1052" i="1" s="1"/>
  <c r="P1052" i="1"/>
  <c r="Q1030" i="1"/>
  <c r="P1030" i="1"/>
  <c r="Q1051" i="1"/>
  <c r="R1051" i="1" s="1"/>
  <c r="P1051" i="1"/>
  <c r="Q1050" i="1"/>
  <c r="P1050" i="1"/>
  <c r="Q1029" i="1"/>
  <c r="R1029" i="1" s="1"/>
  <c r="P1029" i="1"/>
  <c r="Q1028" i="1"/>
  <c r="P1028" i="1"/>
  <c r="Q1049" i="1"/>
  <c r="R1049" i="1" s="1"/>
  <c r="P1049" i="1"/>
  <c r="Q1048" i="1"/>
  <c r="R1048" i="1" s="1"/>
  <c r="P1048" i="1"/>
  <c r="Q1047" i="1"/>
  <c r="P1047" i="1"/>
  <c r="Q1027" i="1"/>
  <c r="R1027" i="1" s="1"/>
  <c r="P1027" i="1"/>
  <c r="Q1026" i="1"/>
  <c r="R1026" i="1" s="1"/>
  <c r="P1026" i="1"/>
  <c r="Q1046" i="1"/>
  <c r="R1046" i="1" s="1"/>
  <c r="P1046" i="1"/>
  <c r="Q1045" i="1"/>
  <c r="P1045" i="1"/>
  <c r="Q1044" i="1"/>
  <c r="P1044" i="1"/>
  <c r="Q1043" i="1"/>
  <c r="P1043" i="1"/>
  <c r="Q1042" i="1"/>
  <c r="R1042" i="1" s="1"/>
  <c r="P1042" i="1"/>
  <c r="Q1041" i="1"/>
  <c r="R1041" i="1" s="1"/>
  <c r="P1041" i="1"/>
  <c r="Q1040" i="1"/>
  <c r="P1040" i="1"/>
  <c r="Q1039" i="1"/>
  <c r="P1039" i="1"/>
  <c r="Q1038" i="1"/>
  <c r="P1038" i="1"/>
  <c r="Q1025" i="1"/>
  <c r="P1025" i="1"/>
  <c r="Q1024" i="1"/>
  <c r="R1024" i="1" s="1"/>
  <c r="P1024" i="1"/>
  <c r="Q1023" i="1"/>
  <c r="P1023" i="1"/>
  <c r="Q1022" i="1"/>
  <c r="P1022" i="1"/>
  <c r="Q1021" i="1"/>
  <c r="R1021" i="1" s="1"/>
  <c r="P1021" i="1"/>
  <c r="Q1020" i="1"/>
  <c r="P1020" i="1"/>
  <c r="Q1019" i="1"/>
  <c r="P1019" i="1"/>
  <c r="Q1018" i="1"/>
  <c r="R1018" i="1" s="1"/>
  <c r="P1018" i="1"/>
  <c r="Q1017" i="1"/>
  <c r="R1017" i="1" s="1"/>
  <c r="P1017" i="1"/>
  <c r="Q1016" i="1"/>
  <c r="R1016" i="1" s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R1005" i="1" s="1"/>
  <c r="P1005" i="1"/>
  <c r="Q1003" i="1"/>
  <c r="P1003" i="1"/>
  <c r="Q1002" i="1"/>
  <c r="R1002" i="1" s="1"/>
  <c r="P1002" i="1"/>
  <c r="Q1001" i="1"/>
  <c r="R1001" i="1" s="1"/>
  <c r="P1001" i="1"/>
  <c r="Q1000" i="1"/>
  <c r="P1000" i="1"/>
  <c r="Q999" i="1"/>
  <c r="P999" i="1"/>
  <c r="Q998" i="1"/>
  <c r="R998" i="1" s="1"/>
  <c r="P998" i="1"/>
  <c r="Q997" i="1"/>
  <c r="P997" i="1"/>
  <c r="Q996" i="1"/>
  <c r="P996" i="1"/>
  <c r="Q995" i="1"/>
  <c r="P995" i="1"/>
  <c r="Q994" i="1"/>
  <c r="P994" i="1"/>
  <c r="Q993" i="1"/>
  <c r="P993" i="1"/>
  <c r="Q992" i="1"/>
  <c r="R992" i="1" s="1"/>
  <c r="P992" i="1"/>
  <c r="Q991" i="1"/>
  <c r="R991" i="1" s="1"/>
  <c r="P991" i="1"/>
  <c r="Q990" i="1"/>
  <c r="R990" i="1" s="1"/>
  <c r="P990" i="1"/>
  <c r="Q989" i="1"/>
  <c r="P989" i="1"/>
  <c r="Q988" i="1"/>
  <c r="P988" i="1"/>
  <c r="Q987" i="1"/>
  <c r="P987" i="1"/>
  <c r="Q986" i="1"/>
  <c r="R986" i="1" s="1"/>
  <c r="P986" i="1"/>
  <c r="Q985" i="1"/>
  <c r="R985" i="1" s="1"/>
  <c r="P985" i="1"/>
  <c r="Q984" i="1"/>
  <c r="P984" i="1"/>
  <c r="Q983" i="1"/>
  <c r="R983" i="1" s="1"/>
  <c r="P983" i="1"/>
  <c r="Q982" i="1"/>
  <c r="R982" i="1" s="1"/>
  <c r="P982" i="1"/>
  <c r="Q981" i="1"/>
  <c r="P981" i="1"/>
  <c r="Q980" i="1"/>
  <c r="R980" i="1" s="1"/>
  <c r="P980" i="1"/>
  <c r="Q979" i="1"/>
  <c r="R979" i="1" s="1"/>
  <c r="P979" i="1"/>
  <c r="Q978" i="1"/>
  <c r="R978" i="1" s="1"/>
  <c r="P978" i="1"/>
  <c r="Q977" i="1"/>
  <c r="R977" i="1" s="1"/>
  <c r="P977" i="1"/>
  <c r="Q976" i="1"/>
  <c r="R976" i="1" s="1"/>
  <c r="P976" i="1"/>
  <c r="Q975" i="1"/>
  <c r="R975" i="1" s="1"/>
  <c r="P975" i="1"/>
  <c r="Q974" i="1"/>
  <c r="P974" i="1"/>
  <c r="Q973" i="1"/>
  <c r="R973" i="1" s="1"/>
  <c r="P973" i="1"/>
  <c r="Q972" i="1"/>
  <c r="R972" i="1" s="1"/>
  <c r="P972" i="1"/>
  <c r="Q971" i="1"/>
  <c r="R971" i="1" s="1"/>
  <c r="P971" i="1"/>
  <c r="Q970" i="1"/>
  <c r="P970" i="1"/>
  <c r="Q969" i="1"/>
  <c r="P969" i="1"/>
  <c r="Q968" i="1"/>
  <c r="P968" i="1"/>
  <c r="Q967" i="1"/>
  <c r="R967" i="1" s="1"/>
  <c r="P967" i="1"/>
  <c r="Q966" i="1"/>
  <c r="R966" i="1" s="1"/>
  <c r="P966" i="1"/>
  <c r="Q965" i="1"/>
  <c r="P965" i="1"/>
  <c r="Q964" i="1"/>
  <c r="P964" i="1"/>
  <c r="Q963" i="1"/>
  <c r="R963" i="1" s="1"/>
  <c r="P963" i="1"/>
  <c r="Q962" i="1"/>
  <c r="P962" i="1"/>
  <c r="Q961" i="1"/>
  <c r="P961" i="1"/>
  <c r="Q959" i="1"/>
  <c r="R959" i="1" s="1"/>
  <c r="P959" i="1"/>
  <c r="Q960" i="1"/>
  <c r="P960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R948" i="1" s="1"/>
  <c r="P948" i="1"/>
  <c r="Q947" i="1"/>
  <c r="P947" i="1"/>
  <c r="Q946" i="1"/>
  <c r="P946" i="1"/>
  <c r="Q945" i="1"/>
  <c r="P945" i="1"/>
  <c r="Q944" i="1"/>
  <c r="P944" i="1"/>
  <c r="Q943" i="1"/>
  <c r="P943" i="1"/>
  <c r="Q939" i="1"/>
  <c r="P939" i="1"/>
  <c r="Q942" i="1"/>
  <c r="R942" i="1" s="1"/>
  <c r="P942" i="1"/>
  <c r="Q941" i="1"/>
  <c r="R941" i="1" s="1"/>
  <c r="P941" i="1"/>
  <c r="Q940" i="1"/>
  <c r="R940" i="1" s="1"/>
  <c r="P940" i="1"/>
  <c r="Q938" i="1"/>
  <c r="P938" i="1"/>
  <c r="Q937" i="1"/>
  <c r="P937" i="1"/>
  <c r="Q936" i="1"/>
  <c r="R936" i="1" s="1"/>
  <c r="P936" i="1"/>
  <c r="Q934" i="1"/>
  <c r="P934" i="1"/>
  <c r="Q933" i="1"/>
  <c r="P933" i="1"/>
  <c r="Q932" i="1"/>
  <c r="P932" i="1"/>
  <c r="Q931" i="1"/>
  <c r="R931" i="1" s="1"/>
  <c r="P931" i="1"/>
  <c r="Q930" i="1"/>
  <c r="P930" i="1"/>
  <c r="Q929" i="1"/>
  <c r="P929" i="1"/>
  <c r="Q928" i="1"/>
  <c r="P928" i="1"/>
  <c r="Q927" i="1"/>
  <c r="R927" i="1" s="1"/>
  <c r="P927" i="1"/>
  <c r="Q926" i="1"/>
  <c r="P926" i="1"/>
  <c r="Q925" i="1"/>
  <c r="P925" i="1"/>
  <c r="Q924" i="1"/>
  <c r="R924" i="1" s="1"/>
  <c r="P924" i="1"/>
  <c r="Q923" i="1"/>
  <c r="P923" i="1"/>
  <c r="Q922" i="1"/>
  <c r="P922" i="1"/>
  <c r="Q921" i="1"/>
  <c r="P921" i="1"/>
  <c r="Q920" i="1"/>
  <c r="R920" i="1" s="1"/>
  <c r="P920" i="1"/>
  <c r="Q919" i="1"/>
  <c r="P919" i="1"/>
  <c r="Q918" i="1"/>
  <c r="R918" i="1" s="1"/>
  <c r="P918" i="1"/>
  <c r="Q917" i="1"/>
  <c r="R917" i="1" s="1"/>
  <c r="P917" i="1"/>
  <c r="Q916" i="1"/>
  <c r="P916" i="1"/>
  <c r="Q915" i="1"/>
  <c r="R915" i="1" s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R908" i="1" s="1"/>
  <c r="P908" i="1"/>
  <c r="Q907" i="1"/>
  <c r="P907" i="1"/>
  <c r="Q906" i="1"/>
  <c r="P906" i="1"/>
  <c r="Q905" i="1"/>
  <c r="P905" i="1"/>
  <c r="Q904" i="1"/>
  <c r="P904" i="1"/>
  <c r="Q903" i="1"/>
  <c r="R903" i="1" s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R893" i="1" s="1"/>
  <c r="P893" i="1"/>
  <c r="Q892" i="1"/>
  <c r="R892" i="1" s="1"/>
  <c r="P892" i="1"/>
  <c r="Q891" i="1"/>
  <c r="R891" i="1" s="1"/>
  <c r="P891" i="1"/>
  <c r="Q890" i="1"/>
  <c r="R890" i="1" s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R882" i="1" s="1"/>
  <c r="P882" i="1"/>
  <c r="Q881" i="1"/>
  <c r="R881" i="1" s="1"/>
  <c r="P881" i="1"/>
  <c r="Q880" i="1"/>
  <c r="R880" i="1" s="1"/>
  <c r="P880" i="1"/>
  <c r="Q879" i="1"/>
  <c r="P879" i="1"/>
  <c r="Q878" i="1"/>
  <c r="R878" i="1" s="1"/>
  <c r="P878" i="1"/>
  <c r="Q877" i="1"/>
  <c r="P877" i="1"/>
  <c r="Q874" i="1"/>
  <c r="P874" i="1"/>
  <c r="Q873" i="1"/>
  <c r="P873" i="1"/>
  <c r="Q872" i="1"/>
  <c r="R872" i="1" s="1"/>
  <c r="P872" i="1"/>
  <c r="Q871" i="1"/>
  <c r="R871" i="1" s="1"/>
  <c r="P871" i="1"/>
  <c r="Q870" i="1"/>
  <c r="R870" i="1" s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R859" i="1" s="1"/>
  <c r="P859" i="1"/>
  <c r="Q858" i="1"/>
  <c r="P858" i="1"/>
  <c r="Q857" i="1"/>
  <c r="P857" i="1"/>
  <c r="Q856" i="1"/>
  <c r="P856" i="1"/>
  <c r="Q855" i="1"/>
  <c r="P855" i="1"/>
  <c r="Q825" i="1"/>
  <c r="R825" i="1" s="1"/>
  <c r="P825" i="1"/>
  <c r="Q824" i="1"/>
  <c r="P824" i="1"/>
  <c r="Q854" i="1"/>
  <c r="R854" i="1" s="1"/>
  <c r="P854" i="1"/>
  <c r="Q853" i="1"/>
  <c r="P853" i="1"/>
  <c r="Q823" i="1"/>
  <c r="R823" i="1" s="1"/>
  <c r="P823" i="1"/>
  <c r="Q822" i="1"/>
  <c r="P822" i="1"/>
  <c r="Q852" i="1"/>
  <c r="P852" i="1"/>
  <c r="Q851" i="1"/>
  <c r="P851" i="1"/>
  <c r="Q850" i="1"/>
  <c r="R850" i="1" s="1"/>
  <c r="P850" i="1"/>
  <c r="Q849" i="1"/>
  <c r="R849" i="1" s="1"/>
  <c r="P849" i="1"/>
  <c r="Q848" i="1"/>
  <c r="P848" i="1"/>
  <c r="Q847" i="1"/>
  <c r="P847" i="1"/>
  <c r="Q846" i="1"/>
  <c r="R846" i="1" s="1"/>
  <c r="P846" i="1"/>
  <c r="Q845" i="1"/>
  <c r="P845" i="1"/>
  <c r="Q844" i="1"/>
  <c r="P844" i="1"/>
  <c r="Q843" i="1"/>
  <c r="R843" i="1" s="1"/>
  <c r="P843" i="1"/>
  <c r="Q842" i="1"/>
  <c r="P842" i="1"/>
  <c r="Q841" i="1"/>
  <c r="P841" i="1"/>
  <c r="Q840" i="1"/>
  <c r="P840" i="1"/>
  <c r="Q839" i="1"/>
  <c r="P839" i="1"/>
  <c r="Q838" i="1"/>
  <c r="P838" i="1"/>
  <c r="Q837" i="1"/>
  <c r="R837" i="1" s="1"/>
  <c r="P837" i="1"/>
  <c r="Q836" i="1"/>
  <c r="P836" i="1"/>
  <c r="Q835" i="1"/>
  <c r="R835" i="1" s="1"/>
  <c r="P835" i="1"/>
  <c r="Q834" i="1"/>
  <c r="R834" i="1" s="1"/>
  <c r="P834" i="1"/>
  <c r="Q833" i="1"/>
  <c r="P833" i="1"/>
  <c r="Q832" i="1"/>
  <c r="P832" i="1"/>
  <c r="Q831" i="1"/>
  <c r="R831" i="1" s="1"/>
  <c r="P831" i="1"/>
  <c r="Q830" i="1"/>
  <c r="P830" i="1"/>
  <c r="Q829" i="1"/>
  <c r="P829" i="1"/>
  <c r="Q828" i="1"/>
  <c r="P828" i="1"/>
  <c r="Q827" i="1"/>
  <c r="P827" i="1"/>
  <c r="Q826" i="1"/>
  <c r="R826" i="1" s="1"/>
  <c r="P826" i="1"/>
  <c r="Q821" i="1"/>
  <c r="P821" i="1"/>
  <c r="Q820" i="1"/>
  <c r="P820" i="1"/>
  <c r="Q819" i="1"/>
  <c r="P819" i="1"/>
  <c r="Q818" i="1"/>
  <c r="R818" i="1" s="1"/>
  <c r="P818" i="1"/>
  <c r="Q817" i="1"/>
  <c r="R817" i="1" s="1"/>
  <c r="P817" i="1"/>
  <c r="Q816" i="1"/>
  <c r="P816" i="1"/>
  <c r="Q815" i="1"/>
  <c r="P815" i="1"/>
  <c r="Q814" i="1"/>
  <c r="R814" i="1" s="1"/>
  <c r="P814" i="1"/>
  <c r="Q813" i="1"/>
  <c r="P813" i="1"/>
  <c r="Q812" i="1"/>
  <c r="P812" i="1"/>
  <c r="Q811" i="1"/>
  <c r="R811" i="1" s="1"/>
  <c r="P811" i="1"/>
  <c r="Q810" i="1"/>
  <c r="P810" i="1"/>
  <c r="Q809" i="1"/>
  <c r="R809" i="1" s="1"/>
  <c r="P809" i="1"/>
  <c r="Q808" i="1"/>
  <c r="P808" i="1"/>
  <c r="Q807" i="1"/>
  <c r="R807" i="1" s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R800" i="1" s="1"/>
  <c r="P800" i="1"/>
  <c r="Q799" i="1"/>
  <c r="R799" i="1" s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R789" i="1" s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R781" i="1" s="1"/>
  <c r="P781" i="1"/>
  <c r="Q780" i="1"/>
  <c r="P780" i="1"/>
  <c r="Q779" i="1"/>
  <c r="P779" i="1"/>
  <c r="Q778" i="1"/>
  <c r="P778" i="1"/>
  <c r="Q777" i="1"/>
  <c r="P777" i="1"/>
  <c r="Q776" i="1"/>
  <c r="R776" i="1" s="1"/>
  <c r="P776" i="1"/>
  <c r="Q775" i="1"/>
  <c r="P775" i="1"/>
  <c r="Q774" i="1"/>
  <c r="R774" i="1" s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R762" i="1" s="1"/>
  <c r="P762" i="1"/>
  <c r="Q761" i="1"/>
  <c r="P761" i="1"/>
  <c r="Q760" i="1"/>
  <c r="R760" i="1" s="1"/>
  <c r="P760" i="1"/>
  <c r="Q759" i="1"/>
  <c r="P759" i="1"/>
  <c r="Q758" i="1"/>
  <c r="R758" i="1" s="1"/>
  <c r="P758" i="1"/>
  <c r="Q757" i="1"/>
  <c r="P757" i="1"/>
  <c r="Q756" i="1"/>
  <c r="R756" i="1" s="1"/>
  <c r="P756" i="1"/>
  <c r="Q755" i="1"/>
  <c r="R755" i="1" s="1"/>
  <c r="P755" i="1"/>
  <c r="Q754" i="1"/>
  <c r="P754" i="1"/>
  <c r="Q753" i="1"/>
  <c r="R753" i="1" s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R744" i="1" s="1"/>
  <c r="P744" i="1"/>
  <c r="Q743" i="1"/>
  <c r="P743" i="1"/>
  <c r="Q742" i="1"/>
  <c r="R742" i="1" s="1"/>
  <c r="P742" i="1"/>
  <c r="Q741" i="1"/>
  <c r="P741" i="1"/>
  <c r="Q740" i="1"/>
  <c r="P740" i="1"/>
  <c r="Q739" i="1"/>
  <c r="P739" i="1"/>
  <c r="Q738" i="1"/>
  <c r="P738" i="1"/>
  <c r="Q737" i="1"/>
  <c r="P737" i="1"/>
  <c r="Q736" i="1"/>
  <c r="R736" i="1" s="1"/>
  <c r="P736" i="1"/>
  <c r="Q735" i="1"/>
  <c r="P735" i="1"/>
  <c r="Q734" i="1"/>
  <c r="R734" i="1" s="1"/>
  <c r="P734" i="1"/>
  <c r="Q733" i="1"/>
  <c r="P733" i="1"/>
  <c r="Q732" i="1"/>
  <c r="R732" i="1" s="1"/>
  <c r="P732" i="1"/>
  <c r="Q731" i="1"/>
  <c r="P731" i="1"/>
  <c r="Q730" i="1"/>
  <c r="P730" i="1"/>
  <c r="Q729" i="1"/>
  <c r="P729" i="1"/>
  <c r="Q728" i="1"/>
  <c r="P728" i="1"/>
  <c r="Q727" i="1"/>
  <c r="R727" i="1" s="1"/>
  <c r="P727" i="1"/>
  <c r="Q726" i="1"/>
  <c r="R726" i="1" s="1"/>
  <c r="P726" i="1"/>
  <c r="Q725" i="1"/>
  <c r="P725" i="1"/>
  <c r="Q724" i="1"/>
  <c r="R724" i="1" s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R714" i="1" s="1"/>
  <c r="P714" i="1"/>
  <c r="Q713" i="1"/>
  <c r="P713" i="1"/>
  <c r="Q712" i="1"/>
  <c r="R712" i="1" s="1"/>
  <c r="P712" i="1"/>
  <c r="Q711" i="1"/>
  <c r="P711" i="1"/>
  <c r="Q710" i="1"/>
  <c r="P710" i="1"/>
  <c r="Q709" i="1"/>
  <c r="R709" i="1" s="1"/>
  <c r="P709" i="1"/>
  <c r="Q708" i="1"/>
  <c r="P708" i="1"/>
  <c r="Q707" i="1"/>
  <c r="R707" i="1" s="1"/>
  <c r="P707" i="1"/>
  <c r="Q706" i="1"/>
  <c r="P706" i="1"/>
  <c r="Q705" i="1"/>
  <c r="R705" i="1" s="1"/>
  <c r="P705" i="1"/>
  <c r="Q704" i="1"/>
  <c r="R704" i="1" s="1"/>
  <c r="P704" i="1"/>
  <c r="Q703" i="1"/>
  <c r="R703" i="1" s="1"/>
  <c r="P703" i="1"/>
  <c r="Q702" i="1"/>
  <c r="P702" i="1"/>
  <c r="Q701" i="1"/>
  <c r="P701" i="1"/>
  <c r="Q700" i="1"/>
  <c r="P700" i="1"/>
  <c r="Q699" i="1"/>
  <c r="R699" i="1" s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R677" i="1" s="1"/>
  <c r="P677" i="1"/>
  <c r="Q676" i="1"/>
  <c r="R676" i="1" s="1"/>
  <c r="P676" i="1"/>
  <c r="Q675" i="1"/>
  <c r="P675" i="1"/>
  <c r="Q674" i="1"/>
  <c r="R674" i="1" s="1"/>
  <c r="P674" i="1"/>
  <c r="Q673" i="1"/>
  <c r="R673" i="1" s="1"/>
  <c r="P673" i="1"/>
  <c r="Q672" i="1"/>
  <c r="P672" i="1"/>
  <c r="Q671" i="1"/>
  <c r="P671" i="1"/>
  <c r="Q670" i="1"/>
  <c r="R670" i="1" s="1"/>
  <c r="P670" i="1"/>
  <c r="Q669" i="1"/>
  <c r="R669" i="1" s="1"/>
  <c r="P669" i="1"/>
  <c r="Q668" i="1"/>
  <c r="P668" i="1"/>
  <c r="Q667" i="1"/>
  <c r="P667" i="1"/>
  <c r="Q666" i="1"/>
  <c r="R666" i="1" s="1"/>
  <c r="P666" i="1"/>
  <c r="Q665" i="1"/>
  <c r="R665" i="1" s="1"/>
  <c r="P665" i="1"/>
  <c r="Q664" i="1"/>
  <c r="P664" i="1"/>
  <c r="Q663" i="1"/>
  <c r="R663" i="1" s="1"/>
  <c r="P663" i="1"/>
  <c r="Q662" i="1"/>
  <c r="R662" i="1" s="1"/>
  <c r="P662" i="1"/>
  <c r="Q661" i="1"/>
  <c r="P661" i="1"/>
  <c r="Q660" i="1"/>
  <c r="R660" i="1" s="1"/>
  <c r="P660" i="1"/>
  <c r="Q659" i="1"/>
  <c r="P659" i="1"/>
  <c r="Q658" i="1"/>
  <c r="P658" i="1"/>
  <c r="Q657" i="1"/>
  <c r="P657" i="1"/>
  <c r="Q656" i="1"/>
  <c r="R656" i="1" s="1"/>
  <c r="P656" i="1"/>
  <c r="Q655" i="1"/>
  <c r="R655" i="1" s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R646" i="1" s="1"/>
  <c r="P646" i="1"/>
  <c r="Q645" i="1"/>
  <c r="P645" i="1"/>
  <c r="Q644" i="1"/>
  <c r="P644" i="1"/>
  <c r="Q643" i="1"/>
  <c r="P643" i="1"/>
  <c r="Q642" i="1"/>
  <c r="R642" i="1" s="1"/>
  <c r="P642" i="1"/>
  <c r="Q641" i="1"/>
  <c r="R641" i="1" s="1"/>
  <c r="P641" i="1"/>
  <c r="Q640" i="1"/>
  <c r="P640" i="1"/>
  <c r="Q639" i="1"/>
  <c r="P639" i="1"/>
  <c r="Q638" i="1"/>
  <c r="R638" i="1" s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R627" i="1" s="1"/>
  <c r="P627" i="1"/>
  <c r="Q626" i="1"/>
  <c r="R626" i="1" s="1"/>
  <c r="P626" i="1"/>
  <c r="Q625" i="1"/>
  <c r="R625" i="1" s="1"/>
  <c r="P625" i="1"/>
  <c r="Q624" i="1"/>
  <c r="R624" i="1" s="1"/>
  <c r="P624" i="1"/>
  <c r="Q623" i="1"/>
  <c r="R623" i="1" s="1"/>
  <c r="P623" i="1"/>
  <c r="Q622" i="1"/>
  <c r="R622" i="1" s="1"/>
  <c r="P622" i="1"/>
  <c r="Q620" i="1"/>
  <c r="R620" i="1" s="1"/>
  <c r="P620" i="1"/>
  <c r="Q619" i="1"/>
  <c r="R619" i="1" s="1"/>
  <c r="P619" i="1"/>
  <c r="Q618" i="1"/>
  <c r="R618" i="1" s="1"/>
  <c r="P618" i="1"/>
  <c r="Q617" i="1"/>
  <c r="P617" i="1"/>
  <c r="Q616" i="1"/>
  <c r="R616" i="1" s="1"/>
  <c r="P616" i="1"/>
  <c r="Q615" i="1"/>
  <c r="R615" i="1" s="1"/>
  <c r="P615" i="1"/>
  <c r="Q614" i="1"/>
  <c r="R614" i="1" s="1"/>
  <c r="P614" i="1"/>
  <c r="Q613" i="1"/>
  <c r="R613" i="1" s="1"/>
  <c r="P613" i="1"/>
  <c r="Q612" i="1"/>
  <c r="P612" i="1"/>
  <c r="Q611" i="1"/>
  <c r="P611" i="1"/>
  <c r="Q610" i="1"/>
  <c r="R610" i="1" s="1"/>
  <c r="P610" i="1"/>
  <c r="Q609" i="1"/>
  <c r="R609" i="1" s="1"/>
  <c r="P609" i="1"/>
  <c r="Q608" i="1"/>
  <c r="R608" i="1" s="1"/>
  <c r="P608" i="1"/>
  <c r="Q606" i="1"/>
  <c r="P606" i="1"/>
  <c r="Q605" i="1"/>
  <c r="R605" i="1" s="1"/>
  <c r="P605" i="1"/>
  <c r="Q604" i="1"/>
  <c r="R604" i="1" s="1"/>
  <c r="P604" i="1"/>
  <c r="Q603" i="1"/>
  <c r="R603" i="1" s="1"/>
  <c r="P603" i="1"/>
  <c r="Q602" i="1"/>
  <c r="P602" i="1"/>
  <c r="Q601" i="1"/>
  <c r="P601" i="1"/>
  <c r="Q600" i="1"/>
  <c r="R600" i="1" s="1"/>
  <c r="P600" i="1"/>
  <c r="Q599" i="1"/>
  <c r="P599" i="1"/>
  <c r="Q598" i="1"/>
  <c r="R598" i="1" s="1"/>
  <c r="P598" i="1"/>
  <c r="Q597" i="1"/>
  <c r="R597" i="1" s="1"/>
  <c r="P597" i="1"/>
  <c r="Q596" i="1"/>
  <c r="R596" i="1" s="1"/>
  <c r="P596" i="1"/>
  <c r="Q595" i="1"/>
  <c r="P595" i="1"/>
  <c r="Q594" i="1"/>
  <c r="P594" i="1"/>
  <c r="Q593" i="1"/>
  <c r="P593" i="1"/>
  <c r="Q592" i="1"/>
  <c r="R592" i="1" s="1"/>
  <c r="P592" i="1"/>
  <c r="Q591" i="1"/>
  <c r="R591" i="1" s="1"/>
  <c r="P591" i="1"/>
  <c r="Q590" i="1"/>
  <c r="R590" i="1" s="1"/>
  <c r="P590" i="1"/>
  <c r="Q584" i="1"/>
  <c r="R584" i="1" s="1"/>
  <c r="P584" i="1"/>
  <c r="Q583" i="1"/>
  <c r="R583" i="1" s="1"/>
  <c r="P583" i="1"/>
  <c r="Q582" i="1"/>
  <c r="P582" i="1"/>
  <c r="Q581" i="1"/>
  <c r="R581" i="1" s="1"/>
  <c r="P581" i="1"/>
  <c r="Q580" i="1"/>
  <c r="R580" i="1" s="1"/>
  <c r="P580" i="1"/>
  <c r="Q579" i="1"/>
  <c r="P579" i="1"/>
  <c r="Q578" i="1"/>
  <c r="R578" i="1" s="1"/>
  <c r="P578" i="1"/>
  <c r="Q577" i="1"/>
  <c r="R577" i="1" s="1"/>
  <c r="P577" i="1"/>
  <c r="Q576" i="1"/>
  <c r="P576" i="1"/>
  <c r="Q575" i="1"/>
  <c r="P575" i="1"/>
  <c r="Q574" i="1"/>
  <c r="R574" i="1" s="1"/>
  <c r="P574" i="1"/>
  <c r="Q573" i="1"/>
  <c r="R573" i="1" s="1"/>
  <c r="P573" i="1"/>
  <c r="Q572" i="1"/>
  <c r="R572" i="1" s="1"/>
  <c r="P572" i="1"/>
  <c r="Q571" i="1"/>
  <c r="R571" i="1" s="1"/>
  <c r="P571" i="1"/>
  <c r="Q570" i="1"/>
  <c r="R570" i="1" s="1"/>
  <c r="P570" i="1"/>
  <c r="Q569" i="1"/>
  <c r="R569" i="1" s="1"/>
  <c r="P569" i="1"/>
  <c r="Q567" i="1"/>
  <c r="R567" i="1" s="1"/>
  <c r="P567" i="1"/>
  <c r="Q566" i="1"/>
  <c r="P566" i="1"/>
  <c r="Q565" i="1"/>
  <c r="P565" i="1"/>
  <c r="Q564" i="1"/>
  <c r="P564" i="1"/>
  <c r="Q563" i="1"/>
  <c r="R563" i="1" s="1"/>
  <c r="P563" i="1"/>
  <c r="Q562" i="1"/>
  <c r="R562" i="1" s="1"/>
  <c r="P562" i="1"/>
  <c r="Q561" i="1"/>
  <c r="P561" i="1"/>
  <c r="Q560" i="1"/>
  <c r="R560" i="1" s="1"/>
  <c r="P560" i="1"/>
  <c r="Q559" i="1"/>
  <c r="R559" i="1" s="1"/>
  <c r="P559" i="1"/>
  <c r="Q558" i="1"/>
  <c r="P558" i="1"/>
  <c r="Q557" i="1"/>
  <c r="P557" i="1"/>
  <c r="Q556" i="1"/>
  <c r="P556" i="1"/>
  <c r="Q555" i="1"/>
  <c r="R555" i="1" s="1"/>
  <c r="P555" i="1"/>
  <c r="Q554" i="1"/>
  <c r="P554" i="1"/>
  <c r="Q553" i="1"/>
  <c r="R553" i="1" s="1"/>
  <c r="P553" i="1"/>
  <c r="Q552" i="1"/>
  <c r="R552" i="1" s="1"/>
  <c r="P552" i="1"/>
  <c r="Q550" i="1"/>
  <c r="R550" i="1" s="1"/>
  <c r="P550" i="1"/>
  <c r="Q549" i="1"/>
  <c r="R549" i="1" s="1"/>
  <c r="P549" i="1"/>
  <c r="Q548" i="1"/>
  <c r="P548" i="1"/>
  <c r="Q547" i="1"/>
  <c r="R547" i="1" s="1"/>
  <c r="P547" i="1"/>
  <c r="Q546" i="1"/>
  <c r="P546" i="1"/>
  <c r="Q545" i="1"/>
  <c r="R545" i="1" s="1"/>
  <c r="P545" i="1"/>
  <c r="Q544" i="1"/>
  <c r="P544" i="1"/>
  <c r="Q543" i="1"/>
  <c r="R543" i="1" s="1"/>
  <c r="P543" i="1"/>
  <c r="Q542" i="1"/>
  <c r="P542" i="1"/>
  <c r="Q541" i="1"/>
  <c r="R541" i="1" s="1"/>
  <c r="P541" i="1"/>
  <c r="Q540" i="1"/>
  <c r="R540" i="1" s="1"/>
  <c r="P540" i="1"/>
  <c r="Q539" i="1"/>
  <c r="R539" i="1" s="1"/>
  <c r="P539" i="1"/>
  <c r="Q536" i="1"/>
  <c r="P536" i="1"/>
  <c r="Q535" i="1"/>
  <c r="P535" i="1"/>
  <c r="Q534" i="1"/>
  <c r="R534" i="1" s="1"/>
  <c r="P534" i="1"/>
  <c r="Q533" i="1"/>
  <c r="P533" i="1"/>
  <c r="Q532" i="1"/>
  <c r="P532" i="1"/>
  <c r="Q531" i="1"/>
  <c r="R531" i="1" s="1"/>
  <c r="P531" i="1"/>
  <c r="Q530" i="1"/>
  <c r="R530" i="1" s="1"/>
  <c r="P530" i="1"/>
  <c r="Q529" i="1"/>
  <c r="P529" i="1"/>
  <c r="Q528" i="1"/>
  <c r="P528" i="1"/>
  <c r="Q527" i="1"/>
  <c r="R527" i="1" s="1"/>
  <c r="P527" i="1"/>
  <c r="Q526" i="1"/>
  <c r="P526" i="1"/>
  <c r="Q524" i="1"/>
  <c r="R524" i="1" s="1"/>
  <c r="P524" i="1"/>
  <c r="Q523" i="1"/>
  <c r="R523" i="1" s="1"/>
  <c r="P523" i="1"/>
  <c r="Q522" i="1"/>
  <c r="P522" i="1"/>
  <c r="Q521" i="1"/>
  <c r="P521" i="1"/>
  <c r="Q520" i="1"/>
  <c r="R520" i="1" s="1"/>
  <c r="P520" i="1"/>
  <c r="Q519" i="1"/>
  <c r="P519" i="1"/>
  <c r="Q518" i="1"/>
  <c r="P518" i="1"/>
  <c r="Q517" i="1"/>
  <c r="R517" i="1" s="1"/>
  <c r="P517" i="1"/>
  <c r="Q516" i="1"/>
  <c r="R516" i="1" s="1"/>
  <c r="P516" i="1"/>
  <c r="Q515" i="1"/>
  <c r="P515" i="1"/>
  <c r="Q513" i="1"/>
  <c r="P513" i="1"/>
  <c r="Q514" i="1"/>
  <c r="R514" i="1" s="1"/>
  <c r="P514" i="1"/>
  <c r="Q4287" i="1"/>
  <c r="R4287" i="1" s="1"/>
  <c r="P4287" i="1"/>
  <c r="Q4286" i="1"/>
  <c r="R4286" i="1" s="1"/>
  <c r="P4286" i="1"/>
  <c r="Q4285" i="1"/>
  <c r="R4285" i="1" s="1"/>
  <c r="P4285" i="1"/>
  <c r="Q4284" i="1"/>
  <c r="P4284" i="1"/>
  <c r="Q512" i="1"/>
  <c r="R512" i="1" s="1"/>
  <c r="P512" i="1"/>
  <c r="Q511" i="1"/>
  <c r="P511" i="1"/>
  <c r="Q510" i="1"/>
  <c r="P510" i="1"/>
  <c r="Q509" i="1"/>
  <c r="P509" i="1"/>
  <c r="Q508" i="1"/>
  <c r="P508" i="1"/>
  <c r="Q506" i="1"/>
  <c r="P506" i="1"/>
  <c r="Q505" i="1"/>
  <c r="P505" i="1"/>
  <c r="Q504" i="1"/>
  <c r="R504" i="1" s="1"/>
  <c r="P504" i="1"/>
  <c r="Q503" i="1"/>
  <c r="R503" i="1" s="1"/>
  <c r="P503" i="1"/>
  <c r="Q502" i="1"/>
  <c r="P502" i="1"/>
  <c r="Q501" i="1"/>
  <c r="P501" i="1"/>
  <c r="Q500" i="1"/>
  <c r="P500" i="1"/>
  <c r="Q499" i="1"/>
  <c r="P499" i="1"/>
  <c r="Q498" i="1"/>
  <c r="P498" i="1"/>
  <c r="Q497" i="1"/>
  <c r="R497" i="1" s="1"/>
  <c r="P497" i="1"/>
  <c r="Q496" i="1"/>
  <c r="R496" i="1" s="1"/>
  <c r="P496" i="1"/>
  <c r="Q495" i="1"/>
  <c r="R495" i="1" s="1"/>
  <c r="P495" i="1"/>
  <c r="Q494" i="1"/>
  <c r="P494" i="1"/>
  <c r="Q493" i="1"/>
  <c r="P493" i="1"/>
  <c r="Q492" i="1"/>
  <c r="R492" i="1" s="1"/>
  <c r="P492" i="1"/>
  <c r="Q491" i="1"/>
  <c r="P491" i="1"/>
  <c r="Q490" i="1"/>
  <c r="P490" i="1"/>
  <c r="Q489" i="1"/>
  <c r="P489" i="1"/>
  <c r="Q488" i="1"/>
  <c r="R488" i="1" s="1"/>
  <c r="P488" i="1"/>
  <c r="Q487" i="1"/>
  <c r="P487" i="1"/>
  <c r="Q486" i="1"/>
  <c r="P486" i="1"/>
  <c r="Q485" i="1"/>
  <c r="P485" i="1"/>
  <c r="Q484" i="1"/>
  <c r="P484" i="1"/>
  <c r="Q482" i="1"/>
  <c r="P482" i="1"/>
  <c r="Q481" i="1"/>
  <c r="P481" i="1"/>
  <c r="Q480" i="1"/>
  <c r="R480" i="1" s="1"/>
  <c r="P480" i="1"/>
  <c r="Q479" i="1"/>
  <c r="P479" i="1"/>
  <c r="Q478" i="1"/>
  <c r="R478" i="1" s="1"/>
  <c r="P478" i="1"/>
  <c r="Q477" i="1"/>
  <c r="R477" i="1" s="1"/>
  <c r="P477" i="1"/>
  <c r="Q476" i="1"/>
  <c r="P476" i="1"/>
  <c r="Q475" i="1"/>
  <c r="P475" i="1"/>
  <c r="Q474" i="1"/>
  <c r="R474" i="1" s="1"/>
  <c r="P474" i="1"/>
  <c r="Q473" i="1"/>
  <c r="P473" i="1"/>
  <c r="Q472" i="1"/>
  <c r="R472" i="1" s="1"/>
  <c r="P472" i="1"/>
  <c r="Q471" i="1"/>
  <c r="R471" i="1" s="1"/>
  <c r="P471" i="1"/>
  <c r="Q470" i="1"/>
  <c r="P470" i="1"/>
  <c r="Q469" i="1"/>
  <c r="R469" i="1" s="1"/>
  <c r="P469" i="1"/>
  <c r="Q468" i="1"/>
  <c r="R468" i="1" s="1"/>
  <c r="P468" i="1"/>
  <c r="Q467" i="1"/>
  <c r="R467" i="1" s="1"/>
  <c r="P467" i="1"/>
  <c r="Q466" i="1"/>
  <c r="P466" i="1"/>
  <c r="Q465" i="1"/>
  <c r="P465" i="1"/>
  <c r="Q4283" i="1"/>
  <c r="P4283" i="1"/>
  <c r="Q4282" i="1"/>
  <c r="P4282" i="1"/>
  <c r="Q4297" i="1"/>
  <c r="R4297" i="1" s="1"/>
  <c r="P4297" i="1"/>
  <c r="Q4296" i="1"/>
  <c r="R4296" i="1" s="1"/>
  <c r="P4296" i="1"/>
  <c r="Q4295" i="1"/>
  <c r="R4295" i="1" s="1"/>
  <c r="P4295" i="1"/>
  <c r="Q4294" i="1"/>
  <c r="R4294" i="1" s="1"/>
  <c r="P4294" i="1"/>
  <c r="Q4293" i="1"/>
  <c r="R4293" i="1" s="1"/>
  <c r="P4293" i="1"/>
  <c r="Q4292" i="1"/>
  <c r="R4292" i="1" s="1"/>
  <c r="P4292" i="1"/>
  <c r="Q4291" i="1"/>
  <c r="R4291" i="1" s="1"/>
  <c r="P4291" i="1"/>
  <c r="Q4290" i="1"/>
  <c r="R4290" i="1" s="1"/>
  <c r="P4290" i="1"/>
  <c r="Q4289" i="1"/>
  <c r="P4289" i="1"/>
  <c r="Q464" i="1"/>
  <c r="R464" i="1" s="1"/>
  <c r="P464" i="1"/>
  <c r="Q463" i="1"/>
  <c r="P463" i="1"/>
  <c r="Q462" i="1"/>
  <c r="R462" i="1" s="1"/>
  <c r="P462" i="1"/>
  <c r="Q459" i="1"/>
  <c r="P459" i="1"/>
  <c r="Q458" i="1"/>
  <c r="P458" i="1"/>
  <c r="Q457" i="1"/>
  <c r="P457" i="1"/>
  <c r="Q456" i="1"/>
  <c r="R456" i="1" s="1"/>
  <c r="P456" i="1"/>
  <c r="Q455" i="1"/>
  <c r="P455" i="1"/>
  <c r="Q454" i="1"/>
  <c r="P454" i="1"/>
  <c r="Q453" i="1"/>
  <c r="P453" i="1"/>
  <c r="Q452" i="1"/>
  <c r="P452" i="1"/>
  <c r="Q451" i="1"/>
  <c r="R451" i="1" s="1"/>
  <c r="P451" i="1"/>
  <c r="Q450" i="1"/>
  <c r="R450" i="1" s="1"/>
  <c r="P450" i="1"/>
  <c r="Q449" i="1"/>
  <c r="P449" i="1"/>
  <c r="Q448" i="1"/>
  <c r="P448" i="1"/>
  <c r="Q447" i="1"/>
  <c r="P447" i="1"/>
  <c r="Q444" i="1"/>
  <c r="P444" i="1"/>
  <c r="Q443" i="1"/>
  <c r="P443" i="1"/>
  <c r="Q442" i="1"/>
  <c r="P442" i="1"/>
  <c r="Q2076" i="1"/>
  <c r="R2076" i="1" s="1"/>
  <c r="P2076" i="1"/>
  <c r="Q2075" i="1"/>
  <c r="P2075" i="1"/>
  <c r="Q2074" i="1"/>
  <c r="P2074" i="1"/>
  <c r="Q441" i="1"/>
  <c r="R441" i="1" s="1"/>
  <c r="P441" i="1"/>
  <c r="Q440" i="1"/>
  <c r="R440" i="1" s="1"/>
  <c r="P440" i="1"/>
  <c r="Q439" i="1"/>
  <c r="P439" i="1"/>
  <c r="Q438" i="1"/>
  <c r="P438" i="1"/>
  <c r="Q437" i="1"/>
  <c r="P437" i="1"/>
  <c r="Q436" i="1"/>
  <c r="P436" i="1"/>
  <c r="Q435" i="1"/>
  <c r="R435" i="1" s="1"/>
  <c r="P435" i="1"/>
  <c r="Q434" i="1"/>
  <c r="P434" i="1"/>
  <c r="Q433" i="1"/>
  <c r="R433" i="1" s="1"/>
  <c r="P433" i="1"/>
  <c r="Q431" i="1"/>
  <c r="R431" i="1" s="1"/>
  <c r="P431" i="1"/>
  <c r="Q430" i="1"/>
  <c r="P430" i="1"/>
  <c r="Q429" i="1"/>
  <c r="P429" i="1"/>
  <c r="Q428" i="1"/>
  <c r="R428" i="1" s="1"/>
  <c r="P428" i="1"/>
  <c r="Q427" i="1"/>
  <c r="P427" i="1"/>
  <c r="Q426" i="1"/>
  <c r="R426" i="1" s="1"/>
  <c r="P426" i="1"/>
  <c r="Q425" i="1"/>
  <c r="P425" i="1"/>
  <c r="Q424" i="1"/>
  <c r="P424" i="1"/>
  <c r="Q423" i="1"/>
  <c r="R423" i="1" s="1"/>
  <c r="P423" i="1"/>
  <c r="Q422" i="1"/>
  <c r="P422" i="1"/>
  <c r="Q421" i="1"/>
  <c r="P421" i="1"/>
  <c r="Q420" i="1"/>
  <c r="R420" i="1" s="1"/>
  <c r="P420" i="1"/>
  <c r="Q419" i="1"/>
  <c r="R419" i="1" s="1"/>
  <c r="P419" i="1"/>
  <c r="Q418" i="1"/>
  <c r="P418" i="1"/>
  <c r="Q417" i="1"/>
  <c r="R417" i="1" s="1"/>
  <c r="P417" i="1"/>
  <c r="Q416" i="1"/>
  <c r="R416" i="1" s="1"/>
  <c r="P416" i="1"/>
  <c r="Q415" i="1"/>
  <c r="P415" i="1"/>
  <c r="Q414" i="1"/>
  <c r="R414" i="1" s="1"/>
  <c r="P414" i="1"/>
  <c r="Q413" i="1"/>
  <c r="P413" i="1"/>
  <c r="Q412" i="1"/>
  <c r="R412" i="1" s="1"/>
  <c r="P412" i="1"/>
  <c r="Q410" i="1"/>
  <c r="P410" i="1"/>
  <c r="Q409" i="1"/>
  <c r="P409" i="1"/>
  <c r="Q408" i="1"/>
  <c r="R408" i="1" s="1"/>
  <c r="P408" i="1"/>
  <c r="Q407" i="1"/>
  <c r="P407" i="1"/>
  <c r="Q406" i="1"/>
  <c r="R406" i="1" s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R396" i="1" s="1"/>
  <c r="P396" i="1"/>
  <c r="Q395" i="1"/>
  <c r="P395" i="1"/>
  <c r="Q394" i="1"/>
  <c r="P394" i="1"/>
  <c r="Q393" i="1"/>
  <c r="P393" i="1"/>
  <c r="Q392" i="1"/>
  <c r="R392" i="1" s="1"/>
  <c r="P392" i="1"/>
  <c r="Q391" i="1"/>
  <c r="P391" i="1"/>
  <c r="Q390" i="1"/>
  <c r="P390" i="1"/>
  <c r="Q389" i="1"/>
  <c r="P389" i="1"/>
  <c r="Q388" i="1"/>
  <c r="P388" i="1"/>
  <c r="Q387" i="1"/>
  <c r="P387" i="1"/>
  <c r="Q386" i="1"/>
  <c r="R386" i="1" s="1"/>
  <c r="P386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R376" i="1" s="1"/>
  <c r="P376" i="1"/>
  <c r="Q375" i="1"/>
  <c r="P375" i="1"/>
  <c r="Q374" i="1"/>
  <c r="R374" i="1" s="1"/>
  <c r="P374" i="1"/>
  <c r="Q373" i="1"/>
  <c r="P373" i="1"/>
  <c r="Q371" i="1"/>
  <c r="P371" i="1"/>
  <c r="Q370" i="1"/>
  <c r="P370" i="1"/>
  <c r="Q369" i="1"/>
  <c r="P369" i="1"/>
  <c r="Q368" i="1"/>
  <c r="R368" i="1" s="1"/>
  <c r="P368" i="1"/>
  <c r="Q367" i="1"/>
  <c r="P367" i="1"/>
  <c r="Q366" i="1"/>
  <c r="P366" i="1"/>
  <c r="Q365" i="1"/>
  <c r="P365" i="1"/>
  <c r="Q364" i="1"/>
  <c r="P364" i="1"/>
  <c r="Q363" i="1"/>
  <c r="P363" i="1"/>
  <c r="Q362" i="1"/>
  <c r="R362" i="1" s="1"/>
  <c r="P362" i="1"/>
  <c r="Q361" i="1"/>
  <c r="P361" i="1"/>
  <c r="Q360" i="1"/>
  <c r="R360" i="1" s="1"/>
  <c r="P360" i="1"/>
  <c r="Q359" i="1"/>
  <c r="R359" i="1" s="1"/>
  <c r="P359" i="1"/>
  <c r="Q358" i="1"/>
  <c r="P358" i="1"/>
  <c r="Q357" i="1"/>
  <c r="R357" i="1" s="1"/>
  <c r="P357" i="1"/>
  <c r="Q356" i="1"/>
  <c r="R356" i="1" s="1"/>
  <c r="P356" i="1"/>
  <c r="Q355" i="1"/>
  <c r="R355" i="1" s="1"/>
  <c r="P355" i="1"/>
  <c r="Q354" i="1"/>
  <c r="P354" i="1"/>
  <c r="Q353" i="1"/>
  <c r="P353" i="1"/>
  <c r="Q351" i="1"/>
  <c r="P351" i="1"/>
  <c r="Q350" i="1"/>
  <c r="P350" i="1"/>
  <c r="Q349" i="1"/>
  <c r="R349" i="1" s="1"/>
  <c r="P349" i="1"/>
  <c r="Q348" i="1"/>
  <c r="P348" i="1"/>
  <c r="Q347" i="1"/>
  <c r="P347" i="1"/>
  <c r="Q346" i="1"/>
  <c r="R346" i="1" s="1"/>
  <c r="P346" i="1"/>
  <c r="Q345" i="1"/>
  <c r="P345" i="1"/>
  <c r="Q344" i="1"/>
  <c r="P344" i="1"/>
  <c r="Q343" i="1"/>
  <c r="R343" i="1" s="1"/>
  <c r="P343" i="1"/>
  <c r="Q342" i="1"/>
  <c r="P342" i="1"/>
  <c r="Q341" i="1"/>
  <c r="R341" i="1" s="1"/>
  <c r="P341" i="1"/>
  <c r="Q334" i="1"/>
  <c r="P334" i="1"/>
  <c r="Q333" i="1"/>
  <c r="R333" i="1" s="1"/>
  <c r="P333" i="1"/>
  <c r="Q332" i="1"/>
  <c r="P332" i="1"/>
  <c r="Q331" i="1"/>
  <c r="P331" i="1"/>
  <c r="Q330" i="1"/>
  <c r="P330" i="1"/>
  <c r="Q329" i="1"/>
  <c r="P329" i="1"/>
  <c r="Q328" i="1"/>
  <c r="R328" i="1" s="1"/>
  <c r="P328" i="1"/>
  <c r="Q327" i="1"/>
  <c r="P327" i="1"/>
  <c r="Q326" i="1"/>
  <c r="R326" i="1" s="1"/>
  <c r="P326" i="1"/>
  <c r="Q325" i="1"/>
  <c r="R325" i="1" s="1"/>
  <c r="P325" i="1"/>
  <c r="Q324" i="1"/>
  <c r="R324" i="1" s="1"/>
  <c r="P324" i="1"/>
  <c r="Q2078" i="1"/>
  <c r="R2078" i="1" s="1"/>
  <c r="P2078" i="1"/>
  <c r="Q322" i="1"/>
  <c r="R322" i="1" s="1"/>
  <c r="P322" i="1"/>
  <c r="Q321" i="1"/>
  <c r="R321" i="1" s="1"/>
  <c r="P321" i="1"/>
  <c r="Q320" i="1"/>
  <c r="R320" i="1" s="1"/>
  <c r="P320" i="1"/>
  <c r="Q319" i="1"/>
  <c r="P319" i="1"/>
  <c r="Q318" i="1"/>
  <c r="P318" i="1"/>
  <c r="Q317" i="1"/>
  <c r="R317" i="1" s="1"/>
  <c r="P317" i="1"/>
  <c r="Q316" i="1"/>
  <c r="R316" i="1" s="1"/>
  <c r="P316" i="1"/>
  <c r="Q315" i="1"/>
  <c r="R315" i="1" s="1"/>
  <c r="P315" i="1"/>
  <c r="Q314" i="1"/>
  <c r="R314" i="1" s="1"/>
  <c r="P314" i="1"/>
  <c r="Q313" i="1"/>
  <c r="P313" i="1"/>
  <c r="Q312" i="1"/>
  <c r="P312" i="1"/>
  <c r="Q310" i="1"/>
  <c r="P310" i="1"/>
  <c r="Q309" i="1"/>
  <c r="R309" i="1" s="1"/>
  <c r="P309" i="1"/>
  <c r="Q308" i="1"/>
  <c r="R308" i="1" s="1"/>
  <c r="P308" i="1"/>
  <c r="Q307" i="1"/>
  <c r="R307" i="1" s="1"/>
  <c r="P307" i="1"/>
  <c r="Q306" i="1"/>
  <c r="R306" i="1" s="1"/>
  <c r="P306" i="1"/>
  <c r="Q305" i="1"/>
  <c r="R305" i="1" s="1"/>
  <c r="P305" i="1"/>
  <c r="Q304" i="1"/>
  <c r="P304" i="1"/>
  <c r="Q303" i="1"/>
  <c r="P303" i="1"/>
  <c r="Q302" i="1"/>
  <c r="R302" i="1" s="1"/>
  <c r="P302" i="1"/>
  <c r="Q301" i="1"/>
  <c r="R301" i="1" s="1"/>
  <c r="P301" i="1"/>
  <c r="Q300" i="1"/>
  <c r="P300" i="1"/>
  <c r="Q297" i="1"/>
  <c r="P297" i="1"/>
  <c r="Q296" i="1"/>
  <c r="R296" i="1" s="1"/>
  <c r="P296" i="1"/>
  <c r="Q295" i="1"/>
  <c r="P295" i="1"/>
  <c r="Q294" i="1"/>
  <c r="P294" i="1"/>
  <c r="Q293" i="1"/>
  <c r="R293" i="1" s="1"/>
  <c r="P293" i="1"/>
  <c r="Q292" i="1"/>
  <c r="R292" i="1" s="1"/>
  <c r="P292" i="1"/>
  <c r="Q291" i="1"/>
  <c r="R291" i="1" s="1"/>
  <c r="P291" i="1"/>
  <c r="Q290" i="1"/>
  <c r="P290" i="1"/>
  <c r="Q289" i="1"/>
  <c r="P289" i="1"/>
  <c r="Q288" i="1"/>
  <c r="R288" i="1" s="1"/>
  <c r="P288" i="1"/>
  <c r="Q286" i="1"/>
  <c r="P286" i="1"/>
  <c r="Q285" i="1"/>
  <c r="P285" i="1"/>
  <c r="Q284" i="1"/>
  <c r="P284" i="1"/>
  <c r="Q283" i="1"/>
  <c r="R283" i="1" s="1"/>
  <c r="P283" i="1"/>
  <c r="Q282" i="1"/>
  <c r="P282" i="1"/>
  <c r="Q281" i="1"/>
  <c r="P281" i="1"/>
  <c r="Q280" i="1"/>
  <c r="P280" i="1"/>
  <c r="Q279" i="1"/>
  <c r="P279" i="1"/>
  <c r="Q278" i="1"/>
  <c r="R278" i="1" s="1"/>
  <c r="P278" i="1"/>
  <c r="Q277" i="1"/>
  <c r="P277" i="1"/>
  <c r="Q276" i="1"/>
  <c r="R276" i="1" s="1"/>
  <c r="P276" i="1"/>
  <c r="Q275" i="1"/>
  <c r="R275" i="1" s="1"/>
  <c r="P275" i="1"/>
  <c r="Q274" i="1"/>
  <c r="P274" i="1"/>
  <c r="Q273" i="1"/>
  <c r="R273" i="1" s="1"/>
  <c r="P273" i="1"/>
  <c r="Q272" i="1"/>
  <c r="P272" i="1"/>
  <c r="Q271" i="1"/>
  <c r="P271" i="1"/>
  <c r="Q270" i="1"/>
  <c r="P270" i="1"/>
  <c r="Q267" i="1"/>
  <c r="P267" i="1"/>
  <c r="Q266" i="1"/>
  <c r="R266" i="1" s="1"/>
  <c r="P266" i="1"/>
  <c r="Q265" i="1"/>
  <c r="P265" i="1"/>
  <c r="Q264" i="1"/>
  <c r="P264" i="1"/>
  <c r="Q263" i="1"/>
  <c r="R263" i="1" s="1"/>
  <c r="P263" i="1"/>
  <c r="Q262" i="1"/>
  <c r="R262" i="1" s="1"/>
  <c r="P262" i="1"/>
  <c r="Q261" i="1"/>
  <c r="P261" i="1"/>
  <c r="Q260" i="1"/>
  <c r="R260" i="1" s="1"/>
  <c r="P260" i="1"/>
  <c r="Q259" i="1"/>
  <c r="P259" i="1"/>
  <c r="Q258" i="1"/>
  <c r="P258" i="1"/>
  <c r="Q257" i="1"/>
  <c r="P257" i="1"/>
  <c r="Q255" i="1"/>
  <c r="P255" i="1"/>
  <c r="Q254" i="1"/>
  <c r="P254" i="1"/>
  <c r="Q253" i="1"/>
  <c r="R253" i="1" s="1"/>
  <c r="P253" i="1"/>
  <c r="Q252" i="1"/>
  <c r="R252" i="1" s="1"/>
  <c r="P252" i="1"/>
  <c r="Q251" i="1"/>
  <c r="R251" i="1" s="1"/>
  <c r="P251" i="1"/>
  <c r="Q250" i="1"/>
  <c r="R250" i="1" s="1"/>
  <c r="P250" i="1"/>
  <c r="Q249" i="1"/>
  <c r="R249" i="1" s="1"/>
  <c r="P249" i="1"/>
  <c r="Q248" i="1"/>
  <c r="R248" i="1" s="1"/>
  <c r="P248" i="1"/>
  <c r="Q247" i="1"/>
  <c r="R247" i="1" s="1"/>
  <c r="P247" i="1"/>
  <c r="Q246" i="1"/>
  <c r="R246" i="1" s="1"/>
  <c r="P246" i="1"/>
  <c r="Q245" i="1"/>
  <c r="R245" i="1" s="1"/>
  <c r="P245" i="1"/>
  <c r="Q244" i="1"/>
  <c r="R244" i="1" s="1"/>
  <c r="P244" i="1"/>
  <c r="Q243" i="1"/>
  <c r="P243" i="1"/>
  <c r="Q242" i="1"/>
  <c r="P242" i="1"/>
  <c r="Q241" i="1"/>
  <c r="P241" i="1"/>
  <c r="Q240" i="1"/>
  <c r="P240" i="1"/>
  <c r="Q239" i="1"/>
  <c r="R239" i="1" s="1"/>
  <c r="P239" i="1"/>
  <c r="Q238" i="1"/>
  <c r="P238" i="1"/>
  <c r="Q237" i="1"/>
  <c r="P237" i="1"/>
  <c r="Q235" i="1"/>
  <c r="P235" i="1"/>
  <c r="Q234" i="1"/>
  <c r="R234" i="1" s="1"/>
  <c r="P234" i="1"/>
  <c r="Q233" i="1"/>
  <c r="R233" i="1" s="1"/>
  <c r="P233" i="1"/>
  <c r="Q232" i="1"/>
  <c r="R232" i="1" s="1"/>
  <c r="P232" i="1"/>
  <c r="Q231" i="1"/>
  <c r="P231" i="1"/>
  <c r="Q230" i="1"/>
  <c r="P230" i="1"/>
  <c r="Q229" i="1"/>
  <c r="R229" i="1" s="1"/>
  <c r="P229" i="1"/>
  <c r="Q228" i="1"/>
  <c r="P228" i="1"/>
  <c r="Q227" i="1"/>
  <c r="P227" i="1"/>
  <c r="Q226" i="1"/>
  <c r="R226" i="1" s="1"/>
  <c r="P226" i="1"/>
  <c r="Q225" i="1"/>
  <c r="P225" i="1"/>
  <c r="Q224" i="1"/>
  <c r="P224" i="1"/>
  <c r="Q223" i="1"/>
  <c r="R223" i="1" s="1"/>
  <c r="P223" i="1"/>
  <c r="Q221" i="1"/>
  <c r="R221" i="1" s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09" i="1"/>
  <c r="P209" i="1"/>
  <c r="Q208" i="1"/>
  <c r="P208" i="1"/>
  <c r="Q207" i="1"/>
  <c r="R207" i="1" s="1"/>
  <c r="P207" i="1"/>
  <c r="Q206" i="1"/>
  <c r="R206" i="1" s="1"/>
  <c r="P206" i="1"/>
  <c r="Q205" i="1"/>
  <c r="P205" i="1"/>
  <c r="Q204" i="1"/>
  <c r="P204" i="1"/>
  <c r="Q203" i="1"/>
  <c r="P203" i="1"/>
  <c r="Q202" i="1"/>
  <c r="P202" i="1"/>
  <c r="Q201" i="1"/>
  <c r="P201" i="1"/>
  <c r="Q200" i="1"/>
  <c r="R200" i="1" s="1"/>
  <c r="P200" i="1"/>
  <c r="Q199" i="1"/>
  <c r="R199" i="1" s="1"/>
  <c r="P199" i="1"/>
  <c r="Q198" i="1"/>
  <c r="R198" i="1" s="1"/>
  <c r="P198" i="1"/>
  <c r="Q197" i="1"/>
  <c r="P197" i="1"/>
  <c r="Q196" i="1"/>
  <c r="P196" i="1"/>
  <c r="Q195" i="1"/>
  <c r="P195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R186" i="1" s="1"/>
  <c r="P186" i="1"/>
  <c r="Q185" i="1"/>
  <c r="P185" i="1"/>
  <c r="Q184" i="1"/>
  <c r="P184" i="1"/>
  <c r="Q182" i="1"/>
  <c r="P182" i="1"/>
  <c r="Q181" i="1"/>
  <c r="R181" i="1" s="1"/>
  <c r="P181" i="1"/>
  <c r="Q180" i="1"/>
  <c r="P180" i="1"/>
  <c r="Q179" i="1"/>
  <c r="P179" i="1"/>
  <c r="Q178" i="1"/>
  <c r="P178" i="1"/>
  <c r="Q177" i="1"/>
  <c r="P177" i="1"/>
  <c r="Q176" i="1"/>
  <c r="P176" i="1"/>
  <c r="Q175" i="1"/>
  <c r="R175" i="1" s="1"/>
  <c r="P175" i="1"/>
  <c r="Q174" i="1"/>
  <c r="P174" i="1"/>
  <c r="Q173" i="1"/>
  <c r="R173" i="1" s="1"/>
  <c r="P173" i="1"/>
  <c r="Q172" i="1"/>
  <c r="R172" i="1" s="1"/>
  <c r="P172" i="1"/>
  <c r="Q171" i="1"/>
  <c r="R171" i="1" s="1"/>
  <c r="P171" i="1"/>
  <c r="Q170" i="1"/>
  <c r="P170" i="1"/>
  <c r="Q167" i="1"/>
  <c r="R167" i="1" s="1"/>
  <c r="P167" i="1"/>
  <c r="Q166" i="1"/>
  <c r="P166" i="1"/>
  <c r="Q165" i="1"/>
  <c r="P165" i="1"/>
  <c r="Q164" i="1"/>
  <c r="P164" i="1"/>
  <c r="Q163" i="1"/>
  <c r="R163" i="1" s="1"/>
  <c r="P163" i="1"/>
  <c r="Q162" i="1"/>
  <c r="P162" i="1"/>
  <c r="Q161" i="1"/>
  <c r="P161" i="1"/>
  <c r="Q160" i="1"/>
  <c r="R160" i="1" s="1"/>
  <c r="P160" i="1"/>
  <c r="Q159" i="1"/>
  <c r="P159" i="1"/>
  <c r="Q2068" i="1"/>
  <c r="R2068" i="1" s="1"/>
  <c r="P2068" i="1"/>
  <c r="Q158" i="1"/>
  <c r="P158" i="1"/>
  <c r="Q157" i="1"/>
  <c r="P157" i="1"/>
  <c r="Q156" i="1"/>
  <c r="P156" i="1"/>
  <c r="Q155" i="1"/>
  <c r="P155" i="1"/>
  <c r="Q150" i="1"/>
  <c r="R150" i="1" s="1"/>
  <c r="P150" i="1"/>
  <c r="Q149" i="1"/>
  <c r="P149" i="1"/>
  <c r="Q148" i="1"/>
  <c r="P148" i="1"/>
  <c r="Q147" i="1"/>
  <c r="R147" i="1" s="1"/>
  <c r="P147" i="1"/>
  <c r="Q146" i="1"/>
  <c r="P146" i="1"/>
  <c r="Q145" i="1"/>
  <c r="P145" i="1"/>
  <c r="Q144" i="1"/>
  <c r="R144" i="1" s="1"/>
  <c r="P144" i="1"/>
  <c r="Q143" i="1"/>
  <c r="R143" i="1" s="1"/>
  <c r="P143" i="1"/>
  <c r="Q142" i="1"/>
  <c r="P142" i="1"/>
  <c r="Q141" i="1"/>
  <c r="R141" i="1" s="1"/>
  <c r="P141" i="1"/>
  <c r="Q140" i="1"/>
  <c r="R140" i="1" s="1"/>
  <c r="P140" i="1"/>
  <c r="Q139" i="1"/>
  <c r="R139" i="1" s="1"/>
  <c r="P139" i="1"/>
  <c r="Q138" i="1"/>
  <c r="P138" i="1"/>
  <c r="Q137" i="1"/>
  <c r="R137" i="1" s="1"/>
  <c r="P137" i="1"/>
  <c r="Q135" i="1"/>
  <c r="P135" i="1"/>
  <c r="Q134" i="1"/>
  <c r="P134" i="1"/>
  <c r="Q133" i="1"/>
  <c r="P133" i="1"/>
  <c r="Q132" i="1"/>
  <c r="P132" i="1"/>
  <c r="Q131" i="1"/>
  <c r="P131" i="1"/>
  <c r="Q130" i="1"/>
  <c r="R130" i="1" s="1"/>
  <c r="P130" i="1"/>
  <c r="Q129" i="1"/>
  <c r="R129" i="1" s="1"/>
  <c r="P129" i="1"/>
  <c r="Q128" i="1"/>
  <c r="P128" i="1"/>
  <c r="Q127" i="1"/>
  <c r="R127" i="1" s="1"/>
  <c r="P127" i="1"/>
  <c r="Q126" i="1"/>
  <c r="P126" i="1"/>
  <c r="Q125" i="1"/>
  <c r="P125" i="1"/>
  <c r="Q124" i="1"/>
  <c r="P124" i="1"/>
  <c r="Q123" i="1"/>
  <c r="P123" i="1"/>
  <c r="Q121" i="1"/>
  <c r="P121" i="1"/>
  <c r="Q120" i="1"/>
  <c r="R120" i="1" s="1"/>
  <c r="P120" i="1"/>
  <c r="Q119" i="1"/>
  <c r="P119" i="1"/>
  <c r="Q118" i="1"/>
  <c r="P118" i="1"/>
  <c r="Q117" i="1"/>
  <c r="P117" i="1"/>
  <c r="Q116" i="1"/>
  <c r="P116" i="1"/>
  <c r="Q115" i="1"/>
  <c r="R115" i="1" s="1"/>
  <c r="P115" i="1"/>
  <c r="Q114" i="1"/>
  <c r="P114" i="1"/>
  <c r="Q113" i="1"/>
  <c r="P113" i="1"/>
  <c r="Q112" i="1"/>
  <c r="P112" i="1"/>
  <c r="Q111" i="1"/>
  <c r="P111" i="1"/>
  <c r="Q109" i="1"/>
  <c r="R109" i="1" s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7" i="1"/>
  <c r="P97" i="1"/>
  <c r="Q96" i="1"/>
  <c r="P96" i="1"/>
  <c r="Q95" i="1"/>
  <c r="R95" i="1" s="1"/>
  <c r="P95" i="1"/>
  <c r="Q94" i="1"/>
  <c r="R94" i="1" s="1"/>
  <c r="P94" i="1"/>
  <c r="Q93" i="1"/>
  <c r="P93" i="1"/>
  <c r="Q92" i="1"/>
  <c r="P92" i="1"/>
  <c r="Q91" i="1"/>
  <c r="R91" i="1" s="1"/>
  <c r="P91" i="1"/>
  <c r="Q90" i="1"/>
  <c r="P90" i="1"/>
  <c r="Q89" i="1"/>
  <c r="P89" i="1"/>
  <c r="Q88" i="1"/>
  <c r="P88" i="1"/>
  <c r="Q87" i="1"/>
  <c r="R87" i="1" s="1"/>
  <c r="P87" i="1"/>
  <c r="Q86" i="1"/>
  <c r="P86" i="1"/>
  <c r="Q85" i="1"/>
  <c r="P85" i="1"/>
  <c r="Q84" i="1"/>
  <c r="P84" i="1"/>
  <c r="Q83" i="1"/>
  <c r="P83" i="1"/>
  <c r="Q82" i="1"/>
  <c r="P82" i="1"/>
  <c r="Q80" i="1"/>
  <c r="P80" i="1"/>
  <c r="Q79" i="1"/>
  <c r="R79" i="1" s="1"/>
  <c r="P79" i="1"/>
  <c r="Q78" i="1"/>
  <c r="P78" i="1"/>
  <c r="Q77" i="1"/>
  <c r="P77" i="1"/>
  <c r="Q76" i="1"/>
  <c r="R76" i="1" s="1"/>
  <c r="P76" i="1"/>
  <c r="Q75" i="1"/>
  <c r="P75" i="1"/>
  <c r="Q74" i="1"/>
  <c r="P74" i="1"/>
  <c r="Q73" i="1"/>
  <c r="P73" i="1"/>
  <c r="Q72" i="1"/>
  <c r="R72" i="1" s="1"/>
  <c r="P72" i="1"/>
  <c r="Q71" i="1"/>
  <c r="P71" i="1"/>
  <c r="Q70" i="1"/>
  <c r="P70" i="1"/>
  <c r="Q69" i="1"/>
  <c r="P69" i="1"/>
  <c r="Q67" i="1"/>
  <c r="P67" i="1"/>
  <c r="Q66" i="1"/>
  <c r="P66" i="1"/>
  <c r="Q65" i="1"/>
  <c r="R65" i="1" s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R58" i="1" s="1"/>
  <c r="P58" i="1"/>
  <c r="Q57" i="1"/>
  <c r="P57" i="1"/>
  <c r="Q56" i="1"/>
  <c r="P56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R44" i="1" s="1"/>
  <c r="P44" i="1"/>
  <c r="Q43" i="1"/>
  <c r="P43" i="1"/>
  <c r="Q42" i="1"/>
  <c r="P42" i="1"/>
  <c r="Q41" i="1"/>
  <c r="P41" i="1"/>
  <c r="Q40" i="1"/>
  <c r="R40" i="1" s="1"/>
  <c r="P40" i="1"/>
  <c r="Q39" i="1"/>
  <c r="P39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R31" i="1" s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4369" i="1"/>
  <c r="P4369" i="1"/>
  <c r="Q4368" i="1"/>
  <c r="R4368" i="1" s="1"/>
  <c r="P4368" i="1"/>
  <c r="Q4367" i="1"/>
  <c r="R4367" i="1" s="1"/>
  <c r="P4367" i="1"/>
  <c r="Q4366" i="1"/>
  <c r="P4366" i="1"/>
  <c r="Q4365" i="1"/>
  <c r="R4365" i="1" s="1"/>
  <c r="P4365" i="1"/>
  <c r="Q4364" i="1"/>
  <c r="R4364" i="1" s="1"/>
  <c r="P4364" i="1"/>
  <c r="Q4363" i="1"/>
  <c r="R4363" i="1" s="1"/>
  <c r="P4363" i="1"/>
  <c r="Q4362" i="1"/>
  <c r="P4362" i="1"/>
  <c r="Q4361" i="1"/>
  <c r="R4361" i="1" s="1"/>
  <c r="P4361" i="1"/>
  <c r="Q4360" i="1"/>
  <c r="R4360" i="1" s="1"/>
  <c r="P4360" i="1"/>
  <c r="Q4359" i="1"/>
  <c r="P4359" i="1"/>
  <c r="Q4358" i="1"/>
  <c r="P4358" i="1"/>
  <c r="Q4357" i="1"/>
  <c r="R4357" i="1" s="1"/>
  <c r="P4357" i="1"/>
  <c r="Q4355" i="1"/>
  <c r="P4355" i="1"/>
  <c r="Q4354" i="1"/>
  <c r="R4354" i="1" s="1"/>
  <c r="P4354" i="1"/>
  <c r="Q4353" i="1"/>
  <c r="R4353" i="1" s="1"/>
  <c r="P4353" i="1"/>
  <c r="Q4352" i="1"/>
  <c r="P4352" i="1"/>
  <c r="Q4351" i="1"/>
  <c r="R4351" i="1" s="1"/>
  <c r="P4351" i="1"/>
  <c r="Q4350" i="1"/>
  <c r="R4350" i="1" s="1"/>
  <c r="P4350" i="1"/>
  <c r="Q4349" i="1"/>
  <c r="R4349" i="1" s="1"/>
  <c r="P4349" i="1"/>
  <c r="Q4348" i="1"/>
  <c r="R4348" i="1" s="1"/>
  <c r="P4348" i="1"/>
  <c r="Q4347" i="1"/>
  <c r="R4347" i="1" s="1"/>
  <c r="P4347" i="1"/>
  <c r="Q4346" i="1"/>
  <c r="R4346" i="1" s="1"/>
  <c r="P4346" i="1"/>
  <c r="Q4345" i="1"/>
  <c r="P4345" i="1"/>
  <c r="Q4344" i="1"/>
  <c r="P4344" i="1"/>
  <c r="Q4343" i="1"/>
  <c r="R4343" i="1" s="1"/>
  <c r="P4343" i="1"/>
  <c r="Q4341" i="1"/>
  <c r="P4341" i="1"/>
  <c r="Q4340" i="1"/>
  <c r="P4340" i="1"/>
  <c r="Q4339" i="1"/>
  <c r="P4339" i="1"/>
  <c r="Q4338" i="1"/>
  <c r="R4338" i="1" s="1"/>
  <c r="P4338" i="1"/>
  <c r="Q4337" i="1"/>
  <c r="R4337" i="1" s="1"/>
  <c r="P4337" i="1"/>
  <c r="Q4336" i="1"/>
  <c r="R4336" i="1" s="1"/>
  <c r="P4336" i="1"/>
  <c r="Q4335" i="1"/>
  <c r="R4335" i="1" s="1"/>
  <c r="P4335" i="1"/>
  <c r="Q4334" i="1"/>
  <c r="R4334" i="1" s="1"/>
  <c r="P4334" i="1"/>
  <c r="Q4333" i="1"/>
  <c r="R4333" i="1" s="1"/>
  <c r="P4333" i="1"/>
  <c r="Q4332" i="1"/>
  <c r="R4332" i="1" s="1"/>
  <c r="P4332" i="1"/>
  <c r="Q4331" i="1"/>
  <c r="R4331" i="1" s="1"/>
  <c r="P4331" i="1"/>
  <c r="Q4330" i="1"/>
  <c r="R4330" i="1" s="1"/>
  <c r="P4330" i="1"/>
  <c r="Q4329" i="1"/>
  <c r="P4329" i="1"/>
  <c r="Q4326" i="1"/>
  <c r="R4326" i="1" s="1"/>
  <c r="P4326" i="1"/>
  <c r="Q4325" i="1"/>
  <c r="R4325" i="1" s="1"/>
  <c r="P4325" i="1"/>
  <c r="Q4324" i="1"/>
  <c r="R4324" i="1" s="1"/>
  <c r="P4324" i="1"/>
  <c r="Q4323" i="1"/>
  <c r="R4323" i="1" s="1"/>
  <c r="P4323" i="1"/>
  <c r="Q4322" i="1"/>
  <c r="P4322" i="1"/>
  <c r="Q4321" i="1"/>
  <c r="R4321" i="1" s="1"/>
  <c r="P4321" i="1"/>
  <c r="Q4320" i="1"/>
  <c r="R4320" i="1" s="1"/>
  <c r="P4320" i="1"/>
  <c r="Q4319" i="1"/>
  <c r="P4319" i="1"/>
  <c r="Q4318" i="1"/>
  <c r="R4318" i="1" s="1"/>
  <c r="P4318" i="1"/>
  <c r="Q4317" i="1"/>
  <c r="P4317" i="1"/>
  <c r="Q4316" i="1"/>
  <c r="R4316" i="1" s="1"/>
  <c r="P4316" i="1"/>
  <c r="Q4314" i="1"/>
  <c r="R4314" i="1" s="1"/>
  <c r="P4314" i="1"/>
  <c r="Q4313" i="1"/>
  <c r="R4313" i="1" s="1"/>
  <c r="P4313" i="1"/>
  <c r="Q4312" i="1"/>
  <c r="R4312" i="1" s="1"/>
  <c r="P4312" i="1"/>
  <c r="Q4311" i="1"/>
  <c r="R4311" i="1" s="1"/>
  <c r="P4311" i="1"/>
  <c r="Q4310" i="1"/>
  <c r="P4310" i="1"/>
  <c r="Q4309" i="1"/>
  <c r="R4309" i="1" s="1"/>
  <c r="P4309" i="1"/>
  <c r="Q4308" i="1"/>
  <c r="P4308" i="1"/>
  <c r="Q4307" i="1"/>
  <c r="R4307" i="1" s="1"/>
  <c r="P4307" i="1"/>
  <c r="Q4306" i="1"/>
  <c r="R4306" i="1" s="1"/>
  <c r="P4306" i="1"/>
  <c r="Q4305" i="1"/>
  <c r="R4305" i="1" s="1"/>
  <c r="P4305" i="1"/>
  <c r="Q4304" i="1"/>
  <c r="R4304" i="1" s="1"/>
  <c r="P4304" i="1"/>
  <c r="Q4303" i="1"/>
  <c r="P4303" i="1"/>
  <c r="Q4301" i="1"/>
  <c r="R4301" i="1" s="1"/>
  <c r="P4301" i="1"/>
  <c r="Q4300" i="1"/>
  <c r="R4300" i="1" s="1"/>
  <c r="P4300" i="1"/>
  <c r="Q4299" i="1"/>
  <c r="R4299" i="1" s="1"/>
  <c r="P4299" i="1"/>
  <c r="Q4298" i="1"/>
  <c r="R4298" i="1" s="1"/>
  <c r="P4298" i="1"/>
  <c r="Q4262" i="1"/>
  <c r="P4262" i="1"/>
  <c r="Q2067" i="1"/>
  <c r="R2067" i="1" s="1"/>
  <c r="P2067" i="1"/>
  <c r="Q2066" i="1"/>
  <c r="P2066" i="1"/>
  <c r="Q2064" i="1"/>
  <c r="R2064" i="1" s="1"/>
  <c r="P2064" i="1"/>
  <c r="Q2063" i="1"/>
  <c r="P2063" i="1"/>
  <c r="Q2062" i="1"/>
  <c r="R2062" i="1" s="1"/>
  <c r="P2062" i="1"/>
  <c r="Q2061" i="1"/>
  <c r="P2061" i="1"/>
  <c r="Q4261" i="1"/>
  <c r="R4261" i="1" s="1"/>
  <c r="P4261" i="1"/>
  <c r="Q4260" i="1"/>
  <c r="P4260" i="1"/>
  <c r="Q4259" i="1"/>
  <c r="R4259" i="1" s="1"/>
  <c r="P4259" i="1"/>
  <c r="Q4258" i="1"/>
  <c r="R4258" i="1" s="1"/>
  <c r="P4258" i="1"/>
  <c r="Q4257" i="1"/>
  <c r="R4257" i="1" s="1"/>
  <c r="P4257" i="1"/>
  <c r="Q4256" i="1"/>
  <c r="P4256" i="1"/>
  <c r="Q4255" i="1"/>
  <c r="R4255" i="1" s="1"/>
  <c r="P4255" i="1"/>
  <c r="Q4253" i="1"/>
  <c r="P4253" i="1"/>
  <c r="Q4252" i="1"/>
  <c r="R4252" i="1" s="1"/>
  <c r="P4252" i="1"/>
  <c r="Q4251" i="1"/>
  <c r="R4251" i="1" s="1"/>
  <c r="P4251" i="1"/>
  <c r="Q4250" i="1"/>
  <c r="P4250" i="1"/>
  <c r="Q4249" i="1"/>
  <c r="R4249" i="1" s="1"/>
  <c r="P4249" i="1"/>
  <c r="Q4248" i="1"/>
  <c r="R4248" i="1" s="1"/>
  <c r="P4248" i="1"/>
  <c r="Q4247" i="1"/>
  <c r="R4247" i="1" s="1"/>
  <c r="P4247" i="1"/>
  <c r="Q4246" i="1"/>
  <c r="R4246" i="1" s="1"/>
  <c r="P4246" i="1"/>
  <c r="Q4245" i="1"/>
  <c r="R4245" i="1" s="1"/>
  <c r="P4245" i="1"/>
  <c r="Q4244" i="1"/>
  <c r="R4244" i="1" s="1"/>
  <c r="P4244" i="1"/>
  <c r="Q4243" i="1"/>
  <c r="R4243" i="1" s="1"/>
  <c r="P4243" i="1"/>
  <c r="Q4241" i="1"/>
  <c r="R4241" i="1" s="1"/>
  <c r="P4241" i="1"/>
  <c r="Q4240" i="1"/>
  <c r="P4240" i="1"/>
  <c r="Q4239" i="1"/>
  <c r="R4239" i="1" s="1"/>
  <c r="P4239" i="1"/>
  <c r="Q4238" i="1"/>
  <c r="R4238" i="1" s="1"/>
  <c r="P4238" i="1"/>
  <c r="Q4237" i="1"/>
  <c r="P4237" i="1"/>
  <c r="Q4236" i="1"/>
  <c r="R4236" i="1" s="1"/>
  <c r="P4236" i="1"/>
  <c r="Q4235" i="1"/>
  <c r="R4235" i="1" s="1"/>
  <c r="P4235" i="1"/>
  <c r="Q4234" i="1"/>
  <c r="R4234" i="1" s="1"/>
  <c r="P4234" i="1"/>
  <c r="Q4233" i="1"/>
  <c r="P4233" i="1"/>
  <c r="Q4232" i="1"/>
  <c r="R4232" i="1" s="1"/>
  <c r="P4232" i="1"/>
  <c r="Q4231" i="1"/>
  <c r="R4231" i="1" s="1"/>
  <c r="P4231" i="1"/>
  <c r="Q4230" i="1"/>
  <c r="R4230" i="1" s="1"/>
  <c r="P4230" i="1"/>
  <c r="Q4229" i="1"/>
  <c r="R4229" i="1" s="1"/>
  <c r="P4229" i="1"/>
  <c r="Q4228" i="1"/>
  <c r="R4228" i="1" s="1"/>
  <c r="P4228" i="1"/>
  <c r="Q4227" i="1"/>
  <c r="R4227" i="1" s="1"/>
  <c r="P4227" i="1"/>
  <c r="Q4226" i="1"/>
  <c r="R4226" i="1" s="1"/>
  <c r="P4226" i="1"/>
  <c r="Q4225" i="1"/>
  <c r="R4225" i="1" s="1"/>
  <c r="P4225" i="1"/>
  <c r="Q4224" i="1"/>
  <c r="R4224" i="1" s="1"/>
  <c r="P4224" i="1"/>
  <c r="Q4221" i="1"/>
  <c r="R4221" i="1" s="1"/>
  <c r="P4221" i="1"/>
  <c r="Q4220" i="1"/>
  <c r="R4220" i="1" s="1"/>
  <c r="P4220" i="1"/>
  <c r="Q4219" i="1"/>
  <c r="R4219" i="1" s="1"/>
  <c r="P4219" i="1"/>
  <c r="Q4218" i="1"/>
  <c r="R4218" i="1" s="1"/>
  <c r="P4218" i="1"/>
  <c r="Q4217" i="1"/>
  <c r="R4217" i="1" s="1"/>
  <c r="P4217" i="1"/>
  <c r="Q4216" i="1"/>
  <c r="R4216" i="1" s="1"/>
  <c r="P4216" i="1"/>
  <c r="Q4215" i="1"/>
  <c r="R4215" i="1" s="1"/>
  <c r="P4215" i="1"/>
  <c r="Q4214" i="1"/>
  <c r="R4214" i="1" s="1"/>
  <c r="P4214" i="1"/>
  <c r="Q4213" i="1"/>
  <c r="R4213" i="1" s="1"/>
  <c r="P4213" i="1"/>
  <c r="Q4212" i="1"/>
  <c r="P4212" i="1"/>
  <c r="Q4211" i="1"/>
  <c r="R4211" i="1" s="1"/>
  <c r="P4211" i="1"/>
  <c r="Q4210" i="1"/>
  <c r="R4210" i="1" s="1"/>
  <c r="P4210" i="1"/>
  <c r="Q4209" i="1"/>
  <c r="P4209" i="1"/>
  <c r="Q4208" i="1"/>
  <c r="R4208" i="1" s="1"/>
  <c r="P4208" i="1"/>
  <c r="Q4205" i="1"/>
  <c r="R4205" i="1" s="1"/>
  <c r="P4205" i="1"/>
  <c r="Q4204" i="1"/>
  <c r="P4204" i="1"/>
  <c r="Q4203" i="1"/>
  <c r="R4203" i="1" s="1"/>
  <c r="P4203" i="1"/>
  <c r="Q4202" i="1"/>
  <c r="P4202" i="1"/>
  <c r="Q4201" i="1"/>
  <c r="R4201" i="1" s="1"/>
  <c r="P4201" i="1"/>
  <c r="Q4200" i="1"/>
  <c r="R4200" i="1" s="1"/>
  <c r="P4200" i="1"/>
  <c r="Q4199" i="1"/>
  <c r="R4199" i="1" s="1"/>
  <c r="P4199" i="1"/>
  <c r="Q4198" i="1"/>
  <c r="R4198" i="1" s="1"/>
  <c r="P4198" i="1"/>
  <c r="Q4197" i="1"/>
  <c r="P4197" i="1"/>
  <c r="Q4196" i="1"/>
  <c r="R4196" i="1" s="1"/>
  <c r="P4196" i="1"/>
  <c r="Q4195" i="1"/>
  <c r="R4195" i="1" s="1"/>
  <c r="P4195" i="1"/>
  <c r="Q4194" i="1"/>
  <c r="R4194" i="1" s="1"/>
  <c r="P4194" i="1"/>
  <c r="Q4192" i="1"/>
  <c r="R4192" i="1" s="1"/>
  <c r="P4192" i="1"/>
  <c r="Q4191" i="1"/>
  <c r="P4191" i="1"/>
  <c r="Q4190" i="1"/>
  <c r="R4190" i="1" s="1"/>
  <c r="P4190" i="1"/>
  <c r="Q4189" i="1"/>
  <c r="R4189" i="1" s="1"/>
  <c r="P4189" i="1"/>
  <c r="Q4188" i="1"/>
  <c r="P4188" i="1"/>
  <c r="Q4187" i="1"/>
  <c r="R4187" i="1" s="1"/>
  <c r="P4187" i="1"/>
  <c r="Q4186" i="1"/>
  <c r="R4186" i="1" s="1"/>
  <c r="P4186" i="1"/>
  <c r="Q4185" i="1"/>
  <c r="P4185" i="1"/>
  <c r="Q4184" i="1"/>
  <c r="R4184" i="1" s="1"/>
  <c r="P4184" i="1"/>
  <c r="Q4183" i="1"/>
  <c r="R4183" i="1" s="1"/>
  <c r="P4183" i="1"/>
  <c r="Q4182" i="1"/>
  <c r="R4182" i="1" s="1"/>
  <c r="P4182" i="1"/>
  <c r="Q4181" i="1"/>
  <c r="R4181" i="1" s="1"/>
  <c r="P4181" i="1"/>
  <c r="Q4180" i="1"/>
  <c r="R4180" i="1" s="1"/>
  <c r="P4180" i="1"/>
  <c r="Q4179" i="1"/>
  <c r="R4179" i="1" s="1"/>
  <c r="P4179" i="1"/>
  <c r="Q4178" i="1"/>
  <c r="R4178" i="1" s="1"/>
  <c r="P4178" i="1"/>
  <c r="Q4177" i="1"/>
  <c r="R4177" i="1" s="1"/>
  <c r="P4177" i="1"/>
  <c r="Q4176" i="1"/>
  <c r="R4176" i="1" s="1"/>
  <c r="P4176" i="1"/>
  <c r="Q4174" i="1"/>
  <c r="R4174" i="1" s="1"/>
  <c r="P4174" i="1"/>
  <c r="Q4173" i="1"/>
  <c r="R4173" i="1" s="1"/>
  <c r="P4173" i="1"/>
  <c r="Q4172" i="1"/>
  <c r="R4172" i="1" s="1"/>
  <c r="P4172" i="1"/>
  <c r="Q4171" i="1"/>
  <c r="R4171" i="1" s="1"/>
  <c r="P4171" i="1"/>
  <c r="Q4170" i="1"/>
  <c r="P4170" i="1"/>
  <c r="Q4169" i="1"/>
  <c r="R4169" i="1" s="1"/>
  <c r="P4169" i="1"/>
  <c r="Q4168" i="1"/>
  <c r="R4168" i="1" s="1"/>
  <c r="P4168" i="1"/>
  <c r="Q4167" i="1"/>
  <c r="R4167" i="1" s="1"/>
  <c r="P4167" i="1"/>
  <c r="Q4166" i="1"/>
  <c r="P4166" i="1"/>
  <c r="Q4165" i="1"/>
  <c r="R4165" i="1" s="1"/>
  <c r="P4165" i="1"/>
  <c r="Q4164" i="1"/>
  <c r="R4164" i="1" s="1"/>
  <c r="P4164" i="1"/>
  <c r="Q4163" i="1"/>
  <c r="P4163" i="1"/>
  <c r="Q4162" i="1"/>
  <c r="P4162" i="1"/>
  <c r="Q4161" i="1"/>
  <c r="P4161" i="1"/>
  <c r="Q4160" i="1"/>
  <c r="R4160" i="1" s="1"/>
  <c r="P4160" i="1"/>
  <c r="Q4156" i="1"/>
  <c r="P4156" i="1"/>
  <c r="Q4155" i="1"/>
  <c r="P4155" i="1"/>
  <c r="Q4154" i="1"/>
  <c r="R4154" i="1" s="1"/>
  <c r="P4154" i="1"/>
  <c r="Q4153" i="1"/>
  <c r="R4153" i="1" s="1"/>
  <c r="P4153" i="1"/>
  <c r="Q4152" i="1"/>
  <c r="R4152" i="1" s="1"/>
  <c r="P4152" i="1"/>
  <c r="Q4151" i="1"/>
  <c r="P4151" i="1"/>
  <c r="Q4150" i="1"/>
  <c r="R4150" i="1" s="1"/>
  <c r="P4150" i="1"/>
  <c r="Q4149" i="1"/>
  <c r="R4149" i="1" s="1"/>
  <c r="P4149" i="1"/>
  <c r="Q4148" i="1"/>
  <c r="R4148" i="1" s="1"/>
  <c r="P4148" i="1"/>
  <c r="Q4147" i="1"/>
  <c r="R4147" i="1" s="1"/>
  <c r="P4147" i="1"/>
  <c r="Q4146" i="1"/>
  <c r="P4146" i="1"/>
  <c r="Q4145" i="1"/>
  <c r="R4145" i="1" s="1"/>
  <c r="P4145" i="1"/>
  <c r="Q4144" i="1"/>
  <c r="R4144" i="1" s="1"/>
  <c r="P4144" i="1"/>
  <c r="Q4140" i="1"/>
  <c r="R4140" i="1" s="1"/>
  <c r="P4140" i="1"/>
  <c r="Q4139" i="1"/>
  <c r="P4139" i="1"/>
  <c r="Q4138" i="1"/>
  <c r="R4138" i="1" s="1"/>
  <c r="P4138" i="1"/>
  <c r="Q4137" i="1"/>
  <c r="R4137" i="1" s="1"/>
  <c r="P4137" i="1"/>
  <c r="Q4136" i="1"/>
  <c r="R4136" i="1" s="1"/>
  <c r="P4136" i="1"/>
  <c r="Q4135" i="1"/>
  <c r="R4135" i="1" s="1"/>
  <c r="P4135" i="1"/>
  <c r="Q4134" i="1"/>
  <c r="R4134" i="1" s="1"/>
  <c r="P4134" i="1"/>
  <c r="Q4133" i="1"/>
  <c r="R4133" i="1" s="1"/>
  <c r="P4133" i="1"/>
  <c r="Q4132" i="1"/>
  <c r="P4132" i="1"/>
  <c r="Q4131" i="1"/>
  <c r="P4131" i="1"/>
  <c r="Q4130" i="1"/>
  <c r="R4130" i="1" s="1"/>
  <c r="P4130" i="1"/>
  <c r="Q4129" i="1"/>
  <c r="R4129" i="1" s="1"/>
  <c r="P4129" i="1"/>
  <c r="Q4128" i="1"/>
  <c r="R4128" i="1" s="1"/>
  <c r="P4128" i="1"/>
  <c r="Q4127" i="1"/>
  <c r="R4127" i="1" s="1"/>
  <c r="P4127" i="1"/>
  <c r="Q4126" i="1"/>
  <c r="P4126" i="1"/>
  <c r="Q4125" i="1"/>
  <c r="P4125" i="1"/>
  <c r="Q4124" i="1"/>
  <c r="R4124" i="1" s="1"/>
  <c r="P4124" i="1"/>
  <c r="Q4122" i="1"/>
  <c r="R4122" i="1" s="1"/>
  <c r="P4122" i="1"/>
  <c r="Q4121" i="1"/>
  <c r="R4121" i="1" s="1"/>
  <c r="P4121" i="1"/>
  <c r="Q4120" i="1"/>
  <c r="R4120" i="1" s="1"/>
  <c r="P4120" i="1"/>
  <c r="Q4119" i="1"/>
  <c r="R4119" i="1" s="1"/>
  <c r="P4119" i="1"/>
  <c r="Q4118" i="1"/>
  <c r="R4118" i="1" s="1"/>
  <c r="P4118" i="1"/>
  <c r="Q4117" i="1"/>
  <c r="P4117" i="1"/>
  <c r="Q4116" i="1"/>
  <c r="R4116" i="1" s="1"/>
  <c r="P4116" i="1"/>
  <c r="Q4115" i="1"/>
  <c r="P4115" i="1"/>
  <c r="Q4114" i="1"/>
  <c r="R4114" i="1" s="1"/>
  <c r="P4114" i="1"/>
  <c r="Q4113" i="1"/>
  <c r="R4113" i="1" s="1"/>
  <c r="P4113" i="1"/>
  <c r="Q4112" i="1"/>
  <c r="R4112" i="1" s="1"/>
  <c r="P4112" i="1"/>
  <c r="Q4111" i="1"/>
  <c r="P4111" i="1"/>
  <c r="Q4110" i="1"/>
  <c r="P4110" i="1"/>
  <c r="Q4109" i="1"/>
  <c r="P4109" i="1"/>
  <c r="Q4107" i="1"/>
  <c r="R4107" i="1" s="1"/>
  <c r="P4107" i="1"/>
  <c r="Q4106" i="1"/>
  <c r="R4106" i="1" s="1"/>
  <c r="P4106" i="1"/>
  <c r="Q4105" i="1"/>
  <c r="P4105" i="1"/>
  <c r="Q4104" i="1"/>
  <c r="P4104" i="1"/>
  <c r="Q4103" i="1"/>
  <c r="R4103" i="1" s="1"/>
  <c r="P4103" i="1"/>
  <c r="Q4102" i="1"/>
  <c r="R4102" i="1" s="1"/>
  <c r="P4102" i="1"/>
  <c r="Q4101" i="1"/>
  <c r="R4101" i="1" s="1"/>
  <c r="P4101" i="1"/>
  <c r="Q4100" i="1"/>
  <c r="R4100" i="1" s="1"/>
  <c r="P4100" i="1"/>
  <c r="Q4099" i="1"/>
  <c r="P4099" i="1"/>
  <c r="Q4098" i="1"/>
  <c r="P4098" i="1"/>
  <c r="Q4097" i="1"/>
  <c r="P4097" i="1"/>
  <c r="Q4095" i="1"/>
  <c r="R4095" i="1" s="1"/>
  <c r="P4095" i="1"/>
  <c r="Q4094" i="1"/>
  <c r="P4094" i="1"/>
  <c r="Q4093" i="1"/>
  <c r="P4093" i="1"/>
  <c r="Q4092" i="1"/>
  <c r="P4092" i="1"/>
  <c r="Q4091" i="1"/>
  <c r="R4091" i="1" s="1"/>
  <c r="P4091" i="1"/>
  <c r="Q4090" i="1"/>
  <c r="R4090" i="1" s="1"/>
  <c r="P4090" i="1"/>
  <c r="Q4089" i="1"/>
  <c r="R4089" i="1" s="1"/>
  <c r="P4089" i="1"/>
  <c r="Q4088" i="1"/>
  <c r="R4088" i="1" s="1"/>
  <c r="P4088" i="1"/>
  <c r="Q4087" i="1"/>
  <c r="R4087" i="1" s="1"/>
  <c r="P4087" i="1"/>
  <c r="Q4086" i="1"/>
  <c r="R4086" i="1" s="1"/>
  <c r="P4086" i="1"/>
  <c r="Q4085" i="1"/>
  <c r="R4085" i="1" s="1"/>
  <c r="P4085" i="1"/>
  <c r="Q4084" i="1"/>
  <c r="R4084" i="1" s="1"/>
  <c r="P4084" i="1"/>
  <c r="Q4083" i="1"/>
  <c r="R4083" i="1" s="1"/>
  <c r="P4083" i="1"/>
  <c r="Q4082" i="1"/>
  <c r="R4082" i="1" s="1"/>
  <c r="P4082" i="1"/>
  <c r="Q4080" i="1"/>
  <c r="R4080" i="1" s="1"/>
  <c r="P4080" i="1"/>
  <c r="Q4079" i="1"/>
  <c r="R4079" i="1" s="1"/>
  <c r="P4079" i="1"/>
  <c r="Q4078" i="1"/>
  <c r="R4078" i="1" s="1"/>
  <c r="P4078" i="1"/>
  <c r="Q4077" i="1"/>
  <c r="R4077" i="1" s="1"/>
  <c r="P4077" i="1"/>
  <c r="Q4076" i="1"/>
  <c r="P4076" i="1"/>
  <c r="Q4075" i="1"/>
  <c r="P4075" i="1"/>
  <c r="Q4074" i="1"/>
  <c r="P4074" i="1"/>
  <c r="Q4073" i="1"/>
  <c r="R4073" i="1" s="1"/>
  <c r="P4073" i="1"/>
  <c r="Q340" i="1"/>
  <c r="R340" i="1" s="1"/>
  <c r="P340" i="1"/>
  <c r="Q339" i="1"/>
  <c r="R339" i="1" s="1"/>
  <c r="P339" i="1"/>
  <c r="Q338" i="1"/>
  <c r="R338" i="1" s="1"/>
  <c r="P338" i="1"/>
  <c r="Q337" i="1"/>
  <c r="P337" i="1"/>
  <c r="Q4072" i="1"/>
  <c r="P4072" i="1"/>
  <c r="Q4071" i="1"/>
  <c r="R4071" i="1" s="1"/>
  <c r="P4071" i="1"/>
  <c r="Q4070" i="1"/>
  <c r="P4070" i="1"/>
  <c r="Q4069" i="1"/>
  <c r="R4069" i="1" s="1"/>
  <c r="P4069" i="1"/>
  <c r="Q4068" i="1"/>
  <c r="P4068" i="1"/>
  <c r="Q4067" i="1"/>
  <c r="R4067" i="1" s="1"/>
  <c r="P4067" i="1"/>
  <c r="Q4064" i="1"/>
  <c r="R4064" i="1" s="1"/>
  <c r="P4064" i="1"/>
  <c r="Q4063" i="1"/>
  <c r="R4063" i="1" s="1"/>
  <c r="P4063" i="1"/>
  <c r="Q4062" i="1"/>
  <c r="R4062" i="1" s="1"/>
  <c r="P4062" i="1"/>
  <c r="Q4061" i="1"/>
  <c r="R4061" i="1" s="1"/>
  <c r="P4061" i="1"/>
  <c r="Q4060" i="1"/>
  <c r="R4060" i="1" s="1"/>
  <c r="P4060" i="1"/>
  <c r="Q4059" i="1"/>
  <c r="R4059" i="1" s="1"/>
  <c r="P4059" i="1"/>
  <c r="Q4058" i="1"/>
  <c r="R4058" i="1" s="1"/>
  <c r="P4058" i="1"/>
  <c r="Q4057" i="1"/>
  <c r="R4057" i="1" s="1"/>
  <c r="P4057" i="1"/>
  <c r="Q4056" i="1"/>
  <c r="R4056" i="1" s="1"/>
  <c r="P4056" i="1"/>
  <c r="Q4055" i="1"/>
  <c r="R4055" i="1" s="1"/>
  <c r="P4055" i="1"/>
  <c r="Q4054" i="1"/>
  <c r="P4054" i="1"/>
  <c r="Q4053" i="1"/>
  <c r="R4053" i="1" s="1"/>
  <c r="P4053" i="1"/>
  <c r="Q4052" i="1"/>
  <c r="R4052" i="1" s="1"/>
  <c r="P4052" i="1"/>
  <c r="Q4050" i="1"/>
  <c r="R4050" i="1" s="1"/>
  <c r="P4050" i="1"/>
  <c r="Q4049" i="1"/>
  <c r="R4049" i="1" s="1"/>
  <c r="P4049" i="1"/>
  <c r="Q4048" i="1"/>
  <c r="R4048" i="1" s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R4042" i="1" s="1"/>
  <c r="P4042" i="1"/>
  <c r="Q4041" i="1"/>
  <c r="R4041" i="1" s="1"/>
  <c r="P4041" i="1"/>
  <c r="Q4040" i="1"/>
  <c r="P4040" i="1"/>
  <c r="Q4038" i="1"/>
  <c r="R4038" i="1" s="1"/>
  <c r="P4038" i="1"/>
  <c r="Q4037" i="1"/>
  <c r="R4037" i="1" s="1"/>
  <c r="P4037" i="1"/>
  <c r="Q4036" i="1"/>
  <c r="P4036" i="1"/>
  <c r="Q4035" i="1"/>
  <c r="P4035" i="1"/>
  <c r="Q4034" i="1"/>
  <c r="R4034" i="1" s="1"/>
  <c r="P4034" i="1"/>
  <c r="Q4033" i="1"/>
  <c r="R4033" i="1" s="1"/>
  <c r="P4033" i="1"/>
  <c r="Q4032" i="1"/>
  <c r="R4032" i="1" s="1"/>
  <c r="P4032" i="1"/>
  <c r="Q4031" i="1"/>
  <c r="R4031" i="1" s="1"/>
  <c r="P4031" i="1"/>
  <c r="Q4030" i="1"/>
  <c r="R4030" i="1" s="1"/>
  <c r="P4030" i="1"/>
  <c r="Q4029" i="1"/>
  <c r="R4029" i="1" s="1"/>
  <c r="P4029" i="1"/>
  <c r="Q4028" i="1"/>
  <c r="P4028" i="1"/>
  <c r="Q4026" i="1"/>
  <c r="R4026" i="1" s="1"/>
  <c r="P4026" i="1"/>
  <c r="Q4025" i="1"/>
  <c r="R4025" i="1" s="1"/>
  <c r="P4025" i="1"/>
  <c r="Q4024" i="1"/>
  <c r="P4024" i="1"/>
  <c r="Q4023" i="1"/>
  <c r="P4023" i="1"/>
  <c r="Q4022" i="1"/>
  <c r="P4022" i="1"/>
  <c r="Q4021" i="1"/>
  <c r="R4021" i="1" s="1"/>
  <c r="P4021" i="1"/>
  <c r="Q4020" i="1"/>
  <c r="R4020" i="1" s="1"/>
  <c r="P4020" i="1"/>
  <c r="Q4019" i="1"/>
  <c r="R4019" i="1" s="1"/>
  <c r="P4019" i="1"/>
  <c r="Q4018" i="1"/>
  <c r="P4018" i="1"/>
  <c r="Q4017" i="1"/>
  <c r="P4017" i="1"/>
  <c r="Q4016" i="1"/>
  <c r="R4016" i="1" s="1"/>
  <c r="P4016" i="1"/>
  <c r="Q4015" i="1"/>
  <c r="P4015" i="1"/>
  <c r="Q4014" i="1"/>
  <c r="P4014" i="1"/>
  <c r="Q4012" i="1"/>
  <c r="P4012" i="1"/>
  <c r="Q4011" i="1"/>
  <c r="P4011" i="1"/>
  <c r="Q4010" i="1"/>
  <c r="R4010" i="1" s="1"/>
  <c r="P4010" i="1"/>
  <c r="Q4009" i="1"/>
  <c r="R4009" i="1" s="1"/>
  <c r="P4009" i="1"/>
  <c r="Q4008" i="1"/>
  <c r="R4008" i="1" s="1"/>
  <c r="P4008" i="1"/>
  <c r="Q4007" i="1"/>
  <c r="R4007" i="1" s="1"/>
  <c r="P4007" i="1"/>
  <c r="Q4006" i="1"/>
  <c r="R4006" i="1" s="1"/>
  <c r="P4006" i="1"/>
  <c r="Q4005" i="1"/>
  <c r="P4005" i="1"/>
  <c r="Q4004" i="1"/>
  <c r="R4004" i="1" s="1"/>
  <c r="P4004" i="1"/>
  <c r="Q4003" i="1"/>
  <c r="P4003" i="1"/>
  <c r="Q4001" i="1"/>
  <c r="R4001" i="1" s="1"/>
  <c r="P4001" i="1"/>
  <c r="Q4000" i="1"/>
  <c r="R4000" i="1" s="1"/>
  <c r="P4000" i="1"/>
  <c r="Q3999" i="1"/>
  <c r="P3999" i="1"/>
  <c r="Q3998" i="1"/>
  <c r="R3998" i="1" s="1"/>
  <c r="P3998" i="1"/>
  <c r="Q3997" i="1"/>
  <c r="R3997" i="1" s="1"/>
  <c r="P3997" i="1"/>
  <c r="Q3996" i="1"/>
  <c r="R3996" i="1" s="1"/>
  <c r="P3996" i="1"/>
  <c r="Q3995" i="1"/>
  <c r="P3995" i="1"/>
  <c r="Q3994" i="1"/>
  <c r="P3994" i="1"/>
  <c r="Q3993" i="1"/>
  <c r="P3993" i="1"/>
  <c r="Q3992" i="1"/>
  <c r="R3992" i="1" s="1"/>
  <c r="P3992" i="1"/>
  <c r="Q3991" i="1"/>
  <c r="P3991" i="1"/>
  <c r="Q3989" i="1"/>
  <c r="R3989" i="1" s="1"/>
  <c r="P3989" i="1"/>
  <c r="Q3988" i="1"/>
  <c r="R3988" i="1" s="1"/>
  <c r="P3988" i="1"/>
  <c r="Q3987" i="1"/>
  <c r="R3987" i="1" s="1"/>
  <c r="P3987" i="1"/>
  <c r="Q3986" i="1"/>
  <c r="P3986" i="1"/>
  <c r="Q3985" i="1"/>
  <c r="R3985" i="1" s="1"/>
  <c r="P3985" i="1"/>
  <c r="Q3984" i="1"/>
  <c r="P3984" i="1"/>
  <c r="Q3983" i="1"/>
  <c r="R3983" i="1" s="1"/>
  <c r="P3983" i="1"/>
  <c r="Q3982" i="1"/>
  <c r="R3982" i="1" s="1"/>
  <c r="P3982" i="1"/>
  <c r="Q3981" i="1"/>
  <c r="R3981" i="1" s="1"/>
  <c r="P3981" i="1"/>
  <c r="Q3980" i="1"/>
  <c r="P3980" i="1"/>
  <c r="Q3979" i="1"/>
  <c r="P3979" i="1"/>
  <c r="Q3978" i="1"/>
  <c r="P3978" i="1"/>
  <c r="Q3977" i="1"/>
  <c r="R3977" i="1" s="1"/>
  <c r="P3977" i="1"/>
  <c r="Q3974" i="1"/>
  <c r="P3974" i="1"/>
  <c r="Q3973" i="1"/>
  <c r="R3973" i="1" s="1"/>
  <c r="P3973" i="1"/>
  <c r="Q3972" i="1"/>
  <c r="P3972" i="1"/>
  <c r="Q3971" i="1"/>
  <c r="R3971" i="1" s="1"/>
  <c r="P3971" i="1"/>
  <c r="Q3970" i="1"/>
  <c r="R3970" i="1" s="1"/>
  <c r="P3970" i="1"/>
  <c r="Q3969" i="1"/>
  <c r="P3969" i="1"/>
  <c r="Q3968" i="1"/>
  <c r="P3968" i="1"/>
  <c r="Q3967" i="1"/>
  <c r="R3967" i="1" s="1"/>
  <c r="P3967" i="1"/>
  <c r="Q3966" i="1"/>
  <c r="P3966" i="1"/>
  <c r="Q3965" i="1"/>
  <c r="R3965" i="1" s="1"/>
  <c r="P3965" i="1"/>
  <c r="Q3964" i="1"/>
  <c r="R3964" i="1" s="1"/>
  <c r="P3964" i="1"/>
  <c r="Q3962" i="1"/>
  <c r="R3962" i="1" s="1"/>
  <c r="P3962" i="1"/>
  <c r="Q3961" i="1"/>
  <c r="R3961" i="1" s="1"/>
  <c r="P3961" i="1"/>
  <c r="Q3960" i="1"/>
  <c r="P3960" i="1"/>
  <c r="Q3959" i="1"/>
  <c r="R3959" i="1" s="1"/>
  <c r="P3959" i="1"/>
  <c r="Q3958" i="1"/>
  <c r="R3958" i="1" s="1"/>
  <c r="P3958" i="1"/>
  <c r="Q3957" i="1"/>
  <c r="R3957" i="1" s="1"/>
  <c r="P3957" i="1"/>
  <c r="Q3956" i="1"/>
  <c r="P3956" i="1"/>
  <c r="Q4272" i="1"/>
  <c r="P4272" i="1"/>
  <c r="Q3955" i="1"/>
  <c r="R3955" i="1" s="1"/>
  <c r="P3955" i="1"/>
  <c r="Q3954" i="1"/>
  <c r="R3954" i="1" s="1"/>
  <c r="P3954" i="1"/>
  <c r="Q3953" i="1"/>
  <c r="R3953" i="1" s="1"/>
  <c r="P3953" i="1"/>
  <c r="Q3951" i="1"/>
  <c r="R3951" i="1" s="1"/>
  <c r="P3951" i="1"/>
  <c r="Q3950" i="1"/>
  <c r="R3950" i="1" s="1"/>
  <c r="P3950" i="1"/>
  <c r="Q3949" i="1"/>
  <c r="R3949" i="1" s="1"/>
  <c r="P3949" i="1"/>
  <c r="Q3948" i="1"/>
  <c r="R3948" i="1" s="1"/>
  <c r="P3948" i="1"/>
  <c r="Q3947" i="1"/>
  <c r="R3947" i="1" s="1"/>
  <c r="P3947" i="1"/>
  <c r="Q3946" i="1"/>
  <c r="R3946" i="1" s="1"/>
  <c r="P3946" i="1"/>
  <c r="Q3945" i="1"/>
  <c r="R3945" i="1" s="1"/>
  <c r="P3945" i="1"/>
  <c r="Q3944" i="1"/>
  <c r="R3944" i="1" s="1"/>
  <c r="P3944" i="1"/>
  <c r="Q3943" i="1"/>
  <c r="R3943" i="1" s="1"/>
  <c r="P3943" i="1"/>
  <c r="Q3942" i="1"/>
  <c r="P3942" i="1"/>
  <c r="Q3941" i="1"/>
  <c r="R3941" i="1" s="1"/>
  <c r="P3941" i="1"/>
  <c r="Q3940" i="1"/>
  <c r="P3940" i="1"/>
  <c r="Q3936" i="1"/>
  <c r="R3936" i="1" s="1"/>
  <c r="P3936" i="1"/>
  <c r="Q3935" i="1"/>
  <c r="R3935" i="1" s="1"/>
  <c r="P3935" i="1"/>
  <c r="Q3934" i="1"/>
  <c r="R3934" i="1" s="1"/>
  <c r="P3934" i="1"/>
  <c r="Q3933" i="1"/>
  <c r="R3933" i="1" s="1"/>
  <c r="P3933" i="1"/>
  <c r="Q3932" i="1"/>
  <c r="R3932" i="1" s="1"/>
  <c r="P3932" i="1"/>
  <c r="Q3931" i="1"/>
  <c r="R3931" i="1" s="1"/>
  <c r="P3931" i="1"/>
  <c r="Q3930" i="1"/>
  <c r="R3930" i="1" s="1"/>
  <c r="P3930" i="1"/>
  <c r="Q3929" i="1"/>
  <c r="R3929" i="1" s="1"/>
  <c r="P3929" i="1"/>
  <c r="Q3928" i="1"/>
  <c r="R3928" i="1" s="1"/>
  <c r="P3928" i="1"/>
  <c r="Q3927" i="1"/>
  <c r="R3927" i="1" s="1"/>
  <c r="P3927" i="1"/>
  <c r="Q3926" i="1"/>
  <c r="R3926" i="1" s="1"/>
  <c r="P3926" i="1"/>
  <c r="Q3925" i="1"/>
  <c r="P3925" i="1"/>
  <c r="Q3924" i="1"/>
  <c r="R3924" i="1" s="1"/>
  <c r="P3924" i="1"/>
  <c r="Q3923" i="1"/>
  <c r="R3923" i="1" s="1"/>
  <c r="P3923" i="1"/>
  <c r="Q3922" i="1"/>
  <c r="P3922" i="1"/>
  <c r="Q3920" i="1"/>
  <c r="R3920" i="1" s="1"/>
  <c r="P3920" i="1"/>
  <c r="Q3919" i="1"/>
  <c r="R3919" i="1" s="1"/>
  <c r="P3919" i="1"/>
  <c r="Q3918" i="1"/>
  <c r="R3918" i="1" s="1"/>
  <c r="P3918" i="1"/>
  <c r="Q3917" i="1"/>
  <c r="R3917" i="1" s="1"/>
  <c r="P3917" i="1"/>
  <c r="Q3916" i="1"/>
  <c r="R3916" i="1" s="1"/>
  <c r="P3916" i="1"/>
  <c r="Q3915" i="1"/>
  <c r="P3915" i="1"/>
  <c r="Q3914" i="1"/>
  <c r="R3914" i="1" s="1"/>
  <c r="P3914" i="1"/>
  <c r="Q3913" i="1"/>
  <c r="R3913" i="1" s="1"/>
  <c r="P3913" i="1"/>
  <c r="Q3912" i="1"/>
  <c r="P3912" i="1"/>
  <c r="Q3911" i="1"/>
  <c r="R3911" i="1" s="1"/>
  <c r="P3911" i="1"/>
  <c r="Q3910" i="1"/>
  <c r="R3910" i="1" s="1"/>
  <c r="P3910" i="1"/>
  <c r="Q3909" i="1"/>
  <c r="P3909" i="1"/>
  <c r="Q3907" i="1"/>
  <c r="R3907" i="1" s="1"/>
  <c r="P3907" i="1"/>
  <c r="Q3906" i="1"/>
  <c r="P3906" i="1"/>
  <c r="Q3905" i="1"/>
  <c r="R3905" i="1" s="1"/>
  <c r="P3905" i="1"/>
  <c r="Q3904" i="1"/>
  <c r="P3904" i="1"/>
  <c r="Q3903" i="1"/>
  <c r="P3903" i="1"/>
  <c r="Q3902" i="1"/>
  <c r="R3902" i="1" s="1"/>
  <c r="P3902" i="1"/>
  <c r="Q3901" i="1"/>
  <c r="R3901" i="1" s="1"/>
  <c r="P3901" i="1"/>
  <c r="Q3900" i="1"/>
  <c r="P3900" i="1"/>
  <c r="Q3899" i="1"/>
  <c r="R3899" i="1" s="1"/>
  <c r="P3899" i="1"/>
  <c r="Q3898" i="1"/>
  <c r="R3898" i="1" s="1"/>
  <c r="P3898" i="1"/>
  <c r="Q3897" i="1"/>
  <c r="R3897" i="1" s="1"/>
  <c r="P3897" i="1"/>
  <c r="Q3896" i="1"/>
  <c r="R3896" i="1" s="1"/>
  <c r="P3896" i="1"/>
  <c r="Q3895" i="1"/>
  <c r="R3895" i="1" s="1"/>
  <c r="P3895" i="1"/>
  <c r="Q3893" i="1"/>
  <c r="R3893" i="1" s="1"/>
  <c r="P3893" i="1"/>
  <c r="Q3892" i="1"/>
  <c r="R3892" i="1" s="1"/>
  <c r="P3892" i="1"/>
  <c r="Q3891" i="1"/>
  <c r="R3891" i="1" s="1"/>
  <c r="P3891" i="1"/>
  <c r="Q3890" i="1"/>
  <c r="P3890" i="1"/>
  <c r="Q3889" i="1"/>
  <c r="R3889" i="1" s="1"/>
  <c r="P3889" i="1"/>
  <c r="Q3888" i="1"/>
  <c r="R3888" i="1" s="1"/>
  <c r="P3888" i="1"/>
  <c r="Q3887" i="1"/>
  <c r="R3887" i="1" s="1"/>
  <c r="P3887" i="1"/>
  <c r="Q3886" i="1"/>
  <c r="R3886" i="1" s="1"/>
  <c r="P3886" i="1"/>
  <c r="Q3885" i="1"/>
  <c r="R3885" i="1" s="1"/>
  <c r="P3885" i="1"/>
  <c r="Q3884" i="1"/>
  <c r="R3884" i="1" s="1"/>
  <c r="P3884" i="1"/>
  <c r="Q3882" i="1"/>
  <c r="P3882" i="1"/>
  <c r="Q3881" i="1"/>
  <c r="R3881" i="1" s="1"/>
  <c r="P3881" i="1"/>
  <c r="Q3880" i="1"/>
  <c r="R3880" i="1" s="1"/>
  <c r="P3880" i="1"/>
  <c r="Q3879" i="1"/>
  <c r="R3879" i="1" s="1"/>
  <c r="P3879" i="1"/>
  <c r="Q3878" i="1"/>
  <c r="R3878" i="1" s="1"/>
  <c r="P3878" i="1"/>
  <c r="Q3877" i="1"/>
  <c r="R3877" i="1" s="1"/>
  <c r="P3877" i="1"/>
  <c r="Q3876" i="1"/>
  <c r="R3876" i="1" s="1"/>
  <c r="P3876" i="1"/>
  <c r="Q3875" i="1"/>
  <c r="R3875" i="1" s="1"/>
  <c r="P3875" i="1"/>
  <c r="Q3874" i="1"/>
  <c r="R3874" i="1" s="1"/>
  <c r="P3874" i="1"/>
  <c r="Q3873" i="1"/>
  <c r="R3873" i="1" s="1"/>
  <c r="P3873" i="1"/>
  <c r="Q3872" i="1"/>
  <c r="R3872" i="1" s="1"/>
  <c r="P3872" i="1"/>
  <c r="Q3871" i="1"/>
  <c r="R3871" i="1" s="1"/>
  <c r="P3871" i="1"/>
  <c r="Q3868" i="1"/>
  <c r="R3868" i="1" s="1"/>
  <c r="P3868" i="1"/>
  <c r="Q3867" i="1"/>
  <c r="R3867" i="1" s="1"/>
  <c r="P3867" i="1"/>
  <c r="Q3866" i="1"/>
  <c r="R3866" i="1" s="1"/>
  <c r="P3866" i="1"/>
  <c r="Q3865" i="1"/>
  <c r="R3865" i="1" s="1"/>
  <c r="P3865" i="1"/>
  <c r="Q3864" i="1"/>
  <c r="P3864" i="1"/>
  <c r="Q3863" i="1"/>
  <c r="R3863" i="1" s="1"/>
  <c r="P3863" i="1"/>
  <c r="Q3862" i="1"/>
  <c r="R3862" i="1" s="1"/>
  <c r="P3862" i="1"/>
  <c r="Q3861" i="1"/>
  <c r="P3861" i="1"/>
  <c r="Q3860" i="1"/>
  <c r="R3860" i="1" s="1"/>
  <c r="P3860" i="1"/>
  <c r="Q3859" i="1"/>
  <c r="R3859" i="1" s="1"/>
  <c r="P3859" i="1"/>
  <c r="Q3858" i="1"/>
  <c r="R3858" i="1" s="1"/>
  <c r="P3858" i="1"/>
  <c r="Q3857" i="1"/>
  <c r="P3857" i="1"/>
  <c r="Q3856" i="1"/>
  <c r="R3856" i="1" s="1"/>
  <c r="P3856" i="1"/>
  <c r="Q3854" i="1"/>
  <c r="P3854" i="1"/>
  <c r="Q3853" i="1"/>
  <c r="R3853" i="1" s="1"/>
  <c r="P3853" i="1"/>
  <c r="Q3852" i="1"/>
  <c r="R3852" i="1" s="1"/>
  <c r="P3852" i="1"/>
  <c r="Q3851" i="1"/>
  <c r="R3851" i="1" s="1"/>
  <c r="P3851" i="1"/>
  <c r="Q3850" i="1"/>
  <c r="P3850" i="1"/>
  <c r="Q3849" i="1"/>
  <c r="P3849" i="1"/>
  <c r="Q3848" i="1"/>
  <c r="P3848" i="1"/>
  <c r="Q3847" i="1"/>
  <c r="P3847" i="1"/>
  <c r="Q3846" i="1"/>
  <c r="R3846" i="1" s="1"/>
  <c r="P3846" i="1"/>
  <c r="Q3845" i="1"/>
  <c r="P3845" i="1"/>
  <c r="Q3844" i="1"/>
  <c r="R3844" i="1" s="1"/>
  <c r="P3844" i="1"/>
  <c r="Q3842" i="1"/>
  <c r="R3842" i="1" s="1"/>
  <c r="P3842" i="1"/>
  <c r="Q3841" i="1"/>
  <c r="P3841" i="1"/>
  <c r="Q3840" i="1"/>
  <c r="P3840" i="1"/>
  <c r="Q3839" i="1"/>
  <c r="R3839" i="1" s="1"/>
  <c r="P3839" i="1"/>
  <c r="Q3838" i="1"/>
  <c r="R3838" i="1" s="1"/>
  <c r="P3838" i="1"/>
  <c r="Q3837" i="1"/>
  <c r="P3837" i="1"/>
  <c r="Q3836" i="1"/>
  <c r="P3836" i="1"/>
  <c r="Q3835" i="1"/>
  <c r="R3835" i="1" s="1"/>
  <c r="P3835" i="1"/>
  <c r="Q3834" i="1"/>
  <c r="R3834" i="1" s="1"/>
  <c r="P3834" i="1"/>
  <c r="Q3833" i="1"/>
  <c r="R3833" i="1" s="1"/>
  <c r="P3833" i="1"/>
  <c r="Q3832" i="1"/>
  <c r="P3832" i="1"/>
  <c r="Q3831" i="1"/>
  <c r="R3831" i="1" s="1"/>
  <c r="P3831" i="1"/>
  <c r="Q3830" i="1"/>
  <c r="R3830" i="1" s="1"/>
  <c r="P3830" i="1"/>
  <c r="Q3829" i="1"/>
  <c r="R3829" i="1" s="1"/>
  <c r="P3829" i="1"/>
  <c r="Q3828" i="1"/>
  <c r="R3828" i="1" s="1"/>
  <c r="P3828" i="1"/>
  <c r="Q3826" i="1"/>
  <c r="R3826" i="1" s="1"/>
  <c r="P3826" i="1"/>
  <c r="Q3825" i="1"/>
  <c r="P3825" i="1"/>
  <c r="Q3824" i="1"/>
  <c r="R3824" i="1" s="1"/>
  <c r="P3824" i="1"/>
  <c r="Q3823" i="1"/>
  <c r="R3823" i="1" s="1"/>
  <c r="P3823" i="1"/>
  <c r="Q3822" i="1"/>
  <c r="P3822" i="1"/>
  <c r="Q3821" i="1"/>
  <c r="R3821" i="1" s="1"/>
  <c r="P3821" i="1"/>
  <c r="Q3820" i="1"/>
  <c r="R3820" i="1" s="1"/>
  <c r="P3820" i="1"/>
  <c r="Q3819" i="1"/>
  <c r="R3819" i="1" s="1"/>
  <c r="P3819" i="1"/>
  <c r="Q3818" i="1"/>
  <c r="R3818" i="1" s="1"/>
  <c r="P3818" i="1"/>
  <c r="Q3817" i="1"/>
  <c r="R3817" i="1" s="1"/>
  <c r="P3817" i="1"/>
  <c r="Q3816" i="1"/>
  <c r="R3816" i="1" s="1"/>
  <c r="P3816" i="1"/>
  <c r="Q3814" i="1"/>
  <c r="R3814" i="1" s="1"/>
  <c r="P3814" i="1"/>
  <c r="Q3813" i="1"/>
  <c r="R3813" i="1" s="1"/>
  <c r="P3813" i="1"/>
  <c r="Q3812" i="1"/>
  <c r="R3812" i="1" s="1"/>
  <c r="P3812" i="1"/>
  <c r="Q3811" i="1"/>
  <c r="R3811" i="1" s="1"/>
  <c r="P3811" i="1"/>
  <c r="Q3810" i="1"/>
  <c r="R3810" i="1" s="1"/>
  <c r="P3810" i="1"/>
  <c r="Q3809" i="1"/>
  <c r="P3809" i="1"/>
  <c r="Q3808" i="1"/>
  <c r="R3808" i="1" s="1"/>
  <c r="P3808" i="1"/>
  <c r="Q3807" i="1"/>
  <c r="R3807" i="1" s="1"/>
  <c r="P3807" i="1"/>
  <c r="Q3806" i="1"/>
  <c r="R3806" i="1" s="1"/>
  <c r="P3806" i="1"/>
  <c r="Q3805" i="1"/>
  <c r="R3805" i="1" s="1"/>
  <c r="P3805" i="1"/>
  <c r="Q3804" i="1"/>
  <c r="R3804" i="1" s="1"/>
  <c r="P3804" i="1"/>
  <c r="Q3800" i="1"/>
  <c r="R3800" i="1" s="1"/>
  <c r="P3800" i="1"/>
  <c r="Q3799" i="1"/>
  <c r="R3799" i="1" s="1"/>
  <c r="P3799" i="1"/>
  <c r="Q3798" i="1"/>
  <c r="R3798" i="1" s="1"/>
  <c r="P3798" i="1"/>
  <c r="Q3797" i="1"/>
  <c r="R3797" i="1" s="1"/>
  <c r="P3797" i="1"/>
  <c r="Q3796" i="1"/>
  <c r="P3796" i="1"/>
  <c r="Q3795" i="1"/>
  <c r="P3795" i="1"/>
  <c r="Q3794" i="1"/>
  <c r="P3794" i="1"/>
  <c r="Q3793" i="1"/>
  <c r="P3793" i="1"/>
  <c r="Q3792" i="1"/>
  <c r="R3792" i="1" s="1"/>
  <c r="P3792" i="1"/>
  <c r="Q3791" i="1"/>
  <c r="R3791" i="1" s="1"/>
  <c r="P3791" i="1"/>
  <c r="Q3790" i="1"/>
  <c r="P3790" i="1"/>
  <c r="Q3789" i="1"/>
  <c r="P3789" i="1"/>
  <c r="Q3788" i="1"/>
  <c r="P3788" i="1"/>
  <c r="Q3787" i="1"/>
  <c r="R3787" i="1" s="1"/>
  <c r="P3787" i="1"/>
  <c r="Q3786" i="1"/>
  <c r="P3786" i="1"/>
  <c r="Q3785" i="1"/>
  <c r="R3785" i="1" s="1"/>
  <c r="P3785" i="1"/>
  <c r="Q3781" i="1"/>
  <c r="R3781" i="1" s="1"/>
  <c r="P3781" i="1"/>
  <c r="Q3780" i="1"/>
  <c r="R3780" i="1" s="1"/>
  <c r="P3780" i="1"/>
  <c r="Q3779" i="1"/>
  <c r="R3779" i="1" s="1"/>
  <c r="P3779" i="1"/>
  <c r="Q3778" i="1"/>
  <c r="R3778" i="1" s="1"/>
  <c r="P3778" i="1"/>
  <c r="Q3777" i="1"/>
  <c r="R3777" i="1" s="1"/>
  <c r="P3777" i="1"/>
  <c r="Q3776" i="1"/>
  <c r="R3776" i="1" s="1"/>
  <c r="P3776" i="1"/>
  <c r="Q3775" i="1"/>
  <c r="P3775" i="1"/>
  <c r="Q3774" i="1"/>
  <c r="R3774" i="1" s="1"/>
  <c r="P3774" i="1"/>
  <c r="Q3773" i="1"/>
  <c r="R3773" i="1" s="1"/>
  <c r="P3773" i="1"/>
  <c r="Q3772" i="1"/>
  <c r="R3772" i="1" s="1"/>
  <c r="P3772" i="1"/>
  <c r="Q3771" i="1"/>
  <c r="R3771" i="1" s="1"/>
  <c r="P3771" i="1"/>
  <c r="Q3770" i="1"/>
  <c r="R3770" i="1" s="1"/>
  <c r="P3770" i="1"/>
  <c r="Q3769" i="1"/>
  <c r="R3769" i="1" s="1"/>
  <c r="P3769" i="1"/>
  <c r="Q3768" i="1"/>
  <c r="P3768" i="1"/>
  <c r="Q3767" i="1"/>
  <c r="R3767" i="1" s="1"/>
  <c r="P3767" i="1"/>
  <c r="Q3766" i="1"/>
  <c r="R3766" i="1" s="1"/>
  <c r="P3766" i="1"/>
  <c r="Q3765" i="1"/>
  <c r="R3765" i="1" s="1"/>
  <c r="P3765" i="1"/>
  <c r="Q3764" i="1"/>
  <c r="P3764" i="1"/>
  <c r="Q3762" i="1"/>
  <c r="R3762" i="1" s="1"/>
  <c r="P3762" i="1"/>
  <c r="Q3761" i="1"/>
  <c r="R3761" i="1" s="1"/>
  <c r="P3761" i="1"/>
  <c r="Q3760" i="1"/>
  <c r="P3760" i="1"/>
  <c r="Q3759" i="1"/>
  <c r="R3759" i="1" s="1"/>
  <c r="P3759" i="1"/>
  <c r="Q3758" i="1"/>
  <c r="R3758" i="1" s="1"/>
  <c r="P3758" i="1"/>
  <c r="Q3757" i="1"/>
  <c r="R3757" i="1" s="1"/>
  <c r="P3757" i="1"/>
  <c r="Q3756" i="1"/>
  <c r="R3756" i="1" s="1"/>
  <c r="P3756" i="1"/>
  <c r="Q3755" i="1"/>
  <c r="P3755" i="1"/>
  <c r="Q3754" i="1"/>
  <c r="R3754" i="1" s="1"/>
  <c r="P3754" i="1"/>
  <c r="Q3753" i="1"/>
  <c r="P3753" i="1"/>
  <c r="Q3751" i="1"/>
  <c r="R3751" i="1" s="1"/>
  <c r="P3751" i="1"/>
  <c r="Q3750" i="1"/>
  <c r="R3750" i="1" s="1"/>
  <c r="P3750" i="1"/>
  <c r="Q3749" i="1"/>
  <c r="R3749" i="1" s="1"/>
  <c r="P3749" i="1"/>
  <c r="Q3748" i="1"/>
  <c r="R3748" i="1" s="1"/>
  <c r="P3748" i="1"/>
  <c r="Q3747" i="1"/>
  <c r="R3747" i="1" s="1"/>
  <c r="P3747" i="1"/>
  <c r="Q3746" i="1"/>
  <c r="P3746" i="1"/>
  <c r="Q3745" i="1"/>
  <c r="P3745" i="1"/>
  <c r="Q3744" i="1"/>
  <c r="P3744" i="1"/>
  <c r="Q3743" i="1"/>
  <c r="P3743" i="1"/>
  <c r="Q3742" i="1"/>
  <c r="R3742" i="1" s="1"/>
  <c r="P3742" i="1"/>
  <c r="Q3741" i="1"/>
  <c r="P3741" i="1"/>
  <c r="Q3740" i="1"/>
  <c r="R3740" i="1" s="1"/>
  <c r="P3740" i="1"/>
  <c r="Q3739" i="1"/>
  <c r="P3739" i="1"/>
  <c r="Q3738" i="1"/>
  <c r="R3738" i="1" s="1"/>
  <c r="P3738" i="1"/>
  <c r="Q3737" i="1"/>
  <c r="R3737" i="1" s="1"/>
  <c r="P3737" i="1"/>
  <c r="Q3736" i="1"/>
  <c r="R3736" i="1" s="1"/>
  <c r="P3736" i="1"/>
  <c r="Q3735" i="1"/>
  <c r="R3735" i="1" s="1"/>
  <c r="P3735" i="1"/>
  <c r="Q3734" i="1"/>
  <c r="P3734" i="1"/>
  <c r="Q2091" i="1"/>
  <c r="P2091" i="1"/>
  <c r="Q2589" i="1"/>
  <c r="P2589" i="1"/>
  <c r="Q3730" i="1"/>
  <c r="R3730" i="1" s="1"/>
  <c r="P3730" i="1"/>
  <c r="Q3729" i="1"/>
  <c r="P3729" i="1"/>
  <c r="Q2069" i="1"/>
  <c r="P2069" i="1"/>
  <c r="Q3728" i="1"/>
  <c r="R3728" i="1" s="1"/>
  <c r="P3728" i="1"/>
  <c r="Q3580" i="1"/>
  <c r="P3580" i="1"/>
  <c r="Q3576" i="1"/>
  <c r="P3576" i="1"/>
  <c r="Q3575" i="1"/>
  <c r="P3575" i="1"/>
  <c r="Q3574" i="1"/>
  <c r="R3574" i="1" s="1"/>
  <c r="P3574" i="1"/>
  <c r="Q3573" i="1"/>
  <c r="R3573" i="1" s="1"/>
  <c r="P3573" i="1"/>
  <c r="Q3572" i="1"/>
  <c r="R3572" i="1" s="1"/>
  <c r="P3572" i="1"/>
  <c r="Q3571" i="1"/>
  <c r="R3571" i="1" s="1"/>
  <c r="P3571" i="1"/>
  <c r="Q3570" i="1"/>
  <c r="P3570" i="1"/>
  <c r="Q3569" i="1"/>
  <c r="P3569" i="1"/>
  <c r="Q3568" i="1"/>
  <c r="R3568" i="1" s="1"/>
  <c r="P3568" i="1"/>
  <c r="Q3567" i="1"/>
  <c r="P3567" i="1"/>
  <c r="Q3566" i="1"/>
  <c r="P3566" i="1"/>
  <c r="Q3565" i="1"/>
  <c r="R3565" i="1" s="1"/>
  <c r="P3565" i="1"/>
  <c r="Q3564" i="1"/>
  <c r="R3564" i="1" s="1"/>
  <c r="P3564" i="1"/>
  <c r="Q3563" i="1"/>
  <c r="P3563" i="1"/>
  <c r="Q3561" i="1"/>
  <c r="R3561" i="1" s="1"/>
  <c r="P3561" i="1"/>
  <c r="Q3560" i="1"/>
  <c r="R3560" i="1" s="1"/>
  <c r="P3560" i="1"/>
  <c r="Q3559" i="1"/>
  <c r="P3559" i="1"/>
  <c r="Q3558" i="1"/>
  <c r="P3558" i="1"/>
  <c r="Q3557" i="1"/>
  <c r="R3557" i="1" s="1"/>
  <c r="P3557" i="1"/>
  <c r="Q3556" i="1"/>
  <c r="R3556" i="1" s="1"/>
  <c r="P3556" i="1"/>
  <c r="Q3555" i="1"/>
  <c r="P3555" i="1"/>
  <c r="Q3554" i="1"/>
  <c r="P3554" i="1"/>
  <c r="Q3553" i="1"/>
  <c r="R3553" i="1" s="1"/>
  <c r="P3553" i="1"/>
  <c r="Q3552" i="1"/>
  <c r="P3552" i="1"/>
  <c r="Q3550" i="1"/>
  <c r="P3550" i="1"/>
  <c r="Q3549" i="1"/>
  <c r="P3549" i="1"/>
  <c r="Q3548" i="1"/>
  <c r="P3548" i="1"/>
  <c r="Q3547" i="1"/>
  <c r="P3547" i="1"/>
  <c r="Q3546" i="1"/>
  <c r="R3546" i="1" s="1"/>
  <c r="P3546" i="1"/>
  <c r="Q3545" i="1"/>
  <c r="R3545" i="1" s="1"/>
  <c r="P3545" i="1"/>
  <c r="Q3544" i="1"/>
  <c r="R3544" i="1" s="1"/>
  <c r="P3544" i="1"/>
  <c r="Q3543" i="1"/>
  <c r="R3543" i="1" s="1"/>
  <c r="P3543" i="1"/>
  <c r="Q3542" i="1"/>
  <c r="R3542" i="1" s="1"/>
  <c r="P3542" i="1"/>
  <c r="Q3541" i="1"/>
  <c r="R3541" i="1" s="1"/>
  <c r="P3541" i="1"/>
  <c r="Q3540" i="1"/>
  <c r="P3540" i="1"/>
  <c r="Q3539" i="1"/>
  <c r="P3539" i="1"/>
  <c r="Q3538" i="1"/>
  <c r="P3538" i="1"/>
  <c r="Q3537" i="1"/>
  <c r="R3537" i="1" s="1"/>
  <c r="P3537" i="1"/>
  <c r="Q3533" i="1"/>
  <c r="P3533" i="1"/>
  <c r="Q3532" i="1"/>
  <c r="R3532" i="1" s="1"/>
  <c r="P3532" i="1"/>
  <c r="Q3531" i="1"/>
  <c r="P3531" i="1"/>
  <c r="Q3530" i="1"/>
  <c r="R3530" i="1" s="1"/>
  <c r="P3530" i="1"/>
  <c r="Q3529" i="1"/>
  <c r="R3529" i="1" s="1"/>
  <c r="P3529" i="1"/>
  <c r="Q3528" i="1"/>
  <c r="P3528" i="1"/>
  <c r="Q3527" i="1"/>
  <c r="P3527" i="1"/>
  <c r="Q3526" i="1"/>
  <c r="P3526" i="1"/>
  <c r="Q3525" i="1"/>
  <c r="R3525" i="1" s="1"/>
  <c r="P3525" i="1"/>
  <c r="Q3524" i="1"/>
  <c r="P3524" i="1"/>
  <c r="Q3523" i="1"/>
  <c r="R3523" i="1" s="1"/>
  <c r="P3523" i="1"/>
  <c r="Q3522" i="1"/>
  <c r="P3522" i="1"/>
  <c r="Q3520" i="1"/>
  <c r="R3520" i="1" s="1"/>
  <c r="P3520" i="1"/>
  <c r="Q3521" i="1"/>
  <c r="R3521" i="1" s="1"/>
  <c r="P3521" i="1"/>
  <c r="Q3519" i="1"/>
  <c r="R3519" i="1" s="1"/>
  <c r="P3519" i="1"/>
  <c r="Q3518" i="1"/>
  <c r="R3518" i="1" s="1"/>
  <c r="P3518" i="1"/>
  <c r="Q3514" i="1"/>
  <c r="R3514" i="1" s="1"/>
  <c r="P3514" i="1"/>
  <c r="Q3513" i="1"/>
  <c r="P3513" i="1"/>
  <c r="Q3511" i="1"/>
  <c r="R3511" i="1" s="1"/>
  <c r="P3511" i="1"/>
  <c r="Q3510" i="1"/>
  <c r="R3510" i="1" s="1"/>
  <c r="P3510" i="1"/>
  <c r="Q3509" i="1"/>
  <c r="R3509" i="1" s="1"/>
  <c r="P3509" i="1"/>
  <c r="Q3508" i="1"/>
  <c r="P3508" i="1"/>
  <c r="Q3507" i="1"/>
  <c r="P3507" i="1"/>
  <c r="Q3506" i="1"/>
  <c r="P3506" i="1"/>
  <c r="Q3512" i="1"/>
  <c r="P3512" i="1"/>
  <c r="Q3505" i="1"/>
  <c r="P3505" i="1"/>
  <c r="Q3504" i="1"/>
  <c r="P3504" i="1"/>
  <c r="Q3503" i="1"/>
  <c r="R3503" i="1" s="1"/>
  <c r="P3503" i="1"/>
  <c r="Q3502" i="1"/>
  <c r="P3502" i="1"/>
  <c r="Q3501" i="1"/>
  <c r="R3501" i="1" s="1"/>
  <c r="P3501" i="1"/>
  <c r="Q3500" i="1"/>
  <c r="R3500" i="1" s="1"/>
  <c r="P3500" i="1"/>
  <c r="Q3499" i="1"/>
  <c r="R3499" i="1" s="1"/>
  <c r="P3499" i="1"/>
  <c r="Q3498" i="1"/>
  <c r="P3498" i="1"/>
  <c r="Q3495" i="1"/>
  <c r="R3495" i="1" s="1"/>
  <c r="P3495" i="1"/>
  <c r="Q3494" i="1"/>
  <c r="R3494" i="1" s="1"/>
  <c r="P3494" i="1"/>
  <c r="Q3493" i="1"/>
  <c r="R3493" i="1" s="1"/>
  <c r="P3493" i="1"/>
  <c r="Q3492" i="1"/>
  <c r="R3492" i="1" s="1"/>
  <c r="P3492" i="1"/>
  <c r="Q3491" i="1"/>
  <c r="R3491" i="1" s="1"/>
  <c r="P3491" i="1"/>
  <c r="Q3490" i="1"/>
  <c r="R3490" i="1" s="1"/>
  <c r="P3490" i="1"/>
  <c r="Q3489" i="1"/>
  <c r="R3489" i="1" s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R3483" i="1" s="1"/>
  <c r="P3483" i="1"/>
  <c r="Q3482" i="1"/>
  <c r="R3482" i="1" s="1"/>
  <c r="P3482" i="1"/>
  <c r="Q3481" i="1"/>
  <c r="R3481" i="1" s="1"/>
  <c r="P3481" i="1"/>
  <c r="Q3479" i="1"/>
  <c r="R3479" i="1" s="1"/>
  <c r="P3479" i="1"/>
  <c r="Q3478" i="1"/>
  <c r="P3478" i="1"/>
  <c r="Q3477" i="1"/>
  <c r="R3477" i="1" s="1"/>
  <c r="P3477" i="1"/>
  <c r="Q3476" i="1"/>
  <c r="R3476" i="1" s="1"/>
  <c r="P3476" i="1"/>
  <c r="Q3475" i="1"/>
  <c r="P3475" i="1"/>
  <c r="Q3474" i="1"/>
  <c r="R3474" i="1" s="1"/>
  <c r="P3474" i="1"/>
  <c r="Q3473" i="1"/>
  <c r="R3473" i="1" s="1"/>
  <c r="P3473" i="1"/>
  <c r="Q3472" i="1"/>
  <c r="R3472" i="1" s="1"/>
  <c r="P3472" i="1"/>
  <c r="Q3471" i="1"/>
  <c r="P3471" i="1"/>
  <c r="Q3470" i="1"/>
  <c r="R3470" i="1" s="1"/>
  <c r="P3470" i="1"/>
  <c r="Q3469" i="1"/>
  <c r="R3469" i="1" s="1"/>
  <c r="P3469" i="1"/>
  <c r="Q3468" i="1"/>
  <c r="R3468" i="1" s="1"/>
  <c r="P3468" i="1"/>
  <c r="Q3467" i="1"/>
  <c r="P3467" i="1"/>
  <c r="Q3466" i="1"/>
  <c r="R3466" i="1" s="1"/>
  <c r="P3466" i="1"/>
  <c r="Q3465" i="1"/>
  <c r="R3465" i="1" s="1"/>
  <c r="P3465" i="1"/>
  <c r="Q3463" i="1"/>
  <c r="R3463" i="1" s="1"/>
  <c r="P3463" i="1"/>
  <c r="Q3462" i="1"/>
  <c r="R3462" i="1" s="1"/>
  <c r="P3462" i="1"/>
  <c r="Q3461" i="1"/>
  <c r="R3461" i="1" s="1"/>
  <c r="P3461" i="1"/>
  <c r="Q3460" i="1"/>
  <c r="P3460" i="1"/>
  <c r="Q3459" i="1"/>
  <c r="R3459" i="1" s="1"/>
  <c r="P3459" i="1"/>
  <c r="Q3458" i="1"/>
  <c r="R3458" i="1" s="1"/>
  <c r="P3458" i="1"/>
  <c r="Q3457" i="1"/>
  <c r="P3457" i="1"/>
  <c r="Q3456" i="1"/>
  <c r="R3456" i="1" s="1"/>
  <c r="P3456" i="1"/>
  <c r="Q3334" i="1"/>
  <c r="P3334" i="1"/>
  <c r="Q3342" i="1"/>
  <c r="R3342" i="1" s="1"/>
  <c r="P3342" i="1"/>
  <c r="Q3341" i="1"/>
  <c r="R3341" i="1" s="1"/>
  <c r="P3341" i="1"/>
  <c r="Q3340" i="1"/>
  <c r="R3340" i="1" s="1"/>
  <c r="P3340" i="1"/>
  <c r="Q3339" i="1"/>
  <c r="R3339" i="1" s="1"/>
  <c r="P3339" i="1"/>
  <c r="Q3338" i="1"/>
  <c r="P3338" i="1"/>
  <c r="Q3455" i="1"/>
  <c r="P3455" i="1"/>
  <c r="Q3454" i="1"/>
  <c r="R3454" i="1" s="1"/>
  <c r="P3454" i="1"/>
  <c r="Q3453" i="1"/>
  <c r="P3453" i="1"/>
  <c r="Q3450" i="1"/>
  <c r="R3450" i="1" s="1"/>
  <c r="P3450" i="1"/>
  <c r="Q3449" i="1"/>
  <c r="R3449" i="1" s="1"/>
  <c r="P3449" i="1"/>
  <c r="Q3337" i="1"/>
  <c r="R3337" i="1" s="1"/>
  <c r="P3337" i="1"/>
  <c r="Q3336" i="1"/>
  <c r="R3336" i="1" s="1"/>
  <c r="P3336" i="1"/>
  <c r="Q3448" i="1"/>
  <c r="P3448" i="1"/>
  <c r="Q3447" i="1"/>
  <c r="R3447" i="1" s="1"/>
  <c r="P3447" i="1"/>
  <c r="Q3446" i="1"/>
  <c r="P3446" i="1"/>
  <c r="Q3445" i="1"/>
  <c r="P3445" i="1"/>
  <c r="Q3444" i="1"/>
  <c r="R3444" i="1" s="1"/>
  <c r="P3444" i="1"/>
  <c r="Q3443" i="1"/>
  <c r="P3443" i="1"/>
  <c r="Q3442" i="1"/>
  <c r="R3442" i="1" s="1"/>
  <c r="P3442" i="1"/>
  <c r="Q3441" i="1"/>
  <c r="P3441" i="1"/>
  <c r="Q3440" i="1"/>
  <c r="R3440" i="1" s="1"/>
  <c r="P3440" i="1"/>
  <c r="Q3439" i="1"/>
  <c r="P3439" i="1"/>
  <c r="Q3437" i="1"/>
  <c r="R3437" i="1" s="1"/>
  <c r="P3437" i="1"/>
  <c r="Q3436" i="1"/>
  <c r="P3436" i="1"/>
  <c r="Q3435" i="1"/>
  <c r="P3435" i="1"/>
  <c r="Q3434" i="1"/>
  <c r="P3434" i="1"/>
  <c r="Q3433" i="1"/>
  <c r="R3433" i="1" s="1"/>
  <c r="P3433" i="1"/>
  <c r="Q3432" i="1"/>
  <c r="R3432" i="1" s="1"/>
  <c r="P3432" i="1"/>
  <c r="Q3431" i="1"/>
  <c r="R3431" i="1" s="1"/>
  <c r="P3431" i="1"/>
  <c r="Q3430" i="1"/>
  <c r="P3430" i="1"/>
  <c r="Q3429" i="1"/>
  <c r="P3429" i="1"/>
  <c r="Q3428" i="1"/>
  <c r="R3428" i="1" s="1"/>
  <c r="P3428" i="1"/>
  <c r="Q3427" i="1"/>
  <c r="P3427" i="1"/>
  <c r="Q3426" i="1"/>
  <c r="R3426" i="1" s="1"/>
  <c r="P3426" i="1"/>
  <c r="Q3425" i="1"/>
  <c r="P3425" i="1"/>
  <c r="Q3423" i="1"/>
  <c r="P3423" i="1"/>
  <c r="Q3424" i="1"/>
  <c r="R3424" i="1" s="1"/>
  <c r="P3424" i="1"/>
  <c r="Q3421" i="1"/>
  <c r="P3421" i="1"/>
  <c r="Q3420" i="1"/>
  <c r="P3420" i="1"/>
  <c r="Q3419" i="1"/>
  <c r="P3419" i="1"/>
  <c r="Q3418" i="1"/>
  <c r="P3418" i="1"/>
  <c r="Q3417" i="1"/>
  <c r="P3417" i="1"/>
  <c r="Q3416" i="1"/>
  <c r="R3416" i="1" s="1"/>
  <c r="P3416" i="1"/>
  <c r="Q3415" i="1"/>
  <c r="R3415" i="1" s="1"/>
  <c r="P3415" i="1"/>
  <c r="Q3414" i="1"/>
  <c r="P3414" i="1"/>
  <c r="Q3413" i="1"/>
  <c r="P3413" i="1"/>
  <c r="Q3412" i="1"/>
  <c r="R3412" i="1" s="1"/>
  <c r="P3412" i="1"/>
  <c r="Q3411" i="1"/>
  <c r="R3411" i="1" s="1"/>
  <c r="P3411" i="1"/>
  <c r="Q3409" i="1"/>
  <c r="R3409" i="1" s="1"/>
  <c r="P3409" i="1"/>
  <c r="Q3408" i="1"/>
  <c r="P3408" i="1"/>
  <c r="Q3407" i="1"/>
  <c r="R3407" i="1" s="1"/>
  <c r="P3407" i="1"/>
  <c r="Q3406" i="1"/>
  <c r="R3406" i="1" s="1"/>
  <c r="P3406" i="1"/>
  <c r="Q3405" i="1"/>
  <c r="P3405" i="1"/>
  <c r="Q3404" i="1"/>
  <c r="P3404" i="1"/>
  <c r="Q3403" i="1"/>
  <c r="P3403" i="1"/>
  <c r="Q3402" i="1"/>
  <c r="P3402" i="1"/>
  <c r="Q3401" i="1"/>
  <c r="R3401" i="1" s="1"/>
  <c r="P3401" i="1"/>
  <c r="Q3400" i="1"/>
  <c r="R3400" i="1" s="1"/>
  <c r="P3400" i="1"/>
  <c r="Q3399" i="1"/>
  <c r="P3399" i="1"/>
  <c r="Q3397" i="1"/>
  <c r="R3397" i="1" s="1"/>
  <c r="P3397" i="1"/>
  <c r="Q3396" i="1"/>
  <c r="P3396" i="1"/>
  <c r="Q3395" i="1"/>
  <c r="P3395" i="1"/>
  <c r="Q3394" i="1"/>
  <c r="P3394" i="1"/>
  <c r="Q3393" i="1"/>
  <c r="P3393" i="1"/>
  <c r="Q3392" i="1"/>
  <c r="R3392" i="1" s="1"/>
  <c r="P3392" i="1"/>
  <c r="Q3391" i="1"/>
  <c r="R3391" i="1" s="1"/>
  <c r="P3391" i="1"/>
  <c r="Q3390" i="1"/>
  <c r="R3390" i="1" s="1"/>
  <c r="P3390" i="1"/>
  <c r="Q3389" i="1"/>
  <c r="R3389" i="1" s="1"/>
  <c r="P3389" i="1"/>
  <c r="Q3388" i="1"/>
  <c r="R3388" i="1" s="1"/>
  <c r="P3388" i="1"/>
  <c r="Q3387" i="1"/>
  <c r="P3387" i="1"/>
  <c r="Q3386" i="1"/>
  <c r="R3386" i="1" s="1"/>
  <c r="P3386" i="1"/>
  <c r="Q3385" i="1"/>
  <c r="P3385" i="1"/>
  <c r="Q3383" i="1"/>
  <c r="R3383" i="1" s="1"/>
  <c r="P3383" i="1"/>
  <c r="Q3382" i="1"/>
  <c r="P3382" i="1"/>
  <c r="Q3381" i="1"/>
  <c r="R3381" i="1" s="1"/>
  <c r="P3381" i="1"/>
  <c r="Q3380" i="1"/>
  <c r="R3380" i="1" s="1"/>
  <c r="P3380" i="1"/>
  <c r="Q3379" i="1"/>
  <c r="R3379" i="1" s="1"/>
  <c r="P3379" i="1"/>
  <c r="Q3378" i="1"/>
  <c r="P3378" i="1"/>
  <c r="Q3377" i="1"/>
  <c r="P3377" i="1"/>
  <c r="Q3376" i="1"/>
  <c r="P3376" i="1"/>
  <c r="Q3375" i="1"/>
  <c r="R3375" i="1" s="1"/>
  <c r="P3375" i="1"/>
  <c r="Q3374" i="1"/>
  <c r="R3374" i="1" s="1"/>
  <c r="P3374" i="1"/>
  <c r="Q3373" i="1"/>
  <c r="R3373" i="1" s="1"/>
  <c r="P3373" i="1"/>
  <c r="Q3372" i="1"/>
  <c r="P3372" i="1"/>
  <c r="Q3367" i="1"/>
  <c r="R3367" i="1" s="1"/>
  <c r="P3367" i="1"/>
  <c r="Q3366" i="1"/>
  <c r="P3366" i="1"/>
  <c r="Q3365" i="1"/>
  <c r="R3365" i="1" s="1"/>
  <c r="P3365" i="1"/>
  <c r="Q3364" i="1"/>
  <c r="R3364" i="1" s="1"/>
  <c r="P3364" i="1"/>
  <c r="Q3363" i="1"/>
  <c r="R3363" i="1" s="1"/>
  <c r="P3363" i="1"/>
  <c r="Q3362" i="1"/>
  <c r="R3362" i="1" s="1"/>
  <c r="P3362" i="1"/>
  <c r="Q3361" i="1"/>
  <c r="R3361" i="1" s="1"/>
  <c r="P3361" i="1"/>
  <c r="Q3360" i="1"/>
  <c r="R3360" i="1" s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R3354" i="1" s="1"/>
  <c r="P3354" i="1"/>
  <c r="Q3353" i="1"/>
  <c r="R3353" i="1" s="1"/>
  <c r="P3353" i="1"/>
  <c r="Q3349" i="1"/>
  <c r="R3349" i="1" s="1"/>
  <c r="P3349" i="1"/>
  <c r="Q3348" i="1"/>
  <c r="P3348" i="1"/>
  <c r="Q3347" i="1"/>
  <c r="P3347" i="1"/>
  <c r="Q3346" i="1"/>
  <c r="P3346" i="1"/>
  <c r="Q3345" i="1"/>
  <c r="R3345" i="1" s="1"/>
  <c r="P3345" i="1"/>
  <c r="Q3344" i="1"/>
  <c r="R3344" i="1" s="1"/>
  <c r="P3344" i="1"/>
  <c r="Q3343" i="1"/>
  <c r="R3343" i="1" s="1"/>
  <c r="P3343" i="1"/>
  <c r="Q3712" i="1"/>
  <c r="R3712" i="1" s="1"/>
  <c r="P3712" i="1"/>
  <c r="Q3711" i="1"/>
  <c r="R3711" i="1" s="1"/>
  <c r="P3711" i="1"/>
  <c r="Q3710" i="1"/>
  <c r="P3710" i="1"/>
  <c r="Q3709" i="1"/>
  <c r="R3709" i="1" s="1"/>
  <c r="P3709" i="1"/>
  <c r="Q3708" i="1"/>
  <c r="R3708" i="1" s="1"/>
  <c r="P3708" i="1"/>
  <c r="Q3719" i="1"/>
  <c r="P3719" i="1"/>
  <c r="Q3707" i="1"/>
  <c r="P3707" i="1"/>
  <c r="Q3706" i="1"/>
  <c r="P3706" i="1"/>
  <c r="Q3705" i="1"/>
  <c r="R3705" i="1" s="1"/>
  <c r="P3705" i="1"/>
  <c r="Q3703" i="1"/>
  <c r="R3703" i="1" s="1"/>
  <c r="P3703" i="1"/>
  <c r="Q3702" i="1"/>
  <c r="R3702" i="1" s="1"/>
  <c r="P3702" i="1"/>
  <c r="Q3701" i="1"/>
  <c r="P3701" i="1"/>
  <c r="Q3700" i="1"/>
  <c r="R3700" i="1" s="1"/>
  <c r="P3700" i="1"/>
  <c r="Q3699" i="1"/>
  <c r="R3699" i="1" s="1"/>
  <c r="P3699" i="1"/>
  <c r="Q3698" i="1"/>
  <c r="P3698" i="1"/>
  <c r="Q3697" i="1"/>
  <c r="R3697" i="1" s="1"/>
  <c r="P3697" i="1"/>
  <c r="Q3696" i="1"/>
  <c r="P3696" i="1"/>
  <c r="Q3695" i="1"/>
  <c r="P3695" i="1"/>
  <c r="Q3694" i="1"/>
  <c r="P3694" i="1"/>
  <c r="Q3693" i="1"/>
  <c r="R3693" i="1" s="1"/>
  <c r="P3693" i="1"/>
  <c r="Q3692" i="1"/>
  <c r="P3692" i="1"/>
  <c r="Q3690" i="1"/>
  <c r="R3690" i="1" s="1"/>
  <c r="P3690" i="1"/>
  <c r="Q3689" i="1"/>
  <c r="R3689" i="1" s="1"/>
  <c r="P3689" i="1"/>
  <c r="Q3688" i="1"/>
  <c r="P3688" i="1"/>
  <c r="Q3687" i="1"/>
  <c r="R3687" i="1" s="1"/>
  <c r="P3687" i="1"/>
  <c r="Q3686" i="1"/>
  <c r="R3686" i="1" s="1"/>
  <c r="P3686" i="1"/>
  <c r="Q3685" i="1"/>
  <c r="R3685" i="1" s="1"/>
  <c r="P3685" i="1"/>
  <c r="Q3684" i="1"/>
  <c r="R3684" i="1" s="1"/>
  <c r="P3684" i="1"/>
  <c r="Q3683" i="1"/>
  <c r="P3683" i="1"/>
  <c r="Q3682" i="1"/>
  <c r="R3682" i="1" s="1"/>
  <c r="P3682" i="1"/>
  <c r="Q3681" i="1"/>
  <c r="R3681" i="1" s="1"/>
  <c r="P3681" i="1"/>
  <c r="Q3680" i="1"/>
  <c r="P3680" i="1"/>
  <c r="Q3679" i="1"/>
  <c r="R3679" i="1" s="1"/>
  <c r="P3679" i="1"/>
  <c r="Q3678" i="1"/>
  <c r="R3678" i="1" s="1"/>
  <c r="P3678" i="1"/>
  <c r="Q3677" i="1"/>
  <c r="P3677" i="1"/>
  <c r="Q3675" i="1"/>
  <c r="P3675" i="1"/>
  <c r="Q3674" i="1"/>
  <c r="R3674" i="1" s="1"/>
  <c r="P3674" i="1"/>
  <c r="Q3673" i="1"/>
  <c r="R3673" i="1" s="1"/>
  <c r="P3673" i="1"/>
  <c r="Q3672" i="1"/>
  <c r="R3672" i="1" s="1"/>
  <c r="P3672" i="1"/>
  <c r="Q3671" i="1"/>
  <c r="R3671" i="1" s="1"/>
  <c r="P3671" i="1"/>
  <c r="Q3670" i="1"/>
  <c r="R3670" i="1" s="1"/>
  <c r="P3670" i="1"/>
  <c r="Q3669" i="1"/>
  <c r="R3669" i="1" s="1"/>
  <c r="P3669" i="1"/>
  <c r="Q3668" i="1"/>
  <c r="P3668" i="1"/>
  <c r="Q3667" i="1"/>
  <c r="R3667" i="1" s="1"/>
  <c r="P3667" i="1"/>
  <c r="Q3666" i="1"/>
  <c r="R3666" i="1" s="1"/>
  <c r="P3666" i="1"/>
  <c r="Q3665" i="1"/>
  <c r="R3665" i="1" s="1"/>
  <c r="P3665" i="1"/>
  <c r="Q3664" i="1"/>
  <c r="P3664" i="1"/>
  <c r="Q3660" i="1"/>
  <c r="R3660" i="1" s="1"/>
  <c r="P3660" i="1"/>
  <c r="Q3659" i="1"/>
  <c r="R3659" i="1" s="1"/>
  <c r="P3659" i="1"/>
  <c r="Q3658" i="1"/>
  <c r="R3658" i="1" s="1"/>
  <c r="P3658" i="1"/>
  <c r="Q3657" i="1"/>
  <c r="P3657" i="1"/>
  <c r="Q3656" i="1"/>
  <c r="R3656" i="1" s="1"/>
  <c r="P3656" i="1"/>
  <c r="Q3655" i="1"/>
  <c r="R3655" i="1" s="1"/>
  <c r="P3655" i="1"/>
  <c r="Q3654" i="1"/>
  <c r="R3654" i="1" s="1"/>
  <c r="P3654" i="1"/>
  <c r="Q3653" i="1"/>
  <c r="R3653" i="1" s="1"/>
  <c r="P3653" i="1"/>
  <c r="Q3652" i="1"/>
  <c r="R3652" i="1" s="1"/>
  <c r="P3652" i="1"/>
  <c r="Q3651" i="1"/>
  <c r="R3651" i="1" s="1"/>
  <c r="P3651" i="1"/>
  <c r="Q3650" i="1"/>
  <c r="R3650" i="1" s="1"/>
  <c r="P3650" i="1"/>
  <c r="Q3645" i="1"/>
  <c r="P3645" i="1"/>
  <c r="Q3644" i="1"/>
  <c r="R3644" i="1" s="1"/>
  <c r="P3644" i="1"/>
  <c r="Q3643" i="1"/>
  <c r="R3643" i="1" s="1"/>
  <c r="P3643" i="1"/>
  <c r="Q3642" i="1"/>
  <c r="P3642" i="1"/>
  <c r="Q3641" i="1"/>
  <c r="P3641" i="1"/>
  <c r="Q3640" i="1"/>
  <c r="P3640" i="1"/>
  <c r="Q3639" i="1"/>
  <c r="R3639" i="1" s="1"/>
  <c r="P3639" i="1"/>
  <c r="Q3638" i="1"/>
  <c r="R3638" i="1" s="1"/>
  <c r="P3638" i="1"/>
  <c r="Q3637" i="1"/>
  <c r="R3637" i="1" s="1"/>
  <c r="P3637" i="1"/>
  <c r="Q3636" i="1"/>
  <c r="P3636" i="1"/>
  <c r="Q3635" i="1"/>
  <c r="R3635" i="1" s="1"/>
  <c r="P3635" i="1"/>
  <c r="Q3634" i="1"/>
  <c r="R3634" i="1" s="1"/>
  <c r="P3634" i="1"/>
  <c r="Q3633" i="1"/>
  <c r="P3633" i="1"/>
  <c r="Q3630" i="1"/>
  <c r="R3630" i="1" s="1"/>
  <c r="P3630" i="1"/>
  <c r="Q3629" i="1"/>
  <c r="P3629" i="1"/>
  <c r="Q3628" i="1"/>
  <c r="R3628" i="1" s="1"/>
  <c r="P3628" i="1"/>
  <c r="Q3627" i="1"/>
  <c r="R3627" i="1" s="1"/>
  <c r="P3627" i="1"/>
  <c r="Q3626" i="1"/>
  <c r="P3626" i="1"/>
  <c r="Q3625" i="1"/>
  <c r="P3625" i="1"/>
  <c r="Q3624" i="1"/>
  <c r="P3624" i="1"/>
  <c r="Q3623" i="1"/>
  <c r="P3623" i="1"/>
  <c r="Q3622" i="1"/>
  <c r="R3622" i="1" s="1"/>
  <c r="P3622" i="1"/>
  <c r="Q3621" i="1"/>
  <c r="R3621" i="1" s="1"/>
  <c r="P3621" i="1"/>
  <c r="Q3619" i="1"/>
  <c r="P3619" i="1"/>
  <c r="Q3618" i="1"/>
  <c r="P3618" i="1"/>
  <c r="Q3617" i="1"/>
  <c r="R3617" i="1" s="1"/>
  <c r="P3617" i="1"/>
  <c r="Q3616" i="1"/>
  <c r="R3616" i="1" s="1"/>
  <c r="P3616" i="1"/>
  <c r="Q3615" i="1"/>
  <c r="P3615" i="1"/>
  <c r="Q3614" i="1"/>
  <c r="P3614" i="1"/>
  <c r="Q3613" i="1"/>
  <c r="P3613" i="1"/>
  <c r="Q3612" i="1"/>
  <c r="R3612" i="1" s="1"/>
  <c r="P3612" i="1"/>
  <c r="Q3611" i="1"/>
  <c r="R3611" i="1" s="1"/>
  <c r="P3611" i="1"/>
  <c r="Q3610" i="1"/>
  <c r="R3610" i="1" s="1"/>
  <c r="P3610" i="1"/>
  <c r="Q3609" i="1"/>
  <c r="R3609" i="1" s="1"/>
  <c r="P3609" i="1"/>
  <c r="Q3607" i="1"/>
  <c r="R3607" i="1" s="1"/>
  <c r="P3607" i="1"/>
  <c r="Q3606" i="1"/>
  <c r="R3606" i="1" s="1"/>
  <c r="P3606" i="1"/>
  <c r="Q3605" i="1"/>
  <c r="R3605" i="1" s="1"/>
  <c r="P3605" i="1"/>
  <c r="Q3604" i="1"/>
  <c r="R3604" i="1" s="1"/>
  <c r="P3604" i="1"/>
  <c r="Q3603" i="1"/>
  <c r="R3603" i="1" s="1"/>
  <c r="P3603" i="1"/>
  <c r="Q3602" i="1"/>
  <c r="P3602" i="1"/>
  <c r="Q3601" i="1"/>
  <c r="R3601" i="1" s="1"/>
  <c r="P3601" i="1"/>
  <c r="Q3600" i="1"/>
  <c r="P3600" i="1"/>
  <c r="Q3599" i="1"/>
  <c r="R3599" i="1" s="1"/>
  <c r="P3599" i="1"/>
  <c r="Q3598" i="1"/>
  <c r="P3598" i="1"/>
  <c r="Q3597" i="1"/>
  <c r="P3597" i="1"/>
  <c r="Q3596" i="1"/>
  <c r="P3596" i="1"/>
  <c r="Q3595" i="1"/>
  <c r="R3595" i="1" s="1"/>
  <c r="P3595" i="1"/>
  <c r="Q3594" i="1"/>
  <c r="R3594" i="1" s="1"/>
  <c r="P3594" i="1"/>
  <c r="Q3593" i="1"/>
  <c r="P3593" i="1"/>
  <c r="Q3591" i="1"/>
  <c r="P3591" i="1"/>
  <c r="Q3590" i="1"/>
  <c r="R3590" i="1" s="1"/>
  <c r="P3590" i="1"/>
  <c r="Q3589" i="1"/>
  <c r="R3589" i="1" s="1"/>
  <c r="P3589" i="1"/>
  <c r="Q3588" i="1"/>
  <c r="P3588" i="1"/>
  <c r="Q3587" i="1"/>
  <c r="P3587" i="1"/>
  <c r="Q3586" i="1"/>
  <c r="P3586" i="1"/>
  <c r="Q3585" i="1"/>
  <c r="R3585" i="1" s="1"/>
  <c r="P3585" i="1"/>
  <c r="Q3584" i="1"/>
  <c r="R3584" i="1" s="1"/>
  <c r="P3584" i="1"/>
  <c r="Q3583" i="1"/>
  <c r="R3583" i="1" s="1"/>
  <c r="P3583" i="1"/>
  <c r="Q3582" i="1"/>
  <c r="R3582" i="1" s="1"/>
  <c r="P3582" i="1"/>
  <c r="Q3581" i="1"/>
  <c r="R3581" i="1" s="1"/>
  <c r="P3581" i="1"/>
  <c r="Q3279" i="1"/>
  <c r="P3279" i="1"/>
  <c r="Q3278" i="1"/>
  <c r="R3278" i="1" s="1"/>
  <c r="P3278" i="1"/>
  <c r="Q3277" i="1"/>
  <c r="P3277" i="1"/>
  <c r="Q3276" i="1"/>
  <c r="R3276" i="1" s="1"/>
  <c r="P3276" i="1"/>
  <c r="Q3275" i="1"/>
  <c r="R3275" i="1" s="1"/>
  <c r="P3275" i="1"/>
  <c r="Q3274" i="1"/>
  <c r="P3274" i="1"/>
  <c r="Q3271" i="1"/>
  <c r="P3271" i="1"/>
  <c r="Q3270" i="1"/>
  <c r="R3270" i="1" s="1"/>
  <c r="P3270" i="1"/>
  <c r="Q3269" i="1"/>
  <c r="R3269" i="1" s="1"/>
  <c r="P3269" i="1"/>
  <c r="Q3268" i="1"/>
  <c r="R3268" i="1" s="1"/>
  <c r="P3268" i="1"/>
  <c r="Q3267" i="1"/>
  <c r="R3267" i="1" s="1"/>
  <c r="P3267" i="1"/>
  <c r="Q3266" i="1"/>
  <c r="P3266" i="1"/>
  <c r="Q3265" i="1"/>
  <c r="P3265" i="1"/>
  <c r="Q3264" i="1"/>
  <c r="P3264" i="1"/>
  <c r="Q3263" i="1"/>
  <c r="P3263" i="1"/>
  <c r="Q3262" i="1"/>
  <c r="R3262" i="1" s="1"/>
  <c r="P3262" i="1"/>
  <c r="Q3261" i="1"/>
  <c r="R3261" i="1" s="1"/>
  <c r="P3261" i="1"/>
  <c r="Q3260" i="1"/>
  <c r="P3260" i="1"/>
  <c r="Q3259" i="1"/>
  <c r="P3259" i="1"/>
  <c r="Q3257" i="1"/>
  <c r="P3257" i="1"/>
  <c r="Q3256" i="1"/>
  <c r="R3256" i="1" s="1"/>
  <c r="P3256" i="1"/>
  <c r="Q3255" i="1"/>
  <c r="R3255" i="1" s="1"/>
  <c r="P3255" i="1"/>
  <c r="Q3254" i="1"/>
  <c r="P3254" i="1"/>
  <c r="Q3253" i="1"/>
  <c r="R3253" i="1" s="1"/>
  <c r="P3253" i="1"/>
  <c r="Q3252" i="1"/>
  <c r="P3252" i="1"/>
  <c r="Q3251" i="1"/>
  <c r="P3251" i="1"/>
  <c r="Q3250" i="1"/>
  <c r="P3250" i="1"/>
  <c r="Q3249" i="1"/>
  <c r="R3249" i="1" s="1"/>
  <c r="P3249" i="1"/>
  <c r="Q3248" i="1"/>
  <c r="P3248" i="1"/>
  <c r="Q3247" i="1"/>
  <c r="P3247" i="1"/>
  <c r="Q3246" i="1"/>
  <c r="P3246" i="1"/>
  <c r="Q3245" i="1"/>
  <c r="P3245" i="1"/>
  <c r="Q3244" i="1"/>
  <c r="R3244" i="1" s="1"/>
  <c r="P3244" i="1"/>
  <c r="Q3243" i="1"/>
  <c r="R3243" i="1" s="1"/>
  <c r="P3243" i="1"/>
  <c r="Q3241" i="1"/>
  <c r="R3241" i="1" s="1"/>
  <c r="P3241" i="1"/>
  <c r="Q3240" i="1"/>
  <c r="P3240" i="1"/>
  <c r="Q3239" i="1"/>
  <c r="R3239" i="1" s="1"/>
  <c r="P3239" i="1"/>
  <c r="Q3238" i="1"/>
  <c r="P3238" i="1"/>
  <c r="Q3237" i="1"/>
  <c r="P3237" i="1"/>
  <c r="Q3236" i="1"/>
  <c r="P3236" i="1"/>
  <c r="Q3235" i="1"/>
  <c r="R3235" i="1" s="1"/>
  <c r="P3235" i="1"/>
  <c r="Q3234" i="1"/>
  <c r="P3234" i="1"/>
  <c r="Q3233" i="1"/>
  <c r="P3233" i="1"/>
  <c r="Q3232" i="1"/>
  <c r="R3232" i="1" s="1"/>
  <c r="P3232" i="1"/>
  <c r="Q3231" i="1"/>
  <c r="P3231" i="1"/>
  <c r="Q3229" i="1"/>
  <c r="R3229" i="1" s="1"/>
  <c r="P3229" i="1"/>
  <c r="Q3228" i="1"/>
  <c r="P3228" i="1"/>
  <c r="Q3227" i="1"/>
  <c r="P3227" i="1"/>
  <c r="Q3225" i="1"/>
  <c r="R3225" i="1" s="1"/>
  <c r="P3225" i="1"/>
  <c r="Q3226" i="1"/>
  <c r="P3226" i="1"/>
  <c r="Q3224" i="1"/>
  <c r="P3224" i="1"/>
  <c r="Q3223" i="1"/>
  <c r="R3223" i="1" s="1"/>
  <c r="P3223" i="1"/>
  <c r="Q3222" i="1"/>
  <c r="P3222" i="1"/>
  <c r="Q3221" i="1"/>
  <c r="R3221" i="1" s="1"/>
  <c r="P3221" i="1"/>
  <c r="Q2846" i="1"/>
  <c r="R2846" i="1" s="1"/>
  <c r="P2846" i="1"/>
  <c r="Q2834" i="1"/>
  <c r="R2834" i="1" s="1"/>
  <c r="P2834" i="1"/>
  <c r="Q2822" i="1"/>
  <c r="P2822" i="1"/>
  <c r="Q2821" i="1"/>
  <c r="R2821" i="1" s="1"/>
  <c r="P2821" i="1"/>
  <c r="Q2807" i="1"/>
  <c r="R2807" i="1" s="1"/>
  <c r="P2807" i="1"/>
  <c r="Q2806" i="1"/>
  <c r="P2806" i="1"/>
  <c r="Q2793" i="1"/>
  <c r="P2793" i="1"/>
  <c r="Q2792" i="1"/>
  <c r="P2792" i="1"/>
  <c r="Q2791" i="1"/>
  <c r="R2791" i="1" s="1"/>
  <c r="P2791" i="1"/>
  <c r="Q2790" i="1"/>
  <c r="P2790" i="1"/>
  <c r="Q2778" i="1"/>
  <c r="P2778" i="1"/>
  <c r="Q2761" i="1"/>
  <c r="R2761" i="1" s="1"/>
  <c r="P2761" i="1"/>
  <c r="Q2747" i="1"/>
  <c r="R2747" i="1" s="1"/>
  <c r="P2747" i="1"/>
  <c r="Q2733" i="1"/>
  <c r="R2733" i="1" s="1"/>
  <c r="P2733" i="1"/>
  <c r="Q2720" i="1"/>
  <c r="R2720" i="1" s="1"/>
  <c r="P2720" i="1"/>
  <c r="Q2706" i="1"/>
  <c r="P2706" i="1"/>
  <c r="Q2694" i="1"/>
  <c r="R2694" i="1" s="1"/>
  <c r="P2694" i="1"/>
  <c r="Q2679" i="1"/>
  <c r="R2679" i="1" s="1"/>
  <c r="P2679" i="1"/>
  <c r="Q2666" i="1"/>
  <c r="P2666" i="1"/>
  <c r="Q2653" i="1"/>
  <c r="P2653" i="1"/>
  <c r="Q2641" i="1"/>
  <c r="R2641" i="1" s="1"/>
  <c r="P2641" i="1"/>
  <c r="Q2628" i="1"/>
  <c r="P2628" i="1"/>
  <c r="Q2614" i="1"/>
  <c r="P2614" i="1"/>
  <c r="Q2602" i="1"/>
  <c r="P2602" i="1"/>
  <c r="Q2601" i="1"/>
  <c r="P2601" i="1"/>
  <c r="Q2600" i="1"/>
  <c r="R2600" i="1" s="1"/>
  <c r="P2600" i="1"/>
  <c r="Q2588" i="1"/>
  <c r="P2588" i="1"/>
  <c r="Q2576" i="1"/>
  <c r="R2576" i="1" s="1"/>
  <c r="P2576" i="1"/>
  <c r="Q2557" i="1"/>
  <c r="P2557" i="1"/>
  <c r="Q2537" i="1"/>
  <c r="P2537" i="1"/>
  <c r="Q2536" i="1"/>
  <c r="P2536" i="1"/>
  <c r="Q2522" i="1"/>
  <c r="P2522" i="1"/>
  <c r="Q2505" i="1"/>
  <c r="R2505" i="1" s="1"/>
  <c r="P2505" i="1"/>
  <c r="Q3280" i="1"/>
  <c r="P3280" i="1"/>
  <c r="Q2483" i="1"/>
  <c r="R2483" i="1" s="1"/>
  <c r="P2483" i="1"/>
  <c r="Q2469" i="1"/>
  <c r="P2469" i="1"/>
  <c r="Q2456" i="1"/>
  <c r="P2456" i="1"/>
  <c r="Q2442" i="1"/>
  <c r="P2442" i="1"/>
  <c r="Q2441" i="1"/>
  <c r="R2441" i="1" s="1"/>
  <c r="P2441" i="1"/>
  <c r="Q2440" i="1"/>
  <c r="P2440" i="1"/>
  <c r="Q2439" i="1"/>
  <c r="R2439" i="1" s="1"/>
  <c r="P2439" i="1"/>
  <c r="Q2424" i="1"/>
  <c r="R2424" i="1" s="1"/>
  <c r="P2424" i="1"/>
  <c r="Q2412" i="1"/>
  <c r="P2412" i="1"/>
  <c r="Q2398" i="1"/>
  <c r="P2398" i="1"/>
  <c r="Q2382" i="1"/>
  <c r="P2382" i="1"/>
  <c r="Q2369" i="1"/>
  <c r="R2369" i="1" s="1"/>
  <c r="P2369" i="1"/>
  <c r="Q2357" i="1"/>
  <c r="R2357" i="1" s="1"/>
  <c r="P2357" i="1"/>
  <c r="Q2346" i="1"/>
  <c r="P2346" i="1"/>
  <c r="Q2333" i="1"/>
  <c r="P2333" i="1"/>
  <c r="Q2317" i="1"/>
  <c r="R2317" i="1" s="1"/>
  <c r="P2317" i="1"/>
  <c r="Q2303" i="1"/>
  <c r="P2303" i="1"/>
  <c r="Q2290" i="1"/>
  <c r="P2290" i="1"/>
  <c r="Q2276" i="1"/>
  <c r="P2276" i="1"/>
  <c r="Q2260" i="1"/>
  <c r="P2260" i="1"/>
  <c r="Q2246" i="1"/>
  <c r="P2246" i="1"/>
  <c r="Q2245" i="1"/>
  <c r="P2245" i="1"/>
  <c r="Q2230" i="1"/>
  <c r="R2230" i="1" s="1"/>
  <c r="P2230" i="1"/>
  <c r="Q2217" i="1"/>
  <c r="R2217" i="1" s="1"/>
  <c r="P2217" i="1"/>
  <c r="Q2206" i="1"/>
  <c r="P2206" i="1"/>
  <c r="Q2195" i="1"/>
  <c r="P2195" i="1"/>
  <c r="Q2182" i="1"/>
  <c r="P2182" i="1"/>
  <c r="Q2169" i="1"/>
  <c r="P2169" i="1"/>
  <c r="Q2158" i="1"/>
  <c r="P2158" i="1"/>
  <c r="Q3316" i="1"/>
  <c r="R3316" i="1" s="1"/>
  <c r="P3316" i="1"/>
  <c r="Q3313" i="1"/>
  <c r="P3313" i="1"/>
  <c r="Q3310" i="1"/>
  <c r="P3310" i="1"/>
  <c r="Q3309" i="1"/>
  <c r="P3309" i="1"/>
  <c r="Q3308" i="1"/>
  <c r="R3308" i="1" s="1"/>
  <c r="P3308" i="1"/>
  <c r="Q3307" i="1"/>
  <c r="R3307" i="1" s="1"/>
  <c r="P3307" i="1"/>
  <c r="Q3306" i="1"/>
  <c r="P3306" i="1"/>
  <c r="Q3304" i="1"/>
  <c r="P3304" i="1"/>
  <c r="Q3303" i="1"/>
  <c r="P3303" i="1"/>
  <c r="Q3302" i="1"/>
  <c r="P3302" i="1"/>
  <c r="Q3301" i="1"/>
  <c r="R3301" i="1" s="1"/>
  <c r="P3301" i="1"/>
  <c r="Q3300" i="1"/>
  <c r="P3300" i="1"/>
  <c r="Q3299" i="1"/>
  <c r="R3299" i="1" s="1"/>
  <c r="P3299" i="1"/>
  <c r="Q3298" i="1"/>
  <c r="R3298" i="1" s="1"/>
  <c r="P3298" i="1"/>
  <c r="Q3297" i="1"/>
  <c r="P3297" i="1"/>
  <c r="Q3296" i="1"/>
  <c r="P3296" i="1"/>
  <c r="Q3295" i="1"/>
  <c r="P3295" i="1"/>
  <c r="Q3294" i="1"/>
  <c r="P3294" i="1"/>
  <c r="Q3293" i="1"/>
  <c r="R3293" i="1" s="1"/>
  <c r="P3293" i="1"/>
  <c r="Q3292" i="1"/>
  <c r="P3292" i="1"/>
  <c r="Q3291" i="1"/>
  <c r="R3291" i="1" s="1"/>
  <c r="P3291" i="1"/>
  <c r="Q3290" i="1"/>
  <c r="P3290" i="1"/>
  <c r="Q3289" i="1"/>
  <c r="R3289" i="1" s="1"/>
  <c r="P3289" i="1"/>
  <c r="Q3287" i="1"/>
  <c r="R3287" i="1" s="1"/>
  <c r="P3287" i="1"/>
  <c r="Q3286" i="1"/>
  <c r="P3286" i="1"/>
  <c r="Q3285" i="1"/>
  <c r="R3285" i="1" s="1"/>
  <c r="P3285" i="1"/>
  <c r="Q3284" i="1"/>
  <c r="P3284" i="1"/>
  <c r="Q3283" i="1"/>
  <c r="R3283" i="1" s="1"/>
  <c r="P3283" i="1"/>
  <c r="Q3282" i="1"/>
  <c r="P3282" i="1"/>
  <c r="Q3281" i="1"/>
  <c r="R3281" i="1" s="1"/>
  <c r="P3281" i="1"/>
  <c r="Q1742" i="1"/>
  <c r="P1742" i="1"/>
  <c r="Q1643" i="1"/>
  <c r="R1643" i="1" s="1"/>
  <c r="P1643" i="1"/>
  <c r="Q1564" i="1"/>
  <c r="P1564" i="1"/>
  <c r="Q1460" i="1"/>
  <c r="R1460" i="1" s="1"/>
  <c r="P1460" i="1"/>
  <c r="Q1348" i="1"/>
  <c r="P1348" i="1"/>
  <c r="Q1215" i="1"/>
  <c r="R1215" i="1" s="1"/>
  <c r="P1215" i="1"/>
  <c r="Q1004" i="1"/>
  <c r="P1004" i="1"/>
  <c r="Q935" i="1"/>
  <c r="R935" i="1" s="1"/>
  <c r="P935" i="1"/>
  <c r="Q876" i="1"/>
  <c r="P876" i="1"/>
  <c r="Q621" i="1"/>
  <c r="P621" i="1"/>
  <c r="Q607" i="1"/>
  <c r="P607" i="1"/>
  <c r="Q586" i="1"/>
  <c r="R586" i="1" s="1"/>
  <c r="P586" i="1"/>
  <c r="Q585" i="1"/>
  <c r="R585" i="1" s="1"/>
  <c r="P585" i="1"/>
  <c r="Q589" i="1"/>
  <c r="P589" i="1"/>
  <c r="Q588" i="1"/>
  <c r="P588" i="1"/>
  <c r="Q587" i="1"/>
  <c r="P587" i="1"/>
  <c r="Q568" i="1"/>
  <c r="P568" i="1"/>
  <c r="Q551" i="1"/>
  <c r="R551" i="1" s="1"/>
  <c r="P551" i="1"/>
  <c r="Q538" i="1"/>
  <c r="R538" i="1" s="1"/>
  <c r="P538" i="1"/>
  <c r="Q537" i="1"/>
  <c r="P537" i="1"/>
  <c r="Q525" i="1"/>
  <c r="P525" i="1"/>
  <c r="Q507" i="1"/>
  <c r="R507" i="1" s="1"/>
  <c r="P507" i="1"/>
  <c r="Q483" i="1"/>
  <c r="P483" i="1"/>
  <c r="Q461" i="1"/>
  <c r="R461" i="1" s="1"/>
  <c r="P461" i="1"/>
  <c r="Q446" i="1"/>
  <c r="P446" i="1"/>
  <c r="Q445" i="1"/>
  <c r="R445" i="1" s="1"/>
  <c r="P445" i="1"/>
  <c r="Q432" i="1"/>
  <c r="P432" i="1"/>
  <c r="Q411" i="1"/>
  <c r="P411" i="1"/>
  <c r="Q385" i="1"/>
  <c r="P385" i="1"/>
  <c r="Q372" i="1"/>
  <c r="R372" i="1" s="1"/>
  <c r="P372" i="1"/>
  <c r="Q352" i="1"/>
  <c r="R352" i="1" s="1"/>
  <c r="P352" i="1"/>
  <c r="Q335" i="1"/>
  <c r="P335" i="1"/>
  <c r="Q323" i="1"/>
  <c r="P323" i="1"/>
  <c r="Q311" i="1"/>
  <c r="P311" i="1"/>
  <c r="Q299" i="1"/>
  <c r="P299" i="1"/>
  <c r="Q287" i="1"/>
  <c r="P287" i="1"/>
  <c r="Q269" i="1"/>
  <c r="P269" i="1"/>
  <c r="Q268" i="1"/>
  <c r="P268" i="1"/>
  <c r="Q256" i="1"/>
  <c r="P256" i="1"/>
  <c r="Q236" i="1"/>
  <c r="P236" i="1"/>
  <c r="Q222" i="1"/>
  <c r="P222" i="1"/>
  <c r="Q210" i="1"/>
  <c r="P210" i="1"/>
  <c r="Q194" i="1"/>
  <c r="P194" i="1"/>
  <c r="Q4267" i="1"/>
  <c r="R4267" i="1" s="1"/>
  <c r="P4267" i="1"/>
  <c r="Q4266" i="1"/>
  <c r="R4266" i="1" s="1"/>
  <c r="P4266" i="1"/>
  <c r="Q4288" i="1"/>
  <c r="P4288" i="1"/>
  <c r="Q2085" i="1"/>
  <c r="P2085" i="1"/>
  <c r="Q2084" i="1"/>
  <c r="P2084" i="1"/>
  <c r="Q2065" i="1"/>
  <c r="R2065" i="1" s="1"/>
  <c r="P2065" i="1"/>
  <c r="Q2049" i="1"/>
  <c r="P2049" i="1"/>
  <c r="Q2006" i="1"/>
  <c r="P2006" i="1"/>
  <c r="Q4013" i="1"/>
  <c r="R4013" i="1" s="1"/>
  <c r="P4013" i="1"/>
  <c r="Q1991" i="1"/>
  <c r="P1991" i="1"/>
  <c r="Q1945" i="1"/>
  <c r="P1945" i="1"/>
  <c r="Q3870" i="1"/>
  <c r="R3870" i="1" s="1"/>
  <c r="P3870" i="1"/>
  <c r="Q3869" i="1"/>
  <c r="P3869" i="1"/>
  <c r="Q1906" i="1"/>
  <c r="R1906" i="1" s="1"/>
  <c r="P1906" i="1"/>
  <c r="Q1890" i="1"/>
  <c r="R1890" i="1" s="1"/>
  <c r="P1890" i="1"/>
  <c r="Q3843" i="1"/>
  <c r="P3843" i="1"/>
  <c r="Q1769" i="1"/>
  <c r="R1769" i="1" s="1"/>
  <c r="P1769" i="1"/>
  <c r="Q1768" i="1"/>
  <c r="P1768" i="1"/>
  <c r="Q98" i="1"/>
  <c r="P98" i="1"/>
  <c r="Q55" i="1"/>
  <c r="P55" i="1"/>
  <c r="Q54" i="1"/>
  <c r="P54" i="1"/>
  <c r="Q81" i="1"/>
  <c r="P81" i="1"/>
  <c r="Q68" i="1"/>
  <c r="P68" i="1"/>
  <c r="Q4302" i="1"/>
  <c r="P4302" i="1"/>
  <c r="Q4254" i="1"/>
  <c r="R4254" i="1" s="1"/>
  <c r="P4254" i="1"/>
  <c r="Q3855" i="1"/>
  <c r="R3855" i="1" s="1"/>
  <c r="P3855" i="1"/>
  <c r="Q4039" i="1"/>
  <c r="R4039" i="1" s="1"/>
  <c r="P4039" i="1"/>
  <c r="Q4159" i="1"/>
  <c r="R4159" i="1" s="1"/>
  <c r="P4159" i="1"/>
  <c r="Q4158" i="1"/>
  <c r="R4158" i="1" s="1"/>
  <c r="P4158" i="1"/>
  <c r="Q4157" i="1"/>
  <c r="P4157" i="1"/>
  <c r="Q4143" i="1"/>
  <c r="R4143" i="1" s="1"/>
  <c r="P4143" i="1"/>
  <c r="Q4142" i="1"/>
  <c r="R4142" i="1" s="1"/>
  <c r="P4142" i="1"/>
  <c r="Q4141" i="1"/>
  <c r="P4141" i="1"/>
  <c r="Q2092" i="1"/>
  <c r="P2092" i="1"/>
  <c r="Q2594" i="1"/>
  <c r="P2594" i="1"/>
  <c r="Q2593" i="1"/>
  <c r="P2593" i="1"/>
  <c r="Q2592" i="1"/>
  <c r="P2592" i="1"/>
  <c r="Q2077" i="1"/>
  <c r="R2077" i="1" s="1"/>
  <c r="P2077" i="1"/>
  <c r="Q1889" i="1"/>
  <c r="P1889" i="1"/>
  <c r="Q875" i="1"/>
  <c r="R875" i="1" s="1"/>
  <c r="P875" i="1"/>
  <c r="Q4065" i="1"/>
  <c r="R4065" i="1" s="1"/>
  <c r="P4065" i="1"/>
  <c r="Q151" i="1"/>
  <c r="P151" i="1"/>
  <c r="Q460" i="1"/>
  <c r="P460" i="1"/>
  <c r="Q4222" i="1"/>
  <c r="P4222" i="1"/>
  <c r="Q2840" i="1"/>
  <c r="P2840" i="1"/>
  <c r="Q2596" i="1"/>
  <c r="P2596" i="1"/>
  <c r="Q2595" i="1"/>
  <c r="P2595" i="1"/>
  <c r="Q2571" i="1"/>
  <c r="P2571" i="1"/>
  <c r="Q2570" i="1"/>
  <c r="P2570" i="1"/>
  <c r="Q2569" i="1"/>
  <c r="P2569" i="1"/>
  <c r="Q2094" i="1"/>
  <c r="P2094" i="1"/>
  <c r="Q2086" i="1"/>
  <c r="P2086" i="1"/>
  <c r="Q4278" i="1"/>
  <c r="P4278" i="1"/>
  <c r="Q4277" i="1"/>
  <c r="P4277" i="1"/>
  <c r="Q4276" i="1"/>
  <c r="P4276" i="1"/>
  <c r="Q4275" i="1"/>
  <c r="P4275" i="1"/>
  <c r="Q4274" i="1"/>
  <c r="P4274" i="1"/>
  <c r="Q4271" i="1"/>
  <c r="R4271" i="1" s="1"/>
  <c r="P4271" i="1"/>
  <c r="Q4270" i="1"/>
  <c r="R4270" i="1" s="1"/>
  <c r="P4270" i="1"/>
  <c r="Q4269" i="1"/>
  <c r="R4269" i="1" s="1"/>
  <c r="P4269" i="1"/>
  <c r="Q4265" i="1"/>
  <c r="P4265" i="1"/>
  <c r="Q4263" i="1"/>
  <c r="R4263" i="1" s="1"/>
  <c r="P4263" i="1"/>
  <c r="Q3732" i="1"/>
  <c r="R3732" i="1" s="1"/>
  <c r="P3732" i="1"/>
  <c r="Q3731" i="1"/>
  <c r="P3731" i="1"/>
  <c r="Q2095" i="1"/>
  <c r="P2095" i="1"/>
  <c r="Q3722" i="1"/>
  <c r="R3722" i="1" s="1"/>
  <c r="P3722" i="1"/>
  <c r="Q3721" i="1"/>
  <c r="P3721" i="1"/>
  <c r="Q3718" i="1"/>
  <c r="P3718" i="1"/>
  <c r="Q3333" i="1"/>
  <c r="P3333" i="1"/>
  <c r="Q3312" i="1"/>
  <c r="R3312" i="1" s="1"/>
  <c r="P3312" i="1"/>
  <c r="Q3311" i="1"/>
  <c r="P3311" i="1"/>
  <c r="Q3314" i="1"/>
  <c r="R3314" i="1" s="1"/>
  <c r="P3314" i="1"/>
  <c r="Q2097" i="1"/>
  <c r="R2097" i="1" s="1"/>
  <c r="P2097" i="1"/>
  <c r="Q136" i="1"/>
  <c r="R136" i="1" s="1"/>
  <c r="P136" i="1"/>
  <c r="Q110" i="1"/>
  <c r="P110" i="1"/>
  <c r="Q3318" i="1"/>
  <c r="R3318" i="1" s="1"/>
  <c r="P3318" i="1"/>
  <c r="Q2134" i="1"/>
  <c r="P2134" i="1"/>
  <c r="Q2133" i="1"/>
  <c r="P2133" i="1"/>
  <c r="Q169" i="1"/>
  <c r="P169" i="1"/>
  <c r="Q168" i="1"/>
  <c r="P168" i="1"/>
  <c r="Q23" i="1"/>
  <c r="R23" i="1" s="1"/>
  <c r="P23" i="1"/>
  <c r="Q8" i="1"/>
  <c r="P8" i="1"/>
  <c r="Q38" i="1"/>
  <c r="P38" i="1"/>
  <c r="Q4223" i="1"/>
  <c r="R4223" i="1" s="1"/>
  <c r="P4223" i="1"/>
  <c r="Q4242" i="1"/>
  <c r="P4242" i="1"/>
  <c r="Q4175" i="1"/>
  <c r="P4175" i="1"/>
  <c r="Q4108" i="1"/>
  <c r="P4108" i="1"/>
  <c r="Q4096" i="1"/>
  <c r="P4096" i="1"/>
  <c r="Q4066" i="1"/>
  <c r="P4066" i="1"/>
  <c r="Q4051" i="1"/>
  <c r="R4051" i="1" s="1"/>
  <c r="P4051" i="1"/>
  <c r="Q4081" i="1"/>
  <c r="P4081" i="1"/>
  <c r="Q4027" i="1"/>
  <c r="R4027" i="1" s="1"/>
  <c r="P4027" i="1"/>
  <c r="Q3908" i="1"/>
  <c r="R3908" i="1" s="1"/>
  <c r="P3908" i="1"/>
  <c r="Q3827" i="1"/>
  <c r="P3827" i="1"/>
  <c r="Q3883" i="1"/>
  <c r="P3883" i="1"/>
  <c r="Q3921" i="1"/>
  <c r="P3921" i="1"/>
  <c r="Q7" i="1"/>
  <c r="P7" i="1"/>
  <c r="Q3452" i="1"/>
  <c r="R3452" i="1" s="1"/>
  <c r="P3452" i="1"/>
  <c r="Q3451" i="1"/>
  <c r="P3451" i="1"/>
  <c r="Q3938" i="1"/>
  <c r="P3938" i="1"/>
  <c r="Q3937" i="1"/>
  <c r="P3937" i="1"/>
  <c r="Q3802" i="1"/>
  <c r="P3802" i="1"/>
  <c r="Q3801" i="1"/>
  <c r="P3801" i="1"/>
  <c r="Q3646" i="1"/>
  <c r="P3646" i="1"/>
  <c r="Q298" i="1"/>
  <c r="P298" i="1"/>
  <c r="Q3815" i="1"/>
  <c r="P3815" i="1"/>
  <c r="Q3715" i="1"/>
  <c r="P3715" i="1"/>
  <c r="Q3752" i="1"/>
  <c r="P3752" i="1"/>
  <c r="Q3717" i="1"/>
  <c r="P3717" i="1"/>
  <c r="Q3716" i="1"/>
  <c r="P3716" i="1"/>
  <c r="Q3784" i="1"/>
  <c r="P3784" i="1"/>
  <c r="Q3783" i="1"/>
  <c r="P3783" i="1"/>
  <c r="Q3782" i="1"/>
  <c r="R3782" i="1" s="1"/>
  <c r="P3782" i="1"/>
  <c r="Q3733" i="1"/>
  <c r="P3733" i="1"/>
  <c r="Q3803" i="1"/>
  <c r="P3803" i="1"/>
  <c r="Q3632" i="1"/>
  <c r="P3632" i="1"/>
  <c r="Q3631" i="1"/>
  <c r="P3631" i="1"/>
  <c r="Q3649" i="1"/>
  <c r="R3649" i="1" s="1"/>
  <c r="P3649" i="1"/>
  <c r="Q3648" i="1"/>
  <c r="R3648" i="1" s="1"/>
  <c r="P3648" i="1"/>
  <c r="Q3647" i="1"/>
  <c r="R3647" i="1" s="1"/>
  <c r="P3647" i="1"/>
  <c r="Q3620" i="1"/>
  <c r="R3620" i="1" s="1"/>
  <c r="P3620" i="1"/>
  <c r="Q3663" i="1"/>
  <c r="R3663" i="1" s="1"/>
  <c r="P3663" i="1"/>
  <c r="Q3662" i="1"/>
  <c r="P3662" i="1"/>
  <c r="Q3661" i="1"/>
  <c r="P3661" i="1"/>
  <c r="Q3676" i="1"/>
  <c r="P3676" i="1"/>
  <c r="Q5" i="1"/>
  <c r="P5" i="1"/>
  <c r="Q4" i="1"/>
  <c r="P4" i="1"/>
  <c r="Q3" i="1"/>
  <c r="P3" i="1"/>
  <c r="Q2" i="1"/>
  <c r="P2" i="1"/>
  <c r="Q3763" i="1"/>
  <c r="P3763" i="1"/>
  <c r="Q3438" i="1"/>
  <c r="R3438" i="1" s="1"/>
  <c r="P3438" i="1"/>
  <c r="Q183" i="1"/>
  <c r="P183" i="1"/>
  <c r="Q3691" i="1"/>
  <c r="P3691" i="1"/>
  <c r="Q3579" i="1"/>
  <c r="P3579" i="1"/>
  <c r="Q3578" i="1"/>
  <c r="P3578" i="1"/>
  <c r="Q3577" i="1"/>
  <c r="P3577" i="1"/>
  <c r="Q3608" i="1"/>
  <c r="P3608" i="1"/>
  <c r="Q3939" i="1"/>
  <c r="P3939" i="1"/>
  <c r="Q3592" i="1"/>
  <c r="P3592" i="1"/>
  <c r="Q3704" i="1"/>
  <c r="P3704" i="1"/>
  <c r="Q3422" i="1"/>
  <c r="P3422" i="1"/>
  <c r="Q3562" i="1"/>
  <c r="P3562" i="1"/>
  <c r="Q2132" i="1"/>
  <c r="P2132" i="1"/>
  <c r="Q2131" i="1"/>
  <c r="P2131" i="1"/>
  <c r="Q3536" i="1"/>
  <c r="P3536" i="1"/>
  <c r="Q3535" i="1"/>
  <c r="P3535" i="1"/>
  <c r="Q3534" i="1"/>
  <c r="P3534" i="1"/>
  <c r="Q3497" i="1"/>
  <c r="R3497" i="1" s="1"/>
  <c r="P3497" i="1"/>
  <c r="Q3517" i="1"/>
  <c r="R3517" i="1" s="1"/>
  <c r="P3517" i="1"/>
  <c r="Q3516" i="1"/>
  <c r="R3516" i="1" s="1"/>
  <c r="P3516" i="1"/>
  <c r="Q3515" i="1"/>
  <c r="R3515" i="1" s="1"/>
  <c r="P3515" i="1"/>
  <c r="Q3551" i="1"/>
  <c r="R3551" i="1" s="1"/>
  <c r="P3551" i="1"/>
  <c r="Q3480" i="1"/>
  <c r="P3480" i="1"/>
  <c r="Q3464" i="1"/>
  <c r="P3464" i="1"/>
  <c r="Q3410" i="1"/>
  <c r="P3410" i="1"/>
  <c r="Q3398" i="1"/>
  <c r="P3398" i="1"/>
  <c r="Q3384" i="1"/>
  <c r="R3384" i="1" s="1"/>
  <c r="P3384" i="1"/>
  <c r="Q3371" i="1"/>
  <c r="P3371" i="1"/>
  <c r="Q3370" i="1"/>
  <c r="P3370" i="1"/>
  <c r="Q3369" i="1"/>
  <c r="P3369" i="1"/>
  <c r="Q3368" i="1"/>
  <c r="P3368" i="1"/>
  <c r="Q3352" i="1"/>
  <c r="R3352" i="1" s="1"/>
  <c r="P3352" i="1"/>
  <c r="Q3351" i="1"/>
  <c r="R3351" i="1" s="1"/>
  <c r="P3351" i="1"/>
  <c r="Q3335" i="1"/>
  <c r="P3335" i="1"/>
  <c r="Q3317" i="1"/>
  <c r="P3317" i="1"/>
  <c r="Q3273" i="1"/>
  <c r="R3273" i="1" s="1"/>
  <c r="P3273" i="1"/>
  <c r="Q3272" i="1"/>
  <c r="P3272" i="1"/>
  <c r="Q3305" i="1"/>
  <c r="R3305" i="1" s="1"/>
  <c r="P3305" i="1"/>
  <c r="Q3288" i="1"/>
  <c r="P3288" i="1"/>
  <c r="Q3230" i="1"/>
  <c r="R3230" i="1" s="1"/>
  <c r="P3230" i="1"/>
  <c r="Q2833" i="1"/>
  <c r="P2833" i="1"/>
  <c r="Q2693" i="1"/>
  <c r="R2693" i="1" s="1"/>
  <c r="P2693" i="1"/>
  <c r="Q2692" i="1"/>
  <c r="P2692" i="1"/>
  <c r="Q2691" i="1"/>
  <c r="P2691" i="1"/>
  <c r="Q3242" i="1"/>
  <c r="P3242" i="1"/>
  <c r="Q3258" i="1"/>
  <c r="P3258" i="1"/>
  <c r="Q2556" i="1"/>
  <c r="R2556" i="1" s="1"/>
  <c r="P2556" i="1"/>
  <c r="Q2555" i="1"/>
  <c r="P2555" i="1"/>
  <c r="Q2397" i="1"/>
  <c r="P2397" i="1"/>
  <c r="Q2396" i="1"/>
  <c r="P2396" i="1"/>
  <c r="Q2259" i="1"/>
  <c r="P2259" i="1"/>
  <c r="Q2258" i="1"/>
  <c r="R2258" i="1" s="1"/>
  <c r="P2258" i="1"/>
  <c r="I4" i="11" l="1"/>
  <c r="I3" i="11"/>
  <c r="I5" i="11"/>
  <c r="R39" i="1"/>
  <c r="R108" i="1"/>
  <c r="R350" i="1"/>
  <c r="R506" i="1"/>
  <c r="R909" i="1"/>
  <c r="R1361" i="1"/>
  <c r="R1684" i="1"/>
  <c r="R1778" i="1"/>
  <c r="R1922" i="1"/>
  <c r="R384" i="1"/>
  <c r="R1023" i="1"/>
  <c r="R1199" i="1"/>
  <c r="R1871" i="1"/>
  <c r="R1971" i="1"/>
  <c r="R22" i="1"/>
  <c r="R225" i="1"/>
  <c r="R242" i="1"/>
  <c r="R267" i="1"/>
  <c r="R466" i="1"/>
  <c r="R499" i="1"/>
  <c r="R644" i="1"/>
  <c r="R840" i="1"/>
  <c r="R902" i="1"/>
  <c r="R1136" i="1"/>
  <c r="R1185" i="1"/>
  <c r="R1362" i="1"/>
  <c r="R1386" i="1"/>
  <c r="R1394" i="1"/>
  <c r="R1402" i="1"/>
  <c r="R1450" i="1"/>
  <c r="R1475" i="1"/>
  <c r="R1499" i="1"/>
  <c r="R1548" i="1"/>
  <c r="R1563" i="1"/>
  <c r="R1576" i="1"/>
  <c r="R1620" i="1"/>
  <c r="R1669" i="1"/>
  <c r="R1725" i="1"/>
  <c r="R1849" i="1"/>
  <c r="R1864" i="1"/>
  <c r="R1956" i="1"/>
  <c r="R1972" i="1"/>
  <c r="R2611" i="1"/>
  <c r="R2702" i="1"/>
  <c r="R153" i="1"/>
  <c r="R2091" i="1"/>
  <c r="R126" i="1"/>
  <c r="R224" i="1"/>
  <c r="R155" i="1"/>
  <c r="R180" i="1"/>
  <c r="R731" i="1"/>
  <c r="R795" i="1"/>
  <c r="R950" i="1"/>
  <c r="R1015" i="1"/>
  <c r="R1627" i="1"/>
  <c r="R1717" i="1"/>
  <c r="R1826" i="1"/>
  <c r="R1898" i="1"/>
  <c r="R2662" i="1"/>
  <c r="R14" i="1"/>
  <c r="R66" i="1"/>
  <c r="R101" i="1"/>
  <c r="R118" i="1"/>
  <c r="R156" i="1"/>
  <c r="R304" i="1"/>
  <c r="R436" i="1"/>
  <c r="R459" i="1"/>
  <c r="R482" i="1"/>
  <c r="R529" i="1"/>
  <c r="R556" i="1"/>
  <c r="R602" i="1"/>
  <c r="R636" i="1"/>
  <c r="R684" i="1"/>
  <c r="R716" i="1"/>
  <c r="R740" i="1"/>
  <c r="R943" i="1"/>
  <c r="R1192" i="1"/>
  <c r="R1220" i="1"/>
  <c r="R1242" i="1"/>
  <c r="R1273" i="1"/>
  <c r="R15" i="1"/>
  <c r="R24" i="1"/>
  <c r="R164" i="1"/>
  <c r="R243" i="1"/>
  <c r="R295" i="1"/>
  <c r="R344" i="1"/>
  <c r="R361" i="1"/>
  <c r="R387" i="1"/>
  <c r="R521" i="1"/>
  <c r="R565" i="1"/>
  <c r="R637" i="1"/>
  <c r="R653" i="1"/>
  <c r="R693" i="1"/>
  <c r="R741" i="1"/>
  <c r="R773" i="1"/>
  <c r="R861" i="1"/>
  <c r="R887" i="1"/>
  <c r="R968" i="1"/>
  <c r="R1000" i="1"/>
  <c r="R1061" i="1"/>
  <c r="R1036" i="1"/>
  <c r="R1113" i="1"/>
  <c r="R1137" i="1"/>
  <c r="R1346" i="1"/>
  <c r="R1403" i="1"/>
  <c r="R1519" i="1"/>
  <c r="R1613" i="1"/>
  <c r="R1734" i="1"/>
  <c r="R2028" i="1"/>
  <c r="R2039" i="1"/>
  <c r="R2372" i="1"/>
  <c r="R21" i="1"/>
  <c r="R74" i="1"/>
  <c r="R117" i="1"/>
  <c r="R393" i="1"/>
  <c r="R418" i="1"/>
  <c r="R473" i="1"/>
  <c r="R747" i="1"/>
  <c r="R839" i="1"/>
  <c r="R877" i="1"/>
  <c r="R933" i="1"/>
  <c r="R216" i="1"/>
  <c r="R402" i="1"/>
  <c r="R427" i="1"/>
  <c r="R668" i="1"/>
  <c r="R692" i="1"/>
  <c r="R764" i="1"/>
  <c r="R788" i="1"/>
  <c r="R960" i="1"/>
  <c r="R1200" i="1"/>
  <c r="R1249" i="1"/>
  <c r="R41" i="1"/>
  <c r="R59" i="1"/>
  <c r="R67" i="1"/>
  <c r="R102" i="1"/>
  <c r="R119" i="1"/>
  <c r="R128" i="1"/>
  <c r="R157" i="1"/>
  <c r="R353" i="1"/>
  <c r="R369" i="1"/>
  <c r="R475" i="1"/>
  <c r="R557" i="1"/>
  <c r="R582" i="1"/>
  <c r="R757" i="1"/>
  <c r="R765" i="1"/>
  <c r="R841" i="1"/>
  <c r="R879" i="1"/>
  <c r="R1105" i="1"/>
  <c r="R1129" i="1"/>
  <c r="R1153" i="1"/>
  <c r="R1427" i="1"/>
  <c r="R1629" i="1"/>
  <c r="R1670" i="1"/>
  <c r="R1812" i="1"/>
  <c r="R1998" i="1"/>
  <c r="R268" i="1"/>
  <c r="R3427" i="1"/>
  <c r="R16" i="1"/>
  <c r="R25" i="1"/>
  <c r="R33" i="1"/>
  <c r="R42" i="1"/>
  <c r="R50" i="1"/>
  <c r="R69" i="1"/>
  <c r="R77" i="1"/>
  <c r="R86" i="1"/>
  <c r="R112" i="1"/>
  <c r="R138" i="1"/>
  <c r="R146" i="1"/>
  <c r="R165" i="1"/>
  <c r="R201" i="1"/>
  <c r="R209" i="1"/>
  <c r="R218" i="1"/>
  <c r="R227" i="1"/>
  <c r="R261" i="1"/>
  <c r="R271" i="1"/>
  <c r="R279" i="1"/>
  <c r="R345" i="1"/>
  <c r="R354" i="1"/>
  <c r="R379" i="1"/>
  <c r="R388" i="1"/>
  <c r="R413" i="1"/>
  <c r="R421" i="1"/>
  <c r="R438" i="1"/>
  <c r="R463" i="1"/>
  <c r="R485" i="1"/>
  <c r="R493" i="1"/>
  <c r="R510" i="1"/>
  <c r="R522" i="1"/>
  <c r="R558" i="1"/>
  <c r="R566" i="1"/>
  <c r="R575" i="1"/>
  <c r="R694" i="1"/>
  <c r="R702" i="1"/>
  <c r="R710" i="1"/>
  <c r="R750" i="1"/>
  <c r="R790" i="1"/>
  <c r="R798" i="1"/>
  <c r="R842" i="1"/>
  <c r="R862" i="1"/>
  <c r="R912" i="1"/>
  <c r="R928" i="1"/>
  <c r="R945" i="1"/>
  <c r="R1010" i="1"/>
  <c r="R1086" i="1"/>
  <c r="R1106" i="1"/>
  <c r="R1130" i="1"/>
  <c r="R1173" i="1"/>
  <c r="R1202" i="1"/>
  <c r="R1211" i="1"/>
  <c r="R1236" i="1"/>
  <c r="R1251" i="1"/>
  <c r="R1307" i="1"/>
  <c r="R1323" i="1"/>
  <c r="R1388" i="1"/>
  <c r="R1420" i="1"/>
  <c r="R1444" i="1"/>
  <c r="R1461" i="1"/>
  <c r="R1493" i="1"/>
  <c r="R1534" i="1"/>
  <c r="R1542" i="1"/>
  <c r="R1566" i="1"/>
  <c r="R1598" i="1"/>
  <c r="R1647" i="1"/>
  <c r="R1752" i="1"/>
  <c r="R1797" i="1"/>
  <c r="R1829" i="1"/>
  <c r="R1851" i="1"/>
  <c r="R1882" i="1"/>
  <c r="R1966" i="1"/>
  <c r="R2019" i="1"/>
  <c r="R2205" i="1"/>
  <c r="R2447" i="1"/>
  <c r="R241" i="1"/>
  <c r="R312" i="1"/>
  <c r="R691" i="1"/>
  <c r="R763" i="1"/>
  <c r="R1119" i="1"/>
  <c r="R1474" i="1"/>
  <c r="R1506" i="1"/>
  <c r="R1547" i="1"/>
  <c r="R48" i="1"/>
  <c r="R75" i="1"/>
  <c r="R135" i="1"/>
  <c r="R294" i="1"/>
  <c r="R313" i="1"/>
  <c r="R377" i="1"/>
  <c r="R410" i="1"/>
  <c r="R508" i="1"/>
  <c r="R564" i="1"/>
  <c r="R772" i="1"/>
  <c r="R796" i="1"/>
  <c r="R886" i="1"/>
  <c r="R32" i="1"/>
  <c r="R49" i="1"/>
  <c r="R93" i="1"/>
  <c r="R174" i="1"/>
  <c r="R191" i="1"/>
  <c r="R208" i="1"/>
  <c r="R378" i="1"/>
  <c r="R437" i="1"/>
  <c r="R484" i="1"/>
  <c r="R509" i="1"/>
  <c r="R595" i="1"/>
  <c r="R612" i="1"/>
  <c r="R824" i="1"/>
  <c r="R869" i="1"/>
  <c r="R944" i="1"/>
  <c r="R1045" i="1"/>
  <c r="R1077" i="1"/>
  <c r="R1145" i="1"/>
  <c r="R1355" i="1"/>
  <c r="R1379" i="1"/>
  <c r="R1500" i="1"/>
  <c r="R1514" i="1"/>
  <c r="R1796" i="1"/>
  <c r="R1771" i="1"/>
  <c r="R1858" i="1"/>
  <c r="R1965" i="1"/>
  <c r="R2034" i="1"/>
  <c r="R98" i="1"/>
  <c r="R589" i="1"/>
  <c r="R81" i="1"/>
  <c r="R30" i="1"/>
  <c r="R215" i="1"/>
  <c r="R303" i="1"/>
  <c r="R342" i="1"/>
  <c r="R490" i="1"/>
  <c r="R536" i="1"/>
  <c r="R739" i="1"/>
  <c r="R853" i="1"/>
  <c r="R1067" i="1"/>
  <c r="R1241" i="1"/>
  <c r="R1393" i="1"/>
  <c r="R1539" i="1"/>
  <c r="R1635" i="1"/>
  <c r="R1810" i="1"/>
  <c r="R2026" i="1"/>
  <c r="R2848" i="1"/>
  <c r="R17" i="1"/>
  <c r="R34" i="1"/>
  <c r="R78" i="1"/>
  <c r="R211" i="1"/>
  <c r="R237" i="1"/>
  <c r="R389" i="1"/>
  <c r="R454" i="1"/>
  <c r="R542" i="1"/>
  <c r="R687" i="1"/>
  <c r="R711" i="1"/>
  <c r="R767" i="1"/>
  <c r="R889" i="1"/>
  <c r="R946" i="1"/>
  <c r="R1079" i="1"/>
  <c r="R1099" i="1"/>
  <c r="R1115" i="1"/>
  <c r="R1155" i="1"/>
  <c r="R1223" i="1"/>
  <c r="R1237" i="1"/>
  <c r="R1413" i="1"/>
  <c r="R1445" i="1"/>
  <c r="R1462" i="1"/>
  <c r="R1470" i="1"/>
  <c r="R1502" i="1"/>
  <c r="R1535" i="1"/>
  <c r="R1543" i="1"/>
  <c r="R1551" i="1"/>
  <c r="R1567" i="1"/>
  <c r="R1575" i="1"/>
  <c r="R1591" i="1"/>
  <c r="R1599" i="1"/>
  <c r="R1639" i="1"/>
  <c r="R1664" i="1"/>
  <c r="R1672" i="1"/>
  <c r="R1720" i="1"/>
  <c r="R1728" i="1"/>
  <c r="R1736" i="1"/>
  <c r="R1745" i="1"/>
  <c r="R1774" i="1"/>
  <c r="R1852" i="1"/>
  <c r="R1773" i="1"/>
  <c r="R1867" i="1"/>
  <c r="R1883" i="1"/>
  <c r="R1901" i="1"/>
  <c r="R1926" i="1"/>
  <c r="R1959" i="1"/>
  <c r="R1967" i="1"/>
  <c r="R2014" i="1"/>
  <c r="R4328" i="1"/>
  <c r="R134" i="1"/>
  <c r="R667" i="1"/>
  <c r="R925" i="1"/>
  <c r="R1060" i="1"/>
  <c r="R1103" i="1"/>
  <c r="R3385" i="1"/>
  <c r="R9" i="1"/>
  <c r="R43" i="1"/>
  <c r="R121" i="1"/>
  <c r="R185" i="1"/>
  <c r="R202" i="1"/>
  <c r="R289" i="1"/>
  <c r="R380" i="1"/>
  <c r="R430" i="1"/>
  <c r="R502" i="1"/>
  <c r="R671" i="1"/>
  <c r="R719" i="1"/>
  <c r="R954" i="1"/>
  <c r="R1056" i="1"/>
  <c r="R1163" i="1"/>
  <c r="R1195" i="1"/>
  <c r="R3995" i="1"/>
  <c r="R10" i="1"/>
  <c r="R27" i="1"/>
  <c r="R52" i="1"/>
  <c r="R62" i="1"/>
  <c r="R71" i="1"/>
  <c r="R88" i="1"/>
  <c r="R96" i="1"/>
  <c r="R105" i="1"/>
  <c r="R114" i="1"/>
  <c r="R123" i="1"/>
  <c r="R131" i="1"/>
  <c r="R159" i="1"/>
  <c r="R177" i="1"/>
  <c r="R195" i="1"/>
  <c r="R203" i="1"/>
  <c r="R212" i="1"/>
  <c r="R254" i="1"/>
  <c r="R281" i="1"/>
  <c r="R300" i="1"/>
  <c r="R347" i="1"/>
  <c r="R381" i="1"/>
  <c r="R390" i="1"/>
  <c r="R415" i="1"/>
  <c r="R447" i="1"/>
  <c r="R470" i="1"/>
  <c r="R487" i="1"/>
  <c r="R533" i="1"/>
  <c r="R664" i="1"/>
  <c r="R672" i="1"/>
  <c r="R720" i="1"/>
  <c r="R768" i="1"/>
  <c r="R808" i="1"/>
  <c r="R816" i="1"/>
  <c r="R828" i="1"/>
  <c r="R844" i="1"/>
  <c r="R856" i="1"/>
  <c r="R864" i="1"/>
  <c r="R898" i="1"/>
  <c r="R914" i="1"/>
  <c r="R922" i="1"/>
  <c r="R930" i="1"/>
  <c r="R947" i="1"/>
  <c r="R987" i="1"/>
  <c r="R1003" i="1"/>
  <c r="R1012" i="1"/>
  <c r="R1064" i="1"/>
  <c r="R1183" i="1"/>
  <c r="R1253" i="1"/>
  <c r="R1325" i="1"/>
  <c r="R1341" i="1"/>
  <c r="R1350" i="1"/>
  <c r="R1358" i="1"/>
  <c r="R1382" i="1"/>
  <c r="R1503" i="1"/>
  <c r="R1559" i="1"/>
  <c r="R1640" i="1"/>
  <c r="R1649" i="1"/>
  <c r="R1697" i="1"/>
  <c r="R1721" i="1"/>
  <c r="R1746" i="1"/>
  <c r="R1754" i="1"/>
  <c r="R1815" i="1"/>
  <c r="R1839" i="1"/>
  <c r="R1884" i="1"/>
  <c r="R1911" i="1"/>
  <c r="R1960" i="1"/>
  <c r="R2030" i="1"/>
  <c r="R5" i="1"/>
  <c r="R47" i="1"/>
  <c r="R83" i="1"/>
  <c r="R458" i="1"/>
  <c r="R1043" i="1"/>
  <c r="R337" i="1"/>
  <c r="R113" i="1"/>
  <c r="R166" i="1"/>
  <c r="R332" i="1"/>
  <c r="R486" i="1"/>
  <c r="R515" i="1"/>
  <c r="R679" i="1"/>
  <c r="R775" i="1"/>
  <c r="R827" i="1"/>
  <c r="R994" i="1"/>
  <c r="R1011" i="1"/>
  <c r="R11" i="1"/>
  <c r="R19" i="1"/>
  <c r="R28" i="1"/>
  <c r="R45" i="1"/>
  <c r="R53" i="1"/>
  <c r="R63" i="1"/>
  <c r="R80" i="1"/>
  <c r="R89" i="1"/>
  <c r="R97" i="1"/>
  <c r="R106" i="1"/>
  <c r="R124" i="1"/>
  <c r="R132" i="1"/>
  <c r="R149" i="1"/>
  <c r="R170" i="1"/>
  <c r="R178" i="1"/>
  <c r="R196" i="1"/>
  <c r="R204" i="1"/>
  <c r="R213" i="1"/>
  <c r="R230" i="1"/>
  <c r="R255" i="1"/>
  <c r="R264" i="1"/>
  <c r="R274" i="1"/>
  <c r="R282" i="1"/>
  <c r="R318" i="1"/>
  <c r="R348" i="1"/>
  <c r="R382" i="1"/>
  <c r="R391" i="1"/>
  <c r="R399" i="1"/>
  <c r="R424" i="1"/>
  <c r="R448" i="1"/>
  <c r="R479" i="1"/>
  <c r="R526" i="1"/>
  <c r="R544" i="1"/>
  <c r="R599" i="1"/>
  <c r="R649" i="1"/>
  <c r="R681" i="1"/>
  <c r="R689" i="1"/>
  <c r="R697" i="1"/>
  <c r="R721" i="1"/>
  <c r="R729" i="1"/>
  <c r="R761" i="1"/>
  <c r="R785" i="1"/>
  <c r="R822" i="1"/>
  <c r="R873" i="1"/>
  <c r="R899" i="1"/>
  <c r="R907" i="1"/>
  <c r="R956" i="1"/>
  <c r="R964" i="1"/>
  <c r="R988" i="1"/>
  <c r="R1073" i="1"/>
  <c r="R1089" i="1"/>
  <c r="R1096" i="1"/>
  <c r="R1109" i="1"/>
  <c r="R1219" i="1"/>
  <c r="R1351" i="1"/>
  <c r="R1383" i="1"/>
  <c r="R1391" i="1"/>
  <c r="R1399" i="1"/>
  <c r="R1415" i="1"/>
  <c r="R1423" i="1"/>
  <c r="R1431" i="1"/>
  <c r="R1531" i="1"/>
  <c r="R1569" i="1"/>
  <c r="R1578" i="1"/>
  <c r="R1601" i="1"/>
  <c r="R1625" i="1"/>
  <c r="R1641" i="1"/>
  <c r="R1706" i="1"/>
  <c r="R1730" i="1"/>
  <c r="R1776" i="1"/>
  <c r="R1846" i="1"/>
  <c r="R1928" i="1"/>
  <c r="R1954" i="1"/>
  <c r="R1969" i="1"/>
  <c r="R2553" i="1"/>
  <c r="R2983" i="1"/>
  <c r="R6" i="1"/>
  <c r="R122" i="1"/>
  <c r="R13" i="1"/>
  <c r="R100" i="1"/>
  <c r="R162" i="1"/>
  <c r="R401" i="1"/>
  <c r="R481" i="1"/>
  <c r="R546" i="1"/>
  <c r="R974" i="1"/>
  <c r="R1385" i="1"/>
  <c r="R1842" i="1"/>
  <c r="R61" i="1"/>
  <c r="R104" i="1"/>
  <c r="R219" i="1"/>
  <c r="R272" i="1"/>
  <c r="R297" i="1"/>
  <c r="R371" i="1"/>
  <c r="R397" i="1"/>
  <c r="R422" i="1"/>
  <c r="R444" i="1"/>
  <c r="R511" i="1"/>
  <c r="R532" i="1"/>
  <c r="R639" i="1"/>
  <c r="R855" i="1"/>
  <c r="R929" i="1"/>
  <c r="R962" i="1"/>
  <c r="R970" i="1"/>
  <c r="R1131" i="1"/>
  <c r="R3" i="1"/>
  <c r="R4" i="1"/>
  <c r="R12" i="1"/>
  <c r="R20" i="1"/>
  <c r="R29" i="1"/>
  <c r="R37" i="1"/>
  <c r="R46" i="1"/>
  <c r="R64" i="1"/>
  <c r="R82" i="1"/>
  <c r="R90" i="1"/>
  <c r="R107" i="1"/>
  <c r="R116" i="1"/>
  <c r="R125" i="1"/>
  <c r="R133" i="1"/>
  <c r="R161" i="1"/>
  <c r="R179" i="1"/>
  <c r="R188" i="1"/>
  <c r="R214" i="1"/>
  <c r="R231" i="1"/>
  <c r="R240" i="1"/>
  <c r="R310" i="1"/>
  <c r="R327" i="1"/>
  <c r="R358" i="1"/>
  <c r="R375" i="1"/>
  <c r="R425" i="1"/>
  <c r="R434" i="1"/>
  <c r="R449" i="1"/>
  <c r="R457" i="1"/>
  <c r="R505" i="1"/>
  <c r="R554" i="1"/>
  <c r="R579" i="1"/>
  <c r="R617" i="1"/>
  <c r="R634" i="1"/>
  <c r="R658" i="1"/>
  <c r="R690" i="1"/>
  <c r="R698" i="1"/>
  <c r="R730" i="1"/>
  <c r="R754" i="1"/>
  <c r="R770" i="1"/>
  <c r="R778" i="1"/>
  <c r="R802" i="1"/>
  <c r="R810" i="1"/>
  <c r="R838" i="1"/>
  <c r="R874" i="1"/>
  <c r="R916" i="1"/>
  <c r="R932" i="1"/>
  <c r="R957" i="1"/>
  <c r="R965" i="1"/>
  <c r="R1031" i="1"/>
  <c r="R1059" i="1"/>
  <c r="R1126" i="1"/>
  <c r="R1142" i="1"/>
  <c r="R1217" i="1"/>
  <c r="R1240" i="1"/>
  <c r="R1263" i="1"/>
  <c r="R1335" i="1"/>
  <c r="R1343" i="1"/>
  <c r="R1384" i="1"/>
  <c r="R1400" i="1"/>
  <c r="R1416" i="1"/>
  <c r="R1432" i="1"/>
  <c r="R1448" i="1"/>
  <c r="R1456" i="1"/>
  <c r="R1481" i="1"/>
  <c r="R1497" i="1"/>
  <c r="R1659" i="1"/>
  <c r="R1699" i="1"/>
  <c r="R1756" i="1"/>
  <c r="R1862" i="1"/>
  <c r="R1870" i="1"/>
  <c r="R1948" i="1"/>
  <c r="R1962" i="1"/>
  <c r="R2822" i="1"/>
  <c r="R3550" i="1"/>
  <c r="R1600" i="1"/>
  <c r="R777" i="1"/>
  <c r="R1880" i="1"/>
  <c r="R373" i="1"/>
  <c r="R1515" i="1"/>
  <c r="R1927" i="1"/>
  <c r="R3488" i="1"/>
  <c r="R735" i="1"/>
  <c r="R370" i="1"/>
  <c r="R404" i="1"/>
  <c r="R4044" i="1"/>
  <c r="R3526" i="1"/>
  <c r="R3576" i="1"/>
  <c r="R3563" i="1"/>
  <c r="R4344" i="1"/>
  <c r="R1540" i="1"/>
  <c r="R4011" i="1"/>
  <c r="R4054" i="1"/>
  <c r="R4097" i="1"/>
  <c r="R860" i="1"/>
  <c r="R1544" i="1"/>
  <c r="R1683" i="1"/>
  <c r="R4105" i="1"/>
  <c r="R85" i="1"/>
  <c r="R993" i="1"/>
  <c r="R3721" i="1"/>
  <c r="R3999" i="1"/>
  <c r="R643" i="1"/>
  <c r="R857" i="1"/>
  <c r="R1711" i="1"/>
  <c r="R1909" i="1"/>
  <c r="R363" i="1"/>
  <c r="R1788" i="1"/>
  <c r="R1152" i="1"/>
  <c r="R4175" i="1"/>
  <c r="R1650" i="1"/>
  <c r="R1824" i="1"/>
  <c r="R3579" i="1"/>
  <c r="R525" i="1"/>
  <c r="R4155" i="1"/>
  <c r="R535" i="1"/>
  <c r="R751" i="1"/>
  <c r="R3422" i="1"/>
  <c r="R1303" i="1"/>
  <c r="R3633" i="1"/>
  <c r="R1718" i="1"/>
  <c r="R3420" i="1"/>
  <c r="R3272" i="1"/>
  <c r="R3956" i="1"/>
  <c r="R725" i="1"/>
  <c r="R3752" i="1"/>
  <c r="R4274" i="1"/>
  <c r="R3309" i="1"/>
  <c r="R745" i="1"/>
  <c r="R3822" i="1"/>
  <c r="R1352" i="1"/>
  <c r="R791" i="1"/>
  <c r="R1271" i="1"/>
  <c r="R629" i="1"/>
  <c r="R4104" i="1"/>
  <c r="R4282" i="1"/>
  <c r="R759" i="1"/>
  <c r="R1698" i="1"/>
  <c r="R1869" i="1"/>
  <c r="R884" i="1"/>
  <c r="R3719" i="1"/>
  <c r="R867" i="1"/>
  <c r="R287" i="1"/>
  <c r="R4022" i="1"/>
  <c r="R4212" i="1"/>
  <c r="R518" i="1"/>
  <c r="R3399" i="1"/>
  <c r="R277" i="1"/>
  <c r="R8" i="1"/>
  <c r="R298" i="1"/>
  <c r="R3248" i="1"/>
  <c r="R3252" i="1"/>
  <c r="R3640" i="1"/>
  <c r="R4070" i="1"/>
  <c r="R1844" i="1"/>
  <c r="R1951" i="1"/>
  <c r="R3534" i="1"/>
  <c r="R3906" i="1"/>
  <c r="R652" i="1"/>
  <c r="R3619" i="1"/>
  <c r="R210" i="1"/>
  <c r="R3586" i="1"/>
  <c r="R4308" i="1"/>
  <c r="R1309" i="1"/>
  <c r="R3753" i="1"/>
  <c r="R3661" i="1"/>
  <c r="R3396" i="1"/>
  <c r="R3597" i="1"/>
  <c r="R3614" i="1"/>
  <c r="R1390" i="1"/>
  <c r="R2010" i="1"/>
  <c r="R1014" i="1"/>
  <c r="R1293" i="1"/>
  <c r="R1408" i="1"/>
  <c r="R3664" i="1"/>
  <c r="R784" i="1"/>
  <c r="R1050" i="1"/>
  <c r="R2570" i="1"/>
  <c r="R3265" i="1"/>
  <c r="R3434" i="1"/>
  <c r="R3845" i="1"/>
  <c r="R3984" i="1"/>
  <c r="R4017" i="1"/>
  <c r="R270" i="1"/>
  <c r="R949" i="1"/>
  <c r="R1039" i="1"/>
  <c r="R1120" i="1"/>
  <c r="R1158" i="1"/>
  <c r="R1491" i="1"/>
  <c r="R1881" i="1"/>
  <c r="R1915" i="1"/>
  <c r="R4260" i="1"/>
  <c r="R3418" i="1"/>
  <c r="R269" i="1"/>
  <c r="R2333" i="1"/>
  <c r="R3642" i="1"/>
  <c r="R3849" i="1"/>
  <c r="R4005" i="1"/>
  <c r="R2063" i="1"/>
  <c r="R961" i="1"/>
  <c r="R1406" i="1"/>
  <c r="R1329" i="1"/>
  <c r="R3786" i="1"/>
  <c r="R190" i="1"/>
  <c r="R766" i="1"/>
  <c r="R820" i="1"/>
  <c r="R866" i="1"/>
  <c r="R1272" i="1"/>
  <c r="R1395" i="1"/>
  <c r="R1410" i="1"/>
  <c r="R1429" i="1"/>
  <c r="R1845" i="1"/>
  <c r="R1085" i="1"/>
  <c r="R3233" i="1"/>
  <c r="R3588" i="1"/>
  <c r="R3382" i="1"/>
  <c r="R4046" i="1"/>
  <c r="R1187" i="1"/>
  <c r="R1573" i="1"/>
  <c r="R1783" i="1"/>
  <c r="R675" i="1"/>
  <c r="R1507" i="1"/>
  <c r="R1840" i="1"/>
  <c r="R1916" i="1"/>
  <c r="R4288" i="1"/>
  <c r="R537" i="1"/>
  <c r="R3300" i="1"/>
  <c r="R2793" i="1"/>
  <c r="R3250" i="1"/>
  <c r="R3266" i="1"/>
  <c r="R3694" i="1"/>
  <c r="R3453" i="1"/>
  <c r="R3512" i="1"/>
  <c r="R4040" i="1"/>
  <c r="R4099" i="1"/>
  <c r="R491" i="1"/>
  <c r="R848" i="1"/>
  <c r="R1442" i="1"/>
  <c r="R1070" i="1"/>
  <c r="R1572" i="1"/>
  <c r="R3968" i="1"/>
  <c r="R4094" i="1"/>
  <c r="R35" i="1"/>
  <c r="R3254" i="1"/>
  <c r="R1804" i="1"/>
  <c r="R821" i="1"/>
  <c r="R3994" i="1"/>
  <c r="R465" i="1"/>
  <c r="R661" i="1"/>
  <c r="R3403" i="1"/>
  <c r="R804" i="1"/>
  <c r="R3435" i="1"/>
  <c r="R628" i="1"/>
  <c r="R654" i="1"/>
  <c r="R771" i="1"/>
  <c r="R782" i="1"/>
  <c r="R969" i="1"/>
  <c r="R1175" i="1"/>
  <c r="R1865" i="1"/>
  <c r="R18" i="1"/>
  <c r="R3513" i="1"/>
  <c r="R3848" i="1"/>
  <c r="R103" i="1"/>
  <c r="R706" i="1"/>
  <c r="R3698" i="1"/>
  <c r="R819" i="1"/>
  <c r="R3641" i="1"/>
  <c r="R2303" i="1"/>
  <c r="R3683" i="1"/>
  <c r="R3555" i="1"/>
  <c r="R3788" i="1"/>
  <c r="R4139" i="1"/>
  <c r="R329" i="1"/>
  <c r="R786" i="1"/>
  <c r="R926" i="1"/>
  <c r="R1945" i="1"/>
  <c r="R411" i="1"/>
  <c r="R3288" i="1"/>
  <c r="R3832" i="1"/>
  <c r="R3531" i="1"/>
  <c r="R84" i="1"/>
  <c r="R803" i="1"/>
  <c r="R1991" i="1"/>
  <c r="R995" i="1"/>
  <c r="R3784" i="1"/>
  <c r="R2206" i="1"/>
  <c r="R3419" i="1"/>
  <c r="R4014" i="1"/>
  <c r="R1110" i="1"/>
  <c r="R2397" i="1"/>
  <c r="R2246" i="1"/>
  <c r="R3475" i="1"/>
  <c r="R3451" i="1"/>
  <c r="R460" i="1"/>
  <c r="R2084" i="1"/>
  <c r="R3310" i="1"/>
  <c r="R3680" i="1"/>
  <c r="R3755" i="1"/>
  <c r="R519" i="1"/>
  <c r="R1660" i="1"/>
  <c r="R331" i="1"/>
  <c r="R4036" i="1"/>
  <c r="R611" i="1"/>
  <c r="R688" i="1"/>
  <c r="R3986" i="1"/>
  <c r="R187" i="1"/>
  <c r="R2094" i="1"/>
  <c r="R3966" i="1"/>
  <c r="R3883" i="1"/>
  <c r="R3294" i="1"/>
  <c r="R2412" i="1"/>
  <c r="R3271" i="1"/>
  <c r="R3625" i="1"/>
  <c r="R3460" i="1"/>
  <c r="R3533" i="1"/>
  <c r="R3552" i="1"/>
  <c r="R3882" i="1"/>
  <c r="R708" i="1"/>
  <c r="R888" i="1"/>
  <c r="R1111" i="1"/>
  <c r="R2036" i="1"/>
  <c r="R3578" i="1"/>
  <c r="R4284" i="1"/>
  <c r="R3237" i="1"/>
  <c r="R3993" i="1"/>
  <c r="R2790" i="1"/>
  <c r="R3478" i="1"/>
  <c r="R3969" i="1"/>
  <c r="R182" i="1"/>
  <c r="R4289" i="1"/>
  <c r="R701" i="1"/>
  <c r="R738" i="1"/>
  <c r="R868" i="1"/>
  <c r="R896" i="1"/>
  <c r="R900" i="1"/>
  <c r="R951" i="1"/>
  <c r="R1062" i="1"/>
  <c r="R3280" i="1"/>
  <c r="R3569" i="1"/>
  <c r="R2061" i="1"/>
  <c r="R1339" i="1"/>
  <c r="R2778" i="1"/>
  <c r="R498" i="1"/>
  <c r="R645" i="1"/>
  <c r="R717" i="1"/>
  <c r="R953" i="1"/>
  <c r="R4072" i="1"/>
  <c r="R4341" i="1"/>
  <c r="R1209" i="1"/>
  <c r="R3803" i="1"/>
  <c r="R3707" i="1"/>
  <c r="R3471" i="1"/>
  <c r="R3608" i="1"/>
  <c r="R3236" i="1"/>
  <c r="R38" i="1"/>
  <c r="R446" i="1"/>
  <c r="R621" i="1"/>
  <c r="R3355" i="1"/>
  <c r="R3393" i="1"/>
  <c r="R3417" i="1"/>
  <c r="R3436" i="1"/>
  <c r="R3744" i="1"/>
  <c r="R3847" i="1"/>
  <c r="R3915" i="1"/>
  <c r="R4125" i="1"/>
  <c r="R4161" i="1"/>
  <c r="R351" i="1"/>
  <c r="R367" i="1"/>
  <c r="R593" i="1"/>
  <c r="R686" i="1"/>
  <c r="R885" i="1"/>
  <c r="R1541" i="1"/>
  <c r="R1751" i="1"/>
  <c r="R3498" i="1"/>
  <c r="R4035" i="1"/>
  <c r="R3794" i="1"/>
  <c r="R3346" i="1"/>
  <c r="R3624" i="1"/>
  <c r="R984" i="1"/>
  <c r="R151" i="1"/>
  <c r="R3313" i="1"/>
  <c r="R2666" i="1"/>
  <c r="R4117" i="1"/>
  <c r="R4209" i="1"/>
  <c r="R4237" i="1"/>
  <c r="R4310" i="1"/>
  <c r="R26" i="1"/>
  <c r="R319" i="1"/>
  <c r="R501" i="1"/>
  <c r="R997" i="1"/>
  <c r="R1289" i="1"/>
  <c r="R1267" i="1"/>
  <c r="R1496" i="1"/>
  <c r="R1632" i="1"/>
  <c r="R981" i="1"/>
  <c r="R1188" i="1"/>
  <c r="R1422" i="1"/>
  <c r="R1653" i="1"/>
  <c r="R1755" i="1"/>
  <c r="R812" i="1"/>
  <c r="R1227" i="1"/>
  <c r="R1486" i="1"/>
  <c r="R1790" i="1"/>
  <c r="R1348" i="1"/>
  <c r="R3292" i="1"/>
  <c r="R3251" i="1"/>
  <c r="R3259" i="1"/>
  <c r="R3279" i="1"/>
  <c r="R3538" i="1"/>
  <c r="R3857" i="1"/>
  <c r="R3900" i="1"/>
  <c r="R4359" i="1"/>
  <c r="R259" i="1"/>
  <c r="R743" i="1"/>
  <c r="R1038" i="1"/>
  <c r="R1411" i="1"/>
  <c r="R1452" i="1"/>
  <c r="R3717" i="1"/>
  <c r="R3480" i="1"/>
  <c r="R169" i="1"/>
  <c r="R2596" i="1"/>
  <c r="R2594" i="1"/>
  <c r="R2588" i="1"/>
  <c r="R3623" i="1"/>
  <c r="R3696" i="1"/>
  <c r="R3710" i="1"/>
  <c r="R3402" i="1"/>
  <c r="R3554" i="1"/>
  <c r="R3734" i="1"/>
  <c r="R3768" i="1"/>
  <c r="R192" i="1"/>
  <c r="R453" i="1"/>
  <c r="R513" i="1"/>
  <c r="R805" i="1"/>
  <c r="R1176" i="1"/>
  <c r="R3861" i="1"/>
  <c r="R594" i="1"/>
  <c r="R1349" i="1"/>
  <c r="R1487" i="1"/>
  <c r="R1570" i="1"/>
  <c r="R3570" i="1"/>
  <c r="R3925" i="1"/>
  <c r="R3942" i="1"/>
  <c r="R4191" i="1"/>
  <c r="R4329" i="1"/>
  <c r="R4355" i="1"/>
  <c r="R158" i="1"/>
  <c r="R700" i="1"/>
  <c r="R718" i="1"/>
  <c r="R780" i="1"/>
  <c r="R1154" i="1"/>
  <c r="R1397" i="1"/>
  <c r="R1430" i="1"/>
  <c r="R1516" i="1"/>
  <c r="R1589" i="1"/>
  <c r="R1958" i="1"/>
  <c r="R722" i="1"/>
  <c r="R1058" i="1"/>
  <c r="R1360" i="1"/>
  <c r="R1405" i="1"/>
  <c r="R1480" i="1"/>
  <c r="R1327" i="1"/>
  <c r="R1568" i="1"/>
  <c r="R1713" i="1"/>
  <c r="R1803" i="1"/>
  <c r="R1912" i="1"/>
  <c r="R1964" i="1"/>
  <c r="R2021" i="1"/>
  <c r="R1946" i="1"/>
  <c r="R1082" i="1"/>
  <c r="R1222" i="1"/>
  <c r="R1256" i="1"/>
  <c r="R1333" i="1"/>
  <c r="R1529" i="1"/>
  <c r="R1552" i="1"/>
  <c r="R1712" i="1"/>
  <c r="R1753" i="1"/>
  <c r="R1918" i="1"/>
  <c r="R145" i="1"/>
  <c r="R3370" i="1"/>
  <c r="R3548" i="1"/>
  <c r="R4319" i="1"/>
  <c r="R238" i="1"/>
  <c r="R364" i="1"/>
  <c r="R429" i="1"/>
  <c r="R1768" i="1"/>
  <c r="R3376" i="1"/>
  <c r="R3795" i="1"/>
  <c r="R4188" i="1"/>
  <c r="R110" i="1"/>
  <c r="R2555" i="1"/>
  <c r="R2440" i="1"/>
  <c r="R3245" i="1"/>
  <c r="R3602" i="1"/>
  <c r="R4322" i="1"/>
  <c r="R3421" i="1"/>
  <c r="R2066" i="1"/>
  <c r="R3311" i="1"/>
  <c r="R3286" i="1"/>
  <c r="R3234" i="1"/>
  <c r="R3912" i="1"/>
  <c r="R1028" i="1"/>
  <c r="R3246" i="1"/>
  <c r="R3629" i="1"/>
  <c r="R3692" i="1"/>
  <c r="R3356" i="1"/>
  <c r="R3549" i="1"/>
  <c r="R3746" i="1"/>
  <c r="R3836" i="1"/>
  <c r="R4012" i="1"/>
  <c r="R911" i="1"/>
  <c r="R432" i="1"/>
  <c r="R4242" i="1"/>
  <c r="R2653" i="1"/>
  <c r="R3425" i="1"/>
  <c r="R4096" i="1"/>
  <c r="R2085" i="1"/>
  <c r="R2456" i="1"/>
  <c r="R2095" i="1"/>
  <c r="R54" i="1"/>
  <c r="R2182" i="1"/>
  <c r="R2260" i="1"/>
  <c r="R3827" i="1"/>
  <c r="R3718" i="1"/>
  <c r="R236" i="1"/>
  <c r="R3290" i="1"/>
  <c r="R2706" i="1"/>
  <c r="R73" i="1"/>
  <c r="R876" i="1"/>
  <c r="R3410" i="1"/>
  <c r="R2589" i="1"/>
  <c r="R3371" i="1"/>
  <c r="R2792" i="1"/>
  <c r="R3368" i="1"/>
  <c r="R3536" i="1"/>
  <c r="R2" i="1"/>
  <c r="R3632" i="1"/>
  <c r="R2134" i="1"/>
  <c r="R4222" i="1"/>
  <c r="R2592" i="1"/>
  <c r="R588" i="1"/>
  <c r="R2276" i="1"/>
  <c r="R3238" i="1"/>
  <c r="R3618" i="1"/>
  <c r="R3455" i="1"/>
  <c r="R3739" i="1"/>
  <c r="R3825" i="1"/>
  <c r="R3840" i="1"/>
  <c r="R4092" i="1"/>
  <c r="R4115" i="1"/>
  <c r="R442" i="1"/>
  <c r="R650" i="1"/>
  <c r="R1905" i="1"/>
  <c r="R3387" i="1"/>
  <c r="R3733" i="1"/>
  <c r="R2537" i="1"/>
  <c r="R2614" i="1"/>
  <c r="R3701" i="1"/>
  <c r="R4081" i="1"/>
  <c r="R3587" i="1"/>
  <c r="R323" i="1"/>
  <c r="R587" i="1"/>
  <c r="R194" i="1"/>
  <c r="R3377" i="1"/>
  <c r="R3904" i="1"/>
  <c r="R7" i="1"/>
  <c r="R3677" i="1"/>
  <c r="R3731" i="1"/>
  <c r="R55" i="1"/>
  <c r="R385" i="1"/>
  <c r="R2469" i="1"/>
  <c r="R2557" i="1"/>
  <c r="R2628" i="1"/>
  <c r="R3801" i="1"/>
  <c r="R4277" i="1"/>
  <c r="R2396" i="1"/>
  <c r="R3335" i="1"/>
  <c r="R183" i="1"/>
  <c r="R3815" i="1"/>
  <c r="R168" i="1"/>
  <c r="R2595" i="1"/>
  <c r="R4157" i="1"/>
  <c r="R3869" i="1"/>
  <c r="R256" i="1"/>
  <c r="R335" i="1"/>
  <c r="R3306" i="1"/>
  <c r="R2245" i="1"/>
  <c r="R2601" i="1"/>
  <c r="R3227" i="1"/>
  <c r="R3277" i="1"/>
  <c r="R3600" i="1"/>
  <c r="R3445" i="1"/>
  <c r="R3486" i="1"/>
  <c r="R2069" i="1"/>
  <c r="R3890" i="1"/>
  <c r="R3979" i="1"/>
  <c r="R2006" i="1"/>
  <c r="R2132" i="1"/>
  <c r="R3921" i="1"/>
  <c r="R3843" i="1"/>
  <c r="R1742" i="1"/>
  <c r="R2522" i="1"/>
  <c r="R3626" i="1"/>
  <c r="R3404" i="1"/>
  <c r="R3539" i="1"/>
  <c r="R3991" i="1"/>
  <c r="R290" i="1"/>
  <c r="R1162" i="1"/>
  <c r="R4045" i="1"/>
  <c r="R3398" i="1"/>
  <c r="R3704" i="1"/>
  <c r="R3764" i="1"/>
  <c r="R3646" i="1"/>
  <c r="R3745" i="1"/>
  <c r="R2571" i="1"/>
  <c r="R3359" i="1"/>
  <c r="R3716" i="1"/>
  <c r="R4023" i="1"/>
  <c r="R3592" i="1"/>
  <c r="R3231" i="1"/>
  <c r="R3366" i="1"/>
  <c r="R3562" i="1"/>
  <c r="R3938" i="1"/>
  <c r="R3464" i="1"/>
  <c r="R3939" i="1"/>
  <c r="R3676" i="1"/>
  <c r="R3783" i="1"/>
  <c r="R2569" i="1"/>
  <c r="R4141" i="1"/>
  <c r="R607" i="1"/>
  <c r="R3302" i="1"/>
  <c r="R3224" i="1"/>
  <c r="R3247" i="1"/>
  <c r="R3615" i="1"/>
  <c r="R3357" i="1"/>
  <c r="R3974" i="1"/>
  <c r="R633" i="1"/>
  <c r="R897" i="1"/>
  <c r="R3263" i="1"/>
  <c r="R3598" i="1"/>
  <c r="R3506" i="1"/>
  <c r="R4146" i="1"/>
  <c r="R111" i="1"/>
  <c r="R2133" i="1"/>
  <c r="R2840" i="1"/>
  <c r="R3429" i="1"/>
  <c r="R3334" i="1"/>
  <c r="R3715" i="1"/>
  <c r="R483" i="1"/>
  <c r="R3304" i="1"/>
  <c r="R3662" i="1"/>
  <c r="R3264" i="1"/>
  <c r="R3695" i="1"/>
  <c r="R3448" i="1"/>
  <c r="R4256" i="1"/>
  <c r="R2691" i="1"/>
  <c r="R4108" i="1"/>
  <c r="R2692" i="1"/>
  <c r="R2593" i="1"/>
  <c r="R299" i="1"/>
  <c r="R3295" i="1"/>
  <c r="R3274" i="1"/>
  <c r="R3657" i="1"/>
  <c r="R3347" i="1"/>
  <c r="R3566" i="1"/>
  <c r="R4068" i="1"/>
  <c r="R56" i="1"/>
  <c r="R189" i="1"/>
  <c r="R197" i="1"/>
  <c r="R286" i="1"/>
  <c r="R548" i="1"/>
  <c r="R606" i="1"/>
  <c r="R2346" i="1"/>
  <c r="R1076" i="1"/>
  <c r="R3414" i="1"/>
  <c r="R2259" i="1"/>
  <c r="R3691" i="1"/>
  <c r="R3577" i="1"/>
  <c r="R4111" i="1"/>
  <c r="R70" i="1"/>
  <c r="R3258" i="1"/>
  <c r="R3369" i="1"/>
  <c r="R2131" i="1"/>
  <c r="R3802" i="1"/>
  <c r="R4066" i="1"/>
  <c r="R4278" i="1"/>
  <c r="R3284" i="1"/>
  <c r="R2290" i="1"/>
  <c r="R2382" i="1"/>
  <c r="R2442" i="1"/>
  <c r="R2602" i="1"/>
  <c r="R3228" i="1"/>
  <c r="R3636" i="1"/>
  <c r="R3446" i="1"/>
  <c r="R3729" i="1"/>
  <c r="R4202" i="1"/>
  <c r="R4352" i="1"/>
  <c r="R813" i="1"/>
  <c r="R1159" i="1"/>
  <c r="R2086" i="1"/>
  <c r="R3567" i="1"/>
  <c r="R3242" i="1"/>
  <c r="R3937" i="1"/>
  <c r="R3940" i="1"/>
  <c r="R3535" i="1"/>
  <c r="R3763" i="1"/>
  <c r="R3317" i="1"/>
  <c r="R3297" i="1"/>
  <c r="R3796" i="1"/>
  <c r="R2833" i="1"/>
  <c r="R4302" i="1"/>
  <c r="R3591" i="1"/>
  <c r="R3789" i="1"/>
  <c r="R2169" i="1"/>
  <c r="R3439" i="1"/>
  <c r="R4075" i="1"/>
  <c r="R4162" i="1"/>
  <c r="R148" i="1"/>
  <c r="R3864" i="1"/>
  <c r="R2806" i="1"/>
  <c r="R3559" i="1"/>
  <c r="R1564" i="1"/>
  <c r="R4303" i="1"/>
  <c r="R3631" i="1"/>
  <c r="R3504" i="1"/>
  <c r="R3850" i="1"/>
  <c r="R937" i="1"/>
  <c r="R3507" i="1"/>
  <c r="R4265" i="1"/>
  <c r="R2092" i="1"/>
  <c r="R3333" i="1"/>
  <c r="R4275" i="1"/>
  <c r="R222" i="1"/>
  <c r="R568" i="1"/>
  <c r="R1004" i="1"/>
  <c r="R3303" i="1"/>
  <c r="R3394" i="1"/>
  <c r="R3527" i="1"/>
  <c r="R3960" i="1"/>
  <c r="R4132" i="1"/>
  <c r="R4156" i="1"/>
  <c r="R4166" i="1"/>
  <c r="R4345" i="1"/>
  <c r="R749" i="1"/>
  <c r="R1083" i="1"/>
  <c r="R3909" i="1"/>
  <c r="R806" i="1"/>
  <c r="R1234" i="1"/>
  <c r="R3980" i="1"/>
  <c r="R4093" i="1"/>
  <c r="R2037" i="1"/>
  <c r="R3282" i="1"/>
  <c r="R2195" i="1"/>
  <c r="R2398" i="1"/>
  <c r="R3226" i="1"/>
  <c r="R3260" i="1"/>
  <c r="R3596" i="1"/>
  <c r="R3613" i="1"/>
  <c r="R3688" i="1"/>
  <c r="R3706" i="1"/>
  <c r="R3408" i="1"/>
  <c r="R3443" i="1"/>
  <c r="R3487" i="1"/>
  <c r="R3505" i="1"/>
  <c r="R3524" i="1"/>
  <c r="R3580" i="1"/>
  <c r="R3743" i="1"/>
  <c r="R3760" i="1"/>
  <c r="R3793" i="1"/>
  <c r="R3809" i="1"/>
  <c r="R3854" i="1"/>
  <c r="R4028" i="1"/>
  <c r="R4185" i="1"/>
  <c r="R4253" i="1"/>
  <c r="R4358" i="1"/>
  <c r="R60" i="1"/>
  <c r="R489" i="1"/>
  <c r="R904" i="1"/>
  <c r="R1030" i="1"/>
  <c r="R1231" i="1"/>
  <c r="R1288" i="1"/>
  <c r="R2031" i="1"/>
  <c r="R4276" i="1"/>
  <c r="R1889" i="1"/>
  <c r="R68" i="1"/>
  <c r="R2049" i="1"/>
  <c r="R311" i="1"/>
  <c r="R3296" i="1"/>
  <c r="R2158" i="1"/>
  <c r="R2536" i="1"/>
  <c r="R3222" i="1"/>
  <c r="R3593" i="1"/>
  <c r="R3645" i="1"/>
  <c r="R3668" i="1"/>
  <c r="R3348" i="1"/>
  <c r="R3405" i="1"/>
  <c r="R3338" i="1"/>
  <c r="R3467" i="1"/>
  <c r="R3484" i="1"/>
  <c r="R3502" i="1"/>
  <c r="R3540" i="1"/>
  <c r="R3790" i="1"/>
  <c r="R3837" i="1"/>
  <c r="R51" i="1"/>
  <c r="R142" i="1"/>
  <c r="R193" i="1"/>
  <c r="R280" i="1"/>
  <c r="R398" i="1"/>
  <c r="R405" i="1"/>
  <c r="R2074" i="1"/>
  <c r="R894" i="1"/>
  <c r="R901" i="1"/>
  <c r="R1008" i="1"/>
  <c r="R3972" i="1"/>
  <c r="R4024" i="1"/>
  <c r="R4098" i="1"/>
  <c r="R4369" i="1"/>
  <c r="R443" i="1"/>
  <c r="R793" i="1"/>
  <c r="R1047" i="1"/>
  <c r="R1285" i="1"/>
  <c r="R2029" i="1"/>
  <c r="R4003" i="1"/>
  <c r="R4362" i="1"/>
  <c r="R395" i="1"/>
  <c r="R439" i="1"/>
  <c r="R4283" i="1"/>
  <c r="R1278" i="1"/>
  <c r="R3675" i="1"/>
  <c r="R3358" i="1"/>
  <c r="R3378" i="1"/>
  <c r="R3395" i="1"/>
  <c r="R3413" i="1"/>
  <c r="R3430" i="1"/>
  <c r="R3457" i="1"/>
  <c r="R3508" i="1"/>
  <c r="R3528" i="1"/>
  <c r="R3547" i="1"/>
  <c r="R3841" i="1"/>
  <c r="R3903" i="1"/>
  <c r="R4076" i="1"/>
  <c r="R4131" i="1"/>
  <c r="R4317" i="1"/>
  <c r="R220" i="1"/>
  <c r="R235" i="1"/>
  <c r="R365" i="1"/>
  <c r="R659" i="1"/>
  <c r="R748" i="1"/>
  <c r="R783" i="1"/>
  <c r="R851" i="1"/>
  <c r="R1282" i="1"/>
  <c r="R1696" i="1"/>
  <c r="R2032" i="1"/>
  <c r="R228" i="1"/>
  <c r="R1009" i="1"/>
  <c r="R3240" i="1"/>
  <c r="R3257" i="1"/>
  <c r="R3372" i="1"/>
  <c r="R3423" i="1"/>
  <c r="R3441" i="1"/>
  <c r="R3485" i="1"/>
  <c r="R3522" i="1"/>
  <c r="R3558" i="1"/>
  <c r="R3575" i="1"/>
  <c r="R3741" i="1"/>
  <c r="R3775" i="1"/>
  <c r="R3922" i="1"/>
  <c r="R4272" i="1"/>
  <c r="R3978" i="1"/>
  <c r="R4018" i="1"/>
  <c r="R4047" i="1"/>
  <c r="R4110" i="1"/>
  <c r="R4340" i="1"/>
  <c r="R184" i="1"/>
  <c r="R217" i="1"/>
  <c r="R258" i="1"/>
  <c r="R265" i="1"/>
  <c r="R1107" i="1"/>
  <c r="R4015" i="1"/>
  <c r="R176" i="1"/>
  <c r="R752" i="1"/>
  <c r="R1169" i="1"/>
  <c r="R1275" i="1"/>
  <c r="R1338" i="1"/>
  <c r="R1449" i="1"/>
  <c r="R1201" i="1"/>
  <c r="R1595" i="1"/>
  <c r="R1724" i="1"/>
  <c r="R895" i="1"/>
  <c r="R4163" i="1"/>
  <c r="R4197" i="1"/>
  <c r="R4233" i="1"/>
  <c r="R4250" i="1"/>
  <c r="R4366" i="1"/>
  <c r="R57" i="1"/>
  <c r="R284" i="1"/>
  <c r="R409" i="1"/>
  <c r="R2075" i="1"/>
  <c r="R455" i="1"/>
  <c r="R640" i="1"/>
  <c r="R797" i="1"/>
  <c r="R845" i="1"/>
  <c r="R852" i="1"/>
  <c r="R923" i="1"/>
  <c r="R1104" i="1"/>
  <c r="R1180" i="1"/>
  <c r="R1235" i="1"/>
  <c r="R1265" i="1"/>
  <c r="R1317" i="1"/>
  <c r="R1378" i="1"/>
  <c r="R601" i="1"/>
  <c r="R746" i="1"/>
  <c r="R1364" i="1"/>
  <c r="R330" i="1"/>
  <c r="R403" i="1"/>
  <c r="R452" i="1"/>
  <c r="R528" i="1"/>
  <c r="R561" i="1"/>
  <c r="R630" i="1"/>
  <c r="R651" i="1"/>
  <c r="R685" i="1"/>
  <c r="R787" i="1"/>
  <c r="R832" i="1"/>
  <c r="R1184" i="1"/>
  <c r="R1189" i="1"/>
  <c r="R1517" i="1"/>
  <c r="R1524" i="1"/>
  <c r="R1644" i="1"/>
  <c r="R1651" i="1"/>
  <c r="R1785" i="1"/>
  <c r="R4151" i="1"/>
  <c r="R4170" i="1"/>
  <c r="R4204" i="1"/>
  <c r="R4240" i="1"/>
  <c r="R4339" i="1"/>
  <c r="R99" i="1"/>
  <c r="R205" i="1"/>
  <c r="R257" i="1"/>
  <c r="R366" i="1"/>
  <c r="R383" i="1"/>
  <c r="R400" i="1"/>
  <c r="R500" i="1"/>
  <c r="R678" i="1"/>
  <c r="R733" i="1"/>
  <c r="R913" i="1"/>
  <c r="R1063" i="1"/>
  <c r="R1108" i="1"/>
  <c r="R1262" i="1"/>
  <c r="R1269" i="1"/>
  <c r="R1297" i="1"/>
  <c r="R1436" i="1"/>
  <c r="R1443" i="1"/>
  <c r="R1648" i="1"/>
  <c r="R1861" i="1"/>
  <c r="R1992" i="1"/>
  <c r="R682" i="1"/>
  <c r="R1311" i="1"/>
  <c r="R1418" i="1"/>
  <c r="R4043" i="1"/>
  <c r="R4074" i="1"/>
  <c r="R4109" i="1"/>
  <c r="R4126" i="1"/>
  <c r="R4262" i="1"/>
  <c r="R92" i="1"/>
  <c r="R285" i="1"/>
  <c r="R394" i="1"/>
  <c r="R476" i="1"/>
  <c r="R723" i="1"/>
  <c r="R815" i="1"/>
  <c r="R829" i="1"/>
  <c r="R836" i="1"/>
  <c r="R863" i="1"/>
  <c r="R910" i="1"/>
  <c r="R1033" i="1"/>
  <c r="R1094" i="1"/>
  <c r="R1181" i="1"/>
  <c r="R1210" i="1"/>
  <c r="R1304" i="1"/>
  <c r="R1354" i="1"/>
  <c r="R36" i="1"/>
  <c r="R334" i="1"/>
  <c r="R407" i="1"/>
  <c r="R713" i="1"/>
  <c r="R833" i="1"/>
  <c r="R1040" i="1"/>
  <c r="R1294" i="1"/>
  <c r="R1301" i="1"/>
  <c r="R1336" i="1"/>
  <c r="R1737" i="1"/>
  <c r="R635" i="1"/>
  <c r="R1025" i="1"/>
  <c r="R1505" i="1"/>
  <c r="R1953" i="1"/>
  <c r="R1775" i="1"/>
  <c r="R794" i="1"/>
  <c r="R830" i="1"/>
  <c r="R858" i="1"/>
  <c r="R989" i="1"/>
  <c r="R1006" i="1"/>
  <c r="R1022" i="1"/>
  <c r="R1166" i="1"/>
  <c r="R1198" i="1"/>
  <c r="R1214" i="1"/>
  <c r="R1232" i="1"/>
  <c r="R1247" i="1"/>
  <c r="R1295" i="1"/>
  <c r="R1308" i="1"/>
  <c r="R1321" i="1"/>
  <c r="R1334" i="1"/>
  <c r="R1392" i="1"/>
  <c r="R1433" i="1"/>
  <c r="R1602" i="1"/>
  <c r="R1630" i="1"/>
  <c r="R1760" i="1"/>
  <c r="R1782" i="1"/>
  <c r="R1833" i="1"/>
  <c r="R1913" i="1"/>
  <c r="R494" i="1"/>
  <c r="R576" i="1"/>
  <c r="R631" i="1"/>
  <c r="R647" i="1"/>
  <c r="R695" i="1"/>
  <c r="R905" i="1"/>
  <c r="R921" i="1"/>
  <c r="R938" i="1"/>
  <c r="R1019" i="1"/>
  <c r="R1071" i="1"/>
  <c r="R1147" i="1"/>
  <c r="R1182" i="1"/>
  <c r="R1212" i="1"/>
  <c r="R1229" i="1"/>
  <c r="R1245" i="1"/>
  <c r="R1260" i="1"/>
  <c r="R1276" i="1"/>
  <c r="R1305" i="1"/>
  <c r="R1331" i="1"/>
  <c r="R1492" i="1"/>
  <c r="R1537" i="1"/>
  <c r="R1554" i="1"/>
  <c r="R1592" i="1"/>
  <c r="R1645" i="1"/>
  <c r="R1830" i="1"/>
  <c r="R1872" i="1"/>
  <c r="R1910" i="1"/>
  <c r="R934" i="1"/>
  <c r="R999" i="1"/>
  <c r="R1044" i="1"/>
  <c r="R1053" i="1"/>
  <c r="R1068" i="1"/>
  <c r="R1084" i="1"/>
  <c r="R1035" i="1"/>
  <c r="R1328" i="1"/>
  <c r="R2027" i="1"/>
  <c r="R657" i="1"/>
  <c r="R737" i="1"/>
  <c r="R769" i="1"/>
  <c r="R801" i="1"/>
  <c r="R865" i="1"/>
  <c r="R883" i="1"/>
  <c r="R996" i="1"/>
  <c r="R1013" i="1"/>
  <c r="R1065" i="1"/>
  <c r="R1125" i="1"/>
  <c r="R1172" i="1"/>
  <c r="R1254" i="1"/>
  <c r="R1270" i="1"/>
  <c r="R1312" i="1"/>
  <c r="R1337" i="1"/>
  <c r="R1479" i="1"/>
  <c r="R1673" i="1"/>
  <c r="R1296" i="1"/>
  <c r="R683" i="1"/>
  <c r="R715" i="1"/>
  <c r="R779" i="1"/>
  <c r="R847" i="1"/>
  <c r="R939" i="1"/>
  <c r="R958" i="1"/>
  <c r="R1007" i="1"/>
  <c r="R1075" i="1"/>
  <c r="R1090" i="1"/>
  <c r="R1135" i="1"/>
  <c r="R1216" i="1"/>
  <c r="R1233" i="1"/>
  <c r="R1248" i="1"/>
  <c r="R1264" i="1"/>
  <c r="R1322" i="1"/>
  <c r="R1345" i="1"/>
  <c r="R1533" i="1"/>
  <c r="R1580" i="1"/>
  <c r="R1631" i="1"/>
  <c r="R1817" i="1"/>
  <c r="R1925" i="1"/>
  <c r="R632" i="1"/>
  <c r="R648" i="1"/>
  <c r="R680" i="1"/>
  <c r="R696" i="1"/>
  <c r="R728" i="1"/>
  <c r="R792" i="1"/>
  <c r="R906" i="1"/>
  <c r="R955" i="1"/>
  <c r="R1020" i="1"/>
  <c r="R1057" i="1"/>
  <c r="R1088" i="1"/>
  <c r="R1148" i="1"/>
  <c r="R1213" i="1"/>
  <c r="R1277" i="1"/>
  <c r="R1306" i="1"/>
  <c r="R1319" i="1"/>
  <c r="R1332" i="1"/>
  <c r="R1363" i="1"/>
  <c r="R1407" i="1"/>
  <c r="R1424" i="1"/>
  <c r="R1483" i="1"/>
  <c r="R1523" i="1"/>
  <c r="R1538" i="1"/>
  <c r="R1586" i="1"/>
  <c r="R1716" i="1"/>
  <c r="R1744" i="1"/>
  <c r="R1814" i="1"/>
  <c r="R1961" i="1"/>
  <c r="R1968" i="1"/>
  <c r="R2009" i="1"/>
  <c r="R919" i="1"/>
  <c r="R952" i="1"/>
  <c r="R1177" i="1"/>
  <c r="R1274" i="1"/>
  <c r="R1290" i="1"/>
  <c r="R1404" i="1"/>
  <c r="R1414" i="1"/>
  <c r="R1421" i="1"/>
  <c r="R1577" i="1"/>
  <c r="R1758" i="1"/>
  <c r="R1857" i="1"/>
  <c r="R1412" i="1"/>
  <c r="R1477" i="1"/>
  <c r="R1528" i="1"/>
  <c r="R1590" i="1"/>
  <c r="R1623" i="1"/>
  <c r="R1671" i="1"/>
  <c r="R1821" i="1"/>
  <c r="R1837" i="1"/>
  <c r="R1866" i="1"/>
  <c r="R1917" i="1"/>
  <c r="R1409" i="1"/>
  <c r="R1441" i="1"/>
  <c r="R1457" i="1"/>
  <c r="R1555" i="1"/>
  <c r="R1603" i="1"/>
  <c r="R1652" i="1"/>
  <c r="R1668" i="1"/>
  <c r="R1749" i="1"/>
  <c r="R1818" i="1"/>
  <c r="R1863" i="1"/>
  <c r="R1914" i="1"/>
  <c r="R1930" i="1"/>
  <c r="R1949" i="1"/>
  <c r="R1979" i="1"/>
  <c r="R1419" i="1"/>
  <c r="R1435" i="1"/>
  <c r="R1451" i="1"/>
  <c r="R1468" i="1"/>
  <c r="R1549" i="1"/>
  <c r="R1565" i="1"/>
  <c r="R1646" i="1"/>
  <c r="R1694" i="1"/>
  <c r="R1710" i="1"/>
  <c r="R1759" i="1"/>
  <c r="R1780" i="1"/>
  <c r="R1873" i="1"/>
  <c r="R1908" i="1"/>
  <c r="R1957" i="1"/>
  <c r="R2360" i="1"/>
  <c r="R1532" i="1"/>
  <c r="R1561" i="1"/>
  <c r="R1579" i="1"/>
  <c r="R1855" i="1"/>
  <c r="R1921" i="1"/>
  <c r="R1947" i="1"/>
</calcChain>
</file>

<file path=xl/sharedStrings.xml><?xml version="1.0" encoding="utf-8"?>
<sst xmlns="http://schemas.openxmlformats.org/spreadsheetml/2006/main" count="78400" uniqueCount="5837">
  <si>
    <t>读者编号</t>
  </si>
  <si>
    <t>读者身份</t>
  </si>
  <si>
    <t>读者院系或单位</t>
  </si>
  <si>
    <t>外借书名</t>
  </si>
  <si>
    <t>单册记录号</t>
  </si>
  <si>
    <t>索书号</t>
  </si>
  <si>
    <t>分类</t>
  </si>
  <si>
    <t>外借日期</t>
  </si>
  <si>
    <t>归还日期</t>
  </si>
  <si>
    <t>借阅时长</t>
  </si>
  <si>
    <t>到期日期</t>
  </si>
  <si>
    <t>到期时长</t>
  </si>
  <si>
    <t>标志位</t>
  </si>
  <si>
    <t>可用数量</t>
  </si>
  <si>
    <t>教材类别</t>
  </si>
  <si>
    <t>过度</t>
  </si>
  <si>
    <t>学期</t>
  </si>
  <si>
    <t>借阅周数</t>
  </si>
  <si>
    <t>在库数量</t>
  </si>
  <si>
    <t>归还学期</t>
  </si>
  <si>
    <t>归还周数</t>
  </si>
  <si>
    <t>V4_17</t>
  </si>
  <si>
    <t>教师或干部</t>
  </si>
  <si>
    <t>出版社有限公司</t>
  </si>
  <si>
    <t>存在主义心理治疗</t>
  </si>
  <si>
    <t>002002085000010</t>
  </si>
  <si>
    <t>R749.055 /Y14E</t>
  </si>
  <si>
    <t>医药、卫生</t>
  </si>
  <si>
    <t>2020 Fall</t>
  </si>
  <si>
    <t>仿生人会梦见电子羊吗？</t>
  </si>
  <si>
    <t>002411974000010</t>
  </si>
  <si>
    <t>I712.45 /D433FA</t>
  </si>
  <si>
    <t>文学</t>
  </si>
  <si>
    <t>V4_18</t>
  </si>
  <si>
    <t>中国语言文学系</t>
  </si>
  <si>
    <t>平原上的摩西</t>
  </si>
  <si>
    <t>002250304000010</t>
  </si>
  <si>
    <t>I247.7 /S742</t>
  </si>
  <si>
    <t>2021 Fall</t>
  </si>
  <si>
    <t>The little prince</t>
  </si>
  <si>
    <t>003087334000010</t>
  </si>
  <si>
    <t>H319.4:I565.88 /S51AE</t>
  </si>
  <si>
    <t>语言、文字</t>
  </si>
  <si>
    <t>假期</t>
  </si>
  <si>
    <t>V4_19</t>
  </si>
  <si>
    <t>经济学院</t>
  </si>
  <si>
    <t>儒家传统与现代市场经济</t>
  </si>
  <si>
    <t>000266727000010</t>
  </si>
  <si>
    <t>F014.3 /M17</t>
  </si>
  <si>
    <t>经济</t>
  </si>
  <si>
    <t>中国震撼</t>
  </si>
  <si>
    <t>002356761000010</t>
  </si>
  <si>
    <t>D60 /Z351.2</t>
  </si>
  <si>
    <t>政治、法律</t>
  </si>
  <si>
    <t>V4_24</t>
  </si>
  <si>
    <t>化学系</t>
  </si>
  <si>
    <t>概率论与数理统计学习指导与题解</t>
  </si>
  <si>
    <t>000534243000030</t>
  </si>
  <si>
    <t>O21-42 /H74</t>
  </si>
  <si>
    <t>数理科学和化学</t>
  </si>
  <si>
    <t>V4_23</t>
  </si>
  <si>
    <t>图书馆</t>
  </si>
  <si>
    <t>国史十六讲</t>
  </si>
  <si>
    <t>000943099000010</t>
  </si>
  <si>
    <t>K207 /F18(2)</t>
  </si>
  <si>
    <t>历史、地理</t>
  </si>
  <si>
    <t>V4_20</t>
  </si>
  <si>
    <t>继续教育学院</t>
  </si>
  <si>
    <t>君子之道</t>
  </si>
  <si>
    <t>002285980000010</t>
  </si>
  <si>
    <t>I267 /Y755AC</t>
  </si>
  <si>
    <t>非暴力沟通</t>
  </si>
  <si>
    <t>002797086000010</t>
  </si>
  <si>
    <t>C912.1-49 /L98D</t>
  </si>
  <si>
    <t>社会科学总论</t>
  </si>
  <si>
    <t>V4_21</t>
  </si>
  <si>
    <t>航空航天系</t>
  </si>
  <si>
    <t>乌合之众</t>
  </si>
  <si>
    <t>002960044000010</t>
  </si>
  <si>
    <t>C912.64 /L22AT</t>
  </si>
  <si>
    <t>2021 Spring</t>
  </si>
  <si>
    <t>V4_22</t>
  </si>
  <si>
    <t>社会发展与公共政策学院</t>
  </si>
  <si>
    <t>额尔古纳河右岸</t>
  </si>
  <si>
    <t>002941178000010</t>
  </si>
  <si>
    <t>I247.57 /C62JG</t>
  </si>
  <si>
    <t>V4_26</t>
  </si>
  <si>
    <t>动态宏观经济理论</t>
  </si>
  <si>
    <t>001852039000010</t>
  </si>
  <si>
    <t>F015 /S112A</t>
  </si>
  <si>
    <t>V4_27</t>
  </si>
  <si>
    <t>生命科学学院</t>
  </si>
  <si>
    <t>苏菲的世界</t>
  </si>
  <si>
    <t>002390297000010</t>
  </si>
  <si>
    <t>I533.45 /J32AD</t>
  </si>
  <si>
    <t>V4_25</t>
  </si>
  <si>
    <t>剑桥中国晚清史</t>
  </si>
  <si>
    <t>000537061000040</t>
  </si>
  <si>
    <t>K2 /C92A /10</t>
  </si>
  <si>
    <t>2022 Spring</t>
  </si>
  <si>
    <t>V4_28</t>
  </si>
  <si>
    <t>校园信息化办公室</t>
  </si>
  <si>
    <t>黑死病</t>
  </si>
  <si>
    <t>002851953000010</t>
  </si>
  <si>
    <t>R51-095.61 /J28</t>
  </si>
  <si>
    <t>V4_29</t>
  </si>
  <si>
    <t>信息科学与工程学院</t>
  </si>
  <si>
    <t>下沉年代</t>
  </si>
  <si>
    <t>003072011000010</t>
  </si>
  <si>
    <t>I712.55 /P13</t>
  </si>
  <si>
    <t>V4_30</t>
  </si>
  <si>
    <t>计算机科学技术学院</t>
  </si>
  <si>
    <t>数学分析解题指南</t>
  </si>
  <si>
    <t>000393835000040</t>
  </si>
  <si>
    <t>O17-44 /L63</t>
  </si>
  <si>
    <t>000393835000060</t>
  </si>
  <si>
    <t>V4_31</t>
  </si>
  <si>
    <t>管理学院</t>
  </si>
  <si>
    <t>技术的本质</t>
  </si>
  <si>
    <t>001790354000020</t>
  </si>
  <si>
    <t>N0 /A11</t>
  </si>
  <si>
    <t>自然科学总论</t>
  </si>
  <si>
    <t>射雕英雄传</t>
  </si>
  <si>
    <t>002896949000020</t>
  </si>
  <si>
    <t>I247.4 /J672S1B(4) /3</t>
  </si>
  <si>
    <t>002896949000030</t>
  </si>
  <si>
    <t>I247.4 /J672S1B(4) /2</t>
  </si>
  <si>
    <t>002896949000040</t>
  </si>
  <si>
    <t>I247.4 /J672S1B(4) /1</t>
  </si>
  <si>
    <t>V4_32</t>
  </si>
  <si>
    <t>化学与人类</t>
  </si>
  <si>
    <t>000557380000090</t>
  </si>
  <si>
    <t>O6-49 / L71(3)</t>
  </si>
  <si>
    <t>V4_33</t>
  </si>
  <si>
    <t>先进材料实验室</t>
  </si>
  <si>
    <t>新时代简明法语</t>
  </si>
  <si>
    <t>003092058000010</t>
  </si>
  <si>
    <t>H32 /G28 /1</t>
  </si>
  <si>
    <t>V4_34</t>
  </si>
  <si>
    <t>科学验证</t>
  </si>
  <si>
    <t>002895696000010</t>
  </si>
  <si>
    <t>Z228 /J441D /3</t>
  </si>
  <si>
    <t>综合性图书</t>
  </si>
  <si>
    <t>V4_38</t>
  </si>
  <si>
    <t>外国语言文学学院</t>
  </si>
  <si>
    <t>荷马史诗·伊利亚特</t>
  </si>
  <si>
    <t>002986601000010</t>
  </si>
  <si>
    <t>I545.22 /H29KB</t>
  </si>
  <si>
    <t>V4_39</t>
  </si>
  <si>
    <t>哲学学院</t>
  </si>
  <si>
    <t>人类简史</t>
  </si>
  <si>
    <t>001884633000010</t>
  </si>
  <si>
    <t>K02-49 /H11</t>
  </si>
  <si>
    <t>V4_43</t>
  </si>
  <si>
    <t>国际文化交流学院</t>
  </si>
  <si>
    <t>优雅的福音</t>
  </si>
  <si>
    <t>001866685000010</t>
  </si>
  <si>
    <t>B979.971.2 /H39</t>
  </si>
  <si>
    <t>哲学、宗教</t>
  </si>
  <si>
    <t>V4_41</t>
  </si>
  <si>
    <t>V4_40</t>
  </si>
  <si>
    <t>V4_42</t>
  </si>
  <si>
    <t>商业模式新生代</t>
  </si>
  <si>
    <t>001253676000040</t>
  </si>
  <si>
    <t>F71 /A38</t>
  </si>
  <si>
    <t>Why nations fail :</t>
  </si>
  <si>
    <t>001462181000020</t>
  </si>
  <si>
    <t>F0-05 /A173 /E</t>
  </si>
  <si>
    <t>经济学的思维方式</t>
  </si>
  <si>
    <t>002778856000030</t>
  </si>
  <si>
    <t>F011 /S99</t>
  </si>
  <si>
    <t>V4_16</t>
  </si>
  <si>
    <t>共产党宣言</t>
  </si>
  <si>
    <t>000481393000010</t>
  </si>
  <si>
    <t>A122 /M15GB</t>
  </si>
  <si>
    <t>马克思主义、列宁主义、毛泽东思想、邓小平理论</t>
  </si>
  <si>
    <t>002782417000010</t>
  </si>
  <si>
    <t>A122 /M15GH</t>
  </si>
  <si>
    <t>V4_44</t>
  </si>
  <si>
    <t>国际问题研究院</t>
  </si>
  <si>
    <t>全景武器百科</t>
  </si>
  <si>
    <t>003069484000010</t>
  </si>
  <si>
    <t>E92-49 /L85</t>
  </si>
  <si>
    <t>军事</t>
  </si>
  <si>
    <t>V4_35</t>
  </si>
  <si>
    <t>新闻学院</t>
  </si>
  <si>
    <t>极简西方哲学史</t>
  </si>
  <si>
    <t>002821500000010</t>
  </si>
  <si>
    <t>B5 /S813</t>
  </si>
  <si>
    <t>V4_54</t>
  </si>
  <si>
    <t>复旦大学办公室</t>
  </si>
  <si>
    <t>人间草木</t>
  </si>
  <si>
    <t>002948844000010</t>
  </si>
  <si>
    <t>I267 /W274G</t>
  </si>
  <si>
    <t>V4_46</t>
  </si>
  <si>
    <t>复旦学院（本科生院）</t>
  </si>
  <si>
    <t>牛奶可乐经济学</t>
  </si>
  <si>
    <t>000869766000010</t>
  </si>
  <si>
    <t>F0 /F833A /2</t>
  </si>
  <si>
    <t>V4_70</t>
  </si>
  <si>
    <t>科学技术研究院</t>
  </si>
  <si>
    <t>历史的教训</t>
  </si>
  <si>
    <t>001905946000010</t>
  </si>
  <si>
    <t>K103 /D78D</t>
  </si>
  <si>
    <t>V4_47</t>
  </si>
  <si>
    <t>数学科学学院</t>
  </si>
  <si>
    <t>基督山伯爵</t>
  </si>
  <si>
    <t>003022998000020</t>
  </si>
  <si>
    <t>I565.44 /D14JAS /1</t>
  </si>
  <si>
    <t>V4_45</t>
  </si>
  <si>
    <t>静静的顿河</t>
  </si>
  <si>
    <t>002763750000010</t>
  </si>
  <si>
    <t>I512.45 /X44A3 /2</t>
  </si>
  <si>
    <t>002763750000020</t>
  </si>
  <si>
    <t>I512.45 /X44A3 /3</t>
  </si>
  <si>
    <t>002763750000030</t>
  </si>
  <si>
    <t>I512.45 /X44A3 /1</t>
  </si>
  <si>
    <t>V4_53</t>
  </si>
  <si>
    <t>哈姆莱特</t>
  </si>
  <si>
    <t>002221799000010</t>
  </si>
  <si>
    <t>I561.33 /S18CM</t>
  </si>
  <si>
    <t>V4_112</t>
  </si>
  <si>
    <t>美育书简</t>
  </si>
  <si>
    <t>002175516000010</t>
  </si>
  <si>
    <t>G40-014 /X17</t>
  </si>
  <si>
    <t>文化、科学、教育、体育</t>
  </si>
  <si>
    <t>V4_36</t>
  </si>
  <si>
    <t>机关党委</t>
  </si>
  <si>
    <t>认识电影</t>
  </si>
  <si>
    <t>002340200000010</t>
  </si>
  <si>
    <t>J9 /Z26C</t>
  </si>
  <si>
    <t>艺术</t>
  </si>
  <si>
    <t>V4_58</t>
  </si>
  <si>
    <t>体育教学部</t>
  </si>
  <si>
    <t>小提琴欣赏十八讲</t>
  </si>
  <si>
    <t>002274499000010</t>
  </si>
  <si>
    <t>J622.17 /Y27</t>
  </si>
  <si>
    <t>V4_0</t>
  </si>
  <si>
    <t>煤老板自述三十年</t>
  </si>
  <si>
    <t>001205522000010</t>
  </si>
  <si>
    <t>I252 /M43</t>
  </si>
  <si>
    <t>V4_52</t>
  </si>
  <si>
    <t>工程与应用技术研究院</t>
  </si>
  <si>
    <t>凡·高</t>
  </si>
  <si>
    <t>003066651000010</t>
  </si>
  <si>
    <t>J205.563 /D35</t>
  </si>
  <si>
    <t>V4_51</t>
  </si>
  <si>
    <t>历史学系</t>
  </si>
  <si>
    <t>思想史研究课堂讲录</t>
  </si>
  <si>
    <t>002883349000010</t>
  </si>
  <si>
    <t>B2 /G382B /2</t>
  </si>
  <si>
    <t>002883350000010</t>
  </si>
  <si>
    <t>B2 /G382B /3</t>
  </si>
  <si>
    <t>麻風醫生與巨變中國</t>
  </si>
  <si>
    <t>002987650000010</t>
  </si>
  <si>
    <t>R755-092 /L74</t>
  </si>
  <si>
    <t>V4_48</t>
  </si>
  <si>
    <t>马克思主义学院</t>
  </si>
  <si>
    <t>转型中的地方政府</t>
  </si>
  <si>
    <t>000868510000010</t>
  </si>
  <si>
    <t>D625 /Z75</t>
  </si>
  <si>
    <t>V4_50</t>
  </si>
  <si>
    <t>中国历史地理研究所</t>
  </si>
  <si>
    <t>V4_49</t>
  </si>
  <si>
    <t>哈佛经济学笔记</t>
  </si>
  <si>
    <t>001082309000010</t>
  </si>
  <si>
    <t>F0-49 /C451</t>
  </si>
  <si>
    <t>001235127000010</t>
  </si>
  <si>
    <t>F0-49 /C451 /2</t>
  </si>
  <si>
    <t>V4_60</t>
  </si>
  <si>
    <t>文史研究院</t>
  </si>
  <si>
    <t>論戴震與章學誠</t>
  </si>
  <si>
    <t>002489234000010</t>
  </si>
  <si>
    <t>B249.65 /Y75C(2)</t>
  </si>
  <si>
    <t>V4_56</t>
  </si>
  <si>
    <t>乡土中国</t>
  </si>
  <si>
    <t>002926581000010</t>
  </si>
  <si>
    <t>C912.82 /F43AM</t>
  </si>
  <si>
    <t>V4_59</t>
  </si>
  <si>
    <t>分析测试中心</t>
  </si>
  <si>
    <t>爱的艺术</t>
  </si>
  <si>
    <t>002819437000010</t>
  </si>
  <si>
    <t>B82 /F831BF</t>
  </si>
  <si>
    <t>忏悔录</t>
  </si>
  <si>
    <t>002851294000010</t>
  </si>
  <si>
    <t>I565.44 /L82BQ</t>
  </si>
  <si>
    <t>V4_55</t>
  </si>
  <si>
    <t>法学院</t>
  </si>
  <si>
    <t>变化社会中的政治秩序</t>
  </si>
  <si>
    <t>001997463000010</t>
  </si>
  <si>
    <t>D501 /H39B</t>
  </si>
  <si>
    <t>伯罗奔尼撒战争的爆发</t>
  </si>
  <si>
    <t>002894719000010</t>
  </si>
  <si>
    <t>K125 /K121.2</t>
  </si>
  <si>
    <t>V4_57</t>
  </si>
  <si>
    <t>一个人的朝圣</t>
  </si>
  <si>
    <t>002374958000010</t>
  </si>
  <si>
    <t>I561.45 /Q551B</t>
  </si>
  <si>
    <t>V4_549</t>
  </si>
  <si>
    <t>脑科学研究院</t>
  </si>
  <si>
    <t>从一到无穷大</t>
  </si>
  <si>
    <t>002945106000010</t>
  </si>
  <si>
    <t>N49 /G39CE</t>
  </si>
  <si>
    <t>V4_61</t>
  </si>
  <si>
    <t>动物农场</t>
  </si>
  <si>
    <t>002818895000010</t>
  </si>
  <si>
    <t>I561.45 /A383CN</t>
  </si>
  <si>
    <t>V4_12</t>
  </si>
  <si>
    <t>物理学系</t>
  </si>
  <si>
    <t>力学</t>
  </si>
  <si>
    <t>002796128000010</t>
  </si>
  <si>
    <t>O3 /Z59A(3)</t>
  </si>
  <si>
    <t>V4_5</t>
  </si>
  <si>
    <t>文物与博物馆学系</t>
  </si>
  <si>
    <t>建筑遗产的寓意</t>
  </si>
  <si>
    <t>001568445000010</t>
  </si>
  <si>
    <t>TU-87 /X44</t>
  </si>
  <si>
    <t>工业技术</t>
  </si>
  <si>
    <t>V4_6</t>
  </si>
  <si>
    <t>统战部</t>
  </si>
  <si>
    <t>江南</t>
  </si>
  <si>
    <t>002927017000010</t>
  </si>
  <si>
    <t>I247.57 /G372K /2</t>
  </si>
  <si>
    <t>002927018000010</t>
  </si>
  <si>
    <t>I247.57 /G372K /3</t>
  </si>
  <si>
    <t>V4_7</t>
  </si>
  <si>
    <t>斯宾诺莎</t>
  </si>
  <si>
    <t>001761441000010</t>
  </si>
  <si>
    <t>B563.1 /S811(2)</t>
  </si>
  <si>
    <t>康德与形而上学疑难</t>
  </si>
  <si>
    <t>003107152000010</t>
  </si>
  <si>
    <t>B516.31 /H12.3</t>
  </si>
  <si>
    <t>V4_37</t>
  </si>
  <si>
    <t>运筹学教程例题分析与题解</t>
  </si>
  <si>
    <t>001489623000010</t>
  </si>
  <si>
    <t>O22-44 /H62</t>
  </si>
  <si>
    <t>V4_10</t>
  </si>
  <si>
    <t>材料科学系</t>
  </si>
  <si>
    <t>催眠术与法国启蒙运动的终结</t>
  </si>
  <si>
    <t>003109561000010</t>
  </si>
  <si>
    <t>K565.03 /D12B</t>
  </si>
  <si>
    <t>V4_69</t>
  </si>
  <si>
    <t>社会科学高等研究院</t>
  </si>
  <si>
    <t>市场制度深化与产业结构变迁</t>
  </si>
  <si>
    <t>002895404000020</t>
  </si>
  <si>
    <t>F269.24 /Z342</t>
  </si>
  <si>
    <t>V4_66</t>
  </si>
  <si>
    <t>国际合作与交流处</t>
  </si>
  <si>
    <t>新旧约全书</t>
  </si>
  <si>
    <t>000092482000010</t>
  </si>
  <si>
    <t>B971 /X57.2</t>
  </si>
  <si>
    <t>V4_62</t>
  </si>
  <si>
    <t>黑暗年代</t>
  </si>
  <si>
    <t>003052822000010</t>
  </si>
  <si>
    <t>K561.32 /W45A</t>
  </si>
  <si>
    <t>V4_68</t>
  </si>
  <si>
    <t>纪律检查委员会办公室、监察处</t>
  </si>
  <si>
    <t>V4_77</t>
  </si>
  <si>
    <t>V4_81</t>
  </si>
  <si>
    <t>中国新石器时代考古</t>
  </si>
  <si>
    <t>000424961000010</t>
  </si>
  <si>
    <t>K871.13 /Z36(2)</t>
  </si>
  <si>
    <t>V4_79</t>
  </si>
  <si>
    <t>财务与国有资产管理处</t>
  </si>
  <si>
    <t>八次危机</t>
  </si>
  <si>
    <t>001532736000010</t>
  </si>
  <si>
    <t>F124.8 /W58</t>
  </si>
  <si>
    <t>V4_80</t>
  </si>
  <si>
    <t>经济与社会</t>
  </si>
  <si>
    <t>002948252000010</t>
  </si>
  <si>
    <t>F069.9 /W45F /2-1</t>
  </si>
  <si>
    <t>V4_82</t>
  </si>
  <si>
    <t>研究生工作部</t>
  </si>
  <si>
    <t>悲惨世界</t>
  </si>
  <si>
    <t>002765899000020</t>
  </si>
  <si>
    <t>I565.44 /Y81BAK /1</t>
  </si>
  <si>
    <t>V4_83</t>
  </si>
  <si>
    <t>远大前程</t>
  </si>
  <si>
    <t>002972894000010</t>
  </si>
  <si>
    <t>I561.44 /D42YF</t>
  </si>
  <si>
    <t>V4_87</t>
  </si>
  <si>
    <t>经济学</t>
  </si>
  <si>
    <t>001911055000010</t>
  </si>
  <si>
    <t>F0 /D174A(3)</t>
  </si>
  <si>
    <t>V4_91</t>
  </si>
  <si>
    <t>自卑与超越</t>
  </si>
  <si>
    <t>002891633000010</t>
  </si>
  <si>
    <t>B848 /A11CAC</t>
  </si>
  <si>
    <t>V4_90</t>
  </si>
  <si>
    <t>总务处</t>
  </si>
  <si>
    <t>亲密关系</t>
  </si>
  <si>
    <t>002960214000010</t>
  </si>
  <si>
    <t>G78 /M53</t>
  </si>
  <si>
    <t>V4_102</t>
  </si>
  <si>
    <t>人才工作办公室</t>
  </si>
  <si>
    <t>人的需要理论</t>
  </si>
  <si>
    <t>000611903000010</t>
  </si>
  <si>
    <t>C912.68 /D95A</t>
  </si>
  <si>
    <t>V4_100</t>
  </si>
  <si>
    <t>基本建设处</t>
  </si>
  <si>
    <t>中国学生简明拉丁语入门</t>
  </si>
  <si>
    <t>003087369000010</t>
  </si>
  <si>
    <t>H771-42 /L23</t>
  </si>
  <si>
    <t>V4_101</t>
  </si>
  <si>
    <t>V4_111</t>
  </si>
  <si>
    <t>浪潮之巅</t>
  </si>
  <si>
    <t>002885147000010</t>
  </si>
  <si>
    <t>F497.12 /W82(4) /2</t>
  </si>
  <si>
    <t>002885147000020</t>
  </si>
  <si>
    <t>F497.12 /W82(4) /1</t>
  </si>
  <si>
    <t>V4_160</t>
  </si>
  <si>
    <t>基础医学院</t>
  </si>
  <si>
    <t>安娜·卡列尼娜</t>
  </si>
  <si>
    <t>003084203000010</t>
  </si>
  <si>
    <t>I512.44 /T96AAW /1</t>
  </si>
  <si>
    <t>003084203000020</t>
  </si>
  <si>
    <t>I512.44 /T96AAW /2</t>
  </si>
  <si>
    <t>V4_280</t>
  </si>
  <si>
    <t>V4_107</t>
  </si>
  <si>
    <t>紫藤萝瀑布</t>
  </si>
  <si>
    <t>002830491000010</t>
  </si>
  <si>
    <t>I267 /Z93KC</t>
  </si>
  <si>
    <t>V4_109</t>
  </si>
  <si>
    <t>国际关系与公共事务学院</t>
  </si>
  <si>
    <t>集体行动的逻辑</t>
  </si>
  <si>
    <t>002434762000010</t>
  </si>
  <si>
    <t>F062.6 /A382</t>
  </si>
  <si>
    <t>V4_158</t>
  </si>
  <si>
    <t>中国研究院</t>
  </si>
  <si>
    <t>Gödel, Escher, Bach :</t>
  </si>
  <si>
    <t>000801055000010</t>
  </si>
  <si>
    <t>O143 /H713</t>
  </si>
  <si>
    <t>V4_277</t>
  </si>
  <si>
    <t>复旦泛海国际金融学院</t>
  </si>
  <si>
    <t>V4_275</t>
  </si>
  <si>
    <t>高等学术研究院</t>
  </si>
  <si>
    <t>工作、消费、新穷人</t>
  </si>
  <si>
    <t>001092643000010</t>
  </si>
  <si>
    <t>F113.9 /B37</t>
  </si>
  <si>
    <t>V4_288</t>
  </si>
  <si>
    <t>档案馆</t>
  </si>
  <si>
    <t>版本与目录</t>
  </si>
  <si>
    <t>003006173000010</t>
  </si>
  <si>
    <t>G256.22-53 /X56</t>
  </si>
  <si>
    <t>V4_550</t>
  </si>
  <si>
    <t>乡下人的悲歌</t>
  </si>
  <si>
    <t>002360607000010</t>
  </si>
  <si>
    <t>I712.55 /W25</t>
  </si>
  <si>
    <t>V4_553</t>
  </si>
  <si>
    <t>了不起的盖茨比</t>
  </si>
  <si>
    <t>002838568000010</t>
  </si>
  <si>
    <t>I712.45 /F37AZ</t>
  </si>
  <si>
    <t>V4_1578</t>
  </si>
  <si>
    <t>现代化学史</t>
  </si>
  <si>
    <t>002781075000010</t>
  </si>
  <si>
    <t>O6-09 /G85</t>
  </si>
  <si>
    <t>V4_559</t>
  </si>
  <si>
    <t>法国大革命的文化起源</t>
  </si>
  <si>
    <t>002013760000010</t>
  </si>
  <si>
    <t>K565.41 /S18</t>
  </si>
  <si>
    <t>午夜将至</t>
  </si>
  <si>
    <t>002108763000010</t>
  </si>
  <si>
    <t>D829.512 /D95</t>
  </si>
  <si>
    <t>V4_927</t>
  </si>
  <si>
    <t>护理学院</t>
  </si>
  <si>
    <t>V4_929</t>
  </si>
  <si>
    <t>Key concepts in medieval literature =</t>
  </si>
  <si>
    <t>002362690000010</t>
  </si>
  <si>
    <t>I561.063 /S689 /E</t>
  </si>
  <si>
    <t>V4_931</t>
  </si>
  <si>
    <t>V4_934</t>
  </si>
  <si>
    <t>希腊思想的起源</t>
  </si>
  <si>
    <t>000233978000020</t>
  </si>
  <si>
    <t>B502 /W45</t>
  </si>
  <si>
    <t>西方哲学史</t>
  </si>
  <si>
    <t>002147114000010</t>
  </si>
  <si>
    <t>B5 /T51C</t>
  </si>
  <si>
    <t>希腊哲学简史</t>
  </si>
  <si>
    <t>002358761000010</t>
  </si>
  <si>
    <t>B502 /M18</t>
  </si>
  <si>
    <t>论再生产</t>
  </si>
  <si>
    <t>002900262000010</t>
  </si>
  <si>
    <t>A811.64 /A11A</t>
  </si>
  <si>
    <t>中国特色社会主义</t>
  </si>
  <si>
    <t>002956679000010</t>
  </si>
  <si>
    <t>D616 /Z358A</t>
  </si>
  <si>
    <t>V4_1570</t>
  </si>
  <si>
    <t>强社会与弱国家</t>
  </si>
  <si>
    <t>001491910000010</t>
  </si>
  <si>
    <t>D501 /M591(2)</t>
  </si>
  <si>
    <t>V4_1577</t>
  </si>
  <si>
    <t>马克思主义研究院</t>
  </si>
  <si>
    <t>逻辑哲学论</t>
  </si>
  <si>
    <t>000961466000010</t>
  </si>
  <si>
    <t>B521 /W47B</t>
  </si>
  <si>
    <t>V4_1906</t>
  </si>
  <si>
    <t>三国兵争要地与攻守战略研究</t>
  </si>
  <si>
    <t>003027476000010</t>
  </si>
  <si>
    <t>E993.2 /S86C(2) /1</t>
  </si>
  <si>
    <t>003027476000020</t>
  </si>
  <si>
    <t>E993.2 /S86C(2) /2</t>
  </si>
  <si>
    <t>003027476000030</t>
  </si>
  <si>
    <t>E993.2 /S86C(2) /3</t>
  </si>
  <si>
    <t>V4_1926</t>
  </si>
  <si>
    <t>活出自在人生</t>
  </si>
  <si>
    <t>002390718000010</t>
  </si>
  <si>
    <t>I266 /L21U</t>
  </si>
  <si>
    <t>V4_1927</t>
  </si>
  <si>
    <t>近代史讲稿</t>
  </si>
  <si>
    <t>003078902000010</t>
  </si>
  <si>
    <t>K14 /A11A</t>
  </si>
  <si>
    <t>V4_2104</t>
  </si>
  <si>
    <t>现代性</t>
  </si>
  <si>
    <t>002979065000010</t>
  </si>
  <si>
    <t>B089 /W281C</t>
  </si>
  <si>
    <t>V4_9</t>
  </si>
  <si>
    <t>高等数学进阶</t>
  </si>
  <si>
    <t>002873689000010</t>
  </si>
  <si>
    <t>O13-42 /W372</t>
  </si>
  <si>
    <t>V4_13</t>
  </si>
  <si>
    <t>阳明大传</t>
  </si>
  <si>
    <t>002957503000010</t>
  </si>
  <si>
    <t>B248.25 /S69A /1</t>
  </si>
  <si>
    <t>V4_11</t>
  </si>
  <si>
    <t>Python数学编程</t>
  </si>
  <si>
    <t>002952780000010</t>
  </si>
  <si>
    <t>TP311.561 /S114</t>
  </si>
  <si>
    <t>V4_8</t>
  </si>
  <si>
    <t>雅思口语实战训练</t>
  </si>
  <si>
    <t>003117231000010</t>
  </si>
  <si>
    <t>H319.9 /L329</t>
  </si>
  <si>
    <t>V4_14</t>
  </si>
  <si>
    <t>V4_15</t>
  </si>
  <si>
    <t>中国新石器时代</t>
  </si>
  <si>
    <t>002443216000010</t>
  </si>
  <si>
    <t>K871.13 /Y21B</t>
  </si>
  <si>
    <t>V4_1565</t>
  </si>
  <si>
    <t>交流生</t>
  </si>
  <si>
    <t>V4_1923</t>
  </si>
  <si>
    <t>本科生</t>
  </si>
  <si>
    <t>老子古今</t>
  </si>
  <si>
    <t>000513857000080</t>
  </si>
  <si>
    <t>B223.15 /L75 /1</t>
  </si>
  <si>
    <t>V4_1924</t>
  </si>
  <si>
    <t>俄罗斯文学讲稿</t>
  </si>
  <si>
    <t>002806229000010</t>
  </si>
  <si>
    <t>I106 /N13 /2</t>
  </si>
  <si>
    <t>V4_1925</t>
  </si>
  <si>
    <t>悉达多</t>
  </si>
  <si>
    <t>002875802000010</t>
  </si>
  <si>
    <t>I516.45 /H36XN</t>
  </si>
  <si>
    <t>V4_1575</t>
  </si>
  <si>
    <t>神仙传校释</t>
  </si>
  <si>
    <t>002991535000010</t>
  </si>
  <si>
    <t>B933 /G38D</t>
  </si>
  <si>
    <t>V4_85</t>
  </si>
  <si>
    <t>博士生</t>
  </si>
  <si>
    <t>维摩诘经</t>
  </si>
  <si>
    <t>002259114000010</t>
  </si>
  <si>
    <t>B942.1 /L131AA</t>
  </si>
  <si>
    <t>V4_86</t>
  </si>
  <si>
    <t>临床医学院</t>
  </si>
  <si>
    <t>孽子</t>
  </si>
  <si>
    <t>001138603000010</t>
  </si>
  <si>
    <t>I247.5 /B16NB</t>
  </si>
  <si>
    <t>V4_78</t>
  </si>
  <si>
    <t>新教伦理与资本主义精神</t>
  </si>
  <si>
    <t>002459458000010</t>
  </si>
  <si>
    <t>B976.3 /W45F</t>
  </si>
  <si>
    <t>V4_64</t>
  </si>
  <si>
    <t>东亚的王权与思想</t>
  </si>
  <si>
    <t>002977210000010</t>
  </si>
  <si>
    <t>D093.1 /D82B</t>
  </si>
  <si>
    <t>V4_92</t>
  </si>
  <si>
    <t>V4_95</t>
  </si>
  <si>
    <t>以太坊Solidity智能合约开发</t>
  </si>
  <si>
    <t>002962403000010</t>
  </si>
  <si>
    <t>F713.361.3 /J28</t>
  </si>
  <si>
    <t>V4_104</t>
  </si>
  <si>
    <t>古籍整理研究所</t>
  </si>
  <si>
    <t>陶渊明</t>
  </si>
  <si>
    <t>002846309000010</t>
  </si>
  <si>
    <t>I247.53 /C4518</t>
  </si>
  <si>
    <t>V4_105</t>
  </si>
  <si>
    <t>V4_103</t>
  </si>
  <si>
    <t>“中国近现代史纲要”课学习参考文选</t>
  </si>
  <si>
    <t>000553096000020</t>
  </si>
  <si>
    <t>K25 /S18</t>
  </si>
  <si>
    <t>《中国近现代史纲要》精彩教案</t>
  </si>
  <si>
    <t>001454243000010</t>
  </si>
  <si>
    <t>K25-42 /X42</t>
  </si>
  <si>
    <t>V4_106</t>
  </si>
  <si>
    <t>V4_149</t>
  </si>
  <si>
    <t>古典诗歌写作入门</t>
  </si>
  <si>
    <t>003087420000010</t>
  </si>
  <si>
    <t>I207.227.2 /Z941</t>
  </si>
  <si>
    <t>V4_63</t>
  </si>
  <si>
    <t>朝鲜战争</t>
  </si>
  <si>
    <t>002378206000010</t>
  </si>
  <si>
    <t>K312.52 /K12</t>
  </si>
  <si>
    <t>V4_150</t>
  </si>
  <si>
    <t>V4_151</t>
  </si>
  <si>
    <t>V4_65</t>
  </si>
  <si>
    <t>西方音乐史</t>
  </si>
  <si>
    <t>001152170000010</t>
  </si>
  <si>
    <t>J609.5 /G371A</t>
  </si>
  <si>
    <t>V4_152</t>
  </si>
  <si>
    <t>论语新解</t>
  </si>
  <si>
    <t>001471295000010</t>
  </si>
  <si>
    <t>B222.22 /Q43(3)</t>
  </si>
  <si>
    <t>V4_153</t>
  </si>
  <si>
    <t>王船山思想体系</t>
  </si>
  <si>
    <t>002860471000010</t>
  </si>
  <si>
    <t>B249.25 /C14A</t>
  </si>
  <si>
    <t>V4_76</t>
  </si>
  <si>
    <t>一只特立独行的猪</t>
  </si>
  <si>
    <t>003071228000010</t>
  </si>
  <si>
    <t>I267.1 /W371YD</t>
  </si>
  <si>
    <t>V4_154</t>
  </si>
  <si>
    <t>数学模型</t>
  </si>
  <si>
    <t>001193083000070</t>
  </si>
  <si>
    <t>O141.4 /J47(4)</t>
  </si>
  <si>
    <t>V4_155</t>
  </si>
  <si>
    <t>计算思维基础</t>
  </si>
  <si>
    <t>001473484000010</t>
  </si>
  <si>
    <t>TP301.6 /X261</t>
  </si>
  <si>
    <t>V4_156</t>
  </si>
  <si>
    <t>V4_157</t>
  </si>
  <si>
    <t>数据结构与算法</t>
  </si>
  <si>
    <t>002357503000010</t>
  </si>
  <si>
    <t>TP311.12 /W61A(2)</t>
  </si>
  <si>
    <t>克鲁格曼的预言</t>
  </si>
  <si>
    <t>002978665000010</t>
  </si>
  <si>
    <t>F171.2 /K421.2</t>
  </si>
  <si>
    <t>V4_94</t>
  </si>
  <si>
    <t>怎样做文献综述</t>
  </si>
  <si>
    <t>001241446000020</t>
  </si>
  <si>
    <t>H152.3 /M162</t>
  </si>
  <si>
    <t>V4_93</t>
  </si>
  <si>
    <t>中国近代史</t>
  </si>
  <si>
    <t>000846509000060</t>
  </si>
  <si>
    <t>K25 /X761A</t>
  </si>
  <si>
    <t>V4_113</t>
  </si>
  <si>
    <t>中国现当代文学500题解</t>
  </si>
  <si>
    <t>000844510000010</t>
  </si>
  <si>
    <t>I209.6-44 /Z81</t>
  </si>
  <si>
    <t>V4_114</t>
  </si>
  <si>
    <t>美术、神话与祭祀</t>
  </si>
  <si>
    <t>000338458000010</t>
  </si>
  <si>
    <t>K203 /Z311A</t>
  </si>
  <si>
    <t>V4_115</t>
  </si>
  <si>
    <t>画说宋词</t>
  </si>
  <si>
    <t>002453049000010</t>
  </si>
  <si>
    <t>H319.4:I222.844 /X79BA</t>
  </si>
  <si>
    <t>V4_116</t>
  </si>
  <si>
    <t>译有所为</t>
  </si>
  <si>
    <t>000490216000020</t>
  </si>
  <si>
    <t>H059 /N59</t>
  </si>
  <si>
    <t>V4_117</t>
  </si>
  <si>
    <t>理解传媒经济学</t>
  </si>
  <si>
    <t>002803862000010</t>
  </si>
  <si>
    <t>G206.2-05 /D95(2)</t>
  </si>
  <si>
    <t>V4_118</t>
  </si>
  <si>
    <t>政治经济学</t>
  </si>
  <si>
    <t>001891772000010</t>
  </si>
  <si>
    <t>F0 /L323(5)</t>
  </si>
  <si>
    <t>政治经济学 (第五版) 同步辅导</t>
  </si>
  <si>
    <t>002085163000010</t>
  </si>
  <si>
    <t>F0 /L327A</t>
  </si>
  <si>
    <t>V4_119</t>
  </si>
  <si>
    <t>政治的人生</t>
  </si>
  <si>
    <t>000230094000050</t>
  </si>
  <si>
    <t>K825.4 /W331</t>
  </si>
  <si>
    <t>V4_120</t>
  </si>
  <si>
    <t>局外人</t>
  </si>
  <si>
    <t>002765903000010</t>
  </si>
  <si>
    <t>I565.45 /J28BE</t>
  </si>
  <si>
    <t>V4_121</t>
  </si>
  <si>
    <t>塞尚及其画风的发展</t>
  </si>
  <si>
    <t>000917583000020</t>
  </si>
  <si>
    <t>J205.565 /F831</t>
  </si>
  <si>
    <t>V4_122</t>
  </si>
  <si>
    <t>王小波全集</t>
  </si>
  <si>
    <t>001810416000010</t>
  </si>
  <si>
    <t>I217.02 /W37D /9</t>
  </si>
  <si>
    <t>V4_123</t>
  </si>
  <si>
    <t>茶花女</t>
  </si>
  <si>
    <t>002797048000010</t>
  </si>
  <si>
    <t>I565.44 /X45=16(2)</t>
  </si>
  <si>
    <t>V4_124</t>
  </si>
  <si>
    <t>002819437000020</t>
  </si>
  <si>
    <t>V4_125</t>
  </si>
  <si>
    <t>公共卫生学院</t>
  </si>
  <si>
    <t>张爱玲经典作品选</t>
  </si>
  <si>
    <t>000385403000010</t>
  </si>
  <si>
    <t>I217.2 /Z314B</t>
  </si>
  <si>
    <t>V4_126</t>
  </si>
  <si>
    <t>001193643000020</t>
  </si>
  <si>
    <t>C912.11 /M59</t>
  </si>
  <si>
    <t>V4_127</t>
  </si>
  <si>
    <t>R语言实战</t>
  </si>
  <si>
    <t>002234102000060</t>
  </si>
  <si>
    <t>TP312R /K12(2)</t>
  </si>
  <si>
    <t>V4_128</t>
  </si>
  <si>
    <t>药学院</t>
  </si>
  <si>
    <t>黄金时代</t>
  </si>
  <si>
    <t>002355693000010</t>
  </si>
  <si>
    <t>I247.57 /W379JP</t>
  </si>
  <si>
    <t>V4_129</t>
  </si>
  <si>
    <t>R语言统计分析与机器学习</t>
  </si>
  <si>
    <t>002964183000010</t>
  </si>
  <si>
    <t>C819 /X892</t>
  </si>
  <si>
    <t>V4_130</t>
  </si>
  <si>
    <t>V4_131</t>
  </si>
  <si>
    <t>叶甫盖尼·奥涅金</t>
  </si>
  <si>
    <t>002986529000010</t>
  </si>
  <si>
    <t>I512.44 /P97Y2N</t>
  </si>
  <si>
    <t>V4_132</t>
  </si>
  <si>
    <t>V4_133</t>
  </si>
  <si>
    <t>微观经济学</t>
  </si>
  <si>
    <t>000953026000010</t>
  </si>
  <si>
    <t>F016 /P73B</t>
  </si>
  <si>
    <t>V4_134</t>
  </si>
  <si>
    <t>美国大学英语写作</t>
  </si>
  <si>
    <t>001082308000010</t>
  </si>
  <si>
    <t>H315 /L14</t>
  </si>
  <si>
    <t>V4_135</t>
  </si>
  <si>
    <t>猎魔人</t>
  </si>
  <si>
    <t>003030685000010</t>
  </si>
  <si>
    <t>I513.45 /S811B /6</t>
  </si>
  <si>
    <t>V4_136</t>
  </si>
  <si>
    <t>旅游学系</t>
  </si>
  <si>
    <t>通产省与日本奇迹</t>
  </si>
  <si>
    <t>001069552000010</t>
  </si>
  <si>
    <t>F131.30 /Y95A</t>
  </si>
  <si>
    <t>V4_137</t>
  </si>
  <si>
    <t>工科数学分析基础</t>
  </si>
  <si>
    <t>000502706000050</t>
  </si>
  <si>
    <t>O17 /W34(2) /1</t>
  </si>
  <si>
    <t>000502706000100</t>
  </si>
  <si>
    <t>O17 /W34(2) /2</t>
  </si>
  <si>
    <t>工科数学分析基础教学辅导书</t>
  </si>
  <si>
    <t>000520300000100</t>
  </si>
  <si>
    <t>O17 /W94 /2</t>
  </si>
  <si>
    <t>V4_138</t>
  </si>
  <si>
    <t>浮生取义</t>
  </si>
  <si>
    <t>000973220000010</t>
  </si>
  <si>
    <t>D669.9 /W81A</t>
  </si>
  <si>
    <t>V4_139</t>
  </si>
  <si>
    <t>西方世界的兴起</t>
  </si>
  <si>
    <t>000251440000020</t>
  </si>
  <si>
    <t>F119 /N59=2</t>
  </si>
  <si>
    <t>V4_140</t>
  </si>
  <si>
    <t>利用Python进行数据分析</t>
  </si>
  <si>
    <t>002779889000020</t>
  </si>
  <si>
    <t>C819 /M27A</t>
  </si>
  <si>
    <t>V4_141</t>
  </si>
  <si>
    <t>概率论与数理统计教程习题与解答</t>
  </si>
  <si>
    <t>000474236000110</t>
  </si>
  <si>
    <t>O21-44 /M37</t>
  </si>
  <si>
    <t>V4_142</t>
  </si>
  <si>
    <t>解析几何</t>
  </si>
  <si>
    <t>002028106000010</t>
  </si>
  <si>
    <t>O182 /Q79(3)</t>
  </si>
  <si>
    <t>V4_143</t>
  </si>
  <si>
    <t>V4_144</t>
  </si>
  <si>
    <t>微观经济分析</t>
  </si>
  <si>
    <t>000360490000010</t>
  </si>
  <si>
    <t>F016 /L271(2)</t>
  </si>
  <si>
    <t>V4_145</t>
  </si>
  <si>
    <t>V4_146</t>
  </si>
  <si>
    <t>梦的宇宙志</t>
  </si>
  <si>
    <t>002931728000010</t>
  </si>
  <si>
    <t>I313.65 /S15F</t>
  </si>
  <si>
    <t>V4_147</t>
  </si>
  <si>
    <t>V4_148</t>
  </si>
  <si>
    <t>小妇人</t>
  </si>
  <si>
    <t>001442242000010</t>
  </si>
  <si>
    <t>H319.4:I712.44 /A38F /1</t>
  </si>
  <si>
    <t>V4_255</t>
  </si>
  <si>
    <t>V4_256</t>
  </si>
  <si>
    <t>朱子学的新研究</t>
  </si>
  <si>
    <t>002360930000010</t>
  </si>
  <si>
    <t>B244.75-53 /W78</t>
  </si>
  <si>
    <t>V4_257</t>
  </si>
  <si>
    <t>中國近世宗教倫理與商人精神</t>
  </si>
  <si>
    <t>002784880000010</t>
  </si>
  <si>
    <t>B929.2 /Y75A(3)</t>
  </si>
  <si>
    <t>V4_258</t>
  </si>
  <si>
    <t>甘南纪事</t>
  </si>
  <si>
    <t>001387253000010</t>
  </si>
  <si>
    <t>I247.7 /Y297C</t>
  </si>
  <si>
    <t>无伤时代</t>
  </si>
  <si>
    <t>002901527000010</t>
  </si>
  <si>
    <t>I247.57 /T7219A</t>
  </si>
  <si>
    <t>V4_259</t>
  </si>
  <si>
    <t>伯罗奔尼撒战争史</t>
  </si>
  <si>
    <t>002953042000010</t>
  </si>
  <si>
    <t>K125 /B973</t>
  </si>
  <si>
    <t>V4_260</t>
  </si>
  <si>
    <t>V4_261</t>
  </si>
  <si>
    <t>朱子大传</t>
  </si>
  <si>
    <t>002188625000010</t>
  </si>
  <si>
    <t>B244.75 /S69A.2</t>
  </si>
  <si>
    <t>V4_262</t>
  </si>
  <si>
    <t>经济学原理</t>
  </si>
  <si>
    <t>002990939000010</t>
  </si>
  <si>
    <t>F0 /M32AC /1</t>
  </si>
  <si>
    <t>V4_263</t>
  </si>
  <si>
    <t>V4_264</t>
  </si>
  <si>
    <t>Python数据可视化</t>
  </si>
  <si>
    <t>002357505000010</t>
  </si>
  <si>
    <t>TP311.56 /L111</t>
  </si>
  <si>
    <t>V4_265</t>
  </si>
  <si>
    <t>金刚经</t>
  </si>
  <si>
    <t>002148030000010</t>
  </si>
  <si>
    <t>B942.1 /X74</t>
  </si>
  <si>
    <t>002363210000010</t>
  </si>
  <si>
    <t>B976.3 /W45AC</t>
  </si>
  <si>
    <t>唐宋词十七讲</t>
  </si>
  <si>
    <t>002397638000010</t>
  </si>
  <si>
    <t>I207.23 /Y42HA</t>
  </si>
  <si>
    <t>胡适论红楼梦</t>
  </si>
  <si>
    <t>003088520000010</t>
  </si>
  <si>
    <t>I207.411 /H52N</t>
  </si>
  <si>
    <t>V4_266</t>
  </si>
  <si>
    <t>001240916000020</t>
  </si>
  <si>
    <t>C912.1-49 /L82</t>
  </si>
  <si>
    <t>V4_267</t>
  </si>
  <si>
    <t>高效学习</t>
  </si>
  <si>
    <t>002847235000010</t>
  </si>
  <si>
    <t>G791 /H29</t>
  </si>
  <si>
    <t>V4_268</t>
  </si>
  <si>
    <t>地藏经 药师经</t>
  </si>
  <si>
    <t>002927073000010</t>
  </si>
  <si>
    <t>B942.1 /X79B</t>
  </si>
  <si>
    <t>V4_269</t>
  </si>
  <si>
    <t>003053155000010</t>
  </si>
  <si>
    <t>K25 /J52BL</t>
  </si>
  <si>
    <t>V4_270</t>
  </si>
  <si>
    <t>乡土中国 乡土重建</t>
  </si>
  <si>
    <t>002918710000010</t>
  </si>
  <si>
    <t>C912.82 /F43AL</t>
  </si>
  <si>
    <t>V4_271</t>
  </si>
  <si>
    <t>环境科学与工程系</t>
  </si>
  <si>
    <t>V4_272</t>
  </si>
  <si>
    <t>V4_273</t>
  </si>
  <si>
    <t>类脑人工智能科学与技术研究院</t>
  </si>
  <si>
    <t>查拉图斯特拉如是说</t>
  </si>
  <si>
    <t>001730771000010</t>
  </si>
  <si>
    <t>B516.47 /N28CB</t>
  </si>
  <si>
    <t>V4_274</t>
  </si>
  <si>
    <t>002780055000020</t>
  </si>
  <si>
    <t>I561.45 /A383BAC /1</t>
  </si>
  <si>
    <t>V4_276</t>
  </si>
  <si>
    <t>硕士生</t>
  </si>
  <si>
    <t>战后日本经济史</t>
  </si>
  <si>
    <t>002471546000010</t>
  </si>
  <si>
    <t>F131.395.3 /Y39</t>
  </si>
  <si>
    <t>V4_279</t>
  </si>
  <si>
    <t>V4_162</t>
  </si>
  <si>
    <t>安身立命</t>
  </si>
  <si>
    <t>002894967000010</t>
  </si>
  <si>
    <t>B250.5 /X77</t>
  </si>
  <si>
    <t>V4_163</t>
  </si>
  <si>
    <t>女生徒</t>
  </si>
  <si>
    <t>002991107000010</t>
  </si>
  <si>
    <t>I313.45 /T14C.6</t>
  </si>
  <si>
    <t>V4_164</t>
  </si>
  <si>
    <t>张枣的诗</t>
  </si>
  <si>
    <t>002330001000010</t>
  </si>
  <si>
    <t>I227.1 /Z364(2)</t>
  </si>
  <si>
    <t>V4_165</t>
  </si>
  <si>
    <t>雅思核心词分类精讲</t>
  </si>
  <si>
    <t>003079423000010</t>
  </si>
  <si>
    <t>H313.1 /J67B</t>
  </si>
  <si>
    <t>V4_166</t>
  </si>
  <si>
    <t>钢琴教程</t>
  </si>
  <si>
    <t>000831806000020</t>
  </si>
  <si>
    <t>J624.16 /H76(2) /2</t>
  </si>
  <si>
    <t>V4_167</t>
  </si>
  <si>
    <t>时代的精神状况</t>
  </si>
  <si>
    <t>002872883000060</t>
  </si>
  <si>
    <t>B516.53 /Y13AB</t>
  </si>
  <si>
    <t>V4_168</t>
  </si>
  <si>
    <t>V4_169</t>
  </si>
  <si>
    <t>文豪野犬</t>
  </si>
  <si>
    <t>002330289000010</t>
  </si>
  <si>
    <t>I313.45 /C416 /3</t>
  </si>
  <si>
    <t>人间失格</t>
  </si>
  <si>
    <t>002862801000010</t>
  </si>
  <si>
    <t>I313.45 /T14BAS</t>
  </si>
  <si>
    <t>V4_170</t>
  </si>
  <si>
    <t>倾城之恋</t>
  </si>
  <si>
    <t>000917809000010</t>
  </si>
  <si>
    <t>I246.7 /Z31H</t>
  </si>
  <si>
    <t>V4_171</t>
  </si>
  <si>
    <t>存在主义是一种人道主义</t>
  </si>
  <si>
    <t>002885553000020</t>
  </si>
  <si>
    <t>B565.53 /S11CD</t>
  </si>
  <si>
    <t>V4_172</t>
  </si>
  <si>
    <t>线性代数应该这样学</t>
  </si>
  <si>
    <t>002294066000010</t>
  </si>
  <si>
    <t>O151.2 /A11(2)</t>
  </si>
  <si>
    <t>V4_173</t>
  </si>
  <si>
    <t>奥巴马演讲精华</t>
  </si>
  <si>
    <t>001000398000010</t>
  </si>
  <si>
    <t>H319.4:D771.209 /W36</t>
  </si>
  <si>
    <t>V4_174</t>
  </si>
  <si>
    <t>The Cambridge Old English reader /</t>
  </si>
  <si>
    <t>002336992000010</t>
  </si>
  <si>
    <t>H310.9 /M364(2) /E</t>
  </si>
  <si>
    <t>V4_175</t>
  </si>
  <si>
    <t>思想是生活的一種方式</t>
  </si>
  <si>
    <t>002484915000010</t>
  </si>
  <si>
    <t>B250.5-53 /W32B</t>
  </si>
  <si>
    <t>V4_176</t>
  </si>
  <si>
    <t>002295187000010</t>
  </si>
  <si>
    <t>B976.3 /W45E</t>
  </si>
  <si>
    <t>V4_177</t>
  </si>
  <si>
    <t>V4_178</t>
  </si>
  <si>
    <t>V4_179</t>
  </si>
  <si>
    <t>人文地理学</t>
  </si>
  <si>
    <t>000322674000010</t>
  </si>
  <si>
    <t>K901 /W31</t>
  </si>
  <si>
    <t>V4_180</t>
  </si>
  <si>
    <t>托福雅思核心词汇理解性记忆</t>
  </si>
  <si>
    <t>002985312000010</t>
  </si>
  <si>
    <t>H313-42 /L63</t>
  </si>
  <si>
    <t>V4_181</t>
  </si>
  <si>
    <t>三联生活周刊十年</t>
  </si>
  <si>
    <t>000456311000020</t>
  </si>
  <si>
    <t>G239.22-53 /S13</t>
  </si>
  <si>
    <t>V4_182</t>
  </si>
  <si>
    <t>V4_183</t>
  </si>
  <si>
    <t>绿毛水怪</t>
  </si>
  <si>
    <t>002489736000010</t>
  </si>
  <si>
    <t>I247.7 /W3716BB</t>
  </si>
  <si>
    <t>习近平的七年知青岁月</t>
  </si>
  <si>
    <t>002848053000010</t>
  </si>
  <si>
    <t>K827=7 /X191.2</t>
  </si>
  <si>
    <t>V4_184</t>
  </si>
  <si>
    <t>新编中国哲学史</t>
  </si>
  <si>
    <t>001962551000020</t>
  </si>
  <si>
    <t>B2 /L21B /1</t>
  </si>
  <si>
    <t>V4_185</t>
  </si>
  <si>
    <t>002759679000010</t>
  </si>
  <si>
    <t>B516.47 /N28CN</t>
  </si>
  <si>
    <t>V4_186</t>
  </si>
  <si>
    <t>钱锺书的学术人生</t>
  </si>
  <si>
    <t>003053192000010</t>
  </si>
  <si>
    <t>K825.6 /Q44AD</t>
  </si>
  <si>
    <t>V4_254</t>
  </si>
  <si>
    <t>000553779000040</t>
  </si>
  <si>
    <t>B976.3 /W45C</t>
  </si>
  <si>
    <t>V4_187</t>
  </si>
  <si>
    <t>V4_188</t>
  </si>
  <si>
    <t>中国音乐小史</t>
  </si>
  <si>
    <t>002900524000010</t>
  </si>
  <si>
    <t>J609.2 /X79C</t>
  </si>
  <si>
    <t>V4_189</t>
  </si>
  <si>
    <t>西西弗的神话</t>
  </si>
  <si>
    <t>000870960000010</t>
  </si>
  <si>
    <t>B565.59 /J28E</t>
  </si>
  <si>
    <t>001471256000010</t>
  </si>
  <si>
    <t>B565.53 /S11CC</t>
  </si>
  <si>
    <t>V4_190</t>
  </si>
  <si>
    <t>自由在高处</t>
  </si>
  <si>
    <t>001168982000010</t>
  </si>
  <si>
    <t>D609.9 /X68</t>
  </si>
  <si>
    <t>V4_191</t>
  </si>
  <si>
    <t>V4_192</t>
  </si>
  <si>
    <t>002387730000010</t>
  </si>
  <si>
    <t>D625 /Z75(2)</t>
  </si>
  <si>
    <t>V4_193</t>
  </si>
  <si>
    <t>概率论与数理统计辅导讲义</t>
  </si>
  <si>
    <t>003096059000010</t>
  </si>
  <si>
    <t>O21-42 /W36A /2</t>
  </si>
  <si>
    <t>003096059000020</t>
  </si>
  <si>
    <t>O21-42 /W36A /1</t>
  </si>
  <si>
    <t>V4_194</t>
  </si>
  <si>
    <t>强风吹拂</t>
  </si>
  <si>
    <t>002925813000010</t>
  </si>
  <si>
    <t>I313.45 /S133A(2)</t>
  </si>
  <si>
    <t>V4_195</t>
  </si>
  <si>
    <t>《宏观经济学》学生指导和练习册</t>
  </si>
  <si>
    <t>001087521000010</t>
  </si>
  <si>
    <t>F015 /K33</t>
  </si>
  <si>
    <t>V4_196</t>
  </si>
  <si>
    <t>V4_197</t>
  </si>
  <si>
    <t>微电子学院</t>
  </si>
  <si>
    <t>《概率论与数理统计》学习辅导</t>
  </si>
  <si>
    <t>002142382000010</t>
  </si>
  <si>
    <t>O21-42 /Z363</t>
  </si>
  <si>
    <t>V4_198</t>
  </si>
  <si>
    <t>流体力学与传热学基础</t>
  </si>
  <si>
    <t>002227206000010</t>
  </si>
  <si>
    <t>O35 /C85</t>
  </si>
  <si>
    <t>V4_199</t>
  </si>
  <si>
    <t>002795944000010</t>
  </si>
  <si>
    <t>TP311.12 /G65</t>
  </si>
  <si>
    <t>V4_200</t>
  </si>
  <si>
    <t>地理学与生活</t>
  </si>
  <si>
    <t>001653191000010</t>
  </si>
  <si>
    <t>K90 /G37</t>
  </si>
  <si>
    <t>V4_201</t>
  </si>
  <si>
    <t>呐喊·彷徨</t>
  </si>
  <si>
    <t>002136997000010</t>
  </si>
  <si>
    <t>I210.6 /L85N14</t>
  </si>
  <si>
    <t>V4_202</t>
  </si>
  <si>
    <t>V4_203</t>
  </si>
  <si>
    <t>V4_204</t>
  </si>
  <si>
    <t>V4_205</t>
  </si>
  <si>
    <t>V4_206</t>
  </si>
  <si>
    <t>永恒的终结</t>
  </si>
  <si>
    <t>001848969000010</t>
  </si>
  <si>
    <t>I712.45 /A11Y2</t>
  </si>
  <si>
    <t>V4_207</t>
  </si>
  <si>
    <t>宏观经济学习题集</t>
  </si>
  <si>
    <t>001308989000010</t>
  </si>
  <si>
    <t>F015-44 /C13A(2)</t>
  </si>
  <si>
    <t>001902148000010</t>
  </si>
  <si>
    <t>F016 /W13C</t>
  </si>
  <si>
    <t>高等数学超详解</t>
  </si>
  <si>
    <t>002985595000010</t>
  </si>
  <si>
    <t>O13-42 /Y272A</t>
  </si>
  <si>
    <t>V4_208</t>
  </si>
  <si>
    <t>软件学院</t>
  </si>
  <si>
    <t>投资学</t>
  </si>
  <si>
    <t>002385139000010</t>
  </si>
  <si>
    <t>F830.59 /B92AB</t>
  </si>
  <si>
    <t>V4_209</t>
  </si>
  <si>
    <t>战争与和平</t>
  </si>
  <si>
    <t>002355394000020</t>
  </si>
  <si>
    <t>I512.44 /T96EAK /1</t>
  </si>
  <si>
    <t>V4_210</t>
  </si>
  <si>
    <t>V4_211</t>
  </si>
  <si>
    <t>V4_212</t>
  </si>
  <si>
    <t>V4_213</t>
  </si>
  <si>
    <t>微观经济学习题集</t>
  </si>
  <si>
    <t>002879366000010</t>
  </si>
  <si>
    <t>F016-44 /Z34(2)</t>
  </si>
  <si>
    <t>V4_214</t>
  </si>
  <si>
    <t>V4_215</t>
  </si>
  <si>
    <t>傅斯年</t>
  </si>
  <si>
    <t>002387895000010</t>
  </si>
  <si>
    <t>K825.4 /F92WD</t>
  </si>
  <si>
    <t>V4_216</t>
  </si>
  <si>
    <t>数学分析中的问题和反例</t>
  </si>
  <si>
    <t>002139670000010</t>
  </si>
  <si>
    <t>O17 /W28A</t>
  </si>
  <si>
    <t>V4_217</t>
  </si>
  <si>
    <t>中国共产党的九十年</t>
  </si>
  <si>
    <t>002251004000010</t>
  </si>
  <si>
    <t>D23 /D24H /3</t>
  </si>
  <si>
    <t>V4_218</t>
  </si>
  <si>
    <t>荷马史诗·奥德赛</t>
  </si>
  <si>
    <t>000439940000020</t>
  </si>
  <si>
    <t>I545.22 /H29A</t>
  </si>
  <si>
    <t>V4_219</t>
  </si>
  <si>
    <t>V4_220</t>
  </si>
  <si>
    <t>中国崛起的世界意义</t>
  </si>
  <si>
    <t>002985813000010</t>
  </si>
  <si>
    <t>F124 /W366</t>
  </si>
  <si>
    <t>V4_221</t>
  </si>
  <si>
    <t>V4_222</t>
  </si>
  <si>
    <t>莎士比亚悲剧简论</t>
  </si>
  <si>
    <t>003110212000010</t>
  </si>
  <si>
    <t>I561.073 /S18AN</t>
  </si>
  <si>
    <t>V4_223</t>
  </si>
  <si>
    <t>告别的仪式</t>
  </si>
  <si>
    <t>002902968000010</t>
  </si>
  <si>
    <t>B565.53 /B87A</t>
  </si>
  <si>
    <t>V4_224</t>
  </si>
  <si>
    <t>从零开始学Python程序设计</t>
  </si>
  <si>
    <t>002439851000020</t>
  </si>
  <si>
    <t>TP311.561 /W82</t>
  </si>
  <si>
    <t>V4_225</t>
  </si>
  <si>
    <t>国际宏观经济学</t>
  </si>
  <si>
    <t>002462882000020</t>
  </si>
  <si>
    <t>F11-0 /F46A</t>
  </si>
  <si>
    <t>V4_226</t>
  </si>
  <si>
    <t>001545852000030</t>
  </si>
  <si>
    <t>TP312 /K12</t>
  </si>
  <si>
    <t>V4_227</t>
  </si>
  <si>
    <t>Python编程</t>
  </si>
  <si>
    <t>002257737000030</t>
  </si>
  <si>
    <t>TP311.56 /M172</t>
  </si>
  <si>
    <t>V4_228</t>
  </si>
  <si>
    <t>线性代数</t>
  </si>
  <si>
    <t>000352231000110</t>
  </si>
  <si>
    <t>O151.2 /J84(2)</t>
  </si>
  <si>
    <t>V4_229</t>
  </si>
  <si>
    <t>V4_230</t>
  </si>
  <si>
    <t>V4_231</t>
  </si>
  <si>
    <t>大数据学院</t>
  </si>
  <si>
    <t>理想国</t>
  </si>
  <si>
    <t>001091662000010</t>
  </si>
  <si>
    <t>B502.232 /B18DG</t>
  </si>
  <si>
    <t>V4_232</t>
  </si>
  <si>
    <t>数学建模</t>
  </si>
  <si>
    <t>000441797000090</t>
  </si>
  <si>
    <t>O22 /Q55</t>
  </si>
  <si>
    <t>数学建模方法与分析</t>
  </si>
  <si>
    <t>000475931000020</t>
  </si>
  <si>
    <t>O141.4 /M59</t>
  </si>
  <si>
    <t>V4_233</t>
  </si>
  <si>
    <t>大问题</t>
  </si>
  <si>
    <t>001310147000020</t>
  </si>
  <si>
    <t>B0 /S99(3)</t>
  </si>
  <si>
    <t>V4_234</t>
  </si>
  <si>
    <t>LINGO软件及应用</t>
  </si>
  <si>
    <t>002386647000010</t>
  </si>
  <si>
    <t>O22 /S78</t>
  </si>
  <si>
    <t>V4_235</t>
  </si>
  <si>
    <t>曼昆《宏观经济学》 (第9版) 笔记和课后习题详解</t>
  </si>
  <si>
    <t>002467954000010</t>
  </si>
  <si>
    <t>F015-42 /S51C</t>
  </si>
  <si>
    <t>V4_236</t>
  </si>
  <si>
    <t>二十年目睹之怪现状</t>
  </si>
  <si>
    <t>002881978000010</t>
  </si>
  <si>
    <t>I242.47 /W82AC</t>
  </si>
  <si>
    <t>V4_237</t>
  </si>
  <si>
    <t>先进储氢材料导论</t>
  </si>
  <si>
    <t>002018713000010</t>
  </si>
  <si>
    <t>TG139 /Z82</t>
  </si>
  <si>
    <t>储氢技术与材料</t>
  </si>
  <si>
    <t>002836894000010</t>
  </si>
  <si>
    <t>TG139 /C15</t>
  </si>
  <si>
    <t>V4_238</t>
  </si>
  <si>
    <t>小径分岔的花园</t>
  </si>
  <si>
    <t>002021218000040</t>
  </si>
  <si>
    <t>I783.45 /B92E</t>
  </si>
  <si>
    <t>V4_239</t>
  </si>
  <si>
    <t>中国大数据发展报告</t>
  </si>
  <si>
    <t>002369619000010</t>
  </si>
  <si>
    <t>F279.23 /L42 /1</t>
  </si>
  <si>
    <t>V4_240</t>
  </si>
  <si>
    <t>中國通史</t>
  </si>
  <si>
    <t>002974359000010</t>
  </si>
  <si>
    <t>K20 /L931AL</t>
  </si>
  <si>
    <t>V4_241</t>
  </si>
  <si>
    <t>许三观卖血记</t>
  </si>
  <si>
    <t>000933119000020</t>
  </si>
  <si>
    <t>I247.5 /Y757AA</t>
  </si>
  <si>
    <t>V4_242</t>
  </si>
  <si>
    <t>V4_243</t>
  </si>
  <si>
    <t>V4_244</t>
  </si>
  <si>
    <t>韦伯《新教伦理与资本主义精神》导读</t>
  </si>
  <si>
    <t>000457119000020</t>
  </si>
  <si>
    <t>B976.3 /G69</t>
  </si>
  <si>
    <t>自控力</t>
  </si>
  <si>
    <t>002315776000010</t>
  </si>
  <si>
    <t>B842.6-49 /M274D</t>
  </si>
  <si>
    <t>V4_245</t>
  </si>
  <si>
    <t>中国特色社会主义政治经济学</t>
  </si>
  <si>
    <t>002359465000010</t>
  </si>
  <si>
    <t>F120.2 /Z362B</t>
  </si>
  <si>
    <t>V4_246</t>
  </si>
  <si>
    <t>罗宾斯《管理学 (第13版)》学习指导</t>
  </si>
  <si>
    <t>002418945000010</t>
  </si>
  <si>
    <t>C93-42 /L98A</t>
  </si>
  <si>
    <t>V4_247</t>
  </si>
  <si>
    <t>宏观经济学通识课</t>
  </si>
  <si>
    <t>002987801000010</t>
  </si>
  <si>
    <t>F015-49 /X54</t>
  </si>
  <si>
    <t>V4_248</t>
  </si>
  <si>
    <t>V4_249</t>
  </si>
  <si>
    <t>概率论与数理统计教程</t>
  </si>
  <si>
    <t>003028204000010</t>
  </si>
  <si>
    <t>O21 /W56(3)</t>
  </si>
  <si>
    <t>V4_250</t>
  </si>
  <si>
    <t>一个陌生女人的来信</t>
  </si>
  <si>
    <t>002847833000010</t>
  </si>
  <si>
    <t>I521.45 /C84Y1AD</t>
  </si>
  <si>
    <t>V4_251</t>
  </si>
  <si>
    <t>V4_252</t>
  </si>
  <si>
    <t>社会学的想象力</t>
  </si>
  <si>
    <t>002351436000020</t>
  </si>
  <si>
    <t>C91 /M59B</t>
  </si>
  <si>
    <t>V4_253</t>
  </si>
  <si>
    <t>数据结构</t>
  </si>
  <si>
    <t>002429757000010</t>
  </si>
  <si>
    <t>TP311.12 /L141</t>
  </si>
  <si>
    <t>V4_451</t>
  </si>
  <si>
    <t>近代中国社会的新陈代谢</t>
  </si>
  <si>
    <t>000494470000010</t>
  </si>
  <si>
    <t>K250.7 /C48A</t>
  </si>
  <si>
    <t>V4_452</t>
  </si>
  <si>
    <t>V4_453</t>
  </si>
  <si>
    <t>V4_454</t>
  </si>
  <si>
    <t>V4_455</t>
  </si>
  <si>
    <t>002771470000010</t>
  </si>
  <si>
    <t>B502.232 /B18DAH</t>
  </si>
  <si>
    <t>孟子正義</t>
  </si>
  <si>
    <t>002789214000010</t>
  </si>
  <si>
    <t>B2 /X57 /6</t>
  </si>
  <si>
    <t>V4_456</t>
  </si>
  <si>
    <t>002409342000010</t>
  </si>
  <si>
    <t>I247.5 /Y757AD</t>
  </si>
  <si>
    <t>V4_457</t>
  </si>
  <si>
    <t>V4_458</t>
  </si>
  <si>
    <t>V4_459</t>
  </si>
  <si>
    <t>何处是“江南”?</t>
  </si>
  <si>
    <t>002398512000010</t>
  </si>
  <si>
    <t>D092.49 /Y28A</t>
  </si>
  <si>
    <t>V4_460</t>
  </si>
  <si>
    <t>群体性孤独</t>
  </si>
  <si>
    <t>001791367000010</t>
  </si>
  <si>
    <t>C913.3 /T48</t>
  </si>
  <si>
    <t>V4_461</t>
  </si>
  <si>
    <t>24/7</t>
  </si>
  <si>
    <t>002037937000010</t>
  </si>
  <si>
    <t>D583 /K42</t>
  </si>
  <si>
    <t>V4_462</t>
  </si>
  <si>
    <t>日本蜡烛图技术新解</t>
  </si>
  <si>
    <t>002037935000010</t>
  </si>
  <si>
    <t>F830.91 /N281A</t>
  </si>
  <si>
    <t>V4_463</t>
  </si>
  <si>
    <t>蘇詩補注</t>
  </si>
  <si>
    <t>002866260000020</t>
  </si>
  <si>
    <t>I222.744 /S91F /1</t>
  </si>
  <si>
    <t>王蒙文集</t>
  </si>
  <si>
    <t>002996301000010</t>
  </si>
  <si>
    <t>I217.02 /W34M /2</t>
  </si>
  <si>
    <t>V4_464</t>
  </si>
  <si>
    <t>V4_465</t>
  </si>
  <si>
    <t>李提摩太在中国</t>
  </si>
  <si>
    <t>000609797000020</t>
  </si>
  <si>
    <t>B979.956.1 /L34S</t>
  </si>
  <si>
    <t>V4_466</t>
  </si>
  <si>
    <t>西学与变法</t>
  </si>
  <si>
    <t>000428082000020</t>
  </si>
  <si>
    <t>G219.295 /W34</t>
  </si>
  <si>
    <t>V4_467</t>
  </si>
  <si>
    <t>V4_468</t>
  </si>
  <si>
    <t>V4_469</t>
  </si>
  <si>
    <t>V4_470</t>
  </si>
  <si>
    <t>001532736000030</t>
  </si>
  <si>
    <t>V4_471</t>
  </si>
  <si>
    <t>V4_472</t>
  </si>
  <si>
    <t>V4_473</t>
  </si>
  <si>
    <t>V4_474</t>
  </si>
  <si>
    <t>高等代数学</t>
  </si>
  <si>
    <t>000856956000010</t>
  </si>
  <si>
    <t>O15 /Y35B(2)</t>
  </si>
  <si>
    <t>V4_475</t>
  </si>
  <si>
    <t>奔跑吧! 梅洛斯</t>
  </si>
  <si>
    <t>003053081000010</t>
  </si>
  <si>
    <t>I313.45 /S165E</t>
  </si>
  <si>
    <t>V4_476</t>
  </si>
  <si>
    <t>局外人·鼠疫</t>
  </si>
  <si>
    <t>002246435000010</t>
  </si>
  <si>
    <t>I565.45 /J28BB</t>
  </si>
  <si>
    <t>V4_477</t>
  </si>
  <si>
    <t>V4_478</t>
  </si>
  <si>
    <t>宏观经济学</t>
  </si>
  <si>
    <t>002978964000010</t>
  </si>
  <si>
    <t>F015 /M32E</t>
  </si>
  <si>
    <t>V4_479</t>
  </si>
  <si>
    <t>马克思主义生态理论概论</t>
  </si>
  <si>
    <t>003063839000010</t>
  </si>
  <si>
    <t>A811.693 /W312</t>
  </si>
  <si>
    <t>V4_480</t>
  </si>
  <si>
    <t>V4_481</t>
  </si>
  <si>
    <t>V4_482</t>
  </si>
  <si>
    <t>微观经济学十八讲</t>
  </si>
  <si>
    <t>000337732000020</t>
  </si>
  <si>
    <t>F016 /P731</t>
  </si>
  <si>
    <t>V4_483</t>
  </si>
  <si>
    <t>高效清单工作法</t>
  </si>
  <si>
    <t>003010203000010</t>
  </si>
  <si>
    <t>B026-49 /Z23</t>
  </si>
  <si>
    <t>V4_484</t>
  </si>
  <si>
    <t>Python语言程序设计</t>
  </si>
  <si>
    <t>001979062000020</t>
  </si>
  <si>
    <t>TP311.56 /L49</t>
  </si>
  <si>
    <t>V4_485</t>
  </si>
  <si>
    <t>R语言</t>
  </si>
  <si>
    <t>002820761000010</t>
  </si>
  <si>
    <t>TP312R /Z83</t>
  </si>
  <si>
    <t>V4_486</t>
  </si>
  <si>
    <t>V4_487</t>
  </si>
  <si>
    <t>V4_488</t>
  </si>
  <si>
    <t>普通物理学教程</t>
  </si>
  <si>
    <t>001559051000010</t>
  </si>
  <si>
    <t>O441 /L47.2(3)</t>
  </si>
  <si>
    <t>V4_489</t>
  </si>
  <si>
    <t>V4_490</t>
  </si>
  <si>
    <t>003028266000010</t>
  </si>
  <si>
    <t>TP311.12 /Z788</t>
  </si>
  <si>
    <t>V4_491</t>
  </si>
  <si>
    <t>V4_492</t>
  </si>
  <si>
    <t>中国近三百年学术史</t>
  </si>
  <si>
    <t>002274773000010</t>
  </si>
  <si>
    <t>B249.05 /L48D</t>
  </si>
  <si>
    <t>V4_493</t>
  </si>
  <si>
    <t>上海数学中心</t>
  </si>
  <si>
    <t>V4_494</t>
  </si>
  <si>
    <t>上海市生物医药技术研究院</t>
  </si>
  <si>
    <t>V4_495</t>
  </si>
  <si>
    <t>附属中山医院</t>
  </si>
  <si>
    <t>如何阅读一本书</t>
  </si>
  <si>
    <t>002028040000040</t>
  </si>
  <si>
    <t>G792 /A19C</t>
  </si>
  <si>
    <t>V4_496</t>
  </si>
  <si>
    <t>高等代数</t>
  </si>
  <si>
    <t>001125467000020</t>
  </si>
  <si>
    <t>O15 /Q79A /2</t>
  </si>
  <si>
    <t>V4_497</t>
  </si>
  <si>
    <t>剑桥中华民国史</t>
  </si>
  <si>
    <t>000279855000010</t>
  </si>
  <si>
    <t>K2 /C92 /12</t>
  </si>
  <si>
    <t>V4_498</t>
  </si>
  <si>
    <t>002483504000010</t>
  </si>
  <si>
    <t>K90 /G37B</t>
  </si>
  <si>
    <t>V4_499</t>
  </si>
  <si>
    <t>管理学基础</t>
  </si>
  <si>
    <t>001910343000010</t>
  </si>
  <si>
    <t>C93 /L98J</t>
  </si>
  <si>
    <t>V4_500</t>
  </si>
  <si>
    <t>V4_501</t>
  </si>
  <si>
    <t>V4_502</t>
  </si>
  <si>
    <t>V4_503</t>
  </si>
  <si>
    <t>V4_504</t>
  </si>
  <si>
    <t>V4_505</t>
  </si>
  <si>
    <t>V4_506</t>
  </si>
  <si>
    <t>V4_507</t>
  </si>
  <si>
    <t>有无之境</t>
  </si>
  <si>
    <t>001014874000010</t>
  </si>
  <si>
    <t>B248.25 /C46A</t>
  </si>
  <si>
    <t>V4_508</t>
  </si>
  <si>
    <t>V4_509</t>
  </si>
  <si>
    <t>V4_510</t>
  </si>
  <si>
    <t>000511532000010</t>
  </si>
  <si>
    <t>B82 /F831B</t>
  </si>
  <si>
    <t>V4_511</t>
  </si>
  <si>
    <t>V4_512</t>
  </si>
  <si>
    <t>V4_513</t>
  </si>
  <si>
    <t>变形记</t>
  </si>
  <si>
    <t>002488509000010</t>
  </si>
  <si>
    <t>I521.45 /K12BT</t>
  </si>
  <si>
    <t>V4_514</t>
  </si>
  <si>
    <t>V4_515</t>
  </si>
  <si>
    <t>V4_516</t>
  </si>
  <si>
    <t>数学分析习题课讲义</t>
  </si>
  <si>
    <t>002821031000020</t>
  </si>
  <si>
    <t>O17-44 /X54(2) /1</t>
  </si>
  <si>
    <t>V4_517</t>
  </si>
  <si>
    <t>V4_518</t>
  </si>
  <si>
    <t>V4_519</t>
  </si>
  <si>
    <t>新结构经济学</t>
  </si>
  <si>
    <t>001479367000010</t>
  </si>
  <si>
    <t>F014.6 /L63</t>
  </si>
  <si>
    <t>V4_520</t>
  </si>
  <si>
    <t>金刚经 心经 坛经</t>
  </si>
  <si>
    <t>002927026000010</t>
  </si>
  <si>
    <t>B942.1 /C46B</t>
  </si>
  <si>
    <t>V4_521</t>
  </si>
  <si>
    <t>V4_522</t>
  </si>
  <si>
    <t>像计算机科学家一样思考Python</t>
  </si>
  <si>
    <t>002910870000010</t>
  </si>
  <si>
    <t>TP311.561 /T26(2)</t>
  </si>
  <si>
    <t>V4_523</t>
  </si>
  <si>
    <t>V4_524</t>
  </si>
  <si>
    <t>V4_525</t>
  </si>
  <si>
    <t>MATLAB教程及实训</t>
  </si>
  <si>
    <t>002486659000010</t>
  </si>
  <si>
    <t>TP312MA /C23(2)</t>
  </si>
  <si>
    <t>V4_526</t>
  </si>
  <si>
    <t>V4_527</t>
  </si>
  <si>
    <t>003083373000010</t>
  </si>
  <si>
    <t>B502.232 /B18DAY</t>
  </si>
  <si>
    <t>V4_528</t>
  </si>
  <si>
    <t>V4_529</t>
  </si>
  <si>
    <t>V4_530</t>
  </si>
  <si>
    <t>Python基础教程</t>
  </si>
  <si>
    <t>002459295000030</t>
  </si>
  <si>
    <t>TP311.56 /H34(3)</t>
  </si>
  <si>
    <t>V4_531</t>
  </si>
  <si>
    <t>V4_532</t>
  </si>
  <si>
    <t>002989128000010</t>
  </si>
  <si>
    <t>F0 /M32AC /2</t>
  </si>
  <si>
    <t>V4_533</t>
  </si>
  <si>
    <t>黄河边上的中国</t>
  </si>
  <si>
    <t>001648505000010</t>
  </si>
  <si>
    <t>C912.82 /C21B /2</t>
  </si>
  <si>
    <t>001648505000020</t>
  </si>
  <si>
    <t>C912.82 /C21B /1</t>
  </si>
  <si>
    <t>V4_534</t>
  </si>
  <si>
    <t>V4_535</t>
  </si>
  <si>
    <t>告别夹边沟</t>
  </si>
  <si>
    <t>000465939000010</t>
  </si>
  <si>
    <t>I247.7 /Y297A</t>
  </si>
  <si>
    <t>V4_536</t>
  </si>
  <si>
    <t>V4_537</t>
  </si>
  <si>
    <t>临床试验设计与统计分析</t>
  </si>
  <si>
    <t>001489754000010</t>
  </si>
  <si>
    <t>R4-33 /D38</t>
  </si>
  <si>
    <t>V4_538</t>
  </si>
  <si>
    <t>V4_539</t>
  </si>
  <si>
    <t>附属华山医院</t>
  </si>
  <si>
    <t>V4_540</t>
  </si>
  <si>
    <t>附属肿瘤医院</t>
  </si>
  <si>
    <t>V4_541</t>
  </si>
  <si>
    <t>附属华东医院</t>
  </si>
  <si>
    <t>沉默的大多数</t>
  </si>
  <si>
    <t>003071227000010</t>
  </si>
  <si>
    <t>I267.1 /W371BB(2)</t>
  </si>
  <si>
    <t>V4_542</t>
  </si>
  <si>
    <t>附属闵行医院</t>
  </si>
  <si>
    <t>002395036000030</t>
  </si>
  <si>
    <t>K827=7 /X191</t>
  </si>
  <si>
    <t>V4_551</t>
  </si>
  <si>
    <t>自私的基因</t>
  </si>
  <si>
    <t>001481385000020</t>
  </si>
  <si>
    <t>Q343.1 /D34</t>
  </si>
  <si>
    <t>生物科学</t>
  </si>
  <si>
    <t>V4_543</t>
  </si>
  <si>
    <t>V4_544</t>
  </si>
  <si>
    <t>V4_545</t>
  </si>
  <si>
    <t>逃不开的经济周期</t>
  </si>
  <si>
    <t>002906884000020</t>
  </si>
  <si>
    <t>F037 /T48A /2</t>
  </si>
  <si>
    <t>V4_546</t>
  </si>
  <si>
    <t>001636569000020</t>
  </si>
  <si>
    <t>F016 /P73C</t>
  </si>
  <si>
    <t>V4_547</t>
  </si>
  <si>
    <t>V4_295</t>
  </si>
  <si>
    <t>V4_296</t>
  </si>
  <si>
    <t>V4_297</t>
  </si>
  <si>
    <t>V4_298</t>
  </si>
  <si>
    <t>十日谈</t>
  </si>
  <si>
    <t>002884501000010</t>
  </si>
  <si>
    <t>I546.43 /B92SX /1</t>
  </si>
  <si>
    <t>002884501000020</t>
  </si>
  <si>
    <t>I546.43 /B92SX /2</t>
  </si>
  <si>
    <t>V4_299</t>
  </si>
  <si>
    <t>单向度的人</t>
  </si>
  <si>
    <t>000048123000010</t>
  </si>
  <si>
    <t>B089 /M16</t>
  </si>
  <si>
    <t>V4_300</t>
  </si>
  <si>
    <t>V4_301</t>
  </si>
  <si>
    <t>艺用人体解剖学</t>
  </si>
  <si>
    <t>002181831000010</t>
  </si>
  <si>
    <t>J064 /L38B</t>
  </si>
  <si>
    <t>V4_302</t>
  </si>
  <si>
    <t>迦陵论词丛稿</t>
  </si>
  <si>
    <t>001874310000010</t>
  </si>
  <si>
    <t>I207.23 /Y42.3(2)</t>
  </si>
  <si>
    <t>王维诗全集</t>
  </si>
  <si>
    <t>002331044000010</t>
  </si>
  <si>
    <t>I222.742 /W37K</t>
  </si>
  <si>
    <t>V4_303</t>
  </si>
  <si>
    <t>斯万的一次爱情</t>
  </si>
  <si>
    <t>002388831000010</t>
  </si>
  <si>
    <t>I565.45 /P972H</t>
  </si>
  <si>
    <t>V4_304</t>
  </si>
  <si>
    <t>阴翳礼赞</t>
  </si>
  <si>
    <t>002971988000010</t>
  </si>
  <si>
    <t>I313.65 /G64.13</t>
  </si>
  <si>
    <t>V4_305</t>
  </si>
  <si>
    <t>V4_306</t>
  </si>
  <si>
    <t>V4_307</t>
  </si>
  <si>
    <t>V4_308</t>
  </si>
  <si>
    <t>V4_309</t>
  </si>
  <si>
    <t>音乐作品分析教程</t>
  </si>
  <si>
    <t>000468062000010</t>
  </si>
  <si>
    <t>J605 /Q43B(2)</t>
  </si>
  <si>
    <t>V4_310</t>
  </si>
  <si>
    <t>银河系边缘的小失常</t>
  </si>
  <si>
    <t>002977030000010</t>
  </si>
  <si>
    <t>I382.45 /K15D</t>
  </si>
  <si>
    <t>V4_311</t>
  </si>
  <si>
    <t>V4_312</t>
  </si>
  <si>
    <t>自我与本我</t>
  </si>
  <si>
    <t>003085964000010</t>
  </si>
  <si>
    <t>B84-065 /F83L2F</t>
  </si>
  <si>
    <t>V4_313</t>
  </si>
  <si>
    <t>西方马克思主义概论</t>
  </si>
  <si>
    <t>000858868000010</t>
  </si>
  <si>
    <t>B089.1 /Y43B</t>
  </si>
  <si>
    <t>V4_314</t>
  </si>
  <si>
    <t>The Cambridge introduction to Anglo-Saxon literature /</t>
  </si>
  <si>
    <t>002377605000010</t>
  </si>
  <si>
    <t>I561.06 /M192 /E</t>
  </si>
  <si>
    <t>V4_315</t>
  </si>
  <si>
    <t>V4_316</t>
  </si>
  <si>
    <t>V4_317</t>
  </si>
  <si>
    <t>V4_318</t>
  </si>
  <si>
    <t>华丽食物志</t>
  </si>
  <si>
    <t>002971901000010</t>
  </si>
  <si>
    <t>I313.65 /S15D</t>
  </si>
  <si>
    <t>V4_319</t>
  </si>
  <si>
    <t>V4_320</t>
  </si>
  <si>
    <t>大师镜头</t>
  </si>
  <si>
    <t>001852078000010</t>
  </si>
  <si>
    <t>J931 /K44 /3</t>
  </si>
  <si>
    <t>V4_321</t>
  </si>
  <si>
    <t>V4_322</t>
  </si>
  <si>
    <t>霍布斯</t>
  </si>
  <si>
    <t>002879594000010</t>
  </si>
  <si>
    <t>B561.22 /M59A</t>
  </si>
  <si>
    <t>V4_323</t>
  </si>
  <si>
    <t>V4_324</t>
  </si>
  <si>
    <t>V4_325</t>
  </si>
  <si>
    <t>V4_326</t>
  </si>
  <si>
    <t>庄子哲学</t>
  </si>
  <si>
    <t>002989027000010</t>
  </si>
  <si>
    <t>B223.55 /W31.2</t>
  </si>
  <si>
    <t>V4_327</t>
  </si>
  <si>
    <t>000590341000020</t>
  </si>
  <si>
    <t>B516.47-49 /N28</t>
  </si>
  <si>
    <t>V4_328</t>
  </si>
  <si>
    <t>传教士与近代中国</t>
  </si>
  <si>
    <t>001549454000010</t>
  </si>
  <si>
    <t>B979.2 /G67</t>
  </si>
  <si>
    <t>才性与玄理</t>
  </si>
  <si>
    <t>002263731000020</t>
  </si>
  <si>
    <t>B235.05 /M89B</t>
  </si>
  <si>
    <t>V4_329</t>
  </si>
  <si>
    <t>V4_330</t>
  </si>
  <si>
    <t>道教</t>
  </si>
  <si>
    <t>000601915000020</t>
  </si>
  <si>
    <t>B95 /L75</t>
  </si>
  <si>
    <t>V4_331</t>
  </si>
  <si>
    <t>V4_332</t>
  </si>
  <si>
    <t>V4_333</t>
  </si>
  <si>
    <t>生命科学史</t>
  </si>
  <si>
    <t>001489681000050</t>
  </si>
  <si>
    <t>Q1-091 /M14B</t>
  </si>
  <si>
    <t>V4_334</t>
  </si>
  <si>
    <t>概率论</t>
  </si>
  <si>
    <t>000440245000040</t>
  </si>
  <si>
    <t>O211 /Y291(2)</t>
  </si>
  <si>
    <t>数学分析中的典型问题与方法</t>
  </si>
  <si>
    <t>000532856000050</t>
  </si>
  <si>
    <t>O17 /P34(2)</t>
  </si>
  <si>
    <t>V4_335</t>
  </si>
  <si>
    <t>运筹学方法与模型</t>
  </si>
  <si>
    <t>001809116000020</t>
  </si>
  <si>
    <t>O22 /F92(2)</t>
  </si>
  <si>
    <t>V4_336</t>
  </si>
  <si>
    <t>V4_337</t>
  </si>
  <si>
    <t>V4_338</t>
  </si>
  <si>
    <t>概率论及其应用</t>
  </si>
  <si>
    <t>001743734000010</t>
  </si>
  <si>
    <t>O211 /F43C /1</t>
  </si>
  <si>
    <t>V4_339</t>
  </si>
  <si>
    <t>V4_340</t>
  </si>
  <si>
    <t>核科学与技术系</t>
  </si>
  <si>
    <t>V4_341</t>
  </si>
  <si>
    <t>V4_342</t>
  </si>
  <si>
    <t>怎样鉴别黄色歌曲</t>
  </si>
  <si>
    <t>000002913000010</t>
  </si>
  <si>
    <t>J640.2 /R23</t>
  </si>
  <si>
    <t>V4_343</t>
  </si>
  <si>
    <t>荷马史诗</t>
  </si>
  <si>
    <t>000241356000030</t>
  </si>
  <si>
    <t>I545.22 /H29H</t>
  </si>
  <si>
    <t>V4_344</t>
  </si>
  <si>
    <t>001974423000010</t>
  </si>
  <si>
    <t>C913.13 /M99A</t>
  </si>
  <si>
    <t>V4_345</t>
  </si>
  <si>
    <t>辜鸿铭英译《论语》</t>
  </si>
  <si>
    <t>001398024000010</t>
  </si>
  <si>
    <t>H319.4:B222.2 /K48A</t>
  </si>
  <si>
    <t>V4_346</t>
  </si>
  <si>
    <t>深入解析SAS</t>
  </si>
  <si>
    <t>001906093000020</t>
  </si>
  <si>
    <t>C819 /X262</t>
  </si>
  <si>
    <t>V4_347</t>
  </si>
  <si>
    <t>流体力学</t>
  </si>
  <si>
    <t>002779405000010</t>
  </si>
  <si>
    <t>O35 /D581(3) /2</t>
  </si>
  <si>
    <t>002779406000010</t>
  </si>
  <si>
    <t>O35 /D581(3) /1</t>
  </si>
  <si>
    <t>V4_348</t>
  </si>
  <si>
    <t>000829119000010</t>
  </si>
  <si>
    <t>O151.2 /L75(3)</t>
  </si>
  <si>
    <t>V4_349</t>
  </si>
  <si>
    <t>Б. П. 吉米多维奇数学分析习题全解</t>
  </si>
  <si>
    <t>000564303000050</t>
  </si>
  <si>
    <t>O17-44 /L54 /3</t>
  </si>
  <si>
    <t>V4_350</t>
  </si>
  <si>
    <t>000393835000030</t>
  </si>
  <si>
    <t>贫穷的本质</t>
  </si>
  <si>
    <t>002778263000020</t>
  </si>
  <si>
    <t>F113.9 /B21(2)</t>
  </si>
  <si>
    <t>V4_351</t>
  </si>
  <si>
    <t>泡沫经济学</t>
  </si>
  <si>
    <t>000448835000020</t>
  </si>
  <si>
    <t>F131.344 /Y39</t>
  </si>
  <si>
    <t>V4_352</t>
  </si>
  <si>
    <t>V4_353</t>
  </si>
  <si>
    <t>唐宋词选释</t>
  </si>
  <si>
    <t>000293334000010</t>
  </si>
  <si>
    <t>I222.8/9478</t>
  </si>
  <si>
    <t>V4_354</t>
  </si>
  <si>
    <t>政道</t>
  </si>
  <si>
    <t>002312655000010</t>
  </si>
  <si>
    <t>D61-53 /D79 /1</t>
  </si>
  <si>
    <t>002765263000010</t>
  </si>
  <si>
    <t>D61-53 /D79 /2</t>
  </si>
  <si>
    <t>V4_355</t>
  </si>
  <si>
    <t>V4_356</t>
  </si>
  <si>
    <t>V4_357</t>
  </si>
  <si>
    <t>国内大循环</t>
  </si>
  <si>
    <t>003001970000010</t>
  </si>
  <si>
    <t>F124.5 /J322</t>
  </si>
  <si>
    <t>V4_358</t>
  </si>
  <si>
    <t>中级财务会计</t>
  </si>
  <si>
    <t>002791569000010</t>
  </si>
  <si>
    <t>F234.4 /L763A(6)</t>
  </si>
  <si>
    <t>V4_359</t>
  </si>
  <si>
    <t>Excel与数据处理</t>
  </si>
  <si>
    <t>000487032000010</t>
  </si>
  <si>
    <t>TP391.13 /D78(2)</t>
  </si>
  <si>
    <t>V4_360</t>
  </si>
  <si>
    <t>中国音乐史</t>
  </si>
  <si>
    <t>001890346000010</t>
  </si>
  <si>
    <t>J609.2 /Q24</t>
  </si>
  <si>
    <t>V4_361</t>
  </si>
  <si>
    <t>002251004000030</t>
  </si>
  <si>
    <t>D23 /D24H /1</t>
  </si>
  <si>
    <t>V4_362</t>
  </si>
  <si>
    <t>V4_363</t>
  </si>
  <si>
    <t>大学生数学竞赛习题精讲</t>
  </si>
  <si>
    <t>002218390000010</t>
  </si>
  <si>
    <t>O13-44 /C493(2)</t>
  </si>
  <si>
    <t>V4_364</t>
  </si>
  <si>
    <t>V4_365</t>
  </si>
  <si>
    <t>《微观经济学》 (第8版) 学习指导</t>
  </si>
  <si>
    <t>001806038000010</t>
  </si>
  <si>
    <t>F016-42 /H18B</t>
  </si>
  <si>
    <t>V4_366</t>
  </si>
  <si>
    <t>Python参考手册</t>
  </si>
  <si>
    <t>001165755000020</t>
  </si>
  <si>
    <t>TP311.56-62 /B56</t>
  </si>
  <si>
    <t>V4_367</t>
  </si>
  <si>
    <t>至爱游戏</t>
  </si>
  <si>
    <t>003107174000010</t>
  </si>
  <si>
    <t>I711.45 /K37B</t>
  </si>
  <si>
    <t>V4_290</t>
  </si>
  <si>
    <t>医学院本科生</t>
  </si>
  <si>
    <t>V4_291</t>
  </si>
  <si>
    <t>V4_368</t>
  </si>
  <si>
    <t>工科数学分析基础学习指导与习题解析</t>
  </si>
  <si>
    <t>000510166000020</t>
  </si>
  <si>
    <t>O17-42 /S97 /1</t>
  </si>
  <si>
    <t>V4_369</t>
  </si>
  <si>
    <t>中国特色社会主义政治经济学与经济学中国时代</t>
  </si>
  <si>
    <t>002889237000010</t>
  </si>
  <si>
    <t>F120.2 /Z771A</t>
  </si>
  <si>
    <t>V4_370</t>
  </si>
  <si>
    <t>003043661000010</t>
  </si>
  <si>
    <t>C912.1-49 /L98E</t>
  </si>
  <si>
    <t>V4_371</t>
  </si>
  <si>
    <t>V4_372</t>
  </si>
  <si>
    <t>002986732000010</t>
  </si>
  <si>
    <t>I565.45 /J28JAJ</t>
  </si>
  <si>
    <t>V4_292</t>
  </si>
  <si>
    <t>佛性与般若</t>
  </si>
  <si>
    <t>001083631000020</t>
  </si>
  <si>
    <t>B94 /M89A /1</t>
  </si>
  <si>
    <t>V4_293</t>
  </si>
  <si>
    <t>V4_294</t>
  </si>
  <si>
    <t>V4_289</t>
  </si>
  <si>
    <t>罗密欧与朱丽叶</t>
  </si>
  <si>
    <t>003111415000010</t>
  </si>
  <si>
    <t>I561.33 /S18L2W</t>
  </si>
  <si>
    <t>V4_373</t>
  </si>
  <si>
    <t>V4_374</t>
  </si>
  <si>
    <t>哲学的故事</t>
  </si>
  <si>
    <t>002986194000010</t>
  </si>
  <si>
    <t>B1-49 /D78D</t>
  </si>
  <si>
    <t>V4_375</t>
  </si>
  <si>
    <t>V4_376</t>
  </si>
  <si>
    <t>V4_377</t>
  </si>
  <si>
    <t>爱是地狱冥犬</t>
  </si>
  <si>
    <t>002326146000010</t>
  </si>
  <si>
    <t>I712.25 /B973</t>
  </si>
  <si>
    <t>V4_378</t>
  </si>
  <si>
    <t>V4_379</t>
  </si>
  <si>
    <t>V4_380</t>
  </si>
  <si>
    <t>V4_381</t>
  </si>
  <si>
    <t>V4_382</t>
  </si>
  <si>
    <t>美国的新闻媒介批评</t>
  </si>
  <si>
    <t>000870110000030</t>
  </si>
  <si>
    <t>G219.712 /X54A</t>
  </si>
  <si>
    <t>V4_383</t>
  </si>
  <si>
    <t>物理学的进化</t>
  </si>
  <si>
    <t>002961500000010</t>
  </si>
  <si>
    <t>O4-091 /A18D</t>
  </si>
  <si>
    <t>V4_384</t>
  </si>
  <si>
    <t>V4_385</t>
  </si>
  <si>
    <t>V4_386</t>
  </si>
  <si>
    <t>中世纪欧洲</t>
  </si>
  <si>
    <t>003112765000010</t>
  </si>
  <si>
    <t>K503 /M452</t>
  </si>
  <si>
    <t>V4_387</t>
  </si>
  <si>
    <t>V4_388</t>
  </si>
  <si>
    <t>基督教的本质</t>
  </si>
  <si>
    <t>000961475000010</t>
  </si>
  <si>
    <t>B978 /F43</t>
  </si>
  <si>
    <t>V4_389</t>
  </si>
  <si>
    <t>V4_390</t>
  </si>
  <si>
    <t>V4_391</t>
  </si>
  <si>
    <t>V4_392</t>
  </si>
  <si>
    <t>亚洲金融危机</t>
  </si>
  <si>
    <t>001116557000010</t>
  </si>
  <si>
    <t>F833.059 /H31(2)</t>
  </si>
  <si>
    <t>1998年亚洲金融危机追踪研究实录</t>
  </si>
  <si>
    <t>002896386000010</t>
  </si>
  <si>
    <t>F833.059 /L32</t>
  </si>
  <si>
    <t>V4_393</t>
  </si>
  <si>
    <t>鼠疫</t>
  </si>
  <si>
    <t>003057246000010</t>
  </si>
  <si>
    <t>H329.4:I565.45 /J28 /1</t>
  </si>
  <si>
    <t>V4_394</t>
  </si>
  <si>
    <t>生命科学的历史与哲学思考</t>
  </si>
  <si>
    <t>000297907000160</t>
  </si>
  <si>
    <t>Q-1 /L75</t>
  </si>
  <si>
    <t>论民主</t>
  </si>
  <si>
    <t>002979215000010</t>
  </si>
  <si>
    <t>D082 /D12.2(2)</t>
  </si>
  <si>
    <t>V4_395</t>
  </si>
  <si>
    <t>V4_396</t>
  </si>
  <si>
    <t>V4_397</t>
  </si>
  <si>
    <t>V4_398</t>
  </si>
  <si>
    <t>V4_399</t>
  </si>
  <si>
    <t>V4_400</t>
  </si>
  <si>
    <t>西方音乐历史知识解答</t>
  </si>
  <si>
    <t>001229019000010</t>
  </si>
  <si>
    <t>J609.1 /Y28</t>
  </si>
  <si>
    <t>V4_401</t>
  </si>
  <si>
    <t>V4_402</t>
  </si>
  <si>
    <t>V4_403</t>
  </si>
  <si>
    <t>V4_404</t>
  </si>
  <si>
    <t>R统计编程入门</t>
  </si>
  <si>
    <t>002993444000020</t>
  </si>
  <si>
    <t>TP312R /B97</t>
  </si>
  <si>
    <t>V4_405</t>
  </si>
  <si>
    <t>V4_406</t>
  </si>
  <si>
    <t>就业、利息和货币通论</t>
  </si>
  <si>
    <t>000518284000030</t>
  </si>
  <si>
    <t>F091.348 /K15=3</t>
  </si>
  <si>
    <t>V4_407</t>
  </si>
  <si>
    <t>平狄克版《微观经济学》(第七版) 学习手册</t>
  </si>
  <si>
    <t>001198056000020</t>
  </si>
  <si>
    <t>F016-42 /X38</t>
  </si>
  <si>
    <t>V4_408</t>
  </si>
  <si>
    <t>数学分析习题全解指南</t>
  </si>
  <si>
    <t>000490279000260</t>
  </si>
  <si>
    <t>O17-44 /C45 /2</t>
  </si>
  <si>
    <t>失乐园</t>
  </si>
  <si>
    <t>001025546000030</t>
  </si>
  <si>
    <t>I313.45 /D82SA</t>
  </si>
  <si>
    <t>The great Gatsby</t>
  </si>
  <si>
    <t>001191198000010</t>
  </si>
  <si>
    <t>H319.4:I712.45 /F37WB</t>
  </si>
  <si>
    <t>范里安《微观经济学: 现代观点》 (第9版) 笔记和课后习题详解</t>
  </si>
  <si>
    <t>002102798000010</t>
  </si>
  <si>
    <t>F016-44 /S51D</t>
  </si>
  <si>
    <t>002257737000020</t>
  </si>
  <si>
    <t>V4_409</t>
  </si>
  <si>
    <t>娇惯的心灵</t>
  </si>
  <si>
    <t>002994956000020</t>
  </si>
  <si>
    <t>G649.712 /L821</t>
  </si>
  <si>
    <t>V4_410</t>
  </si>
  <si>
    <t>V4_411</t>
  </si>
  <si>
    <t>V4_412</t>
  </si>
  <si>
    <t>002265313000020</t>
  </si>
  <si>
    <t>F015 /M32C</t>
  </si>
  <si>
    <t>魔鬼经济学</t>
  </si>
  <si>
    <t>002278217000020</t>
  </si>
  <si>
    <t>F0-49 /L12A /1</t>
  </si>
  <si>
    <t>V4_413</t>
  </si>
  <si>
    <t>应该读点经济史</t>
  </si>
  <si>
    <t>000939386000020</t>
  </si>
  <si>
    <t>F11-0 /K422</t>
  </si>
  <si>
    <t>V4_414</t>
  </si>
  <si>
    <t>001099918000030</t>
  </si>
  <si>
    <t>B976.3 /W45LB</t>
  </si>
  <si>
    <t>霍乱时期的爱情</t>
  </si>
  <si>
    <t>002003552000030</t>
  </si>
  <si>
    <t>I775.45 /M14HA(2)</t>
  </si>
  <si>
    <t>V4_415</t>
  </si>
  <si>
    <t>V4_416</t>
  </si>
  <si>
    <t>V4_417</t>
  </si>
  <si>
    <t>货币金融学</t>
  </si>
  <si>
    <t>002279230000020</t>
  </si>
  <si>
    <t>F830 /M59F</t>
  </si>
  <si>
    <t>V4_418</t>
  </si>
  <si>
    <t>V4_419</t>
  </si>
  <si>
    <t>细胞生物学</t>
  </si>
  <si>
    <t>000561810000060</t>
  </si>
  <si>
    <t>Q28-43 /Z25(3)</t>
  </si>
  <si>
    <t>V4_420</t>
  </si>
  <si>
    <t>自杀论</t>
  </si>
  <si>
    <t>000106697000020</t>
  </si>
  <si>
    <t>C913.8 /D78</t>
  </si>
  <si>
    <t>V4_421</t>
  </si>
  <si>
    <t>会计学</t>
  </si>
  <si>
    <t>002227509000010</t>
  </si>
  <si>
    <t>F230 /S97(3)</t>
  </si>
  <si>
    <t>会计学习题集</t>
  </si>
  <si>
    <t>002227510000010</t>
  </si>
  <si>
    <t>F230-44 /S97(3)</t>
  </si>
  <si>
    <t>V4_422</t>
  </si>
  <si>
    <t>002789811000010</t>
  </si>
  <si>
    <t>O551 /Q69(4)</t>
  </si>
  <si>
    <t>V4_423</t>
  </si>
  <si>
    <t>V4_424</t>
  </si>
  <si>
    <t>V4_425</t>
  </si>
  <si>
    <t>V4_426</t>
  </si>
  <si>
    <t>曼昆《宏观经济学》 (第9版) 学习精要·习题解析·补充训练</t>
  </si>
  <si>
    <t>003042384000010</t>
  </si>
  <si>
    <t>F015-42 /K37</t>
  </si>
  <si>
    <t>V4_427</t>
  </si>
  <si>
    <t>000481213000080</t>
  </si>
  <si>
    <t>O3-44 /Q52 /2</t>
  </si>
  <si>
    <t>V4_428</t>
  </si>
  <si>
    <t>故事新编</t>
  </si>
  <si>
    <t>002378331000010</t>
  </si>
  <si>
    <t>I210.6 /L85G1J</t>
  </si>
  <si>
    <t>V4_429</t>
  </si>
  <si>
    <t>001810464000010</t>
  </si>
  <si>
    <t>I217.02 /W37D /2</t>
  </si>
  <si>
    <t>V4_430</t>
  </si>
  <si>
    <t>Python爬虫开发与项目实战</t>
  </si>
  <si>
    <t>002372485000010</t>
  </si>
  <si>
    <t>TP311.561 /F23</t>
  </si>
  <si>
    <t>V4_431</t>
  </si>
  <si>
    <t>V4_432</t>
  </si>
  <si>
    <t>心理学与生活</t>
  </si>
  <si>
    <t>000440851000060</t>
  </si>
  <si>
    <t>B84 /G37</t>
  </si>
  <si>
    <t>V4_433</t>
  </si>
  <si>
    <t>光学</t>
  </si>
  <si>
    <t>000509999000030</t>
  </si>
  <si>
    <t>O43 /Z442A</t>
  </si>
  <si>
    <t>V4_434</t>
  </si>
  <si>
    <t>V4_435</t>
  </si>
  <si>
    <t>001636569000040</t>
  </si>
  <si>
    <t>V4_436</t>
  </si>
  <si>
    <t>后帖木儿时代</t>
  </si>
  <si>
    <t>001174237000010</t>
  </si>
  <si>
    <t>K107 /D12</t>
  </si>
  <si>
    <t>V4_437</t>
  </si>
  <si>
    <t>苏鲁支语录</t>
  </si>
  <si>
    <t>000460120000050</t>
  </si>
  <si>
    <t>B516.47 /N28S1</t>
  </si>
  <si>
    <t>V4_438</t>
  </si>
  <si>
    <t>V4_439</t>
  </si>
  <si>
    <t>V4_440</t>
  </si>
  <si>
    <t>微生物学教程</t>
  </si>
  <si>
    <t>001243474000010</t>
  </si>
  <si>
    <t>Q93 /Z73(3)</t>
  </si>
  <si>
    <t>孙子兵法 三十六计</t>
  </si>
  <si>
    <t>002927061000010</t>
  </si>
  <si>
    <t>E892.2 /S981K</t>
  </si>
  <si>
    <t>V4_441</t>
  </si>
  <si>
    <t>精神分析学引论·新论</t>
  </si>
  <si>
    <t>002145837000020</t>
  </si>
  <si>
    <t>B84-065 /F83J(2)</t>
  </si>
  <si>
    <t>V4_442</t>
  </si>
  <si>
    <t>宏观经济学二十五讲</t>
  </si>
  <si>
    <t>002843030000010</t>
  </si>
  <si>
    <t>F015 /X743</t>
  </si>
  <si>
    <t>V4_443</t>
  </si>
  <si>
    <t>002397342000010</t>
  </si>
  <si>
    <t>I565.45 /J28JW</t>
  </si>
  <si>
    <t>V4_444</t>
  </si>
  <si>
    <t>社会分层十讲</t>
  </si>
  <si>
    <t>001249208000010</t>
  </si>
  <si>
    <t>D663 /L332(2)</t>
  </si>
  <si>
    <t>V4_445</t>
  </si>
  <si>
    <t>001975929000010</t>
  </si>
  <si>
    <t>I545.22 /H29K</t>
  </si>
  <si>
    <t>V4_446</t>
  </si>
  <si>
    <t>V4_447</t>
  </si>
  <si>
    <t>V4_448</t>
  </si>
  <si>
    <t>概率论与数理统计</t>
  </si>
  <si>
    <t>001094970000040</t>
  </si>
  <si>
    <t>O21-44 /W351</t>
  </si>
  <si>
    <t>V4_449</t>
  </si>
  <si>
    <t>植物生理学</t>
  </si>
  <si>
    <t>001473338000010</t>
  </si>
  <si>
    <t>Q945 /P18(7)</t>
  </si>
  <si>
    <t>V4_450</t>
  </si>
  <si>
    <t>国富论</t>
  </si>
  <si>
    <t>002465541000010</t>
  </si>
  <si>
    <t>F091.33 /S811DU</t>
  </si>
  <si>
    <t>V4_557</t>
  </si>
  <si>
    <t>进修生</t>
  </si>
  <si>
    <t>人类通史</t>
  </si>
  <si>
    <t>002328710000030</t>
  </si>
  <si>
    <t>Q981.1-49 /S81</t>
  </si>
  <si>
    <t>V4_1562</t>
  </si>
  <si>
    <t>唐诗经典英译研究</t>
  </si>
  <si>
    <t>002127388000010</t>
  </si>
  <si>
    <t>H315.9 /W324</t>
  </si>
  <si>
    <t>V4_558</t>
  </si>
  <si>
    <t>明代特务政治</t>
  </si>
  <si>
    <t>000495140000020</t>
  </si>
  <si>
    <t>D691.6 /D58</t>
  </si>
  <si>
    <t>V4_1920</t>
  </si>
  <si>
    <t>002342877000010</t>
  </si>
  <si>
    <t>H319.4:I712.45 /F37J /1</t>
  </si>
  <si>
    <t>V4_1574</t>
  </si>
  <si>
    <t>V4_560</t>
  </si>
  <si>
    <t>“马克思主义基本原理概论”学习辅导</t>
  </si>
  <si>
    <t>003077998000010</t>
  </si>
  <si>
    <t>A81-42 /Z33</t>
  </si>
  <si>
    <t>V4_561</t>
  </si>
  <si>
    <t>中国特色社会主义政治经济学研究</t>
  </si>
  <si>
    <t>003057356000010</t>
  </si>
  <si>
    <t>F120.2 /Z771B</t>
  </si>
  <si>
    <t>V4_562</t>
  </si>
  <si>
    <t>牛津英国史</t>
  </si>
  <si>
    <t>003106753000010</t>
  </si>
  <si>
    <t>K561.0 /M83B</t>
  </si>
  <si>
    <t>V4_563</t>
  </si>
  <si>
    <t>V4_564</t>
  </si>
  <si>
    <t>散文课</t>
  </si>
  <si>
    <t>003007567000010</t>
  </si>
  <si>
    <t>I056 /Z36</t>
  </si>
  <si>
    <t>勇敢的新世界</t>
  </si>
  <si>
    <t>003081445000010</t>
  </si>
  <si>
    <t>I730.6-53 /F93</t>
  </si>
  <si>
    <t>向着少女与光</t>
  </si>
  <si>
    <t>003087016000010</t>
  </si>
  <si>
    <t>K835.655.72=5 /B11C</t>
  </si>
  <si>
    <t>V4_565</t>
  </si>
  <si>
    <t>盖娅: 地球生命的新视野</t>
  </si>
  <si>
    <t>002899511000010</t>
  </si>
  <si>
    <t>X-02 /L11A</t>
  </si>
  <si>
    <t>环境科学、安全科学</t>
  </si>
  <si>
    <t>V4_566</t>
  </si>
  <si>
    <t>V4_567</t>
  </si>
  <si>
    <t>V4_568</t>
  </si>
  <si>
    <t>V4_569</t>
  </si>
  <si>
    <t>V4_570</t>
  </si>
  <si>
    <t>广义修辞学视域下《红楼梦》英译研究</t>
  </si>
  <si>
    <t>002245024000010</t>
  </si>
  <si>
    <t>H315.9 /F632</t>
  </si>
  <si>
    <t>V4_571</t>
  </si>
  <si>
    <t>V4_572</t>
  </si>
  <si>
    <t>妇女与差传</t>
  </si>
  <si>
    <t>001186865000010</t>
  </si>
  <si>
    <t>B979.2 /L62</t>
  </si>
  <si>
    <t>V4_573</t>
  </si>
  <si>
    <t>V4_574</t>
  </si>
  <si>
    <t>V4_575</t>
  </si>
  <si>
    <t>V4_576</t>
  </si>
  <si>
    <t>V4_577</t>
  </si>
  <si>
    <t>文化、权力与国家</t>
  </si>
  <si>
    <t>001099050000010</t>
  </si>
  <si>
    <t>D693.62 /D79(2)</t>
  </si>
  <si>
    <t>V4_578</t>
  </si>
  <si>
    <t>V4_579</t>
  </si>
  <si>
    <t>V4_580</t>
  </si>
  <si>
    <t>《共产党宣言》探真</t>
  </si>
  <si>
    <t>002931653000010</t>
  </si>
  <si>
    <t>A811.22 /G24</t>
  </si>
  <si>
    <t>V4_581</t>
  </si>
  <si>
    <t>V4_582</t>
  </si>
  <si>
    <t>V4_583</t>
  </si>
  <si>
    <t>数学分析讲义</t>
  </si>
  <si>
    <t>002875915000020</t>
  </si>
  <si>
    <t>O17 /L76(6) /2</t>
  </si>
  <si>
    <t>V4_584</t>
  </si>
  <si>
    <t>中华文明的根柢</t>
  </si>
  <si>
    <t>001334243000010</t>
  </si>
  <si>
    <t>K203 /J47A</t>
  </si>
  <si>
    <t>V4_585</t>
  </si>
  <si>
    <t>V4_586</t>
  </si>
  <si>
    <t>V4_587</t>
  </si>
  <si>
    <t>V4_588</t>
  </si>
  <si>
    <t>谈谈方法</t>
  </si>
  <si>
    <t>000962202000010</t>
  </si>
  <si>
    <t>B565.21 /D43AA</t>
  </si>
  <si>
    <t>V4_589</t>
  </si>
  <si>
    <t>V4_590</t>
  </si>
  <si>
    <t>高分子科学系</t>
  </si>
  <si>
    <t>唐</t>
  </si>
  <si>
    <t>003090500000010</t>
  </si>
  <si>
    <t>K242.09 /R43</t>
  </si>
  <si>
    <t>V4_591</t>
  </si>
  <si>
    <t>V4_592</t>
  </si>
  <si>
    <t>001596072000010</t>
  </si>
  <si>
    <t>C912.64 /L22BN</t>
  </si>
  <si>
    <t>V4_593</t>
  </si>
  <si>
    <t>Python 3爬虫实战</t>
  </si>
  <si>
    <t>002969866000010</t>
  </si>
  <si>
    <t>TP311.561 /Y35</t>
  </si>
  <si>
    <t>V4_594</t>
  </si>
  <si>
    <t>经济学寓言</t>
  </si>
  <si>
    <t>002893940000010</t>
  </si>
  <si>
    <t>F0-49 /L83</t>
  </si>
  <si>
    <t>V4_595</t>
  </si>
  <si>
    <t>V4_596</t>
  </si>
  <si>
    <t>永恒的边缘</t>
  </si>
  <si>
    <t>002364264000060</t>
  </si>
  <si>
    <t>I561.45 /F751E /1</t>
  </si>
  <si>
    <t>V4_597</t>
  </si>
  <si>
    <t>001920646000020</t>
  </si>
  <si>
    <t>F150.9 /N59A</t>
  </si>
  <si>
    <t>V4_598</t>
  </si>
  <si>
    <t>第二性</t>
  </si>
  <si>
    <t>001310349000040</t>
  </si>
  <si>
    <t>C913.68 /B87 /1</t>
  </si>
  <si>
    <t>能力清单</t>
  </si>
  <si>
    <t>002968841000020</t>
  </si>
  <si>
    <t>B848.4-49 /K154</t>
  </si>
  <si>
    <t>V4_599</t>
  </si>
  <si>
    <t>V4_600</t>
  </si>
  <si>
    <t>V4_601</t>
  </si>
  <si>
    <t>V4_602</t>
  </si>
  <si>
    <t>V4_603</t>
  </si>
  <si>
    <t>V4_604</t>
  </si>
  <si>
    <t>挪威的森林</t>
  </si>
  <si>
    <t>000553869000010</t>
  </si>
  <si>
    <t>I313.45 /C96LB2</t>
  </si>
  <si>
    <t>V4_605</t>
  </si>
  <si>
    <t>V4_606</t>
  </si>
  <si>
    <t>V4_607</t>
  </si>
  <si>
    <t>附属妇产科医院</t>
  </si>
  <si>
    <t>V4_608</t>
  </si>
  <si>
    <t>V4_609</t>
  </si>
  <si>
    <t>V4_610</t>
  </si>
  <si>
    <t>V4_611</t>
  </si>
  <si>
    <t>V4_612</t>
  </si>
  <si>
    <t>V4_613</t>
  </si>
  <si>
    <t>V4_614</t>
  </si>
  <si>
    <t>V4_615</t>
  </si>
  <si>
    <t>玉米</t>
  </si>
  <si>
    <t>002409594000010</t>
  </si>
  <si>
    <t>I247.57 /B59AE</t>
  </si>
  <si>
    <t>V4_616</t>
  </si>
  <si>
    <t>V4_617</t>
  </si>
  <si>
    <t>V4_618</t>
  </si>
  <si>
    <t>人类学研究方法</t>
  </si>
  <si>
    <t>001754454000010</t>
  </si>
  <si>
    <t>Q98-3 /W33</t>
  </si>
  <si>
    <t>V4_619</t>
  </si>
  <si>
    <t>V4_620</t>
  </si>
  <si>
    <t>V4_621</t>
  </si>
  <si>
    <t>V4_622</t>
  </si>
  <si>
    <t>翻译的文本分析模式</t>
  </si>
  <si>
    <t>001748854000010</t>
  </si>
  <si>
    <t>H059 /N59A</t>
  </si>
  <si>
    <t>V4_623</t>
  </si>
  <si>
    <t>V4_624</t>
  </si>
  <si>
    <t>V4_625</t>
  </si>
  <si>
    <t>V4_626</t>
  </si>
  <si>
    <t>晚清女子国民常识的建构</t>
  </si>
  <si>
    <t>002157137000010</t>
  </si>
  <si>
    <t>G776 /X26</t>
  </si>
  <si>
    <t>V4_627</t>
  </si>
  <si>
    <t>女子之不朽</t>
  </si>
  <si>
    <t>001880163000010</t>
  </si>
  <si>
    <t>G776 /L31</t>
  </si>
  <si>
    <t>V4_628</t>
  </si>
  <si>
    <t>想象的共同体</t>
  </si>
  <si>
    <t>000459665000040</t>
  </si>
  <si>
    <t>D091.5 /A21</t>
  </si>
  <si>
    <t>V4_629</t>
  </si>
  <si>
    <t>中国古代思想史论</t>
  </si>
  <si>
    <t>003071452000010</t>
  </si>
  <si>
    <t>B215 /L36A</t>
  </si>
  <si>
    <t>V4_630</t>
  </si>
  <si>
    <t>V4_631</t>
  </si>
  <si>
    <t>希腊人和希腊文明</t>
  </si>
  <si>
    <t>001409731000010</t>
  </si>
  <si>
    <t>K125 /B971(2)</t>
  </si>
  <si>
    <t>V4_632</t>
  </si>
  <si>
    <t>V4_633</t>
  </si>
  <si>
    <t>大国大城</t>
  </si>
  <si>
    <t>002264994000030</t>
  </si>
  <si>
    <t>F124 /L88A</t>
  </si>
  <si>
    <t>V4_634</t>
  </si>
  <si>
    <t>中国触动</t>
  </si>
  <si>
    <t>001441552000070</t>
  </si>
  <si>
    <t>D6 /Z352A</t>
  </si>
  <si>
    <t>V4_635</t>
  </si>
  <si>
    <t>文明的进程</t>
  </si>
  <si>
    <t>001665963000010</t>
  </si>
  <si>
    <t>C912.6 /A13A</t>
  </si>
  <si>
    <t>V4_636</t>
  </si>
  <si>
    <t>西方国际政治经济学</t>
  </si>
  <si>
    <t>000327136000060</t>
  </si>
  <si>
    <t>F0 /F18</t>
  </si>
  <si>
    <t>V4_637</t>
  </si>
  <si>
    <t>V4_638</t>
  </si>
  <si>
    <t>V4_639</t>
  </si>
  <si>
    <t>When we were orphans /</t>
  </si>
  <si>
    <t>000750031000010</t>
  </si>
  <si>
    <t>I561.45 /I79(HF)</t>
  </si>
  <si>
    <t>V4_640</t>
  </si>
  <si>
    <t>V4_641</t>
  </si>
  <si>
    <t>MATLAB与数学建模</t>
  </si>
  <si>
    <t>002777526000010</t>
  </si>
  <si>
    <t>O141.4-39 /M96</t>
  </si>
  <si>
    <t>V4_642</t>
  </si>
  <si>
    <t>现代物理研究所</t>
  </si>
  <si>
    <t>V4_643</t>
  </si>
  <si>
    <t>V4_644</t>
  </si>
  <si>
    <t>许渊冲译杜甫诗选</t>
  </si>
  <si>
    <t>003116956000010</t>
  </si>
  <si>
    <t>H319.4:I222.742 /X79G</t>
  </si>
  <si>
    <t>V4_645</t>
  </si>
  <si>
    <t>V4_646</t>
  </si>
  <si>
    <t>V4_647</t>
  </si>
  <si>
    <t>改良与革命</t>
  </si>
  <si>
    <t>000606527000010</t>
  </si>
  <si>
    <t>K257.07 /Z77</t>
  </si>
  <si>
    <t>V4_648</t>
  </si>
  <si>
    <t>V4_649</t>
  </si>
  <si>
    <t>V4_650</t>
  </si>
  <si>
    <t>V4_651</t>
  </si>
  <si>
    <t>V4_652</t>
  </si>
  <si>
    <t>V4_653</t>
  </si>
  <si>
    <t>高等教育研究所</t>
  </si>
  <si>
    <t>V4_654</t>
  </si>
  <si>
    <t>V4_655</t>
  </si>
  <si>
    <t>V4_656</t>
  </si>
  <si>
    <t>V4_657</t>
  </si>
  <si>
    <t>V4_658</t>
  </si>
  <si>
    <t>V4_659</t>
  </si>
  <si>
    <t>商业银行风险计量理论与实务</t>
  </si>
  <si>
    <t>001303578000010</t>
  </si>
  <si>
    <t>F830.33 /L481A</t>
  </si>
  <si>
    <t>V4_660</t>
  </si>
  <si>
    <t>V4_661</t>
  </si>
  <si>
    <t>V4_662</t>
  </si>
  <si>
    <t>V4_663</t>
  </si>
  <si>
    <t>V4_664</t>
  </si>
  <si>
    <t>V4_665</t>
  </si>
  <si>
    <t>V4_666</t>
  </si>
  <si>
    <t>现代西方经济学习题指南</t>
  </si>
  <si>
    <t>001821212000010</t>
  </si>
  <si>
    <t>F0-08 /Y56(8) /2</t>
  </si>
  <si>
    <t>V4_667</t>
  </si>
  <si>
    <t>V4_668</t>
  </si>
  <si>
    <t>V4_669</t>
  </si>
  <si>
    <t>V4_670</t>
  </si>
  <si>
    <t>货币数量、利率调控与政策转型</t>
  </si>
  <si>
    <t>002201667000010</t>
  </si>
  <si>
    <t>F822.0 /W91</t>
  </si>
  <si>
    <t>V4_671</t>
  </si>
  <si>
    <t>V4_672</t>
  </si>
  <si>
    <t>V4_673</t>
  </si>
  <si>
    <t>002351436000030</t>
  </si>
  <si>
    <t>V4_674</t>
  </si>
  <si>
    <t>球状闪电</t>
  </si>
  <si>
    <t>001676944000010</t>
  </si>
  <si>
    <t>I247.55 /L711Q(3)</t>
  </si>
  <si>
    <t>V4_675</t>
  </si>
  <si>
    <t>V4_676</t>
  </si>
  <si>
    <t>实战Python网络爬虫</t>
  </si>
  <si>
    <t>002876082000020</t>
  </si>
  <si>
    <t>TP311.561 /H79B</t>
  </si>
  <si>
    <t>V4_677</t>
  </si>
  <si>
    <t>000543091000020</t>
  </si>
  <si>
    <t>O151.2 /T712</t>
  </si>
  <si>
    <t>V4_678</t>
  </si>
  <si>
    <t>毛泽东农村调查文集</t>
  </si>
  <si>
    <t>000026953000240</t>
  </si>
  <si>
    <t>A41 /N49</t>
  </si>
  <si>
    <t>V4_679</t>
  </si>
  <si>
    <t>V4_680</t>
  </si>
  <si>
    <t>金字塔原理</t>
  </si>
  <si>
    <t>001087543000020</t>
  </si>
  <si>
    <t>H052 /M77A</t>
  </si>
  <si>
    <t>V4_681</t>
  </si>
  <si>
    <t>V4_682</t>
  </si>
  <si>
    <t>华为的绩效管理</t>
  </si>
  <si>
    <t>002260006000020</t>
  </si>
  <si>
    <t>F632.765.3 /Z32D(XYZ)</t>
  </si>
  <si>
    <t>V4_683</t>
  </si>
  <si>
    <t>V4_684</t>
  </si>
  <si>
    <t>中国乡村建设百年图录</t>
  </si>
  <si>
    <t>002791389000010</t>
  </si>
  <si>
    <t>F299.295 /W58</t>
  </si>
  <si>
    <t>V4_685</t>
  </si>
  <si>
    <t>全球通史</t>
  </si>
  <si>
    <t>000518584000030</t>
  </si>
  <si>
    <t>K10 /S81B /1</t>
  </si>
  <si>
    <t>V4_686</t>
  </si>
  <si>
    <t>V4_687</t>
  </si>
  <si>
    <t>V4_688</t>
  </si>
  <si>
    <t>V4_689</t>
  </si>
  <si>
    <t>V4_690</t>
  </si>
  <si>
    <t>001253957000060</t>
  </si>
  <si>
    <t>C913.9 /T81B</t>
  </si>
  <si>
    <t>V4_691</t>
  </si>
  <si>
    <t>V4_692</t>
  </si>
  <si>
    <t>V4_693</t>
  </si>
  <si>
    <t>贪吃女王</t>
  </si>
  <si>
    <t>003091110000010</t>
  </si>
  <si>
    <t>K835.617=4 /W47J</t>
  </si>
  <si>
    <t>V4_694</t>
  </si>
  <si>
    <t>V4_695</t>
  </si>
  <si>
    <t>V4_696</t>
  </si>
  <si>
    <t>文献信息中心</t>
  </si>
  <si>
    <t>V4_697</t>
  </si>
  <si>
    <t>V4_698</t>
  </si>
  <si>
    <t>V4_699</t>
  </si>
  <si>
    <t>V4_700</t>
  </si>
  <si>
    <t>002107307000010</t>
  </si>
  <si>
    <t>F016 /W13D</t>
  </si>
  <si>
    <t>V4_701</t>
  </si>
  <si>
    <t>V4_702</t>
  </si>
  <si>
    <t>论自由</t>
  </si>
  <si>
    <t>003080013000010</t>
  </si>
  <si>
    <t>D081 /M99AP</t>
  </si>
  <si>
    <t>V4_703</t>
  </si>
  <si>
    <t>002201667000030</t>
  </si>
  <si>
    <t>V4_704</t>
  </si>
  <si>
    <t>V4_705</t>
  </si>
  <si>
    <t>V4_706</t>
  </si>
  <si>
    <t>V4_707</t>
  </si>
  <si>
    <t>驴皮记</t>
  </si>
  <si>
    <t>002020566000010</t>
  </si>
  <si>
    <t>I565.44 /B11PC</t>
  </si>
  <si>
    <t>V4_708</t>
  </si>
  <si>
    <t>V4_709</t>
  </si>
  <si>
    <t>附属上海市第五人民医院</t>
  </si>
  <si>
    <t>V4_710</t>
  </si>
  <si>
    <t>V4_711</t>
  </si>
  <si>
    <t>V4_712</t>
  </si>
  <si>
    <t>V4_932</t>
  </si>
  <si>
    <t>论中国</t>
  </si>
  <si>
    <t>001487518000040</t>
  </si>
  <si>
    <t>D829 /J11</t>
  </si>
  <si>
    <t>V4_713</t>
  </si>
  <si>
    <t>危机管理</t>
  </si>
  <si>
    <t>000283736000020</t>
  </si>
  <si>
    <t>F272.3-53 /A38</t>
  </si>
  <si>
    <t>V4_714</t>
  </si>
  <si>
    <t>V4_715</t>
  </si>
  <si>
    <t>V4_716</t>
  </si>
  <si>
    <t>V4_717</t>
  </si>
  <si>
    <t>第一排</t>
  </si>
  <si>
    <t>001338355000010</t>
  </si>
  <si>
    <t>F832.1 /S96</t>
  </si>
  <si>
    <t>V4_718</t>
  </si>
  <si>
    <t>V4_719</t>
  </si>
  <si>
    <t>V4_720</t>
  </si>
  <si>
    <t>V4_721</t>
  </si>
  <si>
    <t>把自己作为方法</t>
  </si>
  <si>
    <t>003000915000020</t>
  </si>
  <si>
    <t>C958-53 /X42</t>
  </si>
  <si>
    <t>V4_722</t>
  </si>
  <si>
    <t>V4_723</t>
  </si>
  <si>
    <t>将心注入</t>
  </si>
  <si>
    <t>002023701000020</t>
  </si>
  <si>
    <t>K837.125.38 /S64(2)(XYZ)</t>
  </si>
  <si>
    <t>V4_724</t>
  </si>
  <si>
    <t>经济学与消费者行为</t>
  </si>
  <si>
    <t>000481723000040</t>
  </si>
  <si>
    <t>F014.5 /D43</t>
  </si>
  <si>
    <t>V4_725</t>
  </si>
  <si>
    <t>V4_726</t>
  </si>
  <si>
    <t>V4_727</t>
  </si>
  <si>
    <t>001290382000010</t>
  </si>
  <si>
    <t>F0 /F833B</t>
  </si>
  <si>
    <t>V4_728</t>
  </si>
  <si>
    <t>V4_729</t>
  </si>
  <si>
    <t>存在与时间</t>
  </si>
  <si>
    <t>002864882000030</t>
  </si>
  <si>
    <t>B516.54 /H12.3(2)</t>
  </si>
  <si>
    <t>V4_730</t>
  </si>
  <si>
    <t>V4_731</t>
  </si>
  <si>
    <t>私募帝国</t>
  </si>
  <si>
    <t>001624661000030</t>
  </si>
  <si>
    <t>F276.6 /K15(XYZ)</t>
  </si>
  <si>
    <t>V4_732</t>
  </si>
  <si>
    <t>经济思想史教程</t>
  </si>
  <si>
    <t>002471699000010</t>
  </si>
  <si>
    <t>F091 /M17(2)</t>
  </si>
  <si>
    <t>V4_733</t>
  </si>
  <si>
    <t>四十自述</t>
  </si>
  <si>
    <t>002890073000010</t>
  </si>
  <si>
    <t>K825.1 /H52NK</t>
  </si>
  <si>
    <t>V4_734</t>
  </si>
  <si>
    <t>V4_735</t>
  </si>
  <si>
    <t>西方哲学与人生</t>
  </si>
  <si>
    <t>001634489000010</t>
  </si>
  <si>
    <t>B821 /F92H /2</t>
  </si>
  <si>
    <t>V4_736</t>
  </si>
  <si>
    <t>政治的历史与边界</t>
  </si>
  <si>
    <t>000834727000010</t>
  </si>
  <si>
    <t>H319.4:D0 /M59</t>
  </si>
  <si>
    <t>V4_737</t>
  </si>
  <si>
    <t>第一哲学沉思集</t>
  </si>
  <si>
    <t>000541749000010</t>
  </si>
  <si>
    <t>B565.21 /D35</t>
  </si>
  <si>
    <t>V4_738</t>
  </si>
  <si>
    <t>V4_739</t>
  </si>
  <si>
    <t>V4_740</t>
  </si>
  <si>
    <t>彷徨</t>
  </si>
  <si>
    <t>002165984000010</t>
  </si>
  <si>
    <t>I210.6 /L85FK</t>
  </si>
  <si>
    <t>V4_741</t>
  </si>
  <si>
    <t>罪与罚</t>
  </si>
  <si>
    <t>002780743000010</t>
  </si>
  <si>
    <t>I512.44 /T97EAJ</t>
  </si>
  <si>
    <t>V4_742</t>
  </si>
  <si>
    <t>003025753000010</t>
  </si>
  <si>
    <t>I227.1 /Z364(2)A</t>
  </si>
  <si>
    <t>V4_743</t>
  </si>
  <si>
    <t>俄罗斯文化概论</t>
  </si>
  <si>
    <t>001146671000010</t>
  </si>
  <si>
    <t>K512.03 /Z81A</t>
  </si>
  <si>
    <t>V4_744</t>
  </si>
  <si>
    <t>Homer :</t>
  </si>
  <si>
    <t>000663741000030</t>
  </si>
  <si>
    <t>I545.072 /H766 /V.3</t>
  </si>
  <si>
    <t>V4_745</t>
  </si>
  <si>
    <t>V4_746</t>
  </si>
  <si>
    <t>V4_747</t>
  </si>
  <si>
    <t>伟大的博弈</t>
  </si>
  <si>
    <t>000440403000020</t>
  </si>
  <si>
    <t>F837.129 /G35</t>
  </si>
  <si>
    <t>V4_748</t>
  </si>
  <si>
    <t>V4_749</t>
  </si>
  <si>
    <t>V4_750</t>
  </si>
  <si>
    <t>000958054000010</t>
  </si>
  <si>
    <t>D501 /M591</t>
  </si>
  <si>
    <t>V4_751</t>
  </si>
  <si>
    <t>V4_752</t>
  </si>
  <si>
    <t>《资本论》导读</t>
  </si>
  <si>
    <t>001448306000070</t>
  </si>
  <si>
    <t>A811.23 /Z92</t>
  </si>
  <si>
    <t>V4_753</t>
  </si>
  <si>
    <t>V4_754</t>
  </si>
  <si>
    <t>V4_755</t>
  </si>
  <si>
    <t>V4_756</t>
  </si>
  <si>
    <t>V4_757</t>
  </si>
  <si>
    <t>V4_758</t>
  </si>
  <si>
    <t>全球经济史</t>
  </si>
  <si>
    <t>001968114000010</t>
  </si>
  <si>
    <t>F119 /A19</t>
  </si>
  <si>
    <t>V4_759</t>
  </si>
  <si>
    <t>000930821000010</t>
  </si>
  <si>
    <t>B565.21 /D43C</t>
  </si>
  <si>
    <t>V4_760</t>
  </si>
  <si>
    <t>英国人的故事</t>
  </si>
  <si>
    <t>002462374000020</t>
  </si>
  <si>
    <t>K561.09 /F83 /1</t>
  </si>
  <si>
    <t>003052823000010</t>
  </si>
  <si>
    <t>K561.32 /W45</t>
  </si>
  <si>
    <t>V4_761</t>
  </si>
  <si>
    <t>002955010000030</t>
  </si>
  <si>
    <t>B2 /L21D /3-1</t>
  </si>
  <si>
    <t>002955010000040</t>
  </si>
  <si>
    <t>B2 /L21D /3-2</t>
  </si>
  <si>
    <t>V4_762</t>
  </si>
  <si>
    <t>V4_763</t>
  </si>
  <si>
    <t>V4_764</t>
  </si>
  <si>
    <t>V4_765</t>
  </si>
  <si>
    <t>纯粹理性批判</t>
  </si>
  <si>
    <t>000518492000130</t>
  </si>
  <si>
    <t>B516.31 /K24E=4</t>
  </si>
  <si>
    <t>V4_766</t>
  </si>
  <si>
    <t>000518584000060</t>
  </si>
  <si>
    <t>K10 /S81B /2</t>
  </si>
  <si>
    <t>V4_767</t>
  </si>
  <si>
    <t>001447151000010</t>
  </si>
  <si>
    <t>C913.9 /T81C</t>
  </si>
  <si>
    <t>V4_768</t>
  </si>
  <si>
    <t>V4_769</t>
  </si>
  <si>
    <t>V4_770</t>
  </si>
  <si>
    <t>数学建模优秀论文精选</t>
  </si>
  <si>
    <t>002439952000010</t>
  </si>
  <si>
    <t>O141.4-53 /Y87</t>
  </si>
  <si>
    <t>V4_771</t>
  </si>
  <si>
    <t>V4_772</t>
  </si>
  <si>
    <t>V4_773</t>
  </si>
  <si>
    <t>V4_774</t>
  </si>
  <si>
    <t>V4_775</t>
  </si>
  <si>
    <t>V4_776</t>
  </si>
  <si>
    <t>V4_777</t>
  </si>
  <si>
    <t>双城记</t>
  </si>
  <si>
    <t>001076171000010</t>
  </si>
  <si>
    <t>H319.4:I561.44 /D42EL</t>
  </si>
  <si>
    <t>近世代数</t>
  </si>
  <si>
    <t>003018335000010</t>
  </si>
  <si>
    <t>O153 /Y29(4)</t>
  </si>
  <si>
    <t>V4_778</t>
  </si>
  <si>
    <t>V4_779</t>
  </si>
  <si>
    <t>V4_780</t>
  </si>
  <si>
    <t>古典音乐欣赏</t>
  </si>
  <si>
    <t>001793109000010</t>
  </si>
  <si>
    <t>J605.5 /G25</t>
  </si>
  <si>
    <t>V4_781</t>
  </si>
  <si>
    <t>V4_782</t>
  </si>
  <si>
    <t>V4_783</t>
  </si>
  <si>
    <t>实用翻译教程</t>
  </si>
  <si>
    <t>000237345000070</t>
  </si>
  <si>
    <t>H315.9 /F63</t>
  </si>
  <si>
    <t>第一哲学沉思录</t>
  </si>
  <si>
    <t>003086550000010</t>
  </si>
  <si>
    <t>B565.21 /D43CG</t>
  </si>
  <si>
    <t>V4_784</t>
  </si>
  <si>
    <t>图腾与禁忌</t>
  </si>
  <si>
    <t>003073468000020</t>
  </si>
  <si>
    <t>B933 /F83.5</t>
  </si>
  <si>
    <t>V4_785</t>
  </si>
  <si>
    <t>人生的智慧</t>
  </si>
  <si>
    <t>002884590000010</t>
  </si>
  <si>
    <t>B516.41 /S65R3F</t>
  </si>
  <si>
    <t>V4_786</t>
  </si>
  <si>
    <t>普通物理学</t>
  </si>
  <si>
    <t>000533537000070</t>
  </si>
  <si>
    <t>O4 /C55(6) /1</t>
  </si>
  <si>
    <t>V4_787</t>
  </si>
  <si>
    <t>V4_788</t>
  </si>
  <si>
    <t>V4_789</t>
  </si>
  <si>
    <t>V4_790</t>
  </si>
  <si>
    <t>V4_791</t>
  </si>
  <si>
    <t>V4_792</t>
  </si>
  <si>
    <t>中古英语抒情诗的艺术</t>
  </si>
  <si>
    <t>003077378000010</t>
  </si>
  <si>
    <t>I106.2 /B31(2)</t>
  </si>
  <si>
    <t>V4_793</t>
  </si>
  <si>
    <t>V4_794</t>
  </si>
  <si>
    <t>V4_795</t>
  </si>
  <si>
    <t>V4_796</t>
  </si>
  <si>
    <t>V4_797</t>
  </si>
  <si>
    <t>V4_798</t>
  </si>
  <si>
    <t>V4_799</t>
  </si>
  <si>
    <t>V4_800</t>
  </si>
  <si>
    <t>V4_801</t>
  </si>
  <si>
    <t>002163287000010</t>
  </si>
  <si>
    <t>E892.2 /C48</t>
  </si>
  <si>
    <t>V4_802</t>
  </si>
  <si>
    <t>V4_803</t>
  </si>
  <si>
    <t>剑桥美国经济史</t>
  </si>
  <si>
    <t>002763884000010</t>
  </si>
  <si>
    <t>F171.294 /E32A /3-1</t>
  </si>
  <si>
    <t>V4_804</t>
  </si>
  <si>
    <t>R语言机器学习</t>
  </si>
  <si>
    <t>002372492000020</t>
  </si>
  <si>
    <t>TP312R /B11</t>
  </si>
  <si>
    <t>V4_1231</t>
  </si>
  <si>
    <t>V4_805</t>
  </si>
  <si>
    <t>V4_806</t>
  </si>
  <si>
    <t>动物精神</t>
  </si>
  <si>
    <t>000957054000010</t>
  </si>
  <si>
    <t>F0-49 /A112</t>
  </si>
  <si>
    <t>facebook效应</t>
  </si>
  <si>
    <t>001131143000020</t>
  </si>
  <si>
    <t>F279.712.444 /K36(XYZ)</t>
  </si>
  <si>
    <t>20个月赚130亿</t>
  </si>
  <si>
    <t>001382872000020</t>
  </si>
  <si>
    <t>K837.125.38=6 /C47(XYZ)</t>
  </si>
  <si>
    <t>V4_807</t>
  </si>
  <si>
    <t>V4_808</t>
  </si>
  <si>
    <t>V4_809</t>
  </si>
  <si>
    <t>V4_810</t>
  </si>
  <si>
    <t>V4_811</t>
  </si>
  <si>
    <t>V4_812</t>
  </si>
  <si>
    <t>V4_813</t>
  </si>
  <si>
    <t>002875915000010</t>
  </si>
  <si>
    <t>V4_814</t>
  </si>
  <si>
    <t>V4_815</t>
  </si>
  <si>
    <t>V4_816</t>
  </si>
  <si>
    <t>V4_817</t>
  </si>
  <si>
    <t>002328710000050</t>
  </si>
  <si>
    <t>空间解析几何</t>
  </si>
  <si>
    <t>002906478000010</t>
  </si>
  <si>
    <t>O182.2 /H78A(2)</t>
  </si>
  <si>
    <t>V4_818</t>
  </si>
  <si>
    <t>中国体质人类学史研究</t>
  </si>
  <si>
    <t>001735560000010</t>
  </si>
  <si>
    <t>Q983-53 /D77</t>
  </si>
  <si>
    <t>V4_819</t>
  </si>
  <si>
    <t>医药文化史</t>
  </si>
  <si>
    <t>000392906000010</t>
  </si>
  <si>
    <t>R-09 /K121</t>
  </si>
  <si>
    <t>V4_820</t>
  </si>
  <si>
    <t>斯巴达人</t>
  </si>
  <si>
    <t>001122759000010</t>
  </si>
  <si>
    <t>K125 /K12A</t>
  </si>
  <si>
    <t>V4_821</t>
  </si>
  <si>
    <t>诗经译注</t>
  </si>
  <si>
    <t>002996557000010</t>
  </si>
  <si>
    <t>I222.2 /Z78D</t>
  </si>
  <si>
    <t>V4_822</t>
  </si>
  <si>
    <t>图解国富论</t>
  </si>
  <si>
    <t>002822684000010</t>
  </si>
  <si>
    <t>F091.33 /S811TF</t>
  </si>
  <si>
    <t>V4_823</t>
  </si>
  <si>
    <t>V4_824</t>
  </si>
  <si>
    <t>V4_825</t>
  </si>
  <si>
    <t>V4_826</t>
  </si>
  <si>
    <t>V4_827</t>
  </si>
  <si>
    <t>孙子兵法</t>
  </si>
  <si>
    <t>000481699000020</t>
  </si>
  <si>
    <t>E892.25 /Q811</t>
  </si>
  <si>
    <t>V4_828</t>
  </si>
  <si>
    <t>英国史</t>
  </si>
  <si>
    <t>002284178000030</t>
  </si>
  <si>
    <t>K561.0 /S18 /1</t>
  </si>
  <si>
    <t>V4_829</t>
  </si>
  <si>
    <t>V4_830</t>
  </si>
  <si>
    <t>柏拉图式政治哲学研究</t>
  </si>
  <si>
    <t>001365823000010</t>
  </si>
  <si>
    <t>D091.2 /S52</t>
  </si>
  <si>
    <t>东亚世界的裂变与近代化</t>
  </si>
  <si>
    <t>001612086000010</t>
  </si>
  <si>
    <t>D831.09 /Q93</t>
  </si>
  <si>
    <t>V4_831</t>
  </si>
  <si>
    <t>动物行为学</t>
  </si>
  <si>
    <t>000473723000020</t>
  </si>
  <si>
    <t>Q958.12 /S28</t>
  </si>
  <si>
    <t>V4_832</t>
  </si>
  <si>
    <t>V4_833</t>
  </si>
  <si>
    <t>东亚古物</t>
  </si>
  <si>
    <t>002943145000010</t>
  </si>
  <si>
    <t>K883.1 /W35 /1</t>
  </si>
  <si>
    <t>V4_834</t>
  </si>
  <si>
    <t>西方音乐史及作品鉴赏</t>
  </si>
  <si>
    <t>002177070000010</t>
  </si>
  <si>
    <t>J609.5 /Y27</t>
  </si>
  <si>
    <t>V4_835</t>
  </si>
  <si>
    <t>V4_836</t>
  </si>
  <si>
    <t>V4_837</t>
  </si>
  <si>
    <t>V4_838</t>
  </si>
  <si>
    <t>V4_839</t>
  </si>
  <si>
    <t>V4_840</t>
  </si>
  <si>
    <t>V4_841</t>
  </si>
  <si>
    <t>列宁全集</t>
  </si>
  <si>
    <t>000138449000060</t>
  </si>
  <si>
    <t>A2 /1955(2) /31:</t>
  </si>
  <si>
    <t>牛津法国大革命史</t>
  </si>
  <si>
    <t>003106755000010</t>
  </si>
  <si>
    <t>K565.41 /D95BA</t>
  </si>
  <si>
    <t>V4_842</t>
  </si>
  <si>
    <t>V4_843</t>
  </si>
  <si>
    <t>烟花</t>
  </si>
  <si>
    <t>002438032000010</t>
  </si>
  <si>
    <t>I313.45 /Y211D</t>
  </si>
  <si>
    <t>V4_844</t>
  </si>
  <si>
    <t>西方音乐通史</t>
  </si>
  <si>
    <t>000468060000020</t>
  </si>
  <si>
    <t>J609.1 /Y74(3)</t>
  </si>
  <si>
    <t>V4_845</t>
  </si>
  <si>
    <t>V4_846</t>
  </si>
  <si>
    <t>V4_847</t>
  </si>
  <si>
    <t>V4_848</t>
  </si>
  <si>
    <t>街角社会</t>
  </si>
  <si>
    <t>000484795000050</t>
  </si>
  <si>
    <t>D771.26 /H65A</t>
  </si>
  <si>
    <t>V4_849</t>
  </si>
  <si>
    <t>V4_850</t>
  </si>
  <si>
    <t>V4_851</t>
  </si>
  <si>
    <t>V4_852</t>
  </si>
  <si>
    <t>民族主义</t>
  </si>
  <si>
    <t>002381497000010</t>
  </si>
  <si>
    <t>D091.5 /G373</t>
  </si>
  <si>
    <t>V4_853</t>
  </si>
  <si>
    <t>V4_854</t>
  </si>
  <si>
    <t>V4_855</t>
  </si>
  <si>
    <t>V4_856</t>
  </si>
  <si>
    <t>中国音乐简史</t>
  </si>
  <si>
    <t>000530563000020</t>
  </si>
  <si>
    <t>J609.2 /C49</t>
  </si>
  <si>
    <t>V4_857</t>
  </si>
  <si>
    <t>V4_858</t>
  </si>
  <si>
    <t>V4_859</t>
  </si>
  <si>
    <t>金融的逻辑</t>
  </si>
  <si>
    <t>000928975000030</t>
  </si>
  <si>
    <t>F832.1 /C49</t>
  </si>
  <si>
    <t>数理统计与数据分析</t>
  </si>
  <si>
    <t>001234804000040</t>
  </si>
  <si>
    <t>O212 /L13</t>
  </si>
  <si>
    <t>V4_860</t>
  </si>
  <si>
    <t>曼昆版《宏观经济学》习题集</t>
  </si>
  <si>
    <t>001714203000030</t>
  </si>
  <si>
    <t>F015-44 /J28</t>
  </si>
  <si>
    <t>V4_861</t>
  </si>
  <si>
    <t>似水柔情</t>
  </si>
  <si>
    <t>002772881000010</t>
  </si>
  <si>
    <t>I247.7 /W3716K</t>
  </si>
  <si>
    <t>V4_862</t>
  </si>
  <si>
    <t>用Power Pivot和Excel创建仪表板和财务分析报告</t>
  </si>
  <si>
    <t>002355848000020</t>
  </si>
  <si>
    <t>F275-39 /R95</t>
  </si>
  <si>
    <t>V4_863</t>
  </si>
  <si>
    <t>Fundamental accounting principles /</t>
  </si>
  <si>
    <t>001764539000020</t>
  </si>
  <si>
    <t>F230 /W668(21) /E</t>
  </si>
  <si>
    <t>V4_864</t>
  </si>
  <si>
    <t>000352231000090</t>
  </si>
  <si>
    <t>V4_865</t>
  </si>
  <si>
    <t>社会心理学</t>
  </si>
  <si>
    <t>000533094000050</t>
  </si>
  <si>
    <t>C912.6 /M261A</t>
  </si>
  <si>
    <t>V4_866</t>
  </si>
  <si>
    <t>V4_867</t>
  </si>
  <si>
    <t>不平等经济学</t>
  </si>
  <si>
    <t>002144816000020</t>
  </si>
  <si>
    <t>F036 /P49</t>
  </si>
  <si>
    <t>002234102000020</t>
  </si>
  <si>
    <t>TP312R /K12</t>
  </si>
  <si>
    <t>V4_868</t>
  </si>
  <si>
    <t>001099918000040</t>
  </si>
  <si>
    <t>V4_869</t>
  </si>
  <si>
    <t>V4_870</t>
  </si>
  <si>
    <t>V4_871</t>
  </si>
  <si>
    <t>不平等的代价</t>
  </si>
  <si>
    <t>001634533000020</t>
  </si>
  <si>
    <t>F171.2 /S81</t>
  </si>
  <si>
    <t>V4_872</t>
  </si>
  <si>
    <t>V4_873</t>
  </si>
  <si>
    <t>V4_874</t>
  </si>
  <si>
    <t>运筹学习题集</t>
  </si>
  <si>
    <t>001080425000040</t>
  </si>
  <si>
    <t>O22-44 /H53(4)</t>
  </si>
  <si>
    <t>V4_875</t>
  </si>
  <si>
    <t>V4_876</t>
  </si>
  <si>
    <t>说服心理学</t>
  </si>
  <si>
    <t>001992797000010</t>
  </si>
  <si>
    <t>H019-49 /M32</t>
  </si>
  <si>
    <t>V4_877</t>
  </si>
  <si>
    <t>V4_878</t>
  </si>
  <si>
    <t>欧洲文明十五讲</t>
  </si>
  <si>
    <t>000472076000060</t>
  </si>
  <si>
    <t>K500.3 /C46B</t>
  </si>
  <si>
    <t>V4_879</t>
  </si>
  <si>
    <t>V4_880</t>
  </si>
  <si>
    <t>V4_881</t>
  </si>
  <si>
    <t>V4_882</t>
  </si>
  <si>
    <t>V4_883</t>
  </si>
  <si>
    <t>普通化学原理 (第4版) 习题解析</t>
  </si>
  <si>
    <t>001923267000020</t>
  </si>
  <si>
    <t>O6-44 /B443(3)</t>
  </si>
  <si>
    <t>V4_884</t>
  </si>
  <si>
    <t>V4_885</t>
  </si>
  <si>
    <t>V4_886</t>
  </si>
  <si>
    <t>000502706000030</t>
  </si>
  <si>
    <t>000520300000080</t>
  </si>
  <si>
    <t>V4_887</t>
  </si>
  <si>
    <t>Selected essays /</t>
  </si>
  <si>
    <t>002820273000010</t>
  </si>
  <si>
    <t>I561.6 /W913 /E(HF)</t>
  </si>
  <si>
    <t>V4_888</t>
  </si>
  <si>
    <t>000564303000150</t>
  </si>
  <si>
    <t>O17-44 /L54 /5</t>
  </si>
  <si>
    <t>V4_889</t>
  </si>
  <si>
    <t>V4_890</t>
  </si>
  <si>
    <t>V4_891</t>
  </si>
  <si>
    <t>002987183000010</t>
  </si>
  <si>
    <t>O151.2 /Q811</t>
  </si>
  <si>
    <t>V4_892</t>
  </si>
  <si>
    <t>001634533000010</t>
  </si>
  <si>
    <t>V4_893</t>
  </si>
  <si>
    <t>V4_894</t>
  </si>
  <si>
    <t>微积分学教程</t>
  </si>
  <si>
    <t>000503180000300</t>
  </si>
  <si>
    <t>O172 /F37(2) /3</t>
  </si>
  <si>
    <t>V4_895</t>
  </si>
  <si>
    <t>V4_896</t>
  </si>
  <si>
    <t>V4_897</t>
  </si>
  <si>
    <t>V4_898</t>
  </si>
  <si>
    <t>V4_899</t>
  </si>
  <si>
    <t>V4_900</t>
  </si>
  <si>
    <t>V4_901</t>
  </si>
  <si>
    <t>V4_902</t>
  </si>
  <si>
    <t>运筹学教程</t>
  </si>
  <si>
    <t>002781066000020</t>
  </si>
  <si>
    <t>O22 /H53Y(5)</t>
  </si>
  <si>
    <t>V4_903</t>
  </si>
  <si>
    <t>002834583000010</t>
  </si>
  <si>
    <t>I565.45 /J28BF</t>
  </si>
  <si>
    <t>V4_904</t>
  </si>
  <si>
    <t>大气与海洋科学系</t>
  </si>
  <si>
    <t>V4_905</t>
  </si>
  <si>
    <t>V4_906</t>
  </si>
  <si>
    <t>001045504000040</t>
  </si>
  <si>
    <t>O15 /Q79A /1</t>
  </si>
  <si>
    <t>V4_907</t>
  </si>
  <si>
    <t>V4_908</t>
  </si>
  <si>
    <t>色，戒</t>
  </si>
  <si>
    <t>000563509000030</t>
  </si>
  <si>
    <t>I246.7 /Z31D</t>
  </si>
  <si>
    <t>V4_909</t>
  </si>
  <si>
    <t>V4_910</t>
  </si>
  <si>
    <t>000474236000090</t>
  </si>
  <si>
    <t>V4_911</t>
  </si>
  <si>
    <t>V4_912</t>
  </si>
  <si>
    <t>V4_913</t>
  </si>
  <si>
    <t>V4_914</t>
  </si>
  <si>
    <t>V4_915</t>
  </si>
  <si>
    <t>V4_916</t>
  </si>
  <si>
    <t>生命的进化</t>
  </si>
  <si>
    <t>002962435000010</t>
  </si>
  <si>
    <t>Q111-49 /A18</t>
  </si>
  <si>
    <t>V4_917</t>
  </si>
  <si>
    <t>V4_918</t>
  </si>
  <si>
    <t>V4_919</t>
  </si>
  <si>
    <t>音乐欣赏</t>
  </si>
  <si>
    <t>002392232000010</t>
  </si>
  <si>
    <t>J605.2 /Q21(2)</t>
  </si>
  <si>
    <t>V4_920</t>
  </si>
  <si>
    <t>V4_921</t>
  </si>
  <si>
    <t>线性代数 (理工类) 考研真题与典型题详解</t>
  </si>
  <si>
    <t>000468160000030</t>
  </si>
  <si>
    <t>O151.2-44 /J67</t>
  </si>
  <si>
    <t>V4_922</t>
  </si>
  <si>
    <t>V4_923</t>
  </si>
  <si>
    <t>V4_924</t>
  </si>
  <si>
    <t>西方音乐通史教程</t>
  </si>
  <si>
    <t>000482921000010</t>
  </si>
  <si>
    <t>J609.1 /Y35</t>
  </si>
  <si>
    <t>V4_925</t>
  </si>
  <si>
    <t>V4_1556</t>
  </si>
  <si>
    <t>数学分析中的问题与方法</t>
  </si>
  <si>
    <t>002267771000020</t>
  </si>
  <si>
    <t>O17 /L313</t>
  </si>
  <si>
    <t>V4_1557</t>
  </si>
  <si>
    <t>V4_1558</t>
  </si>
  <si>
    <t>002895960000010</t>
  </si>
  <si>
    <t>C912.64 /L22AAG</t>
  </si>
  <si>
    <t>V4_1559</t>
  </si>
  <si>
    <t>V4_1560</t>
  </si>
  <si>
    <t>中国传统音乐概论</t>
  </si>
  <si>
    <t>000465790000020</t>
  </si>
  <si>
    <t>J609.2 /Y87</t>
  </si>
  <si>
    <t>V4_926</t>
  </si>
  <si>
    <t>预科</t>
  </si>
  <si>
    <t>000337030000050</t>
  </si>
  <si>
    <t>O43-43 /Y48</t>
  </si>
  <si>
    <t>V4_947</t>
  </si>
  <si>
    <t>V4_948</t>
  </si>
  <si>
    <t>V4_949</t>
  </si>
  <si>
    <t>V4_950</t>
  </si>
  <si>
    <t>青年马克思是怎样炼成的？</t>
  </si>
  <si>
    <t>002822044000010</t>
  </si>
  <si>
    <t>A715 /X26</t>
  </si>
  <si>
    <t>V4_951</t>
  </si>
  <si>
    <t>V4_952</t>
  </si>
  <si>
    <t>V4_953</t>
  </si>
  <si>
    <t>海德格尔选集</t>
  </si>
  <si>
    <t>000434474000010</t>
  </si>
  <si>
    <t>B516.54 /H12G /1</t>
  </si>
  <si>
    <t>V4_954</t>
  </si>
  <si>
    <t>佛家名相通释</t>
  </si>
  <si>
    <t>002838457000010</t>
  </si>
  <si>
    <t>B94 /X68C</t>
  </si>
  <si>
    <t>V4_955</t>
  </si>
  <si>
    <t>V4_956</t>
  </si>
  <si>
    <t>000238010000020</t>
  </si>
  <si>
    <t>I207.209 /Y42</t>
  </si>
  <si>
    <t>V4_957</t>
  </si>
  <si>
    <t>V4_958</t>
  </si>
  <si>
    <t>V4_959</t>
  </si>
  <si>
    <t>V4_960</t>
  </si>
  <si>
    <t>V4_961</t>
  </si>
  <si>
    <t>法国大革命</t>
  </si>
  <si>
    <t>003007407000010</t>
  </si>
  <si>
    <t>K565.41 /B971</t>
  </si>
  <si>
    <t>V4_962</t>
  </si>
  <si>
    <t>V4_963</t>
  </si>
  <si>
    <t>马克思主义</t>
  </si>
  <si>
    <t>002235776000010</t>
  </si>
  <si>
    <t>A81 /H12AA</t>
  </si>
  <si>
    <t>V4_964</t>
  </si>
  <si>
    <t>V4_965</t>
  </si>
  <si>
    <t>V4_966</t>
  </si>
  <si>
    <t>比较政治经济学</t>
  </si>
  <si>
    <t>000489007000030</t>
  </si>
  <si>
    <t>F0 /Z82</t>
  </si>
  <si>
    <t>V4_967</t>
  </si>
  <si>
    <t>V4_968</t>
  </si>
  <si>
    <t>V4_969</t>
  </si>
  <si>
    <t>V4_970</t>
  </si>
  <si>
    <t>可爱的Python</t>
  </si>
  <si>
    <t>000924401000020</t>
  </si>
  <si>
    <t>TP311.56 /Z49</t>
  </si>
  <si>
    <t>V4_971</t>
  </si>
  <si>
    <t>V4_972</t>
  </si>
  <si>
    <t>V4_973</t>
  </si>
  <si>
    <t>V4_974</t>
  </si>
  <si>
    <t>V4_975</t>
  </si>
  <si>
    <t>V4_976</t>
  </si>
  <si>
    <t>V4_977</t>
  </si>
  <si>
    <t>量子统计力学</t>
  </si>
  <si>
    <t>000603426000030</t>
  </si>
  <si>
    <t>O414.2 /Z35(2)</t>
  </si>
  <si>
    <t>V4_978</t>
  </si>
  <si>
    <t>线性代数学习指导与习题精解</t>
  </si>
  <si>
    <t>000437580000060</t>
  </si>
  <si>
    <t>O151.2 /Y272A</t>
  </si>
  <si>
    <t>V4_979</t>
  </si>
  <si>
    <t>好的经济学</t>
  </si>
  <si>
    <t>002967983000010</t>
  </si>
  <si>
    <t>F0 /B211</t>
  </si>
  <si>
    <t>V4_980</t>
  </si>
  <si>
    <t>V4_981</t>
  </si>
  <si>
    <t>脂砚斋重评石头记</t>
  </si>
  <si>
    <t>001368861000010</t>
  </si>
  <si>
    <t>I242.4 /C23Z4E /1</t>
  </si>
  <si>
    <t>001368861000020</t>
  </si>
  <si>
    <t>I242.4 /C23Z4E /2</t>
  </si>
  <si>
    <t>V4_982</t>
  </si>
  <si>
    <t>V4_983</t>
  </si>
  <si>
    <t>V4_984</t>
  </si>
  <si>
    <t>货币改革论</t>
  </si>
  <si>
    <t>003043378000010</t>
  </si>
  <si>
    <t>F820.2-53 /K15A</t>
  </si>
  <si>
    <t>V4_985</t>
  </si>
  <si>
    <t>V4_986</t>
  </si>
  <si>
    <t>V4_987</t>
  </si>
  <si>
    <t>001452522000020</t>
  </si>
  <si>
    <t>F0 /M32AA /2</t>
  </si>
  <si>
    <t>V4_988</t>
  </si>
  <si>
    <t>V4_989</t>
  </si>
  <si>
    <t>平凡的世界</t>
  </si>
  <si>
    <t>002385228000020</t>
  </si>
  <si>
    <t>I247.5 /L861E</t>
  </si>
  <si>
    <t>V4_990</t>
  </si>
  <si>
    <t>V4_991</t>
  </si>
  <si>
    <t>银河帝国</t>
  </si>
  <si>
    <t>002084482000020</t>
  </si>
  <si>
    <t>I712.45 /A11Z /2</t>
  </si>
  <si>
    <t>002084483000020</t>
  </si>
  <si>
    <t>I712.45 /A11Z /1</t>
  </si>
  <si>
    <t>V4_992</t>
  </si>
  <si>
    <t>V4_993</t>
  </si>
  <si>
    <t>莎士比亚四大悲剧</t>
  </si>
  <si>
    <t>002283183000020</t>
  </si>
  <si>
    <t>I561.33 /S18EF</t>
  </si>
  <si>
    <t>V4_994</t>
  </si>
  <si>
    <t>大转型</t>
  </si>
  <si>
    <t>002833393000020</t>
  </si>
  <si>
    <t>F121 /Z321E</t>
  </si>
  <si>
    <t>V4_995</t>
  </si>
  <si>
    <t>V4_996</t>
  </si>
  <si>
    <t>V4_997</t>
  </si>
  <si>
    <t>中国代际流动性的理论与实证研究</t>
  </si>
  <si>
    <t>003039974000010</t>
  </si>
  <si>
    <t>F124.7 /T251</t>
  </si>
  <si>
    <t>V4_998</t>
  </si>
  <si>
    <t>V4_999</t>
  </si>
  <si>
    <t>无缘社会</t>
  </si>
  <si>
    <t>001787842000010</t>
  </si>
  <si>
    <t>I313.55 /N00</t>
  </si>
  <si>
    <t>V4_1000</t>
  </si>
  <si>
    <t>V4_1001</t>
  </si>
  <si>
    <t>V4_1002</t>
  </si>
  <si>
    <t>V4_1003</t>
  </si>
  <si>
    <t>V4_1004</t>
  </si>
  <si>
    <t>V4_1005</t>
  </si>
  <si>
    <t>V4_1006</t>
  </si>
  <si>
    <t>002973729000010</t>
  </si>
  <si>
    <t>O151.2 /L724C</t>
  </si>
  <si>
    <t>V4_1007</t>
  </si>
  <si>
    <t>代谢与整合生物学研究院</t>
  </si>
  <si>
    <t>V4_1008</t>
  </si>
  <si>
    <t>V4_1009</t>
  </si>
  <si>
    <t>V4_1010</t>
  </si>
  <si>
    <t>V4_1011</t>
  </si>
  <si>
    <t>上海市影像医学研究所</t>
  </si>
  <si>
    <t>V4_1012</t>
  </si>
  <si>
    <t>Python程序设计</t>
  </si>
  <si>
    <t>003032217000010</t>
  </si>
  <si>
    <t>TP311.561 /Z343</t>
  </si>
  <si>
    <t>V4_1013</t>
  </si>
  <si>
    <t>V4_1014</t>
  </si>
  <si>
    <t>V4_1015</t>
  </si>
  <si>
    <t>V4_1016</t>
  </si>
  <si>
    <t>V4_1017</t>
  </si>
  <si>
    <t>V4_1018</t>
  </si>
  <si>
    <t>争鸣与反思</t>
  </si>
  <si>
    <t>002934719000010</t>
  </si>
  <si>
    <t>A811.23 /W56</t>
  </si>
  <si>
    <t>V4_1019</t>
  </si>
  <si>
    <t>抗日根据地经济史</t>
  </si>
  <si>
    <t>000576323000020</t>
  </si>
  <si>
    <t>F129.6 /C47</t>
  </si>
  <si>
    <t>V4_1020</t>
  </si>
  <si>
    <t>V4_1021</t>
  </si>
  <si>
    <t>V4_1022</t>
  </si>
  <si>
    <t>V4_1023</t>
  </si>
  <si>
    <t>V4_1024</t>
  </si>
  <si>
    <t>V4_1025</t>
  </si>
  <si>
    <t>V4_1026</t>
  </si>
  <si>
    <t>V4_1027</t>
  </si>
  <si>
    <t>马克思主义政治经济学原理</t>
  </si>
  <si>
    <t>000525413000020</t>
  </si>
  <si>
    <t>F0-0 /M36</t>
  </si>
  <si>
    <t>V4_1028</t>
  </si>
  <si>
    <t>V4_1029</t>
  </si>
  <si>
    <t>V4_1030</t>
  </si>
  <si>
    <t>高青丘集</t>
  </si>
  <si>
    <t>001649756000010</t>
  </si>
  <si>
    <t>I214.82 /G26A /2</t>
  </si>
  <si>
    <t>001649756000020</t>
  </si>
  <si>
    <t>I214.82 /G26A /1</t>
  </si>
  <si>
    <t>V4_1031</t>
  </si>
  <si>
    <t>V4_1032</t>
  </si>
  <si>
    <t>V4_1033</t>
  </si>
  <si>
    <t>白居易集箋校</t>
  </si>
  <si>
    <t>002979044000020</t>
  </si>
  <si>
    <t>I222.742 /B16Z2 /2</t>
  </si>
  <si>
    <t>V4_1034</t>
  </si>
  <si>
    <t>V4_1035</t>
  </si>
  <si>
    <t>V4_1036</t>
  </si>
  <si>
    <t>V4_1037</t>
  </si>
  <si>
    <t>V4_1038</t>
  </si>
  <si>
    <t>V4_1039</t>
  </si>
  <si>
    <t>V4_1040</t>
  </si>
  <si>
    <t>V4_1041</t>
  </si>
  <si>
    <t>003030684000010</t>
  </si>
  <si>
    <t>I513.45 /S811B /7</t>
  </si>
  <si>
    <t>V4_1042</t>
  </si>
  <si>
    <t>V4_1043</t>
  </si>
  <si>
    <t>长河</t>
  </si>
  <si>
    <t>002836661000010</t>
  </si>
  <si>
    <t>I246.5 /S42BL</t>
  </si>
  <si>
    <t>V4_1044</t>
  </si>
  <si>
    <t>V4_1045</t>
  </si>
  <si>
    <t>V4_1046</t>
  </si>
  <si>
    <t>V4_1047</t>
  </si>
  <si>
    <t>V4_1048</t>
  </si>
  <si>
    <t>V4_1049</t>
  </si>
  <si>
    <t>V4_1050</t>
  </si>
  <si>
    <t>V4_1051</t>
  </si>
  <si>
    <t>V4_1052</t>
  </si>
  <si>
    <t>马克思主义新闻观百问百答</t>
  </si>
  <si>
    <t>002870618000010</t>
  </si>
  <si>
    <t>A811.67 /Z34</t>
  </si>
  <si>
    <t>V4_1053</t>
  </si>
  <si>
    <t>地权变动与社会重构</t>
  </si>
  <si>
    <t>000921567000010</t>
  </si>
  <si>
    <t>D651.1 /Z36</t>
  </si>
  <si>
    <t>V4_1054</t>
  </si>
  <si>
    <t>V4_1055</t>
  </si>
  <si>
    <t>V4_1056</t>
  </si>
  <si>
    <t>千年</t>
  </si>
  <si>
    <t>002993125000010</t>
  </si>
  <si>
    <t>K561.3 /L12</t>
  </si>
  <si>
    <t>V4_1057</t>
  </si>
  <si>
    <t>V4_1058</t>
  </si>
  <si>
    <t>V4_1059</t>
  </si>
  <si>
    <t>V4_1060</t>
  </si>
  <si>
    <t>对笛卡尔《沉思》的诘难</t>
  </si>
  <si>
    <t>000962328000010</t>
  </si>
  <si>
    <t>B565.21 /Q63</t>
  </si>
  <si>
    <t>V4_1061</t>
  </si>
  <si>
    <t>V4_1062</t>
  </si>
  <si>
    <t>V4_1063</t>
  </si>
  <si>
    <t>四书集注</t>
  </si>
  <si>
    <t>002308323000010</t>
  </si>
  <si>
    <t>B222.12 /Z83SA</t>
  </si>
  <si>
    <t>V4_1064</t>
  </si>
  <si>
    <t>V4_1065</t>
  </si>
  <si>
    <t>V4_1066</t>
  </si>
  <si>
    <t>V4_1067</t>
  </si>
  <si>
    <t>V4_1068</t>
  </si>
  <si>
    <t>V4_1069</t>
  </si>
  <si>
    <t>V4_1070</t>
  </si>
  <si>
    <t>海子的诗</t>
  </si>
  <si>
    <t>002422853000010</t>
  </si>
  <si>
    <t>I227 /H125AB</t>
  </si>
  <si>
    <t>V4_1071</t>
  </si>
  <si>
    <t>V4_1072</t>
  </si>
  <si>
    <t>V4_1073</t>
  </si>
  <si>
    <t>V4_1074</t>
  </si>
  <si>
    <t>V4_1075</t>
  </si>
  <si>
    <t>V4_1076</t>
  </si>
  <si>
    <t>V4_1077</t>
  </si>
  <si>
    <t>V4_1078</t>
  </si>
  <si>
    <t>V4_1079</t>
  </si>
  <si>
    <t>V4_1080</t>
  </si>
  <si>
    <t>V4_1081</t>
  </si>
  <si>
    <t>V4_1082</t>
  </si>
  <si>
    <t>V4_1083</t>
  </si>
  <si>
    <t>V4_1084</t>
  </si>
  <si>
    <t>V4_1085</t>
  </si>
  <si>
    <t>V4_1086</t>
  </si>
  <si>
    <t>V4_1087</t>
  </si>
  <si>
    <t>V4_1088</t>
  </si>
  <si>
    <t>V4_1089</t>
  </si>
  <si>
    <t>V4_1090</t>
  </si>
  <si>
    <t>V4_1091</t>
  </si>
  <si>
    <t>V4_1092</t>
  </si>
  <si>
    <t>V4_1093</t>
  </si>
  <si>
    <t>V4_1094</t>
  </si>
  <si>
    <t>Thinking, fast and slow /</t>
  </si>
  <si>
    <t>001501310000030</t>
  </si>
  <si>
    <t>B80 /K12 /E(HF)</t>
  </si>
  <si>
    <t>偶像的黄昏, 或, 怎样用锤子从事哲学思考</t>
  </si>
  <si>
    <t>002862158000010</t>
  </si>
  <si>
    <t>B516.47 /N28L3D</t>
  </si>
  <si>
    <t>V4_1095</t>
  </si>
  <si>
    <t>V4_1096</t>
  </si>
  <si>
    <t>V4_1097</t>
  </si>
  <si>
    <t>月亮和六便士</t>
  </si>
  <si>
    <t>002905448000010</t>
  </si>
  <si>
    <t>H319.4:I561.45 /M36AB</t>
  </si>
  <si>
    <t>V4_1098</t>
  </si>
  <si>
    <t>V4_1099</t>
  </si>
  <si>
    <t>V4_1100</t>
  </si>
  <si>
    <t>V4_1101</t>
  </si>
  <si>
    <t>V4_1102</t>
  </si>
  <si>
    <t>伦敦的25封来信</t>
  </si>
  <si>
    <t>003046029000010</t>
  </si>
  <si>
    <t>I253.1 /Y285</t>
  </si>
  <si>
    <t>V4_1561</t>
  </si>
  <si>
    <t>V4_1103</t>
  </si>
  <si>
    <t>V4_1104</t>
  </si>
  <si>
    <t>V4_1105</t>
  </si>
  <si>
    <t>V4_1106</t>
  </si>
  <si>
    <t>V4_1107</t>
  </si>
  <si>
    <t>V4_1108</t>
  </si>
  <si>
    <t>V4_1109</t>
  </si>
  <si>
    <t>V4_1110</t>
  </si>
  <si>
    <t>V4_1111</t>
  </si>
  <si>
    <t>V4_1112</t>
  </si>
  <si>
    <t>V4_1113</t>
  </si>
  <si>
    <t>V4_1114</t>
  </si>
  <si>
    <t>人的大地</t>
  </si>
  <si>
    <t>003060125000020</t>
  </si>
  <si>
    <t>I565.45 /S51RB</t>
  </si>
  <si>
    <t>V4_1115</t>
  </si>
  <si>
    <t>V4_1116</t>
  </si>
  <si>
    <t>V4_1117</t>
  </si>
  <si>
    <t>V4_1118</t>
  </si>
  <si>
    <t>V4_1119</t>
  </si>
  <si>
    <t>中国住房租赁品牌发展报告</t>
  </si>
  <si>
    <t>002996896000010</t>
  </si>
  <si>
    <t>F299.233.5 /W28 /2019-2020</t>
  </si>
  <si>
    <t>V4_1120</t>
  </si>
  <si>
    <t>Python数据科学指南</t>
  </si>
  <si>
    <t>002316171000020</t>
  </si>
  <si>
    <t>TP311.561 /S111</t>
  </si>
  <si>
    <t>V4_1121</t>
  </si>
  <si>
    <t>V4_1122</t>
  </si>
  <si>
    <t>V4_1123</t>
  </si>
  <si>
    <t>简·爱</t>
  </si>
  <si>
    <t>002287687000010</t>
  </si>
  <si>
    <t>H319.4:I561.44 /B911D /1</t>
  </si>
  <si>
    <t>V4_1124</t>
  </si>
  <si>
    <t>V4_1125</t>
  </si>
  <si>
    <t>德鲁克论管理</t>
  </si>
  <si>
    <t>002823688000010</t>
  </si>
  <si>
    <t>C93-53 /D35EA</t>
  </si>
  <si>
    <t>V4_1126</t>
  </si>
  <si>
    <t>中华文化四十七堂课</t>
  </si>
  <si>
    <t>001231700000010</t>
  </si>
  <si>
    <t>K203 /Y754A</t>
  </si>
  <si>
    <t>V4_1127</t>
  </si>
  <si>
    <t>V4_1128</t>
  </si>
  <si>
    <t>西方经济学 (微观部分) 习题集</t>
  </si>
  <si>
    <t>002160792000010</t>
  </si>
  <si>
    <t>F0-08 /S96</t>
  </si>
  <si>
    <t>V4_1129</t>
  </si>
  <si>
    <t>会计学原理</t>
  </si>
  <si>
    <t>002187849000010</t>
  </si>
  <si>
    <t>F230 /Z351(5)</t>
  </si>
  <si>
    <t>V4_1130</t>
  </si>
  <si>
    <t>新编政治经济学</t>
  </si>
  <si>
    <t>001883681000010</t>
  </si>
  <si>
    <t>F0 /W91B</t>
  </si>
  <si>
    <t>V4_1131</t>
  </si>
  <si>
    <t>利率是车汇率是马</t>
  </si>
  <si>
    <t>001798294000010</t>
  </si>
  <si>
    <t>F123.16-53 /S86</t>
  </si>
  <si>
    <t>V4_1132</t>
  </si>
  <si>
    <t>V4_1133</t>
  </si>
  <si>
    <t>V4_1134</t>
  </si>
  <si>
    <t>V4_1135</t>
  </si>
  <si>
    <t>V4_1136</t>
  </si>
  <si>
    <t>Introductory econometrics :</t>
  </si>
  <si>
    <t>002402366000010</t>
  </si>
  <si>
    <t>F224.0 /W913i(6) /E</t>
  </si>
  <si>
    <t>V4_1137</t>
  </si>
  <si>
    <t>V4_1138</t>
  </si>
  <si>
    <t>V4_1139</t>
  </si>
  <si>
    <t>V4_1140</t>
  </si>
  <si>
    <t>V4_1141</t>
  </si>
  <si>
    <t>V4_1142</t>
  </si>
  <si>
    <t>V4_1143</t>
  </si>
  <si>
    <t>V4_1144</t>
  </si>
  <si>
    <t>V4_1145</t>
  </si>
  <si>
    <t>V4_1146</t>
  </si>
  <si>
    <t>说中国: 一个不断变化的复杂共同体</t>
  </si>
  <si>
    <t>001989193000030</t>
  </si>
  <si>
    <t>K203 /X791E</t>
  </si>
  <si>
    <t>V4_1147</t>
  </si>
  <si>
    <t>001714203000020</t>
  </si>
  <si>
    <t>V4_1148</t>
  </si>
  <si>
    <t>V4_1149</t>
  </si>
  <si>
    <t>曼昆《宏观经济学》 (第6、7版) 笔记和课后习题详解</t>
  </si>
  <si>
    <t>001547844000020</t>
  </si>
  <si>
    <t>F015-42 /S51A</t>
  </si>
  <si>
    <t>V4_1150</t>
  </si>
  <si>
    <t>V4_1151</t>
  </si>
  <si>
    <t>当下的力量</t>
  </si>
  <si>
    <t>001024342000020</t>
  </si>
  <si>
    <t>B821-49 /T961B(2)</t>
  </si>
  <si>
    <t>V4_1152</t>
  </si>
  <si>
    <t>V4_1153</t>
  </si>
  <si>
    <t>V4_1154</t>
  </si>
  <si>
    <t>000520300000040</t>
  </si>
  <si>
    <t>O17 /W94</t>
  </si>
  <si>
    <t>V4_1155</t>
  </si>
  <si>
    <t>V4_1156</t>
  </si>
  <si>
    <t>V4_1157</t>
  </si>
  <si>
    <t>V4_1158</t>
  </si>
  <si>
    <t>V4_1159</t>
  </si>
  <si>
    <t>经济运行的逻辑</t>
  </si>
  <si>
    <t>001817544000020</t>
  </si>
  <si>
    <t>F015 /G27</t>
  </si>
  <si>
    <t>V4_1160</t>
  </si>
  <si>
    <t>002902963000010</t>
  </si>
  <si>
    <t>B502.232 /B18DAS</t>
  </si>
  <si>
    <t>V4_1161</t>
  </si>
  <si>
    <t>V4_1162</t>
  </si>
  <si>
    <t>V4_1163</t>
  </si>
  <si>
    <t>V4_1164</t>
  </si>
  <si>
    <t>V4_1165</t>
  </si>
  <si>
    <t>V4_1166</t>
  </si>
  <si>
    <t>V4_1167</t>
  </si>
  <si>
    <t>V4_1168</t>
  </si>
  <si>
    <t>V4_1169</t>
  </si>
  <si>
    <t>V4_1170</t>
  </si>
  <si>
    <t>文学翻译佳作对比赏析</t>
  </si>
  <si>
    <t>000508578000020</t>
  </si>
  <si>
    <t>H315.9 /C92B</t>
  </si>
  <si>
    <t>V4_1171</t>
  </si>
  <si>
    <t>正义论</t>
  </si>
  <si>
    <t>000326923000190</t>
  </si>
  <si>
    <t>B82 /L981</t>
  </si>
  <si>
    <t>V4_1172</t>
  </si>
  <si>
    <t>乡土中国·乡土重建</t>
  </si>
  <si>
    <t>002216569000010</t>
  </si>
  <si>
    <t>C912.82 /F43R</t>
  </si>
  <si>
    <t>V4_1173</t>
  </si>
  <si>
    <t>V4_1174</t>
  </si>
  <si>
    <t>V4_1175</t>
  </si>
  <si>
    <t>V4_1176</t>
  </si>
  <si>
    <t>V4_1177</t>
  </si>
  <si>
    <t>深入浅出R语言数据分析</t>
  </si>
  <si>
    <t>003006889000010</t>
  </si>
  <si>
    <t>TP312R /M592</t>
  </si>
  <si>
    <t>V4_1178</t>
  </si>
  <si>
    <t>V4_1179</t>
  </si>
  <si>
    <t>V4_1180</t>
  </si>
  <si>
    <t>梁启超家书</t>
  </si>
  <si>
    <t>002216401000010</t>
  </si>
  <si>
    <t>K825.1 /L48AA</t>
  </si>
  <si>
    <t>V4_1181</t>
  </si>
  <si>
    <t>V4_1182</t>
  </si>
  <si>
    <t>V4_1183</t>
  </si>
  <si>
    <t>精通以太坊</t>
  </si>
  <si>
    <t>002869262000010</t>
  </si>
  <si>
    <t>F713.361.3 /A21A</t>
  </si>
  <si>
    <t>V4_1184</t>
  </si>
  <si>
    <t>V4_1185</t>
  </si>
  <si>
    <t>日本蜡烛图技术</t>
  </si>
  <si>
    <t>001854140000010</t>
  </si>
  <si>
    <t>F830.91 /N281</t>
  </si>
  <si>
    <t>V4_1186</t>
  </si>
  <si>
    <t>V4_1187</t>
  </si>
  <si>
    <t>V4_1188</t>
  </si>
  <si>
    <t>002354177000010</t>
  </si>
  <si>
    <t>I247.57 /W379JQ</t>
  </si>
  <si>
    <t>V4_1189</t>
  </si>
  <si>
    <t>003041926000010</t>
  </si>
  <si>
    <t>I512.44 /T96AAV /2</t>
  </si>
  <si>
    <t>003041926000020</t>
  </si>
  <si>
    <t>I512.44 /T96AAV /1</t>
  </si>
  <si>
    <t>V4_1190</t>
  </si>
  <si>
    <t>V4_1191</t>
  </si>
  <si>
    <t>V4_1192</t>
  </si>
  <si>
    <t>统计建模与R软件</t>
  </si>
  <si>
    <t>000542884000030</t>
  </si>
  <si>
    <t>C819 /X891</t>
  </si>
  <si>
    <t>V4_1193</t>
  </si>
  <si>
    <t>V4_1194</t>
  </si>
  <si>
    <t>V4_1195</t>
  </si>
  <si>
    <t>V4_1196</t>
  </si>
  <si>
    <t>V4_1197</t>
  </si>
  <si>
    <t>边城</t>
  </si>
  <si>
    <t>002837567000010</t>
  </si>
  <si>
    <t>I246.7 /S42B1L</t>
  </si>
  <si>
    <t>V4_1198</t>
  </si>
  <si>
    <t>V4_1199</t>
  </si>
  <si>
    <t>放射医学研究所</t>
  </si>
  <si>
    <t>V4_1200</t>
  </si>
  <si>
    <t>V4_1201</t>
  </si>
  <si>
    <t>V4_1202</t>
  </si>
  <si>
    <t>V4_1203</t>
  </si>
  <si>
    <t>V4_1204</t>
  </si>
  <si>
    <t>附属儿科医院</t>
  </si>
  <si>
    <t>V4_1205</t>
  </si>
  <si>
    <t>V4_1206</t>
  </si>
  <si>
    <t>V4_1207</t>
  </si>
  <si>
    <t>V4_1208</t>
  </si>
  <si>
    <t>生物医学研究院</t>
  </si>
  <si>
    <t>V4_1209</t>
  </si>
  <si>
    <t>V4_1210</t>
  </si>
  <si>
    <t>V4_1211</t>
  </si>
  <si>
    <t>V4_1212</t>
  </si>
  <si>
    <t>V4_1213</t>
  </si>
  <si>
    <t>V4_1214</t>
  </si>
  <si>
    <t>V4_1215</t>
  </si>
  <si>
    <t>V4_1216</t>
  </si>
  <si>
    <t>V4_1217</t>
  </si>
  <si>
    <t>奥瑟罗</t>
  </si>
  <si>
    <t>002881661000010</t>
  </si>
  <si>
    <t>H319.4:I561.33 /S18A4 /4</t>
  </si>
  <si>
    <t>V4_1218</t>
  </si>
  <si>
    <t>V4_1219</t>
  </si>
  <si>
    <t>V4_1566</t>
  </si>
  <si>
    <t>V4_1220</t>
  </si>
  <si>
    <t>V4_1221</t>
  </si>
  <si>
    <t>V4_1222</t>
  </si>
  <si>
    <t>V4_1223</t>
  </si>
  <si>
    <t>V4_1224</t>
  </si>
  <si>
    <t>V4_1225</t>
  </si>
  <si>
    <t>过日子要有技术含量</t>
  </si>
  <si>
    <t>001528431000020</t>
  </si>
  <si>
    <t>TS976.3-49 /G99</t>
  </si>
  <si>
    <t>V4_1226</t>
  </si>
  <si>
    <t>002954317000020</t>
  </si>
  <si>
    <t>F016 /P73(9)</t>
  </si>
  <si>
    <t>V4_1227</t>
  </si>
  <si>
    <t>当我谈跑步时 我谈些什么</t>
  </si>
  <si>
    <t>002093625000020</t>
  </si>
  <si>
    <t>I313.65 /C96S(3)</t>
  </si>
  <si>
    <t>V4_1228</t>
  </si>
  <si>
    <t>V4_1229</t>
  </si>
  <si>
    <t>运筹学基础</t>
  </si>
  <si>
    <t>002783472000010</t>
  </si>
  <si>
    <t>O22 /T11D</t>
  </si>
  <si>
    <t>V4_1232</t>
  </si>
  <si>
    <t>V4_1233</t>
  </si>
  <si>
    <t>V4_1234</t>
  </si>
  <si>
    <t>V4_1235</t>
  </si>
  <si>
    <t>V4_1236</t>
  </si>
  <si>
    <t>V4_1237</t>
  </si>
  <si>
    <t>V4_1238</t>
  </si>
  <si>
    <t>V4_1239</t>
  </si>
  <si>
    <t>印象审美</t>
  </si>
  <si>
    <t>003066698000010</t>
  </si>
  <si>
    <t>J605.5-53 /D35A</t>
  </si>
  <si>
    <t>V4_1240</t>
  </si>
  <si>
    <t>V4_1241</t>
  </si>
  <si>
    <t>V4_1242</t>
  </si>
  <si>
    <t>V4_1243</t>
  </si>
  <si>
    <t>V4_1244</t>
  </si>
  <si>
    <t>V4_1245</t>
  </si>
  <si>
    <t>V4_1246</t>
  </si>
  <si>
    <t>V4_1247</t>
  </si>
  <si>
    <t>V4_1248</t>
  </si>
  <si>
    <t>外国音乐欣赏</t>
  </si>
  <si>
    <t>000568637000020</t>
  </si>
  <si>
    <t>J605 /Q43A(2)</t>
  </si>
  <si>
    <t>中国经典歌曲解读</t>
  </si>
  <si>
    <t>000959751000010</t>
  </si>
  <si>
    <t>J605.2 /F63</t>
  </si>
  <si>
    <t>Business communications /</t>
  </si>
  <si>
    <t>001312620000020</t>
  </si>
  <si>
    <t>F7 /L523(14) /E</t>
  </si>
  <si>
    <t>音乐欣赏十讲</t>
  </si>
  <si>
    <t>001583418000010</t>
  </si>
  <si>
    <t>J605 /N41</t>
  </si>
  <si>
    <t>中国音乐赏析</t>
  </si>
  <si>
    <t>001706699000010</t>
  </si>
  <si>
    <t>J605.2 /Y271</t>
  </si>
  <si>
    <t>流行音乐文化研究</t>
  </si>
  <si>
    <t>002970474000010</t>
  </si>
  <si>
    <t>J605.2 /H75</t>
  </si>
  <si>
    <t>V4_1249</t>
  </si>
  <si>
    <t>V4_1250</t>
  </si>
  <si>
    <t>000351502000030</t>
  </si>
  <si>
    <t>J609.1 /Z82</t>
  </si>
  <si>
    <t>V4_1251</t>
  </si>
  <si>
    <t>V4_1252</t>
  </si>
  <si>
    <t>V4_1253</t>
  </si>
  <si>
    <t>V4_1254</t>
  </si>
  <si>
    <t>V4_1255</t>
  </si>
  <si>
    <t>V4_1256</t>
  </si>
  <si>
    <t>V4_1257</t>
  </si>
  <si>
    <t>V4_1258</t>
  </si>
  <si>
    <t>V4_1259</t>
  </si>
  <si>
    <t>新编实用英汉翻译实例评析</t>
  </si>
  <si>
    <t>001481407000010</t>
  </si>
  <si>
    <t>H315.9 /F65(2)</t>
  </si>
  <si>
    <t>V4_1260</t>
  </si>
  <si>
    <t>V4_1261</t>
  </si>
  <si>
    <t>V4_1262</t>
  </si>
  <si>
    <t>V4_1263</t>
  </si>
  <si>
    <t>V4_1264</t>
  </si>
  <si>
    <t>V4_1265</t>
  </si>
  <si>
    <t>002988651000010</t>
  </si>
  <si>
    <t>I565.45 /J28ST</t>
  </si>
  <si>
    <t>V4_1266</t>
  </si>
  <si>
    <t>尤利西斯</t>
  </si>
  <si>
    <t>003054794000010</t>
  </si>
  <si>
    <t>I562.45 /Q55YP /1</t>
  </si>
  <si>
    <t>V4_1267</t>
  </si>
  <si>
    <t>V4_1268</t>
  </si>
  <si>
    <t>短缺经济学</t>
  </si>
  <si>
    <t>000028306000030</t>
  </si>
  <si>
    <t>F043 /Y14 /2:</t>
  </si>
  <si>
    <t>插图本中国近代史</t>
  </si>
  <si>
    <t>000434486000030</t>
  </si>
  <si>
    <t>K25 /J52A</t>
  </si>
  <si>
    <t>000514167000010</t>
  </si>
  <si>
    <t>E892.25 /S98CB</t>
  </si>
  <si>
    <t>《资本论》选读</t>
  </si>
  <si>
    <t>001779926000010</t>
  </si>
  <si>
    <t>A811.23 /M15B</t>
  </si>
  <si>
    <t>唐宋词选</t>
  </si>
  <si>
    <t>002185164000010</t>
  </si>
  <si>
    <t>I222.84 /Z66B</t>
  </si>
  <si>
    <t>会计学基础</t>
  </si>
  <si>
    <t>002780783000010</t>
  </si>
  <si>
    <t>F230 /C92(6)</t>
  </si>
  <si>
    <t>理解人性</t>
  </si>
  <si>
    <t>002918492000010</t>
  </si>
  <si>
    <t>B848 /A11KF</t>
  </si>
  <si>
    <t>V4_1269</t>
  </si>
  <si>
    <t>V4_1270</t>
  </si>
  <si>
    <t>V4_1271</t>
  </si>
  <si>
    <t>V4_1272</t>
  </si>
  <si>
    <t>V4_1273</t>
  </si>
  <si>
    <t>V4_1274</t>
  </si>
  <si>
    <t>V4_1275</t>
  </si>
  <si>
    <t>V4_1276</t>
  </si>
  <si>
    <t>V4_1277</t>
  </si>
  <si>
    <t>V4_1278</t>
  </si>
  <si>
    <t>普通动物学</t>
  </si>
  <si>
    <t>000914390000030</t>
  </si>
  <si>
    <t>Q95 /L73(4)</t>
  </si>
  <si>
    <t>V4_1279</t>
  </si>
  <si>
    <t>V4_1280</t>
  </si>
  <si>
    <t>V4_1281</t>
  </si>
  <si>
    <t>V4_1282</t>
  </si>
  <si>
    <t>V4_1283</t>
  </si>
  <si>
    <t>V4_1284</t>
  </si>
  <si>
    <t>罗生门</t>
  </si>
  <si>
    <t>002894395000010</t>
  </si>
  <si>
    <t>I313.45 /J65CH</t>
  </si>
  <si>
    <t>V4_1285</t>
  </si>
  <si>
    <t>V4_1286</t>
  </si>
  <si>
    <t>V4_1564</t>
  </si>
  <si>
    <t>西方音乐的历史与审美</t>
  </si>
  <si>
    <t>000536149000020</t>
  </si>
  <si>
    <t>J609.5 /X69</t>
  </si>
  <si>
    <t>001180663000010</t>
  </si>
  <si>
    <t>J609.5 /T56A(2)</t>
  </si>
  <si>
    <t>V4_1287</t>
  </si>
  <si>
    <t>胡适留学日记</t>
  </si>
  <si>
    <t>001836124000010</t>
  </si>
  <si>
    <t>K825.1 /H52H1CC /1</t>
  </si>
  <si>
    <t>V4_1288</t>
  </si>
  <si>
    <t>002821029000010</t>
  </si>
  <si>
    <t>O17-42 /L31 /2</t>
  </si>
  <si>
    <t>V4_1289</t>
  </si>
  <si>
    <t>V4_1290</t>
  </si>
  <si>
    <t>000532856000020</t>
  </si>
  <si>
    <t>V4_1291</t>
  </si>
  <si>
    <t>V4_1292</t>
  </si>
  <si>
    <t>V4_1293</t>
  </si>
  <si>
    <t>V4_1294</t>
  </si>
  <si>
    <t>V4_1295</t>
  </si>
  <si>
    <t>000384287000150</t>
  </si>
  <si>
    <t>O17-44 /X54 /1</t>
  </si>
  <si>
    <t>V4_1296</t>
  </si>
  <si>
    <t>002341490000020</t>
  </si>
  <si>
    <t>O182 /Q79B</t>
  </si>
  <si>
    <t>V4_1297</t>
  </si>
  <si>
    <t>中国特色社会主义政治经济学概论</t>
  </si>
  <si>
    <t>002877711000010</t>
  </si>
  <si>
    <t>F120.2 /P24B</t>
  </si>
  <si>
    <t>V4_1298</t>
  </si>
  <si>
    <t>V4_1299</t>
  </si>
  <si>
    <t>西方音乐简史</t>
  </si>
  <si>
    <t>001361843000010</t>
  </si>
  <si>
    <t>J609.1 /W71</t>
  </si>
  <si>
    <t>V4_1300</t>
  </si>
  <si>
    <t>V4_1301</t>
  </si>
  <si>
    <t>V4_940</t>
  </si>
  <si>
    <t>玉官</t>
  </si>
  <si>
    <t>000475543000010</t>
  </si>
  <si>
    <t>I246.7 /X77Y</t>
  </si>
  <si>
    <t>V4_941</t>
  </si>
  <si>
    <t>V4_942</t>
  </si>
  <si>
    <t>V4_943</t>
  </si>
  <si>
    <t>V4_944</t>
  </si>
  <si>
    <t>V4_945</t>
  </si>
  <si>
    <t>V4_946</t>
  </si>
  <si>
    <t>V4_937</t>
  </si>
  <si>
    <t>高等代数学习指导书</t>
  </si>
  <si>
    <t>000891377000010</t>
  </si>
  <si>
    <t>O15-42 /Q79 /2</t>
  </si>
  <si>
    <t>000891377000120</t>
  </si>
  <si>
    <t>O15-42 /Q79 /1</t>
  </si>
  <si>
    <t>V4_1302</t>
  </si>
  <si>
    <t>中国经济中长期发展和转型</t>
  </si>
  <si>
    <t>001247922000010</t>
  </si>
  <si>
    <t>F12 /L632</t>
  </si>
  <si>
    <t>V4_1303</t>
  </si>
  <si>
    <t>V4_1304</t>
  </si>
  <si>
    <t>V4_1305</t>
  </si>
  <si>
    <t>V4_1306</t>
  </si>
  <si>
    <t>V4_1307</t>
  </si>
  <si>
    <t>曼昆版《宏观经济学》(第十版) 课后题解答与题库</t>
  </si>
  <si>
    <t>003081329000010</t>
  </si>
  <si>
    <t>F015-44 /M32</t>
  </si>
  <si>
    <t>V4_1308</t>
  </si>
  <si>
    <t>002953766000020</t>
  </si>
  <si>
    <t>J609.1 /W313 /2</t>
  </si>
  <si>
    <t>V4_1309</t>
  </si>
  <si>
    <t>V4_1310</t>
  </si>
  <si>
    <t>V4_1311</t>
  </si>
  <si>
    <t>V4_1312</t>
  </si>
  <si>
    <t>002319246000010</t>
  </si>
  <si>
    <t>O17 /W34A(2) /1</t>
  </si>
  <si>
    <t>V4_1313</t>
  </si>
  <si>
    <t>“马克思主义基本原理概论”课疑难问题解析</t>
  </si>
  <si>
    <t>000850316000020</t>
  </si>
  <si>
    <t>A81-42 /G67(2)</t>
  </si>
  <si>
    <t>002361488000010</t>
  </si>
  <si>
    <t>A81 /H12.3</t>
  </si>
  <si>
    <t>V4_1314</t>
  </si>
  <si>
    <t>001442242000020</t>
  </si>
  <si>
    <t>H319.4:I712.44 /A38F /2</t>
  </si>
  <si>
    <t>V4_1315</t>
  </si>
  <si>
    <t>V4_1316</t>
  </si>
  <si>
    <t>新工业革命背景下的中国产业升级</t>
  </si>
  <si>
    <t>002979033000010</t>
  </si>
  <si>
    <t>F269.24 /Z43B</t>
  </si>
  <si>
    <t>V4_1317</t>
  </si>
  <si>
    <t>001332377000010</t>
  </si>
  <si>
    <t>F015 /Y14B</t>
  </si>
  <si>
    <t>V4_1318</t>
  </si>
  <si>
    <t>V4_1319</t>
  </si>
  <si>
    <t>V4_1320</t>
  </si>
  <si>
    <t>V4_1321</t>
  </si>
  <si>
    <t>V4_1322</t>
  </si>
  <si>
    <t>V4_1323</t>
  </si>
  <si>
    <t>V4_938</t>
  </si>
  <si>
    <t>刘向《列女传》研究</t>
  </si>
  <si>
    <t>001068319000010</t>
  </si>
  <si>
    <t>K828.5=2 /C46</t>
  </si>
  <si>
    <t>V4_939</t>
  </si>
  <si>
    <t>V4_1324</t>
  </si>
  <si>
    <t>000564303000300</t>
  </si>
  <si>
    <t>O17-44 /L54 /4</t>
  </si>
  <si>
    <t>V4_1325</t>
  </si>
  <si>
    <t>C程序设计试题汇编</t>
  </si>
  <si>
    <t>000499606000080</t>
  </si>
  <si>
    <t>TP312C-44 /T17(2)</t>
  </si>
  <si>
    <t>C语言习题与解析</t>
  </si>
  <si>
    <t>000517717000100</t>
  </si>
  <si>
    <t>TP312C-44 /L31C(3) /2</t>
  </si>
  <si>
    <t>V4_1326</t>
  </si>
  <si>
    <t>V4_1327</t>
  </si>
  <si>
    <t>V4_1328</t>
  </si>
  <si>
    <t>V4_1329</t>
  </si>
  <si>
    <t>V4_1330</t>
  </si>
  <si>
    <t>V4_1331</t>
  </si>
  <si>
    <t>V4_1332</t>
  </si>
  <si>
    <t>传教士与近代中国社会变革</t>
  </si>
  <si>
    <t>002021756000010</t>
  </si>
  <si>
    <t>B979.956.1 /L34H</t>
  </si>
  <si>
    <t>V4_1333</t>
  </si>
  <si>
    <t>V4_1334</t>
  </si>
  <si>
    <t>口腔医学院</t>
  </si>
  <si>
    <t>V4_1335</t>
  </si>
  <si>
    <t>V4_1336</t>
  </si>
  <si>
    <t>V4_1337</t>
  </si>
  <si>
    <t>V4_1338</t>
  </si>
  <si>
    <t>西方音乐史与名作赏析</t>
  </si>
  <si>
    <t>001118427000010</t>
  </si>
  <si>
    <t>J609.5 /W31</t>
  </si>
  <si>
    <t>V4_1339</t>
  </si>
  <si>
    <t>美国夫人</t>
  </si>
  <si>
    <t>001073320000010</t>
  </si>
  <si>
    <t>I712.45 /X119</t>
  </si>
  <si>
    <t>V4_1340</t>
  </si>
  <si>
    <t>V4_1341</t>
  </si>
  <si>
    <t>V4_1342</t>
  </si>
  <si>
    <t>V4_1343</t>
  </si>
  <si>
    <t>V4_1344</t>
  </si>
  <si>
    <t>V4_1345</t>
  </si>
  <si>
    <t>V4_1346</t>
  </si>
  <si>
    <t>V4_1347</t>
  </si>
  <si>
    <t>西游记导读</t>
  </si>
  <si>
    <t>002884710000010</t>
  </si>
  <si>
    <t>I207.414 /C14A</t>
  </si>
  <si>
    <t>V4_1348</t>
  </si>
  <si>
    <t>V4_1349</t>
  </si>
  <si>
    <t>V4_1350</t>
  </si>
  <si>
    <t>V4_1351</t>
  </si>
  <si>
    <t>V4_1352</t>
  </si>
  <si>
    <t>V4_1353</t>
  </si>
  <si>
    <t>V4_1354</t>
  </si>
  <si>
    <t>V4_1355</t>
  </si>
  <si>
    <t>爱伦·坡短篇小说选</t>
  </si>
  <si>
    <t>002773103000010</t>
  </si>
  <si>
    <t>H319.4:I712.44 /P76CA</t>
  </si>
  <si>
    <t>V4_1356</t>
  </si>
  <si>
    <t>V4_1357</t>
  </si>
  <si>
    <t>V4_1358</t>
  </si>
  <si>
    <t>V4_1359</t>
  </si>
  <si>
    <t>000557380000070</t>
  </si>
  <si>
    <t>V4_1360</t>
  </si>
  <si>
    <t>V4_1361</t>
  </si>
  <si>
    <t>V4_1362</t>
  </si>
  <si>
    <t>V4_1363</t>
  </si>
  <si>
    <t>V4_1364</t>
  </si>
  <si>
    <t>V4_1365</t>
  </si>
  <si>
    <t>V4_1366</t>
  </si>
  <si>
    <t>编写高质量代码</t>
  </si>
  <si>
    <t>001825642000020</t>
  </si>
  <si>
    <t>TP311.561 /Z36</t>
  </si>
  <si>
    <t>V4_1367</t>
  </si>
  <si>
    <t>V4_1368</t>
  </si>
  <si>
    <t>V4_1369</t>
  </si>
  <si>
    <t>V4_1370</t>
  </si>
  <si>
    <t>V4_1371</t>
  </si>
  <si>
    <t>V4_1372</t>
  </si>
  <si>
    <t>马克白</t>
  </si>
  <si>
    <t>003110241000010</t>
  </si>
  <si>
    <t>I561.33 /S18DE</t>
  </si>
  <si>
    <t>V4_1373</t>
  </si>
  <si>
    <t>国史大纲</t>
  </si>
  <si>
    <t>001426584000030</t>
  </si>
  <si>
    <t>K20 /Q43B /1</t>
  </si>
  <si>
    <t>V4_1374</t>
  </si>
  <si>
    <t>V4_1375</t>
  </si>
  <si>
    <t>V4_1376</t>
  </si>
  <si>
    <t>V4_1377</t>
  </si>
  <si>
    <t>剑桥高级英语语法</t>
  </si>
  <si>
    <t>001107889000010</t>
  </si>
  <si>
    <t>H314 /X69</t>
  </si>
  <si>
    <t>V4_1378</t>
  </si>
  <si>
    <t>V4_1379</t>
  </si>
  <si>
    <t>逻辑、语言与认知</t>
  </si>
  <si>
    <t>002874765000010</t>
  </si>
  <si>
    <t>H0-05 /H75</t>
  </si>
  <si>
    <t>V4_1380</t>
  </si>
  <si>
    <t>V4_1381</t>
  </si>
  <si>
    <t>V4_1382</t>
  </si>
  <si>
    <t>V4_1383</t>
  </si>
  <si>
    <t>西方音乐史简明教程</t>
  </si>
  <si>
    <t>002405215000010</t>
  </si>
  <si>
    <t>J609.5 /K36</t>
  </si>
  <si>
    <t>V4_1384</t>
  </si>
  <si>
    <t>V4_1385</t>
  </si>
  <si>
    <t>V4_1386</t>
  </si>
  <si>
    <t>V4_1387</t>
  </si>
  <si>
    <t>V4_1388</t>
  </si>
  <si>
    <t>V4_1389</t>
  </si>
  <si>
    <t>V4_1390</t>
  </si>
  <si>
    <t>V4_1391</t>
  </si>
  <si>
    <t>V4_1392</t>
  </si>
  <si>
    <t>V4_1393</t>
  </si>
  <si>
    <t>V4_1394</t>
  </si>
  <si>
    <t>中国民族史纲要</t>
  </si>
  <si>
    <t>000270338000030</t>
  </si>
  <si>
    <t>K28 /C46A</t>
  </si>
  <si>
    <t>天地之间</t>
  </si>
  <si>
    <t>000428181000020</t>
  </si>
  <si>
    <t>C52 /L62</t>
  </si>
  <si>
    <t>俄罗斯文学简史</t>
  </si>
  <si>
    <t>000518994000050</t>
  </si>
  <si>
    <t>I512.09 /R25</t>
  </si>
  <si>
    <t>俄罗斯文化十五讲</t>
  </si>
  <si>
    <t>000588398000040</t>
  </si>
  <si>
    <t>K512.03 /R25</t>
  </si>
  <si>
    <t>俄国社会思想史</t>
  </si>
  <si>
    <t>000962545000010</t>
  </si>
  <si>
    <t>B512.54 /P97EA /1</t>
  </si>
  <si>
    <t>俄国文学十六讲</t>
  </si>
  <si>
    <t>001070727000010</t>
  </si>
  <si>
    <t>I512.09 /L36</t>
  </si>
  <si>
    <t>守望</t>
  </si>
  <si>
    <t>001135025000010</t>
  </si>
  <si>
    <t>I209-53 /F43</t>
  </si>
  <si>
    <t>The English language in medieval literature /</t>
  </si>
  <si>
    <t>001279554000030</t>
  </si>
  <si>
    <t>I561.063 /B636 /E</t>
  </si>
  <si>
    <t>爱之路</t>
  </si>
  <si>
    <t>001441631000010</t>
  </si>
  <si>
    <t>I512.24 /T82.2</t>
  </si>
  <si>
    <t>南方少数民族传统文化研究</t>
  </si>
  <si>
    <t>001461924000010</t>
  </si>
  <si>
    <t>K28-53 /L23</t>
  </si>
  <si>
    <t>俄国哲学</t>
  </si>
  <si>
    <t>001690641000010</t>
  </si>
  <si>
    <t>B512 /X74</t>
  </si>
  <si>
    <t>中国近代思想家文库</t>
  </si>
  <si>
    <t>001835998000010</t>
  </si>
  <si>
    <t>B250.5 /D17 /18</t>
  </si>
  <si>
    <t>三松堂自序</t>
  </si>
  <si>
    <t>001872343000010</t>
  </si>
  <si>
    <t>K825.1 /F66JA</t>
  </si>
  <si>
    <t>001897021000010</t>
  </si>
  <si>
    <t>B250.5 /D17 /31</t>
  </si>
  <si>
    <t>普希金小说选</t>
  </si>
  <si>
    <t>001998029000010</t>
  </si>
  <si>
    <t>I512.44 /P97BB</t>
  </si>
  <si>
    <t>中国古代名城历史地理研究</t>
  </si>
  <si>
    <t>002085458000010</t>
  </si>
  <si>
    <t>K928.5 /Z781</t>
  </si>
  <si>
    <t>胡适口述自传</t>
  </si>
  <si>
    <t>002146490000010</t>
  </si>
  <si>
    <t>K825.1 /H52T1(2)</t>
  </si>
  <si>
    <t>王佐良全集</t>
  </si>
  <si>
    <t>002211859000010</t>
  </si>
  <si>
    <t>C52 /W393 /3</t>
  </si>
  <si>
    <t>形态历史观</t>
  </si>
  <si>
    <t>002271975000010</t>
  </si>
  <si>
    <t>C52 /L62A</t>
  </si>
  <si>
    <t>002283818000010</t>
  </si>
  <si>
    <t>K561.0 /J24 /1</t>
  </si>
  <si>
    <t>中西哲学之会通十四讲</t>
  </si>
  <si>
    <t>002326935000010</t>
  </si>
  <si>
    <t>B1-03 /M89C</t>
  </si>
  <si>
    <t>未曾冷却的心</t>
  </si>
  <si>
    <t>002777106000010</t>
  </si>
  <si>
    <t>I512.64 /P97C</t>
  </si>
  <si>
    <t>陳寅恪研究</t>
  </si>
  <si>
    <t>002800978000010</t>
  </si>
  <si>
    <t>K825.81=7 /C49P</t>
  </si>
  <si>
    <t>城市化背景下的俄罗斯农村</t>
  </si>
  <si>
    <t>002811607000010</t>
  </si>
  <si>
    <t>F299.512.1 /M19</t>
  </si>
  <si>
    <t>秦汉史</t>
  </si>
  <si>
    <t>002821801000010</t>
  </si>
  <si>
    <t>K232 /L93T</t>
  </si>
  <si>
    <t>秦汉魏晋南北朝史国际学术研讨会论文集</t>
  </si>
  <si>
    <t>002834227000010</t>
  </si>
  <si>
    <t>K232.07-53 /Q67</t>
  </si>
  <si>
    <t>传习录</t>
  </si>
  <si>
    <t>002846444000010</t>
  </si>
  <si>
    <t>B248.22 /W86</t>
  </si>
  <si>
    <t>吕思勉说三国</t>
  </si>
  <si>
    <t>002846536000010</t>
  </si>
  <si>
    <t>K236.07 /L93GA</t>
  </si>
  <si>
    <t>法老王的秘密</t>
  </si>
  <si>
    <t>002862001000010</t>
  </si>
  <si>
    <t>K835.655.5 /S28(4)</t>
  </si>
  <si>
    <t>胡适研究十论</t>
  </si>
  <si>
    <t>002903159000010</t>
  </si>
  <si>
    <t>K825.1 /H52GA</t>
  </si>
  <si>
    <t>查尔斯·狄更斯</t>
  </si>
  <si>
    <t>002907285000010</t>
  </si>
  <si>
    <t>K835.615.6 /D42T</t>
  </si>
  <si>
    <t>普希金诗选</t>
  </si>
  <si>
    <t>002964328000010</t>
  </si>
  <si>
    <t>I512.24 /P97KF</t>
  </si>
  <si>
    <t>词林别裁</t>
  </si>
  <si>
    <t>002968371000020</t>
  </si>
  <si>
    <t>I222.8 /L82 /1</t>
  </si>
  <si>
    <t>阿诺德·汤因比传</t>
  </si>
  <si>
    <t>002971456000010</t>
  </si>
  <si>
    <t>K835.615.81=5 /T231</t>
  </si>
  <si>
    <t>002982195000010</t>
  </si>
  <si>
    <t>K561.0 /S52</t>
  </si>
  <si>
    <t>上尉的女儿</t>
  </si>
  <si>
    <t>002986591000010</t>
  </si>
  <si>
    <t>I512.44 /P97DM</t>
  </si>
  <si>
    <t>003006062000010</t>
  </si>
  <si>
    <t>K835.125.6 /T96HC</t>
  </si>
  <si>
    <t>Settlements and strongholds in Early Medieval England :</t>
  </si>
  <si>
    <t>003008556000010</t>
  </si>
  <si>
    <t>K561.3 /B614 /E</t>
  </si>
  <si>
    <t>北平学人访问记</t>
  </si>
  <si>
    <t>003008781000010</t>
  </si>
  <si>
    <t>K820.6 /H352 /2</t>
  </si>
  <si>
    <t>花间集</t>
  </si>
  <si>
    <t>003023643000010</t>
  </si>
  <si>
    <t>I222.82 /Z43CA</t>
  </si>
  <si>
    <t>嵇康集</t>
  </si>
  <si>
    <t>003026480000010</t>
  </si>
  <si>
    <t>I213.612 /J15D</t>
  </si>
  <si>
    <t>Authority, gender and space in the Anglo-Norman world, 900-1200 /</t>
  </si>
  <si>
    <t>003028730000010</t>
  </si>
  <si>
    <t>K503 /W421 /E</t>
  </si>
  <si>
    <t>陶渊明集</t>
  </si>
  <si>
    <t>003037310000010</t>
  </si>
  <si>
    <t>I213.722 /T46AA</t>
  </si>
  <si>
    <t>陈子昂集</t>
  </si>
  <si>
    <t>003037312000010</t>
  </si>
  <si>
    <t>I214.22 /C49CA</t>
  </si>
  <si>
    <t>普希金全集</t>
  </si>
  <si>
    <t>003048125000010</t>
  </si>
  <si>
    <t>I512.14 /P97B /5</t>
  </si>
  <si>
    <t>诗论</t>
  </si>
  <si>
    <t>003063011000010</t>
  </si>
  <si>
    <t>I052 /Z81AF</t>
  </si>
  <si>
    <t>罗曼·罗兰音乐笔记</t>
  </si>
  <si>
    <t>003066697000010</t>
  </si>
  <si>
    <t>J605.5 /L98B</t>
  </si>
  <si>
    <t>肖邦</t>
  </si>
  <si>
    <t>003066820000010</t>
  </si>
  <si>
    <t>K835.135.7 /X44AA</t>
  </si>
  <si>
    <t>贝多芬</t>
  </si>
  <si>
    <t>003066821000010</t>
  </si>
  <si>
    <t>K835.165.7 /B45AJ</t>
  </si>
  <si>
    <t>师道</t>
  </si>
  <si>
    <t>003076177000010</t>
  </si>
  <si>
    <t>K825.4 /J321F</t>
  </si>
  <si>
    <t>大自然的收集者</t>
  </si>
  <si>
    <t>003076955000010</t>
  </si>
  <si>
    <t>K835.616.15 /H62A</t>
  </si>
  <si>
    <t>米兰·昆德拉</t>
  </si>
  <si>
    <t>003077553000010</t>
  </si>
  <si>
    <t>K835.145.6 /K92C</t>
  </si>
  <si>
    <t>重寻巨浪</t>
  </si>
  <si>
    <t>003077920000010</t>
  </si>
  <si>
    <t>K833.135.72 /G38</t>
  </si>
  <si>
    <t>楚辞选</t>
  </si>
  <si>
    <t>003079930000010</t>
  </si>
  <si>
    <t>I222.3 /M16B</t>
  </si>
  <si>
    <t>吴湖帆与周鍊霞</t>
  </si>
  <si>
    <t>003081135000010</t>
  </si>
  <si>
    <t>K825.72=7 /W82L</t>
  </si>
  <si>
    <t>文字史</t>
  </si>
  <si>
    <t>003082433000010</t>
  </si>
  <si>
    <t>H02 /H11</t>
  </si>
  <si>
    <t>文明及其缺憾</t>
  </si>
  <si>
    <t>003085962000010</t>
  </si>
  <si>
    <t>B84-065 /F83W1C</t>
  </si>
  <si>
    <t>达·芬奇的童年回忆</t>
  </si>
  <si>
    <t>003085963000010</t>
  </si>
  <si>
    <t>B84-065 /F83Z6B</t>
  </si>
  <si>
    <t>精神分析新论</t>
  </si>
  <si>
    <t>003085965000010</t>
  </si>
  <si>
    <t>B84-065 /F83JL</t>
  </si>
  <si>
    <t>诙谐及其与潜意识的关系</t>
  </si>
  <si>
    <t>003085967000010</t>
  </si>
  <si>
    <t>B84-065 /F83H2</t>
  </si>
  <si>
    <t>蜡像传奇</t>
  </si>
  <si>
    <t>003090987000010</t>
  </si>
  <si>
    <t>K835.655.7=4 /B45</t>
  </si>
  <si>
    <t>代价</t>
  </si>
  <si>
    <t>003093021000010</t>
  </si>
  <si>
    <t>I712.35 /M59G</t>
  </si>
  <si>
    <t>西方哲学史七讲</t>
  </si>
  <si>
    <t>003107151000010</t>
  </si>
  <si>
    <t>B502 /A38A</t>
  </si>
  <si>
    <t>音乐即自由</t>
  </si>
  <si>
    <t>003110036000010</t>
  </si>
  <si>
    <t>K833.135.76 /B23BA</t>
  </si>
  <si>
    <t>莎士比亚喜剧简论</t>
  </si>
  <si>
    <t>003110211000010</t>
  </si>
  <si>
    <t>I561.073 /S18AM</t>
  </si>
  <si>
    <t>安东尼与克柳葩</t>
  </si>
  <si>
    <t>003110213000010</t>
  </si>
  <si>
    <t>I561.33 /S18A4B</t>
  </si>
  <si>
    <t>有情无情</t>
  </si>
  <si>
    <t>003110239000010</t>
  </si>
  <si>
    <t>I561.33 /S18A2B</t>
  </si>
  <si>
    <t>003111400000010</t>
  </si>
  <si>
    <t>I561.33 /S18A1K</t>
  </si>
  <si>
    <t>哈梦莱</t>
  </si>
  <si>
    <t>003111401000010</t>
  </si>
  <si>
    <t>I561.33 /S18CZP</t>
  </si>
  <si>
    <t>李尔王</t>
  </si>
  <si>
    <t>003111402000010</t>
  </si>
  <si>
    <t>I561.33 /S18LG</t>
  </si>
  <si>
    <t>如愿</t>
  </si>
  <si>
    <t>003111416000010</t>
  </si>
  <si>
    <t>I561.33 /S18J2E</t>
  </si>
  <si>
    <t>风暴</t>
  </si>
  <si>
    <t>003111420000010</t>
  </si>
  <si>
    <t>I561.33 /S18BF</t>
  </si>
  <si>
    <t>华夏美学</t>
  </si>
  <si>
    <t>003111593000010</t>
  </si>
  <si>
    <t>B83-092 /L36CA</t>
  </si>
  <si>
    <t>罗马帝国</t>
  </si>
  <si>
    <t>003113385000010</t>
  </si>
  <si>
    <t>K126 /M451C /1</t>
  </si>
  <si>
    <t>牛津中世纪欧洲史</t>
  </si>
  <si>
    <t>003135308000010</t>
  </si>
  <si>
    <t>K503.09 /H97</t>
  </si>
  <si>
    <t>牛津维京海盗史</t>
  </si>
  <si>
    <t>003135309000010</t>
  </si>
  <si>
    <t>K53 /S99</t>
  </si>
  <si>
    <t>V4_1395</t>
  </si>
  <si>
    <t>政治学</t>
  </si>
  <si>
    <t>000327387000240</t>
  </si>
  <si>
    <t>D0 /Y14</t>
  </si>
  <si>
    <t>000537061000150</t>
  </si>
  <si>
    <t>K2 /C92A /11</t>
  </si>
  <si>
    <t>美的历程</t>
  </si>
  <si>
    <t>000932327000090</t>
  </si>
  <si>
    <t>J120.92 /L36A</t>
  </si>
  <si>
    <t>运筹学导论</t>
  </si>
  <si>
    <t>001045511000040</t>
  </si>
  <si>
    <t>O22 /X11B</t>
  </si>
  <si>
    <t>论美国的民主</t>
  </si>
  <si>
    <t>001598667000020</t>
  </si>
  <si>
    <t>D771.221 /T96D</t>
  </si>
  <si>
    <t>001651056000020</t>
  </si>
  <si>
    <t>K25 /L93CB</t>
  </si>
  <si>
    <t>论欧洲</t>
  </si>
  <si>
    <t>001875836000020</t>
  </si>
  <si>
    <t>D750.0 /Z82</t>
  </si>
  <si>
    <t>001886062000020</t>
  </si>
  <si>
    <t>F234.4 /C466(2)</t>
  </si>
  <si>
    <t>002386390000030</t>
  </si>
  <si>
    <t>O141.4 /X89A</t>
  </si>
  <si>
    <t>雅尔塔</t>
  </si>
  <si>
    <t>002438325000020</t>
  </si>
  <si>
    <t>D819 /P95B</t>
  </si>
  <si>
    <t>Python数据分析与数据化运营</t>
  </si>
  <si>
    <t>002439679000020</t>
  </si>
  <si>
    <t>TP311.561 /S87</t>
  </si>
  <si>
    <t>林中路</t>
  </si>
  <si>
    <t>002931656000020</t>
  </si>
  <si>
    <t>B516.54 /H12LJ</t>
  </si>
  <si>
    <t>Python数据分析</t>
  </si>
  <si>
    <t>002989503000020</t>
  </si>
  <si>
    <t>TP311.561 /T11</t>
  </si>
  <si>
    <t>003000222000020</t>
  </si>
  <si>
    <t>O21 /F27</t>
  </si>
  <si>
    <t>V4_1396</t>
  </si>
  <si>
    <t>关于阶级的冲突</t>
  </si>
  <si>
    <t>000491388000030</t>
  </si>
  <si>
    <t>D01-53 /L31</t>
  </si>
  <si>
    <t>另一条道路</t>
  </si>
  <si>
    <t>000537187000020</t>
  </si>
  <si>
    <t>F112.1 /S991</t>
  </si>
  <si>
    <t>Harvard business review on crisis management.</t>
  </si>
  <si>
    <t>000726808000010</t>
  </si>
  <si>
    <t>F272.3 /H339</t>
  </si>
  <si>
    <t>Tender is the night /</t>
  </si>
  <si>
    <t>000740191000010</t>
  </si>
  <si>
    <t>I712.45 /F554T4(HF)</t>
  </si>
  <si>
    <t>The remains of the day /</t>
  </si>
  <si>
    <t>000795447000010</t>
  </si>
  <si>
    <t>I561.45 /I79R(HF)</t>
  </si>
  <si>
    <t>曹路镇志</t>
  </si>
  <si>
    <t>000978939000030</t>
  </si>
  <si>
    <t>K295.15 /C22</t>
  </si>
  <si>
    <t>The economics of money, banking and financial markets /</t>
  </si>
  <si>
    <t>001492370000010</t>
  </si>
  <si>
    <t>F8 /M678e(10) /E</t>
  </si>
  <si>
    <t>The public relations handbook /</t>
  </si>
  <si>
    <t>001686650000010</t>
  </si>
  <si>
    <t>C912.31 /P976p(4) /E</t>
  </si>
  <si>
    <t>米什金《货币金融学》学习指导及习题集</t>
  </si>
  <si>
    <t>001727233000010</t>
  </si>
  <si>
    <t>F830-42 /G16</t>
  </si>
  <si>
    <t>大学生数学竞赛讲义</t>
  </si>
  <si>
    <t>001873302000010</t>
  </si>
  <si>
    <t>O13 /X893</t>
  </si>
  <si>
    <t>Reputation management :</t>
  </si>
  <si>
    <t>002086411000010</t>
  </si>
  <si>
    <t>C912.31 /D691(3) /E</t>
  </si>
  <si>
    <t>002267771000010</t>
  </si>
  <si>
    <t>Moment in Peking =</t>
  </si>
  <si>
    <t>002298998000010</t>
  </si>
  <si>
    <t>I246.5 /L735m /E</t>
  </si>
  <si>
    <t>Hillbilly elegy :</t>
  </si>
  <si>
    <t>002347190000010</t>
  </si>
  <si>
    <t>K837.128.9 /V222 /E</t>
  </si>
  <si>
    <t>远见</t>
  </si>
  <si>
    <t>002445007000020</t>
  </si>
  <si>
    <t>C913.2 /F432</t>
  </si>
  <si>
    <t>V4_1397</t>
  </si>
  <si>
    <t>非平衡态统计理论</t>
  </si>
  <si>
    <t>000003250000050</t>
  </si>
  <si>
    <t>O414.22 /H97</t>
  </si>
  <si>
    <t>V4_1398</t>
  </si>
  <si>
    <t>数学分析习题集题解</t>
  </si>
  <si>
    <t>000046764001170</t>
  </si>
  <si>
    <t>O17-44 /F43 /1:</t>
  </si>
  <si>
    <t>000046764001230</t>
  </si>
  <si>
    <t>O17-44 /F43 /2:</t>
  </si>
  <si>
    <t>《西游记》主旨研究</t>
  </si>
  <si>
    <t>000439829000010</t>
  </si>
  <si>
    <t>I207.41 /X15W</t>
  </si>
  <si>
    <t>追寻《西游记》</t>
  </si>
  <si>
    <t>000860435000020</t>
  </si>
  <si>
    <t>I207.41 /X15S1</t>
  </si>
  <si>
    <t>V4_1399</t>
  </si>
  <si>
    <t>V4_1400</t>
  </si>
  <si>
    <t>V4_1401</t>
  </si>
  <si>
    <t>海水淡化技术与工程</t>
  </si>
  <si>
    <t>002103447000010</t>
  </si>
  <si>
    <t>P747 /G24</t>
  </si>
  <si>
    <t>天文学、地球科学</t>
  </si>
  <si>
    <t>降膜式蒸发器设计及应用</t>
  </si>
  <si>
    <t>002142327000010</t>
  </si>
  <si>
    <t>TQ051.6 /L71</t>
  </si>
  <si>
    <t>V4_1402</t>
  </si>
  <si>
    <t>现代蓝球高级教程</t>
  </si>
  <si>
    <t>000437623000010</t>
  </si>
  <si>
    <t>G841.19 /S97</t>
  </si>
  <si>
    <t>九型人格</t>
  </si>
  <si>
    <t>002302142000010</t>
  </si>
  <si>
    <t>B848-49 /L29(2)</t>
  </si>
  <si>
    <t>地域方言权研究</t>
  </si>
  <si>
    <t>002999562000010</t>
  </si>
  <si>
    <t>H07 /G47</t>
  </si>
  <si>
    <t>V4_1403</t>
  </si>
  <si>
    <t>漫话东亚金融风暴</t>
  </si>
  <si>
    <t>000274445000010</t>
  </si>
  <si>
    <t>F833.105.9 /W58</t>
  </si>
  <si>
    <t>傅佩荣《论语》心得</t>
  </si>
  <si>
    <t>000525540000030</t>
  </si>
  <si>
    <t>B222.25 /F92C</t>
  </si>
  <si>
    <t>国际资本流动下东亚汇率制度选择与协调研究</t>
  </si>
  <si>
    <t>000593106000030</t>
  </si>
  <si>
    <t>F833.106 /H31</t>
  </si>
  <si>
    <t>钢琴艺术鉴赏</t>
  </si>
  <si>
    <t>002197607000010</t>
  </si>
  <si>
    <t>J624.17 /Y83</t>
  </si>
  <si>
    <t>财政与税收</t>
  </si>
  <si>
    <t>002242925000010</t>
  </si>
  <si>
    <t>F812 /Z691</t>
  </si>
  <si>
    <t>西方音乐史提要</t>
  </si>
  <si>
    <t>003126493000010</t>
  </si>
  <si>
    <t>J609.1 /H78</t>
  </si>
  <si>
    <t>V4_1404</t>
  </si>
  <si>
    <t>000541787000050</t>
  </si>
  <si>
    <t>B976.3 /W45B /1</t>
  </si>
  <si>
    <t>000541787000060</t>
  </si>
  <si>
    <t>B976.3 /W45B /2</t>
  </si>
  <si>
    <t>V4_1405</t>
  </si>
  <si>
    <t>V4_1406</t>
  </si>
  <si>
    <t>国际经济学</t>
  </si>
  <si>
    <t>000472835000010</t>
  </si>
  <si>
    <t>F11-0 /L321(2)</t>
  </si>
  <si>
    <t>中国民俗史</t>
  </si>
  <si>
    <t>000607889000010</t>
  </si>
  <si>
    <t>K892 /Z69 /2</t>
  </si>
  <si>
    <t>001671500000010</t>
  </si>
  <si>
    <t>I222.2 /Z78C</t>
  </si>
  <si>
    <t>V4_1407</t>
  </si>
  <si>
    <t>Presentations :</t>
  </si>
  <si>
    <t>002205828000010</t>
  </si>
  <si>
    <t>F270 /P933 /E</t>
  </si>
  <si>
    <t>V4_1408</t>
  </si>
  <si>
    <t>To kill a mockingbird /</t>
  </si>
  <si>
    <t>001307597000020</t>
  </si>
  <si>
    <t>I712.45 /L478t2 /E</t>
  </si>
  <si>
    <t>One moment, one morning /</t>
  </si>
  <si>
    <t>001363270000010</t>
  </si>
  <si>
    <t>I561.065 /R275 /E</t>
  </si>
  <si>
    <t>一半是这里, 一半是欧洲</t>
  </si>
  <si>
    <t>001704937000020</t>
  </si>
  <si>
    <t>I267.4 /Y755</t>
  </si>
  <si>
    <t>V4_1409</t>
  </si>
  <si>
    <t>高等数学例题与习题</t>
  </si>
  <si>
    <t>000480778000030</t>
  </si>
  <si>
    <t>O13-44 /G533(2)</t>
  </si>
  <si>
    <t>Plain English at work :</t>
  </si>
  <si>
    <t>001295678000010</t>
  </si>
  <si>
    <t>H31 /B154(MIT) /E</t>
  </si>
  <si>
    <t>文学和哲学名家随笔</t>
  </si>
  <si>
    <t>001843206000020</t>
  </si>
  <si>
    <t>I06-53 /M51</t>
  </si>
  <si>
    <t>C/C++程序设计教程</t>
  </si>
  <si>
    <t>002917006000010</t>
  </si>
  <si>
    <t>TP312C /H79</t>
  </si>
  <si>
    <t>V4_1410</t>
  </si>
  <si>
    <t>醉汉的脚步</t>
  </si>
  <si>
    <t>003050821000020</t>
  </si>
  <si>
    <t>O211-49 /M51</t>
  </si>
  <si>
    <t>V4_1411</t>
  </si>
  <si>
    <t>科学发现的逻辑</t>
  </si>
  <si>
    <t>001133355000040</t>
  </si>
  <si>
    <t>N02 /B872</t>
  </si>
  <si>
    <t>V4_1412</t>
  </si>
  <si>
    <t>工科数学分析</t>
  </si>
  <si>
    <t>002783313000010</t>
  </si>
  <si>
    <t>O17 /S96 /1</t>
  </si>
  <si>
    <t>V4_1413</t>
  </si>
  <si>
    <t>孵化皮克斯</t>
  </si>
  <si>
    <t>002342807000020</t>
  </si>
  <si>
    <t>F737.126.95 /L37(XYZ)</t>
  </si>
  <si>
    <t>V4_1414</t>
  </si>
  <si>
    <t>对冲基金风云录</t>
  </si>
  <si>
    <t>001313216000010</t>
  </si>
  <si>
    <t>F837.124.8 /B561</t>
  </si>
  <si>
    <t>The Greek way /</t>
  </si>
  <si>
    <t>002889204000010</t>
  </si>
  <si>
    <t>K125 /H217 /E</t>
  </si>
  <si>
    <t>V4_1415</t>
  </si>
  <si>
    <t>工科数学分析学习指导</t>
  </si>
  <si>
    <t>000417997000040</t>
  </si>
  <si>
    <t>O17-44 /B161</t>
  </si>
  <si>
    <t>000510166000080</t>
  </si>
  <si>
    <t>O17-42 /S97 /2</t>
  </si>
  <si>
    <t>工科数学分析例题与习题</t>
  </si>
  <si>
    <t>000573904000080</t>
  </si>
  <si>
    <t>O17-42 /S98 /2</t>
  </si>
  <si>
    <t>V4_1416</t>
  </si>
  <si>
    <t>追时间的人</t>
  </si>
  <si>
    <t>002248347000020</t>
  </si>
  <si>
    <t>B84 /Y26A</t>
  </si>
  <si>
    <t>V4_1417</t>
  </si>
  <si>
    <t>货币哲学</t>
  </si>
  <si>
    <t>000557315000030</t>
  </si>
  <si>
    <t>F820 /X15</t>
  </si>
  <si>
    <t>001080425000020</t>
  </si>
  <si>
    <t>管理学</t>
  </si>
  <si>
    <t>001146555000030</t>
  </si>
  <si>
    <t>C93 /G372D</t>
  </si>
  <si>
    <t>001334294000020</t>
  </si>
  <si>
    <t>K25 /C443</t>
  </si>
  <si>
    <t>中国产业转型升级重点问题研究</t>
  </si>
  <si>
    <t>002767851000010</t>
  </si>
  <si>
    <t>F269.24 /Y98</t>
  </si>
  <si>
    <t>长三角分工 协同与一体化</t>
  </si>
  <si>
    <t>002840423000010</t>
  </si>
  <si>
    <t>F127.5 /F18</t>
  </si>
  <si>
    <t>长三角地区全面建设小康社会中的开放发展问题研究</t>
  </si>
  <si>
    <t>002968166000010</t>
  </si>
  <si>
    <t>F127.5 /Z31A</t>
  </si>
  <si>
    <t>V4_1418</t>
  </si>
  <si>
    <t>统计学原理</t>
  </si>
  <si>
    <t>001092255000040</t>
  </si>
  <si>
    <t>C8 /L321(5)(MGT)</t>
  </si>
  <si>
    <t>风险投资交易</t>
  </si>
  <si>
    <t>001845472000010</t>
  </si>
  <si>
    <t>F830.59 /F433(2)</t>
  </si>
  <si>
    <t>数学之美</t>
  </si>
  <si>
    <t>001879778000030</t>
  </si>
  <si>
    <t>TP301.6 /W821(2)</t>
  </si>
  <si>
    <t>图论导引</t>
  </si>
  <si>
    <t>003064891000020</t>
  </si>
  <si>
    <t>O157.5 /X79</t>
  </si>
  <si>
    <t>V4_1419</t>
  </si>
  <si>
    <t>中国音乐史与名作赏析</t>
  </si>
  <si>
    <t>001214588000010</t>
  </si>
  <si>
    <t>J609.2 /T561</t>
  </si>
  <si>
    <t>V4_1420</t>
  </si>
  <si>
    <t>宦官史话</t>
  </si>
  <si>
    <t>001265706000010</t>
  </si>
  <si>
    <t>D691.42 /S84</t>
  </si>
  <si>
    <t>V4_1421</t>
  </si>
  <si>
    <t>逐陆记</t>
  </si>
  <si>
    <t>001179060000020</t>
  </si>
  <si>
    <t>E19-49 /Q86 /2</t>
  </si>
  <si>
    <t>谁统治</t>
  </si>
  <si>
    <t>001339953000030</t>
  </si>
  <si>
    <t>D771.2 /D12</t>
  </si>
  <si>
    <t>001347224000040</t>
  </si>
  <si>
    <t>F230 /H65</t>
  </si>
  <si>
    <t>外国住房保障制度研究</t>
  </si>
  <si>
    <t>001886520000010</t>
  </si>
  <si>
    <t>F299.1 /P18</t>
  </si>
  <si>
    <t>001996802000010</t>
  </si>
  <si>
    <t>E19-49 /Q86 /4</t>
  </si>
  <si>
    <t>四十不惑</t>
  </si>
  <si>
    <t>002483638000020</t>
  </si>
  <si>
    <t>D619 /C13</t>
  </si>
  <si>
    <t>中国财政体制改革与变迁</t>
  </si>
  <si>
    <t>002839462000020</t>
  </si>
  <si>
    <t>F812.2 /Y292B</t>
  </si>
  <si>
    <t>起源</t>
  </si>
  <si>
    <t>002856141000020</t>
  </si>
  <si>
    <t>Q10 /K42</t>
  </si>
  <si>
    <t>欧洲一万年</t>
  </si>
  <si>
    <t>002881349000030</t>
  </si>
  <si>
    <t>K500 /L98B /1</t>
  </si>
  <si>
    <t>新时代中国特色住房制度研究</t>
  </si>
  <si>
    <t>003077081000010</t>
  </si>
  <si>
    <t>F299.233.1 /Y35B</t>
  </si>
  <si>
    <t>V4_1422</t>
  </si>
  <si>
    <t>反对自由主义</t>
  </si>
  <si>
    <t>000137414000020</t>
  </si>
  <si>
    <t>A424 /3709.2</t>
  </si>
  <si>
    <t>道教常识答问</t>
  </si>
  <si>
    <t>000249405000030</t>
  </si>
  <si>
    <t>B95 /Q73D</t>
  </si>
  <si>
    <t>线性代数习题集</t>
  </si>
  <si>
    <t>000279347000040</t>
  </si>
  <si>
    <t>O151.2-44 /W32</t>
  </si>
  <si>
    <t>线性代数简明教程</t>
  </si>
  <si>
    <t>000432767000050</t>
  </si>
  <si>
    <t>O151.2 /J84A</t>
  </si>
  <si>
    <t>概率论与数理统计习题集</t>
  </si>
  <si>
    <t>000462741000040</t>
  </si>
  <si>
    <t>O21-44 /S311</t>
  </si>
  <si>
    <t>000520300000030</t>
  </si>
  <si>
    <t>线性代数习题精解精练</t>
  </si>
  <si>
    <t>000543283000020</t>
  </si>
  <si>
    <t>O151.2-44 /M92</t>
  </si>
  <si>
    <t>000573904000030</t>
  </si>
  <si>
    <t>O17-42 /S98 /1</t>
  </si>
  <si>
    <t>000573904000060</t>
  </si>
  <si>
    <t>佛教</t>
  </si>
  <si>
    <t>000600566000020</t>
  </si>
  <si>
    <t>B94 /A11</t>
  </si>
  <si>
    <t>数学分析 (第三版·上册) 同步辅导及习题全解</t>
  </si>
  <si>
    <t>000927054000010</t>
  </si>
  <si>
    <t>O17-42 /J57</t>
  </si>
  <si>
    <t>工科数学分析习题及题解集</t>
  </si>
  <si>
    <t>001074749000010</t>
  </si>
  <si>
    <t>O17-44 /Y29</t>
  </si>
  <si>
    <t>滇越铁路</t>
  </si>
  <si>
    <t>001085719000010</t>
  </si>
  <si>
    <t>I565.55 /M11</t>
  </si>
  <si>
    <t>阿弥陀经</t>
  </si>
  <si>
    <t>001123551000010</t>
  </si>
  <si>
    <t>B942.1 /J79A1</t>
  </si>
  <si>
    <t>中国文化要义</t>
  </si>
  <si>
    <t>001224813000020</t>
  </si>
  <si>
    <t>K203 /L481.3(2)</t>
  </si>
  <si>
    <t>工科数学分析教程</t>
  </si>
  <si>
    <t>001261308000010</t>
  </si>
  <si>
    <t>O17 /Y29 /1</t>
  </si>
  <si>
    <t>管理思想史</t>
  </si>
  <si>
    <t>001294503000010</t>
  </si>
  <si>
    <t>C93-091 /J61</t>
  </si>
  <si>
    <t>Fast food, fast talk :</t>
  </si>
  <si>
    <t>001302885000010</t>
  </si>
  <si>
    <t>F847.12 /L527(MIT) /E</t>
  </si>
  <si>
    <t>001334212000030</t>
  </si>
  <si>
    <t>K125 /X69.2B /1</t>
  </si>
  <si>
    <t>佛教常识答问</t>
  </si>
  <si>
    <t>001610203000010</t>
  </si>
  <si>
    <t>B94 /Z45.4</t>
  </si>
  <si>
    <t>线性代数习题课教程</t>
  </si>
  <si>
    <t>001754421000010</t>
  </si>
  <si>
    <t>O151.2-42 /L36(2)</t>
  </si>
  <si>
    <t>中国历史政治地理十六讲</t>
  </si>
  <si>
    <t>001766210000030</t>
  </si>
  <si>
    <t>K901.4 /Z78</t>
  </si>
  <si>
    <t>线性代数重点 难点 考点辅导与精析</t>
  </si>
  <si>
    <t>001831389000010</t>
  </si>
  <si>
    <t>O151.2-42 /Z321</t>
  </si>
  <si>
    <t>白居易集</t>
  </si>
  <si>
    <t>001880203000010</t>
  </si>
  <si>
    <t>I222.742 /B16M</t>
  </si>
  <si>
    <t>概率论与数理统计习题全解</t>
  </si>
  <si>
    <t>002008512000010</t>
  </si>
  <si>
    <t>O21-44 /W36</t>
  </si>
  <si>
    <t>002108075000010</t>
  </si>
  <si>
    <t>J609.2 /W32C</t>
  </si>
  <si>
    <t>线性代数与空间解析几何习题指导</t>
  </si>
  <si>
    <t>002117679000010</t>
  </si>
  <si>
    <t>O151.2-42 /L363</t>
  </si>
  <si>
    <t>般若波罗蜜多心经</t>
  </si>
  <si>
    <t>002133317000020</t>
  </si>
  <si>
    <t>B942.1 /D351</t>
  </si>
  <si>
    <t>佛教常識答問</t>
  </si>
  <si>
    <t>002256721000010</t>
  </si>
  <si>
    <t>B94 /Z45F</t>
  </si>
  <si>
    <t>概率论与数理统计学习指导</t>
  </si>
  <si>
    <t>002330623000010</t>
  </si>
  <si>
    <t>O21-42 /Z441</t>
  </si>
  <si>
    <t>《金刚经》《心经》解读</t>
  </si>
  <si>
    <t>002447809000010</t>
  </si>
  <si>
    <t>B942.1 /D78</t>
  </si>
  <si>
    <t>002821030000010</t>
  </si>
  <si>
    <t>O17-42 /L31 /1</t>
  </si>
  <si>
    <t>002832926000020</t>
  </si>
  <si>
    <t>I313.45 /J65BV</t>
  </si>
  <si>
    <t>概率论与数理统计习题课教程</t>
  </si>
  <si>
    <t>002908057000010</t>
  </si>
  <si>
    <t>O21-44 /W381</t>
  </si>
  <si>
    <t>老子管理思想</t>
  </si>
  <si>
    <t>002948290000010</t>
  </si>
  <si>
    <t>B223.15 /L77</t>
  </si>
  <si>
    <t>会计审计专业英语</t>
  </si>
  <si>
    <t>002952360000010</t>
  </si>
  <si>
    <t>F230 /L758</t>
  </si>
  <si>
    <t>基础会计学习题与案例</t>
  </si>
  <si>
    <t>002957519000010</t>
  </si>
  <si>
    <t>F230-42 /Q231(2)</t>
  </si>
  <si>
    <t>002981661000010</t>
  </si>
  <si>
    <t>I521.45 /K12BAC</t>
  </si>
  <si>
    <t>002992431000010</t>
  </si>
  <si>
    <t>F015-44 /C48</t>
  </si>
  <si>
    <t>V4_1423</t>
  </si>
  <si>
    <t>000432767000060</t>
  </si>
  <si>
    <t>材料力学</t>
  </si>
  <si>
    <t>001707757000010</t>
  </si>
  <si>
    <t>TB301 /Y28</t>
  </si>
  <si>
    <t>小王子</t>
  </si>
  <si>
    <t>002171116000010</t>
  </si>
  <si>
    <t>H319.4:I565.88 /S51M</t>
  </si>
  <si>
    <t>麦田里的守望者</t>
  </si>
  <si>
    <t>002765458000010</t>
  </si>
  <si>
    <t>I712.45 /S121MJ</t>
  </si>
  <si>
    <t>大数据分析</t>
  </si>
  <si>
    <t>002955162000020</t>
  </si>
  <si>
    <t>TP274 /H792</t>
  </si>
  <si>
    <t>002961602000010</t>
  </si>
  <si>
    <t>O151.2 /W335A(3)</t>
  </si>
  <si>
    <t>南方邮航</t>
  </si>
  <si>
    <t>002976490000010</t>
  </si>
  <si>
    <t>I565.45 /S51NB</t>
  </si>
  <si>
    <t>C#语言程序设计教程</t>
  </si>
  <si>
    <t>003006676000010</t>
  </si>
  <si>
    <t>TP312C# /W372</t>
  </si>
  <si>
    <t>大数据爬取、清洗与可视化教程</t>
  </si>
  <si>
    <t>003096236000020</t>
  </si>
  <si>
    <t>TP274 /J323</t>
  </si>
  <si>
    <t>统计分析</t>
  </si>
  <si>
    <t>003166089000010</t>
  </si>
  <si>
    <t>C819 /Z832</t>
  </si>
  <si>
    <t>V4_1424</t>
  </si>
  <si>
    <t>天气之子</t>
  </si>
  <si>
    <t>002913920000010</t>
  </si>
  <si>
    <t>I313.45 /X575F</t>
  </si>
  <si>
    <t>V4_1425</t>
  </si>
  <si>
    <t>大学应该这样读</t>
  </si>
  <si>
    <t>001091203000020</t>
  </si>
  <si>
    <t>G645.5 /A13</t>
  </si>
  <si>
    <t>V4_1426</t>
  </si>
  <si>
    <t>神话的智慧</t>
  </si>
  <si>
    <t>002367549000020</t>
  </si>
  <si>
    <t>B932 /F43A</t>
  </si>
  <si>
    <t>V4_1427</t>
  </si>
  <si>
    <t>高等数学工科数学分析学习同步辅导</t>
  </si>
  <si>
    <t>000574083000010</t>
  </si>
  <si>
    <t>O13-42 /Z362</t>
  </si>
  <si>
    <t>经济博弈论</t>
  </si>
  <si>
    <t>002346028000030</t>
  </si>
  <si>
    <t>F224.32 /X54A(4)</t>
  </si>
  <si>
    <t>堂吉诃德</t>
  </si>
  <si>
    <t>002870667000020</t>
  </si>
  <si>
    <t>I551.43 /S12BH /1</t>
  </si>
  <si>
    <t>文艺复兴很有事！</t>
  </si>
  <si>
    <t>002958214000010</t>
  </si>
  <si>
    <t>K546.32 /H54</t>
  </si>
  <si>
    <t>V4_1428</t>
  </si>
  <si>
    <t>编程逻辑与设计</t>
  </si>
  <si>
    <t>000380496000040</t>
  </si>
  <si>
    <t>TP302.2 /F14</t>
  </si>
  <si>
    <t>000420399000050</t>
  </si>
  <si>
    <t>O151.2 /Y292</t>
  </si>
  <si>
    <t>概率论与数理统计辅导</t>
  </si>
  <si>
    <t>000485868000070</t>
  </si>
  <si>
    <t>O21 /N47</t>
  </si>
  <si>
    <t>数学模型讲义</t>
  </si>
  <si>
    <t>000902993000010</t>
  </si>
  <si>
    <t>O141.4 /L23(2)</t>
  </si>
  <si>
    <t>从乡村小店到世界零售巨头</t>
  </si>
  <si>
    <t>000999880000020</t>
  </si>
  <si>
    <t>F737.124.2 /P43(XYZ)</t>
  </si>
  <si>
    <t>马克思主义基本原理概论</t>
  </si>
  <si>
    <t>001017448000010</t>
  </si>
  <si>
    <t>A81 /M154</t>
  </si>
  <si>
    <t>001146555000020</t>
  </si>
  <si>
    <t>吉米多维奇数学分析习题集精选详解</t>
  </si>
  <si>
    <t>001245827000010</t>
  </si>
  <si>
    <t>O17-44 /Z58 /2</t>
  </si>
  <si>
    <t>001316378000020</t>
  </si>
  <si>
    <t>F091.348 /K15J</t>
  </si>
  <si>
    <t>沃尔玛在中国</t>
  </si>
  <si>
    <t>002329349000030</t>
  </si>
  <si>
    <t>F737.124.2 /C46(XYZ)</t>
  </si>
  <si>
    <t>基于数学模型的评价方法研究</t>
  </si>
  <si>
    <t>002447996000010</t>
  </si>
  <si>
    <t>O141.4 /X262</t>
  </si>
  <si>
    <t>V4_1429</t>
  </si>
  <si>
    <t>数学分析讲义学习辅导书</t>
  </si>
  <si>
    <t>000415039000040</t>
  </si>
  <si>
    <t>O17-42 /L76(2) /1</t>
  </si>
  <si>
    <t>二十世纪西方社会理论文选</t>
  </si>
  <si>
    <t>000466300000140</t>
  </si>
  <si>
    <t>C91-53 /S91 /1</t>
  </si>
  <si>
    <t>社会学概论</t>
  </si>
  <si>
    <t>001055976000010</t>
  </si>
  <si>
    <t>C91 /Z362</t>
  </si>
  <si>
    <t>数学分析习题集</t>
  </si>
  <si>
    <t>001916826000020</t>
  </si>
  <si>
    <t>O17-44 /L63A</t>
  </si>
  <si>
    <t>社会学</t>
  </si>
  <si>
    <t>001996856000010</t>
  </si>
  <si>
    <t>C91 /Z355</t>
  </si>
  <si>
    <t>V4_1430</t>
  </si>
  <si>
    <t>数学分析经典习题解析</t>
  </si>
  <si>
    <t>000428585000020</t>
  </si>
  <si>
    <t>O17-44 /S97</t>
  </si>
  <si>
    <t>经济数学基础</t>
  </si>
  <si>
    <t>000468613000030</t>
  </si>
  <si>
    <t>O151.2-42 /L98</t>
  </si>
  <si>
    <t>大萧条</t>
  </si>
  <si>
    <t>000928349000010</t>
  </si>
  <si>
    <t>F171.29 /W45</t>
  </si>
  <si>
    <t>认知的自然起源与演化</t>
  </si>
  <si>
    <t>001532478000010</t>
  </si>
  <si>
    <t>B842.1 /C451</t>
  </si>
  <si>
    <t>海权论</t>
  </si>
  <si>
    <t>001756537000010</t>
  </si>
  <si>
    <t>E815 /M15AC</t>
  </si>
  <si>
    <t>美丽新世界</t>
  </si>
  <si>
    <t>001822918000020</t>
  </si>
  <si>
    <t>I561.45 /H341MD</t>
  </si>
  <si>
    <t>日本经济</t>
  </si>
  <si>
    <t>002093044000010</t>
  </si>
  <si>
    <t>F131.3 /F66(3)</t>
  </si>
  <si>
    <t>日本平成时期经济增长与周期波动研究</t>
  </si>
  <si>
    <t>002217925000010</t>
  </si>
  <si>
    <t>F131.3 /C92</t>
  </si>
  <si>
    <t>002355394000010</t>
  </si>
  <si>
    <t>I512.44 /T96EAK /2</t>
  </si>
  <si>
    <t>纳什精要</t>
  </si>
  <si>
    <t>002796096000040</t>
  </si>
  <si>
    <t>O225-53 /K58</t>
  </si>
  <si>
    <t>情感影响创造性思维的认知神经机制</t>
  </si>
  <si>
    <t>002935977000010</t>
  </si>
  <si>
    <t>B842.1 /L36</t>
  </si>
  <si>
    <t>凡·高的肖像</t>
  </si>
  <si>
    <t>002954196000010</t>
  </si>
  <si>
    <t>J205.563 /S81</t>
  </si>
  <si>
    <t>V4_1431</t>
  </si>
  <si>
    <t>科学有性别吗?</t>
  </si>
  <si>
    <t>002429203000020</t>
  </si>
  <si>
    <t>G301 /J44F</t>
  </si>
  <si>
    <t>这才是布考斯基</t>
  </si>
  <si>
    <t>003021104000010</t>
  </si>
  <si>
    <t>I712.25 /B973A</t>
  </si>
  <si>
    <t>V4_1432</t>
  </si>
  <si>
    <t>V4_1433</t>
  </si>
  <si>
    <t>《中国近现代史纲要》学习指导</t>
  </si>
  <si>
    <t>001358592000010</t>
  </si>
  <si>
    <t>K25-42 /W331</t>
  </si>
  <si>
    <t>V4_1434</t>
  </si>
  <si>
    <t>钝感力</t>
  </si>
  <si>
    <t>000543421000040</t>
  </si>
  <si>
    <t>I313.65 /D82D</t>
  </si>
  <si>
    <t>艺术经济学</t>
  </si>
  <si>
    <t>001612553000020</t>
  </si>
  <si>
    <t>J0-05 /W332</t>
  </si>
  <si>
    <t>美学与艺术</t>
  </si>
  <si>
    <t>001707046000020</t>
  </si>
  <si>
    <t>J01-53 /Z93M</t>
  </si>
  <si>
    <t>当代艺术经济学</t>
  </si>
  <si>
    <t>002166620000020</t>
  </si>
  <si>
    <t>J0-05 /Z99</t>
  </si>
  <si>
    <t>莎士比亚的鸟</t>
  </si>
  <si>
    <t>002387377000020</t>
  </si>
  <si>
    <t>I561.073 /S18F</t>
  </si>
  <si>
    <t>莎士比亚的花园</t>
  </si>
  <si>
    <t>002390298000020</t>
  </si>
  <si>
    <t>I561.073 /S18J</t>
  </si>
  <si>
    <t>世界金融简史</t>
  </si>
  <si>
    <t>002430275000020</t>
  </si>
  <si>
    <t>F831.5 /N15</t>
  </si>
  <si>
    <t>莎剧解读</t>
  </si>
  <si>
    <t>002835502000020</t>
  </si>
  <si>
    <t>I561.073 /S18ZB</t>
  </si>
  <si>
    <t>硬核力</t>
  </si>
  <si>
    <t>003079453000020</t>
  </si>
  <si>
    <t>B842.6-49 /S81C</t>
  </si>
  <si>
    <t>Asking the right questions :</t>
  </si>
  <si>
    <t>003105691000010</t>
  </si>
  <si>
    <t>B842.5 /B883(11) /E</t>
  </si>
  <si>
    <t>AI经济</t>
  </si>
  <si>
    <t>003106615000020</t>
  </si>
  <si>
    <t>F0-39 /B97</t>
  </si>
  <si>
    <t>认识世界</t>
  </si>
  <si>
    <t>003109149000020</t>
  </si>
  <si>
    <t>B1 /P97</t>
  </si>
  <si>
    <t>理解现代经济学</t>
  </si>
  <si>
    <t>003111731000020</t>
  </si>
  <si>
    <t>F091.3 /Q44</t>
  </si>
  <si>
    <t>V4_1435</t>
  </si>
  <si>
    <t>早期作品 唐人故事 似水柔情</t>
  </si>
  <si>
    <t>001679970000010</t>
  </si>
  <si>
    <t>I247.7 /W3716Z</t>
  </si>
  <si>
    <t>002129857000010</t>
  </si>
  <si>
    <t>H319.4:I712.45 /F37F</t>
  </si>
  <si>
    <t>V4_1436</t>
  </si>
  <si>
    <t>开放社会及其敌人</t>
  </si>
  <si>
    <t>000266233000230</t>
  </si>
  <si>
    <t>B561.59 /B87K1 /1</t>
  </si>
  <si>
    <t>000266233000240</t>
  </si>
  <si>
    <t>B561.59 /B87K1 /2</t>
  </si>
  <si>
    <t>迎向灵光消逝的年代</t>
  </si>
  <si>
    <t>000462574000050</t>
  </si>
  <si>
    <t>J-53 /B49</t>
  </si>
  <si>
    <t>阿城精选集</t>
  </si>
  <si>
    <t>000510751000030</t>
  </si>
  <si>
    <t>I247.7 /A115</t>
  </si>
  <si>
    <t>权力与建筑</t>
  </si>
  <si>
    <t>000542575000030</t>
  </si>
  <si>
    <t>TU-8 /S11</t>
  </si>
  <si>
    <t>三岛由纪夫精品集</t>
  </si>
  <si>
    <t>000834226000040</t>
  </si>
  <si>
    <t>I313.45 /S13T</t>
  </si>
  <si>
    <t>幸福的建筑</t>
  </si>
  <si>
    <t>000901358000030</t>
  </si>
  <si>
    <t>TU-859 /D35A</t>
  </si>
  <si>
    <t>旅行的艺术</t>
  </si>
  <si>
    <t>000993781000020</t>
  </si>
  <si>
    <t>H319.4:I561.65 /D35</t>
  </si>
  <si>
    <t>电影镜头设计</t>
  </si>
  <si>
    <t>000994168000020</t>
  </si>
  <si>
    <t>J931 /K12</t>
  </si>
  <si>
    <t>001091573000020</t>
  </si>
  <si>
    <t>I565.45 /J28J4A</t>
  </si>
  <si>
    <t>中诗英韵探胜</t>
  </si>
  <si>
    <t>001116950000020</t>
  </si>
  <si>
    <t>H315.9 /X79A(2)</t>
  </si>
  <si>
    <t>001185968000020</t>
  </si>
  <si>
    <t>F016 /W13B</t>
  </si>
  <si>
    <t>史铁生作品系列</t>
  </si>
  <si>
    <t>001256808000030</t>
  </si>
  <si>
    <t>I217.62 /S57A /5</t>
  </si>
  <si>
    <t>《宏观经济学》(第十版) 学习指导</t>
  </si>
  <si>
    <t>001500829000020</t>
  </si>
  <si>
    <t>F015-42 /D95</t>
  </si>
  <si>
    <t>请偷走海报!+3</t>
  </si>
  <si>
    <t>001503062000020</t>
  </si>
  <si>
    <t>I313.65 /Y92</t>
  </si>
  <si>
    <t>我是怪人, 我是独行者</t>
  </si>
  <si>
    <t>001625248000020</t>
  </si>
  <si>
    <t>J905.712 /F371</t>
  </si>
  <si>
    <t>柏拉图《理想国》剑桥指南</t>
  </si>
  <si>
    <t>001666865000020</t>
  </si>
  <si>
    <t>B502.232 /F431</t>
  </si>
  <si>
    <t>001666994000020</t>
  </si>
  <si>
    <t>I565.45 /J28SC</t>
  </si>
  <si>
    <t>建筑的意境</t>
  </si>
  <si>
    <t>001766239000020</t>
  </si>
  <si>
    <t>TU-80 /X44</t>
  </si>
  <si>
    <t>莫奈和他的眼睛</t>
  </si>
  <si>
    <t>001770529000020</t>
  </si>
  <si>
    <t>K835.655.72 /M16Z</t>
  </si>
  <si>
    <t>6点27分的朗读者</t>
  </si>
  <si>
    <t>001919747000020</t>
  </si>
  <si>
    <t>I565.45 /D437</t>
  </si>
  <si>
    <t>002107305000020</t>
  </si>
  <si>
    <t>F0 /A113 /2</t>
  </si>
  <si>
    <t>华为傻创新</t>
  </si>
  <si>
    <t>002269645000020</t>
  </si>
  <si>
    <t>F632.765.3 /C52(XYZ)</t>
  </si>
  <si>
    <t>卡夫卡随笔集</t>
  </si>
  <si>
    <t>002283137000030</t>
  </si>
  <si>
    <t>I521.65 /K12L</t>
  </si>
  <si>
    <t>福柯看电影</t>
  </si>
  <si>
    <t>002328627000070</t>
  </si>
  <si>
    <t>J905 /M161</t>
  </si>
  <si>
    <t>鲍勃·迪伦</t>
  </si>
  <si>
    <t>002348344000020</t>
  </si>
  <si>
    <t>K837.125.76=5 /D43E</t>
  </si>
  <si>
    <t>欧元危机</t>
  </si>
  <si>
    <t>002438447000040</t>
  </si>
  <si>
    <t>F825 /S81</t>
  </si>
  <si>
    <t>安德烈·塔可夫斯基</t>
  </si>
  <si>
    <t>002767854000030</t>
  </si>
  <si>
    <t>J905.512 /L98</t>
  </si>
  <si>
    <t>商品与能力</t>
  </si>
  <si>
    <t>003113311000020</t>
  </si>
  <si>
    <t>F76 /S16</t>
  </si>
  <si>
    <t>V4_1437</t>
  </si>
  <si>
    <t>从优秀到卓越</t>
  </si>
  <si>
    <t>000355843000040</t>
  </si>
  <si>
    <t>F279.712.46 /K36</t>
  </si>
  <si>
    <t>数学分析</t>
  </si>
  <si>
    <t>000378267000080</t>
  </si>
  <si>
    <t>O17 /S97 /1</t>
  </si>
  <si>
    <t>影响力</t>
  </si>
  <si>
    <t>001111119000020</t>
  </si>
  <si>
    <t>B84 /X15</t>
  </si>
  <si>
    <t>V4_1438</t>
  </si>
  <si>
    <t>假如你跳进一个黑洞里</t>
  </si>
  <si>
    <t>002955070000010</t>
  </si>
  <si>
    <t>Z228 /K121</t>
  </si>
  <si>
    <t>V4_1439</t>
  </si>
  <si>
    <t>政治秩序的起源</t>
  </si>
  <si>
    <t>001860063000040</t>
  </si>
  <si>
    <t>D59 /F75(2)</t>
  </si>
  <si>
    <t>V4_1440</t>
  </si>
  <si>
    <t>华为人才发展之道</t>
  </si>
  <si>
    <t>002240875000020</t>
  </si>
  <si>
    <t>F632.765.3 /M44(XYZ)</t>
  </si>
  <si>
    <t>V4_1441</t>
  </si>
  <si>
    <t>中国化学史</t>
  </si>
  <si>
    <t>000389378000010</t>
  </si>
  <si>
    <t>O6-092 /Z74</t>
  </si>
  <si>
    <t>荒原狼</t>
  </si>
  <si>
    <t>002451455000010</t>
  </si>
  <si>
    <t>I516.45 /H36CP</t>
  </si>
  <si>
    <t>V4_1442</t>
  </si>
  <si>
    <t>000869399000010</t>
  </si>
  <si>
    <t>F820-02 /X15B</t>
  </si>
  <si>
    <t>江村经济</t>
  </si>
  <si>
    <t>001765847000010</t>
  </si>
  <si>
    <t>D668 /F43EB</t>
  </si>
  <si>
    <t>有闲阶级论</t>
  </si>
  <si>
    <t>001906843000020</t>
  </si>
  <si>
    <t>F091.349 /F19AE</t>
  </si>
  <si>
    <t>V4_1443</t>
  </si>
  <si>
    <t>000885395000020</t>
  </si>
  <si>
    <t>C93-09 /L23A</t>
  </si>
  <si>
    <t>V4_1444</t>
  </si>
  <si>
    <t>性别与历史</t>
  </si>
  <si>
    <t>000526393000040</t>
  </si>
  <si>
    <t>B979.2-53 /T41</t>
  </si>
  <si>
    <t>东亚金融危机的根源与启示</t>
  </si>
  <si>
    <t>000887913000010</t>
  </si>
  <si>
    <t>F833.105.9 /X54</t>
  </si>
  <si>
    <t>《艺概·书概》疏解</t>
  </si>
  <si>
    <t>001341239000010</t>
  </si>
  <si>
    <t>I206.2 /L75B</t>
  </si>
  <si>
    <t>平衡计分卡与薪酬管理经典案例解析</t>
  </si>
  <si>
    <t>001490019000030</t>
  </si>
  <si>
    <t>F272.923 /Q69(XYZ)</t>
  </si>
  <si>
    <t>李提摩太西学著译研究</t>
  </si>
  <si>
    <t>002777994000010</t>
  </si>
  <si>
    <t>B979.956.1 /L34Z</t>
  </si>
  <si>
    <t>唐宋词史论稿</t>
  </si>
  <si>
    <t>002790155000010</t>
  </si>
  <si>
    <t>I207.23 /W331A</t>
  </si>
  <si>
    <t>亲历晚清四十五年</t>
  </si>
  <si>
    <t>002824825000010</t>
  </si>
  <si>
    <t>B979.956.1 /L34AA</t>
  </si>
  <si>
    <t>华为奋斗密码</t>
  </si>
  <si>
    <t>002883823000020</t>
  </si>
  <si>
    <t>F632.765.3 /Y271(XYZ)</t>
  </si>
  <si>
    <t>词学通论</t>
  </si>
  <si>
    <t>002902789000010</t>
  </si>
  <si>
    <t>I207.23 /W83CK</t>
  </si>
  <si>
    <t>华为灰度管理法</t>
  </si>
  <si>
    <t>002938696000020</t>
  </si>
  <si>
    <t>F632.765.3 /R13(XYZ)</t>
  </si>
  <si>
    <t>宇文所安唐诗翻译研究</t>
  </si>
  <si>
    <t>002952277000010</t>
  </si>
  <si>
    <t>I207.227.42 /W541</t>
  </si>
  <si>
    <t>中国基督教</t>
  </si>
  <si>
    <t>003054833000010</t>
  </si>
  <si>
    <t>B979.2-53 /Z91</t>
  </si>
  <si>
    <t>中华典籍英译赏析</t>
  </si>
  <si>
    <t>003089253000010</t>
  </si>
  <si>
    <t>H315.9 /W24A</t>
  </si>
  <si>
    <t>丹青难写是精神</t>
  </si>
  <si>
    <t>003135081000010</t>
  </si>
  <si>
    <t>I207.411 /W374</t>
  </si>
  <si>
    <t>V4_1445</t>
  </si>
  <si>
    <t>中国近百年政治史</t>
  </si>
  <si>
    <t>000522875000030</t>
  </si>
  <si>
    <t>D69 /L32A</t>
  </si>
  <si>
    <t>V4_1446</t>
  </si>
  <si>
    <t>中国唢呐艺术研究</t>
  </si>
  <si>
    <t>000491108000010</t>
  </si>
  <si>
    <t>J632.14 /L76</t>
  </si>
  <si>
    <t>庆阳唢呐艺术</t>
  </si>
  <si>
    <t>001522743000010</t>
  </si>
  <si>
    <t>J632.14 /L48</t>
  </si>
  <si>
    <t>平易近人</t>
  </si>
  <si>
    <t>001875809000040</t>
  </si>
  <si>
    <t>D2-0 /X19X</t>
  </si>
  <si>
    <t>客家唢呐吹奏艺术</t>
  </si>
  <si>
    <t>002184541000010</t>
  </si>
  <si>
    <t>J632.146 /L72</t>
  </si>
  <si>
    <t>V4_1447</t>
  </si>
  <si>
    <t>The woman warrior :</t>
  </si>
  <si>
    <t>000618199000150</t>
  </si>
  <si>
    <t>I712.45 /K55w1 /E</t>
  </si>
  <si>
    <t>人类学分支学科概论</t>
  </si>
  <si>
    <t>002341021000010</t>
  </si>
  <si>
    <t>Q98 /Z32</t>
  </si>
  <si>
    <t>“四个全面”战略布局理论与实践研究</t>
  </si>
  <si>
    <t>002400890000010</t>
  </si>
  <si>
    <t>D616 /M53</t>
  </si>
  <si>
    <t>图像时代的精神寓言</t>
  </si>
  <si>
    <t>002413253000010</t>
  </si>
  <si>
    <t>J120.91 /Q86</t>
  </si>
  <si>
    <t>“四个全面”战略布局下的治蜀兴川实践</t>
  </si>
  <si>
    <t>002459929000010</t>
  </si>
  <si>
    <t>D616 /W3715</t>
  </si>
  <si>
    <t>从中共党史学治国理政</t>
  </si>
  <si>
    <t>002953048000010</t>
  </si>
  <si>
    <t>D25-53 /Z64 /5</t>
  </si>
  <si>
    <t>003055324000010</t>
  </si>
  <si>
    <t>D25-53 /Z64 /6</t>
  </si>
  <si>
    <t>V4_1448</t>
  </si>
  <si>
    <t>V4_1449</t>
  </si>
  <si>
    <t>金融监管与风险防范</t>
  </si>
  <si>
    <t>000250394000010</t>
  </si>
  <si>
    <t>F833.105 /B44</t>
  </si>
  <si>
    <t>000341043000010</t>
  </si>
  <si>
    <t>A123 /X26</t>
  </si>
  <si>
    <t>梦的解析</t>
  </si>
  <si>
    <t>000593090000020</t>
  </si>
  <si>
    <t>B84-065 /F83M1</t>
  </si>
  <si>
    <t>精神分析引论</t>
  </si>
  <si>
    <t>002300241000010</t>
  </si>
  <si>
    <t>B84-065 /F83JX</t>
  </si>
  <si>
    <t>返老还童</t>
  </si>
  <si>
    <t>002853517000010</t>
  </si>
  <si>
    <t>H319.4:I712.45 /F37AB /2</t>
  </si>
  <si>
    <t>002853517000020</t>
  </si>
  <si>
    <t>H319.4:I712.45 /F37AB /1</t>
  </si>
  <si>
    <t>背德者</t>
  </si>
  <si>
    <t>002929144000010</t>
  </si>
  <si>
    <t>I565.45 /J23BG</t>
  </si>
  <si>
    <t>V4_1450</t>
  </si>
  <si>
    <t>像爱丽丝的小镇</t>
  </si>
  <si>
    <t>002136921000010</t>
  </si>
  <si>
    <t>H319.4:I561.45 /S64 /1</t>
  </si>
  <si>
    <t>V4_1451</t>
  </si>
  <si>
    <t>V4_1452</t>
  </si>
  <si>
    <t>000993600000030</t>
  </si>
  <si>
    <t>K25 /J52D</t>
  </si>
  <si>
    <t>V4_1453</t>
  </si>
  <si>
    <t>呼啸山庄</t>
  </si>
  <si>
    <t>002024092000010</t>
  </si>
  <si>
    <t>I561.44 /B911N</t>
  </si>
  <si>
    <t>企业伦理学</t>
  </si>
  <si>
    <t>002083290000020</t>
  </si>
  <si>
    <t>F272-05 /H11</t>
  </si>
  <si>
    <t>伯里曼人体结构绘画教学</t>
  </si>
  <si>
    <t>002397766000010</t>
  </si>
  <si>
    <t>J214 /B971</t>
  </si>
  <si>
    <t>列宾速写作品赏析</t>
  </si>
  <si>
    <t>002831203000010</t>
  </si>
  <si>
    <t>J234 /S59 /12</t>
  </si>
  <si>
    <t>瓦尔登湖</t>
  </si>
  <si>
    <t>002870691000010</t>
  </si>
  <si>
    <t>I712.64 /S99ACN</t>
  </si>
  <si>
    <t>V4_1454</t>
  </si>
  <si>
    <t>Taking sides.</t>
  </si>
  <si>
    <t>002202463000020</t>
  </si>
  <si>
    <t>H319.4 /T136t4(18) /E</t>
  </si>
  <si>
    <t>一日之计</t>
  </si>
  <si>
    <t>002917097000010</t>
  </si>
  <si>
    <t>B848.4-49 /S8111</t>
  </si>
  <si>
    <t>V4_1455</t>
  </si>
  <si>
    <t>V4_1456</t>
  </si>
  <si>
    <t>计算机算法基础</t>
  </si>
  <si>
    <t>000378013000030</t>
  </si>
  <si>
    <t>TP301.6 /Y75(2)</t>
  </si>
  <si>
    <t>V4_1457</t>
  </si>
  <si>
    <t>V4_1458</t>
  </si>
  <si>
    <t>波德莱尔美学论文选</t>
  </si>
  <si>
    <t>000009999000040</t>
  </si>
  <si>
    <t>B83-53 /B87</t>
  </si>
  <si>
    <t>未来哲学原理</t>
  </si>
  <si>
    <t>000232084000030</t>
  </si>
  <si>
    <t>147.59 /5517</t>
  </si>
  <si>
    <t>其他</t>
  </si>
  <si>
    <t>席勒经典美学文论</t>
  </si>
  <si>
    <t>001906084000010</t>
  </si>
  <si>
    <t>B83-095.16 /X17A</t>
  </si>
  <si>
    <t>V4_1459</t>
  </si>
  <si>
    <t>大学物理教程</t>
  </si>
  <si>
    <t>000281595000090</t>
  </si>
  <si>
    <t>O4 /W85(2) /2</t>
  </si>
  <si>
    <t>000281596000060</t>
  </si>
  <si>
    <t>O4 /W85(2) /1</t>
  </si>
  <si>
    <t>000352231000050</t>
  </si>
  <si>
    <t>C++编程</t>
  </si>
  <si>
    <t>000380517000040</t>
  </si>
  <si>
    <t>TP312C++ /M162</t>
  </si>
  <si>
    <t>000388551000020</t>
  </si>
  <si>
    <t>O3 /L82</t>
  </si>
  <si>
    <t>000432767000040</t>
  </si>
  <si>
    <t>000434732000050</t>
  </si>
  <si>
    <t>O551 /Q69(2)</t>
  </si>
  <si>
    <t>普通物理学教程·热学 (第二版) 习题思考题解题指导</t>
  </si>
  <si>
    <t>000453952000060</t>
  </si>
  <si>
    <t>O551-42 /Q68</t>
  </si>
  <si>
    <t>000481213000170</t>
  </si>
  <si>
    <t>O3-44 /Q52 /1</t>
  </si>
  <si>
    <t>000490081000030</t>
  </si>
  <si>
    <t>O3 /Q13D(2)</t>
  </si>
  <si>
    <t>000534357000010</t>
  </si>
  <si>
    <t>O151.2 /L371</t>
  </si>
  <si>
    <t>抽象代数</t>
  </si>
  <si>
    <t>000547280000070</t>
  </si>
  <si>
    <t>O153 /Z43 /2</t>
  </si>
  <si>
    <t>大学物理基础</t>
  </si>
  <si>
    <t>000552271000090</t>
  </si>
  <si>
    <t>O4 /W81E /1</t>
  </si>
  <si>
    <t>000849232000030</t>
  </si>
  <si>
    <t>O153 /Z43 /1</t>
  </si>
  <si>
    <t>大学物理学</t>
  </si>
  <si>
    <t>000849238000030</t>
  </si>
  <si>
    <t>O4 /Z341B(3) /4</t>
  </si>
  <si>
    <t>植物学</t>
  </si>
  <si>
    <t>000911411000020</t>
  </si>
  <si>
    <t>Q94 /M18</t>
  </si>
  <si>
    <t>现代植物生理学</t>
  </si>
  <si>
    <t>001464688000010</t>
  </si>
  <si>
    <t>Q945 /L321(3)</t>
  </si>
  <si>
    <t>百合之书</t>
  </si>
  <si>
    <t>001515058000010</t>
  </si>
  <si>
    <t>Q949.71-64 /L22</t>
  </si>
  <si>
    <t>华南野外观花手册</t>
  </si>
  <si>
    <t>001963806000010</t>
  </si>
  <si>
    <t>Q949.408 /L33 /5</t>
  </si>
  <si>
    <t>西南野外观花手册</t>
  </si>
  <si>
    <t>002000860000010</t>
  </si>
  <si>
    <t>Q949.408 /L33 /6</t>
  </si>
  <si>
    <t>002458574000020</t>
  </si>
  <si>
    <t>O17 /W34(3) /2</t>
  </si>
  <si>
    <t>动物的内心戏</t>
  </si>
  <si>
    <t>002868239000020</t>
  </si>
  <si>
    <t>Q95-49 /W72</t>
  </si>
  <si>
    <t>V4_1460</t>
  </si>
  <si>
    <t>应用经济学</t>
  </si>
  <si>
    <t>000973063000010</t>
  </si>
  <si>
    <t>F0 /G37Y</t>
  </si>
  <si>
    <t>哈佛大学经济课</t>
  </si>
  <si>
    <t>002451660000010</t>
  </si>
  <si>
    <t>F0-49 /C451A</t>
  </si>
  <si>
    <t>V4_1461</t>
  </si>
  <si>
    <t>V4_1462</t>
  </si>
  <si>
    <t>动物与超人之维</t>
  </si>
  <si>
    <t>000281569000020</t>
  </si>
  <si>
    <t>B516.47 /B56</t>
  </si>
  <si>
    <t>文化研究导论</t>
  </si>
  <si>
    <t>000467653000090</t>
  </si>
  <si>
    <t>G11 /B37</t>
  </si>
  <si>
    <t>尼采的“查拉图斯特拉”</t>
  </si>
  <si>
    <t>000502629000030</t>
  </si>
  <si>
    <t>B516.47 /D17</t>
  </si>
  <si>
    <t>V4_1463</t>
  </si>
  <si>
    <t>时代经典用词</t>
  </si>
  <si>
    <t>000271676000020</t>
  </si>
  <si>
    <t>H313 /X86 /1</t>
  </si>
  <si>
    <t>线性代数学习指南</t>
  </si>
  <si>
    <t>000377768000010</t>
  </si>
  <si>
    <t>O151.2-42 /J84</t>
  </si>
  <si>
    <t>中国现代文学史实用教程</t>
  </si>
  <si>
    <t>000481052000010</t>
  </si>
  <si>
    <t>I209.6 /Z81B</t>
  </si>
  <si>
    <t>怎么办?</t>
  </si>
  <si>
    <t>001048304000040</t>
  </si>
  <si>
    <t>501.8634 /8033(2) /4</t>
  </si>
  <si>
    <t>春尽江南</t>
  </si>
  <si>
    <t>001253382000020</t>
  </si>
  <si>
    <t>I247.57 /G372B</t>
  </si>
  <si>
    <t>中国现代文学史</t>
  </si>
  <si>
    <t>001463466000010</t>
  </si>
  <si>
    <t>I209.6 /Z812AA(2) /1</t>
  </si>
  <si>
    <t>失明症漫记</t>
  </si>
  <si>
    <t>001761022000020</t>
  </si>
  <si>
    <t>I552.45 /S11AA</t>
  </si>
  <si>
    <t>世界地理速读</t>
  </si>
  <si>
    <t>001820098000010</t>
  </si>
  <si>
    <t>K91-49 /L27A</t>
  </si>
  <si>
    <t>日本常识</t>
  </si>
  <si>
    <t>002140862000010</t>
  </si>
  <si>
    <t>K931.3 /C481A</t>
  </si>
  <si>
    <t>麦克白斯</t>
  </si>
  <si>
    <t>002763767000010</t>
  </si>
  <si>
    <t>I561.33 /S18DD</t>
  </si>
  <si>
    <t>日本</t>
  </si>
  <si>
    <t>002807956000010</t>
  </si>
  <si>
    <t>K931.39 /M59A(3)</t>
  </si>
  <si>
    <t>V4_1464</t>
  </si>
  <si>
    <t>000520300000110</t>
  </si>
  <si>
    <t>工科数学分析基础释疑解难</t>
  </si>
  <si>
    <t>000541633000030</t>
  </si>
  <si>
    <t>O17 /W56</t>
  </si>
  <si>
    <t>大学生体育与健康</t>
  </si>
  <si>
    <t>001091199000010</t>
  </si>
  <si>
    <t>G807.4 /J511</t>
  </si>
  <si>
    <t>V4_1465</t>
  </si>
  <si>
    <t>道家与海德格尔相互诠释</t>
  </si>
  <si>
    <t>000443100000030</t>
  </si>
  <si>
    <t>B223.05 /N12</t>
  </si>
  <si>
    <t>V4_1466</t>
  </si>
  <si>
    <t>欧洲</t>
  </si>
  <si>
    <t>000991147000020</t>
  </si>
  <si>
    <t>K500.3 /S52</t>
  </si>
  <si>
    <t>西方世界</t>
  </si>
  <si>
    <t>001728329000030</t>
  </si>
  <si>
    <t>K500.3 /L122</t>
  </si>
  <si>
    <t>一本书读懂欧洲史</t>
  </si>
  <si>
    <t>002478058000020</t>
  </si>
  <si>
    <t>K500.9 /M17</t>
  </si>
  <si>
    <t>V4_1467</t>
  </si>
  <si>
    <t>世界文学史纲</t>
  </si>
  <si>
    <t>002918625000020</t>
  </si>
  <si>
    <t>I109 /J51(4)</t>
  </si>
  <si>
    <t>V4_1468</t>
  </si>
  <si>
    <t>V4_1469</t>
  </si>
  <si>
    <t>V4_1470</t>
  </si>
  <si>
    <t>韦庄集笺注</t>
  </si>
  <si>
    <t>000342074000010</t>
  </si>
  <si>
    <t>I214.312 /W45</t>
  </si>
  <si>
    <t>花间词艺术</t>
  </si>
  <si>
    <t>000361859000010</t>
  </si>
  <si>
    <t>I207.23 /A19A</t>
  </si>
  <si>
    <t>中国历代词研究史稿</t>
  </si>
  <si>
    <t>000516642000030</t>
  </si>
  <si>
    <t>I207.23 /C92B</t>
  </si>
  <si>
    <t>李后主词的解读与分析</t>
  </si>
  <si>
    <t>001975029000010</t>
  </si>
  <si>
    <t>I207.23 /S381</t>
  </si>
  <si>
    <t>江南文化与南唐词</t>
  </si>
  <si>
    <t>002008000000010</t>
  </si>
  <si>
    <t>I207.23 /Z336</t>
  </si>
  <si>
    <t>地图上的古希腊史</t>
  </si>
  <si>
    <t>002215426000010</t>
  </si>
  <si>
    <t>K125-49 /C44(2)</t>
  </si>
  <si>
    <t>忆昔花间初识面</t>
  </si>
  <si>
    <t>002332012000010</t>
  </si>
  <si>
    <t>I207.23 /C461B(2)</t>
  </si>
  <si>
    <t>梦里不知身是客</t>
  </si>
  <si>
    <t>002342887000010</t>
  </si>
  <si>
    <t>I207.23 /F66(2)</t>
  </si>
  <si>
    <t>雅典的帝国悖论</t>
  </si>
  <si>
    <t>002358572000010</t>
  </si>
  <si>
    <t>K125 /J57</t>
  </si>
  <si>
    <t>V4_1471</t>
  </si>
  <si>
    <t>000522875000010</t>
  </si>
  <si>
    <t>独自打保龄</t>
  </si>
  <si>
    <t>001165921000050</t>
  </si>
  <si>
    <t>D771.283 /P13</t>
  </si>
  <si>
    <t>最愚蠢的一代</t>
  </si>
  <si>
    <t>001251754000020</t>
  </si>
  <si>
    <t>D771.285 /B37</t>
  </si>
  <si>
    <t>西游记</t>
  </si>
  <si>
    <t>002469090000010</t>
  </si>
  <si>
    <t>H369.4:I242.4 /W81 /2</t>
  </si>
  <si>
    <t>002469090000020</t>
  </si>
  <si>
    <t>H369.4:I242.4 /W81 /6</t>
  </si>
  <si>
    <t>002469090000040</t>
  </si>
  <si>
    <t>H369.4:I242.4 /W81 /4</t>
  </si>
  <si>
    <t>002469090000050</t>
  </si>
  <si>
    <t>H369.4:I242.4 /W81 /5</t>
  </si>
  <si>
    <t>002469090000060</t>
  </si>
  <si>
    <t>H369.4:I242.4 /W81 /1</t>
  </si>
  <si>
    <t>002469090000080</t>
  </si>
  <si>
    <t>H369.4:I242.4 /W81 /3</t>
  </si>
  <si>
    <t>V4_1472</t>
  </si>
  <si>
    <t>马克思主义政治经济学与当代中国经济发展</t>
  </si>
  <si>
    <t>003078154000010</t>
  </si>
  <si>
    <t>D61 /J524</t>
  </si>
  <si>
    <t>V4_1473</t>
  </si>
  <si>
    <t>V4_1474</t>
  </si>
  <si>
    <t>000510166000010</t>
  </si>
  <si>
    <t>000510166000030</t>
  </si>
  <si>
    <t>000510166000060</t>
  </si>
  <si>
    <t>000510166000090</t>
  </si>
  <si>
    <t>V4_1475</t>
  </si>
  <si>
    <t>贫穷的终结</t>
  </si>
  <si>
    <t>000553028000030</t>
  </si>
  <si>
    <t>F113.9 /S11</t>
  </si>
  <si>
    <t>贸易与国际关系</t>
  </si>
  <si>
    <t>002803084000040</t>
  </si>
  <si>
    <t>F74 /H35A</t>
  </si>
  <si>
    <t>用得上的哲学</t>
  </si>
  <si>
    <t>003132479000040</t>
  </si>
  <si>
    <t>B80-49 /X761</t>
  </si>
  <si>
    <t>V4_1476</t>
  </si>
  <si>
    <t>中外名曲赏析</t>
  </si>
  <si>
    <t>000245330000010</t>
  </si>
  <si>
    <t>J605 /L36</t>
  </si>
  <si>
    <t>V4_1477</t>
  </si>
  <si>
    <t>000612007000030</t>
  </si>
  <si>
    <t>J9 /Z26A</t>
  </si>
  <si>
    <t>少年台湾</t>
  </si>
  <si>
    <t>001502455000020</t>
  </si>
  <si>
    <t>I267 /J5311D</t>
  </si>
  <si>
    <t>所罗门王的指环</t>
  </si>
  <si>
    <t>001536063000030</t>
  </si>
  <si>
    <t>Q95-49 /L99</t>
  </si>
  <si>
    <t>狗的家世</t>
  </si>
  <si>
    <t>001536067000020</t>
  </si>
  <si>
    <t>Q959.838-49 /L991</t>
  </si>
  <si>
    <t>V4_1478</t>
  </si>
  <si>
    <t>英语演说精选读本</t>
  </si>
  <si>
    <t>000919089000010</t>
  </si>
  <si>
    <t>H319.4:I16 /T56</t>
  </si>
  <si>
    <t>永远没有的真相</t>
  </si>
  <si>
    <t>001777491000010</t>
  </si>
  <si>
    <t>I712.45 /L148</t>
  </si>
  <si>
    <t>V4_1479</t>
  </si>
  <si>
    <t>000008853000010</t>
  </si>
  <si>
    <t>B565.21 /D43D</t>
  </si>
  <si>
    <t>周作人</t>
  </si>
  <si>
    <t>000237720000010</t>
  </si>
  <si>
    <t>K825.6 /Z78Q2</t>
  </si>
  <si>
    <t>沉思录</t>
  </si>
  <si>
    <t>002793787000020</t>
  </si>
  <si>
    <t>B502.43 /A38BQ</t>
  </si>
  <si>
    <t>V4_1480</t>
  </si>
  <si>
    <t>V4_1481</t>
  </si>
  <si>
    <t>天朝礼治体系研究</t>
  </si>
  <si>
    <t>000152272000010</t>
  </si>
  <si>
    <t>D831.09 /H79 /2:</t>
  </si>
  <si>
    <t>东亚评论</t>
  </si>
  <si>
    <t>002943481000010</t>
  </si>
  <si>
    <t>D731-55 /Z36 /31</t>
  </si>
  <si>
    <t>V4_1482</t>
  </si>
  <si>
    <t>杨振宁传</t>
  </si>
  <si>
    <t>000239819000060</t>
  </si>
  <si>
    <t>K837.126.1 /Y29C</t>
  </si>
  <si>
    <t>V4_1483</t>
  </si>
  <si>
    <t>V4_1484</t>
  </si>
  <si>
    <t>范里安《微观经济学: 现代观点》(第六版) 课后习题详解</t>
  </si>
  <si>
    <t>000567268000020</t>
  </si>
  <si>
    <t>F016-44 /S31</t>
  </si>
  <si>
    <t>王秋石《微观经济学》习题集</t>
  </si>
  <si>
    <t>001481234000010</t>
  </si>
  <si>
    <t>F016-44 /W35</t>
  </si>
  <si>
    <t>应用信息经济学简明教程</t>
  </si>
  <si>
    <t>002344519000010</t>
  </si>
  <si>
    <t>F062.5 /Y292</t>
  </si>
  <si>
    <t>薪酬激励新实战</t>
  </si>
  <si>
    <t>002862359000010</t>
  </si>
  <si>
    <t>F272.923 /S981</t>
  </si>
  <si>
    <t>002895862000010</t>
  </si>
  <si>
    <t>F016 /Z35B</t>
  </si>
  <si>
    <t>好PPT 坏PPT</t>
  </si>
  <si>
    <t>002969356000010</t>
  </si>
  <si>
    <t>TP391.412 /C45</t>
  </si>
  <si>
    <t>V4_1485</t>
  </si>
  <si>
    <t>V4_1486</t>
  </si>
  <si>
    <t>V4_1487</t>
  </si>
  <si>
    <t>V4_1488</t>
  </si>
  <si>
    <t>V4_1489</t>
  </si>
  <si>
    <t>V4_1490</t>
  </si>
  <si>
    <t>V4_1491</t>
  </si>
  <si>
    <t>西方经济学说史教程</t>
  </si>
  <si>
    <t>000351056000030</t>
  </si>
  <si>
    <t>F091 /Y23</t>
  </si>
  <si>
    <t>000596029000020</t>
  </si>
  <si>
    <t>F015-44 /K33</t>
  </si>
  <si>
    <t>000845903000010</t>
  </si>
  <si>
    <t>O151.2 /X77</t>
  </si>
  <si>
    <t>线性代数与线性规划</t>
  </si>
  <si>
    <t>000912692000010</t>
  </si>
  <si>
    <t>O151.2 /Z761(2)</t>
  </si>
  <si>
    <t>传媒博弈论</t>
  </si>
  <si>
    <t>000930968000010</t>
  </si>
  <si>
    <t>G206.2 /S961</t>
  </si>
  <si>
    <t>大众传播媒介</t>
  </si>
  <si>
    <t>000993275000010</t>
  </si>
  <si>
    <t>G206.2 /W47</t>
  </si>
  <si>
    <t>大学数学</t>
  </si>
  <si>
    <t>001015253000020</t>
  </si>
  <si>
    <t>O13 /X541(3)</t>
  </si>
  <si>
    <t>生态文明知识50问</t>
  </si>
  <si>
    <t>001809451000010</t>
  </si>
  <si>
    <t>B824.5-44 /H68</t>
  </si>
  <si>
    <t>001849886000010</t>
  </si>
  <si>
    <t>F0 /H431A(3)</t>
  </si>
  <si>
    <t>001896918000010</t>
  </si>
  <si>
    <t>F0 /Z339</t>
  </si>
  <si>
    <t>全球金融危机后的美国经济热点问题研究</t>
  </si>
  <si>
    <t>002020037000010</t>
  </si>
  <si>
    <t>F171.2 /L32</t>
  </si>
  <si>
    <t>伟大的民族英雄</t>
  </si>
  <si>
    <t>002202841000010</t>
  </si>
  <si>
    <t>A752 /L368</t>
  </si>
  <si>
    <t>社会转型、抗击外侮与近代化建设</t>
  </si>
  <si>
    <t>002219130000010</t>
  </si>
  <si>
    <t>K295.8 /L363A</t>
  </si>
  <si>
    <t>002271583000010</t>
  </si>
  <si>
    <t>F0-0 /W53(4)</t>
  </si>
  <si>
    <t>多重视角下的中国梦</t>
  </si>
  <si>
    <t>002307066000010</t>
  </si>
  <si>
    <t>D616 /Z358</t>
  </si>
  <si>
    <t>低碳约束下的国际贸易发展新论</t>
  </si>
  <si>
    <t>002429141000010</t>
  </si>
  <si>
    <t>F752 /L35A</t>
  </si>
  <si>
    <t>土地改革运动史</t>
  </si>
  <si>
    <t>002780382000010</t>
  </si>
  <si>
    <t>D651.1 /L98A</t>
  </si>
  <si>
    <t>媒体责任论</t>
  </si>
  <si>
    <t>002807823000010</t>
  </si>
  <si>
    <t>G219.2 /T56</t>
  </si>
  <si>
    <t>掌媒</t>
  </si>
  <si>
    <t>002863263000010</t>
  </si>
  <si>
    <t>G206.2 /M36</t>
  </si>
  <si>
    <t>流媒体时代</t>
  </si>
  <si>
    <t>002880683000010</t>
  </si>
  <si>
    <t>G206.2 /S571</t>
  </si>
  <si>
    <t>后危机时期中国经济周期波动与宏观调控研究</t>
  </si>
  <si>
    <t>002882243000010</t>
  </si>
  <si>
    <t>F124.8 /T23</t>
  </si>
  <si>
    <t>商业伦理</t>
  </si>
  <si>
    <t>002974454000010</t>
  </si>
  <si>
    <t>F718 /B45A</t>
  </si>
  <si>
    <t>Business ethics :</t>
  </si>
  <si>
    <t>002974729000020</t>
  </si>
  <si>
    <t>B82-053 /V434(8) /E</t>
  </si>
  <si>
    <t>“美丽中国”视阈下价值观的生态化转向研究</t>
  </si>
  <si>
    <t>003001661000010</t>
  </si>
  <si>
    <t>B824.5 /L821</t>
  </si>
  <si>
    <t>马克思主义生态文明思想及中国实践研究</t>
  </si>
  <si>
    <t>003049582000010</t>
  </si>
  <si>
    <t>A811.693 /L72A</t>
  </si>
  <si>
    <t>双循环</t>
  </si>
  <si>
    <t>003070959000010</t>
  </si>
  <si>
    <t>F124 /F18C</t>
  </si>
  <si>
    <t>人力资本对收入流动影响的代际传导效应研究</t>
  </si>
  <si>
    <t>003074114000010</t>
  </si>
  <si>
    <t>F124.7 /Q68</t>
  </si>
  <si>
    <t>003079631000010</t>
  </si>
  <si>
    <t>C91 /S39B(2)</t>
  </si>
  <si>
    <t>公司金融</t>
  </si>
  <si>
    <t>003084334000010</t>
  </si>
  <si>
    <t>F276.6 /X752</t>
  </si>
  <si>
    <t>实变函数概要</t>
  </si>
  <si>
    <t>003118751000010</t>
  </si>
  <si>
    <t>O174.1 /X79</t>
  </si>
  <si>
    <t>公共教育投入对国民收入差异的影响</t>
  </si>
  <si>
    <t>003144413000010</t>
  </si>
  <si>
    <t>F124.7 /L561</t>
  </si>
  <si>
    <t>V4_1492</t>
  </si>
  <si>
    <t>V4_1493</t>
  </si>
  <si>
    <t>V4_1494</t>
  </si>
  <si>
    <t>V4_1495</t>
  </si>
  <si>
    <t>V4_1496</t>
  </si>
  <si>
    <t>V4_1497</t>
  </si>
  <si>
    <t>概率论和统计学</t>
  </si>
  <si>
    <t>000527159000020</t>
  </si>
  <si>
    <t>O1 /S68 /4</t>
  </si>
  <si>
    <t>武器装备</t>
  </si>
  <si>
    <t>001229171000010</t>
  </si>
  <si>
    <t>E92 /L312</t>
  </si>
  <si>
    <t>V4_1498</t>
  </si>
  <si>
    <t>V4_1499</t>
  </si>
  <si>
    <t>V4_1500</t>
  </si>
  <si>
    <t>V4_1501</t>
  </si>
  <si>
    <t>V4_1502</t>
  </si>
  <si>
    <t>V4_1503</t>
  </si>
  <si>
    <t>V4_1504</t>
  </si>
  <si>
    <t>V4_1505</t>
  </si>
  <si>
    <t>V4_1506</t>
  </si>
  <si>
    <t>线性代数与解析几何习题集解析</t>
  </si>
  <si>
    <t>000510591000040</t>
  </si>
  <si>
    <t>O151.2 /Z571A</t>
  </si>
  <si>
    <t>V4_1507</t>
  </si>
  <si>
    <t>V4_1508</t>
  </si>
  <si>
    <t>V4_1509</t>
  </si>
  <si>
    <t>中国文脉</t>
  </si>
  <si>
    <t>002976917000010</t>
  </si>
  <si>
    <t>I267 /Y75C</t>
  </si>
  <si>
    <t>V4_1510</t>
  </si>
  <si>
    <t>V4_1511</t>
  </si>
  <si>
    <t>唐诗三百首品读</t>
  </si>
  <si>
    <t>000832562000010</t>
  </si>
  <si>
    <t>I222.742 /F291</t>
  </si>
  <si>
    <t>你在高原</t>
  </si>
  <si>
    <t>001085665000090</t>
  </si>
  <si>
    <t>I247.57 /Z354AB /1</t>
  </si>
  <si>
    <t>小公主</t>
  </si>
  <si>
    <t>001294088000010</t>
  </si>
  <si>
    <t>H319.4:I712.84 /B91A</t>
  </si>
  <si>
    <t>天涯故事</t>
  </si>
  <si>
    <t>001307764000010</t>
  </si>
  <si>
    <t>I267 /Y755TA</t>
  </si>
  <si>
    <t>春</t>
  </si>
  <si>
    <t>001649824000010</t>
  </si>
  <si>
    <t>I246.5 /B11F(2)B</t>
  </si>
  <si>
    <t>吾家小史</t>
  </si>
  <si>
    <t>001665546000010</t>
  </si>
  <si>
    <t>I267 /Y755W2</t>
  </si>
  <si>
    <t>红楼梦</t>
  </si>
  <si>
    <t>001703927000010</t>
  </si>
  <si>
    <t>I242.4 /C23A9</t>
  </si>
  <si>
    <t>庄子</t>
  </si>
  <si>
    <t>001795718000010</t>
  </si>
  <si>
    <t>B223.55 /Z87B</t>
  </si>
  <si>
    <t>极端之美</t>
  </si>
  <si>
    <t>001796047000010</t>
  </si>
  <si>
    <t>I267 /Y755J2</t>
  </si>
  <si>
    <t>微晕的树林</t>
  </si>
  <si>
    <t>001817700000010</t>
  </si>
  <si>
    <t>I267 /J372BA</t>
  </si>
  <si>
    <t>安徒生童话</t>
  </si>
  <si>
    <t>002162060000010</t>
  </si>
  <si>
    <t>I534.88 /A21A16</t>
  </si>
  <si>
    <t>山河之书</t>
  </si>
  <si>
    <t>002367195000010</t>
  </si>
  <si>
    <t>I267 /Y755S1D</t>
  </si>
  <si>
    <t>泥步修行</t>
  </si>
  <si>
    <t>002369369000010</t>
  </si>
  <si>
    <t>I267 /Y755AG</t>
  </si>
  <si>
    <t>问渠哪得清如许</t>
  </si>
  <si>
    <t>002389497000010</t>
  </si>
  <si>
    <t>I267 /Z8112L</t>
  </si>
  <si>
    <t>我独爱生活应有的样子</t>
  </si>
  <si>
    <t>002450291000010</t>
  </si>
  <si>
    <t>I267 /Z781D</t>
  </si>
  <si>
    <t>落花生</t>
  </si>
  <si>
    <t>002886811000010</t>
  </si>
  <si>
    <t>I266 /X77LQ</t>
  </si>
  <si>
    <t>V4_1512</t>
  </si>
  <si>
    <t>V4_1513</t>
  </si>
  <si>
    <t>V4_1514</t>
  </si>
  <si>
    <t>V4_1515</t>
  </si>
  <si>
    <t>V4_1516</t>
  </si>
  <si>
    <t>V4_1517</t>
  </si>
  <si>
    <t>V4_1518</t>
  </si>
  <si>
    <t>V4_1519</t>
  </si>
  <si>
    <t>V4_1520</t>
  </si>
  <si>
    <t>概率论与数理统计典型例题与解法</t>
  </si>
  <si>
    <t>000595124000020</t>
  </si>
  <si>
    <t>O21-44 /C13</t>
  </si>
  <si>
    <t>概率论与数理统计学习辅导与习题解答</t>
  </si>
  <si>
    <t>001489617000010</t>
  </si>
  <si>
    <t>O21-42 /W81AC</t>
  </si>
  <si>
    <t>高等数学</t>
  </si>
  <si>
    <t>001643533000010</t>
  </si>
  <si>
    <t>O13 /Z353A /1</t>
  </si>
  <si>
    <t>空间微系统与微纳卫星</t>
  </si>
  <si>
    <t>001679058000010</t>
  </si>
  <si>
    <t>V474 /Y68</t>
  </si>
  <si>
    <t>航空、航天</t>
  </si>
  <si>
    <t>001923191000010</t>
  </si>
  <si>
    <t>O13 /Z356 /2</t>
  </si>
  <si>
    <t>运筹学基础及其MATLAB应用</t>
  </si>
  <si>
    <t>002302979000020</t>
  </si>
  <si>
    <t>O22-39 /L31</t>
  </si>
  <si>
    <t>方程建模与MATLAB软件</t>
  </si>
  <si>
    <t>002328066000010</t>
  </si>
  <si>
    <t>TP317 /S78</t>
  </si>
  <si>
    <t>002401423000010</t>
  </si>
  <si>
    <t>F091.348 /K15CG</t>
  </si>
  <si>
    <t>上市公司执行企业会计准则案例解析</t>
  </si>
  <si>
    <t>002996837000010</t>
  </si>
  <si>
    <t>F279.246 /Z663B /2020</t>
  </si>
  <si>
    <t>V4_1521</t>
  </si>
  <si>
    <t>莎士比亚评论汇编</t>
  </si>
  <si>
    <t>000034299000190</t>
  </si>
  <si>
    <t>I561.073 /S18 /2</t>
  </si>
  <si>
    <t>002987801000020</t>
  </si>
  <si>
    <t>V4_1522</t>
  </si>
  <si>
    <t>001245828000010</t>
  </si>
  <si>
    <t>O17-44 /Z58 /1</t>
  </si>
  <si>
    <t>V4_1523</t>
  </si>
  <si>
    <t>V4_1524</t>
  </si>
  <si>
    <t>V4_1525</t>
  </si>
  <si>
    <t>V4_1526</t>
  </si>
  <si>
    <t>V4_1527</t>
  </si>
  <si>
    <t>V4_1528</t>
  </si>
  <si>
    <t>V4_1529</t>
  </si>
  <si>
    <t>V4_1530</t>
  </si>
  <si>
    <t>线性代数习题与精解</t>
  </si>
  <si>
    <t>000443889000020</t>
  </si>
  <si>
    <t>O151.2-44 /S311</t>
  </si>
  <si>
    <t>V4_1531</t>
  </si>
  <si>
    <t>V4_1532</t>
  </si>
  <si>
    <t>V4_1533</t>
  </si>
  <si>
    <t>V4_1534</t>
  </si>
  <si>
    <t>V4_1535</t>
  </si>
  <si>
    <t>V4_1536</t>
  </si>
  <si>
    <t>V4_1537</t>
  </si>
  <si>
    <t>V4_1538</t>
  </si>
  <si>
    <t>V4_1539</t>
  </si>
  <si>
    <t>V4_1540</t>
  </si>
  <si>
    <t>V4_1541</t>
  </si>
  <si>
    <t>000379088000080</t>
  </si>
  <si>
    <t>O151.2 /W33</t>
  </si>
  <si>
    <t>000443492000100</t>
  </si>
  <si>
    <t>O17-44 /F43(3) /2</t>
  </si>
  <si>
    <t>数学分析习题详解</t>
  </si>
  <si>
    <t>000488793000090</t>
  </si>
  <si>
    <t>O17-44 /L631 /1</t>
  </si>
  <si>
    <t>000510591000010</t>
  </si>
  <si>
    <t>普通物理学 (第六版) 习题分析与解答</t>
  </si>
  <si>
    <t>000533538000030</t>
  </si>
  <si>
    <t>O4-44 /S97</t>
  </si>
  <si>
    <t>生活中的经济学</t>
  </si>
  <si>
    <t>000555211000020</t>
  </si>
  <si>
    <t>F171.2 /M37A(3)</t>
  </si>
  <si>
    <t>经济学 (微观)</t>
  </si>
  <si>
    <t>001179061000020</t>
  </si>
  <si>
    <t>F016 /H11A</t>
  </si>
  <si>
    <t>C语言程序设计习题集</t>
  </si>
  <si>
    <t>001219889000010</t>
  </si>
  <si>
    <t>TP312C-44 /L73</t>
  </si>
  <si>
    <t>001234804000030</t>
  </si>
  <si>
    <t>001707768000010</t>
  </si>
  <si>
    <t>O151.2-44 /Q931 /1-1</t>
  </si>
  <si>
    <t>大学物理</t>
  </si>
  <si>
    <t>001768759000010</t>
  </si>
  <si>
    <t>O4 /S31C /1</t>
  </si>
  <si>
    <t>企业策划经典案例</t>
  </si>
  <si>
    <t>002889560000010</t>
  </si>
  <si>
    <t>F272.31 /S98A</t>
  </si>
  <si>
    <t>V4_1542</t>
  </si>
  <si>
    <t>V4_1543</t>
  </si>
  <si>
    <t>V4_1544</t>
  </si>
  <si>
    <t>V4_1545</t>
  </si>
  <si>
    <t>V4_1546</t>
  </si>
  <si>
    <t>V4_1547</t>
  </si>
  <si>
    <t>V4_1548</t>
  </si>
  <si>
    <t>V4_1549</t>
  </si>
  <si>
    <t>V4_1550</t>
  </si>
  <si>
    <t>V4_1551</t>
  </si>
  <si>
    <t>V4_1552</t>
  </si>
  <si>
    <t>V4_1553</t>
  </si>
  <si>
    <t>V4_1554</t>
  </si>
  <si>
    <t>V4_1555</t>
  </si>
  <si>
    <t>V4_2109</t>
  </si>
  <si>
    <t>V4_1919</t>
  </si>
  <si>
    <t>V4_1580</t>
  </si>
  <si>
    <t>V4_1581</t>
  </si>
  <si>
    <t>V4_1582</t>
  </si>
  <si>
    <t>V4_1583</t>
  </si>
  <si>
    <t>V4_1584</t>
  </si>
  <si>
    <t>V4_1585</t>
  </si>
  <si>
    <t>V4_1586</t>
  </si>
  <si>
    <t>V4_1587</t>
  </si>
  <si>
    <t>V4_1588</t>
  </si>
  <si>
    <t>V4_1589</t>
  </si>
  <si>
    <t>V4_1590</t>
  </si>
  <si>
    <t>V4_1591</t>
  </si>
  <si>
    <t>V4_1592</t>
  </si>
  <si>
    <t>V4_1593</t>
  </si>
  <si>
    <t>V4_1909</t>
  </si>
  <si>
    <t>V4_1910</t>
  </si>
  <si>
    <t>V4_1594</t>
  </si>
  <si>
    <t>V4_1595</t>
  </si>
  <si>
    <t>V4_1596</t>
  </si>
  <si>
    <t>V4_1597</t>
  </si>
  <si>
    <t>V4_1598</t>
  </si>
  <si>
    <t>V4_1599</t>
  </si>
  <si>
    <t>V4_1911</t>
  </si>
  <si>
    <t>V4_1600</t>
  </si>
  <si>
    <t>V4_1912</t>
  </si>
  <si>
    <t>V4_1601</t>
  </si>
  <si>
    <t>V4_1913</t>
  </si>
  <si>
    <t>V4_1914</t>
  </si>
  <si>
    <t>V4_1915</t>
  </si>
  <si>
    <t>V4_1916</t>
  </si>
  <si>
    <t>V4_1602</t>
  </si>
  <si>
    <t>V4_1603</t>
  </si>
  <si>
    <t>V4_1604</t>
  </si>
  <si>
    <t>V4_1605</t>
  </si>
  <si>
    <t>中华古籍保护研究院</t>
  </si>
  <si>
    <t>V4_1606</t>
  </si>
  <si>
    <t>V4_1917</t>
  </si>
  <si>
    <t>V4_1607</t>
  </si>
  <si>
    <t>V4_1608</t>
  </si>
  <si>
    <t>V4_1609</t>
  </si>
  <si>
    <t>V4_1610</t>
  </si>
  <si>
    <t>V4_1611</t>
  </si>
  <si>
    <t>V4_1612</t>
  </si>
  <si>
    <t>V4_1613</t>
  </si>
  <si>
    <t>V4_1918</t>
  </si>
  <si>
    <t>V4_1614</t>
  </si>
  <si>
    <t>V4_1615</t>
  </si>
  <si>
    <t>V4_1616</t>
  </si>
  <si>
    <t>V4_1617</t>
  </si>
  <si>
    <t>V4_1618</t>
  </si>
  <si>
    <t>V4_1619</t>
  </si>
  <si>
    <t>V4_1620</t>
  </si>
  <si>
    <t>V4_1621</t>
  </si>
  <si>
    <t>V4_1622</t>
  </si>
  <si>
    <t>V4_1623</t>
  </si>
  <si>
    <t>V4_1624</t>
  </si>
  <si>
    <t>V4_1625</t>
  </si>
  <si>
    <t>V4_1626</t>
  </si>
  <si>
    <t>V4_1627</t>
  </si>
  <si>
    <t>V4_1628</t>
  </si>
  <si>
    <t>V4_1629</t>
  </si>
  <si>
    <t>V4_1630</t>
  </si>
  <si>
    <t>V4_1631</t>
  </si>
  <si>
    <t>V4_1632</t>
  </si>
  <si>
    <t>V4_1633</t>
  </si>
  <si>
    <t>V4_1634</t>
  </si>
  <si>
    <t>V4_1635</t>
  </si>
  <si>
    <t>V4_1636</t>
  </si>
  <si>
    <t>V4_1637</t>
  </si>
  <si>
    <t>V4_1638</t>
  </si>
  <si>
    <t>V4_1639</t>
  </si>
  <si>
    <t>V4_1640</t>
  </si>
  <si>
    <t>V4_1641</t>
  </si>
  <si>
    <t>V4_1642</t>
  </si>
  <si>
    <t>V4_1643</t>
  </si>
  <si>
    <t>V4_1644</t>
  </si>
  <si>
    <t>V4_1645</t>
  </si>
  <si>
    <t>V4_1646</t>
  </si>
  <si>
    <t>V4_1647</t>
  </si>
  <si>
    <t>V4_1648</t>
  </si>
  <si>
    <t>V4_1649</t>
  </si>
  <si>
    <t>V4_1650</t>
  </si>
  <si>
    <t>V4_1651</t>
  </si>
  <si>
    <t>V4_1652</t>
  </si>
  <si>
    <t>V4_1653</t>
  </si>
  <si>
    <t>V4_1654</t>
  </si>
  <si>
    <t>V4_1655</t>
  </si>
  <si>
    <t>V4_1656</t>
  </si>
  <si>
    <t>V4_1657</t>
  </si>
  <si>
    <t>V4_1658</t>
  </si>
  <si>
    <t>V4_1659</t>
  </si>
  <si>
    <t>V4_1660</t>
  </si>
  <si>
    <t>V4_1661</t>
  </si>
  <si>
    <t>V4_1662</t>
  </si>
  <si>
    <t>V4_1663</t>
  </si>
  <si>
    <t>V4_1664</t>
  </si>
  <si>
    <t>V4_1665</t>
  </si>
  <si>
    <t>V4_1666</t>
  </si>
  <si>
    <t>V4_1667</t>
  </si>
  <si>
    <t>V4_1668</t>
  </si>
  <si>
    <t>V4_1669</t>
  </si>
  <si>
    <t>V4_1670</t>
  </si>
  <si>
    <t>V4_1671</t>
  </si>
  <si>
    <t>V4_1672</t>
  </si>
  <si>
    <t>V4_1673</t>
  </si>
  <si>
    <t>V4_1674</t>
  </si>
  <si>
    <t>V4_1675</t>
  </si>
  <si>
    <t>V4_1676</t>
  </si>
  <si>
    <t>V4_1677</t>
  </si>
  <si>
    <t>V4_1678</t>
  </si>
  <si>
    <t>V4_1679</t>
  </si>
  <si>
    <t>V4_1680</t>
  </si>
  <si>
    <t>V4_1681</t>
  </si>
  <si>
    <t>V4_1682</t>
  </si>
  <si>
    <t>V4_1683</t>
  </si>
  <si>
    <t>V4_1684</t>
  </si>
  <si>
    <t>V4_1685</t>
  </si>
  <si>
    <t>V4_1686</t>
  </si>
  <si>
    <t>V4_1687</t>
  </si>
  <si>
    <t>V4_1688</t>
  </si>
  <si>
    <t>V4_1689</t>
  </si>
  <si>
    <t>V4_1690</t>
  </si>
  <si>
    <t>V4_1691</t>
  </si>
  <si>
    <t>V4_1692</t>
  </si>
  <si>
    <t>V4_1693</t>
  </si>
  <si>
    <t>V4_1694</t>
  </si>
  <si>
    <t>V4_1695</t>
  </si>
  <si>
    <t>V4_1696</t>
  </si>
  <si>
    <t>V4_1697</t>
  </si>
  <si>
    <t>V4_1698</t>
  </si>
  <si>
    <t>V4_1699</t>
  </si>
  <si>
    <t>V4_1700</t>
  </si>
  <si>
    <t>V4_1701</t>
  </si>
  <si>
    <t>V4_1702</t>
  </si>
  <si>
    <t>V4_1703</t>
  </si>
  <si>
    <t>V4_1704</t>
  </si>
  <si>
    <t>V4_1705</t>
  </si>
  <si>
    <t>V4_1706</t>
  </si>
  <si>
    <t>V4_1707</t>
  </si>
  <si>
    <t>V4_1708</t>
  </si>
  <si>
    <t>V4_1709</t>
  </si>
  <si>
    <t>V4_1710</t>
  </si>
  <si>
    <t>V4_1711</t>
  </si>
  <si>
    <t>V4_1712</t>
  </si>
  <si>
    <t>V4_1713</t>
  </si>
  <si>
    <t>V4_1714</t>
  </si>
  <si>
    <t>附属金山医院</t>
  </si>
  <si>
    <t>V4_1715</t>
  </si>
  <si>
    <t>V4_1716</t>
  </si>
  <si>
    <t>V4_1717</t>
  </si>
  <si>
    <t>V4_1718</t>
  </si>
  <si>
    <t>V4_1719</t>
  </si>
  <si>
    <t>V4_1720</t>
  </si>
  <si>
    <t>V4_1721</t>
  </si>
  <si>
    <t>V4_1722</t>
  </si>
  <si>
    <t>V4_1723</t>
  </si>
  <si>
    <t>V4_1724</t>
  </si>
  <si>
    <t>V4_1725</t>
  </si>
  <si>
    <t>V4_1726</t>
  </si>
  <si>
    <t>V4_1727</t>
  </si>
  <si>
    <t>V4_1728</t>
  </si>
  <si>
    <t>V4_1729</t>
  </si>
  <si>
    <t>V4_1730</t>
  </si>
  <si>
    <t>V4_1731</t>
  </si>
  <si>
    <t>V4_1732</t>
  </si>
  <si>
    <t>V4_1733</t>
  </si>
  <si>
    <t>V4_1734</t>
  </si>
  <si>
    <t>V4_1735</t>
  </si>
  <si>
    <t>V4_1736</t>
  </si>
  <si>
    <t>V4_1737</t>
  </si>
  <si>
    <t>V4_1738</t>
  </si>
  <si>
    <t>V4_1739</t>
  </si>
  <si>
    <t>V4_1740</t>
  </si>
  <si>
    <t>V4_1741</t>
  </si>
  <si>
    <t>V4_1742</t>
  </si>
  <si>
    <t>V4_1743</t>
  </si>
  <si>
    <t>V4_1744</t>
  </si>
  <si>
    <t>V4_1745</t>
  </si>
  <si>
    <t>V4_1746</t>
  </si>
  <si>
    <t>V4_1747</t>
  </si>
  <si>
    <t>V4_1748</t>
  </si>
  <si>
    <t>V4_1749</t>
  </si>
  <si>
    <t>V4_1750</t>
  </si>
  <si>
    <t>V4_1751</t>
  </si>
  <si>
    <t>V4_1752</t>
  </si>
  <si>
    <t>V4_1753</t>
  </si>
  <si>
    <t>V4_1754</t>
  </si>
  <si>
    <t>V4_1755</t>
  </si>
  <si>
    <t>V4_1756</t>
  </si>
  <si>
    <t>V4_1757</t>
  </si>
  <si>
    <t>V4_1758</t>
  </si>
  <si>
    <t>V4_1759</t>
  </si>
  <si>
    <t>V4_1760</t>
  </si>
  <si>
    <t>V4_1761</t>
  </si>
  <si>
    <t>V4_1762</t>
  </si>
  <si>
    <t>V4_1763</t>
  </si>
  <si>
    <t>V4_1764</t>
  </si>
  <si>
    <t>V4_1765</t>
  </si>
  <si>
    <t>V4_1766</t>
  </si>
  <si>
    <t>V4_1767</t>
  </si>
  <si>
    <t>V4_1768</t>
  </si>
  <si>
    <t>V4_1769</t>
  </si>
  <si>
    <t>V4_1770</t>
  </si>
  <si>
    <t>V4_1771</t>
  </si>
  <si>
    <t>V4_1772</t>
  </si>
  <si>
    <t>001383729000010</t>
  </si>
  <si>
    <t>I545.22 /H29AD</t>
  </si>
  <si>
    <t>V4_1773</t>
  </si>
  <si>
    <t>V4_1774</t>
  </si>
  <si>
    <t>V4_1775</t>
  </si>
  <si>
    <t>V4_1776</t>
  </si>
  <si>
    <t>V4_1777</t>
  </si>
  <si>
    <t>V4_1778</t>
  </si>
  <si>
    <t>V4_1779</t>
  </si>
  <si>
    <t>V4_1780</t>
  </si>
  <si>
    <t>V4_1781</t>
  </si>
  <si>
    <t>V4_1782</t>
  </si>
  <si>
    <t>V4_1783</t>
  </si>
  <si>
    <t>V4_1784</t>
  </si>
  <si>
    <t>V4_1785</t>
  </si>
  <si>
    <t>V4_1786</t>
  </si>
  <si>
    <t>V4_1787</t>
  </si>
  <si>
    <t>V4_1788</t>
  </si>
  <si>
    <t>V4_1789</t>
  </si>
  <si>
    <t>V4_1790</t>
  </si>
  <si>
    <t>V4_1791</t>
  </si>
  <si>
    <t>V4_1792</t>
  </si>
  <si>
    <t>V4_1793</t>
  </si>
  <si>
    <t>V4_1794</t>
  </si>
  <si>
    <t>V4_1795</t>
  </si>
  <si>
    <t>V4_1796</t>
  </si>
  <si>
    <t>V4_1797</t>
  </si>
  <si>
    <t>V4_1798</t>
  </si>
  <si>
    <t>V4_1799</t>
  </si>
  <si>
    <t>V4_1800</t>
  </si>
  <si>
    <t>V4_1801</t>
  </si>
  <si>
    <t>V4_1802</t>
  </si>
  <si>
    <t>V4_1803</t>
  </si>
  <si>
    <t>V4_1804</t>
  </si>
  <si>
    <t>V4_1805</t>
  </si>
  <si>
    <t>V4_1806</t>
  </si>
  <si>
    <t>V4_1807</t>
  </si>
  <si>
    <t>V4_1808</t>
  </si>
  <si>
    <t>V4_1809</t>
  </si>
  <si>
    <t>V4_1810</t>
  </si>
  <si>
    <t>V4_1811</t>
  </si>
  <si>
    <t>V4_1812</t>
  </si>
  <si>
    <t>V4_1813</t>
  </si>
  <si>
    <t>V4_1814</t>
  </si>
  <si>
    <t>V4_1815</t>
  </si>
  <si>
    <t>V4_1816</t>
  </si>
  <si>
    <t>V4_1817</t>
  </si>
  <si>
    <t>V4_1818</t>
  </si>
  <si>
    <t>V4_1819</t>
  </si>
  <si>
    <t>V4_1820</t>
  </si>
  <si>
    <t>V4_1821</t>
  </si>
  <si>
    <t>V4_1822</t>
  </si>
  <si>
    <t>V4_1823</t>
  </si>
  <si>
    <t>V4_1824</t>
  </si>
  <si>
    <t>V4_1825</t>
  </si>
  <si>
    <t>V4_1826</t>
  </si>
  <si>
    <t>V4_1827</t>
  </si>
  <si>
    <t>V4_1828</t>
  </si>
  <si>
    <t>V4_1829</t>
  </si>
  <si>
    <t>V4_1830</t>
  </si>
  <si>
    <t>V4_1831</t>
  </si>
  <si>
    <t>V4_1832</t>
  </si>
  <si>
    <t>V4_1833</t>
  </si>
  <si>
    <t>V4_1834</t>
  </si>
  <si>
    <t>V4_1835</t>
  </si>
  <si>
    <t>V4_1836</t>
  </si>
  <si>
    <t>V4_1837</t>
  </si>
  <si>
    <t>V4_1838</t>
  </si>
  <si>
    <t>V4_1839</t>
  </si>
  <si>
    <t>V4_1840</t>
  </si>
  <si>
    <t>V4_1841</t>
  </si>
  <si>
    <t>V4_1842</t>
  </si>
  <si>
    <t>V4_1843</t>
  </si>
  <si>
    <t>V4_1844</t>
  </si>
  <si>
    <t>V4_1845</t>
  </si>
  <si>
    <t>V4_1846</t>
  </si>
  <si>
    <t>V4_1847</t>
  </si>
  <si>
    <t>V4_1848</t>
  </si>
  <si>
    <t>V4_1849</t>
  </si>
  <si>
    <t>V4_1850</t>
  </si>
  <si>
    <t>V4_1851</t>
  </si>
  <si>
    <t>V4_1852</t>
  </si>
  <si>
    <t>V4_1853</t>
  </si>
  <si>
    <t>V4_1854</t>
  </si>
  <si>
    <t>V4_1855</t>
  </si>
  <si>
    <t>V4_1856</t>
  </si>
  <si>
    <t>V4_1857</t>
  </si>
  <si>
    <t>V4_1858</t>
  </si>
  <si>
    <t>V4_1859</t>
  </si>
  <si>
    <t>V4_1860</t>
  </si>
  <si>
    <t>V4_1861</t>
  </si>
  <si>
    <t>V4_1862</t>
  </si>
  <si>
    <t>V4_1863</t>
  </si>
  <si>
    <t>V4_1864</t>
  </si>
  <si>
    <t>V4_1865</t>
  </si>
  <si>
    <t>V4_1866</t>
  </si>
  <si>
    <t>V4_1867</t>
  </si>
  <si>
    <t>V4_1868</t>
  </si>
  <si>
    <t>V4_1869</t>
  </si>
  <si>
    <t>V4_1870</t>
  </si>
  <si>
    <t>V4_1871</t>
  </si>
  <si>
    <t>V4_1872</t>
  </si>
  <si>
    <t>V4_1873</t>
  </si>
  <si>
    <t>V4_1874</t>
  </si>
  <si>
    <t>V4_1875</t>
  </si>
  <si>
    <t>V4_1876</t>
  </si>
  <si>
    <t>V4_1877</t>
  </si>
  <si>
    <t>V4_1878</t>
  </si>
  <si>
    <t>V4_1879</t>
  </si>
  <si>
    <t>V4_1880</t>
  </si>
  <si>
    <t>V4_1881</t>
  </si>
  <si>
    <t>V4_1882</t>
  </si>
  <si>
    <t>V4_1883</t>
  </si>
  <si>
    <t>V4_1884</t>
  </si>
  <si>
    <t>V4_1885</t>
  </si>
  <si>
    <t>V4_1886</t>
  </si>
  <si>
    <t>V4_1887</t>
  </si>
  <si>
    <t>V4_1888</t>
  </si>
  <si>
    <t>V4_1889</t>
  </si>
  <si>
    <t>V4_1890</t>
  </si>
  <si>
    <t>V4_1891</t>
  </si>
  <si>
    <t>V4_1892</t>
  </si>
  <si>
    <t>V4_1893</t>
  </si>
  <si>
    <t>V4_1894</t>
  </si>
  <si>
    <t>V4_1895</t>
  </si>
  <si>
    <t>V4_1896</t>
  </si>
  <si>
    <t>V4_1897</t>
  </si>
  <si>
    <t>V4_1898</t>
  </si>
  <si>
    <t>V4_1899</t>
  </si>
  <si>
    <t>V4_1900</t>
  </si>
  <si>
    <t>V4_1901</t>
  </si>
  <si>
    <t>V4_1902</t>
  </si>
  <si>
    <t>V4_1903</t>
  </si>
  <si>
    <t>V4_1904</t>
  </si>
  <si>
    <t>V4_1905</t>
  </si>
  <si>
    <t>V4_2106</t>
  </si>
  <si>
    <t>V4_2105</t>
  </si>
  <si>
    <t>V4_2107</t>
  </si>
  <si>
    <t>V4_1921</t>
  </si>
  <si>
    <t>V4_1929</t>
  </si>
  <si>
    <t>V4_1930</t>
  </si>
  <si>
    <t>V4_1931</t>
  </si>
  <si>
    <t>V4_1932</t>
  </si>
  <si>
    <t>V4_1933</t>
  </si>
  <si>
    <t>V4_1934</t>
  </si>
  <si>
    <t>V4_1935</t>
  </si>
  <si>
    <t>V4_1936</t>
  </si>
  <si>
    <t>V4_1937</t>
  </si>
  <si>
    <t>V4_1938</t>
  </si>
  <si>
    <t>V4_1939</t>
  </si>
  <si>
    <t>V4_1940</t>
  </si>
  <si>
    <t>V4_1941</t>
  </si>
  <si>
    <t>V4_1942</t>
  </si>
  <si>
    <t>V4_1943</t>
  </si>
  <si>
    <t>V4_1944</t>
  </si>
  <si>
    <t>V4_1945</t>
  </si>
  <si>
    <t>V4_1946</t>
  </si>
  <si>
    <t>V4_1947</t>
  </si>
  <si>
    <t>V4_1948</t>
  </si>
  <si>
    <t>V4_1949</t>
  </si>
  <si>
    <t>V4_1950</t>
  </si>
  <si>
    <t>V4_1951</t>
  </si>
  <si>
    <t>V4_1952</t>
  </si>
  <si>
    <t>V4_1953</t>
  </si>
  <si>
    <t>V4_1954</t>
  </si>
  <si>
    <t>V4_1955</t>
  </si>
  <si>
    <t>V4_1956</t>
  </si>
  <si>
    <t>V4_1957</t>
  </si>
  <si>
    <t>V4_1958</t>
  </si>
  <si>
    <t>V4_1959</t>
  </si>
  <si>
    <t>V4_1960</t>
  </si>
  <si>
    <t>V4_1961</t>
  </si>
  <si>
    <t>V4_1962</t>
  </si>
  <si>
    <t>V4_1963</t>
  </si>
  <si>
    <t>V4_1964</t>
  </si>
  <si>
    <t>V4_1965</t>
  </si>
  <si>
    <t>V4_1966</t>
  </si>
  <si>
    <t>V4_1967</t>
  </si>
  <si>
    <t>V4_1968</t>
  </si>
  <si>
    <t>V4_1969</t>
  </si>
  <si>
    <t>V4_1970</t>
  </si>
  <si>
    <t>V4_1971</t>
  </si>
  <si>
    <t>V4_1972</t>
  </si>
  <si>
    <t>V4_1973</t>
  </si>
  <si>
    <t>V4_1974</t>
  </si>
  <si>
    <t>V4_1975</t>
  </si>
  <si>
    <t>V4_1976</t>
  </si>
  <si>
    <t>V4_1977</t>
  </si>
  <si>
    <t>V4_1978</t>
  </si>
  <si>
    <t>V4_1979</t>
  </si>
  <si>
    <t>V4_1980</t>
  </si>
  <si>
    <t>V4_1981</t>
  </si>
  <si>
    <t>V4_1982</t>
  </si>
  <si>
    <t>V4_1983</t>
  </si>
  <si>
    <t>V4_1984</t>
  </si>
  <si>
    <t>V4_1985</t>
  </si>
  <si>
    <t>V4_1986</t>
  </si>
  <si>
    <t>V4_1987</t>
  </si>
  <si>
    <t>V4_1988</t>
  </si>
  <si>
    <t>V4_1989</t>
  </si>
  <si>
    <t>V4_1990</t>
  </si>
  <si>
    <t>V4_1991</t>
  </si>
  <si>
    <t>V4_1992</t>
  </si>
  <si>
    <t>V4_1993</t>
  </si>
  <si>
    <t>V4_1994</t>
  </si>
  <si>
    <t>V4_1995</t>
  </si>
  <si>
    <t>V4_1996</t>
  </si>
  <si>
    <t>V4_1997</t>
  </si>
  <si>
    <t>V4_1998</t>
  </si>
  <si>
    <t>V4_1999</t>
  </si>
  <si>
    <t>V4_2000</t>
  </si>
  <si>
    <t>V4_2001</t>
  </si>
  <si>
    <t>V4_2002</t>
  </si>
  <si>
    <t>V4_2003</t>
  </si>
  <si>
    <t>V4_2004</t>
  </si>
  <si>
    <t>V4_2005</t>
  </si>
  <si>
    <t>V4_2006</t>
  </si>
  <si>
    <t>V4_2007</t>
  </si>
  <si>
    <t>V4_2084</t>
  </si>
  <si>
    <t>V4_2085</t>
  </si>
  <si>
    <t>V4_2009</t>
  </si>
  <si>
    <t>V4_2010</t>
  </si>
  <si>
    <t>V4_2011</t>
  </si>
  <si>
    <t>V4_2012</t>
  </si>
  <si>
    <t>V4_2013</t>
  </si>
  <si>
    <t>V4_2102</t>
  </si>
  <si>
    <t>V4_2014</t>
  </si>
  <si>
    <t>V4_2015</t>
  </si>
  <si>
    <t>V4_2016</t>
  </si>
  <si>
    <t>V4_2017</t>
  </si>
  <si>
    <t>V4_2018</t>
  </si>
  <si>
    <t>V4_2019</t>
  </si>
  <si>
    <t>V4_2020</t>
  </si>
  <si>
    <t>V4_2021</t>
  </si>
  <si>
    <t>V4_2022</t>
  </si>
  <si>
    <t>V4_2086</t>
  </si>
  <si>
    <t>V4_2098</t>
  </si>
  <si>
    <t>V4_2023</t>
  </si>
  <si>
    <t>V4_2024</t>
  </si>
  <si>
    <t>V4_2025</t>
  </si>
  <si>
    <t>V4_2026</t>
  </si>
  <si>
    <t>V4_2027</t>
  </si>
  <si>
    <t>V4_2028</t>
  </si>
  <si>
    <t>V4_2029</t>
  </si>
  <si>
    <t>V4_2030</t>
  </si>
  <si>
    <t>V4_2031</t>
  </si>
  <si>
    <t>V4_2087</t>
  </si>
  <si>
    <t>V4_2032</t>
  </si>
  <si>
    <t>V4_2033</t>
  </si>
  <si>
    <t>V4_2034</t>
  </si>
  <si>
    <t>V4_2035</t>
  </si>
  <si>
    <t>V4_2036</t>
  </si>
  <si>
    <t>V4_2037</t>
  </si>
  <si>
    <t>V4_2038</t>
  </si>
  <si>
    <t>V4_2039</t>
  </si>
  <si>
    <t>V4_2040</t>
  </si>
  <si>
    <t>V4_2041</t>
  </si>
  <si>
    <t>V4_2088</t>
  </si>
  <si>
    <t>V4_2089</t>
  </si>
  <si>
    <t>V4_2090</t>
  </si>
  <si>
    <t>V4_2091</t>
  </si>
  <si>
    <t>V4_2042</t>
  </si>
  <si>
    <t>V4_2043</t>
  </si>
  <si>
    <t>V4_2044</t>
  </si>
  <si>
    <t>V4_2045</t>
  </si>
  <si>
    <t>V4_2046</t>
  </si>
  <si>
    <t>V4_2047</t>
  </si>
  <si>
    <t>V4_2048</t>
  </si>
  <si>
    <t>V4_2049</t>
  </si>
  <si>
    <t>V4_2099</t>
  </si>
  <si>
    <t>V4_2050</t>
  </si>
  <si>
    <t>V4_2051</t>
  </si>
  <si>
    <t>V4_2052</t>
  </si>
  <si>
    <t>V4_2053</t>
  </si>
  <si>
    <t>V4_2054</t>
  </si>
  <si>
    <t>V4_2055</t>
  </si>
  <si>
    <t>V4_2056</t>
  </si>
  <si>
    <t>V4_2092</t>
  </si>
  <si>
    <t>V4_2057</t>
  </si>
  <si>
    <t>V4_2058</t>
  </si>
  <si>
    <t>V4_2059</t>
  </si>
  <si>
    <t>V4_2093</t>
  </si>
  <si>
    <t>V4_2094</t>
  </si>
  <si>
    <t>V4_2100</t>
  </si>
  <si>
    <t>V4_2060</t>
  </si>
  <si>
    <t>V4_2061</t>
  </si>
  <si>
    <t>V4_2062</t>
  </si>
  <si>
    <t>V4_2063</t>
  </si>
  <si>
    <t>V4_2064</t>
  </si>
  <si>
    <t>V4_2065</t>
  </si>
  <si>
    <t>V4_2095</t>
  </si>
  <si>
    <t>V4_2101</t>
  </si>
  <si>
    <t>V4_2066</t>
  </si>
  <si>
    <t>V4_2067</t>
  </si>
  <si>
    <t>V4_2068</t>
  </si>
  <si>
    <t>V4_2069</t>
  </si>
  <si>
    <t>V4_2070</t>
  </si>
  <si>
    <t>V4_2071</t>
  </si>
  <si>
    <t>V4_2072</t>
  </si>
  <si>
    <t>V4_2073</t>
  </si>
  <si>
    <t>V4_2074</t>
  </si>
  <si>
    <t>V4_2075</t>
  </si>
  <si>
    <t>V4_2076</t>
  </si>
  <si>
    <t>V4_2077</t>
  </si>
  <si>
    <t>V4_2078</t>
  </si>
  <si>
    <t>V4_2079</t>
  </si>
  <si>
    <t>V4_2080</t>
  </si>
  <si>
    <t>V4_2081</t>
  </si>
  <si>
    <t>V4_2082</t>
  </si>
  <si>
    <t>V4_2096</t>
  </si>
  <si>
    <t>V4_2097</t>
  </si>
  <si>
    <t>V4_2083</t>
  </si>
  <si>
    <t>V4_2108</t>
  </si>
  <si>
    <t>V4_2113</t>
  </si>
  <si>
    <t>系统用户</t>
  </si>
  <si>
    <t>V4_2115</t>
  </si>
  <si>
    <t>V4_2114</t>
  </si>
  <si>
    <t>V4_2112</t>
  </si>
  <si>
    <t>V4_2111</t>
  </si>
  <si>
    <t>V4_1</t>
  </si>
  <si>
    <t>V4_2</t>
  </si>
  <si>
    <t>V4_4</t>
  </si>
  <si>
    <t>博士后</t>
  </si>
  <si>
    <t>V4_3</t>
  </si>
  <si>
    <t>V4_278</t>
  </si>
  <si>
    <t>V4_548</t>
  </si>
  <si>
    <t>V4_556</t>
  </si>
  <si>
    <t>V4_928</t>
  </si>
  <si>
    <t>V4_930</t>
  </si>
  <si>
    <t>V4_933</t>
  </si>
  <si>
    <t>V4_1230</t>
  </si>
  <si>
    <t>V4_935</t>
  </si>
  <si>
    <t>V4_936</t>
  </si>
  <si>
    <t>V4_1928</t>
  </si>
  <si>
    <t>V4_1567</t>
  </si>
  <si>
    <t>V4_1572</t>
  </si>
  <si>
    <t>V4_1579</t>
  </si>
  <si>
    <t>V4_1922</t>
  </si>
  <si>
    <t>V4_1908</t>
  </si>
  <si>
    <t>V4_2103</t>
  </si>
  <si>
    <t>V4_89</t>
  </si>
  <si>
    <t>V4_88</t>
  </si>
  <si>
    <t>V4_96</t>
  </si>
  <si>
    <t>V4_97</t>
  </si>
  <si>
    <t>V4_99</t>
  </si>
  <si>
    <t>V4_98</t>
  </si>
  <si>
    <t>V4_281</t>
  </si>
  <si>
    <t>V4_282</t>
  </si>
  <si>
    <t>V4_284</t>
  </si>
  <si>
    <t>V4_283</t>
  </si>
  <si>
    <t>V4_108</t>
  </si>
  <si>
    <t>V4_159</t>
  </si>
  <si>
    <t>V4_285</t>
  </si>
  <si>
    <t>V4_286</t>
  </si>
  <si>
    <t>V4_287</t>
  </si>
  <si>
    <t>V4_552</t>
  </si>
  <si>
    <t>发展研究院</t>
  </si>
  <si>
    <t>V4_554</t>
  </si>
  <si>
    <t>V4_555</t>
  </si>
  <si>
    <t>V4_1569</t>
  </si>
  <si>
    <t>V4_1563</t>
  </si>
  <si>
    <t>V4_1568</t>
  </si>
  <si>
    <t>V4_1573</t>
  </si>
  <si>
    <t>V4_84</t>
  </si>
  <si>
    <t>V4_71</t>
  </si>
  <si>
    <t>V4_110</t>
  </si>
  <si>
    <t>工作人员</t>
  </si>
  <si>
    <t>V4_75</t>
  </si>
  <si>
    <t>V4_73</t>
  </si>
  <si>
    <t>V4_74</t>
  </si>
  <si>
    <t>V4_72</t>
  </si>
  <si>
    <t>V4_161</t>
  </si>
  <si>
    <t>V4_1571</t>
  </si>
  <si>
    <t>V4_1576</t>
  </si>
  <si>
    <t>V4_1907</t>
  </si>
  <si>
    <t>V4_2008</t>
  </si>
  <si>
    <t>V4_2110</t>
  </si>
  <si>
    <t>V4_67</t>
  </si>
  <si>
    <t>书目编号</t>
  </si>
  <si>
    <t>可用册数</t>
  </si>
  <si>
    <t>adj.借阅周数</t>
    <phoneticPr fontId="3" type="noConversion"/>
  </si>
  <si>
    <t>category_num</t>
  </si>
  <si>
    <t>categories1</t>
  </si>
  <si>
    <t>categories2</t>
  </si>
  <si>
    <t>categories3</t>
  </si>
  <si>
    <t>categories4</t>
  </si>
  <si>
    <t>categories5</t>
  </si>
  <si>
    <t>categories6</t>
  </si>
  <si>
    <t>categories7</t>
  </si>
  <si>
    <t>categories8</t>
  </si>
  <si>
    <t>categories9</t>
  </si>
  <si>
    <t>categories10</t>
  </si>
  <si>
    <t>categories11</t>
  </si>
  <si>
    <t>categories12</t>
  </si>
  <si>
    <t>categories13</t>
  </si>
  <si>
    <t>categories14</t>
  </si>
  <si>
    <t>categories15</t>
  </si>
  <si>
    <t>categories16</t>
  </si>
  <si>
    <t>categories17</t>
  </si>
  <si>
    <t>categories18</t>
  </si>
  <si>
    <t>categories19</t>
  </si>
  <si>
    <t>categories20</t>
  </si>
  <si>
    <t>categories21</t>
  </si>
  <si>
    <t>学科编号</t>
  </si>
  <si>
    <r>
      <t>new</t>
    </r>
    <r>
      <rPr>
        <sz val="11"/>
        <color theme="1"/>
        <rFont val="等线"/>
        <family val="3"/>
        <charset val="134"/>
        <scheme val="minor"/>
      </rPr>
      <t>_flag</t>
    </r>
    <phoneticPr fontId="3" type="noConversion"/>
  </si>
  <si>
    <t>年均次数</t>
    <phoneticPr fontId="6" type="noConversion"/>
  </si>
  <si>
    <t>年均时长</t>
    <phoneticPr fontId="6" type="noConversion"/>
  </si>
  <si>
    <t>书目编号</t>
    <phoneticPr fontId="3" type="noConversion"/>
  </si>
  <si>
    <t>量化</t>
    <phoneticPr fontId="3" type="noConversion"/>
  </si>
  <si>
    <t>时间窗口</t>
  </si>
  <si>
    <t>总借阅时长</t>
  </si>
  <si>
    <t>外借率</t>
  </si>
  <si>
    <t>书名</t>
  </si>
  <si>
    <t>单位</t>
    <phoneticPr fontId="3" type="noConversion"/>
  </si>
  <si>
    <t/>
  </si>
  <si>
    <t>总借阅时长</t>
    <phoneticPr fontId="3" type="noConversion"/>
  </si>
  <si>
    <t>总次数</t>
    <phoneticPr fontId="3" type="noConversion"/>
  </si>
  <si>
    <t>总人数</t>
    <phoneticPr fontId="3" type="noConversion"/>
  </si>
  <si>
    <t>序号</t>
    <phoneticPr fontId="3" type="noConversion"/>
  </si>
  <si>
    <t>时间窗口</t>
    <phoneticPr fontId="3" type="noConversion"/>
  </si>
  <si>
    <t>每天次数</t>
    <phoneticPr fontId="3" type="noConversion"/>
  </si>
  <si>
    <t>每天每人次数</t>
    <phoneticPr fontId="3" type="noConversion"/>
  </si>
  <si>
    <t>单次时长</t>
    <phoneticPr fontId="3" type="noConversion"/>
  </si>
  <si>
    <t>标志位</t>
    <phoneticPr fontId="3" type="noConversion"/>
  </si>
  <si>
    <t>所有</t>
    <phoneticPr fontId="3" type="noConversion"/>
  </si>
  <si>
    <t>标志位_量化</t>
    <phoneticPr fontId="3" type="noConversion"/>
  </si>
  <si>
    <t>量化</t>
    <phoneticPr fontId="3" type="noConversion"/>
  </si>
  <si>
    <t>每人次数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</si>
</sst>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0.000000"/>
  </numFmts>
  <fonts count="8" x14ac:knownFonts="1">
    <font>
      <sz val="11"/>
      <color theme="1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8"/>
      <color rgb="FF383A42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26"/>
  <sheetViews>
    <sheetView topLeftCell="F4354" workbookViewId="0">
      <selection activeCell="K4379" sqref="K4379"/>
    </sheetView>
  </sheetViews>
  <sheetFormatPr defaultColWidth="9" defaultRowHeight="14" x14ac:dyDescent="0.3"/>
  <cols>
    <col min="1" max="1" width="12.4140625" customWidth="1"/>
    <col min="2" max="2" width="12.33203125" customWidth="1"/>
    <col min="3" max="3" width="28.08203125" customWidth="1"/>
    <col min="4" max="4" width="8"/>
    <col min="5" max="5" width="55.75" customWidth="1"/>
    <col min="6" max="6" width="18.25" style="1" customWidth="1"/>
    <col min="7" max="7" width="25.75" customWidth="1"/>
    <col min="8" max="8" width="8.5" bestFit="1" customWidth="1"/>
    <col min="9" max="9" width="25.75" customWidth="1"/>
    <col min="10" max="10" width="13.9140625" customWidth="1"/>
    <col min="11" max="11" width="13.75" customWidth="1"/>
    <col min="12" max="12" width="10.58203125" style="3" customWidth="1"/>
    <col min="13" max="13" width="13.9140625" customWidth="1"/>
    <col min="18" max="18" width="30" hidden="1" customWidth="1"/>
    <col min="19" max="19" width="10.75" customWidth="1"/>
    <col min="22" max="23" width="8.6640625"/>
  </cols>
  <sheetData>
    <row r="1" spans="1:50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2" t="s">
        <v>16</v>
      </c>
      <c r="T1" s="2" t="s">
        <v>17</v>
      </c>
      <c r="U1" s="2" t="s">
        <v>18</v>
      </c>
      <c r="V1" s="5" t="s">
        <v>19</v>
      </c>
      <c r="W1" s="5" t="s">
        <v>20</v>
      </c>
      <c r="X1" s="7" t="s">
        <v>5789</v>
      </c>
      <c r="Y1" t="s">
        <v>5790</v>
      </c>
      <c r="Z1" t="s">
        <v>5791</v>
      </c>
      <c r="AA1" t="s">
        <v>5792</v>
      </c>
      <c r="AB1" t="s">
        <v>5793</v>
      </c>
      <c r="AC1" t="s">
        <v>5794</v>
      </c>
      <c r="AD1" t="s">
        <v>5795</v>
      </c>
      <c r="AE1" t="s">
        <v>5796</v>
      </c>
      <c r="AF1" t="s">
        <v>5797</v>
      </c>
      <c r="AG1" t="s">
        <v>5798</v>
      </c>
      <c r="AH1" t="s">
        <v>5799</v>
      </c>
      <c r="AI1" t="s">
        <v>5800</v>
      </c>
      <c r="AJ1" t="s">
        <v>5801</v>
      </c>
      <c r="AK1" t="s">
        <v>5802</v>
      </c>
      <c r="AL1" t="s">
        <v>5803</v>
      </c>
      <c r="AM1" t="s">
        <v>5804</v>
      </c>
      <c r="AN1" t="s">
        <v>5805</v>
      </c>
      <c r="AO1" t="s">
        <v>5806</v>
      </c>
      <c r="AP1" t="s">
        <v>5807</v>
      </c>
      <c r="AQ1" t="s">
        <v>5808</v>
      </c>
      <c r="AR1" t="s">
        <v>5809</v>
      </c>
      <c r="AS1" t="s">
        <v>5810</v>
      </c>
      <c r="AT1" t="s">
        <v>5811</v>
      </c>
      <c r="AU1" s="6" t="s">
        <v>5813</v>
      </c>
      <c r="AV1" s="8" t="s">
        <v>5814</v>
      </c>
      <c r="AW1" s="8" t="s">
        <v>5815</v>
      </c>
      <c r="AX1" s="6" t="s">
        <v>5835</v>
      </c>
    </row>
    <row r="2" spans="1:50" x14ac:dyDescent="0.3">
      <c r="A2" t="s">
        <v>237</v>
      </c>
      <c r="B2" t="s">
        <v>22</v>
      </c>
      <c r="C2" t="s">
        <v>61</v>
      </c>
      <c r="D2">
        <v>10</v>
      </c>
      <c r="E2" t="s">
        <v>238</v>
      </c>
      <c r="F2" s="1" t="s">
        <v>239</v>
      </c>
      <c r="G2" t="s">
        <v>240</v>
      </c>
      <c r="H2" t="e">
        <f>VLOOKUP(F2,#REF!,2,FALSE)</f>
        <v>#REF!</v>
      </c>
      <c r="I2" t="s">
        <v>32</v>
      </c>
      <c r="J2" s="4">
        <v>44134</v>
      </c>
      <c r="K2" s="4">
        <v>44629</v>
      </c>
      <c r="L2" s="3">
        <f t="shared" ref="L2:L65" si="0">IF(K2&lt;&gt;0,K2-J2,"")</f>
        <v>495</v>
      </c>
      <c r="M2" s="4">
        <v>44624</v>
      </c>
      <c r="N2">
        <f t="shared" ref="N2:N65" si="1">M2-J2</f>
        <v>490</v>
      </c>
      <c r="O2">
        <v>0</v>
      </c>
      <c r="P2" t="e">
        <f>VLOOKUP(F2,#REF!,3,FALSE)</f>
        <v>#REF!</v>
      </c>
      <c r="Q2">
        <f t="shared" ref="Q2:Q65" si="2">IF(OR(ISNUMBER(SEARCH("高等数学",E2)),ISNUMBER(SEARCH("数学分析",E2)),ISNUMBER(SEARCH("微积分",E2))),1,IF(OR(ISNUMBER(SEARCH("概率",E2)),ISNUMBER(SEARCH("数理统计",E2)),ISNUMBER(SEARCH("统计",E2))),2,IF(ISNUMBER(SEARCH("代数",E2)),3,IF(OR(ISNUMBER(SEARCH("运筹",E2)),ISNUMBER(SEARCH("优化",E2))),4,0))))</f>
        <v>0</v>
      </c>
      <c r="R2" t="str">
        <f t="shared" ref="R2:R65" si="3">IF(AND(Q2&gt;0,O2=1),Q2&amp;"-"&amp;E2,"")</f>
        <v/>
      </c>
      <c r="S2" t="s">
        <v>28</v>
      </c>
      <c r="T2">
        <v>8</v>
      </c>
      <c r="U2">
        <v>1</v>
      </c>
      <c r="V2" t="s">
        <v>99</v>
      </c>
      <c r="W2">
        <v>4</v>
      </c>
      <c r="X2">
        <v>8</v>
      </c>
      <c r="Y2">
        <v>3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e">
        <f>VLOOKUP(A2,#REF!,4,FALSE)</f>
        <v>#REF!</v>
      </c>
      <c r="AW2" t="e">
        <f>VLOOKUP(A2,#REF!,5,FALSE)</f>
        <v>#REF!</v>
      </c>
      <c r="AX2">
        <f>SUMIF(量化书目统计!A:A,H2,量化书目统计!G:G)</f>
        <v>0</v>
      </c>
    </row>
    <row r="3" spans="1:50" x14ac:dyDescent="0.3">
      <c r="A3" t="s">
        <v>237</v>
      </c>
      <c r="B3" t="s">
        <v>22</v>
      </c>
      <c r="C3" t="s">
        <v>61</v>
      </c>
      <c r="D3">
        <v>10</v>
      </c>
      <c r="E3" t="s">
        <v>122</v>
      </c>
      <c r="F3" s="1" t="s">
        <v>123</v>
      </c>
      <c r="G3" t="s">
        <v>124</v>
      </c>
      <c r="H3" t="e">
        <f>VLOOKUP(F3,#REF!,2,FALSE)</f>
        <v>#REF!</v>
      </c>
      <c r="I3" t="s">
        <v>32</v>
      </c>
      <c r="J3" s="4">
        <v>44845</v>
      </c>
      <c r="K3">
        <v>0</v>
      </c>
      <c r="L3" s="3" t="str">
        <f t="shared" si="0"/>
        <v/>
      </c>
      <c r="M3" s="4">
        <v>44986</v>
      </c>
      <c r="N3">
        <f t="shared" si="1"/>
        <v>141</v>
      </c>
      <c r="O3">
        <v>0</v>
      </c>
      <c r="P3" t="e">
        <f>VLOOKUP(F3,#REF!,3,FALSE)</f>
        <v>#REF!</v>
      </c>
      <c r="Q3">
        <f t="shared" si="2"/>
        <v>0</v>
      </c>
      <c r="R3" t="str">
        <f t="shared" si="3"/>
        <v/>
      </c>
      <c r="S3" t="s">
        <v>43</v>
      </c>
      <c r="U3">
        <v>3</v>
      </c>
      <c r="X3">
        <v>80</v>
      </c>
      <c r="Y3">
        <v>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e">
        <f>VLOOKUP(A3,#REF!,4,FALSE)</f>
        <v>#REF!</v>
      </c>
      <c r="AW3" t="e">
        <f>VLOOKUP(A3,#REF!,5,FALSE)</f>
        <v>#REF!</v>
      </c>
      <c r="AX3">
        <f>SUMIF(量化书目统计!A:A,H3,量化书目统计!G:G)</f>
        <v>0</v>
      </c>
    </row>
    <row r="4" spans="1:50" x14ac:dyDescent="0.3">
      <c r="A4" t="s">
        <v>237</v>
      </c>
      <c r="B4" t="s">
        <v>22</v>
      </c>
      <c r="C4" t="s">
        <v>61</v>
      </c>
      <c r="D4">
        <v>10</v>
      </c>
      <c r="E4" t="s">
        <v>122</v>
      </c>
      <c r="F4" s="1" t="s">
        <v>125</v>
      </c>
      <c r="G4" t="s">
        <v>126</v>
      </c>
      <c r="H4" t="e">
        <f>VLOOKUP(F4,#REF!,2,FALSE)</f>
        <v>#REF!</v>
      </c>
      <c r="I4" t="s">
        <v>32</v>
      </c>
      <c r="J4" s="4">
        <v>44831</v>
      </c>
      <c r="K4" s="4">
        <v>44845</v>
      </c>
      <c r="L4" s="3">
        <f t="shared" si="0"/>
        <v>14</v>
      </c>
      <c r="M4" s="4">
        <v>44893</v>
      </c>
      <c r="N4">
        <f t="shared" si="1"/>
        <v>62</v>
      </c>
      <c r="O4">
        <v>0</v>
      </c>
      <c r="P4" t="e">
        <f>VLOOKUP(F4,#REF!,3,FALSE)</f>
        <v>#REF!</v>
      </c>
      <c r="Q4">
        <f t="shared" si="2"/>
        <v>0</v>
      </c>
      <c r="R4" t="str">
        <f t="shared" si="3"/>
        <v/>
      </c>
      <c r="S4" t="s">
        <v>43</v>
      </c>
      <c r="U4">
        <v>3</v>
      </c>
      <c r="V4" t="s">
        <v>43</v>
      </c>
      <c r="X4">
        <v>80</v>
      </c>
      <c r="Y4">
        <v>11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e">
        <f>VLOOKUP(A4,#REF!,4,FALSE)</f>
        <v>#REF!</v>
      </c>
      <c r="AW4" t="e">
        <f>VLOOKUP(A4,#REF!,5,FALSE)</f>
        <v>#REF!</v>
      </c>
      <c r="AX4">
        <f>SUMIF(量化书目统计!A:A,H4,量化书目统计!G:G)</f>
        <v>0</v>
      </c>
    </row>
    <row r="5" spans="1:50" x14ac:dyDescent="0.3">
      <c r="A5" t="s">
        <v>237</v>
      </c>
      <c r="B5" t="s">
        <v>22</v>
      </c>
      <c r="C5" t="s">
        <v>61</v>
      </c>
      <c r="D5">
        <v>10</v>
      </c>
      <c r="E5" t="s">
        <v>122</v>
      </c>
      <c r="F5" s="1" t="s">
        <v>127</v>
      </c>
      <c r="G5" t="s">
        <v>128</v>
      </c>
      <c r="H5" t="e">
        <f>VLOOKUP(F5,#REF!,2,FALSE)</f>
        <v>#REF!</v>
      </c>
      <c r="I5" t="s">
        <v>32</v>
      </c>
      <c r="J5" s="4">
        <v>44831</v>
      </c>
      <c r="K5" s="4">
        <v>44845</v>
      </c>
      <c r="L5" s="3">
        <f t="shared" si="0"/>
        <v>14</v>
      </c>
      <c r="M5" s="4">
        <v>44893</v>
      </c>
      <c r="N5">
        <f t="shared" si="1"/>
        <v>62</v>
      </c>
      <c r="O5">
        <v>0</v>
      </c>
      <c r="P5" t="e">
        <f>VLOOKUP(F5,#REF!,3,FALSE)</f>
        <v>#REF!</v>
      </c>
      <c r="Q5">
        <f t="shared" si="2"/>
        <v>0</v>
      </c>
      <c r="R5" t="str">
        <f t="shared" si="3"/>
        <v/>
      </c>
      <c r="S5" t="s">
        <v>43</v>
      </c>
      <c r="U5">
        <v>3</v>
      </c>
      <c r="V5" t="s">
        <v>43</v>
      </c>
      <c r="X5">
        <v>80</v>
      </c>
      <c r="Y5">
        <v>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 t="e">
        <f>VLOOKUP(A5,#REF!,4,FALSE)</f>
        <v>#REF!</v>
      </c>
      <c r="AW5" t="e">
        <f>VLOOKUP(A5,#REF!,5,FALSE)</f>
        <v>#REF!</v>
      </c>
      <c r="AX5">
        <f>SUMIF(量化书目统计!A:A,H5,量化书目统计!G:G)</f>
        <v>0</v>
      </c>
    </row>
    <row r="6" spans="1:50" x14ac:dyDescent="0.3">
      <c r="A6" t="s">
        <v>5728</v>
      </c>
      <c r="B6" t="s">
        <v>22</v>
      </c>
      <c r="D6">
        <v>0</v>
      </c>
      <c r="E6" t="s">
        <v>776</v>
      </c>
      <c r="F6" s="1" t="s">
        <v>777</v>
      </c>
      <c r="G6" t="s">
        <v>778</v>
      </c>
      <c r="H6" t="e">
        <f>VLOOKUP(F6,#REF!,2,FALSE)</f>
        <v>#REF!</v>
      </c>
      <c r="I6" t="s">
        <v>42</v>
      </c>
      <c r="J6" s="4">
        <v>44629</v>
      </c>
      <c r="K6" s="4">
        <v>44749</v>
      </c>
      <c r="L6" s="3">
        <f t="shared" si="0"/>
        <v>120</v>
      </c>
      <c r="M6" s="4">
        <v>44815</v>
      </c>
      <c r="N6">
        <f t="shared" si="1"/>
        <v>186</v>
      </c>
      <c r="O6">
        <v>0</v>
      </c>
      <c r="P6" t="e">
        <f>VLOOKUP(F6,#REF!,3,FALSE)</f>
        <v>#REF!</v>
      </c>
      <c r="Q6">
        <f t="shared" si="2"/>
        <v>0</v>
      </c>
      <c r="R6" t="str">
        <f t="shared" si="3"/>
        <v/>
      </c>
      <c r="S6" t="s">
        <v>99</v>
      </c>
      <c r="T6">
        <v>4</v>
      </c>
      <c r="U6">
        <v>2</v>
      </c>
      <c r="V6" t="s">
        <v>43</v>
      </c>
      <c r="X6">
        <v>64</v>
      </c>
      <c r="Y6">
        <v>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e">
        <f>VLOOKUP(A6,#REF!,4,FALSE)</f>
        <v>#REF!</v>
      </c>
      <c r="AW6" t="e">
        <f>VLOOKUP(A6,#REF!,5,FALSE)</f>
        <v>#REF!</v>
      </c>
      <c r="AX6">
        <f>SUMIF(量化书目统计!A:A,H6,量化书目统计!G:G)</f>
        <v>0</v>
      </c>
    </row>
    <row r="7" spans="1:50" x14ac:dyDescent="0.3">
      <c r="A7" t="s">
        <v>336</v>
      </c>
      <c r="B7" t="s">
        <v>22</v>
      </c>
      <c r="C7" t="s">
        <v>337</v>
      </c>
      <c r="D7">
        <v>4</v>
      </c>
      <c r="E7" t="s">
        <v>338</v>
      </c>
      <c r="F7" s="1" t="s">
        <v>339</v>
      </c>
      <c r="G7" t="s">
        <v>340</v>
      </c>
      <c r="H7" t="e">
        <f>VLOOKUP(F7,#REF!,2,FALSE)</f>
        <v>#REF!</v>
      </c>
      <c r="I7" t="s">
        <v>65</v>
      </c>
      <c r="J7" s="4">
        <v>44495</v>
      </c>
      <c r="K7" s="4">
        <v>44907</v>
      </c>
      <c r="L7" s="3">
        <f t="shared" si="0"/>
        <v>412</v>
      </c>
      <c r="M7" s="4">
        <v>44907</v>
      </c>
      <c r="N7">
        <f t="shared" si="1"/>
        <v>412</v>
      </c>
      <c r="O7">
        <v>0</v>
      </c>
      <c r="P7" t="e">
        <f>VLOOKUP(F7,#REF!,3,FALSE)</f>
        <v>#REF!</v>
      </c>
      <c r="Q7">
        <f t="shared" si="2"/>
        <v>0</v>
      </c>
      <c r="R7" t="str">
        <f t="shared" si="3"/>
        <v/>
      </c>
      <c r="S7" t="s">
        <v>38</v>
      </c>
      <c r="T7">
        <v>8</v>
      </c>
      <c r="U7">
        <v>1</v>
      </c>
      <c r="V7" t="s">
        <v>43</v>
      </c>
      <c r="X7">
        <v>48</v>
      </c>
      <c r="Y7">
        <v>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e">
        <f>VLOOKUP(A7,#REF!,4,FALSE)</f>
        <v>#REF!</v>
      </c>
      <c r="AW7" t="e">
        <f>VLOOKUP(A7,#REF!,5,FALSE)</f>
        <v>#REF!</v>
      </c>
      <c r="AX7">
        <f>SUMIF(量化书目统计!A:A,H7,量化书目统计!G:G)</f>
        <v>0</v>
      </c>
    </row>
    <row r="8" spans="1:50" x14ac:dyDescent="0.3">
      <c r="A8" t="s">
        <v>398</v>
      </c>
      <c r="B8" t="s">
        <v>22</v>
      </c>
      <c r="C8" t="s">
        <v>399</v>
      </c>
      <c r="D8">
        <v>10</v>
      </c>
      <c r="E8" t="s">
        <v>400</v>
      </c>
      <c r="F8" s="1" t="s">
        <v>401</v>
      </c>
      <c r="G8" t="s">
        <v>402</v>
      </c>
      <c r="H8" t="e">
        <f>VLOOKUP(F8,#REF!,2,FALSE)</f>
        <v>#REF!</v>
      </c>
      <c r="I8" t="s">
        <v>42</v>
      </c>
      <c r="J8" s="4">
        <v>44617</v>
      </c>
      <c r="K8" s="4">
        <v>45052</v>
      </c>
      <c r="L8" s="3">
        <f t="shared" si="0"/>
        <v>435</v>
      </c>
      <c r="M8" s="4">
        <v>45050</v>
      </c>
      <c r="N8">
        <f t="shared" si="1"/>
        <v>433</v>
      </c>
      <c r="O8">
        <v>0</v>
      </c>
      <c r="P8" t="e">
        <f>VLOOKUP(F8,#REF!,3,FALSE)</f>
        <v>#REF!</v>
      </c>
      <c r="Q8">
        <f t="shared" si="2"/>
        <v>0</v>
      </c>
      <c r="R8" t="str">
        <f t="shared" si="3"/>
        <v/>
      </c>
      <c r="S8" t="s">
        <v>99</v>
      </c>
      <c r="T8">
        <v>2</v>
      </c>
      <c r="U8">
        <v>1</v>
      </c>
      <c r="V8" t="s">
        <v>43</v>
      </c>
      <c r="X8">
        <v>62</v>
      </c>
      <c r="Y8">
        <v>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e">
        <f>VLOOKUP(A8,#REF!,4,FALSE)</f>
        <v>#REF!</v>
      </c>
      <c r="AW8" t="e">
        <f>VLOOKUP(A8,#REF!,5,FALSE)</f>
        <v>#REF!</v>
      </c>
      <c r="AX8">
        <f>SUMIF(量化书目统计!A:A,H8,量化书目统计!G:G)</f>
        <v>0</v>
      </c>
    </row>
    <row r="9" spans="1:50" x14ac:dyDescent="0.3">
      <c r="A9" t="s">
        <v>2853</v>
      </c>
      <c r="B9" t="s">
        <v>556</v>
      </c>
      <c r="C9" t="s">
        <v>844</v>
      </c>
      <c r="D9">
        <v>4</v>
      </c>
      <c r="E9" t="s">
        <v>709</v>
      </c>
      <c r="F9" s="1" t="s">
        <v>710</v>
      </c>
      <c r="G9" t="s">
        <v>711</v>
      </c>
      <c r="H9" t="e">
        <f>VLOOKUP(F9,#REF!,2,FALSE)</f>
        <v>#REF!</v>
      </c>
      <c r="I9" t="s">
        <v>74</v>
      </c>
      <c r="J9" s="4">
        <v>44477</v>
      </c>
      <c r="K9" s="4">
        <v>44565</v>
      </c>
      <c r="L9" s="3">
        <f t="shared" si="0"/>
        <v>88</v>
      </c>
      <c r="M9" s="4">
        <v>44537</v>
      </c>
      <c r="N9">
        <f t="shared" si="1"/>
        <v>60</v>
      </c>
      <c r="O9">
        <v>0</v>
      </c>
      <c r="P9" t="e">
        <f>VLOOKUP(F9,#REF!,3,FALSE)</f>
        <v>#REF!</v>
      </c>
      <c r="Q9">
        <f t="shared" si="2"/>
        <v>2</v>
      </c>
      <c r="R9" t="str">
        <f t="shared" si="3"/>
        <v/>
      </c>
      <c r="S9" t="s">
        <v>38</v>
      </c>
      <c r="T9">
        <v>5</v>
      </c>
      <c r="U9">
        <v>1</v>
      </c>
      <c r="V9" t="s">
        <v>38</v>
      </c>
      <c r="W9">
        <v>18</v>
      </c>
      <c r="X9">
        <v>45</v>
      </c>
      <c r="Y9">
        <v>4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e">
        <f>VLOOKUP(A9,#REF!,4,FALSE)</f>
        <v>#REF!</v>
      </c>
      <c r="AW9" t="e">
        <f>VLOOKUP(A9,#REF!,5,FALSE)</f>
        <v>#REF!</v>
      </c>
      <c r="AX9">
        <f>SUMIF(量化书目统计!A:A,H9,量化书目统计!G:G)</f>
        <v>0</v>
      </c>
    </row>
    <row r="10" spans="1:50" x14ac:dyDescent="0.3">
      <c r="A10" t="s">
        <v>2854</v>
      </c>
      <c r="B10" t="s">
        <v>556</v>
      </c>
      <c r="C10" t="s">
        <v>844</v>
      </c>
      <c r="D10">
        <v>4</v>
      </c>
      <c r="E10" t="s">
        <v>2404</v>
      </c>
      <c r="F10" s="1" t="s">
        <v>2405</v>
      </c>
      <c r="G10" t="s">
        <v>2406</v>
      </c>
      <c r="H10" t="e">
        <f>VLOOKUP(F10,#REF!,2,FALSE)</f>
        <v>#REF!</v>
      </c>
      <c r="I10" t="s">
        <v>158</v>
      </c>
      <c r="J10" s="4">
        <v>44488</v>
      </c>
      <c r="K10" s="4">
        <v>44502</v>
      </c>
      <c r="L10" s="3">
        <f t="shared" si="0"/>
        <v>14</v>
      </c>
      <c r="M10" s="4">
        <v>44503</v>
      </c>
      <c r="N10">
        <f t="shared" si="1"/>
        <v>15</v>
      </c>
      <c r="O10">
        <v>0</v>
      </c>
      <c r="P10" t="e">
        <f>VLOOKUP(F10,#REF!,3,FALSE)</f>
        <v>#REF!</v>
      </c>
      <c r="Q10">
        <f t="shared" si="2"/>
        <v>0</v>
      </c>
      <c r="R10" t="str">
        <f t="shared" si="3"/>
        <v/>
      </c>
      <c r="S10" t="s">
        <v>38</v>
      </c>
      <c r="T10">
        <v>7</v>
      </c>
      <c r="U10">
        <v>1</v>
      </c>
      <c r="V10" t="s">
        <v>38</v>
      </c>
      <c r="W10">
        <v>9</v>
      </c>
      <c r="X10">
        <v>47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e">
        <f>VLOOKUP(A10,#REF!,4,FALSE)</f>
        <v>#REF!</v>
      </c>
      <c r="AW10" t="e">
        <f>VLOOKUP(A10,#REF!,5,FALSE)</f>
        <v>#REF!</v>
      </c>
      <c r="AX10">
        <f>SUMIF(量化书目统计!A:A,H10,量化书目统计!G:G)</f>
        <v>0</v>
      </c>
    </row>
    <row r="11" spans="1:50" x14ac:dyDescent="0.3">
      <c r="A11" t="s">
        <v>2855</v>
      </c>
      <c r="B11" t="s">
        <v>556</v>
      </c>
      <c r="C11" t="s">
        <v>844</v>
      </c>
      <c r="D11">
        <v>4</v>
      </c>
      <c r="E11" t="s">
        <v>150</v>
      </c>
      <c r="F11" s="1" t="s">
        <v>151</v>
      </c>
      <c r="G11" t="s">
        <v>152</v>
      </c>
      <c r="H11" t="e">
        <f>VLOOKUP(F11,#REF!,2,FALSE)</f>
        <v>#REF!</v>
      </c>
      <c r="I11" t="s">
        <v>65</v>
      </c>
      <c r="J11" s="4">
        <v>44902</v>
      </c>
      <c r="K11" s="4">
        <v>45057</v>
      </c>
      <c r="L11" s="3">
        <f t="shared" si="0"/>
        <v>155</v>
      </c>
      <c r="M11" s="4">
        <v>45043</v>
      </c>
      <c r="N11">
        <f t="shared" si="1"/>
        <v>141</v>
      </c>
      <c r="O11">
        <v>0</v>
      </c>
      <c r="P11" t="e">
        <f>VLOOKUP(F11,#REF!,3,FALSE)</f>
        <v>#REF!</v>
      </c>
      <c r="Q11">
        <f t="shared" si="2"/>
        <v>0</v>
      </c>
      <c r="R11" t="str">
        <f t="shared" si="3"/>
        <v/>
      </c>
      <c r="S11" t="s">
        <v>43</v>
      </c>
      <c r="U11">
        <v>1</v>
      </c>
      <c r="V11" t="s">
        <v>43</v>
      </c>
      <c r="X11">
        <v>80</v>
      </c>
      <c r="Y11">
        <v>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e">
        <f>VLOOKUP(A11,#REF!,4,FALSE)</f>
        <v>#REF!</v>
      </c>
      <c r="AW11" t="e">
        <f>VLOOKUP(A11,#REF!,5,FALSE)</f>
        <v>#REF!</v>
      </c>
      <c r="AX11">
        <f>SUMIF(量化书目统计!A:A,H11,量化书目统计!G:G)</f>
        <v>0</v>
      </c>
    </row>
    <row r="12" spans="1:50" x14ac:dyDescent="0.3">
      <c r="A12" t="s">
        <v>2856</v>
      </c>
      <c r="B12" t="s">
        <v>556</v>
      </c>
      <c r="C12" t="s">
        <v>262</v>
      </c>
      <c r="D12">
        <v>5</v>
      </c>
      <c r="E12" t="s">
        <v>2586</v>
      </c>
      <c r="F12" s="1" t="s">
        <v>2587</v>
      </c>
      <c r="G12" t="s">
        <v>2588</v>
      </c>
      <c r="H12" t="e">
        <f>VLOOKUP(F12,#REF!,2,FALSE)</f>
        <v>#REF!</v>
      </c>
      <c r="I12" t="s">
        <v>32</v>
      </c>
      <c r="J12" s="4">
        <v>44790</v>
      </c>
      <c r="K12" s="4">
        <v>44866</v>
      </c>
      <c r="L12" s="3">
        <f t="shared" si="0"/>
        <v>76</v>
      </c>
      <c r="M12" s="4">
        <v>44851</v>
      </c>
      <c r="N12">
        <f t="shared" si="1"/>
        <v>61</v>
      </c>
      <c r="O12">
        <v>0</v>
      </c>
      <c r="P12" t="e">
        <f>VLOOKUP(F12,#REF!,3,FALSE)</f>
        <v>#REF!</v>
      </c>
      <c r="Q12">
        <f t="shared" si="2"/>
        <v>0</v>
      </c>
      <c r="R12" t="str">
        <f t="shared" si="3"/>
        <v/>
      </c>
      <c r="S12" t="s">
        <v>43</v>
      </c>
      <c r="U12">
        <v>1</v>
      </c>
      <c r="V12" t="s">
        <v>43</v>
      </c>
      <c r="X12">
        <v>80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e">
        <f>VLOOKUP(A12,#REF!,4,FALSE)</f>
        <v>#REF!</v>
      </c>
      <c r="AW12" t="e">
        <f>VLOOKUP(A12,#REF!,5,FALSE)</f>
        <v>#REF!</v>
      </c>
      <c r="AX12">
        <f>SUMIF(量化书目统计!A:A,H12,量化书目统计!G:G)</f>
        <v>0</v>
      </c>
    </row>
    <row r="13" spans="1:50" x14ac:dyDescent="0.3">
      <c r="A13" t="s">
        <v>2857</v>
      </c>
      <c r="B13" t="s">
        <v>556</v>
      </c>
      <c r="C13" t="s">
        <v>1297</v>
      </c>
      <c r="D13">
        <v>1</v>
      </c>
      <c r="E13" t="s">
        <v>719</v>
      </c>
      <c r="F13" s="1" t="s">
        <v>1021</v>
      </c>
      <c r="G13" t="s">
        <v>1022</v>
      </c>
      <c r="H13" t="e">
        <f>VLOOKUP(F13,#REF!,2,FALSE)</f>
        <v>#REF!</v>
      </c>
      <c r="I13" t="s">
        <v>49</v>
      </c>
      <c r="J13" s="4">
        <v>44366</v>
      </c>
      <c r="K13" s="4">
        <v>44513</v>
      </c>
      <c r="L13" s="3">
        <f t="shared" si="0"/>
        <v>147</v>
      </c>
      <c r="M13" s="4">
        <v>44505</v>
      </c>
      <c r="N13">
        <f t="shared" si="1"/>
        <v>139</v>
      </c>
      <c r="O13">
        <v>0</v>
      </c>
      <c r="P13" t="e">
        <f>VLOOKUP(F13,#REF!,3,FALSE)</f>
        <v>#REF!</v>
      </c>
      <c r="Q13">
        <f t="shared" si="2"/>
        <v>0</v>
      </c>
      <c r="R13" t="str">
        <f t="shared" si="3"/>
        <v/>
      </c>
      <c r="S13" t="s">
        <v>80</v>
      </c>
      <c r="T13">
        <v>16</v>
      </c>
      <c r="U13">
        <v>1</v>
      </c>
      <c r="V13" t="s">
        <v>38</v>
      </c>
      <c r="W13">
        <v>10</v>
      </c>
      <c r="X13">
        <v>36</v>
      </c>
      <c r="Y13">
        <v>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e">
        <f>VLOOKUP(A13,#REF!,4,FALSE)</f>
        <v>#REF!</v>
      </c>
      <c r="AW13" t="e">
        <f>VLOOKUP(A13,#REF!,5,FALSE)</f>
        <v>#REF!</v>
      </c>
      <c r="AX13">
        <f>SUMIF(量化书目统计!A:A,H13,量化书目统计!G:G)</f>
        <v>0</v>
      </c>
    </row>
    <row r="14" spans="1:50" x14ac:dyDescent="0.3">
      <c r="A14" t="s">
        <v>2857</v>
      </c>
      <c r="B14" t="s">
        <v>556</v>
      </c>
      <c r="C14" t="s">
        <v>1297</v>
      </c>
      <c r="D14">
        <v>1</v>
      </c>
      <c r="E14" t="s">
        <v>288</v>
      </c>
      <c r="F14" s="1" t="s">
        <v>289</v>
      </c>
      <c r="G14" t="s">
        <v>290</v>
      </c>
      <c r="H14" t="e">
        <f>VLOOKUP(F14,#REF!,2,FALSE)</f>
        <v>#REF!</v>
      </c>
      <c r="I14" t="s">
        <v>53</v>
      </c>
      <c r="J14" s="4">
        <v>44626</v>
      </c>
      <c r="K14" s="4">
        <v>45056</v>
      </c>
      <c r="L14" s="3">
        <f t="shared" si="0"/>
        <v>430</v>
      </c>
      <c r="M14" s="4">
        <v>45044</v>
      </c>
      <c r="N14">
        <f t="shared" si="1"/>
        <v>418</v>
      </c>
      <c r="O14">
        <v>0</v>
      </c>
      <c r="P14" t="e">
        <f>VLOOKUP(F14,#REF!,3,FALSE)</f>
        <v>#REF!</v>
      </c>
      <c r="Q14">
        <f t="shared" si="2"/>
        <v>0</v>
      </c>
      <c r="R14" t="str">
        <f t="shared" si="3"/>
        <v/>
      </c>
      <c r="S14" t="s">
        <v>99</v>
      </c>
      <c r="T14">
        <v>4</v>
      </c>
      <c r="U14">
        <v>1</v>
      </c>
      <c r="V14" t="s">
        <v>43</v>
      </c>
      <c r="X14">
        <v>64</v>
      </c>
      <c r="Y14">
        <v>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e">
        <f>VLOOKUP(A14,#REF!,4,FALSE)</f>
        <v>#REF!</v>
      </c>
      <c r="AW14" t="e">
        <f>VLOOKUP(A14,#REF!,5,FALSE)</f>
        <v>#REF!</v>
      </c>
      <c r="AX14">
        <f>SUMIF(量化书目统计!A:A,H14,量化书目统计!G:G)</f>
        <v>0</v>
      </c>
    </row>
    <row r="15" spans="1:50" x14ac:dyDescent="0.3">
      <c r="A15" t="s">
        <v>2857</v>
      </c>
      <c r="B15" t="s">
        <v>556</v>
      </c>
      <c r="C15" t="s">
        <v>1297</v>
      </c>
      <c r="D15">
        <v>1</v>
      </c>
      <c r="E15" t="s">
        <v>1256</v>
      </c>
      <c r="F15" s="1" t="s">
        <v>1257</v>
      </c>
      <c r="G15" t="s">
        <v>1258</v>
      </c>
      <c r="H15" t="e">
        <f>VLOOKUP(F15,#REF!,2,FALSE)</f>
        <v>#REF!</v>
      </c>
      <c r="I15" t="s">
        <v>49</v>
      </c>
      <c r="J15" s="4">
        <v>44368</v>
      </c>
      <c r="K15" s="4">
        <v>44503</v>
      </c>
      <c r="L15" s="3">
        <f t="shared" si="0"/>
        <v>135</v>
      </c>
      <c r="M15" s="4">
        <v>44470</v>
      </c>
      <c r="N15">
        <f t="shared" si="1"/>
        <v>102</v>
      </c>
      <c r="O15">
        <v>0</v>
      </c>
      <c r="P15" t="e">
        <f>VLOOKUP(F15,#REF!,3,FALSE)</f>
        <v>#REF!</v>
      </c>
      <c r="Q15">
        <f t="shared" si="2"/>
        <v>0</v>
      </c>
      <c r="R15" t="str">
        <f t="shared" si="3"/>
        <v/>
      </c>
      <c r="S15" t="s">
        <v>80</v>
      </c>
      <c r="T15">
        <v>17</v>
      </c>
      <c r="U15">
        <v>1</v>
      </c>
      <c r="V15" t="s">
        <v>38</v>
      </c>
      <c r="W15">
        <v>9</v>
      </c>
      <c r="X15">
        <v>37</v>
      </c>
      <c r="Y15">
        <v>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e">
        <f>VLOOKUP(A15,#REF!,4,FALSE)</f>
        <v>#REF!</v>
      </c>
      <c r="AW15" t="e">
        <f>VLOOKUP(A15,#REF!,5,FALSE)</f>
        <v>#REF!</v>
      </c>
      <c r="AX15">
        <f>SUMIF(量化书目统计!A:A,H15,量化书目统计!G:G)</f>
        <v>0</v>
      </c>
    </row>
    <row r="16" spans="1:50" x14ac:dyDescent="0.3">
      <c r="A16" t="s">
        <v>2857</v>
      </c>
      <c r="B16" t="s">
        <v>556</v>
      </c>
      <c r="C16" t="s">
        <v>1297</v>
      </c>
      <c r="D16">
        <v>1</v>
      </c>
      <c r="E16" t="s">
        <v>805</v>
      </c>
      <c r="F16" s="1" t="s">
        <v>1381</v>
      </c>
      <c r="G16" t="s">
        <v>1382</v>
      </c>
      <c r="H16" t="e">
        <f>VLOOKUP(F16,#REF!,2,FALSE)</f>
        <v>#REF!</v>
      </c>
      <c r="I16" t="s">
        <v>49</v>
      </c>
      <c r="J16" s="4">
        <v>44334</v>
      </c>
      <c r="K16" s="4">
        <v>44336</v>
      </c>
      <c r="L16" s="3">
        <f t="shared" si="0"/>
        <v>2</v>
      </c>
      <c r="M16" s="4">
        <v>44348</v>
      </c>
      <c r="N16">
        <f t="shared" si="1"/>
        <v>14</v>
      </c>
      <c r="O16">
        <v>0</v>
      </c>
      <c r="P16" t="e">
        <f>VLOOKUP(F16,#REF!,3,FALSE)</f>
        <v>#REF!</v>
      </c>
      <c r="Q16">
        <f t="shared" si="2"/>
        <v>0</v>
      </c>
      <c r="R16" t="str">
        <f t="shared" si="3"/>
        <v/>
      </c>
      <c r="S16" t="s">
        <v>80</v>
      </c>
      <c r="T16">
        <v>12</v>
      </c>
      <c r="U16">
        <v>1</v>
      </c>
      <c r="V16" t="s">
        <v>80</v>
      </c>
      <c r="W16">
        <v>12</v>
      </c>
      <c r="X16">
        <v>32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e">
        <f>VLOOKUP(A16,#REF!,4,FALSE)</f>
        <v>#REF!</v>
      </c>
      <c r="AW16" t="e">
        <f>VLOOKUP(A16,#REF!,5,FALSE)</f>
        <v>#REF!</v>
      </c>
      <c r="AX16">
        <f>SUMIF(量化书目统计!A:A,H16,量化书目统计!G:G)</f>
        <v>0</v>
      </c>
    </row>
    <row r="17" spans="1:50" x14ac:dyDescent="0.3">
      <c r="A17" t="s">
        <v>2858</v>
      </c>
      <c r="B17" t="s">
        <v>556</v>
      </c>
      <c r="C17" t="s">
        <v>242</v>
      </c>
      <c r="D17">
        <v>4</v>
      </c>
      <c r="E17" t="s">
        <v>405</v>
      </c>
      <c r="F17" s="1" t="s">
        <v>408</v>
      </c>
      <c r="G17" t="s">
        <v>409</v>
      </c>
      <c r="H17" t="e">
        <f>VLOOKUP(F17,#REF!,2,FALSE)</f>
        <v>#REF!</v>
      </c>
      <c r="I17" t="s">
        <v>49</v>
      </c>
      <c r="J17" s="4">
        <v>44295</v>
      </c>
      <c r="K17" s="4">
        <v>44309</v>
      </c>
      <c r="L17" s="3">
        <f t="shared" si="0"/>
        <v>14</v>
      </c>
      <c r="M17" s="4">
        <v>44309</v>
      </c>
      <c r="N17">
        <f t="shared" si="1"/>
        <v>14</v>
      </c>
      <c r="O17">
        <v>0</v>
      </c>
      <c r="P17" t="e">
        <f>VLOOKUP(F17,#REF!,3,FALSE)</f>
        <v>#REF!</v>
      </c>
      <c r="Q17">
        <f t="shared" si="2"/>
        <v>0</v>
      </c>
      <c r="R17" t="str">
        <f t="shared" si="3"/>
        <v/>
      </c>
      <c r="S17" t="s">
        <v>80</v>
      </c>
      <c r="T17">
        <v>6</v>
      </c>
      <c r="U17">
        <v>2</v>
      </c>
      <c r="V17" t="s">
        <v>80</v>
      </c>
      <c r="W17">
        <v>8</v>
      </c>
      <c r="X17">
        <v>26</v>
      </c>
      <c r="Y17">
        <v>4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 t="e">
        <f>VLOOKUP(A17,#REF!,4,FALSE)</f>
        <v>#REF!</v>
      </c>
      <c r="AW17" t="e">
        <f>VLOOKUP(A17,#REF!,5,FALSE)</f>
        <v>#REF!</v>
      </c>
      <c r="AX17">
        <f>SUMIF(量化书目统计!A:A,H17,量化书目统计!G:G)</f>
        <v>0</v>
      </c>
    </row>
    <row r="18" spans="1:50" x14ac:dyDescent="0.3">
      <c r="A18" t="s">
        <v>2859</v>
      </c>
      <c r="B18" t="s">
        <v>556</v>
      </c>
      <c r="C18" t="s">
        <v>242</v>
      </c>
      <c r="D18">
        <v>4</v>
      </c>
      <c r="E18" t="s">
        <v>1089</v>
      </c>
      <c r="F18" s="1" t="s">
        <v>2860</v>
      </c>
      <c r="G18" t="s">
        <v>2861</v>
      </c>
      <c r="H18" t="e">
        <f>VLOOKUP(F18,#REF!,2,FALSE)</f>
        <v>#REF!</v>
      </c>
      <c r="I18" t="s">
        <v>59</v>
      </c>
      <c r="J18" s="4">
        <v>44090</v>
      </c>
      <c r="K18" s="4">
        <v>44138</v>
      </c>
      <c r="L18" s="3">
        <f t="shared" si="0"/>
        <v>48</v>
      </c>
      <c r="M18" s="4">
        <v>44151</v>
      </c>
      <c r="N18">
        <f t="shared" si="1"/>
        <v>61</v>
      </c>
      <c r="O18">
        <v>0</v>
      </c>
      <c r="P18" t="e">
        <f>VLOOKUP(F18,#REF!,3,FALSE)</f>
        <v>#REF!</v>
      </c>
      <c r="Q18">
        <f t="shared" si="2"/>
        <v>3</v>
      </c>
      <c r="R18" t="str">
        <f t="shared" si="3"/>
        <v/>
      </c>
      <c r="S18" t="s">
        <v>28</v>
      </c>
      <c r="T18">
        <v>2</v>
      </c>
      <c r="U18">
        <v>1</v>
      </c>
      <c r="V18" t="s">
        <v>28</v>
      </c>
      <c r="W18">
        <v>9</v>
      </c>
      <c r="X18">
        <v>2</v>
      </c>
      <c r="Y18">
        <v>4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e">
        <f>VLOOKUP(A18,#REF!,4,FALSE)</f>
        <v>#REF!</v>
      </c>
      <c r="AW18" t="e">
        <f>VLOOKUP(A18,#REF!,5,FALSE)</f>
        <v>#REF!</v>
      </c>
      <c r="AX18">
        <f>SUMIF(量化书目统计!A:A,H18,量化书目统计!G:G)</f>
        <v>0</v>
      </c>
    </row>
    <row r="19" spans="1:50" x14ac:dyDescent="0.3">
      <c r="A19" t="s">
        <v>2862</v>
      </c>
      <c r="B19" t="s">
        <v>556</v>
      </c>
      <c r="C19" t="s">
        <v>2863</v>
      </c>
      <c r="D19">
        <v>1</v>
      </c>
      <c r="E19" t="s">
        <v>700</v>
      </c>
      <c r="F19" s="1" t="s">
        <v>701</v>
      </c>
      <c r="G19" t="s">
        <v>702</v>
      </c>
      <c r="H19" t="e">
        <f>VLOOKUP(F19,#REF!,2,FALSE)</f>
        <v>#REF!</v>
      </c>
      <c r="I19" t="s">
        <v>317</v>
      </c>
      <c r="J19" s="4">
        <v>44093</v>
      </c>
      <c r="K19" s="4">
        <v>44112</v>
      </c>
      <c r="L19" s="3">
        <f t="shared" si="0"/>
        <v>19</v>
      </c>
      <c r="M19" s="4">
        <v>44109</v>
      </c>
      <c r="N19">
        <f t="shared" si="1"/>
        <v>16</v>
      </c>
      <c r="O19">
        <v>0</v>
      </c>
      <c r="P19" t="e">
        <f>VLOOKUP(F19,#REF!,3,FALSE)</f>
        <v>#REF!</v>
      </c>
      <c r="Q19">
        <f t="shared" si="2"/>
        <v>0</v>
      </c>
      <c r="R19" t="str">
        <f t="shared" si="3"/>
        <v/>
      </c>
      <c r="S19" t="s">
        <v>28</v>
      </c>
      <c r="T19">
        <v>2</v>
      </c>
      <c r="U19">
        <v>2</v>
      </c>
      <c r="V19" t="s">
        <v>28</v>
      </c>
      <c r="W19">
        <v>5</v>
      </c>
      <c r="X19">
        <v>2</v>
      </c>
      <c r="Y19">
        <v>3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e">
        <f>VLOOKUP(A19,#REF!,4,FALSE)</f>
        <v>#REF!</v>
      </c>
      <c r="AW19" t="e">
        <f>VLOOKUP(A19,#REF!,5,FALSE)</f>
        <v>#REF!</v>
      </c>
      <c r="AX19">
        <f>SUMIF(量化书目统计!A:A,H19,量化书目统计!G:G)</f>
        <v>0</v>
      </c>
    </row>
    <row r="20" spans="1:50" x14ac:dyDescent="0.3">
      <c r="A20" t="s">
        <v>2864</v>
      </c>
      <c r="B20" t="s">
        <v>556</v>
      </c>
      <c r="C20" t="s">
        <v>411</v>
      </c>
      <c r="D20">
        <v>3</v>
      </c>
      <c r="E20" t="s">
        <v>280</v>
      </c>
      <c r="F20" s="1" t="s">
        <v>281</v>
      </c>
      <c r="G20" t="s">
        <v>282</v>
      </c>
      <c r="H20" t="e">
        <f>VLOOKUP(F20,#REF!,2,FALSE)</f>
        <v>#REF!</v>
      </c>
      <c r="I20" t="s">
        <v>158</v>
      </c>
      <c r="J20" s="4">
        <v>44538</v>
      </c>
      <c r="K20" s="4">
        <v>44550</v>
      </c>
      <c r="L20" s="3">
        <f t="shared" si="0"/>
        <v>12</v>
      </c>
      <c r="M20" s="4">
        <v>44599</v>
      </c>
      <c r="N20">
        <f t="shared" si="1"/>
        <v>61</v>
      </c>
      <c r="O20">
        <v>0</v>
      </c>
      <c r="P20" t="e">
        <f>VLOOKUP(F20,#REF!,3,FALSE)</f>
        <v>#REF!</v>
      </c>
      <c r="Q20">
        <f t="shared" si="2"/>
        <v>0</v>
      </c>
      <c r="R20" t="str">
        <f t="shared" si="3"/>
        <v/>
      </c>
      <c r="S20" t="s">
        <v>38</v>
      </c>
      <c r="T20">
        <v>14</v>
      </c>
      <c r="U20">
        <v>2</v>
      </c>
      <c r="V20" t="s">
        <v>38</v>
      </c>
      <c r="W20">
        <v>16</v>
      </c>
      <c r="X20">
        <v>54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e">
        <f>VLOOKUP(A20,#REF!,4,FALSE)</f>
        <v>#REF!</v>
      </c>
      <c r="AW20" t="e">
        <f>VLOOKUP(A20,#REF!,5,FALSE)</f>
        <v>#REF!</v>
      </c>
      <c r="AX20">
        <f>SUMIF(量化书目统计!A:A,H20,量化书目统计!G:G)</f>
        <v>0</v>
      </c>
    </row>
    <row r="21" spans="1:50" x14ac:dyDescent="0.3">
      <c r="A21" t="s">
        <v>2865</v>
      </c>
      <c r="B21" t="s">
        <v>556</v>
      </c>
      <c r="C21" t="s">
        <v>692</v>
      </c>
      <c r="D21">
        <v>3</v>
      </c>
      <c r="E21" t="s">
        <v>390</v>
      </c>
      <c r="F21" s="1" t="s">
        <v>1561</v>
      </c>
      <c r="G21" t="s">
        <v>1562</v>
      </c>
      <c r="H21" t="e">
        <f>VLOOKUP(F21,#REF!,2,FALSE)</f>
        <v>#REF!</v>
      </c>
      <c r="I21" t="s">
        <v>74</v>
      </c>
      <c r="J21" s="4">
        <v>44363</v>
      </c>
      <c r="K21" s="4">
        <v>44377</v>
      </c>
      <c r="L21" s="3">
        <f t="shared" si="0"/>
        <v>14</v>
      </c>
      <c r="M21" s="4">
        <v>44377</v>
      </c>
      <c r="N21">
        <f t="shared" si="1"/>
        <v>14</v>
      </c>
      <c r="O21">
        <v>0</v>
      </c>
      <c r="P21" t="e">
        <f>VLOOKUP(F21,#REF!,3,FALSE)</f>
        <v>#REF!</v>
      </c>
      <c r="Q21">
        <f t="shared" si="2"/>
        <v>0</v>
      </c>
      <c r="R21" t="str">
        <f t="shared" si="3"/>
        <v/>
      </c>
      <c r="S21" t="s">
        <v>80</v>
      </c>
      <c r="T21">
        <v>16</v>
      </c>
      <c r="U21">
        <v>1</v>
      </c>
      <c r="V21" t="s">
        <v>80</v>
      </c>
      <c r="W21">
        <v>18</v>
      </c>
      <c r="X21">
        <v>36</v>
      </c>
      <c r="Y21">
        <v>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e">
        <f>VLOOKUP(A21,#REF!,4,FALSE)</f>
        <v>#REF!</v>
      </c>
      <c r="AW21" t="e">
        <f>VLOOKUP(A21,#REF!,5,FALSE)</f>
        <v>#REF!</v>
      </c>
      <c r="AX21">
        <f>SUMIF(量化书目统计!A:A,H21,量化书目统计!G:G)</f>
        <v>0</v>
      </c>
    </row>
    <row r="22" spans="1:50" x14ac:dyDescent="0.3">
      <c r="A22" t="s">
        <v>2865</v>
      </c>
      <c r="B22" t="s">
        <v>556</v>
      </c>
      <c r="C22" t="s">
        <v>692</v>
      </c>
      <c r="D22">
        <v>3</v>
      </c>
      <c r="E22" t="s">
        <v>1096</v>
      </c>
      <c r="F22" s="1" t="s">
        <v>1371</v>
      </c>
      <c r="G22" t="s">
        <v>1372</v>
      </c>
      <c r="H22" t="e">
        <f>VLOOKUP(F22,#REF!,2,FALSE)</f>
        <v>#REF!</v>
      </c>
      <c r="I22" t="s">
        <v>158</v>
      </c>
      <c r="J22" s="4">
        <v>44876</v>
      </c>
      <c r="K22" s="4">
        <v>44893</v>
      </c>
      <c r="L22" s="3">
        <f t="shared" si="0"/>
        <v>17</v>
      </c>
      <c r="M22" s="4">
        <v>44936</v>
      </c>
      <c r="N22">
        <f t="shared" si="1"/>
        <v>60</v>
      </c>
      <c r="O22">
        <v>0</v>
      </c>
      <c r="P22" t="e">
        <f>VLOOKUP(F22,#REF!,3,FALSE)</f>
        <v>#REF!</v>
      </c>
      <c r="Q22">
        <f t="shared" si="2"/>
        <v>0</v>
      </c>
      <c r="R22" t="str">
        <f t="shared" si="3"/>
        <v/>
      </c>
      <c r="S22" t="s">
        <v>43</v>
      </c>
      <c r="U22">
        <v>1</v>
      </c>
      <c r="V22" t="s">
        <v>43</v>
      </c>
      <c r="X22">
        <v>80</v>
      </c>
      <c r="Y22">
        <v>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 t="e">
        <f>VLOOKUP(A22,#REF!,4,FALSE)</f>
        <v>#REF!</v>
      </c>
      <c r="AW22" t="e">
        <f>VLOOKUP(A22,#REF!,5,FALSE)</f>
        <v>#REF!</v>
      </c>
      <c r="AX22">
        <f>SUMIF(量化书目统计!A:A,H22,量化书目统计!G:G)</f>
        <v>0</v>
      </c>
    </row>
    <row r="23" spans="1:50" x14ac:dyDescent="0.3">
      <c r="A23" t="s">
        <v>403</v>
      </c>
      <c r="B23" t="s">
        <v>22</v>
      </c>
      <c r="C23" t="s">
        <v>106</v>
      </c>
      <c r="D23">
        <v>4</v>
      </c>
      <c r="E23" t="s">
        <v>280</v>
      </c>
      <c r="F23" s="1" t="s">
        <v>281</v>
      </c>
      <c r="G23" t="s">
        <v>282</v>
      </c>
      <c r="H23" t="e">
        <f>VLOOKUP(F23,#REF!,2,FALSE)</f>
        <v>#REF!</v>
      </c>
      <c r="I23" t="s">
        <v>158</v>
      </c>
      <c r="J23" s="4">
        <v>44081</v>
      </c>
      <c r="K23" s="4">
        <v>44145</v>
      </c>
      <c r="L23" s="3">
        <f t="shared" si="0"/>
        <v>64</v>
      </c>
      <c r="M23" s="4">
        <v>44141</v>
      </c>
      <c r="N23">
        <f t="shared" si="1"/>
        <v>60</v>
      </c>
      <c r="O23">
        <v>0</v>
      </c>
      <c r="P23" t="e">
        <f>VLOOKUP(F23,#REF!,3,FALSE)</f>
        <v>#REF!</v>
      </c>
      <c r="Q23">
        <f t="shared" si="2"/>
        <v>0</v>
      </c>
      <c r="R23" t="str">
        <f t="shared" si="3"/>
        <v/>
      </c>
      <c r="S23" t="s">
        <v>28</v>
      </c>
      <c r="T23">
        <v>1</v>
      </c>
      <c r="U23">
        <v>2</v>
      </c>
      <c r="V23" t="s">
        <v>28</v>
      </c>
      <c r="W23">
        <v>10</v>
      </c>
      <c r="X23">
        <v>1</v>
      </c>
      <c r="Y23">
        <v>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 t="e">
        <f>VLOOKUP(A23,#REF!,4,FALSE)</f>
        <v>#REF!</v>
      </c>
      <c r="AW23" t="e">
        <f>VLOOKUP(A23,#REF!,5,FALSE)</f>
        <v>#REF!</v>
      </c>
      <c r="AX23">
        <f>SUMIF(量化书目统计!A:A,H23,量化书目统计!G:G)</f>
        <v>0</v>
      </c>
    </row>
    <row r="24" spans="1:50" x14ac:dyDescent="0.3">
      <c r="A24" t="s">
        <v>2866</v>
      </c>
      <c r="B24" t="s">
        <v>556</v>
      </c>
      <c r="C24" t="s">
        <v>1401</v>
      </c>
      <c r="D24">
        <v>3</v>
      </c>
      <c r="E24" t="s">
        <v>320</v>
      </c>
      <c r="F24" s="1" t="s">
        <v>321</v>
      </c>
      <c r="G24" t="s">
        <v>322</v>
      </c>
      <c r="H24" t="e">
        <f>VLOOKUP(F24,#REF!,2,FALSE)</f>
        <v>#REF!</v>
      </c>
      <c r="I24" t="s">
        <v>32</v>
      </c>
      <c r="J24" s="4">
        <v>44325</v>
      </c>
      <c r="K24" s="4">
        <v>44445</v>
      </c>
      <c r="L24" s="3">
        <f t="shared" si="0"/>
        <v>120</v>
      </c>
      <c r="M24" s="4">
        <v>44446</v>
      </c>
      <c r="N24">
        <f t="shared" si="1"/>
        <v>121</v>
      </c>
      <c r="O24">
        <v>0</v>
      </c>
      <c r="P24" t="e">
        <f>VLOOKUP(F24,#REF!,3,FALSE)</f>
        <v>#REF!</v>
      </c>
      <c r="Q24">
        <f t="shared" si="2"/>
        <v>0</v>
      </c>
      <c r="R24" t="str">
        <f t="shared" si="3"/>
        <v/>
      </c>
      <c r="S24" t="s">
        <v>80</v>
      </c>
      <c r="T24">
        <v>10</v>
      </c>
      <c r="U24">
        <v>1</v>
      </c>
      <c r="V24" t="s">
        <v>38</v>
      </c>
      <c r="W24">
        <v>1</v>
      </c>
      <c r="X24">
        <v>30</v>
      </c>
      <c r="Y24">
        <v>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e">
        <f>VLOOKUP(A24,#REF!,4,FALSE)</f>
        <v>#REF!</v>
      </c>
      <c r="AW24" t="e">
        <f>VLOOKUP(A24,#REF!,5,FALSE)</f>
        <v>#REF!</v>
      </c>
      <c r="AX24">
        <f>SUMIF(量化书目统计!A:A,H24,量化书目统计!G:G)</f>
        <v>0</v>
      </c>
    </row>
    <row r="25" spans="1:50" x14ac:dyDescent="0.3">
      <c r="A25" t="s">
        <v>2867</v>
      </c>
      <c r="B25" t="s">
        <v>556</v>
      </c>
      <c r="C25" t="s">
        <v>2868</v>
      </c>
      <c r="D25">
        <v>3</v>
      </c>
      <c r="E25" t="s">
        <v>206</v>
      </c>
      <c r="F25" s="1" t="s">
        <v>207</v>
      </c>
      <c r="G25" t="s">
        <v>208</v>
      </c>
      <c r="H25" t="e">
        <f>VLOOKUP(F25,#REF!,2,FALSE)</f>
        <v>#REF!</v>
      </c>
      <c r="I25" t="s">
        <v>32</v>
      </c>
      <c r="J25" s="4">
        <v>44610</v>
      </c>
      <c r="K25" s="4">
        <v>44799</v>
      </c>
      <c r="L25" s="3">
        <f t="shared" si="0"/>
        <v>189</v>
      </c>
      <c r="M25" s="4">
        <v>44815</v>
      </c>
      <c r="N25">
        <f t="shared" si="1"/>
        <v>205</v>
      </c>
      <c r="O25">
        <v>0</v>
      </c>
      <c r="P25" t="e">
        <f>VLOOKUP(F25,#REF!,3,FALSE)</f>
        <v>#REF!</v>
      </c>
      <c r="Q25">
        <f t="shared" si="2"/>
        <v>0</v>
      </c>
      <c r="R25" t="str">
        <f t="shared" si="3"/>
        <v/>
      </c>
      <c r="S25" t="s">
        <v>99</v>
      </c>
      <c r="T25">
        <v>1</v>
      </c>
      <c r="U25">
        <v>1</v>
      </c>
      <c r="V25" t="s">
        <v>43</v>
      </c>
      <c r="X25">
        <v>61</v>
      </c>
      <c r="Y25">
        <v>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e">
        <f>VLOOKUP(A25,#REF!,4,FALSE)</f>
        <v>#REF!</v>
      </c>
      <c r="AW25" t="e">
        <f>VLOOKUP(A25,#REF!,5,FALSE)</f>
        <v>#REF!</v>
      </c>
      <c r="AX25">
        <f>SUMIF(量化书目统计!A:A,H25,量化书目统计!G:G)</f>
        <v>0</v>
      </c>
    </row>
    <row r="26" spans="1:50" x14ac:dyDescent="0.3">
      <c r="A26" t="s">
        <v>2869</v>
      </c>
      <c r="B26" t="s">
        <v>556</v>
      </c>
      <c r="C26" t="s">
        <v>990</v>
      </c>
      <c r="D26">
        <v>4</v>
      </c>
      <c r="E26" t="s">
        <v>2870</v>
      </c>
      <c r="F26" s="1" t="s">
        <v>2871</v>
      </c>
      <c r="G26" t="s">
        <v>2872</v>
      </c>
      <c r="H26" t="e">
        <f>VLOOKUP(F26,#REF!,2,FALSE)</f>
        <v>#REF!</v>
      </c>
      <c r="I26" t="s">
        <v>317</v>
      </c>
      <c r="J26" s="4">
        <v>44464</v>
      </c>
      <c r="K26" s="4">
        <v>44987</v>
      </c>
      <c r="L26" s="3">
        <f t="shared" si="0"/>
        <v>523</v>
      </c>
      <c r="M26" s="4">
        <v>44985</v>
      </c>
      <c r="N26">
        <f t="shared" si="1"/>
        <v>521</v>
      </c>
      <c r="O26">
        <v>0</v>
      </c>
      <c r="P26" t="e">
        <f>VLOOKUP(F26,#REF!,3,FALSE)</f>
        <v>#REF!</v>
      </c>
      <c r="Q26">
        <f t="shared" si="2"/>
        <v>0</v>
      </c>
      <c r="R26" t="str">
        <f t="shared" si="3"/>
        <v/>
      </c>
      <c r="S26" t="s">
        <v>38</v>
      </c>
      <c r="T26">
        <v>3</v>
      </c>
      <c r="U26">
        <v>1</v>
      </c>
      <c r="V26" t="s">
        <v>43</v>
      </c>
      <c r="X26">
        <v>43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e">
        <f>VLOOKUP(A26,#REF!,4,FALSE)</f>
        <v>#REF!</v>
      </c>
      <c r="AW26" t="e">
        <f>VLOOKUP(A26,#REF!,5,FALSE)</f>
        <v>#REF!</v>
      </c>
      <c r="AX26">
        <f>SUMIF(量化书目统计!A:A,H26,量化书目统计!G:G)</f>
        <v>0</v>
      </c>
    </row>
    <row r="27" spans="1:50" x14ac:dyDescent="0.3">
      <c r="A27" t="s">
        <v>2873</v>
      </c>
      <c r="B27" t="s">
        <v>556</v>
      </c>
      <c r="C27" t="s">
        <v>134</v>
      </c>
      <c r="D27">
        <v>4</v>
      </c>
      <c r="E27" t="s">
        <v>196</v>
      </c>
      <c r="F27" s="1" t="s">
        <v>197</v>
      </c>
      <c r="G27" t="s">
        <v>198</v>
      </c>
      <c r="H27" t="e">
        <f>VLOOKUP(F27,#REF!,2,FALSE)</f>
        <v>#REF!</v>
      </c>
      <c r="I27" t="s">
        <v>49</v>
      </c>
      <c r="J27" s="4">
        <v>44315</v>
      </c>
      <c r="K27" s="4">
        <v>44375</v>
      </c>
      <c r="L27" s="3">
        <f t="shared" si="0"/>
        <v>60</v>
      </c>
      <c r="M27" s="4">
        <v>44375</v>
      </c>
      <c r="N27">
        <f t="shared" si="1"/>
        <v>60</v>
      </c>
      <c r="O27">
        <v>0</v>
      </c>
      <c r="P27" t="e">
        <f>VLOOKUP(F27,#REF!,3,FALSE)</f>
        <v>#REF!</v>
      </c>
      <c r="Q27">
        <f t="shared" si="2"/>
        <v>0</v>
      </c>
      <c r="R27" t="str">
        <f t="shared" si="3"/>
        <v/>
      </c>
      <c r="S27" t="s">
        <v>80</v>
      </c>
      <c r="T27">
        <v>9</v>
      </c>
      <c r="U27">
        <v>1</v>
      </c>
      <c r="V27" t="s">
        <v>80</v>
      </c>
      <c r="W27">
        <v>18</v>
      </c>
      <c r="X27">
        <v>29</v>
      </c>
      <c r="Y27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e">
        <f>VLOOKUP(A27,#REF!,4,FALSE)</f>
        <v>#REF!</v>
      </c>
      <c r="AW27" t="e">
        <f>VLOOKUP(A27,#REF!,5,FALSE)</f>
        <v>#REF!</v>
      </c>
      <c r="AX27">
        <f>SUMIF(量化书目统计!A:A,H27,量化书目统计!G:G)</f>
        <v>0</v>
      </c>
    </row>
    <row r="28" spans="1:50" x14ac:dyDescent="0.3">
      <c r="A28" t="s">
        <v>2873</v>
      </c>
      <c r="B28" t="s">
        <v>556</v>
      </c>
      <c r="C28" t="s">
        <v>134</v>
      </c>
      <c r="D28">
        <v>4</v>
      </c>
      <c r="E28" t="s">
        <v>29</v>
      </c>
      <c r="F28" s="1" t="s">
        <v>30</v>
      </c>
      <c r="G28" t="s">
        <v>31</v>
      </c>
      <c r="H28" t="e">
        <f>VLOOKUP(F28,#REF!,2,FALSE)</f>
        <v>#REF!</v>
      </c>
      <c r="I28" t="s">
        <v>32</v>
      </c>
      <c r="J28" s="4">
        <v>44618</v>
      </c>
      <c r="K28" s="4">
        <v>44796</v>
      </c>
      <c r="L28" s="3">
        <f t="shared" si="0"/>
        <v>178</v>
      </c>
      <c r="M28" s="4">
        <v>44817</v>
      </c>
      <c r="N28">
        <f t="shared" si="1"/>
        <v>199</v>
      </c>
      <c r="O28">
        <v>0</v>
      </c>
      <c r="P28" t="e">
        <f>VLOOKUP(F28,#REF!,3,FALSE)</f>
        <v>#REF!</v>
      </c>
      <c r="Q28">
        <f t="shared" si="2"/>
        <v>0</v>
      </c>
      <c r="R28" t="str">
        <f t="shared" si="3"/>
        <v/>
      </c>
      <c r="S28" t="s">
        <v>99</v>
      </c>
      <c r="T28">
        <v>2</v>
      </c>
      <c r="U28">
        <v>1</v>
      </c>
      <c r="V28" t="s">
        <v>43</v>
      </c>
      <c r="X28">
        <v>62</v>
      </c>
      <c r="Y28">
        <v>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 t="e">
        <f>VLOOKUP(A28,#REF!,4,FALSE)</f>
        <v>#REF!</v>
      </c>
      <c r="AW28" t="e">
        <f>VLOOKUP(A28,#REF!,5,FALSE)</f>
        <v>#REF!</v>
      </c>
      <c r="AX28">
        <f>SUMIF(量化书目统计!A:A,H28,量化书目统计!G:G)</f>
        <v>0</v>
      </c>
    </row>
    <row r="29" spans="1:50" x14ac:dyDescent="0.3">
      <c r="A29" t="s">
        <v>2874</v>
      </c>
      <c r="B29" t="s">
        <v>556</v>
      </c>
      <c r="C29" t="s">
        <v>2681</v>
      </c>
      <c r="D29">
        <v>4</v>
      </c>
      <c r="E29" t="s">
        <v>71</v>
      </c>
      <c r="F29" s="1" t="s">
        <v>72</v>
      </c>
      <c r="G29" t="s">
        <v>73</v>
      </c>
      <c r="H29" t="e">
        <f>VLOOKUP(F29,#REF!,2,FALSE)</f>
        <v>#REF!</v>
      </c>
      <c r="I29" t="s">
        <v>74</v>
      </c>
      <c r="J29" s="4">
        <v>44151</v>
      </c>
      <c r="K29" s="4">
        <v>44161</v>
      </c>
      <c r="L29" s="3">
        <f t="shared" si="0"/>
        <v>10</v>
      </c>
      <c r="M29" s="4">
        <v>44165</v>
      </c>
      <c r="N29">
        <f t="shared" si="1"/>
        <v>14</v>
      </c>
      <c r="O29">
        <v>0</v>
      </c>
      <c r="P29" t="e">
        <f>VLOOKUP(F29,#REF!,3,FALSE)</f>
        <v>#REF!</v>
      </c>
      <c r="Q29">
        <f t="shared" si="2"/>
        <v>0</v>
      </c>
      <c r="R29" t="str">
        <f t="shared" si="3"/>
        <v/>
      </c>
      <c r="S29" t="s">
        <v>28</v>
      </c>
      <c r="T29">
        <v>11</v>
      </c>
      <c r="U29">
        <v>1</v>
      </c>
      <c r="V29" t="s">
        <v>28</v>
      </c>
      <c r="W29">
        <v>12</v>
      </c>
      <c r="X29">
        <v>11</v>
      </c>
      <c r="Y29">
        <v>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e">
        <f>VLOOKUP(A29,#REF!,4,FALSE)</f>
        <v>#REF!</v>
      </c>
      <c r="AW29" t="e">
        <f>VLOOKUP(A29,#REF!,5,FALSE)</f>
        <v>#REF!</v>
      </c>
      <c r="AX29">
        <f>SUMIF(量化书目统计!A:A,H29,量化书目统计!G:G)</f>
        <v>0</v>
      </c>
    </row>
    <row r="30" spans="1:50" x14ac:dyDescent="0.3">
      <c r="A30" t="s">
        <v>2875</v>
      </c>
      <c r="B30" t="s">
        <v>855</v>
      </c>
      <c r="C30" t="s">
        <v>257</v>
      </c>
      <c r="D30">
        <v>5</v>
      </c>
      <c r="E30" t="s">
        <v>566</v>
      </c>
      <c r="F30" s="1" t="s">
        <v>917</v>
      </c>
      <c r="G30" t="s">
        <v>918</v>
      </c>
      <c r="H30" t="e">
        <f>VLOOKUP(F30,#REF!,2,FALSE)</f>
        <v>#REF!</v>
      </c>
      <c r="I30" t="s">
        <v>158</v>
      </c>
      <c r="J30" s="4">
        <v>44116</v>
      </c>
      <c r="K30" s="4">
        <v>44190</v>
      </c>
      <c r="L30" s="3">
        <f t="shared" si="0"/>
        <v>74</v>
      </c>
      <c r="M30" s="4">
        <v>44176</v>
      </c>
      <c r="N30">
        <f t="shared" si="1"/>
        <v>60</v>
      </c>
      <c r="O30">
        <v>0</v>
      </c>
      <c r="P30" t="e">
        <f>VLOOKUP(F30,#REF!,3,FALSE)</f>
        <v>#REF!</v>
      </c>
      <c r="Q30">
        <f t="shared" si="2"/>
        <v>0</v>
      </c>
      <c r="R30" t="str">
        <f t="shared" si="3"/>
        <v/>
      </c>
      <c r="S30" t="s">
        <v>28</v>
      </c>
      <c r="T30">
        <v>6</v>
      </c>
      <c r="U30">
        <v>1</v>
      </c>
      <c r="V30" t="s">
        <v>28</v>
      </c>
      <c r="W30">
        <v>16</v>
      </c>
      <c r="X30">
        <v>6</v>
      </c>
      <c r="Y30">
        <v>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e">
        <f>VLOOKUP(A30,#REF!,4,FALSE)</f>
        <v>#REF!</v>
      </c>
      <c r="AW30" t="e">
        <f>VLOOKUP(A30,#REF!,5,FALSE)</f>
        <v>#REF!</v>
      </c>
      <c r="AX30">
        <f>SUMIF(量化书目统计!A:A,H30,量化书目统计!G:G)</f>
        <v>0</v>
      </c>
    </row>
    <row r="31" spans="1:50" x14ac:dyDescent="0.3">
      <c r="A31" t="s">
        <v>2875</v>
      </c>
      <c r="B31" t="s">
        <v>855</v>
      </c>
      <c r="C31" t="s">
        <v>257</v>
      </c>
      <c r="D31">
        <v>5</v>
      </c>
      <c r="E31" t="s">
        <v>566</v>
      </c>
      <c r="F31" s="1" t="s">
        <v>917</v>
      </c>
      <c r="G31" t="s">
        <v>918</v>
      </c>
      <c r="H31" t="e">
        <f>VLOOKUP(F31,#REF!,2,FALSE)</f>
        <v>#REF!</v>
      </c>
      <c r="I31" t="s">
        <v>158</v>
      </c>
      <c r="J31" s="4">
        <v>44190</v>
      </c>
      <c r="K31" s="4">
        <v>44258</v>
      </c>
      <c r="L31" s="3">
        <f t="shared" si="0"/>
        <v>68</v>
      </c>
      <c r="M31" s="4">
        <v>44260</v>
      </c>
      <c r="N31">
        <f t="shared" si="1"/>
        <v>70</v>
      </c>
      <c r="O31">
        <v>0</v>
      </c>
      <c r="P31" t="e">
        <f>VLOOKUP(F31,#REF!,3,FALSE)</f>
        <v>#REF!</v>
      </c>
      <c r="Q31">
        <f t="shared" si="2"/>
        <v>0</v>
      </c>
      <c r="R31" t="str">
        <f t="shared" si="3"/>
        <v/>
      </c>
      <c r="S31" t="s">
        <v>28</v>
      </c>
      <c r="T31">
        <v>16</v>
      </c>
      <c r="U31">
        <v>1</v>
      </c>
      <c r="V31" t="s">
        <v>80</v>
      </c>
      <c r="W31">
        <v>1</v>
      </c>
      <c r="X31">
        <v>16</v>
      </c>
      <c r="Y31">
        <v>4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e">
        <f>VLOOKUP(A31,#REF!,4,FALSE)</f>
        <v>#REF!</v>
      </c>
      <c r="AW31" t="e">
        <f>VLOOKUP(A31,#REF!,5,FALSE)</f>
        <v>#REF!</v>
      </c>
      <c r="AX31">
        <f>SUMIF(量化书目统计!A:A,H31,量化书目统计!G:G)</f>
        <v>0</v>
      </c>
    </row>
    <row r="32" spans="1:50" x14ac:dyDescent="0.3">
      <c r="A32" t="s">
        <v>2876</v>
      </c>
      <c r="B32" t="s">
        <v>855</v>
      </c>
      <c r="C32" t="s">
        <v>257</v>
      </c>
      <c r="D32">
        <v>5</v>
      </c>
      <c r="E32" t="s">
        <v>1052</v>
      </c>
      <c r="F32" s="1" t="s">
        <v>1053</v>
      </c>
      <c r="G32" t="s">
        <v>1054</v>
      </c>
      <c r="H32" t="e">
        <f>VLOOKUP(F32,#REF!,2,FALSE)</f>
        <v>#REF!</v>
      </c>
      <c r="I32" t="s">
        <v>53</v>
      </c>
      <c r="J32" s="4">
        <v>44091</v>
      </c>
      <c r="K32" s="4">
        <v>44103</v>
      </c>
      <c r="L32" s="3">
        <f t="shared" si="0"/>
        <v>12</v>
      </c>
      <c r="M32" s="4">
        <v>44105</v>
      </c>
      <c r="N32">
        <f t="shared" si="1"/>
        <v>14</v>
      </c>
      <c r="O32">
        <v>0</v>
      </c>
      <c r="P32" t="e">
        <f>VLOOKUP(F32,#REF!,3,FALSE)</f>
        <v>#REF!</v>
      </c>
      <c r="Q32">
        <f t="shared" si="2"/>
        <v>0</v>
      </c>
      <c r="R32" t="str">
        <f t="shared" si="3"/>
        <v/>
      </c>
      <c r="S32" t="s">
        <v>28</v>
      </c>
      <c r="T32">
        <v>2</v>
      </c>
      <c r="U32">
        <v>2</v>
      </c>
      <c r="V32" t="s">
        <v>28</v>
      </c>
      <c r="W32">
        <v>4</v>
      </c>
      <c r="X32">
        <v>2</v>
      </c>
      <c r="Y32">
        <v>5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e">
        <f>VLOOKUP(A32,#REF!,4,FALSE)</f>
        <v>#REF!</v>
      </c>
      <c r="AW32" t="e">
        <f>VLOOKUP(A32,#REF!,5,FALSE)</f>
        <v>#REF!</v>
      </c>
      <c r="AX32">
        <f>SUMIF(量化书目统计!A:A,H32,量化书目统计!G:G)</f>
        <v>0</v>
      </c>
    </row>
    <row r="33" spans="1:50" x14ac:dyDescent="0.3">
      <c r="A33" t="s">
        <v>2877</v>
      </c>
      <c r="B33" t="s">
        <v>855</v>
      </c>
      <c r="C33" t="s">
        <v>257</v>
      </c>
      <c r="D33">
        <v>5</v>
      </c>
      <c r="E33" t="s">
        <v>480</v>
      </c>
      <c r="F33" s="1" t="s">
        <v>481</v>
      </c>
      <c r="G33" t="s">
        <v>482</v>
      </c>
      <c r="H33" t="e">
        <f>VLOOKUP(F33,#REF!,2,FALSE)</f>
        <v>#REF!</v>
      </c>
      <c r="I33" t="s">
        <v>175</v>
      </c>
      <c r="J33" s="4">
        <v>44832</v>
      </c>
      <c r="K33" s="4">
        <v>44904</v>
      </c>
      <c r="L33" s="3">
        <f t="shared" si="0"/>
        <v>72</v>
      </c>
      <c r="M33" s="4">
        <v>44893</v>
      </c>
      <c r="N33">
        <f t="shared" si="1"/>
        <v>61</v>
      </c>
      <c r="O33">
        <v>0</v>
      </c>
      <c r="P33" t="e">
        <f>VLOOKUP(F33,#REF!,3,FALSE)</f>
        <v>#REF!</v>
      </c>
      <c r="Q33">
        <f t="shared" si="2"/>
        <v>0</v>
      </c>
      <c r="R33" t="str">
        <f t="shared" si="3"/>
        <v/>
      </c>
      <c r="S33" t="s">
        <v>43</v>
      </c>
      <c r="U33">
        <v>1</v>
      </c>
      <c r="V33" t="s">
        <v>43</v>
      </c>
      <c r="X33">
        <v>80</v>
      </c>
      <c r="Y33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e">
        <f>VLOOKUP(A33,#REF!,4,FALSE)</f>
        <v>#REF!</v>
      </c>
      <c r="AW33" t="e">
        <f>VLOOKUP(A33,#REF!,5,FALSE)</f>
        <v>#REF!</v>
      </c>
      <c r="AX33">
        <f>SUMIF(量化书目统计!A:A,H33,量化书目统计!G:G)</f>
        <v>0</v>
      </c>
    </row>
    <row r="34" spans="1:50" x14ac:dyDescent="0.3">
      <c r="A34" t="s">
        <v>2878</v>
      </c>
      <c r="B34" t="s">
        <v>855</v>
      </c>
      <c r="C34" t="s">
        <v>257</v>
      </c>
      <c r="D34">
        <v>5</v>
      </c>
      <c r="E34" t="s">
        <v>474</v>
      </c>
      <c r="F34" s="1" t="s">
        <v>475</v>
      </c>
      <c r="G34" t="s">
        <v>476</v>
      </c>
      <c r="H34" t="e">
        <f>VLOOKUP(F34,#REF!,2,FALSE)</f>
        <v>#REF!</v>
      </c>
      <c r="I34" t="s">
        <v>158</v>
      </c>
      <c r="J34" s="4">
        <v>44284</v>
      </c>
      <c r="K34" s="4">
        <v>44347</v>
      </c>
      <c r="L34" s="3">
        <f t="shared" si="0"/>
        <v>63</v>
      </c>
      <c r="M34" s="4">
        <v>44344</v>
      </c>
      <c r="N34">
        <f t="shared" si="1"/>
        <v>60</v>
      </c>
      <c r="O34">
        <v>0</v>
      </c>
      <c r="P34" t="e">
        <f>VLOOKUP(F34,#REF!,3,FALSE)</f>
        <v>#REF!</v>
      </c>
      <c r="Q34">
        <f t="shared" si="2"/>
        <v>0</v>
      </c>
      <c r="R34" t="str">
        <f t="shared" si="3"/>
        <v/>
      </c>
      <c r="S34" t="s">
        <v>80</v>
      </c>
      <c r="T34">
        <v>5</v>
      </c>
      <c r="U34">
        <v>1</v>
      </c>
      <c r="V34" t="s">
        <v>80</v>
      </c>
      <c r="W34">
        <v>14</v>
      </c>
      <c r="X34">
        <v>25</v>
      </c>
      <c r="Y34">
        <v>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e">
        <f>VLOOKUP(A34,#REF!,4,FALSE)</f>
        <v>#REF!</v>
      </c>
      <c r="AW34" t="e">
        <f>VLOOKUP(A34,#REF!,5,FALSE)</f>
        <v>#REF!</v>
      </c>
      <c r="AX34">
        <f>SUMIF(量化书目统计!A:A,H34,量化书目统计!G:G)</f>
        <v>0</v>
      </c>
    </row>
    <row r="35" spans="1:50" x14ac:dyDescent="0.3">
      <c r="A35" t="s">
        <v>2878</v>
      </c>
      <c r="B35" t="s">
        <v>855</v>
      </c>
      <c r="C35" t="s">
        <v>257</v>
      </c>
      <c r="D35">
        <v>5</v>
      </c>
      <c r="E35" t="s">
        <v>2879</v>
      </c>
      <c r="F35" s="1" t="s">
        <v>2880</v>
      </c>
      <c r="G35" t="s">
        <v>2881</v>
      </c>
      <c r="H35" t="e">
        <f>VLOOKUP(F35,#REF!,2,FALSE)</f>
        <v>#REF!</v>
      </c>
      <c r="I35" t="s">
        <v>175</v>
      </c>
      <c r="J35" s="4">
        <v>44140</v>
      </c>
      <c r="K35" s="4">
        <v>44196</v>
      </c>
      <c r="L35" s="3">
        <f t="shared" si="0"/>
        <v>56</v>
      </c>
      <c r="M35" s="4">
        <v>44200</v>
      </c>
      <c r="N35">
        <f t="shared" si="1"/>
        <v>60</v>
      </c>
      <c r="O35">
        <v>0</v>
      </c>
      <c r="P35" t="e">
        <f>VLOOKUP(F35,#REF!,3,FALSE)</f>
        <v>#REF!</v>
      </c>
      <c r="Q35">
        <f t="shared" si="2"/>
        <v>0</v>
      </c>
      <c r="R35" t="str">
        <f t="shared" si="3"/>
        <v/>
      </c>
      <c r="S35" t="s">
        <v>28</v>
      </c>
      <c r="T35">
        <v>9</v>
      </c>
      <c r="U35">
        <v>1</v>
      </c>
      <c r="V35" t="s">
        <v>28</v>
      </c>
      <c r="W35">
        <v>17</v>
      </c>
      <c r="X35">
        <v>9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e">
        <f>VLOOKUP(A35,#REF!,4,FALSE)</f>
        <v>#REF!</v>
      </c>
      <c r="AW35" t="e">
        <f>VLOOKUP(A35,#REF!,5,FALSE)</f>
        <v>#REF!</v>
      </c>
      <c r="AX35">
        <f>SUMIF(量化书目统计!A:A,H35,量化书目统计!G:G)</f>
        <v>0</v>
      </c>
    </row>
    <row r="36" spans="1:50" x14ac:dyDescent="0.3">
      <c r="A36" t="s">
        <v>2882</v>
      </c>
      <c r="B36" t="s">
        <v>855</v>
      </c>
      <c r="C36" t="s">
        <v>257</v>
      </c>
      <c r="D36">
        <v>5</v>
      </c>
      <c r="E36" t="s">
        <v>2883</v>
      </c>
      <c r="F36" s="1" t="s">
        <v>2884</v>
      </c>
      <c r="G36" t="s">
        <v>2885</v>
      </c>
      <c r="H36" t="e">
        <f>VLOOKUP(F36,#REF!,2,FALSE)</f>
        <v>#REF!</v>
      </c>
      <c r="I36" t="s">
        <v>49</v>
      </c>
      <c r="J36" s="4">
        <v>44446</v>
      </c>
      <c r="K36" s="4">
        <v>44537</v>
      </c>
      <c r="L36" s="3">
        <f t="shared" si="0"/>
        <v>91</v>
      </c>
      <c r="M36" s="4">
        <v>44568</v>
      </c>
      <c r="N36">
        <f t="shared" si="1"/>
        <v>122</v>
      </c>
      <c r="O36">
        <v>0</v>
      </c>
      <c r="P36" t="e">
        <f>VLOOKUP(F36,#REF!,3,FALSE)</f>
        <v>#REF!</v>
      </c>
      <c r="Q36">
        <f t="shared" si="2"/>
        <v>0</v>
      </c>
      <c r="R36" t="str">
        <f t="shared" si="3"/>
        <v/>
      </c>
      <c r="S36" t="s">
        <v>38</v>
      </c>
      <c r="T36">
        <v>1</v>
      </c>
      <c r="U36">
        <v>1</v>
      </c>
      <c r="V36" t="s">
        <v>38</v>
      </c>
      <c r="W36">
        <v>14</v>
      </c>
      <c r="X36">
        <v>41</v>
      </c>
      <c r="Y36">
        <v>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e">
        <f>VLOOKUP(A36,#REF!,4,FALSE)</f>
        <v>#REF!</v>
      </c>
      <c r="AW36" t="e">
        <f>VLOOKUP(A36,#REF!,5,FALSE)</f>
        <v>#REF!</v>
      </c>
      <c r="AX36">
        <f>SUMIF(量化书目统计!A:A,H36,量化书目统计!G:G)</f>
        <v>0</v>
      </c>
    </row>
    <row r="37" spans="1:50" x14ac:dyDescent="0.3">
      <c r="A37" t="s">
        <v>2882</v>
      </c>
      <c r="B37" t="s">
        <v>855</v>
      </c>
      <c r="C37" t="s">
        <v>257</v>
      </c>
      <c r="D37">
        <v>5</v>
      </c>
      <c r="E37" t="s">
        <v>588</v>
      </c>
      <c r="F37" s="1" t="s">
        <v>589</v>
      </c>
      <c r="G37" t="s">
        <v>590</v>
      </c>
      <c r="H37" t="e">
        <f>VLOOKUP(F37,#REF!,2,FALSE)</f>
        <v>#REF!</v>
      </c>
      <c r="I37" t="s">
        <v>65</v>
      </c>
      <c r="J37" s="4">
        <v>44481</v>
      </c>
      <c r="K37" s="4">
        <v>44484</v>
      </c>
      <c r="L37" s="3">
        <f t="shared" si="0"/>
        <v>3</v>
      </c>
      <c r="M37" s="4">
        <v>44543</v>
      </c>
      <c r="N37">
        <f t="shared" si="1"/>
        <v>62</v>
      </c>
      <c r="O37">
        <v>0</v>
      </c>
      <c r="P37" t="e">
        <f>VLOOKUP(F37,#REF!,3,FALSE)</f>
        <v>#REF!</v>
      </c>
      <c r="Q37">
        <f t="shared" si="2"/>
        <v>0</v>
      </c>
      <c r="R37" t="str">
        <f t="shared" si="3"/>
        <v/>
      </c>
      <c r="S37" t="s">
        <v>38</v>
      </c>
      <c r="T37">
        <v>6</v>
      </c>
      <c r="U37">
        <v>1</v>
      </c>
      <c r="V37" t="s">
        <v>38</v>
      </c>
      <c r="W37">
        <v>6</v>
      </c>
      <c r="X37">
        <v>46</v>
      </c>
      <c r="Y37">
        <v>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e">
        <f>VLOOKUP(A37,#REF!,4,FALSE)</f>
        <v>#REF!</v>
      </c>
      <c r="AW37" t="e">
        <f>VLOOKUP(A37,#REF!,5,FALSE)</f>
        <v>#REF!</v>
      </c>
      <c r="AX37">
        <f>SUMIF(量化书目统计!A:A,H37,量化书目统计!G:G)</f>
        <v>0</v>
      </c>
    </row>
    <row r="38" spans="1:50" x14ac:dyDescent="0.3">
      <c r="A38" t="s">
        <v>393</v>
      </c>
      <c r="B38" t="s">
        <v>22</v>
      </c>
      <c r="C38" t="s">
        <v>394</v>
      </c>
      <c r="D38">
        <v>10</v>
      </c>
      <c r="E38" t="s">
        <v>395</v>
      </c>
      <c r="F38" s="1" t="s">
        <v>396</v>
      </c>
      <c r="G38" t="s">
        <v>397</v>
      </c>
      <c r="H38" t="e">
        <f>VLOOKUP(F38,#REF!,2,FALSE)</f>
        <v>#REF!</v>
      </c>
      <c r="I38" t="s">
        <v>74</v>
      </c>
      <c r="J38" s="4">
        <v>44788</v>
      </c>
      <c r="K38" s="4">
        <v>44879</v>
      </c>
      <c r="L38" s="3">
        <f t="shared" si="0"/>
        <v>91</v>
      </c>
      <c r="M38" s="4">
        <v>44881</v>
      </c>
      <c r="N38">
        <f t="shared" si="1"/>
        <v>93</v>
      </c>
      <c r="O38">
        <v>0</v>
      </c>
      <c r="P38" t="e">
        <f>VLOOKUP(F38,#REF!,3,FALSE)</f>
        <v>#REF!</v>
      </c>
      <c r="Q38">
        <f t="shared" si="2"/>
        <v>0</v>
      </c>
      <c r="R38" t="str">
        <f t="shared" si="3"/>
        <v/>
      </c>
      <c r="S38" t="s">
        <v>43</v>
      </c>
      <c r="U38">
        <v>1</v>
      </c>
      <c r="V38" t="s">
        <v>43</v>
      </c>
      <c r="X38">
        <v>80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e">
        <f>VLOOKUP(A38,#REF!,4,FALSE)</f>
        <v>#REF!</v>
      </c>
      <c r="AW38" t="e">
        <f>VLOOKUP(A38,#REF!,5,FALSE)</f>
        <v>#REF!</v>
      </c>
      <c r="AX38">
        <f>SUMIF(量化书目统计!A:A,H38,量化书目统计!G:G)</f>
        <v>0</v>
      </c>
    </row>
    <row r="39" spans="1:50" x14ac:dyDescent="0.3">
      <c r="A39" t="s">
        <v>2886</v>
      </c>
      <c r="B39" t="s">
        <v>855</v>
      </c>
      <c r="C39" t="s">
        <v>257</v>
      </c>
      <c r="D39">
        <v>5</v>
      </c>
      <c r="E39" t="s">
        <v>364</v>
      </c>
      <c r="F39" s="1" t="s">
        <v>365</v>
      </c>
      <c r="G39" t="s">
        <v>366</v>
      </c>
      <c r="H39" t="e">
        <f>VLOOKUP(F39,#REF!,2,FALSE)</f>
        <v>#REF!</v>
      </c>
      <c r="I39" t="s">
        <v>49</v>
      </c>
      <c r="J39" s="4">
        <v>44112</v>
      </c>
      <c r="K39" s="4">
        <v>44131</v>
      </c>
      <c r="L39" s="3">
        <f t="shared" si="0"/>
        <v>19</v>
      </c>
      <c r="M39" s="4">
        <v>44137</v>
      </c>
      <c r="N39">
        <f t="shared" si="1"/>
        <v>25</v>
      </c>
      <c r="O39">
        <v>0</v>
      </c>
      <c r="P39" t="e">
        <f>VLOOKUP(F39,#REF!,3,FALSE)</f>
        <v>#REF!</v>
      </c>
      <c r="Q39">
        <f t="shared" si="2"/>
        <v>0</v>
      </c>
      <c r="R39" t="str">
        <f t="shared" si="3"/>
        <v/>
      </c>
      <c r="S39" t="s">
        <v>28</v>
      </c>
      <c r="T39">
        <v>5</v>
      </c>
      <c r="U39">
        <v>2</v>
      </c>
      <c r="V39" t="s">
        <v>28</v>
      </c>
      <c r="W39">
        <v>8</v>
      </c>
      <c r="X39">
        <v>5</v>
      </c>
      <c r="Y39">
        <v>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e">
        <f>VLOOKUP(A39,#REF!,4,FALSE)</f>
        <v>#REF!</v>
      </c>
      <c r="AW39" t="e">
        <f>VLOOKUP(A39,#REF!,5,FALSE)</f>
        <v>#REF!</v>
      </c>
      <c r="AX39">
        <f>SUMIF(量化书目统计!A:A,H39,量化书目统计!G:G)</f>
        <v>0</v>
      </c>
    </row>
    <row r="40" spans="1:50" x14ac:dyDescent="0.3">
      <c r="A40" t="s">
        <v>2886</v>
      </c>
      <c r="B40" t="s">
        <v>855</v>
      </c>
      <c r="C40" t="s">
        <v>257</v>
      </c>
      <c r="D40">
        <v>5</v>
      </c>
      <c r="E40" t="s">
        <v>364</v>
      </c>
      <c r="F40" s="1" t="s">
        <v>365</v>
      </c>
      <c r="G40" t="s">
        <v>366</v>
      </c>
      <c r="H40" t="e">
        <f>VLOOKUP(F40,#REF!,2,FALSE)</f>
        <v>#REF!</v>
      </c>
      <c r="I40" t="s">
        <v>49</v>
      </c>
      <c r="J40" s="4">
        <v>44162</v>
      </c>
      <c r="K40" s="4">
        <v>44196</v>
      </c>
      <c r="L40" s="3">
        <f t="shared" si="0"/>
        <v>34</v>
      </c>
      <c r="M40" s="4">
        <v>44222</v>
      </c>
      <c r="N40">
        <f t="shared" si="1"/>
        <v>60</v>
      </c>
      <c r="O40">
        <v>0</v>
      </c>
      <c r="P40" t="e">
        <f>VLOOKUP(F40,#REF!,3,FALSE)</f>
        <v>#REF!</v>
      </c>
      <c r="Q40">
        <f t="shared" si="2"/>
        <v>0</v>
      </c>
      <c r="R40" t="str">
        <f t="shared" si="3"/>
        <v/>
      </c>
      <c r="S40" t="s">
        <v>28</v>
      </c>
      <c r="T40">
        <v>12</v>
      </c>
      <c r="U40">
        <v>2</v>
      </c>
      <c r="V40" t="s">
        <v>28</v>
      </c>
      <c r="W40">
        <v>17</v>
      </c>
      <c r="X40">
        <v>12</v>
      </c>
      <c r="Y40">
        <v>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 t="e">
        <f>VLOOKUP(A40,#REF!,4,FALSE)</f>
        <v>#REF!</v>
      </c>
      <c r="AW40" t="e">
        <f>VLOOKUP(A40,#REF!,5,FALSE)</f>
        <v>#REF!</v>
      </c>
      <c r="AX40">
        <f>SUMIF(量化书目统计!A:A,H40,量化书目统计!G:G)</f>
        <v>0</v>
      </c>
    </row>
    <row r="41" spans="1:50" x14ac:dyDescent="0.3">
      <c r="A41" t="s">
        <v>2886</v>
      </c>
      <c r="B41" t="s">
        <v>855</v>
      </c>
      <c r="C41" t="s">
        <v>257</v>
      </c>
      <c r="D41">
        <v>5</v>
      </c>
      <c r="E41" t="s">
        <v>2183</v>
      </c>
      <c r="F41" s="1" t="s">
        <v>2184</v>
      </c>
      <c r="G41" t="s">
        <v>2185</v>
      </c>
      <c r="H41" t="e">
        <f>VLOOKUP(F41,#REF!,2,FALSE)</f>
        <v>#REF!</v>
      </c>
      <c r="I41" t="s">
        <v>49</v>
      </c>
      <c r="J41" s="4">
        <v>44131</v>
      </c>
      <c r="K41" s="4">
        <v>44150</v>
      </c>
      <c r="L41" s="3">
        <f t="shared" si="0"/>
        <v>19</v>
      </c>
      <c r="M41" s="4">
        <v>44197</v>
      </c>
      <c r="N41">
        <f t="shared" si="1"/>
        <v>66</v>
      </c>
      <c r="O41">
        <v>0</v>
      </c>
      <c r="P41" t="e">
        <f>VLOOKUP(F41,#REF!,3,FALSE)</f>
        <v>#REF!</v>
      </c>
      <c r="Q41">
        <f t="shared" si="2"/>
        <v>0</v>
      </c>
      <c r="R41" t="str">
        <f t="shared" si="3"/>
        <v/>
      </c>
      <c r="S41" t="s">
        <v>28</v>
      </c>
      <c r="T41">
        <v>8</v>
      </c>
      <c r="U41">
        <v>1</v>
      </c>
      <c r="V41" t="s">
        <v>28</v>
      </c>
      <c r="W41">
        <v>11</v>
      </c>
      <c r="X41">
        <v>8</v>
      </c>
      <c r="Y41">
        <v>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 t="e">
        <f>VLOOKUP(A41,#REF!,4,FALSE)</f>
        <v>#REF!</v>
      </c>
      <c r="AW41" t="e">
        <f>VLOOKUP(A41,#REF!,5,FALSE)</f>
        <v>#REF!</v>
      </c>
      <c r="AX41">
        <f>SUMIF(量化书目统计!A:A,H41,量化书目统计!G:G)</f>
        <v>0</v>
      </c>
    </row>
    <row r="42" spans="1:50" x14ac:dyDescent="0.3">
      <c r="A42" t="s">
        <v>2886</v>
      </c>
      <c r="B42" t="s">
        <v>855</v>
      </c>
      <c r="C42" t="s">
        <v>257</v>
      </c>
      <c r="D42">
        <v>5</v>
      </c>
      <c r="E42" t="s">
        <v>483</v>
      </c>
      <c r="F42" s="1" t="s">
        <v>484</v>
      </c>
      <c r="G42" t="s">
        <v>485</v>
      </c>
      <c r="H42" t="e">
        <f>VLOOKUP(F42,#REF!,2,FALSE)</f>
        <v>#REF!</v>
      </c>
      <c r="I42" t="s">
        <v>53</v>
      </c>
      <c r="J42" s="4">
        <v>44193</v>
      </c>
      <c r="K42" s="4">
        <v>44202</v>
      </c>
      <c r="L42" s="3">
        <f t="shared" si="0"/>
        <v>9</v>
      </c>
      <c r="M42" s="4">
        <v>44253</v>
      </c>
      <c r="N42">
        <f t="shared" si="1"/>
        <v>60</v>
      </c>
      <c r="O42">
        <v>0</v>
      </c>
      <c r="P42" t="e">
        <f>VLOOKUP(F42,#REF!,3,FALSE)</f>
        <v>#REF!</v>
      </c>
      <c r="Q42">
        <f t="shared" si="2"/>
        <v>0</v>
      </c>
      <c r="R42" t="str">
        <f t="shared" si="3"/>
        <v/>
      </c>
      <c r="S42" t="s">
        <v>28</v>
      </c>
      <c r="T42">
        <v>17</v>
      </c>
      <c r="U42">
        <v>1</v>
      </c>
      <c r="V42" t="s">
        <v>28</v>
      </c>
      <c r="W42">
        <v>18</v>
      </c>
      <c r="X42">
        <v>17</v>
      </c>
      <c r="Y42">
        <v>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 t="e">
        <f>VLOOKUP(A42,#REF!,4,FALSE)</f>
        <v>#REF!</v>
      </c>
      <c r="AW42" t="e">
        <f>VLOOKUP(A42,#REF!,5,FALSE)</f>
        <v>#REF!</v>
      </c>
      <c r="AX42">
        <f>SUMIF(量化书目统计!A:A,H42,量化书目统计!G:G)</f>
        <v>0</v>
      </c>
    </row>
    <row r="43" spans="1:50" x14ac:dyDescent="0.3">
      <c r="A43" t="s">
        <v>2887</v>
      </c>
      <c r="B43" t="s">
        <v>855</v>
      </c>
      <c r="C43" t="s">
        <v>257</v>
      </c>
      <c r="D43">
        <v>5</v>
      </c>
      <c r="E43" t="s">
        <v>1957</v>
      </c>
      <c r="F43" s="1" t="s">
        <v>1958</v>
      </c>
      <c r="G43" t="s">
        <v>1959</v>
      </c>
      <c r="H43" t="e">
        <f>VLOOKUP(F43,#REF!,2,FALSE)</f>
        <v>#REF!</v>
      </c>
      <c r="I43" t="s">
        <v>53</v>
      </c>
      <c r="J43" s="4">
        <v>44817</v>
      </c>
      <c r="K43" s="4">
        <v>44991</v>
      </c>
      <c r="L43" s="3">
        <f t="shared" si="0"/>
        <v>174</v>
      </c>
      <c r="M43" s="4">
        <v>44985</v>
      </c>
      <c r="N43">
        <f t="shared" si="1"/>
        <v>168</v>
      </c>
      <c r="O43">
        <v>0</v>
      </c>
      <c r="P43" t="e">
        <f>VLOOKUP(F43,#REF!,3,FALSE)</f>
        <v>#REF!</v>
      </c>
      <c r="Q43">
        <f t="shared" si="2"/>
        <v>0</v>
      </c>
      <c r="R43" t="str">
        <f t="shared" si="3"/>
        <v/>
      </c>
      <c r="S43" t="s">
        <v>43</v>
      </c>
      <c r="U43">
        <v>1</v>
      </c>
      <c r="V43" t="s">
        <v>43</v>
      </c>
      <c r="X43">
        <v>80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e">
        <f>VLOOKUP(A43,#REF!,4,FALSE)</f>
        <v>#REF!</v>
      </c>
      <c r="AW43" t="e">
        <f>VLOOKUP(A43,#REF!,5,FALSE)</f>
        <v>#REF!</v>
      </c>
      <c r="AX43">
        <f>SUMIF(量化书目统计!A:A,H43,量化书目统计!G:G)</f>
        <v>0</v>
      </c>
    </row>
    <row r="44" spans="1:50" x14ac:dyDescent="0.3">
      <c r="A44" t="s">
        <v>2887</v>
      </c>
      <c r="B44" t="s">
        <v>855</v>
      </c>
      <c r="C44" t="s">
        <v>257</v>
      </c>
      <c r="D44">
        <v>5</v>
      </c>
      <c r="E44" t="s">
        <v>1957</v>
      </c>
      <c r="F44" s="1" t="s">
        <v>1958</v>
      </c>
      <c r="G44" t="s">
        <v>1959</v>
      </c>
      <c r="H44" t="e">
        <f>VLOOKUP(F44,#REF!,2,FALSE)</f>
        <v>#REF!</v>
      </c>
      <c r="I44" t="s">
        <v>53</v>
      </c>
      <c r="J44" s="4">
        <v>44540</v>
      </c>
      <c r="K44" s="4">
        <v>44627</v>
      </c>
      <c r="L44" s="3">
        <f t="shared" si="0"/>
        <v>87</v>
      </c>
      <c r="M44" s="4">
        <v>44624</v>
      </c>
      <c r="N44">
        <f t="shared" si="1"/>
        <v>84</v>
      </c>
      <c r="O44">
        <v>0</v>
      </c>
      <c r="P44" t="e">
        <f>VLOOKUP(F44,#REF!,3,FALSE)</f>
        <v>#REF!</v>
      </c>
      <c r="Q44">
        <f t="shared" si="2"/>
        <v>0</v>
      </c>
      <c r="R44" t="str">
        <f t="shared" si="3"/>
        <v/>
      </c>
      <c r="S44" t="s">
        <v>38</v>
      </c>
      <c r="T44">
        <v>14</v>
      </c>
      <c r="U44">
        <v>1</v>
      </c>
      <c r="V44" t="s">
        <v>99</v>
      </c>
      <c r="W44">
        <v>4</v>
      </c>
      <c r="X44">
        <v>54</v>
      </c>
      <c r="Y44">
        <v>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e">
        <f>VLOOKUP(A44,#REF!,4,FALSE)</f>
        <v>#REF!</v>
      </c>
      <c r="AW44" t="e">
        <f>VLOOKUP(A44,#REF!,5,FALSE)</f>
        <v>#REF!</v>
      </c>
      <c r="AX44">
        <f>SUMIF(量化书目统计!A:A,H44,量化书目统计!G:G)</f>
        <v>0</v>
      </c>
    </row>
    <row r="45" spans="1:50" x14ac:dyDescent="0.3">
      <c r="A45" t="s">
        <v>2888</v>
      </c>
      <c r="B45" t="s">
        <v>855</v>
      </c>
      <c r="C45" t="s">
        <v>257</v>
      </c>
      <c r="D45">
        <v>5</v>
      </c>
      <c r="E45" t="s">
        <v>897</v>
      </c>
      <c r="F45" s="1" t="s">
        <v>898</v>
      </c>
      <c r="G45" t="s">
        <v>899</v>
      </c>
      <c r="H45" t="e">
        <f>VLOOKUP(F45,#REF!,2,FALSE)</f>
        <v>#REF!</v>
      </c>
      <c r="I45" t="s">
        <v>158</v>
      </c>
      <c r="J45" s="4">
        <v>44379</v>
      </c>
      <c r="K45" s="4">
        <v>44502</v>
      </c>
      <c r="L45" s="3">
        <f t="shared" si="0"/>
        <v>123</v>
      </c>
      <c r="M45" s="4">
        <v>44504</v>
      </c>
      <c r="N45">
        <f t="shared" si="1"/>
        <v>125</v>
      </c>
      <c r="O45">
        <v>0</v>
      </c>
      <c r="P45" t="e">
        <f>VLOOKUP(F45,#REF!,3,FALSE)</f>
        <v>#REF!</v>
      </c>
      <c r="Q45">
        <f t="shared" si="2"/>
        <v>0</v>
      </c>
      <c r="R45" t="str">
        <f t="shared" si="3"/>
        <v/>
      </c>
      <c r="S45" t="s">
        <v>80</v>
      </c>
      <c r="T45">
        <v>18</v>
      </c>
      <c r="U45">
        <v>1</v>
      </c>
      <c r="V45" t="s">
        <v>38</v>
      </c>
      <c r="W45">
        <v>9</v>
      </c>
      <c r="X45">
        <v>38</v>
      </c>
      <c r="Y45">
        <v>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e">
        <f>VLOOKUP(A45,#REF!,4,FALSE)</f>
        <v>#REF!</v>
      </c>
      <c r="AW45" t="e">
        <f>VLOOKUP(A45,#REF!,5,FALSE)</f>
        <v>#REF!</v>
      </c>
      <c r="AX45">
        <f>SUMIF(量化书目统计!A:A,H45,量化书目统计!G:G)</f>
        <v>0</v>
      </c>
    </row>
    <row r="46" spans="1:50" x14ac:dyDescent="0.3">
      <c r="A46" t="s">
        <v>2889</v>
      </c>
      <c r="B46" t="s">
        <v>855</v>
      </c>
      <c r="C46" t="s">
        <v>257</v>
      </c>
      <c r="D46">
        <v>5</v>
      </c>
      <c r="E46" t="s">
        <v>2742</v>
      </c>
      <c r="F46" s="1" t="s">
        <v>2743</v>
      </c>
      <c r="G46" t="s">
        <v>2744</v>
      </c>
      <c r="H46" t="e">
        <f>VLOOKUP(F46,#REF!,2,FALSE)</f>
        <v>#REF!</v>
      </c>
      <c r="I46" t="s">
        <v>175</v>
      </c>
      <c r="J46" s="4">
        <v>44164</v>
      </c>
      <c r="K46" s="4">
        <v>44217</v>
      </c>
      <c r="L46" s="3">
        <f t="shared" si="0"/>
        <v>53</v>
      </c>
      <c r="M46" s="4">
        <v>44260</v>
      </c>
      <c r="N46">
        <f t="shared" si="1"/>
        <v>96</v>
      </c>
      <c r="O46">
        <v>0</v>
      </c>
      <c r="P46" t="e">
        <f>VLOOKUP(F46,#REF!,3,FALSE)</f>
        <v>#REF!</v>
      </c>
      <c r="Q46">
        <f t="shared" si="2"/>
        <v>0</v>
      </c>
      <c r="R46" t="str">
        <f t="shared" si="3"/>
        <v/>
      </c>
      <c r="S46" t="s">
        <v>28</v>
      </c>
      <c r="T46">
        <v>13</v>
      </c>
      <c r="U46">
        <v>1</v>
      </c>
      <c r="V46" t="s">
        <v>43</v>
      </c>
      <c r="X46">
        <v>13</v>
      </c>
      <c r="Y46">
        <v>4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e">
        <f>VLOOKUP(A46,#REF!,4,FALSE)</f>
        <v>#REF!</v>
      </c>
      <c r="AW46" t="e">
        <f>VLOOKUP(A46,#REF!,5,FALSE)</f>
        <v>#REF!</v>
      </c>
      <c r="AX46">
        <f>SUMIF(量化书目统计!A:A,H46,量化书目统计!G:G)</f>
        <v>0</v>
      </c>
    </row>
    <row r="47" spans="1:50" x14ac:dyDescent="0.3">
      <c r="A47" t="s">
        <v>2890</v>
      </c>
      <c r="B47" t="s">
        <v>855</v>
      </c>
      <c r="C47" t="s">
        <v>257</v>
      </c>
      <c r="D47">
        <v>5</v>
      </c>
      <c r="E47" t="s">
        <v>1052</v>
      </c>
      <c r="F47" s="1" t="s">
        <v>1623</v>
      </c>
      <c r="G47" t="s">
        <v>1624</v>
      </c>
      <c r="H47" t="e">
        <f>VLOOKUP(F47,#REF!,2,FALSE)</f>
        <v>#REF!</v>
      </c>
      <c r="I47" t="s">
        <v>53</v>
      </c>
      <c r="J47" s="4">
        <v>44257</v>
      </c>
      <c r="K47" s="4">
        <v>44271</v>
      </c>
      <c r="L47" s="3">
        <f t="shared" si="0"/>
        <v>14</v>
      </c>
      <c r="M47" s="4">
        <v>44273</v>
      </c>
      <c r="N47">
        <f t="shared" si="1"/>
        <v>16</v>
      </c>
      <c r="O47">
        <v>0</v>
      </c>
      <c r="P47" t="e">
        <f>VLOOKUP(F47,#REF!,3,FALSE)</f>
        <v>#REF!</v>
      </c>
      <c r="Q47">
        <f t="shared" si="2"/>
        <v>0</v>
      </c>
      <c r="R47" t="str">
        <f t="shared" si="3"/>
        <v/>
      </c>
      <c r="S47" t="s">
        <v>80</v>
      </c>
      <c r="T47">
        <v>1</v>
      </c>
      <c r="U47">
        <v>2</v>
      </c>
      <c r="V47" t="s">
        <v>80</v>
      </c>
      <c r="W47">
        <v>3</v>
      </c>
      <c r="X47">
        <v>21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e">
        <f>VLOOKUP(A47,#REF!,4,FALSE)</f>
        <v>#REF!</v>
      </c>
      <c r="AW47" t="e">
        <f>VLOOKUP(A47,#REF!,5,FALSE)</f>
        <v>#REF!</v>
      </c>
      <c r="AX47">
        <f>SUMIF(量化书目统计!A:A,H47,量化书目统计!G:G)</f>
        <v>0</v>
      </c>
    </row>
    <row r="48" spans="1:50" x14ac:dyDescent="0.3">
      <c r="A48" t="s">
        <v>2891</v>
      </c>
      <c r="B48" t="s">
        <v>855</v>
      </c>
      <c r="C48" t="s">
        <v>257</v>
      </c>
      <c r="D48">
        <v>5</v>
      </c>
      <c r="E48" t="s">
        <v>1973</v>
      </c>
      <c r="F48" s="1" t="s">
        <v>1974</v>
      </c>
      <c r="G48" t="s">
        <v>1975</v>
      </c>
      <c r="H48" t="e">
        <f>VLOOKUP(F48,#REF!,2,FALSE)</f>
        <v>#REF!</v>
      </c>
      <c r="I48" t="s">
        <v>65</v>
      </c>
      <c r="J48" s="4">
        <v>44526</v>
      </c>
      <c r="K48" s="4">
        <v>44628</v>
      </c>
      <c r="L48" s="3">
        <f t="shared" si="0"/>
        <v>102</v>
      </c>
      <c r="M48" s="4">
        <v>44624</v>
      </c>
      <c r="N48">
        <f t="shared" si="1"/>
        <v>98</v>
      </c>
      <c r="O48">
        <v>0</v>
      </c>
      <c r="P48" t="e">
        <f>VLOOKUP(F48,#REF!,3,FALSE)</f>
        <v>#REF!</v>
      </c>
      <c r="Q48">
        <f t="shared" si="2"/>
        <v>0</v>
      </c>
      <c r="R48" t="str">
        <f t="shared" si="3"/>
        <v/>
      </c>
      <c r="S48" t="s">
        <v>38</v>
      </c>
      <c r="T48">
        <v>12</v>
      </c>
      <c r="U48">
        <v>1</v>
      </c>
      <c r="V48" t="s">
        <v>99</v>
      </c>
      <c r="W48">
        <v>4</v>
      </c>
      <c r="X48">
        <v>52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e">
        <f>VLOOKUP(A48,#REF!,4,FALSE)</f>
        <v>#REF!</v>
      </c>
      <c r="AW48" t="e">
        <f>VLOOKUP(A48,#REF!,5,FALSE)</f>
        <v>#REF!</v>
      </c>
      <c r="AX48">
        <f>SUMIF(量化书目统计!A:A,H48,量化书目统计!G:G)</f>
        <v>0</v>
      </c>
    </row>
    <row r="49" spans="1:50" x14ac:dyDescent="0.3">
      <c r="A49" t="s">
        <v>2891</v>
      </c>
      <c r="B49" t="s">
        <v>855</v>
      </c>
      <c r="C49" t="s">
        <v>257</v>
      </c>
      <c r="D49">
        <v>5</v>
      </c>
      <c r="E49" t="s">
        <v>2489</v>
      </c>
      <c r="F49" s="1" t="s">
        <v>2490</v>
      </c>
      <c r="G49" t="s">
        <v>2491</v>
      </c>
      <c r="H49" t="e">
        <f>VLOOKUP(F49,#REF!,2,FALSE)</f>
        <v>#REF!</v>
      </c>
      <c r="I49" t="s">
        <v>32</v>
      </c>
      <c r="J49" s="4">
        <v>44483</v>
      </c>
      <c r="K49" s="4">
        <v>44628</v>
      </c>
      <c r="L49" s="3">
        <f t="shared" si="0"/>
        <v>145</v>
      </c>
      <c r="M49" s="4">
        <v>44624</v>
      </c>
      <c r="N49">
        <f t="shared" si="1"/>
        <v>141</v>
      </c>
      <c r="O49">
        <v>0</v>
      </c>
      <c r="P49" t="e">
        <f>VLOOKUP(F49,#REF!,3,FALSE)</f>
        <v>#REF!</v>
      </c>
      <c r="Q49">
        <f t="shared" si="2"/>
        <v>0</v>
      </c>
      <c r="R49" t="str">
        <f t="shared" si="3"/>
        <v/>
      </c>
      <c r="S49" t="s">
        <v>38</v>
      </c>
      <c r="T49">
        <v>6</v>
      </c>
      <c r="U49">
        <v>1</v>
      </c>
      <c r="V49" t="s">
        <v>99</v>
      </c>
      <c r="W49">
        <v>4</v>
      </c>
      <c r="X49">
        <v>46</v>
      </c>
      <c r="Y49">
        <v>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e">
        <f>VLOOKUP(A49,#REF!,4,FALSE)</f>
        <v>#REF!</v>
      </c>
      <c r="AW49" t="e">
        <f>VLOOKUP(A49,#REF!,5,FALSE)</f>
        <v>#REF!</v>
      </c>
      <c r="AX49">
        <f>SUMIF(量化书目统计!A:A,H49,量化书目统计!G:G)</f>
        <v>0</v>
      </c>
    </row>
    <row r="50" spans="1:50" x14ac:dyDescent="0.3">
      <c r="A50" t="s">
        <v>2892</v>
      </c>
      <c r="B50" t="s">
        <v>855</v>
      </c>
      <c r="C50" t="s">
        <v>257</v>
      </c>
      <c r="D50">
        <v>5</v>
      </c>
      <c r="E50" t="s">
        <v>2083</v>
      </c>
      <c r="F50" s="1" t="s">
        <v>2084</v>
      </c>
      <c r="G50" t="s">
        <v>2085</v>
      </c>
      <c r="H50" t="e">
        <f>VLOOKUP(F50,#REF!,2,FALSE)</f>
        <v>#REF!</v>
      </c>
      <c r="I50" t="s">
        <v>53</v>
      </c>
      <c r="J50" s="4">
        <v>44092</v>
      </c>
      <c r="K50" s="4">
        <v>44103</v>
      </c>
      <c r="L50" s="3">
        <f t="shared" si="0"/>
        <v>11</v>
      </c>
      <c r="M50" s="4">
        <v>44152</v>
      </c>
      <c r="N50">
        <f t="shared" si="1"/>
        <v>60</v>
      </c>
      <c r="O50">
        <v>0</v>
      </c>
      <c r="P50" t="e">
        <f>VLOOKUP(F50,#REF!,3,FALSE)</f>
        <v>#REF!</v>
      </c>
      <c r="Q50">
        <f t="shared" si="2"/>
        <v>0</v>
      </c>
      <c r="R50" t="str">
        <f t="shared" si="3"/>
        <v/>
      </c>
      <c r="S50" t="s">
        <v>28</v>
      </c>
      <c r="T50">
        <v>2</v>
      </c>
      <c r="U50">
        <v>1</v>
      </c>
      <c r="V50" t="s">
        <v>28</v>
      </c>
      <c r="W50">
        <v>4</v>
      </c>
      <c r="X50">
        <v>2</v>
      </c>
      <c r="Y50">
        <v>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e">
        <f>VLOOKUP(A50,#REF!,4,FALSE)</f>
        <v>#REF!</v>
      </c>
      <c r="AW50" t="e">
        <f>VLOOKUP(A50,#REF!,5,FALSE)</f>
        <v>#REF!</v>
      </c>
      <c r="AX50">
        <f>SUMIF(量化书目统计!A:A,H50,量化书目统计!G:G)</f>
        <v>0</v>
      </c>
    </row>
    <row r="51" spans="1:50" x14ac:dyDescent="0.3">
      <c r="A51" t="s">
        <v>2893</v>
      </c>
      <c r="B51" t="s">
        <v>855</v>
      </c>
      <c r="C51" t="s">
        <v>257</v>
      </c>
      <c r="D51">
        <v>5</v>
      </c>
      <c r="E51" t="s">
        <v>2894</v>
      </c>
      <c r="F51" s="1" t="s">
        <v>2895</v>
      </c>
      <c r="G51" t="s">
        <v>2896</v>
      </c>
      <c r="H51" t="e">
        <f>VLOOKUP(F51,#REF!,2,FALSE)</f>
        <v>#REF!</v>
      </c>
      <c r="I51" t="s">
        <v>49</v>
      </c>
      <c r="J51" s="4">
        <v>44091</v>
      </c>
      <c r="K51" s="4">
        <v>44208</v>
      </c>
      <c r="L51" s="3">
        <f t="shared" si="0"/>
        <v>117</v>
      </c>
      <c r="M51" s="4">
        <v>44209</v>
      </c>
      <c r="N51">
        <f t="shared" si="1"/>
        <v>118</v>
      </c>
      <c r="O51">
        <v>0</v>
      </c>
      <c r="P51" t="e">
        <f>VLOOKUP(F51,#REF!,3,FALSE)</f>
        <v>#REF!</v>
      </c>
      <c r="Q51">
        <f t="shared" si="2"/>
        <v>0</v>
      </c>
      <c r="R51" t="str">
        <f t="shared" si="3"/>
        <v/>
      </c>
      <c r="S51" t="s">
        <v>28</v>
      </c>
      <c r="T51">
        <v>2</v>
      </c>
      <c r="U51">
        <v>1</v>
      </c>
      <c r="V51" t="s">
        <v>28</v>
      </c>
      <c r="W51">
        <v>18</v>
      </c>
      <c r="X51">
        <v>2</v>
      </c>
      <c r="Y51">
        <v>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e">
        <f>VLOOKUP(A51,#REF!,4,FALSE)</f>
        <v>#REF!</v>
      </c>
      <c r="AW51" t="e">
        <f>VLOOKUP(A51,#REF!,5,FALSE)</f>
        <v>#REF!</v>
      </c>
      <c r="AX51">
        <f>SUMIF(量化书目统计!A:A,H51,量化书目统计!G:G)</f>
        <v>0</v>
      </c>
    </row>
    <row r="52" spans="1:50" x14ac:dyDescent="0.3">
      <c r="A52" t="s">
        <v>2897</v>
      </c>
      <c r="B52" t="s">
        <v>855</v>
      </c>
      <c r="C52" t="s">
        <v>257</v>
      </c>
      <c r="D52">
        <v>5</v>
      </c>
      <c r="E52" t="s">
        <v>1723</v>
      </c>
      <c r="F52" s="1" t="s">
        <v>1724</v>
      </c>
      <c r="G52" t="s">
        <v>1725</v>
      </c>
      <c r="H52" t="e">
        <f>VLOOKUP(F52,#REF!,2,FALSE)</f>
        <v>#REF!</v>
      </c>
      <c r="I52" t="s">
        <v>53</v>
      </c>
      <c r="J52" s="4">
        <v>44371</v>
      </c>
      <c r="K52" s="4">
        <v>44393</v>
      </c>
      <c r="L52" s="3">
        <f t="shared" si="0"/>
        <v>22</v>
      </c>
      <c r="M52" s="4">
        <v>44446</v>
      </c>
      <c r="N52">
        <f t="shared" si="1"/>
        <v>75</v>
      </c>
      <c r="O52">
        <v>0</v>
      </c>
      <c r="P52" t="e">
        <f>VLOOKUP(F52,#REF!,3,FALSE)</f>
        <v>#REF!</v>
      </c>
      <c r="Q52">
        <f t="shared" si="2"/>
        <v>0</v>
      </c>
      <c r="R52" t="str">
        <f t="shared" si="3"/>
        <v/>
      </c>
      <c r="S52" t="s">
        <v>80</v>
      </c>
      <c r="T52">
        <v>17</v>
      </c>
      <c r="U52">
        <v>1</v>
      </c>
      <c r="V52" t="s">
        <v>43</v>
      </c>
      <c r="X52">
        <v>37</v>
      </c>
      <c r="Y52">
        <v>10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e">
        <f>VLOOKUP(A52,#REF!,4,FALSE)</f>
        <v>#REF!</v>
      </c>
      <c r="AW52" t="e">
        <f>VLOOKUP(A52,#REF!,5,FALSE)</f>
        <v>#REF!</v>
      </c>
      <c r="AX52">
        <f>SUMIF(量化书目统计!A:A,H52,量化书目统计!G:G)</f>
        <v>0</v>
      </c>
    </row>
    <row r="53" spans="1:50" x14ac:dyDescent="0.3">
      <c r="A53" t="s">
        <v>2898</v>
      </c>
      <c r="B53" t="s">
        <v>855</v>
      </c>
      <c r="C53" t="s">
        <v>579</v>
      </c>
      <c r="D53">
        <v>5</v>
      </c>
      <c r="E53" t="s">
        <v>796</v>
      </c>
      <c r="F53" s="1" t="s">
        <v>797</v>
      </c>
      <c r="G53" t="s">
        <v>798</v>
      </c>
      <c r="H53" t="e">
        <f>VLOOKUP(F53,#REF!,2,FALSE)</f>
        <v>#REF!</v>
      </c>
      <c r="I53" t="s">
        <v>65</v>
      </c>
      <c r="J53" s="4">
        <v>44504</v>
      </c>
      <c r="K53" s="4">
        <v>44504</v>
      </c>
      <c r="L53" s="3">
        <f t="shared" si="0"/>
        <v>0</v>
      </c>
      <c r="M53" s="4">
        <v>44564</v>
      </c>
      <c r="N53">
        <f t="shared" si="1"/>
        <v>60</v>
      </c>
      <c r="O53">
        <v>0</v>
      </c>
      <c r="P53" t="e">
        <f>VLOOKUP(F53,#REF!,3,FALSE)</f>
        <v>#REF!</v>
      </c>
      <c r="Q53">
        <f t="shared" si="2"/>
        <v>0</v>
      </c>
      <c r="R53" t="str">
        <f t="shared" si="3"/>
        <v/>
      </c>
      <c r="S53" t="s">
        <v>38</v>
      </c>
      <c r="T53">
        <v>9</v>
      </c>
      <c r="U53">
        <v>1</v>
      </c>
      <c r="V53" t="s">
        <v>38</v>
      </c>
      <c r="W53">
        <v>9</v>
      </c>
      <c r="X53">
        <v>49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 t="e">
        <f>VLOOKUP(A53,#REF!,4,FALSE)</f>
        <v>#REF!</v>
      </c>
      <c r="AW53" t="e">
        <f>VLOOKUP(A53,#REF!,5,FALSE)</f>
        <v>#REF!</v>
      </c>
      <c r="AX53">
        <f>SUMIF(量化书目统计!A:A,H53,量化书目统计!G:G)</f>
        <v>0</v>
      </c>
    </row>
    <row r="54" spans="1:50" x14ac:dyDescent="0.3">
      <c r="A54" t="s">
        <v>584</v>
      </c>
      <c r="B54" t="s">
        <v>556</v>
      </c>
      <c r="C54" t="s">
        <v>247</v>
      </c>
      <c r="D54">
        <v>5</v>
      </c>
      <c r="E54" t="s">
        <v>585</v>
      </c>
      <c r="F54" s="1" t="s">
        <v>586</v>
      </c>
      <c r="G54" t="s">
        <v>587</v>
      </c>
      <c r="H54" t="e">
        <f>VLOOKUP(F54,#REF!,2,FALSE)</f>
        <v>#REF!</v>
      </c>
      <c r="I54" t="s">
        <v>65</v>
      </c>
      <c r="J54" s="4">
        <v>44270</v>
      </c>
      <c r="K54" s="4">
        <v>44298</v>
      </c>
      <c r="L54" s="3">
        <f t="shared" si="0"/>
        <v>28</v>
      </c>
      <c r="M54" s="4">
        <v>44330</v>
      </c>
      <c r="N54">
        <f t="shared" si="1"/>
        <v>60</v>
      </c>
      <c r="O54">
        <v>0</v>
      </c>
      <c r="P54" t="e">
        <f>VLOOKUP(F54,#REF!,3,FALSE)</f>
        <v>#REF!</v>
      </c>
      <c r="Q54">
        <f t="shared" si="2"/>
        <v>0</v>
      </c>
      <c r="R54" t="str">
        <f t="shared" si="3"/>
        <v/>
      </c>
      <c r="S54" t="s">
        <v>80</v>
      </c>
      <c r="T54">
        <v>3</v>
      </c>
      <c r="U54">
        <v>1</v>
      </c>
      <c r="V54" t="s">
        <v>80</v>
      </c>
      <c r="W54">
        <v>7</v>
      </c>
      <c r="X54">
        <v>23</v>
      </c>
      <c r="Y54">
        <v>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 t="e">
        <f>VLOOKUP(A54,#REF!,4,FALSE)</f>
        <v>#REF!</v>
      </c>
      <c r="AW54" t="e">
        <f>VLOOKUP(A54,#REF!,5,FALSE)</f>
        <v>#REF!</v>
      </c>
      <c r="AX54">
        <f>SUMIF(量化书目统计!A:A,H54,量化书目统计!G:G)</f>
        <v>0</v>
      </c>
    </row>
    <row r="55" spans="1:50" x14ac:dyDescent="0.3">
      <c r="A55" t="s">
        <v>584</v>
      </c>
      <c r="B55" t="s">
        <v>556</v>
      </c>
      <c r="C55" t="s">
        <v>247</v>
      </c>
      <c r="D55">
        <v>5</v>
      </c>
      <c r="E55" t="s">
        <v>588</v>
      </c>
      <c r="F55" s="1" t="s">
        <v>589</v>
      </c>
      <c r="G55" t="s">
        <v>590</v>
      </c>
      <c r="H55" t="e">
        <f>VLOOKUP(F55,#REF!,2,FALSE)</f>
        <v>#REF!</v>
      </c>
      <c r="I55" t="s">
        <v>65</v>
      </c>
      <c r="J55" s="4">
        <v>44270</v>
      </c>
      <c r="K55" s="4">
        <v>44298</v>
      </c>
      <c r="L55" s="3">
        <f t="shared" si="0"/>
        <v>28</v>
      </c>
      <c r="M55" s="4">
        <v>44330</v>
      </c>
      <c r="N55">
        <f t="shared" si="1"/>
        <v>60</v>
      </c>
      <c r="O55">
        <v>0</v>
      </c>
      <c r="P55" t="e">
        <f>VLOOKUP(F55,#REF!,3,FALSE)</f>
        <v>#REF!</v>
      </c>
      <c r="Q55">
        <f t="shared" si="2"/>
        <v>0</v>
      </c>
      <c r="R55" t="str">
        <f t="shared" si="3"/>
        <v/>
      </c>
      <c r="S55" t="s">
        <v>80</v>
      </c>
      <c r="T55">
        <v>3</v>
      </c>
      <c r="U55">
        <v>1</v>
      </c>
      <c r="V55" t="s">
        <v>80</v>
      </c>
      <c r="W55">
        <v>7</v>
      </c>
      <c r="X55">
        <v>23</v>
      </c>
      <c r="Y55">
        <v>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e">
        <f>VLOOKUP(A55,#REF!,4,FALSE)</f>
        <v>#REF!</v>
      </c>
      <c r="AW55" t="e">
        <f>VLOOKUP(A55,#REF!,5,FALSE)</f>
        <v>#REF!</v>
      </c>
      <c r="AX55">
        <f>SUMIF(量化书目统计!A:A,H55,量化书目统计!G:G)</f>
        <v>0</v>
      </c>
    </row>
    <row r="56" spans="1:50" x14ac:dyDescent="0.3">
      <c r="A56" t="s">
        <v>2899</v>
      </c>
      <c r="B56" t="s">
        <v>855</v>
      </c>
      <c r="C56" t="s">
        <v>579</v>
      </c>
      <c r="D56">
        <v>5</v>
      </c>
      <c r="E56" t="s">
        <v>2900</v>
      </c>
      <c r="F56" s="1" t="s">
        <v>2901</v>
      </c>
      <c r="G56" t="s">
        <v>2902</v>
      </c>
      <c r="H56" t="e">
        <f>VLOOKUP(F56,#REF!,2,FALSE)</f>
        <v>#REF!</v>
      </c>
      <c r="I56" t="s">
        <v>32</v>
      </c>
      <c r="J56" s="4">
        <v>44147</v>
      </c>
      <c r="K56" s="4">
        <v>44210</v>
      </c>
      <c r="L56" s="3">
        <f t="shared" si="0"/>
        <v>63</v>
      </c>
      <c r="M56" s="4">
        <v>44207</v>
      </c>
      <c r="N56">
        <f t="shared" si="1"/>
        <v>60</v>
      </c>
      <c r="O56">
        <v>0</v>
      </c>
      <c r="P56" t="e">
        <f>VLOOKUP(F56,#REF!,3,FALSE)</f>
        <v>#REF!</v>
      </c>
      <c r="Q56">
        <f t="shared" si="2"/>
        <v>0</v>
      </c>
      <c r="R56" t="str">
        <f t="shared" si="3"/>
        <v/>
      </c>
      <c r="S56" t="s">
        <v>28</v>
      </c>
      <c r="T56">
        <v>10</v>
      </c>
      <c r="U56">
        <v>2</v>
      </c>
      <c r="V56" t="s">
        <v>28</v>
      </c>
      <c r="W56">
        <v>18</v>
      </c>
      <c r="X56">
        <v>10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e">
        <f>VLOOKUP(A56,#REF!,4,FALSE)</f>
        <v>#REF!</v>
      </c>
      <c r="AW56" t="e">
        <f>VLOOKUP(A56,#REF!,5,FALSE)</f>
        <v>#REF!</v>
      </c>
      <c r="AX56">
        <f>SUMIF(量化书目统计!A:A,H56,量化书目统计!G:G)</f>
        <v>0</v>
      </c>
    </row>
    <row r="57" spans="1:50" x14ac:dyDescent="0.3">
      <c r="A57" t="s">
        <v>2899</v>
      </c>
      <c r="B57" t="s">
        <v>855</v>
      </c>
      <c r="C57" t="s">
        <v>579</v>
      </c>
      <c r="D57">
        <v>5</v>
      </c>
      <c r="E57" t="s">
        <v>2900</v>
      </c>
      <c r="F57" s="1" t="s">
        <v>2903</v>
      </c>
      <c r="G57" t="s">
        <v>2904</v>
      </c>
      <c r="H57" t="e">
        <f>VLOOKUP(F57,#REF!,2,FALSE)</f>
        <v>#REF!</v>
      </c>
      <c r="I57" t="s">
        <v>32</v>
      </c>
      <c r="J57" s="4">
        <v>44147</v>
      </c>
      <c r="K57" s="4">
        <v>44210</v>
      </c>
      <c r="L57" s="3">
        <f t="shared" si="0"/>
        <v>63</v>
      </c>
      <c r="M57" s="4">
        <v>44207</v>
      </c>
      <c r="N57">
        <f t="shared" si="1"/>
        <v>60</v>
      </c>
      <c r="O57">
        <v>0</v>
      </c>
      <c r="P57" t="e">
        <f>VLOOKUP(F57,#REF!,3,FALSE)</f>
        <v>#REF!</v>
      </c>
      <c r="Q57">
        <f t="shared" si="2"/>
        <v>0</v>
      </c>
      <c r="R57" t="str">
        <f t="shared" si="3"/>
        <v/>
      </c>
      <c r="S57" t="s">
        <v>28</v>
      </c>
      <c r="T57">
        <v>10</v>
      </c>
      <c r="U57">
        <v>2</v>
      </c>
      <c r="V57" t="s">
        <v>28</v>
      </c>
      <c r="W57">
        <v>18</v>
      </c>
      <c r="X57">
        <v>10</v>
      </c>
      <c r="Y57">
        <v>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e">
        <f>VLOOKUP(A57,#REF!,4,FALSE)</f>
        <v>#REF!</v>
      </c>
      <c r="AW57" t="e">
        <f>VLOOKUP(A57,#REF!,5,FALSE)</f>
        <v>#REF!</v>
      </c>
      <c r="AX57">
        <f>SUMIF(量化书目统计!A:A,H57,量化书目统计!G:G)</f>
        <v>0</v>
      </c>
    </row>
    <row r="58" spans="1:50" x14ac:dyDescent="0.3">
      <c r="A58" t="s">
        <v>2905</v>
      </c>
      <c r="B58" t="s">
        <v>855</v>
      </c>
      <c r="C58" t="s">
        <v>34</v>
      </c>
      <c r="D58">
        <v>5</v>
      </c>
      <c r="E58" t="s">
        <v>390</v>
      </c>
      <c r="F58" s="1" t="s">
        <v>1561</v>
      </c>
      <c r="G58" t="s">
        <v>1562</v>
      </c>
      <c r="H58" t="e">
        <f>VLOOKUP(F58,#REF!,2,FALSE)</f>
        <v>#REF!</v>
      </c>
      <c r="I58" t="s">
        <v>74</v>
      </c>
      <c r="J58" s="4">
        <v>44560</v>
      </c>
      <c r="K58" s="4">
        <v>44613</v>
      </c>
      <c r="L58" s="3">
        <f t="shared" si="0"/>
        <v>53</v>
      </c>
      <c r="M58" s="4">
        <v>44624</v>
      </c>
      <c r="N58">
        <f t="shared" si="1"/>
        <v>64</v>
      </c>
      <c r="O58">
        <v>0</v>
      </c>
      <c r="P58" t="e">
        <f>VLOOKUP(F58,#REF!,3,FALSE)</f>
        <v>#REF!</v>
      </c>
      <c r="Q58">
        <f t="shared" si="2"/>
        <v>0</v>
      </c>
      <c r="R58" t="str">
        <f t="shared" si="3"/>
        <v/>
      </c>
      <c r="S58" t="s">
        <v>38</v>
      </c>
      <c r="T58">
        <v>17</v>
      </c>
      <c r="U58">
        <v>1</v>
      </c>
      <c r="V58" t="s">
        <v>99</v>
      </c>
      <c r="W58">
        <v>2</v>
      </c>
      <c r="X58">
        <v>57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e">
        <f>VLOOKUP(A58,#REF!,4,FALSE)</f>
        <v>#REF!</v>
      </c>
      <c r="AW58" t="e">
        <f>VLOOKUP(A58,#REF!,5,FALSE)</f>
        <v>#REF!</v>
      </c>
      <c r="AX58">
        <f>SUMIF(量化书目统计!A:A,H58,量化书目统计!G:G)</f>
        <v>0</v>
      </c>
    </row>
    <row r="59" spans="1:50" x14ac:dyDescent="0.3">
      <c r="A59" t="s">
        <v>2906</v>
      </c>
      <c r="B59" t="s">
        <v>855</v>
      </c>
      <c r="C59" t="s">
        <v>34</v>
      </c>
      <c r="D59">
        <v>5</v>
      </c>
      <c r="E59" t="s">
        <v>280</v>
      </c>
      <c r="F59" s="1" t="s">
        <v>1334</v>
      </c>
      <c r="G59" t="s">
        <v>1335</v>
      </c>
      <c r="H59" t="e">
        <f>VLOOKUP(F59,#REF!,2,FALSE)</f>
        <v>#REF!</v>
      </c>
      <c r="I59" t="s">
        <v>158</v>
      </c>
      <c r="J59" s="4">
        <v>44206</v>
      </c>
      <c r="K59" s="4">
        <v>44257</v>
      </c>
      <c r="L59" s="3">
        <f t="shared" si="0"/>
        <v>51</v>
      </c>
      <c r="M59" s="4">
        <v>44266</v>
      </c>
      <c r="N59">
        <f t="shared" si="1"/>
        <v>60</v>
      </c>
      <c r="O59">
        <v>0</v>
      </c>
      <c r="P59" t="e">
        <f>VLOOKUP(F59,#REF!,3,FALSE)</f>
        <v>#REF!</v>
      </c>
      <c r="Q59">
        <f t="shared" si="2"/>
        <v>0</v>
      </c>
      <c r="R59" t="str">
        <f t="shared" si="3"/>
        <v/>
      </c>
      <c r="S59" t="s">
        <v>28</v>
      </c>
      <c r="T59">
        <f>X59</f>
        <v>19</v>
      </c>
      <c r="U59">
        <v>1</v>
      </c>
      <c r="V59" t="s">
        <v>80</v>
      </c>
      <c r="W59">
        <v>1</v>
      </c>
      <c r="X59">
        <v>19</v>
      </c>
      <c r="Y59">
        <v>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 t="e">
        <f>VLOOKUP(A59,#REF!,4,FALSE)</f>
        <v>#REF!</v>
      </c>
      <c r="AW59" t="e">
        <f>VLOOKUP(A59,#REF!,5,FALSE)</f>
        <v>#REF!</v>
      </c>
      <c r="AX59">
        <f>SUMIF(量化书目统计!A:A,H59,量化书目统计!G:G)</f>
        <v>0</v>
      </c>
    </row>
    <row r="60" spans="1:50" x14ac:dyDescent="0.3">
      <c r="A60" t="s">
        <v>2907</v>
      </c>
      <c r="B60" t="s">
        <v>855</v>
      </c>
      <c r="C60" t="s">
        <v>34</v>
      </c>
      <c r="D60">
        <v>5</v>
      </c>
      <c r="E60" t="s">
        <v>2908</v>
      </c>
      <c r="F60" s="1" t="s">
        <v>2909</v>
      </c>
      <c r="G60" t="s">
        <v>2910</v>
      </c>
      <c r="H60" t="e">
        <f>VLOOKUP(F60,#REF!,2,FALSE)</f>
        <v>#REF!</v>
      </c>
      <c r="I60" t="s">
        <v>32</v>
      </c>
      <c r="J60" s="4">
        <v>44117</v>
      </c>
      <c r="K60" s="4">
        <v>44208</v>
      </c>
      <c r="L60" s="3">
        <f t="shared" si="0"/>
        <v>91</v>
      </c>
      <c r="M60" s="4">
        <v>44237</v>
      </c>
      <c r="N60">
        <f t="shared" si="1"/>
        <v>120</v>
      </c>
      <c r="O60">
        <v>0</v>
      </c>
      <c r="P60" t="e">
        <f>VLOOKUP(F60,#REF!,3,FALSE)</f>
        <v>#REF!</v>
      </c>
      <c r="Q60">
        <f t="shared" si="2"/>
        <v>0</v>
      </c>
      <c r="R60" t="str">
        <f t="shared" si="3"/>
        <v/>
      </c>
      <c r="S60" t="s">
        <v>28</v>
      </c>
      <c r="T60">
        <v>6</v>
      </c>
      <c r="U60">
        <v>1</v>
      </c>
      <c r="V60" t="s">
        <v>28</v>
      </c>
      <c r="W60">
        <v>18</v>
      </c>
      <c r="X60">
        <v>6</v>
      </c>
      <c r="Y60">
        <v>5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e">
        <f>VLOOKUP(A60,#REF!,4,FALSE)</f>
        <v>#REF!</v>
      </c>
      <c r="AW60" t="e">
        <f>VLOOKUP(A60,#REF!,5,FALSE)</f>
        <v>#REF!</v>
      </c>
      <c r="AX60">
        <f>SUMIF(量化书目统计!A:A,H60,量化书目统计!G:G)</f>
        <v>0</v>
      </c>
    </row>
    <row r="61" spans="1:50" x14ac:dyDescent="0.3">
      <c r="A61" t="s">
        <v>2911</v>
      </c>
      <c r="B61" t="s">
        <v>855</v>
      </c>
      <c r="C61" t="s">
        <v>34</v>
      </c>
      <c r="D61">
        <v>5</v>
      </c>
      <c r="E61" t="s">
        <v>1284</v>
      </c>
      <c r="F61" s="1" t="s">
        <v>1285</v>
      </c>
      <c r="G61" t="s">
        <v>1286</v>
      </c>
      <c r="H61" t="e">
        <f>VLOOKUP(F61,#REF!,2,FALSE)</f>
        <v>#REF!</v>
      </c>
      <c r="I61" t="s">
        <v>59</v>
      </c>
      <c r="J61" s="4">
        <v>44186</v>
      </c>
      <c r="K61" s="4">
        <v>44280</v>
      </c>
      <c r="L61" s="3">
        <f t="shared" si="0"/>
        <v>94</v>
      </c>
      <c r="M61" s="4">
        <v>44316</v>
      </c>
      <c r="N61">
        <f t="shared" si="1"/>
        <v>130</v>
      </c>
      <c r="O61">
        <v>0</v>
      </c>
      <c r="P61" t="e">
        <f>VLOOKUP(F61,#REF!,3,FALSE)</f>
        <v>#REF!</v>
      </c>
      <c r="Q61">
        <f t="shared" si="2"/>
        <v>0</v>
      </c>
      <c r="R61" t="str">
        <f t="shared" si="3"/>
        <v/>
      </c>
      <c r="S61" t="s">
        <v>28</v>
      </c>
      <c r="T61">
        <v>16</v>
      </c>
      <c r="U61">
        <v>1</v>
      </c>
      <c r="V61" t="s">
        <v>80</v>
      </c>
      <c r="W61">
        <v>4</v>
      </c>
      <c r="X61">
        <v>16</v>
      </c>
      <c r="Y61">
        <v>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e">
        <f>VLOOKUP(A61,#REF!,4,FALSE)</f>
        <v>#REF!</v>
      </c>
      <c r="AW61" t="e">
        <f>VLOOKUP(A61,#REF!,5,FALSE)</f>
        <v>#REF!</v>
      </c>
      <c r="AX61">
        <f>SUMIF(量化书目统计!A:A,H61,量化书目统计!G:G)</f>
        <v>0</v>
      </c>
    </row>
    <row r="62" spans="1:50" x14ac:dyDescent="0.3">
      <c r="A62" t="s">
        <v>2912</v>
      </c>
      <c r="B62" t="s">
        <v>855</v>
      </c>
      <c r="C62" t="s">
        <v>34</v>
      </c>
      <c r="D62">
        <v>5</v>
      </c>
      <c r="E62" t="s">
        <v>848</v>
      </c>
      <c r="F62" s="1" t="s">
        <v>849</v>
      </c>
      <c r="G62" t="s">
        <v>850</v>
      </c>
      <c r="H62" t="e">
        <f>VLOOKUP(F62,#REF!,2,FALSE)</f>
        <v>#REF!</v>
      </c>
      <c r="I62" t="s">
        <v>158</v>
      </c>
      <c r="J62" s="4">
        <v>44311</v>
      </c>
      <c r="K62" s="4">
        <v>44360</v>
      </c>
      <c r="L62" s="3">
        <f t="shared" si="0"/>
        <v>49</v>
      </c>
      <c r="M62" s="4">
        <v>44389</v>
      </c>
      <c r="N62">
        <f t="shared" si="1"/>
        <v>78</v>
      </c>
      <c r="O62">
        <v>0</v>
      </c>
      <c r="P62" t="e">
        <f>VLOOKUP(F62,#REF!,3,FALSE)</f>
        <v>#REF!</v>
      </c>
      <c r="Q62">
        <f t="shared" si="2"/>
        <v>0</v>
      </c>
      <c r="R62" t="str">
        <f t="shared" si="3"/>
        <v/>
      </c>
      <c r="S62" t="s">
        <v>80</v>
      </c>
      <c r="T62">
        <v>8</v>
      </c>
      <c r="U62">
        <v>1</v>
      </c>
      <c r="V62" t="s">
        <v>80</v>
      </c>
      <c r="W62">
        <v>15</v>
      </c>
      <c r="X62">
        <v>28</v>
      </c>
      <c r="Y62">
        <v>3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 t="e">
        <f>VLOOKUP(A62,#REF!,4,FALSE)</f>
        <v>#REF!</v>
      </c>
      <c r="AW62" t="e">
        <f>VLOOKUP(A62,#REF!,5,FALSE)</f>
        <v>#REF!</v>
      </c>
      <c r="AX62">
        <f>SUMIF(量化书目统计!A:A,H62,量化书目统计!G:G)</f>
        <v>0</v>
      </c>
    </row>
    <row r="63" spans="1:50" x14ac:dyDescent="0.3">
      <c r="A63" t="s">
        <v>2913</v>
      </c>
      <c r="B63" t="s">
        <v>855</v>
      </c>
      <c r="C63" t="s">
        <v>34</v>
      </c>
      <c r="D63">
        <v>5</v>
      </c>
      <c r="E63" t="s">
        <v>1148</v>
      </c>
      <c r="F63" s="1" t="s">
        <v>1149</v>
      </c>
      <c r="G63" t="s">
        <v>1150</v>
      </c>
      <c r="H63" t="e">
        <f>VLOOKUP(F63,#REF!,2,FALSE)</f>
        <v>#REF!</v>
      </c>
      <c r="I63" t="s">
        <v>158</v>
      </c>
      <c r="J63" s="4">
        <v>44091</v>
      </c>
      <c r="K63" s="4">
        <v>44128</v>
      </c>
      <c r="L63" s="3">
        <f t="shared" si="0"/>
        <v>37</v>
      </c>
      <c r="M63" s="4">
        <v>44151</v>
      </c>
      <c r="N63">
        <f t="shared" si="1"/>
        <v>60</v>
      </c>
      <c r="O63">
        <v>0</v>
      </c>
      <c r="P63" t="e">
        <f>VLOOKUP(F63,#REF!,3,FALSE)</f>
        <v>#REF!</v>
      </c>
      <c r="Q63">
        <f t="shared" si="2"/>
        <v>0</v>
      </c>
      <c r="R63" t="str">
        <f t="shared" si="3"/>
        <v/>
      </c>
      <c r="S63" t="s">
        <v>28</v>
      </c>
      <c r="T63">
        <v>2</v>
      </c>
      <c r="U63">
        <v>1</v>
      </c>
      <c r="V63" t="s">
        <v>28</v>
      </c>
      <c r="W63">
        <v>7</v>
      </c>
      <c r="X63">
        <v>2</v>
      </c>
      <c r="Y63">
        <v>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 t="e">
        <f>VLOOKUP(A63,#REF!,4,FALSE)</f>
        <v>#REF!</v>
      </c>
      <c r="AW63" t="e">
        <f>VLOOKUP(A63,#REF!,5,FALSE)</f>
        <v>#REF!</v>
      </c>
      <c r="AX63">
        <f>SUMIF(量化书目统计!A:A,H63,量化书目统计!G:G)</f>
        <v>0</v>
      </c>
    </row>
    <row r="64" spans="1:50" x14ac:dyDescent="0.3">
      <c r="A64" t="s">
        <v>2914</v>
      </c>
      <c r="B64" t="s">
        <v>855</v>
      </c>
      <c r="C64" t="s">
        <v>34</v>
      </c>
      <c r="D64">
        <v>5</v>
      </c>
      <c r="E64" t="s">
        <v>457</v>
      </c>
      <c r="F64" s="1" t="s">
        <v>458</v>
      </c>
      <c r="G64" t="s">
        <v>459</v>
      </c>
      <c r="H64" t="e">
        <f>VLOOKUP(F64,#REF!,2,FALSE)</f>
        <v>#REF!</v>
      </c>
      <c r="I64" t="s">
        <v>65</v>
      </c>
      <c r="J64" s="4">
        <v>44270</v>
      </c>
      <c r="K64" s="4">
        <v>44328</v>
      </c>
      <c r="L64" s="3">
        <f t="shared" si="0"/>
        <v>58</v>
      </c>
      <c r="M64" s="4">
        <v>44330</v>
      </c>
      <c r="N64">
        <f t="shared" si="1"/>
        <v>60</v>
      </c>
      <c r="O64">
        <v>0</v>
      </c>
      <c r="P64" t="e">
        <f>VLOOKUP(F64,#REF!,3,FALSE)</f>
        <v>#REF!</v>
      </c>
      <c r="Q64">
        <f t="shared" si="2"/>
        <v>0</v>
      </c>
      <c r="R64" t="str">
        <f t="shared" si="3"/>
        <v/>
      </c>
      <c r="S64" t="s">
        <v>80</v>
      </c>
      <c r="T64">
        <v>3</v>
      </c>
      <c r="U64">
        <v>1</v>
      </c>
      <c r="V64" t="s">
        <v>80</v>
      </c>
      <c r="W64">
        <v>11</v>
      </c>
      <c r="X64">
        <v>23</v>
      </c>
      <c r="Y64">
        <v>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e">
        <f>VLOOKUP(A64,#REF!,4,FALSE)</f>
        <v>#REF!</v>
      </c>
      <c r="AW64" t="e">
        <f>VLOOKUP(A64,#REF!,5,FALSE)</f>
        <v>#REF!</v>
      </c>
      <c r="AX64">
        <f>SUMIF(量化书目统计!A:A,H64,量化书目统计!G:G)</f>
        <v>0</v>
      </c>
    </row>
    <row r="65" spans="1:50" x14ac:dyDescent="0.3">
      <c r="A65" t="s">
        <v>2914</v>
      </c>
      <c r="B65" t="s">
        <v>855</v>
      </c>
      <c r="C65" t="s">
        <v>34</v>
      </c>
      <c r="D65">
        <v>5</v>
      </c>
      <c r="E65" t="s">
        <v>405</v>
      </c>
      <c r="F65" s="1" t="s">
        <v>408</v>
      </c>
      <c r="G65" t="s">
        <v>409</v>
      </c>
      <c r="H65" t="e">
        <f>VLOOKUP(F65,#REF!,2,FALSE)</f>
        <v>#REF!</v>
      </c>
      <c r="I65" t="s">
        <v>49</v>
      </c>
      <c r="J65" s="4">
        <v>44180</v>
      </c>
      <c r="K65" s="4">
        <v>44201</v>
      </c>
      <c r="L65" s="3">
        <f t="shared" si="0"/>
        <v>21</v>
      </c>
      <c r="M65" s="4">
        <v>44202</v>
      </c>
      <c r="N65">
        <f t="shared" si="1"/>
        <v>22</v>
      </c>
      <c r="O65">
        <v>0</v>
      </c>
      <c r="P65" t="e">
        <f>VLOOKUP(F65,#REF!,3,FALSE)</f>
        <v>#REF!</v>
      </c>
      <c r="Q65">
        <f t="shared" si="2"/>
        <v>0</v>
      </c>
      <c r="R65" t="str">
        <f t="shared" si="3"/>
        <v/>
      </c>
      <c r="S65" t="s">
        <v>28</v>
      </c>
      <c r="T65">
        <v>15</v>
      </c>
      <c r="U65">
        <v>2</v>
      </c>
      <c r="V65" t="s">
        <v>28</v>
      </c>
      <c r="W65">
        <v>18</v>
      </c>
      <c r="X65">
        <v>15</v>
      </c>
      <c r="Y65">
        <v>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e">
        <f>VLOOKUP(A65,#REF!,4,FALSE)</f>
        <v>#REF!</v>
      </c>
      <c r="AW65" t="e">
        <f>VLOOKUP(A65,#REF!,5,FALSE)</f>
        <v>#REF!</v>
      </c>
      <c r="AX65">
        <f>SUMIF(量化书目统计!A:A,H65,量化书目统计!G:G)</f>
        <v>0</v>
      </c>
    </row>
    <row r="66" spans="1:50" x14ac:dyDescent="0.3">
      <c r="A66" t="s">
        <v>2915</v>
      </c>
      <c r="B66" t="s">
        <v>855</v>
      </c>
      <c r="C66" t="s">
        <v>34</v>
      </c>
      <c r="D66">
        <v>5</v>
      </c>
      <c r="E66" t="s">
        <v>1925</v>
      </c>
      <c r="F66" s="1" t="s">
        <v>1926</v>
      </c>
      <c r="G66" t="s">
        <v>1927</v>
      </c>
      <c r="H66" t="e">
        <f>VLOOKUP(F66,#REF!,2,FALSE)</f>
        <v>#REF!</v>
      </c>
      <c r="I66" t="s">
        <v>32</v>
      </c>
      <c r="J66" s="4">
        <v>44266</v>
      </c>
      <c r="K66" s="4">
        <v>44266</v>
      </c>
      <c r="L66" s="3">
        <f t="shared" ref="L66:L129" si="4">IF(K66&lt;&gt;0,K66-J66,"")</f>
        <v>0</v>
      </c>
      <c r="M66" s="4">
        <v>44326</v>
      </c>
      <c r="N66">
        <f t="shared" ref="N66:N129" si="5">M66-J66</f>
        <v>60</v>
      </c>
      <c r="O66">
        <v>0</v>
      </c>
      <c r="P66" t="e">
        <f>VLOOKUP(F66,#REF!,3,FALSE)</f>
        <v>#REF!</v>
      </c>
      <c r="Q66">
        <f t="shared" ref="Q66:Q129" si="6">IF(OR(ISNUMBER(SEARCH("高等数学",E66)),ISNUMBER(SEARCH("数学分析",E66)),ISNUMBER(SEARCH("微积分",E66))),1,IF(OR(ISNUMBER(SEARCH("概率",E66)),ISNUMBER(SEARCH("数理统计",E66)),ISNUMBER(SEARCH("统计",E66))),2,IF(ISNUMBER(SEARCH("代数",E66)),3,IF(OR(ISNUMBER(SEARCH("运筹",E66)),ISNUMBER(SEARCH("优化",E66))),4,0))))</f>
        <v>0</v>
      </c>
      <c r="R66" t="str">
        <f t="shared" ref="R66:R129" si="7">IF(AND(Q66&gt;0,O66=1),Q66&amp;"-"&amp;E66,"")</f>
        <v/>
      </c>
      <c r="S66" t="s">
        <v>80</v>
      </c>
      <c r="T66">
        <v>2</v>
      </c>
      <c r="U66">
        <v>1</v>
      </c>
      <c r="V66" t="s">
        <v>80</v>
      </c>
      <c r="W66">
        <v>2</v>
      </c>
      <c r="X66">
        <v>22</v>
      </c>
      <c r="Y66">
        <v>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e">
        <f>VLOOKUP(A66,#REF!,4,FALSE)</f>
        <v>#REF!</v>
      </c>
      <c r="AW66" t="e">
        <f>VLOOKUP(A66,#REF!,5,FALSE)</f>
        <v>#REF!</v>
      </c>
      <c r="AX66">
        <f>SUMIF(量化书目统计!A:A,H66,量化书目统计!G:G)</f>
        <v>0</v>
      </c>
    </row>
    <row r="67" spans="1:50" x14ac:dyDescent="0.3">
      <c r="A67" t="s">
        <v>2916</v>
      </c>
      <c r="B67" t="s">
        <v>855</v>
      </c>
      <c r="C67" t="s">
        <v>144</v>
      </c>
      <c r="D67">
        <v>5</v>
      </c>
      <c r="E67" t="s">
        <v>674</v>
      </c>
      <c r="F67" s="1" t="s">
        <v>675</v>
      </c>
      <c r="G67" t="s">
        <v>676</v>
      </c>
      <c r="H67" t="e">
        <f>VLOOKUP(F67,#REF!,2,FALSE)</f>
        <v>#REF!</v>
      </c>
      <c r="I67" t="s">
        <v>32</v>
      </c>
      <c r="J67" s="4">
        <v>44293</v>
      </c>
      <c r="K67" s="4">
        <v>44295</v>
      </c>
      <c r="L67" s="3">
        <f t="shared" si="4"/>
        <v>2</v>
      </c>
      <c r="M67" s="4">
        <v>44354</v>
      </c>
      <c r="N67">
        <f t="shared" si="5"/>
        <v>61</v>
      </c>
      <c r="O67">
        <v>0</v>
      </c>
      <c r="P67" t="e">
        <f>VLOOKUP(F67,#REF!,3,FALSE)</f>
        <v>#REF!</v>
      </c>
      <c r="Q67">
        <f t="shared" si="6"/>
        <v>0</v>
      </c>
      <c r="R67" t="str">
        <f t="shared" si="7"/>
        <v/>
      </c>
      <c r="S67" t="s">
        <v>80</v>
      </c>
      <c r="T67">
        <v>6</v>
      </c>
      <c r="U67">
        <v>1</v>
      </c>
      <c r="V67" t="s">
        <v>80</v>
      </c>
      <c r="W67">
        <v>6</v>
      </c>
      <c r="X67">
        <v>26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e">
        <f>VLOOKUP(A67,#REF!,4,FALSE)</f>
        <v>#REF!</v>
      </c>
      <c r="AW67" t="e">
        <f>VLOOKUP(A67,#REF!,5,FALSE)</f>
        <v>#REF!</v>
      </c>
      <c r="AX67">
        <f>SUMIF(量化书目统计!A:A,H67,量化书目统计!G:G)</f>
        <v>0</v>
      </c>
    </row>
    <row r="68" spans="1:50" x14ac:dyDescent="0.3">
      <c r="A68" t="s">
        <v>578</v>
      </c>
      <c r="B68" t="s">
        <v>556</v>
      </c>
      <c r="C68" t="s">
        <v>579</v>
      </c>
      <c r="D68">
        <v>5</v>
      </c>
      <c r="E68" t="s">
        <v>580</v>
      </c>
      <c r="F68" s="1" t="s">
        <v>581</v>
      </c>
      <c r="G68" t="s">
        <v>582</v>
      </c>
      <c r="H68" t="e">
        <f>VLOOKUP(F68,#REF!,2,FALSE)</f>
        <v>#REF!</v>
      </c>
      <c r="I68" t="s">
        <v>32</v>
      </c>
      <c r="J68" s="4">
        <v>44015</v>
      </c>
      <c r="K68" s="4">
        <v>44015</v>
      </c>
      <c r="L68" s="3">
        <f t="shared" si="4"/>
        <v>0</v>
      </c>
      <c r="M68" s="4">
        <v>44075</v>
      </c>
      <c r="N68">
        <f t="shared" si="5"/>
        <v>60</v>
      </c>
      <c r="O68">
        <v>0</v>
      </c>
      <c r="P68" t="e">
        <f>VLOOKUP(F68,#REF!,3,FALSE)</f>
        <v>#REF!</v>
      </c>
      <c r="Q68">
        <f t="shared" si="6"/>
        <v>0</v>
      </c>
      <c r="R68" t="str">
        <f t="shared" si="7"/>
        <v/>
      </c>
      <c r="S68" t="s">
        <v>43</v>
      </c>
      <c r="U68">
        <v>1</v>
      </c>
      <c r="V68" t="s">
        <v>43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e">
        <f>VLOOKUP(A68,#REF!,4,FALSE)</f>
        <v>#REF!</v>
      </c>
      <c r="AW68" t="e">
        <f>VLOOKUP(A68,#REF!,5,FALSE)</f>
        <v>#REF!</v>
      </c>
      <c r="AX68">
        <f>SUMIF(量化书目统计!A:A,H68,量化书目统计!G:G)</f>
        <v>0</v>
      </c>
    </row>
    <row r="69" spans="1:50" x14ac:dyDescent="0.3">
      <c r="A69" t="s">
        <v>2917</v>
      </c>
      <c r="B69" t="s">
        <v>855</v>
      </c>
      <c r="C69" t="s">
        <v>144</v>
      </c>
      <c r="D69">
        <v>5</v>
      </c>
      <c r="E69" t="s">
        <v>889</v>
      </c>
      <c r="F69" s="1" t="s">
        <v>890</v>
      </c>
      <c r="G69" t="s">
        <v>891</v>
      </c>
      <c r="H69" t="e">
        <f>VLOOKUP(F69,#REF!,2,FALSE)</f>
        <v>#REF!</v>
      </c>
      <c r="I69" t="s">
        <v>32</v>
      </c>
      <c r="J69" s="4">
        <v>44578</v>
      </c>
      <c r="K69" s="4">
        <v>44613</v>
      </c>
      <c r="L69" s="3">
        <f t="shared" si="4"/>
        <v>35</v>
      </c>
      <c r="M69" s="4">
        <v>44638</v>
      </c>
      <c r="N69">
        <f t="shared" si="5"/>
        <v>60</v>
      </c>
      <c r="O69">
        <v>0</v>
      </c>
      <c r="P69" t="e">
        <f>VLOOKUP(F69,#REF!,3,FALSE)</f>
        <v>#REF!</v>
      </c>
      <c r="Q69">
        <f t="shared" si="6"/>
        <v>0</v>
      </c>
      <c r="R69" t="str">
        <f t="shared" si="7"/>
        <v/>
      </c>
      <c r="S69" t="s">
        <v>43</v>
      </c>
      <c r="U69">
        <v>1</v>
      </c>
      <c r="V69" t="s">
        <v>99</v>
      </c>
      <c r="W69">
        <v>2</v>
      </c>
      <c r="X69">
        <v>60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f>VLOOKUP(A69,#REF!,4,FALSE)</f>
        <v>#REF!</v>
      </c>
      <c r="AW69" t="e">
        <f>VLOOKUP(A69,#REF!,5,FALSE)</f>
        <v>#REF!</v>
      </c>
      <c r="AX69">
        <f>SUMIF(量化书目统计!A:A,H69,量化书目统计!G:G)</f>
        <v>0</v>
      </c>
    </row>
    <row r="70" spans="1:50" x14ac:dyDescent="0.3">
      <c r="A70" t="s">
        <v>2918</v>
      </c>
      <c r="B70" t="s">
        <v>855</v>
      </c>
      <c r="C70" t="s">
        <v>144</v>
      </c>
      <c r="D70">
        <v>5</v>
      </c>
      <c r="E70" t="s">
        <v>727</v>
      </c>
      <c r="F70" s="1" t="s">
        <v>2919</v>
      </c>
      <c r="G70" t="s">
        <v>2920</v>
      </c>
      <c r="H70" t="e">
        <f>VLOOKUP(F70,#REF!,2,FALSE)</f>
        <v>#REF!</v>
      </c>
      <c r="I70" t="s">
        <v>32</v>
      </c>
      <c r="J70" s="4">
        <v>44385</v>
      </c>
      <c r="K70" s="4">
        <v>44437</v>
      </c>
      <c r="L70" s="3">
        <f t="shared" si="4"/>
        <v>52</v>
      </c>
      <c r="M70" s="4">
        <v>44447</v>
      </c>
      <c r="N70">
        <f t="shared" si="5"/>
        <v>62</v>
      </c>
      <c r="O70">
        <v>0</v>
      </c>
      <c r="P70" t="e">
        <f>VLOOKUP(F70,#REF!,3,FALSE)</f>
        <v>#REF!</v>
      </c>
      <c r="Q70">
        <f t="shared" si="6"/>
        <v>0</v>
      </c>
      <c r="R70" t="str">
        <f t="shared" si="7"/>
        <v/>
      </c>
      <c r="S70" t="s">
        <v>80</v>
      </c>
      <c r="T70">
        <f>19</f>
        <v>19</v>
      </c>
      <c r="U70">
        <v>1</v>
      </c>
      <c r="V70" t="s">
        <v>43</v>
      </c>
      <c r="X70">
        <v>39</v>
      </c>
      <c r="Y70">
        <v>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e">
        <f>VLOOKUP(A70,#REF!,4,FALSE)</f>
        <v>#REF!</v>
      </c>
      <c r="AW70" t="e">
        <f>VLOOKUP(A70,#REF!,5,FALSE)</f>
        <v>#REF!</v>
      </c>
      <c r="AX70">
        <f>SUMIF(量化书目统计!A:A,H70,量化书目统计!G:G)</f>
        <v>0</v>
      </c>
    </row>
    <row r="71" spans="1:50" x14ac:dyDescent="0.3">
      <c r="A71" t="s">
        <v>2918</v>
      </c>
      <c r="B71" t="s">
        <v>855</v>
      </c>
      <c r="C71" t="s">
        <v>144</v>
      </c>
      <c r="D71">
        <v>5</v>
      </c>
      <c r="E71" t="s">
        <v>727</v>
      </c>
      <c r="F71" s="1" t="s">
        <v>728</v>
      </c>
      <c r="G71" t="s">
        <v>729</v>
      </c>
      <c r="H71" t="e">
        <f>VLOOKUP(F71,#REF!,2,FALSE)</f>
        <v>#REF!</v>
      </c>
      <c r="I71" t="s">
        <v>32</v>
      </c>
      <c r="J71" s="4">
        <v>44384</v>
      </c>
      <c r="K71" s="4">
        <v>44437</v>
      </c>
      <c r="L71" s="3">
        <f t="shared" si="4"/>
        <v>53</v>
      </c>
      <c r="M71" s="4">
        <v>44447</v>
      </c>
      <c r="N71">
        <f t="shared" si="5"/>
        <v>63</v>
      </c>
      <c r="O71">
        <v>0</v>
      </c>
      <c r="P71" t="e">
        <f>VLOOKUP(F71,#REF!,3,FALSE)</f>
        <v>#REF!</v>
      </c>
      <c r="Q71">
        <f t="shared" si="6"/>
        <v>0</v>
      </c>
      <c r="R71" t="str">
        <f t="shared" si="7"/>
        <v/>
      </c>
      <c r="S71" t="s">
        <v>80</v>
      </c>
      <c r="T71">
        <f>19</f>
        <v>19</v>
      </c>
      <c r="U71">
        <v>1</v>
      </c>
      <c r="V71" t="s">
        <v>43</v>
      </c>
      <c r="X71">
        <v>39</v>
      </c>
      <c r="Y71">
        <v>3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e">
        <f>VLOOKUP(A71,#REF!,4,FALSE)</f>
        <v>#REF!</v>
      </c>
      <c r="AW71" t="e">
        <f>VLOOKUP(A71,#REF!,5,FALSE)</f>
        <v>#REF!</v>
      </c>
      <c r="AX71">
        <f>SUMIF(量化书目统计!A:A,H71,量化书目统计!G:G)</f>
        <v>0</v>
      </c>
    </row>
    <row r="72" spans="1:50" x14ac:dyDescent="0.3">
      <c r="A72" t="s">
        <v>2921</v>
      </c>
      <c r="B72" t="s">
        <v>855</v>
      </c>
      <c r="C72" t="s">
        <v>144</v>
      </c>
      <c r="D72">
        <v>5</v>
      </c>
      <c r="E72" t="s">
        <v>805</v>
      </c>
      <c r="F72" s="1" t="s">
        <v>1381</v>
      </c>
      <c r="G72" t="s">
        <v>1382</v>
      </c>
      <c r="H72" t="e">
        <f>VLOOKUP(F72,#REF!,2,FALSE)</f>
        <v>#REF!</v>
      </c>
      <c r="I72" t="s">
        <v>49</v>
      </c>
      <c r="J72" s="4">
        <v>44337</v>
      </c>
      <c r="K72" s="4">
        <v>44453</v>
      </c>
      <c r="L72" s="3">
        <f t="shared" si="4"/>
        <v>116</v>
      </c>
      <c r="M72" s="4">
        <v>44447</v>
      </c>
      <c r="N72">
        <f t="shared" si="5"/>
        <v>110</v>
      </c>
      <c r="O72">
        <v>0</v>
      </c>
      <c r="P72" t="e">
        <f>VLOOKUP(F72,#REF!,3,FALSE)</f>
        <v>#REF!</v>
      </c>
      <c r="Q72">
        <f t="shared" si="6"/>
        <v>0</v>
      </c>
      <c r="R72" t="str">
        <f t="shared" si="7"/>
        <v/>
      </c>
      <c r="S72" t="s">
        <v>80</v>
      </c>
      <c r="T72">
        <v>12</v>
      </c>
      <c r="U72">
        <v>1</v>
      </c>
      <c r="V72" t="s">
        <v>38</v>
      </c>
      <c r="W72">
        <v>2</v>
      </c>
      <c r="X72">
        <v>32</v>
      </c>
      <c r="Y72">
        <v>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f>VLOOKUP(A72,#REF!,4,FALSE)</f>
        <v>#REF!</v>
      </c>
      <c r="AW72" t="e">
        <f>VLOOKUP(A72,#REF!,5,FALSE)</f>
        <v>#REF!</v>
      </c>
      <c r="AX72">
        <f>SUMIF(量化书目统计!A:A,H72,量化书目统计!G:G)</f>
        <v>0</v>
      </c>
    </row>
    <row r="73" spans="1:50" x14ac:dyDescent="0.3">
      <c r="A73" t="s">
        <v>2922</v>
      </c>
      <c r="B73" t="s">
        <v>855</v>
      </c>
      <c r="C73" t="s">
        <v>144</v>
      </c>
      <c r="D73">
        <v>5</v>
      </c>
      <c r="E73" t="s">
        <v>2923</v>
      </c>
      <c r="F73" s="1" t="s">
        <v>2924</v>
      </c>
      <c r="G73" t="s">
        <v>2925</v>
      </c>
      <c r="H73" t="e">
        <f>VLOOKUP(F73,#REF!,2,FALSE)</f>
        <v>#REF!</v>
      </c>
      <c r="I73" t="s">
        <v>32</v>
      </c>
      <c r="J73" s="4">
        <v>44185</v>
      </c>
      <c r="K73" s="4">
        <v>44190</v>
      </c>
      <c r="L73" s="3">
        <f t="shared" si="4"/>
        <v>5</v>
      </c>
      <c r="M73" s="4">
        <v>44245</v>
      </c>
      <c r="N73">
        <f t="shared" si="5"/>
        <v>60</v>
      </c>
      <c r="O73">
        <v>0</v>
      </c>
      <c r="P73" t="e">
        <f>VLOOKUP(F73,#REF!,3,FALSE)</f>
        <v>#REF!</v>
      </c>
      <c r="Q73">
        <f t="shared" si="6"/>
        <v>0</v>
      </c>
      <c r="R73" t="str">
        <f t="shared" si="7"/>
        <v/>
      </c>
      <c r="S73" t="s">
        <v>28</v>
      </c>
      <c r="T73">
        <v>16</v>
      </c>
      <c r="U73">
        <v>1</v>
      </c>
      <c r="V73" t="s">
        <v>28</v>
      </c>
      <c r="W73">
        <v>16</v>
      </c>
      <c r="X73">
        <v>16</v>
      </c>
      <c r="Y73">
        <v>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e">
        <f>VLOOKUP(A73,#REF!,4,FALSE)</f>
        <v>#REF!</v>
      </c>
      <c r="AW73" t="e">
        <f>VLOOKUP(A73,#REF!,5,FALSE)</f>
        <v>#REF!</v>
      </c>
      <c r="AX73">
        <f>SUMIF(量化书目统计!A:A,H73,量化书目统计!G:G)</f>
        <v>0</v>
      </c>
    </row>
    <row r="74" spans="1:50" x14ac:dyDescent="0.3">
      <c r="A74" t="s">
        <v>2926</v>
      </c>
      <c r="B74" t="s">
        <v>855</v>
      </c>
      <c r="C74" t="s">
        <v>185</v>
      </c>
      <c r="D74">
        <v>5</v>
      </c>
      <c r="E74" t="s">
        <v>275</v>
      </c>
      <c r="F74" s="1" t="s">
        <v>276</v>
      </c>
      <c r="G74" t="s">
        <v>277</v>
      </c>
      <c r="H74" t="e">
        <f>VLOOKUP(F74,#REF!,2,FALSE)</f>
        <v>#REF!</v>
      </c>
      <c r="I74" t="s">
        <v>74</v>
      </c>
      <c r="J74" s="4">
        <v>44443</v>
      </c>
      <c r="K74" s="4">
        <v>44518</v>
      </c>
      <c r="L74" s="3">
        <f t="shared" si="4"/>
        <v>75</v>
      </c>
      <c r="M74" s="4">
        <v>44503</v>
      </c>
      <c r="N74">
        <f t="shared" si="5"/>
        <v>60</v>
      </c>
      <c r="O74">
        <v>0</v>
      </c>
      <c r="P74" t="e">
        <f>VLOOKUP(F74,#REF!,3,FALSE)</f>
        <v>#REF!</v>
      </c>
      <c r="Q74">
        <f t="shared" si="6"/>
        <v>0</v>
      </c>
      <c r="R74" t="str">
        <f t="shared" si="7"/>
        <v/>
      </c>
      <c r="S74" t="s">
        <v>43</v>
      </c>
      <c r="U74">
        <v>1</v>
      </c>
      <c r="V74" t="s">
        <v>38</v>
      </c>
      <c r="W74">
        <v>11</v>
      </c>
      <c r="X74">
        <v>40</v>
      </c>
      <c r="Y74">
        <v>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e">
        <f>VLOOKUP(A74,#REF!,4,FALSE)</f>
        <v>#REF!</v>
      </c>
      <c r="AW74" t="e">
        <f>VLOOKUP(A74,#REF!,5,FALSE)</f>
        <v>#REF!</v>
      </c>
      <c r="AX74">
        <f>SUMIF(量化书目统计!A:A,H74,量化书目统计!G:G)</f>
        <v>0</v>
      </c>
    </row>
    <row r="75" spans="1:50" x14ac:dyDescent="0.3">
      <c r="A75" t="s">
        <v>2927</v>
      </c>
      <c r="B75" t="s">
        <v>855</v>
      </c>
      <c r="C75" t="s">
        <v>185</v>
      </c>
      <c r="D75">
        <v>5</v>
      </c>
      <c r="E75" t="s">
        <v>424</v>
      </c>
      <c r="F75" s="1" t="s">
        <v>425</v>
      </c>
      <c r="G75" t="s">
        <v>426</v>
      </c>
      <c r="H75" t="e">
        <f>VLOOKUP(F75,#REF!,2,FALSE)</f>
        <v>#REF!</v>
      </c>
      <c r="I75" t="s">
        <v>49</v>
      </c>
      <c r="J75" s="4">
        <v>44622</v>
      </c>
      <c r="K75" s="4">
        <v>44740</v>
      </c>
      <c r="L75" s="3">
        <f t="shared" si="4"/>
        <v>118</v>
      </c>
      <c r="M75" s="4">
        <v>44815</v>
      </c>
      <c r="N75">
        <f t="shared" si="5"/>
        <v>193</v>
      </c>
      <c r="O75">
        <v>0</v>
      </c>
      <c r="P75" t="e">
        <f>VLOOKUP(F75,#REF!,3,FALSE)</f>
        <v>#REF!</v>
      </c>
      <c r="Q75">
        <f t="shared" si="6"/>
        <v>0</v>
      </c>
      <c r="R75" t="str">
        <f t="shared" si="7"/>
        <v/>
      </c>
      <c r="S75" t="s">
        <v>99</v>
      </c>
      <c r="T75">
        <v>3</v>
      </c>
      <c r="U75">
        <v>1</v>
      </c>
      <c r="V75" t="s">
        <v>43</v>
      </c>
      <c r="X75">
        <v>63</v>
      </c>
      <c r="Y75">
        <v>4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e">
        <f>VLOOKUP(A75,#REF!,4,FALSE)</f>
        <v>#REF!</v>
      </c>
      <c r="AW75" t="e">
        <f>VLOOKUP(A75,#REF!,5,FALSE)</f>
        <v>#REF!</v>
      </c>
      <c r="AX75">
        <f>SUMIF(量化书目统计!A:A,H75,量化书目统计!G:G)</f>
        <v>0</v>
      </c>
    </row>
    <row r="76" spans="1:50" x14ac:dyDescent="0.3">
      <c r="A76" t="s">
        <v>2928</v>
      </c>
      <c r="B76" t="s">
        <v>855</v>
      </c>
      <c r="C76" t="s">
        <v>185</v>
      </c>
      <c r="D76">
        <v>5</v>
      </c>
      <c r="E76" t="s">
        <v>1148</v>
      </c>
      <c r="F76" s="1" t="s">
        <v>1149</v>
      </c>
      <c r="G76" t="s">
        <v>1150</v>
      </c>
      <c r="H76" t="e">
        <f>VLOOKUP(F76,#REF!,2,FALSE)</f>
        <v>#REF!</v>
      </c>
      <c r="I76" t="s">
        <v>158</v>
      </c>
      <c r="J76" s="4">
        <v>44130</v>
      </c>
      <c r="K76" s="4">
        <v>44141</v>
      </c>
      <c r="L76" s="3">
        <f t="shared" si="4"/>
        <v>11</v>
      </c>
      <c r="M76" s="4">
        <v>44190</v>
      </c>
      <c r="N76">
        <f t="shared" si="5"/>
        <v>60</v>
      </c>
      <c r="O76">
        <v>0</v>
      </c>
      <c r="P76" t="e">
        <f>VLOOKUP(F76,#REF!,3,FALSE)</f>
        <v>#REF!</v>
      </c>
      <c r="Q76">
        <f t="shared" si="6"/>
        <v>0</v>
      </c>
      <c r="R76" t="str">
        <f t="shared" si="7"/>
        <v/>
      </c>
      <c r="S76" t="s">
        <v>28</v>
      </c>
      <c r="T76">
        <v>8</v>
      </c>
      <c r="U76">
        <v>1</v>
      </c>
      <c r="V76" t="s">
        <v>28</v>
      </c>
      <c r="W76">
        <v>9</v>
      </c>
      <c r="X76">
        <v>8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e">
        <f>VLOOKUP(A76,#REF!,4,FALSE)</f>
        <v>#REF!</v>
      </c>
      <c r="AW76" t="e">
        <f>VLOOKUP(A76,#REF!,5,FALSE)</f>
        <v>#REF!</v>
      </c>
      <c r="AX76">
        <f>SUMIF(量化书目统计!A:A,H76,量化书目统计!G:G)</f>
        <v>0</v>
      </c>
    </row>
    <row r="77" spans="1:50" x14ac:dyDescent="0.3">
      <c r="A77" t="s">
        <v>2929</v>
      </c>
      <c r="B77" t="s">
        <v>855</v>
      </c>
      <c r="C77" t="s">
        <v>185</v>
      </c>
      <c r="D77">
        <v>5</v>
      </c>
      <c r="E77" t="s">
        <v>659</v>
      </c>
      <c r="F77" s="1" t="s">
        <v>660</v>
      </c>
      <c r="G77" t="s">
        <v>661</v>
      </c>
      <c r="H77" t="e">
        <f>VLOOKUP(F77,#REF!,2,FALSE)</f>
        <v>#REF!</v>
      </c>
      <c r="I77" t="s">
        <v>225</v>
      </c>
      <c r="J77" s="4">
        <v>44572</v>
      </c>
      <c r="K77" s="4">
        <v>44572</v>
      </c>
      <c r="L77" s="3">
        <f t="shared" si="4"/>
        <v>0</v>
      </c>
      <c r="M77" s="4">
        <v>44634</v>
      </c>
      <c r="N77">
        <f t="shared" si="5"/>
        <v>62</v>
      </c>
      <c r="O77">
        <v>0</v>
      </c>
      <c r="P77" t="e">
        <f>VLOOKUP(F77,#REF!,3,FALSE)</f>
        <v>#REF!</v>
      </c>
      <c r="Q77">
        <f t="shared" si="6"/>
        <v>0</v>
      </c>
      <c r="R77" t="str">
        <f t="shared" si="7"/>
        <v/>
      </c>
      <c r="S77" t="s">
        <v>38</v>
      </c>
      <c r="T77">
        <f>19</f>
        <v>19</v>
      </c>
      <c r="U77">
        <v>1</v>
      </c>
      <c r="V77" t="s">
        <v>38</v>
      </c>
      <c r="W77">
        <v>18</v>
      </c>
      <c r="X77">
        <v>59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 t="e">
        <f>VLOOKUP(A77,#REF!,4,FALSE)</f>
        <v>#REF!</v>
      </c>
      <c r="AW77" t="e">
        <f>VLOOKUP(A77,#REF!,5,FALSE)</f>
        <v>#REF!</v>
      </c>
      <c r="AX77">
        <f>SUMIF(量化书目统计!A:A,H77,量化书目统计!G:G)</f>
        <v>0</v>
      </c>
    </row>
    <row r="78" spans="1:50" x14ac:dyDescent="0.3">
      <c r="A78" t="s">
        <v>2930</v>
      </c>
      <c r="B78" t="s">
        <v>855</v>
      </c>
      <c r="C78" t="s">
        <v>185</v>
      </c>
      <c r="D78">
        <v>5</v>
      </c>
      <c r="E78" t="s">
        <v>938</v>
      </c>
      <c r="F78" s="1" t="s">
        <v>1411</v>
      </c>
      <c r="G78" t="s">
        <v>1412</v>
      </c>
      <c r="H78" t="e">
        <f>VLOOKUP(F78,#REF!,2,FALSE)</f>
        <v>#REF!</v>
      </c>
      <c r="I78" t="s">
        <v>65</v>
      </c>
      <c r="J78" s="4">
        <v>44482</v>
      </c>
      <c r="K78" s="4">
        <v>44482</v>
      </c>
      <c r="L78" s="3">
        <f t="shared" si="4"/>
        <v>0</v>
      </c>
      <c r="M78" s="4">
        <v>44543</v>
      </c>
      <c r="N78">
        <f t="shared" si="5"/>
        <v>61</v>
      </c>
      <c r="O78">
        <v>0</v>
      </c>
      <c r="P78" t="e">
        <f>VLOOKUP(F78,#REF!,3,FALSE)</f>
        <v>#REF!</v>
      </c>
      <c r="Q78">
        <f t="shared" si="6"/>
        <v>0</v>
      </c>
      <c r="R78" t="str">
        <f t="shared" si="7"/>
        <v/>
      </c>
      <c r="S78" t="s">
        <v>38</v>
      </c>
      <c r="T78">
        <v>6</v>
      </c>
      <c r="U78">
        <v>1</v>
      </c>
      <c r="V78" t="s">
        <v>38</v>
      </c>
      <c r="W78">
        <v>6</v>
      </c>
      <c r="X78">
        <v>46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e">
        <f>VLOOKUP(A78,#REF!,4,FALSE)</f>
        <v>#REF!</v>
      </c>
      <c r="AW78" t="e">
        <f>VLOOKUP(A78,#REF!,5,FALSE)</f>
        <v>#REF!</v>
      </c>
      <c r="AX78">
        <f>SUMIF(量化书目统计!A:A,H78,量化书目统计!G:G)</f>
        <v>0</v>
      </c>
    </row>
    <row r="79" spans="1:50" x14ac:dyDescent="0.3">
      <c r="A79" t="s">
        <v>2930</v>
      </c>
      <c r="B79" t="s">
        <v>855</v>
      </c>
      <c r="C79" t="s">
        <v>185</v>
      </c>
      <c r="D79">
        <v>5</v>
      </c>
      <c r="E79" t="s">
        <v>938</v>
      </c>
      <c r="F79" s="1" t="s">
        <v>1411</v>
      </c>
      <c r="G79" t="s">
        <v>1412</v>
      </c>
      <c r="H79" t="e">
        <f>VLOOKUP(F79,#REF!,2,FALSE)</f>
        <v>#REF!</v>
      </c>
      <c r="I79" t="s">
        <v>65</v>
      </c>
      <c r="J79" s="4">
        <v>44517</v>
      </c>
      <c r="K79" s="4">
        <v>44517</v>
      </c>
      <c r="L79" s="3">
        <f t="shared" si="4"/>
        <v>0</v>
      </c>
      <c r="M79" s="4">
        <v>44578</v>
      </c>
      <c r="N79">
        <f t="shared" si="5"/>
        <v>61</v>
      </c>
      <c r="O79">
        <v>0</v>
      </c>
      <c r="P79" t="e">
        <f>VLOOKUP(F79,#REF!,3,FALSE)</f>
        <v>#REF!</v>
      </c>
      <c r="Q79">
        <f t="shared" si="6"/>
        <v>0</v>
      </c>
      <c r="R79" t="str">
        <f t="shared" si="7"/>
        <v/>
      </c>
      <c r="S79" t="s">
        <v>38</v>
      </c>
      <c r="T79">
        <v>11</v>
      </c>
      <c r="U79">
        <v>1</v>
      </c>
      <c r="V79" t="s">
        <v>38</v>
      </c>
      <c r="W79">
        <v>11</v>
      </c>
      <c r="X79">
        <v>51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e">
        <f>VLOOKUP(A79,#REF!,4,FALSE)</f>
        <v>#REF!</v>
      </c>
      <c r="AW79" t="e">
        <f>VLOOKUP(A79,#REF!,5,FALSE)</f>
        <v>#REF!</v>
      </c>
      <c r="AX79">
        <f>SUMIF(量化书目统计!A:A,H79,量化书目统计!G:G)</f>
        <v>0</v>
      </c>
    </row>
    <row r="80" spans="1:50" x14ac:dyDescent="0.3">
      <c r="A80" t="s">
        <v>2931</v>
      </c>
      <c r="B80" t="s">
        <v>855</v>
      </c>
      <c r="C80" t="s">
        <v>185</v>
      </c>
      <c r="D80">
        <v>5</v>
      </c>
      <c r="E80" t="s">
        <v>1207</v>
      </c>
      <c r="F80" s="1" t="s">
        <v>1208</v>
      </c>
      <c r="G80" t="s">
        <v>1209</v>
      </c>
      <c r="H80" t="e">
        <f>VLOOKUP(F80,#REF!,2,FALSE)</f>
        <v>#REF!</v>
      </c>
      <c r="I80" t="s">
        <v>74</v>
      </c>
      <c r="J80" s="4">
        <v>44288</v>
      </c>
      <c r="K80" s="4">
        <v>44553</v>
      </c>
      <c r="L80" s="3">
        <f t="shared" si="4"/>
        <v>265</v>
      </c>
      <c r="M80" s="4">
        <v>44557</v>
      </c>
      <c r="N80">
        <f t="shared" si="5"/>
        <v>269</v>
      </c>
      <c r="O80">
        <v>0</v>
      </c>
      <c r="P80" t="e">
        <f>VLOOKUP(F80,#REF!,3,FALSE)</f>
        <v>#REF!</v>
      </c>
      <c r="Q80">
        <f t="shared" si="6"/>
        <v>0</v>
      </c>
      <c r="R80" t="str">
        <f t="shared" si="7"/>
        <v/>
      </c>
      <c r="S80" t="s">
        <v>80</v>
      </c>
      <c r="T80">
        <v>5</v>
      </c>
      <c r="U80">
        <v>1</v>
      </c>
      <c r="V80" t="s">
        <v>38</v>
      </c>
      <c r="W80">
        <v>16</v>
      </c>
      <c r="X80">
        <v>25</v>
      </c>
      <c r="Y80">
        <v>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e">
        <f>VLOOKUP(A80,#REF!,4,FALSE)</f>
        <v>#REF!</v>
      </c>
      <c r="AW80" t="e">
        <f>VLOOKUP(A80,#REF!,5,FALSE)</f>
        <v>#REF!</v>
      </c>
      <c r="AX80">
        <f>SUMIF(量化书目统计!A:A,H80,量化书目统计!G:G)</f>
        <v>0</v>
      </c>
    </row>
    <row r="81" spans="1:50" x14ac:dyDescent="0.3">
      <c r="A81" t="s">
        <v>583</v>
      </c>
      <c r="B81" t="s">
        <v>556</v>
      </c>
      <c r="C81" t="s">
        <v>185</v>
      </c>
      <c r="D81">
        <v>5</v>
      </c>
      <c r="E81" t="s">
        <v>492</v>
      </c>
      <c r="F81" s="1" t="s">
        <v>493</v>
      </c>
      <c r="G81" t="s">
        <v>494</v>
      </c>
      <c r="H81" t="e">
        <f>VLOOKUP(F81,#REF!,2,FALSE)</f>
        <v>#REF!</v>
      </c>
      <c r="I81" t="s">
        <v>158</v>
      </c>
      <c r="J81" s="4">
        <v>44092</v>
      </c>
      <c r="K81" s="4">
        <v>44092</v>
      </c>
      <c r="L81" s="3">
        <f t="shared" si="4"/>
        <v>0</v>
      </c>
      <c r="M81" s="4">
        <v>44152</v>
      </c>
      <c r="N81">
        <f t="shared" si="5"/>
        <v>60</v>
      </c>
      <c r="O81">
        <v>0</v>
      </c>
      <c r="P81" t="e">
        <f>VLOOKUP(F81,#REF!,3,FALSE)</f>
        <v>#REF!</v>
      </c>
      <c r="Q81">
        <f t="shared" si="6"/>
        <v>0</v>
      </c>
      <c r="R81" t="str">
        <f t="shared" si="7"/>
        <v/>
      </c>
      <c r="S81" t="s">
        <v>28</v>
      </c>
      <c r="T81">
        <v>2</v>
      </c>
      <c r="U81">
        <v>1</v>
      </c>
      <c r="V81" t="s">
        <v>28</v>
      </c>
      <c r="W81">
        <v>2</v>
      </c>
      <c r="X81">
        <v>2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e">
        <f>VLOOKUP(A81,#REF!,4,FALSE)</f>
        <v>#REF!</v>
      </c>
      <c r="AW81" t="e">
        <f>VLOOKUP(A81,#REF!,5,FALSE)</f>
        <v>#REF!</v>
      </c>
      <c r="AX81">
        <f>SUMIF(量化书目统计!A:A,H81,量化书目统计!G:G)</f>
        <v>0</v>
      </c>
    </row>
    <row r="82" spans="1:50" x14ac:dyDescent="0.3">
      <c r="A82" t="s">
        <v>2932</v>
      </c>
      <c r="B82" t="s">
        <v>855</v>
      </c>
      <c r="C82" t="s">
        <v>185</v>
      </c>
      <c r="D82">
        <v>5</v>
      </c>
      <c r="E82" t="s">
        <v>1376</v>
      </c>
      <c r="F82" s="1" t="s">
        <v>1377</v>
      </c>
      <c r="G82" t="s">
        <v>1378</v>
      </c>
      <c r="H82" t="e">
        <f>VLOOKUP(F82,#REF!,2,FALSE)</f>
        <v>#REF!</v>
      </c>
      <c r="I82" t="s">
        <v>317</v>
      </c>
      <c r="J82" s="4">
        <v>44196</v>
      </c>
      <c r="K82" s="4">
        <v>44203</v>
      </c>
      <c r="L82" s="3">
        <f t="shared" si="4"/>
        <v>7</v>
      </c>
      <c r="M82" s="4">
        <v>44256</v>
      </c>
      <c r="N82">
        <f t="shared" si="5"/>
        <v>60</v>
      </c>
      <c r="O82">
        <v>0</v>
      </c>
      <c r="P82" t="e">
        <f>VLOOKUP(F82,#REF!,3,FALSE)</f>
        <v>#REF!</v>
      </c>
      <c r="Q82">
        <f t="shared" si="6"/>
        <v>0</v>
      </c>
      <c r="R82" t="str">
        <f t="shared" si="7"/>
        <v/>
      </c>
      <c r="S82" t="s">
        <v>28</v>
      </c>
      <c r="T82">
        <v>17</v>
      </c>
      <c r="U82">
        <v>1</v>
      </c>
      <c r="V82" t="s">
        <v>28</v>
      </c>
      <c r="W82">
        <v>18</v>
      </c>
      <c r="X82">
        <v>17</v>
      </c>
      <c r="Y82">
        <v>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e">
        <f>VLOOKUP(A82,#REF!,4,FALSE)</f>
        <v>#REF!</v>
      </c>
      <c r="AW82" t="e">
        <f>VLOOKUP(A82,#REF!,5,FALSE)</f>
        <v>#REF!</v>
      </c>
      <c r="AX82">
        <f>SUMIF(量化书目统计!A:A,H82,量化书目统计!G:G)</f>
        <v>0</v>
      </c>
    </row>
    <row r="83" spans="1:50" x14ac:dyDescent="0.3">
      <c r="A83" t="s">
        <v>2933</v>
      </c>
      <c r="B83" t="s">
        <v>855</v>
      </c>
      <c r="C83" t="s">
        <v>185</v>
      </c>
      <c r="D83">
        <v>5</v>
      </c>
      <c r="E83" t="s">
        <v>1438</v>
      </c>
      <c r="F83" s="1" t="s">
        <v>1439</v>
      </c>
      <c r="G83" t="s">
        <v>1440</v>
      </c>
      <c r="H83" t="e">
        <f>VLOOKUP(F83,#REF!,2,FALSE)</f>
        <v>#REF!</v>
      </c>
      <c r="I83" t="s">
        <v>158</v>
      </c>
      <c r="J83" s="4">
        <v>44538</v>
      </c>
      <c r="K83" s="4">
        <v>44817</v>
      </c>
      <c r="L83" s="3">
        <f t="shared" si="4"/>
        <v>279</v>
      </c>
      <c r="M83" s="4">
        <v>44815</v>
      </c>
      <c r="N83">
        <f t="shared" si="5"/>
        <v>277</v>
      </c>
      <c r="O83">
        <v>0</v>
      </c>
      <c r="P83" t="e">
        <f>VLOOKUP(F83,#REF!,3,FALSE)</f>
        <v>#REF!</v>
      </c>
      <c r="Q83">
        <f t="shared" si="6"/>
        <v>0</v>
      </c>
      <c r="R83" t="str">
        <f t="shared" si="7"/>
        <v/>
      </c>
      <c r="S83" t="s">
        <v>38</v>
      </c>
      <c r="T83">
        <v>14</v>
      </c>
      <c r="U83">
        <v>1</v>
      </c>
      <c r="V83" t="s">
        <v>43</v>
      </c>
      <c r="X83">
        <v>54</v>
      </c>
      <c r="Y83">
        <v>5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 t="e">
        <f>VLOOKUP(A83,#REF!,4,FALSE)</f>
        <v>#REF!</v>
      </c>
      <c r="AW83" t="e">
        <f>VLOOKUP(A83,#REF!,5,FALSE)</f>
        <v>#REF!</v>
      </c>
      <c r="AX83">
        <f>SUMIF(量化书目统计!A:A,H83,量化书目统计!G:G)</f>
        <v>0</v>
      </c>
    </row>
    <row r="84" spans="1:50" x14ac:dyDescent="0.3">
      <c r="A84" t="s">
        <v>2934</v>
      </c>
      <c r="B84" t="s">
        <v>855</v>
      </c>
      <c r="C84" t="s">
        <v>185</v>
      </c>
      <c r="D84">
        <v>5</v>
      </c>
      <c r="E84" t="s">
        <v>2935</v>
      </c>
      <c r="F84" s="1" t="s">
        <v>2936</v>
      </c>
      <c r="G84" t="s">
        <v>2937</v>
      </c>
      <c r="H84" t="e">
        <f>VLOOKUP(F84,#REF!,2,FALSE)</f>
        <v>#REF!</v>
      </c>
      <c r="I84" t="s">
        <v>175</v>
      </c>
      <c r="J84" s="4">
        <v>44178</v>
      </c>
      <c r="K84" s="4">
        <v>44212</v>
      </c>
      <c r="L84" s="3">
        <f t="shared" si="4"/>
        <v>34</v>
      </c>
      <c r="M84" s="4">
        <v>44260</v>
      </c>
      <c r="N84">
        <f t="shared" si="5"/>
        <v>82</v>
      </c>
      <c r="O84">
        <v>0</v>
      </c>
      <c r="P84" t="e">
        <f>VLOOKUP(F84,#REF!,3,FALSE)</f>
        <v>#REF!</v>
      </c>
      <c r="Q84">
        <f t="shared" si="6"/>
        <v>0</v>
      </c>
      <c r="R84" t="str">
        <f t="shared" si="7"/>
        <v/>
      </c>
      <c r="S84" t="s">
        <v>28</v>
      </c>
      <c r="T84">
        <v>15</v>
      </c>
      <c r="U84">
        <v>1</v>
      </c>
      <c r="V84" t="s">
        <v>28</v>
      </c>
      <c r="W84">
        <v>18</v>
      </c>
      <c r="X84">
        <v>15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 t="e">
        <f>VLOOKUP(A84,#REF!,4,FALSE)</f>
        <v>#REF!</v>
      </c>
      <c r="AW84" t="e">
        <f>VLOOKUP(A84,#REF!,5,FALSE)</f>
        <v>#REF!</v>
      </c>
      <c r="AX84">
        <f>SUMIF(量化书目统计!A:A,H84,量化书目统计!G:G)</f>
        <v>0</v>
      </c>
    </row>
    <row r="85" spans="1:50" x14ac:dyDescent="0.3">
      <c r="A85" t="s">
        <v>2938</v>
      </c>
      <c r="B85" t="s">
        <v>855</v>
      </c>
      <c r="C85" t="s">
        <v>247</v>
      </c>
      <c r="D85">
        <v>5</v>
      </c>
      <c r="E85" t="s">
        <v>2939</v>
      </c>
      <c r="F85" s="1" t="s">
        <v>2940</v>
      </c>
      <c r="G85" t="s">
        <v>2941</v>
      </c>
      <c r="H85" t="e">
        <f>VLOOKUP(F85,#REF!,2,FALSE)</f>
        <v>#REF!</v>
      </c>
      <c r="I85" t="s">
        <v>53</v>
      </c>
      <c r="J85" s="4">
        <v>44266</v>
      </c>
      <c r="K85" s="4">
        <v>44409</v>
      </c>
      <c r="L85" s="3">
        <f t="shared" si="4"/>
        <v>143</v>
      </c>
      <c r="M85" s="4">
        <v>44446</v>
      </c>
      <c r="N85">
        <f t="shared" si="5"/>
        <v>180</v>
      </c>
      <c r="O85">
        <v>0</v>
      </c>
      <c r="P85" t="e">
        <f>VLOOKUP(F85,#REF!,3,FALSE)</f>
        <v>#REF!</v>
      </c>
      <c r="Q85">
        <f t="shared" si="6"/>
        <v>0</v>
      </c>
      <c r="R85" t="str">
        <f t="shared" si="7"/>
        <v/>
      </c>
      <c r="S85" t="s">
        <v>80</v>
      </c>
      <c r="T85">
        <v>2</v>
      </c>
      <c r="U85">
        <v>1</v>
      </c>
      <c r="V85" t="s">
        <v>43</v>
      </c>
      <c r="X85">
        <v>22</v>
      </c>
      <c r="Y85">
        <v>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 t="e">
        <f>VLOOKUP(A85,#REF!,4,FALSE)</f>
        <v>#REF!</v>
      </c>
      <c r="AW85" t="e">
        <f>VLOOKUP(A85,#REF!,5,FALSE)</f>
        <v>#REF!</v>
      </c>
      <c r="AX85">
        <f>SUMIF(量化书目统计!A:A,H85,量化书目统计!G:G)</f>
        <v>0</v>
      </c>
    </row>
    <row r="86" spans="1:50" x14ac:dyDescent="0.3">
      <c r="A86" t="s">
        <v>2938</v>
      </c>
      <c r="B86" t="s">
        <v>855</v>
      </c>
      <c r="C86" t="s">
        <v>247</v>
      </c>
      <c r="D86">
        <v>5</v>
      </c>
      <c r="E86" t="s">
        <v>1194</v>
      </c>
      <c r="F86" s="1" t="s">
        <v>1195</v>
      </c>
      <c r="G86" t="s">
        <v>1196</v>
      </c>
      <c r="H86" t="e">
        <f>VLOOKUP(F86,#REF!,2,FALSE)</f>
        <v>#REF!</v>
      </c>
      <c r="I86" t="s">
        <v>158</v>
      </c>
      <c r="J86" s="4">
        <v>44104</v>
      </c>
      <c r="K86" s="4">
        <v>44256</v>
      </c>
      <c r="L86" s="3">
        <f t="shared" si="4"/>
        <v>152</v>
      </c>
      <c r="M86" s="4">
        <v>44260</v>
      </c>
      <c r="N86">
        <f t="shared" si="5"/>
        <v>156</v>
      </c>
      <c r="O86">
        <v>0</v>
      </c>
      <c r="P86" t="e">
        <f>VLOOKUP(F86,#REF!,3,FALSE)</f>
        <v>#REF!</v>
      </c>
      <c r="Q86">
        <f t="shared" si="6"/>
        <v>0</v>
      </c>
      <c r="R86" t="str">
        <f t="shared" si="7"/>
        <v/>
      </c>
      <c r="S86" t="s">
        <v>28</v>
      </c>
      <c r="T86">
        <v>4</v>
      </c>
      <c r="U86">
        <v>1</v>
      </c>
      <c r="V86" t="s">
        <v>80</v>
      </c>
      <c r="W86">
        <v>1</v>
      </c>
      <c r="X86">
        <v>4</v>
      </c>
      <c r="Y86">
        <v>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e">
        <f>VLOOKUP(A86,#REF!,4,FALSE)</f>
        <v>#REF!</v>
      </c>
      <c r="AW86" t="e">
        <f>VLOOKUP(A86,#REF!,5,FALSE)</f>
        <v>#REF!</v>
      </c>
      <c r="AX86">
        <f>SUMIF(量化书目统计!A:A,H86,量化书目统计!G:G)</f>
        <v>0</v>
      </c>
    </row>
    <row r="87" spans="1:50" x14ac:dyDescent="0.3">
      <c r="A87" t="s">
        <v>2942</v>
      </c>
      <c r="B87" t="s">
        <v>855</v>
      </c>
      <c r="C87" t="s">
        <v>247</v>
      </c>
      <c r="D87">
        <v>5</v>
      </c>
      <c r="E87" t="s">
        <v>457</v>
      </c>
      <c r="F87" s="1" t="s">
        <v>458</v>
      </c>
      <c r="G87" t="s">
        <v>459</v>
      </c>
      <c r="H87" t="e">
        <f>VLOOKUP(F87,#REF!,2,FALSE)</f>
        <v>#REF!</v>
      </c>
      <c r="I87" t="s">
        <v>65</v>
      </c>
      <c r="J87" s="4">
        <v>44203</v>
      </c>
      <c r="K87" s="4">
        <v>44258</v>
      </c>
      <c r="L87" s="3">
        <f t="shared" si="4"/>
        <v>55</v>
      </c>
      <c r="M87" s="4">
        <v>44263</v>
      </c>
      <c r="N87">
        <f t="shared" si="5"/>
        <v>60</v>
      </c>
      <c r="O87">
        <v>0</v>
      </c>
      <c r="P87" t="e">
        <f>VLOOKUP(F87,#REF!,3,FALSE)</f>
        <v>#REF!</v>
      </c>
      <c r="Q87">
        <f t="shared" si="6"/>
        <v>0</v>
      </c>
      <c r="R87" t="str">
        <f t="shared" si="7"/>
        <v/>
      </c>
      <c r="S87" t="s">
        <v>28</v>
      </c>
      <c r="T87">
        <v>18</v>
      </c>
      <c r="U87">
        <v>1</v>
      </c>
      <c r="V87" t="s">
        <v>80</v>
      </c>
      <c r="W87">
        <v>1</v>
      </c>
      <c r="X87">
        <v>18</v>
      </c>
      <c r="Y87">
        <v>4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e">
        <f>VLOOKUP(A87,#REF!,4,FALSE)</f>
        <v>#REF!</v>
      </c>
      <c r="AW87" t="e">
        <f>VLOOKUP(A87,#REF!,5,FALSE)</f>
        <v>#REF!</v>
      </c>
      <c r="AX87">
        <f>SUMIF(量化书目统计!A:A,H87,量化书目统计!G:G)</f>
        <v>0</v>
      </c>
    </row>
    <row r="88" spans="1:50" x14ac:dyDescent="0.3">
      <c r="A88" t="s">
        <v>2943</v>
      </c>
      <c r="B88" t="s">
        <v>855</v>
      </c>
      <c r="C88" t="s">
        <v>247</v>
      </c>
      <c r="D88">
        <v>5</v>
      </c>
      <c r="E88" t="s">
        <v>1904</v>
      </c>
      <c r="F88" s="1" t="s">
        <v>1905</v>
      </c>
      <c r="G88" t="s">
        <v>1906</v>
      </c>
      <c r="H88" t="e">
        <f>VLOOKUP(F88,#REF!,2,FALSE)</f>
        <v>#REF!</v>
      </c>
      <c r="I88" t="s">
        <v>53</v>
      </c>
      <c r="J88" s="4">
        <v>44513</v>
      </c>
      <c r="K88" s="4">
        <v>44568</v>
      </c>
      <c r="L88" s="3">
        <f t="shared" si="4"/>
        <v>55</v>
      </c>
      <c r="M88" s="4">
        <v>44573</v>
      </c>
      <c r="N88">
        <f t="shared" si="5"/>
        <v>60</v>
      </c>
      <c r="O88">
        <v>0</v>
      </c>
      <c r="P88" t="e">
        <f>VLOOKUP(F88,#REF!,3,FALSE)</f>
        <v>#REF!</v>
      </c>
      <c r="Q88">
        <f t="shared" si="6"/>
        <v>0</v>
      </c>
      <c r="R88" t="str">
        <f t="shared" si="7"/>
        <v/>
      </c>
      <c r="S88" t="s">
        <v>38</v>
      </c>
      <c r="T88">
        <v>10</v>
      </c>
      <c r="U88">
        <v>1</v>
      </c>
      <c r="V88" t="s">
        <v>38</v>
      </c>
      <c r="W88">
        <v>18</v>
      </c>
      <c r="X88">
        <v>50</v>
      </c>
      <c r="Y88">
        <v>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e">
        <f>VLOOKUP(A88,#REF!,4,FALSE)</f>
        <v>#REF!</v>
      </c>
      <c r="AW88" t="e">
        <f>VLOOKUP(A88,#REF!,5,FALSE)</f>
        <v>#REF!</v>
      </c>
      <c r="AX88">
        <f>SUMIF(量化书目统计!A:A,H88,量化书目统计!G:G)</f>
        <v>0</v>
      </c>
    </row>
    <row r="89" spans="1:50" x14ac:dyDescent="0.3">
      <c r="A89" t="s">
        <v>2943</v>
      </c>
      <c r="B89" t="s">
        <v>855</v>
      </c>
      <c r="C89" t="s">
        <v>247</v>
      </c>
      <c r="D89">
        <v>5</v>
      </c>
      <c r="E89" t="s">
        <v>520</v>
      </c>
      <c r="F89" s="1" t="s">
        <v>521</v>
      </c>
      <c r="G89" t="s">
        <v>522</v>
      </c>
      <c r="H89" t="e">
        <f>VLOOKUP(F89,#REF!,2,FALSE)</f>
        <v>#REF!</v>
      </c>
      <c r="I89" t="s">
        <v>158</v>
      </c>
      <c r="J89" s="4">
        <v>44760</v>
      </c>
      <c r="K89" s="4">
        <v>44795</v>
      </c>
      <c r="L89" s="3">
        <f t="shared" si="4"/>
        <v>35</v>
      </c>
      <c r="M89" s="4">
        <v>44820</v>
      </c>
      <c r="N89">
        <f t="shared" si="5"/>
        <v>60</v>
      </c>
      <c r="O89">
        <v>0</v>
      </c>
      <c r="P89" t="e">
        <f>VLOOKUP(F89,#REF!,3,FALSE)</f>
        <v>#REF!</v>
      </c>
      <c r="Q89">
        <f t="shared" si="6"/>
        <v>0</v>
      </c>
      <c r="R89" t="str">
        <f t="shared" si="7"/>
        <v/>
      </c>
      <c r="S89" t="s">
        <v>43</v>
      </c>
      <c r="U89">
        <v>1</v>
      </c>
      <c r="V89" t="s">
        <v>43</v>
      </c>
      <c r="X89">
        <v>80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e">
        <f>VLOOKUP(A89,#REF!,4,FALSE)</f>
        <v>#REF!</v>
      </c>
      <c r="AW89" t="e">
        <f>VLOOKUP(A89,#REF!,5,FALSE)</f>
        <v>#REF!</v>
      </c>
      <c r="AX89">
        <f>SUMIF(量化书目统计!A:A,H89,量化书目统计!G:G)</f>
        <v>0</v>
      </c>
    </row>
    <row r="90" spans="1:50" x14ac:dyDescent="0.3">
      <c r="A90" t="s">
        <v>2944</v>
      </c>
      <c r="B90" t="s">
        <v>855</v>
      </c>
      <c r="C90" t="s">
        <v>247</v>
      </c>
      <c r="D90">
        <v>5</v>
      </c>
      <c r="E90" t="s">
        <v>745</v>
      </c>
      <c r="F90" s="1" t="s">
        <v>746</v>
      </c>
      <c r="G90" t="s">
        <v>747</v>
      </c>
      <c r="H90" t="e">
        <f>VLOOKUP(F90,#REF!,2,FALSE)</f>
        <v>#REF!</v>
      </c>
      <c r="I90" t="s">
        <v>53</v>
      </c>
      <c r="J90" s="4">
        <v>44510</v>
      </c>
      <c r="K90" s="4">
        <v>44573</v>
      </c>
      <c r="L90" s="3">
        <f t="shared" si="4"/>
        <v>63</v>
      </c>
      <c r="M90" s="4">
        <v>44571</v>
      </c>
      <c r="N90">
        <f t="shared" si="5"/>
        <v>61</v>
      </c>
      <c r="O90">
        <v>0</v>
      </c>
      <c r="P90" t="e">
        <f>VLOOKUP(F90,#REF!,3,FALSE)</f>
        <v>#REF!</v>
      </c>
      <c r="Q90">
        <f t="shared" si="6"/>
        <v>0</v>
      </c>
      <c r="R90" t="str">
        <f t="shared" si="7"/>
        <v/>
      </c>
      <c r="S90" t="s">
        <v>38</v>
      </c>
      <c r="T90">
        <v>10</v>
      </c>
      <c r="U90">
        <v>1</v>
      </c>
      <c r="V90" t="s">
        <v>38</v>
      </c>
      <c r="W90">
        <v>18</v>
      </c>
      <c r="X90">
        <v>50</v>
      </c>
      <c r="Y90">
        <v>4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e">
        <f>VLOOKUP(A90,#REF!,4,FALSE)</f>
        <v>#REF!</v>
      </c>
      <c r="AW90" t="e">
        <f>VLOOKUP(A90,#REF!,5,FALSE)</f>
        <v>#REF!</v>
      </c>
      <c r="AX90">
        <f>SUMIF(量化书目统计!A:A,H90,量化书目统计!G:G)</f>
        <v>0</v>
      </c>
    </row>
    <row r="91" spans="1:50" x14ac:dyDescent="0.3">
      <c r="A91" t="s">
        <v>2944</v>
      </c>
      <c r="B91" t="s">
        <v>855</v>
      </c>
      <c r="C91" t="s">
        <v>247</v>
      </c>
      <c r="D91">
        <v>5</v>
      </c>
      <c r="E91" t="s">
        <v>1957</v>
      </c>
      <c r="F91" s="1" t="s">
        <v>1958</v>
      </c>
      <c r="G91" t="s">
        <v>1959</v>
      </c>
      <c r="H91" t="e">
        <f>VLOOKUP(F91,#REF!,2,FALSE)</f>
        <v>#REF!</v>
      </c>
      <c r="I91" t="s">
        <v>53</v>
      </c>
      <c r="J91" s="4">
        <v>44181</v>
      </c>
      <c r="K91" s="4">
        <v>44207</v>
      </c>
      <c r="L91" s="3">
        <f t="shared" si="4"/>
        <v>26</v>
      </c>
      <c r="M91" s="4">
        <v>44242</v>
      </c>
      <c r="N91">
        <f t="shared" si="5"/>
        <v>61</v>
      </c>
      <c r="O91">
        <v>0</v>
      </c>
      <c r="P91" t="e">
        <f>VLOOKUP(F91,#REF!,3,FALSE)</f>
        <v>#REF!</v>
      </c>
      <c r="Q91">
        <f t="shared" si="6"/>
        <v>0</v>
      </c>
      <c r="R91" t="str">
        <f t="shared" si="7"/>
        <v/>
      </c>
      <c r="S91" t="s">
        <v>28</v>
      </c>
      <c r="T91">
        <v>15</v>
      </c>
      <c r="U91">
        <v>1</v>
      </c>
      <c r="V91" t="s">
        <v>28</v>
      </c>
      <c r="W91">
        <v>18</v>
      </c>
      <c r="X91">
        <v>15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e">
        <f>VLOOKUP(A91,#REF!,4,FALSE)</f>
        <v>#REF!</v>
      </c>
      <c r="AW91" t="e">
        <f>VLOOKUP(A91,#REF!,5,FALSE)</f>
        <v>#REF!</v>
      </c>
      <c r="AX91">
        <f>SUMIF(量化书目统计!A:A,H91,量化书目统计!G:G)</f>
        <v>0</v>
      </c>
    </row>
    <row r="92" spans="1:50" x14ac:dyDescent="0.3">
      <c r="A92" t="s">
        <v>2944</v>
      </c>
      <c r="B92" t="s">
        <v>855</v>
      </c>
      <c r="C92" t="s">
        <v>247</v>
      </c>
      <c r="D92">
        <v>5</v>
      </c>
      <c r="E92" t="s">
        <v>2945</v>
      </c>
      <c r="F92" s="1" t="s">
        <v>2946</v>
      </c>
      <c r="G92" t="s">
        <v>2947</v>
      </c>
      <c r="H92" t="e">
        <f>VLOOKUP(F92,#REF!,2,FALSE)</f>
        <v>#REF!</v>
      </c>
      <c r="I92" t="s">
        <v>65</v>
      </c>
      <c r="J92" s="4">
        <v>44214</v>
      </c>
      <c r="K92" s="4">
        <v>44254</v>
      </c>
      <c r="L92" s="3">
        <f t="shared" si="4"/>
        <v>40</v>
      </c>
      <c r="M92" s="4">
        <v>44274</v>
      </c>
      <c r="N92">
        <f t="shared" si="5"/>
        <v>60</v>
      </c>
      <c r="O92">
        <v>0</v>
      </c>
      <c r="P92" t="e">
        <f>VLOOKUP(F92,#REF!,3,FALSE)</f>
        <v>#REF!</v>
      </c>
      <c r="Q92">
        <f t="shared" si="6"/>
        <v>0</v>
      </c>
      <c r="R92" t="str">
        <f t="shared" si="7"/>
        <v/>
      </c>
      <c r="S92" t="s">
        <v>43</v>
      </c>
      <c r="U92">
        <v>1</v>
      </c>
      <c r="V92" t="s">
        <v>43</v>
      </c>
      <c r="X92">
        <v>20</v>
      </c>
      <c r="Y92">
        <v>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e">
        <f>VLOOKUP(A92,#REF!,4,FALSE)</f>
        <v>#REF!</v>
      </c>
      <c r="AW92" t="e">
        <f>VLOOKUP(A92,#REF!,5,FALSE)</f>
        <v>#REF!</v>
      </c>
      <c r="AX92">
        <f>SUMIF(量化书目统计!A:A,H92,量化书目统计!G:G)</f>
        <v>0</v>
      </c>
    </row>
    <row r="93" spans="1:50" x14ac:dyDescent="0.3">
      <c r="A93" t="s">
        <v>2948</v>
      </c>
      <c r="B93" t="s">
        <v>855</v>
      </c>
      <c r="C93" t="s">
        <v>149</v>
      </c>
      <c r="D93">
        <v>5</v>
      </c>
      <c r="E93" t="s">
        <v>1328</v>
      </c>
      <c r="F93" s="1" t="s">
        <v>1329</v>
      </c>
      <c r="G93" t="s">
        <v>1330</v>
      </c>
      <c r="H93" t="e">
        <f>VLOOKUP(F93,#REF!,2,FALSE)</f>
        <v>#REF!</v>
      </c>
      <c r="I93" t="s">
        <v>158</v>
      </c>
      <c r="J93" s="4">
        <v>44580</v>
      </c>
      <c r="K93" s="4">
        <v>44812</v>
      </c>
      <c r="L93" s="3">
        <f t="shared" si="4"/>
        <v>232</v>
      </c>
      <c r="M93" s="4">
        <v>44815</v>
      </c>
      <c r="N93">
        <f t="shared" si="5"/>
        <v>235</v>
      </c>
      <c r="O93">
        <v>0</v>
      </c>
      <c r="P93" t="e">
        <f>VLOOKUP(F93,#REF!,3,FALSE)</f>
        <v>#REF!</v>
      </c>
      <c r="Q93">
        <f t="shared" si="6"/>
        <v>0</v>
      </c>
      <c r="R93" t="str">
        <f t="shared" si="7"/>
        <v/>
      </c>
      <c r="S93" t="s">
        <v>43</v>
      </c>
      <c r="U93">
        <v>1</v>
      </c>
      <c r="V93" t="s">
        <v>43</v>
      </c>
      <c r="X93">
        <v>60</v>
      </c>
      <c r="Y93">
        <v>4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 t="e">
        <f>VLOOKUP(A93,#REF!,4,FALSE)</f>
        <v>#REF!</v>
      </c>
      <c r="AW93" t="e">
        <f>VLOOKUP(A93,#REF!,5,FALSE)</f>
        <v>#REF!</v>
      </c>
      <c r="AX93">
        <f>SUMIF(量化书目统计!A:A,H93,量化书目统计!G:G)</f>
        <v>0</v>
      </c>
    </row>
    <row r="94" spans="1:50" x14ac:dyDescent="0.3">
      <c r="A94" t="s">
        <v>2948</v>
      </c>
      <c r="B94" t="s">
        <v>855</v>
      </c>
      <c r="C94" t="s">
        <v>149</v>
      </c>
      <c r="D94">
        <v>5</v>
      </c>
      <c r="E94" t="s">
        <v>1328</v>
      </c>
      <c r="F94" s="1" t="s">
        <v>1329</v>
      </c>
      <c r="G94" t="s">
        <v>1330</v>
      </c>
      <c r="H94" t="e">
        <f>VLOOKUP(F94,#REF!,2,FALSE)</f>
        <v>#REF!</v>
      </c>
      <c r="I94" t="s">
        <v>158</v>
      </c>
      <c r="J94" s="4">
        <v>44812</v>
      </c>
      <c r="K94" s="4">
        <v>44892</v>
      </c>
      <c r="L94" s="3">
        <f t="shared" si="4"/>
        <v>80</v>
      </c>
      <c r="M94" s="4">
        <v>44872</v>
      </c>
      <c r="N94">
        <f t="shared" si="5"/>
        <v>60</v>
      </c>
      <c r="O94">
        <v>0</v>
      </c>
      <c r="P94" t="e">
        <f>VLOOKUP(F94,#REF!,3,FALSE)</f>
        <v>#REF!</v>
      </c>
      <c r="Q94">
        <f t="shared" si="6"/>
        <v>0</v>
      </c>
      <c r="R94" t="str">
        <f t="shared" si="7"/>
        <v/>
      </c>
      <c r="S94" t="s">
        <v>43</v>
      </c>
      <c r="U94">
        <v>1</v>
      </c>
      <c r="V94" t="s">
        <v>43</v>
      </c>
      <c r="X94">
        <v>80</v>
      </c>
      <c r="Y94">
        <v>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e">
        <f>VLOOKUP(A94,#REF!,4,FALSE)</f>
        <v>#REF!</v>
      </c>
      <c r="AW94" t="e">
        <f>VLOOKUP(A94,#REF!,5,FALSE)</f>
        <v>#REF!</v>
      </c>
      <c r="AX94">
        <f>SUMIF(量化书目统计!A:A,H94,量化书目统计!G:G)</f>
        <v>0</v>
      </c>
    </row>
    <row r="95" spans="1:50" x14ac:dyDescent="0.3">
      <c r="A95" t="s">
        <v>2948</v>
      </c>
      <c r="B95" t="s">
        <v>855</v>
      </c>
      <c r="C95" t="s">
        <v>149</v>
      </c>
      <c r="D95">
        <v>5</v>
      </c>
      <c r="E95" t="s">
        <v>1328</v>
      </c>
      <c r="F95" s="1" t="s">
        <v>1329</v>
      </c>
      <c r="G95" t="s">
        <v>1330</v>
      </c>
      <c r="H95" t="e">
        <f>VLOOKUP(F95,#REF!,2,FALSE)</f>
        <v>#REF!</v>
      </c>
      <c r="I95" t="s">
        <v>158</v>
      </c>
      <c r="J95" s="4">
        <v>44892</v>
      </c>
      <c r="K95" s="4">
        <v>44970</v>
      </c>
      <c r="L95" s="3">
        <f t="shared" si="4"/>
        <v>78</v>
      </c>
      <c r="M95" s="4">
        <v>44985</v>
      </c>
      <c r="N95">
        <f t="shared" si="5"/>
        <v>93</v>
      </c>
      <c r="O95">
        <v>0</v>
      </c>
      <c r="P95" t="e">
        <f>VLOOKUP(F95,#REF!,3,FALSE)</f>
        <v>#REF!</v>
      </c>
      <c r="Q95">
        <f t="shared" si="6"/>
        <v>0</v>
      </c>
      <c r="R95" t="str">
        <f t="shared" si="7"/>
        <v/>
      </c>
      <c r="S95" t="s">
        <v>43</v>
      </c>
      <c r="U95">
        <v>1</v>
      </c>
      <c r="V95" t="s">
        <v>43</v>
      </c>
      <c r="X95">
        <v>80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e">
        <f>VLOOKUP(A95,#REF!,4,FALSE)</f>
        <v>#REF!</v>
      </c>
      <c r="AW95" t="e">
        <f>VLOOKUP(A95,#REF!,5,FALSE)</f>
        <v>#REF!</v>
      </c>
      <c r="AX95">
        <f>SUMIF(量化书目统计!A:A,H95,量化书目统计!G:G)</f>
        <v>0</v>
      </c>
    </row>
    <row r="96" spans="1:50" x14ac:dyDescent="0.3">
      <c r="A96" t="s">
        <v>2949</v>
      </c>
      <c r="B96" t="s">
        <v>855</v>
      </c>
      <c r="C96" t="s">
        <v>149</v>
      </c>
      <c r="D96">
        <v>5</v>
      </c>
      <c r="E96" t="s">
        <v>271</v>
      </c>
      <c r="F96" s="1" t="s">
        <v>272</v>
      </c>
      <c r="G96" t="s">
        <v>273</v>
      </c>
      <c r="H96" t="e">
        <f>VLOOKUP(F96,#REF!,2,FALSE)</f>
        <v>#REF!</v>
      </c>
      <c r="I96" t="s">
        <v>158</v>
      </c>
      <c r="J96" s="4">
        <v>44085</v>
      </c>
      <c r="K96" s="4">
        <v>44165</v>
      </c>
      <c r="L96" s="3">
        <f t="shared" si="4"/>
        <v>80</v>
      </c>
      <c r="M96" s="4">
        <v>44201</v>
      </c>
      <c r="N96">
        <f t="shared" si="5"/>
        <v>116</v>
      </c>
      <c r="O96">
        <v>0</v>
      </c>
      <c r="P96" t="e">
        <f>VLOOKUP(F96,#REF!,3,FALSE)</f>
        <v>#REF!</v>
      </c>
      <c r="Q96">
        <f t="shared" si="6"/>
        <v>0</v>
      </c>
      <c r="R96" t="str">
        <f t="shared" si="7"/>
        <v/>
      </c>
      <c r="S96" t="s">
        <v>28</v>
      </c>
      <c r="T96">
        <v>1</v>
      </c>
      <c r="U96">
        <v>1</v>
      </c>
      <c r="V96" t="s">
        <v>28</v>
      </c>
      <c r="W96">
        <v>13</v>
      </c>
      <c r="X96">
        <v>1</v>
      </c>
      <c r="Y96">
        <v>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e">
        <f>VLOOKUP(A96,#REF!,4,FALSE)</f>
        <v>#REF!</v>
      </c>
      <c r="AW96" t="e">
        <f>VLOOKUP(A96,#REF!,5,FALSE)</f>
        <v>#REF!</v>
      </c>
      <c r="AX96">
        <f>SUMIF(量化书目统计!A:A,H96,量化书目统计!G:G)</f>
        <v>0</v>
      </c>
    </row>
    <row r="97" spans="1:50" x14ac:dyDescent="0.3">
      <c r="A97" t="s">
        <v>2950</v>
      </c>
      <c r="B97" t="s">
        <v>855</v>
      </c>
      <c r="C97" t="s">
        <v>149</v>
      </c>
      <c r="D97">
        <v>5</v>
      </c>
      <c r="E97" t="s">
        <v>1766</v>
      </c>
      <c r="F97" s="1" t="s">
        <v>1767</v>
      </c>
      <c r="G97" t="s">
        <v>1768</v>
      </c>
      <c r="H97" t="e">
        <f>VLOOKUP(F97,#REF!,2,FALSE)</f>
        <v>#REF!</v>
      </c>
      <c r="I97" t="s">
        <v>225</v>
      </c>
      <c r="J97" s="4">
        <v>44382</v>
      </c>
      <c r="K97" s="4">
        <v>44467</v>
      </c>
      <c r="L97" s="3">
        <f t="shared" si="4"/>
        <v>85</v>
      </c>
      <c r="M97" s="4">
        <v>44447</v>
      </c>
      <c r="N97">
        <f t="shared" si="5"/>
        <v>65</v>
      </c>
      <c r="O97">
        <v>0</v>
      </c>
      <c r="P97" t="e">
        <f>VLOOKUP(F97,#REF!,3,FALSE)</f>
        <v>#REF!</v>
      </c>
      <c r="Q97">
        <f t="shared" si="6"/>
        <v>0</v>
      </c>
      <c r="R97" t="str">
        <f t="shared" si="7"/>
        <v/>
      </c>
      <c r="S97" t="s">
        <v>80</v>
      </c>
      <c r="T97">
        <f>19</f>
        <v>19</v>
      </c>
      <c r="U97">
        <v>1</v>
      </c>
      <c r="V97" t="s">
        <v>38</v>
      </c>
      <c r="W97">
        <v>4</v>
      </c>
      <c r="X97">
        <v>39</v>
      </c>
      <c r="Y97">
        <v>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e">
        <f>VLOOKUP(A97,#REF!,4,FALSE)</f>
        <v>#REF!</v>
      </c>
      <c r="AW97" t="e">
        <f>VLOOKUP(A97,#REF!,5,FALSE)</f>
        <v>#REF!</v>
      </c>
      <c r="AX97">
        <f>SUMIF(量化书目统计!A:A,H97,量化书目统计!G:G)</f>
        <v>0</v>
      </c>
    </row>
    <row r="98" spans="1:50" x14ac:dyDescent="0.3">
      <c r="A98" t="s">
        <v>591</v>
      </c>
      <c r="B98" t="s">
        <v>556</v>
      </c>
      <c r="C98" t="s">
        <v>82</v>
      </c>
      <c r="D98">
        <v>5</v>
      </c>
      <c r="E98" t="s">
        <v>253</v>
      </c>
      <c r="F98" s="1" t="s">
        <v>254</v>
      </c>
      <c r="G98" t="s">
        <v>255</v>
      </c>
      <c r="H98" t="e">
        <f>VLOOKUP(F98,#REF!,2,FALSE)</f>
        <v>#REF!</v>
      </c>
      <c r="I98" t="s">
        <v>27</v>
      </c>
      <c r="J98" s="4">
        <v>44407</v>
      </c>
      <c r="K98" s="4">
        <v>44457</v>
      </c>
      <c r="L98" s="3">
        <f t="shared" si="4"/>
        <v>50</v>
      </c>
      <c r="M98" s="4">
        <v>44452</v>
      </c>
      <c r="N98">
        <f t="shared" si="5"/>
        <v>45</v>
      </c>
      <c r="O98">
        <v>0</v>
      </c>
      <c r="P98" t="e">
        <f>VLOOKUP(F98,#REF!,3,FALSE)</f>
        <v>#REF!</v>
      </c>
      <c r="Q98">
        <f t="shared" si="6"/>
        <v>0</v>
      </c>
      <c r="R98" t="str">
        <f t="shared" si="7"/>
        <v/>
      </c>
      <c r="S98" t="s">
        <v>43</v>
      </c>
      <c r="U98">
        <v>1</v>
      </c>
      <c r="V98" t="s">
        <v>38</v>
      </c>
      <c r="W98">
        <v>2</v>
      </c>
      <c r="X98">
        <v>40</v>
      </c>
      <c r="Y98"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e">
        <f>VLOOKUP(A98,#REF!,4,FALSE)</f>
        <v>#REF!</v>
      </c>
      <c r="AW98" t="e">
        <f>VLOOKUP(A98,#REF!,5,FALSE)</f>
        <v>#REF!</v>
      </c>
      <c r="AX98">
        <f>SUMIF(量化书目统计!A:A,H98,量化书目统计!G:G)</f>
        <v>0</v>
      </c>
    </row>
    <row r="99" spans="1:50" x14ac:dyDescent="0.3">
      <c r="A99" t="s">
        <v>2951</v>
      </c>
      <c r="B99" t="s">
        <v>855</v>
      </c>
      <c r="C99" t="s">
        <v>149</v>
      </c>
      <c r="D99">
        <v>5</v>
      </c>
      <c r="E99" t="s">
        <v>2952</v>
      </c>
      <c r="F99" s="1" t="s">
        <v>2953</v>
      </c>
      <c r="G99" t="s">
        <v>2954</v>
      </c>
      <c r="H99" t="e">
        <f>VLOOKUP(F99,#REF!,2,FALSE)</f>
        <v>#REF!</v>
      </c>
      <c r="I99" t="s">
        <v>158</v>
      </c>
      <c r="J99" s="4">
        <v>44565</v>
      </c>
      <c r="K99" s="4">
        <v>44623</v>
      </c>
      <c r="L99" s="3">
        <f t="shared" si="4"/>
        <v>58</v>
      </c>
      <c r="M99" s="4">
        <v>44627</v>
      </c>
      <c r="N99">
        <f t="shared" si="5"/>
        <v>62</v>
      </c>
      <c r="O99">
        <v>0</v>
      </c>
      <c r="P99" t="e">
        <f>VLOOKUP(F99,#REF!,3,FALSE)</f>
        <v>#REF!</v>
      </c>
      <c r="Q99">
        <f t="shared" si="6"/>
        <v>0</v>
      </c>
      <c r="R99" t="str">
        <f t="shared" si="7"/>
        <v/>
      </c>
      <c r="S99" t="s">
        <v>38</v>
      </c>
      <c r="T99">
        <v>18</v>
      </c>
      <c r="U99">
        <v>1</v>
      </c>
      <c r="V99" t="s">
        <v>99</v>
      </c>
      <c r="W99">
        <v>3</v>
      </c>
      <c r="X99">
        <v>58</v>
      </c>
      <c r="Y99">
        <v>5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e">
        <f>VLOOKUP(A99,#REF!,4,FALSE)</f>
        <v>#REF!</v>
      </c>
      <c r="AW99" t="e">
        <f>VLOOKUP(A99,#REF!,5,FALSE)</f>
        <v>#REF!</v>
      </c>
      <c r="AX99">
        <f>SUMIF(量化书目统计!A:A,H99,量化书目统计!G:G)</f>
        <v>0</v>
      </c>
    </row>
    <row r="100" spans="1:50" x14ac:dyDescent="0.3">
      <c r="A100" t="s">
        <v>2955</v>
      </c>
      <c r="B100" t="s">
        <v>855</v>
      </c>
      <c r="C100" t="s">
        <v>149</v>
      </c>
      <c r="D100">
        <v>5</v>
      </c>
      <c r="E100" t="s">
        <v>848</v>
      </c>
      <c r="F100" s="1" t="s">
        <v>1511</v>
      </c>
      <c r="G100" t="s">
        <v>1512</v>
      </c>
      <c r="H100" t="e">
        <f>VLOOKUP(F100,#REF!,2,FALSE)</f>
        <v>#REF!</v>
      </c>
      <c r="I100" t="s">
        <v>158</v>
      </c>
      <c r="J100" s="4">
        <v>44619</v>
      </c>
      <c r="K100" s="4">
        <v>44619</v>
      </c>
      <c r="L100" s="3">
        <f t="shared" si="4"/>
        <v>0</v>
      </c>
      <c r="M100" s="4">
        <v>44679</v>
      </c>
      <c r="N100">
        <f t="shared" si="5"/>
        <v>60</v>
      </c>
      <c r="O100">
        <v>0</v>
      </c>
      <c r="P100" t="e">
        <f>VLOOKUP(F100,#REF!,3,FALSE)</f>
        <v>#REF!</v>
      </c>
      <c r="Q100">
        <f t="shared" si="6"/>
        <v>0</v>
      </c>
      <c r="R100" t="str">
        <f t="shared" si="7"/>
        <v/>
      </c>
      <c r="S100" t="s">
        <v>99</v>
      </c>
      <c r="T100">
        <v>3</v>
      </c>
      <c r="U100">
        <v>1</v>
      </c>
      <c r="V100" t="s">
        <v>99</v>
      </c>
      <c r="W100">
        <v>3</v>
      </c>
      <c r="X100">
        <v>63</v>
      </c>
      <c r="Y100">
        <v>10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e">
        <f>VLOOKUP(A100,#REF!,4,FALSE)</f>
        <v>#REF!</v>
      </c>
      <c r="AW100" t="e">
        <f>VLOOKUP(A100,#REF!,5,FALSE)</f>
        <v>#REF!</v>
      </c>
      <c r="AX100">
        <f>SUMIF(量化书目统计!A:A,H100,量化书目统计!G:G)</f>
        <v>0</v>
      </c>
    </row>
    <row r="101" spans="1:50" x14ac:dyDescent="0.3">
      <c r="A101" t="s">
        <v>2955</v>
      </c>
      <c r="B101" t="s">
        <v>855</v>
      </c>
      <c r="C101" t="s">
        <v>149</v>
      </c>
      <c r="D101">
        <v>5</v>
      </c>
      <c r="E101" t="s">
        <v>792</v>
      </c>
      <c r="F101" s="1" t="s">
        <v>793</v>
      </c>
      <c r="G101" t="s">
        <v>794</v>
      </c>
      <c r="H101" t="e">
        <f>VLOOKUP(F101,#REF!,2,FALSE)</f>
        <v>#REF!</v>
      </c>
      <c r="I101" t="s">
        <v>32</v>
      </c>
      <c r="J101" s="4">
        <v>44134</v>
      </c>
      <c r="K101" s="4">
        <v>44137</v>
      </c>
      <c r="L101" s="3">
        <f t="shared" si="4"/>
        <v>3</v>
      </c>
      <c r="M101" s="4">
        <v>44194</v>
      </c>
      <c r="N101">
        <f t="shared" si="5"/>
        <v>60</v>
      </c>
      <c r="O101">
        <v>0</v>
      </c>
      <c r="P101" t="e">
        <f>VLOOKUP(F101,#REF!,3,FALSE)</f>
        <v>#REF!</v>
      </c>
      <c r="Q101">
        <f t="shared" si="6"/>
        <v>0</v>
      </c>
      <c r="R101" t="str">
        <f t="shared" si="7"/>
        <v/>
      </c>
      <c r="S101" t="s">
        <v>28</v>
      </c>
      <c r="T101">
        <v>8</v>
      </c>
      <c r="U101">
        <v>1</v>
      </c>
      <c r="V101" t="s">
        <v>28</v>
      </c>
      <c r="W101">
        <v>9</v>
      </c>
      <c r="X101">
        <v>8</v>
      </c>
      <c r="Y101">
        <v>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e">
        <f>VLOOKUP(A101,#REF!,4,FALSE)</f>
        <v>#REF!</v>
      </c>
      <c r="AW101" t="e">
        <f>VLOOKUP(A101,#REF!,5,FALSE)</f>
        <v>#REF!</v>
      </c>
      <c r="AX101">
        <f>SUMIF(量化书目统计!A:A,H101,量化书目统计!G:G)</f>
        <v>0</v>
      </c>
    </row>
    <row r="102" spans="1:50" x14ac:dyDescent="0.3">
      <c r="A102" t="s">
        <v>2956</v>
      </c>
      <c r="B102" t="s">
        <v>855</v>
      </c>
      <c r="C102" t="s">
        <v>149</v>
      </c>
      <c r="D102">
        <v>5</v>
      </c>
      <c r="E102" t="s">
        <v>678</v>
      </c>
      <c r="F102" s="1" t="s">
        <v>679</v>
      </c>
      <c r="G102" t="s">
        <v>680</v>
      </c>
      <c r="H102" t="e">
        <f>VLOOKUP(F102,#REF!,2,FALSE)</f>
        <v>#REF!</v>
      </c>
      <c r="I102" t="s">
        <v>231</v>
      </c>
      <c r="J102" s="4">
        <v>44087</v>
      </c>
      <c r="K102" s="4">
        <v>44102</v>
      </c>
      <c r="L102" s="3">
        <f t="shared" si="4"/>
        <v>15</v>
      </c>
      <c r="M102" s="4">
        <v>44106</v>
      </c>
      <c r="N102">
        <f t="shared" si="5"/>
        <v>19</v>
      </c>
      <c r="O102">
        <v>0</v>
      </c>
      <c r="P102" t="e">
        <f>VLOOKUP(F102,#REF!,3,FALSE)</f>
        <v>#REF!</v>
      </c>
      <c r="Q102">
        <f t="shared" si="6"/>
        <v>0</v>
      </c>
      <c r="R102" t="str">
        <f t="shared" si="7"/>
        <v/>
      </c>
      <c r="S102" t="s">
        <v>28</v>
      </c>
      <c r="T102">
        <v>2</v>
      </c>
      <c r="U102">
        <v>1</v>
      </c>
      <c r="V102" t="s">
        <v>28</v>
      </c>
      <c r="W102">
        <v>4</v>
      </c>
      <c r="X102">
        <v>2</v>
      </c>
      <c r="Y102">
        <v>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 t="e">
        <f>VLOOKUP(A102,#REF!,4,FALSE)</f>
        <v>#REF!</v>
      </c>
      <c r="AW102" t="e">
        <f>VLOOKUP(A102,#REF!,5,FALSE)</f>
        <v>#REF!</v>
      </c>
      <c r="AX102">
        <f>SUMIF(量化书目统计!A:A,H102,量化书目统计!G:G)</f>
        <v>0</v>
      </c>
    </row>
    <row r="103" spans="1:50" x14ac:dyDescent="0.3">
      <c r="A103" t="s">
        <v>2957</v>
      </c>
      <c r="B103" t="s">
        <v>855</v>
      </c>
      <c r="C103" t="s">
        <v>149</v>
      </c>
      <c r="D103">
        <v>5</v>
      </c>
      <c r="E103" t="s">
        <v>2958</v>
      </c>
      <c r="F103" s="1" t="s">
        <v>2959</v>
      </c>
      <c r="G103" t="s">
        <v>2960</v>
      </c>
      <c r="H103" t="e">
        <f>VLOOKUP(F103,#REF!,2,FALSE)</f>
        <v>#REF!</v>
      </c>
      <c r="I103" t="s">
        <v>158</v>
      </c>
      <c r="J103" s="4">
        <v>44165</v>
      </c>
      <c r="K103" s="4">
        <v>44165</v>
      </c>
      <c r="L103" s="3">
        <f t="shared" si="4"/>
        <v>0</v>
      </c>
      <c r="M103" s="4">
        <v>44225</v>
      </c>
      <c r="N103">
        <f t="shared" si="5"/>
        <v>60</v>
      </c>
      <c r="O103">
        <v>0</v>
      </c>
      <c r="P103" t="e">
        <f>VLOOKUP(F103,#REF!,3,FALSE)</f>
        <v>#REF!</v>
      </c>
      <c r="Q103">
        <f t="shared" si="6"/>
        <v>0</v>
      </c>
      <c r="R103" t="str">
        <f t="shared" si="7"/>
        <v/>
      </c>
      <c r="S103" t="s">
        <v>28</v>
      </c>
      <c r="T103">
        <v>13</v>
      </c>
      <c r="U103">
        <v>1</v>
      </c>
      <c r="V103" t="s">
        <v>28</v>
      </c>
      <c r="W103">
        <v>13</v>
      </c>
      <c r="X103">
        <v>13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e">
        <f>VLOOKUP(A103,#REF!,4,FALSE)</f>
        <v>#REF!</v>
      </c>
      <c r="AW103" t="e">
        <f>VLOOKUP(A103,#REF!,5,FALSE)</f>
        <v>#REF!</v>
      </c>
      <c r="AX103">
        <f>SUMIF(量化书目统计!A:A,H103,量化书目统计!G:G)</f>
        <v>0</v>
      </c>
    </row>
    <row r="104" spans="1:50" x14ac:dyDescent="0.3">
      <c r="A104" t="s">
        <v>2961</v>
      </c>
      <c r="B104" t="s">
        <v>855</v>
      </c>
      <c r="C104" t="s">
        <v>149</v>
      </c>
      <c r="D104">
        <v>5</v>
      </c>
      <c r="E104" t="s">
        <v>528</v>
      </c>
      <c r="F104" s="1" t="s">
        <v>529</v>
      </c>
      <c r="G104" t="s">
        <v>530</v>
      </c>
      <c r="H104" t="e">
        <f>VLOOKUP(F104,#REF!,2,FALSE)</f>
        <v>#REF!</v>
      </c>
      <c r="I104" t="s">
        <v>42</v>
      </c>
      <c r="J104" s="4">
        <v>44832</v>
      </c>
      <c r="K104" s="4">
        <v>44856</v>
      </c>
      <c r="L104" s="3">
        <f t="shared" si="4"/>
        <v>24</v>
      </c>
      <c r="M104" s="4">
        <v>44858</v>
      </c>
      <c r="N104">
        <f t="shared" si="5"/>
        <v>26</v>
      </c>
      <c r="O104">
        <v>0</v>
      </c>
      <c r="P104" t="e">
        <f>VLOOKUP(F104,#REF!,3,FALSE)</f>
        <v>#REF!</v>
      </c>
      <c r="Q104">
        <f t="shared" si="6"/>
        <v>0</v>
      </c>
      <c r="R104" t="str">
        <f t="shared" si="7"/>
        <v/>
      </c>
      <c r="S104" t="s">
        <v>43</v>
      </c>
      <c r="U104">
        <v>1</v>
      </c>
      <c r="V104" t="s">
        <v>43</v>
      </c>
      <c r="X104">
        <v>80</v>
      </c>
      <c r="Y104">
        <v>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e">
        <f>VLOOKUP(A104,#REF!,4,FALSE)</f>
        <v>#REF!</v>
      </c>
      <c r="AW104" t="e">
        <f>VLOOKUP(A104,#REF!,5,FALSE)</f>
        <v>#REF!</v>
      </c>
      <c r="AX104">
        <f>SUMIF(量化书目统计!A:A,H104,量化书目统计!G:G)</f>
        <v>0</v>
      </c>
    </row>
    <row r="105" spans="1:50" x14ac:dyDescent="0.3">
      <c r="A105" t="s">
        <v>2962</v>
      </c>
      <c r="B105" t="s">
        <v>855</v>
      </c>
      <c r="C105" t="s">
        <v>149</v>
      </c>
      <c r="D105">
        <v>5</v>
      </c>
      <c r="E105" t="s">
        <v>570</v>
      </c>
      <c r="F105" s="1" t="s">
        <v>571</v>
      </c>
      <c r="G105" t="s">
        <v>572</v>
      </c>
      <c r="H105" t="e">
        <f>VLOOKUP(F105,#REF!,2,FALSE)</f>
        <v>#REF!</v>
      </c>
      <c r="I105" t="s">
        <v>53</v>
      </c>
      <c r="J105" s="4">
        <v>44369</v>
      </c>
      <c r="K105" s="4">
        <v>44985</v>
      </c>
      <c r="L105" s="3">
        <f t="shared" si="4"/>
        <v>616</v>
      </c>
      <c r="M105" s="4">
        <v>44985</v>
      </c>
      <c r="N105">
        <f t="shared" si="5"/>
        <v>616</v>
      </c>
      <c r="O105">
        <v>0</v>
      </c>
      <c r="P105" t="e">
        <f>VLOOKUP(F105,#REF!,3,FALSE)</f>
        <v>#REF!</v>
      </c>
      <c r="Q105">
        <f t="shared" si="6"/>
        <v>0</v>
      </c>
      <c r="R105" t="str">
        <f t="shared" si="7"/>
        <v/>
      </c>
      <c r="S105" t="s">
        <v>80</v>
      </c>
      <c r="T105">
        <v>17</v>
      </c>
      <c r="U105">
        <v>1</v>
      </c>
      <c r="V105" t="s">
        <v>43</v>
      </c>
      <c r="X105">
        <v>37</v>
      </c>
      <c r="Y105">
        <v>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f>VLOOKUP(A105,#REF!,4,FALSE)</f>
        <v>#REF!</v>
      </c>
      <c r="AW105" t="e">
        <f>VLOOKUP(A105,#REF!,5,FALSE)</f>
        <v>#REF!</v>
      </c>
      <c r="AX105">
        <f>SUMIF(量化书目统计!A:A,H105,量化书目统计!G:G)</f>
        <v>0</v>
      </c>
    </row>
    <row r="106" spans="1:50" x14ac:dyDescent="0.3">
      <c r="A106" t="s">
        <v>2963</v>
      </c>
      <c r="B106" t="s">
        <v>855</v>
      </c>
      <c r="C106" t="s">
        <v>149</v>
      </c>
      <c r="D106">
        <v>5</v>
      </c>
      <c r="E106" t="s">
        <v>1702</v>
      </c>
      <c r="F106" s="1" t="s">
        <v>1703</v>
      </c>
      <c r="G106" t="s">
        <v>1704</v>
      </c>
      <c r="H106" t="e">
        <f>VLOOKUP(F106,#REF!,2,FALSE)</f>
        <v>#REF!</v>
      </c>
      <c r="I106" t="s">
        <v>158</v>
      </c>
      <c r="J106" s="4">
        <v>44515</v>
      </c>
      <c r="K106" s="4">
        <v>44819</v>
      </c>
      <c r="L106" s="3">
        <f t="shared" si="4"/>
        <v>304</v>
      </c>
      <c r="M106" s="4">
        <v>44815</v>
      </c>
      <c r="N106">
        <f t="shared" si="5"/>
        <v>300</v>
      </c>
      <c r="O106">
        <v>0</v>
      </c>
      <c r="P106" t="e">
        <f>VLOOKUP(F106,#REF!,3,FALSE)</f>
        <v>#REF!</v>
      </c>
      <c r="Q106">
        <f t="shared" si="6"/>
        <v>0</v>
      </c>
      <c r="R106" t="str">
        <f t="shared" si="7"/>
        <v/>
      </c>
      <c r="S106" t="s">
        <v>38</v>
      </c>
      <c r="T106">
        <v>11</v>
      </c>
      <c r="U106">
        <v>1</v>
      </c>
      <c r="V106" t="s">
        <v>43</v>
      </c>
      <c r="X106">
        <v>51</v>
      </c>
      <c r="Y106">
        <v>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e">
        <f>VLOOKUP(A106,#REF!,4,FALSE)</f>
        <v>#REF!</v>
      </c>
      <c r="AW106" t="e">
        <f>VLOOKUP(A106,#REF!,5,FALSE)</f>
        <v>#REF!</v>
      </c>
      <c r="AX106">
        <f>SUMIF(量化书目统计!A:A,H106,量化书目统计!G:G)</f>
        <v>0</v>
      </c>
    </row>
    <row r="107" spans="1:50" x14ac:dyDescent="0.3">
      <c r="A107" t="s">
        <v>2964</v>
      </c>
      <c r="B107" t="s">
        <v>855</v>
      </c>
      <c r="C107" t="s">
        <v>423</v>
      </c>
      <c r="D107">
        <v>5</v>
      </c>
      <c r="E107" t="s">
        <v>291</v>
      </c>
      <c r="F107" s="1" t="s">
        <v>292</v>
      </c>
      <c r="G107" t="s">
        <v>293</v>
      </c>
      <c r="H107" t="e">
        <f>VLOOKUP(F107,#REF!,2,FALSE)</f>
        <v>#REF!</v>
      </c>
      <c r="I107" t="s">
        <v>65</v>
      </c>
      <c r="J107" s="4">
        <v>44210</v>
      </c>
      <c r="K107" s="4">
        <v>44288</v>
      </c>
      <c r="L107" s="3">
        <f t="shared" si="4"/>
        <v>78</v>
      </c>
      <c r="M107" s="4">
        <v>44315</v>
      </c>
      <c r="N107">
        <f t="shared" si="5"/>
        <v>105</v>
      </c>
      <c r="O107">
        <v>0</v>
      </c>
      <c r="P107" t="e">
        <f>VLOOKUP(F107,#REF!,3,FALSE)</f>
        <v>#REF!</v>
      </c>
      <c r="Q107">
        <f t="shared" si="6"/>
        <v>0</v>
      </c>
      <c r="R107" t="str">
        <f t="shared" si="7"/>
        <v/>
      </c>
      <c r="S107" t="s">
        <v>28</v>
      </c>
      <c r="T107">
        <f>X107</f>
        <v>19</v>
      </c>
      <c r="U107">
        <v>1</v>
      </c>
      <c r="V107" t="s">
        <v>80</v>
      </c>
      <c r="W107">
        <v>5</v>
      </c>
      <c r="X107">
        <v>19</v>
      </c>
      <c r="Y107">
        <v>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e">
        <f>VLOOKUP(A107,#REF!,4,FALSE)</f>
        <v>#REF!</v>
      </c>
      <c r="AW107" t="e">
        <f>VLOOKUP(A107,#REF!,5,FALSE)</f>
        <v>#REF!</v>
      </c>
      <c r="AX107">
        <f>SUMIF(量化书目统计!A:A,H107,量化书目统计!G:G)</f>
        <v>0</v>
      </c>
    </row>
    <row r="108" spans="1:50" x14ac:dyDescent="0.3">
      <c r="A108" t="s">
        <v>2965</v>
      </c>
      <c r="B108" t="s">
        <v>855</v>
      </c>
      <c r="C108" t="s">
        <v>423</v>
      </c>
      <c r="D108">
        <v>5</v>
      </c>
      <c r="E108" t="s">
        <v>732</v>
      </c>
      <c r="F108" s="1" t="s">
        <v>733</v>
      </c>
      <c r="G108" t="s">
        <v>734</v>
      </c>
      <c r="H108" t="e">
        <f>VLOOKUP(F108,#REF!,2,FALSE)</f>
        <v>#REF!</v>
      </c>
      <c r="I108" t="s">
        <v>49</v>
      </c>
      <c r="J108" s="4">
        <v>44200</v>
      </c>
      <c r="K108" s="4">
        <v>44257</v>
      </c>
      <c r="L108" s="3">
        <f t="shared" si="4"/>
        <v>57</v>
      </c>
      <c r="M108" s="4">
        <v>44260</v>
      </c>
      <c r="N108">
        <f t="shared" si="5"/>
        <v>60</v>
      </c>
      <c r="O108">
        <v>0</v>
      </c>
      <c r="P108" t="e">
        <f>VLOOKUP(F108,#REF!,3,FALSE)</f>
        <v>#REF!</v>
      </c>
      <c r="Q108">
        <f t="shared" si="6"/>
        <v>0</v>
      </c>
      <c r="R108" t="str">
        <f t="shared" si="7"/>
        <v/>
      </c>
      <c r="S108" t="s">
        <v>28</v>
      </c>
      <c r="T108">
        <v>18</v>
      </c>
      <c r="U108">
        <v>1</v>
      </c>
      <c r="V108" t="s">
        <v>80</v>
      </c>
      <c r="W108">
        <v>1</v>
      </c>
      <c r="X108">
        <v>18</v>
      </c>
      <c r="Y108">
        <v>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e">
        <f>VLOOKUP(A108,#REF!,4,FALSE)</f>
        <v>#REF!</v>
      </c>
      <c r="AW108" t="e">
        <f>VLOOKUP(A108,#REF!,5,FALSE)</f>
        <v>#REF!</v>
      </c>
      <c r="AX108">
        <f>SUMIF(量化书目统计!A:A,H108,量化书目统计!G:G)</f>
        <v>0</v>
      </c>
    </row>
    <row r="109" spans="1:50" x14ac:dyDescent="0.3">
      <c r="A109" t="s">
        <v>2966</v>
      </c>
      <c r="B109" t="s">
        <v>855</v>
      </c>
      <c r="C109" t="s">
        <v>423</v>
      </c>
      <c r="D109">
        <v>5</v>
      </c>
      <c r="E109" t="s">
        <v>2958</v>
      </c>
      <c r="F109" s="1" t="s">
        <v>2959</v>
      </c>
      <c r="G109" t="s">
        <v>2960</v>
      </c>
      <c r="H109" t="e">
        <f>VLOOKUP(F109,#REF!,2,FALSE)</f>
        <v>#REF!</v>
      </c>
      <c r="I109" t="s">
        <v>158</v>
      </c>
      <c r="J109" s="4">
        <v>44276</v>
      </c>
      <c r="K109" s="4">
        <v>44336</v>
      </c>
      <c r="L109" s="3">
        <f t="shared" si="4"/>
        <v>60</v>
      </c>
      <c r="M109" s="4">
        <v>44336</v>
      </c>
      <c r="N109">
        <f t="shared" si="5"/>
        <v>60</v>
      </c>
      <c r="O109">
        <v>0</v>
      </c>
      <c r="P109" t="e">
        <f>VLOOKUP(F109,#REF!,3,FALSE)</f>
        <v>#REF!</v>
      </c>
      <c r="Q109">
        <f t="shared" si="6"/>
        <v>0</v>
      </c>
      <c r="R109" t="str">
        <f t="shared" si="7"/>
        <v/>
      </c>
      <c r="S109" t="s">
        <v>80</v>
      </c>
      <c r="T109">
        <v>3</v>
      </c>
      <c r="U109">
        <v>1</v>
      </c>
      <c r="V109" t="s">
        <v>80</v>
      </c>
      <c r="W109">
        <v>12</v>
      </c>
      <c r="X109">
        <v>23</v>
      </c>
      <c r="Y109">
        <v>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e">
        <f>VLOOKUP(A109,#REF!,4,FALSE)</f>
        <v>#REF!</v>
      </c>
      <c r="AW109" t="e">
        <f>VLOOKUP(A109,#REF!,5,FALSE)</f>
        <v>#REF!</v>
      </c>
      <c r="AX109">
        <f>SUMIF(量化书目统计!A:A,H109,量化书目统计!G:G)</f>
        <v>0</v>
      </c>
    </row>
    <row r="110" spans="1:50" x14ac:dyDescent="0.3">
      <c r="A110" t="s">
        <v>418</v>
      </c>
      <c r="B110" t="s">
        <v>22</v>
      </c>
      <c r="C110" t="s">
        <v>389</v>
      </c>
      <c r="D110">
        <v>10</v>
      </c>
      <c r="E110" t="s">
        <v>419</v>
      </c>
      <c r="F110" s="1" t="s">
        <v>420</v>
      </c>
      <c r="G110" t="s">
        <v>421</v>
      </c>
      <c r="H110" t="e">
        <f>VLOOKUP(F110,#REF!,2,FALSE)</f>
        <v>#REF!</v>
      </c>
      <c r="I110" t="s">
        <v>32</v>
      </c>
      <c r="J110" s="4">
        <v>44383</v>
      </c>
      <c r="K110" s="4">
        <v>44443</v>
      </c>
      <c r="L110" s="3">
        <f t="shared" si="4"/>
        <v>60</v>
      </c>
      <c r="M110" s="4">
        <v>44447</v>
      </c>
      <c r="N110">
        <f t="shared" si="5"/>
        <v>64</v>
      </c>
      <c r="O110">
        <v>0</v>
      </c>
      <c r="P110" t="e">
        <f>VLOOKUP(F110,#REF!,3,FALSE)</f>
        <v>#REF!</v>
      </c>
      <c r="Q110">
        <f t="shared" si="6"/>
        <v>0</v>
      </c>
      <c r="R110" t="str">
        <f t="shared" si="7"/>
        <v/>
      </c>
      <c r="S110" t="s">
        <v>80</v>
      </c>
      <c r="T110">
        <v>19</v>
      </c>
      <c r="U110">
        <v>1</v>
      </c>
      <c r="V110" t="s">
        <v>43</v>
      </c>
      <c r="X110">
        <v>39</v>
      </c>
      <c r="Y110">
        <v>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e">
        <f>VLOOKUP(A110,#REF!,4,FALSE)</f>
        <v>#REF!</v>
      </c>
      <c r="AW110" t="e">
        <f>VLOOKUP(A110,#REF!,5,FALSE)</f>
        <v>#REF!</v>
      </c>
      <c r="AX110">
        <f>SUMIF(量化书目统计!A:A,H110,量化书目统计!G:G)</f>
        <v>0</v>
      </c>
    </row>
    <row r="111" spans="1:50" x14ac:dyDescent="0.3">
      <c r="A111" t="s">
        <v>2967</v>
      </c>
      <c r="B111" t="s">
        <v>855</v>
      </c>
      <c r="C111" t="s">
        <v>423</v>
      </c>
      <c r="D111">
        <v>5</v>
      </c>
      <c r="E111" t="s">
        <v>2968</v>
      </c>
      <c r="F111" s="1" t="s">
        <v>2969</v>
      </c>
      <c r="G111" t="s">
        <v>2970</v>
      </c>
      <c r="H111" t="e">
        <f>VLOOKUP(F111,#REF!,2,FALSE)</f>
        <v>#REF!</v>
      </c>
      <c r="I111" t="s">
        <v>32</v>
      </c>
      <c r="J111" s="4">
        <v>44376</v>
      </c>
      <c r="K111" s="4">
        <v>44446</v>
      </c>
      <c r="L111" s="3">
        <f t="shared" si="4"/>
        <v>70</v>
      </c>
      <c r="M111" s="4">
        <v>44446</v>
      </c>
      <c r="N111">
        <f t="shared" si="5"/>
        <v>70</v>
      </c>
      <c r="O111">
        <v>0</v>
      </c>
      <c r="P111" t="e">
        <f>VLOOKUP(F111,#REF!,3,FALSE)</f>
        <v>#REF!</v>
      </c>
      <c r="Q111">
        <f t="shared" si="6"/>
        <v>0</v>
      </c>
      <c r="R111" t="str">
        <f t="shared" si="7"/>
        <v/>
      </c>
      <c r="S111" t="s">
        <v>80</v>
      </c>
      <c r="T111">
        <v>18</v>
      </c>
      <c r="U111">
        <v>1</v>
      </c>
      <c r="V111" t="s">
        <v>38</v>
      </c>
      <c r="W111">
        <v>1</v>
      </c>
      <c r="X111">
        <v>38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f>VLOOKUP(A111,#REF!,4,FALSE)</f>
        <v>#REF!</v>
      </c>
      <c r="AW111" t="e">
        <f>VLOOKUP(A111,#REF!,5,FALSE)</f>
        <v>#REF!</v>
      </c>
      <c r="AX111">
        <f>SUMIF(量化书目统计!A:A,H111,量化书目统计!G:G)</f>
        <v>0</v>
      </c>
    </row>
    <row r="112" spans="1:50" x14ac:dyDescent="0.3">
      <c r="A112" t="s">
        <v>2971</v>
      </c>
      <c r="B112" t="s">
        <v>855</v>
      </c>
      <c r="C112" t="s">
        <v>423</v>
      </c>
      <c r="D112">
        <v>5</v>
      </c>
      <c r="E112" t="s">
        <v>2688</v>
      </c>
      <c r="F112" s="1" t="s">
        <v>2689</v>
      </c>
      <c r="G112" t="s">
        <v>2690</v>
      </c>
      <c r="H112" t="e">
        <f>VLOOKUP(F112,#REF!,2,FALSE)</f>
        <v>#REF!</v>
      </c>
      <c r="I112" t="s">
        <v>32</v>
      </c>
      <c r="J112" s="4">
        <v>44372</v>
      </c>
      <c r="K112" s="4">
        <v>44446</v>
      </c>
      <c r="L112" s="3">
        <f t="shared" si="4"/>
        <v>74</v>
      </c>
      <c r="M112" s="4">
        <v>44446</v>
      </c>
      <c r="N112">
        <f t="shared" si="5"/>
        <v>74</v>
      </c>
      <c r="O112">
        <v>0</v>
      </c>
      <c r="P112" t="e">
        <f>VLOOKUP(F112,#REF!,3,FALSE)</f>
        <v>#REF!</v>
      </c>
      <c r="Q112">
        <f t="shared" si="6"/>
        <v>0</v>
      </c>
      <c r="R112" t="str">
        <f t="shared" si="7"/>
        <v/>
      </c>
      <c r="S112" t="s">
        <v>80</v>
      </c>
      <c r="T112">
        <v>17</v>
      </c>
      <c r="U112">
        <v>1</v>
      </c>
      <c r="V112" t="s">
        <v>38</v>
      </c>
      <c r="W112">
        <v>1</v>
      </c>
      <c r="X112">
        <v>37</v>
      </c>
      <c r="Y112">
        <v>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e">
        <f>VLOOKUP(A112,#REF!,4,FALSE)</f>
        <v>#REF!</v>
      </c>
      <c r="AW112" t="e">
        <f>VLOOKUP(A112,#REF!,5,FALSE)</f>
        <v>#REF!</v>
      </c>
      <c r="AX112">
        <f>SUMIF(量化书目统计!A:A,H112,量化书目统计!G:G)</f>
        <v>0</v>
      </c>
    </row>
    <row r="113" spans="1:50" x14ac:dyDescent="0.3">
      <c r="A113" t="s">
        <v>2972</v>
      </c>
      <c r="B113" t="s">
        <v>855</v>
      </c>
      <c r="C113" t="s">
        <v>423</v>
      </c>
      <c r="D113">
        <v>5</v>
      </c>
      <c r="E113" t="s">
        <v>2505</v>
      </c>
      <c r="F113" s="1" t="s">
        <v>2506</v>
      </c>
      <c r="G113" t="s">
        <v>2507</v>
      </c>
      <c r="H113" t="e">
        <f>VLOOKUP(F113,#REF!,2,FALSE)</f>
        <v>#REF!</v>
      </c>
      <c r="I113" t="s">
        <v>65</v>
      </c>
      <c r="J113" s="4">
        <v>44277</v>
      </c>
      <c r="K113" s="4">
        <v>44286</v>
      </c>
      <c r="L113" s="3">
        <f t="shared" si="4"/>
        <v>9</v>
      </c>
      <c r="M113" s="4">
        <v>44337</v>
      </c>
      <c r="N113">
        <f t="shared" si="5"/>
        <v>60</v>
      </c>
      <c r="O113">
        <v>0</v>
      </c>
      <c r="P113" t="e">
        <f>VLOOKUP(F113,#REF!,3,FALSE)</f>
        <v>#REF!</v>
      </c>
      <c r="Q113">
        <f t="shared" si="6"/>
        <v>0</v>
      </c>
      <c r="R113" t="str">
        <f t="shared" si="7"/>
        <v/>
      </c>
      <c r="S113" t="s">
        <v>80</v>
      </c>
      <c r="T113">
        <v>4</v>
      </c>
      <c r="U113">
        <v>1</v>
      </c>
      <c r="V113" t="s">
        <v>80</v>
      </c>
      <c r="W113">
        <v>5</v>
      </c>
      <c r="X113">
        <v>24</v>
      </c>
      <c r="Y113">
        <v>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e">
        <f>VLOOKUP(A113,#REF!,4,FALSE)</f>
        <v>#REF!</v>
      </c>
      <c r="AW113" t="e">
        <f>VLOOKUP(A113,#REF!,5,FALSE)</f>
        <v>#REF!</v>
      </c>
      <c r="AX113">
        <f>SUMIF(量化书目统计!A:A,H113,量化书目统计!G:G)</f>
        <v>0</v>
      </c>
    </row>
    <row r="114" spans="1:50" x14ac:dyDescent="0.3">
      <c r="A114" t="s">
        <v>2973</v>
      </c>
      <c r="B114" t="s">
        <v>855</v>
      </c>
      <c r="C114" t="s">
        <v>423</v>
      </c>
      <c r="D114">
        <v>5</v>
      </c>
      <c r="E114" t="s">
        <v>926</v>
      </c>
      <c r="F114" s="1" t="s">
        <v>927</v>
      </c>
      <c r="G114" t="s">
        <v>928</v>
      </c>
      <c r="H114" t="e">
        <f>VLOOKUP(F114,#REF!,2,FALSE)</f>
        <v>#REF!</v>
      </c>
      <c r="I114" t="s">
        <v>42</v>
      </c>
      <c r="J114" s="4">
        <v>44291</v>
      </c>
      <c r="K114" s="4">
        <v>44300</v>
      </c>
      <c r="L114" s="3">
        <f t="shared" si="4"/>
        <v>9</v>
      </c>
      <c r="M114" s="4">
        <v>44305</v>
      </c>
      <c r="N114">
        <f t="shared" si="5"/>
        <v>14</v>
      </c>
      <c r="O114">
        <v>0</v>
      </c>
      <c r="P114" t="e">
        <f>VLOOKUP(F114,#REF!,3,FALSE)</f>
        <v>#REF!</v>
      </c>
      <c r="Q114">
        <f t="shared" si="6"/>
        <v>0</v>
      </c>
      <c r="R114" t="str">
        <f t="shared" si="7"/>
        <v/>
      </c>
      <c r="S114" t="s">
        <v>80</v>
      </c>
      <c r="T114">
        <v>6</v>
      </c>
      <c r="U114">
        <v>1</v>
      </c>
      <c r="V114" t="s">
        <v>80</v>
      </c>
      <c r="W114">
        <v>7</v>
      </c>
      <c r="X114">
        <v>26</v>
      </c>
      <c r="Y114">
        <v>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e">
        <f>VLOOKUP(A114,#REF!,4,FALSE)</f>
        <v>#REF!</v>
      </c>
      <c r="AW114" t="e">
        <f>VLOOKUP(A114,#REF!,5,FALSE)</f>
        <v>#REF!</v>
      </c>
      <c r="AX114">
        <f>SUMIF(量化书目统计!A:A,H114,量化书目统计!G:G)</f>
        <v>0</v>
      </c>
    </row>
    <row r="115" spans="1:50" x14ac:dyDescent="0.3">
      <c r="A115" t="s">
        <v>2973</v>
      </c>
      <c r="B115" t="s">
        <v>855</v>
      </c>
      <c r="C115" t="s">
        <v>423</v>
      </c>
      <c r="D115">
        <v>5</v>
      </c>
      <c r="E115" t="s">
        <v>926</v>
      </c>
      <c r="F115" s="1" t="s">
        <v>927</v>
      </c>
      <c r="G115" t="s">
        <v>928</v>
      </c>
      <c r="H115" t="e">
        <f>VLOOKUP(F115,#REF!,2,FALSE)</f>
        <v>#REF!</v>
      </c>
      <c r="I115" t="s">
        <v>42</v>
      </c>
      <c r="J115" s="4">
        <v>44311</v>
      </c>
      <c r="K115" s="4">
        <v>44311</v>
      </c>
      <c r="L115" s="3">
        <f t="shared" si="4"/>
        <v>0</v>
      </c>
      <c r="M115" s="4">
        <v>44371</v>
      </c>
      <c r="N115">
        <f t="shared" si="5"/>
        <v>60</v>
      </c>
      <c r="O115">
        <v>0</v>
      </c>
      <c r="P115" t="e">
        <f>VLOOKUP(F115,#REF!,3,FALSE)</f>
        <v>#REF!</v>
      </c>
      <c r="Q115">
        <f t="shared" si="6"/>
        <v>0</v>
      </c>
      <c r="R115" t="str">
        <f t="shared" si="7"/>
        <v/>
      </c>
      <c r="S115" t="s">
        <v>80</v>
      </c>
      <c r="T115">
        <v>8</v>
      </c>
      <c r="U115">
        <v>1</v>
      </c>
      <c r="V115" t="s">
        <v>80</v>
      </c>
      <c r="W115">
        <v>8</v>
      </c>
      <c r="X115">
        <v>28</v>
      </c>
      <c r="Y115">
        <v>10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e">
        <f>VLOOKUP(A115,#REF!,4,FALSE)</f>
        <v>#REF!</v>
      </c>
      <c r="AW115" t="e">
        <f>VLOOKUP(A115,#REF!,5,FALSE)</f>
        <v>#REF!</v>
      </c>
      <c r="AX115">
        <f>SUMIF(量化书目统计!A:A,H115,量化书目统计!G:G)</f>
        <v>0</v>
      </c>
    </row>
    <row r="116" spans="1:50" x14ac:dyDescent="0.3">
      <c r="A116" t="s">
        <v>2974</v>
      </c>
      <c r="B116" t="s">
        <v>855</v>
      </c>
      <c r="C116" t="s">
        <v>423</v>
      </c>
      <c r="D116">
        <v>5</v>
      </c>
      <c r="E116" t="s">
        <v>385</v>
      </c>
      <c r="F116" s="1" t="s">
        <v>386</v>
      </c>
      <c r="G116" t="s">
        <v>387</v>
      </c>
      <c r="H116" t="e">
        <f>VLOOKUP(F116,#REF!,2,FALSE)</f>
        <v>#REF!</v>
      </c>
      <c r="I116" t="s">
        <v>158</v>
      </c>
      <c r="J116" s="4">
        <v>44267</v>
      </c>
      <c r="K116" s="4">
        <v>44315</v>
      </c>
      <c r="L116" s="3">
        <f t="shared" si="4"/>
        <v>48</v>
      </c>
      <c r="M116" s="4">
        <v>44327</v>
      </c>
      <c r="N116">
        <f t="shared" si="5"/>
        <v>60</v>
      </c>
      <c r="O116">
        <v>0</v>
      </c>
      <c r="P116" t="e">
        <f>VLOOKUP(F116,#REF!,3,FALSE)</f>
        <v>#REF!</v>
      </c>
      <c r="Q116">
        <f t="shared" si="6"/>
        <v>0</v>
      </c>
      <c r="R116" t="str">
        <f t="shared" si="7"/>
        <v/>
      </c>
      <c r="S116" t="s">
        <v>80</v>
      </c>
      <c r="T116">
        <v>2</v>
      </c>
      <c r="U116">
        <v>1</v>
      </c>
      <c r="V116" t="s">
        <v>80</v>
      </c>
      <c r="W116">
        <v>9</v>
      </c>
      <c r="X116">
        <v>22</v>
      </c>
      <c r="Y116">
        <v>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e">
        <f>VLOOKUP(A116,#REF!,4,FALSE)</f>
        <v>#REF!</v>
      </c>
      <c r="AW116" t="e">
        <f>VLOOKUP(A116,#REF!,5,FALSE)</f>
        <v>#REF!</v>
      </c>
      <c r="AX116">
        <f>SUMIF(量化书目统计!A:A,H116,量化书目统计!G:G)</f>
        <v>0</v>
      </c>
    </row>
    <row r="117" spans="1:50" x14ac:dyDescent="0.3">
      <c r="A117" t="s">
        <v>2975</v>
      </c>
      <c r="B117" t="s">
        <v>855</v>
      </c>
      <c r="C117" t="s">
        <v>423</v>
      </c>
      <c r="D117">
        <v>5</v>
      </c>
      <c r="E117" t="s">
        <v>2087</v>
      </c>
      <c r="F117" s="1" t="s">
        <v>2088</v>
      </c>
      <c r="G117" t="s">
        <v>2089</v>
      </c>
      <c r="H117" t="e">
        <f>VLOOKUP(F117,#REF!,2,FALSE)</f>
        <v>#REF!</v>
      </c>
      <c r="I117" t="s">
        <v>74</v>
      </c>
      <c r="J117" s="4">
        <v>44454</v>
      </c>
      <c r="K117" s="4">
        <v>44515</v>
      </c>
      <c r="L117" s="3">
        <f t="shared" si="4"/>
        <v>61</v>
      </c>
      <c r="M117" s="4">
        <v>44515</v>
      </c>
      <c r="N117">
        <f t="shared" si="5"/>
        <v>61</v>
      </c>
      <c r="O117">
        <v>0</v>
      </c>
      <c r="P117" t="e">
        <f>VLOOKUP(F117,#REF!,3,FALSE)</f>
        <v>#REF!</v>
      </c>
      <c r="Q117">
        <f t="shared" si="6"/>
        <v>0</v>
      </c>
      <c r="R117" t="str">
        <f t="shared" si="7"/>
        <v/>
      </c>
      <c r="S117" t="s">
        <v>38</v>
      </c>
      <c r="T117">
        <v>2</v>
      </c>
      <c r="U117">
        <v>1</v>
      </c>
      <c r="V117" t="s">
        <v>38</v>
      </c>
      <c r="W117">
        <v>11</v>
      </c>
      <c r="X117">
        <v>42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e">
        <f>VLOOKUP(A117,#REF!,4,FALSE)</f>
        <v>#REF!</v>
      </c>
      <c r="AW117" t="e">
        <f>VLOOKUP(A117,#REF!,5,FALSE)</f>
        <v>#REF!</v>
      </c>
      <c r="AX117">
        <f>SUMIF(量化书目统计!A:A,H117,量化书目统计!G:G)</f>
        <v>0</v>
      </c>
    </row>
    <row r="118" spans="1:50" x14ac:dyDescent="0.3">
      <c r="A118" t="s">
        <v>2976</v>
      </c>
      <c r="B118" t="s">
        <v>855</v>
      </c>
      <c r="C118" t="s">
        <v>423</v>
      </c>
      <c r="D118">
        <v>5</v>
      </c>
      <c r="E118" t="s">
        <v>2800</v>
      </c>
      <c r="F118" s="1" t="s">
        <v>2801</v>
      </c>
      <c r="G118" t="s">
        <v>2802</v>
      </c>
      <c r="H118" t="e">
        <f>VLOOKUP(F118,#REF!,2,FALSE)</f>
        <v>#REF!</v>
      </c>
      <c r="I118" t="s">
        <v>49</v>
      </c>
      <c r="J118" s="4">
        <v>44271</v>
      </c>
      <c r="K118" s="4">
        <v>44338</v>
      </c>
      <c r="L118" s="3">
        <f t="shared" si="4"/>
        <v>67</v>
      </c>
      <c r="M118" s="4">
        <v>44333</v>
      </c>
      <c r="N118">
        <f t="shared" si="5"/>
        <v>62</v>
      </c>
      <c r="O118">
        <v>0</v>
      </c>
      <c r="P118" t="e">
        <f>VLOOKUP(F118,#REF!,3,FALSE)</f>
        <v>#REF!</v>
      </c>
      <c r="Q118">
        <f t="shared" si="6"/>
        <v>0</v>
      </c>
      <c r="R118" t="str">
        <f t="shared" si="7"/>
        <v/>
      </c>
      <c r="S118" t="s">
        <v>80</v>
      </c>
      <c r="T118">
        <v>3</v>
      </c>
      <c r="U118">
        <v>1</v>
      </c>
      <c r="V118" t="s">
        <v>80</v>
      </c>
      <c r="W118">
        <v>12</v>
      </c>
      <c r="X118">
        <v>23</v>
      </c>
      <c r="Y118">
        <v>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e">
        <f>VLOOKUP(A118,#REF!,4,FALSE)</f>
        <v>#REF!</v>
      </c>
      <c r="AW118" t="e">
        <f>VLOOKUP(A118,#REF!,5,FALSE)</f>
        <v>#REF!</v>
      </c>
      <c r="AX118">
        <f>SUMIF(量化书目统计!A:A,H118,量化书目统计!G:G)</f>
        <v>0</v>
      </c>
    </row>
    <row r="119" spans="1:50" x14ac:dyDescent="0.3">
      <c r="A119" t="s">
        <v>2977</v>
      </c>
      <c r="B119" t="s">
        <v>855</v>
      </c>
      <c r="C119" t="s">
        <v>205</v>
      </c>
      <c r="D119">
        <v>1</v>
      </c>
      <c r="E119" t="s">
        <v>2805</v>
      </c>
      <c r="F119" s="1" t="s">
        <v>2806</v>
      </c>
      <c r="G119" t="s">
        <v>2807</v>
      </c>
      <c r="H119" t="e">
        <f>VLOOKUP(F119,#REF!,2,FALSE)</f>
        <v>#REF!</v>
      </c>
      <c r="I119" t="s">
        <v>32</v>
      </c>
      <c r="J119" s="4">
        <v>44740</v>
      </c>
      <c r="K119" s="4">
        <v>44813</v>
      </c>
      <c r="L119" s="3">
        <f t="shared" si="4"/>
        <v>73</v>
      </c>
      <c r="M119" s="4">
        <v>44872</v>
      </c>
      <c r="N119">
        <f t="shared" si="5"/>
        <v>132</v>
      </c>
      <c r="O119">
        <v>0</v>
      </c>
      <c r="P119" t="e">
        <f>VLOOKUP(F119,#REF!,3,FALSE)</f>
        <v>#REF!</v>
      </c>
      <c r="Q119">
        <f t="shared" si="6"/>
        <v>0</v>
      </c>
      <c r="R119" t="str">
        <f t="shared" si="7"/>
        <v/>
      </c>
      <c r="S119" t="s">
        <v>43</v>
      </c>
      <c r="U119">
        <v>2</v>
      </c>
      <c r="V119" t="s">
        <v>43</v>
      </c>
      <c r="X119">
        <v>80</v>
      </c>
      <c r="Y119">
        <v>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e">
        <f>VLOOKUP(A119,#REF!,4,FALSE)</f>
        <v>#REF!</v>
      </c>
      <c r="AW119" t="e">
        <f>VLOOKUP(A119,#REF!,5,FALSE)</f>
        <v>#REF!</v>
      </c>
      <c r="AX119">
        <f>SUMIF(量化书目统计!A:A,H119,量化书目统计!G:G)</f>
        <v>0</v>
      </c>
    </row>
    <row r="120" spans="1:50" x14ac:dyDescent="0.3">
      <c r="A120" t="s">
        <v>2978</v>
      </c>
      <c r="B120" t="s">
        <v>855</v>
      </c>
      <c r="C120" t="s">
        <v>205</v>
      </c>
      <c r="D120">
        <v>1</v>
      </c>
      <c r="E120" t="s">
        <v>1256</v>
      </c>
      <c r="F120" s="1" t="s">
        <v>1257</v>
      </c>
      <c r="G120" t="s">
        <v>1258</v>
      </c>
      <c r="H120" t="e">
        <f>VLOOKUP(F120,#REF!,2,FALSE)</f>
        <v>#REF!</v>
      </c>
      <c r="I120" t="s">
        <v>49</v>
      </c>
      <c r="J120" s="4">
        <v>44797</v>
      </c>
      <c r="K120" s="4">
        <v>44826</v>
      </c>
      <c r="L120" s="3">
        <f t="shared" si="4"/>
        <v>29</v>
      </c>
      <c r="M120" s="4">
        <v>44826</v>
      </c>
      <c r="N120">
        <f t="shared" si="5"/>
        <v>29</v>
      </c>
      <c r="O120">
        <v>0</v>
      </c>
      <c r="P120" t="e">
        <f>VLOOKUP(F120,#REF!,3,FALSE)</f>
        <v>#REF!</v>
      </c>
      <c r="Q120">
        <f t="shared" si="6"/>
        <v>0</v>
      </c>
      <c r="R120" t="str">
        <f t="shared" si="7"/>
        <v/>
      </c>
      <c r="S120" t="s">
        <v>43</v>
      </c>
      <c r="U120">
        <v>1</v>
      </c>
      <c r="V120" t="s">
        <v>43</v>
      </c>
      <c r="X120">
        <v>80</v>
      </c>
      <c r="Y120">
        <v>4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e">
        <f>VLOOKUP(A120,#REF!,4,FALSE)</f>
        <v>#REF!</v>
      </c>
      <c r="AW120" t="e">
        <f>VLOOKUP(A120,#REF!,5,FALSE)</f>
        <v>#REF!</v>
      </c>
      <c r="AX120">
        <f>SUMIF(量化书目统计!A:A,H120,量化书目统计!G:G)</f>
        <v>0</v>
      </c>
    </row>
    <row r="121" spans="1:50" x14ac:dyDescent="0.3">
      <c r="A121" t="s">
        <v>2979</v>
      </c>
      <c r="B121" t="s">
        <v>855</v>
      </c>
      <c r="C121" t="s">
        <v>308</v>
      </c>
      <c r="D121">
        <v>1</v>
      </c>
      <c r="E121" t="s">
        <v>210</v>
      </c>
      <c r="F121" s="1" t="s">
        <v>211</v>
      </c>
      <c r="G121" t="s">
        <v>212</v>
      </c>
      <c r="H121" t="e">
        <f>VLOOKUP(F121,#REF!,2,FALSE)</f>
        <v>#REF!</v>
      </c>
      <c r="I121" t="s">
        <v>32</v>
      </c>
      <c r="J121" s="4">
        <v>44902</v>
      </c>
      <c r="K121" s="4">
        <v>44976</v>
      </c>
      <c r="L121" s="3">
        <f t="shared" si="4"/>
        <v>74</v>
      </c>
      <c r="M121" s="4">
        <v>44985</v>
      </c>
      <c r="N121">
        <f t="shared" si="5"/>
        <v>83</v>
      </c>
      <c r="O121">
        <v>0</v>
      </c>
      <c r="P121" t="e">
        <f>VLOOKUP(F121,#REF!,3,FALSE)</f>
        <v>#REF!</v>
      </c>
      <c r="Q121">
        <f t="shared" si="6"/>
        <v>0</v>
      </c>
      <c r="R121" t="str">
        <f t="shared" si="7"/>
        <v/>
      </c>
      <c r="S121" t="s">
        <v>43</v>
      </c>
      <c r="U121">
        <v>3</v>
      </c>
      <c r="V121" t="s">
        <v>43</v>
      </c>
      <c r="X121">
        <v>80</v>
      </c>
      <c r="Y121">
        <v>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e">
        <f>VLOOKUP(A121,#REF!,4,FALSE)</f>
        <v>#REF!</v>
      </c>
      <c r="AW121" t="e">
        <f>VLOOKUP(A121,#REF!,5,FALSE)</f>
        <v>#REF!</v>
      </c>
      <c r="AX121">
        <f>SUMIF(量化书目统计!A:A,H121,量化书目统计!G:G)</f>
        <v>0</v>
      </c>
    </row>
    <row r="122" spans="1:50" x14ac:dyDescent="0.3">
      <c r="A122" t="s">
        <v>5759</v>
      </c>
      <c r="B122" t="s">
        <v>22</v>
      </c>
      <c r="C122" t="s">
        <v>117</v>
      </c>
      <c r="D122">
        <v>4</v>
      </c>
      <c r="E122" t="s">
        <v>4233</v>
      </c>
      <c r="F122" s="1" t="s">
        <v>4234</v>
      </c>
      <c r="G122" t="s">
        <v>4235</v>
      </c>
      <c r="H122" t="e">
        <f>VLOOKUP(F122,#REF!,2,FALSE)</f>
        <v>#REF!</v>
      </c>
      <c r="I122" t="s">
        <v>32</v>
      </c>
      <c r="J122" s="4">
        <v>44095</v>
      </c>
      <c r="K122" s="4">
        <v>44193</v>
      </c>
      <c r="L122" s="3">
        <f t="shared" si="4"/>
        <v>98</v>
      </c>
      <c r="M122" s="4">
        <v>44155</v>
      </c>
      <c r="N122">
        <f t="shared" si="5"/>
        <v>60</v>
      </c>
      <c r="O122">
        <v>0</v>
      </c>
      <c r="P122" t="e">
        <f>VLOOKUP(F122,#REF!,3,FALSE)</f>
        <v>#REF!</v>
      </c>
      <c r="Q122">
        <f t="shared" si="6"/>
        <v>0</v>
      </c>
      <c r="R122" t="str">
        <f t="shared" si="7"/>
        <v/>
      </c>
      <c r="S122" t="s">
        <v>28</v>
      </c>
      <c r="T122">
        <v>3</v>
      </c>
      <c r="U122">
        <v>1</v>
      </c>
      <c r="V122" t="s">
        <v>28</v>
      </c>
      <c r="W122">
        <v>17</v>
      </c>
      <c r="X122">
        <v>3</v>
      </c>
      <c r="Y122">
        <v>3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e">
        <f>VLOOKUP(A122,#REF!,4,FALSE)</f>
        <v>#REF!</v>
      </c>
      <c r="AW122" t="e">
        <f>VLOOKUP(A122,#REF!,5,FALSE)</f>
        <v>#REF!</v>
      </c>
      <c r="AX122">
        <f>SUMIF(量化书目统计!A:A,H122,量化书目统计!G:G)</f>
        <v>0</v>
      </c>
    </row>
    <row r="123" spans="1:50" x14ac:dyDescent="0.3">
      <c r="A123" t="s">
        <v>2980</v>
      </c>
      <c r="B123" t="s">
        <v>855</v>
      </c>
      <c r="C123" t="s">
        <v>308</v>
      </c>
      <c r="D123">
        <v>1</v>
      </c>
      <c r="E123" t="s">
        <v>390</v>
      </c>
      <c r="F123" s="1" t="s">
        <v>391</v>
      </c>
      <c r="G123" t="s">
        <v>392</v>
      </c>
      <c r="H123" t="e">
        <f>VLOOKUP(F123,#REF!,2,FALSE)</f>
        <v>#REF!</v>
      </c>
      <c r="I123" t="s">
        <v>225</v>
      </c>
      <c r="J123" s="4">
        <v>44738</v>
      </c>
      <c r="K123" s="4">
        <v>44745</v>
      </c>
      <c r="L123" s="3">
        <f t="shared" si="4"/>
        <v>7</v>
      </c>
      <c r="M123" s="4">
        <v>44812</v>
      </c>
      <c r="N123">
        <f t="shared" si="5"/>
        <v>74</v>
      </c>
      <c r="O123">
        <v>0</v>
      </c>
      <c r="P123" t="e">
        <f>VLOOKUP(F123,#REF!,3,FALSE)</f>
        <v>#REF!</v>
      </c>
      <c r="Q123">
        <f t="shared" si="6"/>
        <v>0</v>
      </c>
      <c r="R123" t="str">
        <f t="shared" si="7"/>
        <v/>
      </c>
      <c r="S123" t="s">
        <v>43</v>
      </c>
      <c r="U123">
        <v>1</v>
      </c>
      <c r="V123" t="s">
        <v>43</v>
      </c>
      <c r="X123">
        <v>80</v>
      </c>
      <c r="Y123">
        <v>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e">
        <f>VLOOKUP(A123,#REF!,4,FALSE)</f>
        <v>#REF!</v>
      </c>
      <c r="AW123" t="e">
        <f>VLOOKUP(A123,#REF!,5,FALSE)</f>
        <v>#REF!</v>
      </c>
      <c r="AX123">
        <f>SUMIF(量化书目统计!A:A,H123,量化书目统计!G:G)</f>
        <v>0</v>
      </c>
    </row>
    <row r="124" spans="1:50" x14ac:dyDescent="0.3">
      <c r="A124" t="s">
        <v>2981</v>
      </c>
      <c r="B124" t="s">
        <v>855</v>
      </c>
      <c r="C124" t="s">
        <v>55</v>
      </c>
      <c r="D124">
        <v>1</v>
      </c>
      <c r="E124" t="s">
        <v>453</v>
      </c>
      <c r="F124" s="1" t="s">
        <v>454</v>
      </c>
      <c r="G124" t="s">
        <v>455</v>
      </c>
      <c r="H124" t="e">
        <f>VLOOKUP(F124,#REF!,2,FALSE)</f>
        <v>#REF!</v>
      </c>
      <c r="I124" t="s">
        <v>59</v>
      </c>
      <c r="J124" s="4">
        <v>44520</v>
      </c>
      <c r="K124" s="4">
        <v>44828</v>
      </c>
      <c r="L124" s="3">
        <f t="shared" si="4"/>
        <v>308</v>
      </c>
      <c r="M124" s="4">
        <v>44815</v>
      </c>
      <c r="N124">
        <f t="shared" si="5"/>
        <v>295</v>
      </c>
      <c r="O124">
        <v>0</v>
      </c>
      <c r="P124" t="e">
        <f>VLOOKUP(F124,#REF!,3,FALSE)</f>
        <v>#REF!</v>
      </c>
      <c r="Q124">
        <f t="shared" si="6"/>
        <v>0</v>
      </c>
      <c r="R124" t="str">
        <f t="shared" si="7"/>
        <v/>
      </c>
      <c r="S124" t="s">
        <v>38</v>
      </c>
      <c r="T124">
        <v>11</v>
      </c>
      <c r="U124">
        <v>0</v>
      </c>
      <c r="V124" t="s">
        <v>43</v>
      </c>
      <c r="X124">
        <v>51</v>
      </c>
      <c r="Y124">
        <v>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e">
        <f>VLOOKUP(A124,#REF!,4,FALSE)</f>
        <v>#REF!</v>
      </c>
      <c r="AW124" t="e">
        <f>VLOOKUP(A124,#REF!,5,FALSE)</f>
        <v>#REF!</v>
      </c>
      <c r="AX124">
        <f>SUMIF(量化书目统计!A:A,H124,量化书目统计!G:G)</f>
        <v>0</v>
      </c>
    </row>
    <row r="125" spans="1:50" x14ac:dyDescent="0.3">
      <c r="A125" t="s">
        <v>2982</v>
      </c>
      <c r="B125" t="s">
        <v>855</v>
      </c>
      <c r="C125" t="s">
        <v>111</v>
      </c>
      <c r="D125">
        <v>4</v>
      </c>
      <c r="E125" t="s">
        <v>1142</v>
      </c>
      <c r="F125" s="1" t="s">
        <v>1198</v>
      </c>
      <c r="G125" t="s">
        <v>1199</v>
      </c>
      <c r="H125" t="e">
        <f>VLOOKUP(F125,#REF!,2,FALSE)</f>
        <v>#REF!</v>
      </c>
      <c r="I125" t="s">
        <v>32</v>
      </c>
      <c r="J125" s="4">
        <v>44185</v>
      </c>
      <c r="K125" s="4">
        <v>44260</v>
      </c>
      <c r="L125" s="3">
        <f t="shared" si="4"/>
        <v>75</v>
      </c>
      <c r="M125" s="4">
        <v>44260</v>
      </c>
      <c r="N125">
        <f t="shared" si="5"/>
        <v>75</v>
      </c>
      <c r="O125">
        <v>0</v>
      </c>
      <c r="P125" t="e">
        <f>VLOOKUP(F125,#REF!,3,FALSE)</f>
        <v>#REF!</v>
      </c>
      <c r="Q125">
        <f t="shared" si="6"/>
        <v>0</v>
      </c>
      <c r="R125" t="str">
        <f t="shared" si="7"/>
        <v/>
      </c>
      <c r="S125" t="s">
        <v>28</v>
      </c>
      <c r="T125">
        <v>16</v>
      </c>
      <c r="U125">
        <v>1</v>
      </c>
      <c r="V125" t="s">
        <v>80</v>
      </c>
      <c r="W125">
        <v>1</v>
      </c>
      <c r="X125">
        <v>16</v>
      </c>
      <c r="Y125">
        <v>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e">
        <f>VLOOKUP(A125,#REF!,4,FALSE)</f>
        <v>#REF!</v>
      </c>
      <c r="AW125" t="e">
        <f>VLOOKUP(A125,#REF!,5,FALSE)</f>
        <v>#REF!</v>
      </c>
      <c r="AX125">
        <f>SUMIF(量化书目统计!A:A,H125,量化书目统计!G:G)</f>
        <v>0</v>
      </c>
    </row>
    <row r="126" spans="1:50" x14ac:dyDescent="0.3">
      <c r="A126" t="s">
        <v>2983</v>
      </c>
      <c r="B126" t="s">
        <v>855</v>
      </c>
      <c r="C126" t="s">
        <v>111</v>
      </c>
      <c r="D126">
        <v>4</v>
      </c>
      <c r="E126" t="s">
        <v>71</v>
      </c>
      <c r="F126" s="1" t="s">
        <v>1655</v>
      </c>
      <c r="G126" t="s">
        <v>1656</v>
      </c>
      <c r="H126" t="e">
        <f>VLOOKUP(F126,#REF!,2,FALSE)</f>
        <v>#REF!</v>
      </c>
      <c r="I126" t="s">
        <v>74</v>
      </c>
      <c r="J126" s="4">
        <v>44258</v>
      </c>
      <c r="K126" s="4">
        <v>44269</v>
      </c>
      <c r="L126" s="3">
        <f t="shared" si="4"/>
        <v>11</v>
      </c>
      <c r="M126" s="4">
        <v>44272</v>
      </c>
      <c r="N126">
        <f t="shared" si="5"/>
        <v>14</v>
      </c>
      <c r="O126">
        <v>0</v>
      </c>
      <c r="P126" t="e">
        <f>VLOOKUP(F126,#REF!,3,FALSE)</f>
        <v>#REF!</v>
      </c>
      <c r="Q126">
        <f t="shared" si="6"/>
        <v>0</v>
      </c>
      <c r="R126" t="str">
        <f t="shared" si="7"/>
        <v/>
      </c>
      <c r="S126" t="s">
        <v>80</v>
      </c>
      <c r="T126">
        <v>1</v>
      </c>
      <c r="U126">
        <v>1</v>
      </c>
      <c r="V126" t="s">
        <v>80</v>
      </c>
      <c r="W126">
        <v>2</v>
      </c>
      <c r="X126">
        <v>21</v>
      </c>
      <c r="Y126">
        <v>10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e">
        <f>VLOOKUP(A126,#REF!,4,FALSE)</f>
        <v>#REF!</v>
      </c>
      <c r="AW126" t="e">
        <f>VLOOKUP(A126,#REF!,5,FALSE)</f>
        <v>#REF!</v>
      </c>
      <c r="AX126">
        <f>SUMIF(量化书目统计!A:A,H126,量化书目统计!G:G)</f>
        <v>0</v>
      </c>
    </row>
    <row r="127" spans="1:50" x14ac:dyDescent="0.3">
      <c r="A127" t="s">
        <v>2983</v>
      </c>
      <c r="B127" t="s">
        <v>855</v>
      </c>
      <c r="C127" t="s">
        <v>111</v>
      </c>
      <c r="D127">
        <v>4</v>
      </c>
      <c r="E127" t="s">
        <v>1096</v>
      </c>
      <c r="F127" s="1" t="s">
        <v>1371</v>
      </c>
      <c r="G127" t="s">
        <v>1372</v>
      </c>
      <c r="H127" t="e">
        <f>VLOOKUP(F127,#REF!,2,FALSE)</f>
        <v>#REF!</v>
      </c>
      <c r="I127" t="s">
        <v>158</v>
      </c>
      <c r="J127" s="4">
        <v>44340</v>
      </c>
      <c r="K127" s="4">
        <v>44364</v>
      </c>
      <c r="L127" s="3">
        <f t="shared" si="4"/>
        <v>24</v>
      </c>
      <c r="M127" s="4">
        <v>44363</v>
      </c>
      <c r="N127">
        <f t="shared" si="5"/>
        <v>23</v>
      </c>
      <c r="O127">
        <v>0</v>
      </c>
      <c r="P127" t="e">
        <f>VLOOKUP(F127,#REF!,3,FALSE)</f>
        <v>#REF!</v>
      </c>
      <c r="Q127">
        <f t="shared" si="6"/>
        <v>0</v>
      </c>
      <c r="R127" t="str">
        <f t="shared" si="7"/>
        <v/>
      </c>
      <c r="S127" t="s">
        <v>80</v>
      </c>
      <c r="T127">
        <v>13</v>
      </c>
      <c r="U127">
        <v>1</v>
      </c>
      <c r="V127" t="s">
        <v>80</v>
      </c>
      <c r="W127">
        <v>16</v>
      </c>
      <c r="X127">
        <v>33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e">
        <f>VLOOKUP(A127,#REF!,4,FALSE)</f>
        <v>#REF!</v>
      </c>
      <c r="AW127" t="e">
        <f>VLOOKUP(A127,#REF!,5,FALSE)</f>
        <v>#REF!</v>
      </c>
      <c r="AX127">
        <f>SUMIF(量化书目统计!A:A,H127,量化书目统计!G:G)</f>
        <v>0</v>
      </c>
    </row>
    <row r="128" spans="1:50" x14ac:dyDescent="0.3">
      <c r="A128" t="s">
        <v>2984</v>
      </c>
      <c r="B128" t="s">
        <v>855</v>
      </c>
      <c r="C128" t="s">
        <v>111</v>
      </c>
      <c r="D128">
        <v>4</v>
      </c>
      <c r="E128" t="s">
        <v>201</v>
      </c>
      <c r="F128" s="1" t="s">
        <v>202</v>
      </c>
      <c r="G128" t="s">
        <v>203</v>
      </c>
      <c r="H128" t="e">
        <f>VLOOKUP(F128,#REF!,2,FALSE)</f>
        <v>#REF!</v>
      </c>
      <c r="I128" t="s">
        <v>65</v>
      </c>
      <c r="J128" s="4">
        <v>44582</v>
      </c>
      <c r="K128" s="4">
        <v>44821</v>
      </c>
      <c r="L128" s="3">
        <f t="shared" si="4"/>
        <v>239</v>
      </c>
      <c r="M128" s="4">
        <v>44725</v>
      </c>
      <c r="N128">
        <f t="shared" si="5"/>
        <v>143</v>
      </c>
      <c r="O128">
        <v>0</v>
      </c>
      <c r="P128" t="e">
        <f>VLOOKUP(F128,#REF!,3,FALSE)</f>
        <v>#REF!</v>
      </c>
      <c r="Q128">
        <f t="shared" si="6"/>
        <v>0</v>
      </c>
      <c r="R128" t="str">
        <f t="shared" si="7"/>
        <v/>
      </c>
      <c r="S128" t="s">
        <v>43</v>
      </c>
      <c r="U128">
        <v>1</v>
      </c>
      <c r="V128" t="s">
        <v>43</v>
      </c>
      <c r="X128">
        <v>60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e">
        <f>VLOOKUP(A128,#REF!,4,FALSE)</f>
        <v>#REF!</v>
      </c>
      <c r="AW128" t="e">
        <f>VLOOKUP(A128,#REF!,5,FALSE)</f>
        <v>#REF!</v>
      </c>
      <c r="AX128">
        <f>SUMIF(量化书目统计!A:A,H128,量化书目统计!G:G)</f>
        <v>0</v>
      </c>
    </row>
    <row r="129" spans="1:50" x14ac:dyDescent="0.3">
      <c r="A129" t="s">
        <v>2985</v>
      </c>
      <c r="B129" t="s">
        <v>855</v>
      </c>
      <c r="C129" t="s">
        <v>111</v>
      </c>
      <c r="D129">
        <v>4</v>
      </c>
      <c r="E129" t="s">
        <v>390</v>
      </c>
      <c r="F129" s="1" t="s">
        <v>1561</v>
      </c>
      <c r="G129" t="s">
        <v>1562</v>
      </c>
      <c r="H129" t="e">
        <f>VLOOKUP(F129,#REF!,2,FALSE)</f>
        <v>#REF!</v>
      </c>
      <c r="I129" t="s">
        <v>74</v>
      </c>
      <c r="J129" s="4">
        <v>44090</v>
      </c>
      <c r="K129" s="4">
        <v>44113</v>
      </c>
      <c r="L129" s="3">
        <f t="shared" si="4"/>
        <v>23</v>
      </c>
      <c r="M129" s="4">
        <v>44151</v>
      </c>
      <c r="N129">
        <f t="shared" si="5"/>
        <v>61</v>
      </c>
      <c r="O129">
        <v>0</v>
      </c>
      <c r="P129" t="e">
        <f>VLOOKUP(F129,#REF!,3,FALSE)</f>
        <v>#REF!</v>
      </c>
      <c r="Q129">
        <f t="shared" si="6"/>
        <v>0</v>
      </c>
      <c r="R129" t="str">
        <f t="shared" si="7"/>
        <v/>
      </c>
      <c r="S129" t="s">
        <v>28</v>
      </c>
      <c r="T129">
        <v>2</v>
      </c>
      <c r="U129">
        <v>1</v>
      </c>
      <c r="V129" t="s">
        <v>28</v>
      </c>
      <c r="W129">
        <v>5</v>
      </c>
      <c r="X129">
        <v>2</v>
      </c>
      <c r="Y129">
        <v>5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e">
        <f>VLOOKUP(A129,#REF!,4,FALSE)</f>
        <v>#REF!</v>
      </c>
      <c r="AW129" t="e">
        <f>VLOOKUP(A129,#REF!,5,FALSE)</f>
        <v>#REF!</v>
      </c>
      <c r="AX129">
        <f>SUMIF(量化书目统计!A:A,H129,量化书目统计!G:G)</f>
        <v>0</v>
      </c>
    </row>
    <row r="130" spans="1:50" x14ac:dyDescent="0.3">
      <c r="A130" t="s">
        <v>2985</v>
      </c>
      <c r="B130" t="s">
        <v>855</v>
      </c>
      <c r="C130" t="s">
        <v>111</v>
      </c>
      <c r="D130">
        <v>4</v>
      </c>
      <c r="E130" t="s">
        <v>1142</v>
      </c>
      <c r="F130" s="1" t="s">
        <v>1198</v>
      </c>
      <c r="G130" t="s">
        <v>1199</v>
      </c>
      <c r="H130" t="e">
        <f>VLOOKUP(F130,#REF!,2,FALSE)</f>
        <v>#REF!</v>
      </c>
      <c r="I130" t="s">
        <v>32</v>
      </c>
      <c r="J130" s="4">
        <v>44489</v>
      </c>
      <c r="K130" s="4">
        <v>44490</v>
      </c>
      <c r="L130" s="3">
        <f t="shared" ref="L130:L193" si="8">IF(K130&lt;&gt;0,K130-J130,"")</f>
        <v>1</v>
      </c>
      <c r="M130" s="4">
        <v>44503</v>
      </c>
      <c r="N130">
        <f t="shared" ref="N130:N193" si="9">M130-J130</f>
        <v>14</v>
      </c>
      <c r="O130">
        <v>0</v>
      </c>
      <c r="P130" t="e">
        <f>VLOOKUP(F130,#REF!,3,FALSE)</f>
        <v>#REF!</v>
      </c>
      <c r="Q130">
        <f t="shared" ref="Q130:Q193" si="10">IF(OR(ISNUMBER(SEARCH("高等数学",E130)),ISNUMBER(SEARCH("数学分析",E130)),ISNUMBER(SEARCH("微积分",E130))),1,IF(OR(ISNUMBER(SEARCH("概率",E130)),ISNUMBER(SEARCH("数理统计",E130)),ISNUMBER(SEARCH("统计",E130))),2,IF(ISNUMBER(SEARCH("代数",E130)),3,IF(OR(ISNUMBER(SEARCH("运筹",E130)),ISNUMBER(SEARCH("优化",E130))),4,0))))</f>
        <v>0</v>
      </c>
      <c r="R130" t="str">
        <f t="shared" ref="R130:R193" si="11">IF(AND(Q130&gt;0,O130=1),Q130&amp;"-"&amp;E130,"")</f>
        <v/>
      </c>
      <c r="S130" t="s">
        <v>38</v>
      </c>
      <c r="T130">
        <v>7</v>
      </c>
      <c r="U130">
        <v>1</v>
      </c>
      <c r="V130" t="s">
        <v>38</v>
      </c>
      <c r="W130">
        <v>7</v>
      </c>
      <c r="X130">
        <v>47</v>
      </c>
      <c r="Y130">
        <v>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 t="e">
        <f>VLOOKUP(A130,#REF!,4,FALSE)</f>
        <v>#REF!</v>
      </c>
      <c r="AW130" t="e">
        <f>VLOOKUP(A130,#REF!,5,FALSE)</f>
        <v>#REF!</v>
      </c>
      <c r="AX130">
        <f>SUMIF(量化书目统计!A:A,H130,量化书目统计!G:G)</f>
        <v>0</v>
      </c>
    </row>
    <row r="131" spans="1:50" x14ac:dyDescent="0.3">
      <c r="A131" t="s">
        <v>2986</v>
      </c>
      <c r="B131" t="s">
        <v>855</v>
      </c>
      <c r="C131" t="s">
        <v>287</v>
      </c>
      <c r="D131">
        <v>5</v>
      </c>
      <c r="E131" t="s">
        <v>566</v>
      </c>
      <c r="F131" s="1" t="s">
        <v>817</v>
      </c>
      <c r="G131" t="s">
        <v>818</v>
      </c>
      <c r="H131" t="e">
        <f>VLOOKUP(F131,#REF!,2,FALSE)</f>
        <v>#REF!</v>
      </c>
      <c r="I131" t="s">
        <v>158</v>
      </c>
      <c r="J131" s="4">
        <v>44168</v>
      </c>
      <c r="K131" s="4">
        <v>44201</v>
      </c>
      <c r="L131" s="3">
        <f t="shared" si="8"/>
        <v>33</v>
      </c>
      <c r="M131" s="4">
        <v>44207</v>
      </c>
      <c r="N131">
        <f t="shared" si="9"/>
        <v>39</v>
      </c>
      <c r="O131">
        <v>0</v>
      </c>
      <c r="P131" t="e">
        <f>VLOOKUP(F131,#REF!,3,FALSE)</f>
        <v>#REF!</v>
      </c>
      <c r="Q131">
        <f t="shared" si="10"/>
        <v>0</v>
      </c>
      <c r="R131" t="str">
        <f t="shared" si="11"/>
        <v/>
      </c>
      <c r="S131" t="s">
        <v>28</v>
      </c>
      <c r="T131">
        <v>13</v>
      </c>
      <c r="U131">
        <v>1</v>
      </c>
      <c r="V131" t="s">
        <v>28</v>
      </c>
      <c r="W131">
        <v>18</v>
      </c>
      <c r="X131">
        <v>13</v>
      </c>
      <c r="Y131">
        <v>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e">
        <f>VLOOKUP(A131,#REF!,4,FALSE)</f>
        <v>#REF!</v>
      </c>
      <c r="AW131" t="e">
        <f>VLOOKUP(A131,#REF!,5,FALSE)</f>
        <v>#REF!</v>
      </c>
      <c r="AX131">
        <f>SUMIF(量化书目统计!A:A,H131,量化书目统计!G:G)</f>
        <v>0</v>
      </c>
    </row>
    <row r="132" spans="1:50" x14ac:dyDescent="0.3">
      <c r="A132" t="s">
        <v>2987</v>
      </c>
      <c r="B132" t="s">
        <v>855</v>
      </c>
      <c r="C132" t="s">
        <v>287</v>
      </c>
      <c r="D132">
        <v>5</v>
      </c>
      <c r="E132" t="s">
        <v>615</v>
      </c>
      <c r="F132" s="1" t="s">
        <v>616</v>
      </c>
      <c r="G132" t="s">
        <v>617</v>
      </c>
      <c r="H132" t="e">
        <f>VLOOKUP(F132,#REF!,2,FALSE)</f>
        <v>#REF!</v>
      </c>
      <c r="I132" t="s">
        <v>32</v>
      </c>
      <c r="J132" s="4">
        <v>44349</v>
      </c>
      <c r="K132" s="4">
        <v>44449</v>
      </c>
      <c r="L132" s="3">
        <f t="shared" si="8"/>
        <v>100</v>
      </c>
      <c r="M132" s="4">
        <v>44446</v>
      </c>
      <c r="N132">
        <f t="shared" si="9"/>
        <v>97</v>
      </c>
      <c r="O132">
        <v>0</v>
      </c>
      <c r="P132" t="e">
        <f>VLOOKUP(F132,#REF!,3,FALSE)</f>
        <v>#REF!</v>
      </c>
      <c r="Q132">
        <f t="shared" si="10"/>
        <v>0</v>
      </c>
      <c r="R132" t="str">
        <f t="shared" si="11"/>
        <v/>
      </c>
      <c r="S132" t="s">
        <v>80</v>
      </c>
      <c r="T132">
        <v>14</v>
      </c>
      <c r="U132">
        <v>1</v>
      </c>
      <c r="V132" t="s">
        <v>38</v>
      </c>
      <c r="W132">
        <v>1</v>
      </c>
      <c r="X132">
        <v>34</v>
      </c>
      <c r="Y132">
        <v>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e">
        <f>VLOOKUP(A132,#REF!,4,FALSE)</f>
        <v>#REF!</v>
      </c>
      <c r="AW132" t="e">
        <f>VLOOKUP(A132,#REF!,5,FALSE)</f>
        <v>#REF!</v>
      </c>
      <c r="AX132">
        <f>SUMIF(量化书目统计!A:A,H132,量化书目统计!G:G)</f>
        <v>0</v>
      </c>
    </row>
    <row r="133" spans="1:50" x14ac:dyDescent="0.3">
      <c r="A133" t="s">
        <v>2988</v>
      </c>
      <c r="B133" t="s">
        <v>855</v>
      </c>
      <c r="C133" t="s">
        <v>287</v>
      </c>
      <c r="D133">
        <v>5</v>
      </c>
      <c r="E133" t="s">
        <v>2115</v>
      </c>
      <c r="F133" s="1" t="s">
        <v>2116</v>
      </c>
      <c r="G133" t="s">
        <v>2117</v>
      </c>
      <c r="H133" t="e">
        <f>VLOOKUP(F133,#REF!,2,FALSE)</f>
        <v>#REF!</v>
      </c>
      <c r="I133" t="s">
        <v>65</v>
      </c>
      <c r="J133" s="4">
        <v>44340</v>
      </c>
      <c r="K133" s="4">
        <v>44367</v>
      </c>
      <c r="L133" s="3">
        <f t="shared" si="8"/>
        <v>27</v>
      </c>
      <c r="M133" s="4">
        <v>44400</v>
      </c>
      <c r="N133">
        <f t="shared" si="9"/>
        <v>60</v>
      </c>
      <c r="O133">
        <v>0</v>
      </c>
      <c r="P133" t="e">
        <f>VLOOKUP(F133,#REF!,3,FALSE)</f>
        <v>#REF!</v>
      </c>
      <c r="Q133">
        <f t="shared" si="10"/>
        <v>0</v>
      </c>
      <c r="R133" t="str">
        <f t="shared" si="11"/>
        <v/>
      </c>
      <c r="S133" t="s">
        <v>80</v>
      </c>
      <c r="T133">
        <v>13</v>
      </c>
      <c r="U133">
        <v>1</v>
      </c>
      <c r="V133" t="s">
        <v>80</v>
      </c>
      <c r="W133">
        <v>16</v>
      </c>
      <c r="X133">
        <v>33</v>
      </c>
      <c r="Y133">
        <v>5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e">
        <f>VLOOKUP(A133,#REF!,4,FALSE)</f>
        <v>#REF!</v>
      </c>
      <c r="AW133" t="e">
        <f>VLOOKUP(A133,#REF!,5,FALSE)</f>
        <v>#REF!</v>
      </c>
      <c r="AX133">
        <f>SUMIF(量化书目统计!A:A,H133,量化书目统计!G:G)</f>
        <v>0</v>
      </c>
    </row>
    <row r="134" spans="1:50" x14ac:dyDescent="0.3">
      <c r="A134" t="s">
        <v>2988</v>
      </c>
      <c r="B134" t="s">
        <v>855</v>
      </c>
      <c r="C134" t="s">
        <v>287</v>
      </c>
      <c r="D134">
        <v>5</v>
      </c>
      <c r="E134" t="s">
        <v>24</v>
      </c>
      <c r="F134" s="1" t="s">
        <v>25</v>
      </c>
      <c r="G134" t="s">
        <v>26</v>
      </c>
      <c r="H134" t="e">
        <f>VLOOKUP(F134,#REF!,2,FALSE)</f>
        <v>#REF!</v>
      </c>
      <c r="I134" t="s">
        <v>27</v>
      </c>
      <c r="J134" s="4">
        <v>44573</v>
      </c>
      <c r="K134" s="4">
        <v>44619</v>
      </c>
      <c r="L134" s="3">
        <f t="shared" si="8"/>
        <v>46</v>
      </c>
      <c r="M134" s="4">
        <v>44627</v>
      </c>
      <c r="N134">
        <f t="shared" si="9"/>
        <v>54</v>
      </c>
      <c r="O134">
        <v>0</v>
      </c>
      <c r="P134" t="e">
        <f>VLOOKUP(F134,#REF!,3,FALSE)</f>
        <v>#REF!</v>
      </c>
      <c r="Q134">
        <f t="shared" si="10"/>
        <v>0</v>
      </c>
      <c r="R134" t="str">
        <f t="shared" si="11"/>
        <v/>
      </c>
      <c r="S134" t="s">
        <v>38</v>
      </c>
      <c r="T134">
        <f>19</f>
        <v>19</v>
      </c>
      <c r="U134">
        <v>1</v>
      </c>
      <c r="V134" t="s">
        <v>99</v>
      </c>
      <c r="W134">
        <v>3</v>
      </c>
      <c r="X134">
        <v>59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e">
        <f>VLOOKUP(A134,#REF!,4,FALSE)</f>
        <v>#REF!</v>
      </c>
      <c r="AW134" t="e">
        <f>VLOOKUP(A134,#REF!,5,FALSE)</f>
        <v>#REF!</v>
      </c>
      <c r="AX134">
        <f>SUMIF(量化书目统计!A:A,H134,量化书目统计!G:G)</f>
        <v>0</v>
      </c>
    </row>
    <row r="135" spans="1:50" x14ac:dyDescent="0.3">
      <c r="A135" t="s">
        <v>2989</v>
      </c>
      <c r="B135" t="s">
        <v>855</v>
      </c>
      <c r="C135" t="s">
        <v>287</v>
      </c>
      <c r="D135">
        <v>5</v>
      </c>
      <c r="E135" t="s">
        <v>693</v>
      </c>
      <c r="F135" s="1" t="s">
        <v>694</v>
      </c>
      <c r="G135" t="s">
        <v>695</v>
      </c>
      <c r="H135" t="e">
        <f>VLOOKUP(F135,#REF!,2,FALSE)</f>
        <v>#REF!</v>
      </c>
      <c r="I135" t="s">
        <v>32</v>
      </c>
      <c r="J135" s="4">
        <v>44215</v>
      </c>
      <c r="K135" s="4">
        <v>44280</v>
      </c>
      <c r="L135" s="3">
        <f t="shared" si="8"/>
        <v>65</v>
      </c>
      <c r="M135" s="4">
        <v>44277</v>
      </c>
      <c r="N135">
        <f t="shared" si="9"/>
        <v>62</v>
      </c>
      <c r="O135">
        <v>0</v>
      </c>
      <c r="P135" t="e">
        <f>VLOOKUP(F135,#REF!,3,FALSE)</f>
        <v>#REF!</v>
      </c>
      <c r="Q135">
        <f t="shared" si="10"/>
        <v>0</v>
      </c>
      <c r="R135" t="str">
        <f t="shared" si="11"/>
        <v/>
      </c>
      <c r="S135" t="s">
        <v>43</v>
      </c>
      <c r="U135">
        <v>1</v>
      </c>
      <c r="V135" t="s">
        <v>80</v>
      </c>
      <c r="W135">
        <v>4</v>
      </c>
      <c r="X135">
        <v>20</v>
      </c>
      <c r="Y135">
        <v>2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e">
        <f>VLOOKUP(A135,#REF!,4,FALSE)</f>
        <v>#REF!</v>
      </c>
      <c r="AW135" t="e">
        <f>VLOOKUP(A135,#REF!,5,FALSE)</f>
        <v>#REF!</v>
      </c>
      <c r="AX135">
        <f>SUMIF(量化书目统计!A:A,H135,量化书目统计!G:G)</f>
        <v>0</v>
      </c>
    </row>
    <row r="136" spans="1:50" x14ac:dyDescent="0.3">
      <c r="A136" t="s">
        <v>422</v>
      </c>
      <c r="B136" t="s">
        <v>22</v>
      </c>
      <c r="C136" t="s">
        <v>423</v>
      </c>
      <c r="D136">
        <v>5</v>
      </c>
      <c r="E136" t="s">
        <v>424</v>
      </c>
      <c r="F136" s="1" t="s">
        <v>425</v>
      </c>
      <c r="G136" t="s">
        <v>426</v>
      </c>
      <c r="H136" t="e">
        <f>VLOOKUP(F136,#REF!,2,FALSE)</f>
        <v>#REF!</v>
      </c>
      <c r="I136" t="s">
        <v>49</v>
      </c>
      <c r="J136" s="4">
        <v>44405</v>
      </c>
      <c r="K136" s="4">
        <v>44466</v>
      </c>
      <c r="L136" s="3">
        <f t="shared" si="8"/>
        <v>61</v>
      </c>
      <c r="M136" s="4">
        <v>44466</v>
      </c>
      <c r="N136">
        <f t="shared" si="9"/>
        <v>61</v>
      </c>
      <c r="O136">
        <v>0</v>
      </c>
      <c r="P136" t="e">
        <f>VLOOKUP(F136,#REF!,3,FALSE)</f>
        <v>#REF!</v>
      </c>
      <c r="Q136">
        <f t="shared" si="10"/>
        <v>0</v>
      </c>
      <c r="R136" t="str">
        <f t="shared" si="11"/>
        <v/>
      </c>
      <c r="S136" t="s">
        <v>43</v>
      </c>
      <c r="U136">
        <v>1</v>
      </c>
      <c r="V136" t="s">
        <v>38</v>
      </c>
      <c r="W136">
        <v>4</v>
      </c>
      <c r="X136">
        <v>40</v>
      </c>
      <c r="Y136">
        <v>2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e">
        <f>VLOOKUP(A136,#REF!,4,FALSE)</f>
        <v>#REF!</v>
      </c>
      <c r="AW136" t="e">
        <f>VLOOKUP(A136,#REF!,5,FALSE)</f>
        <v>#REF!</v>
      </c>
      <c r="AX136">
        <f>SUMIF(量化书目统计!A:A,H136,量化书目统计!G:G)</f>
        <v>0</v>
      </c>
    </row>
    <row r="137" spans="1:50" x14ac:dyDescent="0.3">
      <c r="A137" t="s">
        <v>2990</v>
      </c>
      <c r="B137" t="s">
        <v>855</v>
      </c>
      <c r="C137" t="s">
        <v>287</v>
      </c>
      <c r="D137">
        <v>5</v>
      </c>
      <c r="E137" t="s">
        <v>29</v>
      </c>
      <c r="F137" s="1" t="s">
        <v>30</v>
      </c>
      <c r="G137" t="s">
        <v>31</v>
      </c>
      <c r="H137" t="e">
        <f>VLOOKUP(F137,#REF!,2,FALSE)</f>
        <v>#REF!</v>
      </c>
      <c r="I137" t="s">
        <v>32</v>
      </c>
      <c r="J137" s="4">
        <v>44196</v>
      </c>
      <c r="K137" s="4">
        <v>44332</v>
      </c>
      <c r="L137" s="3">
        <f t="shared" si="8"/>
        <v>136</v>
      </c>
      <c r="M137" s="4">
        <v>44334</v>
      </c>
      <c r="N137">
        <f t="shared" si="9"/>
        <v>138</v>
      </c>
      <c r="O137">
        <v>0</v>
      </c>
      <c r="P137" t="e">
        <f>VLOOKUP(F137,#REF!,3,FALSE)</f>
        <v>#REF!</v>
      </c>
      <c r="Q137">
        <f t="shared" si="10"/>
        <v>0</v>
      </c>
      <c r="R137" t="str">
        <f t="shared" si="11"/>
        <v/>
      </c>
      <c r="S137" t="s">
        <v>28</v>
      </c>
      <c r="T137">
        <v>17</v>
      </c>
      <c r="U137">
        <v>1</v>
      </c>
      <c r="V137" t="s">
        <v>80</v>
      </c>
      <c r="W137">
        <v>11</v>
      </c>
      <c r="X137">
        <v>17</v>
      </c>
      <c r="Y137">
        <v>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f>VLOOKUP(A137,#REF!,4,FALSE)</f>
        <v>#REF!</v>
      </c>
      <c r="AW137" t="e">
        <f>VLOOKUP(A137,#REF!,5,FALSE)</f>
        <v>#REF!</v>
      </c>
      <c r="AX137">
        <f>SUMIF(量化书目统计!A:A,H137,量化书目统计!G:G)</f>
        <v>0</v>
      </c>
    </row>
    <row r="138" spans="1:50" x14ac:dyDescent="0.3">
      <c r="A138" t="s">
        <v>2991</v>
      </c>
      <c r="B138" t="s">
        <v>855</v>
      </c>
      <c r="C138" t="s">
        <v>287</v>
      </c>
      <c r="D138">
        <v>5</v>
      </c>
      <c r="E138" t="s">
        <v>2343</v>
      </c>
      <c r="F138" s="1" t="s">
        <v>2344</v>
      </c>
      <c r="G138" t="s">
        <v>2345</v>
      </c>
      <c r="H138" t="e">
        <f>VLOOKUP(F138,#REF!,2,FALSE)</f>
        <v>#REF!</v>
      </c>
      <c r="I138" t="s">
        <v>49</v>
      </c>
      <c r="J138" s="4">
        <v>44295</v>
      </c>
      <c r="K138" s="4">
        <v>44352</v>
      </c>
      <c r="L138" s="3">
        <f t="shared" si="8"/>
        <v>57</v>
      </c>
      <c r="M138" s="4">
        <v>44355</v>
      </c>
      <c r="N138">
        <f t="shared" si="9"/>
        <v>60</v>
      </c>
      <c r="O138">
        <v>0</v>
      </c>
      <c r="P138" t="e">
        <f>VLOOKUP(F138,#REF!,3,FALSE)</f>
        <v>#REF!</v>
      </c>
      <c r="Q138">
        <f t="shared" si="10"/>
        <v>0</v>
      </c>
      <c r="R138" t="str">
        <f t="shared" si="11"/>
        <v/>
      </c>
      <c r="S138" t="s">
        <v>80</v>
      </c>
      <c r="T138">
        <v>6</v>
      </c>
      <c r="U138">
        <v>1</v>
      </c>
      <c r="V138" t="s">
        <v>80</v>
      </c>
      <c r="W138">
        <v>14</v>
      </c>
      <c r="X138">
        <v>26</v>
      </c>
      <c r="Y138">
        <v>4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e">
        <f>VLOOKUP(A138,#REF!,4,FALSE)</f>
        <v>#REF!</v>
      </c>
      <c r="AW138" t="e">
        <f>VLOOKUP(A138,#REF!,5,FALSE)</f>
        <v>#REF!</v>
      </c>
      <c r="AX138">
        <f>SUMIF(量化书目统计!A:A,H138,量化书目统计!G:G)</f>
        <v>0</v>
      </c>
    </row>
    <row r="139" spans="1:50" x14ac:dyDescent="0.3">
      <c r="A139" t="s">
        <v>2992</v>
      </c>
      <c r="B139" t="s">
        <v>855</v>
      </c>
      <c r="C139" t="s">
        <v>287</v>
      </c>
      <c r="D139">
        <v>5</v>
      </c>
      <c r="E139" t="s">
        <v>288</v>
      </c>
      <c r="F139" s="1" t="s">
        <v>289</v>
      </c>
      <c r="G139" t="s">
        <v>290</v>
      </c>
      <c r="H139" t="e">
        <f>VLOOKUP(F139,#REF!,2,FALSE)</f>
        <v>#REF!</v>
      </c>
      <c r="I139" t="s">
        <v>53</v>
      </c>
      <c r="J139" s="4">
        <v>44170</v>
      </c>
      <c r="K139" s="4">
        <v>44265</v>
      </c>
      <c r="L139" s="3">
        <f t="shared" si="8"/>
        <v>95</v>
      </c>
      <c r="M139" s="4">
        <v>44265</v>
      </c>
      <c r="N139">
        <f t="shared" si="9"/>
        <v>95</v>
      </c>
      <c r="O139">
        <v>0</v>
      </c>
      <c r="P139" t="e">
        <f>VLOOKUP(F139,#REF!,3,FALSE)</f>
        <v>#REF!</v>
      </c>
      <c r="Q139">
        <f t="shared" si="10"/>
        <v>0</v>
      </c>
      <c r="R139" t="str">
        <f t="shared" si="11"/>
        <v/>
      </c>
      <c r="S139" t="s">
        <v>28</v>
      </c>
      <c r="T139">
        <v>13</v>
      </c>
      <c r="U139">
        <v>1</v>
      </c>
      <c r="V139" t="s">
        <v>80</v>
      </c>
      <c r="W139">
        <v>2</v>
      </c>
      <c r="X139">
        <v>13</v>
      </c>
      <c r="Y139">
        <v>5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e">
        <f>VLOOKUP(A139,#REF!,4,FALSE)</f>
        <v>#REF!</v>
      </c>
      <c r="AW139" t="e">
        <f>VLOOKUP(A139,#REF!,5,FALSE)</f>
        <v>#REF!</v>
      </c>
      <c r="AX139">
        <f>SUMIF(量化书目统计!A:A,H139,量化书目统计!G:G)</f>
        <v>0</v>
      </c>
    </row>
    <row r="140" spans="1:50" x14ac:dyDescent="0.3">
      <c r="A140" t="s">
        <v>2992</v>
      </c>
      <c r="B140" t="s">
        <v>855</v>
      </c>
      <c r="C140" t="s">
        <v>287</v>
      </c>
      <c r="D140">
        <v>5</v>
      </c>
      <c r="E140" t="s">
        <v>566</v>
      </c>
      <c r="F140" s="1" t="s">
        <v>817</v>
      </c>
      <c r="G140" t="s">
        <v>818</v>
      </c>
      <c r="H140" t="e">
        <f>VLOOKUP(F140,#REF!,2,FALSE)</f>
        <v>#REF!</v>
      </c>
      <c r="I140" t="s">
        <v>158</v>
      </c>
      <c r="J140" s="4">
        <v>44202</v>
      </c>
      <c r="K140" s="4">
        <v>44260</v>
      </c>
      <c r="L140" s="3">
        <f t="shared" si="8"/>
        <v>58</v>
      </c>
      <c r="M140" s="4">
        <v>44263</v>
      </c>
      <c r="N140">
        <f t="shared" si="9"/>
        <v>61</v>
      </c>
      <c r="O140">
        <v>0</v>
      </c>
      <c r="P140" t="e">
        <f>VLOOKUP(F140,#REF!,3,FALSE)</f>
        <v>#REF!</v>
      </c>
      <c r="Q140">
        <f t="shared" si="10"/>
        <v>0</v>
      </c>
      <c r="R140" t="str">
        <f t="shared" si="11"/>
        <v/>
      </c>
      <c r="S140" t="s">
        <v>28</v>
      </c>
      <c r="T140">
        <v>18</v>
      </c>
      <c r="U140">
        <v>1</v>
      </c>
      <c r="V140" t="s">
        <v>80</v>
      </c>
      <c r="W140">
        <v>1</v>
      </c>
      <c r="X140">
        <v>18</v>
      </c>
      <c r="Y140">
        <v>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e">
        <f>VLOOKUP(A140,#REF!,4,FALSE)</f>
        <v>#REF!</v>
      </c>
      <c r="AW140" t="e">
        <f>VLOOKUP(A140,#REF!,5,FALSE)</f>
        <v>#REF!</v>
      </c>
      <c r="AX140">
        <f>SUMIF(量化书目统计!A:A,H140,量化书目统计!G:G)</f>
        <v>0</v>
      </c>
    </row>
    <row r="141" spans="1:50" x14ac:dyDescent="0.3">
      <c r="A141" t="s">
        <v>2993</v>
      </c>
      <c r="B141" t="s">
        <v>855</v>
      </c>
      <c r="C141" t="s">
        <v>287</v>
      </c>
      <c r="D141">
        <v>5</v>
      </c>
      <c r="E141" t="s">
        <v>776</v>
      </c>
      <c r="F141" s="1" t="s">
        <v>777</v>
      </c>
      <c r="G141" t="s">
        <v>778</v>
      </c>
      <c r="H141" t="e">
        <f>VLOOKUP(F141,#REF!,2,FALSE)</f>
        <v>#REF!</v>
      </c>
      <c r="I141" t="s">
        <v>42</v>
      </c>
      <c r="J141" s="4">
        <v>44209</v>
      </c>
      <c r="K141" s="4">
        <v>44273</v>
      </c>
      <c r="L141" s="3">
        <f t="shared" si="8"/>
        <v>64</v>
      </c>
      <c r="M141" s="4">
        <v>44270</v>
      </c>
      <c r="N141">
        <f t="shared" si="9"/>
        <v>61</v>
      </c>
      <c r="O141">
        <v>0</v>
      </c>
      <c r="P141" t="e">
        <f>VLOOKUP(F141,#REF!,3,FALSE)</f>
        <v>#REF!</v>
      </c>
      <c r="Q141">
        <f t="shared" si="10"/>
        <v>0</v>
      </c>
      <c r="R141" t="str">
        <f t="shared" si="11"/>
        <v/>
      </c>
      <c r="S141" t="s">
        <v>28</v>
      </c>
      <c r="T141">
        <f>X141</f>
        <v>19</v>
      </c>
      <c r="U141">
        <v>2</v>
      </c>
      <c r="V141" t="s">
        <v>80</v>
      </c>
      <c r="W141">
        <v>3</v>
      </c>
      <c r="X141">
        <v>19</v>
      </c>
      <c r="Y141">
        <v>5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e">
        <f>VLOOKUP(A141,#REF!,4,FALSE)</f>
        <v>#REF!</v>
      </c>
      <c r="AW141" t="e">
        <f>VLOOKUP(A141,#REF!,5,FALSE)</f>
        <v>#REF!</v>
      </c>
      <c r="AX141">
        <f>SUMIF(量化书目统计!A:A,H141,量化书目统计!G:G)</f>
        <v>0</v>
      </c>
    </row>
    <row r="142" spans="1:50" x14ac:dyDescent="0.3">
      <c r="A142" t="s">
        <v>2994</v>
      </c>
      <c r="B142" t="s">
        <v>855</v>
      </c>
      <c r="C142" t="s">
        <v>287</v>
      </c>
      <c r="D142">
        <v>5</v>
      </c>
      <c r="E142" t="s">
        <v>2995</v>
      </c>
      <c r="F142" s="1" t="s">
        <v>2996</v>
      </c>
      <c r="G142" t="s">
        <v>2997</v>
      </c>
      <c r="H142" t="e">
        <f>VLOOKUP(F142,#REF!,2,FALSE)</f>
        <v>#REF!</v>
      </c>
      <c r="I142" t="s">
        <v>158</v>
      </c>
      <c r="J142" s="4">
        <v>44833</v>
      </c>
      <c r="K142" s="4">
        <v>45102</v>
      </c>
      <c r="L142" s="3">
        <f t="shared" si="8"/>
        <v>269</v>
      </c>
      <c r="M142" s="4">
        <v>45097</v>
      </c>
      <c r="N142">
        <f t="shared" si="9"/>
        <v>264</v>
      </c>
      <c r="O142">
        <v>0</v>
      </c>
      <c r="P142" t="e">
        <f>VLOOKUP(F142,#REF!,3,FALSE)</f>
        <v>#REF!</v>
      </c>
      <c r="Q142">
        <f t="shared" si="10"/>
        <v>0</v>
      </c>
      <c r="R142" t="str">
        <f t="shared" si="11"/>
        <v/>
      </c>
      <c r="S142" t="s">
        <v>43</v>
      </c>
      <c r="U142">
        <v>1</v>
      </c>
      <c r="V142" t="s">
        <v>43</v>
      </c>
      <c r="X142">
        <v>80</v>
      </c>
      <c r="Y142">
        <v>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e">
        <f>VLOOKUP(A142,#REF!,4,FALSE)</f>
        <v>#REF!</v>
      </c>
      <c r="AW142" t="e">
        <f>VLOOKUP(A142,#REF!,5,FALSE)</f>
        <v>#REF!</v>
      </c>
      <c r="AX142">
        <f>SUMIF(量化书目统计!A:A,H142,量化书目统计!G:G)</f>
        <v>0</v>
      </c>
    </row>
    <row r="143" spans="1:50" x14ac:dyDescent="0.3">
      <c r="A143" t="s">
        <v>2994</v>
      </c>
      <c r="B143" t="s">
        <v>855</v>
      </c>
      <c r="C143" t="s">
        <v>287</v>
      </c>
      <c r="D143">
        <v>5</v>
      </c>
      <c r="E143" t="s">
        <v>2995</v>
      </c>
      <c r="F143" s="1" t="s">
        <v>2996</v>
      </c>
      <c r="G143" t="s">
        <v>2997</v>
      </c>
      <c r="H143" t="e">
        <f>VLOOKUP(F143,#REF!,2,FALSE)</f>
        <v>#REF!</v>
      </c>
      <c r="I143" t="s">
        <v>158</v>
      </c>
      <c r="J143" s="4">
        <v>44210</v>
      </c>
      <c r="K143" s="4">
        <v>44557</v>
      </c>
      <c r="L143" s="3">
        <f t="shared" si="8"/>
        <v>347</v>
      </c>
      <c r="M143" s="4">
        <v>44558</v>
      </c>
      <c r="N143">
        <f t="shared" si="9"/>
        <v>348</v>
      </c>
      <c r="O143">
        <v>0</v>
      </c>
      <c r="P143" t="e">
        <f>VLOOKUP(F143,#REF!,3,FALSE)</f>
        <v>#REF!</v>
      </c>
      <c r="Q143">
        <f t="shared" si="10"/>
        <v>0</v>
      </c>
      <c r="R143" t="str">
        <f t="shared" si="11"/>
        <v/>
      </c>
      <c r="S143" t="s">
        <v>28</v>
      </c>
      <c r="T143">
        <f>X143</f>
        <v>19</v>
      </c>
      <c r="U143">
        <v>1</v>
      </c>
      <c r="V143" t="s">
        <v>38</v>
      </c>
      <c r="W143">
        <v>17</v>
      </c>
      <c r="X143">
        <v>19</v>
      </c>
      <c r="Y143">
        <v>20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 t="e">
        <f>VLOOKUP(A143,#REF!,4,FALSE)</f>
        <v>#REF!</v>
      </c>
      <c r="AW143" t="e">
        <f>VLOOKUP(A143,#REF!,5,FALSE)</f>
        <v>#REF!</v>
      </c>
      <c r="AX143">
        <f>SUMIF(量化书目统计!A:A,H143,量化书目统计!G:G)</f>
        <v>0</v>
      </c>
    </row>
    <row r="144" spans="1:50" x14ac:dyDescent="0.3">
      <c r="A144" t="s">
        <v>2994</v>
      </c>
      <c r="B144" t="s">
        <v>855</v>
      </c>
      <c r="C144" t="s">
        <v>287</v>
      </c>
      <c r="D144">
        <v>5</v>
      </c>
      <c r="E144" t="s">
        <v>2995</v>
      </c>
      <c r="F144" s="1" t="s">
        <v>2996</v>
      </c>
      <c r="G144" t="s">
        <v>2997</v>
      </c>
      <c r="H144" t="e">
        <f>VLOOKUP(F144,#REF!,2,FALSE)</f>
        <v>#REF!</v>
      </c>
      <c r="I144" t="s">
        <v>158</v>
      </c>
      <c r="J144" s="4">
        <v>44557</v>
      </c>
      <c r="K144" s="4">
        <v>44833</v>
      </c>
      <c r="L144" s="3">
        <f t="shared" si="8"/>
        <v>276</v>
      </c>
      <c r="M144" s="4">
        <v>44815</v>
      </c>
      <c r="N144">
        <f t="shared" si="9"/>
        <v>258</v>
      </c>
      <c r="O144">
        <v>0</v>
      </c>
      <c r="P144" t="e">
        <f>VLOOKUP(F144,#REF!,3,FALSE)</f>
        <v>#REF!</v>
      </c>
      <c r="Q144">
        <f t="shared" si="10"/>
        <v>0</v>
      </c>
      <c r="R144" t="str">
        <f t="shared" si="11"/>
        <v/>
      </c>
      <c r="S144" t="s">
        <v>38</v>
      </c>
      <c r="T144">
        <v>17</v>
      </c>
      <c r="U144">
        <v>1</v>
      </c>
      <c r="V144" t="s">
        <v>43</v>
      </c>
      <c r="X144">
        <v>57</v>
      </c>
      <c r="Y144">
        <v>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 t="e">
        <f>VLOOKUP(A144,#REF!,4,FALSE)</f>
        <v>#REF!</v>
      </c>
      <c r="AW144" t="e">
        <f>VLOOKUP(A144,#REF!,5,FALSE)</f>
        <v>#REF!</v>
      </c>
      <c r="AX144">
        <f>SUMIF(量化书目统计!A:A,H144,量化书目统计!G:G)</f>
        <v>0</v>
      </c>
    </row>
    <row r="145" spans="1:50" x14ac:dyDescent="0.3">
      <c r="A145" t="s">
        <v>2994</v>
      </c>
      <c r="B145" t="s">
        <v>855</v>
      </c>
      <c r="C145" t="s">
        <v>287</v>
      </c>
      <c r="D145">
        <v>5</v>
      </c>
      <c r="E145" t="s">
        <v>2998</v>
      </c>
      <c r="F145" s="1" t="s">
        <v>2999</v>
      </c>
      <c r="G145" t="s">
        <v>3000</v>
      </c>
      <c r="H145" t="e">
        <f>VLOOKUP(F145,#REF!,2,FALSE)</f>
        <v>#REF!</v>
      </c>
      <c r="I145" t="s">
        <v>158</v>
      </c>
      <c r="J145" s="4">
        <v>44578</v>
      </c>
      <c r="K145" s="4">
        <v>44581</v>
      </c>
      <c r="L145" s="3">
        <f t="shared" si="8"/>
        <v>3</v>
      </c>
      <c r="M145" s="4">
        <v>44638</v>
      </c>
      <c r="N145">
        <f t="shared" si="9"/>
        <v>60</v>
      </c>
      <c r="O145">
        <v>0</v>
      </c>
      <c r="P145" t="e">
        <f>VLOOKUP(F145,#REF!,3,FALSE)</f>
        <v>#REF!</v>
      </c>
      <c r="Q145">
        <f t="shared" si="10"/>
        <v>0</v>
      </c>
      <c r="R145" t="str">
        <f t="shared" si="11"/>
        <v/>
      </c>
      <c r="S145" t="s">
        <v>43</v>
      </c>
      <c r="U145">
        <v>1</v>
      </c>
      <c r="V145" t="s">
        <v>43</v>
      </c>
      <c r="X145">
        <v>60</v>
      </c>
      <c r="Y145">
        <v>4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e">
        <f>VLOOKUP(A145,#REF!,4,FALSE)</f>
        <v>#REF!</v>
      </c>
      <c r="AW145" t="e">
        <f>VLOOKUP(A145,#REF!,5,FALSE)</f>
        <v>#REF!</v>
      </c>
      <c r="AX145">
        <f>SUMIF(量化书目统计!A:A,H145,量化书目统计!G:G)</f>
        <v>0</v>
      </c>
    </row>
    <row r="146" spans="1:50" x14ac:dyDescent="0.3">
      <c r="A146" t="s">
        <v>3001</v>
      </c>
      <c r="B146" t="s">
        <v>855</v>
      </c>
      <c r="C146" t="s">
        <v>287</v>
      </c>
      <c r="D146">
        <v>5</v>
      </c>
      <c r="E146" t="s">
        <v>566</v>
      </c>
      <c r="F146" s="1" t="s">
        <v>567</v>
      </c>
      <c r="G146" t="s">
        <v>568</v>
      </c>
      <c r="H146" t="e">
        <f>VLOOKUP(F146,#REF!,2,FALSE)</f>
        <v>#REF!</v>
      </c>
      <c r="I146" t="s">
        <v>158</v>
      </c>
      <c r="J146" s="4">
        <v>44143</v>
      </c>
      <c r="K146" s="4">
        <v>44186</v>
      </c>
      <c r="L146" s="3">
        <f t="shared" si="8"/>
        <v>43</v>
      </c>
      <c r="M146" s="4">
        <v>44190</v>
      </c>
      <c r="N146">
        <f t="shared" si="9"/>
        <v>47</v>
      </c>
      <c r="O146">
        <v>0</v>
      </c>
      <c r="P146" t="e">
        <f>VLOOKUP(F146,#REF!,3,FALSE)</f>
        <v>#REF!</v>
      </c>
      <c r="Q146">
        <f t="shared" si="10"/>
        <v>0</v>
      </c>
      <c r="R146" t="str">
        <f t="shared" si="11"/>
        <v/>
      </c>
      <c r="S146" t="s">
        <v>28</v>
      </c>
      <c r="T146">
        <v>10</v>
      </c>
      <c r="U146">
        <v>1</v>
      </c>
      <c r="V146" t="s">
        <v>28</v>
      </c>
      <c r="W146">
        <v>16</v>
      </c>
      <c r="X146">
        <v>10</v>
      </c>
      <c r="Y146">
        <v>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e">
        <f>VLOOKUP(A146,#REF!,4,FALSE)</f>
        <v>#REF!</v>
      </c>
      <c r="AW146" t="e">
        <f>VLOOKUP(A146,#REF!,5,FALSE)</f>
        <v>#REF!</v>
      </c>
      <c r="AX146">
        <f>SUMIF(量化书目统计!A:A,H146,量化书目统计!G:G)</f>
        <v>0</v>
      </c>
    </row>
    <row r="147" spans="1:50" x14ac:dyDescent="0.3">
      <c r="A147" t="s">
        <v>3002</v>
      </c>
      <c r="B147" t="s">
        <v>855</v>
      </c>
      <c r="C147" t="s">
        <v>287</v>
      </c>
      <c r="D147">
        <v>5</v>
      </c>
      <c r="E147" t="s">
        <v>805</v>
      </c>
      <c r="F147" s="1" t="s">
        <v>1381</v>
      </c>
      <c r="G147" t="s">
        <v>1382</v>
      </c>
      <c r="H147" t="e">
        <f>VLOOKUP(F147,#REF!,2,FALSE)</f>
        <v>#REF!</v>
      </c>
      <c r="I147" t="s">
        <v>49</v>
      </c>
      <c r="J147" s="4">
        <v>44552</v>
      </c>
      <c r="K147" s="4">
        <v>44581</v>
      </c>
      <c r="L147" s="3">
        <f t="shared" si="8"/>
        <v>29</v>
      </c>
      <c r="M147" s="4">
        <v>44571</v>
      </c>
      <c r="N147">
        <f t="shared" si="9"/>
        <v>19</v>
      </c>
      <c r="O147">
        <v>0</v>
      </c>
      <c r="P147" t="e">
        <f>VLOOKUP(F147,#REF!,3,FALSE)</f>
        <v>#REF!</v>
      </c>
      <c r="Q147">
        <f t="shared" si="10"/>
        <v>0</v>
      </c>
      <c r="R147" t="str">
        <f t="shared" si="11"/>
        <v/>
      </c>
      <c r="S147" t="s">
        <v>38</v>
      </c>
      <c r="T147">
        <v>16</v>
      </c>
      <c r="U147">
        <v>1</v>
      </c>
      <c r="V147" t="s">
        <v>43</v>
      </c>
      <c r="X147">
        <v>56</v>
      </c>
      <c r="Y147">
        <v>5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 t="e">
        <f>VLOOKUP(A147,#REF!,4,FALSE)</f>
        <v>#REF!</v>
      </c>
      <c r="AW147" t="e">
        <f>VLOOKUP(A147,#REF!,5,FALSE)</f>
        <v>#REF!</v>
      </c>
      <c r="AX147">
        <f>SUMIF(量化书目统计!A:A,H147,量化书目统计!G:G)</f>
        <v>0</v>
      </c>
    </row>
    <row r="148" spans="1:50" x14ac:dyDescent="0.3">
      <c r="A148" t="s">
        <v>3003</v>
      </c>
      <c r="B148" t="s">
        <v>855</v>
      </c>
      <c r="C148" t="s">
        <v>287</v>
      </c>
      <c r="D148">
        <v>5</v>
      </c>
      <c r="E148" t="s">
        <v>3004</v>
      </c>
      <c r="F148" s="1" t="s">
        <v>3005</v>
      </c>
      <c r="G148" t="s">
        <v>3006</v>
      </c>
      <c r="H148" t="e">
        <f>VLOOKUP(F148,#REF!,2,FALSE)</f>
        <v>#REF!</v>
      </c>
      <c r="I148" t="s">
        <v>42</v>
      </c>
      <c r="J148" s="4">
        <v>44207</v>
      </c>
      <c r="K148" s="4">
        <v>44207</v>
      </c>
      <c r="L148" s="3">
        <f t="shared" si="8"/>
        <v>0</v>
      </c>
      <c r="M148" s="4">
        <v>44267</v>
      </c>
      <c r="N148">
        <f t="shared" si="9"/>
        <v>60</v>
      </c>
      <c r="O148">
        <v>0</v>
      </c>
      <c r="P148" t="e">
        <f>VLOOKUP(F148,#REF!,3,FALSE)</f>
        <v>#REF!</v>
      </c>
      <c r="Q148">
        <f t="shared" si="10"/>
        <v>0</v>
      </c>
      <c r="R148" t="str">
        <f t="shared" si="11"/>
        <v/>
      </c>
      <c r="S148" t="s">
        <v>28</v>
      </c>
      <c r="T148">
        <f>X148</f>
        <v>19</v>
      </c>
      <c r="U148">
        <v>1</v>
      </c>
      <c r="V148" t="s">
        <v>28</v>
      </c>
      <c r="W148">
        <v>18</v>
      </c>
      <c r="X148">
        <v>19</v>
      </c>
      <c r="Y148"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e">
        <f>VLOOKUP(A148,#REF!,4,FALSE)</f>
        <v>#REF!</v>
      </c>
      <c r="AW148" t="e">
        <f>VLOOKUP(A148,#REF!,5,FALSE)</f>
        <v>#REF!</v>
      </c>
      <c r="AX148">
        <f>SUMIF(量化书目统计!A:A,H148,量化书目统计!G:G)</f>
        <v>0</v>
      </c>
    </row>
    <row r="149" spans="1:50" x14ac:dyDescent="0.3">
      <c r="A149" t="s">
        <v>3007</v>
      </c>
      <c r="B149" t="s">
        <v>855</v>
      </c>
      <c r="C149" t="s">
        <v>287</v>
      </c>
      <c r="D149">
        <v>5</v>
      </c>
      <c r="E149" t="s">
        <v>1181</v>
      </c>
      <c r="F149" s="1" t="s">
        <v>1182</v>
      </c>
      <c r="G149" t="s">
        <v>1183</v>
      </c>
      <c r="H149" t="e">
        <f>VLOOKUP(F149,#REF!,2,FALSE)</f>
        <v>#REF!</v>
      </c>
      <c r="I149" t="s">
        <v>317</v>
      </c>
      <c r="J149" s="4">
        <v>44285</v>
      </c>
      <c r="K149" s="4">
        <v>44285</v>
      </c>
      <c r="L149" s="3">
        <f t="shared" si="8"/>
        <v>0</v>
      </c>
      <c r="M149" s="4">
        <v>44347</v>
      </c>
      <c r="N149">
        <f t="shared" si="9"/>
        <v>62</v>
      </c>
      <c r="O149">
        <v>0</v>
      </c>
      <c r="P149" t="e">
        <f>VLOOKUP(F149,#REF!,3,FALSE)</f>
        <v>#REF!</v>
      </c>
      <c r="Q149">
        <f t="shared" si="10"/>
        <v>0</v>
      </c>
      <c r="R149" t="str">
        <f t="shared" si="11"/>
        <v/>
      </c>
      <c r="S149" t="s">
        <v>80</v>
      </c>
      <c r="T149">
        <v>5</v>
      </c>
      <c r="U149">
        <v>1</v>
      </c>
      <c r="V149" t="s">
        <v>80</v>
      </c>
      <c r="W149">
        <v>5</v>
      </c>
      <c r="X149">
        <v>25</v>
      </c>
      <c r="Y149">
        <v>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 t="e">
        <f>VLOOKUP(A149,#REF!,4,FALSE)</f>
        <v>#REF!</v>
      </c>
      <c r="AW149" t="e">
        <f>VLOOKUP(A149,#REF!,5,FALSE)</f>
        <v>#REF!</v>
      </c>
      <c r="AX149">
        <f>SUMIF(量化书目统计!A:A,H149,量化书目统计!G:G)</f>
        <v>0</v>
      </c>
    </row>
    <row r="150" spans="1:50" x14ac:dyDescent="0.3">
      <c r="A150" t="s">
        <v>3008</v>
      </c>
      <c r="B150" t="s">
        <v>855</v>
      </c>
      <c r="C150" t="s">
        <v>287</v>
      </c>
      <c r="D150">
        <v>5</v>
      </c>
      <c r="E150" t="s">
        <v>566</v>
      </c>
      <c r="F150" s="1" t="s">
        <v>917</v>
      </c>
      <c r="G150" t="s">
        <v>918</v>
      </c>
      <c r="H150" t="e">
        <f>VLOOKUP(F150,#REF!,2,FALSE)</f>
        <v>#REF!</v>
      </c>
      <c r="I150" t="s">
        <v>158</v>
      </c>
      <c r="J150" s="4">
        <v>44358</v>
      </c>
      <c r="K150" s="4">
        <v>44503</v>
      </c>
      <c r="L150" s="3">
        <f t="shared" si="8"/>
        <v>145</v>
      </c>
      <c r="M150" s="4">
        <v>44508</v>
      </c>
      <c r="N150">
        <f t="shared" si="9"/>
        <v>150</v>
      </c>
      <c r="O150">
        <v>0</v>
      </c>
      <c r="P150" t="e">
        <f>VLOOKUP(F150,#REF!,3,FALSE)</f>
        <v>#REF!</v>
      </c>
      <c r="Q150">
        <f t="shared" si="10"/>
        <v>0</v>
      </c>
      <c r="R150" t="str">
        <f t="shared" si="11"/>
        <v/>
      </c>
      <c r="S150" t="s">
        <v>80</v>
      </c>
      <c r="T150">
        <v>15</v>
      </c>
      <c r="U150">
        <v>1</v>
      </c>
      <c r="V150" t="s">
        <v>38</v>
      </c>
      <c r="W150">
        <v>9</v>
      </c>
      <c r="X150">
        <v>35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e">
        <f>VLOOKUP(A150,#REF!,4,FALSE)</f>
        <v>#REF!</v>
      </c>
      <c r="AW150" t="e">
        <f>VLOOKUP(A150,#REF!,5,FALSE)</f>
        <v>#REF!</v>
      </c>
      <c r="AX150">
        <f>SUMIF(量化书目统计!A:A,H150,量化书目统计!G:G)</f>
        <v>0</v>
      </c>
    </row>
    <row r="151" spans="1:50" x14ac:dyDescent="0.3">
      <c r="A151" t="s">
        <v>523</v>
      </c>
      <c r="B151" t="s">
        <v>22</v>
      </c>
      <c r="C151" t="s">
        <v>34</v>
      </c>
      <c r="D151">
        <v>5</v>
      </c>
      <c r="E151" t="s">
        <v>524</v>
      </c>
      <c r="F151" s="1" t="s">
        <v>525</v>
      </c>
      <c r="G151" t="s">
        <v>526</v>
      </c>
      <c r="H151" t="e">
        <f>VLOOKUP(F151,#REF!,2,FALSE)</f>
        <v>#REF!</v>
      </c>
      <c r="I151" t="s">
        <v>317</v>
      </c>
      <c r="J151" s="4">
        <v>44522</v>
      </c>
      <c r="K151" s="4">
        <v>44620</v>
      </c>
      <c r="L151" s="3">
        <f t="shared" si="8"/>
        <v>98</v>
      </c>
      <c r="M151" s="4">
        <v>44624</v>
      </c>
      <c r="N151">
        <f t="shared" si="9"/>
        <v>102</v>
      </c>
      <c r="O151">
        <v>0</v>
      </c>
      <c r="P151" t="e">
        <f>VLOOKUP(F151,#REF!,3,FALSE)</f>
        <v>#REF!</v>
      </c>
      <c r="Q151">
        <f t="shared" si="10"/>
        <v>0</v>
      </c>
      <c r="R151" t="str">
        <f t="shared" si="11"/>
        <v/>
      </c>
      <c r="S151" t="s">
        <v>38</v>
      </c>
      <c r="T151">
        <v>12</v>
      </c>
      <c r="U151">
        <v>1</v>
      </c>
      <c r="V151" t="s">
        <v>99</v>
      </c>
      <c r="W151">
        <v>3</v>
      </c>
      <c r="X151">
        <v>52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e">
        <f>VLOOKUP(A151,#REF!,4,FALSE)</f>
        <v>#REF!</v>
      </c>
      <c r="AW151" t="e">
        <f>VLOOKUP(A151,#REF!,5,FALSE)</f>
        <v>#REF!</v>
      </c>
      <c r="AX151">
        <f>SUMIF(量化书目统计!A:A,H151,量化书目统计!G:G)</f>
        <v>0</v>
      </c>
    </row>
    <row r="152" spans="1:50" x14ac:dyDescent="0.3">
      <c r="A152" t="s">
        <v>5774</v>
      </c>
      <c r="B152" t="s">
        <v>5775</v>
      </c>
      <c r="C152" t="s">
        <v>91</v>
      </c>
      <c r="D152">
        <v>4</v>
      </c>
      <c r="E152" t="s">
        <v>320</v>
      </c>
      <c r="F152" s="1" t="s">
        <v>321</v>
      </c>
      <c r="G152" t="s">
        <v>322</v>
      </c>
      <c r="H152" t="e">
        <f>VLOOKUP(F152,#REF!,2,FALSE)</f>
        <v>#REF!</v>
      </c>
      <c r="I152" t="s">
        <v>32</v>
      </c>
      <c r="J152" s="4">
        <v>44487</v>
      </c>
      <c r="K152" s="4">
        <v>44523</v>
      </c>
      <c r="L152" s="3">
        <f t="shared" si="8"/>
        <v>36</v>
      </c>
      <c r="M152" s="4">
        <v>44524</v>
      </c>
      <c r="N152">
        <f t="shared" si="9"/>
        <v>37</v>
      </c>
      <c r="O152">
        <v>0</v>
      </c>
      <c r="P152" t="e">
        <f>VLOOKUP(F152,#REF!,3,FALSE)</f>
        <v>#REF!</v>
      </c>
      <c r="Q152">
        <f t="shared" si="10"/>
        <v>0</v>
      </c>
      <c r="R152" t="str">
        <f t="shared" si="11"/>
        <v/>
      </c>
      <c r="S152" t="s">
        <v>38</v>
      </c>
      <c r="T152">
        <v>7</v>
      </c>
      <c r="U152">
        <v>1</v>
      </c>
      <c r="V152" t="s">
        <v>38</v>
      </c>
      <c r="W152">
        <v>12</v>
      </c>
      <c r="X152">
        <v>47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e">
        <f>VLOOKUP(A152,#REF!,4,FALSE)</f>
        <v>#REF!</v>
      </c>
      <c r="AW152" t="e">
        <f>VLOOKUP(A152,#REF!,5,FALSE)</f>
        <v>#REF!</v>
      </c>
      <c r="AX152">
        <f>SUMIF(量化书目统计!A:A,H152,量化书目统计!G:G)</f>
        <v>0</v>
      </c>
    </row>
    <row r="153" spans="1:50" x14ac:dyDescent="0.3">
      <c r="A153" t="s">
        <v>5774</v>
      </c>
      <c r="B153" t="s">
        <v>5775</v>
      </c>
      <c r="C153" t="s">
        <v>91</v>
      </c>
      <c r="D153">
        <v>4</v>
      </c>
      <c r="E153" t="s">
        <v>320</v>
      </c>
      <c r="F153" s="1" t="s">
        <v>323</v>
      </c>
      <c r="G153" t="s">
        <v>324</v>
      </c>
      <c r="H153" t="e">
        <f>VLOOKUP(F153,#REF!,2,FALSE)</f>
        <v>#REF!</v>
      </c>
      <c r="I153" t="s">
        <v>32</v>
      </c>
      <c r="J153" s="4">
        <v>44487</v>
      </c>
      <c r="K153" s="4">
        <v>44523</v>
      </c>
      <c r="L153" s="3">
        <f t="shared" si="8"/>
        <v>36</v>
      </c>
      <c r="M153" s="4">
        <v>44524</v>
      </c>
      <c r="N153">
        <f t="shared" si="9"/>
        <v>37</v>
      </c>
      <c r="O153">
        <v>0</v>
      </c>
      <c r="P153" t="e">
        <f>VLOOKUP(F153,#REF!,3,FALSE)</f>
        <v>#REF!</v>
      </c>
      <c r="Q153">
        <f t="shared" si="10"/>
        <v>0</v>
      </c>
      <c r="R153" t="str">
        <f t="shared" si="11"/>
        <v/>
      </c>
      <c r="S153" t="s">
        <v>38</v>
      </c>
      <c r="T153">
        <v>7</v>
      </c>
      <c r="U153">
        <v>1</v>
      </c>
      <c r="V153" t="s">
        <v>38</v>
      </c>
      <c r="W153">
        <v>12</v>
      </c>
      <c r="X153">
        <v>47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e">
        <f>VLOOKUP(A153,#REF!,4,FALSE)</f>
        <v>#REF!</v>
      </c>
      <c r="AW153" t="e">
        <f>VLOOKUP(A153,#REF!,5,FALSE)</f>
        <v>#REF!</v>
      </c>
      <c r="AX153">
        <f>SUMIF(量化书目统计!A:A,H153,量化书目统计!G:G)</f>
        <v>0</v>
      </c>
    </row>
    <row r="154" spans="1:50" x14ac:dyDescent="0.3">
      <c r="A154" t="s">
        <v>5774</v>
      </c>
      <c r="B154" t="s">
        <v>5775</v>
      </c>
      <c r="C154" t="s">
        <v>91</v>
      </c>
      <c r="D154">
        <v>4</v>
      </c>
      <c r="E154" t="s">
        <v>2800</v>
      </c>
      <c r="F154" s="1" t="s">
        <v>2801</v>
      </c>
      <c r="G154" t="s">
        <v>2802</v>
      </c>
      <c r="H154" t="e">
        <f>VLOOKUP(F154,#REF!,2,FALSE)</f>
        <v>#REF!</v>
      </c>
      <c r="I154" t="s">
        <v>49</v>
      </c>
      <c r="J154" s="4">
        <v>44505</v>
      </c>
      <c r="K154" s="4">
        <v>44621</v>
      </c>
      <c r="L154" s="3">
        <f t="shared" si="8"/>
        <v>116</v>
      </c>
      <c r="M154" s="4">
        <v>44620</v>
      </c>
      <c r="N154">
        <f t="shared" si="9"/>
        <v>115</v>
      </c>
      <c r="O154">
        <v>0</v>
      </c>
      <c r="P154" t="e">
        <f>VLOOKUP(F154,#REF!,3,FALSE)</f>
        <v>#REF!</v>
      </c>
      <c r="Q154">
        <f t="shared" si="10"/>
        <v>0</v>
      </c>
      <c r="R154" t="str">
        <f t="shared" si="11"/>
        <v/>
      </c>
      <c r="S154" t="s">
        <v>38</v>
      </c>
      <c r="T154">
        <v>9</v>
      </c>
      <c r="U154">
        <v>1</v>
      </c>
      <c r="V154" t="s">
        <v>99</v>
      </c>
      <c r="W154">
        <v>3</v>
      </c>
      <c r="X154">
        <v>49</v>
      </c>
      <c r="Y154">
        <v>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e">
        <f>VLOOKUP(A154,#REF!,4,FALSE)</f>
        <v>#REF!</v>
      </c>
      <c r="AW154" t="e">
        <f>VLOOKUP(A154,#REF!,5,FALSE)</f>
        <v>#REF!</v>
      </c>
      <c r="AX154">
        <f>SUMIF(量化书目统计!A:A,H154,量化书目统计!G:G)</f>
        <v>0</v>
      </c>
    </row>
    <row r="155" spans="1:50" x14ac:dyDescent="0.3">
      <c r="A155" t="s">
        <v>3009</v>
      </c>
      <c r="B155" t="s">
        <v>855</v>
      </c>
      <c r="C155" t="s">
        <v>287</v>
      </c>
      <c r="D155">
        <v>5</v>
      </c>
      <c r="E155" t="s">
        <v>1590</v>
      </c>
      <c r="F155" s="1" t="s">
        <v>1591</v>
      </c>
      <c r="G155" t="s">
        <v>1592</v>
      </c>
      <c r="H155" t="e">
        <f>VLOOKUP(F155,#REF!,2,FALSE)</f>
        <v>#REF!</v>
      </c>
      <c r="I155" t="s">
        <v>49</v>
      </c>
      <c r="J155" s="4">
        <v>44314</v>
      </c>
      <c r="K155" s="4">
        <v>44375</v>
      </c>
      <c r="L155" s="3">
        <f t="shared" si="8"/>
        <v>61</v>
      </c>
      <c r="M155" s="4">
        <v>44375</v>
      </c>
      <c r="N155">
        <f t="shared" si="9"/>
        <v>61</v>
      </c>
      <c r="O155">
        <v>0</v>
      </c>
      <c r="P155" t="e">
        <f>VLOOKUP(F155,#REF!,3,FALSE)</f>
        <v>#REF!</v>
      </c>
      <c r="Q155">
        <f t="shared" si="10"/>
        <v>0</v>
      </c>
      <c r="R155" t="str">
        <f t="shared" si="11"/>
        <v/>
      </c>
      <c r="S155" t="s">
        <v>80</v>
      </c>
      <c r="T155">
        <v>9</v>
      </c>
      <c r="U155">
        <v>1</v>
      </c>
      <c r="V155" t="s">
        <v>80</v>
      </c>
      <c r="W155">
        <v>18</v>
      </c>
      <c r="X155">
        <v>29</v>
      </c>
      <c r="Y155">
        <v>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e">
        <f>VLOOKUP(A155,#REF!,4,FALSE)</f>
        <v>#REF!</v>
      </c>
      <c r="AW155" t="e">
        <f>VLOOKUP(A155,#REF!,5,FALSE)</f>
        <v>#REF!</v>
      </c>
      <c r="AX155">
        <f>SUMIF(量化书目统计!A:A,H155,量化书目统计!G:G)</f>
        <v>0</v>
      </c>
    </row>
    <row r="156" spans="1:50" x14ac:dyDescent="0.3">
      <c r="A156" t="s">
        <v>3010</v>
      </c>
      <c r="B156" t="s">
        <v>855</v>
      </c>
      <c r="C156" t="s">
        <v>287</v>
      </c>
      <c r="D156">
        <v>5</v>
      </c>
      <c r="E156" t="s">
        <v>1138</v>
      </c>
      <c r="F156" s="1" t="s">
        <v>1139</v>
      </c>
      <c r="G156" t="s">
        <v>1140</v>
      </c>
      <c r="H156" t="e">
        <f>VLOOKUP(F156,#REF!,2,FALSE)</f>
        <v>#REF!</v>
      </c>
      <c r="I156" t="s">
        <v>65</v>
      </c>
      <c r="J156" s="4">
        <v>44269</v>
      </c>
      <c r="K156" s="4">
        <v>44315</v>
      </c>
      <c r="L156" s="3">
        <f t="shared" si="8"/>
        <v>46</v>
      </c>
      <c r="M156" s="4">
        <v>44329</v>
      </c>
      <c r="N156">
        <f t="shared" si="9"/>
        <v>60</v>
      </c>
      <c r="O156">
        <v>0</v>
      </c>
      <c r="P156" t="e">
        <f>VLOOKUP(F156,#REF!,3,FALSE)</f>
        <v>#REF!</v>
      </c>
      <c r="Q156">
        <f t="shared" si="10"/>
        <v>0</v>
      </c>
      <c r="R156" t="str">
        <f t="shared" si="11"/>
        <v/>
      </c>
      <c r="S156" t="s">
        <v>80</v>
      </c>
      <c r="T156">
        <v>2</v>
      </c>
      <c r="U156">
        <v>1</v>
      </c>
      <c r="V156" t="s">
        <v>80</v>
      </c>
      <c r="W156">
        <v>9</v>
      </c>
      <c r="X156">
        <v>22</v>
      </c>
      <c r="Y156">
        <v>3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e">
        <f>VLOOKUP(A156,#REF!,4,FALSE)</f>
        <v>#REF!</v>
      </c>
      <c r="AW156" t="e">
        <f>VLOOKUP(A156,#REF!,5,FALSE)</f>
        <v>#REF!</v>
      </c>
      <c r="AX156">
        <f>SUMIF(量化书目统计!A:A,H156,量化书目统计!G:G)</f>
        <v>0</v>
      </c>
    </row>
    <row r="157" spans="1:50" x14ac:dyDescent="0.3">
      <c r="A157" t="s">
        <v>3011</v>
      </c>
      <c r="B157" t="s">
        <v>855</v>
      </c>
      <c r="C157" t="s">
        <v>287</v>
      </c>
      <c r="D157">
        <v>5</v>
      </c>
      <c r="E157" t="s">
        <v>35</v>
      </c>
      <c r="F157" s="1" t="s">
        <v>36</v>
      </c>
      <c r="G157" t="s">
        <v>37</v>
      </c>
      <c r="H157" t="e">
        <f>VLOOKUP(F157,#REF!,2,FALSE)</f>
        <v>#REF!</v>
      </c>
      <c r="I157" t="s">
        <v>32</v>
      </c>
      <c r="J157" s="4">
        <v>44272</v>
      </c>
      <c r="K157" s="4">
        <v>44283</v>
      </c>
      <c r="L157" s="3">
        <f t="shared" si="8"/>
        <v>11</v>
      </c>
      <c r="M157" s="4">
        <v>44333</v>
      </c>
      <c r="N157">
        <f t="shared" si="9"/>
        <v>61</v>
      </c>
      <c r="O157">
        <v>0</v>
      </c>
      <c r="P157" t="e">
        <f>VLOOKUP(F157,#REF!,3,FALSE)</f>
        <v>#REF!</v>
      </c>
      <c r="Q157">
        <f t="shared" si="10"/>
        <v>0</v>
      </c>
      <c r="R157" t="str">
        <f t="shared" si="11"/>
        <v/>
      </c>
      <c r="S157" t="s">
        <v>80</v>
      </c>
      <c r="T157">
        <v>3</v>
      </c>
      <c r="U157">
        <v>1</v>
      </c>
      <c r="V157" t="s">
        <v>80</v>
      </c>
      <c r="W157">
        <v>4</v>
      </c>
      <c r="X157">
        <v>23</v>
      </c>
      <c r="Y157">
        <v>5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e">
        <f>VLOOKUP(A157,#REF!,4,FALSE)</f>
        <v>#REF!</v>
      </c>
      <c r="AW157" t="e">
        <f>VLOOKUP(A157,#REF!,5,FALSE)</f>
        <v>#REF!</v>
      </c>
      <c r="AX157">
        <f>SUMIF(量化书目统计!A:A,H157,量化书目统计!G:G)</f>
        <v>0</v>
      </c>
    </row>
    <row r="158" spans="1:50" x14ac:dyDescent="0.3">
      <c r="A158" t="s">
        <v>3011</v>
      </c>
      <c r="B158" t="s">
        <v>855</v>
      </c>
      <c r="C158" t="s">
        <v>287</v>
      </c>
      <c r="D158">
        <v>5</v>
      </c>
      <c r="E158" t="s">
        <v>3012</v>
      </c>
      <c r="F158" s="1" t="s">
        <v>3013</v>
      </c>
      <c r="G158" t="s">
        <v>3014</v>
      </c>
      <c r="H158" t="e">
        <f>VLOOKUP(F158,#REF!,2,FALSE)</f>
        <v>#REF!</v>
      </c>
      <c r="I158" t="s">
        <v>32</v>
      </c>
      <c r="J158" s="4">
        <v>44333</v>
      </c>
      <c r="K158" s="4">
        <v>44335</v>
      </c>
      <c r="L158" s="3">
        <f t="shared" si="8"/>
        <v>2</v>
      </c>
      <c r="M158" s="4">
        <v>44347</v>
      </c>
      <c r="N158">
        <f t="shared" si="9"/>
        <v>14</v>
      </c>
      <c r="O158">
        <v>0</v>
      </c>
      <c r="P158" t="e">
        <f>VLOOKUP(F158,#REF!,3,FALSE)</f>
        <v>#REF!</v>
      </c>
      <c r="Q158">
        <f t="shared" si="10"/>
        <v>0</v>
      </c>
      <c r="R158" t="str">
        <f t="shared" si="11"/>
        <v/>
      </c>
      <c r="S158" t="s">
        <v>80</v>
      </c>
      <c r="T158">
        <v>12</v>
      </c>
      <c r="U158">
        <v>1</v>
      </c>
      <c r="V158" t="s">
        <v>80</v>
      </c>
      <c r="W158">
        <v>12</v>
      </c>
      <c r="X158">
        <v>32</v>
      </c>
      <c r="Y158">
        <v>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e">
        <f>VLOOKUP(A158,#REF!,4,FALSE)</f>
        <v>#REF!</v>
      </c>
      <c r="AW158" t="e">
        <f>VLOOKUP(A158,#REF!,5,FALSE)</f>
        <v>#REF!</v>
      </c>
      <c r="AX158">
        <f>SUMIF(量化书目统计!A:A,H158,量化书目统计!G:G)</f>
        <v>0</v>
      </c>
    </row>
    <row r="159" spans="1:50" x14ac:dyDescent="0.3">
      <c r="A159" t="s">
        <v>3016</v>
      </c>
      <c r="B159" t="s">
        <v>855</v>
      </c>
      <c r="C159" t="s">
        <v>1985</v>
      </c>
      <c r="D159">
        <v>4</v>
      </c>
      <c r="E159" t="s">
        <v>92</v>
      </c>
      <c r="F159" s="1" t="s">
        <v>93</v>
      </c>
      <c r="G159" t="s">
        <v>94</v>
      </c>
      <c r="H159" t="e">
        <f>VLOOKUP(F159,#REF!,2,FALSE)</f>
        <v>#REF!</v>
      </c>
      <c r="I159" t="s">
        <v>32</v>
      </c>
      <c r="J159" s="4">
        <v>44342</v>
      </c>
      <c r="K159" s="4">
        <v>44445</v>
      </c>
      <c r="L159" s="3">
        <f t="shared" si="8"/>
        <v>103</v>
      </c>
      <c r="M159" s="4">
        <v>44446</v>
      </c>
      <c r="N159">
        <f t="shared" si="9"/>
        <v>104</v>
      </c>
      <c r="O159">
        <v>0</v>
      </c>
      <c r="P159" t="e">
        <f>VLOOKUP(F159,#REF!,3,FALSE)</f>
        <v>#REF!</v>
      </c>
      <c r="Q159">
        <f t="shared" si="10"/>
        <v>0</v>
      </c>
      <c r="R159" t="str">
        <f t="shared" si="11"/>
        <v/>
      </c>
      <c r="S159" t="s">
        <v>80</v>
      </c>
      <c r="T159">
        <v>13</v>
      </c>
      <c r="U159">
        <v>1</v>
      </c>
      <c r="V159" t="s">
        <v>38</v>
      </c>
      <c r="W159">
        <v>1</v>
      </c>
      <c r="X159">
        <v>33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e">
        <f>VLOOKUP(A159,#REF!,4,FALSE)</f>
        <v>#REF!</v>
      </c>
      <c r="AW159" t="e">
        <f>VLOOKUP(A159,#REF!,5,FALSE)</f>
        <v>#REF!</v>
      </c>
      <c r="AX159">
        <f>SUMIF(量化书目统计!A:A,H159,量化书目统计!G:G)</f>
        <v>0</v>
      </c>
    </row>
    <row r="160" spans="1:50" x14ac:dyDescent="0.3">
      <c r="A160" t="s">
        <v>3017</v>
      </c>
      <c r="B160" t="s">
        <v>855</v>
      </c>
      <c r="C160" t="s">
        <v>1985</v>
      </c>
      <c r="D160">
        <v>4</v>
      </c>
      <c r="E160" t="s">
        <v>71</v>
      </c>
      <c r="F160" s="1" t="s">
        <v>1655</v>
      </c>
      <c r="G160" t="s">
        <v>1656</v>
      </c>
      <c r="H160" t="e">
        <f>VLOOKUP(F160,#REF!,2,FALSE)</f>
        <v>#REF!</v>
      </c>
      <c r="I160" t="s">
        <v>74</v>
      </c>
      <c r="J160" s="4">
        <v>44303</v>
      </c>
      <c r="K160" s="4">
        <v>44362</v>
      </c>
      <c r="L160" s="3">
        <f t="shared" si="8"/>
        <v>59</v>
      </c>
      <c r="M160" s="4">
        <v>44336</v>
      </c>
      <c r="N160">
        <f t="shared" si="9"/>
        <v>33</v>
      </c>
      <c r="O160">
        <v>0</v>
      </c>
      <c r="P160" t="e">
        <f>VLOOKUP(F160,#REF!,3,FALSE)</f>
        <v>#REF!</v>
      </c>
      <c r="Q160">
        <f t="shared" si="10"/>
        <v>0</v>
      </c>
      <c r="R160" t="str">
        <f t="shared" si="11"/>
        <v/>
      </c>
      <c r="S160" t="s">
        <v>80</v>
      </c>
      <c r="T160">
        <v>7</v>
      </c>
      <c r="U160">
        <v>1</v>
      </c>
      <c r="V160" t="s">
        <v>80</v>
      </c>
      <c r="W160">
        <v>16</v>
      </c>
      <c r="X160">
        <v>27</v>
      </c>
      <c r="Y160">
        <v>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e">
        <f>VLOOKUP(A160,#REF!,4,FALSE)</f>
        <v>#REF!</v>
      </c>
      <c r="AW160" t="e">
        <f>VLOOKUP(A160,#REF!,5,FALSE)</f>
        <v>#REF!</v>
      </c>
      <c r="AX160">
        <f>SUMIF(量化书目统计!A:A,H160,量化书目统计!G:G)</f>
        <v>0</v>
      </c>
    </row>
    <row r="161" spans="1:50" x14ac:dyDescent="0.3">
      <c r="A161" t="s">
        <v>3018</v>
      </c>
      <c r="B161" t="s">
        <v>855</v>
      </c>
      <c r="C161" t="s">
        <v>1985</v>
      </c>
      <c r="D161">
        <v>4</v>
      </c>
      <c r="E161" t="s">
        <v>705</v>
      </c>
      <c r="F161" s="1" t="s">
        <v>706</v>
      </c>
      <c r="G161" t="s">
        <v>707</v>
      </c>
      <c r="H161" t="e">
        <f>VLOOKUP(F161,#REF!,2,FALSE)</f>
        <v>#REF!</v>
      </c>
      <c r="I161" t="s">
        <v>32</v>
      </c>
      <c r="J161" s="4">
        <v>44440</v>
      </c>
      <c r="K161" s="4">
        <v>44499</v>
      </c>
      <c r="L161" s="3">
        <f t="shared" si="8"/>
        <v>59</v>
      </c>
      <c r="M161" s="4">
        <v>44501</v>
      </c>
      <c r="N161">
        <f t="shared" si="9"/>
        <v>61</v>
      </c>
      <c r="O161">
        <v>0</v>
      </c>
      <c r="P161" t="e">
        <f>VLOOKUP(F161,#REF!,3,FALSE)</f>
        <v>#REF!</v>
      </c>
      <c r="Q161">
        <f t="shared" si="10"/>
        <v>0</v>
      </c>
      <c r="R161" t="str">
        <f t="shared" si="11"/>
        <v/>
      </c>
      <c r="S161" t="s">
        <v>43</v>
      </c>
      <c r="U161">
        <v>1</v>
      </c>
      <c r="V161" t="s">
        <v>38</v>
      </c>
      <c r="W161">
        <v>8</v>
      </c>
      <c r="X161">
        <v>40</v>
      </c>
      <c r="Y161">
        <v>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e">
        <f>VLOOKUP(A161,#REF!,4,FALSE)</f>
        <v>#REF!</v>
      </c>
      <c r="AW161" t="e">
        <f>VLOOKUP(A161,#REF!,5,FALSE)</f>
        <v>#REF!</v>
      </c>
      <c r="AX161">
        <f>SUMIF(量化书目统计!A:A,H161,量化书目统计!G:G)</f>
        <v>0</v>
      </c>
    </row>
    <row r="162" spans="1:50" x14ac:dyDescent="0.3">
      <c r="A162" t="s">
        <v>3018</v>
      </c>
      <c r="B162" t="s">
        <v>855</v>
      </c>
      <c r="C162" t="s">
        <v>1985</v>
      </c>
      <c r="D162">
        <v>4</v>
      </c>
      <c r="E162" t="s">
        <v>1406</v>
      </c>
      <c r="F162" s="1" t="s">
        <v>1407</v>
      </c>
      <c r="G162" t="s">
        <v>1408</v>
      </c>
      <c r="H162" t="e">
        <f>VLOOKUP(F162,#REF!,2,FALSE)</f>
        <v>#REF!</v>
      </c>
      <c r="I162" t="s">
        <v>32</v>
      </c>
      <c r="J162" s="4">
        <v>44464</v>
      </c>
      <c r="K162" s="4">
        <v>44480</v>
      </c>
      <c r="L162" s="3">
        <f t="shared" si="8"/>
        <v>16</v>
      </c>
      <c r="M162" s="4">
        <v>44480</v>
      </c>
      <c r="N162">
        <f t="shared" si="9"/>
        <v>16</v>
      </c>
      <c r="O162">
        <v>0</v>
      </c>
      <c r="P162" t="e">
        <f>VLOOKUP(F162,#REF!,3,FALSE)</f>
        <v>#REF!</v>
      </c>
      <c r="Q162">
        <f t="shared" si="10"/>
        <v>0</v>
      </c>
      <c r="R162" t="str">
        <f t="shared" si="11"/>
        <v/>
      </c>
      <c r="S162" t="s">
        <v>38</v>
      </c>
      <c r="T162">
        <v>3</v>
      </c>
      <c r="U162">
        <v>1</v>
      </c>
      <c r="V162" t="s">
        <v>38</v>
      </c>
      <c r="W162">
        <v>6</v>
      </c>
      <c r="X162">
        <v>43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e">
        <f>VLOOKUP(A162,#REF!,4,FALSE)</f>
        <v>#REF!</v>
      </c>
      <c r="AW162" t="e">
        <f>VLOOKUP(A162,#REF!,5,FALSE)</f>
        <v>#REF!</v>
      </c>
      <c r="AX162">
        <f>SUMIF(量化书目统计!A:A,H162,量化书目统计!G:G)</f>
        <v>0</v>
      </c>
    </row>
    <row r="163" spans="1:50" x14ac:dyDescent="0.3">
      <c r="A163" t="s">
        <v>3019</v>
      </c>
      <c r="B163" t="s">
        <v>855</v>
      </c>
      <c r="C163" t="s">
        <v>1985</v>
      </c>
      <c r="D163">
        <v>4</v>
      </c>
      <c r="E163" t="s">
        <v>92</v>
      </c>
      <c r="F163" s="1" t="s">
        <v>93</v>
      </c>
      <c r="G163" t="s">
        <v>94</v>
      </c>
      <c r="H163" t="e">
        <f>VLOOKUP(F163,#REF!,2,FALSE)</f>
        <v>#REF!</v>
      </c>
      <c r="I163" t="s">
        <v>32</v>
      </c>
      <c r="J163" s="4">
        <v>44448</v>
      </c>
      <c r="K163" s="4">
        <v>44462</v>
      </c>
      <c r="L163" s="3">
        <f t="shared" si="8"/>
        <v>14</v>
      </c>
      <c r="M163" s="4">
        <v>44462</v>
      </c>
      <c r="N163">
        <f t="shared" si="9"/>
        <v>14</v>
      </c>
      <c r="O163">
        <v>0</v>
      </c>
      <c r="P163" t="e">
        <f>VLOOKUP(F163,#REF!,3,FALSE)</f>
        <v>#REF!</v>
      </c>
      <c r="Q163">
        <f t="shared" si="10"/>
        <v>0</v>
      </c>
      <c r="R163" t="str">
        <f t="shared" si="11"/>
        <v/>
      </c>
      <c r="S163" t="s">
        <v>38</v>
      </c>
      <c r="T163">
        <v>1</v>
      </c>
      <c r="U163">
        <v>1</v>
      </c>
      <c r="V163" t="s">
        <v>38</v>
      </c>
      <c r="W163">
        <v>3</v>
      </c>
      <c r="X163">
        <v>41</v>
      </c>
      <c r="Y163">
        <v>4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e">
        <f>VLOOKUP(A163,#REF!,4,FALSE)</f>
        <v>#REF!</v>
      </c>
      <c r="AW163" t="e">
        <f>VLOOKUP(A163,#REF!,5,FALSE)</f>
        <v>#REF!</v>
      </c>
      <c r="AX163">
        <f>SUMIF(量化书目统计!A:A,H163,量化书目统计!G:G)</f>
        <v>0</v>
      </c>
    </row>
    <row r="164" spans="1:50" x14ac:dyDescent="0.3">
      <c r="A164" t="s">
        <v>3019</v>
      </c>
      <c r="B164" t="s">
        <v>855</v>
      </c>
      <c r="C164" t="s">
        <v>1985</v>
      </c>
      <c r="D164">
        <v>4</v>
      </c>
      <c r="E164" t="s">
        <v>1673</v>
      </c>
      <c r="F164" s="1" t="s">
        <v>1674</v>
      </c>
      <c r="G164" t="s">
        <v>1675</v>
      </c>
      <c r="H164" t="e">
        <f>VLOOKUP(F164,#REF!,2,FALSE)</f>
        <v>#REF!</v>
      </c>
      <c r="I164" t="s">
        <v>158</v>
      </c>
      <c r="J164" s="4">
        <v>44443</v>
      </c>
      <c r="K164" s="4">
        <v>44455</v>
      </c>
      <c r="L164" s="3">
        <f t="shared" si="8"/>
        <v>12</v>
      </c>
      <c r="M164" s="4">
        <v>44459</v>
      </c>
      <c r="N164">
        <f t="shared" si="9"/>
        <v>16</v>
      </c>
      <c r="O164">
        <v>0</v>
      </c>
      <c r="P164" t="e">
        <f>VLOOKUP(F164,#REF!,3,FALSE)</f>
        <v>#REF!</v>
      </c>
      <c r="Q164">
        <f t="shared" si="10"/>
        <v>0</v>
      </c>
      <c r="R164" t="str">
        <f t="shared" si="11"/>
        <v/>
      </c>
      <c r="S164" t="s">
        <v>43</v>
      </c>
      <c r="U164">
        <v>1</v>
      </c>
      <c r="V164" t="s">
        <v>38</v>
      </c>
      <c r="W164">
        <v>2</v>
      </c>
      <c r="X164">
        <v>40</v>
      </c>
      <c r="Y164">
        <v>4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e">
        <f>VLOOKUP(A164,#REF!,4,FALSE)</f>
        <v>#REF!</v>
      </c>
      <c r="AW164" t="e">
        <f>VLOOKUP(A164,#REF!,5,FALSE)</f>
        <v>#REF!</v>
      </c>
      <c r="AX164">
        <f>SUMIF(量化书目统计!A:A,H164,量化书目统计!G:G)</f>
        <v>0</v>
      </c>
    </row>
    <row r="165" spans="1:50" x14ac:dyDescent="0.3">
      <c r="A165" t="s">
        <v>3020</v>
      </c>
      <c r="B165" t="s">
        <v>855</v>
      </c>
      <c r="C165" t="s">
        <v>2124</v>
      </c>
      <c r="D165">
        <v>5</v>
      </c>
      <c r="E165" t="s">
        <v>2303</v>
      </c>
      <c r="F165" s="1" t="s">
        <v>2304</v>
      </c>
      <c r="G165" t="s">
        <v>2305</v>
      </c>
      <c r="H165" t="e">
        <f>VLOOKUP(F165,#REF!,2,FALSE)</f>
        <v>#REF!</v>
      </c>
      <c r="I165" t="s">
        <v>32</v>
      </c>
      <c r="J165" s="4">
        <v>44271</v>
      </c>
      <c r="K165" s="4">
        <v>44335</v>
      </c>
      <c r="L165" s="3">
        <f t="shared" si="8"/>
        <v>64</v>
      </c>
      <c r="M165" s="4">
        <v>44337</v>
      </c>
      <c r="N165">
        <f t="shared" si="9"/>
        <v>66</v>
      </c>
      <c r="O165">
        <v>0</v>
      </c>
      <c r="P165" t="e">
        <f>VLOOKUP(F165,#REF!,3,FALSE)</f>
        <v>#REF!</v>
      </c>
      <c r="Q165">
        <f t="shared" si="10"/>
        <v>0</v>
      </c>
      <c r="R165" t="str">
        <f t="shared" si="11"/>
        <v/>
      </c>
      <c r="S165" t="s">
        <v>80</v>
      </c>
      <c r="T165">
        <v>3</v>
      </c>
      <c r="U165">
        <v>1</v>
      </c>
      <c r="V165" t="s">
        <v>80</v>
      </c>
      <c r="W165">
        <v>12</v>
      </c>
      <c r="X165">
        <v>23</v>
      </c>
      <c r="Y165">
        <v>3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e">
        <f>VLOOKUP(A165,#REF!,4,FALSE)</f>
        <v>#REF!</v>
      </c>
      <c r="AW165" t="e">
        <f>VLOOKUP(A165,#REF!,5,FALSE)</f>
        <v>#REF!</v>
      </c>
      <c r="AX165">
        <f>SUMIF(量化书目统计!A:A,H165,量化书目统计!G:G)</f>
        <v>0</v>
      </c>
    </row>
    <row r="166" spans="1:50" x14ac:dyDescent="0.3">
      <c r="A166" t="s">
        <v>3021</v>
      </c>
      <c r="B166" t="s">
        <v>855</v>
      </c>
      <c r="C166" t="s">
        <v>2124</v>
      </c>
      <c r="D166">
        <v>5</v>
      </c>
      <c r="E166" t="s">
        <v>2065</v>
      </c>
      <c r="F166" s="1" t="s">
        <v>2066</v>
      </c>
      <c r="G166" t="s">
        <v>2067</v>
      </c>
      <c r="H166" t="e">
        <f>VLOOKUP(F166,#REF!,2,FALSE)</f>
        <v>#REF!</v>
      </c>
      <c r="I166" t="s">
        <v>53</v>
      </c>
      <c r="J166" s="4">
        <v>44452</v>
      </c>
      <c r="K166" s="4">
        <v>44573</v>
      </c>
      <c r="L166" s="3">
        <f t="shared" si="8"/>
        <v>121</v>
      </c>
      <c r="M166" s="4">
        <v>44571</v>
      </c>
      <c r="N166">
        <f t="shared" si="9"/>
        <v>119</v>
      </c>
      <c r="O166">
        <v>0</v>
      </c>
      <c r="P166" t="e">
        <f>VLOOKUP(F166,#REF!,3,FALSE)</f>
        <v>#REF!</v>
      </c>
      <c r="Q166">
        <f t="shared" si="10"/>
        <v>0</v>
      </c>
      <c r="R166" t="str">
        <f t="shared" si="11"/>
        <v/>
      </c>
      <c r="S166" t="s">
        <v>38</v>
      </c>
      <c r="T166">
        <v>2</v>
      </c>
      <c r="U166">
        <v>1</v>
      </c>
      <c r="V166" t="s">
        <v>38</v>
      </c>
      <c r="W166">
        <v>18</v>
      </c>
      <c r="X166">
        <v>42</v>
      </c>
      <c r="Y166">
        <v>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e">
        <f>VLOOKUP(A166,#REF!,4,FALSE)</f>
        <v>#REF!</v>
      </c>
      <c r="AW166" t="e">
        <f>VLOOKUP(A166,#REF!,5,FALSE)</f>
        <v>#REF!</v>
      </c>
      <c r="AX166">
        <f>SUMIF(量化书目统计!A:A,H166,量化书目统计!G:G)</f>
        <v>0</v>
      </c>
    </row>
    <row r="167" spans="1:50" x14ac:dyDescent="0.3">
      <c r="A167" t="s">
        <v>3022</v>
      </c>
      <c r="B167" t="s">
        <v>855</v>
      </c>
      <c r="C167" t="s">
        <v>731</v>
      </c>
      <c r="D167">
        <v>5</v>
      </c>
      <c r="E167" t="s">
        <v>1376</v>
      </c>
      <c r="F167" s="1" t="s">
        <v>1377</v>
      </c>
      <c r="G167" t="s">
        <v>1378</v>
      </c>
      <c r="H167" t="e">
        <f>VLOOKUP(F167,#REF!,2,FALSE)</f>
        <v>#REF!</v>
      </c>
      <c r="I167" t="s">
        <v>317</v>
      </c>
      <c r="J167" s="4">
        <v>44449</v>
      </c>
      <c r="K167" s="4">
        <v>44570</v>
      </c>
      <c r="L167" s="3">
        <f t="shared" si="8"/>
        <v>121</v>
      </c>
      <c r="M167" s="4">
        <v>44571</v>
      </c>
      <c r="N167">
        <f t="shared" si="9"/>
        <v>122</v>
      </c>
      <c r="O167">
        <v>0</v>
      </c>
      <c r="P167" t="e">
        <f>VLOOKUP(F167,#REF!,3,FALSE)</f>
        <v>#REF!</v>
      </c>
      <c r="Q167">
        <f t="shared" si="10"/>
        <v>0</v>
      </c>
      <c r="R167" t="str">
        <f t="shared" si="11"/>
        <v/>
      </c>
      <c r="S167" t="s">
        <v>38</v>
      </c>
      <c r="T167">
        <v>1</v>
      </c>
      <c r="U167">
        <v>1</v>
      </c>
      <c r="V167" t="s">
        <v>38</v>
      </c>
      <c r="W167">
        <v>18</v>
      </c>
      <c r="X167">
        <v>41</v>
      </c>
      <c r="Y167">
        <v>11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e">
        <f>VLOOKUP(A167,#REF!,4,FALSE)</f>
        <v>#REF!</v>
      </c>
      <c r="AW167" t="e">
        <f>VLOOKUP(A167,#REF!,5,FALSE)</f>
        <v>#REF!</v>
      </c>
      <c r="AX167">
        <f>SUMIF(量化书目统计!A:A,H167,量化书目统计!G:G)</f>
        <v>0</v>
      </c>
    </row>
    <row r="168" spans="1:50" x14ac:dyDescent="0.3">
      <c r="A168" t="s">
        <v>404</v>
      </c>
      <c r="B168" t="s">
        <v>22</v>
      </c>
      <c r="C168" t="s">
        <v>363</v>
      </c>
      <c r="D168">
        <v>4</v>
      </c>
      <c r="E168" t="s">
        <v>405</v>
      </c>
      <c r="F168" s="1" t="s">
        <v>406</v>
      </c>
      <c r="G168" t="s">
        <v>407</v>
      </c>
      <c r="H168" t="e">
        <f>VLOOKUP(F168,#REF!,2,FALSE)</f>
        <v>#REF!</v>
      </c>
      <c r="I168" t="s">
        <v>49</v>
      </c>
      <c r="J168" s="4">
        <v>44326</v>
      </c>
      <c r="K168" s="4">
        <v>44370</v>
      </c>
      <c r="L168" s="3">
        <f t="shared" si="8"/>
        <v>44</v>
      </c>
      <c r="M168" s="4">
        <v>44386</v>
      </c>
      <c r="N168">
        <f t="shared" si="9"/>
        <v>60</v>
      </c>
      <c r="O168">
        <v>0</v>
      </c>
      <c r="P168" t="e">
        <f>VLOOKUP(F168,#REF!,3,FALSE)</f>
        <v>#REF!</v>
      </c>
      <c r="Q168">
        <f t="shared" si="10"/>
        <v>0</v>
      </c>
      <c r="R168" t="str">
        <f t="shared" si="11"/>
        <v/>
      </c>
      <c r="S168" t="s">
        <v>80</v>
      </c>
      <c r="T168">
        <v>11</v>
      </c>
      <c r="U168">
        <v>2</v>
      </c>
      <c r="V168" t="s">
        <v>80</v>
      </c>
      <c r="W168">
        <v>17</v>
      </c>
      <c r="X168">
        <v>31</v>
      </c>
      <c r="Y168">
        <v>4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e">
        <f>VLOOKUP(A168,#REF!,4,FALSE)</f>
        <v>#REF!</v>
      </c>
      <c r="AW168" t="e">
        <f>VLOOKUP(A168,#REF!,5,FALSE)</f>
        <v>#REF!</v>
      </c>
      <c r="AX168">
        <f>SUMIF(量化书目统计!A:A,H168,量化书目统计!G:G)</f>
        <v>0</v>
      </c>
    </row>
    <row r="169" spans="1:50" x14ac:dyDescent="0.3">
      <c r="A169" t="s">
        <v>404</v>
      </c>
      <c r="B169" t="s">
        <v>22</v>
      </c>
      <c r="C169" t="s">
        <v>363</v>
      </c>
      <c r="D169">
        <v>4</v>
      </c>
      <c r="E169" t="s">
        <v>405</v>
      </c>
      <c r="F169" s="1" t="s">
        <v>408</v>
      </c>
      <c r="G169" t="s">
        <v>409</v>
      </c>
      <c r="H169" t="e">
        <f>VLOOKUP(F169,#REF!,2,FALSE)</f>
        <v>#REF!</v>
      </c>
      <c r="I169" t="s">
        <v>49</v>
      </c>
      <c r="J169" s="4">
        <v>44326</v>
      </c>
      <c r="K169" s="4">
        <v>44370</v>
      </c>
      <c r="L169" s="3">
        <f t="shared" si="8"/>
        <v>44</v>
      </c>
      <c r="M169" s="4">
        <v>44386</v>
      </c>
      <c r="N169">
        <f t="shared" si="9"/>
        <v>60</v>
      </c>
      <c r="O169">
        <v>0</v>
      </c>
      <c r="P169" t="e">
        <f>VLOOKUP(F169,#REF!,3,FALSE)</f>
        <v>#REF!</v>
      </c>
      <c r="Q169">
        <f t="shared" si="10"/>
        <v>0</v>
      </c>
      <c r="R169" t="str">
        <f t="shared" si="11"/>
        <v/>
      </c>
      <c r="S169" t="s">
        <v>80</v>
      </c>
      <c r="T169">
        <v>11</v>
      </c>
      <c r="U169">
        <v>2</v>
      </c>
      <c r="V169" t="s">
        <v>80</v>
      </c>
      <c r="W169">
        <v>17</v>
      </c>
      <c r="X169">
        <v>31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e">
        <f>VLOOKUP(A169,#REF!,4,FALSE)</f>
        <v>#REF!</v>
      </c>
      <c r="AW169" t="e">
        <f>VLOOKUP(A169,#REF!,5,FALSE)</f>
        <v>#REF!</v>
      </c>
      <c r="AX169">
        <f>SUMIF(量化书目统计!A:A,H169,量化书目统计!G:G)</f>
        <v>0</v>
      </c>
    </row>
    <row r="170" spans="1:50" x14ac:dyDescent="0.3">
      <c r="A170" t="s">
        <v>3023</v>
      </c>
      <c r="B170" t="s">
        <v>855</v>
      </c>
      <c r="C170" t="s">
        <v>731</v>
      </c>
      <c r="D170">
        <v>5</v>
      </c>
      <c r="E170" t="s">
        <v>77</v>
      </c>
      <c r="F170" s="1" t="s">
        <v>2727</v>
      </c>
      <c r="G170" t="s">
        <v>2728</v>
      </c>
      <c r="H170" t="e">
        <f>VLOOKUP(F170,#REF!,2,FALSE)</f>
        <v>#REF!</v>
      </c>
      <c r="I170" t="s">
        <v>74</v>
      </c>
      <c r="J170" s="4">
        <v>44165</v>
      </c>
      <c r="K170" s="4">
        <v>44258</v>
      </c>
      <c r="L170" s="3">
        <f t="shared" si="8"/>
        <v>93</v>
      </c>
      <c r="M170" s="4">
        <v>44260</v>
      </c>
      <c r="N170">
        <f t="shared" si="9"/>
        <v>95</v>
      </c>
      <c r="O170">
        <v>0</v>
      </c>
      <c r="P170" t="e">
        <f>VLOOKUP(F170,#REF!,3,FALSE)</f>
        <v>#REF!</v>
      </c>
      <c r="Q170">
        <f t="shared" si="10"/>
        <v>0</v>
      </c>
      <c r="R170" t="str">
        <f t="shared" si="11"/>
        <v/>
      </c>
      <c r="S170" t="s">
        <v>28</v>
      </c>
      <c r="T170">
        <v>13</v>
      </c>
      <c r="U170">
        <v>1</v>
      </c>
      <c r="V170" t="s">
        <v>80</v>
      </c>
      <c r="W170">
        <v>1</v>
      </c>
      <c r="X170">
        <v>13</v>
      </c>
      <c r="Y170">
        <v>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e">
        <f>VLOOKUP(A170,#REF!,4,FALSE)</f>
        <v>#REF!</v>
      </c>
      <c r="AW170" t="e">
        <f>VLOOKUP(A170,#REF!,5,FALSE)</f>
        <v>#REF!</v>
      </c>
      <c r="AX170">
        <f>SUMIF(量化书目统计!A:A,H170,量化书目统计!G:G)</f>
        <v>0</v>
      </c>
    </row>
    <row r="171" spans="1:50" x14ac:dyDescent="0.3">
      <c r="A171" t="s">
        <v>3024</v>
      </c>
      <c r="B171" t="s">
        <v>855</v>
      </c>
      <c r="C171" t="s">
        <v>731</v>
      </c>
      <c r="D171">
        <v>5</v>
      </c>
      <c r="E171" t="s">
        <v>2183</v>
      </c>
      <c r="F171" s="1" t="s">
        <v>2184</v>
      </c>
      <c r="G171" t="s">
        <v>2185</v>
      </c>
      <c r="H171" t="e">
        <f>VLOOKUP(F171,#REF!,2,FALSE)</f>
        <v>#REF!</v>
      </c>
      <c r="I171" t="s">
        <v>49</v>
      </c>
      <c r="J171" s="4">
        <v>44456</v>
      </c>
      <c r="K171" s="4">
        <v>44522</v>
      </c>
      <c r="L171" s="3">
        <f t="shared" si="8"/>
        <v>66</v>
      </c>
      <c r="M171" s="4">
        <v>44523</v>
      </c>
      <c r="N171">
        <f t="shared" si="9"/>
        <v>67</v>
      </c>
      <c r="O171">
        <v>0</v>
      </c>
      <c r="P171" t="e">
        <f>VLOOKUP(F171,#REF!,3,FALSE)</f>
        <v>#REF!</v>
      </c>
      <c r="Q171">
        <f t="shared" si="10"/>
        <v>0</v>
      </c>
      <c r="R171" t="str">
        <f t="shared" si="11"/>
        <v/>
      </c>
      <c r="S171" t="s">
        <v>38</v>
      </c>
      <c r="T171">
        <v>2</v>
      </c>
      <c r="U171">
        <v>1</v>
      </c>
      <c r="V171" t="s">
        <v>38</v>
      </c>
      <c r="W171">
        <v>12</v>
      </c>
      <c r="X171">
        <v>42</v>
      </c>
      <c r="Y171">
        <v>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 t="e">
        <f>VLOOKUP(A171,#REF!,4,FALSE)</f>
        <v>#REF!</v>
      </c>
      <c r="AW171" t="e">
        <f>VLOOKUP(A171,#REF!,5,FALSE)</f>
        <v>#REF!</v>
      </c>
      <c r="AX171">
        <f>SUMIF(量化书目统计!A:A,H171,量化书目统计!G:G)</f>
        <v>0</v>
      </c>
    </row>
    <row r="172" spans="1:50" x14ac:dyDescent="0.3">
      <c r="A172" t="s">
        <v>3025</v>
      </c>
      <c r="B172" t="s">
        <v>855</v>
      </c>
      <c r="C172" t="s">
        <v>731</v>
      </c>
      <c r="D172">
        <v>5</v>
      </c>
      <c r="E172" t="s">
        <v>405</v>
      </c>
      <c r="F172" s="1" t="s">
        <v>406</v>
      </c>
      <c r="G172" t="s">
        <v>407</v>
      </c>
      <c r="H172" t="e">
        <f>VLOOKUP(F172,#REF!,2,FALSE)</f>
        <v>#REF!</v>
      </c>
      <c r="I172" t="s">
        <v>49</v>
      </c>
      <c r="J172" s="4">
        <v>44270</v>
      </c>
      <c r="K172" s="4">
        <v>44293</v>
      </c>
      <c r="L172" s="3">
        <f t="shared" si="8"/>
        <v>23</v>
      </c>
      <c r="M172" s="4">
        <v>44284</v>
      </c>
      <c r="N172">
        <f t="shared" si="9"/>
        <v>14</v>
      </c>
      <c r="O172">
        <v>0</v>
      </c>
      <c r="P172" t="e">
        <f>VLOOKUP(F172,#REF!,3,FALSE)</f>
        <v>#REF!</v>
      </c>
      <c r="Q172">
        <f t="shared" si="10"/>
        <v>0</v>
      </c>
      <c r="R172" t="str">
        <f t="shared" si="11"/>
        <v/>
      </c>
      <c r="S172" t="s">
        <v>80</v>
      </c>
      <c r="T172">
        <v>3</v>
      </c>
      <c r="U172">
        <v>2</v>
      </c>
      <c r="V172" t="s">
        <v>80</v>
      </c>
      <c r="W172">
        <v>6</v>
      </c>
      <c r="X172">
        <v>23</v>
      </c>
      <c r="Y172">
        <v>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e">
        <f>VLOOKUP(A172,#REF!,4,FALSE)</f>
        <v>#REF!</v>
      </c>
      <c r="AW172" t="e">
        <f>VLOOKUP(A172,#REF!,5,FALSE)</f>
        <v>#REF!</v>
      </c>
      <c r="AX172">
        <f>SUMIF(量化书目统计!A:A,H172,量化书目统计!G:G)</f>
        <v>0</v>
      </c>
    </row>
    <row r="173" spans="1:50" x14ac:dyDescent="0.3">
      <c r="A173" t="s">
        <v>3025</v>
      </c>
      <c r="B173" t="s">
        <v>855</v>
      </c>
      <c r="C173" t="s">
        <v>731</v>
      </c>
      <c r="D173">
        <v>5</v>
      </c>
      <c r="E173" t="s">
        <v>405</v>
      </c>
      <c r="F173" s="1" t="s">
        <v>408</v>
      </c>
      <c r="G173" t="s">
        <v>409</v>
      </c>
      <c r="H173" t="e">
        <f>VLOOKUP(F173,#REF!,2,FALSE)</f>
        <v>#REF!</v>
      </c>
      <c r="I173" t="s">
        <v>49</v>
      </c>
      <c r="J173" s="4">
        <v>44270</v>
      </c>
      <c r="K173" s="4">
        <v>44293</v>
      </c>
      <c r="L173" s="3">
        <f t="shared" si="8"/>
        <v>23</v>
      </c>
      <c r="M173" s="4">
        <v>44284</v>
      </c>
      <c r="N173">
        <f t="shared" si="9"/>
        <v>14</v>
      </c>
      <c r="O173">
        <v>0</v>
      </c>
      <c r="P173" t="e">
        <f>VLOOKUP(F173,#REF!,3,FALSE)</f>
        <v>#REF!</v>
      </c>
      <c r="Q173">
        <f t="shared" si="10"/>
        <v>0</v>
      </c>
      <c r="R173" t="str">
        <f t="shared" si="11"/>
        <v/>
      </c>
      <c r="S173" t="s">
        <v>80</v>
      </c>
      <c r="T173">
        <v>3</v>
      </c>
      <c r="U173">
        <v>2</v>
      </c>
      <c r="V173" t="s">
        <v>80</v>
      </c>
      <c r="W173">
        <v>6</v>
      </c>
      <c r="X173">
        <v>23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e">
        <f>VLOOKUP(A173,#REF!,4,FALSE)</f>
        <v>#REF!</v>
      </c>
      <c r="AW173" t="e">
        <f>VLOOKUP(A173,#REF!,5,FALSE)</f>
        <v>#REF!</v>
      </c>
      <c r="AX173">
        <f>SUMIF(量化书目统计!A:A,H173,量化书目统计!G:G)</f>
        <v>0</v>
      </c>
    </row>
    <row r="174" spans="1:50" x14ac:dyDescent="0.3">
      <c r="A174" t="s">
        <v>3026</v>
      </c>
      <c r="B174" t="s">
        <v>855</v>
      </c>
      <c r="C174" t="s">
        <v>313</v>
      </c>
      <c r="D174">
        <v>5</v>
      </c>
      <c r="E174" t="s">
        <v>314</v>
      </c>
      <c r="F174" s="1" t="s">
        <v>315</v>
      </c>
      <c r="G174" t="s">
        <v>316</v>
      </c>
      <c r="H174" t="e">
        <f>VLOOKUP(F174,#REF!,2,FALSE)</f>
        <v>#REF!</v>
      </c>
      <c r="I174" t="s">
        <v>317</v>
      </c>
      <c r="J174" s="4">
        <v>44102</v>
      </c>
      <c r="K174" s="4">
        <v>44172</v>
      </c>
      <c r="L174" s="3">
        <f t="shared" si="8"/>
        <v>70</v>
      </c>
      <c r="M174" s="4">
        <v>44173</v>
      </c>
      <c r="N174">
        <f t="shared" si="9"/>
        <v>71</v>
      </c>
      <c r="O174">
        <v>0</v>
      </c>
      <c r="P174" t="e">
        <f>VLOOKUP(F174,#REF!,3,FALSE)</f>
        <v>#REF!</v>
      </c>
      <c r="Q174">
        <f t="shared" si="10"/>
        <v>0</v>
      </c>
      <c r="R174" t="str">
        <f t="shared" si="11"/>
        <v/>
      </c>
      <c r="S174" t="s">
        <v>28</v>
      </c>
      <c r="T174">
        <v>4</v>
      </c>
      <c r="U174">
        <v>1</v>
      </c>
      <c r="V174" t="s">
        <v>28</v>
      </c>
      <c r="W174">
        <v>14</v>
      </c>
      <c r="X174">
        <v>4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e">
        <f>VLOOKUP(A174,#REF!,4,FALSE)</f>
        <v>#REF!</v>
      </c>
      <c r="AW174" t="e">
        <f>VLOOKUP(A174,#REF!,5,FALSE)</f>
        <v>#REF!</v>
      </c>
      <c r="AX174">
        <f>SUMIF(量化书目统计!A:A,H174,量化书目统计!G:G)</f>
        <v>0</v>
      </c>
    </row>
    <row r="175" spans="1:50" x14ac:dyDescent="0.3">
      <c r="A175" t="s">
        <v>3027</v>
      </c>
      <c r="B175" t="s">
        <v>855</v>
      </c>
      <c r="C175" t="s">
        <v>433</v>
      </c>
      <c r="D175">
        <v>4</v>
      </c>
      <c r="E175" t="s">
        <v>405</v>
      </c>
      <c r="F175" s="1" t="s">
        <v>408</v>
      </c>
      <c r="G175" t="s">
        <v>409</v>
      </c>
      <c r="H175" t="e">
        <f>VLOOKUP(F175,#REF!,2,FALSE)</f>
        <v>#REF!</v>
      </c>
      <c r="I175" t="s">
        <v>49</v>
      </c>
      <c r="J175" s="4">
        <v>44579</v>
      </c>
      <c r="K175" s="4">
        <v>44621</v>
      </c>
      <c r="L175" s="3">
        <f t="shared" si="8"/>
        <v>42</v>
      </c>
      <c r="M175" s="4">
        <v>44627</v>
      </c>
      <c r="N175">
        <f t="shared" si="9"/>
        <v>48</v>
      </c>
      <c r="O175">
        <v>0</v>
      </c>
      <c r="P175" t="e">
        <f>VLOOKUP(F175,#REF!,3,FALSE)</f>
        <v>#REF!</v>
      </c>
      <c r="Q175">
        <f t="shared" si="10"/>
        <v>0</v>
      </c>
      <c r="R175" t="str">
        <f t="shared" si="11"/>
        <v/>
      </c>
      <c r="S175" t="s">
        <v>43</v>
      </c>
      <c r="U175">
        <v>2</v>
      </c>
      <c r="V175" t="s">
        <v>99</v>
      </c>
      <c r="W175">
        <v>3</v>
      </c>
      <c r="X175">
        <v>60</v>
      </c>
      <c r="Y175">
        <v>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 t="e">
        <f>VLOOKUP(A175,#REF!,4,FALSE)</f>
        <v>#REF!</v>
      </c>
      <c r="AW175" t="e">
        <f>VLOOKUP(A175,#REF!,5,FALSE)</f>
        <v>#REF!</v>
      </c>
      <c r="AX175">
        <f>SUMIF(量化书目统计!A:A,H175,量化书目统计!G:G)</f>
        <v>0</v>
      </c>
    </row>
    <row r="176" spans="1:50" x14ac:dyDescent="0.3">
      <c r="A176" t="s">
        <v>3027</v>
      </c>
      <c r="B176" t="s">
        <v>855</v>
      </c>
      <c r="C176" t="s">
        <v>433</v>
      </c>
      <c r="D176">
        <v>4</v>
      </c>
      <c r="E176" t="s">
        <v>3028</v>
      </c>
      <c r="F176" s="1" t="s">
        <v>3029</v>
      </c>
      <c r="G176" t="s">
        <v>3030</v>
      </c>
      <c r="H176" t="e">
        <f>VLOOKUP(F176,#REF!,2,FALSE)</f>
        <v>#REF!</v>
      </c>
      <c r="I176" t="s">
        <v>32</v>
      </c>
      <c r="J176" s="4">
        <v>44433</v>
      </c>
      <c r="K176" s="4">
        <v>44517</v>
      </c>
      <c r="L176" s="3">
        <f t="shared" si="8"/>
        <v>84</v>
      </c>
      <c r="M176" s="4">
        <v>44550</v>
      </c>
      <c r="N176">
        <f t="shared" si="9"/>
        <v>117</v>
      </c>
      <c r="O176">
        <v>0</v>
      </c>
      <c r="P176" t="e">
        <f>VLOOKUP(F176,#REF!,3,FALSE)</f>
        <v>#REF!</v>
      </c>
      <c r="Q176">
        <f t="shared" si="10"/>
        <v>0</v>
      </c>
      <c r="R176" t="str">
        <f t="shared" si="11"/>
        <v/>
      </c>
      <c r="S176" t="s">
        <v>43</v>
      </c>
      <c r="U176">
        <v>1</v>
      </c>
      <c r="V176" t="s">
        <v>38</v>
      </c>
      <c r="W176">
        <v>11</v>
      </c>
      <c r="X176">
        <v>40</v>
      </c>
      <c r="Y176">
        <v>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e">
        <f>VLOOKUP(A176,#REF!,4,FALSE)</f>
        <v>#REF!</v>
      </c>
      <c r="AW176" t="e">
        <f>VLOOKUP(A176,#REF!,5,FALSE)</f>
        <v>#REF!</v>
      </c>
      <c r="AX176">
        <f>SUMIF(量化书目统计!A:A,H176,量化书目统计!G:G)</f>
        <v>0</v>
      </c>
    </row>
    <row r="177" spans="1:50" x14ac:dyDescent="0.3">
      <c r="A177" t="s">
        <v>3031</v>
      </c>
      <c r="B177" t="s">
        <v>855</v>
      </c>
      <c r="C177" t="s">
        <v>433</v>
      </c>
      <c r="D177">
        <v>4</v>
      </c>
      <c r="E177" t="s">
        <v>1028</v>
      </c>
      <c r="F177" s="1" t="s">
        <v>1029</v>
      </c>
      <c r="G177" t="s">
        <v>1030</v>
      </c>
      <c r="H177" t="e">
        <f>VLOOKUP(F177,#REF!,2,FALSE)</f>
        <v>#REF!</v>
      </c>
      <c r="I177" t="s">
        <v>49</v>
      </c>
      <c r="J177" s="4">
        <v>44161</v>
      </c>
      <c r="K177" s="4">
        <v>44261</v>
      </c>
      <c r="L177" s="3">
        <f t="shared" si="8"/>
        <v>100</v>
      </c>
      <c r="M177" s="4">
        <v>44316</v>
      </c>
      <c r="N177">
        <f t="shared" si="9"/>
        <v>155</v>
      </c>
      <c r="O177">
        <v>0</v>
      </c>
      <c r="P177" t="e">
        <f>VLOOKUP(F177,#REF!,3,FALSE)</f>
        <v>#REF!</v>
      </c>
      <c r="Q177">
        <f t="shared" si="10"/>
        <v>0</v>
      </c>
      <c r="R177" t="str">
        <f t="shared" si="11"/>
        <v/>
      </c>
      <c r="S177" t="s">
        <v>28</v>
      </c>
      <c r="T177">
        <v>12</v>
      </c>
      <c r="U177">
        <v>1</v>
      </c>
      <c r="V177" t="s">
        <v>80</v>
      </c>
      <c r="W177">
        <v>1</v>
      </c>
      <c r="X177">
        <v>12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e">
        <f>VLOOKUP(A177,#REF!,4,FALSE)</f>
        <v>#REF!</v>
      </c>
      <c r="AW177" t="e">
        <f>VLOOKUP(A177,#REF!,5,FALSE)</f>
        <v>#REF!</v>
      </c>
      <c r="AX177">
        <f>SUMIF(量化书目统计!A:A,H177,量化书目统计!G:G)</f>
        <v>0</v>
      </c>
    </row>
    <row r="178" spans="1:50" x14ac:dyDescent="0.3">
      <c r="A178" t="s">
        <v>3032</v>
      </c>
      <c r="B178" t="s">
        <v>855</v>
      </c>
      <c r="C178" t="s">
        <v>45</v>
      </c>
      <c r="D178">
        <v>5</v>
      </c>
      <c r="E178" t="s">
        <v>766</v>
      </c>
      <c r="F178" s="1" t="s">
        <v>2211</v>
      </c>
      <c r="G178" t="s">
        <v>2212</v>
      </c>
      <c r="H178" t="e">
        <f>VLOOKUP(F178,#REF!,2,FALSE)</f>
        <v>#REF!</v>
      </c>
      <c r="I178" t="s">
        <v>49</v>
      </c>
      <c r="J178" s="4">
        <v>44139</v>
      </c>
      <c r="K178" s="4">
        <v>44209</v>
      </c>
      <c r="L178" s="3">
        <f t="shared" si="8"/>
        <v>70</v>
      </c>
      <c r="M178" s="4">
        <v>44260</v>
      </c>
      <c r="N178">
        <f t="shared" si="9"/>
        <v>121</v>
      </c>
      <c r="O178">
        <v>0</v>
      </c>
      <c r="P178" t="e">
        <f>VLOOKUP(F178,#REF!,3,FALSE)</f>
        <v>#REF!</v>
      </c>
      <c r="Q178">
        <f t="shared" si="10"/>
        <v>0</v>
      </c>
      <c r="R178" t="str">
        <f t="shared" si="11"/>
        <v/>
      </c>
      <c r="S178" t="s">
        <v>28</v>
      </c>
      <c r="T178">
        <v>9</v>
      </c>
      <c r="U178">
        <v>1</v>
      </c>
      <c r="V178" t="s">
        <v>28</v>
      </c>
      <c r="W178">
        <v>18</v>
      </c>
      <c r="X178">
        <v>9</v>
      </c>
      <c r="Y178">
        <v>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e">
        <f>VLOOKUP(A178,#REF!,4,FALSE)</f>
        <v>#REF!</v>
      </c>
      <c r="AW178" t="e">
        <f>VLOOKUP(A178,#REF!,5,FALSE)</f>
        <v>#REF!</v>
      </c>
      <c r="AX178">
        <f>SUMIF(量化书目统计!A:A,H178,量化书目统计!G:G)</f>
        <v>0</v>
      </c>
    </row>
    <row r="179" spans="1:50" x14ac:dyDescent="0.3">
      <c r="A179" t="s">
        <v>3033</v>
      </c>
      <c r="B179" t="s">
        <v>855</v>
      </c>
      <c r="C179" t="s">
        <v>45</v>
      </c>
      <c r="D179">
        <v>5</v>
      </c>
      <c r="E179" t="s">
        <v>901</v>
      </c>
      <c r="F179" s="1" t="s">
        <v>902</v>
      </c>
      <c r="G179" t="s">
        <v>903</v>
      </c>
      <c r="H179" t="e">
        <f>VLOOKUP(F179,#REF!,2,FALSE)</f>
        <v>#REF!</v>
      </c>
      <c r="I179" t="s">
        <v>59</v>
      </c>
      <c r="J179" s="4">
        <v>44622</v>
      </c>
      <c r="K179" s="4">
        <v>44622</v>
      </c>
      <c r="L179" s="3">
        <f t="shared" si="8"/>
        <v>0</v>
      </c>
      <c r="M179" s="4">
        <v>44686</v>
      </c>
      <c r="N179">
        <f t="shared" si="9"/>
        <v>64</v>
      </c>
      <c r="O179">
        <v>0</v>
      </c>
      <c r="P179" t="e">
        <f>VLOOKUP(F179,#REF!,3,FALSE)</f>
        <v>#REF!</v>
      </c>
      <c r="Q179">
        <f t="shared" si="10"/>
        <v>3</v>
      </c>
      <c r="R179" t="str">
        <f t="shared" si="11"/>
        <v/>
      </c>
      <c r="S179" t="s">
        <v>99</v>
      </c>
      <c r="T179">
        <v>3</v>
      </c>
      <c r="U179">
        <v>1</v>
      </c>
      <c r="V179" t="s">
        <v>99</v>
      </c>
      <c r="W179">
        <v>3</v>
      </c>
      <c r="X179">
        <v>63</v>
      </c>
      <c r="Y179">
        <v>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e">
        <f>VLOOKUP(A179,#REF!,4,FALSE)</f>
        <v>#REF!</v>
      </c>
      <c r="AW179" t="e">
        <f>VLOOKUP(A179,#REF!,5,FALSE)</f>
        <v>#REF!</v>
      </c>
      <c r="AX179">
        <f>SUMIF(量化书目统计!A:A,H179,量化书目统计!G:G)</f>
        <v>0</v>
      </c>
    </row>
    <row r="180" spans="1:50" x14ac:dyDescent="0.3">
      <c r="A180" t="s">
        <v>3034</v>
      </c>
      <c r="B180" t="s">
        <v>855</v>
      </c>
      <c r="C180" t="s">
        <v>45</v>
      </c>
      <c r="D180">
        <v>5</v>
      </c>
      <c r="E180" t="s">
        <v>2544</v>
      </c>
      <c r="F180" s="1" t="s">
        <v>2545</v>
      </c>
      <c r="G180" t="s">
        <v>2546</v>
      </c>
      <c r="H180" t="e">
        <f>VLOOKUP(F180,#REF!,2,FALSE)</f>
        <v>#REF!</v>
      </c>
      <c r="I180" t="s">
        <v>32</v>
      </c>
      <c r="J180" s="4">
        <v>44820</v>
      </c>
      <c r="K180" s="4">
        <v>45095</v>
      </c>
      <c r="L180" s="3">
        <f t="shared" si="8"/>
        <v>275</v>
      </c>
      <c r="M180" s="4">
        <v>45103</v>
      </c>
      <c r="N180">
        <f t="shared" si="9"/>
        <v>283</v>
      </c>
      <c r="O180">
        <v>0</v>
      </c>
      <c r="P180" t="e">
        <f>VLOOKUP(F180,#REF!,3,FALSE)</f>
        <v>#REF!</v>
      </c>
      <c r="Q180">
        <f t="shared" si="10"/>
        <v>0</v>
      </c>
      <c r="R180" t="str">
        <f t="shared" si="11"/>
        <v/>
      </c>
      <c r="S180" t="s">
        <v>43</v>
      </c>
      <c r="U180">
        <v>1</v>
      </c>
      <c r="V180" t="s">
        <v>43</v>
      </c>
      <c r="X180">
        <v>80</v>
      </c>
      <c r="Y180">
        <v>15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e">
        <f>VLOOKUP(A180,#REF!,4,FALSE)</f>
        <v>#REF!</v>
      </c>
      <c r="AW180" t="e">
        <f>VLOOKUP(A180,#REF!,5,FALSE)</f>
        <v>#REF!</v>
      </c>
      <c r="AX180">
        <f>SUMIF(量化书目统计!A:A,H180,量化书目统计!G:G)</f>
        <v>0</v>
      </c>
    </row>
    <row r="181" spans="1:50" x14ac:dyDescent="0.3">
      <c r="A181" t="s">
        <v>3034</v>
      </c>
      <c r="B181" t="s">
        <v>855</v>
      </c>
      <c r="C181" t="s">
        <v>45</v>
      </c>
      <c r="D181">
        <v>5</v>
      </c>
      <c r="E181" t="s">
        <v>2544</v>
      </c>
      <c r="F181" s="1" t="s">
        <v>2545</v>
      </c>
      <c r="G181" t="s">
        <v>2546</v>
      </c>
      <c r="H181" t="e">
        <f>VLOOKUP(F181,#REF!,2,FALSE)</f>
        <v>#REF!</v>
      </c>
      <c r="I181" t="s">
        <v>32</v>
      </c>
      <c r="J181" s="4">
        <v>44347</v>
      </c>
      <c r="K181" s="4">
        <v>44820</v>
      </c>
      <c r="L181" s="3">
        <f t="shared" si="8"/>
        <v>473</v>
      </c>
      <c r="M181" s="4">
        <v>44874</v>
      </c>
      <c r="N181">
        <f t="shared" si="9"/>
        <v>527</v>
      </c>
      <c r="O181">
        <v>0</v>
      </c>
      <c r="P181" t="e">
        <f>VLOOKUP(F181,#REF!,3,FALSE)</f>
        <v>#REF!</v>
      </c>
      <c r="Q181">
        <f t="shared" si="10"/>
        <v>0</v>
      </c>
      <c r="R181" t="str">
        <f t="shared" si="11"/>
        <v/>
      </c>
      <c r="S181" t="s">
        <v>80</v>
      </c>
      <c r="T181">
        <v>14</v>
      </c>
      <c r="U181">
        <v>1</v>
      </c>
      <c r="V181" t="s">
        <v>43</v>
      </c>
      <c r="X181">
        <v>34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 t="e">
        <f>VLOOKUP(A181,#REF!,4,FALSE)</f>
        <v>#REF!</v>
      </c>
      <c r="AW181" t="e">
        <f>VLOOKUP(A181,#REF!,5,FALSE)</f>
        <v>#REF!</v>
      </c>
      <c r="AX181">
        <f>SUMIF(量化书目统计!A:A,H181,量化书目统计!G:G)</f>
        <v>0</v>
      </c>
    </row>
    <row r="182" spans="1:50" x14ac:dyDescent="0.3">
      <c r="A182" t="s">
        <v>3035</v>
      </c>
      <c r="B182" t="s">
        <v>855</v>
      </c>
      <c r="C182" t="s">
        <v>45</v>
      </c>
      <c r="D182">
        <v>5</v>
      </c>
      <c r="E182" t="s">
        <v>3036</v>
      </c>
      <c r="F182" s="1" t="s">
        <v>3037</v>
      </c>
      <c r="G182" t="s">
        <v>3038</v>
      </c>
      <c r="H182" t="e">
        <f>VLOOKUP(F182,#REF!,2,FALSE)</f>
        <v>#REF!</v>
      </c>
      <c r="I182" t="s">
        <v>49</v>
      </c>
      <c r="J182" s="4">
        <v>44332</v>
      </c>
      <c r="K182" s="4">
        <v>44375</v>
      </c>
      <c r="L182" s="3">
        <f t="shared" si="8"/>
        <v>43</v>
      </c>
      <c r="M182" s="4">
        <v>44392</v>
      </c>
      <c r="N182">
        <f t="shared" si="9"/>
        <v>60</v>
      </c>
      <c r="O182">
        <v>0</v>
      </c>
      <c r="P182" t="e">
        <f>VLOOKUP(F182,#REF!,3,FALSE)</f>
        <v>#REF!</v>
      </c>
      <c r="Q182">
        <f t="shared" si="10"/>
        <v>0</v>
      </c>
      <c r="R182" t="str">
        <f t="shared" si="11"/>
        <v/>
      </c>
      <c r="S182" t="s">
        <v>80</v>
      </c>
      <c r="T182">
        <v>11</v>
      </c>
      <c r="U182">
        <v>1</v>
      </c>
      <c r="V182" t="s">
        <v>80</v>
      </c>
      <c r="W182">
        <v>18</v>
      </c>
      <c r="X182">
        <v>31</v>
      </c>
      <c r="Y182">
        <v>4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e">
        <f>VLOOKUP(A182,#REF!,4,FALSE)</f>
        <v>#REF!</v>
      </c>
      <c r="AW182" t="e">
        <f>VLOOKUP(A182,#REF!,5,FALSE)</f>
        <v>#REF!</v>
      </c>
      <c r="AX182">
        <f>SUMIF(量化书目统计!A:A,H182,量化书目统计!G:G)</f>
        <v>0</v>
      </c>
    </row>
    <row r="183" spans="1:50" x14ac:dyDescent="0.3">
      <c r="A183" t="s">
        <v>221</v>
      </c>
      <c r="B183" t="s">
        <v>22</v>
      </c>
      <c r="C183" t="s">
        <v>61</v>
      </c>
      <c r="D183">
        <v>10</v>
      </c>
      <c r="E183" t="s">
        <v>222</v>
      </c>
      <c r="F183" s="1" t="s">
        <v>223</v>
      </c>
      <c r="G183" t="s">
        <v>224</v>
      </c>
      <c r="H183" t="e">
        <f>VLOOKUP(F183,#REF!,2,FALSE)</f>
        <v>#REF!</v>
      </c>
      <c r="I183" t="s">
        <v>225</v>
      </c>
      <c r="J183" s="4">
        <v>44258</v>
      </c>
      <c r="K183" s="4">
        <v>44335</v>
      </c>
      <c r="L183" s="3">
        <f t="shared" si="8"/>
        <v>77</v>
      </c>
      <c r="M183" s="4">
        <v>44368</v>
      </c>
      <c r="N183">
        <f t="shared" si="9"/>
        <v>110</v>
      </c>
      <c r="O183">
        <v>0</v>
      </c>
      <c r="P183" t="e">
        <f>VLOOKUP(F183,#REF!,3,FALSE)</f>
        <v>#REF!</v>
      </c>
      <c r="Q183">
        <f t="shared" si="10"/>
        <v>0</v>
      </c>
      <c r="R183" t="str">
        <f t="shared" si="11"/>
        <v/>
      </c>
      <c r="S183" t="s">
        <v>80</v>
      </c>
      <c r="T183">
        <v>1</v>
      </c>
      <c r="U183">
        <v>1</v>
      </c>
      <c r="V183" t="s">
        <v>80</v>
      </c>
      <c r="W183">
        <v>12</v>
      </c>
      <c r="X183">
        <v>21</v>
      </c>
      <c r="Y183">
        <v>4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e">
        <f>VLOOKUP(A183,#REF!,4,FALSE)</f>
        <v>#REF!</v>
      </c>
      <c r="AW183" t="e">
        <f>VLOOKUP(A183,#REF!,5,FALSE)</f>
        <v>#REF!</v>
      </c>
      <c r="AX183">
        <f>SUMIF(量化书目统计!A:A,H183,量化书目统计!G:G)</f>
        <v>0</v>
      </c>
    </row>
    <row r="184" spans="1:50" x14ac:dyDescent="0.3">
      <c r="A184" t="s">
        <v>3039</v>
      </c>
      <c r="B184" t="s">
        <v>855</v>
      </c>
      <c r="C184" t="s">
        <v>45</v>
      </c>
      <c r="D184">
        <v>5</v>
      </c>
      <c r="E184" t="s">
        <v>3040</v>
      </c>
      <c r="F184" s="1" t="s">
        <v>3041</v>
      </c>
      <c r="G184" t="s">
        <v>3042</v>
      </c>
      <c r="H184" t="e">
        <f>VLOOKUP(F184,#REF!,2,FALSE)</f>
        <v>#REF!</v>
      </c>
      <c r="I184" t="s">
        <v>317</v>
      </c>
      <c r="J184" s="4">
        <v>44112</v>
      </c>
      <c r="K184" s="4">
        <v>44113</v>
      </c>
      <c r="L184" s="3">
        <f t="shared" si="8"/>
        <v>1</v>
      </c>
      <c r="M184" s="4">
        <v>44172</v>
      </c>
      <c r="N184">
        <f t="shared" si="9"/>
        <v>60</v>
      </c>
      <c r="O184">
        <v>0</v>
      </c>
      <c r="P184" t="e">
        <f>VLOOKUP(F184,#REF!,3,FALSE)</f>
        <v>#REF!</v>
      </c>
      <c r="Q184">
        <f t="shared" si="10"/>
        <v>0</v>
      </c>
      <c r="R184" t="str">
        <f t="shared" si="11"/>
        <v/>
      </c>
      <c r="S184" t="s">
        <v>28</v>
      </c>
      <c r="T184">
        <v>5</v>
      </c>
      <c r="U184">
        <v>1</v>
      </c>
      <c r="V184" t="s">
        <v>28</v>
      </c>
      <c r="W184">
        <v>5</v>
      </c>
      <c r="X184">
        <v>5</v>
      </c>
      <c r="Y184">
        <v>11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e">
        <f>VLOOKUP(A184,#REF!,4,FALSE)</f>
        <v>#REF!</v>
      </c>
      <c r="AW184" t="e">
        <f>VLOOKUP(A184,#REF!,5,FALSE)</f>
        <v>#REF!</v>
      </c>
      <c r="AX184">
        <f>SUMIF(量化书目统计!A:A,H184,量化书目统计!G:G)</f>
        <v>0</v>
      </c>
    </row>
    <row r="185" spans="1:50" x14ac:dyDescent="0.3">
      <c r="A185" t="s">
        <v>3043</v>
      </c>
      <c r="B185" t="s">
        <v>855</v>
      </c>
      <c r="C185" t="s">
        <v>45</v>
      </c>
      <c r="D185">
        <v>5</v>
      </c>
      <c r="E185" t="s">
        <v>1215</v>
      </c>
      <c r="F185" s="1" t="s">
        <v>1216</v>
      </c>
      <c r="G185" t="s">
        <v>1217</v>
      </c>
      <c r="H185" t="e">
        <f>VLOOKUP(F185,#REF!,2,FALSE)</f>
        <v>#REF!</v>
      </c>
      <c r="I185" t="s">
        <v>49</v>
      </c>
      <c r="J185" s="4">
        <v>44532</v>
      </c>
      <c r="K185" s="4">
        <v>44575</v>
      </c>
      <c r="L185" s="3">
        <f t="shared" si="8"/>
        <v>43</v>
      </c>
      <c r="M185" s="4">
        <v>44624</v>
      </c>
      <c r="N185">
        <f t="shared" si="9"/>
        <v>92</v>
      </c>
      <c r="O185">
        <v>0</v>
      </c>
      <c r="P185" t="e">
        <f>VLOOKUP(F185,#REF!,3,FALSE)</f>
        <v>#REF!</v>
      </c>
      <c r="Q185">
        <f t="shared" si="10"/>
        <v>0</v>
      </c>
      <c r="R185" t="str">
        <f t="shared" si="11"/>
        <v/>
      </c>
      <c r="S185" t="s">
        <v>38</v>
      </c>
      <c r="T185">
        <v>13</v>
      </c>
      <c r="U185">
        <v>1</v>
      </c>
      <c r="V185" t="s">
        <v>38</v>
      </c>
      <c r="W185">
        <v>18</v>
      </c>
      <c r="X185">
        <v>53</v>
      </c>
      <c r="Y185">
        <v>4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e">
        <f>VLOOKUP(A185,#REF!,4,FALSE)</f>
        <v>#REF!</v>
      </c>
      <c r="AW185" t="e">
        <f>VLOOKUP(A185,#REF!,5,FALSE)</f>
        <v>#REF!</v>
      </c>
      <c r="AX185">
        <f>SUMIF(量化书目统计!A:A,H185,量化书目统计!G:G)</f>
        <v>0</v>
      </c>
    </row>
    <row r="186" spans="1:50" x14ac:dyDescent="0.3">
      <c r="A186" t="s">
        <v>3044</v>
      </c>
      <c r="B186" t="s">
        <v>855</v>
      </c>
      <c r="C186" t="s">
        <v>45</v>
      </c>
      <c r="D186">
        <v>5</v>
      </c>
      <c r="E186" t="s">
        <v>766</v>
      </c>
      <c r="F186" s="1" t="s">
        <v>2211</v>
      </c>
      <c r="G186" t="s">
        <v>2212</v>
      </c>
      <c r="H186" t="e">
        <f>VLOOKUP(F186,#REF!,2,FALSE)</f>
        <v>#REF!</v>
      </c>
      <c r="I186" t="s">
        <v>49</v>
      </c>
      <c r="J186" s="4">
        <v>44620</v>
      </c>
      <c r="K186" s="4">
        <v>44718</v>
      </c>
      <c r="L186" s="3">
        <f t="shared" si="8"/>
        <v>98</v>
      </c>
      <c r="M186" s="4">
        <v>44815</v>
      </c>
      <c r="N186">
        <f t="shared" si="9"/>
        <v>195</v>
      </c>
      <c r="O186">
        <v>0</v>
      </c>
      <c r="P186" t="e">
        <f>VLOOKUP(F186,#REF!,3,FALSE)</f>
        <v>#REF!</v>
      </c>
      <c r="Q186">
        <f t="shared" si="10"/>
        <v>0</v>
      </c>
      <c r="R186" t="str">
        <f t="shared" si="11"/>
        <v/>
      </c>
      <c r="S186" t="s">
        <v>99</v>
      </c>
      <c r="T186">
        <v>3</v>
      </c>
      <c r="U186">
        <v>1</v>
      </c>
      <c r="V186" t="s">
        <v>99</v>
      </c>
      <c r="W186">
        <v>17</v>
      </c>
      <c r="X186">
        <v>63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 t="e">
        <f>VLOOKUP(A186,#REF!,4,FALSE)</f>
        <v>#REF!</v>
      </c>
      <c r="AW186" t="e">
        <f>VLOOKUP(A186,#REF!,5,FALSE)</f>
        <v>#REF!</v>
      </c>
      <c r="AX186">
        <f>SUMIF(量化书目统计!A:A,H186,量化书目统计!G:G)</f>
        <v>0</v>
      </c>
    </row>
    <row r="187" spans="1:50" x14ac:dyDescent="0.3">
      <c r="A187" t="s">
        <v>3045</v>
      </c>
      <c r="B187" t="s">
        <v>855</v>
      </c>
      <c r="C187" t="s">
        <v>45</v>
      </c>
      <c r="D187">
        <v>5</v>
      </c>
      <c r="E187" t="s">
        <v>3046</v>
      </c>
      <c r="F187" s="1" t="s">
        <v>3047</v>
      </c>
      <c r="G187" t="s">
        <v>3048</v>
      </c>
      <c r="H187" t="e">
        <f>VLOOKUP(F187,#REF!,2,FALSE)</f>
        <v>#REF!</v>
      </c>
      <c r="I187" t="s">
        <v>42</v>
      </c>
      <c r="J187" s="4">
        <v>44577</v>
      </c>
      <c r="K187" s="4">
        <v>44631</v>
      </c>
      <c r="L187" s="3">
        <f t="shared" si="8"/>
        <v>54</v>
      </c>
      <c r="M187" s="4">
        <v>44641</v>
      </c>
      <c r="N187">
        <f t="shared" si="9"/>
        <v>64</v>
      </c>
      <c r="O187">
        <v>0</v>
      </c>
      <c r="P187" t="e">
        <f>VLOOKUP(F187,#REF!,3,FALSE)</f>
        <v>#REF!</v>
      </c>
      <c r="Q187">
        <f t="shared" si="10"/>
        <v>0</v>
      </c>
      <c r="R187" t="str">
        <f t="shared" si="11"/>
        <v/>
      </c>
      <c r="S187" t="s">
        <v>43</v>
      </c>
      <c r="U187">
        <v>1</v>
      </c>
      <c r="V187" t="s">
        <v>99</v>
      </c>
      <c r="W187">
        <v>4</v>
      </c>
      <c r="X187">
        <v>60</v>
      </c>
      <c r="Y187">
        <v>20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 t="e">
        <f>VLOOKUP(A187,#REF!,4,FALSE)</f>
        <v>#REF!</v>
      </c>
      <c r="AW187" t="e">
        <f>VLOOKUP(A187,#REF!,5,FALSE)</f>
        <v>#REF!</v>
      </c>
      <c r="AX187">
        <f>SUMIF(量化书目统计!A:A,H187,量化书目统计!G:G)</f>
        <v>0</v>
      </c>
    </row>
    <row r="188" spans="1:50" x14ac:dyDescent="0.3">
      <c r="A188" t="s">
        <v>3049</v>
      </c>
      <c r="B188" t="s">
        <v>855</v>
      </c>
      <c r="C188" t="s">
        <v>45</v>
      </c>
      <c r="D188">
        <v>5</v>
      </c>
      <c r="E188" t="s">
        <v>2141</v>
      </c>
      <c r="F188" s="1" t="s">
        <v>2142</v>
      </c>
      <c r="G188" t="s">
        <v>2143</v>
      </c>
      <c r="H188" t="e">
        <f>VLOOKUP(F188,#REF!,2,FALSE)</f>
        <v>#REF!</v>
      </c>
      <c r="I188" t="s">
        <v>49</v>
      </c>
      <c r="J188" s="4">
        <v>44335</v>
      </c>
      <c r="K188" s="4">
        <v>44344</v>
      </c>
      <c r="L188" s="3">
        <f t="shared" si="8"/>
        <v>9</v>
      </c>
      <c r="M188" s="4">
        <v>44396</v>
      </c>
      <c r="N188">
        <f t="shared" si="9"/>
        <v>61</v>
      </c>
      <c r="O188">
        <v>0</v>
      </c>
      <c r="P188" t="e">
        <f>VLOOKUP(F188,#REF!,3,FALSE)</f>
        <v>#REF!</v>
      </c>
      <c r="Q188">
        <f t="shared" si="10"/>
        <v>0</v>
      </c>
      <c r="R188" t="str">
        <f t="shared" si="11"/>
        <v/>
      </c>
      <c r="S188" t="s">
        <v>80</v>
      </c>
      <c r="T188">
        <v>12</v>
      </c>
      <c r="U188">
        <v>1</v>
      </c>
      <c r="V188" t="s">
        <v>80</v>
      </c>
      <c r="W188">
        <v>13</v>
      </c>
      <c r="X188">
        <v>32</v>
      </c>
      <c r="Y188">
        <v>10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e">
        <f>VLOOKUP(A188,#REF!,4,FALSE)</f>
        <v>#REF!</v>
      </c>
      <c r="AW188" t="e">
        <f>VLOOKUP(A188,#REF!,5,FALSE)</f>
        <v>#REF!</v>
      </c>
      <c r="AX188">
        <f>SUMIF(量化书目统计!A:A,H188,量化书目统计!G:G)</f>
        <v>0</v>
      </c>
    </row>
    <row r="189" spans="1:50" x14ac:dyDescent="0.3">
      <c r="A189" t="s">
        <v>3050</v>
      </c>
      <c r="B189" t="s">
        <v>855</v>
      </c>
      <c r="C189" t="s">
        <v>45</v>
      </c>
      <c r="D189">
        <v>5</v>
      </c>
      <c r="E189" t="s">
        <v>3051</v>
      </c>
      <c r="F189" s="1" t="s">
        <v>3052</v>
      </c>
      <c r="G189" t="s">
        <v>3053</v>
      </c>
      <c r="H189" t="e">
        <f>VLOOKUP(F189,#REF!,2,FALSE)</f>
        <v>#REF!</v>
      </c>
      <c r="I189" t="s">
        <v>74</v>
      </c>
      <c r="J189" s="4">
        <v>44386</v>
      </c>
      <c r="K189" s="4">
        <v>44417</v>
      </c>
      <c r="L189" s="3">
        <f t="shared" si="8"/>
        <v>31</v>
      </c>
      <c r="M189" s="4">
        <v>44447</v>
      </c>
      <c r="N189">
        <f t="shared" si="9"/>
        <v>61</v>
      </c>
      <c r="O189">
        <v>0</v>
      </c>
      <c r="P189" t="e">
        <f>VLOOKUP(F189,#REF!,3,FALSE)</f>
        <v>#REF!</v>
      </c>
      <c r="Q189">
        <f t="shared" si="10"/>
        <v>0</v>
      </c>
      <c r="R189" t="str">
        <f t="shared" si="11"/>
        <v/>
      </c>
      <c r="S189" t="s">
        <v>80</v>
      </c>
      <c r="T189">
        <f>19</f>
        <v>19</v>
      </c>
      <c r="U189">
        <v>1</v>
      </c>
      <c r="V189" t="s">
        <v>43</v>
      </c>
      <c r="X189">
        <v>39</v>
      </c>
      <c r="Y189">
        <v>15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e">
        <f>VLOOKUP(A189,#REF!,4,FALSE)</f>
        <v>#REF!</v>
      </c>
      <c r="AW189" t="e">
        <f>VLOOKUP(A189,#REF!,5,FALSE)</f>
        <v>#REF!</v>
      </c>
      <c r="AX189">
        <f>SUMIF(量化书目统计!A:A,H189,量化书目统计!G:G)</f>
        <v>0</v>
      </c>
    </row>
    <row r="190" spans="1:50" x14ac:dyDescent="0.3">
      <c r="A190" t="s">
        <v>3054</v>
      </c>
      <c r="B190" t="s">
        <v>855</v>
      </c>
      <c r="C190" t="s">
        <v>45</v>
      </c>
      <c r="D190">
        <v>5</v>
      </c>
      <c r="E190" t="s">
        <v>3055</v>
      </c>
      <c r="F190" s="1" t="s">
        <v>3056</v>
      </c>
      <c r="G190" t="s">
        <v>3057</v>
      </c>
      <c r="H190" t="e">
        <f>VLOOKUP(F190,#REF!,2,FALSE)</f>
        <v>#REF!</v>
      </c>
      <c r="I190" t="s">
        <v>65</v>
      </c>
      <c r="J190" s="4">
        <v>44483</v>
      </c>
      <c r="K190" s="4">
        <v>44511</v>
      </c>
      <c r="L190" s="3">
        <f t="shared" si="8"/>
        <v>28</v>
      </c>
      <c r="M190" s="4">
        <v>44543</v>
      </c>
      <c r="N190">
        <f t="shared" si="9"/>
        <v>60</v>
      </c>
      <c r="O190">
        <v>0</v>
      </c>
      <c r="P190" t="e">
        <f>VLOOKUP(F190,#REF!,3,FALSE)</f>
        <v>#REF!</v>
      </c>
      <c r="Q190">
        <f t="shared" si="10"/>
        <v>0</v>
      </c>
      <c r="R190" t="str">
        <f t="shared" si="11"/>
        <v/>
      </c>
      <c r="S190" t="s">
        <v>38</v>
      </c>
      <c r="T190">
        <v>6</v>
      </c>
      <c r="U190">
        <v>1</v>
      </c>
      <c r="V190" t="s">
        <v>38</v>
      </c>
      <c r="W190">
        <v>10</v>
      </c>
      <c r="X190">
        <v>46</v>
      </c>
      <c r="Y190">
        <v>15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e">
        <f>VLOOKUP(A190,#REF!,4,FALSE)</f>
        <v>#REF!</v>
      </c>
      <c r="AW190" t="e">
        <f>VLOOKUP(A190,#REF!,5,FALSE)</f>
        <v>#REF!</v>
      </c>
      <c r="AX190">
        <f>SUMIF(量化书目统计!A:A,H190,量化书目统计!G:G)</f>
        <v>0</v>
      </c>
    </row>
    <row r="191" spans="1:50" x14ac:dyDescent="0.3">
      <c r="A191" t="s">
        <v>3058</v>
      </c>
      <c r="B191" t="s">
        <v>855</v>
      </c>
      <c r="C191" t="s">
        <v>45</v>
      </c>
      <c r="D191">
        <v>5</v>
      </c>
      <c r="E191" t="s">
        <v>1867</v>
      </c>
      <c r="F191" s="1" t="s">
        <v>1868</v>
      </c>
      <c r="G191" t="s">
        <v>1869</v>
      </c>
      <c r="H191" t="e">
        <f>VLOOKUP(F191,#REF!,2,FALSE)</f>
        <v>#REF!</v>
      </c>
      <c r="I191" t="s">
        <v>49</v>
      </c>
      <c r="J191" s="4">
        <v>44582</v>
      </c>
      <c r="K191" s="4">
        <v>44965</v>
      </c>
      <c r="L191" s="3">
        <f t="shared" si="8"/>
        <v>383</v>
      </c>
      <c r="M191" s="4">
        <v>44783</v>
      </c>
      <c r="N191">
        <f t="shared" si="9"/>
        <v>201</v>
      </c>
      <c r="O191">
        <v>0</v>
      </c>
      <c r="P191" t="e">
        <f>VLOOKUP(F191,#REF!,3,FALSE)</f>
        <v>#REF!</v>
      </c>
      <c r="Q191">
        <f t="shared" si="10"/>
        <v>0</v>
      </c>
      <c r="R191" t="str">
        <f t="shared" si="11"/>
        <v/>
      </c>
      <c r="S191" t="s">
        <v>43</v>
      </c>
      <c r="U191">
        <v>1</v>
      </c>
      <c r="V191" t="s">
        <v>43</v>
      </c>
      <c r="X191">
        <v>60</v>
      </c>
      <c r="Y191">
        <v>4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e">
        <f>VLOOKUP(A191,#REF!,4,FALSE)</f>
        <v>#REF!</v>
      </c>
      <c r="AW191" t="e">
        <f>VLOOKUP(A191,#REF!,5,FALSE)</f>
        <v>#REF!</v>
      </c>
      <c r="AX191">
        <f>SUMIF(量化书目统计!A:A,H191,量化书目统计!G:G)</f>
        <v>0</v>
      </c>
    </row>
    <row r="192" spans="1:50" x14ac:dyDescent="0.3">
      <c r="A192" t="s">
        <v>3059</v>
      </c>
      <c r="B192" t="s">
        <v>855</v>
      </c>
      <c r="C192" t="s">
        <v>45</v>
      </c>
      <c r="D192">
        <v>5</v>
      </c>
      <c r="E192" t="s">
        <v>3060</v>
      </c>
      <c r="F192" s="1" t="s">
        <v>3061</v>
      </c>
      <c r="G192" t="s">
        <v>3062</v>
      </c>
      <c r="H192" t="e">
        <f>VLOOKUP(F192,#REF!,2,FALSE)</f>
        <v>#REF!</v>
      </c>
      <c r="I192" t="s">
        <v>49</v>
      </c>
      <c r="J192" s="4">
        <v>44526</v>
      </c>
      <c r="K192" s="4">
        <v>44558</v>
      </c>
      <c r="L192" s="3">
        <f t="shared" si="8"/>
        <v>32</v>
      </c>
      <c r="M192" s="4">
        <v>44586</v>
      </c>
      <c r="N192">
        <f t="shared" si="9"/>
        <v>60</v>
      </c>
      <c r="O192">
        <v>0</v>
      </c>
      <c r="P192" t="e">
        <f>VLOOKUP(F192,#REF!,3,FALSE)</f>
        <v>#REF!</v>
      </c>
      <c r="Q192">
        <f t="shared" si="10"/>
        <v>0</v>
      </c>
      <c r="R192" t="str">
        <f t="shared" si="11"/>
        <v/>
      </c>
      <c r="S192" t="s">
        <v>38</v>
      </c>
      <c r="T192">
        <v>12</v>
      </c>
      <c r="U192">
        <v>1</v>
      </c>
      <c r="V192" t="s">
        <v>38</v>
      </c>
      <c r="W192">
        <v>17</v>
      </c>
      <c r="X192">
        <v>52</v>
      </c>
      <c r="Y192">
        <v>11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e">
        <f>VLOOKUP(A192,#REF!,4,FALSE)</f>
        <v>#REF!</v>
      </c>
      <c r="AW192" t="e">
        <f>VLOOKUP(A192,#REF!,5,FALSE)</f>
        <v>#REF!</v>
      </c>
      <c r="AX192">
        <f>SUMIF(量化书目统计!A:A,H192,量化书目统计!G:G)</f>
        <v>0</v>
      </c>
    </row>
    <row r="193" spans="1:50" x14ac:dyDescent="0.3">
      <c r="A193" t="s">
        <v>3063</v>
      </c>
      <c r="B193" t="s">
        <v>855</v>
      </c>
      <c r="C193" t="s">
        <v>45</v>
      </c>
      <c r="D193">
        <v>5</v>
      </c>
      <c r="E193" t="s">
        <v>3064</v>
      </c>
      <c r="F193" s="1" t="s">
        <v>3065</v>
      </c>
      <c r="G193" t="s">
        <v>3066</v>
      </c>
      <c r="H193" t="e">
        <f>VLOOKUP(F193,#REF!,2,FALSE)</f>
        <v>#REF!</v>
      </c>
      <c r="I193" t="s">
        <v>49</v>
      </c>
      <c r="J193" s="4">
        <v>44198</v>
      </c>
      <c r="K193" s="4">
        <v>44376</v>
      </c>
      <c r="L193" s="3">
        <f t="shared" si="8"/>
        <v>178</v>
      </c>
      <c r="M193" s="4">
        <v>44376</v>
      </c>
      <c r="N193">
        <f t="shared" si="9"/>
        <v>178</v>
      </c>
      <c r="O193">
        <v>0</v>
      </c>
      <c r="P193" t="e">
        <f>VLOOKUP(F193,#REF!,3,FALSE)</f>
        <v>#REF!</v>
      </c>
      <c r="Q193">
        <f t="shared" si="10"/>
        <v>0</v>
      </c>
      <c r="R193" t="str">
        <f t="shared" si="11"/>
        <v/>
      </c>
      <c r="S193" t="s">
        <v>28</v>
      </c>
      <c r="T193">
        <v>17</v>
      </c>
      <c r="U193">
        <v>1</v>
      </c>
      <c r="V193" t="s">
        <v>80</v>
      </c>
      <c r="W193">
        <v>18</v>
      </c>
      <c r="X193">
        <v>17</v>
      </c>
      <c r="Y193">
        <v>19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 t="e">
        <f>VLOOKUP(A193,#REF!,4,FALSE)</f>
        <v>#REF!</v>
      </c>
      <c r="AW193" t="e">
        <f>VLOOKUP(A193,#REF!,5,FALSE)</f>
        <v>#REF!</v>
      </c>
      <c r="AX193">
        <f>SUMIF(量化书目统计!A:A,H193,量化书目统计!G:G)</f>
        <v>0</v>
      </c>
    </row>
    <row r="194" spans="1:50" x14ac:dyDescent="0.3">
      <c r="A194" t="s">
        <v>642</v>
      </c>
      <c r="B194" t="s">
        <v>539</v>
      </c>
      <c r="C194" t="s">
        <v>34</v>
      </c>
      <c r="D194">
        <v>5</v>
      </c>
      <c r="E194" t="s">
        <v>643</v>
      </c>
      <c r="F194" s="1" t="s">
        <v>644</v>
      </c>
      <c r="G194" t="s">
        <v>645</v>
      </c>
      <c r="H194" t="e">
        <f>VLOOKUP(F194,#REF!,2,FALSE)</f>
        <v>#REF!</v>
      </c>
      <c r="I194" t="s">
        <v>32</v>
      </c>
      <c r="J194" s="4">
        <v>44151</v>
      </c>
      <c r="K194" s="4">
        <v>44193</v>
      </c>
      <c r="L194" s="3">
        <f t="shared" ref="L194:L257" si="12">IF(K194&lt;&gt;0,K194-J194,"")</f>
        <v>42</v>
      </c>
      <c r="M194" s="4">
        <v>44211</v>
      </c>
      <c r="N194">
        <f t="shared" ref="N194:N257" si="13">M194-J194</f>
        <v>60</v>
      </c>
      <c r="O194">
        <v>0</v>
      </c>
      <c r="P194" t="e">
        <f>VLOOKUP(F194,#REF!,3,FALSE)</f>
        <v>#REF!</v>
      </c>
      <c r="Q194">
        <f t="shared" ref="Q194:Q257" si="14">IF(OR(ISNUMBER(SEARCH("高等数学",E194)),ISNUMBER(SEARCH("数学分析",E194)),ISNUMBER(SEARCH("微积分",E194))),1,IF(OR(ISNUMBER(SEARCH("概率",E194)),ISNUMBER(SEARCH("数理统计",E194)),ISNUMBER(SEARCH("统计",E194))),2,IF(ISNUMBER(SEARCH("代数",E194)),3,IF(OR(ISNUMBER(SEARCH("运筹",E194)),ISNUMBER(SEARCH("优化",E194))),4,0))))</f>
        <v>0</v>
      </c>
      <c r="R194" t="str">
        <f t="shared" ref="R194:R257" si="15">IF(AND(Q194&gt;0,O194=1),Q194&amp;"-"&amp;E194,"")</f>
        <v/>
      </c>
      <c r="S194" t="s">
        <v>28</v>
      </c>
      <c r="T194">
        <v>11</v>
      </c>
      <c r="U194">
        <v>1</v>
      </c>
      <c r="V194" t="s">
        <v>28</v>
      </c>
      <c r="W194">
        <v>17</v>
      </c>
      <c r="X194">
        <v>11</v>
      </c>
      <c r="Y194">
        <v>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e">
        <f>VLOOKUP(A194,#REF!,4,FALSE)</f>
        <v>#REF!</v>
      </c>
      <c r="AW194" t="e">
        <f>VLOOKUP(A194,#REF!,5,FALSE)</f>
        <v>#REF!</v>
      </c>
      <c r="AX194">
        <f>SUMIF(量化书目统计!A:A,H194,量化书目统计!G:G)</f>
        <v>0</v>
      </c>
    </row>
    <row r="195" spans="1:50" x14ac:dyDescent="0.3">
      <c r="A195" t="s">
        <v>3067</v>
      </c>
      <c r="B195" t="s">
        <v>855</v>
      </c>
      <c r="C195" t="s">
        <v>45</v>
      </c>
      <c r="D195">
        <v>5</v>
      </c>
      <c r="E195" t="s">
        <v>3068</v>
      </c>
      <c r="F195" s="1" t="s">
        <v>3069</v>
      </c>
      <c r="G195" t="s">
        <v>3070</v>
      </c>
      <c r="H195" t="e">
        <f>VLOOKUP(F195,#REF!,2,FALSE)</f>
        <v>#REF!</v>
      </c>
      <c r="I195" t="s">
        <v>49</v>
      </c>
      <c r="J195" s="4">
        <v>44096</v>
      </c>
      <c r="K195" s="4">
        <v>44195</v>
      </c>
      <c r="L195" s="3">
        <f t="shared" si="12"/>
        <v>99</v>
      </c>
      <c r="M195" s="4">
        <v>44200</v>
      </c>
      <c r="N195">
        <f t="shared" si="13"/>
        <v>104</v>
      </c>
      <c r="O195">
        <v>0</v>
      </c>
      <c r="P195" t="e">
        <f>VLOOKUP(F195,#REF!,3,FALSE)</f>
        <v>#REF!</v>
      </c>
      <c r="Q195">
        <f t="shared" si="14"/>
        <v>0</v>
      </c>
      <c r="R195" t="str">
        <f t="shared" si="15"/>
        <v/>
      </c>
      <c r="S195" t="s">
        <v>28</v>
      </c>
      <c r="T195">
        <v>3</v>
      </c>
      <c r="U195">
        <v>1</v>
      </c>
      <c r="V195" t="s">
        <v>28</v>
      </c>
      <c r="W195">
        <v>17</v>
      </c>
      <c r="X195">
        <v>3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e">
        <f>VLOOKUP(A195,#REF!,4,FALSE)</f>
        <v>#REF!</v>
      </c>
      <c r="AW195" t="e">
        <f>VLOOKUP(A195,#REF!,5,FALSE)</f>
        <v>#REF!</v>
      </c>
      <c r="AX195">
        <f>SUMIF(量化书目统计!A:A,H195,量化书目统计!G:G)</f>
        <v>0</v>
      </c>
    </row>
    <row r="196" spans="1:50" x14ac:dyDescent="0.3">
      <c r="A196" t="s">
        <v>3071</v>
      </c>
      <c r="B196" t="s">
        <v>855</v>
      </c>
      <c r="C196" t="s">
        <v>45</v>
      </c>
      <c r="D196">
        <v>5</v>
      </c>
      <c r="E196" t="s">
        <v>2245</v>
      </c>
      <c r="F196" s="1" t="s">
        <v>2246</v>
      </c>
      <c r="G196" t="s">
        <v>2247</v>
      </c>
      <c r="H196" t="e">
        <f>VLOOKUP(F196,#REF!,2,FALSE)</f>
        <v>#REF!</v>
      </c>
      <c r="I196" t="s">
        <v>49</v>
      </c>
      <c r="J196" s="4">
        <v>44362</v>
      </c>
      <c r="K196" s="4">
        <v>44445</v>
      </c>
      <c r="L196" s="3">
        <f t="shared" si="12"/>
        <v>83</v>
      </c>
      <c r="M196" s="4">
        <v>44446</v>
      </c>
      <c r="N196">
        <f t="shared" si="13"/>
        <v>84</v>
      </c>
      <c r="O196">
        <v>0</v>
      </c>
      <c r="P196" t="e">
        <f>VLOOKUP(F196,#REF!,3,FALSE)</f>
        <v>#REF!</v>
      </c>
      <c r="Q196">
        <f t="shared" si="14"/>
        <v>0</v>
      </c>
      <c r="R196" t="str">
        <f t="shared" si="15"/>
        <v/>
      </c>
      <c r="S196" t="s">
        <v>80</v>
      </c>
      <c r="T196">
        <v>16</v>
      </c>
      <c r="U196">
        <v>1</v>
      </c>
      <c r="V196" t="s">
        <v>38</v>
      </c>
      <c r="W196">
        <v>1</v>
      </c>
      <c r="X196">
        <v>36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e">
        <f>VLOOKUP(A196,#REF!,4,FALSE)</f>
        <v>#REF!</v>
      </c>
      <c r="AW196" t="e">
        <f>VLOOKUP(A196,#REF!,5,FALSE)</f>
        <v>#REF!</v>
      </c>
      <c r="AX196">
        <f>SUMIF(量化书目统计!A:A,H196,量化书目统计!G:G)</f>
        <v>0</v>
      </c>
    </row>
    <row r="197" spans="1:50" x14ac:dyDescent="0.3">
      <c r="A197" t="s">
        <v>3071</v>
      </c>
      <c r="B197" t="s">
        <v>855</v>
      </c>
      <c r="C197" t="s">
        <v>45</v>
      </c>
      <c r="D197">
        <v>5</v>
      </c>
      <c r="E197" t="s">
        <v>3072</v>
      </c>
      <c r="F197" s="1" t="s">
        <v>3073</v>
      </c>
      <c r="G197" t="s">
        <v>3074</v>
      </c>
      <c r="H197" t="e">
        <f>VLOOKUP(F197,#REF!,2,FALSE)</f>
        <v>#REF!</v>
      </c>
      <c r="I197" t="s">
        <v>49</v>
      </c>
      <c r="J197" s="4">
        <v>44297</v>
      </c>
      <c r="K197" s="4">
        <v>44426</v>
      </c>
      <c r="L197" s="3">
        <f t="shared" si="12"/>
        <v>129</v>
      </c>
      <c r="M197" s="4">
        <v>44446</v>
      </c>
      <c r="N197">
        <f t="shared" si="13"/>
        <v>149</v>
      </c>
      <c r="O197">
        <v>0</v>
      </c>
      <c r="P197" t="e">
        <f>VLOOKUP(F197,#REF!,3,FALSE)</f>
        <v>#REF!</v>
      </c>
      <c r="Q197">
        <f t="shared" si="14"/>
        <v>0</v>
      </c>
      <c r="R197" t="str">
        <f t="shared" si="15"/>
        <v/>
      </c>
      <c r="S197" t="s">
        <v>80</v>
      </c>
      <c r="T197">
        <v>6</v>
      </c>
      <c r="U197">
        <v>1</v>
      </c>
      <c r="V197" t="s">
        <v>43</v>
      </c>
      <c r="X197">
        <v>26</v>
      </c>
      <c r="Y197">
        <v>11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e">
        <f>VLOOKUP(A197,#REF!,4,FALSE)</f>
        <v>#REF!</v>
      </c>
      <c r="AW197" t="e">
        <f>VLOOKUP(A197,#REF!,5,FALSE)</f>
        <v>#REF!</v>
      </c>
      <c r="AX197">
        <f>SUMIF(量化书目统计!A:A,H197,量化书目统计!G:G)</f>
        <v>0</v>
      </c>
    </row>
    <row r="198" spans="1:50" x14ac:dyDescent="0.3">
      <c r="A198" t="s">
        <v>3071</v>
      </c>
      <c r="B198" t="s">
        <v>855</v>
      </c>
      <c r="C198" t="s">
        <v>45</v>
      </c>
      <c r="D198">
        <v>5</v>
      </c>
      <c r="E198" t="s">
        <v>1867</v>
      </c>
      <c r="F198" s="1" t="s">
        <v>1868</v>
      </c>
      <c r="G198" t="s">
        <v>1869</v>
      </c>
      <c r="H198" t="e">
        <f>VLOOKUP(F198,#REF!,2,FALSE)</f>
        <v>#REF!</v>
      </c>
      <c r="I198" t="s">
        <v>49</v>
      </c>
      <c r="J198" s="4">
        <v>44210</v>
      </c>
      <c r="K198" s="4">
        <v>44263</v>
      </c>
      <c r="L198" s="3">
        <f t="shared" si="12"/>
        <v>53</v>
      </c>
      <c r="M198" s="4">
        <v>44263</v>
      </c>
      <c r="N198">
        <f t="shared" si="13"/>
        <v>53</v>
      </c>
      <c r="O198">
        <v>0</v>
      </c>
      <c r="P198" t="e">
        <f>VLOOKUP(F198,#REF!,3,FALSE)</f>
        <v>#REF!</v>
      </c>
      <c r="Q198">
        <f t="shared" si="14"/>
        <v>0</v>
      </c>
      <c r="R198" t="str">
        <f t="shared" si="15"/>
        <v/>
      </c>
      <c r="S198" t="s">
        <v>28</v>
      </c>
      <c r="T198">
        <f>X198</f>
        <v>19</v>
      </c>
      <c r="U198">
        <v>1</v>
      </c>
      <c r="V198" t="s">
        <v>80</v>
      </c>
      <c r="W198">
        <v>2</v>
      </c>
      <c r="X198">
        <v>19</v>
      </c>
      <c r="Y198">
        <v>14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e">
        <f>VLOOKUP(A198,#REF!,4,FALSE)</f>
        <v>#REF!</v>
      </c>
      <c r="AW198" t="e">
        <f>VLOOKUP(A198,#REF!,5,FALSE)</f>
        <v>#REF!</v>
      </c>
      <c r="AX198">
        <f>SUMIF(量化书目统计!A:A,H198,量化书目统计!G:G)</f>
        <v>0</v>
      </c>
    </row>
    <row r="199" spans="1:50" x14ac:dyDescent="0.3">
      <c r="A199" t="s">
        <v>3071</v>
      </c>
      <c r="B199" t="s">
        <v>855</v>
      </c>
      <c r="C199" t="s">
        <v>45</v>
      </c>
      <c r="D199">
        <v>5</v>
      </c>
      <c r="E199" t="s">
        <v>1867</v>
      </c>
      <c r="F199" s="1" t="s">
        <v>1868</v>
      </c>
      <c r="G199" t="s">
        <v>1869</v>
      </c>
      <c r="H199" t="e">
        <f>VLOOKUP(F199,#REF!,2,FALSE)</f>
        <v>#REF!</v>
      </c>
      <c r="I199" t="s">
        <v>49</v>
      </c>
      <c r="J199" s="4">
        <v>44309</v>
      </c>
      <c r="K199" s="4">
        <v>44445</v>
      </c>
      <c r="L199" s="3">
        <f t="shared" si="12"/>
        <v>136</v>
      </c>
      <c r="M199" s="4">
        <v>44446</v>
      </c>
      <c r="N199">
        <f t="shared" si="13"/>
        <v>137</v>
      </c>
      <c r="O199">
        <v>0</v>
      </c>
      <c r="P199" t="e">
        <f>VLOOKUP(F199,#REF!,3,FALSE)</f>
        <v>#REF!</v>
      </c>
      <c r="Q199">
        <f t="shared" si="14"/>
        <v>0</v>
      </c>
      <c r="R199" t="str">
        <f t="shared" si="15"/>
        <v/>
      </c>
      <c r="S199" t="s">
        <v>80</v>
      </c>
      <c r="T199">
        <v>8</v>
      </c>
      <c r="U199">
        <v>1</v>
      </c>
      <c r="V199" t="s">
        <v>38</v>
      </c>
      <c r="W199">
        <v>1</v>
      </c>
      <c r="X199">
        <v>28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e">
        <f>VLOOKUP(A199,#REF!,4,FALSE)</f>
        <v>#REF!</v>
      </c>
      <c r="AW199" t="e">
        <f>VLOOKUP(A199,#REF!,5,FALSE)</f>
        <v>#REF!</v>
      </c>
      <c r="AX199">
        <f>SUMIF(量化书目统计!A:A,H199,量化书目统计!G:G)</f>
        <v>0</v>
      </c>
    </row>
    <row r="200" spans="1:50" x14ac:dyDescent="0.3">
      <c r="A200" t="s">
        <v>3071</v>
      </c>
      <c r="B200" t="s">
        <v>855</v>
      </c>
      <c r="C200" t="s">
        <v>45</v>
      </c>
      <c r="D200">
        <v>5</v>
      </c>
      <c r="E200" t="s">
        <v>1256</v>
      </c>
      <c r="F200" s="1" t="s">
        <v>1257</v>
      </c>
      <c r="G200" t="s">
        <v>1258</v>
      </c>
      <c r="H200" t="e">
        <f>VLOOKUP(F200,#REF!,2,FALSE)</f>
        <v>#REF!</v>
      </c>
      <c r="I200" t="s">
        <v>49</v>
      </c>
      <c r="J200" s="4">
        <v>44210</v>
      </c>
      <c r="K200" s="4">
        <v>44253</v>
      </c>
      <c r="L200" s="3">
        <f t="shared" si="12"/>
        <v>43</v>
      </c>
      <c r="M200" s="4">
        <v>44270</v>
      </c>
      <c r="N200">
        <f t="shared" si="13"/>
        <v>60</v>
      </c>
      <c r="O200">
        <v>0</v>
      </c>
      <c r="P200" t="e">
        <f>VLOOKUP(F200,#REF!,3,FALSE)</f>
        <v>#REF!</v>
      </c>
      <c r="Q200">
        <f t="shared" si="14"/>
        <v>0</v>
      </c>
      <c r="R200" t="str">
        <f t="shared" si="15"/>
        <v/>
      </c>
      <c r="S200" t="s">
        <v>28</v>
      </c>
      <c r="T200">
        <f>X200</f>
        <v>19</v>
      </c>
      <c r="U200">
        <v>1</v>
      </c>
      <c r="V200" t="s">
        <v>43</v>
      </c>
      <c r="X200">
        <v>19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e">
        <f>VLOOKUP(A200,#REF!,4,FALSE)</f>
        <v>#REF!</v>
      </c>
      <c r="AW200" t="e">
        <f>VLOOKUP(A200,#REF!,5,FALSE)</f>
        <v>#REF!</v>
      </c>
      <c r="AX200">
        <f>SUMIF(量化书目统计!A:A,H200,量化书目统计!G:G)</f>
        <v>0</v>
      </c>
    </row>
    <row r="201" spans="1:50" x14ac:dyDescent="0.3">
      <c r="A201" t="s">
        <v>3075</v>
      </c>
      <c r="B201" t="s">
        <v>855</v>
      </c>
      <c r="C201" t="s">
        <v>45</v>
      </c>
      <c r="D201">
        <v>5</v>
      </c>
      <c r="E201" t="s">
        <v>2097</v>
      </c>
      <c r="F201" s="1" t="s">
        <v>2098</v>
      </c>
      <c r="G201" t="s">
        <v>2099</v>
      </c>
      <c r="H201" t="e">
        <f>VLOOKUP(F201,#REF!,2,FALSE)</f>
        <v>#REF!</v>
      </c>
      <c r="I201" t="s">
        <v>32</v>
      </c>
      <c r="J201" s="4">
        <v>44278</v>
      </c>
      <c r="K201" s="4">
        <v>44346</v>
      </c>
      <c r="L201" s="3">
        <f t="shared" si="12"/>
        <v>68</v>
      </c>
      <c r="M201" s="4">
        <v>44340</v>
      </c>
      <c r="N201">
        <f t="shared" si="13"/>
        <v>62</v>
      </c>
      <c r="O201">
        <v>0</v>
      </c>
      <c r="P201" t="e">
        <f>VLOOKUP(F201,#REF!,3,FALSE)</f>
        <v>#REF!</v>
      </c>
      <c r="Q201">
        <f t="shared" si="14"/>
        <v>0</v>
      </c>
      <c r="R201" t="str">
        <f t="shared" si="15"/>
        <v/>
      </c>
      <c r="S201" t="s">
        <v>80</v>
      </c>
      <c r="T201">
        <v>4</v>
      </c>
      <c r="U201">
        <v>1</v>
      </c>
      <c r="V201" t="s">
        <v>80</v>
      </c>
      <c r="W201">
        <v>13</v>
      </c>
      <c r="X201">
        <v>24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e">
        <f>VLOOKUP(A201,#REF!,4,FALSE)</f>
        <v>#REF!</v>
      </c>
      <c r="AW201" t="e">
        <f>VLOOKUP(A201,#REF!,5,FALSE)</f>
        <v>#REF!</v>
      </c>
      <c r="AX201">
        <f>SUMIF(量化书目统计!A:A,H201,量化书目统计!G:G)</f>
        <v>0</v>
      </c>
    </row>
    <row r="202" spans="1:50" x14ac:dyDescent="0.3">
      <c r="A202" t="s">
        <v>3076</v>
      </c>
      <c r="B202" t="s">
        <v>855</v>
      </c>
      <c r="C202" t="s">
        <v>45</v>
      </c>
      <c r="D202">
        <v>5</v>
      </c>
      <c r="E202" t="s">
        <v>1044</v>
      </c>
      <c r="F202" s="1" t="s">
        <v>1045</v>
      </c>
      <c r="G202" t="s">
        <v>1046</v>
      </c>
      <c r="H202" t="e">
        <f>VLOOKUP(F202,#REF!,2,FALSE)</f>
        <v>#REF!</v>
      </c>
      <c r="I202" t="s">
        <v>65</v>
      </c>
      <c r="J202" s="4">
        <v>44446</v>
      </c>
      <c r="K202" s="4">
        <v>44466</v>
      </c>
      <c r="L202" s="3">
        <f t="shared" si="12"/>
        <v>20</v>
      </c>
      <c r="M202" s="4">
        <v>44508</v>
      </c>
      <c r="N202">
        <f t="shared" si="13"/>
        <v>62</v>
      </c>
      <c r="O202">
        <v>0</v>
      </c>
      <c r="P202" t="e">
        <f>VLOOKUP(F202,#REF!,3,FALSE)</f>
        <v>#REF!</v>
      </c>
      <c r="Q202">
        <f t="shared" si="14"/>
        <v>0</v>
      </c>
      <c r="R202" t="str">
        <f t="shared" si="15"/>
        <v/>
      </c>
      <c r="S202" t="s">
        <v>38</v>
      </c>
      <c r="T202">
        <v>1</v>
      </c>
      <c r="U202">
        <v>1</v>
      </c>
      <c r="V202" t="s">
        <v>38</v>
      </c>
      <c r="W202">
        <v>4</v>
      </c>
      <c r="X202">
        <v>41</v>
      </c>
      <c r="Y202">
        <v>14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e">
        <f>VLOOKUP(A202,#REF!,4,FALSE)</f>
        <v>#REF!</v>
      </c>
      <c r="AW202" t="e">
        <f>VLOOKUP(A202,#REF!,5,FALSE)</f>
        <v>#REF!</v>
      </c>
      <c r="AX202">
        <f>SUMIF(量化书目统计!A:A,H202,量化书目统计!G:G)</f>
        <v>0</v>
      </c>
    </row>
    <row r="203" spans="1:50" x14ac:dyDescent="0.3">
      <c r="A203" t="s">
        <v>3077</v>
      </c>
      <c r="B203" t="s">
        <v>855</v>
      </c>
      <c r="C203" t="s">
        <v>45</v>
      </c>
      <c r="D203">
        <v>5</v>
      </c>
      <c r="E203" t="s">
        <v>961</v>
      </c>
      <c r="F203" s="1" t="s">
        <v>962</v>
      </c>
      <c r="G203" t="s">
        <v>963</v>
      </c>
      <c r="H203" t="e">
        <f>VLOOKUP(F203,#REF!,2,FALSE)</f>
        <v>#REF!</v>
      </c>
      <c r="I203" t="s">
        <v>158</v>
      </c>
      <c r="J203" s="4">
        <v>44631</v>
      </c>
      <c r="K203" s="4">
        <v>44716</v>
      </c>
      <c r="L203" s="3">
        <f t="shared" si="12"/>
        <v>85</v>
      </c>
      <c r="M203" s="4">
        <v>44815</v>
      </c>
      <c r="N203">
        <f t="shared" si="13"/>
        <v>184</v>
      </c>
      <c r="O203">
        <v>0</v>
      </c>
      <c r="P203" t="e">
        <f>VLOOKUP(F203,#REF!,3,FALSE)</f>
        <v>#REF!</v>
      </c>
      <c r="Q203">
        <f t="shared" si="14"/>
        <v>0</v>
      </c>
      <c r="R203" t="str">
        <f t="shared" si="15"/>
        <v/>
      </c>
      <c r="S203" t="s">
        <v>99</v>
      </c>
      <c r="T203">
        <v>4</v>
      </c>
      <c r="U203">
        <v>1</v>
      </c>
      <c r="V203" t="s">
        <v>99</v>
      </c>
      <c r="W203">
        <v>16</v>
      </c>
      <c r="X203">
        <v>64</v>
      </c>
      <c r="Y203">
        <v>3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e">
        <f>VLOOKUP(A203,#REF!,4,FALSE)</f>
        <v>#REF!</v>
      </c>
      <c r="AW203" t="e">
        <f>VLOOKUP(A203,#REF!,5,FALSE)</f>
        <v>#REF!</v>
      </c>
      <c r="AX203">
        <f>SUMIF(量化书目统计!A:A,H203,量化书目统计!G:G)</f>
        <v>0</v>
      </c>
    </row>
    <row r="204" spans="1:50" x14ac:dyDescent="0.3">
      <c r="A204" t="s">
        <v>3078</v>
      </c>
      <c r="B204" t="s">
        <v>855</v>
      </c>
      <c r="C204" t="s">
        <v>117</v>
      </c>
      <c r="D204">
        <v>4</v>
      </c>
      <c r="E204" t="s">
        <v>749</v>
      </c>
      <c r="F204" s="1" t="s">
        <v>2007</v>
      </c>
      <c r="G204" t="s">
        <v>2008</v>
      </c>
      <c r="H204" t="e">
        <f>VLOOKUP(F204,#REF!,2,FALSE)</f>
        <v>#REF!</v>
      </c>
      <c r="I204" t="s">
        <v>49</v>
      </c>
      <c r="J204" s="4">
        <v>44449</v>
      </c>
      <c r="K204" s="4">
        <v>44478</v>
      </c>
      <c r="L204" s="3">
        <f t="shared" si="12"/>
        <v>29</v>
      </c>
      <c r="M204" s="4">
        <v>44480</v>
      </c>
      <c r="N204">
        <f t="shared" si="13"/>
        <v>31</v>
      </c>
      <c r="O204">
        <v>0</v>
      </c>
      <c r="P204" t="e">
        <f>VLOOKUP(F204,#REF!,3,FALSE)</f>
        <v>#REF!</v>
      </c>
      <c r="Q204">
        <f t="shared" si="14"/>
        <v>0</v>
      </c>
      <c r="R204" t="str">
        <f t="shared" si="15"/>
        <v/>
      </c>
      <c r="S204" t="s">
        <v>38</v>
      </c>
      <c r="T204">
        <v>1</v>
      </c>
      <c r="U204">
        <v>1</v>
      </c>
      <c r="V204" t="s">
        <v>38</v>
      </c>
      <c r="W204">
        <v>5</v>
      </c>
      <c r="X204">
        <v>41</v>
      </c>
      <c r="Y204">
        <v>11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e">
        <f>VLOOKUP(A204,#REF!,4,FALSE)</f>
        <v>#REF!</v>
      </c>
      <c r="AW204" t="e">
        <f>VLOOKUP(A204,#REF!,5,FALSE)</f>
        <v>#REF!</v>
      </c>
      <c r="AX204">
        <f>SUMIF(量化书目统计!A:A,H204,量化书目统计!G:G)</f>
        <v>0</v>
      </c>
    </row>
    <row r="205" spans="1:50" x14ac:dyDescent="0.3">
      <c r="A205" t="s">
        <v>3079</v>
      </c>
      <c r="B205" t="s">
        <v>855</v>
      </c>
      <c r="C205" t="s">
        <v>117</v>
      </c>
      <c r="D205">
        <v>4</v>
      </c>
      <c r="E205" t="s">
        <v>3080</v>
      </c>
      <c r="F205" s="1" t="s">
        <v>3081</v>
      </c>
      <c r="G205" t="s">
        <v>3082</v>
      </c>
      <c r="H205" t="e">
        <f>VLOOKUP(F205,#REF!,2,FALSE)</f>
        <v>#REF!</v>
      </c>
      <c r="I205" t="s">
        <v>49</v>
      </c>
      <c r="J205" s="4">
        <v>44137</v>
      </c>
      <c r="K205" s="4">
        <v>44190</v>
      </c>
      <c r="L205" s="3">
        <f t="shared" si="12"/>
        <v>53</v>
      </c>
      <c r="M205" s="4">
        <v>44190</v>
      </c>
      <c r="N205">
        <f t="shared" si="13"/>
        <v>53</v>
      </c>
      <c r="O205">
        <v>0</v>
      </c>
      <c r="P205" t="e">
        <f>VLOOKUP(F205,#REF!,3,FALSE)</f>
        <v>#REF!</v>
      </c>
      <c r="Q205">
        <f t="shared" si="14"/>
        <v>0</v>
      </c>
      <c r="R205" t="str">
        <f t="shared" si="15"/>
        <v/>
      </c>
      <c r="S205" t="s">
        <v>28</v>
      </c>
      <c r="T205">
        <v>9</v>
      </c>
      <c r="U205">
        <v>1</v>
      </c>
      <c r="V205" t="s">
        <v>28</v>
      </c>
      <c r="W205">
        <v>16</v>
      </c>
      <c r="X205">
        <v>9</v>
      </c>
      <c r="Y205">
        <v>15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e">
        <f>VLOOKUP(A205,#REF!,4,FALSE)</f>
        <v>#REF!</v>
      </c>
      <c r="AW205" t="e">
        <f>VLOOKUP(A205,#REF!,5,FALSE)</f>
        <v>#REF!</v>
      </c>
      <c r="AX205">
        <f>SUMIF(量化书目统计!A:A,H205,量化书目统计!G:G)</f>
        <v>0</v>
      </c>
    </row>
    <row r="206" spans="1:50" x14ac:dyDescent="0.3">
      <c r="A206" t="s">
        <v>3079</v>
      </c>
      <c r="B206" t="s">
        <v>855</v>
      </c>
      <c r="C206" t="s">
        <v>117</v>
      </c>
      <c r="D206">
        <v>4</v>
      </c>
      <c r="E206" t="s">
        <v>3080</v>
      </c>
      <c r="F206" s="1" t="s">
        <v>3081</v>
      </c>
      <c r="G206" t="s">
        <v>3082</v>
      </c>
      <c r="H206" t="e">
        <f>VLOOKUP(F206,#REF!,2,FALSE)</f>
        <v>#REF!</v>
      </c>
      <c r="I206" t="s">
        <v>49</v>
      </c>
      <c r="J206" s="4">
        <v>44190</v>
      </c>
      <c r="K206" s="4">
        <v>44261</v>
      </c>
      <c r="L206" s="3">
        <f t="shared" si="12"/>
        <v>71</v>
      </c>
      <c r="M206" s="4">
        <v>44260</v>
      </c>
      <c r="N206">
        <f t="shared" si="13"/>
        <v>70</v>
      </c>
      <c r="O206">
        <v>0</v>
      </c>
      <c r="P206" t="e">
        <f>VLOOKUP(F206,#REF!,3,FALSE)</f>
        <v>#REF!</v>
      </c>
      <c r="Q206">
        <f t="shared" si="14"/>
        <v>0</v>
      </c>
      <c r="R206" t="str">
        <f t="shared" si="15"/>
        <v/>
      </c>
      <c r="S206" t="s">
        <v>28</v>
      </c>
      <c r="T206">
        <v>16</v>
      </c>
      <c r="U206">
        <v>1</v>
      </c>
      <c r="V206" t="s">
        <v>80</v>
      </c>
      <c r="W206">
        <v>1</v>
      </c>
      <c r="X206">
        <v>16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e">
        <f>VLOOKUP(A206,#REF!,4,FALSE)</f>
        <v>#REF!</v>
      </c>
      <c r="AW206" t="e">
        <f>VLOOKUP(A206,#REF!,5,FALSE)</f>
        <v>#REF!</v>
      </c>
      <c r="AX206">
        <f>SUMIF(量化书目统计!A:A,H206,量化书目统计!G:G)</f>
        <v>0</v>
      </c>
    </row>
    <row r="207" spans="1:50" x14ac:dyDescent="0.3">
      <c r="A207" t="s">
        <v>3083</v>
      </c>
      <c r="B207" t="s">
        <v>855</v>
      </c>
      <c r="C207" t="s">
        <v>117</v>
      </c>
      <c r="D207">
        <v>4</v>
      </c>
      <c r="E207" t="s">
        <v>700</v>
      </c>
      <c r="F207" s="1" t="s">
        <v>701</v>
      </c>
      <c r="G207" t="s">
        <v>702</v>
      </c>
      <c r="H207" t="e">
        <f>VLOOKUP(F207,#REF!,2,FALSE)</f>
        <v>#REF!</v>
      </c>
      <c r="I207" t="s">
        <v>317</v>
      </c>
      <c r="J207" s="4">
        <v>44272</v>
      </c>
      <c r="K207" s="4">
        <v>44292</v>
      </c>
      <c r="L207" s="3">
        <f t="shared" si="12"/>
        <v>20</v>
      </c>
      <c r="M207" s="4">
        <v>44291</v>
      </c>
      <c r="N207">
        <f t="shared" si="13"/>
        <v>19</v>
      </c>
      <c r="O207">
        <v>0</v>
      </c>
      <c r="P207" t="e">
        <f>VLOOKUP(F207,#REF!,3,FALSE)</f>
        <v>#REF!</v>
      </c>
      <c r="Q207">
        <f t="shared" si="14"/>
        <v>0</v>
      </c>
      <c r="R207" t="str">
        <f t="shared" si="15"/>
        <v/>
      </c>
      <c r="S207" t="s">
        <v>80</v>
      </c>
      <c r="T207">
        <v>3</v>
      </c>
      <c r="U207">
        <v>2</v>
      </c>
      <c r="V207" t="s">
        <v>80</v>
      </c>
      <c r="W207">
        <v>6</v>
      </c>
      <c r="X207">
        <v>23</v>
      </c>
      <c r="Y207">
        <v>20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 t="e">
        <f>VLOOKUP(A207,#REF!,4,FALSE)</f>
        <v>#REF!</v>
      </c>
      <c r="AW207" t="e">
        <f>VLOOKUP(A207,#REF!,5,FALSE)</f>
        <v>#REF!</v>
      </c>
      <c r="AX207">
        <f>SUMIF(量化书目统计!A:A,H207,量化书目统计!G:G)</f>
        <v>0</v>
      </c>
    </row>
    <row r="208" spans="1:50" x14ac:dyDescent="0.3">
      <c r="A208" t="s">
        <v>3084</v>
      </c>
      <c r="B208" t="s">
        <v>855</v>
      </c>
      <c r="C208" t="s">
        <v>117</v>
      </c>
      <c r="D208">
        <v>4</v>
      </c>
      <c r="E208" t="s">
        <v>700</v>
      </c>
      <c r="F208" s="1" t="s">
        <v>2608</v>
      </c>
      <c r="G208" t="s">
        <v>2609</v>
      </c>
      <c r="H208" t="e">
        <f>VLOOKUP(F208,#REF!,2,FALSE)</f>
        <v>#REF!</v>
      </c>
      <c r="I208" t="s">
        <v>317</v>
      </c>
      <c r="J208" s="4">
        <v>44258</v>
      </c>
      <c r="K208" s="4">
        <v>44312</v>
      </c>
      <c r="L208" s="3">
        <f t="shared" si="12"/>
        <v>54</v>
      </c>
      <c r="M208" s="4">
        <v>44313</v>
      </c>
      <c r="N208">
        <f t="shared" si="13"/>
        <v>55</v>
      </c>
      <c r="O208">
        <v>0</v>
      </c>
      <c r="P208" t="e">
        <f>VLOOKUP(F208,#REF!,3,FALSE)</f>
        <v>#REF!</v>
      </c>
      <c r="Q208">
        <f t="shared" si="14"/>
        <v>0</v>
      </c>
      <c r="R208" t="str">
        <f t="shared" si="15"/>
        <v/>
      </c>
      <c r="S208" t="s">
        <v>80</v>
      </c>
      <c r="T208">
        <v>1</v>
      </c>
      <c r="U208">
        <v>2</v>
      </c>
      <c r="V208" t="s">
        <v>80</v>
      </c>
      <c r="W208">
        <v>9</v>
      </c>
      <c r="X208">
        <v>21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e">
        <f>VLOOKUP(A208,#REF!,4,FALSE)</f>
        <v>#REF!</v>
      </c>
      <c r="AW208" t="e">
        <f>VLOOKUP(A208,#REF!,5,FALSE)</f>
        <v>#REF!</v>
      </c>
      <c r="AX208">
        <f>SUMIF(量化书目统计!A:A,H208,量化书目统计!G:G)</f>
        <v>0</v>
      </c>
    </row>
    <row r="209" spans="1:50" x14ac:dyDescent="0.3">
      <c r="A209" t="s">
        <v>3085</v>
      </c>
      <c r="B209" t="s">
        <v>855</v>
      </c>
      <c r="C209" t="s">
        <v>117</v>
      </c>
      <c r="D209">
        <v>4</v>
      </c>
      <c r="E209" t="s">
        <v>639</v>
      </c>
      <c r="F209" s="1" t="s">
        <v>640</v>
      </c>
      <c r="G209" t="s">
        <v>641</v>
      </c>
      <c r="H209" t="e">
        <f>VLOOKUP(F209,#REF!,2,FALSE)</f>
        <v>#REF!</v>
      </c>
      <c r="I209" t="s">
        <v>65</v>
      </c>
      <c r="J209" s="4">
        <v>44458</v>
      </c>
      <c r="K209" s="4">
        <v>44516</v>
      </c>
      <c r="L209" s="3">
        <f t="shared" si="12"/>
        <v>58</v>
      </c>
      <c r="M209" s="4">
        <v>44515</v>
      </c>
      <c r="N209">
        <f t="shared" si="13"/>
        <v>57</v>
      </c>
      <c r="O209">
        <v>0</v>
      </c>
      <c r="P209" t="e">
        <f>VLOOKUP(F209,#REF!,3,FALSE)</f>
        <v>#REF!</v>
      </c>
      <c r="Q209">
        <f t="shared" si="14"/>
        <v>0</v>
      </c>
      <c r="R209" t="str">
        <f t="shared" si="15"/>
        <v/>
      </c>
      <c r="S209" t="s">
        <v>38</v>
      </c>
      <c r="T209">
        <v>3</v>
      </c>
      <c r="U209">
        <v>1</v>
      </c>
      <c r="V209" t="s">
        <v>38</v>
      </c>
      <c r="W209">
        <v>11</v>
      </c>
      <c r="X209">
        <v>43</v>
      </c>
      <c r="Y209">
        <v>11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e">
        <f>VLOOKUP(A209,#REF!,4,FALSE)</f>
        <v>#REF!</v>
      </c>
      <c r="AW209" t="e">
        <f>VLOOKUP(A209,#REF!,5,FALSE)</f>
        <v>#REF!</v>
      </c>
      <c r="AX209">
        <f>SUMIF(量化书目统计!A:A,H209,量化书目统计!G:G)</f>
        <v>0</v>
      </c>
    </row>
    <row r="210" spans="1:50" x14ac:dyDescent="0.3">
      <c r="A210" t="s">
        <v>646</v>
      </c>
      <c r="B210" t="s">
        <v>539</v>
      </c>
      <c r="C210" t="s">
        <v>34</v>
      </c>
      <c r="D210">
        <v>5</v>
      </c>
      <c r="E210" t="s">
        <v>647</v>
      </c>
      <c r="F210" s="1" t="s">
        <v>648</v>
      </c>
      <c r="G210" t="s">
        <v>649</v>
      </c>
      <c r="H210" t="e">
        <f>VLOOKUP(F210,#REF!,2,FALSE)</f>
        <v>#REF!</v>
      </c>
      <c r="I210" t="s">
        <v>65</v>
      </c>
      <c r="J210" s="4">
        <v>44140</v>
      </c>
      <c r="K210" s="4">
        <v>44207</v>
      </c>
      <c r="L210" s="3">
        <f t="shared" si="12"/>
        <v>67</v>
      </c>
      <c r="M210" s="4">
        <v>44200</v>
      </c>
      <c r="N210">
        <f t="shared" si="13"/>
        <v>60</v>
      </c>
      <c r="O210">
        <v>0</v>
      </c>
      <c r="P210" t="e">
        <f>VLOOKUP(F210,#REF!,3,FALSE)</f>
        <v>#REF!</v>
      </c>
      <c r="Q210">
        <f t="shared" si="14"/>
        <v>0</v>
      </c>
      <c r="R210" t="str">
        <f t="shared" si="15"/>
        <v/>
      </c>
      <c r="S210" t="s">
        <v>28</v>
      </c>
      <c r="T210">
        <v>9</v>
      </c>
      <c r="U210">
        <v>1</v>
      </c>
      <c r="V210" t="s">
        <v>28</v>
      </c>
      <c r="W210">
        <v>18</v>
      </c>
      <c r="X210">
        <v>9</v>
      </c>
      <c r="Y210">
        <v>15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e">
        <f>VLOOKUP(A210,#REF!,4,FALSE)</f>
        <v>#REF!</v>
      </c>
      <c r="AW210" t="e">
        <f>VLOOKUP(A210,#REF!,5,FALSE)</f>
        <v>#REF!</v>
      </c>
      <c r="AX210">
        <f>SUMIF(量化书目统计!A:A,H210,量化书目统计!G:G)</f>
        <v>0</v>
      </c>
    </row>
    <row r="211" spans="1:50" x14ac:dyDescent="0.3">
      <c r="A211" t="s">
        <v>3086</v>
      </c>
      <c r="B211" t="s">
        <v>855</v>
      </c>
      <c r="C211" t="s">
        <v>117</v>
      </c>
      <c r="D211">
        <v>4</v>
      </c>
      <c r="E211" t="s">
        <v>1545</v>
      </c>
      <c r="F211" s="1" t="s">
        <v>1546</v>
      </c>
      <c r="G211" t="s">
        <v>1547</v>
      </c>
      <c r="H211" t="e">
        <f>VLOOKUP(F211,#REF!,2,FALSE)</f>
        <v>#REF!</v>
      </c>
      <c r="I211" t="s">
        <v>59</v>
      </c>
      <c r="J211" s="4">
        <v>44087</v>
      </c>
      <c r="K211" s="4">
        <v>44168</v>
      </c>
      <c r="L211" s="3">
        <f t="shared" si="12"/>
        <v>81</v>
      </c>
      <c r="M211" s="4">
        <v>44202</v>
      </c>
      <c r="N211">
        <f t="shared" si="13"/>
        <v>115</v>
      </c>
      <c r="O211">
        <v>0</v>
      </c>
      <c r="P211" t="e">
        <f>VLOOKUP(F211,#REF!,3,FALSE)</f>
        <v>#REF!</v>
      </c>
      <c r="Q211">
        <f t="shared" si="14"/>
        <v>2</v>
      </c>
      <c r="R211" t="str">
        <f t="shared" si="15"/>
        <v/>
      </c>
      <c r="S211" t="s">
        <v>28</v>
      </c>
      <c r="T211">
        <v>2</v>
      </c>
      <c r="U211">
        <v>1</v>
      </c>
      <c r="V211" t="s">
        <v>28</v>
      </c>
      <c r="W211">
        <v>13</v>
      </c>
      <c r="X211">
        <v>2</v>
      </c>
      <c r="Y211">
        <v>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e">
        <f>VLOOKUP(A211,#REF!,4,FALSE)</f>
        <v>#REF!</v>
      </c>
      <c r="AW211" t="e">
        <f>VLOOKUP(A211,#REF!,5,FALSE)</f>
        <v>#REF!</v>
      </c>
      <c r="AX211">
        <f>SUMIF(量化书目统计!A:A,H211,量化书目统计!G:G)</f>
        <v>0</v>
      </c>
    </row>
    <row r="212" spans="1:50" x14ac:dyDescent="0.3">
      <c r="A212" t="s">
        <v>3087</v>
      </c>
      <c r="B212" t="s">
        <v>855</v>
      </c>
      <c r="C212" t="s">
        <v>117</v>
      </c>
      <c r="D212">
        <v>4</v>
      </c>
      <c r="E212" t="s">
        <v>2156</v>
      </c>
      <c r="F212" s="1" t="s">
        <v>2157</v>
      </c>
      <c r="G212" t="s">
        <v>2158</v>
      </c>
      <c r="H212" t="e">
        <f>VLOOKUP(F212,#REF!,2,FALSE)</f>
        <v>#REF!</v>
      </c>
      <c r="I212" t="s">
        <v>32</v>
      </c>
      <c r="J212" s="4">
        <v>44484</v>
      </c>
      <c r="K212" s="4">
        <v>44495</v>
      </c>
      <c r="L212" s="3">
        <f t="shared" si="12"/>
        <v>11</v>
      </c>
      <c r="M212" s="4">
        <v>44515</v>
      </c>
      <c r="N212">
        <f t="shared" si="13"/>
        <v>31</v>
      </c>
      <c r="O212">
        <v>0</v>
      </c>
      <c r="P212" t="e">
        <f>VLOOKUP(F212,#REF!,3,FALSE)</f>
        <v>#REF!</v>
      </c>
      <c r="Q212">
        <f t="shared" si="14"/>
        <v>0</v>
      </c>
      <c r="R212" t="str">
        <f t="shared" si="15"/>
        <v/>
      </c>
      <c r="S212" t="s">
        <v>38</v>
      </c>
      <c r="T212">
        <v>6</v>
      </c>
      <c r="U212">
        <v>1</v>
      </c>
      <c r="V212" t="s">
        <v>38</v>
      </c>
      <c r="W212">
        <v>8</v>
      </c>
      <c r="X212">
        <v>46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e">
        <f>VLOOKUP(A212,#REF!,4,FALSE)</f>
        <v>#REF!</v>
      </c>
      <c r="AW212" t="e">
        <f>VLOOKUP(A212,#REF!,5,FALSE)</f>
        <v>#REF!</v>
      </c>
      <c r="AX212">
        <f>SUMIF(量化书目统计!A:A,H212,量化书目统计!G:G)</f>
        <v>0</v>
      </c>
    </row>
    <row r="213" spans="1:50" x14ac:dyDescent="0.3">
      <c r="A213" t="s">
        <v>3088</v>
      </c>
      <c r="B213" t="s">
        <v>855</v>
      </c>
      <c r="C213" t="s">
        <v>117</v>
      </c>
      <c r="D213">
        <v>4</v>
      </c>
      <c r="E213" t="s">
        <v>2173</v>
      </c>
      <c r="F213" s="1" t="s">
        <v>2174</v>
      </c>
      <c r="G213" t="s">
        <v>2175</v>
      </c>
      <c r="H213" t="e">
        <f>VLOOKUP(F213,#REF!,2,FALSE)</f>
        <v>#REF!</v>
      </c>
      <c r="I213" t="s">
        <v>42</v>
      </c>
      <c r="J213" s="4">
        <v>44187</v>
      </c>
      <c r="K213" s="4">
        <v>44264</v>
      </c>
      <c r="L213" s="3">
        <f t="shared" si="12"/>
        <v>77</v>
      </c>
      <c r="M213" s="4">
        <v>44260</v>
      </c>
      <c r="N213">
        <f t="shared" si="13"/>
        <v>73</v>
      </c>
      <c r="O213">
        <v>0</v>
      </c>
      <c r="P213" t="e">
        <f>VLOOKUP(F213,#REF!,3,FALSE)</f>
        <v>#REF!</v>
      </c>
      <c r="Q213">
        <f t="shared" si="14"/>
        <v>0</v>
      </c>
      <c r="R213" t="str">
        <f t="shared" si="15"/>
        <v/>
      </c>
      <c r="S213" t="s">
        <v>28</v>
      </c>
      <c r="T213">
        <v>16</v>
      </c>
      <c r="U213">
        <v>1</v>
      </c>
      <c r="V213" t="s">
        <v>80</v>
      </c>
      <c r="W213">
        <v>2</v>
      </c>
      <c r="X213">
        <v>16</v>
      </c>
      <c r="Y213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e">
        <f>VLOOKUP(A213,#REF!,4,FALSE)</f>
        <v>#REF!</v>
      </c>
      <c r="AW213" t="e">
        <f>VLOOKUP(A213,#REF!,5,FALSE)</f>
        <v>#REF!</v>
      </c>
      <c r="AX213">
        <f>SUMIF(量化书目统计!A:A,H213,量化书目统计!G:G)</f>
        <v>0</v>
      </c>
    </row>
    <row r="214" spans="1:50" x14ac:dyDescent="0.3">
      <c r="A214" t="s">
        <v>3089</v>
      </c>
      <c r="B214" t="s">
        <v>855</v>
      </c>
      <c r="C214" t="s">
        <v>117</v>
      </c>
      <c r="D214">
        <v>4</v>
      </c>
      <c r="E214" t="s">
        <v>981</v>
      </c>
      <c r="F214" s="1" t="s">
        <v>982</v>
      </c>
      <c r="G214" t="s">
        <v>983</v>
      </c>
      <c r="H214" t="e">
        <f>VLOOKUP(F214,#REF!,2,FALSE)</f>
        <v>#REF!</v>
      </c>
      <c r="I214" t="s">
        <v>32</v>
      </c>
      <c r="J214" s="4">
        <v>44258</v>
      </c>
      <c r="K214" s="4">
        <v>44315</v>
      </c>
      <c r="L214" s="3">
        <f t="shared" si="12"/>
        <v>57</v>
      </c>
      <c r="M214" s="4">
        <v>44319</v>
      </c>
      <c r="N214">
        <f t="shared" si="13"/>
        <v>61</v>
      </c>
      <c r="O214">
        <v>0</v>
      </c>
      <c r="P214" t="e">
        <f>VLOOKUP(F214,#REF!,3,FALSE)</f>
        <v>#REF!</v>
      </c>
      <c r="Q214">
        <f t="shared" si="14"/>
        <v>0</v>
      </c>
      <c r="R214" t="str">
        <f t="shared" si="15"/>
        <v/>
      </c>
      <c r="S214" t="s">
        <v>80</v>
      </c>
      <c r="T214">
        <v>1</v>
      </c>
      <c r="U214">
        <v>1</v>
      </c>
      <c r="V214" t="s">
        <v>80</v>
      </c>
      <c r="W214">
        <v>9</v>
      </c>
      <c r="X214">
        <v>21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e">
        <f>VLOOKUP(A214,#REF!,4,FALSE)</f>
        <v>#REF!</v>
      </c>
      <c r="AW214" t="e">
        <f>VLOOKUP(A214,#REF!,5,FALSE)</f>
        <v>#REF!</v>
      </c>
      <c r="AX214">
        <f>SUMIF(量化书目统计!A:A,H214,量化书目统计!G:G)</f>
        <v>0</v>
      </c>
    </row>
    <row r="215" spans="1:50" x14ac:dyDescent="0.3">
      <c r="A215" t="s">
        <v>3090</v>
      </c>
      <c r="B215" t="s">
        <v>855</v>
      </c>
      <c r="C215" t="s">
        <v>117</v>
      </c>
      <c r="D215">
        <v>4</v>
      </c>
      <c r="E215" t="s">
        <v>1360</v>
      </c>
      <c r="F215" s="1" t="s">
        <v>1361</v>
      </c>
      <c r="G215" t="s">
        <v>1362</v>
      </c>
      <c r="H215" t="e">
        <f>VLOOKUP(F215,#REF!,2,FALSE)</f>
        <v>#REF!</v>
      </c>
      <c r="I215" t="s">
        <v>317</v>
      </c>
      <c r="J215" s="4">
        <v>44089</v>
      </c>
      <c r="K215" s="4">
        <v>44150</v>
      </c>
      <c r="L215" s="3">
        <f t="shared" si="12"/>
        <v>61</v>
      </c>
      <c r="M215" s="4">
        <v>44151</v>
      </c>
      <c r="N215">
        <f t="shared" si="13"/>
        <v>62</v>
      </c>
      <c r="O215">
        <v>0</v>
      </c>
      <c r="P215" t="e">
        <f>VLOOKUP(F215,#REF!,3,FALSE)</f>
        <v>#REF!</v>
      </c>
      <c r="Q215">
        <f t="shared" si="14"/>
        <v>0</v>
      </c>
      <c r="R215" t="str">
        <f t="shared" si="15"/>
        <v/>
      </c>
      <c r="S215" t="s">
        <v>28</v>
      </c>
      <c r="T215">
        <v>2</v>
      </c>
      <c r="U215">
        <v>1</v>
      </c>
      <c r="V215" t="s">
        <v>28</v>
      </c>
      <c r="W215">
        <v>11</v>
      </c>
      <c r="X215">
        <v>2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e">
        <f>VLOOKUP(A215,#REF!,4,FALSE)</f>
        <v>#REF!</v>
      </c>
      <c r="AW215" t="e">
        <f>VLOOKUP(A215,#REF!,5,FALSE)</f>
        <v>#REF!</v>
      </c>
      <c r="AX215">
        <f>SUMIF(量化书目统计!A:A,H215,量化书目统计!G:G)</f>
        <v>0</v>
      </c>
    </row>
    <row r="216" spans="1:50" x14ac:dyDescent="0.3">
      <c r="A216" t="s">
        <v>3091</v>
      </c>
      <c r="B216" t="s">
        <v>855</v>
      </c>
      <c r="C216" t="s">
        <v>117</v>
      </c>
      <c r="D216">
        <v>4</v>
      </c>
      <c r="E216" t="s">
        <v>2161</v>
      </c>
      <c r="F216" s="1" t="s">
        <v>2162</v>
      </c>
      <c r="G216" t="s">
        <v>2163</v>
      </c>
      <c r="H216" t="e">
        <f>VLOOKUP(F216,#REF!,2,FALSE)</f>
        <v>#REF!</v>
      </c>
      <c r="I216" t="s">
        <v>317</v>
      </c>
      <c r="J216" s="4">
        <v>44289</v>
      </c>
      <c r="K216" s="4">
        <v>44304</v>
      </c>
      <c r="L216" s="3">
        <f t="shared" si="12"/>
        <v>15</v>
      </c>
      <c r="M216" s="4">
        <v>44319</v>
      </c>
      <c r="N216">
        <f t="shared" si="13"/>
        <v>30</v>
      </c>
      <c r="O216">
        <v>0</v>
      </c>
      <c r="P216" t="e">
        <f>VLOOKUP(F216,#REF!,3,FALSE)</f>
        <v>#REF!</v>
      </c>
      <c r="Q216">
        <f t="shared" si="14"/>
        <v>0</v>
      </c>
      <c r="R216" t="str">
        <f t="shared" si="15"/>
        <v/>
      </c>
      <c r="S216" t="s">
        <v>80</v>
      </c>
      <c r="T216">
        <v>5</v>
      </c>
      <c r="U216">
        <v>1</v>
      </c>
      <c r="V216" t="s">
        <v>80</v>
      </c>
      <c r="W216">
        <v>7</v>
      </c>
      <c r="X216">
        <v>25</v>
      </c>
      <c r="Y216">
        <v>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e">
        <f>VLOOKUP(A216,#REF!,4,FALSE)</f>
        <v>#REF!</v>
      </c>
      <c r="AW216" t="e">
        <f>VLOOKUP(A216,#REF!,5,FALSE)</f>
        <v>#REF!</v>
      </c>
      <c r="AX216">
        <f>SUMIF(量化书目统计!A:A,H216,量化书目统计!G:G)</f>
        <v>0</v>
      </c>
    </row>
    <row r="217" spans="1:50" x14ac:dyDescent="0.3">
      <c r="A217" t="s">
        <v>3092</v>
      </c>
      <c r="B217" t="s">
        <v>855</v>
      </c>
      <c r="C217" t="s">
        <v>117</v>
      </c>
      <c r="D217">
        <v>4</v>
      </c>
      <c r="E217" t="s">
        <v>3093</v>
      </c>
      <c r="F217" s="1" t="s">
        <v>3094</v>
      </c>
      <c r="G217" t="s">
        <v>3095</v>
      </c>
      <c r="H217" t="e">
        <f>VLOOKUP(F217,#REF!,2,FALSE)</f>
        <v>#REF!</v>
      </c>
      <c r="I217" t="s">
        <v>65</v>
      </c>
      <c r="J217" s="4">
        <v>44509</v>
      </c>
      <c r="K217" s="4">
        <v>44534</v>
      </c>
      <c r="L217" s="3">
        <f t="shared" si="12"/>
        <v>25</v>
      </c>
      <c r="M217" s="4">
        <v>44539</v>
      </c>
      <c r="N217">
        <f t="shared" si="13"/>
        <v>30</v>
      </c>
      <c r="O217">
        <v>0</v>
      </c>
      <c r="P217" t="e">
        <f>VLOOKUP(F217,#REF!,3,FALSE)</f>
        <v>#REF!</v>
      </c>
      <c r="Q217">
        <f t="shared" si="14"/>
        <v>0</v>
      </c>
      <c r="R217" t="str">
        <f t="shared" si="15"/>
        <v/>
      </c>
      <c r="S217" t="s">
        <v>38</v>
      </c>
      <c r="T217">
        <v>10</v>
      </c>
      <c r="U217">
        <v>1</v>
      </c>
      <c r="V217" t="s">
        <v>38</v>
      </c>
      <c r="W217">
        <v>13</v>
      </c>
      <c r="X217">
        <v>50</v>
      </c>
      <c r="Y217">
        <v>15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e">
        <f>VLOOKUP(A217,#REF!,4,FALSE)</f>
        <v>#REF!</v>
      </c>
      <c r="AW217" t="e">
        <f>VLOOKUP(A217,#REF!,5,FALSE)</f>
        <v>#REF!</v>
      </c>
      <c r="AX217">
        <f>SUMIF(量化书目统计!A:A,H217,量化书目统计!G:G)</f>
        <v>0</v>
      </c>
    </row>
    <row r="218" spans="1:50" x14ac:dyDescent="0.3">
      <c r="A218" t="s">
        <v>3096</v>
      </c>
      <c r="B218" t="s">
        <v>855</v>
      </c>
      <c r="C218" t="s">
        <v>117</v>
      </c>
      <c r="D218">
        <v>4</v>
      </c>
      <c r="E218" t="s">
        <v>2582</v>
      </c>
      <c r="F218" s="1" t="s">
        <v>3097</v>
      </c>
      <c r="G218" t="s">
        <v>2584</v>
      </c>
      <c r="H218" t="e">
        <f>VLOOKUP(F218,#REF!,2,FALSE)</f>
        <v>#REF!</v>
      </c>
      <c r="I218" t="s">
        <v>49</v>
      </c>
      <c r="J218" s="4">
        <v>44174</v>
      </c>
      <c r="K218" s="4">
        <v>44258</v>
      </c>
      <c r="L218" s="3">
        <f t="shared" si="12"/>
        <v>84</v>
      </c>
      <c r="M218" s="4">
        <v>44260</v>
      </c>
      <c r="N218">
        <f t="shared" si="13"/>
        <v>86</v>
      </c>
      <c r="O218">
        <v>0</v>
      </c>
      <c r="P218" t="e">
        <f>VLOOKUP(F218,#REF!,3,FALSE)</f>
        <v>#REF!</v>
      </c>
      <c r="Q218">
        <f t="shared" si="14"/>
        <v>0</v>
      </c>
      <c r="R218" t="str">
        <f t="shared" si="15"/>
        <v/>
      </c>
      <c r="S218" t="s">
        <v>28</v>
      </c>
      <c r="T218">
        <v>14</v>
      </c>
      <c r="U218">
        <v>2</v>
      </c>
      <c r="V218" t="s">
        <v>80</v>
      </c>
      <c r="W218">
        <v>1</v>
      </c>
      <c r="X218">
        <v>14</v>
      </c>
      <c r="Y218">
        <v>14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e">
        <f>VLOOKUP(A218,#REF!,4,FALSE)</f>
        <v>#REF!</v>
      </c>
      <c r="AW218" t="e">
        <f>VLOOKUP(A218,#REF!,5,FALSE)</f>
        <v>#REF!</v>
      </c>
      <c r="AX218">
        <f>SUMIF(量化书目统计!A:A,H218,量化书目统计!G:G)</f>
        <v>0</v>
      </c>
    </row>
    <row r="219" spans="1:50" x14ac:dyDescent="0.3">
      <c r="A219" t="s">
        <v>3098</v>
      </c>
      <c r="B219" t="s">
        <v>855</v>
      </c>
      <c r="C219" t="s">
        <v>117</v>
      </c>
      <c r="D219">
        <v>4</v>
      </c>
      <c r="E219" t="s">
        <v>1755</v>
      </c>
      <c r="F219" s="1" t="s">
        <v>1756</v>
      </c>
      <c r="G219" t="s">
        <v>1757</v>
      </c>
      <c r="H219" t="e">
        <f>VLOOKUP(F219,#REF!,2,FALSE)</f>
        <v>#REF!</v>
      </c>
      <c r="I219" t="s">
        <v>32</v>
      </c>
      <c r="J219" s="4">
        <v>44293</v>
      </c>
      <c r="K219" s="4">
        <v>44329</v>
      </c>
      <c r="L219" s="3">
        <f t="shared" si="12"/>
        <v>36</v>
      </c>
      <c r="M219" s="4">
        <v>44323</v>
      </c>
      <c r="N219">
        <f t="shared" si="13"/>
        <v>30</v>
      </c>
      <c r="O219">
        <v>0</v>
      </c>
      <c r="P219" t="e">
        <f>VLOOKUP(F219,#REF!,3,FALSE)</f>
        <v>#REF!</v>
      </c>
      <c r="Q219">
        <f t="shared" si="14"/>
        <v>0</v>
      </c>
      <c r="R219" t="str">
        <f t="shared" si="15"/>
        <v/>
      </c>
      <c r="S219" t="s">
        <v>80</v>
      </c>
      <c r="T219">
        <v>6</v>
      </c>
      <c r="U219">
        <v>1</v>
      </c>
      <c r="V219" t="s">
        <v>80</v>
      </c>
      <c r="W219">
        <v>11</v>
      </c>
      <c r="X219">
        <v>26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e">
        <f>VLOOKUP(A219,#REF!,4,FALSE)</f>
        <v>#REF!</v>
      </c>
      <c r="AW219" t="e">
        <f>VLOOKUP(A219,#REF!,5,FALSE)</f>
        <v>#REF!</v>
      </c>
      <c r="AX219">
        <f>SUMIF(量化书目统计!A:A,H219,量化书目统计!G:G)</f>
        <v>0</v>
      </c>
    </row>
    <row r="220" spans="1:50" x14ac:dyDescent="0.3">
      <c r="A220" t="s">
        <v>3099</v>
      </c>
      <c r="B220" t="s">
        <v>855</v>
      </c>
      <c r="C220" t="s">
        <v>117</v>
      </c>
      <c r="D220">
        <v>4</v>
      </c>
      <c r="E220" t="s">
        <v>3100</v>
      </c>
      <c r="F220" s="1" t="s">
        <v>3101</v>
      </c>
      <c r="G220" t="s">
        <v>3102</v>
      </c>
      <c r="H220" t="e">
        <f>VLOOKUP(F220,#REF!,2,FALSE)</f>
        <v>#REF!</v>
      </c>
      <c r="I220" t="s">
        <v>49</v>
      </c>
      <c r="J220" s="4">
        <v>44174</v>
      </c>
      <c r="K220" s="4">
        <v>44207</v>
      </c>
      <c r="L220" s="3">
        <f t="shared" si="12"/>
        <v>33</v>
      </c>
      <c r="M220" s="4">
        <v>44235</v>
      </c>
      <c r="N220">
        <f t="shared" si="13"/>
        <v>61</v>
      </c>
      <c r="O220">
        <v>0</v>
      </c>
      <c r="P220" t="e">
        <f>VLOOKUP(F220,#REF!,3,FALSE)</f>
        <v>#REF!</v>
      </c>
      <c r="Q220">
        <f t="shared" si="14"/>
        <v>0</v>
      </c>
      <c r="R220" t="str">
        <f t="shared" si="15"/>
        <v/>
      </c>
      <c r="S220" t="s">
        <v>28</v>
      </c>
      <c r="T220">
        <v>14</v>
      </c>
      <c r="U220">
        <v>1</v>
      </c>
      <c r="V220" t="s">
        <v>28</v>
      </c>
      <c r="W220">
        <v>18</v>
      </c>
      <c r="X220">
        <v>14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e">
        <f>VLOOKUP(A220,#REF!,4,FALSE)</f>
        <v>#REF!</v>
      </c>
      <c r="AW220" t="e">
        <f>VLOOKUP(A220,#REF!,5,FALSE)</f>
        <v>#REF!</v>
      </c>
      <c r="AX220">
        <f>SUMIF(量化书目统计!A:A,H220,量化书目统计!G:G)</f>
        <v>0</v>
      </c>
    </row>
    <row r="221" spans="1:50" x14ac:dyDescent="0.3">
      <c r="A221" t="s">
        <v>3099</v>
      </c>
      <c r="B221" t="s">
        <v>855</v>
      </c>
      <c r="C221" t="s">
        <v>117</v>
      </c>
      <c r="D221">
        <v>4</v>
      </c>
      <c r="E221" t="s">
        <v>2582</v>
      </c>
      <c r="F221" s="1" t="s">
        <v>2583</v>
      </c>
      <c r="G221" t="s">
        <v>2584</v>
      </c>
      <c r="H221" t="e">
        <f>VLOOKUP(F221,#REF!,2,FALSE)</f>
        <v>#REF!</v>
      </c>
      <c r="I221" t="s">
        <v>49</v>
      </c>
      <c r="J221" s="4">
        <v>44174</v>
      </c>
      <c r="K221" s="4">
        <v>44185</v>
      </c>
      <c r="L221" s="3">
        <f t="shared" si="12"/>
        <v>11</v>
      </c>
      <c r="M221" s="4">
        <v>44204</v>
      </c>
      <c r="N221">
        <f t="shared" si="13"/>
        <v>30</v>
      </c>
      <c r="O221">
        <v>0</v>
      </c>
      <c r="P221" t="e">
        <f>VLOOKUP(F221,#REF!,3,FALSE)</f>
        <v>#REF!</v>
      </c>
      <c r="Q221">
        <f t="shared" si="14"/>
        <v>0</v>
      </c>
      <c r="R221" t="str">
        <f t="shared" si="15"/>
        <v/>
      </c>
      <c r="S221" t="s">
        <v>28</v>
      </c>
      <c r="T221">
        <v>14</v>
      </c>
      <c r="U221">
        <v>2</v>
      </c>
      <c r="V221" t="s">
        <v>28</v>
      </c>
      <c r="W221">
        <v>16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e">
        <f>VLOOKUP(A221,#REF!,4,FALSE)</f>
        <v>#REF!</v>
      </c>
      <c r="AW221" t="e">
        <f>VLOOKUP(A221,#REF!,5,FALSE)</f>
        <v>#REF!</v>
      </c>
      <c r="AX221">
        <f>SUMIF(量化书目统计!A:A,H221,量化书目统计!G:G)</f>
        <v>0</v>
      </c>
    </row>
    <row r="222" spans="1:50" x14ac:dyDescent="0.3">
      <c r="A222" t="s">
        <v>650</v>
      </c>
      <c r="B222" t="s">
        <v>539</v>
      </c>
      <c r="C222" t="s">
        <v>34</v>
      </c>
      <c r="D222">
        <v>5</v>
      </c>
      <c r="E222" t="s">
        <v>651</v>
      </c>
      <c r="F222" s="1" t="s">
        <v>652</v>
      </c>
      <c r="G222" t="s">
        <v>653</v>
      </c>
      <c r="H222" t="e">
        <f>VLOOKUP(F222,#REF!,2,FALSE)</f>
        <v>#REF!</v>
      </c>
      <c r="I222" t="s">
        <v>42</v>
      </c>
      <c r="J222" s="4">
        <v>44168</v>
      </c>
      <c r="K222" s="4">
        <v>44259</v>
      </c>
      <c r="L222" s="3">
        <f t="shared" si="12"/>
        <v>91</v>
      </c>
      <c r="M222" s="4">
        <v>44260</v>
      </c>
      <c r="N222">
        <f t="shared" si="13"/>
        <v>92</v>
      </c>
      <c r="O222">
        <v>0</v>
      </c>
      <c r="P222" t="e">
        <f>VLOOKUP(F222,#REF!,3,FALSE)</f>
        <v>#REF!</v>
      </c>
      <c r="Q222">
        <f t="shared" si="14"/>
        <v>0</v>
      </c>
      <c r="R222" t="str">
        <f t="shared" si="15"/>
        <v/>
      </c>
      <c r="S222" t="s">
        <v>28</v>
      </c>
      <c r="T222">
        <v>13</v>
      </c>
      <c r="U222">
        <v>1</v>
      </c>
      <c r="V222" t="s">
        <v>80</v>
      </c>
      <c r="W222">
        <v>1</v>
      </c>
      <c r="X222">
        <v>13</v>
      </c>
      <c r="Y222">
        <v>15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e">
        <f>VLOOKUP(A222,#REF!,4,FALSE)</f>
        <v>#REF!</v>
      </c>
      <c r="AW222" t="e">
        <f>VLOOKUP(A222,#REF!,5,FALSE)</f>
        <v>#REF!</v>
      </c>
      <c r="AX222">
        <f>SUMIF(量化书目统计!A:A,H222,量化书目统计!G:G)</f>
        <v>0</v>
      </c>
    </row>
    <row r="223" spans="1:50" x14ac:dyDescent="0.3">
      <c r="A223" t="s">
        <v>3103</v>
      </c>
      <c r="B223" t="s">
        <v>855</v>
      </c>
      <c r="C223" t="s">
        <v>117</v>
      </c>
      <c r="D223">
        <v>4</v>
      </c>
      <c r="E223" t="s">
        <v>1755</v>
      </c>
      <c r="F223" s="1" t="s">
        <v>1756</v>
      </c>
      <c r="G223" t="s">
        <v>1757</v>
      </c>
      <c r="H223" t="e">
        <f>VLOOKUP(F223,#REF!,2,FALSE)</f>
        <v>#REF!</v>
      </c>
      <c r="I223" t="s">
        <v>32</v>
      </c>
      <c r="J223" s="4">
        <v>44274</v>
      </c>
      <c r="K223" s="4">
        <v>44280</v>
      </c>
      <c r="L223" s="3">
        <f t="shared" si="12"/>
        <v>6</v>
      </c>
      <c r="M223" s="4">
        <v>44305</v>
      </c>
      <c r="N223">
        <f t="shared" si="13"/>
        <v>31</v>
      </c>
      <c r="O223">
        <v>0</v>
      </c>
      <c r="P223" t="e">
        <f>VLOOKUP(F223,#REF!,3,FALSE)</f>
        <v>#REF!</v>
      </c>
      <c r="Q223">
        <f t="shared" si="14"/>
        <v>0</v>
      </c>
      <c r="R223" t="str">
        <f t="shared" si="15"/>
        <v/>
      </c>
      <c r="S223" t="s">
        <v>80</v>
      </c>
      <c r="T223">
        <v>3</v>
      </c>
      <c r="U223">
        <v>1</v>
      </c>
      <c r="V223" t="s">
        <v>80</v>
      </c>
      <c r="W223">
        <v>4</v>
      </c>
      <c r="X223">
        <v>23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e">
        <f>VLOOKUP(A223,#REF!,4,FALSE)</f>
        <v>#REF!</v>
      </c>
      <c r="AW223" t="e">
        <f>VLOOKUP(A223,#REF!,5,FALSE)</f>
        <v>#REF!</v>
      </c>
      <c r="AX223">
        <f>SUMIF(量化书目统计!A:A,H223,量化书目统计!G:G)</f>
        <v>0</v>
      </c>
    </row>
    <row r="224" spans="1:50" x14ac:dyDescent="0.3">
      <c r="A224" t="s">
        <v>3104</v>
      </c>
      <c r="B224" t="s">
        <v>855</v>
      </c>
      <c r="C224" t="s">
        <v>117</v>
      </c>
      <c r="D224">
        <v>4</v>
      </c>
      <c r="E224" t="s">
        <v>3105</v>
      </c>
      <c r="F224" s="1" t="s">
        <v>3106</v>
      </c>
      <c r="G224" t="s">
        <v>3107</v>
      </c>
      <c r="H224" t="e">
        <f>VLOOKUP(F224,#REF!,2,FALSE)</f>
        <v>#REF!</v>
      </c>
      <c r="I224" t="s">
        <v>158</v>
      </c>
      <c r="J224" s="4">
        <v>44548</v>
      </c>
      <c r="K224" s="4">
        <v>44569</v>
      </c>
      <c r="L224" s="3">
        <f t="shared" si="12"/>
        <v>21</v>
      </c>
      <c r="M224" s="4">
        <v>44578</v>
      </c>
      <c r="N224">
        <f t="shared" si="13"/>
        <v>30</v>
      </c>
      <c r="O224">
        <v>0</v>
      </c>
      <c r="P224" t="e">
        <f>VLOOKUP(F224,#REF!,3,FALSE)</f>
        <v>#REF!</v>
      </c>
      <c r="Q224">
        <f t="shared" si="14"/>
        <v>0</v>
      </c>
      <c r="R224" t="str">
        <f t="shared" si="15"/>
        <v/>
      </c>
      <c r="S224" t="s">
        <v>38</v>
      </c>
      <c r="T224">
        <v>15</v>
      </c>
      <c r="U224">
        <v>1</v>
      </c>
      <c r="V224" t="s">
        <v>38</v>
      </c>
      <c r="W224">
        <v>18</v>
      </c>
      <c r="X224">
        <v>55</v>
      </c>
      <c r="Y224">
        <v>11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e">
        <f>VLOOKUP(A224,#REF!,4,FALSE)</f>
        <v>#REF!</v>
      </c>
      <c r="AW224" t="e">
        <f>VLOOKUP(A224,#REF!,5,FALSE)</f>
        <v>#REF!</v>
      </c>
      <c r="AX224">
        <f>SUMIF(量化书目统计!A:A,H224,量化书目统计!G:G)</f>
        <v>0</v>
      </c>
    </row>
    <row r="225" spans="1:50" x14ac:dyDescent="0.3">
      <c r="A225" t="s">
        <v>3108</v>
      </c>
      <c r="B225" t="s">
        <v>855</v>
      </c>
      <c r="C225" t="s">
        <v>117</v>
      </c>
      <c r="D225">
        <v>4</v>
      </c>
      <c r="E225" t="s">
        <v>2823</v>
      </c>
      <c r="F225" s="1" t="s">
        <v>2824</v>
      </c>
      <c r="G225" t="s">
        <v>2825</v>
      </c>
      <c r="H225" t="e">
        <f>VLOOKUP(F225,#REF!,2,FALSE)</f>
        <v>#REF!</v>
      </c>
      <c r="I225" t="s">
        <v>32</v>
      </c>
      <c r="J225" s="4">
        <v>44091</v>
      </c>
      <c r="K225" s="4">
        <v>44122</v>
      </c>
      <c r="L225" s="3">
        <f t="shared" si="12"/>
        <v>31</v>
      </c>
      <c r="M225" s="4">
        <v>44123</v>
      </c>
      <c r="N225">
        <f t="shared" si="13"/>
        <v>32</v>
      </c>
      <c r="O225">
        <v>0</v>
      </c>
      <c r="P225" t="e">
        <f>VLOOKUP(F225,#REF!,3,FALSE)</f>
        <v>#REF!</v>
      </c>
      <c r="Q225">
        <f t="shared" si="14"/>
        <v>0</v>
      </c>
      <c r="R225" t="str">
        <f t="shared" si="15"/>
        <v/>
      </c>
      <c r="S225" t="s">
        <v>28</v>
      </c>
      <c r="T225">
        <v>2</v>
      </c>
      <c r="U225">
        <v>1</v>
      </c>
      <c r="V225" t="s">
        <v>28</v>
      </c>
      <c r="W225">
        <v>7</v>
      </c>
      <c r="X225">
        <v>2</v>
      </c>
      <c r="Y225">
        <v>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e">
        <f>VLOOKUP(A225,#REF!,4,FALSE)</f>
        <v>#REF!</v>
      </c>
      <c r="AW225" t="e">
        <f>VLOOKUP(A225,#REF!,5,FALSE)</f>
        <v>#REF!</v>
      </c>
      <c r="AX225">
        <f>SUMIF(量化书目统计!A:A,H225,量化书目统计!G:G)</f>
        <v>0</v>
      </c>
    </row>
    <row r="226" spans="1:50" x14ac:dyDescent="0.3">
      <c r="A226" t="s">
        <v>3109</v>
      </c>
      <c r="B226" t="s">
        <v>855</v>
      </c>
      <c r="C226" t="s">
        <v>117</v>
      </c>
      <c r="D226">
        <v>4</v>
      </c>
      <c r="E226" t="s">
        <v>3105</v>
      </c>
      <c r="F226" s="1" t="s">
        <v>3106</v>
      </c>
      <c r="G226" t="s">
        <v>3107</v>
      </c>
      <c r="H226" t="e">
        <f>VLOOKUP(F226,#REF!,2,FALSE)</f>
        <v>#REF!</v>
      </c>
      <c r="I226" t="s">
        <v>158</v>
      </c>
      <c r="J226" s="4">
        <v>44114</v>
      </c>
      <c r="K226" s="4">
        <v>44142</v>
      </c>
      <c r="L226" s="3">
        <f t="shared" si="12"/>
        <v>28</v>
      </c>
      <c r="M226" s="4">
        <v>44144</v>
      </c>
      <c r="N226">
        <f t="shared" si="13"/>
        <v>30</v>
      </c>
      <c r="O226">
        <v>0</v>
      </c>
      <c r="P226" t="e">
        <f>VLOOKUP(F226,#REF!,3,FALSE)</f>
        <v>#REF!</v>
      </c>
      <c r="Q226">
        <f t="shared" si="14"/>
        <v>0</v>
      </c>
      <c r="R226" t="str">
        <f t="shared" si="15"/>
        <v/>
      </c>
      <c r="S226" t="s">
        <v>28</v>
      </c>
      <c r="T226">
        <v>5</v>
      </c>
      <c r="U226">
        <v>1</v>
      </c>
      <c r="V226" t="s">
        <v>28</v>
      </c>
      <c r="W226">
        <v>9</v>
      </c>
      <c r="X226">
        <v>5</v>
      </c>
      <c r="Y226">
        <v>20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 t="e">
        <f>VLOOKUP(A226,#REF!,4,FALSE)</f>
        <v>#REF!</v>
      </c>
      <c r="AW226" t="e">
        <f>VLOOKUP(A226,#REF!,5,FALSE)</f>
        <v>#REF!</v>
      </c>
      <c r="AX226">
        <f>SUMIF(量化书目统计!A:A,H226,量化书目统计!G:G)</f>
        <v>0</v>
      </c>
    </row>
    <row r="227" spans="1:50" x14ac:dyDescent="0.3">
      <c r="A227" t="s">
        <v>3109</v>
      </c>
      <c r="B227" t="s">
        <v>855</v>
      </c>
      <c r="C227" t="s">
        <v>117</v>
      </c>
      <c r="D227">
        <v>4</v>
      </c>
      <c r="E227" t="s">
        <v>1739</v>
      </c>
      <c r="F227" s="1" t="s">
        <v>1740</v>
      </c>
      <c r="G227" t="s">
        <v>1741</v>
      </c>
      <c r="H227" t="e">
        <f>VLOOKUP(F227,#REF!,2,FALSE)</f>
        <v>#REF!</v>
      </c>
      <c r="I227" t="s">
        <v>317</v>
      </c>
      <c r="J227" s="4">
        <v>44610</v>
      </c>
      <c r="K227" s="4">
        <v>44749</v>
      </c>
      <c r="L227" s="3">
        <f t="shared" si="12"/>
        <v>139</v>
      </c>
      <c r="M227" s="4">
        <v>44815</v>
      </c>
      <c r="N227">
        <f t="shared" si="13"/>
        <v>205</v>
      </c>
      <c r="O227">
        <v>0</v>
      </c>
      <c r="P227" t="e">
        <f>VLOOKUP(F227,#REF!,3,FALSE)</f>
        <v>#REF!</v>
      </c>
      <c r="Q227">
        <f t="shared" si="14"/>
        <v>2</v>
      </c>
      <c r="R227" t="str">
        <f t="shared" si="15"/>
        <v/>
      </c>
      <c r="S227" t="s">
        <v>99</v>
      </c>
      <c r="T227">
        <v>1</v>
      </c>
      <c r="U227">
        <v>1</v>
      </c>
      <c r="V227" t="s">
        <v>43</v>
      </c>
      <c r="X227">
        <v>61</v>
      </c>
      <c r="Y227">
        <v>14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e">
        <f>VLOOKUP(A227,#REF!,4,FALSE)</f>
        <v>#REF!</v>
      </c>
      <c r="AW227" t="e">
        <f>VLOOKUP(A227,#REF!,5,FALSE)</f>
        <v>#REF!</v>
      </c>
      <c r="AX227">
        <f>SUMIF(量化书目统计!A:A,H227,量化书目统计!G:G)</f>
        <v>0</v>
      </c>
    </row>
    <row r="228" spans="1:50" x14ac:dyDescent="0.3">
      <c r="A228" t="s">
        <v>3110</v>
      </c>
      <c r="B228" t="s">
        <v>855</v>
      </c>
      <c r="C228" t="s">
        <v>117</v>
      </c>
      <c r="D228">
        <v>4</v>
      </c>
      <c r="E228" t="s">
        <v>741</v>
      </c>
      <c r="F228" s="1" t="s">
        <v>3111</v>
      </c>
      <c r="G228" t="s">
        <v>3112</v>
      </c>
      <c r="H228" t="e">
        <f>VLOOKUP(F228,#REF!,2,FALSE)</f>
        <v>#REF!</v>
      </c>
      <c r="I228" t="s">
        <v>59</v>
      </c>
      <c r="J228" s="4">
        <v>44090</v>
      </c>
      <c r="K228" s="4">
        <v>44213</v>
      </c>
      <c r="L228" s="3">
        <f t="shared" si="12"/>
        <v>123</v>
      </c>
      <c r="M228" s="4">
        <v>44267</v>
      </c>
      <c r="N228">
        <f t="shared" si="13"/>
        <v>177</v>
      </c>
      <c r="O228">
        <v>0</v>
      </c>
      <c r="P228" t="e">
        <f>VLOOKUP(F228,#REF!,3,FALSE)</f>
        <v>#REF!</v>
      </c>
      <c r="Q228">
        <f t="shared" si="14"/>
        <v>1</v>
      </c>
      <c r="R228" t="str">
        <f t="shared" si="15"/>
        <v/>
      </c>
      <c r="S228" t="s">
        <v>28</v>
      </c>
      <c r="T228">
        <v>2</v>
      </c>
      <c r="U228">
        <v>5</v>
      </c>
      <c r="V228" t="s">
        <v>43</v>
      </c>
      <c r="X228">
        <v>2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e">
        <f>VLOOKUP(A228,#REF!,4,FALSE)</f>
        <v>#REF!</v>
      </c>
      <c r="AW228" t="e">
        <f>VLOOKUP(A228,#REF!,5,FALSE)</f>
        <v>#REF!</v>
      </c>
      <c r="AX228">
        <f>SUMIF(量化书目统计!A:A,H228,量化书目统计!G:G)</f>
        <v>0</v>
      </c>
    </row>
    <row r="229" spans="1:50" x14ac:dyDescent="0.3">
      <c r="A229" t="s">
        <v>3113</v>
      </c>
      <c r="B229" t="s">
        <v>855</v>
      </c>
      <c r="C229" t="s">
        <v>117</v>
      </c>
      <c r="D229">
        <v>4</v>
      </c>
      <c r="E229" t="s">
        <v>3080</v>
      </c>
      <c r="F229" s="1" t="s">
        <v>3081</v>
      </c>
      <c r="G229" t="s">
        <v>3082</v>
      </c>
      <c r="H229" t="e">
        <f>VLOOKUP(F229,#REF!,2,FALSE)</f>
        <v>#REF!</v>
      </c>
      <c r="I229" t="s">
        <v>49</v>
      </c>
      <c r="J229" s="4">
        <v>44090</v>
      </c>
      <c r="K229" s="4">
        <v>44096</v>
      </c>
      <c r="L229" s="3">
        <f t="shared" si="12"/>
        <v>6</v>
      </c>
      <c r="M229" s="4">
        <v>44120</v>
      </c>
      <c r="N229">
        <f t="shared" si="13"/>
        <v>30</v>
      </c>
      <c r="O229">
        <v>0</v>
      </c>
      <c r="P229" t="e">
        <f>VLOOKUP(F229,#REF!,3,FALSE)</f>
        <v>#REF!</v>
      </c>
      <c r="Q229">
        <f t="shared" si="14"/>
        <v>0</v>
      </c>
      <c r="R229" t="str">
        <f t="shared" si="15"/>
        <v/>
      </c>
      <c r="S229" t="s">
        <v>28</v>
      </c>
      <c r="T229">
        <v>2</v>
      </c>
      <c r="U229">
        <v>1</v>
      </c>
      <c r="V229" t="s">
        <v>28</v>
      </c>
      <c r="W229">
        <v>3</v>
      </c>
      <c r="X229">
        <v>2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e">
        <f>VLOOKUP(A229,#REF!,4,FALSE)</f>
        <v>#REF!</v>
      </c>
      <c r="AW229" t="e">
        <f>VLOOKUP(A229,#REF!,5,FALSE)</f>
        <v>#REF!</v>
      </c>
      <c r="AX229">
        <f>SUMIF(量化书目统计!A:A,H229,量化书目统计!G:G)</f>
        <v>0</v>
      </c>
    </row>
    <row r="230" spans="1:50" x14ac:dyDescent="0.3">
      <c r="A230" t="s">
        <v>3114</v>
      </c>
      <c r="B230" t="s">
        <v>855</v>
      </c>
      <c r="C230" t="s">
        <v>117</v>
      </c>
      <c r="D230">
        <v>4</v>
      </c>
      <c r="E230" t="s">
        <v>1761</v>
      </c>
      <c r="F230" s="1" t="s">
        <v>1762</v>
      </c>
      <c r="G230" t="s">
        <v>1763</v>
      </c>
      <c r="H230" t="e">
        <f>VLOOKUP(F230,#REF!,2,FALSE)</f>
        <v>#REF!</v>
      </c>
      <c r="I230" t="s">
        <v>49</v>
      </c>
      <c r="J230" s="4">
        <v>44190</v>
      </c>
      <c r="K230" s="4">
        <v>44193</v>
      </c>
      <c r="L230" s="3">
        <f t="shared" si="12"/>
        <v>3</v>
      </c>
      <c r="M230" s="4">
        <v>44221</v>
      </c>
      <c r="N230">
        <f t="shared" si="13"/>
        <v>31</v>
      </c>
      <c r="O230">
        <v>0</v>
      </c>
      <c r="P230" t="e">
        <f>VLOOKUP(F230,#REF!,3,FALSE)</f>
        <v>#REF!</v>
      </c>
      <c r="Q230">
        <f t="shared" si="14"/>
        <v>0</v>
      </c>
      <c r="R230" t="str">
        <f t="shared" si="15"/>
        <v/>
      </c>
      <c r="S230" t="s">
        <v>28</v>
      </c>
      <c r="T230">
        <v>16</v>
      </c>
      <c r="U230">
        <v>1</v>
      </c>
      <c r="V230" t="s">
        <v>28</v>
      </c>
      <c r="W230">
        <v>17</v>
      </c>
      <c r="X230">
        <v>16</v>
      </c>
      <c r="Y230">
        <v>11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e">
        <f>VLOOKUP(A230,#REF!,4,FALSE)</f>
        <v>#REF!</v>
      </c>
      <c r="AW230" t="e">
        <f>VLOOKUP(A230,#REF!,5,FALSE)</f>
        <v>#REF!</v>
      </c>
      <c r="AX230">
        <f>SUMIF(量化书目统计!A:A,H230,量化书目统计!G:G)</f>
        <v>0</v>
      </c>
    </row>
    <row r="231" spans="1:50" x14ac:dyDescent="0.3">
      <c r="A231" t="s">
        <v>3115</v>
      </c>
      <c r="B231" t="s">
        <v>855</v>
      </c>
      <c r="C231" t="s">
        <v>117</v>
      </c>
      <c r="D231">
        <v>4</v>
      </c>
      <c r="E231" t="s">
        <v>1085</v>
      </c>
      <c r="F231" s="1" t="s">
        <v>1086</v>
      </c>
      <c r="G231" t="s">
        <v>1087</v>
      </c>
      <c r="H231" t="e">
        <f>VLOOKUP(F231,#REF!,2,FALSE)</f>
        <v>#REF!</v>
      </c>
      <c r="I231" t="s">
        <v>317</v>
      </c>
      <c r="J231" s="4">
        <v>44754</v>
      </c>
      <c r="K231" s="4">
        <v>44767</v>
      </c>
      <c r="L231" s="3">
        <f t="shared" si="12"/>
        <v>13</v>
      </c>
      <c r="M231" s="4">
        <v>44795</v>
      </c>
      <c r="N231">
        <f t="shared" si="13"/>
        <v>41</v>
      </c>
      <c r="O231">
        <v>0</v>
      </c>
      <c r="P231" t="e">
        <f>VLOOKUP(F231,#REF!,3,FALSE)</f>
        <v>#REF!</v>
      </c>
      <c r="Q231">
        <f t="shared" si="14"/>
        <v>0</v>
      </c>
      <c r="R231" t="str">
        <f t="shared" si="15"/>
        <v/>
      </c>
      <c r="S231" t="s">
        <v>43</v>
      </c>
      <c r="U231">
        <v>2</v>
      </c>
      <c r="V231" t="s">
        <v>43</v>
      </c>
      <c r="X231">
        <v>80</v>
      </c>
      <c r="Y231">
        <v>11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e">
        <f>VLOOKUP(A231,#REF!,4,FALSE)</f>
        <v>#REF!</v>
      </c>
      <c r="AW231" t="e">
        <f>VLOOKUP(A231,#REF!,5,FALSE)</f>
        <v>#REF!</v>
      </c>
      <c r="AX231">
        <f>SUMIF(量化书目统计!A:A,H231,量化书目统计!G:G)</f>
        <v>0</v>
      </c>
    </row>
    <row r="232" spans="1:50" x14ac:dyDescent="0.3">
      <c r="A232" t="s">
        <v>3115</v>
      </c>
      <c r="B232" t="s">
        <v>855</v>
      </c>
      <c r="C232" t="s">
        <v>117</v>
      </c>
      <c r="D232">
        <v>4</v>
      </c>
      <c r="E232" t="s">
        <v>1085</v>
      </c>
      <c r="F232" s="1" t="s">
        <v>1086</v>
      </c>
      <c r="G232" t="s">
        <v>1087</v>
      </c>
      <c r="H232" t="e">
        <f>VLOOKUP(F232,#REF!,2,FALSE)</f>
        <v>#REF!</v>
      </c>
      <c r="I232" t="s">
        <v>317</v>
      </c>
      <c r="J232" s="4">
        <v>44767</v>
      </c>
      <c r="K232" s="4">
        <v>44799</v>
      </c>
      <c r="L232" s="3">
        <f t="shared" si="12"/>
        <v>32</v>
      </c>
      <c r="M232" s="4">
        <v>44809</v>
      </c>
      <c r="N232">
        <f t="shared" si="13"/>
        <v>42</v>
      </c>
      <c r="O232">
        <v>0</v>
      </c>
      <c r="P232" t="e">
        <f>VLOOKUP(F232,#REF!,3,FALSE)</f>
        <v>#REF!</v>
      </c>
      <c r="Q232">
        <f t="shared" si="14"/>
        <v>0</v>
      </c>
      <c r="R232" t="str">
        <f t="shared" si="15"/>
        <v/>
      </c>
      <c r="S232" t="s">
        <v>43</v>
      </c>
      <c r="U232">
        <v>2</v>
      </c>
      <c r="V232" t="s">
        <v>43</v>
      </c>
      <c r="X232">
        <v>80</v>
      </c>
      <c r="Y232">
        <v>11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e">
        <f>VLOOKUP(A232,#REF!,4,FALSE)</f>
        <v>#REF!</v>
      </c>
      <c r="AW232" t="e">
        <f>VLOOKUP(A232,#REF!,5,FALSE)</f>
        <v>#REF!</v>
      </c>
      <c r="AX232">
        <f>SUMIF(量化书目统计!A:A,H232,量化书目统计!G:G)</f>
        <v>0</v>
      </c>
    </row>
    <row r="233" spans="1:50" x14ac:dyDescent="0.3">
      <c r="A233" t="s">
        <v>3115</v>
      </c>
      <c r="B233" t="s">
        <v>855</v>
      </c>
      <c r="C233" t="s">
        <v>117</v>
      </c>
      <c r="D233">
        <v>4</v>
      </c>
      <c r="E233" t="s">
        <v>1085</v>
      </c>
      <c r="F233" s="1" t="s">
        <v>1086</v>
      </c>
      <c r="G233" t="s">
        <v>1087</v>
      </c>
      <c r="H233" t="e">
        <f>VLOOKUP(F233,#REF!,2,FALSE)</f>
        <v>#REF!</v>
      </c>
      <c r="I233" t="s">
        <v>317</v>
      </c>
      <c r="J233" s="4">
        <v>44799</v>
      </c>
      <c r="K233" s="4">
        <v>44799</v>
      </c>
      <c r="L233" s="3">
        <f t="shared" si="12"/>
        <v>0</v>
      </c>
      <c r="M233" s="4">
        <v>44830</v>
      </c>
      <c r="N233">
        <f t="shared" si="13"/>
        <v>31</v>
      </c>
      <c r="O233">
        <v>0</v>
      </c>
      <c r="P233" t="e">
        <f>VLOOKUP(F233,#REF!,3,FALSE)</f>
        <v>#REF!</v>
      </c>
      <c r="Q233">
        <f t="shared" si="14"/>
        <v>0</v>
      </c>
      <c r="R233" t="str">
        <f t="shared" si="15"/>
        <v/>
      </c>
      <c r="S233" t="s">
        <v>43</v>
      </c>
      <c r="U233">
        <v>2</v>
      </c>
      <c r="V233" t="s">
        <v>43</v>
      </c>
      <c r="X233">
        <v>80</v>
      </c>
      <c r="Y233">
        <v>4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e">
        <f>VLOOKUP(A233,#REF!,4,FALSE)</f>
        <v>#REF!</v>
      </c>
      <c r="AW233" t="e">
        <f>VLOOKUP(A233,#REF!,5,FALSE)</f>
        <v>#REF!</v>
      </c>
      <c r="AX233">
        <f>SUMIF(量化书目统计!A:A,H233,量化书目统计!G:G)</f>
        <v>0</v>
      </c>
    </row>
    <row r="234" spans="1:50" x14ac:dyDescent="0.3">
      <c r="A234" t="s">
        <v>3116</v>
      </c>
      <c r="B234" t="s">
        <v>855</v>
      </c>
      <c r="C234" t="s">
        <v>117</v>
      </c>
      <c r="D234">
        <v>4</v>
      </c>
      <c r="E234" t="s">
        <v>700</v>
      </c>
      <c r="F234" s="1" t="s">
        <v>2608</v>
      </c>
      <c r="G234" t="s">
        <v>2609</v>
      </c>
      <c r="H234" t="e">
        <f>VLOOKUP(F234,#REF!,2,FALSE)</f>
        <v>#REF!</v>
      </c>
      <c r="I234" t="s">
        <v>317</v>
      </c>
      <c r="J234" s="4">
        <v>44461</v>
      </c>
      <c r="K234" s="4">
        <v>44487</v>
      </c>
      <c r="L234" s="3">
        <f t="shared" si="12"/>
        <v>26</v>
      </c>
      <c r="M234" s="4">
        <v>44491</v>
      </c>
      <c r="N234">
        <f t="shared" si="13"/>
        <v>30</v>
      </c>
      <c r="O234">
        <v>0</v>
      </c>
      <c r="P234" t="e">
        <f>VLOOKUP(F234,#REF!,3,FALSE)</f>
        <v>#REF!</v>
      </c>
      <c r="Q234">
        <f t="shared" si="14"/>
        <v>0</v>
      </c>
      <c r="R234" t="str">
        <f t="shared" si="15"/>
        <v/>
      </c>
      <c r="S234" t="s">
        <v>38</v>
      </c>
      <c r="T234">
        <v>3</v>
      </c>
      <c r="U234">
        <v>2</v>
      </c>
      <c r="V234" t="s">
        <v>38</v>
      </c>
      <c r="W234">
        <v>7</v>
      </c>
      <c r="X234">
        <v>43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e">
        <f>VLOOKUP(A234,#REF!,4,FALSE)</f>
        <v>#REF!</v>
      </c>
      <c r="AW234" t="e">
        <f>VLOOKUP(A234,#REF!,5,FALSE)</f>
        <v>#REF!</v>
      </c>
      <c r="AX234">
        <f>SUMIF(量化书目统计!A:A,H234,量化书目统计!G:G)</f>
        <v>0</v>
      </c>
    </row>
    <row r="235" spans="1:50" x14ac:dyDescent="0.3">
      <c r="A235" t="s">
        <v>3117</v>
      </c>
      <c r="B235" t="s">
        <v>855</v>
      </c>
      <c r="C235" t="s">
        <v>117</v>
      </c>
      <c r="D235">
        <v>4</v>
      </c>
      <c r="E235" t="s">
        <v>3118</v>
      </c>
      <c r="F235" s="1" t="s">
        <v>3119</v>
      </c>
      <c r="G235" t="s">
        <v>3120</v>
      </c>
      <c r="H235" t="e">
        <f>VLOOKUP(F235,#REF!,2,FALSE)</f>
        <v>#REF!</v>
      </c>
      <c r="I235" t="s">
        <v>49</v>
      </c>
      <c r="J235" s="4">
        <v>44117</v>
      </c>
      <c r="K235" s="4">
        <v>44147</v>
      </c>
      <c r="L235" s="3">
        <f t="shared" si="12"/>
        <v>30</v>
      </c>
      <c r="M235" s="4">
        <v>44147</v>
      </c>
      <c r="N235">
        <f t="shared" si="13"/>
        <v>30</v>
      </c>
      <c r="O235">
        <v>0</v>
      </c>
      <c r="P235" t="e">
        <f>VLOOKUP(F235,#REF!,3,FALSE)</f>
        <v>#REF!</v>
      </c>
      <c r="Q235">
        <f t="shared" si="14"/>
        <v>0</v>
      </c>
      <c r="R235" t="str">
        <f t="shared" si="15"/>
        <v/>
      </c>
      <c r="S235" t="s">
        <v>28</v>
      </c>
      <c r="T235">
        <v>6</v>
      </c>
      <c r="U235">
        <v>1</v>
      </c>
      <c r="V235" t="s">
        <v>28</v>
      </c>
      <c r="W235">
        <v>10</v>
      </c>
      <c r="X235">
        <v>6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e">
        <f>VLOOKUP(A235,#REF!,4,FALSE)</f>
        <v>#REF!</v>
      </c>
      <c r="AW235" t="e">
        <f>VLOOKUP(A235,#REF!,5,FALSE)</f>
        <v>#REF!</v>
      </c>
      <c r="AX235">
        <f>SUMIF(量化书目统计!A:A,H235,量化书目统计!G:G)</f>
        <v>0</v>
      </c>
    </row>
    <row r="236" spans="1:50" x14ac:dyDescent="0.3">
      <c r="A236" t="s">
        <v>654</v>
      </c>
      <c r="B236" t="s">
        <v>539</v>
      </c>
      <c r="C236" t="s">
        <v>144</v>
      </c>
      <c r="D236">
        <v>5</v>
      </c>
      <c r="E236" t="s">
        <v>655</v>
      </c>
      <c r="F236" s="1" t="s">
        <v>656</v>
      </c>
      <c r="G236" t="s">
        <v>657</v>
      </c>
      <c r="H236" t="e">
        <f>VLOOKUP(F236,#REF!,2,FALSE)</f>
        <v>#REF!</v>
      </c>
      <c r="I236" t="s">
        <v>42</v>
      </c>
      <c r="J236" s="4">
        <v>43837</v>
      </c>
      <c r="K236" s="4">
        <v>44004</v>
      </c>
      <c r="L236" s="3">
        <f t="shared" si="12"/>
        <v>167</v>
      </c>
      <c r="M236" s="4">
        <v>44104</v>
      </c>
      <c r="N236">
        <f t="shared" si="13"/>
        <v>267</v>
      </c>
      <c r="O236">
        <v>0</v>
      </c>
      <c r="P236" t="e">
        <f>VLOOKUP(F236,#REF!,3,FALSE)</f>
        <v>#REF!</v>
      </c>
      <c r="Q236">
        <f t="shared" si="14"/>
        <v>0</v>
      </c>
      <c r="R236" t="str">
        <f t="shared" si="15"/>
        <v/>
      </c>
      <c r="S236" t="s">
        <v>43</v>
      </c>
      <c r="U236">
        <v>1</v>
      </c>
      <c r="V236" t="s">
        <v>43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e">
        <f>VLOOKUP(A236,#REF!,4,FALSE)</f>
        <v>#REF!</v>
      </c>
      <c r="AW236" t="e">
        <f>VLOOKUP(A236,#REF!,5,FALSE)</f>
        <v>#REF!</v>
      </c>
      <c r="AX236">
        <f>SUMIF(量化书目统计!A:A,H236,量化书目统计!G:G)</f>
        <v>0</v>
      </c>
    </row>
    <row r="237" spans="1:50" x14ac:dyDescent="0.3">
      <c r="A237" t="s">
        <v>3121</v>
      </c>
      <c r="B237" t="s">
        <v>855</v>
      </c>
      <c r="C237" t="s">
        <v>91</v>
      </c>
      <c r="D237">
        <v>4</v>
      </c>
      <c r="E237" t="s">
        <v>548</v>
      </c>
      <c r="F237" s="1" t="s">
        <v>549</v>
      </c>
      <c r="G237" t="s">
        <v>550</v>
      </c>
      <c r="H237" t="e">
        <f>VLOOKUP(F237,#REF!,2,FALSE)</f>
        <v>#REF!</v>
      </c>
      <c r="I237" t="s">
        <v>32</v>
      </c>
      <c r="J237" s="4">
        <v>44207</v>
      </c>
      <c r="K237" s="4">
        <v>44229</v>
      </c>
      <c r="L237" s="3">
        <f t="shared" si="12"/>
        <v>22</v>
      </c>
      <c r="M237" s="4">
        <v>44267</v>
      </c>
      <c r="N237">
        <f t="shared" si="13"/>
        <v>60</v>
      </c>
      <c r="O237">
        <v>0</v>
      </c>
      <c r="P237" t="e">
        <f>VLOOKUP(F237,#REF!,3,FALSE)</f>
        <v>#REF!</v>
      </c>
      <c r="Q237">
        <f t="shared" si="14"/>
        <v>0</v>
      </c>
      <c r="R237" t="str">
        <f t="shared" si="15"/>
        <v/>
      </c>
      <c r="S237" t="s">
        <v>28</v>
      </c>
      <c r="T237">
        <f>X237</f>
        <v>19</v>
      </c>
      <c r="U237">
        <v>1</v>
      </c>
      <c r="V237" t="s">
        <v>43</v>
      </c>
      <c r="X237">
        <v>19</v>
      </c>
      <c r="Y237">
        <v>15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e">
        <f>VLOOKUP(A237,#REF!,4,FALSE)</f>
        <v>#REF!</v>
      </c>
      <c r="AW237" t="e">
        <f>VLOOKUP(A237,#REF!,5,FALSE)</f>
        <v>#REF!</v>
      </c>
      <c r="AX237">
        <f>SUMIF(量化书目统计!A:A,H237,量化书目统计!G:G)</f>
        <v>0</v>
      </c>
    </row>
    <row r="238" spans="1:50" x14ac:dyDescent="0.3">
      <c r="A238" t="s">
        <v>3121</v>
      </c>
      <c r="B238" t="s">
        <v>855</v>
      </c>
      <c r="C238" t="s">
        <v>91</v>
      </c>
      <c r="D238">
        <v>4</v>
      </c>
      <c r="E238" t="s">
        <v>1096</v>
      </c>
      <c r="F238" s="1" t="s">
        <v>3122</v>
      </c>
      <c r="G238" t="s">
        <v>3123</v>
      </c>
      <c r="H238" t="e">
        <f>VLOOKUP(F238,#REF!,2,FALSE)</f>
        <v>#REF!</v>
      </c>
      <c r="I238" t="s">
        <v>158</v>
      </c>
      <c r="J238" s="4">
        <v>44207</v>
      </c>
      <c r="K238" s="4">
        <v>44310</v>
      </c>
      <c r="L238" s="3">
        <f t="shared" si="12"/>
        <v>103</v>
      </c>
      <c r="M238" s="4">
        <v>44319</v>
      </c>
      <c r="N238">
        <f t="shared" si="13"/>
        <v>112</v>
      </c>
      <c r="O238">
        <v>0</v>
      </c>
      <c r="P238" t="e">
        <f>VLOOKUP(F238,#REF!,3,FALSE)</f>
        <v>#REF!</v>
      </c>
      <c r="Q238">
        <f t="shared" si="14"/>
        <v>0</v>
      </c>
      <c r="R238" t="str">
        <f t="shared" si="15"/>
        <v/>
      </c>
      <c r="S238" t="s">
        <v>28</v>
      </c>
      <c r="T238">
        <f>X238</f>
        <v>19</v>
      </c>
      <c r="U238">
        <v>1</v>
      </c>
      <c r="V238" t="s">
        <v>80</v>
      </c>
      <c r="W238">
        <v>8</v>
      </c>
      <c r="X238">
        <v>19</v>
      </c>
      <c r="Y238">
        <v>15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e">
        <f>VLOOKUP(A238,#REF!,4,FALSE)</f>
        <v>#REF!</v>
      </c>
      <c r="AW238" t="e">
        <f>VLOOKUP(A238,#REF!,5,FALSE)</f>
        <v>#REF!</v>
      </c>
      <c r="AX238">
        <f>SUMIF(量化书目统计!A:A,H238,量化书目统计!G:G)</f>
        <v>0</v>
      </c>
    </row>
    <row r="239" spans="1:50" x14ac:dyDescent="0.3">
      <c r="A239" t="s">
        <v>3124</v>
      </c>
      <c r="B239" t="s">
        <v>855</v>
      </c>
      <c r="C239" t="s">
        <v>91</v>
      </c>
      <c r="D239">
        <v>4</v>
      </c>
      <c r="E239" t="s">
        <v>520</v>
      </c>
      <c r="F239" s="1" t="s">
        <v>521</v>
      </c>
      <c r="G239" t="s">
        <v>522</v>
      </c>
      <c r="H239" t="e">
        <f>VLOOKUP(F239,#REF!,2,FALSE)</f>
        <v>#REF!</v>
      </c>
      <c r="I239" t="s">
        <v>158</v>
      </c>
      <c r="J239" s="4">
        <v>44434</v>
      </c>
      <c r="K239" s="4">
        <v>44621</v>
      </c>
      <c r="L239" s="3">
        <f t="shared" si="12"/>
        <v>187</v>
      </c>
      <c r="M239" s="4">
        <v>44624</v>
      </c>
      <c r="N239">
        <f t="shared" si="13"/>
        <v>190</v>
      </c>
      <c r="O239">
        <v>0</v>
      </c>
      <c r="P239" t="e">
        <f>VLOOKUP(F239,#REF!,3,FALSE)</f>
        <v>#REF!</v>
      </c>
      <c r="Q239">
        <f t="shared" si="14"/>
        <v>0</v>
      </c>
      <c r="R239" t="str">
        <f t="shared" si="15"/>
        <v/>
      </c>
      <c r="S239" t="s">
        <v>43</v>
      </c>
      <c r="U239">
        <v>1</v>
      </c>
      <c r="V239" t="s">
        <v>99</v>
      </c>
      <c r="W239">
        <v>3</v>
      </c>
      <c r="X239">
        <v>40</v>
      </c>
      <c r="Y239">
        <v>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e">
        <f>VLOOKUP(A239,#REF!,4,FALSE)</f>
        <v>#REF!</v>
      </c>
      <c r="AW239" t="e">
        <f>VLOOKUP(A239,#REF!,5,FALSE)</f>
        <v>#REF!</v>
      </c>
      <c r="AX239">
        <f>SUMIF(量化书目统计!A:A,H239,量化书目统计!G:G)</f>
        <v>0</v>
      </c>
    </row>
    <row r="240" spans="1:50" x14ac:dyDescent="0.3">
      <c r="A240" t="s">
        <v>3125</v>
      </c>
      <c r="B240" t="s">
        <v>855</v>
      </c>
      <c r="C240" t="s">
        <v>106</v>
      </c>
      <c r="D240">
        <v>4</v>
      </c>
      <c r="E240" t="s">
        <v>333</v>
      </c>
      <c r="F240" s="1" t="s">
        <v>334</v>
      </c>
      <c r="G240" t="s">
        <v>335</v>
      </c>
      <c r="H240" t="e">
        <f>VLOOKUP(F240,#REF!,2,FALSE)</f>
        <v>#REF!</v>
      </c>
      <c r="I240" t="s">
        <v>59</v>
      </c>
      <c r="J240" s="4">
        <v>44201</v>
      </c>
      <c r="K240" s="4">
        <v>44204</v>
      </c>
      <c r="L240" s="3">
        <f t="shared" si="12"/>
        <v>3</v>
      </c>
      <c r="M240" s="4">
        <v>44263</v>
      </c>
      <c r="N240">
        <f t="shared" si="13"/>
        <v>62</v>
      </c>
      <c r="O240">
        <v>0</v>
      </c>
      <c r="P240" t="e">
        <f>VLOOKUP(F240,#REF!,3,FALSE)</f>
        <v>#REF!</v>
      </c>
      <c r="Q240">
        <f t="shared" si="14"/>
        <v>4</v>
      </c>
      <c r="R240" t="str">
        <f t="shared" si="15"/>
        <v/>
      </c>
      <c r="S240" t="s">
        <v>28</v>
      </c>
      <c r="T240">
        <v>18</v>
      </c>
      <c r="U240">
        <v>1</v>
      </c>
      <c r="V240" t="s">
        <v>28</v>
      </c>
      <c r="W240">
        <v>18</v>
      </c>
      <c r="X240">
        <v>18</v>
      </c>
      <c r="Y240">
        <v>5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e">
        <f>VLOOKUP(A240,#REF!,4,FALSE)</f>
        <v>#REF!</v>
      </c>
      <c r="AW240" t="e">
        <f>VLOOKUP(A240,#REF!,5,FALSE)</f>
        <v>#REF!</v>
      </c>
      <c r="AX240">
        <f>SUMIF(量化书目统计!A:A,H240,量化书目统计!G:G)</f>
        <v>0</v>
      </c>
    </row>
    <row r="241" spans="1:50" x14ac:dyDescent="0.3">
      <c r="A241" t="s">
        <v>3125</v>
      </c>
      <c r="B241" t="s">
        <v>855</v>
      </c>
      <c r="C241" t="s">
        <v>106</v>
      </c>
      <c r="D241">
        <v>4</v>
      </c>
      <c r="E241" t="s">
        <v>991</v>
      </c>
      <c r="F241" s="1" t="s">
        <v>992</v>
      </c>
      <c r="G241" t="s">
        <v>993</v>
      </c>
      <c r="H241" t="e">
        <f>VLOOKUP(F241,#REF!,2,FALSE)</f>
        <v>#REF!</v>
      </c>
      <c r="I241" t="s">
        <v>59</v>
      </c>
      <c r="J241" s="4">
        <v>44649</v>
      </c>
      <c r="K241" s="4">
        <v>44881</v>
      </c>
      <c r="L241" s="3">
        <f t="shared" si="12"/>
        <v>232</v>
      </c>
      <c r="M241" s="4">
        <v>44935</v>
      </c>
      <c r="N241">
        <f t="shared" si="13"/>
        <v>286</v>
      </c>
      <c r="O241">
        <v>0</v>
      </c>
      <c r="P241" t="e">
        <f>VLOOKUP(F241,#REF!,3,FALSE)</f>
        <v>#REF!</v>
      </c>
      <c r="Q241">
        <f t="shared" si="14"/>
        <v>2</v>
      </c>
      <c r="R241" t="str">
        <f t="shared" si="15"/>
        <v/>
      </c>
      <c r="S241" t="s">
        <v>99</v>
      </c>
      <c r="T241">
        <v>7</v>
      </c>
      <c r="U241">
        <v>1</v>
      </c>
      <c r="V241" t="s">
        <v>43</v>
      </c>
      <c r="X241">
        <v>67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e">
        <f>VLOOKUP(A241,#REF!,4,FALSE)</f>
        <v>#REF!</v>
      </c>
      <c r="AW241" t="e">
        <f>VLOOKUP(A241,#REF!,5,FALSE)</f>
        <v>#REF!</v>
      </c>
      <c r="AX241">
        <f>SUMIF(量化书目统计!A:A,H241,量化书目统计!G:G)</f>
        <v>0</v>
      </c>
    </row>
    <row r="242" spans="1:50" x14ac:dyDescent="0.3">
      <c r="A242" t="s">
        <v>3125</v>
      </c>
      <c r="B242" t="s">
        <v>855</v>
      </c>
      <c r="C242" t="s">
        <v>106</v>
      </c>
      <c r="D242">
        <v>4</v>
      </c>
      <c r="E242" t="s">
        <v>1803</v>
      </c>
      <c r="F242" s="1" t="s">
        <v>1804</v>
      </c>
      <c r="G242" t="s">
        <v>1805</v>
      </c>
      <c r="H242" t="e">
        <f>VLOOKUP(F242,#REF!,2,FALSE)</f>
        <v>#REF!</v>
      </c>
      <c r="I242" t="s">
        <v>49</v>
      </c>
      <c r="J242" s="4">
        <v>44104</v>
      </c>
      <c r="K242" s="4">
        <v>44113</v>
      </c>
      <c r="L242" s="3">
        <f t="shared" si="12"/>
        <v>9</v>
      </c>
      <c r="M242" s="4">
        <v>44165</v>
      </c>
      <c r="N242">
        <f t="shared" si="13"/>
        <v>61</v>
      </c>
      <c r="O242">
        <v>0</v>
      </c>
      <c r="P242" t="e">
        <f>VLOOKUP(F242,#REF!,3,FALSE)</f>
        <v>#REF!</v>
      </c>
      <c r="Q242">
        <f t="shared" si="14"/>
        <v>0</v>
      </c>
      <c r="R242" t="str">
        <f t="shared" si="15"/>
        <v/>
      </c>
      <c r="S242" t="s">
        <v>28</v>
      </c>
      <c r="T242">
        <v>4</v>
      </c>
      <c r="U242">
        <v>1</v>
      </c>
      <c r="V242" t="s">
        <v>28</v>
      </c>
      <c r="W242">
        <v>5</v>
      </c>
      <c r="X242">
        <v>4</v>
      </c>
      <c r="Y242">
        <v>11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e">
        <f>VLOOKUP(A242,#REF!,4,FALSE)</f>
        <v>#REF!</v>
      </c>
      <c r="AW242" t="e">
        <f>VLOOKUP(A242,#REF!,5,FALSE)</f>
        <v>#REF!</v>
      </c>
      <c r="AX242">
        <f>SUMIF(量化书目统计!A:A,H242,量化书目统计!G:G)</f>
        <v>0</v>
      </c>
    </row>
    <row r="243" spans="1:50" x14ac:dyDescent="0.3">
      <c r="A243" t="s">
        <v>3125</v>
      </c>
      <c r="B243" t="s">
        <v>855</v>
      </c>
      <c r="C243" t="s">
        <v>106</v>
      </c>
      <c r="D243">
        <v>4</v>
      </c>
      <c r="E243" t="s">
        <v>1806</v>
      </c>
      <c r="F243" s="1" t="s">
        <v>1807</v>
      </c>
      <c r="G243" t="s">
        <v>1808</v>
      </c>
      <c r="H243" t="e">
        <f>VLOOKUP(F243,#REF!,2,FALSE)</f>
        <v>#REF!</v>
      </c>
      <c r="I243" t="s">
        <v>49</v>
      </c>
      <c r="J243" s="4">
        <v>44104</v>
      </c>
      <c r="K243" s="4">
        <v>44113</v>
      </c>
      <c r="L243" s="3">
        <f t="shared" si="12"/>
        <v>9</v>
      </c>
      <c r="M243" s="4">
        <v>44165</v>
      </c>
      <c r="N243">
        <f t="shared" si="13"/>
        <v>61</v>
      </c>
      <c r="O243">
        <v>0</v>
      </c>
      <c r="P243" t="e">
        <f>VLOOKUP(F243,#REF!,3,FALSE)</f>
        <v>#REF!</v>
      </c>
      <c r="Q243">
        <f t="shared" si="14"/>
        <v>0</v>
      </c>
      <c r="R243" t="str">
        <f t="shared" si="15"/>
        <v/>
      </c>
      <c r="S243" t="s">
        <v>28</v>
      </c>
      <c r="T243">
        <v>4</v>
      </c>
      <c r="U243">
        <v>1</v>
      </c>
      <c r="V243" t="s">
        <v>28</v>
      </c>
      <c r="W243">
        <v>5</v>
      </c>
      <c r="X243">
        <v>4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 t="e">
        <f>VLOOKUP(A243,#REF!,4,FALSE)</f>
        <v>#REF!</v>
      </c>
      <c r="AW243" t="e">
        <f>VLOOKUP(A243,#REF!,5,FALSE)</f>
        <v>#REF!</v>
      </c>
      <c r="AX243">
        <f>SUMIF(量化书目统计!A:A,H243,量化书目统计!G:G)</f>
        <v>0</v>
      </c>
    </row>
    <row r="244" spans="1:50" x14ac:dyDescent="0.3">
      <c r="A244" t="s">
        <v>3125</v>
      </c>
      <c r="B244" t="s">
        <v>855</v>
      </c>
      <c r="C244" t="s">
        <v>106</v>
      </c>
      <c r="D244">
        <v>4</v>
      </c>
      <c r="E244" t="s">
        <v>3040</v>
      </c>
      <c r="F244" s="1" t="s">
        <v>3041</v>
      </c>
      <c r="G244" t="s">
        <v>3042</v>
      </c>
      <c r="H244" t="e">
        <f>VLOOKUP(F244,#REF!,2,FALSE)</f>
        <v>#REF!</v>
      </c>
      <c r="I244" t="s">
        <v>317</v>
      </c>
      <c r="J244" s="4">
        <v>44113</v>
      </c>
      <c r="K244" s="4">
        <v>44113</v>
      </c>
      <c r="L244" s="3">
        <f t="shared" si="12"/>
        <v>0</v>
      </c>
      <c r="M244" s="4">
        <v>44173</v>
      </c>
      <c r="N244">
        <f t="shared" si="13"/>
        <v>60</v>
      </c>
      <c r="O244">
        <v>0</v>
      </c>
      <c r="P244" t="e">
        <f>VLOOKUP(F244,#REF!,3,FALSE)</f>
        <v>#REF!</v>
      </c>
      <c r="Q244">
        <f t="shared" si="14"/>
        <v>0</v>
      </c>
      <c r="R244" t="str">
        <f t="shared" si="15"/>
        <v/>
      </c>
      <c r="S244" t="s">
        <v>28</v>
      </c>
      <c r="T244">
        <v>5</v>
      </c>
      <c r="U244">
        <v>1</v>
      </c>
      <c r="V244" t="s">
        <v>28</v>
      </c>
      <c r="W244">
        <v>5</v>
      </c>
      <c r="X244">
        <v>5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e">
        <f>VLOOKUP(A244,#REF!,4,FALSE)</f>
        <v>#REF!</v>
      </c>
      <c r="AW244" t="e">
        <f>VLOOKUP(A244,#REF!,5,FALSE)</f>
        <v>#REF!</v>
      </c>
      <c r="AX244">
        <f>SUMIF(量化书目统计!A:A,H244,量化书目统计!G:G)</f>
        <v>0</v>
      </c>
    </row>
    <row r="245" spans="1:50" x14ac:dyDescent="0.3">
      <c r="A245" t="s">
        <v>3125</v>
      </c>
      <c r="B245" t="s">
        <v>855</v>
      </c>
      <c r="C245" t="s">
        <v>106</v>
      </c>
      <c r="D245">
        <v>4</v>
      </c>
      <c r="E245" t="s">
        <v>3040</v>
      </c>
      <c r="F245" s="1" t="s">
        <v>3041</v>
      </c>
      <c r="G245" t="s">
        <v>3042</v>
      </c>
      <c r="H245" t="e">
        <f>VLOOKUP(F245,#REF!,2,FALSE)</f>
        <v>#REF!</v>
      </c>
      <c r="I245" t="s">
        <v>317</v>
      </c>
      <c r="J245" s="4">
        <v>44113</v>
      </c>
      <c r="K245" s="4">
        <v>44205</v>
      </c>
      <c r="L245" s="3">
        <f t="shared" si="12"/>
        <v>92</v>
      </c>
      <c r="M245" s="4">
        <v>44232</v>
      </c>
      <c r="N245">
        <f t="shared" si="13"/>
        <v>119</v>
      </c>
      <c r="O245">
        <v>0</v>
      </c>
      <c r="P245" t="e">
        <f>VLOOKUP(F245,#REF!,3,FALSE)</f>
        <v>#REF!</v>
      </c>
      <c r="Q245">
        <f t="shared" si="14"/>
        <v>0</v>
      </c>
      <c r="R245" t="str">
        <f t="shared" si="15"/>
        <v/>
      </c>
      <c r="S245" t="s">
        <v>28</v>
      </c>
      <c r="T245">
        <v>5</v>
      </c>
      <c r="U245">
        <v>1</v>
      </c>
      <c r="V245" t="s">
        <v>28</v>
      </c>
      <c r="W245">
        <v>18</v>
      </c>
      <c r="X245">
        <v>5</v>
      </c>
      <c r="Y245">
        <v>11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e">
        <f>VLOOKUP(A245,#REF!,4,FALSE)</f>
        <v>#REF!</v>
      </c>
      <c r="AW245" t="e">
        <f>VLOOKUP(A245,#REF!,5,FALSE)</f>
        <v>#REF!</v>
      </c>
      <c r="AX245">
        <f>SUMIF(量化书目统计!A:A,H245,量化书目统计!G:G)</f>
        <v>0</v>
      </c>
    </row>
    <row r="246" spans="1:50" x14ac:dyDescent="0.3">
      <c r="A246" t="s">
        <v>3126</v>
      </c>
      <c r="B246" t="s">
        <v>855</v>
      </c>
      <c r="C246" t="s">
        <v>106</v>
      </c>
      <c r="D246">
        <v>4</v>
      </c>
      <c r="E246" t="s">
        <v>961</v>
      </c>
      <c r="F246" s="1" t="s">
        <v>962</v>
      </c>
      <c r="G246" t="s">
        <v>963</v>
      </c>
      <c r="H246" t="e">
        <f>VLOOKUP(F246,#REF!,2,FALSE)</f>
        <v>#REF!</v>
      </c>
      <c r="I246" t="s">
        <v>158</v>
      </c>
      <c r="J246" s="4">
        <v>44916</v>
      </c>
      <c r="K246" s="4">
        <v>45096</v>
      </c>
      <c r="L246" s="3">
        <f t="shared" si="12"/>
        <v>180</v>
      </c>
      <c r="M246" s="4">
        <v>44986</v>
      </c>
      <c r="N246">
        <f t="shared" si="13"/>
        <v>70</v>
      </c>
      <c r="O246">
        <v>0</v>
      </c>
      <c r="P246" t="e">
        <f>VLOOKUP(F246,#REF!,3,FALSE)</f>
        <v>#REF!</v>
      </c>
      <c r="Q246">
        <f t="shared" si="14"/>
        <v>0</v>
      </c>
      <c r="R246" t="str">
        <f t="shared" si="15"/>
        <v/>
      </c>
      <c r="S246" t="s">
        <v>43</v>
      </c>
      <c r="U246">
        <v>1</v>
      </c>
      <c r="V246" t="s">
        <v>43</v>
      </c>
      <c r="X246">
        <v>80</v>
      </c>
      <c r="Y246">
        <v>14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e">
        <f>VLOOKUP(A246,#REF!,4,FALSE)</f>
        <v>#REF!</v>
      </c>
      <c r="AW246" t="e">
        <f>VLOOKUP(A246,#REF!,5,FALSE)</f>
        <v>#REF!</v>
      </c>
      <c r="AX246">
        <f>SUMIF(量化书目统计!A:A,H246,量化书目统计!G:G)</f>
        <v>0</v>
      </c>
    </row>
    <row r="247" spans="1:50" x14ac:dyDescent="0.3">
      <c r="A247" t="s">
        <v>3127</v>
      </c>
      <c r="B247" t="s">
        <v>855</v>
      </c>
      <c r="C247" t="s">
        <v>106</v>
      </c>
      <c r="D247">
        <v>4</v>
      </c>
      <c r="E247" t="s">
        <v>77</v>
      </c>
      <c r="F247" s="1" t="s">
        <v>2727</v>
      </c>
      <c r="G247" t="s">
        <v>2728</v>
      </c>
      <c r="H247" t="e">
        <f>VLOOKUP(F247,#REF!,2,FALSE)</f>
        <v>#REF!</v>
      </c>
      <c r="I247" t="s">
        <v>74</v>
      </c>
      <c r="J247" s="4">
        <v>44266</v>
      </c>
      <c r="K247" s="4">
        <v>44377</v>
      </c>
      <c r="L247" s="3">
        <f t="shared" si="12"/>
        <v>111</v>
      </c>
      <c r="M247" s="4">
        <v>44446</v>
      </c>
      <c r="N247">
        <f t="shared" si="13"/>
        <v>180</v>
      </c>
      <c r="O247">
        <v>0</v>
      </c>
      <c r="P247" t="e">
        <f>VLOOKUP(F247,#REF!,3,FALSE)</f>
        <v>#REF!</v>
      </c>
      <c r="Q247">
        <f t="shared" si="14"/>
        <v>0</v>
      </c>
      <c r="R247" t="str">
        <f t="shared" si="15"/>
        <v/>
      </c>
      <c r="S247" t="s">
        <v>80</v>
      </c>
      <c r="T247">
        <v>2</v>
      </c>
      <c r="U247">
        <v>1</v>
      </c>
      <c r="V247" t="s">
        <v>80</v>
      </c>
      <c r="W247">
        <v>18</v>
      </c>
      <c r="X247">
        <v>22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 t="e">
        <f>VLOOKUP(A247,#REF!,4,FALSE)</f>
        <v>#REF!</v>
      </c>
      <c r="AW247" t="e">
        <f>VLOOKUP(A247,#REF!,5,FALSE)</f>
        <v>#REF!</v>
      </c>
      <c r="AX247">
        <f>SUMIF(量化书目统计!A:A,H247,量化书目统计!G:G)</f>
        <v>0</v>
      </c>
    </row>
    <row r="248" spans="1:50" x14ac:dyDescent="0.3">
      <c r="A248" t="s">
        <v>3128</v>
      </c>
      <c r="B248" t="s">
        <v>855</v>
      </c>
      <c r="C248" t="s">
        <v>106</v>
      </c>
      <c r="D248">
        <v>4</v>
      </c>
      <c r="E248" t="s">
        <v>405</v>
      </c>
      <c r="F248" s="1" t="s">
        <v>406</v>
      </c>
      <c r="G248" t="s">
        <v>407</v>
      </c>
      <c r="H248" t="e">
        <f>VLOOKUP(F248,#REF!,2,FALSE)</f>
        <v>#REF!</v>
      </c>
      <c r="I248" t="s">
        <v>49</v>
      </c>
      <c r="J248" s="4">
        <v>44800</v>
      </c>
      <c r="K248" s="4">
        <v>44850</v>
      </c>
      <c r="L248" s="3">
        <f t="shared" si="12"/>
        <v>50</v>
      </c>
      <c r="M248" s="4">
        <v>44860</v>
      </c>
      <c r="N248">
        <f t="shared" si="13"/>
        <v>60</v>
      </c>
      <c r="O248">
        <v>0</v>
      </c>
      <c r="P248" t="e">
        <f>VLOOKUP(F248,#REF!,3,FALSE)</f>
        <v>#REF!</v>
      </c>
      <c r="Q248">
        <f t="shared" si="14"/>
        <v>0</v>
      </c>
      <c r="R248" t="str">
        <f t="shared" si="15"/>
        <v/>
      </c>
      <c r="S248" t="s">
        <v>43</v>
      </c>
      <c r="U248">
        <v>2</v>
      </c>
      <c r="V248" t="s">
        <v>43</v>
      </c>
      <c r="X248">
        <v>80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 t="e">
        <f>VLOOKUP(A248,#REF!,4,FALSE)</f>
        <v>#REF!</v>
      </c>
      <c r="AW248" t="e">
        <f>VLOOKUP(A248,#REF!,5,FALSE)</f>
        <v>#REF!</v>
      </c>
      <c r="AX248">
        <f>SUMIF(量化书目统计!A:A,H248,量化书目统计!G:G)</f>
        <v>0</v>
      </c>
    </row>
    <row r="249" spans="1:50" x14ac:dyDescent="0.3">
      <c r="A249" t="s">
        <v>3128</v>
      </c>
      <c r="B249" t="s">
        <v>855</v>
      </c>
      <c r="C249" t="s">
        <v>106</v>
      </c>
      <c r="D249">
        <v>4</v>
      </c>
      <c r="E249" t="s">
        <v>405</v>
      </c>
      <c r="F249" s="1" t="s">
        <v>406</v>
      </c>
      <c r="G249" t="s">
        <v>407</v>
      </c>
      <c r="H249" t="e">
        <f>VLOOKUP(F249,#REF!,2,FALSE)</f>
        <v>#REF!</v>
      </c>
      <c r="I249" t="s">
        <v>49</v>
      </c>
      <c r="J249" s="4">
        <v>44850</v>
      </c>
      <c r="K249" s="4">
        <v>44881</v>
      </c>
      <c r="L249" s="3">
        <f t="shared" si="12"/>
        <v>31</v>
      </c>
      <c r="M249" s="4">
        <v>44886</v>
      </c>
      <c r="N249">
        <f t="shared" si="13"/>
        <v>36</v>
      </c>
      <c r="O249">
        <v>0</v>
      </c>
      <c r="P249" t="e">
        <f>VLOOKUP(F249,#REF!,3,FALSE)</f>
        <v>#REF!</v>
      </c>
      <c r="Q249">
        <f t="shared" si="14"/>
        <v>0</v>
      </c>
      <c r="R249" t="str">
        <f t="shared" si="15"/>
        <v/>
      </c>
      <c r="S249" t="s">
        <v>43</v>
      </c>
      <c r="U249">
        <v>2</v>
      </c>
      <c r="V249" t="s">
        <v>43</v>
      </c>
      <c r="X249">
        <v>80</v>
      </c>
      <c r="Y249">
        <v>4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e">
        <f>VLOOKUP(A249,#REF!,4,FALSE)</f>
        <v>#REF!</v>
      </c>
      <c r="AW249" t="e">
        <f>VLOOKUP(A249,#REF!,5,FALSE)</f>
        <v>#REF!</v>
      </c>
      <c r="AX249">
        <f>SUMIF(量化书目统计!A:A,H249,量化书目统计!G:G)</f>
        <v>0</v>
      </c>
    </row>
    <row r="250" spans="1:50" x14ac:dyDescent="0.3">
      <c r="A250" t="s">
        <v>3128</v>
      </c>
      <c r="B250" t="s">
        <v>855</v>
      </c>
      <c r="C250" t="s">
        <v>106</v>
      </c>
      <c r="D250">
        <v>4</v>
      </c>
      <c r="E250" t="s">
        <v>405</v>
      </c>
      <c r="F250" s="1" t="s">
        <v>408</v>
      </c>
      <c r="G250" t="s">
        <v>409</v>
      </c>
      <c r="H250" t="e">
        <f>VLOOKUP(F250,#REF!,2,FALSE)</f>
        <v>#REF!</v>
      </c>
      <c r="I250" t="s">
        <v>49</v>
      </c>
      <c r="J250" s="4">
        <v>44800</v>
      </c>
      <c r="K250" s="4">
        <v>44850</v>
      </c>
      <c r="L250" s="3">
        <f t="shared" si="12"/>
        <v>50</v>
      </c>
      <c r="M250" s="4">
        <v>44860</v>
      </c>
      <c r="N250">
        <f t="shared" si="13"/>
        <v>60</v>
      </c>
      <c r="O250">
        <v>0</v>
      </c>
      <c r="P250" t="e">
        <f>VLOOKUP(F250,#REF!,3,FALSE)</f>
        <v>#REF!</v>
      </c>
      <c r="Q250">
        <f t="shared" si="14"/>
        <v>0</v>
      </c>
      <c r="R250" t="str">
        <f t="shared" si="15"/>
        <v/>
      </c>
      <c r="S250" t="s">
        <v>43</v>
      </c>
      <c r="U250">
        <v>2</v>
      </c>
      <c r="V250" t="s">
        <v>43</v>
      </c>
      <c r="X250">
        <v>80</v>
      </c>
      <c r="Y250">
        <v>14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e">
        <f>VLOOKUP(A250,#REF!,4,FALSE)</f>
        <v>#REF!</v>
      </c>
      <c r="AW250" t="e">
        <f>VLOOKUP(A250,#REF!,5,FALSE)</f>
        <v>#REF!</v>
      </c>
      <c r="AX250">
        <f>SUMIF(量化书目统计!A:A,H250,量化书目统计!G:G)</f>
        <v>0</v>
      </c>
    </row>
    <row r="251" spans="1:50" x14ac:dyDescent="0.3">
      <c r="A251" t="s">
        <v>3128</v>
      </c>
      <c r="B251" t="s">
        <v>855</v>
      </c>
      <c r="C251" t="s">
        <v>106</v>
      </c>
      <c r="D251">
        <v>4</v>
      </c>
      <c r="E251" t="s">
        <v>405</v>
      </c>
      <c r="F251" s="1" t="s">
        <v>408</v>
      </c>
      <c r="G251" t="s">
        <v>409</v>
      </c>
      <c r="H251" t="e">
        <f>VLOOKUP(F251,#REF!,2,FALSE)</f>
        <v>#REF!</v>
      </c>
      <c r="I251" t="s">
        <v>49</v>
      </c>
      <c r="J251" s="4">
        <v>44850</v>
      </c>
      <c r="K251" s="4">
        <v>44881</v>
      </c>
      <c r="L251" s="3">
        <f t="shared" si="12"/>
        <v>31</v>
      </c>
      <c r="M251" s="4">
        <v>44910</v>
      </c>
      <c r="N251">
        <f t="shared" si="13"/>
        <v>60</v>
      </c>
      <c r="O251">
        <v>0</v>
      </c>
      <c r="P251" t="e">
        <f>VLOOKUP(F251,#REF!,3,FALSE)</f>
        <v>#REF!</v>
      </c>
      <c r="Q251">
        <f t="shared" si="14"/>
        <v>0</v>
      </c>
      <c r="R251" t="str">
        <f t="shared" si="15"/>
        <v/>
      </c>
      <c r="S251" t="s">
        <v>43</v>
      </c>
      <c r="U251">
        <v>2</v>
      </c>
      <c r="V251" t="s">
        <v>43</v>
      </c>
      <c r="X251">
        <v>80</v>
      </c>
      <c r="Y251">
        <v>15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e">
        <f>VLOOKUP(A251,#REF!,4,FALSE)</f>
        <v>#REF!</v>
      </c>
      <c r="AW251" t="e">
        <f>VLOOKUP(A251,#REF!,5,FALSE)</f>
        <v>#REF!</v>
      </c>
      <c r="AX251">
        <f>SUMIF(量化书目统计!A:A,H251,量化书目统计!G:G)</f>
        <v>0</v>
      </c>
    </row>
    <row r="252" spans="1:50" x14ac:dyDescent="0.3">
      <c r="A252" t="s">
        <v>3129</v>
      </c>
      <c r="B252" t="s">
        <v>855</v>
      </c>
      <c r="C252" t="s">
        <v>82</v>
      </c>
      <c r="D252">
        <v>5</v>
      </c>
      <c r="E252" t="s">
        <v>566</v>
      </c>
      <c r="F252" s="1" t="s">
        <v>817</v>
      </c>
      <c r="G252" t="s">
        <v>818</v>
      </c>
      <c r="H252" t="e">
        <f>VLOOKUP(F252,#REF!,2,FALSE)</f>
        <v>#REF!</v>
      </c>
      <c r="I252" t="s">
        <v>158</v>
      </c>
      <c r="J252" s="4">
        <v>44091</v>
      </c>
      <c r="K252" s="4">
        <v>44142</v>
      </c>
      <c r="L252" s="3">
        <f t="shared" si="12"/>
        <v>51</v>
      </c>
      <c r="M252" s="4">
        <v>44151</v>
      </c>
      <c r="N252">
        <f t="shared" si="13"/>
        <v>60</v>
      </c>
      <c r="O252">
        <v>0</v>
      </c>
      <c r="P252" t="e">
        <f>VLOOKUP(F252,#REF!,3,FALSE)</f>
        <v>#REF!</v>
      </c>
      <c r="Q252">
        <f t="shared" si="14"/>
        <v>0</v>
      </c>
      <c r="R252" t="str">
        <f t="shared" si="15"/>
        <v/>
      </c>
      <c r="S252" t="s">
        <v>28</v>
      </c>
      <c r="T252">
        <v>2</v>
      </c>
      <c r="U252">
        <v>1</v>
      </c>
      <c r="V252" t="s">
        <v>28</v>
      </c>
      <c r="W252">
        <v>9</v>
      </c>
      <c r="X252">
        <v>2</v>
      </c>
      <c r="Y252">
        <v>15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e">
        <f>VLOOKUP(A252,#REF!,4,FALSE)</f>
        <v>#REF!</v>
      </c>
      <c r="AW252" t="e">
        <f>VLOOKUP(A252,#REF!,5,FALSE)</f>
        <v>#REF!</v>
      </c>
      <c r="AX252">
        <f>SUMIF(量化书目统计!A:A,H252,量化书目统计!G:G)</f>
        <v>0</v>
      </c>
    </row>
    <row r="253" spans="1:50" x14ac:dyDescent="0.3">
      <c r="A253" t="s">
        <v>3130</v>
      </c>
      <c r="B253" t="s">
        <v>855</v>
      </c>
      <c r="C253" t="s">
        <v>82</v>
      </c>
      <c r="D253">
        <v>5</v>
      </c>
      <c r="E253" t="s">
        <v>1438</v>
      </c>
      <c r="F253" s="1" t="s">
        <v>1439</v>
      </c>
      <c r="G253" t="s">
        <v>1440</v>
      </c>
      <c r="H253" t="e">
        <f>VLOOKUP(F253,#REF!,2,FALSE)</f>
        <v>#REF!</v>
      </c>
      <c r="I253" t="s">
        <v>158</v>
      </c>
      <c r="J253" s="4">
        <v>44526</v>
      </c>
      <c r="K253" s="4">
        <v>44538</v>
      </c>
      <c r="L253" s="3">
        <f t="shared" si="12"/>
        <v>12</v>
      </c>
      <c r="M253" s="4">
        <v>44586</v>
      </c>
      <c r="N253">
        <f t="shared" si="13"/>
        <v>60</v>
      </c>
      <c r="O253">
        <v>0</v>
      </c>
      <c r="P253" t="e">
        <f>VLOOKUP(F253,#REF!,3,FALSE)</f>
        <v>#REF!</v>
      </c>
      <c r="Q253">
        <f t="shared" si="14"/>
        <v>0</v>
      </c>
      <c r="R253" t="str">
        <f t="shared" si="15"/>
        <v/>
      </c>
      <c r="S253" t="s">
        <v>38</v>
      </c>
      <c r="T253">
        <v>12</v>
      </c>
      <c r="U253">
        <v>1</v>
      </c>
      <c r="V253" t="s">
        <v>38</v>
      </c>
      <c r="W253">
        <v>14</v>
      </c>
      <c r="X253">
        <v>52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e">
        <f>VLOOKUP(A253,#REF!,4,FALSE)</f>
        <v>#REF!</v>
      </c>
      <c r="AW253" t="e">
        <f>VLOOKUP(A253,#REF!,5,FALSE)</f>
        <v>#REF!</v>
      </c>
      <c r="AX253">
        <f>SUMIF(量化书目统计!A:A,H253,量化书目统计!G:G)</f>
        <v>0</v>
      </c>
    </row>
    <row r="254" spans="1:50" x14ac:dyDescent="0.3">
      <c r="A254" t="s">
        <v>3131</v>
      </c>
      <c r="B254" t="s">
        <v>855</v>
      </c>
      <c r="C254" t="s">
        <v>82</v>
      </c>
      <c r="D254">
        <v>5</v>
      </c>
      <c r="E254" t="s">
        <v>1823</v>
      </c>
      <c r="F254" s="1" t="s">
        <v>1824</v>
      </c>
      <c r="G254" t="s">
        <v>1825</v>
      </c>
      <c r="H254" t="e">
        <f>VLOOKUP(F254,#REF!,2,FALSE)</f>
        <v>#REF!</v>
      </c>
      <c r="I254" t="s">
        <v>32</v>
      </c>
      <c r="J254" s="4">
        <v>44102</v>
      </c>
      <c r="K254" s="4">
        <v>44115</v>
      </c>
      <c r="L254" s="3">
        <f t="shared" si="12"/>
        <v>13</v>
      </c>
      <c r="M254" s="4">
        <v>44162</v>
      </c>
      <c r="N254">
        <f t="shared" si="13"/>
        <v>60</v>
      </c>
      <c r="O254">
        <v>0</v>
      </c>
      <c r="P254" t="e">
        <f>VLOOKUP(F254,#REF!,3,FALSE)</f>
        <v>#REF!</v>
      </c>
      <c r="Q254">
        <f t="shared" si="14"/>
        <v>0</v>
      </c>
      <c r="R254" t="str">
        <f t="shared" si="15"/>
        <v/>
      </c>
      <c r="S254" t="s">
        <v>28</v>
      </c>
      <c r="T254">
        <v>4</v>
      </c>
      <c r="U254">
        <v>1</v>
      </c>
      <c r="V254" t="s">
        <v>28</v>
      </c>
      <c r="W254">
        <v>6</v>
      </c>
      <c r="X254">
        <v>4</v>
      </c>
      <c r="Y254">
        <v>11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e">
        <f>VLOOKUP(A254,#REF!,4,FALSE)</f>
        <v>#REF!</v>
      </c>
      <c r="AW254" t="e">
        <f>VLOOKUP(A254,#REF!,5,FALSE)</f>
        <v>#REF!</v>
      </c>
      <c r="AX254">
        <f>SUMIF(量化书目统计!A:A,H254,量化书目统计!G:G)</f>
        <v>0</v>
      </c>
    </row>
    <row r="255" spans="1:50" x14ac:dyDescent="0.3">
      <c r="A255" t="s">
        <v>3132</v>
      </c>
      <c r="B255" t="s">
        <v>855</v>
      </c>
      <c r="C255" t="s">
        <v>82</v>
      </c>
      <c r="D255">
        <v>5</v>
      </c>
      <c r="E255" t="s">
        <v>258</v>
      </c>
      <c r="F255" s="1" t="s">
        <v>972</v>
      </c>
      <c r="G255" t="s">
        <v>973</v>
      </c>
      <c r="H255" t="e">
        <f>VLOOKUP(F255,#REF!,2,FALSE)</f>
        <v>#REF!</v>
      </c>
      <c r="I255" t="s">
        <v>53</v>
      </c>
      <c r="J255" s="4">
        <v>44543</v>
      </c>
      <c r="K255" s="4">
        <v>44560</v>
      </c>
      <c r="L255" s="3">
        <f t="shared" si="12"/>
        <v>17</v>
      </c>
      <c r="M255" s="4">
        <v>44557</v>
      </c>
      <c r="N255">
        <f t="shared" si="13"/>
        <v>14</v>
      </c>
      <c r="O255">
        <v>0</v>
      </c>
      <c r="P255" t="e">
        <f>VLOOKUP(F255,#REF!,3,FALSE)</f>
        <v>#REF!</v>
      </c>
      <c r="Q255">
        <f t="shared" si="14"/>
        <v>0</v>
      </c>
      <c r="R255" t="str">
        <f t="shared" si="15"/>
        <v/>
      </c>
      <c r="S255" t="s">
        <v>38</v>
      </c>
      <c r="T255">
        <v>15</v>
      </c>
      <c r="U255">
        <v>1</v>
      </c>
      <c r="V255" t="s">
        <v>38</v>
      </c>
      <c r="W255">
        <v>17</v>
      </c>
      <c r="X255">
        <v>55</v>
      </c>
      <c r="Y255">
        <v>15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e">
        <f>VLOOKUP(A255,#REF!,4,FALSE)</f>
        <v>#REF!</v>
      </c>
      <c r="AW255" t="e">
        <f>VLOOKUP(A255,#REF!,5,FALSE)</f>
        <v>#REF!</v>
      </c>
      <c r="AX255">
        <f>SUMIF(量化书目统计!A:A,H255,量化书目统计!G:G)</f>
        <v>0</v>
      </c>
    </row>
    <row r="256" spans="1:50" x14ac:dyDescent="0.3">
      <c r="A256" t="s">
        <v>658</v>
      </c>
      <c r="B256" t="s">
        <v>539</v>
      </c>
      <c r="C256" t="s">
        <v>185</v>
      </c>
      <c r="D256">
        <v>5</v>
      </c>
      <c r="E256" t="s">
        <v>659</v>
      </c>
      <c r="F256" s="1" t="s">
        <v>660</v>
      </c>
      <c r="G256" t="s">
        <v>661</v>
      </c>
      <c r="H256" t="e">
        <f>VLOOKUP(F256,#REF!,2,FALSE)</f>
        <v>#REF!</v>
      </c>
      <c r="I256" t="s">
        <v>225</v>
      </c>
      <c r="J256" s="4">
        <v>44376</v>
      </c>
      <c r="K256" s="4">
        <v>44511</v>
      </c>
      <c r="L256" s="3">
        <f t="shared" si="12"/>
        <v>135</v>
      </c>
      <c r="M256" s="4">
        <v>44505</v>
      </c>
      <c r="N256">
        <f t="shared" si="13"/>
        <v>129</v>
      </c>
      <c r="O256">
        <v>0</v>
      </c>
      <c r="P256" t="e">
        <f>VLOOKUP(F256,#REF!,3,FALSE)</f>
        <v>#REF!</v>
      </c>
      <c r="Q256">
        <f t="shared" si="14"/>
        <v>0</v>
      </c>
      <c r="R256" t="str">
        <f t="shared" si="15"/>
        <v/>
      </c>
      <c r="S256" t="s">
        <v>80</v>
      </c>
      <c r="T256">
        <v>18</v>
      </c>
      <c r="U256">
        <v>1</v>
      </c>
      <c r="V256" t="s">
        <v>38</v>
      </c>
      <c r="W256">
        <v>10</v>
      </c>
      <c r="X256">
        <v>38</v>
      </c>
      <c r="Y256">
        <v>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e">
        <f>VLOOKUP(A256,#REF!,4,FALSE)</f>
        <v>#REF!</v>
      </c>
      <c r="AW256" t="e">
        <f>VLOOKUP(A256,#REF!,5,FALSE)</f>
        <v>#REF!</v>
      </c>
      <c r="AX256">
        <f>SUMIF(量化书目统计!A:A,H256,量化书目统计!G:G)</f>
        <v>0</v>
      </c>
    </row>
    <row r="257" spans="1:50" x14ac:dyDescent="0.3">
      <c r="A257" t="s">
        <v>3133</v>
      </c>
      <c r="B257" t="s">
        <v>855</v>
      </c>
      <c r="C257" t="s">
        <v>82</v>
      </c>
      <c r="D257">
        <v>5</v>
      </c>
      <c r="E257" t="s">
        <v>3134</v>
      </c>
      <c r="F257" s="1" t="s">
        <v>3135</v>
      </c>
      <c r="G257" t="s">
        <v>3136</v>
      </c>
      <c r="H257" t="e">
        <f>VLOOKUP(F257,#REF!,2,FALSE)</f>
        <v>#REF!</v>
      </c>
      <c r="I257" t="s">
        <v>42</v>
      </c>
      <c r="J257" s="4">
        <v>44154</v>
      </c>
      <c r="K257" s="4">
        <v>44187</v>
      </c>
      <c r="L257" s="3">
        <f t="shared" si="12"/>
        <v>33</v>
      </c>
      <c r="M257" s="4">
        <v>44214</v>
      </c>
      <c r="N257">
        <f t="shared" si="13"/>
        <v>60</v>
      </c>
      <c r="O257">
        <v>0</v>
      </c>
      <c r="P257" t="e">
        <f>VLOOKUP(F257,#REF!,3,FALSE)</f>
        <v>#REF!</v>
      </c>
      <c r="Q257">
        <f t="shared" si="14"/>
        <v>0</v>
      </c>
      <c r="R257" t="str">
        <f t="shared" si="15"/>
        <v/>
      </c>
      <c r="S257" t="s">
        <v>28</v>
      </c>
      <c r="T257">
        <v>11</v>
      </c>
      <c r="U257">
        <v>1</v>
      </c>
      <c r="V257" t="s">
        <v>28</v>
      </c>
      <c r="W257">
        <v>16</v>
      </c>
      <c r="X257">
        <v>11</v>
      </c>
      <c r="Y257">
        <v>5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e">
        <f>VLOOKUP(A257,#REF!,4,FALSE)</f>
        <v>#REF!</v>
      </c>
      <c r="AW257" t="e">
        <f>VLOOKUP(A257,#REF!,5,FALSE)</f>
        <v>#REF!</v>
      </c>
      <c r="AX257">
        <f>SUMIF(量化书目统计!A:A,H257,量化书目统计!G:G)</f>
        <v>0</v>
      </c>
    </row>
    <row r="258" spans="1:50" x14ac:dyDescent="0.3">
      <c r="A258" t="s">
        <v>3137</v>
      </c>
      <c r="B258" t="s">
        <v>855</v>
      </c>
      <c r="C258" t="s">
        <v>82</v>
      </c>
      <c r="D258">
        <v>5</v>
      </c>
      <c r="E258" t="s">
        <v>3138</v>
      </c>
      <c r="F258" s="1" t="s">
        <v>3139</v>
      </c>
      <c r="G258" t="s">
        <v>3140</v>
      </c>
      <c r="H258" t="e">
        <f>VLOOKUP(F258,#REF!,2,FALSE)</f>
        <v>#REF!</v>
      </c>
      <c r="I258" t="s">
        <v>158</v>
      </c>
      <c r="J258" s="4">
        <v>44113</v>
      </c>
      <c r="K258" s="4">
        <v>44173</v>
      </c>
      <c r="L258" s="3">
        <f t="shared" ref="L258:L321" si="16">IF(K258&lt;&gt;0,K258-J258,"")</f>
        <v>60</v>
      </c>
      <c r="M258" s="4">
        <v>44229</v>
      </c>
      <c r="N258">
        <f t="shared" ref="N258:N321" si="17">M258-J258</f>
        <v>116</v>
      </c>
      <c r="O258">
        <v>0</v>
      </c>
      <c r="P258" t="e">
        <f>VLOOKUP(F258,#REF!,3,FALSE)</f>
        <v>#REF!</v>
      </c>
      <c r="Q258">
        <f t="shared" ref="Q258:Q321" si="18">IF(OR(ISNUMBER(SEARCH("高等数学",E258)),ISNUMBER(SEARCH("数学分析",E258)),ISNUMBER(SEARCH("微积分",E258))),1,IF(OR(ISNUMBER(SEARCH("概率",E258)),ISNUMBER(SEARCH("数理统计",E258)),ISNUMBER(SEARCH("统计",E258))),2,IF(ISNUMBER(SEARCH("代数",E258)),3,IF(OR(ISNUMBER(SEARCH("运筹",E258)),ISNUMBER(SEARCH("优化",E258))),4,0))))</f>
        <v>0</v>
      </c>
      <c r="R258" t="str">
        <f t="shared" ref="R258:R321" si="19">IF(AND(Q258&gt;0,O258=1),Q258&amp;"-"&amp;E258,"")</f>
        <v/>
      </c>
      <c r="S258" t="s">
        <v>28</v>
      </c>
      <c r="T258">
        <v>5</v>
      </c>
      <c r="U258">
        <v>1</v>
      </c>
      <c r="V258" t="s">
        <v>28</v>
      </c>
      <c r="W258">
        <v>14</v>
      </c>
      <c r="X258">
        <v>5</v>
      </c>
      <c r="Y258">
        <v>11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e">
        <f>VLOOKUP(A258,#REF!,4,FALSE)</f>
        <v>#REF!</v>
      </c>
      <c r="AW258" t="e">
        <f>VLOOKUP(A258,#REF!,5,FALSE)</f>
        <v>#REF!</v>
      </c>
      <c r="AX258">
        <f>SUMIF(量化书目统计!A:A,H258,量化书目统计!G:G)</f>
        <v>0</v>
      </c>
    </row>
    <row r="259" spans="1:50" x14ac:dyDescent="0.3">
      <c r="A259" t="s">
        <v>3141</v>
      </c>
      <c r="B259" t="s">
        <v>855</v>
      </c>
      <c r="C259" t="s">
        <v>82</v>
      </c>
      <c r="D259">
        <v>5</v>
      </c>
      <c r="E259" t="s">
        <v>3142</v>
      </c>
      <c r="F259" s="1" t="s">
        <v>3143</v>
      </c>
      <c r="G259" t="s">
        <v>3144</v>
      </c>
      <c r="H259" t="e">
        <f>VLOOKUP(F259,#REF!,2,FALSE)</f>
        <v>#REF!</v>
      </c>
      <c r="I259" t="s">
        <v>74</v>
      </c>
      <c r="J259" s="4">
        <v>44427</v>
      </c>
      <c r="K259" s="4">
        <v>44491</v>
      </c>
      <c r="L259" s="3">
        <f t="shared" si="16"/>
        <v>64</v>
      </c>
      <c r="M259" s="4">
        <v>44487</v>
      </c>
      <c r="N259">
        <f t="shared" si="17"/>
        <v>60</v>
      </c>
      <c r="O259">
        <v>0</v>
      </c>
      <c r="P259" t="e">
        <f>VLOOKUP(F259,#REF!,3,FALSE)</f>
        <v>#REF!</v>
      </c>
      <c r="Q259">
        <f t="shared" si="18"/>
        <v>0</v>
      </c>
      <c r="R259" t="str">
        <f t="shared" si="19"/>
        <v/>
      </c>
      <c r="S259" t="s">
        <v>43</v>
      </c>
      <c r="U259">
        <v>1</v>
      </c>
      <c r="V259" t="s">
        <v>38</v>
      </c>
      <c r="W259">
        <v>7</v>
      </c>
      <c r="X259">
        <v>40</v>
      </c>
      <c r="Y259">
        <v>11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e">
        <f>VLOOKUP(A259,#REF!,4,FALSE)</f>
        <v>#REF!</v>
      </c>
      <c r="AW259" t="e">
        <f>VLOOKUP(A259,#REF!,5,FALSE)</f>
        <v>#REF!</v>
      </c>
      <c r="AX259">
        <f>SUMIF(量化书目统计!A:A,H259,量化书目统计!G:G)</f>
        <v>0</v>
      </c>
    </row>
    <row r="260" spans="1:50" x14ac:dyDescent="0.3">
      <c r="A260" t="s">
        <v>3145</v>
      </c>
      <c r="B260" t="s">
        <v>855</v>
      </c>
      <c r="C260" t="s">
        <v>82</v>
      </c>
      <c r="D260">
        <v>5</v>
      </c>
      <c r="E260" t="s">
        <v>280</v>
      </c>
      <c r="F260" s="1" t="s">
        <v>281</v>
      </c>
      <c r="G260" t="s">
        <v>282</v>
      </c>
      <c r="H260" t="e">
        <f>VLOOKUP(F260,#REF!,2,FALSE)</f>
        <v>#REF!</v>
      </c>
      <c r="I260" t="s">
        <v>158</v>
      </c>
      <c r="J260" s="4">
        <v>44371</v>
      </c>
      <c r="K260" s="4">
        <v>44442</v>
      </c>
      <c r="L260" s="3">
        <f t="shared" si="16"/>
        <v>71</v>
      </c>
      <c r="M260" s="4">
        <v>44446</v>
      </c>
      <c r="N260">
        <f t="shared" si="17"/>
        <v>75</v>
      </c>
      <c r="O260">
        <v>0</v>
      </c>
      <c r="P260" t="e">
        <f>VLOOKUP(F260,#REF!,3,FALSE)</f>
        <v>#REF!</v>
      </c>
      <c r="Q260">
        <f t="shared" si="18"/>
        <v>0</v>
      </c>
      <c r="R260" t="str">
        <f t="shared" si="19"/>
        <v/>
      </c>
      <c r="S260" t="s">
        <v>80</v>
      </c>
      <c r="T260">
        <v>17</v>
      </c>
      <c r="U260">
        <v>2</v>
      </c>
      <c r="V260" t="s">
        <v>43</v>
      </c>
      <c r="X260">
        <v>37</v>
      </c>
      <c r="Y260">
        <v>20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 t="e">
        <f>VLOOKUP(A260,#REF!,4,FALSE)</f>
        <v>#REF!</v>
      </c>
      <c r="AW260" t="e">
        <f>VLOOKUP(A260,#REF!,5,FALSE)</f>
        <v>#REF!</v>
      </c>
      <c r="AX260">
        <f>SUMIF(量化书目统计!A:A,H260,量化书目统计!G:G)</f>
        <v>0</v>
      </c>
    </row>
    <row r="261" spans="1:50" x14ac:dyDescent="0.3">
      <c r="A261" t="s">
        <v>3146</v>
      </c>
      <c r="B261" t="s">
        <v>855</v>
      </c>
      <c r="C261" t="s">
        <v>844</v>
      </c>
      <c r="D261">
        <v>4</v>
      </c>
      <c r="E261" t="s">
        <v>805</v>
      </c>
      <c r="F261" s="1" t="s">
        <v>806</v>
      </c>
      <c r="G261" t="s">
        <v>807</v>
      </c>
      <c r="H261" t="e">
        <f>VLOOKUP(F261,#REF!,2,FALSE)</f>
        <v>#REF!</v>
      </c>
      <c r="I261" t="s">
        <v>49</v>
      </c>
      <c r="J261" s="4">
        <v>44090</v>
      </c>
      <c r="K261" s="4">
        <v>44100</v>
      </c>
      <c r="L261" s="3">
        <f t="shared" si="16"/>
        <v>10</v>
      </c>
      <c r="M261" s="4">
        <v>44104</v>
      </c>
      <c r="N261">
        <f t="shared" si="17"/>
        <v>14</v>
      </c>
      <c r="O261">
        <v>0</v>
      </c>
      <c r="P261" t="e">
        <f>VLOOKUP(F261,#REF!,3,FALSE)</f>
        <v>#REF!</v>
      </c>
      <c r="Q261">
        <f t="shared" si="18"/>
        <v>0</v>
      </c>
      <c r="R261" t="str">
        <f t="shared" si="19"/>
        <v/>
      </c>
      <c r="S261" t="s">
        <v>28</v>
      </c>
      <c r="T261">
        <v>2</v>
      </c>
      <c r="U261">
        <v>1</v>
      </c>
      <c r="V261" t="s">
        <v>28</v>
      </c>
      <c r="W261">
        <v>3</v>
      </c>
      <c r="X261">
        <v>2</v>
      </c>
      <c r="Y261">
        <v>19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 t="e">
        <f>VLOOKUP(A261,#REF!,4,FALSE)</f>
        <v>#REF!</v>
      </c>
      <c r="AW261" t="e">
        <f>VLOOKUP(A261,#REF!,5,FALSE)</f>
        <v>#REF!</v>
      </c>
      <c r="AX261">
        <f>SUMIF(量化书目统计!A:A,H261,量化书目统计!G:G)</f>
        <v>0</v>
      </c>
    </row>
    <row r="262" spans="1:50" x14ac:dyDescent="0.3">
      <c r="A262" t="s">
        <v>3147</v>
      </c>
      <c r="B262" t="s">
        <v>855</v>
      </c>
      <c r="C262" t="s">
        <v>844</v>
      </c>
      <c r="D262">
        <v>4</v>
      </c>
      <c r="E262" t="s">
        <v>805</v>
      </c>
      <c r="F262" s="1" t="s">
        <v>1381</v>
      </c>
      <c r="G262" t="s">
        <v>1382</v>
      </c>
      <c r="H262" t="e">
        <f>VLOOKUP(F262,#REF!,2,FALSE)</f>
        <v>#REF!</v>
      </c>
      <c r="I262" t="s">
        <v>49</v>
      </c>
      <c r="J262" s="4">
        <v>44614</v>
      </c>
      <c r="K262" s="4">
        <v>44858</v>
      </c>
      <c r="L262" s="3">
        <f t="shared" si="16"/>
        <v>244</v>
      </c>
      <c r="M262" s="4">
        <v>44869</v>
      </c>
      <c r="N262">
        <f t="shared" si="17"/>
        <v>255</v>
      </c>
      <c r="O262">
        <v>0</v>
      </c>
      <c r="P262" t="e">
        <f>VLOOKUP(F262,#REF!,3,FALSE)</f>
        <v>#REF!</v>
      </c>
      <c r="Q262">
        <f t="shared" si="18"/>
        <v>0</v>
      </c>
      <c r="R262" t="str">
        <f t="shared" si="19"/>
        <v/>
      </c>
      <c r="S262" t="s">
        <v>99</v>
      </c>
      <c r="T262">
        <v>2</v>
      </c>
      <c r="U262">
        <v>1</v>
      </c>
      <c r="V262" t="s">
        <v>43</v>
      </c>
      <c r="X262">
        <v>62</v>
      </c>
      <c r="Y262">
        <v>5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e">
        <f>VLOOKUP(A262,#REF!,4,FALSE)</f>
        <v>#REF!</v>
      </c>
      <c r="AW262" t="e">
        <f>VLOOKUP(A262,#REF!,5,FALSE)</f>
        <v>#REF!</v>
      </c>
      <c r="AX262">
        <f>SUMIF(量化书目统计!A:A,H262,量化书目统计!G:G)</f>
        <v>0</v>
      </c>
    </row>
    <row r="263" spans="1:50" x14ac:dyDescent="0.3">
      <c r="A263" t="s">
        <v>3148</v>
      </c>
      <c r="B263" t="s">
        <v>855</v>
      </c>
      <c r="C263" t="s">
        <v>844</v>
      </c>
      <c r="D263">
        <v>4</v>
      </c>
      <c r="E263" t="s">
        <v>1142</v>
      </c>
      <c r="F263" s="1" t="s">
        <v>1198</v>
      </c>
      <c r="G263" t="s">
        <v>1199</v>
      </c>
      <c r="H263" t="e">
        <f>VLOOKUP(F263,#REF!,2,FALSE)</f>
        <v>#REF!</v>
      </c>
      <c r="I263" t="s">
        <v>32</v>
      </c>
      <c r="J263" s="4">
        <v>44143</v>
      </c>
      <c r="K263" s="4">
        <v>44163</v>
      </c>
      <c r="L263" s="3">
        <f t="shared" si="16"/>
        <v>20</v>
      </c>
      <c r="M263" s="4">
        <v>44203</v>
      </c>
      <c r="N263">
        <f t="shared" si="17"/>
        <v>60</v>
      </c>
      <c r="O263">
        <v>0</v>
      </c>
      <c r="P263" t="e">
        <f>VLOOKUP(F263,#REF!,3,FALSE)</f>
        <v>#REF!</v>
      </c>
      <c r="Q263">
        <f t="shared" si="18"/>
        <v>0</v>
      </c>
      <c r="R263" t="str">
        <f t="shared" si="19"/>
        <v/>
      </c>
      <c r="S263" t="s">
        <v>28</v>
      </c>
      <c r="T263">
        <v>10</v>
      </c>
      <c r="U263">
        <v>1</v>
      </c>
      <c r="V263" t="s">
        <v>28</v>
      </c>
      <c r="W263">
        <v>12</v>
      </c>
      <c r="X263">
        <v>10</v>
      </c>
      <c r="Y263">
        <v>10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e">
        <f>VLOOKUP(A263,#REF!,4,FALSE)</f>
        <v>#REF!</v>
      </c>
      <c r="AW263" t="e">
        <f>VLOOKUP(A263,#REF!,5,FALSE)</f>
        <v>#REF!</v>
      </c>
      <c r="AX263">
        <f>SUMIF(量化书目统计!A:A,H263,量化书目统计!G:G)</f>
        <v>0</v>
      </c>
    </row>
    <row r="264" spans="1:50" x14ac:dyDescent="0.3">
      <c r="A264" t="s">
        <v>3148</v>
      </c>
      <c r="B264" t="s">
        <v>855</v>
      </c>
      <c r="C264" t="s">
        <v>844</v>
      </c>
      <c r="D264">
        <v>4</v>
      </c>
      <c r="E264" t="s">
        <v>107</v>
      </c>
      <c r="F264" s="1" t="s">
        <v>108</v>
      </c>
      <c r="G264" t="s">
        <v>109</v>
      </c>
      <c r="H264" t="e">
        <f>VLOOKUP(F264,#REF!,2,FALSE)</f>
        <v>#REF!</v>
      </c>
      <c r="I264" t="s">
        <v>32</v>
      </c>
      <c r="J264" s="4">
        <v>44498</v>
      </c>
      <c r="K264" s="4">
        <v>44511</v>
      </c>
      <c r="L264" s="3">
        <f t="shared" si="16"/>
        <v>13</v>
      </c>
      <c r="M264" s="4">
        <v>44512</v>
      </c>
      <c r="N264">
        <f t="shared" si="17"/>
        <v>14</v>
      </c>
      <c r="O264">
        <v>0</v>
      </c>
      <c r="P264" t="e">
        <f>VLOOKUP(F264,#REF!,3,FALSE)</f>
        <v>#REF!</v>
      </c>
      <c r="Q264">
        <f t="shared" si="18"/>
        <v>0</v>
      </c>
      <c r="R264" t="str">
        <f t="shared" si="19"/>
        <v/>
      </c>
      <c r="S264" t="s">
        <v>38</v>
      </c>
      <c r="T264">
        <v>8</v>
      </c>
      <c r="U264">
        <v>1</v>
      </c>
      <c r="V264" t="s">
        <v>38</v>
      </c>
      <c r="W264">
        <v>10</v>
      </c>
      <c r="X264">
        <v>48</v>
      </c>
      <c r="Y264">
        <v>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e">
        <f>VLOOKUP(A264,#REF!,4,FALSE)</f>
        <v>#REF!</v>
      </c>
      <c r="AW264" t="e">
        <f>VLOOKUP(A264,#REF!,5,FALSE)</f>
        <v>#REF!</v>
      </c>
      <c r="AX264">
        <f>SUMIF(量化书目统计!A:A,H264,量化书目统计!G:G)</f>
        <v>0</v>
      </c>
    </row>
    <row r="265" spans="1:50" x14ac:dyDescent="0.3">
      <c r="A265" t="s">
        <v>3149</v>
      </c>
      <c r="B265" t="s">
        <v>855</v>
      </c>
      <c r="C265" t="s">
        <v>844</v>
      </c>
      <c r="D265">
        <v>4</v>
      </c>
      <c r="E265" t="s">
        <v>3150</v>
      </c>
      <c r="F265" s="1" t="s">
        <v>3151</v>
      </c>
      <c r="G265" t="s">
        <v>3152</v>
      </c>
      <c r="H265" t="e">
        <f>VLOOKUP(F265,#REF!,2,FALSE)</f>
        <v>#REF!</v>
      </c>
      <c r="I265" t="s">
        <v>317</v>
      </c>
      <c r="J265" s="4">
        <v>44273</v>
      </c>
      <c r="K265" s="4">
        <v>44333</v>
      </c>
      <c r="L265" s="3">
        <f t="shared" si="16"/>
        <v>60</v>
      </c>
      <c r="M265" s="4">
        <v>44333</v>
      </c>
      <c r="N265">
        <f t="shared" si="17"/>
        <v>60</v>
      </c>
      <c r="O265">
        <v>0</v>
      </c>
      <c r="P265" t="e">
        <f>VLOOKUP(F265,#REF!,3,FALSE)</f>
        <v>#REF!</v>
      </c>
      <c r="Q265">
        <f t="shared" si="18"/>
        <v>0</v>
      </c>
      <c r="R265" t="str">
        <f t="shared" si="19"/>
        <v/>
      </c>
      <c r="S265" t="s">
        <v>80</v>
      </c>
      <c r="T265">
        <v>3</v>
      </c>
      <c r="U265">
        <v>1</v>
      </c>
      <c r="V265" t="s">
        <v>80</v>
      </c>
      <c r="W265">
        <v>12</v>
      </c>
      <c r="X265">
        <v>23</v>
      </c>
      <c r="Y265">
        <v>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e">
        <f>VLOOKUP(A265,#REF!,4,FALSE)</f>
        <v>#REF!</v>
      </c>
      <c r="AW265" t="e">
        <f>VLOOKUP(A265,#REF!,5,FALSE)</f>
        <v>#REF!</v>
      </c>
      <c r="AX265">
        <f>SUMIF(量化书目统计!A:A,H265,量化书目统计!G:G)</f>
        <v>0</v>
      </c>
    </row>
    <row r="266" spans="1:50" x14ac:dyDescent="0.3">
      <c r="A266" t="s">
        <v>3153</v>
      </c>
      <c r="B266" t="s">
        <v>855</v>
      </c>
      <c r="C266" t="s">
        <v>844</v>
      </c>
      <c r="D266">
        <v>4</v>
      </c>
      <c r="E266" t="s">
        <v>405</v>
      </c>
      <c r="F266" s="1" t="s">
        <v>406</v>
      </c>
      <c r="G266" t="s">
        <v>407</v>
      </c>
      <c r="H266" t="e">
        <f>VLOOKUP(F266,#REF!,2,FALSE)</f>
        <v>#REF!</v>
      </c>
      <c r="I266" t="s">
        <v>49</v>
      </c>
      <c r="J266" s="4">
        <v>44312</v>
      </c>
      <c r="K266" s="4">
        <v>44321</v>
      </c>
      <c r="L266" s="3">
        <f t="shared" si="16"/>
        <v>9</v>
      </c>
      <c r="M266" s="4">
        <v>44372</v>
      </c>
      <c r="N266">
        <f t="shared" si="17"/>
        <v>60</v>
      </c>
      <c r="O266">
        <v>0</v>
      </c>
      <c r="P266" t="e">
        <f>VLOOKUP(F266,#REF!,3,FALSE)</f>
        <v>#REF!</v>
      </c>
      <c r="Q266">
        <f t="shared" si="18"/>
        <v>0</v>
      </c>
      <c r="R266" t="str">
        <f t="shared" si="19"/>
        <v/>
      </c>
      <c r="S266" t="s">
        <v>80</v>
      </c>
      <c r="T266">
        <v>9</v>
      </c>
      <c r="U266">
        <v>2</v>
      </c>
      <c r="V266" t="s">
        <v>80</v>
      </c>
      <c r="W266">
        <v>10</v>
      </c>
      <c r="X266">
        <v>29</v>
      </c>
      <c r="Y266">
        <v>11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e">
        <f>VLOOKUP(A266,#REF!,4,FALSE)</f>
        <v>#REF!</v>
      </c>
      <c r="AW266" t="e">
        <f>VLOOKUP(A266,#REF!,5,FALSE)</f>
        <v>#REF!</v>
      </c>
      <c r="AX266">
        <f>SUMIF(量化书目统计!A:A,H266,量化书目统计!G:G)</f>
        <v>0</v>
      </c>
    </row>
    <row r="267" spans="1:50" x14ac:dyDescent="0.3">
      <c r="A267" t="s">
        <v>3154</v>
      </c>
      <c r="B267" t="s">
        <v>855</v>
      </c>
      <c r="C267" t="s">
        <v>262</v>
      </c>
      <c r="D267">
        <v>5</v>
      </c>
      <c r="E267" t="s">
        <v>603</v>
      </c>
      <c r="F267" s="1" t="s">
        <v>604</v>
      </c>
      <c r="G267" t="s">
        <v>605</v>
      </c>
      <c r="H267" t="e">
        <f>VLOOKUP(F267,#REF!,2,FALSE)</f>
        <v>#REF!</v>
      </c>
      <c r="I267" t="s">
        <v>231</v>
      </c>
      <c r="J267" s="4">
        <v>44309</v>
      </c>
      <c r="K267" s="4">
        <v>44322</v>
      </c>
      <c r="L267" s="3">
        <f t="shared" si="16"/>
        <v>13</v>
      </c>
      <c r="M267" s="4">
        <v>44369</v>
      </c>
      <c r="N267">
        <f t="shared" si="17"/>
        <v>60</v>
      </c>
      <c r="O267">
        <v>0</v>
      </c>
      <c r="P267" t="e">
        <f>VLOOKUP(F267,#REF!,3,FALSE)</f>
        <v>#REF!</v>
      </c>
      <c r="Q267">
        <f t="shared" si="18"/>
        <v>0</v>
      </c>
      <c r="R267" t="str">
        <f t="shared" si="19"/>
        <v/>
      </c>
      <c r="S267" t="s">
        <v>80</v>
      </c>
      <c r="T267">
        <v>8</v>
      </c>
      <c r="U267">
        <v>1</v>
      </c>
      <c r="V267" t="s">
        <v>80</v>
      </c>
      <c r="W267">
        <v>10</v>
      </c>
      <c r="X267">
        <v>28</v>
      </c>
      <c r="Y267">
        <v>5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e">
        <f>VLOOKUP(A267,#REF!,4,FALSE)</f>
        <v>#REF!</v>
      </c>
      <c r="AW267" t="e">
        <f>VLOOKUP(A267,#REF!,5,FALSE)</f>
        <v>#REF!</v>
      </c>
      <c r="AX267">
        <f>SUMIF(量化书目统计!A:A,H267,量化书目统计!G:G)</f>
        <v>0</v>
      </c>
    </row>
    <row r="268" spans="1:50" x14ac:dyDescent="0.3">
      <c r="A268" t="s">
        <v>662</v>
      </c>
      <c r="B268" t="s">
        <v>539</v>
      </c>
      <c r="C268" t="s">
        <v>423</v>
      </c>
      <c r="D268">
        <v>5</v>
      </c>
      <c r="E268" t="s">
        <v>663</v>
      </c>
      <c r="F268" s="1" t="s">
        <v>664</v>
      </c>
      <c r="G268" t="s">
        <v>665</v>
      </c>
      <c r="H268" t="e">
        <f>VLOOKUP(F268,#REF!,2,FALSE)</f>
        <v>#REF!</v>
      </c>
      <c r="I268" t="s">
        <v>49</v>
      </c>
      <c r="J268" s="4">
        <v>44520</v>
      </c>
      <c r="K268" s="4">
        <v>44620</v>
      </c>
      <c r="L268" s="3">
        <f t="shared" si="16"/>
        <v>100</v>
      </c>
      <c r="M268" s="4">
        <v>44624</v>
      </c>
      <c r="N268">
        <f t="shared" si="17"/>
        <v>104</v>
      </c>
      <c r="O268">
        <v>0</v>
      </c>
      <c r="P268" t="e">
        <f>VLOOKUP(F268,#REF!,3,FALSE)</f>
        <v>#REF!</v>
      </c>
      <c r="Q268">
        <f t="shared" si="18"/>
        <v>0</v>
      </c>
      <c r="R268" t="str">
        <f t="shared" si="19"/>
        <v/>
      </c>
      <c r="S268" t="s">
        <v>38</v>
      </c>
      <c r="T268">
        <v>11</v>
      </c>
      <c r="U268">
        <v>1</v>
      </c>
      <c r="V268" t="s">
        <v>99</v>
      </c>
      <c r="W268">
        <v>3</v>
      </c>
      <c r="X268">
        <v>51</v>
      </c>
      <c r="Y268">
        <v>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e">
        <f>VLOOKUP(A268,#REF!,4,FALSE)</f>
        <v>#REF!</v>
      </c>
      <c r="AW268" t="e">
        <f>VLOOKUP(A268,#REF!,5,FALSE)</f>
        <v>#REF!</v>
      </c>
      <c r="AX268">
        <f>SUMIF(量化书目统计!A:A,H268,量化书目统计!G:G)</f>
        <v>0</v>
      </c>
    </row>
    <row r="269" spans="1:50" x14ac:dyDescent="0.3">
      <c r="A269" t="s">
        <v>662</v>
      </c>
      <c r="B269" t="s">
        <v>539</v>
      </c>
      <c r="C269" t="s">
        <v>423</v>
      </c>
      <c r="D269">
        <v>5</v>
      </c>
      <c r="E269" t="s">
        <v>666</v>
      </c>
      <c r="F269" s="1" t="s">
        <v>667</v>
      </c>
      <c r="G269" t="s">
        <v>668</v>
      </c>
      <c r="H269" t="e">
        <f>VLOOKUP(F269,#REF!,2,FALSE)</f>
        <v>#REF!</v>
      </c>
      <c r="I269" t="s">
        <v>49</v>
      </c>
      <c r="J269" s="4">
        <v>44520</v>
      </c>
      <c r="K269" s="4">
        <v>44620</v>
      </c>
      <c r="L269" s="3">
        <f t="shared" si="16"/>
        <v>100</v>
      </c>
      <c r="M269" s="4">
        <v>44624</v>
      </c>
      <c r="N269">
        <f t="shared" si="17"/>
        <v>104</v>
      </c>
      <c r="O269">
        <v>0</v>
      </c>
      <c r="P269" t="e">
        <f>VLOOKUP(F269,#REF!,3,FALSE)</f>
        <v>#REF!</v>
      </c>
      <c r="Q269">
        <f t="shared" si="18"/>
        <v>0</v>
      </c>
      <c r="R269" t="str">
        <f t="shared" si="19"/>
        <v/>
      </c>
      <c r="S269" t="s">
        <v>38</v>
      </c>
      <c r="T269">
        <v>11</v>
      </c>
      <c r="U269">
        <v>1</v>
      </c>
      <c r="V269" t="s">
        <v>99</v>
      </c>
      <c r="W269">
        <v>3</v>
      </c>
      <c r="X269">
        <v>51</v>
      </c>
      <c r="Y269">
        <v>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 t="e">
        <f>VLOOKUP(A269,#REF!,4,FALSE)</f>
        <v>#REF!</v>
      </c>
      <c r="AW269" t="e">
        <f>VLOOKUP(A269,#REF!,5,FALSE)</f>
        <v>#REF!</v>
      </c>
      <c r="AX269">
        <f>SUMIF(量化书目统计!A:A,H269,量化书目统计!G:G)</f>
        <v>0</v>
      </c>
    </row>
    <row r="270" spans="1:50" x14ac:dyDescent="0.3">
      <c r="A270" t="s">
        <v>3155</v>
      </c>
      <c r="B270" t="s">
        <v>855</v>
      </c>
      <c r="C270" t="s">
        <v>154</v>
      </c>
      <c r="D270">
        <v>5</v>
      </c>
      <c r="E270" t="s">
        <v>3156</v>
      </c>
      <c r="F270" s="1" t="s">
        <v>3157</v>
      </c>
      <c r="G270" t="s">
        <v>3158</v>
      </c>
      <c r="H270" t="e">
        <f>VLOOKUP(F270,#REF!,2,FALSE)</f>
        <v>#REF!</v>
      </c>
      <c r="I270" t="s">
        <v>65</v>
      </c>
      <c r="J270" s="4">
        <v>44364</v>
      </c>
      <c r="K270" s="4">
        <v>44368</v>
      </c>
      <c r="L270" s="3">
        <f t="shared" si="16"/>
        <v>4</v>
      </c>
      <c r="M270" s="4">
        <v>44424</v>
      </c>
      <c r="N270">
        <f t="shared" si="17"/>
        <v>60</v>
      </c>
      <c r="O270">
        <v>0</v>
      </c>
      <c r="P270" t="e">
        <f>VLOOKUP(F270,#REF!,3,FALSE)</f>
        <v>#REF!</v>
      </c>
      <c r="Q270">
        <f t="shared" si="18"/>
        <v>0</v>
      </c>
      <c r="R270" t="str">
        <f t="shared" si="19"/>
        <v/>
      </c>
      <c r="S270" t="s">
        <v>80</v>
      </c>
      <c r="T270">
        <v>16</v>
      </c>
      <c r="U270">
        <v>1</v>
      </c>
      <c r="V270" t="s">
        <v>80</v>
      </c>
      <c r="W270">
        <v>17</v>
      </c>
      <c r="X270">
        <v>36</v>
      </c>
      <c r="Y270">
        <v>20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 t="e">
        <f>VLOOKUP(A270,#REF!,4,FALSE)</f>
        <v>#REF!</v>
      </c>
      <c r="AW270" t="e">
        <f>VLOOKUP(A270,#REF!,5,FALSE)</f>
        <v>#REF!</v>
      </c>
      <c r="AX270">
        <f>SUMIF(量化书目统计!A:A,H270,量化书目统计!G:G)</f>
        <v>0</v>
      </c>
    </row>
    <row r="271" spans="1:50" x14ac:dyDescent="0.3">
      <c r="A271" t="s">
        <v>3155</v>
      </c>
      <c r="B271" t="s">
        <v>855</v>
      </c>
      <c r="C271" t="s">
        <v>154</v>
      </c>
      <c r="D271">
        <v>5</v>
      </c>
      <c r="E271" t="s">
        <v>1119</v>
      </c>
      <c r="F271" s="1" t="s">
        <v>1120</v>
      </c>
      <c r="G271" t="s">
        <v>1121</v>
      </c>
      <c r="H271" t="e">
        <f>VLOOKUP(F271,#REF!,2,FALSE)</f>
        <v>#REF!</v>
      </c>
      <c r="I271" t="s">
        <v>32</v>
      </c>
      <c r="J271" s="4">
        <v>44369</v>
      </c>
      <c r="K271" s="4">
        <v>44369</v>
      </c>
      <c r="L271" s="3">
        <f t="shared" si="16"/>
        <v>0</v>
      </c>
      <c r="M271" s="4">
        <v>44431</v>
      </c>
      <c r="N271">
        <f t="shared" si="17"/>
        <v>62</v>
      </c>
      <c r="O271">
        <v>0</v>
      </c>
      <c r="P271" t="e">
        <f>VLOOKUP(F271,#REF!,3,FALSE)</f>
        <v>#REF!</v>
      </c>
      <c r="Q271">
        <f t="shared" si="18"/>
        <v>0</v>
      </c>
      <c r="R271" t="str">
        <f t="shared" si="19"/>
        <v/>
      </c>
      <c r="S271" t="s">
        <v>80</v>
      </c>
      <c r="T271">
        <v>17</v>
      </c>
      <c r="U271">
        <v>1</v>
      </c>
      <c r="V271" t="s">
        <v>80</v>
      </c>
      <c r="W271">
        <v>17</v>
      </c>
      <c r="X271">
        <v>37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e">
        <f>VLOOKUP(A271,#REF!,4,FALSE)</f>
        <v>#REF!</v>
      </c>
      <c r="AW271" t="e">
        <f>VLOOKUP(A271,#REF!,5,FALSE)</f>
        <v>#REF!</v>
      </c>
      <c r="AX271">
        <f>SUMIF(量化书目统计!A:A,H271,量化书目统计!G:G)</f>
        <v>0</v>
      </c>
    </row>
    <row r="272" spans="1:50" x14ac:dyDescent="0.3">
      <c r="A272" t="s">
        <v>3159</v>
      </c>
      <c r="B272" t="s">
        <v>855</v>
      </c>
      <c r="C272" t="s">
        <v>2206</v>
      </c>
      <c r="D272">
        <v>4</v>
      </c>
      <c r="E272" t="s">
        <v>1432</v>
      </c>
      <c r="F272" s="1" t="s">
        <v>1433</v>
      </c>
      <c r="G272" t="s">
        <v>1434</v>
      </c>
      <c r="H272" t="e">
        <f>VLOOKUP(F272,#REF!,2,FALSE)</f>
        <v>#REF!</v>
      </c>
      <c r="I272" t="s">
        <v>32</v>
      </c>
      <c r="J272" s="4">
        <v>44628</v>
      </c>
      <c r="K272" s="4">
        <v>44829</v>
      </c>
      <c r="L272" s="3">
        <f t="shared" si="16"/>
        <v>201</v>
      </c>
      <c r="M272" s="4">
        <v>44815</v>
      </c>
      <c r="N272">
        <f t="shared" si="17"/>
        <v>187</v>
      </c>
      <c r="O272">
        <v>0</v>
      </c>
      <c r="P272" t="e">
        <f>VLOOKUP(F272,#REF!,3,FALSE)</f>
        <v>#REF!</v>
      </c>
      <c r="Q272">
        <f t="shared" si="18"/>
        <v>0</v>
      </c>
      <c r="R272" t="str">
        <f t="shared" si="19"/>
        <v/>
      </c>
      <c r="S272" t="s">
        <v>99</v>
      </c>
      <c r="T272">
        <v>4</v>
      </c>
      <c r="U272">
        <v>2</v>
      </c>
      <c r="V272" t="s">
        <v>43</v>
      </c>
      <c r="X272">
        <v>64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e">
        <f>VLOOKUP(A272,#REF!,4,FALSE)</f>
        <v>#REF!</v>
      </c>
      <c r="AW272" t="e">
        <f>VLOOKUP(A272,#REF!,5,FALSE)</f>
        <v>#REF!</v>
      </c>
      <c r="AX272">
        <f>SUMIF(量化书目统计!A:A,H272,量化书目统计!G:G)</f>
        <v>0</v>
      </c>
    </row>
    <row r="273" spans="1:50" x14ac:dyDescent="0.3">
      <c r="A273" t="s">
        <v>3159</v>
      </c>
      <c r="B273" t="s">
        <v>855</v>
      </c>
      <c r="C273" t="s">
        <v>2206</v>
      </c>
      <c r="D273">
        <v>4</v>
      </c>
      <c r="E273" t="s">
        <v>1432</v>
      </c>
      <c r="F273" s="1" t="s">
        <v>1433</v>
      </c>
      <c r="G273" t="s">
        <v>1434</v>
      </c>
      <c r="H273" t="e">
        <f>VLOOKUP(F273,#REF!,2,FALSE)</f>
        <v>#REF!</v>
      </c>
      <c r="I273" t="s">
        <v>32</v>
      </c>
      <c r="J273" s="4">
        <v>44829</v>
      </c>
      <c r="K273" s="4">
        <v>44985</v>
      </c>
      <c r="L273" s="3">
        <f t="shared" si="16"/>
        <v>156</v>
      </c>
      <c r="M273" s="4">
        <v>44985</v>
      </c>
      <c r="N273">
        <f t="shared" si="17"/>
        <v>156</v>
      </c>
      <c r="O273">
        <v>0</v>
      </c>
      <c r="P273" t="e">
        <f>VLOOKUP(F273,#REF!,3,FALSE)</f>
        <v>#REF!</v>
      </c>
      <c r="Q273">
        <f t="shared" si="18"/>
        <v>0</v>
      </c>
      <c r="R273" t="str">
        <f t="shared" si="19"/>
        <v/>
      </c>
      <c r="S273" t="s">
        <v>43</v>
      </c>
      <c r="U273">
        <v>2</v>
      </c>
      <c r="V273" t="s">
        <v>43</v>
      </c>
      <c r="X273">
        <v>80</v>
      </c>
      <c r="Y273">
        <v>5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e">
        <f>VLOOKUP(A273,#REF!,4,FALSE)</f>
        <v>#REF!</v>
      </c>
      <c r="AW273" t="e">
        <f>VLOOKUP(A273,#REF!,5,FALSE)</f>
        <v>#REF!</v>
      </c>
      <c r="AX273">
        <f>SUMIF(量化书目统计!A:A,H273,量化书目统计!G:G)</f>
        <v>0</v>
      </c>
    </row>
    <row r="274" spans="1:50" x14ac:dyDescent="0.3">
      <c r="A274" t="s">
        <v>3159</v>
      </c>
      <c r="B274" t="s">
        <v>855</v>
      </c>
      <c r="C274" t="s">
        <v>2206</v>
      </c>
      <c r="D274">
        <v>4</v>
      </c>
      <c r="E274" t="s">
        <v>1432</v>
      </c>
      <c r="F274" s="1" t="s">
        <v>1435</v>
      </c>
      <c r="G274" t="s">
        <v>1436</v>
      </c>
      <c r="H274" t="e">
        <f>VLOOKUP(F274,#REF!,2,FALSE)</f>
        <v>#REF!</v>
      </c>
      <c r="I274" t="s">
        <v>32</v>
      </c>
      <c r="J274" s="4">
        <v>44628</v>
      </c>
      <c r="K274" s="4">
        <v>44829</v>
      </c>
      <c r="L274" s="3">
        <f t="shared" si="16"/>
        <v>201</v>
      </c>
      <c r="M274" s="4">
        <v>44815</v>
      </c>
      <c r="N274">
        <f t="shared" si="17"/>
        <v>187</v>
      </c>
      <c r="O274">
        <v>0</v>
      </c>
      <c r="P274" t="e">
        <f>VLOOKUP(F274,#REF!,3,FALSE)</f>
        <v>#REF!</v>
      </c>
      <c r="Q274">
        <f t="shared" si="18"/>
        <v>0</v>
      </c>
      <c r="R274" t="str">
        <f t="shared" si="19"/>
        <v/>
      </c>
      <c r="S274" t="s">
        <v>99</v>
      </c>
      <c r="T274">
        <v>4</v>
      </c>
      <c r="U274">
        <v>2</v>
      </c>
      <c r="V274" t="s">
        <v>43</v>
      </c>
      <c r="X274">
        <v>64</v>
      </c>
      <c r="Y274">
        <v>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e">
        <f>VLOOKUP(A274,#REF!,4,FALSE)</f>
        <v>#REF!</v>
      </c>
      <c r="AW274" t="e">
        <f>VLOOKUP(A274,#REF!,5,FALSE)</f>
        <v>#REF!</v>
      </c>
      <c r="AX274">
        <f>SUMIF(量化书目统计!A:A,H274,量化书目统计!G:G)</f>
        <v>0</v>
      </c>
    </row>
    <row r="275" spans="1:50" x14ac:dyDescent="0.3">
      <c r="A275" t="s">
        <v>3159</v>
      </c>
      <c r="B275" t="s">
        <v>855</v>
      </c>
      <c r="C275" t="s">
        <v>2206</v>
      </c>
      <c r="D275">
        <v>4</v>
      </c>
      <c r="E275" t="s">
        <v>1432</v>
      </c>
      <c r="F275" s="1" t="s">
        <v>1435</v>
      </c>
      <c r="G275" t="s">
        <v>1436</v>
      </c>
      <c r="H275" t="e">
        <f>VLOOKUP(F275,#REF!,2,FALSE)</f>
        <v>#REF!</v>
      </c>
      <c r="I275" t="s">
        <v>32</v>
      </c>
      <c r="J275" s="4">
        <v>44829</v>
      </c>
      <c r="K275" s="4">
        <v>44985</v>
      </c>
      <c r="L275" s="3">
        <f t="shared" si="16"/>
        <v>156</v>
      </c>
      <c r="M275" s="4">
        <v>44985</v>
      </c>
      <c r="N275">
        <f t="shared" si="17"/>
        <v>156</v>
      </c>
      <c r="O275">
        <v>0</v>
      </c>
      <c r="P275" t="e">
        <f>VLOOKUP(F275,#REF!,3,FALSE)</f>
        <v>#REF!</v>
      </c>
      <c r="Q275">
        <f t="shared" si="18"/>
        <v>0</v>
      </c>
      <c r="R275" t="str">
        <f t="shared" si="19"/>
        <v/>
      </c>
      <c r="S275" t="s">
        <v>43</v>
      </c>
      <c r="U275">
        <v>2</v>
      </c>
      <c r="V275" t="s">
        <v>43</v>
      </c>
      <c r="X275">
        <v>80</v>
      </c>
      <c r="Y275">
        <v>4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e">
        <f>VLOOKUP(A275,#REF!,4,FALSE)</f>
        <v>#REF!</v>
      </c>
      <c r="AW275" t="e">
        <f>VLOOKUP(A275,#REF!,5,FALSE)</f>
        <v>#REF!</v>
      </c>
      <c r="AX275">
        <f>SUMIF(量化书目统计!A:A,H275,量化书目统计!G:G)</f>
        <v>0</v>
      </c>
    </row>
    <row r="276" spans="1:50" x14ac:dyDescent="0.3">
      <c r="A276" t="s">
        <v>3160</v>
      </c>
      <c r="B276" t="s">
        <v>855</v>
      </c>
      <c r="C276" t="s">
        <v>1297</v>
      </c>
      <c r="D276">
        <v>1</v>
      </c>
      <c r="E276" t="s">
        <v>390</v>
      </c>
      <c r="F276" s="1" t="s">
        <v>1561</v>
      </c>
      <c r="G276" t="s">
        <v>1562</v>
      </c>
      <c r="H276" t="e">
        <f>VLOOKUP(F276,#REF!,2,FALSE)</f>
        <v>#REF!</v>
      </c>
      <c r="I276" t="s">
        <v>74</v>
      </c>
      <c r="J276" s="4">
        <v>44532</v>
      </c>
      <c r="K276" s="4">
        <v>44560</v>
      </c>
      <c r="L276" s="3">
        <f t="shared" si="16"/>
        <v>28</v>
      </c>
      <c r="M276" s="4">
        <v>44592</v>
      </c>
      <c r="N276">
        <f t="shared" si="17"/>
        <v>60</v>
      </c>
      <c r="O276">
        <v>0</v>
      </c>
      <c r="P276" t="e">
        <f>VLOOKUP(F276,#REF!,3,FALSE)</f>
        <v>#REF!</v>
      </c>
      <c r="Q276">
        <f t="shared" si="18"/>
        <v>0</v>
      </c>
      <c r="R276" t="str">
        <f t="shared" si="19"/>
        <v/>
      </c>
      <c r="S276" t="s">
        <v>38</v>
      </c>
      <c r="T276">
        <v>13</v>
      </c>
      <c r="U276">
        <v>1</v>
      </c>
      <c r="V276" t="s">
        <v>38</v>
      </c>
      <c r="W276">
        <v>17</v>
      </c>
      <c r="X276">
        <v>53</v>
      </c>
      <c r="Y276">
        <v>20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 t="e">
        <f>VLOOKUP(A276,#REF!,4,FALSE)</f>
        <v>#REF!</v>
      </c>
      <c r="AW276" t="e">
        <f>VLOOKUP(A276,#REF!,5,FALSE)</f>
        <v>#REF!</v>
      </c>
      <c r="AX276">
        <f>SUMIF(量化书目统计!A:A,H276,量化书目统计!G:G)</f>
        <v>0</v>
      </c>
    </row>
    <row r="277" spans="1:50" x14ac:dyDescent="0.3">
      <c r="A277" t="s">
        <v>3161</v>
      </c>
      <c r="B277" t="s">
        <v>855</v>
      </c>
      <c r="C277" t="s">
        <v>242</v>
      </c>
      <c r="D277">
        <v>4</v>
      </c>
      <c r="E277" t="s">
        <v>3162</v>
      </c>
      <c r="F277" s="1" t="s">
        <v>3163</v>
      </c>
      <c r="G277" t="s">
        <v>3164</v>
      </c>
      <c r="H277" t="e">
        <f>VLOOKUP(F277,#REF!,2,FALSE)</f>
        <v>#REF!</v>
      </c>
      <c r="I277" t="s">
        <v>49</v>
      </c>
      <c r="J277" s="4">
        <v>44357</v>
      </c>
      <c r="K277" s="4">
        <v>44501</v>
      </c>
      <c r="L277" s="3">
        <f t="shared" si="16"/>
        <v>144</v>
      </c>
      <c r="M277" s="4">
        <v>44503</v>
      </c>
      <c r="N277">
        <f t="shared" si="17"/>
        <v>146</v>
      </c>
      <c r="O277">
        <v>0</v>
      </c>
      <c r="P277" t="e">
        <f>VLOOKUP(F277,#REF!,3,FALSE)</f>
        <v>#REF!</v>
      </c>
      <c r="Q277">
        <f t="shared" si="18"/>
        <v>0</v>
      </c>
      <c r="R277" t="str">
        <f t="shared" si="19"/>
        <v/>
      </c>
      <c r="S277" t="s">
        <v>80</v>
      </c>
      <c r="T277">
        <v>15</v>
      </c>
      <c r="U277">
        <v>1</v>
      </c>
      <c r="V277" t="s">
        <v>38</v>
      </c>
      <c r="W277">
        <v>9</v>
      </c>
      <c r="X277">
        <v>35</v>
      </c>
      <c r="Y277">
        <v>10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e">
        <f>VLOOKUP(A277,#REF!,4,FALSE)</f>
        <v>#REF!</v>
      </c>
      <c r="AW277" t="e">
        <f>VLOOKUP(A277,#REF!,5,FALSE)</f>
        <v>#REF!</v>
      </c>
      <c r="AX277">
        <f>SUMIF(量化书目统计!A:A,H277,量化书目统计!G:G)</f>
        <v>0</v>
      </c>
    </row>
    <row r="278" spans="1:50" x14ac:dyDescent="0.3">
      <c r="A278" t="s">
        <v>3165</v>
      </c>
      <c r="B278" t="s">
        <v>855</v>
      </c>
      <c r="C278" t="s">
        <v>2863</v>
      </c>
      <c r="D278">
        <v>1</v>
      </c>
      <c r="E278" t="s">
        <v>1142</v>
      </c>
      <c r="F278" s="1" t="s">
        <v>1198</v>
      </c>
      <c r="G278" t="s">
        <v>1199</v>
      </c>
      <c r="H278" t="e">
        <f>VLOOKUP(F278,#REF!,2,FALSE)</f>
        <v>#REF!</v>
      </c>
      <c r="I278" t="s">
        <v>32</v>
      </c>
      <c r="J278" s="4">
        <v>44454</v>
      </c>
      <c r="K278" s="4">
        <v>44468</v>
      </c>
      <c r="L278" s="3">
        <f t="shared" si="16"/>
        <v>14</v>
      </c>
      <c r="M278" s="4">
        <v>44473</v>
      </c>
      <c r="N278">
        <f t="shared" si="17"/>
        <v>19</v>
      </c>
      <c r="O278">
        <v>0</v>
      </c>
      <c r="P278" t="e">
        <f>VLOOKUP(F278,#REF!,3,FALSE)</f>
        <v>#REF!</v>
      </c>
      <c r="Q278">
        <f t="shared" si="18"/>
        <v>0</v>
      </c>
      <c r="R278" t="str">
        <f t="shared" si="19"/>
        <v/>
      </c>
      <c r="S278" t="s">
        <v>38</v>
      </c>
      <c r="T278">
        <v>2</v>
      </c>
      <c r="U278">
        <v>1</v>
      </c>
      <c r="V278" t="s">
        <v>38</v>
      </c>
      <c r="W278">
        <v>4</v>
      </c>
      <c r="X278">
        <v>42</v>
      </c>
      <c r="Y278">
        <v>14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e">
        <f>VLOOKUP(A278,#REF!,4,FALSE)</f>
        <v>#REF!</v>
      </c>
      <c r="AW278" t="e">
        <f>VLOOKUP(A278,#REF!,5,FALSE)</f>
        <v>#REF!</v>
      </c>
      <c r="AX278">
        <f>SUMIF(量化书目统计!A:A,H278,量化书目统计!G:G)</f>
        <v>0</v>
      </c>
    </row>
    <row r="279" spans="1:50" x14ac:dyDescent="0.3">
      <c r="A279" t="s">
        <v>3165</v>
      </c>
      <c r="B279" t="s">
        <v>855</v>
      </c>
      <c r="C279" t="s">
        <v>2863</v>
      </c>
      <c r="D279">
        <v>1</v>
      </c>
      <c r="E279" t="s">
        <v>1278</v>
      </c>
      <c r="F279" s="1" t="s">
        <v>1279</v>
      </c>
      <c r="G279" t="s">
        <v>1280</v>
      </c>
      <c r="H279" t="e">
        <f>VLOOKUP(F279,#REF!,2,FALSE)</f>
        <v>#REF!</v>
      </c>
      <c r="I279" t="s">
        <v>317</v>
      </c>
      <c r="J279" s="4">
        <v>44457</v>
      </c>
      <c r="K279" s="4">
        <v>44528</v>
      </c>
      <c r="L279" s="3">
        <f t="shared" si="16"/>
        <v>71</v>
      </c>
      <c r="M279" s="4">
        <v>44517</v>
      </c>
      <c r="N279">
        <f t="shared" si="17"/>
        <v>60</v>
      </c>
      <c r="O279">
        <v>0</v>
      </c>
      <c r="P279" t="e">
        <f>VLOOKUP(F279,#REF!,3,FALSE)</f>
        <v>#REF!</v>
      </c>
      <c r="Q279">
        <f t="shared" si="18"/>
        <v>0</v>
      </c>
      <c r="R279" t="str">
        <f t="shared" si="19"/>
        <v/>
      </c>
      <c r="S279" t="s">
        <v>38</v>
      </c>
      <c r="T279">
        <v>2</v>
      </c>
      <c r="U279">
        <v>1</v>
      </c>
      <c r="V279" t="s">
        <v>38</v>
      </c>
      <c r="W279">
        <v>13</v>
      </c>
      <c r="X279">
        <v>42</v>
      </c>
      <c r="Y279">
        <v>15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e">
        <f>VLOOKUP(A279,#REF!,4,FALSE)</f>
        <v>#REF!</v>
      </c>
      <c r="AW279" t="e">
        <f>VLOOKUP(A279,#REF!,5,FALSE)</f>
        <v>#REF!</v>
      </c>
      <c r="AX279">
        <f>SUMIF(量化书目统计!A:A,H279,量化书目统计!G:G)</f>
        <v>0</v>
      </c>
    </row>
    <row r="280" spans="1:50" x14ac:dyDescent="0.3">
      <c r="A280" t="s">
        <v>3166</v>
      </c>
      <c r="B280" t="s">
        <v>855</v>
      </c>
      <c r="C280" t="s">
        <v>1095</v>
      </c>
      <c r="D280">
        <v>4</v>
      </c>
      <c r="E280" t="s">
        <v>3167</v>
      </c>
      <c r="F280" s="1" t="s">
        <v>3168</v>
      </c>
      <c r="G280" t="s">
        <v>3169</v>
      </c>
      <c r="H280" t="e">
        <f>VLOOKUP(F280,#REF!,2,FALSE)</f>
        <v>#REF!</v>
      </c>
      <c r="I280" t="s">
        <v>49</v>
      </c>
      <c r="J280" s="4">
        <v>44123</v>
      </c>
      <c r="K280" s="4">
        <v>44123</v>
      </c>
      <c r="L280" s="3">
        <f t="shared" si="16"/>
        <v>0</v>
      </c>
      <c r="M280" s="4">
        <v>44183</v>
      </c>
      <c r="N280">
        <f t="shared" si="17"/>
        <v>60</v>
      </c>
      <c r="O280">
        <v>0</v>
      </c>
      <c r="P280" t="e">
        <f>VLOOKUP(F280,#REF!,3,FALSE)</f>
        <v>#REF!</v>
      </c>
      <c r="Q280">
        <f t="shared" si="18"/>
        <v>0</v>
      </c>
      <c r="R280" t="str">
        <f t="shared" si="19"/>
        <v/>
      </c>
      <c r="S280" t="s">
        <v>28</v>
      </c>
      <c r="T280">
        <v>7</v>
      </c>
      <c r="U280">
        <v>1</v>
      </c>
      <c r="V280" t="s">
        <v>28</v>
      </c>
      <c r="W280">
        <v>7</v>
      </c>
      <c r="X280">
        <v>7</v>
      </c>
      <c r="Y280">
        <v>11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e">
        <f>VLOOKUP(A280,#REF!,4,FALSE)</f>
        <v>#REF!</v>
      </c>
      <c r="AW280" t="e">
        <f>VLOOKUP(A280,#REF!,5,FALSE)</f>
        <v>#REF!</v>
      </c>
      <c r="AX280">
        <f>SUMIF(量化书目统计!A:A,H280,量化书目统计!G:G)</f>
        <v>0</v>
      </c>
    </row>
    <row r="281" spans="1:50" x14ac:dyDescent="0.3">
      <c r="A281" t="s">
        <v>3170</v>
      </c>
      <c r="B281" t="s">
        <v>855</v>
      </c>
      <c r="C281" t="s">
        <v>1095</v>
      </c>
      <c r="D281">
        <v>4</v>
      </c>
      <c r="E281" t="s">
        <v>2022</v>
      </c>
      <c r="F281" s="1" t="s">
        <v>2023</v>
      </c>
      <c r="G281" t="s">
        <v>2024</v>
      </c>
      <c r="H281" t="e">
        <f>VLOOKUP(F281,#REF!,2,FALSE)</f>
        <v>#REF!</v>
      </c>
      <c r="I281" t="s">
        <v>32</v>
      </c>
      <c r="J281" s="4">
        <v>44311</v>
      </c>
      <c r="K281" s="4">
        <v>44326</v>
      </c>
      <c r="L281" s="3">
        <f t="shared" si="16"/>
        <v>15</v>
      </c>
      <c r="M281" s="4">
        <v>44371</v>
      </c>
      <c r="N281">
        <f t="shared" si="17"/>
        <v>60</v>
      </c>
      <c r="O281">
        <v>0</v>
      </c>
      <c r="P281" t="e">
        <f>VLOOKUP(F281,#REF!,3,FALSE)</f>
        <v>#REF!</v>
      </c>
      <c r="Q281">
        <f t="shared" si="18"/>
        <v>0</v>
      </c>
      <c r="R281" t="str">
        <f t="shared" si="19"/>
        <v/>
      </c>
      <c r="S281" t="s">
        <v>80</v>
      </c>
      <c r="T281">
        <v>8</v>
      </c>
      <c r="U281">
        <v>1</v>
      </c>
      <c r="V281" t="s">
        <v>80</v>
      </c>
      <c r="W281">
        <v>11</v>
      </c>
      <c r="X281">
        <v>28</v>
      </c>
      <c r="Y281">
        <v>5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e">
        <f>VLOOKUP(A281,#REF!,4,FALSE)</f>
        <v>#REF!</v>
      </c>
      <c r="AW281" t="e">
        <f>VLOOKUP(A281,#REF!,5,FALSE)</f>
        <v>#REF!</v>
      </c>
      <c r="AX281">
        <f>SUMIF(量化书目统计!A:A,H281,量化书目统计!G:G)</f>
        <v>0</v>
      </c>
    </row>
    <row r="282" spans="1:50" x14ac:dyDescent="0.3">
      <c r="A282" t="s">
        <v>3171</v>
      </c>
      <c r="B282" t="s">
        <v>855</v>
      </c>
      <c r="C282" t="s">
        <v>1095</v>
      </c>
      <c r="D282">
        <v>4</v>
      </c>
      <c r="E282" t="s">
        <v>628</v>
      </c>
      <c r="F282" s="1" t="s">
        <v>999</v>
      </c>
      <c r="G282" t="s">
        <v>1000</v>
      </c>
      <c r="H282" t="e">
        <f>VLOOKUP(F282,#REF!,2,FALSE)</f>
        <v>#REF!</v>
      </c>
      <c r="I282" t="s">
        <v>317</v>
      </c>
      <c r="J282" s="4">
        <v>44210</v>
      </c>
      <c r="K282" s="4">
        <v>44269</v>
      </c>
      <c r="L282" s="3">
        <f t="shared" si="16"/>
        <v>59</v>
      </c>
      <c r="M282" s="4">
        <v>44270</v>
      </c>
      <c r="N282">
        <f t="shared" si="17"/>
        <v>60</v>
      </c>
      <c r="O282">
        <v>0</v>
      </c>
      <c r="P282" t="e">
        <f>VLOOKUP(F282,#REF!,3,FALSE)</f>
        <v>#REF!</v>
      </c>
      <c r="Q282">
        <f t="shared" si="18"/>
        <v>0</v>
      </c>
      <c r="R282" t="str">
        <f t="shared" si="19"/>
        <v/>
      </c>
      <c r="S282" t="s">
        <v>28</v>
      </c>
      <c r="T282">
        <f>X282</f>
        <v>19</v>
      </c>
      <c r="U282">
        <v>1</v>
      </c>
      <c r="V282" t="s">
        <v>80</v>
      </c>
      <c r="W282">
        <v>2</v>
      </c>
      <c r="X282">
        <v>19</v>
      </c>
      <c r="Y282">
        <v>4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e">
        <f>VLOOKUP(A282,#REF!,4,FALSE)</f>
        <v>#REF!</v>
      </c>
      <c r="AW282" t="e">
        <f>VLOOKUP(A282,#REF!,5,FALSE)</f>
        <v>#REF!</v>
      </c>
      <c r="AX282">
        <f>SUMIF(量化书目统计!A:A,H282,量化书目统计!G:G)</f>
        <v>0</v>
      </c>
    </row>
    <row r="283" spans="1:50" x14ac:dyDescent="0.3">
      <c r="A283" t="s">
        <v>3171</v>
      </c>
      <c r="B283" t="s">
        <v>855</v>
      </c>
      <c r="C283" t="s">
        <v>1095</v>
      </c>
      <c r="D283">
        <v>4</v>
      </c>
      <c r="E283" t="s">
        <v>628</v>
      </c>
      <c r="F283" s="1" t="s">
        <v>999</v>
      </c>
      <c r="G283" t="s">
        <v>1000</v>
      </c>
      <c r="H283" t="e">
        <f>VLOOKUP(F283,#REF!,2,FALSE)</f>
        <v>#REF!</v>
      </c>
      <c r="I283" t="s">
        <v>317</v>
      </c>
      <c r="J283" s="4">
        <v>44269</v>
      </c>
      <c r="K283" s="4">
        <v>44335</v>
      </c>
      <c r="L283" s="3">
        <f t="shared" si="16"/>
        <v>66</v>
      </c>
      <c r="M283" s="4">
        <v>44329</v>
      </c>
      <c r="N283">
        <f t="shared" si="17"/>
        <v>60</v>
      </c>
      <c r="O283">
        <v>0</v>
      </c>
      <c r="P283" t="e">
        <f>VLOOKUP(F283,#REF!,3,FALSE)</f>
        <v>#REF!</v>
      </c>
      <c r="Q283">
        <f t="shared" si="18"/>
        <v>0</v>
      </c>
      <c r="R283" t="str">
        <f t="shared" si="19"/>
        <v/>
      </c>
      <c r="S283" t="s">
        <v>80</v>
      </c>
      <c r="T283">
        <v>2</v>
      </c>
      <c r="U283">
        <v>1</v>
      </c>
      <c r="V283" t="s">
        <v>80</v>
      </c>
      <c r="W283">
        <v>12</v>
      </c>
      <c r="X283">
        <v>22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e">
        <f>VLOOKUP(A283,#REF!,4,FALSE)</f>
        <v>#REF!</v>
      </c>
      <c r="AW283" t="e">
        <f>VLOOKUP(A283,#REF!,5,FALSE)</f>
        <v>#REF!</v>
      </c>
      <c r="AX283">
        <f>SUMIF(量化书目统计!A:A,H283,量化书目统计!G:G)</f>
        <v>0</v>
      </c>
    </row>
    <row r="284" spans="1:50" x14ac:dyDescent="0.3">
      <c r="A284" t="s">
        <v>3172</v>
      </c>
      <c r="B284" t="s">
        <v>855</v>
      </c>
      <c r="C284" t="s">
        <v>1095</v>
      </c>
      <c r="D284">
        <v>4</v>
      </c>
      <c r="E284" t="s">
        <v>705</v>
      </c>
      <c r="F284" s="1" t="s">
        <v>3173</v>
      </c>
      <c r="G284" t="s">
        <v>3174</v>
      </c>
      <c r="H284" t="e">
        <f>VLOOKUP(F284,#REF!,2,FALSE)</f>
        <v>#REF!</v>
      </c>
      <c r="I284" t="s">
        <v>32</v>
      </c>
      <c r="J284" s="4">
        <v>44113</v>
      </c>
      <c r="K284" s="4">
        <v>44171</v>
      </c>
      <c r="L284" s="3">
        <f t="shared" si="16"/>
        <v>58</v>
      </c>
      <c r="M284" s="4">
        <v>44173</v>
      </c>
      <c r="N284">
        <f t="shared" si="17"/>
        <v>60</v>
      </c>
      <c r="O284">
        <v>0</v>
      </c>
      <c r="P284" t="e">
        <f>VLOOKUP(F284,#REF!,3,FALSE)</f>
        <v>#REF!</v>
      </c>
      <c r="Q284">
        <f t="shared" si="18"/>
        <v>0</v>
      </c>
      <c r="R284" t="str">
        <f t="shared" si="19"/>
        <v/>
      </c>
      <c r="S284" t="s">
        <v>28</v>
      </c>
      <c r="T284">
        <v>5</v>
      </c>
      <c r="U284">
        <v>1</v>
      </c>
      <c r="V284" t="s">
        <v>28</v>
      </c>
      <c r="W284">
        <v>14</v>
      </c>
      <c r="X284">
        <v>5</v>
      </c>
      <c r="Y284">
        <v>5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e">
        <f>VLOOKUP(A284,#REF!,4,FALSE)</f>
        <v>#REF!</v>
      </c>
      <c r="AW284" t="e">
        <f>VLOOKUP(A284,#REF!,5,FALSE)</f>
        <v>#REF!</v>
      </c>
      <c r="AX284">
        <f>SUMIF(量化书目统计!A:A,H284,量化书目统计!G:G)</f>
        <v>0</v>
      </c>
    </row>
    <row r="285" spans="1:50" x14ac:dyDescent="0.3">
      <c r="A285" t="s">
        <v>3175</v>
      </c>
      <c r="B285" t="s">
        <v>855</v>
      </c>
      <c r="C285" t="s">
        <v>411</v>
      </c>
      <c r="D285">
        <v>3</v>
      </c>
      <c r="E285" t="s">
        <v>412</v>
      </c>
      <c r="F285" s="1" t="s">
        <v>3176</v>
      </c>
      <c r="G285" t="s">
        <v>3177</v>
      </c>
      <c r="H285" t="e">
        <f>VLOOKUP(F285,#REF!,2,FALSE)</f>
        <v>#REF!</v>
      </c>
      <c r="I285" t="s">
        <v>32</v>
      </c>
      <c r="J285" s="4">
        <v>44439</v>
      </c>
      <c r="K285" s="4">
        <v>44532</v>
      </c>
      <c r="L285" s="3">
        <f t="shared" si="16"/>
        <v>93</v>
      </c>
      <c r="M285" s="4">
        <v>44560</v>
      </c>
      <c r="N285">
        <f t="shared" si="17"/>
        <v>121</v>
      </c>
      <c r="O285">
        <v>0</v>
      </c>
      <c r="P285" t="e">
        <f>VLOOKUP(F285,#REF!,3,FALSE)</f>
        <v>#REF!</v>
      </c>
      <c r="Q285">
        <f t="shared" si="18"/>
        <v>0</v>
      </c>
      <c r="R285" t="str">
        <f t="shared" si="19"/>
        <v/>
      </c>
      <c r="S285" t="s">
        <v>43</v>
      </c>
      <c r="U285">
        <v>2</v>
      </c>
      <c r="V285" t="s">
        <v>38</v>
      </c>
      <c r="W285">
        <v>13</v>
      </c>
      <c r="X285">
        <v>40</v>
      </c>
      <c r="Y285">
        <v>4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e">
        <f>VLOOKUP(A285,#REF!,4,FALSE)</f>
        <v>#REF!</v>
      </c>
      <c r="AW285" t="e">
        <f>VLOOKUP(A285,#REF!,5,FALSE)</f>
        <v>#REF!</v>
      </c>
      <c r="AX285">
        <f>SUMIF(量化书目统计!A:A,H285,量化书目统计!G:G)</f>
        <v>0</v>
      </c>
    </row>
    <row r="286" spans="1:50" x14ac:dyDescent="0.3">
      <c r="A286" t="s">
        <v>3175</v>
      </c>
      <c r="B286" t="s">
        <v>855</v>
      </c>
      <c r="C286" t="s">
        <v>411</v>
      </c>
      <c r="D286">
        <v>3</v>
      </c>
      <c r="E286" t="s">
        <v>412</v>
      </c>
      <c r="F286" s="1" t="s">
        <v>3178</v>
      </c>
      <c r="G286" t="s">
        <v>3179</v>
      </c>
      <c r="H286" t="e">
        <f>VLOOKUP(F286,#REF!,2,FALSE)</f>
        <v>#REF!</v>
      </c>
      <c r="I286" t="s">
        <v>32</v>
      </c>
      <c r="J286" s="4">
        <v>44439</v>
      </c>
      <c r="K286" s="4">
        <v>44532</v>
      </c>
      <c r="L286" s="3">
        <f t="shared" si="16"/>
        <v>93</v>
      </c>
      <c r="M286" s="4">
        <v>44560</v>
      </c>
      <c r="N286">
        <f t="shared" si="17"/>
        <v>121</v>
      </c>
      <c r="O286">
        <v>0</v>
      </c>
      <c r="P286" t="e">
        <f>VLOOKUP(F286,#REF!,3,FALSE)</f>
        <v>#REF!</v>
      </c>
      <c r="Q286">
        <f t="shared" si="18"/>
        <v>0</v>
      </c>
      <c r="R286" t="str">
        <f t="shared" si="19"/>
        <v/>
      </c>
      <c r="S286" t="s">
        <v>43</v>
      </c>
      <c r="U286">
        <v>2</v>
      </c>
      <c r="V286" t="s">
        <v>38</v>
      </c>
      <c r="W286">
        <v>13</v>
      </c>
      <c r="X286">
        <v>40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e">
        <f>VLOOKUP(A286,#REF!,4,FALSE)</f>
        <v>#REF!</v>
      </c>
      <c r="AW286" t="e">
        <f>VLOOKUP(A286,#REF!,5,FALSE)</f>
        <v>#REF!</v>
      </c>
      <c r="AX286">
        <f>SUMIF(量化书目统计!A:A,H286,量化书目统计!G:G)</f>
        <v>0</v>
      </c>
    </row>
    <row r="287" spans="1:50" x14ac:dyDescent="0.3">
      <c r="A287" t="s">
        <v>669</v>
      </c>
      <c r="B287" t="s">
        <v>539</v>
      </c>
      <c r="C287" t="s">
        <v>149</v>
      </c>
      <c r="D287">
        <v>5</v>
      </c>
      <c r="E287" t="s">
        <v>670</v>
      </c>
      <c r="F287" s="1" t="s">
        <v>671</v>
      </c>
      <c r="G287" t="s">
        <v>672</v>
      </c>
      <c r="H287" t="e">
        <f>VLOOKUP(F287,#REF!,2,FALSE)</f>
        <v>#REF!</v>
      </c>
      <c r="I287" t="s">
        <v>65</v>
      </c>
      <c r="J287" s="4">
        <v>44048</v>
      </c>
      <c r="K287" s="4">
        <v>44055</v>
      </c>
      <c r="L287" s="3">
        <f t="shared" si="16"/>
        <v>7</v>
      </c>
      <c r="M287" s="4">
        <v>44109</v>
      </c>
      <c r="N287">
        <f t="shared" si="17"/>
        <v>61</v>
      </c>
      <c r="O287">
        <v>0</v>
      </c>
      <c r="P287" t="e">
        <f>VLOOKUP(F287,#REF!,3,FALSE)</f>
        <v>#REF!</v>
      </c>
      <c r="Q287">
        <f t="shared" si="18"/>
        <v>0</v>
      </c>
      <c r="R287" t="str">
        <f t="shared" si="19"/>
        <v/>
      </c>
      <c r="S287" t="s">
        <v>43</v>
      </c>
      <c r="U287">
        <v>1</v>
      </c>
      <c r="V287" t="s">
        <v>43</v>
      </c>
      <c r="X287">
        <v>0</v>
      </c>
      <c r="Y287">
        <v>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e">
        <f>VLOOKUP(A287,#REF!,4,FALSE)</f>
        <v>#REF!</v>
      </c>
      <c r="AW287" t="e">
        <f>VLOOKUP(A287,#REF!,5,FALSE)</f>
        <v>#REF!</v>
      </c>
      <c r="AX287">
        <f>SUMIF(量化书目统计!A:A,H287,量化书目统计!G:G)</f>
        <v>0</v>
      </c>
    </row>
    <row r="288" spans="1:50" x14ac:dyDescent="0.3">
      <c r="A288" t="s">
        <v>3180</v>
      </c>
      <c r="B288" t="s">
        <v>855</v>
      </c>
      <c r="C288" t="s">
        <v>411</v>
      </c>
      <c r="D288">
        <v>3</v>
      </c>
      <c r="E288" t="s">
        <v>615</v>
      </c>
      <c r="F288" s="1" t="s">
        <v>616</v>
      </c>
      <c r="G288" t="s">
        <v>617</v>
      </c>
      <c r="H288" t="e">
        <f>VLOOKUP(F288,#REF!,2,FALSE)</f>
        <v>#REF!</v>
      </c>
      <c r="I288" t="s">
        <v>32</v>
      </c>
      <c r="J288" s="4">
        <v>44729</v>
      </c>
      <c r="K288" s="4">
        <v>44866</v>
      </c>
      <c r="L288" s="3">
        <f t="shared" si="16"/>
        <v>137</v>
      </c>
      <c r="M288" s="4">
        <v>44862</v>
      </c>
      <c r="N288">
        <f t="shared" si="17"/>
        <v>133</v>
      </c>
      <c r="O288">
        <v>0</v>
      </c>
      <c r="P288" t="e">
        <f>VLOOKUP(F288,#REF!,3,FALSE)</f>
        <v>#REF!</v>
      </c>
      <c r="Q288">
        <f t="shared" si="18"/>
        <v>0</v>
      </c>
      <c r="R288" t="str">
        <f t="shared" si="19"/>
        <v/>
      </c>
      <c r="S288" t="s">
        <v>99</v>
      </c>
      <c r="T288">
        <v>18</v>
      </c>
      <c r="U288">
        <v>1</v>
      </c>
      <c r="V288" t="s">
        <v>43</v>
      </c>
      <c r="X288">
        <v>78</v>
      </c>
      <c r="Y288">
        <v>19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 t="e">
        <f>VLOOKUP(A288,#REF!,4,FALSE)</f>
        <v>#REF!</v>
      </c>
      <c r="AW288" t="e">
        <f>VLOOKUP(A288,#REF!,5,FALSE)</f>
        <v>#REF!</v>
      </c>
      <c r="AX288">
        <f>SUMIF(量化书目统计!A:A,H288,量化书目统计!G:G)</f>
        <v>0</v>
      </c>
    </row>
    <row r="289" spans="1:50" x14ac:dyDescent="0.3">
      <c r="A289" t="s">
        <v>3181</v>
      </c>
      <c r="B289" t="s">
        <v>855</v>
      </c>
      <c r="C289" t="s">
        <v>411</v>
      </c>
      <c r="D289">
        <v>3</v>
      </c>
      <c r="E289" t="s">
        <v>1636</v>
      </c>
      <c r="F289" s="1" t="s">
        <v>1637</v>
      </c>
      <c r="G289" t="s">
        <v>1638</v>
      </c>
      <c r="H289" t="e">
        <f>VLOOKUP(F289,#REF!,2,FALSE)</f>
        <v>#REF!</v>
      </c>
      <c r="I289" t="s">
        <v>317</v>
      </c>
      <c r="J289" s="4">
        <v>44174</v>
      </c>
      <c r="K289" s="4">
        <v>44252</v>
      </c>
      <c r="L289" s="3">
        <f t="shared" si="16"/>
        <v>78</v>
      </c>
      <c r="M289" s="4">
        <v>44260</v>
      </c>
      <c r="N289">
        <f t="shared" si="17"/>
        <v>86</v>
      </c>
      <c r="O289">
        <v>0</v>
      </c>
      <c r="P289" t="e">
        <f>VLOOKUP(F289,#REF!,3,FALSE)</f>
        <v>#REF!</v>
      </c>
      <c r="Q289">
        <f t="shared" si="18"/>
        <v>0</v>
      </c>
      <c r="R289" t="str">
        <f t="shared" si="19"/>
        <v/>
      </c>
      <c r="S289" t="s">
        <v>28</v>
      </c>
      <c r="T289">
        <v>14</v>
      </c>
      <c r="U289">
        <v>1</v>
      </c>
      <c r="V289" t="s">
        <v>43</v>
      </c>
      <c r="X289">
        <v>14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e">
        <f>VLOOKUP(A289,#REF!,4,FALSE)</f>
        <v>#REF!</v>
      </c>
      <c r="AW289" t="e">
        <f>VLOOKUP(A289,#REF!,5,FALSE)</f>
        <v>#REF!</v>
      </c>
      <c r="AX289">
        <f>SUMIF(量化书目统计!A:A,H289,量化书目统计!G:G)</f>
        <v>0</v>
      </c>
    </row>
    <row r="290" spans="1:50" x14ac:dyDescent="0.3">
      <c r="A290" t="s">
        <v>3182</v>
      </c>
      <c r="B290" t="s">
        <v>855</v>
      </c>
      <c r="C290" t="s">
        <v>692</v>
      </c>
      <c r="D290">
        <v>3</v>
      </c>
      <c r="E290" t="s">
        <v>3183</v>
      </c>
      <c r="F290" s="1" t="s">
        <v>3184</v>
      </c>
      <c r="G290" t="s">
        <v>3185</v>
      </c>
      <c r="H290" t="e">
        <f>VLOOKUP(F290,#REF!,2,FALSE)</f>
        <v>#REF!</v>
      </c>
      <c r="I290" t="s">
        <v>74</v>
      </c>
      <c r="J290" s="4">
        <v>44258</v>
      </c>
      <c r="K290" s="4">
        <v>44316</v>
      </c>
      <c r="L290" s="3">
        <f t="shared" si="16"/>
        <v>58</v>
      </c>
      <c r="M290" s="4">
        <v>44319</v>
      </c>
      <c r="N290">
        <f t="shared" si="17"/>
        <v>61</v>
      </c>
      <c r="O290">
        <v>0</v>
      </c>
      <c r="P290" t="e">
        <f>VLOOKUP(F290,#REF!,3,FALSE)</f>
        <v>#REF!</v>
      </c>
      <c r="Q290">
        <f t="shared" si="18"/>
        <v>2</v>
      </c>
      <c r="R290" t="str">
        <f t="shared" si="19"/>
        <v/>
      </c>
      <c r="S290" t="s">
        <v>80</v>
      </c>
      <c r="T290">
        <v>1</v>
      </c>
      <c r="U290">
        <v>1</v>
      </c>
      <c r="V290" t="s">
        <v>80</v>
      </c>
      <c r="W290">
        <v>9</v>
      </c>
      <c r="X290">
        <v>21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e">
        <f>VLOOKUP(A290,#REF!,4,FALSE)</f>
        <v>#REF!</v>
      </c>
      <c r="AW290" t="e">
        <f>VLOOKUP(A290,#REF!,5,FALSE)</f>
        <v>#REF!</v>
      </c>
      <c r="AX290">
        <f>SUMIF(量化书目统计!A:A,H290,量化书目统计!G:G)</f>
        <v>0</v>
      </c>
    </row>
    <row r="291" spans="1:50" x14ac:dyDescent="0.3">
      <c r="A291" t="s">
        <v>3186</v>
      </c>
      <c r="B291" t="s">
        <v>855</v>
      </c>
      <c r="C291" t="s">
        <v>704</v>
      </c>
      <c r="D291">
        <v>3</v>
      </c>
      <c r="E291" t="s">
        <v>1278</v>
      </c>
      <c r="F291" s="1" t="s">
        <v>1279</v>
      </c>
      <c r="G291" t="s">
        <v>1280</v>
      </c>
      <c r="H291" t="e">
        <f>VLOOKUP(F291,#REF!,2,FALSE)</f>
        <v>#REF!</v>
      </c>
      <c r="I291" t="s">
        <v>317</v>
      </c>
      <c r="J291" s="4">
        <v>44182</v>
      </c>
      <c r="K291" s="4">
        <v>44258</v>
      </c>
      <c r="L291" s="3">
        <f t="shared" si="16"/>
        <v>76</v>
      </c>
      <c r="M291" s="4">
        <v>44260</v>
      </c>
      <c r="N291">
        <f t="shared" si="17"/>
        <v>78</v>
      </c>
      <c r="O291">
        <v>0</v>
      </c>
      <c r="P291" t="e">
        <f>VLOOKUP(F291,#REF!,3,FALSE)</f>
        <v>#REF!</v>
      </c>
      <c r="Q291">
        <f t="shared" si="18"/>
        <v>0</v>
      </c>
      <c r="R291" t="str">
        <f t="shared" si="19"/>
        <v/>
      </c>
      <c r="S291" t="s">
        <v>28</v>
      </c>
      <c r="T291">
        <v>15</v>
      </c>
      <c r="U291">
        <v>1</v>
      </c>
      <c r="V291" t="s">
        <v>80</v>
      </c>
      <c r="W291">
        <v>1</v>
      </c>
      <c r="X291">
        <v>15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e">
        <f>VLOOKUP(A291,#REF!,4,FALSE)</f>
        <v>#REF!</v>
      </c>
      <c r="AW291" t="e">
        <f>VLOOKUP(A291,#REF!,5,FALSE)</f>
        <v>#REF!</v>
      </c>
      <c r="AX291">
        <f>SUMIF(量化书目统计!A:A,H291,量化书目统计!G:G)</f>
        <v>0</v>
      </c>
    </row>
    <row r="292" spans="1:50" x14ac:dyDescent="0.3">
      <c r="A292" t="s">
        <v>3187</v>
      </c>
      <c r="B292" t="s">
        <v>855</v>
      </c>
      <c r="C292" t="s">
        <v>1403</v>
      </c>
      <c r="D292">
        <v>3</v>
      </c>
      <c r="E292" t="s">
        <v>150</v>
      </c>
      <c r="F292" s="1" t="s">
        <v>151</v>
      </c>
      <c r="G292" t="s">
        <v>152</v>
      </c>
      <c r="H292" t="e">
        <f>VLOOKUP(F292,#REF!,2,FALSE)</f>
        <v>#REF!</v>
      </c>
      <c r="I292" t="s">
        <v>65</v>
      </c>
      <c r="J292" s="4">
        <v>44365</v>
      </c>
      <c r="K292" s="4">
        <v>44391</v>
      </c>
      <c r="L292" s="3">
        <f t="shared" si="16"/>
        <v>26</v>
      </c>
      <c r="M292" s="4">
        <v>44446</v>
      </c>
      <c r="N292">
        <f t="shared" si="17"/>
        <v>81</v>
      </c>
      <c r="O292">
        <v>0</v>
      </c>
      <c r="P292" t="e">
        <f>VLOOKUP(F292,#REF!,3,FALSE)</f>
        <v>#REF!</v>
      </c>
      <c r="Q292">
        <f t="shared" si="18"/>
        <v>0</v>
      </c>
      <c r="R292" t="str">
        <f t="shared" si="19"/>
        <v/>
      </c>
      <c r="S292" t="s">
        <v>80</v>
      </c>
      <c r="T292">
        <v>16</v>
      </c>
      <c r="U292">
        <v>1</v>
      </c>
      <c r="V292" t="s">
        <v>43</v>
      </c>
      <c r="X292">
        <v>36</v>
      </c>
      <c r="Y292">
        <v>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e">
        <f>VLOOKUP(A292,#REF!,4,FALSE)</f>
        <v>#REF!</v>
      </c>
      <c r="AW292" t="e">
        <f>VLOOKUP(A292,#REF!,5,FALSE)</f>
        <v>#REF!</v>
      </c>
      <c r="AX292">
        <f>SUMIF(量化书目统计!A:A,H292,量化书目统计!G:G)</f>
        <v>0</v>
      </c>
    </row>
    <row r="293" spans="1:50" x14ac:dyDescent="0.3">
      <c r="A293" t="s">
        <v>3188</v>
      </c>
      <c r="B293" t="s">
        <v>855</v>
      </c>
      <c r="C293" t="s">
        <v>704</v>
      </c>
      <c r="D293">
        <v>3</v>
      </c>
      <c r="E293" t="s">
        <v>71</v>
      </c>
      <c r="F293" s="1" t="s">
        <v>1655</v>
      </c>
      <c r="G293" t="s">
        <v>1656</v>
      </c>
      <c r="H293" t="e">
        <f>VLOOKUP(F293,#REF!,2,FALSE)</f>
        <v>#REF!</v>
      </c>
      <c r="I293" t="s">
        <v>74</v>
      </c>
      <c r="J293" s="4">
        <v>44366</v>
      </c>
      <c r="K293" s="4">
        <v>44382</v>
      </c>
      <c r="L293" s="3">
        <f t="shared" si="16"/>
        <v>16</v>
      </c>
      <c r="M293" s="4">
        <v>44446</v>
      </c>
      <c r="N293">
        <f t="shared" si="17"/>
        <v>80</v>
      </c>
      <c r="O293">
        <v>0</v>
      </c>
      <c r="P293" t="e">
        <f>VLOOKUP(F293,#REF!,3,FALSE)</f>
        <v>#REF!</v>
      </c>
      <c r="Q293">
        <f t="shared" si="18"/>
        <v>0</v>
      </c>
      <c r="R293" t="str">
        <f t="shared" si="19"/>
        <v/>
      </c>
      <c r="S293" t="s">
        <v>80</v>
      </c>
      <c r="T293">
        <v>16</v>
      </c>
      <c r="U293">
        <v>1</v>
      </c>
      <c r="V293" t="s">
        <v>80</v>
      </c>
      <c r="W293">
        <v>18</v>
      </c>
      <c r="X293">
        <v>36</v>
      </c>
      <c r="Y293">
        <v>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e">
        <f>VLOOKUP(A293,#REF!,4,FALSE)</f>
        <v>#REF!</v>
      </c>
      <c r="AW293" t="e">
        <f>VLOOKUP(A293,#REF!,5,FALSE)</f>
        <v>#REF!</v>
      </c>
      <c r="AX293">
        <f>SUMIF(量化书目统计!A:A,H293,量化书目统计!G:G)</f>
        <v>0</v>
      </c>
    </row>
    <row r="294" spans="1:50" x14ac:dyDescent="0.3">
      <c r="A294" t="s">
        <v>3189</v>
      </c>
      <c r="B294" t="s">
        <v>855</v>
      </c>
      <c r="C294" t="s">
        <v>704</v>
      </c>
      <c r="D294">
        <v>3</v>
      </c>
      <c r="E294">
        <v>1984</v>
      </c>
      <c r="F294" s="1" t="s">
        <v>852</v>
      </c>
      <c r="G294" t="s">
        <v>853</v>
      </c>
      <c r="H294" t="e">
        <f>VLOOKUP(F294,#REF!,2,FALSE)</f>
        <v>#REF!</v>
      </c>
      <c r="I294" t="s">
        <v>32</v>
      </c>
      <c r="J294" s="4">
        <v>44621</v>
      </c>
      <c r="K294" s="4">
        <v>44798</v>
      </c>
      <c r="L294" s="3">
        <f t="shared" si="16"/>
        <v>177</v>
      </c>
      <c r="M294" s="4">
        <v>44815</v>
      </c>
      <c r="N294">
        <f t="shared" si="17"/>
        <v>194</v>
      </c>
      <c r="O294">
        <v>0</v>
      </c>
      <c r="P294" t="e">
        <f>VLOOKUP(F294,#REF!,3,FALSE)</f>
        <v>#REF!</v>
      </c>
      <c r="Q294">
        <f t="shared" si="18"/>
        <v>0</v>
      </c>
      <c r="R294" t="str">
        <f t="shared" si="19"/>
        <v/>
      </c>
      <c r="S294" t="s">
        <v>99</v>
      </c>
      <c r="T294">
        <v>3</v>
      </c>
      <c r="U294">
        <v>1</v>
      </c>
      <c r="V294" t="s">
        <v>43</v>
      </c>
      <c r="X294">
        <v>63</v>
      </c>
      <c r="Y294">
        <v>11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e">
        <f>VLOOKUP(A294,#REF!,4,FALSE)</f>
        <v>#REF!</v>
      </c>
      <c r="AW294" t="e">
        <f>VLOOKUP(A294,#REF!,5,FALSE)</f>
        <v>#REF!</v>
      </c>
      <c r="AX294">
        <f>SUMIF(量化书目统计!A:A,H294,量化书目统计!G:G)</f>
        <v>0</v>
      </c>
    </row>
    <row r="295" spans="1:50" x14ac:dyDescent="0.3">
      <c r="A295" t="s">
        <v>3190</v>
      </c>
      <c r="B295" t="s">
        <v>855</v>
      </c>
      <c r="C295" t="s">
        <v>704</v>
      </c>
      <c r="D295">
        <v>3</v>
      </c>
      <c r="E295" t="s">
        <v>3191</v>
      </c>
      <c r="F295" s="1" t="s">
        <v>3192</v>
      </c>
      <c r="G295" t="s">
        <v>3193</v>
      </c>
      <c r="H295" t="e">
        <f>VLOOKUP(F295,#REF!,2,FALSE)</f>
        <v>#REF!</v>
      </c>
      <c r="I295" t="s">
        <v>32</v>
      </c>
      <c r="J295" s="4">
        <v>44327</v>
      </c>
      <c r="K295" s="4">
        <v>44333</v>
      </c>
      <c r="L295" s="3">
        <f t="shared" si="16"/>
        <v>6</v>
      </c>
      <c r="M295" s="4">
        <v>44389</v>
      </c>
      <c r="N295">
        <f t="shared" si="17"/>
        <v>62</v>
      </c>
      <c r="O295">
        <v>0</v>
      </c>
      <c r="P295" t="e">
        <f>VLOOKUP(F295,#REF!,3,FALSE)</f>
        <v>#REF!</v>
      </c>
      <c r="Q295">
        <f t="shared" si="18"/>
        <v>0</v>
      </c>
      <c r="R295" t="str">
        <f t="shared" si="19"/>
        <v/>
      </c>
      <c r="S295" t="s">
        <v>80</v>
      </c>
      <c r="T295">
        <v>11</v>
      </c>
      <c r="U295">
        <v>1</v>
      </c>
      <c r="V295" t="s">
        <v>80</v>
      </c>
      <c r="W295">
        <v>12</v>
      </c>
      <c r="X295">
        <v>31</v>
      </c>
      <c r="Y295">
        <v>9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e">
        <f>VLOOKUP(A295,#REF!,4,FALSE)</f>
        <v>#REF!</v>
      </c>
      <c r="AW295" t="e">
        <f>VLOOKUP(A295,#REF!,5,FALSE)</f>
        <v>#REF!</v>
      </c>
      <c r="AX295">
        <f>SUMIF(量化书目统计!A:A,H295,量化书目统计!G:G)</f>
        <v>0</v>
      </c>
    </row>
    <row r="296" spans="1:50" x14ac:dyDescent="0.3">
      <c r="A296" t="s">
        <v>3194</v>
      </c>
      <c r="B296" t="s">
        <v>855</v>
      </c>
      <c r="C296" t="s">
        <v>704</v>
      </c>
      <c r="D296">
        <v>3</v>
      </c>
      <c r="E296" t="s">
        <v>29</v>
      </c>
      <c r="F296" s="1" t="s">
        <v>30</v>
      </c>
      <c r="G296" t="s">
        <v>31</v>
      </c>
      <c r="H296" t="e">
        <f>VLOOKUP(F296,#REF!,2,FALSE)</f>
        <v>#REF!</v>
      </c>
      <c r="I296" t="s">
        <v>32</v>
      </c>
      <c r="J296" s="4">
        <v>44481</v>
      </c>
      <c r="K296" s="4">
        <v>44489</v>
      </c>
      <c r="L296" s="3">
        <f t="shared" si="16"/>
        <v>8</v>
      </c>
      <c r="M296" s="4">
        <v>44495</v>
      </c>
      <c r="N296">
        <f t="shared" si="17"/>
        <v>14</v>
      </c>
      <c r="O296">
        <v>0</v>
      </c>
      <c r="P296" t="e">
        <f>VLOOKUP(F296,#REF!,3,FALSE)</f>
        <v>#REF!</v>
      </c>
      <c r="Q296">
        <f t="shared" si="18"/>
        <v>0</v>
      </c>
      <c r="R296" t="str">
        <f t="shared" si="19"/>
        <v/>
      </c>
      <c r="S296" t="s">
        <v>38</v>
      </c>
      <c r="T296">
        <v>6</v>
      </c>
      <c r="U296">
        <v>1</v>
      </c>
      <c r="V296" t="s">
        <v>38</v>
      </c>
      <c r="W296">
        <v>7</v>
      </c>
      <c r="X296">
        <v>46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e">
        <f>VLOOKUP(A296,#REF!,4,FALSE)</f>
        <v>#REF!</v>
      </c>
      <c r="AW296" t="e">
        <f>VLOOKUP(A296,#REF!,5,FALSE)</f>
        <v>#REF!</v>
      </c>
      <c r="AX296">
        <f>SUMIF(量化书目统计!A:A,H296,量化书目统计!G:G)</f>
        <v>0</v>
      </c>
    </row>
    <row r="297" spans="1:50" x14ac:dyDescent="0.3">
      <c r="A297" t="s">
        <v>3195</v>
      </c>
      <c r="B297" t="s">
        <v>855</v>
      </c>
      <c r="C297" t="s">
        <v>3196</v>
      </c>
      <c r="D297">
        <v>3</v>
      </c>
      <c r="E297" t="s">
        <v>2850</v>
      </c>
      <c r="F297" s="1" t="s">
        <v>2851</v>
      </c>
      <c r="G297" t="s">
        <v>2852</v>
      </c>
      <c r="H297" t="e">
        <f>VLOOKUP(F297,#REF!,2,FALSE)</f>
        <v>#REF!</v>
      </c>
      <c r="I297" t="s">
        <v>32</v>
      </c>
      <c r="J297" s="4">
        <v>44113</v>
      </c>
      <c r="K297" s="4">
        <v>44114</v>
      </c>
      <c r="L297" s="3">
        <f t="shared" si="16"/>
        <v>1</v>
      </c>
      <c r="M297" s="4">
        <v>44127</v>
      </c>
      <c r="N297">
        <f t="shared" si="17"/>
        <v>14</v>
      </c>
      <c r="O297">
        <v>0</v>
      </c>
      <c r="P297" t="e">
        <f>VLOOKUP(F297,#REF!,3,FALSE)</f>
        <v>#REF!</v>
      </c>
      <c r="Q297">
        <f t="shared" si="18"/>
        <v>0</v>
      </c>
      <c r="R297" t="str">
        <f t="shared" si="19"/>
        <v/>
      </c>
      <c r="S297" t="s">
        <v>28</v>
      </c>
      <c r="T297">
        <v>5</v>
      </c>
      <c r="U297">
        <v>1</v>
      </c>
      <c r="V297" t="s">
        <v>28</v>
      </c>
      <c r="W297">
        <v>5</v>
      </c>
      <c r="X297">
        <v>5</v>
      </c>
      <c r="Y297">
        <v>11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f>VLOOKUP(A297,#REF!,4,FALSE)</f>
        <v>#REF!</v>
      </c>
      <c r="AW297" t="e">
        <f>VLOOKUP(A297,#REF!,5,FALSE)</f>
        <v>#REF!</v>
      </c>
      <c r="AX297">
        <f>SUMIF(量化书目统计!A:A,H297,量化书目统计!G:G)</f>
        <v>0</v>
      </c>
    </row>
    <row r="298" spans="1:50" x14ac:dyDescent="0.3">
      <c r="A298" t="s">
        <v>307</v>
      </c>
      <c r="B298" t="s">
        <v>22</v>
      </c>
      <c r="C298" t="s">
        <v>308</v>
      </c>
      <c r="D298">
        <v>1</v>
      </c>
      <c r="E298" t="s">
        <v>309</v>
      </c>
      <c r="F298" s="1" t="s">
        <v>310</v>
      </c>
      <c r="G298" t="s">
        <v>311</v>
      </c>
      <c r="H298" t="e">
        <f>VLOOKUP(F298,#REF!,2,FALSE)</f>
        <v>#REF!</v>
      </c>
      <c r="I298" t="s">
        <v>59</v>
      </c>
      <c r="J298" s="4">
        <v>44517</v>
      </c>
      <c r="K298" s="4">
        <v>44544</v>
      </c>
      <c r="L298" s="3">
        <f t="shared" si="16"/>
        <v>27</v>
      </c>
      <c r="M298" s="4">
        <v>44578</v>
      </c>
      <c r="N298">
        <f t="shared" si="17"/>
        <v>61</v>
      </c>
      <c r="O298">
        <v>0</v>
      </c>
      <c r="P298" t="e">
        <f>VLOOKUP(F298,#REF!,3,FALSE)</f>
        <v>#REF!</v>
      </c>
      <c r="Q298">
        <f t="shared" si="18"/>
        <v>0</v>
      </c>
      <c r="R298" t="str">
        <f t="shared" si="19"/>
        <v/>
      </c>
      <c r="S298" t="s">
        <v>38</v>
      </c>
      <c r="T298">
        <v>11</v>
      </c>
      <c r="U298">
        <v>1</v>
      </c>
      <c r="V298" t="s">
        <v>38</v>
      </c>
      <c r="W298">
        <v>15</v>
      </c>
      <c r="X298">
        <v>51</v>
      </c>
      <c r="Y298">
        <v>15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e">
        <f>VLOOKUP(A298,#REF!,4,FALSE)</f>
        <v>#REF!</v>
      </c>
      <c r="AW298" t="e">
        <f>VLOOKUP(A298,#REF!,5,FALSE)</f>
        <v>#REF!</v>
      </c>
      <c r="AX298">
        <f>SUMIF(量化书目统计!A:A,H298,量化书目统计!G:G)</f>
        <v>0</v>
      </c>
    </row>
    <row r="299" spans="1:50" x14ac:dyDescent="0.3">
      <c r="A299" t="s">
        <v>673</v>
      </c>
      <c r="B299" t="s">
        <v>539</v>
      </c>
      <c r="C299" t="s">
        <v>144</v>
      </c>
      <c r="D299">
        <v>5</v>
      </c>
      <c r="E299" t="s">
        <v>674</v>
      </c>
      <c r="F299" s="1" t="s">
        <v>675</v>
      </c>
      <c r="G299" t="s">
        <v>676</v>
      </c>
      <c r="H299" t="e">
        <f>VLOOKUP(F299,#REF!,2,FALSE)</f>
        <v>#REF!</v>
      </c>
      <c r="I299" t="s">
        <v>32</v>
      </c>
      <c r="J299" s="4">
        <v>44273</v>
      </c>
      <c r="K299" s="4">
        <v>44282</v>
      </c>
      <c r="L299" s="3">
        <f t="shared" si="16"/>
        <v>9</v>
      </c>
      <c r="M299" s="4">
        <v>44333</v>
      </c>
      <c r="N299">
        <f t="shared" si="17"/>
        <v>60</v>
      </c>
      <c r="O299">
        <v>0</v>
      </c>
      <c r="P299" t="e">
        <f>VLOOKUP(F299,#REF!,3,FALSE)</f>
        <v>#REF!</v>
      </c>
      <c r="Q299">
        <f t="shared" si="18"/>
        <v>0</v>
      </c>
      <c r="R299" t="str">
        <f t="shared" si="19"/>
        <v/>
      </c>
      <c r="S299" t="s">
        <v>80</v>
      </c>
      <c r="T299">
        <v>3</v>
      </c>
      <c r="U299">
        <v>1</v>
      </c>
      <c r="V299" t="s">
        <v>80</v>
      </c>
      <c r="W299">
        <v>4</v>
      </c>
      <c r="X299">
        <v>23</v>
      </c>
      <c r="Y299">
        <v>15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e">
        <f>VLOOKUP(A299,#REF!,4,FALSE)</f>
        <v>#REF!</v>
      </c>
      <c r="AW299" t="e">
        <f>VLOOKUP(A299,#REF!,5,FALSE)</f>
        <v>#REF!</v>
      </c>
      <c r="AX299">
        <f>SUMIF(量化书目统计!A:A,H299,量化书目统计!G:G)</f>
        <v>0</v>
      </c>
    </row>
    <row r="300" spans="1:50" x14ac:dyDescent="0.3">
      <c r="A300" t="s">
        <v>3197</v>
      </c>
      <c r="B300" t="s">
        <v>855</v>
      </c>
      <c r="C300" t="s">
        <v>464</v>
      </c>
      <c r="D300">
        <v>3</v>
      </c>
      <c r="E300" t="s">
        <v>445</v>
      </c>
      <c r="F300" s="1" t="s">
        <v>446</v>
      </c>
      <c r="G300" t="s">
        <v>447</v>
      </c>
      <c r="H300" t="e">
        <f>VLOOKUP(F300,#REF!,2,FALSE)</f>
        <v>#REF!</v>
      </c>
      <c r="I300" t="s">
        <v>32</v>
      </c>
      <c r="J300" s="4">
        <v>44194</v>
      </c>
      <c r="K300" s="4">
        <v>44199</v>
      </c>
      <c r="L300" s="3">
        <f t="shared" si="16"/>
        <v>5</v>
      </c>
      <c r="M300" s="4">
        <v>44208</v>
      </c>
      <c r="N300">
        <f t="shared" si="17"/>
        <v>14</v>
      </c>
      <c r="O300">
        <v>0</v>
      </c>
      <c r="P300" t="e">
        <f>VLOOKUP(F300,#REF!,3,FALSE)</f>
        <v>#REF!</v>
      </c>
      <c r="Q300">
        <f t="shared" si="18"/>
        <v>0</v>
      </c>
      <c r="R300" t="str">
        <f t="shared" si="19"/>
        <v/>
      </c>
      <c r="S300" t="s">
        <v>28</v>
      </c>
      <c r="T300">
        <v>17</v>
      </c>
      <c r="U300">
        <v>1</v>
      </c>
      <c r="V300" t="s">
        <v>28</v>
      </c>
      <c r="W300">
        <v>18</v>
      </c>
      <c r="X300">
        <v>17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e">
        <f>VLOOKUP(A300,#REF!,4,FALSE)</f>
        <v>#REF!</v>
      </c>
      <c r="AW300" t="e">
        <f>VLOOKUP(A300,#REF!,5,FALSE)</f>
        <v>#REF!</v>
      </c>
      <c r="AX300">
        <f>SUMIF(量化书目统计!A:A,H300,量化书目统计!G:G)</f>
        <v>0</v>
      </c>
    </row>
    <row r="301" spans="1:50" x14ac:dyDescent="0.3">
      <c r="A301" t="s">
        <v>3198</v>
      </c>
      <c r="B301" t="s">
        <v>855</v>
      </c>
      <c r="C301" t="s">
        <v>464</v>
      </c>
      <c r="D301">
        <v>3</v>
      </c>
      <c r="E301" t="s">
        <v>889</v>
      </c>
      <c r="F301" s="1" t="s">
        <v>890</v>
      </c>
      <c r="G301" t="s">
        <v>891</v>
      </c>
      <c r="H301" t="e">
        <f>VLOOKUP(F301,#REF!,2,FALSE)</f>
        <v>#REF!</v>
      </c>
      <c r="I301" t="s">
        <v>32</v>
      </c>
      <c r="J301" s="4">
        <v>44349</v>
      </c>
      <c r="K301" s="4">
        <v>44441</v>
      </c>
      <c r="L301" s="3">
        <f t="shared" si="16"/>
        <v>92</v>
      </c>
      <c r="M301" s="4">
        <v>44447</v>
      </c>
      <c r="N301">
        <f t="shared" si="17"/>
        <v>98</v>
      </c>
      <c r="O301">
        <v>0</v>
      </c>
      <c r="P301" t="e">
        <f>VLOOKUP(F301,#REF!,3,FALSE)</f>
        <v>#REF!</v>
      </c>
      <c r="Q301">
        <f t="shared" si="18"/>
        <v>0</v>
      </c>
      <c r="R301" t="str">
        <f t="shared" si="19"/>
        <v/>
      </c>
      <c r="S301" t="s">
        <v>80</v>
      </c>
      <c r="T301">
        <v>14</v>
      </c>
      <c r="U301">
        <v>1</v>
      </c>
      <c r="V301" t="s">
        <v>43</v>
      </c>
      <c r="X301">
        <v>34</v>
      </c>
      <c r="Y301">
        <v>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e">
        <f>VLOOKUP(A301,#REF!,4,FALSE)</f>
        <v>#REF!</v>
      </c>
      <c r="AW301" t="e">
        <f>VLOOKUP(A301,#REF!,5,FALSE)</f>
        <v>#REF!</v>
      </c>
      <c r="AX301">
        <f>SUMIF(量化书目统计!A:A,H301,量化书目统计!G:G)</f>
        <v>0</v>
      </c>
    </row>
    <row r="302" spans="1:50" x14ac:dyDescent="0.3">
      <c r="A302" t="s">
        <v>3199</v>
      </c>
      <c r="B302" t="s">
        <v>855</v>
      </c>
      <c r="C302" t="s">
        <v>1301</v>
      </c>
      <c r="D302">
        <v>3</v>
      </c>
      <c r="E302" t="s">
        <v>1142</v>
      </c>
      <c r="F302" s="1" t="s">
        <v>1198</v>
      </c>
      <c r="G302" t="s">
        <v>1199</v>
      </c>
      <c r="H302" t="e">
        <f>VLOOKUP(F302,#REF!,2,FALSE)</f>
        <v>#REF!</v>
      </c>
      <c r="I302" t="s">
        <v>32</v>
      </c>
      <c r="J302" s="4">
        <v>44350</v>
      </c>
      <c r="K302" s="4">
        <v>44438</v>
      </c>
      <c r="L302" s="3">
        <f t="shared" si="16"/>
        <v>88</v>
      </c>
      <c r="M302" s="4">
        <v>44446</v>
      </c>
      <c r="N302">
        <f t="shared" si="17"/>
        <v>96</v>
      </c>
      <c r="O302">
        <v>0</v>
      </c>
      <c r="P302" t="e">
        <f>VLOOKUP(F302,#REF!,3,FALSE)</f>
        <v>#REF!</v>
      </c>
      <c r="Q302">
        <f t="shared" si="18"/>
        <v>0</v>
      </c>
      <c r="R302" t="str">
        <f t="shared" si="19"/>
        <v/>
      </c>
      <c r="S302" t="s">
        <v>80</v>
      </c>
      <c r="T302">
        <v>14</v>
      </c>
      <c r="U302">
        <v>1</v>
      </c>
      <c r="V302" t="s">
        <v>43</v>
      </c>
      <c r="X302">
        <v>34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e">
        <f>VLOOKUP(A302,#REF!,4,FALSE)</f>
        <v>#REF!</v>
      </c>
      <c r="AW302" t="e">
        <f>VLOOKUP(A302,#REF!,5,FALSE)</f>
        <v>#REF!</v>
      </c>
      <c r="AX302">
        <f>SUMIF(量化书目统计!A:A,H302,量化书目统计!G:G)</f>
        <v>0</v>
      </c>
    </row>
    <row r="303" spans="1:50" x14ac:dyDescent="0.3">
      <c r="A303" t="s">
        <v>3200</v>
      </c>
      <c r="B303" t="s">
        <v>855</v>
      </c>
      <c r="C303" t="s">
        <v>1401</v>
      </c>
      <c r="D303">
        <v>3</v>
      </c>
      <c r="E303" t="s">
        <v>1396</v>
      </c>
      <c r="F303" s="1" t="s">
        <v>1397</v>
      </c>
      <c r="G303" t="s">
        <v>1398</v>
      </c>
      <c r="H303" t="e">
        <f>VLOOKUP(F303,#REF!,2,FALSE)</f>
        <v>#REF!</v>
      </c>
      <c r="I303" t="s">
        <v>27</v>
      </c>
      <c r="J303" s="4">
        <v>44093</v>
      </c>
      <c r="K303" s="4">
        <v>44132</v>
      </c>
      <c r="L303" s="3">
        <f t="shared" si="16"/>
        <v>39</v>
      </c>
      <c r="M303" s="4">
        <v>44153</v>
      </c>
      <c r="N303">
        <f t="shared" si="17"/>
        <v>60</v>
      </c>
      <c r="O303">
        <v>0</v>
      </c>
      <c r="P303" t="e">
        <f>VLOOKUP(F303,#REF!,3,FALSE)</f>
        <v>#REF!</v>
      </c>
      <c r="Q303">
        <f t="shared" si="18"/>
        <v>2</v>
      </c>
      <c r="R303" t="str">
        <f t="shared" si="19"/>
        <v/>
      </c>
      <c r="S303" t="s">
        <v>28</v>
      </c>
      <c r="T303">
        <v>2</v>
      </c>
      <c r="U303">
        <v>1</v>
      </c>
      <c r="V303" t="s">
        <v>28</v>
      </c>
      <c r="W303">
        <v>8</v>
      </c>
      <c r="X303">
        <v>2</v>
      </c>
      <c r="Y303">
        <v>4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e">
        <f>VLOOKUP(A303,#REF!,4,FALSE)</f>
        <v>#REF!</v>
      </c>
      <c r="AW303" t="e">
        <f>VLOOKUP(A303,#REF!,5,FALSE)</f>
        <v>#REF!</v>
      </c>
      <c r="AX303">
        <f>SUMIF(量化书目统计!A:A,H303,量化书目统计!G:G)</f>
        <v>0</v>
      </c>
    </row>
    <row r="304" spans="1:50" x14ac:dyDescent="0.3">
      <c r="A304" t="s">
        <v>3201</v>
      </c>
      <c r="B304" t="s">
        <v>855</v>
      </c>
      <c r="C304" t="s">
        <v>3202</v>
      </c>
      <c r="D304">
        <v>3</v>
      </c>
      <c r="E304" t="s">
        <v>935</v>
      </c>
      <c r="F304" s="1" t="s">
        <v>936</v>
      </c>
      <c r="G304" t="s">
        <v>937</v>
      </c>
      <c r="H304" t="e">
        <f>VLOOKUP(F304,#REF!,2,FALSE)</f>
        <v>#REF!</v>
      </c>
      <c r="I304" t="s">
        <v>32</v>
      </c>
      <c r="J304" s="4">
        <v>44228</v>
      </c>
      <c r="K304" s="4">
        <v>44245</v>
      </c>
      <c r="L304" s="3">
        <f t="shared" si="16"/>
        <v>17</v>
      </c>
      <c r="M304" s="4">
        <v>44288</v>
      </c>
      <c r="N304">
        <f t="shared" si="17"/>
        <v>60</v>
      </c>
      <c r="O304">
        <v>0</v>
      </c>
      <c r="P304" t="e">
        <f>VLOOKUP(F304,#REF!,3,FALSE)</f>
        <v>#REF!</v>
      </c>
      <c r="Q304">
        <f t="shared" si="18"/>
        <v>0</v>
      </c>
      <c r="R304" t="str">
        <f t="shared" si="19"/>
        <v/>
      </c>
      <c r="S304" t="s">
        <v>43</v>
      </c>
      <c r="U304">
        <v>1</v>
      </c>
      <c r="V304" t="s">
        <v>43</v>
      </c>
      <c r="X304">
        <v>20</v>
      </c>
      <c r="Y304">
        <v>11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e">
        <f>VLOOKUP(A304,#REF!,4,FALSE)</f>
        <v>#REF!</v>
      </c>
      <c r="AW304" t="e">
        <f>VLOOKUP(A304,#REF!,5,FALSE)</f>
        <v>#REF!</v>
      </c>
      <c r="AX304">
        <f>SUMIF(量化书目统计!A:A,H304,量化书目统计!G:G)</f>
        <v>0</v>
      </c>
    </row>
    <row r="305" spans="1:50" x14ac:dyDescent="0.3">
      <c r="A305" t="s">
        <v>3203</v>
      </c>
      <c r="B305" t="s">
        <v>855</v>
      </c>
      <c r="C305" t="s">
        <v>2028</v>
      </c>
      <c r="D305">
        <v>3</v>
      </c>
      <c r="E305" t="s">
        <v>1396</v>
      </c>
      <c r="F305" s="1" t="s">
        <v>1397</v>
      </c>
      <c r="G305" t="s">
        <v>1398</v>
      </c>
      <c r="H305" t="e">
        <f>VLOOKUP(F305,#REF!,2,FALSE)</f>
        <v>#REF!</v>
      </c>
      <c r="I305" t="s">
        <v>27</v>
      </c>
      <c r="J305" s="4">
        <v>44136</v>
      </c>
      <c r="K305" s="4">
        <v>44172</v>
      </c>
      <c r="L305" s="3">
        <f t="shared" si="16"/>
        <v>36</v>
      </c>
      <c r="M305" s="4">
        <v>44196</v>
      </c>
      <c r="N305">
        <f t="shared" si="17"/>
        <v>60</v>
      </c>
      <c r="O305">
        <v>0</v>
      </c>
      <c r="P305" t="e">
        <f>VLOOKUP(F305,#REF!,3,FALSE)</f>
        <v>#REF!</v>
      </c>
      <c r="Q305">
        <f t="shared" si="18"/>
        <v>2</v>
      </c>
      <c r="R305" t="str">
        <f t="shared" si="19"/>
        <v/>
      </c>
      <c r="S305" t="s">
        <v>28</v>
      </c>
      <c r="T305">
        <v>9</v>
      </c>
      <c r="U305">
        <v>1</v>
      </c>
      <c r="V305" t="s">
        <v>28</v>
      </c>
      <c r="W305">
        <v>14</v>
      </c>
      <c r="X305">
        <v>9</v>
      </c>
      <c r="Y305">
        <v>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e">
        <f>VLOOKUP(A305,#REF!,4,FALSE)</f>
        <v>#REF!</v>
      </c>
      <c r="AW305" t="e">
        <f>VLOOKUP(A305,#REF!,5,FALSE)</f>
        <v>#REF!</v>
      </c>
      <c r="AX305">
        <f>SUMIF(量化书目统计!A:A,H305,量化书目统计!G:G)</f>
        <v>0</v>
      </c>
    </row>
    <row r="306" spans="1:50" x14ac:dyDescent="0.3">
      <c r="A306" t="s">
        <v>3203</v>
      </c>
      <c r="B306" t="s">
        <v>855</v>
      </c>
      <c r="C306" t="s">
        <v>2028</v>
      </c>
      <c r="D306">
        <v>3</v>
      </c>
      <c r="E306" t="s">
        <v>24</v>
      </c>
      <c r="F306" s="1" t="s">
        <v>25</v>
      </c>
      <c r="G306" t="s">
        <v>26</v>
      </c>
      <c r="H306" t="e">
        <f>VLOOKUP(F306,#REF!,2,FALSE)</f>
        <v>#REF!</v>
      </c>
      <c r="I306" t="s">
        <v>27</v>
      </c>
      <c r="J306" s="4">
        <v>44172</v>
      </c>
      <c r="K306" s="4">
        <v>44186</v>
      </c>
      <c r="L306" s="3">
        <f t="shared" si="16"/>
        <v>14</v>
      </c>
      <c r="M306" s="4">
        <v>44189</v>
      </c>
      <c r="N306">
        <f t="shared" si="17"/>
        <v>17</v>
      </c>
      <c r="O306">
        <v>0</v>
      </c>
      <c r="P306" t="e">
        <f>VLOOKUP(F306,#REF!,3,FALSE)</f>
        <v>#REF!</v>
      </c>
      <c r="Q306">
        <f t="shared" si="18"/>
        <v>0</v>
      </c>
      <c r="R306" t="str">
        <f t="shared" si="19"/>
        <v/>
      </c>
      <c r="S306" t="s">
        <v>28</v>
      </c>
      <c r="T306">
        <v>14</v>
      </c>
      <c r="U306">
        <v>1</v>
      </c>
      <c r="V306" t="s">
        <v>28</v>
      </c>
      <c r="W306">
        <v>16</v>
      </c>
      <c r="X306">
        <v>14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e">
        <f>VLOOKUP(A306,#REF!,4,FALSE)</f>
        <v>#REF!</v>
      </c>
      <c r="AW306" t="e">
        <f>VLOOKUP(A306,#REF!,5,FALSE)</f>
        <v>#REF!</v>
      </c>
      <c r="AX306">
        <f>SUMIF(量化书目统计!A:A,H306,量化书目统计!G:G)</f>
        <v>0</v>
      </c>
    </row>
    <row r="307" spans="1:50" x14ac:dyDescent="0.3">
      <c r="A307" t="s">
        <v>3204</v>
      </c>
      <c r="B307" t="s">
        <v>855</v>
      </c>
      <c r="C307" t="s">
        <v>2028</v>
      </c>
      <c r="D307">
        <v>3</v>
      </c>
      <c r="E307" t="s">
        <v>705</v>
      </c>
      <c r="F307" s="1" t="s">
        <v>3173</v>
      </c>
      <c r="G307" t="s">
        <v>3174</v>
      </c>
      <c r="H307" t="e">
        <f>VLOOKUP(F307,#REF!,2,FALSE)</f>
        <v>#REF!</v>
      </c>
      <c r="I307" t="s">
        <v>32</v>
      </c>
      <c r="J307" s="4">
        <v>44293</v>
      </c>
      <c r="K307" s="4">
        <v>44312</v>
      </c>
      <c r="L307" s="3">
        <f t="shared" si="16"/>
        <v>19</v>
      </c>
      <c r="M307" s="4">
        <v>44354</v>
      </c>
      <c r="N307">
        <f t="shared" si="17"/>
        <v>61</v>
      </c>
      <c r="O307">
        <v>0</v>
      </c>
      <c r="P307" t="e">
        <f>VLOOKUP(F307,#REF!,3,FALSE)</f>
        <v>#REF!</v>
      </c>
      <c r="Q307">
        <f t="shared" si="18"/>
        <v>0</v>
      </c>
      <c r="R307" t="str">
        <f t="shared" si="19"/>
        <v/>
      </c>
      <c r="S307" t="s">
        <v>80</v>
      </c>
      <c r="T307">
        <v>6</v>
      </c>
      <c r="U307">
        <v>1</v>
      </c>
      <c r="V307" t="s">
        <v>80</v>
      </c>
      <c r="W307">
        <v>9</v>
      </c>
      <c r="X307">
        <v>26</v>
      </c>
      <c r="Y307">
        <v>20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 t="e">
        <f>VLOOKUP(A307,#REF!,4,FALSE)</f>
        <v>#REF!</v>
      </c>
      <c r="AW307" t="e">
        <f>VLOOKUP(A307,#REF!,5,FALSE)</f>
        <v>#REF!</v>
      </c>
      <c r="AX307">
        <f>SUMIF(量化书目统计!A:A,H307,量化书目统计!G:G)</f>
        <v>0</v>
      </c>
    </row>
    <row r="308" spans="1:50" x14ac:dyDescent="0.3">
      <c r="A308" t="s">
        <v>3205</v>
      </c>
      <c r="B308" t="s">
        <v>855</v>
      </c>
      <c r="C308" t="s">
        <v>1405</v>
      </c>
      <c r="D308">
        <v>3</v>
      </c>
      <c r="E308" t="s">
        <v>700</v>
      </c>
      <c r="F308" s="1" t="s">
        <v>701</v>
      </c>
      <c r="G308" t="s">
        <v>702</v>
      </c>
      <c r="H308" t="e">
        <f>VLOOKUP(F308,#REF!,2,FALSE)</f>
        <v>#REF!</v>
      </c>
      <c r="I308" t="s">
        <v>317</v>
      </c>
      <c r="J308" s="4">
        <v>44157</v>
      </c>
      <c r="K308" s="4">
        <v>44174</v>
      </c>
      <c r="L308" s="3">
        <f t="shared" si="16"/>
        <v>17</v>
      </c>
      <c r="M308" s="4">
        <v>44172</v>
      </c>
      <c r="N308">
        <f t="shared" si="17"/>
        <v>15</v>
      </c>
      <c r="O308">
        <v>0</v>
      </c>
      <c r="P308" t="e">
        <f>VLOOKUP(F308,#REF!,3,FALSE)</f>
        <v>#REF!</v>
      </c>
      <c r="Q308">
        <f t="shared" si="18"/>
        <v>0</v>
      </c>
      <c r="R308" t="str">
        <f t="shared" si="19"/>
        <v/>
      </c>
      <c r="S308" t="s">
        <v>28</v>
      </c>
      <c r="T308">
        <v>12</v>
      </c>
      <c r="U308">
        <v>2</v>
      </c>
      <c r="V308" t="s">
        <v>28</v>
      </c>
      <c r="W308">
        <v>14</v>
      </c>
      <c r="X308">
        <v>12</v>
      </c>
      <c r="Y308">
        <v>4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e">
        <f>VLOOKUP(A308,#REF!,4,FALSE)</f>
        <v>#REF!</v>
      </c>
      <c r="AW308" t="e">
        <f>VLOOKUP(A308,#REF!,5,FALSE)</f>
        <v>#REF!</v>
      </c>
      <c r="AX308">
        <f>SUMIF(量化书目统计!A:A,H308,量化书目统计!G:G)</f>
        <v>0</v>
      </c>
    </row>
    <row r="309" spans="1:50" x14ac:dyDescent="0.3">
      <c r="A309" t="s">
        <v>3206</v>
      </c>
      <c r="B309" t="s">
        <v>855</v>
      </c>
      <c r="C309" t="s">
        <v>3207</v>
      </c>
      <c r="D309">
        <v>3</v>
      </c>
      <c r="E309" t="s">
        <v>700</v>
      </c>
      <c r="F309" s="1" t="s">
        <v>701</v>
      </c>
      <c r="G309" t="s">
        <v>702</v>
      </c>
      <c r="H309" t="e">
        <f>VLOOKUP(F309,#REF!,2,FALSE)</f>
        <v>#REF!</v>
      </c>
      <c r="I309" t="s">
        <v>317</v>
      </c>
      <c r="J309" s="4">
        <v>44119</v>
      </c>
      <c r="K309" s="4">
        <v>44143</v>
      </c>
      <c r="L309" s="3">
        <f t="shared" si="16"/>
        <v>24</v>
      </c>
      <c r="M309" s="4">
        <v>44145</v>
      </c>
      <c r="N309">
        <f t="shared" si="17"/>
        <v>26</v>
      </c>
      <c r="O309">
        <v>0</v>
      </c>
      <c r="P309" t="e">
        <f>VLOOKUP(F309,#REF!,3,FALSE)</f>
        <v>#REF!</v>
      </c>
      <c r="Q309">
        <f t="shared" si="18"/>
        <v>0</v>
      </c>
      <c r="R309" t="str">
        <f t="shared" si="19"/>
        <v/>
      </c>
      <c r="S309" t="s">
        <v>28</v>
      </c>
      <c r="T309">
        <v>6</v>
      </c>
      <c r="U309">
        <v>2</v>
      </c>
      <c r="V309" t="s">
        <v>28</v>
      </c>
      <c r="W309">
        <v>10</v>
      </c>
      <c r="X309">
        <v>6</v>
      </c>
      <c r="Y309">
        <v>11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e">
        <f>VLOOKUP(A309,#REF!,4,FALSE)</f>
        <v>#REF!</v>
      </c>
      <c r="AW309" t="e">
        <f>VLOOKUP(A309,#REF!,5,FALSE)</f>
        <v>#REF!</v>
      </c>
      <c r="AX309">
        <f>SUMIF(量化书目统计!A:A,H309,量化书目统计!G:G)</f>
        <v>0</v>
      </c>
    </row>
    <row r="310" spans="1:50" x14ac:dyDescent="0.3">
      <c r="A310" t="s">
        <v>3208</v>
      </c>
      <c r="B310" t="s">
        <v>855</v>
      </c>
      <c r="C310" t="s">
        <v>1027</v>
      </c>
      <c r="D310">
        <v>4</v>
      </c>
      <c r="E310" t="s">
        <v>172</v>
      </c>
      <c r="F310" s="1" t="s">
        <v>176</v>
      </c>
      <c r="G310" t="s">
        <v>177</v>
      </c>
      <c r="H310" t="e">
        <f>VLOOKUP(F310,#REF!,2,FALSE)</f>
        <v>#REF!</v>
      </c>
      <c r="I310" t="s">
        <v>175</v>
      </c>
      <c r="J310" s="4">
        <v>44339</v>
      </c>
      <c r="K310" s="4">
        <v>44369</v>
      </c>
      <c r="L310" s="3">
        <f t="shared" si="16"/>
        <v>30</v>
      </c>
      <c r="M310" s="4">
        <v>44399</v>
      </c>
      <c r="N310">
        <f t="shared" si="17"/>
        <v>60</v>
      </c>
      <c r="O310">
        <v>0</v>
      </c>
      <c r="P310" t="e">
        <f>VLOOKUP(F310,#REF!,3,FALSE)</f>
        <v>#REF!</v>
      </c>
      <c r="Q310">
        <f t="shared" si="18"/>
        <v>0</v>
      </c>
      <c r="R310" t="str">
        <f t="shared" si="19"/>
        <v/>
      </c>
      <c r="S310" t="s">
        <v>80</v>
      </c>
      <c r="T310">
        <v>12</v>
      </c>
      <c r="U310">
        <v>1</v>
      </c>
      <c r="V310" t="s">
        <v>80</v>
      </c>
      <c r="W310">
        <v>17</v>
      </c>
      <c r="X310">
        <v>32</v>
      </c>
      <c r="Y310">
        <v>15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e">
        <f>VLOOKUP(A310,#REF!,4,FALSE)</f>
        <v>#REF!</v>
      </c>
      <c r="AW310" t="e">
        <f>VLOOKUP(A310,#REF!,5,FALSE)</f>
        <v>#REF!</v>
      </c>
      <c r="AX310">
        <f>SUMIF(量化书目统计!A:A,H310,量化书目统计!G:G)</f>
        <v>0</v>
      </c>
    </row>
    <row r="311" spans="1:50" x14ac:dyDescent="0.3">
      <c r="A311" t="s">
        <v>677</v>
      </c>
      <c r="B311" t="s">
        <v>539</v>
      </c>
      <c r="C311" t="s">
        <v>205</v>
      </c>
      <c r="D311">
        <v>1</v>
      </c>
      <c r="E311" t="s">
        <v>678</v>
      </c>
      <c r="F311" s="1" t="s">
        <v>679</v>
      </c>
      <c r="G311" t="s">
        <v>680</v>
      </c>
      <c r="H311" t="e">
        <f>VLOOKUP(F311,#REF!,2,FALSE)</f>
        <v>#REF!</v>
      </c>
      <c r="I311" t="s">
        <v>231</v>
      </c>
      <c r="J311" s="4">
        <v>43844</v>
      </c>
      <c r="K311" s="4">
        <v>43847</v>
      </c>
      <c r="L311" s="3">
        <f t="shared" si="16"/>
        <v>3</v>
      </c>
      <c r="M311" s="4">
        <v>43906</v>
      </c>
      <c r="N311">
        <f t="shared" si="17"/>
        <v>62</v>
      </c>
      <c r="O311">
        <v>0</v>
      </c>
      <c r="P311" t="e">
        <f>VLOOKUP(F311,#REF!,3,FALSE)</f>
        <v>#REF!</v>
      </c>
      <c r="Q311">
        <f t="shared" si="18"/>
        <v>0</v>
      </c>
      <c r="R311" t="str">
        <f t="shared" si="19"/>
        <v/>
      </c>
      <c r="S311" t="s">
        <v>43</v>
      </c>
      <c r="U311">
        <v>1</v>
      </c>
      <c r="V311" t="s">
        <v>43</v>
      </c>
      <c r="X311">
        <v>0</v>
      </c>
      <c r="Y311">
        <v>15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e">
        <f>VLOOKUP(A311,#REF!,4,FALSE)</f>
        <v>#REF!</v>
      </c>
      <c r="AW311" t="e">
        <f>VLOOKUP(A311,#REF!,5,FALSE)</f>
        <v>#REF!</v>
      </c>
      <c r="AX311">
        <f>SUMIF(量化书目统计!A:A,H311,量化书目统计!G:G)</f>
        <v>0</v>
      </c>
    </row>
    <row r="312" spans="1:50" x14ac:dyDescent="0.3">
      <c r="A312" t="s">
        <v>3209</v>
      </c>
      <c r="B312" t="s">
        <v>855</v>
      </c>
      <c r="C312" t="s">
        <v>1027</v>
      </c>
      <c r="D312">
        <v>4</v>
      </c>
      <c r="E312" t="s">
        <v>2412</v>
      </c>
      <c r="F312" s="1" t="s">
        <v>2413</v>
      </c>
      <c r="G312" t="s">
        <v>2414</v>
      </c>
      <c r="H312" t="e">
        <f>VLOOKUP(F312,#REF!,2,FALSE)</f>
        <v>#REF!</v>
      </c>
      <c r="I312" t="s">
        <v>158</v>
      </c>
      <c r="J312" s="4">
        <v>44186</v>
      </c>
      <c r="K312" s="4">
        <v>44262</v>
      </c>
      <c r="L312" s="3">
        <f t="shared" si="16"/>
        <v>76</v>
      </c>
      <c r="M312" s="4">
        <v>44260</v>
      </c>
      <c r="N312">
        <f t="shared" si="17"/>
        <v>74</v>
      </c>
      <c r="O312">
        <v>0</v>
      </c>
      <c r="P312" t="e">
        <f>VLOOKUP(F312,#REF!,3,FALSE)</f>
        <v>#REF!</v>
      </c>
      <c r="Q312">
        <f t="shared" si="18"/>
        <v>0</v>
      </c>
      <c r="R312" t="str">
        <f t="shared" si="19"/>
        <v/>
      </c>
      <c r="S312" t="s">
        <v>28</v>
      </c>
      <c r="T312">
        <v>16</v>
      </c>
      <c r="U312">
        <v>1</v>
      </c>
      <c r="V312" t="s">
        <v>80</v>
      </c>
      <c r="W312">
        <v>1</v>
      </c>
      <c r="X312">
        <v>16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e">
        <f>VLOOKUP(A312,#REF!,4,FALSE)</f>
        <v>#REF!</v>
      </c>
      <c r="AW312" t="e">
        <f>VLOOKUP(A312,#REF!,5,FALSE)</f>
        <v>#REF!</v>
      </c>
      <c r="AX312">
        <f>SUMIF(量化书目统计!A:A,H312,量化书目统计!G:G)</f>
        <v>0</v>
      </c>
    </row>
    <row r="313" spans="1:50" x14ac:dyDescent="0.3">
      <c r="A313" t="s">
        <v>3210</v>
      </c>
      <c r="B313" t="s">
        <v>855</v>
      </c>
      <c r="C313" t="s">
        <v>1027</v>
      </c>
      <c r="D313">
        <v>4</v>
      </c>
      <c r="E313" t="s">
        <v>674</v>
      </c>
      <c r="F313" s="1" t="s">
        <v>1659</v>
      </c>
      <c r="G313" t="s">
        <v>1660</v>
      </c>
      <c r="H313" t="e">
        <f>VLOOKUP(F313,#REF!,2,FALSE)</f>
        <v>#REF!</v>
      </c>
      <c r="I313" t="s">
        <v>32</v>
      </c>
      <c r="J313" s="4">
        <v>44153</v>
      </c>
      <c r="K313" s="4">
        <v>44502</v>
      </c>
      <c r="L313" s="3">
        <f t="shared" si="16"/>
        <v>349</v>
      </c>
      <c r="M313" s="4">
        <v>44502</v>
      </c>
      <c r="N313">
        <f t="shared" si="17"/>
        <v>349</v>
      </c>
      <c r="O313">
        <v>0</v>
      </c>
      <c r="P313" t="e">
        <f>VLOOKUP(F313,#REF!,3,FALSE)</f>
        <v>#REF!</v>
      </c>
      <c r="Q313">
        <f t="shared" si="18"/>
        <v>0</v>
      </c>
      <c r="R313" t="str">
        <f t="shared" si="19"/>
        <v/>
      </c>
      <c r="S313" t="s">
        <v>28</v>
      </c>
      <c r="T313">
        <v>11</v>
      </c>
      <c r="U313">
        <v>1</v>
      </c>
      <c r="V313" t="s">
        <v>38</v>
      </c>
      <c r="W313">
        <v>9</v>
      </c>
      <c r="X313">
        <v>11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e">
        <f>VLOOKUP(A313,#REF!,4,FALSE)</f>
        <v>#REF!</v>
      </c>
      <c r="AW313" t="e">
        <f>VLOOKUP(A313,#REF!,5,FALSE)</f>
        <v>#REF!</v>
      </c>
      <c r="AX313">
        <f>SUMIF(量化书目统计!A:A,H313,量化书目统计!G:G)</f>
        <v>0</v>
      </c>
    </row>
    <row r="314" spans="1:50" x14ac:dyDescent="0.3">
      <c r="A314" t="s">
        <v>3211</v>
      </c>
      <c r="B314" t="s">
        <v>855</v>
      </c>
      <c r="C314" t="s">
        <v>1027</v>
      </c>
      <c r="D314">
        <v>4</v>
      </c>
      <c r="E314" t="s">
        <v>674</v>
      </c>
      <c r="F314" s="1" t="s">
        <v>675</v>
      </c>
      <c r="G314" t="s">
        <v>676</v>
      </c>
      <c r="H314" t="e">
        <f>VLOOKUP(F314,#REF!,2,FALSE)</f>
        <v>#REF!</v>
      </c>
      <c r="I314" t="s">
        <v>32</v>
      </c>
      <c r="J314" s="4">
        <v>44119</v>
      </c>
      <c r="K314" s="4">
        <v>44172</v>
      </c>
      <c r="L314" s="3">
        <f t="shared" si="16"/>
        <v>53</v>
      </c>
      <c r="M314" s="4">
        <v>44179</v>
      </c>
      <c r="N314">
        <f t="shared" si="17"/>
        <v>60</v>
      </c>
      <c r="O314">
        <v>0</v>
      </c>
      <c r="P314" t="e">
        <f>VLOOKUP(F314,#REF!,3,FALSE)</f>
        <v>#REF!</v>
      </c>
      <c r="Q314">
        <f t="shared" si="18"/>
        <v>0</v>
      </c>
      <c r="R314" t="str">
        <f t="shared" si="19"/>
        <v/>
      </c>
      <c r="S314" t="s">
        <v>28</v>
      </c>
      <c r="T314">
        <v>6</v>
      </c>
      <c r="U314">
        <v>1</v>
      </c>
      <c r="V314" t="s">
        <v>28</v>
      </c>
      <c r="W314">
        <v>14</v>
      </c>
      <c r="X314">
        <v>6</v>
      </c>
      <c r="Y314">
        <v>15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e">
        <f>VLOOKUP(A314,#REF!,4,FALSE)</f>
        <v>#REF!</v>
      </c>
      <c r="AW314" t="e">
        <f>VLOOKUP(A314,#REF!,5,FALSE)</f>
        <v>#REF!</v>
      </c>
      <c r="AX314">
        <f>SUMIF(量化书目统计!A:A,H314,量化书目统计!G:G)</f>
        <v>0</v>
      </c>
    </row>
    <row r="315" spans="1:50" x14ac:dyDescent="0.3">
      <c r="A315" t="s">
        <v>3212</v>
      </c>
      <c r="B315" t="s">
        <v>855</v>
      </c>
      <c r="C315" t="s">
        <v>1027</v>
      </c>
      <c r="D315">
        <v>4</v>
      </c>
      <c r="E315" t="s">
        <v>3167</v>
      </c>
      <c r="F315" s="1" t="s">
        <v>3168</v>
      </c>
      <c r="G315" t="s">
        <v>3169</v>
      </c>
      <c r="H315" t="e">
        <f>VLOOKUP(F315,#REF!,2,FALSE)</f>
        <v>#REF!</v>
      </c>
      <c r="I315" t="s">
        <v>49</v>
      </c>
      <c r="J315" s="4">
        <v>44175</v>
      </c>
      <c r="K315" s="4">
        <v>44261</v>
      </c>
      <c r="L315" s="3">
        <f t="shared" si="16"/>
        <v>86</v>
      </c>
      <c r="M315" s="4">
        <v>44260</v>
      </c>
      <c r="N315">
        <f t="shared" si="17"/>
        <v>85</v>
      </c>
      <c r="O315">
        <v>0</v>
      </c>
      <c r="P315" t="e">
        <f>VLOOKUP(F315,#REF!,3,FALSE)</f>
        <v>#REF!</v>
      </c>
      <c r="Q315">
        <f t="shared" si="18"/>
        <v>0</v>
      </c>
      <c r="R315" t="str">
        <f t="shared" si="19"/>
        <v/>
      </c>
      <c r="S315" t="s">
        <v>28</v>
      </c>
      <c r="T315">
        <v>14</v>
      </c>
      <c r="U315">
        <v>1</v>
      </c>
      <c r="V315" t="s">
        <v>80</v>
      </c>
      <c r="W315">
        <v>1</v>
      </c>
      <c r="X315">
        <v>14</v>
      </c>
      <c r="Y315">
        <v>15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e">
        <f>VLOOKUP(A315,#REF!,4,FALSE)</f>
        <v>#REF!</v>
      </c>
      <c r="AW315" t="e">
        <f>VLOOKUP(A315,#REF!,5,FALSE)</f>
        <v>#REF!</v>
      </c>
      <c r="AX315">
        <f>SUMIF(量化书目统计!A:A,H315,量化书目统计!G:G)</f>
        <v>0</v>
      </c>
    </row>
    <row r="316" spans="1:50" x14ac:dyDescent="0.3">
      <c r="A316" t="s">
        <v>3213</v>
      </c>
      <c r="B316" t="s">
        <v>855</v>
      </c>
      <c r="C316" t="s">
        <v>1027</v>
      </c>
      <c r="D316">
        <v>4</v>
      </c>
      <c r="E316">
        <v>1984</v>
      </c>
      <c r="F316" s="1" t="s">
        <v>852</v>
      </c>
      <c r="G316" t="s">
        <v>853</v>
      </c>
      <c r="H316" t="e">
        <f>VLOOKUP(F316,#REF!,2,FALSE)</f>
        <v>#REF!</v>
      </c>
      <c r="I316" t="s">
        <v>32</v>
      </c>
      <c r="J316" s="4">
        <v>44308</v>
      </c>
      <c r="K316" s="4">
        <v>44356</v>
      </c>
      <c r="L316" s="3">
        <f t="shared" si="16"/>
        <v>48</v>
      </c>
      <c r="M316" s="4">
        <v>44368</v>
      </c>
      <c r="N316">
        <f t="shared" si="17"/>
        <v>60</v>
      </c>
      <c r="O316">
        <v>0</v>
      </c>
      <c r="P316" t="e">
        <f>VLOOKUP(F316,#REF!,3,FALSE)</f>
        <v>#REF!</v>
      </c>
      <c r="Q316">
        <f t="shared" si="18"/>
        <v>0</v>
      </c>
      <c r="R316" t="str">
        <f t="shared" si="19"/>
        <v/>
      </c>
      <c r="S316" t="s">
        <v>80</v>
      </c>
      <c r="T316">
        <v>8</v>
      </c>
      <c r="U316">
        <v>1</v>
      </c>
      <c r="V316" t="s">
        <v>80</v>
      </c>
      <c r="W316">
        <v>15</v>
      </c>
      <c r="X316">
        <v>28</v>
      </c>
      <c r="Y316">
        <v>4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e">
        <f>VLOOKUP(A316,#REF!,4,FALSE)</f>
        <v>#REF!</v>
      </c>
      <c r="AW316" t="e">
        <f>VLOOKUP(A316,#REF!,5,FALSE)</f>
        <v>#REF!</v>
      </c>
      <c r="AX316">
        <f>SUMIF(量化书目统计!A:A,H316,量化书目统计!G:G)</f>
        <v>0</v>
      </c>
    </row>
    <row r="317" spans="1:50" x14ac:dyDescent="0.3">
      <c r="A317" t="s">
        <v>3214</v>
      </c>
      <c r="B317" t="s">
        <v>855</v>
      </c>
      <c r="C317" t="s">
        <v>990</v>
      </c>
      <c r="D317">
        <v>4</v>
      </c>
      <c r="E317" t="s">
        <v>528</v>
      </c>
      <c r="F317" s="1" t="s">
        <v>529</v>
      </c>
      <c r="G317" t="s">
        <v>530</v>
      </c>
      <c r="H317" t="e">
        <f>VLOOKUP(F317,#REF!,2,FALSE)</f>
        <v>#REF!</v>
      </c>
      <c r="I317" t="s">
        <v>42</v>
      </c>
      <c r="J317" s="4">
        <v>44456</v>
      </c>
      <c r="K317" s="4">
        <v>44468</v>
      </c>
      <c r="L317" s="3">
        <f t="shared" si="16"/>
        <v>12</v>
      </c>
      <c r="M317" s="4">
        <v>44470</v>
      </c>
      <c r="N317">
        <f t="shared" si="17"/>
        <v>14</v>
      </c>
      <c r="O317">
        <v>0</v>
      </c>
      <c r="P317" t="e">
        <f>VLOOKUP(F317,#REF!,3,FALSE)</f>
        <v>#REF!</v>
      </c>
      <c r="Q317">
        <f t="shared" si="18"/>
        <v>0</v>
      </c>
      <c r="R317" t="str">
        <f t="shared" si="19"/>
        <v/>
      </c>
      <c r="S317" t="s">
        <v>38</v>
      </c>
      <c r="T317">
        <v>2</v>
      </c>
      <c r="U317">
        <v>1</v>
      </c>
      <c r="V317" t="s">
        <v>38</v>
      </c>
      <c r="W317">
        <v>4</v>
      </c>
      <c r="X317">
        <v>42</v>
      </c>
      <c r="Y317">
        <v>11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e">
        <f>VLOOKUP(A317,#REF!,4,FALSE)</f>
        <v>#REF!</v>
      </c>
      <c r="AW317" t="e">
        <f>VLOOKUP(A317,#REF!,5,FALSE)</f>
        <v>#REF!</v>
      </c>
      <c r="AX317">
        <f>SUMIF(量化书目统计!A:A,H317,量化书目统计!G:G)</f>
        <v>0</v>
      </c>
    </row>
    <row r="318" spans="1:50" x14ac:dyDescent="0.3">
      <c r="A318" t="s">
        <v>3215</v>
      </c>
      <c r="B318" t="s">
        <v>855</v>
      </c>
      <c r="C318" t="s">
        <v>134</v>
      </c>
      <c r="D318">
        <v>4</v>
      </c>
      <c r="E318" t="s">
        <v>77</v>
      </c>
      <c r="F318" s="1" t="s">
        <v>78</v>
      </c>
      <c r="G318" t="s">
        <v>79</v>
      </c>
      <c r="H318" t="e">
        <f>VLOOKUP(F318,#REF!,2,FALSE)</f>
        <v>#REF!</v>
      </c>
      <c r="I318" t="s">
        <v>74</v>
      </c>
      <c r="J318" s="4">
        <v>44363</v>
      </c>
      <c r="K318" s="4">
        <v>44522</v>
      </c>
      <c r="L318" s="3">
        <f t="shared" si="16"/>
        <v>159</v>
      </c>
      <c r="M318" s="4">
        <v>44505</v>
      </c>
      <c r="N318">
        <f t="shared" si="17"/>
        <v>142</v>
      </c>
      <c r="O318">
        <v>0</v>
      </c>
      <c r="P318" t="e">
        <f>VLOOKUP(F318,#REF!,3,FALSE)</f>
        <v>#REF!</v>
      </c>
      <c r="Q318">
        <f t="shared" si="18"/>
        <v>0</v>
      </c>
      <c r="R318" t="str">
        <f t="shared" si="19"/>
        <v/>
      </c>
      <c r="S318" t="s">
        <v>80</v>
      </c>
      <c r="T318">
        <v>16</v>
      </c>
      <c r="U318">
        <v>1</v>
      </c>
      <c r="V318" t="s">
        <v>38</v>
      </c>
      <c r="W318">
        <v>12</v>
      </c>
      <c r="X318">
        <v>36</v>
      </c>
      <c r="Y318">
        <v>4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e">
        <f>VLOOKUP(A318,#REF!,4,FALSE)</f>
        <v>#REF!</v>
      </c>
      <c r="AW318" t="e">
        <f>VLOOKUP(A318,#REF!,5,FALSE)</f>
        <v>#REF!</v>
      </c>
      <c r="AX318">
        <f>SUMIF(量化书目统计!A:A,H318,量化书目统计!G:G)</f>
        <v>0</v>
      </c>
    </row>
    <row r="319" spans="1:50" x14ac:dyDescent="0.3">
      <c r="A319" t="s">
        <v>3216</v>
      </c>
      <c r="B319" t="s">
        <v>855</v>
      </c>
      <c r="C319" t="s">
        <v>2681</v>
      </c>
      <c r="D319">
        <v>4</v>
      </c>
      <c r="E319" t="s">
        <v>3217</v>
      </c>
      <c r="F319" s="1" t="s">
        <v>3218</v>
      </c>
      <c r="G319" t="s">
        <v>3219</v>
      </c>
      <c r="H319" t="e">
        <f>VLOOKUP(F319,#REF!,2,FALSE)</f>
        <v>#REF!</v>
      </c>
      <c r="I319" t="s">
        <v>42</v>
      </c>
      <c r="J319" s="4">
        <v>44088</v>
      </c>
      <c r="K319" s="4">
        <v>44192</v>
      </c>
      <c r="L319" s="3">
        <f t="shared" si="16"/>
        <v>104</v>
      </c>
      <c r="M319" s="4">
        <v>44194</v>
      </c>
      <c r="N319">
        <f t="shared" si="17"/>
        <v>106</v>
      </c>
      <c r="O319">
        <v>0</v>
      </c>
      <c r="P319" t="e">
        <f>VLOOKUP(F319,#REF!,3,FALSE)</f>
        <v>#REF!</v>
      </c>
      <c r="Q319">
        <f t="shared" si="18"/>
        <v>0</v>
      </c>
      <c r="R319" t="str">
        <f t="shared" si="19"/>
        <v/>
      </c>
      <c r="S319" t="s">
        <v>28</v>
      </c>
      <c r="T319">
        <v>2</v>
      </c>
      <c r="U319">
        <v>1</v>
      </c>
      <c r="V319" t="s">
        <v>28</v>
      </c>
      <c r="W319">
        <v>17</v>
      </c>
      <c r="X319">
        <v>2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e">
        <f>VLOOKUP(A319,#REF!,4,FALSE)</f>
        <v>#REF!</v>
      </c>
      <c r="AW319" t="e">
        <f>VLOOKUP(A319,#REF!,5,FALSE)</f>
        <v>#REF!</v>
      </c>
      <c r="AX319">
        <f>SUMIF(量化书目统计!A:A,H319,量化书目统计!G:G)</f>
        <v>0</v>
      </c>
    </row>
    <row r="320" spans="1:50" x14ac:dyDescent="0.3">
      <c r="A320" t="s">
        <v>3220</v>
      </c>
      <c r="B320" t="s">
        <v>855</v>
      </c>
      <c r="C320" t="s">
        <v>2681</v>
      </c>
      <c r="D320">
        <v>4</v>
      </c>
      <c r="E320" t="s">
        <v>35</v>
      </c>
      <c r="F320" s="1" t="s">
        <v>36</v>
      </c>
      <c r="G320" t="s">
        <v>37</v>
      </c>
      <c r="H320" t="e">
        <f>VLOOKUP(F320,#REF!,2,FALSE)</f>
        <v>#REF!</v>
      </c>
      <c r="I320" t="s">
        <v>32</v>
      </c>
      <c r="J320" s="4">
        <v>44371</v>
      </c>
      <c r="K320" s="4">
        <v>44427</v>
      </c>
      <c r="L320" s="3">
        <f t="shared" si="16"/>
        <v>56</v>
      </c>
      <c r="M320" s="4">
        <v>44446</v>
      </c>
      <c r="N320">
        <f t="shared" si="17"/>
        <v>75</v>
      </c>
      <c r="O320">
        <v>0</v>
      </c>
      <c r="P320" t="e">
        <f>VLOOKUP(F320,#REF!,3,FALSE)</f>
        <v>#REF!</v>
      </c>
      <c r="Q320">
        <f t="shared" si="18"/>
        <v>0</v>
      </c>
      <c r="R320" t="str">
        <f t="shared" si="19"/>
        <v/>
      </c>
      <c r="S320" t="s">
        <v>80</v>
      </c>
      <c r="T320">
        <v>17</v>
      </c>
      <c r="U320">
        <v>1</v>
      </c>
      <c r="V320" t="s">
        <v>43</v>
      </c>
      <c r="X320">
        <v>37</v>
      </c>
      <c r="Y320">
        <v>21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 t="e">
        <f>VLOOKUP(A320,#REF!,4,FALSE)</f>
        <v>#REF!</v>
      </c>
      <c r="AW320" t="e">
        <f>VLOOKUP(A320,#REF!,5,FALSE)</f>
        <v>#REF!</v>
      </c>
      <c r="AX320">
        <f>SUMIF(量化书目统计!A:A,H320,量化书目统计!G:G)</f>
        <v>0</v>
      </c>
    </row>
    <row r="321" spans="1:50" x14ac:dyDescent="0.3">
      <c r="A321" t="s">
        <v>3221</v>
      </c>
      <c r="B321" t="s">
        <v>855</v>
      </c>
      <c r="C321" t="s">
        <v>2681</v>
      </c>
      <c r="D321">
        <v>4</v>
      </c>
      <c r="E321" t="s">
        <v>35</v>
      </c>
      <c r="F321" s="1" t="s">
        <v>36</v>
      </c>
      <c r="G321" t="s">
        <v>37</v>
      </c>
      <c r="H321" t="e">
        <f>VLOOKUP(F321,#REF!,2,FALSE)</f>
        <v>#REF!</v>
      </c>
      <c r="I321" t="s">
        <v>32</v>
      </c>
      <c r="J321" s="4">
        <v>44465</v>
      </c>
      <c r="K321" s="4">
        <v>44481</v>
      </c>
      <c r="L321" s="3">
        <f t="shared" si="16"/>
        <v>16</v>
      </c>
      <c r="M321" s="4">
        <v>44480</v>
      </c>
      <c r="N321">
        <f t="shared" si="17"/>
        <v>15</v>
      </c>
      <c r="O321">
        <v>0</v>
      </c>
      <c r="P321" t="e">
        <f>VLOOKUP(F321,#REF!,3,FALSE)</f>
        <v>#REF!</v>
      </c>
      <c r="Q321">
        <f t="shared" si="18"/>
        <v>0</v>
      </c>
      <c r="R321" t="str">
        <f t="shared" si="19"/>
        <v/>
      </c>
      <c r="S321" t="s">
        <v>38</v>
      </c>
      <c r="T321">
        <v>4</v>
      </c>
      <c r="U321">
        <v>1</v>
      </c>
      <c r="V321" t="s">
        <v>38</v>
      </c>
      <c r="W321">
        <v>6</v>
      </c>
      <c r="X321">
        <v>44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e">
        <f>VLOOKUP(A321,#REF!,4,FALSE)</f>
        <v>#REF!</v>
      </c>
      <c r="AW321" t="e">
        <f>VLOOKUP(A321,#REF!,5,FALSE)</f>
        <v>#REF!</v>
      </c>
      <c r="AX321">
        <f>SUMIF(量化书目统计!A:A,H321,量化书目统计!G:G)</f>
        <v>0</v>
      </c>
    </row>
    <row r="322" spans="1:50" x14ac:dyDescent="0.3">
      <c r="A322" t="s">
        <v>3221</v>
      </c>
      <c r="B322" t="s">
        <v>855</v>
      </c>
      <c r="C322" t="s">
        <v>2681</v>
      </c>
      <c r="D322">
        <v>4</v>
      </c>
      <c r="E322" t="s">
        <v>35</v>
      </c>
      <c r="F322" s="1" t="s">
        <v>36</v>
      </c>
      <c r="G322" t="s">
        <v>37</v>
      </c>
      <c r="H322" t="e">
        <f>VLOOKUP(F322,#REF!,2,FALSE)</f>
        <v>#REF!</v>
      </c>
      <c r="I322" t="s">
        <v>32</v>
      </c>
      <c r="J322" s="4">
        <v>44497</v>
      </c>
      <c r="K322" s="4">
        <v>44511</v>
      </c>
      <c r="L322" s="3">
        <f t="shared" ref="L322:L385" si="20">IF(K322&lt;&gt;0,K322-J322,"")</f>
        <v>14</v>
      </c>
      <c r="M322" s="4">
        <v>44511</v>
      </c>
      <c r="N322">
        <f t="shared" ref="N322:N385" si="21">M322-J322</f>
        <v>14</v>
      </c>
      <c r="O322">
        <v>0</v>
      </c>
      <c r="P322" t="e">
        <f>VLOOKUP(F322,#REF!,3,FALSE)</f>
        <v>#REF!</v>
      </c>
      <c r="Q322">
        <f t="shared" ref="Q322:Q385" si="22">IF(OR(ISNUMBER(SEARCH("高等数学",E322)),ISNUMBER(SEARCH("数学分析",E322)),ISNUMBER(SEARCH("微积分",E322))),1,IF(OR(ISNUMBER(SEARCH("概率",E322)),ISNUMBER(SEARCH("数理统计",E322)),ISNUMBER(SEARCH("统计",E322))),2,IF(ISNUMBER(SEARCH("代数",E322)),3,IF(OR(ISNUMBER(SEARCH("运筹",E322)),ISNUMBER(SEARCH("优化",E322))),4,0))))</f>
        <v>0</v>
      </c>
      <c r="R322" t="str">
        <f t="shared" ref="R322:R385" si="23">IF(AND(Q322&gt;0,O322=1),Q322&amp;"-"&amp;E322,"")</f>
        <v/>
      </c>
      <c r="S322" t="s">
        <v>38</v>
      </c>
      <c r="T322">
        <v>8</v>
      </c>
      <c r="U322">
        <v>1</v>
      </c>
      <c r="V322" t="s">
        <v>38</v>
      </c>
      <c r="W322">
        <v>10</v>
      </c>
      <c r="X322">
        <v>48</v>
      </c>
      <c r="Y322">
        <v>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e">
        <f>VLOOKUP(A322,#REF!,4,FALSE)</f>
        <v>#REF!</v>
      </c>
      <c r="AW322" t="e">
        <f>VLOOKUP(A322,#REF!,5,FALSE)</f>
        <v>#REF!</v>
      </c>
      <c r="AX322">
        <f>SUMIF(量化书目统计!A:A,H322,量化书目统计!G:G)</f>
        <v>0</v>
      </c>
    </row>
    <row r="323" spans="1:50" x14ac:dyDescent="0.3">
      <c r="A323" t="s">
        <v>681</v>
      </c>
      <c r="B323" t="s">
        <v>539</v>
      </c>
      <c r="C323" t="s">
        <v>45</v>
      </c>
      <c r="D323">
        <v>5</v>
      </c>
      <c r="E323" t="s">
        <v>682</v>
      </c>
      <c r="F323" s="1" t="s">
        <v>683</v>
      </c>
      <c r="G323" t="s">
        <v>684</v>
      </c>
      <c r="H323" t="e">
        <f>VLOOKUP(F323,#REF!,2,FALSE)</f>
        <v>#REF!</v>
      </c>
      <c r="I323" t="s">
        <v>32</v>
      </c>
      <c r="J323" s="4">
        <v>44312</v>
      </c>
      <c r="K323" s="4">
        <v>44373</v>
      </c>
      <c r="L323" s="3">
        <f t="shared" si="20"/>
        <v>61</v>
      </c>
      <c r="M323" s="4">
        <v>44372</v>
      </c>
      <c r="N323">
        <f t="shared" si="21"/>
        <v>60</v>
      </c>
      <c r="O323">
        <v>0</v>
      </c>
      <c r="P323" t="e">
        <f>VLOOKUP(F323,#REF!,3,FALSE)</f>
        <v>#REF!</v>
      </c>
      <c r="Q323">
        <f t="shared" si="22"/>
        <v>0</v>
      </c>
      <c r="R323" t="str">
        <f t="shared" si="23"/>
        <v/>
      </c>
      <c r="S323" t="s">
        <v>80</v>
      </c>
      <c r="T323">
        <v>9</v>
      </c>
      <c r="U323">
        <v>1</v>
      </c>
      <c r="V323" t="s">
        <v>80</v>
      </c>
      <c r="W323">
        <v>17</v>
      </c>
      <c r="X323">
        <v>29</v>
      </c>
      <c r="Y323">
        <v>4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e">
        <f>VLOOKUP(A323,#REF!,4,FALSE)</f>
        <v>#REF!</v>
      </c>
      <c r="AW323" t="e">
        <f>VLOOKUP(A323,#REF!,5,FALSE)</f>
        <v>#REF!</v>
      </c>
      <c r="AX323">
        <f>SUMIF(量化书目统计!A:A,H323,量化书目统计!G:G)</f>
        <v>0</v>
      </c>
    </row>
    <row r="324" spans="1:50" x14ac:dyDescent="0.3">
      <c r="A324" t="s">
        <v>3223</v>
      </c>
      <c r="B324" t="s">
        <v>855</v>
      </c>
      <c r="C324" t="s">
        <v>423</v>
      </c>
      <c r="D324">
        <v>5</v>
      </c>
      <c r="E324" t="s">
        <v>2850</v>
      </c>
      <c r="F324" s="1" t="s">
        <v>2851</v>
      </c>
      <c r="G324" t="s">
        <v>2852</v>
      </c>
      <c r="H324" t="e">
        <f>VLOOKUP(F324,#REF!,2,FALSE)</f>
        <v>#REF!</v>
      </c>
      <c r="I324" t="s">
        <v>32</v>
      </c>
      <c r="J324" s="4">
        <v>44122</v>
      </c>
      <c r="K324" s="4">
        <v>44181</v>
      </c>
      <c r="L324" s="3">
        <f t="shared" si="20"/>
        <v>59</v>
      </c>
      <c r="M324" s="4">
        <v>44182</v>
      </c>
      <c r="N324">
        <f t="shared" si="21"/>
        <v>60</v>
      </c>
      <c r="O324">
        <v>0</v>
      </c>
      <c r="P324" t="e">
        <f>VLOOKUP(F324,#REF!,3,FALSE)</f>
        <v>#REF!</v>
      </c>
      <c r="Q324">
        <f t="shared" si="22"/>
        <v>0</v>
      </c>
      <c r="R324" t="str">
        <f t="shared" si="23"/>
        <v/>
      </c>
      <c r="S324" t="s">
        <v>28</v>
      </c>
      <c r="T324">
        <v>7</v>
      </c>
      <c r="U324">
        <v>1</v>
      </c>
      <c r="V324" t="s">
        <v>28</v>
      </c>
      <c r="W324">
        <v>15</v>
      </c>
      <c r="X324">
        <v>7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e">
        <f>VLOOKUP(A324,#REF!,4,FALSE)</f>
        <v>#REF!</v>
      </c>
      <c r="AW324" t="e">
        <f>VLOOKUP(A324,#REF!,5,FALSE)</f>
        <v>#REF!</v>
      </c>
      <c r="AX324">
        <f>SUMIF(量化书目统计!A:A,H324,量化书目统计!G:G)</f>
        <v>0</v>
      </c>
    </row>
    <row r="325" spans="1:50" x14ac:dyDescent="0.3">
      <c r="A325" t="s">
        <v>3224</v>
      </c>
      <c r="B325" t="s">
        <v>855</v>
      </c>
      <c r="C325" t="s">
        <v>423</v>
      </c>
      <c r="D325">
        <v>5</v>
      </c>
      <c r="E325" t="s">
        <v>805</v>
      </c>
      <c r="F325" s="1" t="s">
        <v>806</v>
      </c>
      <c r="G325" t="s">
        <v>807</v>
      </c>
      <c r="H325" t="e">
        <f>VLOOKUP(F325,#REF!,2,FALSE)</f>
        <v>#REF!</v>
      </c>
      <c r="I325" t="s">
        <v>49</v>
      </c>
      <c r="J325" s="4">
        <v>44125</v>
      </c>
      <c r="K325" s="4">
        <v>44135</v>
      </c>
      <c r="L325" s="3">
        <f t="shared" si="20"/>
        <v>10</v>
      </c>
      <c r="M325" s="4">
        <v>44139</v>
      </c>
      <c r="N325">
        <f t="shared" si="21"/>
        <v>14</v>
      </c>
      <c r="O325">
        <v>0</v>
      </c>
      <c r="P325" t="e">
        <f>VLOOKUP(F325,#REF!,3,FALSE)</f>
        <v>#REF!</v>
      </c>
      <c r="Q325">
        <f t="shared" si="22"/>
        <v>0</v>
      </c>
      <c r="R325" t="str">
        <f t="shared" si="23"/>
        <v/>
      </c>
      <c r="S325" t="s">
        <v>28</v>
      </c>
      <c r="T325">
        <v>7</v>
      </c>
      <c r="U325">
        <v>1</v>
      </c>
      <c r="V325" t="s">
        <v>28</v>
      </c>
      <c r="W325">
        <v>8</v>
      </c>
      <c r="X325">
        <v>7</v>
      </c>
      <c r="Y325">
        <v>14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e">
        <f>VLOOKUP(A325,#REF!,4,FALSE)</f>
        <v>#REF!</v>
      </c>
      <c r="AW325" t="e">
        <f>VLOOKUP(A325,#REF!,5,FALSE)</f>
        <v>#REF!</v>
      </c>
      <c r="AX325">
        <f>SUMIF(量化书目统计!A:A,H325,量化书目统计!G:G)</f>
        <v>0</v>
      </c>
    </row>
    <row r="326" spans="1:50" x14ac:dyDescent="0.3">
      <c r="A326" t="s">
        <v>3225</v>
      </c>
      <c r="B326" t="s">
        <v>855</v>
      </c>
      <c r="C326" t="s">
        <v>423</v>
      </c>
      <c r="D326">
        <v>5</v>
      </c>
      <c r="E326" t="s">
        <v>805</v>
      </c>
      <c r="F326" s="1" t="s">
        <v>806</v>
      </c>
      <c r="G326" t="s">
        <v>807</v>
      </c>
      <c r="H326" t="e">
        <f>VLOOKUP(F326,#REF!,2,FALSE)</f>
        <v>#REF!</v>
      </c>
      <c r="I326" t="s">
        <v>49</v>
      </c>
      <c r="J326" s="4">
        <v>44104</v>
      </c>
      <c r="K326" s="4">
        <v>44119</v>
      </c>
      <c r="L326" s="3">
        <f t="shared" si="20"/>
        <v>15</v>
      </c>
      <c r="M326" s="4">
        <v>44118</v>
      </c>
      <c r="N326">
        <f t="shared" si="21"/>
        <v>14</v>
      </c>
      <c r="O326">
        <v>0</v>
      </c>
      <c r="P326" t="e">
        <f>VLOOKUP(F326,#REF!,3,FALSE)</f>
        <v>#REF!</v>
      </c>
      <c r="Q326">
        <f t="shared" si="22"/>
        <v>0</v>
      </c>
      <c r="R326" t="str">
        <f t="shared" si="23"/>
        <v/>
      </c>
      <c r="S326" t="s">
        <v>28</v>
      </c>
      <c r="T326">
        <v>4</v>
      </c>
      <c r="U326">
        <v>1</v>
      </c>
      <c r="V326" t="s">
        <v>28</v>
      </c>
      <c r="W326">
        <v>6</v>
      </c>
      <c r="X326">
        <v>4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e">
        <f>VLOOKUP(A326,#REF!,4,FALSE)</f>
        <v>#REF!</v>
      </c>
      <c r="AW326" t="e">
        <f>VLOOKUP(A326,#REF!,5,FALSE)</f>
        <v>#REF!</v>
      </c>
      <c r="AX326">
        <f>SUMIF(量化书目统计!A:A,H326,量化书目统计!G:G)</f>
        <v>0</v>
      </c>
    </row>
    <row r="327" spans="1:50" x14ac:dyDescent="0.3">
      <c r="A327" t="s">
        <v>3226</v>
      </c>
      <c r="B327" t="s">
        <v>855</v>
      </c>
      <c r="C327" t="s">
        <v>423</v>
      </c>
      <c r="D327">
        <v>5</v>
      </c>
      <c r="E327" t="s">
        <v>1470</v>
      </c>
      <c r="F327" s="1" t="s">
        <v>1471</v>
      </c>
      <c r="G327" t="s">
        <v>1472</v>
      </c>
      <c r="H327" t="e">
        <f>VLOOKUP(F327,#REF!,2,FALSE)</f>
        <v>#REF!</v>
      </c>
      <c r="I327" t="s">
        <v>32</v>
      </c>
      <c r="J327" s="4">
        <v>44170</v>
      </c>
      <c r="K327" s="4">
        <v>44276</v>
      </c>
      <c r="L327" s="3">
        <f t="shared" si="20"/>
        <v>106</v>
      </c>
      <c r="M327" s="4">
        <v>44260</v>
      </c>
      <c r="N327">
        <f t="shared" si="21"/>
        <v>90</v>
      </c>
      <c r="O327">
        <v>0</v>
      </c>
      <c r="P327" t="e">
        <f>VLOOKUP(F327,#REF!,3,FALSE)</f>
        <v>#REF!</v>
      </c>
      <c r="Q327">
        <f t="shared" si="22"/>
        <v>0</v>
      </c>
      <c r="R327" t="str">
        <f t="shared" si="23"/>
        <v/>
      </c>
      <c r="S327" t="s">
        <v>28</v>
      </c>
      <c r="T327">
        <v>13</v>
      </c>
      <c r="U327">
        <v>1</v>
      </c>
      <c r="V327" t="s">
        <v>80</v>
      </c>
      <c r="W327">
        <v>3</v>
      </c>
      <c r="X327">
        <v>13</v>
      </c>
      <c r="Y327">
        <v>11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e">
        <f>VLOOKUP(A327,#REF!,4,FALSE)</f>
        <v>#REF!</v>
      </c>
      <c r="AW327" t="e">
        <f>VLOOKUP(A327,#REF!,5,FALSE)</f>
        <v>#REF!</v>
      </c>
      <c r="AX327">
        <f>SUMIF(量化书目统计!A:A,H327,量化书目统计!G:G)</f>
        <v>0</v>
      </c>
    </row>
    <row r="328" spans="1:50" x14ac:dyDescent="0.3">
      <c r="A328" t="s">
        <v>3227</v>
      </c>
      <c r="B328" t="s">
        <v>855</v>
      </c>
      <c r="C328" t="s">
        <v>731</v>
      </c>
      <c r="D328">
        <v>5</v>
      </c>
      <c r="E328" t="s">
        <v>805</v>
      </c>
      <c r="F328" s="1" t="s">
        <v>806</v>
      </c>
      <c r="G328" t="s">
        <v>807</v>
      </c>
      <c r="H328" t="e">
        <f>VLOOKUP(F328,#REF!,2,FALSE)</f>
        <v>#REF!</v>
      </c>
      <c r="I328" t="s">
        <v>49</v>
      </c>
      <c r="J328" s="4">
        <v>44332</v>
      </c>
      <c r="K328" s="4">
        <v>44465</v>
      </c>
      <c r="L328" s="3">
        <f t="shared" si="20"/>
        <v>133</v>
      </c>
      <c r="M328" s="4">
        <v>44446</v>
      </c>
      <c r="N328">
        <f t="shared" si="21"/>
        <v>114</v>
      </c>
      <c r="O328">
        <v>0</v>
      </c>
      <c r="P328" t="e">
        <f>VLOOKUP(F328,#REF!,3,FALSE)</f>
        <v>#REF!</v>
      </c>
      <c r="Q328">
        <f t="shared" si="22"/>
        <v>0</v>
      </c>
      <c r="R328" t="str">
        <f t="shared" si="23"/>
        <v/>
      </c>
      <c r="S328" t="s">
        <v>80</v>
      </c>
      <c r="T328">
        <v>11</v>
      </c>
      <c r="U328">
        <v>1</v>
      </c>
      <c r="V328" t="s">
        <v>38</v>
      </c>
      <c r="W328">
        <v>4</v>
      </c>
      <c r="X328">
        <v>31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e">
        <f>VLOOKUP(A328,#REF!,4,FALSE)</f>
        <v>#REF!</v>
      </c>
      <c r="AW328" t="e">
        <f>VLOOKUP(A328,#REF!,5,FALSE)</f>
        <v>#REF!</v>
      </c>
      <c r="AX328">
        <f>SUMIF(量化书目统计!A:A,H328,量化书目统计!G:G)</f>
        <v>0</v>
      </c>
    </row>
    <row r="329" spans="1:50" x14ac:dyDescent="0.3">
      <c r="A329" t="s">
        <v>3228</v>
      </c>
      <c r="B329" t="s">
        <v>855</v>
      </c>
      <c r="C329" t="s">
        <v>117</v>
      </c>
      <c r="D329">
        <v>4</v>
      </c>
      <c r="E329" t="s">
        <v>3229</v>
      </c>
      <c r="F329" s="1" t="s">
        <v>3230</v>
      </c>
      <c r="G329" t="s">
        <v>3231</v>
      </c>
      <c r="H329" t="e">
        <f>VLOOKUP(F329,#REF!,2,FALSE)</f>
        <v>#REF!</v>
      </c>
      <c r="I329" t="s">
        <v>317</v>
      </c>
      <c r="J329" s="4">
        <v>44313</v>
      </c>
      <c r="K329" s="4">
        <v>44348</v>
      </c>
      <c r="L329" s="3">
        <f t="shared" si="20"/>
        <v>35</v>
      </c>
      <c r="M329" s="4">
        <v>44343</v>
      </c>
      <c r="N329">
        <f t="shared" si="21"/>
        <v>30</v>
      </c>
      <c r="O329">
        <v>0</v>
      </c>
      <c r="P329" t="e">
        <f>VLOOKUP(F329,#REF!,3,FALSE)</f>
        <v>#REF!</v>
      </c>
      <c r="Q329">
        <f t="shared" si="22"/>
        <v>0</v>
      </c>
      <c r="R329" t="str">
        <f t="shared" si="23"/>
        <v/>
      </c>
      <c r="S329" t="s">
        <v>80</v>
      </c>
      <c r="T329">
        <v>9</v>
      </c>
      <c r="U329">
        <v>1</v>
      </c>
      <c r="V329" t="s">
        <v>80</v>
      </c>
      <c r="W329">
        <v>14</v>
      </c>
      <c r="X329">
        <v>29</v>
      </c>
      <c r="Y329">
        <v>15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e">
        <f>VLOOKUP(A329,#REF!,4,FALSE)</f>
        <v>#REF!</v>
      </c>
      <c r="AW329" t="e">
        <f>VLOOKUP(A329,#REF!,5,FALSE)</f>
        <v>#REF!</v>
      </c>
      <c r="AX329">
        <f>SUMIF(量化书目统计!A:A,H329,量化书目统计!G:G)</f>
        <v>0</v>
      </c>
    </row>
    <row r="330" spans="1:50" x14ac:dyDescent="0.3">
      <c r="A330" t="s">
        <v>3232</v>
      </c>
      <c r="B330" t="s">
        <v>855</v>
      </c>
      <c r="C330" t="s">
        <v>117</v>
      </c>
      <c r="D330">
        <v>4</v>
      </c>
      <c r="E330" t="s">
        <v>719</v>
      </c>
      <c r="F330" s="1" t="s">
        <v>3233</v>
      </c>
      <c r="G330" t="s">
        <v>3234</v>
      </c>
      <c r="H330" t="e">
        <f>VLOOKUP(F330,#REF!,2,FALSE)</f>
        <v>#REF!</v>
      </c>
      <c r="I330" t="s">
        <v>49</v>
      </c>
      <c r="J330" s="4">
        <v>44217</v>
      </c>
      <c r="K330" s="4">
        <v>44256</v>
      </c>
      <c r="L330" s="3">
        <f t="shared" si="20"/>
        <v>39</v>
      </c>
      <c r="M330" s="4">
        <v>44263</v>
      </c>
      <c r="N330">
        <f t="shared" si="21"/>
        <v>46</v>
      </c>
      <c r="O330">
        <v>0</v>
      </c>
      <c r="P330" t="e">
        <f>VLOOKUP(F330,#REF!,3,FALSE)</f>
        <v>#REF!</v>
      </c>
      <c r="Q330">
        <f t="shared" si="22"/>
        <v>0</v>
      </c>
      <c r="R330" t="str">
        <f t="shared" si="23"/>
        <v/>
      </c>
      <c r="S330" t="s">
        <v>43</v>
      </c>
      <c r="U330">
        <v>1</v>
      </c>
      <c r="V330" t="s">
        <v>80</v>
      </c>
      <c r="W330">
        <v>1</v>
      </c>
      <c r="X330">
        <v>20</v>
      </c>
      <c r="Y330">
        <v>20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 t="e">
        <f>VLOOKUP(A330,#REF!,4,FALSE)</f>
        <v>#REF!</v>
      </c>
      <c r="AW330" t="e">
        <f>VLOOKUP(A330,#REF!,5,FALSE)</f>
        <v>#REF!</v>
      </c>
      <c r="AX330">
        <f>SUMIF(量化书目统计!A:A,H330,量化书目统计!G:G)</f>
        <v>0</v>
      </c>
    </row>
    <row r="331" spans="1:50" x14ac:dyDescent="0.3">
      <c r="A331" t="s">
        <v>3235</v>
      </c>
      <c r="B331" t="s">
        <v>855</v>
      </c>
      <c r="C331" t="s">
        <v>117</v>
      </c>
      <c r="D331">
        <v>4</v>
      </c>
      <c r="E331" t="s">
        <v>3236</v>
      </c>
      <c r="F331" s="1" t="s">
        <v>3237</v>
      </c>
      <c r="G331" t="s">
        <v>3238</v>
      </c>
      <c r="H331" t="e">
        <f>VLOOKUP(F331,#REF!,2,FALSE)</f>
        <v>#REF!</v>
      </c>
      <c r="I331" t="s">
        <v>32</v>
      </c>
      <c r="J331" s="4">
        <v>44438</v>
      </c>
      <c r="K331" s="4">
        <v>44459</v>
      </c>
      <c r="L331" s="3">
        <f t="shared" si="20"/>
        <v>21</v>
      </c>
      <c r="M331" s="4">
        <v>44468</v>
      </c>
      <c r="N331">
        <f t="shared" si="21"/>
        <v>30</v>
      </c>
      <c r="O331">
        <v>0</v>
      </c>
      <c r="P331" t="e">
        <f>VLOOKUP(F331,#REF!,3,FALSE)</f>
        <v>#REF!</v>
      </c>
      <c r="Q331">
        <f t="shared" si="22"/>
        <v>0</v>
      </c>
      <c r="R331" t="str">
        <f t="shared" si="23"/>
        <v/>
      </c>
      <c r="S331" t="s">
        <v>43</v>
      </c>
      <c r="U331">
        <v>1</v>
      </c>
      <c r="V331" t="s">
        <v>38</v>
      </c>
      <c r="W331">
        <v>3</v>
      </c>
      <c r="X331">
        <v>40</v>
      </c>
      <c r="Y331">
        <v>11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e">
        <f>VLOOKUP(A331,#REF!,4,FALSE)</f>
        <v>#REF!</v>
      </c>
      <c r="AW331" t="e">
        <f>VLOOKUP(A331,#REF!,5,FALSE)</f>
        <v>#REF!</v>
      </c>
      <c r="AX331">
        <f>SUMIF(量化书目统计!A:A,H331,量化书目统计!G:G)</f>
        <v>0</v>
      </c>
    </row>
    <row r="332" spans="1:50" x14ac:dyDescent="0.3">
      <c r="A332" t="s">
        <v>3239</v>
      </c>
      <c r="B332" t="s">
        <v>855</v>
      </c>
      <c r="C332" t="s">
        <v>91</v>
      </c>
      <c r="D332">
        <v>4</v>
      </c>
      <c r="E332" t="s">
        <v>1994</v>
      </c>
      <c r="F332" s="1" t="s">
        <v>1995</v>
      </c>
      <c r="G332" t="s">
        <v>1996</v>
      </c>
      <c r="H332" t="e">
        <f>VLOOKUP(F332,#REF!,2,FALSE)</f>
        <v>#REF!</v>
      </c>
      <c r="I332" t="s">
        <v>317</v>
      </c>
      <c r="J332" s="4">
        <v>44326</v>
      </c>
      <c r="K332" s="4">
        <v>44382</v>
      </c>
      <c r="L332" s="3">
        <f t="shared" si="20"/>
        <v>56</v>
      </c>
      <c r="M332" s="4">
        <v>44446</v>
      </c>
      <c r="N332">
        <f t="shared" si="21"/>
        <v>120</v>
      </c>
      <c r="O332">
        <v>0</v>
      </c>
      <c r="P332" t="e">
        <f>VLOOKUP(F332,#REF!,3,FALSE)</f>
        <v>#REF!</v>
      </c>
      <c r="Q332">
        <f t="shared" si="22"/>
        <v>0</v>
      </c>
      <c r="R332" t="str">
        <f t="shared" si="23"/>
        <v/>
      </c>
      <c r="S332" t="s">
        <v>80</v>
      </c>
      <c r="T332">
        <v>11</v>
      </c>
      <c r="U332">
        <v>1</v>
      </c>
      <c r="V332" t="s">
        <v>80</v>
      </c>
      <c r="W332">
        <v>18</v>
      </c>
      <c r="X332">
        <v>31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e">
        <f>VLOOKUP(A332,#REF!,4,FALSE)</f>
        <v>#REF!</v>
      </c>
      <c r="AW332" t="e">
        <f>VLOOKUP(A332,#REF!,5,FALSE)</f>
        <v>#REF!</v>
      </c>
      <c r="AX332">
        <f>SUMIF(量化书目统计!A:A,H332,量化书目统计!G:G)</f>
        <v>0</v>
      </c>
    </row>
    <row r="333" spans="1:50" x14ac:dyDescent="0.3">
      <c r="A333" t="s">
        <v>3240</v>
      </c>
      <c r="B333" t="s">
        <v>855</v>
      </c>
      <c r="C333" t="s">
        <v>1027</v>
      </c>
      <c r="D333">
        <v>4</v>
      </c>
      <c r="E333" t="s">
        <v>1376</v>
      </c>
      <c r="F333" s="1" t="s">
        <v>1377</v>
      </c>
      <c r="G333" t="s">
        <v>1378</v>
      </c>
      <c r="H333" t="e">
        <f>VLOOKUP(F333,#REF!,2,FALSE)</f>
        <v>#REF!</v>
      </c>
      <c r="I333" t="s">
        <v>317</v>
      </c>
      <c r="J333" s="4">
        <v>44104</v>
      </c>
      <c r="K333" s="4">
        <v>44163</v>
      </c>
      <c r="L333" s="3">
        <f t="shared" si="20"/>
        <v>59</v>
      </c>
      <c r="M333" s="4">
        <v>44159</v>
      </c>
      <c r="N333">
        <f t="shared" si="21"/>
        <v>55</v>
      </c>
      <c r="O333">
        <v>0</v>
      </c>
      <c r="P333" t="e">
        <f>VLOOKUP(F333,#REF!,3,FALSE)</f>
        <v>#REF!</v>
      </c>
      <c r="Q333">
        <f t="shared" si="22"/>
        <v>0</v>
      </c>
      <c r="R333" t="str">
        <f t="shared" si="23"/>
        <v/>
      </c>
      <c r="S333" t="s">
        <v>28</v>
      </c>
      <c r="T333">
        <v>4</v>
      </c>
      <c r="U333">
        <v>1</v>
      </c>
      <c r="V333" t="s">
        <v>28</v>
      </c>
      <c r="W333">
        <v>12</v>
      </c>
      <c r="X333">
        <v>4</v>
      </c>
      <c r="Y333">
        <v>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e">
        <f>VLOOKUP(A333,#REF!,4,FALSE)</f>
        <v>#REF!</v>
      </c>
      <c r="AW333" t="e">
        <f>VLOOKUP(A333,#REF!,5,FALSE)</f>
        <v>#REF!</v>
      </c>
      <c r="AX333">
        <f>SUMIF(量化书目统计!A:A,H333,量化书目统计!G:G)</f>
        <v>0</v>
      </c>
    </row>
    <row r="334" spans="1:50" x14ac:dyDescent="0.3">
      <c r="A334" t="s">
        <v>3240</v>
      </c>
      <c r="B334" t="s">
        <v>855</v>
      </c>
      <c r="C334" t="s">
        <v>1027</v>
      </c>
      <c r="D334">
        <v>4</v>
      </c>
      <c r="E334" t="s">
        <v>3241</v>
      </c>
      <c r="F334" s="1" t="s">
        <v>3242</v>
      </c>
      <c r="G334" t="s">
        <v>3243</v>
      </c>
      <c r="H334" t="e">
        <f>VLOOKUP(F334,#REF!,2,FALSE)</f>
        <v>#REF!</v>
      </c>
      <c r="I334" t="s">
        <v>59</v>
      </c>
      <c r="J334" s="4">
        <v>44087</v>
      </c>
      <c r="K334" s="4">
        <v>44262</v>
      </c>
      <c r="L334" s="3">
        <f t="shared" si="20"/>
        <v>175</v>
      </c>
      <c r="M334" s="4">
        <v>44263</v>
      </c>
      <c r="N334">
        <f t="shared" si="21"/>
        <v>176</v>
      </c>
      <c r="O334">
        <v>0</v>
      </c>
      <c r="P334" t="e">
        <f>VLOOKUP(F334,#REF!,3,FALSE)</f>
        <v>#REF!</v>
      </c>
      <c r="Q334">
        <f t="shared" si="22"/>
        <v>4</v>
      </c>
      <c r="R334" t="str">
        <f t="shared" si="23"/>
        <v/>
      </c>
      <c r="S334" t="s">
        <v>28</v>
      </c>
      <c r="T334">
        <v>2</v>
      </c>
      <c r="U334">
        <v>1</v>
      </c>
      <c r="V334" t="s">
        <v>80</v>
      </c>
      <c r="W334">
        <v>1</v>
      </c>
      <c r="X334">
        <v>2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e">
        <f>VLOOKUP(A334,#REF!,4,FALSE)</f>
        <v>#REF!</v>
      </c>
      <c r="AW334" t="e">
        <f>VLOOKUP(A334,#REF!,5,FALSE)</f>
        <v>#REF!</v>
      </c>
      <c r="AX334">
        <f>SUMIF(量化书目统计!A:A,H334,量化书目统计!G:G)</f>
        <v>0</v>
      </c>
    </row>
    <row r="335" spans="1:50" x14ac:dyDescent="0.3">
      <c r="A335" t="s">
        <v>685</v>
      </c>
      <c r="B335" t="s">
        <v>539</v>
      </c>
      <c r="C335" t="s">
        <v>45</v>
      </c>
      <c r="D335">
        <v>5</v>
      </c>
      <c r="E335" t="s">
        <v>686</v>
      </c>
      <c r="F335" s="1" t="s">
        <v>687</v>
      </c>
      <c r="G335" t="s">
        <v>688</v>
      </c>
      <c r="H335" t="e">
        <f>VLOOKUP(F335,#REF!,2,FALSE)</f>
        <v>#REF!</v>
      </c>
      <c r="I335" t="s">
        <v>32</v>
      </c>
      <c r="J335" s="4">
        <v>43839</v>
      </c>
      <c r="K335" s="4">
        <v>44003</v>
      </c>
      <c r="L335" s="3">
        <f t="shared" si="20"/>
        <v>164</v>
      </c>
      <c r="M335" s="4">
        <v>44104</v>
      </c>
      <c r="N335">
        <f t="shared" si="21"/>
        <v>265</v>
      </c>
      <c r="O335">
        <v>0</v>
      </c>
      <c r="P335" t="e">
        <f>VLOOKUP(F335,#REF!,3,FALSE)</f>
        <v>#REF!</v>
      </c>
      <c r="Q335">
        <f t="shared" si="22"/>
        <v>0</v>
      </c>
      <c r="R335" t="str">
        <f t="shared" si="23"/>
        <v/>
      </c>
      <c r="S335" t="s">
        <v>43</v>
      </c>
      <c r="U335">
        <v>1</v>
      </c>
      <c r="V335" t="s">
        <v>43</v>
      </c>
      <c r="X335">
        <v>0</v>
      </c>
      <c r="Y335">
        <v>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e">
        <f>VLOOKUP(A335,#REF!,4,FALSE)</f>
        <v>#REF!</v>
      </c>
      <c r="AW335" t="e">
        <f>VLOOKUP(A335,#REF!,5,FALSE)</f>
        <v>#REF!</v>
      </c>
      <c r="AX335">
        <f>SUMIF(量化书目统计!A:A,H335,量化书目统计!G:G)</f>
        <v>0</v>
      </c>
    </row>
    <row r="336" spans="1:50" x14ac:dyDescent="0.3">
      <c r="A336" t="s">
        <v>5739</v>
      </c>
      <c r="B336" t="s">
        <v>5731</v>
      </c>
      <c r="D336">
        <v>0</v>
      </c>
      <c r="E336" t="s">
        <v>926</v>
      </c>
      <c r="F336" s="1" t="s">
        <v>927</v>
      </c>
      <c r="G336" t="s">
        <v>928</v>
      </c>
      <c r="H336" t="e">
        <f>VLOOKUP(F336,#REF!,2,FALSE)</f>
        <v>#REF!</v>
      </c>
      <c r="I336" t="s">
        <v>42</v>
      </c>
      <c r="J336" s="4">
        <v>44084</v>
      </c>
      <c r="K336" s="4">
        <v>44144</v>
      </c>
      <c r="L336" s="3">
        <f t="shared" si="20"/>
        <v>60</v>
      </c>
      <c r="M336" s="4">
        <v>44144</v>
      </c>
      <c r="N336">
        <f t="shared" si="21"/>
        <v>60</v>
      </c>
      <c r="O336">
        <v>0</v>
      </c>
      <c r="P336" t="e">
        <f>VLOOKUP(F336,#REF!,3,FALSE)</f>
        <v>#REF!</v>
      </c>
      <c r="Q336">
        <f t="shared" si="22"/>
        <v>0</v>
      </c>
      <c r="R336" t="str">
        <f t="shared" si="23"/>
        <v/>
      </c>
      <c r="S336" t="s">
        <v>28</v>
      </c>
      <c r="T336">
        <v>1</v>
      </c>
      <c r="U336">
        <v>1</v>
      </c>
      <c r="V336" t="s">
        <v>28</v>
      </c>
      <c r="W336">
        <v>10</v>
      </c>
      <c r="X336">
        <v>1</v>
      </c>
      <c r="Y336">
        <v>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e">
        <f>VLOOKUP(A336,#REF!,4,FALSE)</f>
        <v>#REF!</v>
      </c>
      <c r="AW336" t="e">
        <f>VLOOKUP(A336,#REF!,5,FALSE)</f>
        <v>#REF!</v>
      </c>
      <c r="AX336">
        <f>SUMIF(量化书目统计!A:A,H336,量化书目统计!G:G)</f>
        <v>0</v>
      </c>
    </row>
    <row r="337" spans="1:50" x14ac:dyDescent="0.3">
      <c r="A337" t="s">
        <v>2448</v>
      </c>
      <c r="B337" t="s">
        <v>539</v>
      </c>
      <c r="C337" t="s">
        <v>844</v>
      </c>
      <c r="D337">
        <v>4</v>
      </c>
      <c r="E337" t="s">
        <v>856</v>
      </c>
      <c r="F337" s="1" t="s">
        <v>857</v>
      </c>
      <c r="G337" t="s">
        <v>858</v>
      </c>
      <c r="H337" t="e">
        <f>VLOOKUP(F337,#REF!,2,FALSE)</f>
        <v>#REF!</v>
      </c>
      <c r="I337" t="s">
        <v>49</v>
      </c>
      <c r="J337" s="4">
        <v>44257</v>
      </c>
      <c r="K337" s="4">
        <v>44277</v>
      </c>
      <c r="L337" s="3">
        <f t="shared" si="20"/>
        <v>20</v>
      </c>
      <c r="M337" s="4">
        <v>44319</v>
      </c>
      <c r="N337">
        <f t="shared" si="21"/>
        <v>62</v>
      </c>
      <c r="O337">
        <v>0</v>
      </c>
      <c r="P337" t="e">
        <f>VLOOKUP(F337,#REF!,3,FALSE)</f>
        <v>#REF!</v>
      </c>
      <c r="Q337">
        <f t="shared" si="22"/>
        <v>0</v>
      </c>
      <c r="R337" t="str">
        <f t="shared" si="23"/>
        <v/>
      </c>
      <c r="S337" t="s">
        <v>80</v>
      </c>
      <c r="T337">
        <v>1</v>
      </c>
      <c r="U337">
        <v>1</v>
      </c>
      <c r="V337" t="s">
        <v>80</v>
      </c>
      <c r="W337">
        <v>4</v>
      </c>
      <c r="X337">
        <v>21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e">
        <f>VLOOKUP(A337,#REF!,4,FALSE)</f>
        <v>#REF!</v>
      </c>
      <c r="AW337" t="e">
        <f>VLOOKUP(A337,#REF!,5,FALSE)</f>
        <v>#REF!</v>
      </c>
      <c r="AX337">
        <f>SUMIF(量化书目统计!A:A,H337,量化书目统计!G:G)</f>
        <v>0</v>
      </c>
    </row>
    <row r="338" spans="1:50" x14ac:dyDescent="0.3">
      <c r="A338" t="s">
        <v>2448</v>
      </c>
      <c r="B338" t="s">
        <v>539</v>
      </c>
      <c r="C338" t="s">
        <v>844</v>
      </c>
      <c r="D338">
        <v>4</v>
      </c>
      <c r="E338" t="s">
        <v>935</v>
      </c>
      <c r="F338" s="1" t="s">
        <v>936</v>
      </c>
      <c r="G338" t="s">
        <v>937</v>
      </c>
      <c r="H338" t="e">
        <f>VLOOKUP(F338,#REF!,2,FALSE)</f>
        <v>#REF!</v>
      </c>
      <c r="I338" t="s">
        <v>32</v>
      </c>
      <c r="J338" s="4">
        <v>44906</v>
      </c>
      <c r="K338" s="4">
        <v>45070</v>
      </c>
      <c r="L338" s="3">
        <f t="shared" si="20"/>
        <v>164</v>
      </c>
      <c r="M338" s="4">
        <v>45076</v>
      </c>
      <c r="N338">
        <f t="shared" si="21"/>
        <v>170</v>
      </c>
      <c r="O338">
        <v>0</v>
      </c>
      <c r="P338" t="e">
        <f>VLOOKUP(F338,#REF!,3,FALSE)</f>
        <v>#REF!</v>
      </c>
      <c r="Q338">
        <f t="shared" si="22"/>
        <v>0</v>
      </c>
      <c r="R338" t="str">
        <f t="shared" si="23"/>
        <v/>
      </c>
      <c r="S338" t="s">
        <v>43</v>
      </c>
      <c r="U338">
        <v>1</v>
      </c>
      <c r="V338" t="s">
        <v>43</v>
      </c>
      <c r="X338">
        <v>80</v>
      </c>
      <c r="Y338">
        <v>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e">
        <f>VLOOKUP(A338,#REF!,4,FALSE)</f>
        <v>#REF!</v>
      </c>
      <c r="AW338" t="e">
        <f>VLOOKUP(A338,#REF!,5,FALSE)</f>
        <v>#REF!</v>
      </c>
      <c r="AX338">
        <f>SUMIF(量化书目统计!A:A,H338,量化书目统计!G:G)</f>
        <v>0</v>
      </c>
    </row>
    <row r="339" spans="1:50" x14ac:dyDescent="0.3">
      <c r="A339" t="s">
        <v>2448</v>
      </c>
      <c r="B339" t="s">
        <v>539</v>
      </c>
      <c r="C339" t="s">
        <v>844</v>
      </c>
      <c r="D339">
        <v>4</v>
      </c>
      <c r="E339" t="s">
        <v>280</v>
      </c>
      <c r="F339" s="1" t="s">
        <v>281</v>
      </c>
      <c r="G339" t="s">
        <v>282</v>
      </c>
      <c r="H339" t="e">
        <f>VLOOKUP(F339,#REF!,2,FALSE)</f>
        <v>#REF!</v>
      </c>
      <c r="I339" t="s">
        <v>158</v>
      </c>
      <c r="J339" s="4">
        <v>44630</v>
      </c>
      <c r="K339" s="4">
        <v>44632</v>
      </c>
      <c r="L339" s="3">
        <f t="shared" si="20"/>
        <v>2</v>
      </c>
      <c r="M339" s="4">
        <v>44690</v>
      </c>
      <c r="N339">
        <f t="shared" si="21"/>
        <v>60</v>
      </c>
      <c r="O339">
        <v>0</v>
      </c>
      <c r="P339" t="e">
        <f>VLOOKUP(F339,#REF!,3,FALSE)</f>
        <v>#REF!</v>
      </c>
      <c r="Q339">
        <f t="shared" si="22"/>
        <v>0</v>
      </c>
      <c r="R339" t="str">
        <f t="shared" si="23"/>
        <v/>
      </c>
      <c r="S339" t="s">
        <v>99</v>
      </c>
      <c r="T339">
        <v>4</v>
      </c>
      <c r="U339">
        <v>2</v>
      </c>
      <c r="V339" t="s">
        <v>99</v>
      </c>
      <c r="W339">
        <v>4</v>
      </c>
      <c r="X339">
        <v>64</v>
      </c>
      <c r="Y339">
        <v>11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e">
        <f>VLOOKUP(A339,#REF!,4,FALSE)</f>
        <v>#REF!</v>
      </c>
      <c r="AW339" t="e">
        <f>VLOOKUP(A339,#REF!,5,FALSE)</f>
        <v>#REF!</v>
      </c>
      <c r="AX339">
        <f>SUMIF(量化书目统计!A:A,H339,量化书目统计!G:G)</f>
        <v>0</v>
      </c>
    </row>
    <row r="340" spans="1:50" x14ac:dyDescent="0.3">
      <c r="A340" t="s">
        <v>2448</v>
      </c>
      <c r="B340" t="s">
        <v>539</v>
      </c>
      <c r="C340" t="s">
        <v>844</v>
      </c>
      <c r="D340">
        <v>4</v>
      </c>
      <c r="E340" t="s">
        <v>405</v>
      </c>
      <c r="F340" s="1" t="s">
        <v>406</v>
      </c>
      <c r="G340" t="s">
        <v>407</v>
      </c>
      <c r="H340" t="e">
        <f>VLOOKUP(F340,#REF!,2,FALSE)</f>
        <v>#REF!</v>
      </c>
      <c r="I340" t="s">
        <v>49</v>
      </c>
      <c r="J340" s="4">
        <v>44467</v>
      </c>
      <c r="K340" s="4">
        <v>44483</v>
      </c>
      <c r="L340" s="3">
        <f t="shared" si="20"/>
        <v>16</v>
      </c>
      <c r="M340" s="4">
        <v>44529</v>
      </c>
      <c r="N340">
        <f t="shared" si="21"/>
        <v>62</v>
      </c>
      <c r="O340">
        <v>0</v>
      </c>
      <c r="P340" t="e">
        <f>VLOOKUP(F340,#REF!,3,FALSE)</f>
        <v>#REF!</v>
      </c>
      <c r="Q340">
        <f t="shared" si="22"/>
        <v>0</v>
      </c>
      <c r="R340" t="str">
        <f t="shared" si="23"/>
        <v/>
      </c>
      <c r="S340" t="s">
        <v>38</v>
      </c>
      <c r="T340">
        <v>4</v>
      </c>
      <c r="U340">
        <v>2</v>
      </c>
      <c r="V340" t="s">
        <v>38</v>
      </c>
      <c r="W340">
        <v>6</v>
      </c>
      <c r="X340">
        <v>44</v>
      </c>
      <c r="Y340">
        <v>11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e">
        <f>VLOOKUP(A340,#REF!,4,FALSE)</f>
        <v>#REF!</v>
      </c>
      <c r="AW340" t="e">
        <f>VLOOKUP(A340,#REF!,5,FALSE)</f>
        <v>#REF!</v>
      </c>
      <c r="AX340">
        <f>SUMIF(量化书目统计!A:A,H340,量化书目统计!G:G)</f>
        <v>0</v>
      </c>
    </row>
    <row r="341" spans="1:50" x14ac:dyDescent="0.3">
      <c r="A341" t="s">
        <v>3244</v>
      </c>
      <c r="B341" t="s">
        <v>539</v>
      </c>
      <c r="C341" t="s">
        <v>34</v>
      </c>
      <c r="D341">
        <v>5</v>
      </c>
      <c r="E341" t="s">
        <v>935</v>
      </c>
      <c r="F341" s="1" t="s">
        <v>936</v>
      </c>
      <c r="G341" t="s">
        <v>937</v>
      </c>
      <c r="H341" t="e">
        <f>VLOOKUP(F341,#REF!,2,FALSE)</f>
        <v>#REF!</v>
      </c>
      <c r="I341" t="s">
        <v>32</v>
      </c>
      <c r="J341" s="4">
        <v>44358</v>
      </c>
      <c r="K341" s="4">
        <v>44411</v>
      </c>
      <c r="L341" s="3">
        <f t="shared" si="20"/>
        <v>53</v>
      </c>
      <c r="M341" s="4">
        <v>44446</v>
      </c>
      <c r="N341">
        <f t="shared" si="21"/>
        <v>88</v>
      </c>
      <c r="O341">
        <v>0</v>
      </c>
      <c r="P341" t="e">
        <f>VLOOKUP(F341,#REF!,3,FALSE)</f>
        <v>#REF!</v>
      </c>
      <c r="Q341">
        <f t="shared" si="22"/>
        <v>0</v>
      </c>
      <c r="R341" t="str">
        <f t="shared" si="23"/>
        <v/>
      </c>
      <c r="S341" t="s">
        <v>80</v>
      </c>
      <c r="T341">
        <v>15</v>
      </c>
      <c r="U341">
        <v>1</v>
      </c>
      <c r="V341" t="s">
        <v>43</v>
      </c>
      <c r="X341">
        <v>35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e">
        <f>VLOOKUP(A341,#REF!,4,FALSE)</f>
        <v>#REF!</v>
      </c>
      <c r="AW341" t="e">
        <f>VLOOKUP(A341,#REF!,5,FALSE)</f>
        <v>#REF!</v>
      </c>
      <c r="AX341">
        <f>SUMIF(量化书目统计!A:A,H341,量化书目统计!G:G)</f>
        <v>0</v>
      </c>
    </row>
    <row r="342" spans="1:50" x14ac:dyDescent="0.3">
      <c r="A342" t="s">
        <v>3245</v>
      </c>
      <c r="B342" t="s">
        <v>539</v>
      </c>
      <c r="C342" t="s">
        <v>34</v>
      </c>
      <c r="D342">
        <v>5</v>
      </c>
      <c r="E342" t="s">
        <v>1599</v>
      </c>
      <c r="F342" s="1" t="s">
        <v>1602</v>
      </c>
      <c r="G342" t="s">
        <v>1603</v>
      </c>
      <c r="H342" t="e">
        <f>VLOOKUP(F342,#REF!,2,FALSE)</f>
        <v>#REF!</v>
      </c>
      <c r="I342" t="s">
        <v>53</v>
      </c>
      <c r="J342" s="4">
        <v>44263</v>
      </c>
      <c r="K342" s="4">
        <v>44324</v>
      </c>
      <c r="L342" s="3">
        <f t="shared" si="20"/>
        <v>61</v>
      </c>
      <c r="M342" s="4">
        <v>44326</v>
      </c>
      <c r="N342">
        <f t="shared" si="21"/>
        <v>63</v>
      </c>
      <c r="O342">
        <v>0</v>
      </c>
      <c r="P342" t="e">
        <f>VLOOKUP(F342,#REF!,3,FALSE)</f>
        <v>#REF!</v>
      </c>
      <c r="Q342">
        <f t="shared" si="22"/>
        <v>0</v>
      </c>
      <c r="R342" t="str">
        <f t="shared" si="23"/>
        <v/>
      </c>
      <c r="S342" t="s">
        <v>80</v>
      </c>
      <c r="T342">
        <v>2</v>
      </c>
      <c r="U342">
        <v>1</v>
      </c>
      <c r="V342" t="s">
        <v>80</v>
      </c>
      <c r="W342">
        <v>10</v>
      </c>
      <c r="X342">
        <v>22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e">
        <f>VLOOKUP(A342,#REF!,4,FALSE)</f>
        <v>#REF!</v>
      </c>
      <c r="AW342" t="e">
        <f>VLOOKUP(A342,#REF!,5,FALSE)</f>
        <v>#REF!</v>
      </c>
      <c r="AX342">
        <f>SUMIF(量化书目统计!A:A,H342,量化书目统计!G:G)</f>
        <v>0</v>
      </c>
    </row>
    <row r="343" spans="1:50" x14ac:dyDescent="0.3">
      <c r="A343" t="s">
        <v>3246</v>
      </c>
      <c r="B343" t="s">
        <v>539</v>
      </c>
      <c r="C343" t="s">
        <v>34</v>
      </c>
      <c r="D343">
        <v>5</v>
      </c>
      <c r="E343" t="s">
        <v>480</v>
      </c>
      <c r="F343" s="1" t="s">
        <v>481</v>
      </c>
      <c r="G343" t="s">
        <v>482</v>
      </c>
      <c r="H343" t="e">
        <f>VLOOKUP(F343,#REF!,2,FALSE)</f>
        <v>#REF!</v>
      </c>
      <c r="I343" t="s">
        <v>175</v>
      </c>
      <c r="J343" s="4">
        <v>44624</v>
      </c>
      <c r="K343" s="4">
        <v>44808</v>
      </c>
      <c r="L343" s="3">
        <f t="shared" si="20"/>
        <v>184</v>
      </c>
      <c r="M343" s="4">
        <v>44817</v>
      </c>
      <c r="N343">
        <f t="shared" si="21"/>
        <v>193</v>
      </c>
      <c r="O343">
        <v>0</v>
      </c>
      <c r="P343" t="e">
        <f>VLOOKUP(F343,#REF!,3,FALSE)</f>
        <v>#REF!</v>
      </c>
      <c r="Q343">
        <f t="shared" si="22"/>
        <v>0</v>
      </c>
      <c r="R343" t="str">
        <f t="shared" si="23"/>
        <v/>
      </c>
      <c r="S343" t="s">
        <v>99</v>
      </c>
      <c r="T343">
        <v>3</v>
      </c>
      <c r="U343">
        <v>1</v>
      </c>
      <c r="V343" t="s">
        <v>43</v>
      </c>
      <c r="X343">
        <v>63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e">
        <f>VLOOKUP(A343,#REF!,4,FALSE)</f>
        <v>#REF!</v>
      </c>
      <c r="AW343" t="e">
        <f>VLOOKUP(A343,#REF!,5,FALSE)</f>
        <v>#REF!</v>
      </c>
      <c r="AX343">
        <f>SUMIF(量化书目统计!A:A,H343,量化书目统计!G:G)</f>
        <v>0</v>
      </c>
    </row>
    <row r="344" spans="1:50" x14ac:dyDescent="0.3">
      <c r="A344" t="s">
        <v>3247</v>
      </c>
      <c r="B344" t="s">
        <v>539</v>
      </c>
      <c r="C344" t="s">
        <v>34</v>
      </c>
      <c r="D344">
        <v>5</v>
      </c>
      <c r="E344" t="s">
        <v>869</v>
      </c>
      <c r="F344" s="1" t="s">
        <v>2311</v>
      </c>
      <c r="G344" t="s">
        <v>2312</v>
      </c>
      <c r="H344" t="e">
        <f>VLOOKUP(F344,#REF!,2,FALSE)</f>
        <v>#REF!</v>
      </c>
      <c r="I344" t="s">
        <v>32</v>
      </c>
      <c r="J344" s="4">
        <v>44330</v>
      </c>
      <c r="K344" s="4">
        <v>44352</v>
      </c>
      <c r="L344" s="3">
        <f t="shared" si="20"/>
        <v>22</v>
      </c>
      <c r="M344" s="4">
        <v>44390</v>
      </c>
      <c r="N344">
        <f t="shared" si="21"/>
        <v>60</v>
      </c>
      <c r="O344">
        <v>0</v>
      </c>
      <c r="P344" t="e">
        <f>VLOOKUP(F344,#REF!,3,FALSE)</f>
        <v>#REF!</v>
      </c>
      <c r="Q344">
        <f t="shared" si="22"/>
        <v>0</v>
      </c>
      <c r="R344" t="str">
        <f t="shared" si="23"/>
        <v/>
      </c>
      <c r="S344" t="s">
        <v>80</v>
      </c>
      <c r="T344">
        <v>11</v>
      </c>
      <c r="U344">
        <v>1</v>
      </c>
      <c r="V344" t="s">
        <v>80</v>
      </c>
      <c r="W344">
        <v>14</v>
      </c>
      <c r="X344">
        <v>31</v>
      </c>
      <c r="Y344">
        <v>5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f>VLOOKUP(A344,#REF!,4,FALSE)</f>
        <v>#REF!</v>
      </c>
      <c r="AW344" t="e">
        <f>VLOOKUP(A344,#REF!,5,FALSE)</f>
        <v>#REF!</v>
      </c>
      <c r="AX344">
        <f>SUMIF(量化书目统计!A:A,H344,量化书目统计!G:G)</f>
        <v>0</v>
      </c>
    </row>
    <row r="345" spans="1:50" x14ac:dyDescent="0.3">
      <c r="A345" t="s">
        <v>3248</v>
      </c>
      <c r="B345" t="s">
        <v>539</v>
      </c>
      <c r="C345" t="s">
        <v>34</v>
      </c>
      <c r="D345">
        <v>5</v>
      </c>
      <c r="E345" t="s">
        <v>1522</v>
      </c>
      <c r="F345" s="1" t="s">
        <v>1523</v>
      </c>
      <c r="G345" t="s">
        <v>1524</v>
      </c>
      <c r="H345" t="e">
        <f>VLOOKUP(F345,#REF!,2,FALSE)</f>
        <v>#REF!</v>
      </c>
      <c r="I345" t="s">
        <v>158</v>
      </c>
      <c r="J345" s="4">
        <v>44614</v>
      </c>
      <c r="K345" s="4">
        <v>44806</v>
      </c>
      <c r="L345" s="3">
        <f t="shared" si="20"/>
        <v>192</v>
      </c>
      <c r="M345" s="4">
        <v>44815</v>
      </c>
      <c r="N345">
        <f t="shared" si="21"/>
        <v>201</v>
      </c>
      <c r="O345">
        <v>0</v>
      </c>
      <c r="P345" t="e">
        <f>VLOOKUP(F345,#REF!,3,FALSE)</f>
        <v>#REF!</v>
      </c>
      <c r="Q345">
        <f t="shared" si="22"/>
        <v>0</v>
      </c>
      <c r="R345" t="str">
        <f t="shared" si="23"/>
        <v/>
      </c>
      <c r="S345" t="s">
        <v>99</v>
      </c>
      <c r="T345">
        <v>2</v>
      </c>
      <c r="U345">
        <v>1</v>
      </c>
      <c r="V345" t="s">
        <v>43</v>
      </c>
      <c r="X345">
        <v>62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e">
        <f>VLOOKUP(A345,#REF!,4,FALSE)</f>
        <v>#REF!</v>
      </c>
      <c r="AW345" t="e">
        <f>VLOOKUP(A345,#REF!,5,FALSE)</f>
        <v>#REF!</v>
      </c>
      <c r="AX345">
        <f>SUMIF(量化书目统计!A:A,H345,量化书目统计!G:G)</f>
        <v>0</v>
      </c>
    </row>
    <row r="346" spans="1:50" x14ac:dyDescent="0.3">
      <c r="A346" t="s">
        <v>3249</v>
      </c>
      <c r="B346" t="s">
        <v>539</v>
      </c>
      <c r="C346" t="s">
        <v>34</v>
      </c>
      <c r="D346">
        <v>5</v>
      </c>
      <c r="E346" t="s">
        <v>29</v>
      </c>
      <c r="F346" s="1" t="s">
        <v>30</v>
      </c>
      <c r="G346" t="s">
        <v>31</v>
      </c>
      <c r="H346" t="e">
        <f>VLOOKUP(F346,#REF!,2,FALSE)</f>
        <v>#REF!</v>
      </c>
      <c r="I346" t="s">
        <v>32</v>
      </c>
      <c r="J346" s="4">
        <v>44434</v>
      </c>
      <c r="K346" s="4">
        <v>44442</v>
      </c>
      <c r="L346" s="3">
        <f t="shared" si="20"/>
        <v>8</v>
      </c>
      <c r="M346" s="4">
        <v>44494</v>
      </c>
      <c r="N346">
        <f t="shared" si="21"/>
        <v>60</v>
      </c>
      <c r="O346">
        <v>0</v>
      </c>
      <c r="P346" t="e">
        <f>VLOOKUP(F346,#REF!,3,FALSE)</f>
        <v>#REF!</v>
      </c>
      <c r="Q346">
        <f t="shared" si="22"/>
        <v>0</v>
      </c>
      <c r="R346" t="str">
        <f t="shared" si="23"/>
        <v/>
      </c>
      <c r="S346" t="s">
        <v>43</v>
      </c>
      <c r="U346">
        <v>1</v>
      </c>
      <c r="V346" t="s">
        <v>43</v>
      </c>
      <c r="X346">
        <v>40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e">
        <f>VLOOKUP(A346,#REF!,4,FALSE)</f>
        <v>#REF!</v>
      </c>
      <c r="AW346" t="e">
        <f>VLOOKUP(A346,#REF!,5,FALSE)</f>
        <v>#REF!</v>
      </c>
      <c r="AX346">
        <f>SUMIF(量化书目统计!A:A,H346,量化书目统计!G:G)</f>
        <v>0</v>
      </c>
    </row>
    <row r="347" spans="1:50" x14ac:dyDescent="0.3">
      <c r="A347" t="s">
        <v>3250</v>
      </c>
      <c r="B347" t="s">
        <v>539</v>
      </c>
      <c r="C347" t="s">
        <v>34</v>
      </c>
      <c r="D347">
        <v>5</v>
      </c>
      <c r="E347" t="s">
        <v>1896</v>
      </c>
      <c r="F347" s="1" t="s">
        <v>2472</v>
      </c>
      <c r="G347" t="s">
        <v>1898</v>
      </c>
      <c r="H347" t="e">
        <f>VLOOKUP(F347,#REF!,2,FALSE)</f>
        <v>#REF!</v>
      </c>
      <c r="I347" t="s">
        <v>1417</v>
      </c>
      <c r="J347" s="4">
        <v>44116</v>
      </c>
      <c r="K347" s="4">
        <v>44194</v>
      </c>
      <c r="L347" s="3">
        <f t="shared" si="20"/>
        <v>78</v>
      </c>
      <c r="M347" s="4">
        <v>44204</v>
      </c>
      <c r="N347">
        <f t="shared" si="21"/>
        <v>88</v>
      </c>
      <c r="O347">
        <v>0</v>
      </c>
      <c r="P347" t="e">
        <f>VLOOKUP(F347,#REF!,3,FALSE)</f>
        <v>#REF!</v>
      </c>
      <c r="Q347">
        <f t="shared" si="22"/>
        <v>0</v>
      </c>
      <c r="R347" t="str">
        <f t="shared" si="23"/>
        <v/>
      </c>
      <c r="S347" t="s">
        <v>28</v>
      </c>
      <c r="T347">
        <v>6</v>
      </c>
      <c r="U347">
        <v>2</v>
      </c>
      <c r="V347" t="s">
        <v>28</v>
      </c>
      <c r="W347">
        <v>17</v>
      </c>
      <c r="X347">
        <v>6</v>
      </c>
      <c r="Y347">
        <v>11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e">
        <f>VLOOKUP(A347,#REF!,4,FALSE)</f>
        <v>#REF!</v>
      </c>
      <c r="AW347" t="e">
        <f>VLOOKUP(A347,#REF!,5,FALSE)</f>
        <v>#REF!</v>
      </c>
      <c r="AX347">
        <f>SUMIF(量化书目统计!A:A,H347,量化书目统计!G:G)</f>
        <v>0</v>
      </c>
    </row>
    <row r="348" spans="1:50" x14ac:dyDescent="0.3">
      <c r="A348" t="s">
        <v>3250</v>
      </c>
      <c r="B348" t="s">
        <v>539</v>
      </c>
      <c r="C348" t="s">
        <v>34</v>
      </c>
      <c r="D348">
        <v>5</v>
      </c>
      <c r="E348" t="s">
        <v>869</v>
      </c>
      <c r="F348" s="1" t="s">
        <v>870</v>
      </c>
      <c r="G348" t="s">
        <v>871</v>
      </c>
      <c r="H348" t="e">
        <f>VLOOKUP(F348,#REF!,2,FALSE)</f>
        <v>#REF!</v>
      </c>
      <c r="I348" t="s">
        <v>32</v>
      </c>
      <c r="J348" s="4">
        <v>44543</v>
      </c>
      <c r="K348" s="4">
        <v>44559</v>
      </c>
      <c r="L348" s="3">
        <f t="shared" si="20"/>
        <v>16</v>
      </c>
      <c r="M348" s="4">
        <v>44603</v>
      </c>
      <c r="N348">
        <f t="shared" si="21"/>
        <v>60</v>
      </c>
      <c r="O348">
        <v>0</v>
      </c>
      <c r="P348" t="e">
        <f>VLOOKUP(F348,#REF!,3,FALSE)</f>
        <v>#REF!</v>
      </c>
      <c r="Q348">
        <f t="shared" si="22"/>
        <v>0</v>
      </c>
      <c r="R348" t="str">
        <f t="shared" si="23"/>
        <v/>
      </c>
      <c r="S348" t="s">
        <v>38</v>
      </c>
      <c r="T348">
        <v>15</v>
      </c>
      <c r="U348">
        <v>1</v>
      </c>
      <c r="V348" t="s">
        <v>38</v>
      </c>
      <c r="W348">
        <v>17</v>
      </c>
      <c r="X348">
        <v>55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e">
        <f>VLOOKUP(A348,#REF!,4,FALSE)</f>
        <v>#REF!</v>
      </c>
      <c r="AW348" t="e">
        <f>VLOOKUP(A348,#REF!,5,FALSE)</f>
        <v>#REF!</v>
      </c>
      <c r="AX348">
        <f>SUMIF(量化书目统计!A:A,H348,量化书目统计!G:G)</f>
        <v>0</v>
      </c>
    </row>
    <row r="349" spans="1:50" x14ac:dyDescent="0.3">
      <c r="A349" t="s">
        <v>3250</v>
      </c>
      <c r="B349" t="s">
        <v>539</v>
      </c>
      <c r="C349" t="s">
        <v>34</v>
      </c>
      <c r="D349">
        <v>5</v>
      </c>
      <c r="E349" t="s">
        <v>1925</v>
      </c>
      <c r="F349" s="1" t="s">
        <v>1926</v>
      </c>
      <c r="G349" t="s">
        <v>1927</v>
      </c>
      <c r="H349" t="e">
        <f>VLOOKUP(F349,#REF!,2,FALSE)</f>
        <v>#REF!</v>
      </c>
      <c r="I349" t="s">
        <v>32</v>
      </c>
      <c r="J349" s="4">
        <v>44179</v>
      </c>
      <c r="K349" s="4">
        <v>44187</v>
      </c>
      <c r="L349" s="3">
        <f t="shared" si="20"/>
        <v>8</v>
      </c>
      <c r="M349" s="4">
        <v>44193</v>
      </c>
      <c r="N349">
        <f t="shared" si="21"/>
        <v>14</v>
      </c>
      <c r="O349">
        <v>0</v>
      </c>
      <c r="P349" t="e">
        <f>VLOOKUP(F349,#REF!,3,FALSE)</f>
        <v>#REF!</v>
      </c>
      <c r="Q349">
        <f t="shared" si="22"/>
        <v>0</v>
      </c>
      <c r="R349" t="str">
        <f t="shared" si="23"/>
        <v/>
      </c>
      <c r="S349" t="s">
        <v>28</v>
      </c>
      <c r="T349">
        <v>15</v>
      </c>
      <c r="U349">
        <v>1</v>
      </c>
      <c r="V349" t="s">
        <v>28</v>
      </c>
      <c r="W349">
        <v>16</v>
      </c>
      <c r="X349">
        <v>15</v>
      </c>
      <c r="Y349">
        <v>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e">
        <f>VLOOKUP(A349,#REF!,4,FALSE)</f>
        <v>#REF!</v>
      </c>
      <c r="AW349" t="e">
        <f>VLOOKUP(A349,#REF!,5,FALSE)</f>
        <v>#REF!</v>
      </c>
      <c r="AX349">
        <f>SUMIF(量化书目统计!A:A,H349,量化书目统计!G:G)</f>
        <v>0</v>
      </c>
    </row>
    <row r="350" spans="1:50" x14ac:dyDescent="0.3">
      <c r="A350" t="s">
        <v>3250</v>
      </c>
      <c r="B350" t="s">
        <v>539</v>
      </c>
      <c r="C350" t="s">
        <v>34</v>
      </c>
      <c r="D350">
        <v>5</v>
      </c>
      <c r="E350" t="s">
        <v>2425</v>
      </c>
      <c r="F350" s="1" t="s">
        <v>2426</v>
      </c>
      <c r="G350" t="s">
        <v>2427</v>
      </c>
      <c r="H350" t="e">
        <f>VLOOKUP(F350,#REF!,2,FALSE)</f>
        <v>#REF!</v>
      </c>
      <c r="I350" t="s">
        <v>32</v>
      </c>
      <c r="J350" s="4">
        <v>44578</v>
      </c>
      <c r="K350" s="4">
        <v>44801</v>
      </c>
      <c r="L350" s="3">
        <f t="shared" si="20"/>
        <v>223</v>
      </c>
      <c r="M350" s="4">
        <v>44803</v>
      </c>
      <c r="N350">
        <f t="shared" si="21"/>
        <v>225</v>
      </c>
      <c r="O350">
        <v>0</v>
      </c>
      <c r="P350" t="e">
        <f>VLOOKUP(F350,#REF!,3,FALSE)</f>
        <v>#REF!</v>
      </c>
      <c r="Q350">
        <f t="shared" si="22"/>
        <v>0</v>
      </c>
      <c r="R350" t="str">
        <f t="shared" si="23"/>
        <v/>
      </c>
      <c r="S350" t="s">
        <v>43</v>
      </c>
      <c r="U350">
        <v>1</v>
      </c>
      <c r="V350" t="s">
        <v>43</v>
      </c>
      <c r="X350">
        <v>60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e">
        <f>VLOOKUP(A350,#REF!,4,FALSE)</f>
        <v>#REF!</v>
      </c>
      <c r="AW350" t="e">
        <f>VLOOKUP(A350,#REF!,5,FALSE)</f>
        <v>#REF!</v>
      </c>
      <c r="AX350">
        <f>SUMIF(量化书目统计!A:A,H350,量化书目统计!G:G)</f>
        <v>0</v>
      </c>
    </row>
    <row r="351" spans="1:50" x14ac:dyDescent="0.3">
      <c r="A351" t="s">
        <v>3251</v>
      </c>
      <c r="B351" t="s">
        <v>539</v>
      </c>
      <c r="C351" t="s">
        <v>34</v>
      </c>
      <c r="D351">
        <v>5</v>
      </c>
      <c r="E351" t="s">
        <v>3252</v>
      </c>
      <c r="F351" s="1" t="s">
        <v>3253</v>
      </c>
      <c r="G351" t="s">
        <v>3254</v>
      </c>
      <c r="H351" t="e">
        <f>VLOOKUP(F351,#REF!,2,FALSE)</f>
        <v>#REF!</v>
      </c>
      <c r="I351" t="s">
        <v>231</v>
      </c>
      <c r="J351" s="4">
        <v>44633</v>
      </c>
      <c r="K351" s="4">
        <v>44930</v>
      </c>
      <c r="L351" s="3">
        <f t="shared" si="20"/>
        <v>297</v>
      </c>
      <c r="M351" s="4">
        <v>44985</v>
      </c>
      <c r="N351">
        <f t="shared" si="21"/>
        <v>352</v>
      </c>
      <c r="O351">
        <v>0</v>
      </c>
      <c r="P351" t="e">
        <f>VLOOKUP(F351,#REF!,3,FALSE)</f>
        <v>#REF!</v>
      </c>
      <c r="Q351">
        <f t="shared" si="22"/>
        <v>0</v>
      </c>
      <c r="R351" t="str">
        <f t="shared" si="23"/>
        <v/>
      </c>
      <c r="S351" t="s">
        <v>99</v>
      </c>
      <c r="T351">
        <v>5</v>
      </c>
      <c r="U351">
        <v>1</v>
      </c>
      <c r="V351" t="s">
        <v>43</v>
      </c>
      <c r="X351">
        <v>65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e">
        <f>VLOOKUP(A351,#REF!,4,FALSE)</f>
        <v>#REF!</v>
      </c>
      <c r="AW351" t="e">
        <f>VLOOKUP(A351,#REF!,5,FALSE)</f>
        <v>#REF!</v>
      </c>
      <c r="AX351">
        <f>SUMIF(量化书目统计!A:A,H351,量化书目统计!G:G)</f>
        <v>0</v>
      </c>
    </row>
    <row r="352" spans="1:50" x14ac:dyDescent="0.3">
      <c r="A352" t="s">
        <v>689</v>
      </c>
      <c r="B352" t="s">
        <v>539</v>
      </c>
      <c r="C352" t="s">
        <v>117</v>
      </c>
      <c r="D352">
        <v>4</v>
      </c>
      <c r="E352" t="s">
        <v>280</v>
      </c>
      <c r="F352" s="1" t="s">
        <v>690</v>
      </c>
      <c r="G352" t="s">
        <v>282</v>
      </c>
      <c r="H352" t="e">
        <f>VLOOKUP(F352,#REF!,2,FALSE)</f>
        <v>#REF!</v>
      </c>
      <c r="I352" t="s">
        <v>158</v>
      </c>
      <c r="J352" s="4">
        <v>44263</v>
      </c>
      <c r="K352" s="4">
        <v>44302</v>
      </c>
      <c r="L352" s="3">
        <f t="shared" si="20"/>
        <v>39</v>
      </c>
      <c r="M352" s="4">
        <v>44293</v>
      </c>
      <c r="N352">
        <f t="shared" si="21"/>
        <v>30</v>
      </c>
      <c r="O352">
        <v>0</v>
      </c>
      <c r="P352" t="e">
        <f>VLOOKUP(F352,#REF!,3,FALSE)</f>
        <v>#REF!</v>
      </c>
      <c r="Q352">
        <f t="shared" si="22"/>
        <v>0</v>
      </c>
      <c r="R352" t="str">
        <f t="shared" si="23"/>
        <v/>
      </c>
      <c r="S352" t="s">
        <v>80</v>
      </c>
      <c r="T352">
        <v>2</v>
      </c>
      <c r="U352">
        <v>2</v>
      </c>
      <c r="V352" t="s">
        <v>80</v>
      </c>
      <c r="W352">
        <v>7</v>
      </c>
      <c r="X352">
        <v>22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e">
        <f>VLOOKUP(A352,#REF!,4,FALSE)</f>
        <v>#REF!</v>
      </c>
      <c r="AW352" t="e">
        <f>VLOOKUP(A352,#REF!,5,FALSE)</f>
        <v>#REF!</v>
      </c>
      <c r="AX352">
        <f>SUMIF(量化书目统计!A:A,H352,量化书目统计!G:G)</f>
        <v>0</v>
      </c>
    </row>
    <row r="353" spans="1:50" x14ac:dyDescent="0.3">
      <c r="A353" t="s">
        <v>3255</v>
      </c>
      <c r="B353" t="s">
        <v>539</v>
      </c>
      <c r="C353" t="s">
        <v>34</v>
      </c>
      <c r="D353">
        <v>5</v>
      </c>
      <c r="E353" t="s">
        <v>377</v>
      </c>
      <c r="F353" s="1" t="s">
        <v>378</v>
      </c>
      <c r="G353" t="s">
        <v>379</v>
      </c>
      <c r="H353" t="e">
        <f>VLOOKUP(F353,#REF!,2,FALSE)</f>
        <v>#REF!</v>
      </c>
      <c r="I353" t="s">
        <v>32</v>
      </c>
      <c r="J353" s="4">
        <v>44574</v>
      </c>
      <c r="K353" s="4">
        <v>44585</v>
      </c>
      <c r="L353" s="3">
        <f t="shared" si="20"/>
        <v>11</v>
      </c>
      <c r="M353" s="4">
        <v>44634</v>
      </c>
      <c r="N353">
        <f t="shared" si="21"/>
        <v>60</v>
      </c>
      <c r="O353">
        <v>0</v>
      </c>
      <c r="P353" t="e">
        <f>VLOOKUP(F353,#REF!,3,FALSE)</f>
        <v>#REF!</v>
      </c>
      <c r="Q353">
        <f t="shared" si="22"/>
        <v>0</v>
      </c>
      <c r="R353" t="str">
        <f t="shared" si="23"/>
        <v/>
      </c>
      <c r="S353" t="s">
        <v>38</v>
      </c>
      <c r="T353">
        <f>19</f>
        <v>19</v>
      </c>
      <c r="U353">
        <v>1</v>
      </c>
      <c r="V353" t="s">
        <v>43</v>
      </c>
      <c r="X353">
        <v>59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e">
        <f>VLOOKUP(A353,#REF!,4,FALSE)</f>
        <v>#REF!</v>
      </c>
      <c r="AW353" t="e">
        <f>VLOOKUP(A353,#REF!,5,FALSE)</f>
        <v>#REF!</v>
      </c>
      <c r="AX353">
        <f>SUMIF(量化书目统计!A:A,H353,量化书目统计!G:G)</f>
        <v>0</v>
      </c>
    </row>
    <row r="354" spans="1:50" x14ac:dyDescent="0.3">
      <c r="A354" t="s">
        <v>3256</v>
      </c>
      <c r="B354" t="s">
        <v>539</v>
      </c>
      <c r="C354" t="s">
        <v>91</v>
      </c>
      <c r="D354">
        <v>4</v>
      </c>
      <c r="E354" t="s">
        <v>893</v>
      </c>
      <c r="F354" s="1" t="s">
        <v>894</v>
      </c>
      <c r="G354" t="s">
        <v>895</v>
      </c>
      <c r="H354" t="e">
        <f>VLOOKUP(F354,#REF!,2,FALSE)</f>
        <v>#REF!</v>
      </c>
      <c r="I354" t="s">
        <v>32</v>
      </c>
      <c r="J354" s="4">
        <v>44859</v>
      </c>
      <c r="K354" s="4">
        <v>44866</v>
      </c>
      <c r="L354" s="3">
        <f t="shared" si="20"/>
        <v>7</v>
      </c>
      <c r="M354" s="4">
        <v>44921</v>
      </c>
      <c r="N354">
        <f t="shared" si="21"/>
        <v>62</v>
      </c>
      <c r="O354">
        <v>0</v>
      </c>
      <c r="P354" t="e">
        <f>VLOOKUP(F354,#REF!,3,FALSE)</f>
        <v>#REF!</v>
      </c>
      <c r="Q354">
        <f t="shared" si="22"/>
        <v>0</v>
      </c>
      <c r="R354" t="str">
        <f t="shared" si="23"/>
        <v/>
      </c>
      <c r="S354" t="s">
        <v>43</v>
      </c>
      <c r="U354">
        <v>1</v>
      </c>
      <c r="V354" t="s">
        <v>43</v>
      </c>
      <c r="X354">
        <v>80</v>
      </c>
      <c r="Y354">
        <v>15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e">
        <f>VLOOKUP(A354,#REF!,4,FALSE)</f>
        <v>#REF!</v>
      </c>
      <c r="AW354" t="e">
        <f>VLOOKUP(A354,#REF!,5,FALSE)</f>
        <v>#REF!</v>
      </c>
      <c r="AX354">
        <f>SUMIF(量化书目统计!A:A,H354,量化书目统计!G:G)</f>
        <v>0</v>
      </c>
    </row>
    <row r="355" spans="1:50" x14ac:dyDescent="0.3">
      <c r="A355" t="s">
        <v>3256</v>
      </c>
      <c r="B355" t="s">
        <v>539</v>
      </c>
      <c r="C355" t="s">
        <v>91</v>
      </c>
      <c r="D355">
        <v>4</v>
      </c>
      <c r="E355" t="s">
        <v>776</v>
      </c>
      <c r="F355" s="1" t="s">
        <v>777</v>
      </c>
      <c r="G355" t="s">
        <v>778</v>
      </c>
      <c r="H355" t="e">
        <f>VLOOKUP(F355,#REF!,2,FALSE)</f>
        <v>#REF!</v>
      </c>
      <c r="I355" t="s">
        <v>42</v>
      </c>
      <c r="J355" s="4">
        <v>44866</v>
      </c>
      <c r="K355" s="4">
        <v>44869</v>
      </c>
      <c r="L355" s="3">
        <f t="shared" si="20"/>
        <v>3</v>
      </c>
      <c r="M355" s="4">
        <v>44929</v>
      </c>
      <c r="N355">
        <f t="shared" si="21"/>
        <v>63</v>
      </c>
      <c r="O355">
        <v>0</v>
      </c>
      <c r="P355" t="e">
        <f>VLOOKUP(F355,#REF!,3,FALSE)</f>
        <v>#REF!</v>
      </c>
      <c r="Q355">
        <f t="shared" si="22"/>
        <v>0</v>
      </c>
      <c r="R355" t="str">
        <f t="shared" si="23"/>
        <v/>
      </c>
      <c r="S355" t="s">
        <v>43</v>
      </c>
      <c r="U355">
        <v>2</v>
      </c>
      <c r="V355" t="s">
        <v>43</v>
      </c>
      <c r="X355">
        <v>80</v>
      </c>
      <c r="Y355">
        <v>4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e">
        <f>VLOOKUP(A355,#REF!,4,FALSE)</f>
        <v>#REF!</v>
      </c>
      <c r="AW355" t="e">
        <f>VLOOKUP(A355,#REF!,5,FALSE)</f>
        <v>#REF!</v>
      </c>
      <c r="AX355">
        <f>SUMIF(量化书目统计!A:A,H355,量化书目统计!G:G)</f>
        <v>0</v>
      </c>
    </row>
    <row r="356" spans="1:50" x14ac:dyDescent="0.3">
      <c r="A356" t="s">
        <v>3257</v>
      </c>
      <c r="B356" t="s">
        <v>539</v>
      </c>
      <c r="C356" t="s">
        <v>34</v>
      </c>
      <c r="D356">
        <v>5</v>
      </c>
      <c r="E356" t="s">
        <v>674</v>
      </c>
      <c r="F356" s="1" t="s">
        <v>675</v>
      </c>
      <c r="G356" t="s">
        <v>676</v>
      </c>
      <c r="H356" t="e">
        <f>VLOOKUP(F356,#REF!,2,FALSE)</f>
        <v>#REF!</v>
      </c>
      <c r="I356" t="s">
        <v>32</v>
      </c>
      <c r="J356" s="4">
        <v>44499</v>
      </c>
      <c r="K356" s="4">
        <v>44558</v>
      </c>
      <c r="L356" s="3">
        <f t="shared" si="20"/>
        <v>59</v>
      </c>
      <c r="M356" s="4">
        <v>44559</v>
      </c>
      <c r="N356">
        <f t="shared" si="21"/>
        <v>60</v>
      </c>
      <c r="O356">
        <v>0</v>
      </c>
      <c r="P356" t="e">
        <f>VLOOKUP(F356,#REF!,3,FALSE)</f>
        <v>#REF!</v>
      </c>
      <c r="Q356">
        <f t="shared" si="22"/>
        <v>0</v>
      </c>
      <c r="R356" t="str">
        <f t="shared" si="23"/>
        <v/>
      </c>
      <c r="S356" t="s">
        <v>38</v>
      </c>
      <c r="T356">
        <v>8</v>
      </c>
      <c r="U356">
        <v>1</v>
      </c>
      <c r="V356" t="s">
        <v>38</v>
      </c>
      <c r="W356">
        <v>17</v>
      </c>
      <c r="X356">
        <v>48</v>
      </c>
      <c r="Y356">
        <v>11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e">
        <f>VLOOKUP(A356,#REF!,4,FALSE)</f>
        <v>#REF!</v>
      </c>
      <c r="AW356" t="e">
        <f>VLOOKUP(A356,#REF!,5,FALSE)</f>
        <v>#REF!</v>
      </c>
      <c r="AX356">
        <f>SUMIF(量化书目统计!A:A,H356,量化书目统计!G:G)</f>
        <v>0</v>
      </c>
    </row>
    <row r="357" spans="1:50" x14ac:dyDescent="0.3">
      <c r="A357" t="s">
        <v>3258</v>
      </c>
      <c r="B357" t="s">
        <v>539</v>
      </c>
      <c r="C357" t="s">
        <v>149</v>
      </c>
      <c r="D357">
        <v>5</v>
      </c>
      <c r="E357" t="s">
        <v>848</v>
      </c>
      <c r="F357" s="1" t="s">
        <v>1511</v>
      </c>
      <c r="G357" t="s">
        <v>1512</v>
      </c>
      <c r="H357" t="e">
        <f>VLOOKUP(F357,#REF!,2,FALSE)</f>
        <v>#REF!</v>
      </c>
      <c r="I357" t="s">
        <v>158</v>
      </c>
      <c r="J357" s="4">
        <v>44448</v>
      </c>
      <c r="K357" s="4">
        <v>44508</v>
      </c>
      <c r="L357" s="3">
        <f t="shared" si="20"/>
        <v>60</v>
      </c>
      <c r="M357" s="4">
        <v>44508</v>
      </c>
      <c r="N357">
        <f t="shared" si="21"/>
        <v>60</v>
      </c>
      <c r="O357">
        <v>0</v>
      </c>
      <c r="P357" t="e">
        <f>VLOOKUP(F357,#REF!,3,FALSE)</f>
        <v>#REF!</v>
      </c>
      <c r="Q357">
        <f t="shared" si="22"/>
        <v>0</v>
      </c>
      <c r="R357" t="str">
        <f t="shared" si="23"/>
        <v/>
      </c>
      <c r="S357" t="s">
        <v>38</v>
      </c>
      <c r="T357">
        <v>1</v>
      </c>
      <c r="U357">
        <v>1</v>
      </c>
      <c r="V357" t="s">
        <v>38</v>
      </c>
      <c r="W357">
        <v>10</v>
      </c>
      <c r="X357">
        <v>41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e">
        <f>VLOOKUP(A357,#REF!,4,FALSE)</f>
        <v>#REF!</v>
      </c>
      <c r="AW357" t="e">
        <f>VLOOKUP(A357,#REF!,5,FALSE)</f>
        <v>#REF!</v>
      </c>
      <c r="AX357">
        <f>SUMIF(量化书目统计!A:A,H357,量化书目统计!G:G)</f>
        <v>0</v>
      </c>
    </row>
    <row r="358" spans="1:50" x14ac:dyDescent="0.3">
      <c r="A358" t="s">
        <v>3258</v>
      </c>
      <c r="B358" t="s">
        <v>539</v>
      </c>
      <c r="C358" t="s">
        <v>149</v>
      </c>
      <c r="D358">
        <v>5</v>
      </c>
      <c r="E358" t="s">
        <v>68</v>
      </c>
      <c r="F358" s="1" t="s">
        <v>69</v>
      </c>
      <c r="G358" t="s">
        <v>70</v>
      </c>
      <c r="H358" t="e">
        <f>VLOOKUP(F358,#REF!,2,FALSE)</f>
        <v>#REF!</v>
      </c>
      <c r="I358" t="s">
        <v>32</v>
      </c>
      <c r="J358" s="4">
        <v>44351</v>
      </c>
      <c r="K358" s="4">
        <v>44434</v>
      </c>
      <c r="L358" s="3">
        <f t="shared" si="20"/>
        <v>83</v>
      </c>
      <c r="M358" s="4">
        <v>44446</v>
      </c>
      <c r="N358">
        <f t="shared" si="21"/>
        <v>95</v>
      </c>
      <c r="O358">
        <v>0</v>
      </c>
      <c r="P358" t="e">
        <f>VLOOKUP(F358,#REF!,3,FALSE)</f>
        <v>#REF!</v>
      </c>
      <c r="Q358">
        <f t="shared" si="22"/>
        <v>0</v>
      </c>
      <c r="R358" t="str">
        <f t="shared" si="23"/>
        <v/>
      </c>
      <c r="S358" t="s">
        <v>80</v>
      </c>
      <c r="T358">
        <v>14</v>
      </c>
      <c r="U358">
        <v>1</v>
      </c>
      <c r="V358" t="s">
        <v>43</v>
      </c>
      <c r="X358">
        <v>34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e">
        <f>VLOOKUP(A358,#REF!,4,FALSE)</f>
        <v>#REF!</v>
      </c>
      <c r="AW358" t="e">
        <f>VLOOKUP(A358,#REF!,5,FALSE)</f>
        <v>#REF!</v>
      </c>
      <c r="AX358">
        <f>SUMIF(量化书目统计!A:A,H358,量化书目统计!G:G)</f>
        <v>0</v>
      </c>
    </row>
    <row r="359" spans="1:50" x14ac:dyDescent="0.3">
      <c r="A359" t="s">
        <v>3259</v>
      </c>
      <c r="B359" t="s">
        <v>539</v>
      </c>
      <c r="C359" t="s">
        <v>149</v>
      </c>
      <c r="D359">
        <v>5</v>
      </c>
      <c r="E359" t="s">
        <v>474</v>
      </c>
      <c r="F359" s="1" t="s">
        <v>475</v>
      </c>
      <c r="G359" t="s">
        <v>476</v>
      </c>
      <c r="H359" t="e">
        <f>VLOOKUP(F359,#REF!,2,FALSE)</f>
        <v>#REF!</v>
      </c>
      <c r="I359" t="s">
        <v>158</v>
      </c>
      <c r="J359" s="4">
        <v>44089</v>
      </c>
      <c r="K359" s="4">
        <v>44138</v>
      </c>
      <c r="L359" s="3">
        <f t="shared" si="20"/>
        <v>49</v>
      </c>
      <c r="M359" s="4">
        <v>44151</v>
      </c>
      <c r="N359">
        <f t="shared" si="21"/>
        <v>62</v>
      </c>
      <c r="O359">
        <v>0</v>
      </c>
      <c r="P359" t="e">
        <f>VLOOKUP(F359,#REF!,3,FALSE)</f>
        <v>#REF!</v>
      </c>
      <c r="Q359">
        <f t="shared" si="22"/>
        <v>0</v>
      </c>
      <c r="R359" t="str">
        <f t="shared" si="23"/>
        <v/>
      </c>
      <c r="S359" t="s">
        <v>28</v>
      </c>
      <c r="T359">
        <v>2</v>
      </c>
      <c r="U359">
        <v>1</v>
      </c>
      <c r="V359" t="s">
        <v>28</v>
      </c>
      <c r="W359">
        <v>9</v>
      </c>
      <c r="X359">
        <v>2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e">
        <f>VLOOKUP(A359,#REF!,4,FALSE)</f>
        <v>#REF!</v>
      </c>
      <c r="AW359" t="e">
        <f>VLOOKUP(A359,#REF!,5,FALSE)</f>
        <v>#REF!</v>
      </c>
      <c r="AX359">
        <f>SUMIF(量化书目统计!A:A,H359,量化书目统计!G:G)</f>
        <v>0</v>
      </c>
    </row>
    <row r="360" spans="1:50" x14ac:dyDescent="0.3">
      <c r="A360" t="s">
        <v>3260</v>
      </c>
      <c r="B360" t="s">
        <v>539</v>
      </c>
      <c r="C360" t="s">
        <v>144</v>
      </c>
      <c r="D360">
        <v>5</v>
      </c>
      <c r="E360" t="s">
        <v>1052</v>
      </c>
      <c r="F360" s="1" t="s">
        <v>1623</v>
      </c>
      <c r="G360" t="s">
        <v>1624</v>
      </c>
      <c r="H360" t="e">
        <f>VLOOKUP(F360,#REF!,2,FALSE)</f>
        <v>#REF!</v>
      </c>
      <c r="I360" t="s">
        <v>53</v>
      </c>
      <c r="J360" s="4">
        <v>44344</v>
      </c>
      <c r="K360" s="4">
        <v>44365</v>
      </c>
      <c r="L360" s="3">
        <f t="shared" si="20"/>
        <v>21</v>
      </c>
      <c r="M360" s="4">
        <v>44404</v>
      </c>
      <c r="N360">
        <f t="shared" si="21"/>
        <v>60</v>
      </c>
      <c r="O360">
        <v>0</v>
      </c>
      <c r="P360" t="e">
        <f>VLOOKUP(F360,#REF!,3,FALSE)</f>
        <v>#REF!</v>
      </c>
      <c r="Q360">
        <f t="shared" si="22"/>
        <v>0</v>
      </c>
      <c r="R360" t="str">
        <f t="shared" si="23"/>
        <v/>
      </c>
      <c r="S360" t="s">
        <v>80</v>
      </c>
      <c r="T360">
        <v>13</v>
      </c>
      <c r="U360">
        <v>2</v>
      </c>
      <c r="V360" t="s">
        <v>80</v>
      </c>
      <c r="W360">
        <v>16</v>
      </c>
      <c r="X360">
        <v>33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e">
        <f>VLOOKUP(A360,#REF!,4,FALSE)</f>
        <v>#REF!</v>
      </c>
      <c r="AW360" t="e">
        <f>VLOOKUP(A360,#REF!,5,FALSE)</f>
        <v>#REF!</v>
      </c>
      <c r="AX360">
        <f>SUMIF(量化书目统计!A:A,H360,量化书目统计!G:G)</f>
        <v>0</v>
      </c>
    </row>
    <row r="361" spans="1:50" x14ac:dyDescent="0.3">
      <c r="A361" t="s">
        <v>3261</v>
      </c>
      <c r="B361" t="s">
        <v>539</v>
      </c>
      <c r="C361" t="s">
        <v>144</v>
      </c>
      <c r="D361">
        <v>5</v>
      </c>
      <c r="E361" t="s">
        <v>1475</v>
      </c>
      <c r="F361" s="1" t="s">
        <v>1476</v>
      </c>
      <c r="G361" t="s">
        <v>1477</v>
      </c>
      <c r="H361" t="e">
        <f>VLOOKUP(F361,#REF!,2,FALSE)</f>
        <v>#REF!</v>
      </c>
      <c r="I361" t="s">
        <v>158</v>
      </c>
      <c r="J361" s="4">
        <v>44487</v>
      </c>
      <c r="K361" s="4">
        <v>44509</v>
      </c>
      <c r="L361" s="3">
        <f t="shared" si="20"/>
        <v>22</v>
      </c>
      <c r="M361" s="4">
        <v>44547</v>
      </c>
      <c r="N361">
        <f t="shared" si="21"/>
        <v>60</v>
      </c>
      <c r="O361">
        <v>0</v>
      </c>
      <c r="P361" t="e">
        <f>VLOOKUP(F361,#REF!,3,FALSE)</f>
        <v>#REF!</v>
      </c>
      <c r="Q361">
        <f t="shared" si="22"/>
        <v>0</v>
      </c>
      <c r="R361" t="str">
        <f t="shared" si="23"/>
        <v/>
      </c>
      <c r="S361" t="s">
        <v>38</v>
      </c>
      <c r="T361">
        <v>7</v>
      </c>
      <c r="U361">
        <v>1</v>
      </c>
      <c r="V361" t="s">
        <v>38</v>
      </c>
      <c r="W361">
        <v>10</v>
      </c>
      <c r="X361">
        <v>47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e">
        <f>VLOOKUP(A361,#REF!,4,FALSE)</f>
        <v>#REF!</v>
      </c>
      <c r="AW361" t="e">
        <f>VLOOKUP(A361,#REF!,5,FALSE)</f>
        <v>#REF!</v>
      </c>
      <c r="AX361">
        <f>SUMIF(量化书目统计!A:A,H361,量化书目统计!G:G)</f>
        <v>0</v>
      </c>
    </row>
    <row r="362" spans="1:50" x14ac:dyDescent="0.3">
      <c r="A362" t="s">
        <v>3262</v>
      </c>
      <c r="B362" t="s">
        <v>539</v>
      </c>
      <c r="C362" t="s">
        <v>82</v>
      </c>
      <c r="D362">
        <v>5</v>
      </c>
      <c r="E362" t="s">
        <v>926</v>
      </c>
      <c r="F362" s="1" t="s">
        <v>927</v>
      </c>
      <c r="G362" t="s">
        <v>928</v>
      </c>
      <c r="H362" t="e">
        <f>VLOOKUP(F362,#REF!,2,FALSE)</f>
        <v>#REF!</v>
      </c>
      <c r="I362" t="s">
        <v>42</v>
      </c>
      <c r="J362" s="4">
        <v>44737</v>
      </c>
      <c r="K362" s="4">
        <v>44750</v>
      </c>
      <c r="L362" s="3">
        <f t="shared" si="20"/>
        <v>13</v>
      </c>
      <c r="M362" s="4">
        <v>44812</v>
      </c>
      <c r="N362">
        <f t="shared" si="21"/>
        <v>75</v>
      </c>
      <c r="O362">
        <v>0</v>
      </c>
      <c r="P362" t="e">
        <f>VLOOKUP(F362,#REF!,3,FALSE)</f>
        <v>#REF!</v>
      </c>
      <c r="Q362">
        <f t="shared" si="22"/>
        <v>0</v>
      </c>
      <c r="R362" t="str">
        <f t="shared" si="23"/>
        <v/>
      </c>
      <c r="S362" t="s">
        <v>99</v>
      </c>
      <c r="T362">
        <v>19</v>
      </c>
      <c r="U362">
        <v>1</v>
      </c>
      <c r="V362" t="s">
        <v>43</v>
      </c>
      <c r="X362">
        <v>79</v>
      </c>
      <c r="Y362">
        <v>14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e">
        <f>VLOOKUP(A362,#REF!,4,FALSE)</f>
        <v>#REF!</v>
      </c>
      <c r="AW362" t="e">
        <f>VLOOKUP(A362,#REF!,5,FALSE)</f>
        <v>#REF!</v>
      </c>
      <c r="AX362">
        <f>SUMIF(量化书目统计!A:A,H362,量化书目统计!G:G)</f>
        <v>0</v>
      </c>
    </row>
    <row r="363" spans="1:50" x14ac:dyDescent="0.3">
      <c r="A363" t="s">
        <v>3263</v>
      </c>
      <c r="B363" t="s">
        <v>539</v>
      </c>
      <c r="C363" t="s">
        <v>117</v>
      </c>
      <c r="D363">
        <v>4</v>
      </c>
      <c r="E363" t="s">
        <v>3264</v>
      </c>
      <c r="F363" s="1" t="s">
        <v>3265</v>
      </c>
      <c r="G363" t="s">
        <v>3266</v>
      </c>
      <c r="H363" t="e">
        <f>VLOOKUP(F363,#REF!,2,FALSE)</f>
        <v>#REF!</v>
      </c>
      <c r="I363" t="s">
        <v>231</v>
      </c>
      <c r="J363" s="4">
        <v>44316</v>
      </c>
      <c r="K363" s="4">
        <v>44375</v>
      </c>
      <c r="L363" s="3">
        <f t="shared" si="20"/>
        <v>59</v>
      </c>
      <c r="M363" s="4">
        <v>44376</v>
      </c>
      <c r="N363">
        <f t="shared" si="21"/>
        <v>60</v>
      </c>
      <c r="O363">
        <v>1</v>
      </c>
      <c r="P363" t="e">
        <f>VLOOKUP(F363,#REF!,3,FALSE)</f>
        <v>#REF!</v>
      </c>
      <c r="Q363">
        <f t="shared" si="22"/>
        <v>0</v>
      </c>
      <c r="R363" t="str">
        <f t="shared" si="23"/>
        <v/>
      </c>
      <c r="S363" t="s">
        <v>80</v>
      </c>
      <c r="T363">
        <v>9</v>
      </c>
      <c r="U363">
        <v>1</v>
      </c>
      <c r="V363" t="s">
        <v>80</v>
      </c>
      <c r="W363">
        <v>18</v>
      </c>
      <c r="X363">
        <v>29</v>
      </c>
      <c r="Y363">
        <v>14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e">
        <f>VLOOKUP(A363,#REF!,4,FALSE)</f>
        <v>#REF!</v>
      </c>
      <c r="AW363" t="e">
        <f>VLOOKUP(A363,#REF!,5,FALSE)</f>
        <v>#REF!</v>
      </c>
      <c r="AX363">
        <f>SUMIF(量化书目统计!A:A,H363,量化书目统计!G:G)</f>
        <v>0</v>
      </c>
    </row>
    <row r="364" spans="1:50" x14ac:dyDescent="0.3">
      <c r="A364" t="s">
        <v>3263</v>
      </c>
      <c r="B364" t="s">
        <v>539</v>
      </c>
      <c r="C364" t="s">
        <v>117</v>
      </c>
      <c r="D364">
        <v>4</v>
      </c>
      <c r="E364" t="s">
        <v>3267</v>
      </c>
      <c r="F364" s="1" t="s">
        <v>3268</v>
      </c>
      <c r="G364" t="s">
        <v>3269</v>
      </c>
      <c r="H364" t="e">
        <f>VLOOKUP(F364,#REF!,2,FALSE)</f>
        <v>#REF!</v>
      </c>
      <c r="I364" t="s">
        <v>231</v>
      </c>
      <c r="J364" s="4">
        <v>44316</v>
      </c>
      <c r="K364" s="4">
        <v>44375</v>
      </c>
      <c r="L364" s="3">
        <f t="shared" si="20"/>
        <v>59</v>
      </c>
      <c r="M364" s="4">
        <v>44376</v>
      </c>
      <c r="N364">
        <f t="shared" si="21"/>
        <v>60</v>
      </c>
      <c r="O364">
        <v>1</v>
      </c>
      <c r="P364" t="e">
        <f>VLOOKUP(F364,#REF!,3,FALSE)</f>
        <v>#REF!</v>
      </c>
      <c r="Q364">
        <f t="shared" si="22"/>
        <v>0</v>
      </c>
      <c r="R364" t="str">
        <f t="shared" si="23"/>
        <v/>
      </c>
      <c r="S364" t="s">
        <v>80</v>
      </c>
      <c r="T364">
        <v>9</v>
      </c>
      <c r="U364">
        <v>1</v>
      </c>
      <c r="V364" t="s">
        <v>80</v>
      </c>
      <c r="W364">
        <v>18</v>
      </c>
      <c r="X364">
        <v>29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e">
        <f>VLOOKUP(A364,#REF!,4,FALSE)</f>
        <v>#REF!</v>
      </c>
      <c r="AW364" t="e">
        <f>VLOOKUP(A364,#REF!,5,FALSE)</f>
        <v>#REF!</v>
      </c>
      <c r="AX364">
        <f>SUMIF(量化书目统计!A:A,H364,量化书目统计!G:G)</f>
        <v>0</v>
      </c>
    </row>
    <row r="365" spans="1:50" x14ac:dyDescent="0.3">
      <c r="A365" t="s">
        <v>3263</v>
      </c>
      <c r="B365" t="s">
        <v>539</v>
      </c>
      <c r="C365" t="s">
        <v>117</v>
      </c>
      <c r="D365">
        <v>4</v>
      </c>
      <c r="E365" t="s">
        <v>3270</v>
      </c>
      <c r="F365" s="1" t="s">
        <v>3271</v>
      </c>
      <c r="G365" t="s">
        <v>3272</v>
      </c>
      <c r="H365" t="e">
        <f>VLOOKUP(F365,#REF!,2,FALSE)</f>
        <v>#REF!</v>
      </c>
      <c r="I365" t="s">
        <v>49</v>
      </c>
      <c r="J365" s="4">
        <v>44452</v>
      </c>
      <c r="K365" s="4">
        <v>44480</v>
      </c>
      <c r="L365" s="3">
        <f t="shared" si="20"/>
        <v>28</v>
      </c>
      <c r="M365" s="4">
        <v>44482</v>
      </c>
      <c r="N365">
        <f t="shared" si="21"/>
        <v>30</v>
      </c>
      <c r="O365">
        <v>1</v>
      </c>
      <c r="P365" t="e">
        <f>VLOOKUP(F365,#REF!,3,FALSE)</f>
        <v>#REF!</v>
      </c>
      <c r="Q365">
        <f t="shared" si="22"/>
        <v>0</v>
      </c>
      <c r="R365" t="str">
        <f t="shared" si="23"/>
        <v/>
      </c>
      <c r="S365" t="s">
        <v>38</v>
      </c>
      <c r="T365">
        <v>2</v>
      </c>
      <c r="U365">
        <v>1</v>
      </c>
      <c r="V365" t="s">
        <v>38</v>
      </c>
      <c r="W365">
        <v>6</v>
      </c>
      <c r="X365">
        <v>42</v>
      </c>
      <c r="Y365">
        <v>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e">
        <f>VLOOKUP(A365,#REF!,4,FALSE)</f>
        <v>#REF!</v>
      </c>
      <c r="AW365" t="e">
        <f>VLOOKUP(A365,#REF!,5,FALSE)</f>
        <v>#REF!</v>
      </c>
      <c r="AX365">
        <f>SUMIF(量化书目统计!A:A,H365,量化书目统计!G:G)</f>
        <v>0</v>
      </c>
    </row>
    <row r="366" spans="1:50" x14ac:dyDescent="0.3">
      <c r="A366" t="s">
        <v>3263</v>
      </c>
      <c r="B366" t="s">
        <v>539</v>
      </c>
      <c r="C366" t="s">
        <v>117</v>
      </c>
      <c r="D366">
        <v>4</v>
      </c>
      <c r="E366" t="s">
        <v>3273</v>
      </c>
      <c r="F366" s="1" t="s">
        <v>3274</v>
      </c>
      <c r="G366" t="s">
        <v>3275</v>
      </c>
      <c r="H366" t="e">
        <f>VLOOKUP(F366,#REF!,2,FALSE)</f>
        <v>#REF!</v>
      </c>
      <c r="I366" t="s">
        <v>231</v>
      </c>
      <c r="J366" s="4">
        <v>44316</v>
      </c>
      <c r="K366" s="4">
        <v>44375</v>
      </c>
      <c r="L366" s="3">
        <f t="shared" si="20"/>
        <v>59</v>
      </c>
      <c r="M366" s="4">
        <v>44376</v>
      </c>
      <c r="N366">
        <f t="shared" si="21"/>
        <v>60</v>
      </c>
      <c r="O366">
        <v>1</v>
      </c>
      <c r="P366" t="e">
        <f>VLOOKUP(F366,#REF!,3,FALSE)</f>
        <v>#REF!</v>
      </c>
      <c r="Q366">
        <f t="shared" si="22"/>
        <v>0</v>
      </c>
      <c r="R366" t="str">
        <f t="shared" si="23"/>
        <v/>
      </c>
      <c r="S366" t="s">
        <v>80</v>
      </c>
      <c r="T366">
        <v>9</v>
      </c>
      <c r="U366">
        <v>1</v>
      </c>
      <c r="V366" t="s">
        <v>80</v>
      </c>
      <c r="W366">
        <v>18</v>
      </c>
      <c r="X366">
        <v>29</v>
      </c>
      <c r="Y366">
        <v>15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e">
        <f>VLOOKUP(A366,#REF!,4,FALSE)</f>
        <v>#REF!</v>
      </c>
      <c r="AW366" t="e">
        <f>VLOOKUP(A366,#REF!,5,FALSE)</f>
        <v>#REF!</v>
      </c>
      <c r="AX366">
        <f>SUMIF(量化书目统计!A:A,H366,量化书目统计!G:G)</f>
        <v>0</v>
      </c>
    </row>
    <row r="367" spans="1:50" x14ac:dyDescent="0.3">
      <c r="A367" t="s">
        <v>3263</v>
      </c>
      <c r="B367" t="s">
        <v>539</v>
      </c>
      <c r="C367" t="s">
        <v>117</v>
      </c>
      <c r="D367">
        <v>4</v>
      </c>
      <c r="E367" t="s">
        <v>3276</v>
      </c>
      <c r="F367" s="1" t="s">
        <v>3277</v>
      </c>
      <c r="G367" t="s">
        <v>3278</v>
      </c>
      <c r="H367" t="e">
        <f>VLOOKUP(F367,#REF!,2,FALSE)</f>
        <v>#REF!</v>
      </c>
      <c r="I367" t="s">
        <v>231</v>
      </c>
      <c r="J367" s="4">
        <v>44316</v>
      </c>
      <c r="K367" s="4">
        <v>44375</v>
      </c>
      <c r="L367" s="3">
        <f t="shared" si="20"/>
        <v>59</v>
      </c>
      <c r="M367" s="4">
        <v>44376</v>
      </c>
      <c r="N367">
        <f t="shared" si="21"/>
        <v>60</v>
      </c>
      <c r="O367">
        <v>1</v>
      </c>
      <c r="P367" t="e">
        <f>VLOOKUP(F367,#REF!,3,FALSE)</f>
        <v>#REF!</v>
      </c>
      <c r="Q367">
        <f t="shared" si="22"/>
        <v>0</v>
      </c>
      <c r="R367" t="str">
        <f t="shared" si="23"/>
        <v/>
      </c>
      <c r="S367" t="s">
        <v>80</v>
      </c>
      <c r="T367">
        <v>9</v>
      </c>
      <c r="U367">
        <v>1</v>
      </c>
      <c r="V367" t="s">
        <v>80</v>
      </c>
      <c r="W367">
        <v>18</v>
      </c>
      <c r="X367">
        <v>29</v>
      </c>
      <c r="Y367">
        <v>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e">
        <f>VLOOKUP(A367,#REF!,4,FALSE)</f>
        <v>#REF!</v>
      </c>
      <c r="AW367" t="e">
        <f>VLOOKUP(A367,#REF!,5,FALSE)</f>
        <v>#REF!</v>
      </c>
      <c r="AX367">
        <f>SUMIF(量化书目统计!A:A,H367,量化书目统计!G:G)</f>
        <v>0</v>
      </c>
    </row>
    <row r="368" spans="1:50" x14ac:dyDescent="0.3">
      <c r="A368" t="s">
        <v>3263</v>
      </c>
      <c r="B368" t="s">
        <v>539</v>
      </c>
      <c r="C368" t="s">
        <v>117</v>
      </c>
      <c r="D368">
        <v>4</v>
      </c>
      <c r="E368" t="s">
        <v>1085</v>
      </c>
      <c r="F368" s="1" t="s">
        <v>1086</v>
      </c>
      <c r="G368" t="s">
        <v>1087</v>
      </c>
      <c r="H368" t="e">
        <f>VLOOKUP(F368,#REF!,2,FALSE)</f>
        <v>#REF!</v>
      </c>
      <c r="I368" t="s">
        <v>317</v>
      </c>
      <c r="J368" s="4">
        <v>44575</v>
      </c>
      <c r="K368" s="4">
        <v>44612</v>
      </c>
      <c r="L368" s="3">
        <f t="shared" si="20"/>
        <v>37</v>
      </c>
      <c r="M368" s="4">
        <v>44606</v>
      </c>
      <c r="N368">
        <f t="shared" si="21"/>
        <v>31</v>
      </c>
      <c r="O368">
        <v>1</v>
      </c>
      <c r="P368" t="e">
        <f>VLOOKUP(F368,#REF!,3,FALSE)</f>
        <v>#REF!</v>
      </c>
      <c r="Q368">
        <f t="shared" si="22"/>
        <v>0</v>
      </c>
      <c r="R368" t="str">
        <f t="shared" si="23"/>
        <v/>
      </c>
      <c r="S368" t="s">
        <v>38</v>
      </c>
      <c r="T368">
        <f>19</f>
        <v>19</v>
      </c>
      <c r="U368">
        <v>2</v>
      </c>
      <c r="V368" t="s">
        <v>99</v>
      </c>
      <c r="W368">
        <v>2</v>
      </c>
      <c r="X368">
        <v>59</v>
      </c>
      <c r="Y368">
        <v>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e">
        <f>VLOOKUP(A368,#REF!,4,FALSE)</f>
        <v>#REF!</v>
      </c>
      <c r="AW368" t="e">
        <f>VLOOKUP(A368,#REF!,5,FALSE)</f>
        <v>#REF!</v>
      </c>
      <c r="AX368">
        <f>SUMIF(量化书目统计!A:A,H368,量化书目统计!G:G)</f>
        <v>0</v>
      </c>
    </row>
    <row r="369" spans="1:50" x14ac:dyDescent="0.3">
      <c r="A369" t="s">
        <v>3263</v>
      </c>
      <c r="B369" t="s">
        <v>539</v>
      </c>
      <c r="C369" t="s">
        <v>117</v>
      </c>
      <c r="D369">
        <v>4</v>
      </c>
      <c r="E369" t="s">
        <v>2706</v>
      </c>
      <c r="F369" s="1" t="s">
        <v>2707</v>
      </c>
      <c r="G369" t="s">
        <v>2708</v>
      </c>
      <c r="H369" t="e">
        <f>VLOOKUP(F369,#REF!,2,FALSE)</f>
        <v>#REF!</v>
      </c>
      <c r="I369" t="s">
        <v>231</v>
      </c>
      <c r="J369" s="4">
        <v>44316</v>
      </c>
      <c r="K369" s="4">
        <v>44375</v>
      </c>
      <c r="L369" s="3">
        <f t="shared" si="20"/>
        <v>59</v>
      </c>
      <c r="M369" s="4">
        <v>44376</v>
      </c>
      <c r="N369">
        <f t="shared" si="21"/>
        <v>60</v>
      </c>
      <c r="O369">
        <v>1</v>
      </c>
      <c r="P369" t="e">
        <f>VLOOKUP(F369,#REF!,3,FALSE)</f>
        <v>#REF!</v>
      </c>
      <c r="Q369">
        <f t="shared" si="22"/>
        <v>0</v>
      </c>
      <c r="R369" t="str">
        <f t="shared" si="23"/>
        <v/>
      </c>
      <c r="S369" t="s">
        <v>80</v>
      </c>
      <c r="T369">
        <v>9</v>
      </c>
      <c r="U369">
        <v>1</v>
      </c>
      <c r="V369" t="s">
        <v>80</v>
      </c>
      <c r="W369">
        <v>18</v>
      </c>
      <c r="X369">
        <v>29</v>
      </c>
      <c r="Y369">
        <v>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e">
        <f>VLOOKUP(A369,#REF!,4,FALSE)</f>
        <v>#REF!</v>
      </c>
      <c r="AW369" t="e">
        <f>VLOOKUP(A369,#REF!,5,FALSE)</f>
        <v>#REF!</v>
      </c>
      <c r="AX369">
        <f>SUMIF(量化书目统计!A:A,H369,量化书目统计!G:G)</f>
        <v>0</v>
      </c>
    </row>
    <row r="370" spans="1:50" x14ac:dyDescent="0.3">
      <c r="A370" t="s">
        <v>3263</v>
      </c>
      <c r="B370" t="s">
        <v>539</v>
      </c>
      <c r="C370" t="s">
        <v>117</v>
      </c>
      <c r="D370">
        <v>4</v>
      </c>
      <c r="E370" t="s">
        <v>3279</v>
      </c>
      <c r="F370" s="1" t="s">
        <v>3280</v>
      </c>
      <c r="G370" t="s">
        <v>3281</v>
      </c>
      <c r="H370" t="e">
        <f>VLOOKUP(F370,#REF!,2,FALSE)</f>
        <v>#REF!</v>
      </c>
      <c r="I370" t="s">
        <v>231</v>
      </c>
      <c r="J370" s="4">
        <v>44316</v>
      </c>
      <c r="K370" s="4">
        <v>44375</v>
      </c>
      <c r="L370" s="3">
        <f t="shared" si="20"/>
        <v>59</v>
      </c>
      <c r="M370" s="4">
        <v>44376</v>
      </c>
      <c r="N370">
        <f t="shared" si="21"/>
        <v>60</v>
      </c>
      <c r="O370">
        <v>1</v>
      </c>
      <c r="P370" t="e">
        <f>VLOOKUP(F370,#REF!,3,FALSE)</f>
        <v>#REF!</v>
      </c>
      <c r="Q370">
        <f t="shared" si="22"/>
        <v>0</v>
      </c>
      <c r="R370" t="str">
        <f t="shared" si="23"/>
        <v/>
      </c>
      <c r="S370" t="s">
        <v>80</v>
      </c>
      <c r="T370">
        <v>9</v>
      </c>
      <c r="U370">
        <v>1</v>
      </c>
      <c r="V370" t="s">
        <v>80</v>
      </c>
      <c r="W370">
        <v>18</v>
      </c>
      <c r="X370">
        <v>29</v>
      </c>
      <c r="Y370">
        <v>15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e">
        <f>VLOOKUP(A370,#REF!,4,FALSE)</f>
        <v>#REF!</v>
      </c>
      <c r="AW370" t="e">
        <f>VLOOKUP(A370,#REF!,5,FALSE)</f>
        <v>#REF!</v>
      </c>
      <c r="AX370">
        <f>SUMIF(量化书目统计!A:A,H370,量化书目统计!G:G)</f>
        <v>0</v>
      </c>
    </row>
    <row r="371" spans="1:50" x14ac:dyDescent="0.3">
      <c r="A371" t="s">
        <v>3282</v>
      </c>
      <c r="B371" t="s">
        <v>539</v>
      </c>
      <c r="C371" t="s">
        <v>287</v>
      </c>
      <c r="D371">
        <v>5</v>
      </c>
      <c r="E371" t="s">
        <v>2168</v>
      </c>
      <c r="F371" s="1" t="s">
        <v>2169</v>
      </c>
      <c r="G371" t="s">
        <v>2170</v>
      </c>
      <c r="H371" t="e">
        <f>VLOOKUP(F371,#REF!,2,FALSE)</f>
        <v>#REF!</v>
      </c>
      <c r="I371" t="s">
        <v>175</v>
      </c>
      <c r="J371" s="4">
        <v>44495</v>
      </c>
      <c r="K371" s="4">
        <v>44532</v>
      </c>
      <c r="L371" s="3">
        <f t="shared" si="20"/>
        <v>37</v>
      </c>
      <c r="M371" s="4">
        <v>44557</v>
      </c>
      <c r="N371">
        <f t="shared" si="21"/>
        <v>62</v>
      </c>
      <c r="O371">
        <v>0</v>
      </c>
      <c r="P371" t="e">
        <f>VLOOKUP(F371,#REF!,3,FALSE)</f>
        <v>#REF!</v>
      </c>
      <c r="Q371">
        <f t="shared" si="22"/>
        <v>0</v>
      </c>
      <c r="R371" t="str">
        <f t="shared" si="23"/>
        <v/>
      </c>
      <c r="S371" t="s">
        <v>38</v>
      </c>
      <c r="T371">
        <v>8</v>
      </c>
      <c r="U371">
        <v>1</v>
      </c>
      <c r="V371" t="s">
        <v>38</v>
      </c>
      <c r="W371">
        <v>13</v>
      </c>
      <c r="X371">
        <v>48</v>
      </c>
      <c r="Y371">
        <v>14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e">
        <f>VLOOKUP(A371,#REF!,4,FALSE)</f>
        <v>#REF!</v>
      </c>
      <c r="AW371" t="e">
        <f>VLOOKUP(A371,#REF!,5,FALSE)</f>
        <v>#REF!</v>
      </c>
      <c r="AX371">
        <f>SUMIF(量化书目统计!A:A,H371,量化书目统计!G:G)</f>
        <v>0</v>
      </c>
    </row>
    <row r="372" spans="1:50" x14ac:dyDescent="0.3">
      <c r="A372" t="s">
        <v>691</v>
      </c>
      <c r="B372" t="s">
        <v>539</v>
      </c>
      <c r="C372" t="s">
        <v>692</v>
      </c>
      <c r="D372">
        <v>3</v>
      </c>
      <c r="E372" t="s">
        <v>693</v>
      </c>
      <c r="F372" s="1" t="s">
        <v>694</v>
      </c>
      <c r="G372" t="s">
        <v>695</v>
      </c>
      <c r="H372" t="e">
        <f>VLOOKUP(F372,#REF!,2,FALSE)</f>
        <v>#REF!</v>
      </c>
      <c r="I372" t="s">
        <v>32</v>
      </c>
      <c r="J372" s="4">
        <v>44320</v>
      </c>
      <c r="K372" s="4">
        <v>44373</v>
      </c>
      <c r="L372" s="3">
        <f t="shared" si="20"/>
        <v>53</v>
      </c>
      <c r="M372" s="4">
        <v>44382</v>
      </c>
      <c r="N372">
        <f t="shared" si="21"/>
        <v>62</v>
      </c>
      <c r="O372">
        <v>0</v>
      </c>
      <c r="P372" t="e">
        <f>VLOOKUP(F372,#REF!,3,FALSE)</f>
        <v>#REF!</v>
      </c>
      <c r="Q372">
        <f t="shared" si="22"/>
        <v>0</v>
      </c>
      <c r="R372" t="str">
        <f t="shared" si="23"/>
        <v/>
      </c>
      <c r="S372" t="s">
        <v>80</v>
      </c>
      <c r="T372">
        <v>10</v>
      </c>
      <c r="U372">
        <v>1</v>
      </c>
      <c r="V372" t="s">
        <v>80</v>
      </c>
      <c r="W372">
        <v>17</v>
      </c>
      <c r="X372">
        <v>30</v>
      </c>
      <c r="Y372">
        <v>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e">
        <f>VLOOKUP(A372,#REF!,4,FALSE)</f>
        <v>#REF!</v>
      </c>
      <c r="AW372" t="e">
        <f>VLOOKUP(A372,#REF!,5,FALSE)</f>
        <v>#REF!</v>
      </c>
      <c r="AX372">
        <f>SUMIF(量化书目统计!A:A,H372,量化书目统计!G:G)</f>
        <v>0</v>
      </c>
    </row>
    <row r="373" spans="1:50" x14ac:dyDescent="0.3">
      <c r="A373" t="s">
        <v>3283</v>
      </c>
      <c r="B373" t="s">
        <v>539</v>
      </c>
      <c r="C373" t="s">
        <v>144</v>
      </c>
      <c r="D373">
        <v>5</v>
      </c>
      <c r="E373" t="s">
        <v>603</v>
      </c>
      <c r="F373" s="1" t="s">
        <v>3284</v>
      </c>
      <c r="G373" t="s">
        <v>3285</v>
      </c>
      <c r="H373" t="e">
        <f>VLOOKUP(F373,#REF!,2,FALSE)</f>
        <v>#REF!</v>
      </c>
      <c r="I373" t="s">
        <v>231</v>
      </c>
      <c r="J373" s="4">
        <v>44453</v>
      </c>
      <c r="K373" s="4">
        <v>44870</v>
      </c>
      <c r="L373" s="3">
        <f t="shared" si="20"/>
        <v>417</v>
      </c>
      <c r="M373" s="4">
        <v>44872</v>
      </c>
      <c r="N373">
        <f t="shared" si="21"/>
        <v>419</v>
      </c>
      <c r="O373">
        <v>0</v>
      </c>
      <c r="P373" t="e">
        <f>VLOOKUP(F373,#REF!,3,FALSE)</f>
        <v>#REF!</v>
      </c>
      <c r="Q373">
        <f t="shared" si="22"/>
        <v>0</v>
      </c>
      <c r="R373" t="str">
        <f t="shared" si="23"/>
        <v/>
      </c>
      <c r="S373" t="s">
        <v>38</v>
      </c>
      <c r="T373">
        <v>2</v>
      </c>
      <c r="U373">
        <v>1</v>
      </c>
      <c r="V373" t="s">
        <v>43</v>
      </c>
      <c r="X373">
        <v>42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e">
        <f>VLOOKUP(A373,#REF!,4,FALSE)</f>
        <v>#REF!</v>
      </c>
      <c r="AW373" t="e">
        <f>VLOOKUP(A373,#REF!,5,FALSE)</f>
        <v>#REF!</v>
      </c>
      <c r="AX373">
        <f>SUMIF(量化书目统计!A:A,H373,量化书目统计!G:G)</f>
        <v>0</v>
      </c>
    </row>
    <row r="374" spans="1:50" x14ac:dyDescent="0.3">
      <c r="A374" t="s">
        <v>3286</v>
      </c>
      <c r="B374" t="s">
        <v>539</v>
      </c>
      <c r="C374" t="s">
        <v>45</v>
      </c>
      <c r="D374">
        <v>5</v>
      </c>
      <c r="E374" t="s">
        <v>1896</v>
      </c>
      <c r="F374" s="1" t="s">
        <v>1897</v>
      </c>
      <c r="G374" t="s">
        <v>1898</v>
      </c>
      <c r="H374" t="e">
        <f>VLOOKUP(F374,#REF!,2,FALSE)</f>
        <v>#REF!</v>
      </c>
      <c r="I374" t="s">
        <v>1417</v>
      </c>
      <c r="J374" s="4">
        <v>44259</v>
      </c>
      <c r="K374" s="4">
        <v>44431</v>
      </c>
      <c r="L374" s="3">
        <f t="shared" si="20"/>
        <v>172</v>
      </c>
      <c r="M374" s="4">
        <v>44446</v>
      </c>
      <c r="N374">
        <f t="shared" si="21"/>
        <v>187</v>
      </c>
      <c r="O374">
        <v>0</v>
      </c>
      <c r="P374" t="e">
        <f>VLOOKUP(F374,#REF!,3,FALSE)</f>
        <v>#REF!</v>
      </c>
      <c r="Q374">
        <f t="shared" si="22"/>
        <v>0</v>
      </c>
      <c r="R374" t="str">
        <f t="shared" si="23"/>
        <v/>
      </c>
      <c r="S374" t="s">
        <v>80</v>
      </c>
      <c r="T374">
        <v>1</v>
      </c>
      <c r="U374">
        <v>2</v>
      </c>
      <c r="V374" t="s">
        <v>43</v>
      </c>
      <c r="X374">
        <v>21</v>
      </c>
      <c r="Y374">
        <v>4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e">
        <f>VLOOKUP(A374,#REF!,4,FALSE)</f>
        <v>#REF!</v>
      </c>
      <c r="AW374" t="e">
        <f>VLOOKUP(A374,#REF!,5,FALSE)</f>
        <v>#REF!</v>
      </c>
      <c r="AX374">
        <f>SUMIF(量化书目统计!A:A,H374,量化书目统计!G:G)</f>
        <v>0</v>
      </c>
    </row>
    <row r="375" spans="1:50" x14ac:dyDescent="0.3">
      <c r="A375" t="s">
        <v>3287</v>
      </c>
      <c r="B375" t="s">
        <v>539</v>
      </c>
      <c r="C375" t="s">
        <v>144</v>
      </c>
      <c r="D375">
        <v>5</v>
      </c>
      <c r="E375" t="s">
        <v>2280</v>
      </c>
      <c r="F375" s="1" t="s">
        <v>2281</v>
      </c>
      <c r="G375" t="s">
        <v>2282</v>
      </c>
      <c r="H375" t="e">
        <f>VLOOKUP(F375,#REF!,2,FALSE)</f>
        <v>#REF!</v>
      </c>
      <c r="I375" t="s">
        <v>49</v>
      </c>
      <c r="J375" s="4">
        <v>44478</v>
      </c>
      <c r="K375" s="4">
        <v>44540</v>
      </c>
      <c r="L375" s="3">
        <f t="shared" si="20"/>
        <v>62</v>
      </c>
      <c r="M375" s="4">
        <v>44538</v>
      </c>
      <c r="N375">
        <f t="shared" si="21"/>
        <v>60</v>
      </c>
      <c r="O375">
        <v>0</v>
      </c>
      <c r="P375" t="e">
        <f>VLOOKUP(F375,#REF!,3,FALSE)</f>
        <v>#REF!</v>
      </c>
      <c r="Q375">
        <f t="shared" si="22"/>
        <v>0</v>
      </c>
      <c r="R375" t="str">
        <f t="shared" si="23"/>
        <v/>
      </c>
      <c r="S375" t="s">
        <v>38</v>
      </c>
      <c r="T375">
        <v>5</v>
      </c>
      <c r="U375">
        <v>1</v>
      </c>
      <c r="V375" t="s">
        <v>38</v>
      </c>
      <c r="W375">
        <v>14</v>
      </c>
      <c r="X375">
        <v>45</v>
      </c>
      <c r="Y375">
        <v>14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e">
        <f>VLOOKUP(A375,#REF!,4,FALSE)</f>
        <v>#REF!</v>
      </c>
      <c r="AW375" t="e">
        <f>VLOOKUP(A375,#REF!,5,FALSE)</f>
        <v>#REF!</v>
      </c>
      <c r="AX375">
        <f>SUMIF(量化书目统计!A:A,H375,量化书目统计!G:G)</f>
        <v>0</v>
      </c>
    </row>
    <row r="376" spans="1:50" x14ac:dyDescent="0.3">
      <c r="A376" t="s">
        <v>3287</v>
      </c>
      <c r="B376" t="s">
        <v>539</v>
      </c>
      <c r="C376" t="s">
        <v>144</v>
      </c>
      <c r="D376">
        <v>5</v>
      </c>
      <c r="E376" t="s">
        <v>2280</v>
      </c>
      <c r="F376" s="1" t="s">
        <v>2281</v>
      </c>
      <c r="G376" t="s">
        <v>2282</v>
      </c>
      <c r="H376" t="e">
        <f>VLOOKUP(F376,#REF!,2,FALSE)</f>
        <v>#REF!</v>
      </c>
      <c r="I376" t="s">
        <v>49</v>
      </c>
      <c r="J376" s="4">
        <v>44540</v>
      </c>
      <c r="K376" s="4">
        <v>44558</v>
      </c>
      <c r="L376" s="3">
        <f t="shared" si="20"/>
        <v>18</v>
      </c>
      <c r="M376" s="4">
        <v>44600</v>
      </c>
      <c r="N376">
        <f t="shared" si="21"/>
        <v>60</v>
      </c>
      <c r="O376">
        <v>0</v>
      </c>
      <c r="P376" t="e">
        <f>VLOOKUP(F376,#REF!,3,FALSE)</f>
        <v>#REF!</v>
      </c>
      <c r="Q376">
        <f t="shared" si="22"/>
        <v>0</v>
      </c>
      <c r="R376" t="str">
        <f t="shared" si="23"/>
        <v/>
      </c>
      <c r="S376" t="s">
        <v>38</v>
      </c>
      <c r="T376">
        <v>14</v>
      </c>
      <c r="U376">
        <v>1</v>
      </c>
      <c r="V376" t="s">
        <v>38</v>
      </c>
      <c r="W376">
        <v>17</v>
      </c>
      <c r="X376">
        <v>54</v>
      </c>
      <c r="Y376">
        <v>14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e">
        <f>VLOOKUP(A376,#REF!,4,FALSE)</f>
        <v>#REF!</v>
      </c>
      <c r="AW376" t="e">
        <f>VLOOKUP(A376,#REF!,5,FALSE)</f>
        <v>#REF!</v>
      </c>
      <c r="AX376">
        <f>SUMIF(量化书目统计!A:A,H376,量化书目统计!G:G)</f>
        <v>0</v>
      </c>
    </row>
    <row r="377" spans="1:50" x14ac:dyDescent="0.3">
      <c r="A377" t="s">
        <v>3288</v>
      </c>
      <c r="B377" t="s">
        <v>539</v>
      </c>
      <c r="C377" t="s">
        <v>144</v>
      </c>
      <c r="D377">
        <v>5</v>
      </c>
      <c r="E377" t="s">
        <v>2451</v>
      </c>
      <c r="F377" s="1" t="s">
        <v>2452</v>
      </c>
      <c r="G377" t="s">
        <v>2453</v>
      </c>
      <c r="H377" t="e">
        <f>VLOOKUP(F377,#REF!,2,FALSE)</f>
        <v>#REF!</v>
      </c>
      <c r="I377" t="s">
        <v>49</v>
      </c>
      <c r="J377" s="4">
        <v>44096</v>
      </c>
      <c r="K377" s="4">
        <v>44157</v>
      </c>
      <c r="L377" s="3">
        <f t="shared" si="20"/>
        <v>61</v>
      </c>
      <c r="M377" s="4">
        <v>44158</v>
      </c>
      <c r="N377">
        <f t="shared" si="21"/>
        <v>62</v>
      </c>
      <c r="O377">
        <v>0</v>
      </c>
      <c r="P377" t="e">
        <f>VLOOKUP(F377,#REF!,3,FALSE)</f>
        <v>#REF!</v>
      </c>
      <c r="Q377">
        <f t="shared" si="22"/>
        <v>0</v>
      </c>
      <c r="R377" t="str">
        <f t="shared" si="23"/>
        <v/>
      </c>
      <c r="S377" t="s">
        <v>28</v>
      </c>
      <c r="T377">
        <v>3</v>
      </c>
      <c r="U377">
        <v>1</v>
      </c>
      <c r="V377" t="s">
        <v>28</v>
      </c>
      <c r="W377">
        <v>12</v>
      </c>
      <c r="X377">
        <v>3</v>
      </c>
      <c r="Y377">
        <v>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e">
        <f>VLOOKUP(A377,#REF!,4,FALSE)</f>
        <v>#REF!</v>
      </c>
      <c r="AW377" t="e">
        <f>VLOOKUP(A377,#REF!,5,FALSE)</f>
        <v>#REF!</v>
      </c>
      <c r="AX377">
        <f>SUMIF(量化书目统计!A:A,H377,量化书目统计!G:G)</f>
        <v>0</v>
      </c>
    </row>
    <row r="378" spans="1:50" x14ac:dyDescent="0.3">
      <c r="A378" t="s">
        <v>3289</v>
      </c>
      <c r="B378" t="s">
        <v>539</v>
      </c>
      <c r="C378" t="s">
        <v>144</v>
      </c>
      <c r="D378">
        <v>5</v>
      </c>
      <c r="E378" t="s">
        <v>985</v>
      </c>
      <c r="F378" s="1" t="s">
        <v>986</v>
      </c>
      <c r="G378" t="s">
        <v>987</v>
      </c>
      <c r="H378" t="e">
        <f>VLOOKUP(F378,#REF!,2,FALSE)</f>
        <v>#REF!</v>
      </c>
      <c r="I378" t="s">
        <v>49</v>
      </c>
      <c r="J378" s="4">
        <v>44516</v>
      </c>
      <c r="K378" s="4">
        <v>44558</v>
      </c>
      <c r="L378" s="3">
        <f t="shared" si="20"/>
        <v>42</v>
      </c>
      <c r="M378" s="4">
        <v>44578</v>
      </c>
      <c r="N378">
        <f t="shared" si="21"/>
        <v>62</v>
      </c>
      <c r="O378">
        <v>0</v>
      </c>
      <c r="P378" t="e">
        <f>VLOOKUP(F378,#REF!,3,FALSE)</f>
        <v>#REF!</v>
      </c>
      <c r="Q378">
        <f t="shared" si="22"/>
        <v>0</v>
      </c>
      <c r="R378" t="str">
        <f t="shared" si="23"/>
        <v/>
      </c>
      <c r="S378" t="s">
        <v>38</v>
      </c>
      <c r="T378">
        <v>11</v>
      </c>
      <c r="U378">
        <v>1</v>
      </c>
      <c r="V378" t="s">
        <v>38</v>
      </c>
      <c r="W378">
        <v>17</v>
      </c>
      <c r="X378">
        <v>51</v>
      </c>
      <c r="Y378">
        <v>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e">
        <f>VLOOKUP(A378,#REF!,4,FALSE)</f>
        <v>#REF!</v>
      </c>
      <c r="AW378" t="e">
        <f>VLOOKUP(A378,#REF!,5,FALSE)</f>
        <v>#REF!</v>
      </c>
      <c r="AX378">
        <f>SUMIF(量化书目统计!A:A,H378,量化书目统计!G:G)</f>
        <v>0</v>
      </c>
    </row>
    <row r="379" spans="1:50" x14ac:dyDescent="0.3">
      <c r="A379" t="s">
        <v>3290</v>
      </c>
      <c r="B379" t="s">
        <v>539</v>
      </c>
      <c r="C379" t="s">
        <v>144</v>
      </c>
      <c r="D379">
        <v>5</v>
      </c>
      <c r="E379" t="s">
        <v>1607</v>
      </c>
      <c r="F379" s="1" t="s">
        <v>1608</v>
      </c>
      <c r="G379" t="s">
        <v>1609</v>
      </c>
      <c r="H379" t="e">
        <f>VLOOKUP(F379,#REF!,2,FALSE)</f>
        <v>#REF!</v>
      </c>
      <c r="I379" t="s">
        <v>49</v>
      </c>
      <c r="J379" s="4">
        <v>44201</v>
      </c>
      <c r="K379" s="4">
        <v>44212</v>
      </c>
      <c r="L379" s="3">
        <f t="shared" si="20"/>
        <v>11</v>
      </c>
      <c r="M379" s="4">
        <v>44263</v>
      </c>
      <c r="N379">
        <f t="shared" si="21"/>
        <v>62</v>
      </c>
      <c r="O379">
        <v>0</v>
      </c>
      <c r="P379" t="e">
        <f>VLOOKUP(F379,#REF!,3,FALSE)</f>
        <v>#REF!</v>
      </c>
      <c r="Q379">
        <f t="shared" si="22"/>
        <v>0</v>
      </c>
      <c r="R379" t="str">
        <f t="shared" si="23"/>
        <v/>
      </c>
      <c r="S379" t="s">
        <v>28</v>
      </c>
      <c r="T379">
        <v>18</v>
      </c>
      <c r="U379">
        <v>1</v>
      </c>
      <c r="V379" t="s">
        <v>28</v>
      </c>
      <c r="W379">
        <v>18</v>
      </c>
      <c r="X379">
        <v>18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e">
        <f>VLOOKUP(A379,#REF!,4,FALSE)</f>
        <v>#REF!</v>
      </c>
      <c r="AW379" t="e">
        <f>VLOOKUP(A379,#REF!,5,FALSE)</f>
        <v>#REF!</v>
      </c>
      <c r="AX379">
        <f>SUMIF(量化书目统计!A:A,H379,量化书目统计!G:G)</f>
        <v>0</v>
      </c>
    </row>
    <row r="380" spans="1:50" x14ac:dyDescent="0.3">
      <c r="A380" t="s">
        <v>3291</v>
      </c>
      <c r="B380" t="s">
        <v>539</v>
      </c>
      <c r="C380" t="s">
        <v>144</v>
      </c>
      <c r="D380">
        <v>5</v>
      </c>
      <c r="E380" t="s">
        <v>2548</v>
      </c>
      <c r="F380" s="1" t="s">
        <v>2549</v>
      </c>
      <c r="G380" t="s">
        <v>2550</v>
      </c>
      <c r="H380" t="e">
        <f>VLOOKUP(F380,#REF!,2,FALSE)</f>
        <v>#REF!</v>
      </c>
      <c r="I380" t="s">
        <v>231</v>
      </c>
      <c r="J380" s="4">
        <v>44543</v>
      </c>
      <c r="K380" s="4">
        <v>44574</v>
      </c>
      <c r="L380" s="3">
        <f t="shared" si="20"/>
        <v>31</v>
      </c>
      <c r="M380" s="4">
        <v>44603</v>
      </c>
      <c r="N380">
        <f t="shared" si="21"/>
        <v>60</v>
      </c>
      <c r="O380">
        <v>0</v>
      </c>
      <c r="P380" t="e">
        <f>VLOOKUP(F380,#REF!,3,FALSE)</f>
        <v>#REF!</v>
      </c>
      <c r="Q380">
        <f t="shared" si="22"/>
        <v>0</v>
      </c>
      <c r="R380" t="str">
        <f t="shared" si="23"/>
        <v/>
      </c>
      <c r="S380" t="s">
        <v>38</v>
      </c>
      <c r="T380">
        <v>15</v>
      </c>
      <c r="U380">
        <v>1</v>
      </c>
      <c r="V380" t="s">
        <v>38</v>
      </c>
      <c r="W380">
        <v>18</v>
      </c>
      <c r="X380">
        <v>55</v>
      </c>
      <c r="Y380">
        <v>5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e">
        <f>VLOOKUP(A380,#REF!,4,FALSE)</f>
        <v>#REF!</v>
      </c>
      <c r="AW380" t="e">
        <f>VLOOKUP(A380,#REF!,5,FALSE)</f>
        <v>#REF!</v>
      </c>
      <c r="AX380">
        <f>SUMIF(量化书目统计!A:A,H380,量化书目统计!G:G)</f>
        <v>0</v>
      </c>
    </row>
    <row r="381" spans="1:50" x14ac:dyDescent="0.3">
      <c r="A381" t="s">
        <v>3292</v>
      </c>
      <c r="B381" t="s">
        <v>539</v>
      </c>
      <c r="C381" t="s">
        <v>287</v>
      </c>
      <c r="D381">
        <v>5</v>
      </c>
      <c r="E381" t="s">
        <v>2215</v>
      </c>
      <c r="F381" s="1" t="s">
        <v>2216</v>
      </c>
      <c r="G381" t="s">
        <v>2217</v>
      </c>
      <c r="H381" t="e">
        <f>VLOOKUP(F381,#REF!,2,FALSE)</f>
        <v>#REF!</v>
      </c>
      <c r="I381" t="s">
        <v>53</v>
      </c>
      <c r="J381" s="4">
        <v>44483</v>
      </c>
      <c r="K381" s="4">
        <v>44487</v>
      </c>
      <c r="L381" s="3">
        <f t="shared" si="20"/>
        <v>4</v>
      </c>
      <c r="M381" s="4">
        <v>44543</v>
      </c>
      <c r="N381">
        <f t="shared" si="21"/>
        <v>60</v>
      </c>
      <c r="O381">
        <v>0</v>
      </c>
      <c r="P381" t="e">
        <f>VLOOKUP(F381,#REF!,3,FALSE)</f>
        <v>#REF!</v>
      </c>
      <c r="Q381">
        <f t="shared" si="22"/>
        <v>0</v>
      </c>
      <c r="R381" t="str">
        <f t="shared" si="23"/>
        <v/>
      </c>
      <c r="S381" t="s">
        <v>38</v>
      </c>
      <c r="T381">
        <v>6</v>
      </c>
      <c r="U381">
        <v>1</v>
      </c>
      <c r="V381" t="s">
        <v>38</v>
      </c>
      <c r="W381">
        <v>7</v>
      </c>
      <c r="X381">
        <v>46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e">
        <f>VLOOKUP(A381,#REF!,4,FALSE)</f>
        <v>#REF!</v>
      </c>
      <c r="AW381" t="e">
        <f>VLOOKUP(A381,#REF!,5,FALSE)</f>
        <v>#REF!</v>
      </c>
      <c r="AX381">
        <f>SUMIF(量化书目统计!A:A,H381,量化书目统计!G:G)</f>
        <v>0</v>
      </c>
    </row>
    <row r="382" spans="1:50" x14ac:dyDescent="0.3">
      <c r="A382" t="s">
        <v>3293</v>
      </c>
      <c r="B382" t="s">
        <v>539</v>
      </c>
      <c r="C382" t="s">
        <v>144</v>
      </c>
      <c r="D382">
        <v>5</v>
      </c>
      <c r="E382" t="s">
        <v>348</v>
      </c>
      <c r="F382" s="1" t="s">
        <v>349</v>
      </c>
      <c r="G382" t="s">
        <v>350</v>
      </c>
      <c r="H382" t="e">
        <f>VLOOKUP(F382,#REF!,2,FALSE)</f>
        <v>#REF!</v>
      </c>
      <c r="I382" t="s">
        <v>158</v>
      </c>
      <c r="J382" s="4">
        <v>44153</v>
      </c>
      <c r="K382" s="4">
        <v>44256</v>
      </c>
      <c r="L382" s="3">
        <f t="shared" si="20"/>
        <v>103</v>
      </c>
      <c r="M382" s="4">
        <v>44263</v>
      </c>
      <c r="N382">
        <f t="shared" si="21"/>
        <v>110</v>
      </c>
      <c r="O382">
        <v>0</v>
      </c>
      <c r="P382" t="e">
        <f>VLOOKUP(F382,#REF!,3,FALSE)</f>
        <v>#REF!</v>
      </c>
      <c r="Q382">
        <f t="shared" si="22"/>
        <v>0</v>
      </c>
      <c r="R382" t="str">
        <f t="shared" si="23"/>
        <v/>
      </c>
      <c r="S382" t="s">
        <v>28</v>
      </c>
      <c r="T382">
        <v>11</v>
      </c>
      <c r="U382">
        <v>1</v>
      </c>
      <c r="V382" t="s">
        <v>80</v>
      </c>
      <c r="W382">
        <v>1</v>
      </c>
      <c r="X382">
        <v>11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e">
        <f>VLOOKUP(A382,#REF!,4,FALSE)</f>
        <v>#REF!</v>
      </c>
      <c r="AW382" t="e">
        <f>VLOOKUP(A382,#REF!,5,FALSE)</f>
        <v>#REF!</v>
      </c>
      <c r="AX382">
        <f>SUMIF(量化书目统计!A:A,H382,量化书目统计!G:G)</f>
        <v>0</v>
      </c>
    </row>
    <row r="383" spans="1:50" x14ac:dyDescent="0.3">
      <c r="A383" t="s">
        <v>3294</v>
      </c>
      <c r="B383" t="s">
        <v>539</v>
      </c>
      <c r="C383" t="s">
        <v>34</v>
      </c>
      <c r="D383">
        <v>5</v>
      </c>
      <c r="E383" t="s">
        <v>3295</v>
      </c>
      <c r="F383" s="1" t="s">
        <v>3296</v>
      </c>
      <c r="G383" t="s">
        <v>3297</v>
      </c>
      <c r="H383" t="e">
        <f>VLOOKUP(F383,#REF!,2,FALSE)</f>
        <v>#REF!</v>
      </c>
      <c r="I383" t="s">
        <v>42</v>
      </c>
      <c r="J383" s="4">
        <v>44626</v>
      </c>
      <c r="K383" s="4">
        <v>44789</v>
      </c>
      <c r="L383" s="3">
        <f t="shared" si="20"/>
        <v>163</v>
      </c>
      <c r="M383" s="4">
        <v>44815</v>
      </c>
      <c r="N383">
        <f t="shared" si="21"/>
        <v>189</v>
      </c>
      <c r="O383">
        <v>0</v>
      </c>
      <c r="P383" t="e">
        <f>VLOOKUP(F383,#REF!,3,FALSE)</f>
        <v>#REF!</v>
      </c>
      <c r="Q383">
        <f t="shared" si="22"/>
        <v>0</v>
      </c>
      <c r="R383" t="str">
        <f t="shared" si="23"/>
        <v/>
      </c>
      <c r="S383" t="s">
        <v>99</v>
      </c>
      <c r="T383">
        <v>4</v>
      </c>
      <c r="U383">
        <v>1</v>
      </c>
      <c r="V383" t="s">
        <v>43</v>
      </c>
      <c r="X383">
        <v>64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f>VLOOKUP(A383,#REF!,4,FALSE)</f>
        <v>#REF!</v>
      </c>
      <c r="AW383" t="e">
        <f>VLOOKUP(A383,#REF!,5,FALSE)</f>
        <v>#REF!</v>
      </c>
      <c r="AX383">
        <f>SUMIF(量化书目统计!A:A,H383,量化书目统计!G:G)</f>
        <v>0</v>
      </c>
    </row>
    <row r="384" spans="1:50" x14ac:dyDescent="0.3">
      <c r="A384" t="s">
        <v>3294</v>
      </c>
      <c r="B384" t="s">
        <v>539</v>
      </c>
      <c r="C384" t="s">
        <v>34</v>
      </c>
      <c r="D384">
        <v>5</v>
      </c>
      <c r="E384" t="s">
        <v>848</v>
      </c>
      <c r="F384" s="1" t="s">
        <v>946</v>
      </c>
      <c r="G384" t="s">
        <v>947</v>
      </c>
      <c r="H384" t="e">
        <f>VLOOKUP(F384,#REF!,2,FALSE)</f>
        <v>#REF!</v>
      </c>
      <c r="I384" t="s">
        <v>158</v>
      </c>
      <c r="J384" s="4">
        <v>44110</v>
      </c>
      <c r="K384" s="4">
        <v>44127</v>
      </c>
      <c r="L384" s="3">
        <f t="shared" si="20"/>
        <v>17</v>
      </c>
      <c r="M384" s="4">
        <v>44124</v>
      </c>
      <c r="N384">
        <f t="shared" si="21"/>
        <v>14</v>
      </c>
      <c r="O384">
        <v>0</v>
      </c>
      <c r="P384" t="e">
        <f>VLOOKUP(F384,#REF!,3,FALSE)</f>
        <v>#REF!</v>
      </c>
      <c r="Q384">
        <f t="shared" si="22"/>
        <v>0</v>
      </c>
      <c r="R384" t="str">
        <f t="shared" si="23"/>
        <v/>
      </c>
      <c r="S384" t="s">
        <v>28</v>
      </c>
      <c r="T384">
        <v>5</v>
      </c>
      <c r="U384">
        <v>1</v>
      </c>
      <c r="V384" t="s">
        <v>28</v>
      </c>
      <c r="W384">
        <v>7</v>
      </c>
      <c r="X384">
        <v>5</v>
      </c>
      <c r="Y384"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e">
        <f>VLOOKUP(A384,#REF!,4,FALSE)</f>
        <v>#REF!</v>
      </c>
      <c r="AW384" t="e">
        <f>VLOOKUP(A384,#REF!,5,FALSE)</f>
        <v>#REF!</v>
      </c>
      <c r="AX384">
        <f>SUMIF(量化书目统计!A:A,H384,量化书目统计!G:G)</f>
        <v>0</v>
      </c>
    </row>
    <row r="385" spans="1:50" x14ac:dyDescent="0.3">
      <c r="A385" t="s">
        <v>696</v>
      </c>
      <c r="B385" t="s">
        <v>539</v>
      </c>
      <c r="C385" t="s">
        <v>692</v>
      </c>
      <c r="D385">
        <v>3</v>
      </c>
      <c r="E385" t="s">
        <v>390</v>
      </c>
      <c r="F385" s="1" t="s">
        <v>697</v>
      </c>
      <c r="G385" t="s">
        <v>698</v>
      </c>
      <c r="H385" t="e">
        <f>VLOOKUP(F385,#REF!,2,FALSE)</f>
        <v>#REF!</v>
      </c>
      <c r="I385" t="s">
        <v>74</v>
      </c>
      <c r="J385" s="4">
        <v>44275</v>
      </c>
      <c r="K385" s="4">
        <v>44302</v>
      </c>
      <c r="L385" s="3">
        <f t="shared" si="20"/>
        <v>27</v>
      </c>
      <c r="M385" s="4">
        <v>44298</v>
      </c>
      <c r="N385">
        <f t="shared" si="21"/>
        <v>23</v>
      </c>
      <c r="O385">
        <v>0</v>
      </c>
      <c r="P385" t="e">
        <f>VLOOKUP(F385,#REF!,3,FALSE)</f>
        <v>#REF!</v>
      </c>
      <c r="Q385">
        <f t="shared" si="22"/>
        <v>0</v>
      </c>
      <c r="R385" t="str">
        <f t="shared" si="23"/>
        <v/>
      </c>
      <c r="S385" t="s">
        <v>80</v>
      </c>
      <c r="T385">
        <v>3</v>
      </c>
      <c r="U385">
        <v>1</v>
      </c>
      <c r="V385" t="s">
        <v>80</v>
      </c>
      <c r="W385">
        <v>7</v>
      </c>
      <c r="X385">
        <v>23</v>
      </c>
      <c r="Y385">
        <v>14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e">
        <f>VLOOKUP(A385,#REF!,4,FALSE)</f>
        <v>#REF!</v>
      </c>
      <c r="AW385" t="e">
        <f>VLOOKUP(A385,#REF!,5,FALSE)</f>
        <v>#REF!</v>
      </c>
      <c r="AX385">
        <f>SUMIF(量化书目统计!A:A,H385,量化书目统计!G:G)</f>
        <v>0</v>
      </c>
    </row>
    <row r="386" spans="1:50" x14ac:dyDescent="0.3">
      <c r="A386" t="s">
        <v>3298</v>
      </c>
      <c r="B386" t="s">
        <v>539</v>
      </c>
      <c r="C386" t="s">
        <v>45</v>
      </c>
      <c r="D386">
        <v>5</v>
      </c>
      <c r="E386" t="s">
        <v>2343</v>
      </c>
      <c r="F386" s="1" t="s">
        <v>2344</v>
      </c>
      <c r="G386" t="s">
        <v>2345</v>
      </c>
      <c r="H386" t="e">
        <f>VLOOKUP(F386,#REF!,2,FALSE)</f>
        <v>#REF!</v>
      </c>
      <c r="I386" t="s">
        <v>49</v>
      </c>
      <c r="J386" s="4">
        <v>44088</v>
      </c>
      <c r="K386" s="4">
        <v>44100</v>
      </c>
      <c r="L386" s="3">
        <f t="shared" ref="L386:L449" si="24">IF(K386&lt;&gt;0,K386-J386,"")</f>
        <v>12</v>
      </c>
      <c r="M386" s="4">
        <v>44102</v>
      </c>
      <c r="N386">
        <f t="shared" ref="N386:N449" si="25">M386-J386</f>
        <v>14</v>
      </c>
      <c r="O386">
        <v>0</v>
      </c>
      <c r="P386" t="e">
        <f>VLOOKUP(F386,#REF!,3,FALSE)</f>
        <v>#REF!</v>
      </c>
      <c r="Q386">
        <f t="shared" ref="Q386:Q449" si="26">IF(OR(ISNUMBER(SEARCH("高等数学",E386)),ISNUMBER(SEARCH("数学分析",E386)),ISNUMBER(SEARCH("微积分",E386))),1,IF(OR(ISNUMBER(SEARCH("概率",E386)),ISNUMBER(SEARCH("数理统计",E386)),ISNUMBER(SEARCH("统计",E386))),2,IF(ISNUMBER(SEARCH("代数",E386)),3,IF(OR(ISNUMBER(SEARCH("运筹",E386)),ISNUMBER(SEARCH("优化",E386))),4,0))))</f>
        <v>0</v>
      </c>
      <c r="R386" t="str">
        <f t="shared" ref="R386:R449" si="27">IF(AND(Q386&gt;0,O386=1),Q386&amp;"-"&amp;E386,"")</f>
        <v/>
      </c>
      <c r="S386" t="s">
        <v>28</v>
      </c>
      <c r="T386">
        <v>2</v>
      </c>
      <c r="U386">
        <v>1</v>
      </c>
      <c r="V386" t="s">
        <v>28</v>
      </c>
      <c r="W386">
        <v>3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e">
        <f>VLOOKUP(A386,#REF!,4,FALSE)</f>
        <v>#REF!</v>
      </c>
      <c r="AW386" t="e">
        <f>VLOOKUP(A386,#REF!,5,FALSE)</f>
        <v>#REF!</v>
      </c>
      <c r="AX386">
        <f>SUMIF(量化书目统计!A:A,H386,量化书目统计!G:G)</f>
        <v>0</v>
      </c>
    </row>
    <row r="387" spans="1:50" x14ac:dyDescent="0.3">
      <c r="A387" t="s">
        <v>3299</v>
      </c>
      <c r="B387" t="s">
        <v>539</v>
      </c>
      <c r="C387" t="s">
        <v>144</v>
      </c>
      <c r="D387">
        <v>5</v>
      </c>
      <c r="E387" t="s">
        <v>1014</v>
      </c>
      <c r="F387" s="1" t="s">
        <v>1015</v>
      </c>
      <c r="G387" t="s">
        <v>1016</v>
      </c>
      <c r="H387" t="e">
        <f>VLOOKUP(F387,#REF!,2,FALSE)</f>
        <v>#REF!</v>
      </c>
      <c r="I387" t="s">
        <v>32</v>
      </c>
      <c r="J387" s="4">
        <v>44449</v>
      </c>
      <c r="K387" s="4">
        <v>44461</v>
      </c>
      <c r="L387" s="3">
        <f t="shared" si="24"/>
        <v>12</v>
      </c>
      <c r="M387" s="4">
        <v>44463</v>
      </c>
      <c r="N387">
        <f t="shared" si="25"/>
        <v>14</v>
      </c>
      <c r="O387">
        <v>0</v>
      </c>
      <c r="P387" t="e">
        <f>VLOOKUP(F387,#REF!,3,FALSE)</f>
        <v>#REF!</v>
      </c>
      <c r="Q387">
        <f t="shared" si="26"/>
        <v>0</v>
      </c>
      <c r="R387" t="str">
        <f t="shared" si="27"/>
        <v/>
      </c>
      <c r="S387" t="s">
        <v>38</v>
      </c>
      <c r="T387">
        <v>1</v>
      </c>
      <c r="U387">
        <v>1</v>
      </c>
      <c r="V387" t="s">
        <v>38</v>
      </c>
      <c r="W387">
        <v>3</v>
      </c>
      <c r="X387">
        <v>41</v>
      </c>
      <c r="Y387">
        <v>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e">
        <f>VLOOKUP(A387,#REF!,4,FALSE)</f>
        <v>#REF!</v>
      </c>
      <c r="AW387" t="e">
        <f>VLOOKUP(A387,#REF!,5,FALSE)</f>
        <v>#REF!</v>
      </c>
      <c r="AX387">
        <f>SUMIF(量化书目统计!A:A,H387,量化书目统计!G:G)</f>
        <v>0</v>
      </c>
    </row>
    <row r="388" spans="1:50" x14ac:dyDescent="0.3">
      <c r="A388" t="s">
        <v>3299</v>
      </c>
      <c r="B388" t="s">
        <v>539</v>
      </c>
      <c r="C388" t="s">
        <v>144</v>
      </c>
      <c r="D388">
        <v>5</v>
      </c>
      <c r="E388" t="s">
        <v>228</v>
      </c>
      <c r="F388" s="1" t="s">
        <v>229</v>
      </c>
      <c r="G388" t="s">
        <v>230</v>
      </c>
      <c r="H388" t="e">
        <f>VLOOKUP(F388,#REF!,2,FALSE)</f>
        <v>#REF!</v>
      </c>
      <c r="I388" t="s">
        <v>231</v>
      </c>
      <c r="J388" s="4">
        <v>44456</v>
      </c>
      <c r="K388" s="4">
        <v>44466</v>
      </c>
      <c r="L388" s="3">
        <f t="shared" si="24"/>
        <v>10</v>
      </c>
      <c r="M388" s="4">
        <v>44470</v>
      </c>
      <c r="N388">
        <f t="shared" si="25"/>
        <v>14</v>
      </c>
      <c r="O388">
        <v>0</v>
      </c>
      <c r="P388" t="e">
        <f>VLOOKUP(F388,#REF!,3,FALSE)</f>
        <v>#REF!</v>
      </c>
      <c r="Q388">
        <f t="shared" si="26"/>
        <v>0</v>
      </c>
      <c r="R388" t="str">
        <f t="shared" si="27"/>
        <v/>
      </c>
      <c r="S388" t="s">
        <v>38</v>
      </c>
      <c r="T388">
        <v>2</v>
      </c>
      <c r="U388">
        <v>1</v>
      </c>
      <c r="V388" t="s">
        <v>38</v>
      </c>
      <c r="W388">
        <v>4</v>
      </c>
      <c r="X388">
        <v>42</v>
      </c>
      <c r="Y388">
        <v>15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e">
        <f>VLOOKUP(A388,#REF!,4,FALSE)</f>
        <v>#REF!</v>
      </c>
      <c r="AW388" t="e">
        <f>VLOOKUP(A388,#REF!,5,FALSE)</f>
        <v>#REF!</v>
      </c>
      <c r="AX388">
        <f>SUMIF(量化书目统计!A:A,H388,量化书目统计!G:G)</f>
        <v>0</v>
      </c>
    </row>
    <row r="389" spans="1:50" x14ac:dyDescent="0.3">
      <c r="A389" t="s">
        <v>3300</v>
      </c>
      <c r="B389" t="s">
        <v>539</v>
      </c>
      <c r="C389" t="s">
        <v>185</v>
      </c>
      <c r="D389">
        <v>5</v>
      </c>
      <c r="E389" t="s">
        <v>449</v>
      </c>
      <c r="F389" s="1" t="s">
        <v>1908</v>
      </c>
      <c r="G389" t="s">
        <v>1909</v>
      </c>
      <c r="H389" t="e">
        <f>VLOOKUP(F389,#REF!,2,FALSE)</f>
        <v>#REF!</v>
      </c>
      <c r="I389" t="s">
        <v>42</v>
      </c>
      <c r="J389" s="4">
        <v>44866</v>
      </c>
      <c r="K389" s="4">
        <v>44909</v>
      </c>
      <c r="L389" s="3">
        <f t="shared" si="24"/>
        <v>43</v>
      </c>
      <c r="M389" s="4">
        <v>44985</v>
      </c>
      <c r="N389">
        <f t="shared" si="25"/>
        <v>119</v>
      </c>
      <c r="O389">
        <v>0</v>
      </c>
      <c r="P389" t="e">
        <f>VLOOKUP(F389,#REF!,3,FALSE)</f>
        <v>#REF!</v>
      </c>
      <c r="Q389">
        <f t="shared" si="26"/>
        <v>0</v>
      </c>
      <c r="R389" t="str">
        <f t="shared" si="27"/>
        <v/>
      </c>
      <c r="S389" t="s">
        <v>43</v>
      </c>
      <c r="U389">
        <v>1</v>
      </c>
      <c r="V389" t="s">
        <v>43</v>
      </c>
      <c r="X389">
        <v>80</v>
      </c>
      <c r="Y389">
        <v>11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e">
        <f>VLOOKUP(A389,#REF!,4,FALSE)</f>
        <v>#REF!</v>
      </c>
      <c r="AW389" t="e">
        <f>VLOOKUP(A389,#REF!,5,FALSE)</f>
        <v>#REF!</v>
      </c>
      <c r="AX389">
        <f>SUMIF(量化书目统计!A:A,H389,量化书目统计!G:G)</f>
        <v>0</v>
      </c>
    </row>
    <row r="390" spans="1:50" x14ac:dyDescent="0.3">
      <c r="A390" t="s">
        <v>3301</v>
      </c>
      <c r="B390" t="s">
        <v>539</v>
      </c>
      <c r="C390" t="s">
        <v>185</v>
      </c>
      <c r="D390">
        <v>5</v>
      </c>
      <c r="E390" t="s">
        <v>1339</v>
      </c>
      <c r="F390" s="1" t="s">
        <v>1340</v>
      </c>
      <c r="G390" t="s">
        <v>1341</v>
      </c>
      <c r="H390" t="e">
        <f>VLOOKUP(F390,#REF!,2,FALSE)</f>
        <v>#REF!</v>
      </c>
      <c r="I390" t="s">
        <v>32</v>
      </c>
      <c r="J390" s="4">
        <v>44118</v>
      </c>
      <c r="K390" s="4">
        <v>44168</v>
      </c>
      <c r="L390" s="3">
        <f t="shared" si="24"/>
        <v>50</v>
      </c>
      <c r="M390" s="4">
        <v>44179</v>
      </c>
      <c r="N390">
        <f t="shared" si="25"/>
        <v>61</v>
      </c>
      <c r="O390">
        <v>0</v>
      </c>
      <c r="P390" t="e">
        <f>VLOOKUP(F390,#REF!,3,FALSE)</f>
        <v>#REF!</v>
      </c>
      <c r="Q390">
        <f t="shared" si="26"/>
        <v>0</v>
      </c>
      <c r="R390" t="str">
        <f t="shared" si="27"/>
        <v/>
      </c>
      <c r="S390" t="s">
        <v>28</v>
      </c>
      <c r="T390">
        <v>6</v>
      </c>
      <c r="U390">
        <v>1</v>
      </c>
      <c r="V390" t="s">
        <v>28</v>
      </c>
      <c r="W390">
        <v>13</v>
      </c>
      <c r="X390">
        <v>6</v>
      </c>
      <c r="Y390">
        <v>11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e">
        <f>VLOOKUP(A390,#REF!,4,FALSE)</f>
        <v>#REF!</v>
      </c>
      <c r="AW390" t="e">
        <f>VLOOKUP(A390,#REF!,5,FALSE)</f>
        <v>#REF!</v>
      </c>
      <c r="AX390">
        <f>SUMIF(量化书目统计!A:A,H390,量化书目统计!G:G)</f>
        <v>0</v>
      </c>
    </row>
    <row r="391" spans="1:50" x14ac:dyDescent="0.3">
      <c r="A391" t="s">
        <v>3302</v>
      </c>
      <c r="B391" t="s">
        <v>539</v>
      </c>
      <c r="C391" t="s">
        <v>185</v>
      </c>
      <c r="D391">
        <v>5</v>
      </c>
      <c r="E391" t="s">
        <v>2074</v>
      </c>
      <c r="F391" s="1" t="s">
        <v>2075</v>
      </c>
      <c r="G391" t="s">
        <v>2076</v>
      </c>
      <c r="H391" t="e">
        <f>VLOOKUP(F391,#REF!,2,FALSE)</f>
        <v>#REF!</v>
      </c>
      <c r="I391" t="s">
        <v>65</v>
      </c>
      <c r="J391" s="4">
        <v>44277</v>
      </c>
      <c r="K391" s="4">
        <v>44337</v>
      </c>
      <c r="L391" s="3">
        <f t="shared" si="24"/>
        <v>60</v>
      </c>
      <c r="M391" s="4">
        <v>44337</v>
      </c>
      <c r="N391">
        <f t="shared" si="25"/>
        <v>60</v>
      </c>
      <c r="O391">
        <v>0</v>
      </c>
      <c r="P391" t="e">
        <f>VLOOKUP(F391,#REF!,3,FALSE)</f>
        <v>#REF!</v>
      </c>
      <c r="Q391">
        <f t="shared" si="26"/>
        <v>0</v>
      </c>
      <c r="R391" t="str">
        <f t="shared" si="27"/>
        <v/>
      </c>
      <c r="S391" t="s">
        <v>80</v>
      </c>
      <c r="T391">
        <v>4</v>
      </c>
      <c r="U391">
        <v>1</v>
      </c>
      <c r="V391" t="s">
        <v>80</v>
      </c>
      <c r="W391">
        <v>12</v>
      </c>
      <c r="X391">
        <v>24</v>
      </c>
      <c r="Y391">
        <v>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e">
        <f>VLOOKUP(A391,#REF!,4,FALSE)</f>
        <v>#REF!</v>
      </c>
      <c r="AW391" t="e">
        <f>VLOOKUP(A391,#REF!,5,FALSE)</f>
        <v>#REF!</v>
      </c>
      <c r="AX391">
        <f>SUMIF(量化书目统计!A:A,H391,量化书目统计!G:G)</f>
        <v>0</v>
      </c>
    </row>
    <row r="392" spans="1:50" x14ac:dyDescent="0.3">
      <c r="A392" t="s">
        <v>3302</v>
      </c>
      <c r="B392" t="s">
        <v>539</v>
      </c>
      <c r="C392" t="s">
        <v>185</v>
      </c>
      <c r="D392">
        <v>5</v>
      </c>
      <c r="E392" t="s">
        <v>2074</v>
      </c>
      <c r="F392" s="1" t="s">
        <v>2075</v>
      </c>
      <c r="G392" t="s">
        <v>2076</v>
      </c>
      <c r="H392" t="e">
        <f>VLOOKUP(F392,#REF!,2,FALSE)</f>
        <v>#REF!</v>
      </c>
      <c r="I392" t="s">
        <v>65</v>
      </c>
      <c r="J392" s="4">
        <v>44337</v>
      </c>
      <c r="K392" s="4">
        <v>44377</v>
      </c>
      <c r="L392" s="3">
        <f t="shared" si="24"/>
        <v>40</v>
      </c>
      <c r="M392" s="4">
        <v>44446</v>
      </c>
      <c r="N392">
        <f t="shared" si="25"/>
        <v>109</v>
      </c>
      <c r="O392">
        <v>0</v>
      </c>
      <c r="P392" t="e">
        <f>VLOOKUP(F392,#REF!,3,FALSE)</f>
        <v>#REF!</v>
      </c>
      <c r="Q392">
        <f t="shared" si="26"/>
        <v>0</v>
      </c>
      <c r="R392" t="str">
        <f t="shared" si="27"/>
        <v/>
      </c>
      <c r="S392" t="s">
        <v>80</v>
      </c>
      <c r="T392">
        <v>12</v>
      </c>
      <c r="U392">
        <v>1</v>
      </c>
      <c r="V392" t="s">
        <v>80</v>
      </c>
      <c r="W392">
        <v>18</v>
      </c>
      <c r="X392">
        <v>32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e">
        <f>VLOOKUP(A392,#REF!,4,FALSE)</f>
        <v>#REF!</v>
      </c>
      <c r="AW392" t="e">
        <f>VLOOKUP(A392,#REF!,5,FALSE)</f>
        <v>#REF!</v>
      </c>
      <c r="AX392">
        <f>SUMIF(量化书目统计!A:A,H392,量化书目统计!G:G)</f>
        <v>0</v>
      </c>
    </row>
    <row r="393" spans="1:50" x14ac:dyDescent="0.3">
      <c r="A393" t="s">
        <v>3303</v>
      </c>
      <c r="B393" t="s">
        <v>539</v>
      </c>
      <c r="C393" t="s">
        <v>287</v>
      </c>
      <c r="D393">
        <v>5</v>
      </c>
      <c r="E393" t="s">
        <v>191</v>
      </c>
      <c r="F393" s="1" t="s">
        <v>192</v>
      </c>
      <c r="G393" t="s">
        <v>193</v>
      </c>
      <c r="H393" t="e">
        <f>VLOOKUP(F393,#REF!,2,FALSE)</f>
        <v>#REF!</v>
      </c>
      <c r="I393" t="s">
        <v>32</v>
      </c>
      <c r="J393" s="4">
        <v>44210</v>
      </c>
      <c r="K393" s="4">
        <v>44269</v>
      </c>
      <c r="L393" s="3">
        <f t="shared" si="24"/>
        <v>59</v>
      </c>
      <c r="M393" s="4">
        <v>44270</v>
      </c>
      <c r="N393">
        <f t="shared" si="25"/>
        <v>60</v>
      </c>
      <c r="O393">
        <v>0</v>
      </c>
      <c r="P393" t="e">
        <f>VLOOKUP(F393,#REF!,3,FALSE)</f>
        <v>#REF!</v>
      </c>
      <c r="Q393">
        <f t="shared" si="26"/>
        <v>0</v>
      </c>
      <c r="R393" t="str">
        <f t="shared" si="27"/>
        <v/>
      </c>
      <c r="S393" t="s">
        <v>28</v>
      </c>
      <c r="T393">
        <f>X393</f>
        <v>19</v>
      </c>
      <c r="U393">
        <v>1</v>
      </c>
      <c r="V393" t="s">
        <v>80</v>
      </c>
      <c r="W393">
        <v>2</v>
      </c>
      <c r="X393">
        <v>19</v>
      </c>
      <c r="Y393">
        <v>10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e">
        <f>VLOOKUP(A393,#REF!,4,FALSE)</f>
        <v>#REF!</v>
      </c>
      <c r="AW393" t="e">
        <f>VLOOKUP(A393,#REF!,5,FALSE)</f>
        <v>#REF!</v>
      </c>
      <c r="AX393">
        <f>SUMIF(量化书目统计!A:A,H393,量化书目统计!G:G)</f>
        <v>0</v>
      </c>
    </row>
    <row r="394" spans="1:50" x14ac:dyDescent="0.3">
      <c r="A394" t="s">
        <v>3303</v>
      </c>
      <c r="B394" t="s">
        <v>539</v>
      </c>
      <c r="C394" t="s">
        <v>287</v>
      </c>
      <c r="D394">
        <v>5</v>
      </c>
      <c r="E394" t="s">
        <v>1716</v>
      </c>
      <c r="F394" s="1" t="s">
        <v>3304</v>
      </c>
      <c r="G394" t="s">
        <v>3305</v>
      </c>
      <c r="H394" t="e">
        <f>VLOOKUP(F394,#REF!,2,FALSE)</f>
        <v>#REF!</v>
      </c>
      <c r="I394" t="s">
        <v>32</v>
      </c>
      <c r="J394" s="4">
        <v>44832</v>
      </c>
      <c r="K394" s="4">
        <v>44979</v>
      </c>
      <c r="L394" s="3">
        <f t="shared" si="24"/>
        <v>147</v>
      </c>
      <c r="M394" s="4">
        <v>44985</v>
      </c>
      <c r="N394">
        <f t="shared" si="25"/>
        <v>153</v>
      </c>
      <c r="O394">
        <v>0</v>
      </c>
      <c r="P394" t="e">
        <f>VLOOKUP(F394,#REF!,3,FALSE)</f>
        <v>#REF!</v>
      </c>
      <c r="Q394">
        <f t="shared" si="26"/>
        <v>0</v>
      </c>
      <c r="R394" t="str">
        <f t="shared" si="27"/>
        <v/>
      </c>
      <c r="S394" t="s">
        <v>43</v>
      </c>
      <c r="U394">
        <v>1</v>
      </c>
      <c r="V394" t="s">
        <v>43</v>
      </c>
      <c r="X394">
        <v>80</v>
      </c>
      <c r="Y394">
        <v>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e">
        <f>VLOOKUP(A394,#REF!,4,FALSE)</f>
        <v>#REF!</v>
      </c>
      <c r="AW394" t="e">
        <f>VLOOKUP(A394,#REF!,5,FALSE)</f>
        <v>#REF!</v>
      </c>
      <c r="AX394">
        <f>SUMIF(量化书目统计!A:A,H394,量化书目统计!G:G)</f>
        <v>0</v>
      </c>
    </row>
    <row r="395" spans="1:50" x14ac:dyDescent="0.3">
      <c r="A395" t="s">
        <v>3306</v>
      </c>
      <c r="B395" t="s">
        <v>539</v>
      </c>
      <c r="C395" t="s">
        <v>185</v>
      </c>
      <c r="D395">
        <v>5</v>
      </c>
      <c r="E395" t="s">
        <v>3307</v>
      </c>
      <c r="F395" s="1" t="s">
        <v>3308</v>
      </c>
      <c r="G395" t="s">
        <v>3309</v>
      </c>
      <c r="H395" t="e">
        <f>VLOOKUP(F395,#REF!,2,FALSE)</f>
        <v>#REF!</v>
      </c>
      <c r="I395" t="s">
        <v>32</v>
      </c>
      <c r="J395" s="4">
        <v>44526</v>
      </c>
      <c r="K395" s="4">
        <v>44617</v>
      </c>
      <c r="L395" s="3">
        <f t="shared" si="24"/>
        <v>91</v>
      </c>
      <c r="M395" s="4">
        <v>44624</v>
      </c>
      <c r="N395">
        <f t="shared" si="25"/>
        <v>98</v>
      </c>
      <c r="O395">
        <v>0</v>
      </c>
      <c r="P395" t="e">
        <f>VLOOKUP(F395,#REF!,3,FALSE)</f>
        <v>#REF!</v>
      </c>
      <c r="Q395">
        <f t="shared" si="26"/>
        <v>0</v>
      </c>
      <c r="R395" t="str">
        <f t="shared" si="27"/>
        <v/>
      </c>
      <c r="S395" t="s">
        <v>38</v>
      </c>
      <c r="T395">
        <v>12</v>
      </c>
      <c r="U395">
        <v>1</v>
      </c>
      <c r="V395" t="s">
        <v>99</v>
      </c>
      <c r="W395">
        <v>2</v>
      </c>
      <c r="X395">
        <v>52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e">
        <f>VLOOKUP(A395,#REF!,4,FALSE)</f>
        <v>#REF!</v>
      </c>
      <c r="AW395" t="e">
        <f>VLOOKUP(A395,#REF!,5,FALSE)</f>
        <v>#REF!</v>
      </c>
      <c r="AX395">
        <f>SUMIF(量化书目统计!A:A,H395,量化书目统计!G:G)</f>
        <v>0</v>
      </c>
    </row>
    <row r="396" spans="1:50" x14ac:dyDescent="0.3">
      <c r="A396" t="s">
        <v>3310</v>
      </c>
      <c r="B396" t="s">
        <v>539</v>
      </c>
      <c r="C396" t="s">
        <v>185</v>
      </c>
      <c r="D396">
        <v>5</v>
      </c>
      <c r="E396" t="s">
        <v>961</v>
      </c>
      <c r="F396" s="1" t="s">
        <v>962</v>
      </c>
      <c r="G396" t="s">
        <v>963</v>
      </c>
      <c r="H396" t="e">
        <f>VLOOKUP(F396,#REF!,2,FALSE)</f>
        <v>#REF!</v>
      </c>
      <c r="I396" t="s">
        <v>158</v>
      </c>
      <c r="J396" s="4">
        <v>44123</v>
      </c>
      <c r="K396" s="4">
        <v>44137</v>
      </c>
      <c r="L396" s="3">
        <f t="shared" si="24"/>
        <v>14</v>
      </c>
      <c r="M396" s="4">
        <v>44183</v>
      </c>
      <c r="N396">
        <f t="shared" si="25"/>
        <v>60</v>
      </c>
      <c r="O396">
        <v>0</v>
      </c>
      <c r="P396" t="e">
        <f>VLOOKUP(F396,#REF!,3,FALSE)</f>
        <v>#REF!</v>
      </c>
      <c r="Q396">
        <f t="shared" si="26"/>
        <v>0</v>
      </c>
      <c r="R396" t="str">
        <f t="shared" si="27"/>
        <v/>
      </c>
      <c r="S396" t="s">
        <v>28</v>
      </c>
      <c r="T396">
        <v>7</v>
      </c>
      <c r="U396">
        <v>1</v>
      </c>
      <c r="V396" t="s">
        <v>28</v>
      </c>
      <c r="W396">
        <v>9</v>
      </c>
      <c r="X396">
        <v>7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e">
        <f>VLOOKUP(A396,#REF!,4,FALSE)</f>
        <v>#REF!</v>
      </c>
      <c r="AW396" t="e">
        <f>VLOOKUP(A396,#REF!,5,FALSE)</f>
        <v>#REF!</v>
      </c>
      <c r="AX396">
        <f>SUMIF(量化书目统计!A:A,H396,量化书目统计!G:G)</f>
        <v>0</v>
      </c>
    </row>
    <row r="397" spans="1:50" x14ac:dyDescent="0.3">
      <c r="A397" t="s">
        <v>3310</v>
      </c>
      <c r="B397" t="s">
        <v>539</v>
      </c>
      <c r="C397" t="s">
        <v>185</v>
      </c>
      <c r="D397">
        <v>5</v>
      </c>
      <c r="E397" t="s">
        <v>1222</v>
      </c>
      <c r="F397" s="1" t="s">
        <v>1223</v>
      </c>
      <c r="G397" t="s">
        <v>1224</v>
      </c>
      <c r="H397" t="e">
        <f>VLOOKUP(F397,#REF!,2,FALSE)</f>
        <v>#REF!</v>
      </c>
      <c r="I397" t="s">
        <v>32</v>
      </c>
      <c r="J397" s="4">
        <v>44322</v>
      </c>
      <c r="K397" s="4">
        <v>44375</v>
      </c>
      <c r="L397" s="3">
        <f t="shared" si="24"/>
        <v>53</v>
      </c>
      <c r="M397" s="4">
        <v>44382</v>
      </c>
      <c r="N397">
        <f t="shared" si="25"/>
        <v>60</v>
      </c>
      <c r="O397">
        <v>0</v>
      </c>
      <c r="P397" t="e">
        <f>VLOOKUP(F397,#REF!,3,FALSE)</f>
        <v>#REF!</v>
      </c>
      <c r="Q397">
        <f t="shared" si="26"/>
        <v>0</v>
      </c>
      <c r="R397" t="str">
        <f t="shared" si="27"/>
        <v/>
      </c>
      <c r="S397" t="s">
        <v>80</v>
      </c>
      <c r="T397">
        <v>10</v>
      </c>
      <c r="U397">
        <v>1</v>
      </c>
      <c r="V397" t="s">
        <v>80</v>
      </c>
      <c r="W397">
        <v>18</v>
      </c>
      <c r="X397">
        <v>30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e">
        <f>VLOOKUP(A397,#REF!,4,FALSE)</f>
        <v>#REF!</v>
      </c>
      <c r="AW397" t="e">
        <f>VLOOKUP(A397,#REF!,5,FALSE)</f>
        <v>#REF!</v>
      </c>
      <c r="AX397">
        <f>SUMIF(量化书目统计!A:A,H397,量化书目统计!G:G)</f>
        <v>0</v>
      </c>
    </row>
    <row r="398" spans="1:50" x14ac:dyDescent="0.3">
      <c r="A398" t="s">
        <v>3311</v>
      </c>
      <c r="B398" t="s">
        <v>539</v>
      </c>
      <c r="C398" t="s">
        <v>117</v>
      </c>
      <c r="D398">
        <v>4</v>
      </c>
      <c r="E398" t="s">
        <v>3312</v>
      </c>
      <c r="F398" s="1" t="s">
        <v>3313</v>
      </c>
      <c r="G398" t="s">
        <v>3314</v>
      </c>
      <c r="H398" t="e">
        <f>VLOOKUP(F398,#REF!,2,FALSE)</f>
        <v>#REF!</v>
      </c>
      <c r="I398" t="s">
        <v>49</v>
      </c>
      <c r="J398" s="4">
        <v>44161</v>
      </c>
      <c r="K398" s="4">
        <v>44211</v>
      </c>
      <c r="L398" s="3">
        <f t="shared" si="24"/>
        <v>50</v>
      </c>
      <c r="M398" s="4">
        <v>44260</v>
      </c>
      <c r="N398">
        <f t="shared" si="25"/>
        <v>99</v>
      </c>
      <c r="O398">
        <v>1</v>
      </c>
      <c r="P398" t="e">
        <f>VLOOKUP(F398,#REF!,3,FALSE)</f>
        <v>#REF!</v>
      </c>
      <c r="Q398">
        <f t="shared" si="26"/>
        <v>0</v>
      </c>
      <c r="R398" t="str">
        <f t="shared" si="27"/>
        <v/>
      </c>
      <c r="S398" t="s">
        <v>28</v>
      </c>
      <c r="T398">
        <v>12</v>
      </c>
      <c r="U398">
        <v>1</v>
      </c>
      <c r="V398" t="s">
        <v>28</v>
      </c>
      <c r="W398">
        <v>18</v>
      </c>
      <c r="X398">
        <v>12</v>
      </c>
      <c r="Y398">
        <v>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e">
        <f>VLOOKUP(A398,#REF!,4,FALSE)</f>
        <v>#REF!</v>
      </c>
      <c r="AW398" t="e">
        <f>VLOOKUP(A398,#REF!,5,FALSE)</f>
        <v>#REF!</v>
      </c>
      <c r="AX398">
        <f>SUMIF(量化书目统计!A:A,H398,量化书目统计!G:G)</f>
        <v>0</v>
      </c>
    </row>
    <row r="399" spans="1:50" x14ac:dyDescent="0.3">
      <c r="A399" t="s">
        <v>3311</v>
      </c>
      <c r="B399" t="s">
        <v>539</v>
      </c>
      <c r="C399" t="s">
        <v>117</v>
      </c>
      <c r="D399">
        <v>4</v>
      </c>
      <c r="E399" t="s">
        <v>819</v>
      </c>
      <c r="F399" s="1" t="s">
        <v>2757</v>
      </c>
      <c r="G399" t="s">
        <v>2758</v>
      </c>
      <c r="H399" t="e">
        <f>VLOOKUP(F399,#REF!,2,FALSE)</f>
        <v>#REF!</v>
      </c>
      <c r="I399" t="s">
        <v>32</v>
      </c>
      <c r="J399" s="4">
        <v>44264</v>
      </c>
      <c r="K399" s="4">
        <v>44386</v>
      </c>
      <c r="L399" s="3">
        <f t="shared" si="24"/>
        <v>122</v>
      </c>
      <c r="M399" s="4">
        <v>44446</v>
      </c>
      <c r="N399">
        <f t="shared" si="25"/>
        <v>182</v>
      </c>
      <c r="O399">
        <v>1</v>
      </c>
      <c r="P399" t="e">
        <f>VLOOKUP(F399,#REF!,3,FALSE)</f>
        <v>#REF!</v>
      </c>
      <c r="Q399">
        <f t="shared" si="26"/>
        <v>0</v>
      </c>
      <c r="R399" t="str">
        <f t="shared" si="27"/>
        <v/>
      </c>
      <c r="S399" t="s">
        <v>80</v>
      </c>
      <c r="T399">
        <v>2</v>
      </c>
      <c r="U399">
        <v>1</v>
      </c>
      <c r="V399" t="s">
        <v>80</v>
      </c>
      <c r="W399">
        <v>18</v>
      </c>
      <c r="X399">
        <v>22</v>
      </c>
      <c r="Y399">
        <v>11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e">
        <f>VLOOKUP(A399,#REF!,4,FALSE)</f>
        <v>#REF!</v>
      </c>
      <c r="AW399" t="e">
        <f>VLOOKUP(A399,#REF!,5,FALSE)</f>
        <v>#REF!</v>
      </c>
      <c r="AX399">
        <f>SUMIF(量化书目统计!A:A,H399,量化书目统计!G:G)</f>
        <v>0</v>
      </c>
    </row>
    <row r="400" spans="1:50" x14ac:dyDescent="0.3">
      <c r="A400" t="s">
        <v>3311</v>
      </c>
      <c r="B400" t="s">
        <v>539</v>
      </c>
      <c r="C400" t="s">
        <v>117</v>
      </c>
      <c r="D400">
        <v>4</v>
      </c>
      <c r="E400" t="s">
        <v>3315</v>
      </c>
      <c r="F400" s="1" t="s">
        <v>3316</v>
      </c>
      <c r="G400" t="s">
        <v>3317</v>
      </c>
      <c r="H400" t="e">
        <f>VLOOKUP(F400,#REF!,2,FALSE)</f>
        <v>#REF!</v>
      </c>
      <c r="I400" t="s">
        <v>65</v>
      </c>
      <c r="J400" s="4">
        <v>44098</v>
      </c>
      <c r="K400" s="4">
        <v>44154</v>
      </c>
      <c r="L400" s="3">
        <f t="shared" si="24"/>
        <v>56</v>
      </c>
      <c r="M400" s="4">
        <v>44158</v>
      </c>
      <c r="N400">
        <f t="shared" si="25"/>
        <v>60</v>
      </c>
      <c r="O400">
        <v>1</v>
      </c>
      <c r="P400" t="e">
        <f>VLOOKUP(F400,#REF!,3,FALSE)</f>
        <v>#REF!</v>
      </c>
      <c r="Q400">
        <f t="shared" si="26"/>
        <v>0</v>
      </c>
      <c r="R400" t="str">
        <f t="shared" si="27"/>
        <v/>
      </c>
      <c r="S400" t="s">
        <v>28</v>
      </c>
      <c r="T400">
        <v>3</v>
      </c>
      <c r="U400">
        <v>1</v>
      </c>
      <c r="V400" t="s">
        <v>28</v>
      </c>
      <c r="W400">
        <v>11</v>
      </c>
      <c r="X400">
        <v>3</v>
      </c>
      <c r="Y400">
        <v>15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e">
        <f>VLOOKUP(A400,#REF!,4,FALSE)</f>
        <v>#REF!</v>
      </c>
      <c r="AW400" t="e">
        <f>VLOOKUP(A400,#REF!,5,FALSE)</f>
        <v>#REF!</v>
      </c>
      <c r="AX400">
        <f>SUMIF(量化书目统计!A:A,H400,量化书目统计!G:G)</f>
        <v>0</v>
      </c>
    </row>
    <row r="401" spans="1:50" x14ac:dyDescent="0.3">
      <c r="A401" t="s">
        <v>3311</v>
      </c>
      <c r="B401" t="s">
        <v>539</v>
      </c>
      <c r="C401" t="s">
        <v>117</v>
      </c>
      <c r="D401">
        <v>4</v>
      </c>
      <c r="E401" t="s">
        <v>1850</v>
      </c>
      <c r="F401" s="1" t="s">
        <v>1851</v>
      </c>
      <c r="G401" t="s">
        <v>1852</v>
      </c>
      <c r="H401" t="e">
        <f>VLOOKUP(F401,#REF!,2,FALSE)</f>
        <v>#REF!</v>
      </c>
      <c r="I401" t="s">
        <v>158</v>
      </c>
      <c r="J401" s="4">
        <v>44578</v>
      </c>
      <c r="K401" s="4">
        <v>44614</v>
      </c>
      <c r="L401" s="3">
        <f t="shared" si="24"/>
        <v>36</v>
      </c>
      <c r="M401" s="4">
        <v>44616</v>
      </c>
      <c r="N401">
        <f t="shared" si="25"/>
        <v>38</v>
      </c>
      <c r="O401">
        <v>1</v>
      </c>
      <c r="P401" t="e">
        <f>VLOOKUP(F401,#REF!,3,FALSE)</f>
        <v>#REF!</v>
      </c>
      <c r="Q401">
        <f t="shared" si="26"/>
        <v>0</v>
      </c>
      <c r="R401" t="str">
        <f t="shared" si="27"/>
        <v/>
      </c>
      <c r="S401" t="s">
        <v>43</v>
      </c>
      <c r="U401">
        <v>1</v>
      </c>
      <c r="V401" t="s">
        <v>99</v>
      </c>
      <c r="W401">
        <v>2</v>
      </c>
      <c r="X401">
        <v>60</v>
      </c>
      <c r="Y401">
        <v>15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e">
        <f>VLOOKUP(A401,#REF!,4,FALSE)</f>
        <v>#REF!</v>
      </c>
      <c r="AW401" t="e">
        <f>VLOOKUP(A401,#REF!,5,FALSE)</f>
        <v>#REF!</v>
      </c>
      <c r="AX401">
        <f>SUMIF(量化书目统计!A:A,H401,量化书目统计!G:G)</f>
        <v>0</v>
      </c>
    </row>
    <row r="402" spans="1:50" x14ac:dyDescent="0.3">
      <c r="A402" t="s">
        <v>3311</v>
      </c>
      <c r="B402" t="s">
        <v>539</v>
      </c>
      <c r="C402" t="s">
        <v>117</v>
      </c>
      <c r="D402">
        <v>4</v>
      </c>
      <c r="E402" t="s">
        <v>172</v>
      </c>
      <c r="F402" s="1" t="s">
        <v>173</v>
      </c>
      <c r="G402" t="s">
        <v>174</v>
      </c>
      <c r="H402" t="e">
        <f>VLOOKUP(F402,#REF!,2,FALSE)</f>
        <v>#REF!</v>
      </c>
      <c r="I402" t="s">
        <v>175</v>
      </c>
      <c r="J402" s="4">
        <v>44550</v>
      </c>
      <c r="K402" s="4">
        <v>44617</v>
      </c>
      <c r="L402" s="3">
        <f t="shared" si="24"/>
        <v>67</v>
      </c>
      <c r="M402" s="4">
        <v>44624</v>
      </c>
      <c r="N402">
        <f t="shared" si="25"/>
        <v>74</v>
      </c>
      <c r="O402">
        <v>1</v>
      </c>
      <c r="P402" t="e">
        <f>VLOOKUP(F402,#REF!,3,FALSE)</f>
        <v>#REF!</v>
      </c>
      <c r="Q402">
        <f t="shared" si="26"/>
        <v>0</v>
      </c>
      <c r="R402" t="str">
        <f t="shared" si="27"/>
        <v/>
      </c>
      <c r="S402" t="s">
        <v>38</v>
      </c>
      <c r="T402">
        <v>16</v>
      </c>
      <c r="U402">
        <v>1</v>
      </c>
      <c r="V402" t="s">
        <v>99</v>
      </c>
      <c r="W402">
        <v>2</v>
      </c>
      <c r="X402">
        <v>56</v>
      </c>
      <c r="Y402">
        <v>11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e">
        <f>VLOOKUP(A402,#REF!,4,FALSE)</f>
        <v>#REF!</v>
      </c>
      <c r="AW402" t="e">
        <f>VLOOKUP(A402,#REF!,5,FALSE)</f>
        <v>#REF!</v>
      </c>
      <c r="AX402">
        <f>SUMIF(量化书目统计!A:A,H402,量化书目统计!G:G)</f>
        <v>0</v>
      </c>
    </row>
    <row r="403" spans="1:50" x14ac:dyDescent="0.3">
      <c r="A403" t="s">
        <v>3311</v>
      </c>
      <c r="B403" t="s">
        <v>539</v>
      </c>
      <c r="C403" t="s">
        <v>117</v>
      </c>
      <c r="D403">
        <v>4</v>
      </c>
      <c r="E403" t="s">
        <v>2501</v>
      </c>
      <c r="F403" s="1" t="s">
        <v>3318</v>
      </c>
      <c r="G403" t="s">
        <v>3319</v>
      </c>
      <c r="H403" t="e">
        <f>VLOOKUP(F403,#REF!,2,FALSE)</f>
        <v>#REF!</v>
      </c>
      <c r="I403" t="s">
        <v>183</v>
      </c>
      <c r="J403" s="4">
        <v>44161</v>
      </c>
      <c r="K403" s="4">
        <v>44211</v>
      </c>
      <c r="L403" s="3">
        <f t="shared" si="24"/>
        <v>50</v>
      </c>
      <c r="M403" s="4">
        <v>44260</v>
      </c>
      <c r="N403">
        <f t="shared" si="25"/>
        <v>99</v>
      </c>
      <c r="O403">
        <v>1</v>
      </c>
      <c r="P403" t="e">
        <f>VLOOKUP(F403,#REF!,3,FALSE)</f>
        <v>#REF!</v>
      </c>
      <c r="Q403">
        <f t="shared" si="26"/>
        <v>0</v>
      </c>
      <c r="R403" t="str">
        <f t="shared" si="27"/>
        <v/>
      </c>
      <c r="S403" t="s">
        <v>28</v>
      </c>
      <c r="T403">
        <v>12</v>
      </c>
      <c r="U403">
        <v>1</v>
      </c>
      <c r="V403" t="s">
        <v>28</v>
      </c>
      <c r="W403">
        <v>18</v>
      </c>
      <c r="X403">
        <v>12</v>
      </c>
      <c r="Y403">
        <v>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e">
        <f>VLOOKUP(A403,#REF!,4,FALSE)</f>
        <v>#REF!</v>
      </c>
      <c r="AW403" t="e">
        <f>VLOOKUP(A403,#REF!,5,FALSE)</f>
        <v>#REF!</v>
      </c>
      <c r="AX403">
        <f>SUMIF(量化书目统计!A:A,H403,量化书目统计!G:G)</f>
        <v>0</v>
      </c>
    </row>
    <row r="404" spans="1:50" x14ac:dyDescent="0.3">
      <c r="A404" t="s">
        <v>3311</v>
      </c>
      <c r="B404" t="s">
        <v>539</v>
      </c>
      <c r="C404" t="s">
        <v>117</v>
      </c>
      <c r="D404">
        <v>4</v>
      </c>
      <c r="E404" t="s">
        <v>3320</v>
      </c>
      <c r="F404" s="1" t="s">
        <v>3321</v>
      </c>
      <c r="G404" t="s">
        <v>3322</v>
      </c>
      <c r="H404" t="e">
        <f>VLOOKUP(F404,#REF!,2,FALSE)</f>
        <v>#REF!</v>
      </c>
      <c r="I404" t="s">
        <v>175</v>
      </c>
      <c r="J404" s="4">
        <v>44133</v>
      </c>
      <c r="K404" s="4">
        <v>44211</v>
      </c>
      <c r="L404" s="3">
        <f t="shared" si="24"/>
        <v>78</v>
      </c>
      <c r="M404" s="4">
        <v>44260</v>
      </c>
      <c r="N404">
        <f t="shared" si="25"/>
        <v>127</v>
      </c>
      <c r="O404">
        <v>1</v>
      </c>
      <c r="P404" t="e">
        <f>VLOOKUP(F404,#REF!,3,FALSE)</f>
        <v>#REF!</v>
      </c>
      <c r="Q404">
        <f t="shared" si="26"/>
        <v>0</v>
      </c>
      <c r="R404" t="str">
        <f t="shared" si="27"/>
        <v/>
      </c>
      <c r="S404" t="s">
        <v>28</v>
      </c>
      <c r="T404">
        <v>8</v>
      </c>
      <c r="U404">
        <v>1</v>
      </c>
      <c r="V404" t="s">
        <v>28</v>
      </c>
      <c r="W404">
        <v>18</v>
      </c>
      <c r="X404">
        <v>8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 t="e">
        <f>VLOOKUP(A404,#REF!,4,FALSE)</f>
        <v>#REF!</v>
      </c>
      <c r="AW404" t="e">
        <f>VLOOKUP(A404,#REF!,5,FALSE)</f>
        <v>#REF!</v>
      </c>
      <c r="AX404">
        <f>SUMIF(量化书目统计!A:A,H404,量化书目统计!G:G)</f>
        <v>0</v>
      </c>
    </row>
    <row r="405" spans="1:50" x14ac:dyDescent="0.3">
      <c r="A405" t="s">
        <v>3311</v>
      </c>
      <c r="B405" t="s">
        <v>539</v>
      </c>
      <c r="C405" t="s">
        <v>117</v>
      </c>
      <c r="D405">
        <v>4</v>
      </c>
      <c r="E405" t="s">
        <v>3323</v>
      </c>
      <c r="F405" s="1" t="s">
        <v>3324</v>
      </c>
      <c r="G405" t="s">
        <v>3325</v>
      </c>
      <c r="H405" t="e">
        <f>VLOOKUP(F405,#REF!,2,FALSE)</f>
        <v>#REF!</v>
      </c>
      <c r="I405" t="s">
        <v>32</v>
      </c>
      <c r="J405" s="4">
        <v>44264</v>
      </c>
      <c r="K405" s="4">
        <v>44386</v>
      </c>
      <c r="L405" s="3">
        <f t="shared" si="24"/>
        <v>122</v>
      </c>
      <c r="M405" s="4">
        <v>44446</v>
      </c>
      <c r="N405">
        <f t="shared" si="25"/>
        <v>182</v>
      </c>
      <c r="O405">
        <v>1</v>
      </c>
      <c r="P405" t="e">
        <f>VLOOKUP(F405,#REF!,3,FALSE)</f>
        <v>#REF!</v>
      </c>
      <c r="Q405">
        <f t="shared" si="26"/>
        <v>0</v>
      </c>
      <c r="R405" t="str">
        <f t="shared" si="27"/>
        <v/>
      </c>
      <c r="S405" t="s">
        <v>80</v>
      </c>
      <c r="T405">
        <v>2</v>
      </c>
      <c r="U405">
        <v>1</v>
      </c>
      <c r="V405" t="s">
        <v>80</v>
      </c>
      <c r="W405">
        <v>18</v>
      </c>
      <c r="X405">
        <v>22</v>
      </c>
      <c r="Y405">
        <v>11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e">
        <f>VLOOKUP(A405,#REF!,4,FALSE)</f>
        <v>#REF!</v>
      </c>
      <c r="AW405" t="e">
        <f>VLOOKUP(A405,#REF!,5,FALSE)</f>
        <v>#REF!</v>
      </c>
      <c r="AX405">
        <f>SUMIF(量化书目统计!A:A,H405,量化书目统计!G:G)</f>
        <v>0</v>
      </c>
    </row>
    <row r="406" spans="1:50" x14ac:dyDescent="0.3">
      <c r="A406" t="s">
        <v>3311</v>
      </c>
      <c r="B406" t="s">
        <v>539</v>
      </c>
      <c r="C406" t="s">
        <v>117</v>
      </c>
      <c r="D406">
        <v>4</v>
      </c>
      <c r="E406" t="s">
        <v>848</v>
      </c>
      <c r="F406" s="1" t="s">
        <v>946</v>
      </c>
      <c r="G406" t="s">
        <v>947</v>
      </c>
      <c r="H406" t="e">
        <f>VLOOKUP(F406,#REF!,2,FALSE)</f>
        <v>#REF!</v>
      </c>
      <c r="I406" t="s">
        <v>158</v>
      </c>
      <c r="J406" s="4">
        <v>44578</v>
      </c>
      <c r="K406" s="4">
        <v>44633</v>
      </c>
      <c r="L406" s="3">
        <f t="shared" si="24"/>
        <v>55</v>
      </c>
      <c r="M406" s="4">
        <v>44655</v>
      </c>
      <c r="N406">
        <f t="shared" si="25"/>
        <v>77</v>
      </c>
      <c r="O406">
        <v>1</v>
      </c>
      <c r="P406" t="e">
        <f>VLOOKUP(F406,#REF!,3,FALSE)</f>
        <v>#REF!</v>
      </c>
      <c r="Q406">
        <f t="shared" si="26"/>
        <v>0</v>
      </c>
      <c r="R406" t="str">
        <f t="shared" si="27"/>
        <v/>
      </c>
      <c r="S406" t="s">
        <v>43</v>
      </c>
      <c r="U406">
        <v>1</v>
      </c>
      <c r="V406" t="s">
        <v>99</v>
      </c>
      <c r="W406">
        <v>5</v>
      </c>
      <c r="X406">
        <v>60</v>
      </c>
      <c r="Y406">
        <v>11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e">
        <f>VLOOKUP(A406,#REF!,4,FALSE)</f>
        <v>#REF!</v>
      </c>
      <c r="AW406" t="e">
        <f>VLOOKUP(A406,#REF!,5,FALSE)</f>
        <v>#REF!</v>
      </c>
      <c r="AX406">
        <f>SUMIF(量化书目统计!A:A,H406,量化书目统计!G:G)</f>
        <v>0</v>
      </c>
    </row>
    <row r="407" spans="1:50" x14ac:dyDescent="0.3">
      <c r="A407" t="s">
        <v>3311</v>
      </c>
      <c r="B407" t="s">
        <v>539</v>
      </c>
      <c r="C407" t="s">
        <v>117</v>
      </c>
      <c r="D407">
        <v>4</v>
      </c>
      <c r="E407" t="s">
        <v>3326</v>
      </c>
      <c r="F407" s="1" t="s">
        <v>3327</v>
      </c>
      <c r="G407" t="s">
        <v>3328</v>
      </c>
      <c r="H407" t="e">
        <f>VLOOKUP(F407,#REF!,2,FALSE)</f>
        <v>#REF!</v>
      </c>
      <c r="I407" t="s">
        <v>49</v>
      </c>
      <c r="J407" s="4">
        <v>44094</v>
      </c>
      <c r="K407" s="4">
        <v>44133</v>
      </c>
      <c r="L407" s="3">
        <f t="shared" si="24"/>
        <v>39</v>
      </c>
      <c r="M407" s="4">
        <v>44154</v>
      </c>
      <c r="N407">
        <f t="shared" si="25"/>
        <v>60</v>
      </c>
      <c r="O407">
        <v>1</v>
      </c>
      <c r="P407" t="e">
        <f>VLOOKUP(F407,#REF!,3,FALSE)</f>
        <v>#REF!</v>
      </c>
      <c r="Q407">
        <f t="shared" si="26"/>
        <v>0</v>
      </c>
      <c r="R407" t="str">
        <f t="shared" si="27"/>
        <v/>
      </c>
      <c r="S407" t="s">
        <v>28</v>
      </c>
      <c r="T407">
        <v>3</v>
      </c>
      <c r="U407">
        <v>1</v>
      </c>
      <c r="V407" t="s">
        <v>28</v>
      </c>
      <c r="W407">
        <v>8</v>
      </c>
      <c r="X407">
        <v>3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e">
        <f>VLOOKUP(A407,#REF!,4,FALSE)</f>
        <v>#REF!</v>
      </c>
      <c r="AW407" t="e">
        <f>VLOOKUP(A407,#REF!,5,FALSE)</f>
        <v>#REF!</v>
      </c>
      <c r="AX407">
        <f>SUMIF(量化书目统计!A:A,H407,量化书目统计!G:G)</f>
        <v>0</v>
      </c>
    </row>
    <row r="408" spans="1:50" x14ac:dyDescent="0.3">
      <c r="A408" t="s">
        <v>3311</v>
      </c>
      <c r="B408" t="s">
        <v>539</v>
      </c>
      <c r="C408" t="s">
        <v>117</v>
      </c>
      <c r="D408">
        <v>4</v>
      </c>
      <c r="E408" t="s">
        <v>3051</v>
      </c>
      <c r="F408" s="1" t="s">
        <v>3052</v>
      </c>
      <c r="G408" t="s">
        <v>3053</v>
      </c>
      <c r="H408" t="e">
        <f>VLOOKUP(F408,#REF!,2,FALSE)</f>
        <v>#REF!</v>
      </c>
      <c r="I408" t="s">
        <v>74</v>
      </c>
      <c r="J408" s="4">
        <v>44271</v>
      </c>
      <c r="K408" s="4">
        <v>44386</v>
      </c>
      <c r="L408" s="3">
        <f t="shared" si="24"/>
        <v>115</v>
      </c>
      <c r="M408" s="4">
        <v>44446</v>
      </c>
      <c r="N408">
        <f t="shared" si="25"/>
        <v>175</v>
      </c>
      <c r="O408">
        <v>1</v>
      </c>
      <c r="P408" t="e">
        <f>VLOOKUP(F408,#REF!,3,FALSE)</f>
        <v>#REF!</v>
      </c>
      <c r="Q408">
        <f t="shared" si="26"/>
        <v>0</v>
      </c>
      <c r="R408" t="str">
        <f t="shared" si="27"/>
        <v/>
      </c>
      <c r="S408" t="s">
        <v>80</v>
      </c>
      <c r="T408">
        <v>3</v>
      </c>
      <c r="U408">
        <v>1</v>
      </c>
      <c r="V408" t="s">
        <v>80</v>
      </c>
      <c r="W408">
        <v>18</v>
      </c>
      <c r="X408">
        <v>23</v>
      </c>
      <c r="Y408">
        <v>15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e">
        <f>VLOOKUP(A408,#REF!,4,FALSE)</f>
        <v>#REF!</v>
      </c>
      <c r="AW408" t="e">
        <f>VLOOKUP(A408,#REF!,5,FALSE)</f>
        <v>#REF!</v>
      </c>
      <c r="AX408">
        <f>SUMIF(量化书目统计!A:A,H408,量化书目统计!G:G)</f>
        <v>0</v>
      </c>
    </row>
    <row r="409" spans="1:50" x14ac:dyDescent="0.3">
      <c r="A409" t="s">
        <v>3311</v>
      </c>
      <c r="B409" t="s">
        <v>539</v>
      </c>
      <c r="C409" t="s">
        <v>117</v>
      </c>
      <c r="D409">
        <v>4</v>
      </c>
      <c r="E409" t="s">
        <v>3329</v>
      </c>
      <c r="F409" s="1" t="s">
        <v>3330</v>
      </c>
      <c r="G409" t="s">
        <v>3331</v>
      </c>
      <c r="H409" t="e">
        <f>VLOOKUP(F409,#REF!,2,FALSE)</f>
        <v>#REF!</v>
      </c>
      <c r="I409" t="s">
        <v>158</v>
      </c>
      <c r="J409" s="4">
        <v>44442</v>
      </c>
      <c r="K409" s="4">
        <v>44617</v>
      </c>
      <c r="L409" s="3">
        <f t="shared" si="24"/>
        <v>175</v>
      </c>
      <c r="M409" s="4">
        <v>44624</v>
      </c>
      <c r="N409">
        <f t="shared" si="25"/>
        <v>182</v>
      </c>
      <c r="O409">
        <v>1</v>
      </c>
      <c r="P409" t="e">
        <f>VLOOKUP(F409,#REF!,3,FALSE)</f>
        <v>#REF!</v>
      </c>
      <c r="Q409">
        <f t="shared" si="26"/>
        <v>0</v>
      </c>
      <c r="R409" t="str">
        <f t="shared" si="27"/>
        <v/>
      </c>
      <c r="S409" t="s">
        <v>43</v>
      </c>
      <c r="U409">
        <v>1</v>
      </c>
      <c r="V409" t="s">
        <v>99</v>
      </c>
      <c r="W409">
        <v>2</v>
      </c>
      <c r="X409">
        <v>40</v>
      </c>
      <c r="Y409">
        <v>15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e">
        <f>VLOOKUP(A409,#REF!,4,FALSE)</f>
        <v>#REF!</v>
      </c>
      <c r="AW409" t="e">
        <f>VLOOKUP(A409,#REF!,5,FALSE)</f>
        <v>#REF!</v>
      </c>
      <c r="AX409">
        <f>SUMIF(量化书目统计!A:A,H409,量化书目统计!G:G)</f>
        <v>0</v>
      </c>
    </row>
    <row r="410" spans="1:50" x14ac:dyDescent="0.3">
      <c r="A410" t="s">
        <v>3332</v>
      </c>
      <c r="B410" t="s">
        <v>539</v>
      </c>
      <c r="C410" t="s">
        <v>185</v>
      </c>
      <c r="D410">
        <v>5</v>
      </c>
      <c r="E410" t="s">
        <v>1846</v>
      </c>
      <c r="F410" s="1" t="s">
        <v>1847</v>
      </c>
      <c r="G410" t="s">
        <v>1848</v>
      </c>
      <c r="H410" t="e">
        <f>VLOOKUP(F410,#REF!,2,FALSE)</f>
        <v>#REF!</v>
      </c>
      <c r="I410" t="s">
        <v>65</v>
      </c>
      <c r="J410" s="4">
        <v>44813</v>
      </c>
      <c r="K410" s="4">
        <v>44826</v>
      </c>
      <c r="L410" s="3">
        <f t="shared" si="24"/>
        <v>13</v>
      </c>
      <c r="M410" s="4">
        <v>44827</v>
      </c>
      <c r="N410">
        <f t="shared" si="25"/>
        <v>14</v>
      </c>
      <c r="O410">
        <v>0</v>
      </c>
      <c r="P410" t="e">
        <f>VLOOKUP(F410,#REF!,3,FALSE)</f>
        <v>#REF!</v>
      </c>
      <c r="Q410">
        <f t="shared" si="26"/>
        <v>0</v>
      </c>
      <c r="R410" t="str">
        <f t="shared" si="27"/>
        <v/>
      </c>
      <c r="S410" t="s">
        <v>43</v>
      </c>
      <c r="U410">
        <v>1</v>
      </c>
      <c r="V410" t="s">
        <v>43</v>
      </c>
      <c r="X410">
        <v>80</v>
      </c>
      <c r="Y410">
        <v>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 t="e">
        <f>VLOOKUP(A410,#REF!,4,FALSE)</f>
        <v>#REF!</v>
      </c>
      <c r="AW410" t="e">
        <f>VLOOKUP(A410,#REF!,5,FALSE)</f>
        <v>#REF!</v>
      </c>
      <c r="AX410">
        <f>SUMIF(量化书目统计!A:A,H410,量化书目统计!G:G)</f>
        <v>0</v>
      </c>
    </row>
    <row r="411" spans="1:50" x14ac:dyDescent="0.3">
      <c r="A411" t="s">
        <v>699</v>
      </c>
      <c r="B411" t="s">
        <v>539</v>
      </c>
      <c r="C411" t="s">
        <v>561</v>
      </c>
      <c r="D411">
        <v>3</v>
      </c>
      <c r="E411" t="s">
        <v>700</v>
      </c>
      <c r="F411" s="1" t="s">
        <v>701</v>
      </c>
      <c r="G411" t="s">
        <v>702</v>
      </c>
      <c r="H411" t="e">
        <f>VLOOKUP(F411,#REF!,2,FALSE)</f>
        <v>#REF!</v>
      </c>
      <c r="I411" t="s">
        <v>317</v>
      </c>
      <c r="J411" s="4">
        <v>44298</v>
      </c>
      <c r="K411" s="4">
        <v>44336</v>
      </c>
      <c r="L411" s="3">
        <f t="shared" si="24"/>
        <v>38</v>
      </c>
      <c r="M411" s="4">
        <v>44358</v>
      </c>
      <c r="N411">
        <f t="shared" si="25"/>
        <v>60</v>
      </c>
      <c r="O411">
        <v>0</v>
      </c>
      <c r="P411" t="e">
        <f>VLOOKUP(F411,#REF!,3,FALSE)</f>
        <v>#REF!</v>
      </c>
      <c r="Q411">
        <f t="shared" si="26"/>
        <v>0</v>
      </c>
      <c r="R411" t="str">
        <f t="shared" si="27"/>
        <v/>
      </c>
      <c r="S411" t="s">
        <v>80</v>
      </c>
      <c r="T411">
        <v>7</v>
      </c>
      <c r="U411">
        <v>2</v>
      </c>
      <c r="V411" t="s">
        <v>80</v>
      </c>
      <c r="W411">
        <v>12</v>
      </c>
      <c r="X411">
        <v>27</v>
      </c>
      <c r="Y411">
        <v>15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e">
        <f>VLOOKUP(A411,#REF!,4,FALSE)</f>
        <v>#REF!</v>
      </c>
      <c r="AW411" t="e">
        <f>VLOOKUP(A411,#REF!,5,FALSE)</f>
        <v>#REF!</v>
      </c>
      <c r="AX411">
        <f>SUMIF(量化书目统计!A:A,H411,量化书目统计!G:G)</f>
        <v>0</v>
      </c>
    </row>
    <row r="412" spans="1:50" x14ac:dyDescent="0.3">
      <c r="A412" t="s">
        <v>3333</v>
      </c>
      <c r="B412" t="s">
        <v>539</v>
      </c>
      <c r="C412" t="s">
        <v>185</v>
      </c>
      <c r="D412">
        <v>5</v>
      </c>
      <c r="E412" t="s">
        <v>172</v>
      </c>
      <c r="F412" s="1" t="s">
        <v>173</v>
      </c>
      <c r="G412" t="s">
        <v>174</v>
      </c>
      <c r="H412" t="e">
        <f>VLOOKUP(F412,#REF!,2,FALSE)</f>
        <v>#REF!</v>
      </c>
      <c r="I412" t="s">
        <v>175</v>
      </c>
      <c r="J412" s="4">
        <v>44306</v>
      </c>
      <c r="K412" s="4">
        <v>44334</v>
      </c>
      <c r="L412" s="3">
        <f t="shared" si="24"/>
        <v>28</v>
      </c>
      <c r="M412" s="4">
        <v>44368</v>
      </c>
      <c r="N412">
        <f t="shared" si="25"/>
        <v>62</v>
      </c>
      <c r="O412">
        <v>0</v>
      </c>
      <c r="P412" t="e">
        <f>VLOOKUP(F412,#REF!,3,FALSE)</f>
        <v>#REF!</v>
      </c>
      <c r="Q412">
        <f t="shared" si="26"/>
        <v>0</v>
      </c>
      <c r="R412" t="str">
        <f t="shared" si="27"/>
        <v/>
      </c>
      <c r="S412" t="s">
        <v>80</v>
      </c>
      <c r="T412">
        <v>8</v>
      </c>
      <c r="U412">
        <v>1</v>
      </c>
      <c r="V412" t="s">
        <v>80</v>
      </c>
      <c r="W412">
        <v>12</v>
      </c>
      <c r="X412">
        <v>28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e">
        <f>VLOOKUP(A412,#REF!,4,FALSE)</f>
        <v>#REF!</v>
      </c>
      <c r="AW412" t="e">
        <f>VLOOKUP(A412,#REF!,5,FALSE)</f>
        <v>#REF!</v>
      </c>
      <c r="AX412">
        <f>SUMIF(量化书目统计!A:A,H412,量化书目统计!G:G)</f>
        <v>0</v>
      </c>
    </row>
    <row r="413" spans="1:50" x14ac:dyDescent="0.3">
      <c r="A413" t="s">
        <v>3333</v>
      </c>
      <c r="B413" t="s">
        <v>539</v>
      </c>
      <c r="C413" t="s">
        <v>185</v>
      </c>
      <c r="D413">
        <v>5</v>
      </c>
      <c r="E413" t="s">
        <v>1172</v>
      </c>
      <c r="F413" s="1" t="s">
        <v>1173</v>
      </c>
      <c r="G413" t="s">
        <v>1174</v>
      </c>
      <c r="H413" t="e">
        <f>VLOOKUP(F413,#REF!,2,FALSE)</f>
        <v>#REF!</v>
      </c>
      <c r="I413" t="s">
        <v>32</v>
      </c>
      <c r="J413" s="4">
        <v>44433</v>
      </c>
      <c r="K413" s="4">
        <v>44448</v>
      </c>
      <c r="L413" s="3">
        <f t="shared" si="24"/>
        <v>15</v>
      </c>
      <c r="M413" s="4">
        <v>44494</v>
      </c>
      <c r="N413">
        <f t="shared" si="25"/>
        <v>61</v>
      </c>
      <c r="O413">
        <v>0</v>
      </c>
      <c r="P413" t="e">
        <f>VLOOKUP(F413,#REF!,3,FALSE)</f>
        <v>#REF!</v>
      </c>
      <c r="Q413">
        <f t="shared" si="26"/>
        <v>0</v>
      </c>
      <c r="R413" t="str">
        <f t="shared" si="27"/>
        <v/>
      </c>
      <c r="S413" t="s">
        <v>43</v>
      </c>
      <c r="U413">
        <v>1</v>
      </c>
      <c r="V413" t="s">
        <v>38</v>
      </c>
      <c r="W413">
        <v>1</v>
      </c>
      <c r="X413">
        <v>40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e">
        <f>VLOOKUP(A413,#REF!,4,FALSE)</f>
        <v>#REF!</v>
      </c>
      <c r="AW413" t="e">
        <f>VLOOKUP(A413,#REF!,5,FALSE)</f>
        <v>#REF!</v>
      </c>
      <c r="AX413">
        <f>SUMIF(量化书目统计!A:A,H413,量化书目统计!G:G)</f>
        <v>0</v>
      </c>
    </row>
    <row r="414" spans="1:50" x14ac:dyDescent="0.3">
      <c r="A414" t="s">
        <v>3333</v>
      </c>
      <c r="B414" t="s">
        <v>539</v>
      </c>
      <c r="C414" t="s">
        <v>185</v>
      </c>
      <c r="D414">
        <v>5</v>
      </c>
      <c r="E414" t="s">
        <v>1716</v>
      </c>
      <c r="F414" s="1" t="s">
        <v>3304</v>
      </c>
      <c r="G414" t="s">
        <v>3305</v>
      </c>
      <c r="H414" t="e">
        <f>VLOOKUP(F414,#REF!,2,FALSE)</f>
        <v>#REF!</v>
      </c>
      <c r="I414" t="s">
        <v>32</v>
      </c>
      <c r="J414" s="4">
        <v>44160</v>
      </c>
      <c r="K414" s="4">
        <v>44264</v>
      </c>
      <c r="L414" s="3">
        <f t="shared" si="24"/>
        <v>104</v>
      </c>
      <c r="M414" s="4">
        <v>44267</v>
      </c>
      <c r="N414">
        <f t="shared" si="25"/>
        <v>107</v>
      </c>
      <c r="O414">
        <v>0</v>
      </c>
      <c r="P414" t="e">
        <f>VLOOKUP(F414,#REF!,3,FALSE)</f>
        <v>#REF!</v>
      </c>
      <c r="Q414">
        <f t="shared" si="26"/>
        <v>0</v>
      </c>
      <c r="R414" t="str">
        <f t="shared" si="27"/>
        <v/>
      </c>
      <c r="S414" t="s">
        <v>28</v>
      </c>
      <c r="T414">
        <v>12</v>
      </c>
      <c r="U414">
        <v>1</v>
      </c>
      <c r="V414" t="s">
        <v>80</v>
      </c>
      <c r="W414">
        <v>2</v>
      </c>
      <c r="X414">
        <v>12</v>
      </c>
      <c r="Y414">
        <v>5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e">
        <f>VLOOKUP(A414,#REF!,4,FALSE)</f>
        <v>#REF!</v>
      </c>
      <c r="AW414" t="e">
        <f>VLOOKUP(A414,#REF!,5,FALSE)</f>
        <v>#REF!</v>
      </c>
      <c r="AX414">
        <f>SUMIF(量化书目统计!A:A,H414,量化书目统计!G:G)</f>
        <v>0</v>
      </c>
    </row>
    <row r="415" spans="1:50" x14ac:dyDescent="0.3">
      <c r="A415" t="s">
        <v>3334</v>
      </c>
      <c r="B415" t="s">
        <v>539</v>
      </c>
      <c r="C415" t="s">
        <v>117</v>
      </c>
      <c r="D415">
        <v>4</v>
      </c>
      <c r="E415" t="s">
        <v>2674</v>
      </c>
      <c r="F415" s="1" t="s">
        <v>2675</v>
      </c>
      <c r="G415" t="s">
        <v>2676</v>
      </c>
      <c r="H415" t="e">
        <f>VLOOKUP(F415,#REF!,2,FALSE)</f>
        <v>#REF!</v>
      </c>
      <c r="I415" t="s">
        <v>59</v>
      </c>
      <c r="J415" s="4">
        <v>44811</v>
      </c>
      <c r="K415" s="4">
        <v>44875</v>
      </c>
      <c r="L415" s="3">
        <f t="shared" si="24"/>
        <v>64</v>
      </c>
      <c r="M415" s="4">
        <v>44872</v>
      </c>
      <c r="N415">
        <f t="shared" si="25"/>
        <v>61</v>
      </c>
      <c r="O415">
        <v>0</v>
      </c>
      <c r="P415" t="e">
        <f>VLOOKUP(F415,#REF!,3,FALSE)</f>
        <v>#REF!</v>
      </c>
      <c r="Q415">
        <f t="shared" si="26"/>
        <v>4</v>
      </c>
      <c r="R415" t="str">
        <f t="shared" si="27"/>
        <v/>
      </c>
      <c r="S415" t="s">
        <v>43</v>
      </c>
      <c r="U415">
        <v>1</v>
      </c>
      <c r="V415" t="s">
        <v>43</v>
      </c>
      <c r="X415">
        <v>80</v>
      </c>
      <c r="Y415">
        <v>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e">
        <f>VLOOKUP(A415,#REF!,4,FALSE)</f>
        <v>#REF!</v>
      </c>
      <c r="AW415" t="e">
        <f>VLOOKUP(A415,#REF!,5,FALSE)</f>
        <v>#REF!</v>
      </c>
      <c r="AX415">
        <f>SUMIF(量化书目统计!A:A,H415,量化书目统计!G:G)</f>
        <v>0</v>
      </c>
    </row>
    <row r="416" spans="1:50" x14ac:dyDescent="0.3">
      <c r="A416" t="s">
        <v>3334</v>
      </c>
      <c r="B416" t="s">
        <v>539</v>
      </c>
      <c r="C416" t="s">
        <v>117</v>
      </c>
      <c r="D416">
        <v>4</v>
      </c>
      <c r="E416" t="s">
        <v>2674</v>
      </c>
      <c r="F416" s="1" t="s">
        <v>2675</v>
      </c>
      <c r="G416" t="s">
        <v>2676</v>
      </c>
      <c r="H416" t="e">
        <f>VLOOKUP(F416,#REF!,2,FALSE)</f>
        <v>#REF!</v>
      </c>
      <c r="I416" t="s">
        <v>59</v>
      </c>
      <c r="J416" s="4">
        <v>44875</v>
      </c>
      <c r="K416" s="4">
        <v>44883</v>
      </c>
      <c r="L416" s="3">
        <f t="shared" si="24"/>
        <v>8</v>
      </c>
      <c r="M416" s="4">
        <v>44942</v>
      </c>
      <c r="N416">
        <f t="shared" si="25"/>
        <v>67</v>
      </c>
      <c r="O416">
        <v>0</v>
      </c>
      <c r="P416" t="e">
        <f>VLOOKUP(F416,#REF!,3,FALSE)</f>
        <v>#REF!</v>
      </c>
      <c r="Q416">
        <f t="shared" si="26"/>
        <v>4</v>
      </c>
      <c r="R416" t="str">
        <f t="shared" si="27"/>
        <v/>
      </c>
      <c r="S416" t="s">
        <v>43</v>
      </c>
      <c r="U416">
        <v>1</v>
      </c>
      <c r="V416" t="s">
        <v>43</v>
      </c>
      <c r="X416">
        <v>80</v>
      </c>
      <c r="Y416">
        <v>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e">
        <f>VLOOKUP(A416,#REF!,4,FALSE)</f>
        <v>#REF!</v>
      </c>
      <c r="AW416" t="e">
        <f>VLOOKUP(A416,#REF!,5,FALSE)</f>
        <v>#REF!</v>
      </c>
      <c r="AX416">
        <f>SUMIF(量化书目统计!A:A,H416,量化书目统计!G:G)</f>
        <v>0</v>
      </c>
    </row>
    <row r="417" spans="1:50" x14ac:dyDescent="0.3">
      <c r="A417" t="s">
        <v>3334</v>
      </c>
      <c r="B417" t="s">
        <v>539</v>
      </c>
      <c r="C417" t="s">
        <v>117</v>
      </c>
      <c r="D417">
        <v>4</v>
      </c>
      <c r="E417" t="s">
        <v>2674</v>
      </c>
      <c r="F417" s="1" t="s">
        <v>2675</v>
      </c>
      <c r="G417" t="s">
        <v>2676</v>
      </c>
      <c r="H417" t="e">
        <f>VLOOKUP(F417,#REF!,2,FALSE)</f>
        <v>#REF!</v>
      </c>
      <c r="I417" t="s">
        <v>59</v>
      </c>
      <c r="J417" s="4">
        <v>44883</v>
      </c>
      <c r="K417" s="4">
        <v>44981</v>
      </c>
      <c r="L417" s="3">
        <f t="shared" si="24"/>
        <v>98</v>
      </c>
      <c r="M417" s="4">
        <v>44985</v>
      </c>
      <c r="N417">
        <f t="shared" si="25"/>
        <v>102</v>
      </c>
      <c r="O417">
        <v>0</v>
      </c>
      <c r="P417" t="e">
        <f>VLOOKUP(F417,#REF!,3,FALSE)</f>
        <v>#REF!</v>
      </c>
      <c r="Q417">
        <f t="shared" si="26"/>
        <v>4</v>
      </c>
      <c r="R417" t="str">
        <f t="shared" si="27"/>
        <v/>
      </c>
      <c r="S417" t="s">
        <v>43</v>
      </c>
      <c r="U417">
        <v>1</v>
      </c>
      <c r="V417" t="s">
        <v>43</v>
      </c>
      <c r="X417">
        <v>80</v>
      </c>
      <c r="Y417">
        <v>20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 t="e">
        <f>VLOOKUP(A417,#REF!,4,FALSE)</f>
        <v>#REF!</v>
      </c>
      <c r="AW417" t="e">
        <f>VLOOKUP(A417,#REF!,5,FALSE)</f>
        <v>#REF!</v>
      </c>
      <c r="AX417">
        <f>SUMIF(量化书目统计!A:A,H417,量化书目统计!G:G)</f>
        <v>0</v>
      </c>
    </row>
    <row r="418" spans="1:50" x14ac:dyDescent="0.3">
      <c r="A418" t="s">
        <v>3335</v>
      </c>
      <c r="B418" t="s">
        <v>539</v>
      </c>
      <c r="C418" t="s">
        <v>185</v>
      </c>
      <c r="D418">
        <v>5</v>
      </c>
      <c r="E418" t="s">
        <v>562</v>
      </c>
      <c r="F418" s="1" t="s">
        <v>563</v>
      </c>
      <c r="G418" t="s">
        <v>564</v>
      </c>
      <c r="H418" t="e">
        <f>VLOOKUP(F418,#REF!,2,FALSE)</f>
        <v>#REF!</v>
      </c>
      <c r="I418" t="s">
        <v>32</v>
      </c>
      <c r="J418" s="4">
        <v>44310</v>
      </c>
      <c r="K418" s="4">
        <v>44322</v>
      </c>
      <c r="L418" s="3">
        <f t="shared" si="24"/>
        <v>12</v>
      </c>
      <c r="M418" s="4">
        <v>44370</v>
      </c>
      <c r="N418">
        <f t="shared" si="25"/>
        <v>60</v>
      </c>
      <c r="O418">
        <v>0</v>
      </c>
      <c r="P418" t="e">
        <f>VLOOKUP(F418,#REF!,3,FALSE)</f>
        <v>#REF!</v>
      </c>
      <c r="Q418">
        <f t="shared" si="26"/>
        <v>0</v>
      </c>
      <c r="R418" t="str">
        <f t="shared" si="27"/>
        <v/>
      </c>
      <c r="S418" t="s">
        <v>80</v>
      </c>
      <c r="T418">
        <v>8</v>
      </c>
      <c r="U418">
        <v>1</v>
      </c>
      <c r="V418" t="s">
        <v>80</v>
      </c>
      <c r="W418">
        <v>10</v>
      </c>
      <c r="X418">
        <v>28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e">
        <f>VLOOKUP(A418,#REF!,4,FALSE)</f>
        <v>#REF!</v>
      </c>
      <c r="AW418" t="e">
        <f>VLOOKUP(A418,#REF!,5,FALSE)</f>
        <v>#REF!</v>
      </c>
      <c r="AX418">
        <f>SUMIF(量化书目统计!A:A,H418,量化书目统计!G:G)</f>
        <v>0</v>
      </c>
    </row>
    <row r="419" spans="1:50" x14ac:dyDescent="0.3">
      <c r="A419" t="s">
        <v>3335</v>
      </c>
      <c r="B419" t="s">
        <v>539</v>
      </c>
      <c r="C419" t="s">
        <v>185</v>
      </c>
      <c r="D419">
        <v>5</v>
      </c>
      <c r="E419" t="s">
        <v>2998</v>
      </c>
      <c r="F419" s="1" t="s">
        <v>2999</v>
      </c>
      <c r="G419" t="s">
        <v>3000</v>
      </c>
      <c r="H419" t="e">
        <f>VLOOKUP(F419,#REF!,2,FALSE)</f>
        <v>#REF!</v>
      </c>
      <c r="I419" t="s">
        <v>158</v>
      </c>
      <c r="J419" s="4">
        <v>44311</v>
      </c>
      <c r="K419" s="4">
        <v>44322</v>
      </c>
      <c r="L419" s="3">
        <f t="shared" si="24"/>
        <v>11</v>
      </c>
      <c r="M419" s="4">
        <v>44371</v>
      </c>
      <c r="N419">
        <f t="shared" si="25"/>
        <v>60</v>
      </c>
      <c r="O419">
        <v>0</v>
      </c>
      <c r="P419" t="e">
        <f>VLOOKUP(F419,#REF!,3,FALSE)</f>
        <v>#REF!</v>
      </c>
      <c r="Q419">
        <f t="shared" si="26"/>
        <v>0</v>
      </c>
      <c r="R419" t="str">
        <f t="shared" si="27"/>
        <v/>
      </c>
      <c r="S419" t="s">
        <v>80</v>
      </c>
      <c r="T419">
        <v>8</v>
      </c>
      <c r="U419">
        <v>1</v>
      </c>
      <c r="V419" t="s">
        <v>80</v>
      </c>
      <c r="W419">
        <v>10</v>
      </c>
      <c r="X419">
        <v>28</v>
      </c>
      <c r="Y419">
        <v>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e">
        <f>VLOOKUP(A419,#REF!,4,FALSE)</f>
        <v>#REF!</v>
      </c>
      <c r="AW419" t="e">
        <f>VLOOKUP(A419,#REF!,5,FALSE)</f>
        <v>#REF!</v>
      </c>
      <c r="AX419">
        <f>SUMIF(量化书目统计!A:A,H419,量化书目统计!G:G)</f>
        <v>0</v>
      </c>
    </row>
    <row r="420" spans="1:50" x14ac:dyDescent="0.3">
      <c r="A420" t="s">
        <v>3336</v>
      </c>
      <c r="B420" t="s">
        <v>539</v>
      </c>
      <c r="C420" t="s">
        <v>247</v>
      </c>
      <c r="D420">
        <v>5</v>
      </c>
      <c r="E420" t="s">
        <v>566</v>
      </c>
      <c r="F420" s="1" t="s">
        <v>817</v>
      </c>
      <c r="G420" t="s">
        <v>818</v>
      </c>
      <c r="H420" t="e">
        <f>VLOOKUP(F420,#REF!,2,FALSE)</f>
        <v>#REF!</v>
      </c>
      <c r="I420" t="s">
        <v>158</v>
      </c>
      <c r="J420" s="4">
        <v>44286</v>
      </c>
      <c r="K420" s="4">
        <v>44315</v>
      </c>
      <c r="L420" s="3">
        <f t="shared" si="24"/>
        <v>29</v>
      </c>
      <c r="M420" s="4">
        <v>44347</v>
      </c>
      <c r="N420">
        <f t="shared" si="25"/>
        <v>61</v>
      </c>
      <c r="O420">
        <v>0</v>
      </c>
      <c r="P420" t="e">
        <f>VLOOKUP(F420,#REF!,3,FALSE)</f>
        <v>#REF!</v>
      </c>
      <c r="Q420">
        <f t="shared" si="26"/>
        <v>0</v>
      </c>
      <c r="R420" t="str">
        <f t="shared" si="27"/>
        <v/>
      </c>
      <c r="S420" t="s">
        <v>80</v>
      </c>
      <c r="T420">
        <v>5</v>
      </c>
      <c r="U420">
        <v>1</v>
      </c>
      <c r="V420" t="s">
        <v>80</v>
      </c>
      <c r="W420">
        <v>9</v>
      </c>
      <c r="X420">
        <v>25</v>
      </c>
      <c r="Y420">
        <v>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e">
        <f>VLOOKUP(A420,#REF!,4,FALSE)</f>
        <v>#REF!</v>
      </c>
      <c r="AW420" t="e">
        <f>VLOOKUP(A420,#REF!,5,FALSE)</f>
        <v>#REF!</v>
      </c>
      <c r="AX420">
        <f>SUMIF(量化书目统计!A:A,H420,量化书目统计!G:G)</f>
        <v>0</v>
      </c>
    </row>
    <row r="421" spans="1:50" x14ac:dyDescent="0.3">
      <c r="A421" t="s">
        <v>3337</v>
      </c>
      <c r="B421" t="s">
        <v>539</v>
      </c>
      <c r="C421" t="s">
        <v>247</v>
      </c>
      <c r="D421">
        <v>5</v>
      </c>
      <c r="E421" t="s">
        <v>1528</v>
      </c>
      <c r="F421" s="1" t="s">
        <v>1529</v>
      </c>
      <c r="G421" t="s">
        <v>1530</v>
      </c>
      <c r="H421" t="e">
        <f>VLOOKUP(F421,#REF!,2,FALSE)</f>
        <v>#REF!</v>
      </c>
      <c r="I421" t="s">
        <v>1417</v>
      </c>
      <c r="J421" s="4">
        <v>44342</v>
      </c>
      <c r="K421" s="4">
        <v>44363</v>
      </c>
      <c r="L421" s="3">
        <f t="shared" si="24"/>
        <v>21</v>
      </c>
      <c r="M421" s="4">
        <v>44403</v>
      </c>
      <c r="N421">
        <f t="shared" si="25"/>
        <v>61</v>
      </c>
      <c r="O421">
        <v>0</v>
      </c>
      <c r="P421" t="e">
        <f>VLOOKUP(F421,#REF!,3,FALSE)</f>
        <v>#REF!</v>
      </c>
      <c r="Q421">
        <f t="shared" si="26"/>
        <v>0</v>
      </c>
      <c r="R421" t="str">
        <f t="shared" si="27"/>
        <v/>
      </c>
      <c r="S421" t="s">
        <v>80</v>
      </c>
      <c r="T421">
        <v>13</v>
      </c>
      <c r="U421">
        <v>1</v>
      </c>
      <c r="V421" t="s">
        <v>80</v>
      </c>
      <c r="W421">
        <v>16</v>
      </c>
      <c r="X421">
        <v>33</v>
      </c>
      <c r="Y421">
        <v>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e">
        <f>VLOOKUP(A421,#REF!,4,FALSE)</f>
        <v>#REF!</v>
      </c>
      <c r="AW421" t="e">
        <f>VLOOKUP(A421,#REF!,5,FALSE)</f>
        <v>#REF!</v>
      </c>
      <c r="AX421">
        <f>SUMIF(量化书目统计!A:A,H421,量化书目统计!G:G)</f>
        <v>0</v>
      </c>
    </row>
    <row r="422" spans="1:50" x14ac:dyDescent="0.3">
      <c r="A422" t="s">
        <v>3337</v>
      </c>
      <c r="B422" t="s">
        <v>539</v>
      </c>
      <c r="C422" t="s">
        <v>247</v>
      </c>
      <c r="D422">
        <v>5</v>
      </c>
      <c r="E422" t="s">
        <v>2562</v>
      </c>
      <c r="F422" s="1" t="s">
        <v>2563</v>
      </c>
      <c r="G422" t="s">
        <v>2564</v>
      </c>
      <c r="H422" t="e">
        <f>VLOOKUP(F422,#REF!,2,FALSE)</f>
        <v>#REF!</v>
      </c>
      <c r="I422" t="s">
        <v>53</v>
      </c>
      <c r="J422" s="4">
        <v>44267</v>
      </c>
      <c r="K422" s="4">
        <v>44446</v>
      </c>
      <c r="L422" s="3">
        <f t="shared" si="24"/>
        <v>179</v>
      </c>
      <c r="M422" s="4">
        <v>44446</v>
      </c>
      <c r="N422">
        <f t="shared" si="25"/>
        <v>179</v>
      </c>
      <c r="O422">
        <v>0</v>
      </c>
      <c r="P422" t="e">
        <f>VLOOKUP(F422,#REF!,3,FALSE)</f>
        <v>#REF!</v>
      </c>
      <c r="Q422">
        <f t="shared" si="26"/>
        <v>0</v>
      </c>
      <c r="R422" t="str">
        <f t="shared" si="27"/>
        <v/>
      </c>
      <c r="S422" t="s">
        <v>80</v>
      </c>
      <c r="T422">
        <v>2</v>
      </c>
      <c r="U422">
        <v>1</v>
      </c>
      <c r="V422" t="s">
        <v>38</v>
      </c>
      <c r="W422">
        <v>1</v>
      </c>
      <c r="X422">
        <v>22</v>
      </c>
      <c r="Y422">
        <v>11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e">
        <f>VLOOKUP(A422,#REF!,4,FALSE)</f>
        <v>#REF!</v>
      </c>
      <c r="AW422" t="e">
        <f>VLOOKUP(A422,#REF!,5,FALSE)</f>
        <v>#REF!</v>
      </c>
      <c r="AX422">
        <f>SUMIF(量化书目统计!A:A,H422,量化书目统计!G:G)</f>
        <v>0</v>
      </c>
    </row>
    <row r="423" spans="1:50" x14ac:dyDescent="0.3">
      <c r="A423" t="s">
        <v>3338</v>
      </c>
      <c r="B423" t="s">
        <v>539</v>
      </c>
      <c r="C423" t="s">
        <v>247</v>
      </c>
      <c r="D423">
        <v>5</v>
      </c>
      <c r="E423" t="s">
        <v>457</v>
      </c>
      <c r="F423" s="1" t="s">
        <v>458</v>
      </c>
      <c r="G423" t="s">
        <v>459</v>
      </c>
      <c r="H423" t="e">
        <f>VLOOKUP(F423,#REF!,2,FALSE)</f>
        <v>#REF!</v>
      </c>
      <c r="I423" t="s">
        <v>65</v>
      </c>
      <c r="J423" s="4">
        <v>44537</v>
      </c>
      <c r="K423" s="4">
        <v>44558</v>
      </c>
      <c r="L423" s="3">
        <f t="shared" si="24"/>
        <v>21</v>
      </c>
      <c r="M423" s="4">
        <v>44558</v>
      </c>
      <c r="N423">
        <f t="shared" si="25"/>
        <v>21</v>
      </c>
      <c r="O423">
        <v>0</v>
      </c>
      <c r="P423" t="e">
        <f>VLOOKUP(F423,#REF!,3,FALSE)</f>
        <v>#REF!</v>
      </c>
      <c r="Q423">
        <f t="shared" si="26"/>
        <v>0</v>
      </c>
      <c r="R423" t="str">
        <f t="shared" si="27"/>
        <v/>
      </c>
      <c r="S423" t="s">
        <v>38</v>
      </c>
      <c r="T423">
        <v>14</v>
      </c>
      <c r="U423">
        <v>1</v>
      </c>
      <c r="V423" t="s">
        <v>38</v>
      </c>
      <c r="W423">
        <v>17</v>
      </c>
      <c r="X423">
        <v>54</v>
      </c>
      <c r="Y423">
        <v>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e">
        <f>VLOOKUP(A423,#REF!,4,FALSE)</f>
        <v>#REF!</v>
      </c>
      <c r="AW423" t="e">
        <f>VLOOKUP(A423,#REF!,5,FALSE)</f>
        <v>#REF!</v>
      </c>
      <c r="AX423">
        <f>SUMIF(量化书目统计!A:A,H423,量化书目统计!G:G)</f>
        <v>0</v>
      </c>
    </row>
    <row r="424" spans="1:50" x14ac:dyDescent="0.3">
      <c r="A424" t="s">
        <v>3339</v>
      </c>
      <c r="B424" t="s">
        <v>539</v>
      </c>
      <c r="C424" t="s">
        <v>247</v>
      </c>
      <c r="D424">
        <v>5</v>
      </c>
      <c r="E424" t="s">
        <v>913</v>
      </c>
      <c r="F424" s="1" t="s">
        <v>914</v>
      </c>
      <c r="G424" t="s">
        <v>915</v>
      </c>
      <c r="H424" t="e">
        <f>VLOOKUP(F424,#REF!,2,FALSE)</f>
        <v>#REF!</v>
      </c>
      <c r="I424" t="s">
        <v>158</v>
      </c>
      <c r="J424" s="4">
        <v>44127</v>
      </c>
      <c r="K424" s="4">
        <v>44164</v>
      </c>
      <c r="L424" s="3">
        <f t="shared" si="24"/>
        <v>37</v>
      </c>
      <c r="M424" s="4">
        <v>44187</v>
      </c>
      <c r="N424">
        <f t="shared" si="25"/>
        <v>60</v>
      </c>
      <c r="O424">
        <v>0</v>
      </c>
      <c r="P424" t="e">
        <f>VLOOKUP(F424,#REF!,3,FALSE)</f>
        <v>#REF!</v>
      </c>
      <c r="Q424">
        <f t="shared" si="26"/>
        <v>0</v>
      </c>
      <c r="R424" t="str">
        <f t="shared" si="27"/>
        <v/>
      </c>
      <c r="S424" t="s">
        <v>28</v>
      </c>
      <c r="T424">
        <v>7</v>
      </c>
      <c r="U424">
        <v>1</v>
      </c>
      <c r="V424" t="s">
        <v>28</v>
      </c>
      <c r="W424">
        <v>13</v>
      </c>
      <c r="X424">
        <v>7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e">
        <f>VLOOKUP(A424,#REF!,4,FALSE)</f>
        <v>#REF!</v>
      </c>
      <c r="AW424" t="e">
        <f>VLOOKUP(A424,#REF!,5,FALSE)</f>
        <v>#REF!</v>
      </c>
      <c r="AX424">
        <f>SUMIF(量化书目统计!A:A,H424,量化书目统计!G:G)</f>
        <v>0</v>
      </c>
    </row>
    <row r="425" spans="1:50" x14ac:dyDescent="0.3">
      <c r="A425" t="s">
        <v>3339</v>
      </c>
      <c r="B425" t="s">
        <v>539</v>
      </c>
      <c r="C425" t="s">
        <v>247</v>
      </c>
      <c r="D425">
        <v>5</v>
      </c>
      <c r="E425" t="s">
        <v>785</v>
      </c>
      <c r="F425" s="1" t="s">
        <v>786</v>
      </c>
      <c r="G425" t="s">
        <v>787</v>
      </c>
      <c r="H425" t="e">
        <f>VLOOKUP(F425,#REF!,2,FALSE)</f>
        <v>#REF!</v>
      </c>
      <c r="I425" t="s">
        <v>158</v>
      </c>
      <c r="J425" s="4">
        <v>44585</v>
      </c>
      <c r="K425" s="4">
        <v>44841</v>
      </c>
      <c r="L425" s="3">
        <f t="shared" si="24"/>
        <v>256</v>
      </c>
      <c r="M425" s="4">
        <v>44869</v>
      </c>
      <c r="N425">
        <f t="shared" si="25"/>
        <v>284</v>
      </c>
      <c r="O425">
        <v>0</v>
      </c>
      <c r="P425" t="e">
        <f>VLOOKUP(F425,#REF!,3,FALSE)</f>
        <v>#REF!</v>
      </c>
      <c r="Q425">
        <f t="shared" si="26"/>
        <v>0</v>
      </c>
      <c r="R425" t="str">
        <f t="shared" si="27"/>
        <v/>
      </c>
      <c r="S425" t="s">
        <v>43</v>
      </c>
      <c r="U425">
        <v>1</v>
      </c>
      <c r="V425" t="s">
        <v>43</v>
      </c>
      <c r="X425">
        <v>60</v>
      </c>
      <c r="Y425">
        <v>5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e">
        <f>VLOOKUP(A425,#REF!,4,FALSE)</f>
        <v>#REF!</v>
      </c>
      <c r="AW425" t="e">
        <f>VLOOKUP(A425,#REF!,5,FALSE)</f>
        <v>#REF!</v>
      </c>
      <c r="AX425">
        <f>SUMIF(量化书目统计!A:A,H425,量化书目统计!G:G)</f>
        <v>0</v>
      </c>
    </row>
    <row r="426" spans="1:50" x14ac:dyDescent="0.3">
      <c r="A426" t="s">
        <v>3339</v>
      </c>
      <c r="B426" t="s">
        <v>539</v>
      </c>
      <c r="C426" t="s">
        <v>247</v>
      </c>
      <c r="D426">
        <v>5</v>
      </c>
      <c r="E426" t="s">
        <v>253</v>
      </c>
      <c r="F426" s="1" t="s">
        <v>254</v>
      </c>
      <c r="G426" t="s">
        <v>255</v>
      </c>
      <c r="H426" t="e">
        <f>VLOOKUP(F426,#REF!,2,FALSE)</f>
        <v>#REF!</v>
      </c>
      <c r="I426" t="s">
        <v>27</v>
      </c>
      <c r="J426" s="4">
        <v>44819</v>
      </c>
      <c r="K426" s="4">
        <v>44829</v>
      </c>
      <c r="L426" s="3">
        <f t="shared" si="24"/>
        <v>10</v>
      </c>
      <c r="M426" s="4">
        <v>44833</v>
      </c>
      <c r="N426">
        <f t="shared" si="25"/>
        <v>14</v>
      </c>
      <c r="O426">
        <v>0</v>
      </c>
      <c r="P426" t="e">
        <f>VLOOKUP(F426,#REF!,3,FALSE)</f>
        <v>#REF!</v>
      </c>
      <c r="Q426">
        <f t="shared" si="26"/>
        <v>0</v>
      </c>
      <c r="R426" t="str">
        <f t="shared" si="27"/>
        <v/>
      </c>
      <c r="S426" t="s">
        <v>43</v>
      </c>
      <c r="U426">
        <v>1</v>
      </c>
      <c r="V426" t="s">
        <v>43</v>
      </c>
      <c r="X426">
        <v>80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e">
        <f>VLOOKUP(A426,#REF!,4,FALSE)</f>
        <v>#REF!</v>
      </c>
      <c r="AW426" t="e">
        <f>VLOOKUP(A426,#REF!,5,FALSE)</f>
        <v>#REF!</v>
      </c>
      <c r="AX426">
        <f>SUMIF(量化书目统计!A:A,H426,量化书目统计!G:G)</f>
        <v>0</v>
      </c>
    </row>
    <row r="427" spans="1:50" x14ac:dyDescent="0.3">
      <c r="A427" t="s">
        <v>3339</v>
      </c>
      <c r="B427" t="s">
        <v>539</v>
      </c>
      <c r="C427" t="s">
        <v>247</v>
      </c>
      <c r="D427">
        <v>5</v>
      </c>
      <c r="E427" t="s">
        <v>441</v>
      </c>
      <c r="F427" s="1" t="s">
        <v>442</v>
      </c>
      <c r="G427" t="s">
        <v>443</v>
      </c>
      <c r="H427" t="e">
        <f>VLOOKUP(F427,#REF!,2,FALSE)</f>
        <v>#REF!</v>
      </c>
      <c r="I427" t="s">
        <v>225</v>
      </c>
      <c r="J427" s="4">
        <v>44291</v>
      </c>
      <c r="K427" s="4">
        <v>44301</v>
      </c>
      <c r="L427" s="3">
        <f t="shared" si="24"/>
        <v>10</v>
      </c>
      <c r="M427" s="4">
        <v>44351</v>
      </c>
      <c r="N427">
        <f t="shared" si="25"/>
        <v>60</v>
      </c>
      <c r="O427">
        <v>0</v>
      </c>
      <c r="P427" t="e">
        <f>VLOOKUP(F427,#REF!,3,FALSE)</f>
        <v>#REF!</v>
      </c>
      <c r="Q427">
        <f t="shared" si="26"/>
        <v>0</v>
      </c>
      <c r="R427" t="str">
        <f t="shared" si="27"/>
        <v/>
      </c>
      <c r="S427" t="s">
        <v>80</v>
      </c>
      <c r="T427">
        <v>6</v>
      </c>
      <c r="U427">
        <v>0</v>
      </c>
      <c r="V427" t="s">
        <v>80</v>
      </c>
      <c r="W427">
        <v>7</v>
      </c>
      <c r="X427">
        <v>26</v>
      </c>
      <c r="Y427">
        <v>15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e">
        <f>VLOOKUP(A427,#REF!,4,FALSE)</f>
        <v>#REF!</v>
      </c>
      <c r="AW427" t="e">
        <f>VLOOKUP(A427,#REF!,5,FALSE)</f>
        <v>#REF!</v>
      </c>
      <c r="AX427">
        <f>SUMIF(量化书目统计!A:A,H427,量化书目统计!G:G)</f>
        <v>0</v>
      </c>
    </row>
    <row r="428" spans="1:50" x14ac:dyDescent="0.3">
      <c r="A428" t="s">
        <v>3340</v>
      </c>
      <c r="B428" t="s">
        <v>539</v>
      </c>
      <c r="C428" t="s">
        <v>149</v>
      </c>
      <c r="D428">
        <v>5</v>
      </c>
      <c r="E428" t="s">
        <v>1119</v>
      </c>
      <c r="F428" s="1" t="s">
        <v>1120</v>
      </c>
      <c r="G428" t="s">
        <v>1121</v>
      </c>
      <c r="H428" t="e">
        <f>VLOOKUP(F428,#REF!,2,FALSE)</f>
        <v>#REF!</v>
      </c>
      <c r="I428" t="s">
        <v>32</v>
      </c>
      <c r="J428" s="4">
        <v>44483</v>
      </c>
      <c r="K428" s="4">
        <v>44820</v>
      </c>
      <c r="L428" s="3">
        <f t="shared" si="24"/>
        <v>337</v>
      </c>
      <c r="M428" s="4">
        <v>44815</v>
      </c>
      <c r="N428">
        <f t="shared" si="25"/>
        <v>332</v>
      </c>
      <c r="O428">
        <v>0</v>
      </c>
      <c r="P428" t="e">
        <f>VLOOKUP(F428,#REF!,3,FALSE)</f>
        <v>#REF!</v>
      </c>
      <c r="Q428">
        <f t="shared" si="26"/>
        <v>0</v>
      </c>
      <c r="R428" t="str">
        <f t="shared" si="27"/>
        <v/>
      </c>
      <c r="S428" t="s">
        <v>38</v>
      </c>
      <c r="T428">
        <v>6</v>
      </c>
      <c r="U428">
        <v>1</v>
      </c>
      <c r="V428" t="s">
        <v>43</v>
      </c>
      <c r="X428">
        <v>46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e">
        <f>VLOOKUP(A428,#REF!,4,FALSE)</f>
        <v>#REF!</v>
      </c>
      <c r="AW428" t="e">
        <f>VLOOKUP(A428,#REF!,5,FALSE)</f>
        <v>#REF!</v>
      </c>
      <c r="AX428">
        <f>SUMIF(量化书目统计!A:A,H428,量化书目统计!G:G)</f>
        <v>0</v>
      </c>
    </row>
    <row r="429" spans="1:50" x14ac:dyDescent="0.3">
      <c r="A429" t="s">
        <v>3341</v>
      </c>
      <c r="B429" t="s">
        <v>539</v>
      </c>
      <c r="C429" t="s">
        <v>149</v>
      </c>
      <c r="D429">
        <v>5</v>
      </c>
      <c r="E429" t="s">
        <v>3342</v>
      </c>
      <c r="F429" s="1" t="s">
        <v>3343</v>
      </c>
      <c r="G429" t="s">
        <v>3344</v>
      </c>
      <c r="H429" t="e">
        <f>VLOOKUP(F429,#REF!,2,FALSE)</f>
        <v>#REF!</v>
      </c>
      <c r="I429" t="s">
        <v>1417</v>
      </c>
      <c r="J429" s="4">
        <v>44644</v>
      </c>
      <c r="K429" s="4">
        <v>44809</v>
      </c>
      <c r="L429" s="3">
        <f t="shared" si="24"/>
        <v>165</v>
      </c>
      <c r="M429" s="4">
        <v>44815</v>
      </c>
      <c r="N429">
        <f t="shared" si="25"/>
        <v>171</v>
      </c>
      <c r="O429">
        <v>0</v>
      </c>
      <c r="P429" t="e">
        <f>VLOOKUP(F429,#REF!,3,FALSE)</f>
        <v>#REF!</v>
      </c>
      <c r="Q429">
        <f t="shared" si="26"/>
        <v>0</v>
      </c>
      <c r="R429" t="str">
        <f t="shared" si="27"/>
        <v/>
      </c>
      <c r="S429" t="s">
        <v>99</v>
      </c>
      <c r="T429">
        <v>6</v>
      </c>
      <c r="U429">
        <v>1</v>
      </c>
      <c r="V429" t="s">
        <v>43</v>
      </c>
      <c r="X429">
        <v>66</v>
      </c>
      <c r="Y429">
        <v>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e">
        <f>VLOOKUP(A429,#REF!,4,FALSE)</f>
        <v>#REF!</v>
      </c>
      <c r="AW429" t="e">
        <f>VLOOKUP(A429,#REF!,5,FALSE)</f>
        <v>#REF!</v>
      </c>
      <c r="AX429">
        <f>SUMIF(量化书目统计!A:A,H429,量化书目统计!G:G)</f>
        <v>0</v>
      </c>
    </row>
    <row r="430" spans="1:50" x14ac:dyDescent="0.3">
      <c r="A430" t="s">
        <v>3341</v>
      </c>
      <c r="B430" t="s">
        <v>539</v>
      </c>
      <c r="C430" t="s">
        <v>149</v>
      </c>
      <c r="D430">
        <v>5</v>
      </c>
      <c r="E430" t="s">
        <v>1517</v>
      </c>
      <c r="F430" s="1" t="s">
        <v>1518</v>
      </c>
      <c r="G430" t="s">
        <v>1519</v>
      </c>
      <c r="H430" t="e">
        <f>VLOOKUP(F430,#REF!,2,FALSE)</f>
        <v>#REF!</v>
      </c>
      <c r="I430" t="s">
        <v>158</v>
      </c>
      <c r="J430" s="4">
        <v>44210</v>
      </c>
      <c r="K430" s="4">
        <v>44255</v>
      </c>
      <c r="L430" s="3">
        <f t="shared" si="24"/>
        <v>45</v>
      </c>
      <c r="M430" s="4">
        <v>44270</v>
      </c>
      <c r="N430">
        <f t="shared" si="25"/>
        <v>60</v>
      </c>
      <c r="O430">
        <v>0</v>
      </c>
      <c r="P430" t="e">
        <f>VLOOKUP(F430,#REF!,3,FALSE)</f>
        <v>#REF!</v>
      </c>
      <c r="Q430">
        <f t="shared" si="26"/>
        <v>0</v>
      </c>
      <c r="R430" t="str">
        <f t="shared" si="27"/>
        <v/>
      </c>
      <c r="S430" t="s">
        <v>28</v>
      </c>
      <c r="T430">
        <f>X430</f>
        <v>19</v>
      </c>
      <c r="U430">
        <v>1</v>
      </c>
      <c r="V430" t="s">
        <v>43</v>
      </c>
      <c r="X430">
        <v>19</v>
      </c>
      <c r="Y430">
        <v>4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e">
        <f>VLOOKUP(A430,#REF!,4,FALSE)</f>
        <v>#REF!</v>
      </c>
      <c r="AW430" t="e">
        <f>VLOOKUP(A430,#REF!,5,FALSE)</f>
        <v>#REF!</v>
      </c>
      <c r="AX430">
        <f>SUMIF(量化书目统计!A:A,H430,量化书目统计!G:G)</f>
        <v>0</v>
      </c>
    </row>
    <row r="431" spans="1:50" x14ac:dyDescent="0.3">
      <c r="A431" t="s">
        <v>3345</v>
      </c>
      <c r="B431" t="s">
        <v>539</v>
      </c>
      <c r="C431" t="s">
        <v>149</v>
      </c>
      <c r="D431">
        <v>5</v>
      </c>
      <c r="E431" t="s">
        <v>2742</v>
      </c>
      <c r="F431" s="1" t="s">
        <v>2743</v>
      </c>
      <c r="G431" t="s">
        <v>2744</v>
      </c>
      <c r="H431" t="e">
        <f>VLOOKUP(F431,#REF!,2,FALSE)</f>
        <v>#REF!</v>
      </c>
      <c r="I431" t="s">
        <v>175</v>
      </c>
      <c r="J431" s="4">
        <v>44865</v>
      </c>
      <c r="K431" s="4">
        <v>44883</v>
      </c>
      <c r="L431" s="3">
        <f t="shared" si="24"/>
        <v>18</v>
      </c>
      <c r="M431" s="4">
        <v>44925</v>
      </c>
      <c r="N431">
        <f t="shared" si="25"/>
        <v>60</v>
      </c>
      <c r="O431">
        <v>0</v>
      </c>
      <c r="P431" t="e">
        <f>VLOOKUP(F431,#REF!,3,FALSE)</f>
        <v>#REF!</v>
      </c>
      <c r="Q431">
        <f t="shared" si="26"/>
        <v>0</v>
      </c>
      <c r="R431" t="str">
        <f t="shared" si="27"/>
        <v/>
      </c>
      <c r="S431" t="s">
        <v>43</v>
      </c>
      <c r="U431">
        <v>1</v>
      </c>
      <c r="V431" t="s">
        <v>43</v>
      </c>
      <c r="X431">
        <v>80</v>
      </c>
      <c r="Y431">
        <v>4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e">
        <f>VLOOKUP(A431,#REF!,4,FALSE)</f>
        <v>#REF!</v>
      </c>
      <c r="AW431" t="e">
        <f>VLOOKUP(A431,#REF!,5,FALSE)</f>
        <v>#REF!</v>
      </c>
      <c r="AX431">
        <f>SUMIF(量化书目统计!A:A,H431,量化书目统计!G:G)</f>
        <v>0</v>
      </c>
    </row>
    <row r="432" spans="1:50" x14ac:dyDescent="0.3">
      <c r="A432" t="s">
        <v>703</v>
      </c>
      <c r="B432" t="s">
        <v>539</v>
      </c>
      <c r="C432" t="s">
        <v>704</v>
      </c>
      <c r="D432">
        <v>3</v>
      </c>
      <c r="E432" t="s">
        <v>705</v>
      </c>
      <c r="F432" s="1" t="s">
        <v>706</v>
      </c>
      <c r="G432" t="s">
        <v>707</v>
      </c>
      <c r="H432" t="e">
        <f>VLOOKUP(F432,#REF!,2,FALSE)</f>
        <v>#REF!</v>
      </c>
      <c r="I432" t="s">
        <v>32</v>
      </c>
      <c r="J432" s="4">
        <v>43832</v>
      </c>
      <c r="K432" s="4">
        <v>44040</v>
      </c>
      <c r="L432" s="3">
        <f t="shared" si="24"/>
        <v>208</v>
      </c>
      <c r="M432" s="4">
        <v>44104</v>
      </c>
      <c r="N432">
        <f t="shared" si="25"/>
        <v>272</v>
      </c>
      <c r="O432">
        <v>0</v>
      </c>
      <c r="P432" t="e">
        <f>VLOOKUP(F432,#REF!,3,FALSE)</f>
        <v>#REF!</v>
      </c>
      <c r="Q432">
        <f t="shared" si="26"/>
        <v>0</v>
      </c>
      <c r="R432" t="str">
        <f t="shared" si="27"/>
        <v/>
      </c>
      <c r="S432" t="s">
        <v>43</v>
      </c>
      <c r="U432">
        <v>1</v>
      </c>
      <c r="V432" t="s">
        <v>43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e">
        <f>VLOOKUP(A432,#REF!,4,FALSE)</f>
        <v>#REF!</v>
      </c>
      <c r="AW432" t="e">
        <f>VLOOKUP(A432,#REF!,5,FALSE)</f>
        <v>#REF!</v>
      </c>
      <c r="AX432">
        <f>SUMIF(量化书目统计!A:A,H432,量化书目统计!G:G)</f>
        <v>0</v>
      </c>
    </row>
    <row r="433" spans="1:50" x14ac:dyDescent="0.3">
      <c r="A433" t="s">
        <v>3346</v>
      </c>
      <c r="B433" t="s">
        <v>539</v>
      </c>
      <c r="C433" t="s">
        <v>149</v>
      </c>
      <c r="D433">
        <v>5</v>
      </c>
      <c r="E433" t="s">
        <v>1142</v>
      </c>
      <c r="F433" s="1" t="s">
        <v>1198</v>
      </c>
      <c r="G433" t="s">
        <v>1199</v>
      </c>
      <c r="H433" t="e">
        <f>VLOOKUP(F433,#REF!,2,FALSE)</f>
        <v>#REF!</v>
      </c>
      <c r="I433" t="s">
        <v>32</v>
      </c>
      <c r="J433" s="4">
        <v>44260</v>
      </c>
      <c r="K433" s="4">
        <v>44318</v>
      </c>
      <c r="L433" s="3">
        <f t="shared" si="24"/>
        <v>58</v>
      </c>
      <c r="M433" s="4">
        <v>44320</v>
      </c>
      <c r="N433">
        <f t="shared" si="25"/>
        <v>60</v>
      </c>
      <c r="O433">
        <v>0</v>
      </c>
      <c r="P433" t="e">
        <f>VLOOKUP(F433,#REF!,3,FALSE)</f>
        <v>#REF!</v>
      </c>
      <c r="Q433">
        <f t="shared" si="26"/>
        <v>0</v>
      </c>
      <c r="R433" t="str">
        <f t="shared" si="27"/>
        <v/>
      </c>
      <c r="S433" t="s">
        <v>80</v>
      </c>
      <c r="T433">
        <v>1</v>
      </c>
      <c r="U433">
        <v>1</v>
      </c>
      <c r="V433" t="s">
        <v>80</v>
      </c>
      <c r="W433">
        <v>9</v>
      </c>
      <c r="X433">
        <v>21</v>
      </c>
      <c r="Y433">
        <v>14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e">
        <f>VLOOKUP(A433,#REF!,4,FALSE)</f>
        <v>#REF!</v>
      </c>
      <c r="AW433" t="e">
        <f>VLOOKUP(A433,#REF!,5,FALSE)</f>
        <v>#REF!</v>
      </c>
      <c r="AX433">
        <f>SUMIF(量化书目统计!A:A,H433,量化书目统计!G:G)</f>
        <v>0</v>
      </c>
    </row>
    <row r="434" spans="1:50" x14ac:dyDescent="0.3">
      <c r="A434" t="s">
        <v>3347</v>
      </c>
      <c r="B434" t="s">
        <v>539</v>
      </c>
      <c r="C434" t="s">
        <v>149</v>
      </c>
      <c r="D434">
        <v>5</v>
      </c>
      <c r="E434" t="s">
        <v>1980</v>
      </c>
      <c r="F434" s="1" t="s">
        <v>1981</v>
      </c>
      <c r="G434" t="s">
        <v>1982</v>
      </c>
      <c r="H434" t="e">
        <f>VLOOKUP(F434,#REF!,2,FALSE)</f>
        <v>#REF!</v>
      </c>
      <c r="I434" t="s">
        <v>158</v>
      </c>
      <c r="J434" s="4">
        <v>44207</v>
      </c>
      <c r="K434" s="4">
        <v>44452</v>
      </c>
      <c r="L434" s="3">
        <f t="shared" si="24"/>
        <v>245</v>
      </c>
      <c r="M434" s="4">
        <v>44446</v>
      </c>
      <c r="N434">
        <f t="shared" si="25"/>
        <v>239</v>
      </c>
      <c r="O434">
        <v>0</v>
      </c>
      <c r="P434" t="e">
        <f>VLOOKUP(F434,#REF!,3,FALSE)</f>
        <v>#REF!</v>
      </c>
      <c r="Q434">
        <f t="shared" si="26"/>
        <v>0</v>
      </c>
      <c r="R434" t="str">
        <f t="shared" si="27"/>
        <v/>
      </c>
      <c r="S434" t="s">
        <v>28</v>
      </c>
      <c r="T434">
        <f>X434</f>
        <v>19</v>
      </c>
      <c r="U434">
        <v>1</v>
      </c>
      <c r="V434" t="s">
        <v>38</v>
      </c>
      <c r="W434">
        <v>2</v>
      </c>
      <c r="X434">
        <v>19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e">
        <f>VLOOKUP(A434,#REF!,4,FALSE)</f>
        <v>#REF!</v>
      </c>
      <c r="AW434" t="e">
        <f>VLOOKUP(A434,#REF!,5,FALSE)</f>
        <v>#REF!</v>
      </c>
      <c r="AX434">
        <f>SUMIF(量化书目统计!A:A,H434,量化书目统计!G:G)</f>
        <v>0</v>
      </c>
    </row>
    <row r="435" spans="1:50" x14ac:dyDescent="0.3">
      <c r="A435" t="s">
        <v>3348</v>
      </c>
      <c r="B435" t="s">
        <v>539</v>
      </c>
      <c r="C435" t="s">
        <v>149</v>
      </c>
      <c r="D435">
        <v>5</v>
      </c>
      <c r="E435" t="s">
        <v>2501</v>
      </c>
      <c r="F435" s="1" t="s">
        <v>3318</v>
      </c>
      <c r="G435" t="s">
        <v>3319</v>
      </c>
      <c r="H435" t="e">
        <f>VLOOKUP(F435,#REF!,2,FALSE)</f>
        <v>#REF!</v>
      </c>
      <c r="I435" t="s">
        <v>183</v>
      </c>
      <c r="J435" s="4">
        <v>44276</v>
      </c>
      <c r="K435" s="4">
        <v>44336</v>
      </c>
      <c r="L435" s="3">
        <f t="shared" si="24"/>
        <v>60</v>
      </c>
      <c r="M435" s="4">
        <v>44336</v>
      </c>
      <c r="N435">
        <f t="shared" si="25"/>
        <v>60</v>
      </c>
      <c r="O435">
        <v>0</v>
      </c>
      <c r="P435" t="e">
        <f>VLOOKUP(F435,#REF!,3,FALSE)</f>
        <v>#REF!</v>
      </c>
      <c r="Q435">
        <f t="shared" si="26"/>
        <v>0</v>
      </c>
      <c r="R435" t="str">
        <f t="shared" si="27"/>
        <v/>
      </c>
      <c r="S435" t="s">
        <v>80</v>
      </c>
      <c r="T435">
        <v>3</v>
      </c>
      <c r="U435">
        <v>1</v>
      </c>
      <c r="V435" t="s">
        <v>80</v>
      </c>
      <c r="W435">
        <v>12</v>
      </c>
      <c r="X435">
        <v>23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e">
        <f>VLOOKUP(A435,#REF!,4,FALSE)</f>
        <v>#REF!</v>
      </c>
      <c r="AW435" t="e">
        <f>VLOOKUP(A435,#REF!,5,FALSE)</f>
        <v>#REF!</v>
      </c>
      <c r="AX435">
        <f>SUMIF(量化书目统计!A:A,H435,量化书目统计!G:G)</f>
        <v>0</v>
      </c>
    </row>
    <row r="436" spans="1:50" x14ac:dyDescent="0.3">
      <c r="A436" t="s">
        <v>3348</v>
      </c>
      <c r="B436" t="s">
        <v>539</v>
      </c>
      <c r="C436" t="s">
        <v>149</v>
      </c>
      <c r="D436">
        <v>5</v>
      </c>
      <c r="E436" t="s">
        <v>2297</v>
      </c>
      <c r="F436" s="1" t="s">
        <v>2298</v>
      </c>
      <c r="G436" t="s">
        <v>2299</v>
      </c>
      <c r="H436" t="e">
        <f>VLOOKUP(F436,#REF!,2,FALSE)</f>
        <v>#REF!</v>
      </c>
      <c r="I436" t="s">
        <v>158</v>
      </c>
      <c r="J436" s="4">
        <v>44308</v>
      </c>
      <c r="K436" s="4">
        <v>44324</v>
      </c>
      <c r="L436" s="3">
        <f t="shared" si="24"/>
        <v>16</v>
      </c>
      <c r="M436" s="4">
        <v>44368</v>
      </c>
      <c r="N436">
        <f t="shared" si="25"/>
        <v>60</v>
      </c>
      <c r="O436">
        <v>0</v>
      </c>
      <c r="P436" t="e">
        <f>VLOOKUP(F436,#REF!,3,FALSE)</f>
        <v>#REF!</v>
      </c>
      <c r="Q436">
        <f t="shared" si="26"/>
        <v>0</v>
      </c>
      <c r="R436" t="str">
        <f t="shared" si="27"/>
        <v/>
      </c>
      <c r="S436" t="s">
        <v>80</v>
      </c>
      <c r="T436">
        <v>8</v>
      </c>
      <c r="U436">
        <v>1</v>
      </c>
      <c r="V436" t="s">
        <v>80</v>
      </c>
      <c r="W436">
        <v>10</v>
      </c>
      <c r="X436">
        <v>28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e">
        <f>VLOOKUP(A436,#REF!,4,FALSE)</f>
        <v>#REF!</v>
      </c>
      <c r="AW436" t="e">
        <f>VLOOKUP(A436,#REF!,5,FALSE)</f>
        <v>#REF!</v>
      </c>
      <c r="AX436">
        <f>SUMIF(量化书目统计!A:A,H436,量化书目统计!G:G)</f>
        <v>0</v>
      </c>
    </row>
    <row r="437" spans="1:50" x14ac:dyDescent="0.3">
      <c r="A437" t="s">
        <v>3348</v>
      </c>
      <c r="B437" t="s">
        <v>539</v>
      </c>
      <c r="C437" t="s">
        <v>149</v>
      </c>
      <c r="D437">
        <v>5</v>
      </c>
      <c r="E437" t="s">
        <v>2297</v>
      </c>
      <c r="F437" s="1" t="s">
        <v>2347</v>
      </c>
      <c r="G437" t="s">
        <v>2348</v>
      </c>
      <c r="H437" t="e">
        <f>VLOOKUP(F437,#REF!,2,FALSE)</f>
        <v>#REF!</v>
      </c>
      <c r="I437" t="s">
        <v>158</v>
      </c>
      <c r="J437" s="4">
        <v>44308</v>
      </c>
      <c r="K437" s="4">
        <v>44336</v>
      </c>
      <c r="L437" s="3">
        <f t="shared" si="24"/>
        <v>28</v>
      </c>
      <c r="M437" s="4">
        <v>44368</v>
      </c>
      <c r="N437">
        <f t="shared" si="25"/>
        <v>60</v>
      </c>
      <c r="O437">
        <v>0</v>
      </c>
      <c r="P437" t="e">
        <f>VLOOKUP(F437,#REF!,3,FALSE)</f>
        <v>#REF!</v>
      </c>
      <c r="Q437">
        <f t="shared" si="26"/>
        <v>0</v>
      </c>
      <c r="R437" t="str">
        <f t="shared" si="27"/>
        <v/>
      </c>
      <c r="S437" t="s">
        <v>80</v>
      </c>
      <c r="T437">
        <v>8</v>
      </c>
      <c r="U437">
        <v>1</v>
      </c>
      <c r="V437" t="s">
        <v>80</v>
      </c>
      <c r="W437">
        <v>12</v>
      </c>
      <c r="X437">
        <v>28</v>
      </c>
      <c r="Y437">
        <v>11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e">
        <f>VLOOKUP(A437,#REF!,4,FALSE)</f>
        <v>#REF!</v>
      </c>
      <c r="AW437" t="e">
        <f>VLOOKUP(A437,#REF!,5,FALSE)</f>
        <v>#REF!</v>
      </c>
      <c r="AX437">
        <f>SUMIF(量化书目统计!A:A,H437,量化书目统计!G:G)</f>
        <v>0</v>
      </c>
    </row>
    <row r="438" spans="1:50" x14ac:dyDescent="0.3">
      <c r="A438" t="s">
        <v>3349</v>
      </c>
      <c r="B438" t="s">
        <v>539</v>
      </c>
      <c r="C438" t="s">
        <v>149</v>
      </c>
      <c r="D438">
        <v>5</v>
      </c>
      <c r="E438" t="s">
        <v>781</v>
      </c>
      <c r="F438" s="1" t="s">
        <v>782</v>
      </c>
      <c r="G438" t="s">
        <v>783</v>
      </c>
      <c r="H438" t="e">
        <f>VLOOKUP(F438,#REF!,2,FALSE)</f>
        <v>#REF!</v>
      </c>
      <c r="I438" t="s">
        <v>158</v>
      </c>
      <c r="J438" s="4">
        <v>44453</v>
      </c>
      <c r="K438" s="4">
        <v>44573</v>
      </c>
      <c r="L438" s="3">
        <f t="shared" si="24"/>
        <v>120</v>
      </c>
      <c r="M438" s="4">
        <v>44515</v>
      </c>
      <c r="N438">
        <f t="shared" si="25"/>
        <v>62</v>
      </c>
      <c r="O438">
        <v>0</v>
      </c>
      <c r="P438" t="e">
        <f>VLOOKUP(F438,#REF!,3,FALSE)</f>
        <v>#REF!</v>
      </c>
      <c r="Q438">
        <f t="shared" si="26"/>
        <v>0</v>
      </c>
      <c r="R438" t="str">
        <f t="shared" si="27"/>
        <v/>
      </c>
      <c r="S438" t="s">
        <v>38</v>
      </c>
      <c r="T438">
        <v>2</v>
      </c>
      <c r="U438">
        <v>1</v>
      </c>
      <c r="V438" t="s">
        <v>38</v>
      </c>
      <c r="W438">
        <v>18</v>
      </c>
      <c r="X438">
        <v>42</v>
      </c>
      <c r="Y438">
        <v>3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e">
        <f>VLOOKUP(A438,#REF!,4,FALSE)</f>
        <v>#REF!</v>
      </c>
      <c r="AW438" t="e">
        <f>VLOOKUP(A438,#REF!,5,FALSE)</f>
        <v>#REF!</v>
      </c>
      <c r="AX438">
        <f>SUMIF(量化书目统计!A:A,H438,量化书目统计!G:G)</f>
        <v>0</v>
      </c>
    </row>
    <row r="439" spans="1:50" x14ac:dyDescent="0.3">
      <c r="A439" t="s">
        <v>3350</v>
      </c>
      <c r="B439" t="s">
        <v>539</v>
      </c>
      <c r="C439" t="s">
        <v>149</v>
      </c>
      <c r="D439">
        <v>5</v>
      </c>
      <c r="E439" t="s">
        <v>3351</v>
      </c>
      <c r="F439" s="1" t="s">
        <v>3352</v>
      </c>
      <c r="G439" t="s">
        <v>3353</v>
      </c>
      <c r="H439" t="e">
        <f>VLOOKUP(F439,#REF!,2,FALSE)</f>
        <v>#REF!</v>
      </c>
      <c r="I439" t="s">
        <v>32</v>
      </c>
      <c r="J439" s="4">
        <v>44206</v>
      </c>
      <c r="K439" s="4">
        <v>44256</v>
      </c>
      <c r="L439" s="3">
        <f t="shared" si="24"/>
        <v>50</v>
      </c>
      <c r="M439" s="4">
        <v>44266</v>
      </c>
      <c r="N439">
        <f t="shared" si="25"/>
        <v>60</v>
      </c>
      <c r="O439">
        <v>0</v>
      </c>
      <c r="P439" t="e">
        <f>VLOOKUP(F439,#REF!,3,FALSE)</f>
        <v>#REF!</v>
      </c>
      <c r="Q439">
        <f t="shared" si="26"/>
        <v>0</v>
      </c>
      <c r="R439" t="str">
        <f t="shared" si="27"/>
        <v/>
      </c>
      <c r="S439" t="s">
        <v>28</v>
      </c>
      <c r="T439">
        <f>X439</f>
        <v>19</v>
      </c>
      <c r="U439">
        <v>1</v>
      </c>
      <c r="V439" t="s">
        <v>80</v>
      </c>
      <c r="W439">
        <v>1</v>
      </c>
      <c r="X439">
        <v>19</v>
      </c>
      <c r="Y439">
        <v>4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e">
        <f>VLOOKUP(A439,#REF!,4,FALSE)</f>
        <v>#REF!</v>
      </c>
      <c r="AW439" t="e">
        <f>VLOOKUP(A439,#REF!,5,FALSE)</f>
        <v>#REF!</v>
      </c>
      <c r="AX439">
        <f>SUMIF(量化书目统计!A:A,H439,量化书目统计!G:G)</f>
        <v>0</v>
      </c>
    </row>
    <row r="440" spans="1:50" x14ac:dyDescent="0.3">
      <c r="A440" t="s">
        <v>3354</v>
      </c>
      <c r="B440" t="s">
        <v>539</v>
      </c>
      <c r="C440" t="s">
        <v>149</v>
      </c>
      <c r="D440">
        <v>5</v>
      </c>
      <c r="E440" t="s">
        <v>2297</v>
      </c>
      <c r="F440" s="1" t="s">
        <v>2298</v>
      </c>
      <c r="G440" t="s">
        <v>2299</v>
      </c>
      <c r="H440" t="e">
        <f>VLOOKUP(F440,#REF!,2,FALSE)</f>
        <v>#REF!</v>
      </c>
      <c r="I440" t="s">
        <v>158</v>
      </c>
      <c r="J440" s="4">
        <v>44811</v>
      </c>
      <c r="K440" s="4">
        <v>44833</v>
      </c>
      <c r="L440" s="3">
        <f t="shared" si="24"/>
        <v>22</v>
      </c>
      <c r="M440" s="4">
        <v>44872</v>
      </c>
      <c r="N440">
        <f t="shared" si="25"/>
        <v>61</v>
      </c>
      <c r="O440">
        <v>0</v>
      </c>
      <c r="P440" t="e">
        <f>VLOOKUP(F440,#REF!,3,FALSE)</f>
        <v>#REF!</v>
      </c>
      <c r="Q440">
        <f t="shared" si="26"/>
        <v>0</v>
      </c>
      <c r="R440" t="str">
        <f t="shared" si="27"/>
        <v/>
      </c>
      <c r="S440" t="s">
        <v>43</v>
      </c>
      <c r="U440">
        <v>1</v>
      </c>
      <c r="V440" t="s">
        <v>43</v>
      </c>
      <c r="X440">
        <v>80</v>
      </c>
      <c r="Y440">
        <v>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e">
        <f>VLOOKUP(A440,#REF!,4,FALSE)</f>
        <v>#REF!</v>
      </c>
      <c r="AW440" t="e">
        <f>VLOOKUP(A440,#REF!,5,FALSE)</f>
        <v>#REF!</v>
      </c>
      <c r="AX440">
        <f>SUMIF(量化书目统计!A:A,H440,量化书目统计!G:G)</f>
        <v>0</v>
      </c>
    </row>
    <row r="441" spans="1:50" x14ac:dyDescent="0.3">
      <c r="A441" t="s">
        <v>3355</v>
      </c>
      <c r="B441" t="s">
        <v>539</v>
      </c>
      <c r="C441" t="s">
        <v>149</v>
      </c>
      <c r="D441">
        <v>5</v>
      </c>
      <c r="E441" t="s">
        <v>2952</v>
      </c>
      <c r="F441" s="1" t="s">
        <v>2953</v>
      </c>
      <c r="G441" t="s">
        <v>2954</v>
      </c>
      <c r="H441" t="e">
        <f>VLOOKUP(F441,#REF!,2,FALSE)</f>
        <v>#REF!</v>
      </c>
      <c r="I441" t="s">
        <v>158</v>
      </c>
      <c r="J441" s="4">
        <v>44295</v>
      </c>
      <c r="K441" s="4">
        <v>44322</v>
      </c>
      <c r="L441" s="3">
        <f t="shared" si="24"/>
        <v>27</v>
      </c>
      <c r="M441" s="4">
        <v>44355</v>
      </c>
      <c r="N441">
        <f t="shared" si="25"/>
        <v>60</v>
      </c>
      <c r="O441">
        <v>0</v>
      </c>
      <c r="P441" t="e">
        <f>VLOOKUP(F441,#REF!,3,FALSE)</f>
        <v>#REF!</v>
      </c>
      <c r="Q441">
        <f t="shared" si="26"/>
        <v>0</v>
      </c>
      <c r="R441" t="str">
        <f t="shared" si="27"/>
        <v/>
      </c>
      <c r="S441" t="s">
        <v>80</v>
      </c>
      <c r="T441">
        <v>6</v>
      </c>
      <c r="U441">
        <v>1</v>
      </c>
      <c r="V441" t="s">
        <v>80</v>
      </c>
      <c r="W441">
        <v>10</v>
      </c>
      <c r="X441">
        <v>26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e">
        <f>VLOOKUP(A441,#REF!,4,FALSE)</f>
        <v>#REF!</v>
      </c>
      <c r="AW441" t="e">
        <f>VLOOKUP(A441,#REF!,5,FALSE)</f>
        <v>#REF!</v>
      </c>
      <c r="AX441">
        <f>SUMIF(量化书目统计!A:A,H441,量化书目统计!G:G)</f>
        <v>0</v>
      </c>
    </row>
    <row r="442" spans="1:50" x14ac:dyDescent="0.3">
      <c r="A442" t="s">
        <v>3362</v>
      </c>
      <c r="B442" t="s">
        <v>539</v>
      </c>
      <c r="C442" t="s">
        <v>205</v>
      </c>
      <c r="D442">
        <v>1</v>
      </c>
      <c r="E442" t="s">
        <v>3363</v>
      </c>
      <c r="F442" s="1" t="s">
        <v>3364</v>
      </c>
      <c r="G442" t="s">
        <v>3365</v>
      </c>
      <c r="H442" t="e">
        <f>VLOOKUP(F442,#REF!,2,FALSE)</f>
        <v>#REF!</v>
      </c>
      <c r="I442" t="s">
        <v>65</v>
      </c>
      <c r="J442" s="4">
        <v>44322</v>
      </c>
      <c r="K442" s="4">
        <v>44378</v>
      </c>
      <c r="L442" s="3">
        <f t="shared" si="24"/>
        <v>56</v>
      </c>
      <c r="M442" s="4">
        <v>44446</v>
      </c>
      <c r="N442">
        <f t="shared" si="25"/>
        <v>124</v>
      </c>
      <c r="O442">
        <v>0</v>
      </c>
      <c r="P442" t="e">
        <f>VLOOKUP(F442,#REF!,3,FALSE)</f>
        <v>#REF!</v>
      </c>
      <c r="Q442">
        <f t="shared" si="26"/>
        <v>0</v>
      </c>
      <c r="R442" t="str">
        <f t="shared" si="27"/>
        <v/>
      </c>
      <c r="S442" t="s">
        <v>80</v>
      </c>
      <c r="T442">
        <v>10</v>
      </c>
      <c r="U442">
        <v>1</v>
      </c>
      <c r="V442" t="s">
        <v>80</v>
      </c>
      <c r="W442">
        <v>18</v>
      </c>
      <c r="X442">
        <v>30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e">
        <f>VLOOKUP(A442,#REF!,4,FALSE)</f>
        <v>#REF!</v>
      </c>
      <c r="AW442" t="e">
        <f>VLOOKUP(A442,#REF!,5,FALSE)</f>
        <v>#REF!</v>
      </c>
      <c r="AX442">
        <f>SUMIF(量化书目统计!A:A,H442,量化书目统计!G:G)</f>
        <v>0</v>
      </c>
    </row>
    <row r="443" spans="1:50" x14ac:dyDescent="0.3">
      <c r="A443" t="s">
        <v>3366</v>
      </c>
      <c r="B443" t="s">
        <v>539</v>
      </c>
      <c r="C443" t="s">
        <v>205</v>
      </c>
      <c r="D443">
        <v>1</v>
      </c>
      <c r="E443" t="s">
        <v>1345</v>
      </c>
      <c r="F443" s="1" t="s">
        <v>3367</v>
      </c>
      <c r="G443" t="s">
        <v>3368</v>
      </c>
      <c r="H443" t="e">
        <f>VLOOKUP(F443,#REF!,2,FALSE)</f>
        <v>#REF!</v>
      </c>
      <c r="I443" t="s">
        <v>59</v>
      </c>
      <c r="J443" s="4">
        <v>44194</v>
      </c>
      <c r="K443" s="4">
        <v>44194</v>
      </c>
      <c r="L443" s="3">
        <f t="shared" si="24"/>
        <v>0</v>
      </c>
      <c r="M443" s="4">
        <v>44256</v>
      </c>
      <c r="N443">
        <f t="shared" si="25"/>
        <v>62</v>
      </c>
      <c r="O443">
        <v>0</v>
      </c>
      <c r="P443" t="e">
        <f>VLOOKUP(F443,#REF!,3,FALSE)</f>
        <v>#REF!</v>
      </c>
      <c r="Q443">
        <f t="shared" si="26"/>
        <v>1</v>
      </c>
      <c r="R443" t="str">
        <f t="shared" si="27"/>
        <v/>
      </c>
      <c r="S443" t="s">
        <v>28</v>
      </c>
      <c r="T443">
        <v>17</v>
      </c>
      <c r="U443">
        <v>1</v>
      </c>
      <c r="V443" t="s">
        <v>28</v>
      </c>
      <c r="W443">
        <v>17</v>
      </c>
      <c r="X443">
        <v>17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e">
        <f>VLOOKUP(A443,#REF!,4,FALSE)</f>
        <v>#REF!</v>
      </c>
      <c r="AW443" t="e">
        <f>VLOOKUP(A443,#REF!,5,FALSE)</f>
        <v>#REF!</v>
      </c>
      <c r="AX443">
        <f>SUMIF(量化书目统计!A:A,H443,量化书目统计!G:G)</f>
        <v>0</v>
      </c>
    </row>
    <row r="444" spans="1:50" x14ac:dyDescent="0.3">
      <c r="A444" t="s">
        <v>3369</v>
      </c>
      <c r="B444" t="s">
        <v>539</v>
      </c>
      <c r="C444" t="s">
        <v>205</v>
      </c>
      <c r="D444">
        <v>1</v>
      </c>
      <c r="E444" t="s">
        <v>112</v>
      </c>
      <c r="F444" s="1" t="s">
        <v>115</v>
      </c>
      <c r="G444" t="s">
        <v>114</v>
      </c>
      <c r="H444" t="e">
        <f>VLOOKUP(F444,#REF!,2,FALSE)</f>
        <v>#REF!</v>
      </c>
      <c r="I444" t="s">
        <v>59</v>
      </c>
      <c r="J444" s="4">
        <v>44092</v>
      </c>
      <c r="K444" s="4">
        <v>44092</v>
      </c>
      <c r="L444" s="3">
        <f t="shared" si="24"/>
        <v>0</v>
      </c>
      <c r="M444" s="4">
        <v>44152</v>
      </c>
      <c r="N444">
        <f t="shared" si="25"/>
        <v>60</v>
      </c>
      <c r="O444">
        <v>0</v>
      </c>
      <c r="P444" t="e">
        <f>VLOOKUP(F444,#REF!,3,FALSE)</f>
        <v>#REF!</v>
      </c>
      <c r="Q444">
        <f t="shared" si="26"/>
        <v>1</v>
      </c>
      <c r="R444" t="str">
        <f t="shared" si="27"/>
        <v/>
      </c>
      <c r="S444" t="s">
        <v>28</v>
      </c>
      <c r="T444">
        <v>2</v>
      </c>
      <c r="U444">
        <v>2</v>
      </c>
      <c r="V444" t="s">
        <v>28</v>
      </c>
      <c r="W444">
        <v>2</v>
      </c>
      <c r="X444">
        <v>2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e">
        <f>VLOOKUP(A444,#REF!,4,FALSE)</f>
        <v>#REF!</v>
      </c>
      <c r="AW444" t="e">
        <f>VLOOKUP(A444,#REF!,5,FALSE)</f>
        <v>#REF!</v>
      </c>
      <c r="AX444">
        <f>SUMIF(量化书目统计!A:A,H444,量化书目统计!G:G)</f>
        <v>0</v>
      </c>
    </row>
    <row r="445" spans="1:50" x14ac:dyDescent="0.3">
      <c r="A445" t="s">
        <v>708</v>
      </c>
      <c r="B445" t="s">
        <v>539</v>
      </c>
      <c r="C445" t="s">
        <v>561</v>
      </c>
      <c r="D445">
        <v>3</v>
      </c>
      <c r="E445" t="s">
        <v>700</v>
      </c>
      <c r="F445" s="1" t="s">
        <v>701</v>
      </c>
      <c r="G445" t="s">
        <v>702</v>
      </c>
      <c r="H445" t="e">
        <f>VLOOKUP(F445,#REF!,2,FALSE)</f>
        <v>#REF!</v>
      </c>
      <c r="I445" t="s">
        <v>317</v>
      </c>
      <c r="J445" s="4">
        <v>44176</v>
      </c>
      <c r="K445" s="4">
        <v>44266</v>
      </c>
      <c r="L445" s="3">
        <f t="shared" si="24"/>
        <v>90</v>
      </c>
      <c r="M445" s="4">
        <v>44263</v>
      </c>
      <c r="N445">
        <f t="shared" si="25"/>
        <v>87</v>
      </c>
      <c r="O445">
        <v>0</v>
      </c>
      <c r="P445" t="e">
        <f>VLOOKUP(F445,#REF!,3,FALSE)</f>
        <v>#REF!</v>
      </c>
      <c r="Q445">
        <f t="shared" si="26"/>
        <v>0</v>
      </c>
      <c r="R445" t="str">
        <f t="shared" si="27"/>
        <v/>
      </c>
      <c r="S445" t="s">
        <v>28</v>
      </c>
      <c r="T445">
        <v>14</v>
      </c>
      <c r="U445">
        <v>2</v>
      </c>
      <c r="V445" t="s">
        <v>80</v>
      </c>
      <c r="W445">
        <v>2</v>
      </c>
      <c r="X445">
        <v>14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e">
        <f>VLOOKUP(A445,#REF!,4,FALSE)</f>
        <v>#REF!</v>
      </c>
      <c r="AW445" t="e">
        <f>VLOOKUP(A445,#REF!,5,FALSE)</f>
        <v>#REF!</v>
      </c>
      <c r="AX445">
        <f>SUMIF(量化书目统计!A:A,H445,量化书目统计!G:G)</f>
        <v>0</v>
      </c>
    </row>
    <row r="446" spans="1:50" x14ac:dyDescent="0.3">
      <c r="A446" t="s">
        <v>708</v>
      </c>
      <c r="B446" t="s">
        <v>539</v>
      </c>
      <c r="C446" t="s">
        <v>561</v>
      </c>
      <c r="D446">
        <v>3</v>
      </c>
      <c r="E446" t="s">
        <v>709</v>
      </c>
      <c r="F446" s="1" t="s">
        <v>710</v>
      </c>
      <c r="G446" t="s">
        <v>711</v>
      </c>
      <c r="H446" t="e">
        <f>VLOOKUP(F446,#REF!,2,FALSE)</f>
        <v>#REF!</v>
      </c>
      <c r="I446" t="s">
        <v>74</v>
      </c>
      <c r="J446" s="4">
        <v>44145</v>
      </c>
      <c r="K446" s="4">
        <v>44206</v>
      </c>
      <c r="L446" s="3">
        <f t="shared" si="24"/>
        <v>61</v>
      </c>
      <c r="M446" s="4">
        <v>44207</v>
      </c>
      <c r="N446">
        <f t="shared" si="25"/>
        <v>62</v>
      </c>
      <c r="O446">
        <v>0</v>
      </c>
      <c r="P446" t="e">
        <f>VLOOKUP(F446,#REF!,3,FALSE)</f>
        <v>#REF!</v>
      </c>
      <c r="Q446">
        <f t="shared" si="26"/>
        <v>2</v>
      </c>
      <c r="R446" t="str">
        <f t="shared" si="27"/>
        <v/>
      </c>
      <c r="S446" t="s">
        <v>28</v>
      </c>
      <c r="T446">
        <v>10</v>
      </c>
      <c r="U446">
        <v>1</v>
      </c>
      <c r="V446" t="s">
        <v>28</v>
      </c>
      <c r="W446">
        <v>18</v>
      </c>
      <c r="X446">
        <v>10</v>
      </c>
      <c r="Y446">
        <v>5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e">
        <f>VLOOKUP(A446,#REF!,4,FALSE)</f>
        <v>#REF!</v>
      </c>
      <c r="AW446" t="e">
        <f>VLOOKUP(A446,#REF!,5,FALSE)</f>
        <v>#REF!</v>
      </c>
      <c r="AX446">
        <f>SUMIF(量化书目统计!A:A,H446,量化书目统计!G:G)</f>
        <v>0</v>
      </c>
    </row>
    <row r="447" spans="1:50" x14ac:dyDescent="0.3">
      <c r="A447" t="s">
        <v>3370</v>
      </c>
      <c r="B447" t="s">
        <v>539</v>
      </c>
      <c r="C447" t="s">
        <v>205</v>
      </c>
      <c r="D447">
        <v>1</v>
      </c>
      <c r="E447" t="s">
        <v>1535</v>
      </c>
      <c r="F447" s="1" t="s">
        <v>3371</v>
      </c>
      <c r="G447" t="s">
        <v>1537</v>
      </c>
      <c r="H447" t="e">
        <f>VLOOKUP(F447,#REF!,2,FALSE)</f>
        <v>#REF!</v>
      </c>
      <c r="I447" t="s">
        <v>59</v>
      </c>
      <c r="J447" s="4">
        <v>44210</v>
      </c>
      <c r="K447" s="4">
        <v>44260</v>
      </c>
      <c r="L447" s="3">
        <f t="shared" si="24"/>
        <v>50</v>
      </c>
      <c r="M447" s="4">
        <v>44270</v>
      </c>
      <c r="N447">
        <f t="shared" si="25"/>
        <v>60</v>
      </c>
      <c r="O447">
        <v>0</v>
      </c>
      <c r="P447" t="e">
        <f>VLOOKUP(F447,#REF!,3,FALSE)</f>
        <v>#REF!</v>
      </c>
      <c r="Q447">
        <f t="shared" si="26"/>
        <v>1</v>
      </c>
      <c r="R447" t="str">
        <f t="shared" si="27"/>
        <v/>
      </c>
      <c r="S447" t="s">
        <v>28</v>
      </c>
      <c r="T447">
        <f>X447</f>
        <v>19</v>
      </c>
      <c r="U447">
        <v>2</v>
      </c>
      <c r="V447" t="s">
        <v>80</v>
      </c>
      <c r="W447">
        <v>1</v>
      </c>
      <c r="X447">
        <v>19</v>
      </c>
      <c r="Y447">
        <v>15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e">
        <f>VLOOKUP(A447,#REF!,4,FALSE)</f>
        <v>#REF!</v>
      </c>
      <c r="AW447" t="e">
        <f>VLOOKUP(A447,#REF!,5,FALSE)</f>
        <v>#REF!</v>
      </c>
      <c r="AX447">
        <f>SUMIF(量化书目统计!A:A,H447,量化书目统计!G:G)</f>
        <v>0</v>
      </c>
    </row>
    <row r="448" spans="1:50" x14ac:dyDescent="0.3">
      <c r="A448" t="s">
        <v>3372</v>
      </c>
      <c r="B448" t="s">
        <v>539</v>
      </c>
      <c r="C448" t="s">
        <v>205</v>
      </c>
      <c r="D448">
        <v>1</v>
      </c>
      <c r="E448" t="s">
        <v>619</v>
      </c>
      <c r="F448" s="1" t="s">
        <v>620</v>
      </c>
      <c r="G448" t="s">
        <v>621</v>
      </c>
      <c r="H448" t="e">
        <f>VLOOKUP(F448,#REF!,2,FALSE)</f>
        <v>#REF!</v>
      </c>
      <c r="I448" t="s">
        <v>59</v>
      </c>
      <c r="J448" s="4">
        <v>44578</v>
      </c>
      <c r="K448" s="4">
        <v>44812</v>
      </c>
      <c r="L448" s="3">
        <f t="shared" si="24"/>
        <v>234</v>
      </c>
      <c r="M448" s="4">
        <v>44815</v>
      </c>
      <c r="N448">
        <f t="shared" si="25"/>
        <v>237</v>
      </c>
      <c r="O448">
        <v>0</v>
      </c>
      <c r="P448" t="e">
        <f>VLOOKUP(F448,#REF!,3,FALSE)</f>
        <v>#REF!</v>
      </c>
      <c r="Q448">
        <f t="shared" si="26"/>
        <v>0</v>
      </c>
      <c r="R448" t="str">
        <f t="shared" si="27"/>
        <v/>
      </c>
      <c r="S448" t="s">
        <v>43</v>
      </c>
      <c r="U448">
        <v>1</v>
      </c>
      <c r="V448" t="s">
        <v>43</v>
      </c>
      <c r="X448">
        <v>60</v>
      </c>
      <c r="Y448">
        <v>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e">
        <f>VLOOKUP(A448,#REF!,4,FALSE)</f>
        <v>#REF!</v>
      </c>
      <c r="AW448" t="e">
        <f>VLOOKUP(A448,#REF!,5,FALSE)</f>
        <v>#REF!</v>
      </c>
      <c r="AX448">
        <f>SUMIF(量化书目统计!A:A,H448,量化书目统计!G:G)</f>
        <v>0</v>
      </c>
    </row>
    <row r="449" spans="1:50" x14ac:dyDescent="0.3">
      <c r="A449" t="s">
        <v>3373</v>
      </c>
      <c r="B449" t="s">
        <v>539</v>
      </c>
      <c r="C449" t="s">
        <v>205</v>
      </c>
      <c r="D449">
        <v>1</v>
      </c>
      <c r="E449" t="s">
        <v>1720</v>
      </c>
      <c r="F449" s="1" t="s">
        <v>1721</v>
      </c>
      <c r="G449" t="s">
        <v>1722</v>
      </c>
      <c r="H449" t="e">
        <f>VLOOKUP(F449,#REF!,2,FALSE)</f>
        <v>#REF!</v>
      </c>
      <c r="I449" t="s">
        <v>1417</v>
      </c>
      <c r="J449" s="4">
        <v>44386</v>
      </c>
      <c r="K449" s="4">
        <v>44446</v>
      </c>
      <c r="L449" s="3">
        <f t="shared" si="24"/>
        <v>60</v>
      </c>
      <c r="M449" s="4">
        <v>44447</v>
      </c>
      <c r="N449">
        <f t="shared" si="25"/>
        <v>61</v>
      </c>
      <c r="O449">
        <v>0</v>
      </c>
      <c r="P449" t="e">
        <f>VLOOKUP(F449,#REF!,3,FALSE)</f>
        <v>#REF!</v>
      </c>
      <c r="Q449">
        <f t="shared" si="26"/>
        <v>0</v>
      </c>
      <c r="R449" t="str">
        <f t="shared" si="27"/>
        <v/>
      </c>
      <c r="S449" t="s">
        <v>80</v>
      </c>
      <c r="T449">
        <f>19</f>
        <v>19</v>
      </c>
      <c r="U449">
        <v>1</v>
      </c>
      <c r="V449" t="s">
        <v>38</v>
      </c>
      <c r="W449">
        <v>1</v>
      </c>
      <c r="X449">
        <v>39</v>
      </c>
      <c r="Y449">
        <v>11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e">
        <f>VLOOKUP(A449,#REF!,4,FALSE)</f>
        <v>#REF!</v>
      </c>
      <c r="AW449" t="e">
        <f>VLOOKUP(A449,#REF!,5,FALSE)</f>
        <v>#REF!</v>
      </c>
      <c r="AX449">
        <f>SUMIF(量化书目统计!A:A,H449,量化书目统计!G:G)</f>
        <v>0</v>
      </c>
    </row>
    <row r="450" spans="1:50" x14ac:dyDescent="0.3">
      <c r="A450" t="s">
        <v>3374</v>
      </c>
      <c r="B450" t="s">
        <v>539</v>
      </c>
      <c r="C450" t="s">
        <v>205</v>
      </c>
      <c r="D450">
        <v>1</v>
      </c>
      <c r="E450" t="s">
        <v>258</v>
      </c>
      <c r="F450" s="1" t="s">
        <v>972</v>
      </c>
      <c r="G450" t="s">
        <v>973</v>
      </c>
      <c r="H450" t="e">
        <f>VLOOKUP(F450,#REF!,2,FALSE)</f>
        <v>#REF!</v>
      </c>
      <c r="I450" t="s">
        <v>53</v>
      </c>
      <c r="J450" s="4">
        <v>44279</v>
      </c>
      <c r="K450" s="4">
        <v>44320</v>
      </c>
      <c r="L450" s="3">
        <f t="shared" ref="L450:L513" si="28">IF(K450&lt;&gt;0,K450-J450,"")</f>
        <v>41</v>
      </c>
      <c r="M450" s="4">
        <v>44340</v>
      </c>
      <c r="N450">
        <f t="shared" ref="N450:N513" si="29">M450-J450</f>
        <v>61</v>
      </c>
      <c r="O450">
        <v>0</v>
      </c>
      <c r="P450" t="e">
        <f>VLOOKUP(F450,#REF!,3,FALSE)</f>
        <v>#REF!</v>
      </c>
      <c r="Q450">
        <f t="shared" ref="Q450:Q513" si="30">IF(OR(ISNUMBER(SEARCH("高等数学",E450)),ISNUMBER(SEARCH("数学分析",E450)),ISNUMBER(SEARCH("微积分",E450))),1,IF(OR(ISNUMBER(SEARCH("概率",E450)),ISNUMBER(SEARCH("数理统计",E450)),ISNUMBER(SEARCH("统计",E450))),2,IF(ISNUMBER(SEARCH("代数",E450)),3,IF(OR(ISNUMBER(SEARCH("运筹",E450)),ISNUMBER(SEARCH("优化",E450))),4,0))))</f>
        <v>0</v>
      </c>
      <c r="R450" t="str">
        <f t="shared" ref="R450:R513" si="31">IF(AND(Q450&gt;0,O450=1),Q450&amp;"-"&amp;E450,"")</f>
        <v/>
      </c>
      <c r="S450" t="s">
        <v>80</v>
      </c>
      <c r="T450">
        <v>4</v>
      </c>
      <c r="U450">
        <v>1</v>
      </c>
      <c r="V450" t="s">
        <v>80</v>
      </c>
      <c r="W450">
        <v>10</v>
      </c>
      <c r="X450">
        <v>24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e">
        <f>VLOOKUP(A450,#REF!,4,FALSE)</f>
        <v>#REF!</v>
      </c>
      <c r="AW450" t="e">
        <f>VLOOKUP(A450,#REF!,5,FALSE)</f>
        <v>#REF!</v>
      </c>
      <c r="AX450">
        <f>SUMIF(量化书目统计!A:A,H450,量化书目统计!G:G)</f>
        <v>0</v>
      </c>
    </row>
    <row r="451" spans="1:50" x14ac:dyDescent="0.3">
      <c r="A451" t="s">
        <v>3375</v>
      </c>
      <c r="B451" t="s">
        <v>539</v>
      </c>
      <c r="C451" t="s">
        <v>205</v>
      </c>
      <c r="D451">
        <v>1</v>
      </c>
      <c r="E451" t="s">
        <v>1850</v>
      </c>
      <c r="F451" s="1" t="s">
        <v>1851</v>
      </c>
      <c r="G451" t="s">
        <v>1852</v>
      </c>
      <c r="H451" t="e">
        <f>VLOOKUP(F451,#REF!,2,FALSE)</f>
        <v>#REF!</v>
      </c>
      <c r="I451" t="s">
        <v>158</v>
      </c>
      <c r="J451" s="4">
        <v>44257</v>
      </c>
      <c r="K451" s="4">
        <v>44260</v>
      </c>
      <c r="L451" s="3">
        <f t="shared" si="28"/>
        <v>3</v>
      </c>
      <c r="M451" s="4">
        <v>44271</v>
      </c>
      <c r="N451">
        <f t="shared" si="29"/>
        <v>14</v>
      </c>
      <c r="O451">
        <v>0</v>
      </c>
      <c r="P451" t="e">
        <f>VLOOKUP(F451,#REF!,3,FALSE)</f>
        <v>#REF!</v>
      </c>
      <c r="Q451">
        <f t="shared" si="30"/>
        <v>0</v>
      </c>
      <c r="R451" t="str">
        <f t="shared" si="31"/>
        <v/>
      </c>
      <c r="S451" t="s">
        <v>80</v>
      </c>
      <c r="T451">
        <v>1</v>
      </c>
      <c r="U451">
        <v>1</v>
      </c>
      <c r="V451" t="s">
        <v>80</v>
      </c>
      <c r="W451">
        <v>1</v>
      </c>
      <c r="X451">
        <v>21</v>
      </c>
      <c r="Y451">
        <v>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e">
        <f>VLOOKUP(A451,#REF!,4,FALSE)</f>
        <v>#REF!</v>
      </c>
      <c r="AW451" t="e">
        <f>VLOOKUP(A451,#REF!,5,FALSE)</f>
        <v>#REF!</v>
      </c>
      <c r="AX451">
        <f>SUMIF(量化书目统计!A:A,H451,量化书目统计!G:G)</f>
        <v>0</v>
      </c>
    </row>
    <row r="452" spans="1:50" x14ac:dyDescent="0.3">
      <c r="A452" t="s">
        <v>3376</v>
      </c>
      <c r="B452" t="s">
        <v>539</v>
      </c>
      <c r="C452" t="s">
        <v>205</v>
      </c>
      <c r="D452">
        <v>1</v>
      </c>
      <c r="E452" t="s">
        <v>1345</v>
      </c>
      <c r="F452" s="1" t="s">
        <v>3377</v>
      </c>
      <c r="G452" t="s">
        <v>3378</v>
      </c>
      <c r="H452" t="e">
        <f>VLOOKUP(F452,#REF!,2,FALSE)</f>
        <v>#REF!</v>
      </c>
      <c r="I452" t="s">
        <v>59</v>
      </c>
      <c r="J452" s="4">
        <v>44195</v>
      </c>
      <c r="K452" s="4">
        <v>44202</v>
      </c>
      <c r="L452" s="3">
        <f t="shared" si="28"/>
        <v>7</v>
      </c>
      <c r="M452" s="4">
        <v>44256</v>
      </c>
      <c r="N452">
        <f t="shared" si="29"/>
        <v>61</v>
      </c>
      <c r="O452">
        <v>0</v>
      </c>
      <c r="P452" t="e">
        <f>VLOOKUP(F452,#REF!,3,FALSE)</f>
        <v>#REF!</v>
      </c>
      <c r="Q452">
        <f t="shared" si="30"/>
        <v>1</v>
      </c>
      <c r="R452" t="str">
        <f t="shared" si="31"/>
        <v/>
      </c>
      <c r="S452" t="s">
        <v>28</v>
      </c>
      <c r="T452">
        <v>17</v>
      </c>
      <c r="U452">
        <v>1</v>
      </c>
      <c r="V452" t="s">
        <v>28</v>
      </c>
      <c r="W452">
        <v>18</v>
      </c>
      <c r="X452">
        <v>17</v>
      </c>
      <c r="Y452">
        <v>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e">
        <f>VLOOKUP(A452,#REF!,4,FALSE)</f>
        <v>#REF!</v>
      </c>
      <c r="AW452" t="e">
        <f>VLOOKUP(A452,#REF!,5,FALSE)</f>
        <v>#REF!</v>
      </c>
      <c r="AX452">
        <f>SUMIF(量化书目统计!A:A,H452,量化书目统计!G:G)</f>
        <v>0</v>
      </c>
    </row>
    <row r="453" spans="1:50" x14ac:dyDescent="0.3">
      <c r="A453" t="s">
        <v>3379</v>
      </c>
      <c r="B453" t="s">
        <v>539</v>
      </c>
      <c r="C453" t="s">
        <v>205</v>
      </c>
      <c r="D453">
        <v>1</v>
      </c>
      <c r="E453" t="s">
        <v>761</v>
      </c>
      <c r="F453" s="1" t="s">
        <v>3380</v>
      </c>
      <c r="G453" t="s">
        <v>3381</v>
      </c>
      <c r="H453" t="e">
        <f>VLOOKUP(F453,#REF!,2,FALSE)</f>
        <v>#REF!</v>
      </c>
      <c r="I453" t="s">
        <v>59</v>
      </c>
      <c r="J453" s="4">
        <v>44876</v>
      </c>
      <c r="K453" s="4">
        <v>44881</v>
      </c>
      <c r="L453" s="3">
        <f t="shared" si="28"/>
        <v>5</v>
      </c>
      <c r="M453" s="4">
        <v>44936</v>
      </c>
      <c r="N453">
        <f t="shared" si="29"/>
        <v>60</v>
      </c>
      <c r="O453">
        <v>0</v>
      </c>
      <c r="P453" t="e">
        <f>VLOOKUP(F453,#REF!,3,FALSE)</f>
        <v>#REF!</v>
      </c>
      <c r="Q453">
        <f t="shared" si="30"/>
        <v>0</v>
      </c>
      <c r="R453" t="str">
        <f t="shared" si="31"/>
        <v/>
      </c>
      <c r="S453" t="s">
        <v>43</v>
      </c>
      <c r="U453">
        <v>1</v>
      </c>
      <c r="V453" t="s">
        <v>43</v>
      </c>
      <c r="X453">
        <v>80</v>
      </c>
      <c r="Y453">
        <v>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 t="e">
        <f>VLOOKUP(A453,#REF!,4,FALSE)</f>
        <v>#REF!</v>
      </c>
      <c r="AW453" t="e">
        <f>VLOOKUP(A453,#REF!,5,FALSE)</f>
        <v>#REF!</v>
      </c>
      <c r="AX453">
        <f>SUMIF(量化书目统计!A:A,H453,量化书目统计!G:G)</f>
        <v>0</v>
      </c>
    </row>
    <row r="454" spans="1:50" x14ac:dyDescent="0.3">
      <c r="A454" t="s">
        <v>3382</v>
      </c>
      <c r="B454" t="s">
        <v>539</v>
      </c>
      <c r="C454" t="s">
        <v>205</v>
      </c>
      <c r="D454">
        <v>1</v>
      </c>
      <c r="E454" t="s">
        <v>1155</v>
      </c>
      <c r="F454" s="1" t="s">
        <v>1156</v>
      </c>
      <c r="G454" t="s">
        <v>1157</v>
      </c>
      <c r="H454" t="e">
        <f>VLOOKUP(F454,#REF!,2,FALSE)</f>
        <v>#REF!</v>
      </c>
      <c r="I454" t="s">
        <v>49</v>
      </c>
      <c r="J454" s="4">
        <v>44352</v>
      </c>
      <c r="K454" s="4">
        <v>44354</v>
      </c>
      <c r="L454" s="3">
        <f t="shared" si="28"/>
        <v>2</v>
      </c>
      <c r="M454" s="4">
        <v>44412</v>
      </c>
      <c r="N454">
        <f t="shared" si="29"/>
        <v>60</v>
      </c>
      <c r="O454">
        <v>0</v>
      </c>
      <c r="P454" t="e">
        <f>VLOOKUP(F454,#REF!,3,FALSE)</f>
        <v>#REF!</v>
      </c>
      <c r="Q454">
        <f t="shared" si="30"/>
        <v>0</v>
      </c>
      <c r="R454" t="str">
        <f t="shared" si="31"/>
        <v/>
      </c>
      <c r="S454" t="s">
        <v>80</v>
      </c>
      <c r="T454">
        <v>14</v>
      </c>
      <c r="U454">
        <v>1</v>
      </c>
      <c r="V454" t="s">
        <v>80</v>
      </c>
      <c r="W454">
        <v>15</v>
      </c>
      <c r="X454">
        <v>34</v>
      </c>
      <c r="Y454">
        <v>4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e">
        <f>VLOOKUP(A454,#REF!,4,FALSE)</f>
        <v>#REF!</v>
      </c>
      <c r="AW454" t="e">
        <f>VLOOKUP(A454,#REF!,5,FALSE)</f>
        <v>#REF!</v>
      </c>
      <c r="AX454">
        <f>SUMIF(量化书目统计!A:A,H454,量化书目统计!G:G)</f>
        <v>0</v>
      </c>
    </row>
    <row r="455" spans="1:50" x14ac:dyDescent="0.3">
      <c r="A455" t="s">
        <v>3382</v>
      </c>
      <c r="B455" t="s">
        <v>539</v>
      </c>
      <c r="C455" t="s">
        <v>205</v>
      </c>
      <c r="D455">
        <v>1</v>
      </c>
      <c r="E455" t="s">
        <v>3383</v>
      </c>
      <c r="F455" s="1" t="s">
        <v>3384</v>
      </c>
      <c r="G455" t="s">
        <v>3385</v>
      </c>
      <c r="H455" t="e">
        <f>VLOOKUP(F455,#REF!,2,FALSE)</f>
        <v>#REF!</v>
      </c>
      <c r="I455" t="s">
        <v>49</v>
      </c>
      <c r="J455" s="4">
        <v>44349</v>
      </c>
      <c r="K455" s="4">
        <v>44354</v>
      </c>
      <c r="L455" s="3">
        <f t="shared" si="28"/>
        <v>5</v>
      </c>
      <c r="M455" s="4">
        <v>44410</v>
      </c>
      <c r="N455">
        <f t="shared" si="29"/>
        <v>61</v>
      </c>
      <c r="O455">
        <v>0</v>
      </c>
      <c r="P455" t="e">
        <f>VLOOKUP(F455,#REF!,3,FALSE)</f>
        <v>#REF!</v>
      </c>
      <c r="Q455">
        <f t="shared" si="30"/>
        <v>0</v>
      </c>
      <c r="R455" t="str">
        <f t="shared" si="31"/>
        <v/>
      </c>
      <c r="S455" t="s">
        <v>80</v>
      </c>
      <c r="T455">
        <v>14</v>
      </c>
      <c r="U455">
        <v>1</v>
      </c>
      <c r="V455" t="s">
        <v>80</v>
      </c>
      <c r="W455">
        <v>15</v>
      </c>
      <c r="X455">
        <v>34</v>
      </c>
      <c r="Y455">
        <v>15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e">
        <f>VLOOKUP(A455,#REF!,4,FALSE)</f>
        <v>#REF!</v>
      </c>
      <c r="AW455" t="e">
        <f>VLOOKUP(A455,#REF!,5,FALSE)</f>
        <v>#REF!</v>
      </c>
      <c r="AX455">
        <f>SUMIF(量化书目统计!A:A,H455,量化书目统计!G:G)</f>
        <v>0</v>
      </c>
    </row>
    <row r="456" spans="1:50" x14ac:dyDescent="0.3">
      <c r="A456" t="s">
        <v>3386</v>
      </c>
      <c r="B456" t="s">
        <v>539</v>
      </c>
      <c r="C456" t="s">
        <v>205</v>
      </c>
      <c r="D456">
        <v>1</v>
      </c>
      <c r="E456" t="s">
        <v>1535</v>
      </c>
      <c r="F456" s="1" t="s">
        <v>1536</v>
      </c>
      <c r="G456" t="s">
        <v>1537</v>
      </c>
      <c r="H456" t="e">
        <f>VLOOKUP(F456,#REF!,2,FALSE)</f>
        <v>#REF!</v>
      </c>
      <c r="I456" t="s">
        <v>59</v>
      </c>
      <c r="J456" s="4">
        <v>44431</v>
      </c>
      <c r="K456" s="4">
        <v>44548</v>
      </c>
      <c r="L456" s="3">
        <f t="shared" si="28"/>
        <v>117</v>
      </c>
      <c r="M456" s="4">
        <v>44547</v>
      </c>
      <c r="N456">
        <f t="shared" si="29"/>
        <v>116</v>
      </c>
      <c r="O456">
        <v>0</v>
      </c>
      <c r="P456" t="e">
        <f>VLOOKUP(F456,#REF!,3,FALSE)</f>
        <v>#REF!</v>
      </c>
      <c r="Q456">
        <f t="shared" si="30"/>
        <v>1</v>
      </c>
      <c r="R456" t="str">
        <f t="shared" si="31"/>
        <v/>
      </c>
      <c r="S456" t="s">
        <v>43</v>
      </c>
      <c r="U456">
        <v>2</v>
      </c>
      <c r="V456" t="s">
        <v>38</v>
      </c>
      <c r="W456">
        <v>15</v>
      </c>
      <c r="X456">
        <v>40</v>
      </c>
      <c r="Y456">
        <v>15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e">
        <f>VLOOKUP(A456,#REF!,4,FALSE)</f>
        <v>#REF!</v>
      </c>
      <c r="AW456" t="e">
        <f>VLOOKUP(A456,#REF!,5,FALSE)</f>
        <v>#REF!</v>
      </c>
      <c r="AX456">
        <f>SUMIF(量化书目统计!A:A,H456,量化书目统计!G:G)</f>
        <v>0</v>
      </c>
    </row>
    <row r="457" spans="1:50" x14ac:dyDescent="0.3">
      <c r="A457" t="s">
        <v>3386</v>
      </c>
      <c r="B457" t="s">
        <v>539</v>
      </c>
      <c r="C457" t="s">
        <v>205</v>
      </c>
      <c r="D457">
        <v>1</v>
      </c>
      <c r="E457" t="s">
        <v>2473</v>
      </c>
      <c r="F457" s="1" t="s">
        <v>2474</v>
      </c>
      <c r="G457" t="s">
        <v>2475</v>
      </c>
      <c r="H457" t="e">
        <f>VLOOKUP(F457,#REF!,2,FALSE)</f>
        <v>#REF!</v>
      </c>
      <c r="I457" t="s">
        <v>59</v>
      </c>
      <c r="J457" s="4">
        <v>44182</v>
      </c>
      <c r="K457" s="4">
        <v>44211</v>
      </c>
      <c r="L457" s="3">
        <f t="shared" si="28"/>
        <v>29</v>
      </c>
      <c r="M457" s="4">
        <v>44260</v>
      </c>
      <c r="N457">
        <f t="shared" si="29"/>
        <v>78</v>
      </c>
      <c r="O457">
        <v>0</v>
      </c>
      <c r="P457" t="e">
        <f>VLOOKUP(F457,#REF!,3,FALSE)</f>
        <v>#REF!</v>
      </c>
      <c r="Q457">
        <f t="shared" si="30"/>
        <v>0</v>
      </c>
      <c r="R457" t="str">
        <f t="shared" si="31"/>
        <v/>
      </c>
      <c r="S457" t="s">
        <v>28</v>
      </c>
      <c r="T457">
        <v>15</v>
      </c>
      <c r="U457">
        <v>1</v>
      </c>
      <c r="V457" t="s">
        <v>28</v>
      </c>
      <c r="W457">
        <v>18</v>
      </c>
      <c r="X457">
        <v>15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e">
        <f>VLOOKUP(A457,#REF!,4,FALSE)</f>
        <v>#REF!</v>
      </c>
      <c r="AW457" t="e">
        <f>VLOOKUP(A457,#REF!,5,FALSE)</f>
        <v>#REF!</v>
      </c>
      <c r="AX457">
        <f>SUMIF(量化书目统计!A:A,H457,量化书目统计!G:G)</f>
        <v>0</v>
      </c>
    </row>
    <row r="458" spans="1:50" x14ac:dyDescent="0.3">
      <c r="A458" t="s">
        <v>3387</v>
      </c>
      <c r="B458" t="s">
        <v>539</v>
      </c>
      <c r="C458" t="s">
        <v>1550</v>
      </c>
      <c r="D458">
        <v>4</v>
      </c>
      <c r="E458" t="s">
        <v>2717</v>
      </c>
      <c r="F458" s="1" t="s">
        <v>2718</v>
      </c>
      <c r="G458" t="s">
        <v>2719</v>
      </c>
      <c r="H458" t="e">
        <f>VLOOKUP(F458,#REF!,2,FALSE)</f>
        <v>#REF!</v>
      </c>
      <c r="I458" t="s">
        <v>231</v>
      </c>
      <c r="J458" s="4">
        <v>44362</v>
      </c>
      <c r="K458" s="4">
        <v>44363</v>
      </c>
      <c r="L458" s="3">
        <f t="shared" si="28"/>
        <v>1</v>
      </c>
      <c r="M458" s="4">
        <v>44424</v>
      </c>
      <c r="N458">
        <f t="shared" si="29"/>
        <v>62</v>
      </c>
      <c r="O458">
        <v>0</v>
      </c>
      <c r="P458" t="e">
        <f>VLOOKUP(F458,#REF!,3,FALSE)</f>
        <v>#REF!</v>
      </c>
      <c r="Q458">
        <f t="shared" si="30"/>
        <v>0</v>
      </c>
      <c r="R458" t="str">
        <f t="shared" si="31"/>
        <v/>
      </c>
      <c r="S458" t="s">
        <v>80</v>
      </c>
      <c r="T458">
        <v>16</v>
      </c>
      <c r="U458">
        <v>1</v>
      </c>
      <c r="V458" t="s">
        <v>80</v>
      </c>
      <c r="W458">
        <v>16</v>
      </c>
      <c r="X458">
        <v>36</v>
      </c>
      <c r="Y458">
        <v>4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e">
        <f>VLOOKUP(A458,#REF!,4,FALSE)</f>
        <v>#REF!</v>
      </c>
      <c r="AW458" t="e">
        <f>VLOOKUP(A458,#REF!,5,FALSE)</f>
        <v>#REF!</v>
      </c>
      <c r="AX458">
        <f>SUMIF(量化书目统计!A:A,H458,量化书目统计!G:G)</f>
        <v>0</v>
      </c>
    </row>
    <row r="459" spans="1:50" x14ac:dyDescent="0.3">
      <c r="A459" t="s">
        <v>3387</v>
      </c>
      <c r="B459" t="s">
        <v>539</v>
      </c>
      <c r="C459" t="s">
        <v>1550</v>
      </c>
      <c r="D459">
        <v>4</v>
      </c>
      <c r="E459" t="s">
        <v>3388</v>
      </c>
      <c r="F459" s="1" t="s">
        <v>3389</v>
      </c>
      <c r="G459" t="s">
        <v>3390</v>
      </c>
      <c r="H459" t="e">
        <f>VLOOKUP(F459,#REF!,2,FALSE)</f>
        <v>#REF!</v>
      </c>
      <c r="I459" t="s">
        <v>231</v>
      </c>
      <c r="J459" s="4">
        <v>44362</v>
      </c>
      <c r="K459" s="4">
        <v>44363</v>
      </c>
      <c r="L459" s="3">
        <f t="shared" si="28"/>
        <v>1</v>
      </c>
      <c r="M459" s="4">
        <v>44424</v>
      </c>
      <c r="N459">
        <f t="shared" si="29"/>
        <v>62</v>
      </c>
      <c r="O459">
        <v>0</v>
      </c>
      <c r="P459" t="e">
        <f>VLOOKUP(F459,#REF!,3,FALSE)</f>
        <v>#REF!</v>
      </c>
      <c r="Q459">
        <f t="shared" si="30"/>
        <v>0</v>
      </c>
      <c r="R459" t="str">
        <f t="shared" si="31"/>
        <v/>
      </c>
      <c r="S459" t="s">
        <v>80</v>
      </c>
      <c r="T459">
        <v>16</v>
      </c>
      <c r="U459">
        <v>1</v>
      </c>
      <c r="V459" t="s">
        <v>80</v>
      </c>
      <c r="W459">
        <v>16</v>
      </c>
      <c r="X459">
        <v>36</v>
      </c>
      <c r="Y459">
        <v>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e">
        <f>VLOOKUP(A459,#REF!,4,FALSE)</f>
        <v>#REF!</v>
      </c>
      <c r="AW459" t="e">
        <f>VLOOKUP(A459,#REF!,5,FALSE)</f>
        <v>#REF!</v>
      </c>
      <c r="AX459">
        <f>SUMIF(量化书目统计!A:A,H459,量化书目统计!G:G)</f>
        <v>0</v>
      </c>
    </row>
    <row r="460" spans="1:50" x14ac:dyDescent="0.3">
      <c r="A460" t="s">
        <v>519</v>
      </c>
      <c r="B460" t="s">
        <v>22</v>
      </c>
      <c r="C460" t="s">
        <v>313</v>
      </c>
      <c r="D460">
        <v>5</v>
      </c>
      <c r="E460" t="s">
        <v>520</v>
      </c>
      <c r="F460" s="1" t="s">
        <v>521</v>
      </c>
      <c r="G460" t="s">
        <v>522</v>
      </c>
      <c r="H460" t="e">
        <f>VLOOKUP(F460,#REF!,2,FALSE)</f>
        <v>#REF!</v>
      </c>
      <c r="I460" t="s">
        <v>158</v>
      </c>
      <c r="J460" s="4">
        <v>44158</v>
      </c>
      <c r="K460" s="4">
        <v>44204</v>
      </c>
      <c r="L460" s="3">
        <f t="shared" si="28"/>
        <v>46</v>
      </c>
      <c r="M460" s="4">
        <v>44218</v>
      </c>
      <c r="N460">
        <f t="shared" si="29"/>
        <v>60</v>
      </c>
      <c r="O460">
        <v>0</v>
      </c>
      <c r="P460" t="e">
        <f>VLOOKUP(F460,#REF!,3,FALSE)</f>
        <v>#REF!</v>
      </c>
      <c r="Q460">
        <f t="shared" si="30"/>
        <v>0</v>
      </c>
      <c r="R460" t="str">
        <f t="shared" si="31"/>
        <v/>
      </c>
      <c r="S460" t="s">
        <v>28</v>
      </c>
      <c r="T460">
        <v>12</v>
      </c>
      <c r="U460">
        <v>1</v>
      </c>
      <c r="V460" t="s">
        <v>28</v>
      </c>
      <c r="W460">
        <v>18</v>
      </c>
      <c r="X460">
        <v>12</v>
      </c>
      <c r="Y460">
        <v>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e">
        <f>VLOOKUP(A460,#REF!,4,FALSE)</f>
        <v>#REF!</v>
      </c>
      <c r="AW460" t="e">
        <f>VLOOKUP(A460,#REF!,5,FALSE)</f>
        <v>#REF!</v>
      </c>
      <c r="AX460">
        <f>SUMIF(量化书目统计!A:A,H460,量化书目统计!G:G)</f>
        <v>0</v>
      </c>
    </row>
    <row r="461" spans="1:50" x14ac:dyDescent="0.3">
      <c r="A461" t="s">
        <v>712</v>
      </c>
      <c r="B461" t="s">
        <v>539</v>
      </c>
      <c r="C461" t="s">
        <v>561</v>
      </c>
      <c r="D461">
        <v>3</v>
      </c>
      <c r="E461" t="s">
        <v>24</v>
      </c>
      <c r="F461" s="1" t="s">
        <v>25</v>
      </c>
      <c r="G461" t="s">
        <v>26</v>
      </c>
      <c r="H461" t="e">
        <f>VLOOKUP(F461,#REF!,2,FALSE)</f>
        <v>#REF!</v>
      </c>
      <c r="I461" t="s">
        <v>27</v>
      </c>
      <c r="J461" s="4">
        <v>44172</v>
      </c>
      <c r="K461" s="4">
        <v>44172</v>
      </c>
      <c r="L461" s="3">
        <f t="shared" si="28"/>
        <v>0</v>
      </c>
      <c r="M461" s="4">
        <v>44232</v>
      </c>
      <c r="N461">
        <f t="shared" si="29"/>
        <v>60</v>
      </c>
      <c r="O461">
        <v>0</v>
      </c>
      <c r="P461" t="e">
        <f>VLOOKUP(F461,#REF!,3,FALSE)</f>
        <v>#REF!</v>
      </c>
      <c r="Q461">
        <f t="shared" si="30"/>
        <v>0</v>
      </c>
      <c r="R461" t="str">
        <f t="shared" si="31"/>
        <v/>
      </c>
      <c r="S461" t="s">
        <v>28</v>
      </c>
      <c r="T461">
        <v>14</v>
      </c>
      <c r="U461">
        <v>1</v>
      </c>
      <c r="V461" t="s">
        <v>28</v>
      </c>
      <c r="W461">
        <v>14</v>
      </c>
      <c r="X461">
        <v>14</v>
      </c>
      <c r="Y461">
        <v>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e">
        <f>VLOOKUP(A461,#REF!,4,FALSE)</f>
        <v>#REF!</v>
      </c>
      <c r="AW461" t="e">
        <f>VLOOKUP(A461,#REF!,5,FALSE)</f>
        <v>#REF!</v>
      </c>
      <c r="AX461">
        <f>SUMIF(量化书目统计!A:A,H461,量化书目统计!G:G)</f>
        <v>0</v>
      </c>
    </row>
    <row r="462" spans="1:50" x14ac:dyDescent="0.3">
      <c r="A462" t="s">
        <v>3391</v>
      </c>
      <c r="B462" t="s">
        <v>539</v>
      </c>
      <c r="C462" t="s">
        <v>111</v>
      </c>
      <c r="D462">
        <v>4</v>
      </c>
      <c r="E462" t="s">
        <v>776</v>
      </c>
      <c r="F462" s="1" t="s">
        <v>777</v>
      </c>
      <c r="G462" t="s">
        <v>778</v>
      </c>
      <c r="H462" t="e">
        <f>VLOOKUP(F462,#REF!,2,FALSE)</f>
        <v>#REF!</v>
      </c>
      <c r="I462" t="s">
        <v>42</v>
      </c>
      <c r="J462" s="4">
        <v>44386</v>
      </c>
      <c r="K462" s="4">
        <v>44501</v>
      </c>
      <c r="L462" s="3">
        <f t="shared" si="28"/>
        <v>115</v>
      </c>
      <c r="M462" s="4">
        <v>44503</v>
      </c>
      <c r="N462">
        <f t="shared" si="29"/>
        <v>117</v>
      </c>
      <c r="O462">
        <v>0</v>
      </c>
      <c r="P462" t="e">
        <f>VLOOKUP(F462,#REF!,3,FALSE)</f>
        <v>#REF!</v>
      </c>
      <c r="Q462">
        <f t="shared" si="30"/>
        <v>0</v>
      </c>
      <c r="R462" t="str">
        <f t="shared" si="31"/>
        <v/>
      </c>
      <c r="S462" t="s">
        <v>80</v>
      </c>
      <c r="T462">
        <f>19</f>
        <v>19</v>
      </c>
      <c r="U462">
        <v>2</v>
      </c>
      <c r="V462" t="s">
        <v>38</v>
      </c>
      <c r="W462">
        <v>9</v>
      </c>
      <c r="X462">
        <v>39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e">
        <f>VLOOKUP(A462,#REF!,4,FALSE)</f>
        <v>#REF!</v>
      </c>
      <c r="AW462" t="e">
        <f>VLOOKUP(A462,#REF!,5,FALSE)</f>
        <v>#REF!</v>
      </c>
      <c r="AX462">
        <f>SUMIF(量化书目统计!A:A,H462,量化书目统计!G:G)</f>
        <v>0</v>
      </c>
    </row>
    <row r="463" spans="1:50" x14ac:dyDescent="0.3">
      <c r="A463" t="s">
        <v>3392</v>
      </c>
      <c r="B463" t="s">
        <v>539</v>
      </c>
      <c r="C463" t="s">
        <v>55</v>
      </c>
      <c r="D463">
        <v>1</v>
      </c>
      <c r="E463" t="s">
        <v>1627</v>
      </c>
      <c r="F463" s="1" t="s">
        <v>1628</v>
      </c>
      <c r="G463" t="s">
        <v>1629</v>
      </c>
      <c r="H463" t="e">
        <f>VLOOKUP(F463,#REF!,2,FALSE)</f>
        <v>#REF!</v>
      </c>
      <c r="I463" t="s">
        <v>59</v>
      </c>
      <c r="J463" s="4">
        <v>44283</v>
      </c>
      <c r="K463" s="4">
        <v>44329</v>
      </c>
      <c r="L463" s="3">
        <f t="shared" si="28"/>
        <v>46</v>
      </c>
      <c r="M463" s="4">
        <v>44343</v>
      </c>
      <c r="N463">
        <f t="shared" si="29"/>
        <v>60</v>
      </c>
      <c r="O463">
        <v>0</v>
      </c>
      <c r="P463" t="e">
        <f>VLOOKUP(F463,#REF!,3,FALSE)</f>
        <v>#REF!</v>
      </c>
      <c r="Q463">
        <f t="shared" si="30"/>
        <v>0</v>
      </c>
      <c r="R463" t="str">
        <f t="shared" si="31"/>
        <v/>
      </c>
      <c r="S463" t="s">
        <v>80</v>
      </c>
      <c r="T463">
        <v>4</v>
      </c>
      <c r="U463">
        <v>1</v>
      </c>
      <c r="V463" t="s">
        <v>80</v>
      </c>
      <c r="W463">
        <v>11</v>
      </c>
      <c r="X463">
        <v>24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e">
        <f>VLOOKUP(A463,#REF!,4,FALSE)</f>
        <v>#REF!</v>
      </c>
      <c r="AW463" t="e">
        <f>VLOOKUP(A463,#REF!,5,FALSE)</f>
        <v>#REF!</v>
      </c>
      <c r="AX463">
        <f>SUMIF(量化书目统计!A:A,H463,量化书目统计!G:G)</f>
        <v>0</v>
      </c>
    </row>
    <row r="464" spans="1:50" x14ac:dyDescent="0.3">
      <c r="A464" t="s">
        <v>3392</v>
      </c>
      <c r="B464" t="s">
        <v>539</v>
      </c>
      <c r="C464" t="s">
        <v>55</v>
      </c>
      <c r="D464">
        <v>1</v>
      </c>
      <c r="E464" t="s">
        <v>1627</v>
      </c>
      <c r="F464" s="1" t="s">
        <v>1628</v>
      </c>
      <c r="G464" t="s">
        <v>1629</v>
      </c>
      <c r="H464" t="e">
        <f>VLOOKUP(F464,#REF!,2,FALSE)</f>
        <v>#REF!</v>
      </c>
      <c r="I464" t="s">
        <v>59</v>
      </c>
      <c r="J464" s="4">
        <v>44367</v>
      </c>
      <c r="K464" s="4">
        <v>44422</v>
      </c>
      <c r="L464" s="3">
        <f t="shared" si="28"/>
        <v>55</v>
      </c>
      <c r="M464" s="4">
        <v>44446</v>
      </c>
      <c r="N464">
        <f t="shared" si="29"/>
        <v>79</v>
      </c>
      <c r="O464">
        <v>0</v>
      </c>
      <c r="P464" t="e">
        <f>VLOOKUP(F464,#REF!,3,FALSE)</f>
        <v>#REF!</v>
      </c>
      <c r="Q464">
        <f t="shared" si="30"/>
        <v>0</v>
      </c>
      <c r="R464" t="str">
        <f t="shared" si="31"/>
        <v/>
      </c>
      <c r="S464" t="s">
        <v>80</v>
      </c>
      <c r="T464">
        <v>16</v>
      </c>
      <c r="U464">
        <v>1</v>
      </c>
      <c r="V464" t="s">
        <v>43</v>
      </c>
      <c r="X464">
        <v>36</v>
      </c>
      <c r="Y464">
        <v>4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e">
        <f>VLOOKUP(A464,#REF!,4,FALSE)</f>
        <v>#REF!</v>
      </c>
      <c r="AW464" t="e">
        <f>VLOOKUP(A464,#REF!,5,FALSE)</f>
        <v>#REF!</v>
      </c>
      <c r="AX464">
        <f>SUMIF(量化书目统计!A:A,H464,量化书目统计!G:G)</f>
        <v>0</v>
      </c>
    </row>
    <row r="465" spans="1:50" x14ac:dyDescent="0.3">
      <c r="A465" t="s">
        <v>3409</v>
      </c>
      <c r="B465" t="s">
        <v>539</v>
      </c>
      <c r="C465" t="s">
        <v>117</v>
      </c>
      <c r="D465">
        <v>4</v>
      </c>
      <c r="E465" t="s">
        <v>3410</v>
      </c>
      <c r="F465" s="1" t="s">
        <v>3411</v>
      </c>
      <c r="G465" t="s">
        <v>3412</v>
      </c>
      <c r="H465" t="e">
        <f>VLOOKUP(F465,#REF!,2,FALSE)</f>
        <v>#REF!</v>
      </c>
      <c r="I465" t="s">
        <v>49</v>
      </c>
      <c r="J465" s="4">
        <v>44525</v>
      </c>
      <c r="K465" s="4">
        <v>44573</v>
      </c>
      <c r="L465" s="3">
        <f t="shared" si="28"/>
        <v>48</v>
      </c>
      <c r="M465" s="4">
        <v>44585</v>
      </c>
      <c r="N465">
        <f t="shared" si="29"/>
        <v>60</v>
      </c>
      <c r="O465">
        <v>1</v>
      </c>
      <c r="P465" t="e">
        <f>VLOOKUP(F465,#REF!,3,FALSE)</f>
        <v>#REF!</v>
      </c>
      <c r="Q465">
        <f t="shared" si="30"/>
        <v>0</v>
      </c>
      <c r="R465" t="str">
        <f t="shared" si="31"/>
        <v/>
      </c>
      <c r="S465" t="s">
        <v>38</v>
      </c>
      <c r="T465">
        <v>12</v>
      </c>
      <c r="U465">
        <v>1</v>
      </c>
      <c r="V465" t="s">
        <v>38</v>
      </c>
      <c r="W465">
        <v>18</v>
      </c>
      <c r="X465">
        <v>52</v>
      </c>
      <c r="Y465">
        <v>5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e">
        <f>VLOOKUP(A465,#REF!,4,FALSE)</f>
        <v>#REF!</v>
      </c>
      <c r="AW465" t="e">
        <f>VLOOKUP(A465,#REF!,5,FALSE)</f>
        <v>#REF!</v>
      </c>
      <c r="AX465">
        <f>SUMIF(量化书目统计!A:A,H465,量化书目统计!G:G)</f>
        <v>0</v>
      </c>
    </row>
    <row r="466" spans="1:50" x14ac:dyDescent="0.3">
      <c r="A466" t="s">
        <v>3409</v>
      </c>
      <c r="B466" t="s">
        <v>539</v>
      </c>
      <c r="C466" t="s">
        <v>117</v>
      </c>
      <c r="D466">
        <v>4</v>
      </c>
      <c r="E466" t="s">
        <v>2148</v>
      </c>
      <c r="F466" s="1" t="s">
        <v>2149</v>
      </c>
      <c r="G466" t="s">
        <v>2150</v>
      </c>
      <c r="H466" t="e">
        <f>VLOOKUP(F466,#REF!,2,FALSE)</f>
        <v>#REF!</v>
      </c>
      <c r="I466" t="s">
        <v>49</v>
      </c>
      <c r="J466" s="4">
        <v>44525</v>
      </c>
      <c r="K466" s="4">
        <v>44573</v>
      </c>
      <c r="L466" s="3">
        <f t="shared" si="28"/>
        <v>48</v>
      </c>
      <c r="M466" s="4">
        <v>44585</v>
      </c>
      <c r="N466">
        <f t="shared" si="29"/>
        <v>60</v>
      </c>
      <c r="O466">
        <v>1</v>
      </c>
      <c r="P466" t="e">
        <f>VLOOKUP(F466,#REF!,3,FALSE)</f>
        <v>#REF!</v>
      </c>
      <c r="Q466">
        <f t="shared" si="30"/>
        <v>0</v>
      </c>
      <c r="R466" t="str">
        <f t="shared" si="31"/>
        <v/>
      </c>
      <c r="S466" t="s">
        <v>38</v>
      </c>
      <c r="T466">
        <v>12</v>
      </c>
      <c r="U466">
        <v>2</v>
      </c>
      <c r="V466" t="s">
        <v>38</v>
      </c>
      <c r="W466">
        <v>18</v>
      </c>
      <c r="X466">
        <v>52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e">
        <f>VLOOKUP(A466,#REF!,4,FALSE)</f>
        <v>#REF!</v>
      </c>
      <c r="AW466" t="e">
        <f>VLOOKUP(A466,#REF!,5,FALSE)</f>
        <v>#REF!</v>
      </c>
      <c r="AX466">
        <f>SUMIF(量化书目统计!A:A,H466,量化书目统计!G:G)</f>
        <v>0</v>
      </c>
    </row>
    <row r="467" spans="1:50" x14ac:dyDescent="0.3">
      <c r="A467" t="s">
        <v>3409</v>
      </c>
      <c r="B467" t="s">
        <v>539</v>
      </c>
      <c r="C467" t="s">
        <v>117</v>
      </c>
      <c r="D467">
        <v>4</v>
      </c>
      <c r="E467" t="s">
        <v>2148</v>
      </c>
      <c r="F467" s="1" t="s">
        <v>2219</v>
      </c>
      <c r="G467" t="s">
        <v>2150</v>
      </c>
      <c r="H467" t="e">
        <f>VLOOKUP(F467,#REF!,2,FALSE)</f>
        <v>#REF!</v>
      </c>
      <c r="I467" t="s">
        <v>49</v>
      </c>
      <c r="J467" s="4">
        <v>44531</v>
      </c>
      <c r="K467" s="4">
        <v>44573</v>
      </c>
      <c r="L467" s="3">
        <f t="shared" si="28"/>
        <v>42</v>
      </c>
      <c r="M467" s="4">
        <v>44592</v>
      </c>
      <c r="N467">
        <f t="shared" si="29"/>
        <v>61</v>
      </c>
      <c r="O467">
        <v>1</v>
      </c>
      <c r="P467" t="e">
        <f>VLOOKUP(F467,#REF!,3,FALSE)</f>
        <v>#REF!</v>
      </c>
      <c r="Q467">
        <f t="shared" si="30"/>
        <v>0</v>
      </c>
      <c r="R467" t="str">
        <f t="shared" si="31"/>
        <v/>
      </c>
      <c r="S467" t="s">
        <v>38</v>
      </c>
      <c r="T467">
        <v>13</v>
      </c>
      <c r="U467">
        <v>2</v>
      </c>
      <c r="V467" t="s">
        <v>38</v>
      </c>
      <c r="W467">
        <v>18</v>
      </c>
      <c r="X467">
        <v>53</v>
      </c>
      <c r="Y467">
        <v>11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e">
        <f>VLOOKUP(A467,#REF!,4,FALSE)</f>
        <v>#REF!</v>
      </c>
      <c r="AW467" t="e">
        <f>VLOOKUP(A467,#REF!,5,FALSE)</f>
        <v>#REF!</v>
      </c>
      <c r="AX467">
        <f>SUMIF(量化书目统计!A:A,H467,量化书目统计!G:G)</f>
        <v>0</v>
      </c>
    </row>
    <row r="468" spans="1:50" x14ac:dyDescent="0.3">
      <c r="A468" t="s">
        <v>3413</v>
      </c>
      <c r="B468" t="s">
        <v>539</v>
      </c>
      <c r="C468" t="s">
        <v>731</v>
      </c>
      <c r="D468">
        <v>5</v>
      </c>
      <c r="E468" t="s">
        <v>364</v>
      </c>
      <c r="F468" s="1" t="s">
        <v>1238</v>
      </c>
      <c r="G468" t="s">
        <v>366</v>
      </c>
      <c r="H468" t="e">
        <f>VLOOKUP(F468,#REF!,2,FALSE)</f>
        <v>#REF!</v>
      </c>
      <c r="I468" t="s">
        <v>49</v>
      </c>
      <c r="J468" s="4">
        <v>44351</v>
      </c>
      <c r="K468" s="4">
        <v>44445</v>
      </c>
      <c r="L468" s="3">
        <f t="shared" si="28"/>
        <v>94</v>
      </c>
      <c r="M468" s="4">
        <v>44446</v>
      </c>
      <c r="N468">
        <f t="shared" si="29"/>
        <v>95</v>
      </c>
      <c r="O468">
        <v>0</v>
      </c>
      <c r="P468" t="e">
        <f>VLOOKUP(F468,#REF!,3,FALSE)</f>
        <v>#REF!</v>
      </c>
      <c r="Q468">
        <f t="shared" si="30"/>
        <v>0</v>
      </c>
      <c r="R468" t="str">
        <f t="shared" si="31"/>
        <v/>
      </c>
      <c r="S468" t="s">
        <v>80</v>
      </c>
      <c r="T468">
        <v>14</v>
      </c>
      <c r="U468">
        <v>2</v>
      </c>
      <c r="V468" t="s">
        <v>38</v>
      </c>
      <c r="W468">
        <v>1</v>
      </c>
      <c r="X468">
        <v>34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e">
        <f>VLOOKUP(A468,#REF!,4,FALSE)</f>
        <v>#REF!</v>
      </c>
      <c r="AW468" t="e">
        <f>VLOOKUP(A468,#REF!,5,FALSE)</f>
        <v>#REF!</v>
      </c>
      <c r="AX468">
        <f>SUMIF(量化书目统计!A:A,H468,量化书目统计!G:G)</f>
        <v>0</v>
      </c>
    </row>
    <row r="469" spans="1:50" x14ac:dyDescent="0.3">
      <c r="A469" t="s">
        <v>3414</v>
      </c>
      <c r="B469" t="s">
        <v>539</v>
      </c>
      <c r="C469" t="s">
        <v>45</v>
      </c>
      <c r="D469">
        <v>5</v>
      </c>
      <c r="E469" t="s">
        <v>848</v>
      </c>
      <c r="F469" s="1" t="s">
        <v>849</v>
      </c>
      <c r="G469" t="s">
        <v>850</v>
      </c>
      <c r="H469" t="e">
        <f>VLOOKUP(F469,#REF!,2,FALSE)</f>
        <v>#REF!</v>
      </c>
      <c r="I469" t="s">
        <v>158</v>
      </c>
      <c r="J469" s="4">
        <v>44166</v>
      </c>
      <c r="K469" s="4">
        <v>44260</v>
      </c>
      <c r="L469" s="3">
        <f t="shared" si="28"/>
        <v>94</v>
      </c>
      <c r="M469" s="4">
        <v>44260</v>
      </c>
      <c r="N469">
        <f t="shared" si="29"/>
        <v>94</v>
      </c>
      <c r="O469">
        <v>0</v>
      </c>
      <c r="P469" t="e">
        <f>VLOOKUP(F469,#REF!,3,FALSE)</f>
        <v>#REF!</v>
      </c>
      <c r="Q469">
        <f t="shared" si="30"/>
        <v>0</v>
      </c>
      <c r="R469" t="str">
        <f t="shared" si="31"/>
        <v/>
      </c>
      <c r="S469" t="s">
        <v>28</v>
      </c>
      <c r="T469">
        <v>13</v>
      </c>
      <c r="U469">
        <v>1</v>
      </c>
      <c r="V469" t="s">
        <v>80</v>
      </c>
      <c r="W469">
        <v>1</v>
      </c>
      <c r="X469">
        <v>13</v>
      </c>
      <c r="Y469">
        <v>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e">
        <f>VLOOKUP(A469,#REF!,4,FALSE)</f>
        <v>#REF!</v>
      </c>
      <c r="AW469" t="e">
        <f>VLOOKUP(A469,#REF!,5,FALSE)</f>
        <v>#REF!</v>
      </c>
      <c r="AX469">
        <f>SUMIF(量化书目统计!A:A,H469,量化书目统计!G:G)</f>
        <v>0</v>
      </c>
    </row>
    <row r="470" spans="1:50" x14ac:dyDescent="0.3">
      <c r="A470" t="s">
        <v>3415</v>
      </c>
      <c r="B470" t="s">
        <v>539</v>
      </c>
      <c r="C470" t="s">
        <v>45</v>
      </c>
      <c r="D470">
        <v>5</v>
      </c>
      <c r="E470" t="s">
        <v>1185</v>
      </c>
      <c r="F470" s="1" t="s">
        <v>1186</v>
      </c>
      <c r="G470" t="s">
        <v>1187</v>
      </c>
      <c r="H470" t="e">
        <f>VLOOKUP(F470,#REF!,2,FALSE)</f>
        <v>#REF!</v>
      </c>
      <c r="I470" t="s">
        <v>65</v>
      </c>
      <c r="J470" s="4">
        <v>44090</v>
      </c>
      <c r="K470" s="4">
        <v>44125</v>
      </c>
      <c r="L470" s="3">
        <f t="shared" si="28"/>
        <v>35</v>
      </c>
      <c r="M470" s="4">
        <v>44131</v>
      </c>
      <c r="N470">
        <f t="shared" si="29"/>
        <v>41</v>
      </c>
      <c r="O470">
        <v>0</v>
      </c>
      <c r="P470" t="e">
        <f>VLOOKUP(F470,#REF!,3,FALSE)</f>
        <v>#REF!</v>
      </c>
      <c r="Q470">
        <f t="shared" si="30"/>
        <v>0</v>
      </c>
      <c r="R470" t="str">
        <f t="shared" si="31"/>
        <v/>
      </c>
      <c r="S470" t="s">
        <v>28</v>
      </c>
      <c r="T470">
        <v>2</v>
      </c>
      <c r="U470">
        <v>1</v>
      </c>
      <c r="V470" t="s">
        <v>28</v>
      </c>
      <c r="W470">
        <v>7</v>
      </c>
      <c r="X470">
        <v>2</v>
      </c>
      <c r="Y470">
        <v>11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 t="e">
        <f>VLOOKUP(A470,#REF!,4,FALSE)</f>
        <v>#REF!</v>
      </c>
      <c r="AW470" t="e">
        <f>VLOOKUP(A470,#REF!,5,FALSE)</f>
        <v>#REF!</v>
      </c>
      <c r="AX470">
        <f>SUMIF(量化书目统计!A:A,H470,量化书目统计!G:G)</f>
        <v>0</v>
      </c>
    </row>
    <row r="471" spans="1:50" x14ac:dyDescent="0.3">
      <c r="A471" t="s">
        <v>3416</v>
      </c>
      <c r="B471" t="s">
        <v>539</v>
      </c>
      <c r="C471" t="s">
        <v>45</v>
      </c>
      <c r="D471">
        <v>5</v>
      </c>
      <c r="E471" t="s">
        <v>405</v>
      </c>
      <c r="F471" s="1" t="s">
        <v>406</v>
      </c>
      <c r="G471" t="s">
        <v>407</v>
      </c>
      <c r="H471" t="e">
        <f>VLOOKUP(F471,#REF!,2,FALSE)</f>
        <v>#REF!</v>
      </c>
      <c r="I471" t="s">
        <v>49</v>
      </c>
      <c r="J471" s="4">
        <v>44502</v>
      </c>
      <c r="K471" s="4">
        <v>44540</v>
      </c>
      <c r="L471" s="3">
        <f t="shared" si="28"/>
        <v>38</v>
      </c>
      <c r="M471" s="4">
        <v>44536</v>
      </c>
      <c r="N471">
        <f t="shared" si="29"/>
        <v>34</v>
      </c>
      <c r="O471">
        <v>0</v>
      </c>
      <c r="P471" t="e">
        <f>VLOOKUP(F471,#REF!,3,FALSE)</f>
        <v>#REF!</v>
      </c>
      <c r="Q471">
        <f t="shared" si="30"/>
        <v>0</v>
      </c>
      <c r="R471" t="str">
        <f t="shared" si="31"/>
        <v/>
      </c>
      <c r="S471" t="s">
        <v>38</v>
      </c>
      <c r="T471">
        <v>9</v>
      </c>
      <c r="U471">
        <v>2</v>
      </c>
      <c r="V471" t="s">
        <v>38</v>
      </c>
      <c r="W471">
        <v>14</v>
      </c>
      <c r="X471">
        <v>49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e">
        <f>VLOOKUP(A471,#REF!,4,FALSE)</f>
        <v>#REF!</v>
      </c>
      <c r="AW471" t="e">
        <f>VLOOKUP(A471,#REF!,5,FALSE)</f>
        <v>#REF!</v>
      </c>
      <c r="AX471">
        <f>SUMIF(量化书目统计!A:A,H471,量化书目统计!G:G)</f>
        <v>0</v>
      </c>
    </row>
    <row r="472" spans="1:50" x14ac:dyDescent="0.3">
      <c r="A472" t="s">
        <v>3417</v>
      </c>
      <c r="B472" t="s">
        <v>539</v>
      </c>
      <c r="C472" t="s">
        <v>45</v>
      </c>
      <c r="D472">
        <v>5</v>
      </c>
      <c r="E472" t="s">
        <v>2958</v>
      </c>
      <c r="F472" s="1" t="s">
        <v>2959</v>
      </c>
      <c r="G472" t="s">
        <v>2960</v>
      </c>
      <c r="H472" t="e">
        <f>VLOOKUP(F472,#REF!,2,FALSE)</f>
        <v>#REF!</v>
      </c>
      <c r="I472" t="s">
        <v>158</v>
      </c>
      <c r="J472" s="4">
        <v>44633</v>
      </c>
      <c r="K472" s="4">
        <v>44908</v>
      </c>
      <c r="L472" s="3">
        <f t="shared" si="28"/>
        <v>275</v>
      </c>
      <c r="M472" s="4">
        <v>44929</v>
      </c>
      <c r="N472">
        <f t="shared" si="29"/>
        <v>296</v>
      </c>
      <c r="O472">
        <v>0</v>
      </c>
      <c r="P472" t="e">
        <f>VLOOKUP(F472,#REF!,3,FALSE)</f>
        <v>#REF!</v>
      </c>
      <c r="Q472">
        <f t="shared" si="30"/>
        <v>0</v>
      </c>
      <c r="R472" t="str">
        <f t="shared" si="31"/>
        <v/>
      </c>
      <c r="S472" t="s">
        <v>99</v>
      </c>
      <c r="T472">
        <v>5</v>
      </c>
      <c r="U472">
        <v>1</v>
      </c>
      <c r="V472" t="s">
        <v>43</v>
      </c>
      <c r="X472">
        <v>65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e">
        <f>VLOOKUP(A472,#REF!,4,FALSE)</f>
        <v>#REF!</v>
      </c>
      <c r="AW472" t="e">
        <f>VLOOKUP(A472,#REF!,5,FALSE)</f>
        <v>#REF!</v>
      </c>
      <c r="AX472">
        <f>SUMIF(量化书目统计!A:A,H472,量化书目统计!G:G)</f>
        <v>0</v>
      </c>
    </row>
    <row r="473" spans="1:50" x14ac:dyDescent="0.3">
      <c r="A473" t="s">
        <v>3417</v>
      </c>
      <c r="B473" t="s">
        <v>539</v>
      </c>
      <c r="C473" t="s">
        <v>45</v>
      </c>
      <c r="D473">
        <v>5</v>
      </c>
      <c r="E473" t="s">
        <v>1251</v>
      </c>
      <c r="F473" s="1" t="s">
        <v>2678</v>
      </c>
      <c r="G473" t="s">
        <v>2679</v>
      </c>
      <c r="H473" t="e">
        <f>VLOOKUP(F473,#REF!,2,FALSE)</f>
        <v>#REF!</v>
      </c>
      <c r="I473" t="s">
        <v>32</v>
      </c>
      <c r="J473" s="4">
        <v>44182</v>
      </c>
      <c r="K473" s="4">
        <v>44385</v>
      </c>
      <c r="L473" s="3">
        <f t="shared" si="28"/>
        <v>203</v>
      </c>
      <c r="M473" s="4">
        <v>44376</v>
      </c>
      <c r="N473">
        <f t="shared" si="29"/>
        <v>194</v>
      </c>
      <c r="O473">
        <v>0</v>
      </c>
      <c r="P473" t="e">
        <f>VLOOKUP(F473,#REF!,3,FALSE)</f>
        <v>#REF!</v>
      </c>
      <c r="Q473">
        <f t="shared" si="30"/>
        <v>0</v>
      </c>
      <c r="R473" t="str">
        <f t="shared" si="31"/>
        <v/>
      </c>
      <c r="S473" t="s">
        <v>28</v>
      </c>
      <c r="T473">
        <v>15</v>
      </c>
      <c r="U473">
        <v>1</v>
      </c>
      <c r="V473" t="s">
        <v>80</v>
      </c>
      <c r="W473">
        <v>18</v>
      </c>
      <c r="X473">
        <v>15</v>
      </c>
      <c r="Y473">
        <v>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e">
        <f>VLOOKUP(A473,#REF!,4,FALSE)</f>
        <v>#REF!</v>
      </c>
      <c r="AW473" t="e">
        <f>VLOOKUP(A473,#REF!,5,FALSE)</f>
        <v>#REF!</v>
      </c>
      <c r="AX473">
        <f>SUMIF(量化书目统计!A:A,H473,量化书目统计!G:G)</f>
        <v>0</v>
      </c>
    </row>
    <row r="474" spans="1:50" x14ac:dyDescent="0.3">
      <c r="A474" t="s">
        <v>3417</v>
      </c>
      <c r="B474" t="s">
        <v>539</v>
      </c>
      <c r="C474" t="s">
        <v>45</v>
      </c>
      <c r="D474">
        <v>5</v>
      </c>
      <c r="E474" t="s">
        <v>1251</v>
      </c>
      <c r="F474" s="1" t="s">
        <v>2678</v>
      </c>
      <c r="G474" t="s">
        <v>2679</v>
      </c>
      <c r="H474" t="e">
        <f>VLOOKUP(F474,#REF!,2,FALSE)</f>
        <v>#REF!</v>
      </c>
      <c r="I474" t="s">
        <v>32</v>
      </c>
      <c r="J474" s="4">
        <v>44385</v>
      </c>
      <c r="K474" s="4">
        <v>44447</v>
      </c>
      <c r="L474" s="3">
        <f t="shared" si="28"/>
        <v>62</v>
      </c>
      <c r="M474" s="4">
        <v>44447</v>
      </c>
      <c r="N474">
        <f t="shared" si="29"/>
        <v>62</v>
      </c>
      <c r="O474">
        <v>0</v>
      </c>
      <c r="P474" t="e">
        <f>VLOOKUP(F474,#REF!,3,FALSE)</f>
        <v>#REF!</v>
      </c>
      <c r="Q474">
        <f t="shared" si="30"/>
        <v>0</v>
      </c>
      <c r="R474" t="str">
        <f t="shared" si="31"/>
        <v/>
      </c>
      <c r="S474" t="s">
        <v>80</v>
      </c>
      <c r="T474">
        <f>19</f>
        <v>19</v>
      </c>
      <c r="U474">
        <v>1</v>
      </c>
      <c r="V474" t="s">
        <v>38</v>
      </c>
      <c r="W474">
        <v>1</v>
      </c>
      <c r="X474">
        <v>39</v>
      </c>
      <c r="Y474">
        <v>14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e">
        <f>VLOOKUP(A474,#REF!,4,FALSE)</f>
        <v>#REF!</v>
      </c>
      <c r="AW474" t="e">
        <f>VLOOKUP(A474,#REF!,5,FALSE)</f>
        <v>#REF!</v>
      </c>
      <c r="AX474">
        <f>SUMIF(量化书目统计!A:A,H474,量化书目统计!G:G)</f>
        <v>0</v>
      </c>
    </row>
    <row r="475" spans="1:50" x14ac:dyDescent="0.3">
      <c r="A475" t="s">
        <v>3417</v>
      </c>
      <c r="B475" t="s">
        <v>539</v>
      </c>
      <c r="C475" t="s">
        <v>45</v>
      </c>
      <c r="D475">
        <v>5</v>
      </c>
      <c r="E475" t="s">
        <v>3418</v>
      </c>
      <c r="F475" s="1" t="s">
        <v>3419</v>
      </c>
      <c r="G475" t="s">
        <v>3420</v>
      </c>
      <c r="H475" t="e">
        <f>VLOOKUP(F475,#REF!,2,FALSE)</f>
        <v>#REF!</v>
      </c>
      <c r="I475" t="s">
        <v>49</v>
      </c>
      <c r="J475" s="4">
        <v>44463</v>
      </c>
      <c r="K475" s="4">
        <v>44537</v>
      </c>
      <c r="L475" s="3">
        <f t="shared" si="28"/>
        <v>74</v>
      </c>
      <c r="M475" s="4">
        <v>44539</v>
      </c>
      <c r="N475">
        <f t="shared" si="29"/>
        <v>76</v>
      </c>
      <c r="O475">
        <v>0</v>
      </c>
      <c r="P475" t="e">
        <f>VLOOKUP(F475,#REF!,3,FALSE)</f>
        <v>#REF!</v>
      </c>
      <c r="Q475">
        <f t="shared" si="30"/>
        <v>0</v>
      </c>
      <c r="R475" t="str">
        <f t="shared" si="31"/>
        <v/>
      </c>
      <c r="S475" t="s">
        <v>38</v>
      </c>
      <c r="T475">
        <v>3</v>
      </c>
      <c r="U475">
        <v>1</v>
      </c>
      <c r="V475" t="s">
        <v>38</v>
      </c>
      <c r="W475">
        <v>14</v>
      </c>
      <c r="X475">
        <v>43</v>
      </c>
      <c r="Y475">
        <v>14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e">
        <f>VLOOKUP(A475,#REF!,4,FALSE)</f>
        <v>#REF!</v>
      </c>
      <c r="AW475" t="e">
        <f>VLOOKUP(A475,#REF!,5,FALSE)</f>
        <v>#REF!</v>
      </c>
      <c r="AX475">
        <f>SUMIF(量化书目统计!A:A,H475,量化书目统计!G:G)</f>
        <v>0</v>
      </c>
    </row>
    <row r="476" spans="1:50" x14ac:dyDescent="0.3">
      <c r="A476" t="s">
        <v>3421</v>
      </c>
      <c r="B476" t="s">
        <v>539</v>
      </c>
      <c r="C476" t="s">
        <v>45</v>
      </c>
      <c r="D476">
        <v>5</v>
      </c>
      <c r="E476" t="s">
        <v>603</v>
      </c>
      <c r="F476" s="1" t="s">
        <v>3422</v>
      </c>
      <c r="G476" t="s">
        <v>3423</v>
      </c>
      <c r="H476" t="e">
        <f>VLOOKUP(F476,#REF!,2,FALSE)</f>
        <v>#REF!</v>
      </c>
      <c r="I476" t="s">
        <v>231</v>
      </c>
      <c r="J476" s="4">
        <v>44152</v>
      </c>
      <c r="K476" s="4">
        <v>44194</v>
      </c>
      <c r="L476" s="3">
        <f t="shared" si="28"/>
        <v>42</v>
      </c>
      <c r="M476" s="4">
        <v>44200</v>
      </c>
      <c r="N476">
        <f t="shared" si="29"/>
        <v>48</v>
      </c>
      <c r="O476">
        <v>0</v>
      </c>
      <c r="P476" t="e">
        <f>VLOOKUP(F476,#REF!,3,FALSE)</f>
        <v>#REF!</v>
      </c>
      <c r="Q476">
        <f t="shared" si="30"/>
        <v>0</v>
      </c>
      <c r="R476" t="str">
        <f t="shared" si="31"/>
        <v/>
      </c>
      <c r="S476" t="s">
        <v>28</v>
      </c>
      <c r="T476">
        <v>11</v>
      </c>
      <c r="U476">
        <v>1</v>
      </c>
      <c r="V476" t="s">
        <v>28</v>
      </c>
      <c r="W476">
        <v>17</v>
      </c>
      <c r="X476">
        <v>11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e">
        <f>VLOOKUP(A476,#REF!,4,FALSE)</f>
        <v>#REF!</v>
      </c>
      <c r="AW476" t="e">
        <f>VLOOKUP(A476,#REF!,5,FALSE)</f>
        <v>#REF!</v>
      </c>
      <c r="AX476">
        <f>SUMIF(量化书目统计!A:A,H476,量化书目统计!G:G)</f>
        <v>0</v>
      </c>
    </row>
    <row r="477" spans="1:50" x14ac:dyDescent="0.3">
      <c r="A477" t="s">
        <v>3424</v>
      </c>
      <c r="B477" t="s">
        <v>539</v>
      </c>
      <c r="C477" t="s">
        <v>45</v>
      </c>
      <c r="D477">
        <v>5</v>
      </c>
      <c r="E477" t="s">
        <v>1345</v>
      </c>
      <c r="F477" s="1" t="s">
        <v>3377</v>
      </c>
      <c r="G477" t="s">
        <v>3378</v>
      </c>
      <c r="H477" t="e">
        <f>VLOOKUP(F477,#REF!,2,FALSE)</f>
        <v>#REF!</v>
      </c>
      <c r="I477" t="s">
        <v>59</v>
      </c>
      <c r="J477" s="4">
        <v>44141</v>
      </c>
      <c r="K477" s="4">
        <v>44144</v>
      </c>
      <c r="L477" s="3">
        <f t="shared" si="28"/>
        <v>3</v>
      </c>
      <c r="M477" s="4">
        <v>44201</v>
      </c>
      <c r="N477">
        <f t="shared" si="29"/>
        <v>60</v>
      </c>
      <c r="O477">
        <v>0</v>
      </c>
      <c r="P477" t="e">
        <f>VLOOKUP(F477,#REF!,3,FALSE)</f>
        <v>#REF!</v>
      </c>
      <c r="Q477">
        <f t="shared" si="30"/>
        <v>1</v>
      </c>
      <c r="R477" t="str">
        <f t="shared" si="31"/>
        <v/>
      </c>
      <c r="S477" t="s">
        <v>28</v>
      </c>
      <c r="T477">
        <v>9</v>
      </c>
      <c r="U477">
        <v>1</v>
      </c>
      <c r="V477" t="s">
        <v>28</v>
      </c>
      <c r="W477">
        <v>10</v>
      </c>
      <c r="X477">
        <v>9</v>
      </c>
      <c r="Y477">
        <v>11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e">
        <f>VLOOKUP(A477,#REF!,4,FALSE)</f>
        <v>#REF!</v>
      </c>
      <c r="AW477" t="e">
        <f>VLOOKUP(A477,#REF!,5,FALSE)</f>
        <v>#REF!</v>
      </c>
      <c r="AX477">
        <f>SUMIF(量化书目统计!A:A,H477,量化书目统计!G:G)</f>
        <v>0</v>
      </c>
    </row>
    <row r="478" spans="1:50" x14ac:dyDescent="0.3">
      <c r="A478" t="s">
        <v>3424</v>
      </c>
      <c r="B478" t="s">
        <v>539</v>
      </c>
      <c r="C478" t="s">
        <v>45</v>
      </c>
      <c r="D478">
        <v>5</v>
      </c>
      <c r="E478" t="s">
        <v>390</v>
      </c>
      <c r="F478" s="1" t="s">
        <v>697</v>
      </c>
      <c r="G478" t="s">
        <v>698</v>
      </c>
      <c r="H478" t="e">
        <f>VLOOKUP(F478,#REF!,2,FALSE)</f>
        <v>#REF!</v>
      </c>
      <c r="I478" t="s">
        <v>74</v>
      </c>
      <c r="J478" s="4">
        <v>44566</v>
      </c>
      <c r="K478" s="4">
        <v>44622</v>
      </c>
      <c r="L478" s="3">
        <f t="shared" si="28"/>
        <v>56</v>
      </c>
      <c r="M478" s="4">
        <v>44617</v>
      </c>
      <c r="N478">
        <f t="shared" si="29"/>
        <v>51</v>
      </c>
      <c r="O478">
        <v>0</v>
      </c>
      <c r="P478" t="e">
        <f>VLOOKUP(F478,#REF!,3,FALSE)</f>
        <v>#REF!</v>
      </c>
      <c r="Q478">
        <f t="shared" si="30"/>
        <v>0</v>
      </c>
      <c r="R478" t="str">
        <f t="shared" si="31"/>
        <v/>
      </c>
      <c r="S478" t="s">
        <v>38</v>
      </c>
      <c r="T478">
        <v>18</v>
      </c>
      <c r="U478">
        <v>1</v>
      </c>
      <c r="V478" t="s">
        <v>99</v>
      </c>
      <c r="W478">
        <v>3</v>
      </c>
      <c r="X478">
        <v>58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e">
        <f>VLOOKUP(A478,#REF!,4,FALSE)</f>
        <v>#REF!</v>
      </c>
      <c r="AW478" t="e">
        <f>VLOOKUP(A478,#REF!,5,FALSE)</f>
        <v>#REF!</v>
      </c>
      <c r="AX478">
        <f>SUMIF(量化书目统计!A:A,H478,量化书目统计!G:G)</f>
        <v>0</v>
      </c>
    </row>
    <row r="479" spans="1:50" x14ac:dyDescent="0.3">
      <c r="A479" t="s">
        <v>3424</v>
      </c>
      <c r="B479" t="s">
        <v>539</v>
      </c>
      <c r="C479" t="s">
        <v>45</v>
      </c>
      <c r="D479">
        <v>5</v>
      </c>
      <c r="E479" t="s">
        <v>2037</v>
      </c>
      <c r="F479" s="1" t="s">
        <v>2038</v>
      </c>
      <c r="G479" t="s">
        <v>2039</v>
      </c>
      <c r="H479" t="e">
        <f>VLOOKUP(F479,#REF!,2,FALSE)</f>
        <v>#REF!</v>
      </c>
      <c r="I479" t="s">
        <v>32</v>
      </c>
      <c r="J479" s="4">
        <v>44281</v>
      </c>
      <c r="K479" s="4">
        <v>44281</v>
      </c>
      <c r="L479" s="3">
        <f t="shared" si="28"/>
        <v>0</v>
      </c>
      <c r="M479" s="4">
        <v>44341</v>
      </c>
      <c r="N479">
        <f t="shared" si="29"/>
        <v>60</v>
      </c>
      <c r="O479">
        <v>0</v>
      </c>
      <c r="P479" t="e">
        <f>VLOOKUP(F479,#REF!,3,FALSE)</f>
        <v>#REF!</v>
      </c>
      <c r="Q479">
        <f t="shared" si="30"/>
        <v>0</v>
      </c>
      <c r="R479" t="str">
        <f t="shared" si="31"/>
        <v/>
      </c>
      <c r="S479" t="s">
        <v>80</v>
      </c>
      <c r="T479">
        <v>4</v>
      </c>
      <c r="U479">
        <v>1</v>
      </c>
      <c r="V479" t="s">
        <v>80</v>
      </c>
      <c r="W479">
        <v>4</v>
      </c>
      <c r="X479">
        <v>24</v>
      </c>
      <c r="Y479">
        <v>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e">
        <f>VLOOKUP(A479,#REF!,4,FALSE)</f>
        <v>#REF!</v>
      </c>
      <c r="AW479" t="e">
        <f>VLOOKUP(A479,#REF!,5,FALSE)</f>
        <v>#REF!</v>
      </c>
      <c r="AX479">
        <f>SUMIF(量化书目统计!A:A,H479,量化书目统计!G:G)</f>
        <v>0</v>
      </c>
    </row>
    <row r="480" spans="1:50" x14ac:dyDescent="0.3">
      <c r="A480" t="s">
        <v>3424</v>
      </c>
      <c r="B480" t="s">
        <v>539</v>
      </c>
      <c r="C480" t="s">
        <v>45</v>
      </c>
      <c r="D480">
        <v>5</v>
      </c>
      <c r="E480" t="s">
        <v>2037</v>
      </c>
      <c r="F480" s="1" t="s">
        <v>2038</v>
      </c>
      <c r="G480" t="s">
        <v>2039</v>
      </c>
      <c r="H480" t="e">
        <f>VLOOKUP(F480,#REF!,2,FALSE)</f>
        <v>#REF!</v>
      </c>
      <c r="I480" t="s">
        <v>32</v>
      </c>
      <c r="J480" s="4">
        <v>44505</v>
      </c>
      <c r="K480" s="4">
        <v>44612</v>
      </c>
      <c r="L480" s="3">
        <f t="shared" si="28"/>
        <v>107</v>
      </c>
      <c r="M480" s="4">
        <v>44624</v>
      </c>
      <c r="N480">
        <f t="shared" si="29"/>
        <v>119</v>
      </c>
      <c r="O480">
        <v>0</v>
      </c>
      <c r="P480" t="e">
        <f>VLOOKUP(F480,#REF!,3,FALSE)</f>
        <v>#REF!</v>
      </c>
      <c r="Q480">
        <f t="shared" si="30"/>
        <v>0</v>
      </c>
      <c r="R480" t="str">
        <f t="shared" si="31"/>
        <v/>
      </c>
      <c r="S480" t="s">
        <v>38</v>
      </c>
      <c r="T480">
        <v>9</v>
      </c>
      <c r="U480">
        <v>1</v>
      </c>
      <c r="V480" t="s">
        <v>99</v>
      </c>
      <c r="W480">
        <v>2</v>
      </c>
      <c r="X480">
        <v>49</v>
      </c>
      <c r="Y480">
        <v>3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e">
        <f>VLOOKUP(A480,#REF!,4,FALSE)</f>
        <v>#REF!</v>
      </c>
      <c r="AW480" t="e">
        <f>VLOOKUP(A480,#REF!,5,FALSE)</f>
        <v>#REF!</v>
      </c>
      <c r="AX480">
        <f>SUMIF(量化书目统计!A:A,H480,量化书目统计!G:G)</f>
        <v>0</v>
      </c>
    </row>
    <row r="481" spans="1:50" x14ac:dyDescent="0.3">
      <c r="A481" t="s">
        <v>3424</v>
      </c>
      <c r="B481" t="s">
        <v>539</v>
      </c>
      <c r="C481" t="s">
        <v>45</v>
      </c>
      <c r="D481">
        <v>5</v>
      </c>
      <c r="E481" t="s">
        <v>304</v>
      </c>
      <c r="F481" s="1" t="s">
        <v>305</v>
      </c>
      <c r="G481" t="s">
        <v>306</v>
      </c>
      <c r="H481" t="e">
        <f>VLOOKUP(F481,#REF!,2,FALSE)</f>
        <v>#REF!</v>
      </c>
      <c r="I481" t="s">
        <v>32</v>
      </c>
      <c r="J481" s="4">
        <v>44295</v>
      </c>
      <c r="K481" s="4">
        <v>44300</v>
      </c>
      <c r="L481" s="3">
        <f t="shared" si="28"/>
        <v>5</v>
      </c>
      <c r="M481" s="4">
        <v>44355</v>
      </c>
      <c r="N481">
        <f t="shared" si="29"/>
        <v>60</v>
      </c>
      <c r="O481">
        <v>0</v>
      </c>
      <c r="P481" t="e">
        <f>VLOOKUP(F481,#REF!,3,FALSE)</f>
        <v>#REF!</v>
      </c>
      <c r="Q481">
        <f t="shared" si="30"/>
        <v>0</v>
      </c>
      <c r="R481" t="str">
        <f t="shared" si="31"/>
        <v/>
      </c>
      <c r="S481" t="s">
        <v>80</v>
      </c>
      <c r="T481">
        <v>6</v>
      </c>
      <c r="U481">
        <v>1</v>
      </c>
      <c r="V481" t="s">
        <v>80</v>
      </c>
      <c r="W481">
        <v>7</v>
      </c>
      <c r="X481">
        <v>26</v>
      </c>
      <c r="Y481">
        <v>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e">
        <f>VLOOKUP(A481,#REF!,4,FALSE)</f>
        <v>#REF!</v>
      </c>
      <c r="AW481" t="e">
        <f>VLOOKUP(A481,#REF!,5,FALSE)</f>
        <v>#REF!</v>
      </c>
      <c r="AX481">
        <f>SUMIF(量化书目统计!A:A,H481,量化书目统计!G:G)</f>
        <v>0</v>
      </c>
    </row>
    <row r="482" spans="1:50" x14ac:dyDescent="0.3">
      <c r="A482" t="s">
        <v>3424</v>
      </c>
      <c r="B482" t="s">
        <v>539</v>
      </c>
      <c r="C482" t="s">
        <v>45</v>
      </c>
      <c r="D482">
        <v>5</v>
      </c>
      <c r="E482" t="s">
        <v>1163</v>
      </c>
      <c r="F482" s="1" t="s">
        <v>1164</v>
      </c>
      <c r="G482" t="s">
        <v>1165</v>
      </c>
      <c r="H482" t="e">
        <f>VLOOKUP(F482,#REF!,2,FALSE)</f>
        <v>#REF!</v>
      </c>
      <c r="I482" t="s">
        <v>49</v>
      </c>
      <c r="J482" s="4">
        <v>44145</v>
      </c>
      <c r="K482" s="4">
        <v>44145</v>
      </c>
      <c r="L482" s="3">
        <f t="shared" si="28"/>
        <v>0</v>
      </c>
      <c r="M482" s="4">
        <v>44207</v>
      </c>
      <c r="N482">
        <f t="shared" si="29"/>
        <v>62</v>
      </c>
      <c r="O482">
        <v>0</v>
      </c>
      <c r="P482" t="e">
        <f>VLOOKUP(F482,#REF!,3,FALSE)</f>
        <v>#REF!</v>
      </c>
      <c r="Q482">
        <f t="shared" si="30"/>
        <v>0</v>
      </c>
      <c r="R482" t="str">
        <f t="shared" si="31"/>
        <v/>
      </c>
      <c r="S482" t="s">
        <v>28</v>
      </c>
      <c r="T482">
        <v>10</v>
      </c>
      <c r="U482">
        <v>2</v>
      </c>
      <c r="V482" t="s">
        <v>28</v>
      </c>
      <c r="W482">
        <v>10</v>
      </c>
      <c r="X482">
        <v>10</v>
      </c>
      <c r="Y482">
        <v>19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 t="e">
        <f>VLOOKUP(A482,#REF!,4,FALSE)</f>
        <v>#REF!</v>
      </c>
      <c r="AW482" t="e">
        <f>VLOOKUP(A482,#REF!,5,FALSE)</f>
        <v>#REF!</v>
      </c>
      <c r="AX482">
        <f>SUMIF(量化书目统计!A:A,H482,量化书目统计!G:G)</f>
        <v>0</v>
      </c>
    </row>
    <row r="483" spans="1:50" x14ac:dyDescent="0.3">
      <c r="A483" t="s">
        <v>713</v>
      </c>
      <c r="B483" t="s">
        <v>539</v>
      </c>
      <c r="C483" t="s">
        <v>561</v>
      </c>
      <c r="D483">
        <v>3</v>
      </c>
      <c r="E483" t="s">
        <v>714</v>
      </c>
      <c r="F483" s="1" t="s">
        <v>715</v>
      </c>
      <c r="G483" t="s">
        <v>716</v>
      </c>
      <c r="H483" t="e">
        <f>VLOOKUP(F483,#REF!,2,FALSE)</f>
        <v>#REF!</v>
      </c>
      <c r="I483" t="s">
        <v>32</v>
      </c>
      <c r="J483" s="4">
        <v>44813</v>
      </c>
      <c r="K483" s="4">
        <v>44874</v>
      </c>
      <c r="L483" s="3">
        <f t="shared" si="28"/>
        <v>61</v>
      </c>
      <c r="M483" s="4">
        <v>44873</v>
      </c>
      <c r="N483">
        <f t="shared" si="29"/>
        <v>60</v>
      </c>
      <c r="O483">
        <v>0</v>
      </c>
      <c r="P483" t="e">
        <f>VLOOKUP(F483,#REF!,3,FALSE)</f>
        <v>#REF!</v>
      </c>
      <c r="Q483">
        <f t="shared" si="30"/>
        <v>0</v>
      </c>
      <c r="R483" t="str">
        <f t="shared" si="31"/>
        <v/>
      </c>
      <c r="S483" t="s">
        <v>43</v>
      </c>
      <c r="U483">
        <v>1</v>
      </c>
      <c r="V483" t="s">
        <v>43</v>
      </c>
      <c r="X483">
        <v>80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e">
        <f>VLOOKUP(A483,#REF!,4,FALSE)</f>
        <v>#REF!</v>
      </c>
      <c r="AW483" t="e">
        <f>VLOOKUP(A483,#REF!,5,FALSE)</f>
        <v>#REF!</v>
      </c>
      <c r="AX483">
        <f>SUMIF(量化书目统计!A:A,H483,量化书目统计!G:G)</f>
        <v>0</v>
      </c>
    </row>
    <row r="484" spans="1:50" x14ac:dyDescent="0.3">
      <c r="A484" t="s">
        <v>3425</v>
      </c>
      <c r="B484" t="s">
        <v>539</v>
      </c>
      <c r="C484" t="s">
        <v>45</v>
      </c>
      <c r="D484">
        <v>5</v>
      </c>
      <c r="E484" t="s">
        <v>819</v>
      </c>
      <c r="F484" s="1" t="s">
        <v>820</v>
      </c>
      <c r="G484" t="s">
        <v>821</v>
      </c>
      <c r="H484" t="e">
        <f>VLOOKUP(F484,#REF!,2,FALSE)</f>
        <v>#REF!</v>
      </c>
      <c r="I484" t="s">
        <v>32</v>
      </c>
      <c r="J484" s="4">
        <v>44455</v>
      </c>
      <c r="K484" s="4">
        <v>44488</v>
      </c>
      <c r="L484" s="3">
        <f t="shared" si="28"/>
        <v>33</v>
      </c>
      <c r="M484" s="4">
        <v>44494</v>
      </c>
      <c r="N484">
        <f t="shared" si="29"/>
        <v>39</v>
      </c>
      <c r="O484">
        <v>0</v>
      </c>
      <c r="P484" t="e">
        <f>VLOOKUP(F484,#REF!,3,FALSE)</f>
        <v>#REF!</v>
      </c>
      <c r="Q484">
        <f t="shared" si="30"/>
        <v>0</v>
      </c>
      <c r="R484" t="str">
        <f t="shared" si="31"/>
        <v/>
      </c>
      <c r="S484" t="s">
        <v>38</v>
      </c>
      <c r="T484">
        <v>2</v>
      </c>
      <c r="U484">
        <v>1</v>
      </c>
      <c r="V484" t="s">
        <v>38</v>
      </c>
      <c r="W484">
        <v>7</v>
      </c>
      <c r="X484">
        <v>42</v>
      </c>
      <c r="Y484">
        <v>11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e">
        <f>VLOOKUP(A484,#REF!,4,FALSE)</f>
        <v>#REF!</v>
      </c>
      <c r="AW484" t="e">
        <f>VLOOKUP(A484,#REF!,5,FALSE)</f>
        <v>#REF!</v>
      </c>
      <c r="AX484">
        <f>SUMIF(量化书目统计!A:A,H484,量化书目统计!G:G)</f>
        <v>0</v>
      </c>
    </row>
    <row r="485" spans="1:50" x14ac:dyDescent="0.3">
      <c r="A485" t="s">
        <v>3425</v>
      </c>
      <c r="B485" t="s">
        <v>539</v>
      </c>
      <c r="C485" t="s">
        <v>45</v>
      </c>
      <c r="D485">
        <v>5</v>
      </c>
      <c r="E485" t="s">
        <v>1115</v>
      </c>
      <c r="F485" s="1" t="s">
        <v>1116</v>
      </c>
      <c r="G485" t="s">
        <v>1117</v>
      </c>
      <c r="H485" t="e">
        <f>VLOOKUP(F485,#REF!,2,FALSE)</f>
        <v>#REF!</v>
      </c>
      <c r="I485" t="s">
        <v>49</v>
      </c>
      <c r="J485" s="4">
        <v>44257</v>
      </c>
      <c r="K485" s="4">
        <v>44325</v>
      </c>
      <c r="L485" s="3">
        <f t="shared" si="28"/>
        <v>68</v>
      </c>
      <c r="M485" s="4">
        <v>44341</v>
      </c>
      <c r="N485">
        <f t="shared" si="29"/>
        <v>84</v>
      </c>
      <c r="O485">
        <v>0</v>
      </c>
      <c r="P485" t="e">
        <f>VLOOKUP(F485,#REF!,3,FALSE)</f>
        <v>#REF!</v>
      </c>
      <c r="Q485">
        <f t="shared" si="30"/>
        <v>0</v>
      </c>
      <c r="R485" t="str">
        <f t="shared" si="31"/>
        <v/>
      </c>
      <c r="S485" t="s">
        <v>80</v>
      </c>
      <c r="T485">
        <v>1</v>
      </c>
      <c r="U485">
        <v>1</v>
      </c>
      <c r="V485" t="s">
        <v>80</v>
      </c>
      <c r="W485">
        <v>10</v>
      </c>
      <c r="X485">
        <v>21</v>
      </c>
      <c r="Y485">
        <v>4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e">
        <f>VLOOKUP(A485,#REF!,4,FALSE)</f>
        <v>#REF!</v>
      </c>
      <c r="AW485" t="e">
        <f>VLOOKUP(A485,#REF!,5,FALSE)</f>
        <v>#REF!</v>
      </c>
      <c r="AX485">
        <f>SUMIF(量化书目统计!A:A,H485,量化书目统计!G:G)</f>
        <v>0</v>
      </c>
    </row>
    <row r="486" spans="1:50" x14ac:dyDescent="0.3">
      <c r="A486" t="s">
        <v>3425</v>
      </c>
      <c r="B486" t="s">
        <v>539</v>
      </c>
      <c r="C486" t="s">
        <v>45</v>
      </c>
      <c r="D486">
        <v>5</v>
      </c>
      <c r="E486" t="s">
        <v>1816</v>
      </c>
      <c r="F486" s="1" t="s">
        <v>1817</v>
      </c>
      <c r="G486" t="s">
        <v>1818</v>
      </c>
      <c r="H486" t="e">
        <f>VLOOKUP(F486,#REF!,2,FALSE)</f>
        <v>#REF!</v>
      </c>
      <c r="I486" t="s">
        <v>49</v>
      </c>
      <c r="J486" s="4">
        <v>44257</v>
      </c>
      <c r="K486" s="4">
        <v>44325</v>
      </c>
      <c r="L486" s="3">
        <f t="shared" si="28"/>
        <v>68</v>
      </c>
      <c r="M486" s="4">
        <v>44341</v>
      </c>
      <c r="N486">
        <f t="shared" si="29"/>
        <v>84</v>
      </c>
      <c r="O486">
        <v>0</v>
      </c>
      <c r="P486" t="e">
        <f>VLOOKUP(F486,#REF!,3,FALSE)</f>
        <v>#REF!</v>
      </c>
      <c r="Q486">
        <f t="shared" si="30"/>
        <v>0</v>
      </c>
      <c r="R486" t="str">
        <f t="shared" si="31"/>
        <v/>
      </c>
      <c r="S486" t="s">
        <v>80</v>
      </c>
      <c r="T486">
        <v>1</v>
      </c>
      <c r="U486">
        <v>1</v>
      </c>
      <c r="V486" t="s">
        <v>80</v>
      </c>
      <c r="W486">
        <v>10</v>
      </c>
      <c r="X486">
        <v>21</v>
      </c>
      <c r="Y486">
        <v>13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e">
        <f>VLOOKUP(A486,#REF!,4,FALSE)</f>
        <v>#REF!</v>
      </c>
      <c r="AW486" t="e">
        <f>VLOOKUP(A486,#REF!,5,FALSE)</f>
        <v>#REF!</v>
      </c>
      <c r="AX486">
        <f>SUMIF(量化书目统计!A:A,H486,量化书目统计!G:G)</f>
        <v>0</v>
      </c>
    </row>
    <row r="487" spans="1:50" x14ac:dyDescent="0.3">
      <c r="A487" t="s">
        <v>3426</v>
      </c>
      <c r="B487" t="s">
        <v>539</v>
      </c>
      <c r="C487" t="s">
        <v>45</v>
      </c>
      <c r="D487">
        <v>5</v>
      </c>
      <c r="E487" t="s">
        <v>436</v>
      </c>
      <c r="F487" s="1" t="s">
        <v>437</v>
      </c>
      <c r="G487" t="s">
        <v>438</v>
      </c>
      <c r="H487" t="e">
        <f>VLOOKUP(F487,#REF!,2,FALSE)</f>
        <v>#REF!</v>
      </c>
      <c r="I487" t="s">
        <v>49</v>
      </c>
      <c r="J487" s="4">
        <v>44186</v>
      </c>
      <c r="K487" s="4">
        <v>44269</v>
      </c>
      <c r="L487" s="3">
        <f t="shared" si="28"/>
        <v>83</v>
      </c>
      <c r="M487" s="4">
        <v>44272</v>
      </c>
      <c r="N487">
        <f t="shared" si="29"/>
        <v>86</v>
      </c>
      <c r="O487">
        <v>0</v>
      </c>
      <c r="P487" t="e">
        <f>VLOOKUP(F487,#REF!,3,FALSE)</f>
        <v>#REF!</v>
      </c>
      <c r="Q487">
        <f t="shared" si="30"/>
        <v>0</v>
      </c>
      <c r="R487" t="str">
        <f t="shared" si="31"/>
        <v/>
      </c>
      <c r="S487" t="s">
        <v>28</v>
      </c>
      <c r="T487">
        <v>16</v>
      </c>
      <c r="U487">
        <v>1</v>
      </c>
      <c r="V487" t="s">
        <v>80</v>
      </c>
      <c r="W487">
        <v>2</v>
      </c>
      <c r="X487">
        <v>16</v>
      </c>
      <c r="Y487">
        <v>11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e">
        <f>VLOOKUP(A487,#REF!,4,FALSE)</f>
        <v>#REF!</v>
      </c>
      <c r="AW487" t="e">
        <f>VLOOKUP(A487,#REF!,5,FALSE)</f>
        <v>#REF!</v>
      </c>
      <c r="AX487">
        <f>SUMIF(量化书目统计!A:A,H487,量化书目统计!G:G)</f>
        <v>0</v>
      </c>
    </row>
    <row r="488" spans="1:50" x14ac:dyDescent="0.3">
      <c r="A488" t="s">
        <v>3427</v>
      </c>
      <c r="B488" t="s">
        <v>539</v>
      </c>
      <c r="C488" t="s">
        <v>45</v>
      </c>
      <c r="D488">
        <v>5</v>
      </c>
      <c r="E488" t="s">
        <v>741</v>
      </c>
      <c r="F488" s="1" t="s">
        <v>3111</v>
      </c>
      <c r="G488" t="s">
        <v>3112</v>
      </c>
      <c r="H488" t="e">
        <f>VLOOKUP(F488,#REF!,2,FALSE)</f>
        <v>#REF!</v>
      </c>
      <c r="I488" t="s">
        <v>59</v>
      </c>
      <c r="J488" s="4">
        <v>44284</v>
      </c>
      <c r="K488" s="4">
        <v>44320</v>
      </c>
      <c r="L488" s="3">
        <f t="shared" si="28"/>
        <v>36</v>
      </c>
      <c r="M488" s="4">
        <v>44344</v>
      </c>
      <c r="N488">
        <f t="shared" si="29"/>
        <v>60</v>
      </c>
      <c r="O488">
        <v>0</v>
      </c>
      <c r="P488" t="e">
        <f>VLOOKUP(F488,#REF!,3,FALSE)</f>
        <v>#REF!</v>
      </c>
      <c r="Q488">
        <f t="shared" si="30"/>
        <v>1</v>
      </c>
      <c r="R488" t="str">
        <f t="shared" si="31"/>
        <v/>
      </c>
      <c r="S488" t="s">
        <v>80</v>
      </c>
      <c r="T488">
        <v>5</v>
      </c>
      <c r="U488">
        <v>5</v>
      </c>
      <c r="V488" t="s">
        <v>80</v>
      </c>
      <c r="W488">
        <v>10</v>
      </c>
      <c r="X488">
        <v>25</v>
      </c>
      <c r="Y488">
        <v>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e">
        <f>VLOOKUP(A488,#REF!,4,FALSE)</f>
        <v>#REF!</v>
      </c>
      <c r="AW488" t="e">
        <f>VLOOKUP(A488,#REF!,5,FALSE)</f>
        <v>#REF!</v>
      </c>
      <c r="AX488">
        <f>SUMIF(量化书目统计!A:A,H488,量化书目统计!G:G)</f>
        <v>0</v>
      </c>
    </row>
    <row r="489" spans="1:50" x14ac:dyDescent="0.3">
      <c r="A489" t="s">
        <v>3427</v>
      </c>
      <c r="B489" t="s">
        <v>539</v>
      </c>
      <c r="C489" t="s">
        <v>45</v>
      </c>
      <c r="D489">
        <v>5</v>
      </c>
      <c r="E489" t="s">
        <v>736</v>
      </c>
      <c r="F489" s="1" t="s">
        <v>3428</v>
      </c>
      <c r="G489" t="s">
        <v>3429</v>
      </c>
      <c r="H489" t="e">
        <f>VLOOKUP(F489,#REF!,2,FALSE)</f>
        <v>#REF!</v>
      </c>
      <c r="I489" t="s">
        <v>59</v>
      </c>
      <c r="J489" s="4">
        <v>44258</v>
      </c>
      <c r="K489" s="4">
        <v>44320</v>
      </c>
      <c r="L489" s="3">
        <f t="shared" si="28"/>
        <v>62</v>
      </c>
      <c r="M489" s="4">
        <v>44319</v>
      </c>
      <c r="N489">
        <f t="shared" si="29"/>
        <v>61</v>
      </c>
      <c r="O489">
        <v>0</v>
      </c>
      <c r="P489" t="e">
        <f>VLOOKUP(F489,#REF!,3,FALSE)</f>
        <v>#REF!</v>
      </c>
      <c r="Q489">
        <f t="shared" si="30"/>
        <v>1</v>
      </c>
      <c r="R489" t="str">
        <f t="shared" si="31"/>
        <v/>
      </c>
      <c r="S489" t="s">
        <v>80</v>
      </c>
      <c r="T489">
        <v>1</v>
      </c>
      <c r="U489">
        <v>1</v>
      </c>
      <c r="V489" t="s">
        <v>80</v>
      </c>
      <c r="W489">
        <v>10</v>
      </c>
      <c r="X489">
        <v>21</v>
      </c>
      <c r="Y489">
        <v>15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e">
        <f>VLOOKUP(A489,#REF!,4,FALSE)</f>
        <v>#REF!</v>
      </c>
      <c r="AW489" t="e">
        <f>VLOOKUP(A489,#REF!,5,FALSE)</f>
        <v>#REF!</v>
      </c>
      <c r="AX489">
        <f>SUMIF(量化书目统计!A:A,H489,量化书目统计!G:G)</f>
        <v>0</v>
      </c>
    </row>
    <row r="490" spans="1:50" x14ac:dyDescent="0.3">
      <c r="A490" t="s">
        <v>3430</v>
      </c>
      <c r="B490" t="s">
        <v>539</v>
      </c>
      <c r="C490" t="s">
        <v>45</v>
      </c>
      <c r="D490">
        <v>5</v>
      </c>
      <c r="E490" t="s">
        <v>2187</v>
      </c>
      <c r="F490" s="1" t="s">
        <v>2368</v>
      </c>
      <c r="G490" t="s">
        <v>2369</v>
      </c>
      <c r="H490" t="e">
        <f>VLOOKUP(F490,#REF!,2,FALSE)</f>
        <v>#REF!</v>
      </c>
      <c r="I490" t="s">
        <v>65</v>
      </c>
      <c r="J490" s="4">
        <v>44477</v>
      </c>
      <c r="K490" s="4">
        <v>44801</v>
      </c>
      <c r="L490" s="3">
        <f t="shared" si="28"/>
        <v>324</v>
      </c>
      <c r="M490" s="4">
        <v>44815</v>
      </c>
      <c r="N490">
        <f t="shared" si="29"/>
        <v>338</v>
      </c>
      <c r="O490">
        <v>0</v>
      </c>
      <c r="P490" t="e">
        <f>VLOOKUP(F490,#REF!,3,FALSE)</f>
        <v>#REF!</v>
      </c>
      <c r="Q490">
        <f t="shared" si="30"/>
        <v>0</v>
      </c>
      <c r="R490" t="str">
        <f t="shared" si="31"/>
        <v/>
      </c>
      <c r="S490" t="s">
        <v>38</v>
      </c>
      <c r="T490">
        <v>5</v>
      </c>
      <c r="U490">
        <v>2</v>
      </c>
      <c r="V490" t="s">
        <v>43</v>
      </c>
      <c r="X490">
        <v>45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e">
        <f>VLOOKUP(A490,#REF!,4,FALSE)</f>
        <v>#REF!</v>
      </c>
      <c r="AW490" t="e">
        <f>VLOOKUP(A490,#REF!,5,FALSE)</f>
        <v>#REF!</v>
      </c>
      <c r="AX490">
        <f>SUMIF(量化书目统计!A:A,H490,量化书目统计!G:G)</f>
        <v>0</v>
      </c>
    </row>
    <row r="491" spans="1:50" x14ac:dyDescent="0.3">
      <c r="A491" t="s">
        <v>3430</v>
      </c>
      <c r="B491" t="s">
        <v>539</v>
      </c>
      <c r="C491" t="s">
        <v>45</v>
      </c>
      <c r="D491">
        <v>5</v>
      </c>
      <c r="E491" t="s">
        <v>3431</v>
      </c>
      <c r="F491" s="1" t="s">
        <v>3432</v>
      </c>
      <c r="G491" t="s">
        <v>3433</v>
      </c>
      <c r="H491" t="e">
        <f>VLOOKUP(F491,#REF!,2,FALSE)</f>
        <v>#REF!</v>
      </c>
      <c r="I491" t="s">
        <v>175</v>
      </c>
      <c r="J491" s="4">
        <v>44314</v>
      </c>
      <c r="K491" s="4">
        <v>44344</v>
      </c>
      <c r="L491" s="3">
        <f t="shared" si="28"/>
        <v>30</v>
      </c>
      <c r="M491" s="4">
        <v>44403</v>
      </c>
      <c r="N491">
        <f t="shared" si="29"/>
        <v>89</v>
      </c>
      <c r="O491">
        <v>0</v>
      </c>
      <c r="P491" t="e">
        <f>VLOOKUP(F491,#REF!,3,FALSE)</f>
        <v>#REF!</v>
      </c>
      <c r="Q491">
        <f t="shared" si="30"/>
        <v>0</v>
      </c>
      <c r="R491" t="str">
        <f t="shared" si="31"/>
        <v/>
      </c>
      <c r="S491" t="s">
        <v>80</v>
      </c>
      <c r="T491">
        <v>9</v>
      </c>
      <c r="U491">
        <v>1</v>
      </c>
      <c r="V491" t="s">
        <v>80</v>
      </c>
      <c r="W491">
        <v>13</v>
      </c>
      <c r="X491">
        <v>29</v>
      </c>
      <c r="Y491">
        <v>15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e">
        <f>VLOOKUP(A491,#REF!,4,FALSE)</f>
        <v>#REF!</v>
      </c>
      <c r="AW491" t="e">
        <f>VLOOKUP(A491,#REF!,5,FALSE)</f>
        <v>#REF!</v>
      </c>
      <c r="AX491">
        <f>SUMIF(量化书目统计!A:A,H491,量化书目统计!G:G)</f>
        <v>0</v>
      </c>
    </row>
    <row r="492" spans="1:50" x14ac:dyDescent="0.3">
      <c r="A492" t="s">
        <v>3430</v>
      </c>
      <c r="B492" t="s">
        <v>539</v>
      </c>
      <c r="C492" t="s">
        <v>45</v>
      </c>
      <c r="D492">
        <v>5</v>
      </c>
      <c r="E492" t="s">
        <v>619</v>
      </c>
      <c r="F492" s="1" t="s">
        <v>620</v>
      </c>
      <c r="G492" t="s">
        <v>621</v>
      </c>
      <c r="H492" t="e">
        <f>VLOOKUP(F492,#REF!,2,FALSE)</f>
        <v>#REF!</v>
      </c>
      <c r="I492" t="s">
        <v>59</v>
      </c>
      <c r="J492" s="4">
        <v>44257</v>
      </c>
      <c r="K492" s="4">
        <v>44341</v>
      </c>
      <c r="L492" s="3">
        <f t="shared" si="28"/>
        <v>84</v>
      </c>
      <c r="M492" s="4">
        <v>44372</v>
      </c>
      <c r="N492">
        <f t="shared" si="29"/>
        <v>115</v>
      </c>
      <c r="O492">
        <v>0</v>
      </c>
      <c r="P492" t="e">
        <f>VLOOKUP(F492,#REF!,3,FALSE)</f>
        <v>#REF!</v>
      </c>
      <c r="Q492">
        <f t="shared" si="30"/>
        <v>0</v>
      </c>
      <c r="R492" t="str">
        <f t="shared" si="31"/>
        <v/>
      </c>
      <c r="S492" t="s">
        <v>80</v>
      </c>
      <c r="T492">
        <v>1</v>
      </c>
      <c r="U492">
        <v>1</v>
      </c>
      <c r="V492" t="s">
        <v>80</v>
      </c>
      <c r="W492">
        <v>13</v>
      </c>
      <c r="X492">
        <v>21</v>
      </c>
      <c r="Y492">
        <v>11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e">
        <f>VLOOKUP(A492,#REF!,4,FALSE)</f>
        <v>#REF!</v>
      </c>
      <c r="AW492" t="e">
        <f>VLOOKUP(A492,#REF!,5,FALSE)</f>
        <v>#REF!</v>
      </c>
      <c r="AX492">
        <f>SUMIF(量化书目统计!A:A,H492,量化书目统计!G:G)</f>
        <v>0</v>
      </c>
    </row>
    <row r="493" spans="1:50" x14ac:dyDescent="0.3">
      <c r="A493" t="s">
        <v>3430</v>
      </c>
      <c r="B493" t="s">
        <v>539</v>
      </c>
      <c r="C493" t="s">
        <v>45</v>
      </c>
      <c r="D493">
        <v>5</v>
      </c>
      <c r="E493" t="s">
        <v>1599</v>
      </c>
      <c r="F493" s="1" t="s">
        <v>1600</v>
      </c>
      <c r="G493" t="s">
        <v>1601</v>
      </c>
      <c r="H493" t="e">
        <f>VLOOKUP(F493,#REF!,2,FALSE)</f>
        <v>#REF!</v>
      </c>
      <c r="I493" t="s">
        <v>53</v>
      </c>
      <c r="J493" s="4">
        <v>44614</v>
      </c>
      <c r="K493" s="4">
        <v>44797</v>
      </c>
      <c r="L493" s="3">
        <f t="shared" si="28"/>
        <v>183</v>
      </c>
      <c r="M493" s="4">
        <v>44815</v>
      </c>
      <c r="N493">
        <f t="shared" si="29"/>
        <v>201</v>
      </c>
      <c r="O493">
        <v>0</v>
      </c>
      <c r="P493" t="e">
        <f>VLOOKUP(F493,#REF!,3,FALSE)</f>
        <v>#REF!</v>
      </c>
      <c r="Q493">
        <f t="shared" si="30"/>
        <v>0</v>
      </c>
      <c r="R493" t="str">
        <f t="shared" si="31"/>
        <v/>
      </c>
      <c r="S493" t="s">
        <v>99</v>
      </c>
      <c r="T493">
        <v>2</v>
      </c>
      <c r="U493">
        <v>1</v>
      </c>
      <c r="V493" t="s">
        <v>43</v>
      </c>
      <c r="X493">
        <v>62</v>
      </c>
      <c r="Y493">
        <v>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 t="e">
        <f>VLOOKUP(A493,#REF!,4,FALSE)</f>
        <v>#REF!</v>
      </c>
      <c r="AW493" t="e">
        <f>VLOOKUP(A493,#REF!,5,FALSE)</f>
        <v>#REF!</v>
      </c>
      <c r="AX493">
        <f>SUMIF(量化书目统计!A:A,H493,量化书目统计!G:G)</f>
        <v>0</v>
      </c>
    </row>
    <row r="494" spans="1:50" x14ac:dyDescent="0.3">
      <c r="A494" t="s">
        <v>3430</v>
      </c>
      <c r="B494" t="s">
        <v>539</v>
      </c>
      <c r="C494" t="s">
        <v>45</v>
      </c>
      <c r="D494">
        <v>5</v>
      </c>
      <c r="E494" t="s">
        <v>2769</v>
      </c>
      <c r="F494" s="1" t="s">
        <v>3434</v>
      </c>
      <c r="G494" t="s">
        <v>3435</v>
      </c>
      <c r="H494" t="e">
        <f>VLOOKUP(F494,#REF!,2,FALSE)</f>
        <v>#REF!</v>
      </c>
      <c r="I494" t="s">
        <v>175</v>
      </c>
      <c r="J494" s="4">
        <v>44479</v>
      </c>
      <c r="K494" s="4">
        <v>44559</v>
      </c>
      <c r="L494" s="3">
        <f t="shared" si="28"/>
        <v>80</v>
      </c>
      <c r="M494" s="4">
        <v>44599</v>
      </c>
      <c r="N494">
        <f t="shared" si="29"/>
        <v>120</v>
      </c>
      <c r="O494">
        <v>0</v>
      </c>
      <c r="P494" t="e">
        <f>VLOOKUP(F494,#REF!,3,FALSE)</f>
        <v>#REF!</v>
      </c>
      <c r="Q494">
        <f t="shared" si="30"/>
        <v>0</v>
      </c>
      <c r="R494" t="str">
        <f t="shared" si="31"/>
        <v/>
      </c>
      <c r="S494" t="s">
        <v>38</v>
      </c>
      <c r="T494">
        <v>6</v>
      </c>
      <c r="U494">
        <v>1</v>
      </c>
      <c r="V494" t="s">
        <v>38</v>
      </c>
      <c r="W494">
        <v>17</v>
      </c>
      <c r="X494">
        <v>46</v>
      </c>
      <c r="Y494">
        <v>11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e">
        <f>VLOOKUP(A494,#REF!,4,FALSE)</f>
        <v>#REF!</v>
      </c>
      <c r="AW494" t="e">
        <f>VLOOKUP(A494,#REF!,5,FALSE)</f>
        <v>#REF!</v>
      </c>
      <c r="AX494">
        <f>SUMIF(量化书目统计!A:A,H494,量化书目统计!G:G)</f>
        <v>0</v>
      </c>
    </row>
    <row r="495" spans="1:50" x14ac:dyDescent="0.3">
      <c r="A495" t="s">
        <v>3430</v>
      </c>
      <c r="B495" t="s">
        <v>539</v>
      </c>
      <c r="C495" t="s">
        <v>45</v>
      </c>
      <c r="D495">
        <v>5</v>
      </c>
      <c r="E495" t="s">
        <v>1115</v>
      </c>
      <c r="F495" s="1" t="s">
        <v>1116</v>
      </c>
      <c r="G495" t="s">
        <v>1117</v>
      </c>
      <c r="H495" t="e">
        <f>VLOOKUP(F495,#REF!,2,FALSE)</f>
        <v>#REF!</v>
      </c>
      <c r="I495" t="s">
        <v>49</v>
      </c>
      <c r="J495" s="4">
        <v>44158</v>
      </c>
      <c r="K495" s="4">
        <v>44208</v>
      </c>
      <c r="L495" s="3">
        <f t="shared" si="28"/>
        <v>50</v>
      </c>
      <c r="M495" s="4">
        <v>44242</v>
      </c>
      <c r="N495">
        <f t="shared" si="29"/>
        <v>84</v>
      </c>
      <c r="O495">
        <v>0</v>
      </c>
      <c r="P495" t="e">
        <f>VLOOKUP(F495,#REF!,3,FALSE)</f>
        <v>#REF!</v>
      </c>
      <c r="Q495">
        <f t="shared" si="30"/>
        <v>0</v>
      </c>
      <c r="R495" t="str">
        <f t="shared" si="31"/>
        <v/>
      </c>
      <c r="S495" t="s">
        <v>28</v>
      </c>
      <c r="T495">
        <v>12</v>
      </c>
      <c r="U495">
        <v>1</v>
      </c>
      <c r="V495" t="s">
        <v>28</v>
      </c>
      <c r="W495">
        <v>18</v>
      </c>
      <c r="X495">
        <v>12</v>
      </c>
      <c r="Y495">
        <v>11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e">
        <f>VLOOKUP(A495,#REF!,4,FALSE)</f>
        <v>#REF!</v>
      </c>
      <c r="AW495" t="e">
        <f>VLOOKUP(A495,#REF!,5,FALSE)</f>
        <v>#REF!</v>
      </c>
      <c r="AX495">
        <f>SUMIF(量化书目统计!A:A,H495,量化书目统计!G:G)</f>
        <v>0</v>
      </c>
    </row>
    <row r="496" spans="1:50" x14ac:dyDescent="0.3">
      <c r="A496" t="s">
        <v>3430</v>
      </c>
      <c r="B496" t="s">
        <v>539</v>
      </c>
      <c r="C496" t="s">
        <v>45</v>
      </c>
      <c r="D496">
        <v>5</v>
      </c>
      <c r="E496" t="s">
        <v>1115</v>
      </c>
      <c r="F496" s="1" t="s">
        <v>1116</v>
      </c>
      <c r="G496" t="s">
        <v>1117</v>
      </c>
      <c r="H496" t="e">
        <f>VLOOKUP(F496,#REF!,2,FALSE)</f>
        <v>#REF!</v>
      </c>
      <c r="I496" t="s">
        <v>49</v>
      </c>
      <c r="J496" s="4">
        <v>44463</v>
      </c>
      <c r="K496" s="4">
        <v>44545</v>
      </c>
      <c r="L496" s="3">
        <f t="shared" si="28"/>
        <v>82</v>
      </c>
      <c r="M496" s="4">
        <v>44546</v>
      </c>
      <c r="N496">
        <f t="shared" si="29"/>
        <v>83</v>
      </c>
      <c r="O496">
        <v>0</v>
      </c>
      <c r="P496" t="e">
        <f>VLOOKUP(F496,#REF!,3,FALSE)</f>
        <v>#REF!</v>
      </c>
      <c r="Q496">
        <f t="shared" si="30"/>
        <v>0</v>
      </c>
      <c r="R496" t="str">
        <f t="shared" si="31"/>
        <v/>
      </c>
      <c r="S496" t="s">
        <v>38</v>
      </c>
      <c r="T496">
        <v>3</v>
      </c>
      <c r="U496">
        <v>1</v>
      </c>
      <c r="V496" t="s">
        <v>38</v>
      </c>
      <c r="W496">
        <v>15</v>
      </c>
      <c r="X496">
        <v>43</v>
      </c>
      <c r="Y496">
        <v>11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e">
        <f>VLOOKUP(A496,#REF!,4,FALSE)</f>
        <v>#REF!</v>
      </c>
      <c r="AW496" t="e">
        <f>VLOOKUP(A496,#REF!,5,FALSE)</f>
        <v>#REF!</v>
      </c>
      <c r="AX496">
        <f>SUMIF(量化书目统计!A:A,H496,量化书目统计!G:G)</f>
        <v>0</v>
      </c>
    </row>
    <row r="497" spans="1:50" x14ac:dyDescent="0.3">
      <c r="A497" t="s">
        <v>3430</v>
      </c>
      <c r="B497" t="s">
        <v>539</v>
      </c>
      <c r="C497" t="s">
        <v>45</v>
      </c>
      <c r="D497">
        <v>5</v>
      </c>
      <c r="E497" t="s">
        <v>206</v>
      </c>
      <c r="F497" s="1" t="s">
        <v>207</v>
      </c>
      <c r="G497" t="s">
        <v>208</v>
      </c>
      <c r="H497" t="e">
        <f>VLOOKUP(F497,#REF!,2,FALSE)</f>
        <v>#REF!</v>
      </c>
      <c r="I497" t="s">
        <v>32</v>
      </c>
      <c r="J497" s="4">
        <v>44853</v>
      </c>
      <c r="K497" s="4">
        <v>44853</v>
      </c>
      <c r="L497" s="3">
        <f t="shared" si="28"/>
        <v>0</v>
      </c>
      <c r="M497" s="4">
        <v>44914</v>
      </c>
      <c r="N497">
        <f t="shared" si="29"/>
        <v>61</v>
      </c>
      <c r="O497">
        <v>0</v>
      </c>
      <c r="P497" t="e">
        <f>VLOOKUP(F497,#REF!,3,FALSE)</f>
        <v>#REF!</v>
      </c>
      <c r="Q497">
        <f t="shared" si="30"/>
        <v>0</v>
      </c>
      <c r="R497" t="str">
        <f t="shared" si="31"/>
        <v/>
      </c>
      <c r="S497" t="s">
        <v>43</v>
      </c>
      <c r="U497">
        <v>1</v>
      </c>
      <c r="V497" t="s">
        <v>43</v>
      </c>
      <c r="X497">
        <v>80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e">
        <f>VLOOKUP(A497,#REF!,4,FALSE)</f>
        <v>#REF!</v>
      </c>
      <c r="AW497" t="e">
        <f>VLOOKUP(A497,#REF!,5,FALSE)</f>
        <v>#REF!</v>
      </c>
      <c r="AX497">
        <f>SUMIF(量化书目统计!A:A,H497,量化书目统计!G:G)</f>
        <v>0</v>
      </c>
    </row>
    <row r="498" spans="1:50" x14ac:dyDescent="0.3">
      <c r="A498" t="s">
        <v>3436</v>
      </c>
      <c r="B498" t="s">
        <v>539</v>
      </c>
      <c r="C498" t="s">
        <v>45</v>
      </c>
      <c r="D498">
        <v>5</v>
      </c>
      <c r="E498" t="s">
        <v>776</v>
      </c>
      <c r="F498" s="1" t="s">
        <v>3437</v>
      </c>
      <c r="G498" t="s">
        <v>3438</v>
      </c>
      <c r="H498" t="e">
        <f>VLOOKUP(F498,#REF!,2,FALSE)</f>
        <v>#REF!</v>
      </c>
      <c r="I498" t="s">
        <v>42</v>
      </c>
      <c r="J498" s="4">
        <v>44617</v>
      </c>
      <c r="K498" s="4">
        <v>44803</v>
      </c>
      <c r="L498" s="3">
        <f t="shared" si="28"/>
        <v>186</v>
      </c>
      <c r="M498" s="4">
        <v>44815</v>
      </c>
      <c r="N498">
        <f t="shared" si="29"/>
        <v>198</v>
      </c>
      <c r="O498">
        <v>0</v>
      </c>
      <c r="P498" t="e">
        <f>VLOOKUP(F498,#REF!,3,FALSE)</f>
        <v>#REF!</v>
      </c>
      <c r="Q498">
        <f t="shared" si="30"/>
        <v>0</v>
      </c>
      <c r="R498" t="str">
        <f t="shared" si="31"/>
        <v/>
      </c>
      <c r="S498" t="s">
        <v>99</v>
      </c>
      <c r="T498">
        <v>2</v>
      </c>
      <c r="U498">
        <v>2</v>
      </c>
      <c r="V498" t="s">
        <v>43</v>
      </c>
      <c r="X498">
        <v>62</v>
      </c>
      <c r="Y498">
        <v>11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e">
        <f>VLOOKUP(A498,#REF!,4,FALSE)</f>
        <v>#REF!</v>
      </c>
      <c r="AW498" t="e">
        <f>VLOOKUP(A498,#REF!,5,FALSE)</f>
        <v>#REF!</v>
      </c>
      <c r="AX498">
        <f>SUMIF(量化书目统计!A:A,H498,量化书目统计!G:G)</f>
        <v>0</v>
      </c>
    </row>
    <row r="499" spans="1:50" x14ac:dyDescent="0.3">
      <c r="A499" t="s">
        <v>3439</v>
      </c>
      <c r="B499" t="s">
        <v>539</v>
      </c>
      <c r="C499" t="s">
        <v>45</v>
      </c>
      <c r="D499">
        <v>5</v>
      </c>
      <c r="E499" t="s">
        <v>1744</v>
      </c>
      <c r="F499" s="1" t="s">
        <v>1745</v>
      </c>
      <c r="G499" t="s">
        <v>1746</v>
      </c>
      <c r="H499" t="e">
        <f>VLOOKUP(F499,#REF!,2,FALSE)</f>
        <v>#REF!</v>
      </c>
      <c r="I499" t="s">
        <v>49</v>
      </c>
      <c r="J499" s="4">
        <v>44093</v>
      </c>
      <c r="K499" s="4">
        <v>44096</v>
      </c>
      <c r="L499" s="3">
        <f t="shared" si="28"/>
        <v>3</v>
      </c>
      <c r="M499" s="4">
        <v>44153</v>
      </c>
      <c r="N499">
        <f t="shared" si="29"/>
        <v>60</v>
      </c>
      <c r="O499">
        <v>0</v>
      </c>
      <c r="P499" t="e">
        <f>VLOOKUP(F499,#REF!,3,FALSE)</f>
        <v>#REF!</v>
      </c>
      <c r="Q499">
        <f t="shared" si="30"/>
        <v>0</v>
      </c>
      <c r="R499" t="str">
        <f t="shared" si="31"/>
        <v/>
      </c>
      <c r="S499" t="s">
        <v>28</v>
      </c>
      <c r="T499">
        <v>2</v>
      </c>
      <c r="U499">
        <v>1</v>
      </c>
      <c r="V499" t="s">
        <v>28</v>
      </c>
      <c r="W499">
        <v>3</v>
      </c>
      <c r="X499">
        <v>2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e">
        <f>VLOOKUP(A499,#REF!,4,FALSE)</f>
        <v>#REF!</v>
      </c>
      <c r="AW499" t="e">
        <f>VLOOKUP(A499,#REF!,5,FALSE)</f>
        <v>#REF!</v>
      </c>
      <c r="AX499">
        <f>SUMIF(量化书目统计!A:A,H499,量化书目统计!G:G)</f>
        <v>0</v>
      </c>
    </row>
    <row r="500" spans="1:50" x14ac:dyDescent="0.3">
      <c r="A500" t="s">
        <v>3440</v>
      </c>
      <c r="B500" t="s">
        <v>539</v>
      </c>
      <c r="C500" t="s">
        <v>45</v>
      </c>
      <c r="D500">
        <v>5</v>
      </c>
      <c r="E500" t="s">
        <v>3441</v>
      </c>
      <c r="F500" s="1" t="s">
        <v>3442</v>
      </c>
      <c r="G500" t="s">
        <v>3443</v>
      </c>
      <c r="H500" t="e">
        <f>VLOOKUP(F500,#REF!,2,FALSE)</f>
        <v>#REF!</v>
      </c>
      <c r="I500" t="s">
        <v>49</v>
      </c>
      <c r="J500" s="4">
        <v>44281</v>
      </c>
      <c r="K500" s="4">
        <v>44325</v>
      </c>
      <c r="L500" s="3">
        <f t="shared" si="28"/>
        <v>44</v>
      </c>
      <c r="M500" s="4">
        <v>44341</v>
      </c>
      <c r="N500">
        <f t="shared" si="29"/>
        <v>60</v>
      </c>
      <c r="O500">
        <v>0</v>
      </c>
      <c r="P500" t="e">
        <f>VLOOKUP(F500,#REF!,3,FALSE)</f>
        <v>#REF!</v>
      </c>
      <c r="Q500">
        <f t="shared" si="30"/>
        <v>0</v>
      </c>
      <c r="R500" t="str">
        <f t="shared" si="31"/>
        <v/>
      </c>
      <c r="S500" t="s">
        <v>80</v>
      </c>
      <c r="T500">
        <v>4</v>
      </c>
      <c r="U500">
        <v>1</v>
      </c>
      <c r="V500" t="s">
        <v>80</v>
      </c>
      <c r="W500">
        <v>10</v>
      </c>
      <c r="X500">
        <v>24</v>
      </c>
      <c r="Y500">
        <v>11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e">
        <f>VLOOKUP(A500,#REF!,4,FALSE)</f>
        <v>#REF!</v>
      </c>
      <c r="AW500" t="e">
        <f>VLOOKUP(A500,#REF!,5,FALSE)</f>
        <v>#REF!</v>
      </c>
      <c r="AX500">
        <f>SUMIF(量化书目统计!A:A,H500,量化书目统计!G:G)</f>
        <v>0</v>
      </c>
    </row>
    <row r="501" spans="1:50" x14ac:dyDescent="0.3">
      <c r="A501" t="s">
        <v>3444</v>
      </c>
      <c r="B501" t="s">
        <v>539</v>
      </c>
      <c r="C501" t="s">
        <v>45</v>
      </c>
      <c r="D501">
        <v>5</v>
      </c>
      <c r="E501" t="s">
        <v>1256</v>
      </c>
      <c r="F501" s="1" t="s">
        <v>3445</v>
      </c>
      <c r="G501" t="s">
        <v>3446</v>
      </c>
      <c r="H501" t="e">
        <f>VLOOKUP(F501,#REF!,2,FALSE)</f>
        <v>#REF!</v>
      </c>
      <c r="I501" t="s">
        <v>49</v>
      </c>
      <c r="J501" s="4">
        <v>44451</v>
      </c>
      <c r="K501" s="4">
        <v>44567</v>
      </c>
      <c r="L501" s="3">
        <f t="shared" si="28"/>
        <v>116</v>
      </c>
      <c r="M501" s="4">
        <v>44624</v>
      </c>
      <c r="N501">
        <f t="shared" si="29"/>
        <v>173</v>
      </c>
      <c r="O501">
        <v>0</v>
      </c>
      <c r="P501" t="e">
        <f>VLOOKUP(F501,#REF!,3,FALSE)</f>
        <v>#REF!</v>
      </c>
      <c r="Q501">
        <f t="shared" si="30"/>
        <v>0</v>
      </c>
      <c r="R501" t="str">
        <f t="shared" si="31"/>
        <v/>
      </c>
      <c r="S501" t="s">
        <v>38</v>
      </c>
      <c r="T501">
        <v>2</v>
      </c>
      <c r="U501">
        <v>1</v>
      </c>
      <c r="V501" t="s">
        <v>38</v>
      </c>
      <c r="W501">
        <v>18</v>
      </c>
      <c r="X501">
        <v>42</v>
      </c>
      <c r="Y501">
        <v>19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 t="e">
        <f>VLOOKUP(A501,#REF!,4,FALSE)</f>
        <v>#REF!</v>
      </c>
      <c r="AW501" t="e">
        <f>VLOOKUP(A501,#REF!,5,FALSE)</f>
        <v>#REF!</v>
      </c>
      <c r="AX501">
        <f>SUMIF(量化书目统计!A:A,H501,量化书目统计!G:G)</f>
        <v>0</v>
      </c>
    </row>
    <row r="502" spans="1:50" x14ac:dyDescent="0.3">
      <c r="A502" t="s">
        <v>3447</v>
      </c>
      <c r="B502" t="s">
        <v>539</v>
      </c>
      <c r="C502" t="s">
        <v>45</v>
      </c>
      <c r="D502">
        <v>5</v>
      </c>
      <c r="E502" t="s">
        <v>719</v>
      </c>
      <c r="F502" s="1" t="s">
        <v>720</v>
      </c>
      <c r="G502" t="s">
        <v>721</v>
      </c>
      <c r="H502" t="e">
        <f>VLOOKUP(F502,#REF!,2,FALSE)</f>
        <v>#REF!</v>
      </c>
      <c r="I502" t="s">
        <v>49</v>
      </c>
      <c r="J502" s="4">
        <v>44257</v>
      </c>
      <c r="K502" s="4">
        <v>44269</v>
      </c>
      <c r="L502" s="3">
        <f t="shared" si="28"/>
        <v>12</v>
      </c>
      <c r="M502" s="4">
        <v>44319</v>
      </c>
      <c r="N502">
        <f t="shared" si="29"/>
        <v>62</v>
      </c>
      <c r="O502">
        <v>0</v>
      </c>
      <c r="P502" t="e">
        <f>VLOOKUP(F502,#REF!,3,FALSE)</f>
        <v>#REF!</v>
      </c>
      <c r="Q502">
        <f t="shared" si="30"/>
        <v>0</v>
      </c>
      <c r="R502" t="str">
        <f t="shared" si="31"/>
        <v/>
      </c>
      <c r="S502" t="s">
        <v>80</v>
      </c>
      <c r="T502">
        <v>1</v>
      </c>
      <c r="U502">
        <v>1</v>
      </c>
      <c r="V502" t="s">
        <v>80</v>
      </c>
      <c r="W502">
        <v>2</v>
      </c>
      <c r="X502">
        <v>21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e">
        <f>VLOOKUP(A502,#REF!,4,FALSE)</f>
        <v>#REF!</v>
      </c>
      <c r="AW502" t="e">
        <f>VLOOKUP(A502,#REF!,5,FALSE)</f>
        <v>#REF!</v>
      </c>
      <c r="AX502">
        <f>SUMIF(量化书目统计!A:A,H502,量化书目统计!G:G)</f>
        <v>0</v>
      </c>
    </row>
    <row r="503" spans="1:50" x14ac:dyDescent="0.3">
      <c r="A503" t="s">
        <v>3447</v>
      </c>
      <c r="B503" t="s">
        <v>539</v>
      </c>
      <c r="C503" t="s">
        <v>45</v>
      </c>
      <c r="D503">
        <v>5</v>
      </c>
      <c r="E503" t="s">
        <v>663</v>
      </c>
      <c r="F503" s="1" t="s">
        <v>664</v>
      </c>
      <c r="G503" t="s">
        <v>665</v>
      </c>
      <c r="H503" t="e">
        <f>VLOOKUP(F503,#REF!,2,FALSE)</f>
        <v>#REF!</v>
      </c>
      <c r="I503" t="s">
        <v>49</v>
      </c>
      <c r="J503" s="4">
        <v>44089</v>
      </c>
      <c r="K503" s="4">
        <v>44102</v>
      </c>
      <c r="L503" s="3">
        <f t="shared" si="28"/>
        <v>13</v>
      </c>
      <c r="M503" s="4">
        <v>44151</v>
      </c>
      <c r="N503">
        <f t="shared" si="29"/>
        <v>62</v>
      </c>
      <c r="O503">
        <v>0</v>
      </c>
      <c r="P503" t="e">
        <f>VLOOKUP(F503,#REF!,3,FALSE)</f>
        <v>#REF!</v>
      </c>
      <c r="Q503">
        <f t="shared" si="30"/>
        <v>0</v>
      </c>
      <c r="R503" t="str">
        <f t="shared" si="31"/>
        <v/>
      </c>
      <c r="S503" t="s">
        <v>28</v>
      </c>
      <c r="T503">
        <v>2</v>
      </c>
      <c r="U503">
        <v>1</v>
      </c>
      <c r="V503" t="s">
        <v>28</v>
      </c>
      <c r="W503">
        <v>4</v>
      </c>
      <c r="X503">
        <v>2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e">
        <f>VLOOKUP(A503,#REF!,4,FALSE)</f>
        <v>#REF!</v>
      </c>
      <c r="AW503" t="e">
        <f>VLOOKUP(A503,#REF!,5,FALSE)</f>
        <v>#REF!</v>
      </c>
      <c r="AX503">
        <f>SUMIF(量化书目统计!A:A,H503,量化书目统计!G:G)</f>
        <v>0</v>
      </c>
    </row>
    <row r="504" spans="1:50" x14ac:dyDescent="0.3">
      <c r="A504" t="s">
        <v>3447</v>
      </c>
      <c r="B504" t="s">
        <v>539</v>
      </c>
      <c r="C504" t="s">
        <v>45</v>
      </c>
      <c r="D504">
        <v>5</v>
      </c>
      <c r="E504" t="s">
        <v>666</v>
      </c>
      <c r="F504" s="1" t="s">
        <v>667</v>
      </c>
      <c r="G504" t="s">
        <v>668</v>
      </c>
      <c r="H504" t="e">
        <f>VLOOKUP(F504,#REF!,2,FALSE)</f>
        <v>#REF!</v>
      </c>
      <c r="I504" t="s">
        <v>49</v>
      </c>
      <c r="J504" s="4">
        <v>44089</v>
      </c>
      <c r="K504" s="4">
        <v>44102</v>
      </c>
      <c r="L504" s="3">
        <f t="shared" si="28"/>
        <v>13</v>
      </c>
      <c r="M504" s="4">
        <v>44151</v>
      </c>
      <c r="N504">
        <f t="shared" si="29"/>
        <v>62</v>
      </c>
      <c r="O504">
        <v>0</v>
      </c>
      <c r="P504" t="e">
        <f>VLOOKUP(F504,#REF!,3,FALSE)</f>
        <v>#REF!</v>
      </c>
      <c r="Q504">
        <f t="shared" si="30"/>
        <v>0</v>
      </c>
      <c r="R504" t="str">
        <f t="shared" si="31"/>
        <v/>
      </c>
      <c r="S504" t="s">
        <v>28</v>
      </c>
      <c r="T504">
        <v>2</v>
      </c>
      <c r="U504">
        <v>1</v>
      </c>
      <c r="V504" t="s">
        <v>28</v>
      </c>
      <c r="W504">
        <v>4</v>
      </c>
      <c r="X504">
        <v>2</v>
      </c>
      <c r="Y504">
        <v>11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e">
        <f>VLOOKUP(A504,#REF!,4,FALSE)</f>
        <v>#REF!</v>
      </c>
      <c r="AW504" t="e">
        <f>VLOOKUP(A504,#REF!,5,FALSE)</f>
        <v>#REF!</v>
      </c>
      <c r="AX504">
        <f>SUMIF(量化书目统计!A:A,H504,量化书目统计!G:G)</f>
        <v>0</v>
      </c>
    </row>
    <row r="505" spans="1:50" x14ac:dyDescent="0.3">
      <c r="A505" t="s">
        <v>3448</v>
      </c>
      <c r="B505" t="s">
        <v>539</v>
      </c>
      <c r="C505" t="s">
        <v>45</v>
      </c>
      <c r="D505">
        <v>5</v>
      </c>
      <c r="E505" t="s">
        <v>412</v>
      </c>
      <c r="F505" s="1" t="s">
        <v>413</v>
      </c>
      <c r="G505" t="s">
        <v>414</v>
      </c>
      <c r="H505" t="e">
        <f>VLOOKUP(F505,#REF!,2,FALSE)</f>
        <v>#REF!</v>
      </c>
      <c r="I505" t="s">
        <v>32</v>
      </c>
      <c r="J505" s="4">
        <v>44621</v>
      </c>
      <c r="K505" s="4">
        <v>44809</v>
      </c>
      <c r="L505" s="3">
        <f t="shared" si="28"/>
        <v>188</v>
      </c>
      <c r="M505" s="4">
        <v>44815</v>
      </c>
      <c r="N505">
        <f t="shared" si="29"/>
        <v>194</v>
      </c>
      <c r="O505">
        <v>0</v>
      </c>
      <c r="P505" t="e">
        <f>VLOOKUP(F505,#REF!,3,FALSE)</f>
        <v>#REF!</v>
      </c>
      <c r="Q505">
        <f t="shared" si="30"/>
        <v>0</v>
      </c>
      <c r="R505" t="str">
        <f t="shared" si="31"/>
        <v/>
      </c>
      <c r="S505" t="s">
        <v>99</v>
      </c>
      <c r="T505">
        <v>3</v>
      </c>
      <c r="U505">
        <v>2</v>
      </c>
      <c r="V505" t="s">
        <v>43</v>
      </c>
      <c r="X505">
        <v>63</v>
      </c>
      <c r="Y505">
        <v>11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e">
        <f>VLOOKUP(A505,#REF!,4,FALSE)</f>
        <v>#REF!</v>
      </c>
      <c r="AW505" t="e">
        <f>VLOOKUP(A505,#REF!,5,FALSE)</f>
        <v>#REF!</v>
      </c>
      <c r="AX505">
        <f>SUMIF(量化书目统计!A:A,H505,量化书目统计!G:G)</f>
        <v>0</v>
      </c>
    </row>
    <row r="506" spans="1:50" x14ac:dyDescent="0.3">
      <c r="A506" t="s">
        <v>3448</v>
      </c>
      <c r="B506" t="s">
        <v>539</v>
      </c>
      <c r="C506" t="s">
        <v>45</v>
      </c>
      <c r="D506">
        <v>5</v>
      </c>
      <c r="E506" t="s">
        <v>412</v>
      </c>
      <c r="F506" s="1" t="s">
        <v>415</v>
      </c>
      <c r="G506" t="s">
        <v>416</v>
      </c>
      <c r="H506" t="e">
        <f>VLOOKUP(F506,#REF!,2,FALSE)</f>
        <v>#REF!</v>
      </c>
      <c r="I506" t="s">
        <v>32</v>
      </c>
      <c r="J506" s="4">
        <v>44621</v>
      </c>
      <c r="K506" s="4">
        <v>44810</v>
      </c>
      <c r="L506" s="3">
        <f t="shared" si="28"/>
        <v>189</v>
      </c>
      <c r="M506" s="4">
        <v>44815</v>
      </c>
      <c r="N506">
        <f t="shared" si="29"/>
        <v>194</v>
      </c>
      <c r="O506">
        <v>0</v>
      </c>
      <c r="P506" t="e">
        <f>VLOOKUP(F506,#REF!,3,FALSE)</f>
        <v>#REF!</v>
      </c>
      <c r="Q506">
        <f t="shared" si="30"/>
        <v>0</v>
      </c>
      <c r="R506" t="str">
        <f t="shared" si="31"/>
        <v/>
      </c>
      <c r="S506" t="s">
        <v>99</v>
      </c>
      <c r="T506">
        <v>3</v>
      </c>
      <c r="U506">
        <v>2</v>
      </c>
      <c r="V506" t="s">
        <v>43</v>
      </c>
      <c r="X506">
        <v>63</v>
      </c>
      <c r="Y506">
        <v>3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e">
        <f>VLOOKUP(A506,#REF!,4,FALSE)</f>
        <v>#REF!</v>
      </c>
      <c r="AW506" t="e">
        <f>VLOOKUP(A506,#REF!,5,FALSE)</f>
        <v>#REF!</v>
      </c>
      <c r="AX506">
        <f>SUMIF(量化书目统计!A:A,H506,量化书目统计!G:G)</f>
        <v>0</v>
      </c>
    </row>
    <row r="507" spans="1:50" x14ac:dyDescent="0.3">
      <c r="A507" t="s">
        <v>717</v>
      </c>
      <c r="B507" t="s">
        <v>539</v>
      </c>
      <c r="C507" t="s">
        <v>561</v>
      </c>
      <c r="D507">
        <v>3</v>
      </c>
      <c r="E507" t="s">
        <v>405</v>
      </c>
      <c r="F507" s="1" t="s">
        <v>406</v>
      </c>
      <c r="G507" t="s">
        <v>407</v>
      </c>
      <c r="H507" t="e">
        <f>VLOOKUP(F507,#REF!,2,FALSE)</f>
        <v>#REF!</v>
      </c>
      <c r="I507" t="s">
        <v>49</v>
      </c>
      <c r="J507" s="4">
        <v>44577</v>
      </c>
      <c r="K507" s="4">
        <v>44601</v>
      </c>
      <c r="L507" s="3">
        <f t="shared" si="28"/>
        <v>24</v>
      </c>
      <c r="M507" s="4">
        <v>44637</v>
      </c>
      <c r="N507">
        <f t="shared" si="29"/>
        <v>60</v>
      </c>
      <c r="O507">
        <v>0</v>
      </c>
      <c r="P507" t="e">
        <f>VLOOKUP(F507,#REF!,3,FALSE)</f>
        <v>#REF!</v>
      </c>
      <c r="Q507">
        <f t="shared" si="30"/>
        <v>0</v>
      </c>
      <c r="R507" t="str">
        <f t="shared" si="31"/>
        <v/>
      </c>
      <c r="S507" t="s">
        <v>43</v>
      </c>
      <c r="U507">
        <v>2</v>
      </c>
      <c r="V507" t="s">
        <v>43</v>
      </c>
      <c r="X507">
        <v>60</v>
      </c>
      <c r="Y507">
        <v>4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e">
        <f>VLOOKUP(A507,#REF!,4,FALSE)</f>
        <v>#REF!</v>
      </c>
      <c r="AW507" t="e">
        <f>VLOOKUP(A507,#REF!,5,FALSE)</f>
        <v>#REF!</v>
      </c>
      <c r="AX507">
        <f>SUMIF(量化书目统计!A:A,H507,量化书目统计!G:G)</f>
        <v>0</v>
      </c>
    </row>
    <row r="508" spans="1:50" x14ac:dyDescent="0.3">
      <c r="A508" t="s">
        <v>3449</v>
      </c>
      <c r="B508" t="s">
        <v>539</v>
      </c>
      <c r="C508" t="s">
        <v>45</v>
      </c>
      <c r="D508">
        <v>5</v>
      </c>
      <c r="E508" t="s">
        <v>1310</v>
      </c>
      <c r="F508" s="1" t="s">
        <v>1311</v>
      </c>
      <c r="G508" t="s">
        <v>1312</v>
      </c>
      <c r="H508" t="e">
        <f>VLOOKUP(F508,#REF!,2,FALSE)</f>
        <v>#REF!</v>
      </c>
      <c r="I508" t="s">
        <v>65</v>
      </c>
      <c r="J508" s="4">
        <v>44189</v>
      </c>
      <c r="K508" s="4">
        <v>44195</v>
      </c>
      <c r="L508" s="3">
        <f t="shared" si="28"/>
        <v>6</v>
      </c>
      <c r="M508" s="4">
        <v>44249</v>
      </c>
      <c r="N508">
        <f t="shared" si="29"/>
        <v>60</v>
      </c>
      <c r="O508">
        <v>0</v>
      </c>
      <c r="P508" t="e">
        <f>VLOOKUP(F508,#REF!,3,FALSE)</f>
        <v>#REF!</v>
      </c>
      <c r="Q508">
        <f t="shared" si="30"/>
        <v>0</v>
      </c>
      <c r="R508" t="str">
        <f t="shared" si="31"/>
        <v/>
      </c>
      <c r="S508" t="s">
        <v>28</v>
      </c>
      <c r="T508">
        <v>16</v>
      </c>
      <c r="U508">
        <v>1</v>
      </c>
      <c r="V508" t="s">
        <v>28</v>
      </c>
      <c r="W508">
        <v>17</v>
      </c>
      <c r="X508">
        <v>16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e">
        <f>VLOOKUP(A508,#REF!,4,FALSE)</f>
        <v>#REF!</v>
      </c>
      <c r="AW508" t="e">
        <f>VLOOKUP(A508,#REF!,5,FALSE)</f>
        <v>#REF!</v>
      </c>
      <c r="AX508">
        <f>SUMIF(量化书目统计!A:A,H508,量化书目统计!G:G)</f>
        <v>0</v>
      </c>
    </row>
    <row r="509" spans="1:50" x14ac:dyDescent="0.3">
      <c r="A509" t="s">
        <v>3449</v>
      </c>
      <c r="B509" t="s">
        <v>539</v>
      </c>
      <c r="C509" t="s">
        <v>45</v>
      </c>
      <c r="D509">
        <v>5</v>
      </c>
      <c r="E509" t="s">
        <v>96</v>
      </c>
      <c r="F509" s="1" t="s">
        <v>97</v>
      </c>
      <c r="G509" t="s">
        <v>98</v>
      </c>
      <c r="H509" t="e">
        <f>VLOOKUP(F509,#REF!,2,FALSE)</f>
        <v>#REF!</v>
      </c>
      <c r="I509" t="s">
        <v>65</v>
      </c>
      <c r="J509" s="4">
        <v>44193</v>
      </c>
      <c r="K509" s="4">
        <v>44195</v>
      </c>
      <c r="L509" s="3">
        <f t="shared" si="28"/>
        <v>2</v>
      </c>
      <c r="M509" s="4">
        <v>44253</v>
      </c>
      <c r="N509">
        <f t="shared" si="29"/>
        <v>60</v>
      </c>
      <c r="O509">
        <v>0</v>
      </c>
      <c r="P509" t="e">
        <f>VLOOKUP(F509,#REF!,3,FALSE)</f>
        <v>#REF!</v>
      </c>
      <c r="Q509">
        <f t="shared" si="30"/>
        <v>0</v>
      </c>
      <c r="R509" t="str">
        <f t="shared" si="31"/>
        <v/>
      </c>
      <c r="S509" t="s">
        <v>28</v>
      </c>
      <c r="T509">
        <v>17</v>
      </c>
      <c r="U509">
        <v>1</v>
      </c>
      <c r="V509" t="s">
        <v>28</v>
      </c>
      <c r="W509">
        <v>17</v>
      </c>
      <c r="X509">
        <v>17</v>
      </c>
      <c r="Y509">
        <v>11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e">
        <f>VLOOKUP(A509,#REF!,4,FALSE)</f>
        <v>#REF!</v>
      </c>
      <c r="AW509" t="e">
        <f>VLOOKUP(A509,#REF!,5,FALSE)</f>
        <v>#REF!</v>
      </c>
      <c r="AX509">
        <f>SUMIF(量化书目统计!A:A,H509,量化书目统计!G:G)</f>
        <v>0</v>
      </c>
    </row>
    <row r="510" spans="1:50" x14ac:dyDescent="0.3">
      <c r="A510" t="s">
        <v>3450</v>
      </c>
      <c r="B510" t="s">
        <v>539</v>
      </c>
      <c r="C510" t="s">
        <v>45</v>
      </c>
      <c r="D510">
        <v>5</v>
      </c>
      <c r="E510" t="s">
        <v>62</v>
      </c>
      <c r="F510" s="1" t="s">
        <v>63</v>
      </c>
      <c r="G510" t="s">
        <v>64</v>
      </c>
      <c r="H510" t="e">
        <f>VLOOKUP(F510,#REF!,2,FALSE)</f>
        <v>#REF!</v>
      </c>
      <c r="I510" t="s">
        <v>65</v>
      </c>
      <c r="J510" s="4">
        <v>44465</v>
      </c>
      <c r="K510" s="4">
        <v>44479</v>
      </c>
      <c r="L510" s="3">
        <f t="shared" si="28"/>
        <v>14</v>
      </c>
      <c r="M510" s="4">
        <v>44480</v>
      </c>
      <c r="N510">
        <f t="shared" si="29"/>
        <v>15</v>
      </c>
      <c r="O510">
        <v>0</v>
      </c>
      <c r="P510" t="e">
        <f>VLOOKUP(F510,#REF!,3,FALSE)</f>
        <v>#REF!</v>
      </c>
      <c r="Q510">
        <f t="shared" si="30"/>
        <v>0</v>
      </c>
      <c r="R510" t="str">
        <f t="shared" si="31"/>
        <v/>
      </c>
      <c r="S510" t="s">
        <v>38</v>
      </c>
      <c r="T510">
        <v>4</v>
      </c>
      <c r="U510">
        <v>1</v>
      </c>
      <c r="V510" t="s">
        <v>38</v>
      </c>
      <c r="W510">
        <v>6</v>
      </c>
      <c r="X510">
        <v>44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e">
        <f>VLOOKUP(A510,#REF!,4,FALSE)</f>
        <v>#REF!</v>
      </c>
      <c r="AW510" t="e">
        <f>VLOOKUP(A510,#REF!,5,FALSE)</f>
        <v>#REF!</v>
      </c>
      <c r="AX510">
        <f>SUMIF(量化书目统计!A:A,H510,量化书目统计!G:G)</f>
        <v>0</v>
      </c>
    </row>
    <row r="511" spans="1:50" x14ac:dyDescent="0.3">
      <c r="A511" t="s">
        <v>3451</v>
      </c>
      <c r="B511" t="s">
        <v>539</v>
      </c>
      <c r="C511" t="s">
        <v>45</v>
      </c>
      <c r="D511">
        <v>5</v>
      </c>
      <c r="E511" t="s">
        <v>749</v>
      </c>
      <c r="F511" s="1" t="s">
        <v>750</v>
      </c>
      <c r="G511" t="s">
        <v>751</v>
      </c>
      <c r="H511" t="e">
        <f>VLOOKUP(F511,#REF!,2,FALSE)</f>
        <v>#REF!</v>
      </c>
      <c r="I511" t="s">
        <v>49</v>
      </c>
      <c r="J511" s="4">
        <v>44571</v>
      </c>
      <c r="K511" s="4">
        <v>44574</v>
      </c>
      <c r="L511" s="3">
        <f t="shared" si="28"/>
        <v>3</v>
      </c>
      <c r="M511" s="4">
        <v>44631</v>
      </c>
      <c r="N511">
        <f t="shared" si="29"/>
        <v>60</v>
      </c>
      <c r="O511">
        <v>0</v>
      </c>
      <c r="P511" t="e">
        <f>VLOOKUP(F511,#REF!,3,FALSE)</f>
        <v>#REF!</v>
      </c>
      <c r="Q511">
        <f t="shared" si="30"/>
        <v>0</v>
      </c>
      <c r="R511" t="str">
        <f t="shared" si="31"/>
        <v/>
      </c>
      <c r="S511" t="s">
        <v>38</v>
      </c>
      <c r="T511">
        <f>19</f>
        <v>19</v>
      </c>
      <c r="U511">
        <v>1</v>
      </c>
      <c r="V511" t="s">
        <v>38</v>
      </c>
      <c r="W511">
        <v>18</v>
      </c>
      <c r="X511">
        <v>59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e">
        <f>VLOOKUP(A511,#REF!,4,FALSE)</f>
        <v>#REF!</v>
      </c>
      <c r="AW511" t="e">
        <f>VLOOKUP(A511,#REF!,5,FALSE)</f>
        <v>#REF!</v>
      </c>
      <c r="AX511">
        <f>SUMIF(量化书目统计!A:A,H511,量化书目统计!G:G)</f>
        <v>0</v>
      </c>
    </row>
    <row r="512" spans="1:50" x14ac:dyDescent="0.3">
      <c r="A512" t="s">
        <v>3452</v>
      </c>
      <c r="B512" t="s">
        <v>539</v>
      </c>
      <c r="C512" t="s">
        <v>45</v>
      </c>
      <c r="D512">
        <v>5</v>
      </c>
      <c r="E512" t="s">
        <v>1148</v>
      </c>
      <c r="F512" s="1" t="s">
        <v>1149</v>
      </c>
      <c r="G512" t="s">
        <v>1150</v>
      </c>
      <c r="H512" t="e">
        <f>VLOOKUP(F512,#REF!,2,FALSE)</f>
        <v>#REF!</v>
      </c>
      <c r="I512" t="s">
        <v>158</v>
      </c>
      <c r="J512" s="4">
        <v>44829</v>
      </c>
      <c r="K512" s="4">
        <v>44839</v>
      </c>
      <c r="L512" s="3">
        <f t="shared" si="28"/>
        <v>10</v>
      </c>
      <c r="M512" s="4">
        <v>44889</v>
      </c>
      <c r="N512">
        <f t="shared" si="29"/>
        <v>60</v>
      </c>
      <c r="O512">
        <v>0</v>
      </c>
      <c r="P512" t="e">
        <f>VLOOKUP(F512,#REF!,3,FALSE)</f>
        <v>#REF!</v>
      </c>
      <c r="Q512">
        <f t="shared" si="30"/>
        <v>0</v>
      </c>
      <c r="R512" t="str">
        <f t="shared" si="31"/>
        <v/>
      </c>
      <c r="S512" t="s">
        <v>43</v>
      </c>
      <c r="U512">
        <v>1</v>
      </c>
      <c r="V512" t="s">
        <v>43</v>
      </c>
      <c r="X512">
        <v>80</v>
      </c>
      <c r="Y512">
        <v>19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 t="e">
        <f>VLOOKUP(A512,#REF!,4,FALSE)</f>
        <v>#REF!</v>
      </c>
      <c r="AW512" t="e">
        <f>VLOOKUP(A512,#REF!,5,FALSE)</f>
        <v>#REF!</v>
      </c>
      <c r="AX512">
        <f>SUMIF(量化书目统计!A:A,H512,量化书目统计!G:G)</f>
        <v>0</v>
      </c>
    </row>
    <row r="513" spans="1:50" x14ac:dyDescent="0.3">
      <c r="A513" t="s">
        <v>3458</v>
      </c>
      <c r="B513" t="s">
        <v>539</v>
      </c>
      <c r="C513" t="s">
        <v>990</v>
      </c>
      <c r="D513">
        <v>4</v>
      </c>
      <c r="E513" t="s">
        <v>1581</v>
      </c>
      <c r="F513" s="1" t="s">
        <v>3459</v>
      </c>
      <c r="G513" t="s">
        <v>3460</v>
      </c>
      <c r="H513" t="e">
        <f>VLOOKUP(F513,#REF!,2,FALSE)</f>
        <v>#REF!</v>
      </c>
      <c r="I513" t="s">
        <v>59</v>
      </c>
      <c r="J513" s="4">
        <v>44264</v>
      </c>
      <c r="K513" s="4">
        <v>44269</v>
      </c>
      <c r="L513" s="3">
        <f t="shared" si="28"/>
        <v>5</v>
      </c>
      <c r="M513" s="4">
        <v>44326</v>
      </c>
      <c r="N513">
        <f t="shared" si="29"/>
        <v>62</v>
      </c>
      <c r="O513">
        <v>0</v>
      </c>
      <c r="P513" t="e">
        <f>VLOOKUP(F513,#REF!,3,FALSE)</f>
        <v>#REF!</v>
      </c>
      <c r="Q513">
        <f t="shared" si="30"/>
        <v>1</v>
      </c>
      <c r="R513" t="str">
        <f t="shared" si="31"/>
        <v/>
      </c>
      <c r="S513" t="s">
        <v>80</v>
      </c>
      <c r="T513">
        <v>2</v>
      </c>
      <c r="U513">
        <v>3</v>
      </c>
      <c r="V513" t="s">
        <v>80</v>
      </c>
      <c r="W513">
        <v>2</v>
      </c>
      <c r="X513">
        <v>22</v>
      </c>
      <c r="Y513">
        <v>5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e">
        <f>VLOOKUP(A513,#REF!,4,FALSE)</f>
        <v>#REF!</v>
      </c>
      <c r="AW513" t="e">
        <f>VLOOKUP(A513,#REF!,5,FALSE)</f>
        <v>#REF!</v>
      </c>
      <c r="AX513">
        <f>SUMIF(量化书目统计!A:A,H513,量化书目统计!G:G)</f>
        <v>0</v>
      </c>
    </row>
    <row r="514" spans="1:50" x14ac:dyDescent="0.3">
      <c r="A514" t="s">
        <v>3458</v>
      </c>
      <c r="B514" t="s">
        <v>539</v>
      </c>
      <c r="C514" t="s">
        <v>990</v>
      </c>
      <c r="D514">
        <v>4</v>
      </c>
      <c r="E514" t="s">
        <v>603</v>
      </c>
      <c r="F514" s="1" t="s">
        <v>3284</v>
      </c>
      <c r="G514" t="s">
        <v>3285</v>
      </c>
      <c r="H514" t="e">
        <f>VLOOKUP(F514,#REF!,2,FALSE)</f>
        <v>#REF!</v>
      </c>
      <c r="I514" t="s">
        <v>231</v>
      </c>
      <c r="J514" s="4">
        <v>44189</v>
      </c>
      <c r="K514" s="4">
        <v>44196</v>
      </c>
      <c r="L514" s="3">
        <f t="shared" ref="L514:L577" si="32">IF(K514&lt;&gt;0,K514-J514,"")</f>
        <v>7</v>
      </c>
      <c r="M514" s="4">
        <v>44249</v>
      </c>
      <c r="N514">
        <f t="shared" ref="N514:N577" si="33">M514-J514</f>
        <v>60</v>
      </c>
      <c r="O514">
        <v>0</v>
      </c>
      <c r="P514" t="e">
        <f>VLOOKUP(F514,#REF!,3,FALSE)</f>
        <v>#REF!</v>
      </c>
      <c r="Q514">
        <f t="shared" ref="Q514:Q577" si="34">IF(OR(ISNUMBER(SEARCH("高等数学",E514)),ISNUMBER(SEARCH("数学分析",E514)),ISNUMBER(SEARCH("微积分",E514))),1,IF(OR(ISNUMBER(SEARCH("概率",E514)),ISNUMBER(SEARCH("数理统计",E514)),ISNUMBER(SEARCH("统计",E514))),2,IF(ISNUMBER(SEARCH("代数",E514)),3,IF(OR(ISNUMBER(SEARCH("运筹",E514)),ISNUMBER(SEARCH("优化",E514))),4,0))))</f>
        <v>0</v>
      </c>
      <c r="R514" t="str">
        <f t="shared" ref="R514:R577" si="35">IF(AND(Q514&gt;0,O514=1),Q514&amp;"-"&amp;E514,"")</f>
        <v/>
      </c>
      <c r="S514" t="s">
        <v>28</v>
      </c>
      <c r="T514">
        <v>16</v>
      </c>
      <c r="U514">
        <v>1</v>
      </c>
      <c r="V514" t="s">
        <v>28</v>
      </c>
      <c r="W514">
        <v>17</v>
      </c>
      <c r="X514">
        <v>16</v>
      </c>
      <c r="Y514">
        <v>11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e">
        <f>VLOOKUP(A514,#REF!,4,FALSE)</f>
        <v>#REF!</v>
      </c>
      <c r="AW514" t="e">
        <f>VLOOKUP(A514,#REF!,5,FALSE)</f>
        <v>#REF!</v>
      </c>
      <c r="AX514">
        <f>SUMIF(量化书目统计!A:A,H514,量化书目统计!G:G)</f>
        <v>0</v>
      </c>
    </row>
    <row r="515" spans="1:50" x14ac:dyDescent="0.3">
      <c r="A515" t="s">
        <v>3458</v>
      </c>
      <c r="B515" t="s">
        <v>539</v>
      </c>
      <c r="C515" t="s">
        <v>990</v>
      </c>
      <c r="D515">
        <v>4</v>
      </c>
      <c r="E515" t="s">
        <v>603</v>
      </c>
      <c r="F515" s="1" t="s">
        <v>3360</v>
      </c>
      <c r="G515" t="s">
        <v>3361</v>
      </c>
      <c r="H515" t="e">
        <f>VLOOKUP(F515,#REF!,2,FALSE)</f>
        <v>#REF!</v>
      </c>
      <c r="I515" t="s">
        <v>231</v>
      </c>
      <c r="J515" s="4">
        <v>44192</v>
      </c>
      <c r="K515" s="4">
        <v>44196</v>
      </c>
      <c r="L515" s="3">
        <f t="shared" si="32"/>
        <v>4</v>
      </c>
      <c r="M515" s="4">
        <v>44252</v>
      </c>
      <c r="N515">
        <f t="shared" si="33"/>
        <v>60</v>
      </c>
      <c r="O515">
        <v>0</v>
      </c>
      <c r="P515" t="e">
        <f>VLOOKUP(F515,#REF!,3,FALSE)</f>
        <v>#REF!</v>
      </c>
      <c r="Q515">
        <f t="shared" si="34"/>
        <v>0</v>
      </c>
      <c r="R515" t="str">
        <f t="shared" si="35"/>
        <v/>
      </c>
      <c r="S515" t="s">
        <v>28</v>
      </c>
      <c r="T515">
        <v>17</v>
      </c>
      <c r="U515">
        <v>1</v>
      </c>
      <c r="V515" t="s">
        <v>28</v>
      </c>
      <c r="W515">
        <v>17</v>
      </c>
      <c r="X515">
        <v>17</v>
      </c>
      <c r="Y515">
        <v>11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 t="e">
        <f>VLOOKUP(A515,#REF!,4,FALSE)</f>
        <v>#REF!</v>
      </c>
      <c r="AW515" t="e">
        <f>VLOOKUP(A515,#REF!,5,FALSE)</f>
        <v>#REF!</v>
      </c>
      <c r="AX515">
        <f>SUMIF(量化书目统计!A:A,H515,量化书目统计!G:G)</f>
        <v>0</v>
      </c>
    </row>
    <row r="516" spans="1:50" x14ac:dyDescent="0.3">
      <c r="A516" t="s">
        <v>3458</v>
      </c>
      <c r="B516" t="s">
        <v>539</v>
      </c>
      <c r="C516" t="s">
        <v>990</v>
      </c>
      <c r="D516">
        <v>4</v>
      </c>
      <c r="E516" t="s">
        <v>3273</v>
      </c>
      <c r="F516" s="1" t="s">
        <v>3274</v>
      </c>
      <c r="G516" t="s">
        <v>3275</v>
      </c>
      <c r="H516" t="e">
        <f>VLOOKUP(F516,#REF!,2,FALSE)</f>
        <v>#REF!</v>
      </c>
      <c r="I516" t="s">
        <v>231</v>
      </c>
      <c r="J516" s="4">
        <v>44193</v>
      </c>
      <c r="K516" s="4">
        <v>44196</v>
      </c>
      <c r="L516" s="3">
        <f t="shared" si="32"/>
        <v>3</v>
      </c>
      <c r="M516" s="4">
        <v>44253</v>
      </c>
      <c r="N516">
        <f t="shared" si="33"/>
        <v>60</v>
      </c>
      <c r="O516">
        <v>0</v>
      </c>
      <c r="P516" t="e">
        <f>VLOOKUP(F516,#REF!,3,FALSE)</f>
        <v>#REF!</v>
      </c>
      <c r="Q516">
        <f t="shared" si="34"/>
        <v>0</v>
      </c>
      <c r="R516" t="str">
        <f t="shared" si="35"/>
        <v/>
      </c>
      <c r="S516" t="s">
        <v>28</v>
      </c>
      <c r="T516">
        <v>17</v>
      </c>
      <c r="U516">
        <v>1</v>
      </c>
      <c r="V516" t="s">
        <v>28</v>
      </c>
      <c r="W516">
        <v>17</v>
      </c>
      <c r="X516">
        <v>17</v>
      </c>
      <c r="Y516">
        <v>11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 t="e">
        <f>VLOOKUP(A516,#REF!,4,FALSE)</f>
        <v>#REF!</v>
      </c>
      <c r="AW516" t="e">
        <f>VLOOKUP(A516,#REF!,5,FALSE)</f>
        <v>#REF!</v>
      </c>
      <c r="AX516">
        <f>SUMIF(量化书目统计!A:A,H516,量化书目统计!G:G)</f>
        <v>0</v>
      </c>
    </row>
    <row r="517" spans="1:50" x14ac:dyDescent="0.3">
      <c r="A517" t="s">
        <v>3458</v>
      </c>
      <c r="B517" t="s">
        <v>539</v>
      </c>
      <c r="C517" t="s">
        <v>990</v>
      </c>
      <c r="D517">
        <v>4</v>
      </c>
      <c r="E517" t="s">
        <v>309</v>
      </c>
      <c r="F517" s="1" t="s">
        <v>310</v>
      </c>
      <c r="G517" t="s">
        <v>311</v>
      </c>
      <c r="H517" t="e">
        <f>VLOOKUP(F517,#REF!,2,FALSE)</f>
        <v>#REF!</v>
      </c>
      <c r="I517" t="s">
        <v>59</v>
      </c>
      <c r="J517" s="4">
        <v>44156</v>
      </c>
      <c r="K517" s="4">
        <v>44159</v>
      </c>
      <c r="L517" s="3">
        <f t="shared" si="32"/>
        <v>3</v>
      </c>
      <c r="M517" s="4">
        <v>44216</v>
      </c>
      <c r="N517">
        <f t="shared" si="33"/>
        <v>60</v>
      </c>
      <c r="O517">
        <v>0</v>
      </c>
      <c r="P517" t="e">
        <f>VLOOKUP(F517,#REF!,3,FALSE)</f>
        <v>#REF!</v>
      </c>
      <c r="Q517">
        <f t="shared" si="34"/>
        <v>0</v>
      </c>
      <c r="R517" t="str">
        <f t="shared" si="35"/>
        <v/>
      </c>
      <c r="S517" t="s">
        <v>28</v>
      </c>
      <c r="T517">
        <v>11</v>
      </c>
      <c r="U517">
        <v>1</v>
      </c>
      <c r="V517" t="s">
        <v>28</v>
      </c>
      <c r="W517">
        <v>12</v>
      </c>
      <c r="X517">
        <v>11</v>
      </c>
      <c r="Y517">
        <v>11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 t="e">
        <f>VLOOKUP(A517,#REF!,4,FALSE)</f>
        <v>#REF!</v>
      </c>
      <c r="AW517" t="e">
        <f>VLOOKUP(A517,#REF!,5,FALSE)</f>
        <v>#REF!</v>
      </c>
      <c r="AX517">
        <f>SUMIF(量化书目统计!A:A,H517,量化书目统计!G:G)</f>
        <v>0</v>
      </c>
    </row>
    <row r="518" spans="1:50" x14ac:dyDescent="0.3">
      <c r="A518" t="s">
        <v>3461</v>
      </c>
      <c r="B518" t="s">
        <v>539</v>
      </c>
      <c r="C518" t="s">
        <v>990</v>
      </c>
      <c r="D518">
        <v>4</v>
      </c>
      <c r="E518" t="s">
        <v>3462</v>
      </c>
      <c r="F518" s="1" t="s">
        <v>3463</v>
      </c>
      <c r="G518" t="s">
        <v>3464</v>
      </c>
      <c r="H518" t="e">
        <f>VLOOKUP(F518,#REF!,2,FALSE)</f>
        <v>#REF!</v>
      </c>
      <c r="I518" t="s">
        <v>317</v>
      </c>
      <c r="J518" s="4">
        <v>44190</v>
      </c>
      <c r="K518" s="4">
        <v>44191</v>
      </c>
      <c r="L518" s="3">
        <f t="shared" si="32"/>
        <v>1</v>
      </c>
      <c r="M518" s="4">
        <v>44250</v>
      </c>
      <c r="N518">
        <f t="shared" si="33"/>
        <v>60</v>
      </c>
      <c r="O518">
        <v>0</v>
      </c>
      <c r="P518" t="e">
        <f>VLOOKUP(F518,#REF!,3,FALSE)</f>
        <v>#REF!</v>
      </c>
      <c r="Q518">
        <f t="shared" si="34"/>
        <v>0</v>
      </c>
      <c r="R518" t="str">
        <f t="shared" si="35"/>
        <v/>
      </c>
      <c r="S518" t="s">
        <v>28</v>
      </c>
      <c r="T518">
        <v>16</v>
      </c>
      <c r="U518">
        <v>1</v>
      </c>
      <c r="V518" t="s">
        <v>28</v>
      </c>
      <c r="W518">
        <v>16</v>
      </c>
      <c r="X518">
        <v>16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 t="e">
        <f>VLOOKUP(A518,#REF!,4,FALSE)</f>
        <v>#REF!</v>
      </c>
      <c r="AW518" t="e">
        <f>VLOOKUP(A518,#REF!,5,FALSE)</f>
        <v>#REF!</v>
      </c>
      <c r="AX518">
        <f>SUMIF(量化书目统计!A:A,H518,量化书目统计!G:G)</f>
        <v>0</v>
      </c>
    </row>
    <row r="519" spans="1:50" x14ac:dyDescent="0.3">
      <c r="A519" t="s">
        <v>3461</v>
      </c>
      <c r="B519" t="s">
        <v>539</v>
      </c>
      <c r="C519" t="s">
        <v>990</v>
      </c>
      <c r="D519">
        <v>4</v>
      </c>
      <c r="E519" t="s">
        <v>3465</v>
      </c>
      <c r="F519" s="1" t="s">
        <v>3466</v>
      </c>
      <c r="G519" t="s">
        <v>3467</v>
      </c>
      <c r="H519" t="e">
        <f>VLOOKUP(F519,#REF!,2,FALSE)</f>
        <v>#REF!</v>
      </c>
      <c r="I519" t="s">
        <v>317</v>
      </c>
      <c r="J519" s="4">
        <v>44190</v>
      </c>
      <c r="K519" s="4">
        <v>44191</v>
      </c>
      <c r="L519" s="3">
        <f t="shared" si="32"/>
        <v>1</v>
      </c>
      <c r="M519" s="4">
        <v>44250</v>
      </c>
      <c r="N519">
        <f t="shared" si="33"/>
        <v>60</v>
      </c>
      <c r="O519">
        <v>0</v>
      </c>
      <c r="P519" t="e">
        <f>VLOOKUP(F519,#REF!,3,FALSE)</f>
        <v>#REF!</v>
      </c>
      <c r="Q519">
        <f t="shared" si="34"/>
        <v>0</v>
      </c>
      <c r="R519" t="str">
        <f t="shared" si="35"/>
        <v/>
      </c>
      <c r="S519" t="s">
        <v>28</v>
      </c>
      <c r="T519">
        <v>16</v>
      </c>
      <c r="U519">
        <v>1</v>
      </c>
      <c r="V519" t="s">
        <v>28</v>
      </c>
      <c r="W519">
        <v>16</v>
      </c>
      <c r="X519">
        <v>16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 t="e">
        <f>VLOOKUP(A519,#REF!,4,FALSE)</f>
        <v>#REF!</v>
      </c>
      <c r="AW519" t="e">
        <f>VLOOKUP(A519,#REF!,5,FALSE)</f>
        <v>#REF!</v>
      </c>
      <c r="AX519">
        <f>SUMIF(量化书目统计!A:A,H519,量化书目统计!G:G)</f>
        <v>0</v>
      </c>
    </row>
    <row r="520" spans="1:50" x14ac:dyDescent="0.3">
      <c r="A520" t="s">
        <v>3461</v>
      </c>
      <c r="B520" t="s">
        <v>539</v>
      </c>
      <c r="C520" t="s">
        <v>990</v>
      </c>
      <c r="D520">
        <v>4</v>
      </c>
      <c r="E520" t="s">
        <v>3465</v>
      </c>
      <c r="F520" s="1" t="s">
        <v>3466</v>
      </c>
      <c r="G520" t="s">
        <v>3467</v>
      </c>
      <c r="H520" t="e">
        <f>VLOOKUP(F520,#REF!,2,FALSE)</f>
        <v>#REF!</v>
      </c>
      <c r="I520" t="s">
        <v>317</v>
      </c>
      <c r="J520" s="4">
        <v>44191</v>
      </c>
      <c r="K520" s="4">
        <v>44264</v>
      </c>
      <c r="L520" s="3">
        <f t="shared" si="32"/>
        <v>73</v>
      </c>
      <c r="M520" s="4">
        <v>44270</v>
      </c>
      <c r="N520">
        <f t="shared" si="33"/>
        <v>79</v>
      </c>
      <c r="O520">
        <v>0</v>
      </c>
      <c r="P520" t="e">
        <f>VLOOKUP(F520,#REF!,3,FALSE)</f>
        <v>#REF!</v>
      </c>
      <c r="Q520">
        <f t="shared" si="34"/>
        <v>0</v>
      </c>
      <c r="R520" t="str">
        <f t="shared" si="35"/>
        <v/>
      </c>
      <c r="S520" t="s">
        <v>28</v>
      </c>
      <c r="T520">
        <v>16</v>
      </c>
      <c r="U520">
        <v>1</v>
      </c>
      <c r="V520" t="s">
        <v>80</v>
      </c>
      <c r="W520">
        <v>2</v>
      </c>
      <c r="X520">
        <v>16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e">
        <f>VLOOKUP(A520,#REF!,4,FALSE)</f>
        <v>#REF!</v>
      </c>
      <c r="AW520" t="e">
        <f>VLOOKUP(A520,#REF!,5,FALSE)</f>
        <v>#REF!</v>
      </c>
      <c r="AX520">
        <f>SUMIF(量化书目统计!A:A,H520,量化书目统计!G:G)</f>
        <v>0</v>
      </c>
    </row>
    <row r="521" spans="1:50" x14ac:dyDescent="0.3">
      <c r="A521" t="s">
        <v>3468</v>
      </c>
      <c r="B521" t="s">
        <v>539</v>
      </c>
      <c r="C521" t="s">
        <v>990</v>
      </c>
      <c r="D521">
        <v>4</v>
      </c>
      <c r="E521" t="s">
        <v>1450</v>
      </c>
      <c r="F521" s="1" t="s">
        <v>1451</v>
      </c>
      <c r="G521" t="s">
        <v>1452</v>
      </c>
      <c r="H521" t="e">
        <f>VLOOKUP(F521,#REF!,2,FALSE)</f>
        <v>#REF!</v>
      </c>
      <c r="I521" t="s">
        <v>32</v>
      </c>
      <c r="J521" s="4">
        <v>44620</v>
      </c>
      <c r="K521" s="4">
        <v>44813</v>
      </c>
      <c r="L521" s="3">
        <f t="shared" si="32"/>
        <v>193</v>
      </c>
      <c r="M521" s="4">
        <v>44815</v>
      </c>
      <c r="N521">
        <f t="shared" si="33"/>
        <v>195</v>
      </c>
      <c r="O521">
        <v>0</v>
      </c>
      <c r="P521" t="e">
        <f>VLOOKUP(F521,#REF!,3,FALSE)</f>
        <v>#REF!</v>
      </c>
      <c r="Q521">
        <f t="shared" si="34"/>
        <v>0</v>
      </c>
      <c r="R521" t="str">
        <f t="shared" si="35"/>
        <v/>
      </c>
      <c r="S521" t="s">
        <v>99</v>
      </c>
      <c r="T521">
        <v>3</v>
      </c>
      <c r="U521">
        <v>1</v>
      </c>
      <c r="V521" t="s">
        <v>43</v>
      </c>
      <c r="X521">
        <v>63</v>
      </c>
      <c r="Y521">
        <v>4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e">
        <f>VLOOKUP(A521,#REF!,4,FALSE)</f>
        <v>#REF!</v>
      </c>
      <c r="AW521" t="e">
        <f>VLOOKUP(A521,#REF!,5,FALSE)</f>
        <v>#REF!</v>
      </c>
      <c r="AX521">
        <f>SUMIF(量化书目统计!A:A,H521,量化书目统计!G:G)</f>
        <v>0</v>
      </c>
    </row>
    <row r="522" spans="1:50" x14ac:dyDescent="0.3">
      <c r="A522" t="s">
        <v>3469</v>
      </c>
      <c r="B522" t="s">
        <v>539</v>
      </c>
      <c r="C522" t="s">
        <v>990</v>
      </c>
      <c r="D522">
        <v>4</v>
      </c>
      <c r="E522" t="s">
        <v>1306</v>
      </c>
      <c r="F522" s="1" t="s">
        <v>2684</v>
      </c>
      <c r="G522" t="s">
        <v>2685</v>
      </c>
      <c r="H522" t="e">
        <f>VLOOKUP(F522,#REF!,2,FALSE)</f>
        <v>#REF!</v>
      </c>
      <c r="I522" t="s">
        <v>59</v>
      </c>
      <c r="J522" s="4">
        <v>44378</v>
      </c>
      <c r="K522" s="4">
        <v>44432</v>
      </c>
      <c r="L522" s="3">
        <f t="shared" si="32"/>
        <v>54</v>
      </c>
      <c r="M522" s="4">
        <v>44447</v>
      </c>
      <c r="N522">
        <f t="shared" si="33"/>
        <v>69</v>
      </c>
      <c r="O522">
        <v>0</v>
      </c>
      <c r="P522" t="e">
        <f>VLOOKUP(F522,#REF!,3,FALSE)</f>
        <v>#REF!</v>
      </c>
      <c r="Q522">
        <f t="shared" si="34"/>
        <v>3</v>
      </c>
      <c r="R522" t="str">
        <f t="shared" si="35"/>
        <v/>
      </c>
      <c r="S522" t="s">
        <v>80</v>
      </c>
      <c r="T522">
        <v>18</v>
      </c>
      <c r="U522">
        <v>1</v>
      </c>
      <c r="V522" t="s">
        <v>43</v>
      </c>
      <c r="X522">
        <v>38</v>
      </c>
      <c r="Y522">
        <v>14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e">
        <f>VLOOKUP(A522,#REF!,4,FALSE)</f>
        <v>#REF!</v>
      </c>
      <c r="AW522" t="e">
        <f>VLOOKUP(A522,#REF!,5,FALSE)</f>
        <v>#REF!</v>
      </c>
      <c r="AX522">
        <f>SUMIF(量化书目统计!A:A,H522,量化书目统计!G:G)</f>
        <v>0</v>
      </c>
    </row>
    <row r="523" spans="1:50" x14ac:dyDescent="0.3">
      <c r="A523" t="s">
        <v>3470</v>
      </c>
      <c r="B523" t="s">
        <v>539</v>
      </c>
      <c r="C523" t="s">
        <v>990</v>
      </c>
      <c r="D523">
        <v>4</v>
      </c>
      <c r="E523" t="s">
        <v>619</v>
      </c>
      <c r="F523" s="1" t="s">
        <v>620</v>
      </c>
      <c r="G523" t="s">
        <v>621</v>
      </c>
      <c r="H523" t="e">
        <f>VLOOKUP(F523,#REF!,2,FALSE)</f>
        <v>#REF!</v>
      </c>
      <c r="I523" t="s">
        <v>59</v>
      </c>
      <c r="J523" s="4">
        <v>44378</v>
      </c>
      <c r="K523" s="4">
        <v>44454</v>
      </c>
      <c r="L523" s="3">
        <f t="shared" si="32"/>
        <v>76</v>
      </c>
      <c r="M523" s="4">
        <v>44447</v>
      </c>
      <c r="N523">
        <f t="shared" si="33"/>
        <v>69</v>
      </c>
      <c r="O523">
        <v>0</v>
      </c>
      <c r="P523" t="e">
        <f>VLOOKUP(F523,#REF!,3,FALSE)</f>
        <v>#REF!</v>
      </c>
      <c r="Q523">
        <f t="shared" si="34"/>
        <v>0</v>
      </c>
      <c r="R523" t="str">
        <f t="shared" si="35"/>
        <v/>
      </c>
      <c r="S523" t="s">
        <v>80</v>
      </c>
      <c r="T523">
        <v>18</v>
      </c>
      <c r="U523">
        <v>1</v>
      </c>
      <c r="V523" t="s">
        <v>38</v>
      </c>
      <c r="W523">
        <v>2</v>
      </c>
      <c r="X523">
        <v>38</v>
      </c>
      <c r="Y523"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e">
        <f>VLOOKUP(A523,#REF!,4,FALSE)</f>
        <v>#REF!</v>
      </c>
      <c r="AW523" t="e">
        <f>VLOOKUP(A523,#REF!,5,FALSE)</f>
        <v>#REF!</v>
      </c>
      <c r="AX523">
        <f>SUMIF(量化书目统计!A:A,H523,量化书目统计!G:G)</f>
        <v>0</v>
      </c>
    </row>
    <row r="524" spans="1:50" x14ac:dyDescent="0.3">
      <c r="A524" t="s">
        <v>3471</v>
      </c>
      <c r="B524" t="s">
        <v>539</v>
      </c>
      <c r="C524" t="s">
        <v>990</v>
      </c>
      <c r="D524">
        <v>4</v>
      </c>
      <c r="E524" t="s">
        <v>309</v>
      </c>
      <c r="F524" s="1" t="s">
        <v>310</v>
      </c>
      <c r="G524" t="s">
        <v>311</v>
      </c>
      <c r="H524" t="e">
        <f>VLOOKUP(F524,#REF!,2,FALSE)</f>
        <v>#REF!</v>
      </c>
      <c r="I524" t="s">
        <v>59</v>
      </c>
      <c r="J524" s="4">
        <v>44090</v>
      </c>
      <c r="K524" s="4">
        <v>44153</v>
      </c>
      <c r="L524" s="3">
        <f t="shared" si="32"/>
        <v>63</v>
      </c>
      <c r="M524" s="4">
        <v>44151</v>
      </c>
      <c r="N524">
        <f t="shared" si="33"/>
        <v>61</v>
      </c>
      <c r="O524">
        <v>0</v>
      </c>
      <c r="P524" t="e">
        <f>VLOOKUP(F524,#REF!,3,FALSE)</f>
        <v>#REF!</v>
      </c>
      <c r="Q524">
        <f t="shared" si="34"/>
        <v>0</v>
      </c>
      <c r="R524" t="str">
        <f t="shared" si="35"/>
        <v/>
      </c>
      <c r="S524" t="s">
        <v>28</v>
      </c>
      <c r="T524">
        <v>2</v>
      </c>
      <c r="U524">
        <v>1</v>
      </c>
      <c r="V524" t="s">
        <v>28</v>
      </c>
      <c r="W524">
        <v>11</v>
      </c>
      <c r="X524">
        <v>2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e">
        <f>VLOOKUP(A524,#REF!,4,FALSE)</f>
        <v>#REF!</v>
      </c>
      <c r="AW524" t="e">
        <f>VLOOKUP(A524,#REF!,5,FALSE)</f>
        <v>#REF!</v>
      </c>
      <c r="AX524">
        <f>SUMIF(量化书目统计!A:A,H524,量化书目统计!G:G)</f>
        <v>0</v>
      </c>
    </row>
    <row r="525" spans="1:50" x14ac:dyDescent="0.3">
      <c r="A525" t="s">
        <v>718</v>
      </c>
      <c r="B525" t="s">
        <v>539</v>
      </c>
      <c r="C525" t="s">
        <v>423</v>
      </c>
      <c r="D525">
        <v>5</v>
      </c>
      <c r="E525" t="s">
        <v>719</v>
      </c>
      <c r="F525" s="1" t="s">
        <v>720</v>
      </c>
      <c r="G525" t="s">
        <v>721</v>
      </c>
      <c r="H525" t="e">
        <f>VLOOKUP(F525,#REF!,2,FALSE)</f>
        <v>#REF!</v>
      </c>
      <c r="I525" t="s">
        <v>49</v>
      </c>
      <c r="J525" s="4">
        <v>44026</v>
      </c>
      <c r="K525" s="4">
        <v>44100</v>
      </c>
      <c r="L525" s="3">
        <f t="shared" si="32"/>
        <v>74</v>
      </c>
      <c r="M525" s="4">
        <v>44104</v>
      </c>
      <c r="N525">
        <f t="shared" si="33"/>
        <v>78</v>
      </c>
      <c r="O525">
        <v>0</v>
      </c>
      <c r="P525" t="e">
        <f>VLOOKUP(F525,#REF!,3,FALSE)</f>
        <v>#REF!</v>
      </c>
      <c r="Q525">
        <f t="shared" si="34"/>
        <v>0</v>
      </c>
      <c r="R525" t="str">
        <f t="shared" si="35"/>
        <v/>
      </c>
      <c r="S525" t="s">
        <v>43</v>
      </c>
      <c r="U525">
        <v>1</v>
      </c>
      <c r="V525" t="s">
        <v>28</v>
      </c>
      <c r="W525">
        <v>3</v>
      </c>
      <c r="X525">
        <v>0</v>
      </c>
      <c r="Y525">
        <v>11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e">
        <f>VLOOKUP(A525,#REF!,4,FALSE)</f>
        <v>#REF!</v>
      </c>
      <c r="AW525" t="e">
        <f>VLOOKUP(A525,#REF!,5,FALSE)</f>
        <v>#REF!</v>
      </c>
      <c r="AX525">
        <f>SUMIF(量化书目统计!A:A,H525,量化书目统计!G:G)</f>
        <v>0</v>
      </c>
    </row>
    <row r="526" spans="1:50" x14ac:dyDescent="0.3">
      <c r="A526" t="s">
        <v>3472</v>
      </c>
      <c r="B526" t="s">
        <v>539</v>
      </c>
      <c r="C526" t="s">
        <v>990</v>
      </c>
      <c r="D526">
        <v>4</v>
      </c>
      <c r="E526" t="s">
        <v>1514</v>
      </c>
      <c r="F526" s="1" t="s">
        <v>1515</v>
      </c>
      <c r="G526" t="s">
        <v>1516</v>
      </c>
      <c r="H526" t="e">
        <f>VLOOKUP(F526,#REF!,2,FALSE)</f>
        <v>#REF!</v>
      </c>
      <c r="I526" t="s">
        <v>158</v>
      </c>
      <c r="J526" s="4">
        <v>44164</v>
      </c>
      <c r="K526" s="4">
        <v>44178</v>
      </c>
      <c r="L526" s="3">
        <f t="shared" si="32"/>
        <v>14</v>
      </c>
      <c r="M526" s="4">
        <v>44186</v>
      </c>
      <c r="N526">
        <f t="shared" si="33"/>
        <v>22</v>
      </c>
      <c r="O526">
        <v>0</v>
      </c>
      <c r="P526" t="e">
        <f>VLOOKUP(F526,#REF!,3,FALSE)</f>
        <v>#REF!</v>
      </c>
      <c r="Q526">
        <f t="shared" si="34"/>
        <v>0</v>
      </c>
      <c r="R526" t="str">
        <f t="shared" si="35"/>
        <v/>
      </c>
      <c r="S526" t="s">
        <v>28</v>
      </c>
      <c r="T526">
        <v>13</v>
      </c>
      <c r="U526">
        <v>1</v>
      </c>
      <c r="V526" t="s">
        <v>28</v>
      </c>
      <c r="W526">
        <v>15</v>
      </c>
      <c r="X526">
        <v>13</v>
      </c>
      <c r="Y526">
        <v>19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 t="e">
        <f>VLOOKUP(A526,#REF!,4,FALSE)</f>
        <v>#REF!</v>
      </c>
      <c r="AW526" t="e">
        <f>VLOOKUP(A526,#REF!,5,FALSE)</f>
        <v>#REF!</v>
      </c>
      <c r="AX526">
        <f>SUMIF(量化书目统计!A:A,H526,量化书目统计!G:G)</f>
        <v>0</v>
      </c>
    </row>
    <row r="527" spans="1:50" x14ac:dyDescent="0.3">
      <c r="A527" t="s">
        <v>3473</v>
      </c>
      <c r="B527" t="s">
        <v>539</v>
      </c>
      <c r="C527" t="s">
        <v>990</v>
      </c>
      <c r="D527">
        <v>4</v>
      </c>
      <c r="E527" t="s">
        <v>805</v>
      </c>
      <c r="F527" s="1" t="s">
        <v>1381</v>
      </c>
      <c r="G527" t="s">
        <v>1382</v>
      </c>
      <c r="H527" t="e">
        <f>VLOOKUP(F527,#REF!,2,FALSE)</f>
        <v>#REF!</v>
      </c>
      <c r="I527" t="s">
        <v>49</v>
      </c>
      <c r="J527" s="4">
        <v>44265</v>
      </c>
      <c r="K527" s="4">
        <v>44279</v>
      </c>
      <c r="L527" s="3">
        <f t="shared" si="32"/>
        <v>14</v>
      </c>
      <c r="M527" s="4">
        <v>44279</v>
      </c>
      <c r="N527">
        <f t="shared" si="33"/>
        <v>14</v>
      </c>
      <c r="O527">
        <v>0</v>
      </c>
      <c r="P527" t="e">
        <f>VLOOKUP(F527,#REF!,3,FALSE)</f>
        <v>#REF!</v>
      </c>
      <c r="Q527">
        <f t="shared" si="34"/>
        <v>0</v>
      </c>
      <c r="R527" t="str">
        <f t="shared" si="35"/>
        <v/>
      </c>
      <c r="S527" t="s">
        <v>80</v>
      </c>
      <c r="T527">
        <v>2</v>
      </c>
      <c r="U527">
        <v>1</v>
      </c>
      <c r="V527" t="s">
        <v>80</v>
      </c>
      <c r="W527">
        <v>4</v>
      </c>
      <c r="X527">
        <v>22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e">
        <f>VLOOKUP(A527,#REF!,4,FALSE)</f>
        <v>#REF!</v>
      </c>
      <c r="AW527" t="e">
        <f>VLOOKUP(A527,#REF!,5,FALSE)</f>
        <v>#REF!</v>
      </c>
      <c r="AX527">
        <f>SUMIF(量化书目统计!A:A,H527,量化书目统计!G:G)</f>
        <v>0</v>
      </c>
    </row>
    <row r="528" spans="1:50" x14ac:dyDescent="0.3">
      <c r="A528" t="s">
        <v>3474</v>
      </c>
      <c r="B528" t="s">
        <v>539</v>
      </c>
      <c r="C528" t="s">
        <v>411</v>
      </c>
      <c r="D528">
        <v>3</v>
      </c>
      <c r="E528" t="s">
        <v>3475</v>
      </c>
      <c r="F528" s="1" t="s">
        <v>3476</v>
      </c>
      <c r="G528" t="s">
        <v>3477</v>
      </c>
      <c r="H528" t="e">
        <f>VLOOKUP(F528,#REF!,2,FALSE)</f>
        <v>#REF!</v>
      </c>
      <c r="I528" t="s">
        <v>158</v>
      </c>
      <c r="J528" s="4">
        <v>44874</v>
      </c>
      <c r="K528" s="4">
        <v>44984</v>
      </c>
      <c r="L528" s="3">
        <f t="shared" si="32"/>
        <v>110</v>
      </c>
      <c r="M528" s="4">
        <v>44986</v>
      </c>
      <c r="N528">
        <f t="shared" si="33"/>
        <v>112</v>
      </c>
      <c r="O528">
        <v>0</v>
      </c>
      <c r="P528" t="e">
        <f>VLOOKUP(F528,#REF!,3,FALSE)</f>
        <v>#REF!</v>
      </c>
      <c r="Q528">
        <f t="shared" si="34"/>
        <v>0</v>
      </c>
      <c r="R528" t="str">
        <f t="shared" si="35"/>
        <v/>
      </c>
      <c r="S528" t="s">
        <v>43</v>
      </c>
      <c r="U528">
        <v>1</v>
      </c>
      <c r="V528" t="s">
        <v>43</v>
      </c>
      <c r="X528">
        <v>80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e">
        <f>VLOOKUP(A528,#REF!,4,FALSE)</f>
        <v>#REF!</v>
      </c>
      <c r="AW528" t="e">
        <f>VLOOKUP(A528,#REF!,5,FALSE)</f>
        <v>#REF!</v>
      </c>
      <c r="AX528">
        <f>SUMIF(量化书目统计!A:A,H528,量化书目统计!G:G)</f>
        <v>0</v>
      </c>
    </row>
    <row r="529" spans="1:50" x14ac:dyDescent="0.3">
      <c r="A529" t="s">
        <v>3478</v>
      </c>
      <c r="B529" t="s">
        <v>539</v>
      </c>
      <c r="C529" t="s">
        <v>561</v>
      </c>
      <c r="D529">
        <v>3</v>
      </c>
      <c r="E529" t="s">
        <v>2477</v>
      </c>
      <c r="F529" s="1" t="s">
        <v>2478</v>
      </c>
      <c r="G529" t="s">
        <v>2479</v>
      </c>
      <c r="H529" t="e">
        <f>VLOOKUP(F529,#REF!,2,FALSE)</f>
        <v>#REF!</v>
      </c>
      <c r="I529" t="s">
        <v>1417</v>
      </c>
      <c r="J529" s="4">
        <v>44093</v>
      </c>
      <c r="K529" s="4">
        <v>44143</v>
      </c>
      <c r="L529" s="3">
        <f t="shared" si="32"/>
        <v>50</v>
      </c>
      <c r="M529" s="4">
        <v>44153</v>
      </c>
      <c r="N529">
        <f t="shared" si="33"/>
        <v>60</v>
      </c>
      <c r="O529">
        <v>0</v>
      </c>
      <c r="P529" t="e">
        <f>VLOOKUP(F529,#REF!,3,FALSE)</f>
        <v>#REF!</v>
      </c>
      <c r="Q529">
        <f t="shared" si="34"/>
        <v>0</v>
      </c>
      <c r="R529" t="str">
        <f t="shared" si="35"/>
        <v/>
      </c>
      <c r="S529" t="s">
        <v>28</v>
      </c>
      <c r="T529">
        <v>2</v>
      </c>
      <c r="U529">
        <v>1</v>
      </c>
      <c r="V529" t="s">
        <v>28</v>
      </c>
      <c r="W529">
        <v>10</v>
      </c>
      <c r="X529">
        <v>2</v>
      </c>
      <c r="Y529">
        <v>11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e">
        <f>VLOOKUP(A529,#REF!,4,FALSE)</f>
        <v>#REF!</v>
      </c>
      <c r="AW529" t="e">
        <f>VLOOKUP(A529,#REF!,5,FALSE)</f>
        <v>#REF!</v>
      </c>
      <c r="AX529">
        <f>SUMIF(量化书目统计!A:A,H529,量化书目统计!G:G)</f>
        <v>0</v>
      </c>
    </row>
    <row r="530" spans="1:50" x14ac:dyDescent="0.3">
      <c r="A530" t="s">
        <v>3479</v>
      </c>
      <c r="B530" t="s">
        <v>539</v>
      </c>
      <c r="C530" t="s">
        <v>3480</v>
      </c>
      <c r="D530">
        <v>3</v>
      </c>
      <c r="E530" t="s">
        <v>2343</v>
      </c>
      <c r="F530" s="1" t="s">
        <v>2344</v>
      </c>
      <c r="G530" t="s">
        <v>2345</v>
      </c>
      <c r="H530" t="e">
        <f>VLOOKUP(F530,#REF!,2,FALSE)</f>
        <v>#REF!</v>
      </c>
      <c r="I530" t="s">
        <v>49</v>
      </c>
      <c r="J530" s="4">
        <v>44104</v>
      </c>
      <c r="K530" s="4">
        <v>44204</v>
      </c>
      <c r="L530" s="3">
        <f t="shared" si="32"/>
        <v>100</v>
      </c>
      <c r="M530" s="4">
        <v>44221</v>
      </c>
      <c r="N530">
        <f t="shared" si="33"/>
        <v>117</v>
      </c>
      <c r="O530">
        <v>0</v>
      </c>
      <c r="P530" t="e">
        <f>VLOOKUP(F530,#REF!,3,FALSE)</f>
        <v>#REF!</v>
      </c>
      <c r="Q530">
        <f t="shared" si="34"/>
        <v>0</v>
      </c>
      <c r="R530" t="str">
        <f t="shared" si="35"/>
        <v/>
      </c>
      <c r="S530" t="s">
        <v>28</v>
      </c>
      <c r="T530">
        <v>4</v>
      </c>
      <c r="U530">
        <v>1</v>
      </c>
      <c r="V530" t="s">
        <v>28</v>
      </c>
      <c r="W530">
        <v>18</v>
      </c>
      <c r="X530">
        <v>4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 t="e">
        <f>VLOOKUP(A530,#REF!,4,FALSE)</f>
        <v>#REF!</v>
      </c>
      <c r="AW530" t="e">
        <f>VLOOKUP(A530,#REF!,5,FALSE)</f>
        <v>#REF!</v>
      </c>
      <c r="AX530">
        <f>SUMIF(量化书目统计!A:A,H530,量化书目统计!G:G)</f>
        <v>0</v>
      </c>
    </row>
    <row r="531" spans="1:50" x14ac:dyDescent="0.3">
      <c r="A531" t="s">
        <v>3481</v>
      </c>
      <c r="B531" t="s">
        <v>539</v>
      </c>
      <c r="C531" t="s">
        <v>692</v>
      </c>
      <c r="D531">
        <v>3</v>
      </c>
      <c r="E531" t="s">
        <v>3315</v>
      </c>
      <c r="F531" s="1" t="s">
        <v>3316</v>
      </c>
      <c r="G531" t="s">
        <v>3317</v>
      </c>
      <c r="H531" t="e">
        <f>VLOOKUP(F531,#REF!,2,FALSE)</f>
        <v>#REF!</v>
      </c>
      <c r="I531" t="s">
        <v>65</v>
      </c>
      <c r="J531" s="4">
        <v>44194</v>
      </c>
      <c r="K531" s="4">
        <v>44208</v>
      </c>
      <c r="L531" s="3">
        <f t="shared" si="32"/>
        <v>14</v>
      </c>
      <c r="M531" s="4">
        <v>44260</v>
      </c>
      <c r="N531">
        <f t="shared" si="33"/>
        <v>66</v>
      </c>
      <c r="O531">
        <v>0</v>
      </c>
      <c r="P531" t="e">
        <f>VLOOKUP(F531,#REF!,3,FALSE)</f>
        <v>#REF!</v>
      </c>
      <c r="Q531">
        <f t="shared" si="34"/>
        <v>0</v>
      </c>
      <c r="R531" t="str">
        <f t="shared" si="35"/>
        <v/>
      </c>
      <c r="S531" t="s">
        <v>28</v>
      </c>
      <c r="T531">
        <v>17</v>
      </c>
      <c r="U531">
        <v>1</v>
      </c>
      <c r="V531" t="s">
        <v>28</v>
      </c>
      <c r="W531">
        <v>18</v>
      </c>
      <c r="X531">
        <v>17</v>
      </c>
      <c r="Y531">
        <v>19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 t="e">
        <f>VLOOKUP(A531,#REF!,4,FALSE)</f>
        <v>#REF!</v>
      </c>
      <c r="AW531" t="e">
        <f>VLOOKUP(A531,#REF!,5,FALSE)</f>
        <v>#REF!</v>
      </c>
      <c r="AX531">
        <f>SUMIF(量化书目统计!A:A,H531,量化书目统计!G:G)</f>
        <v>0</v>
      </c>
    </row>
    <row r="532" spans="1:50" x14ac:dyDescent="0.3">
      <c r="A532" t="s">
        <v>3482</v>
      </c>
      <c r="B532" t="s">
        <v>539</v>
      </c>
      <c r="C532" t="s">
        <v>561</v>
      </c>
      <c r="D532">
        <v>3</v>
      </c>
      <c r="E532" t="s">
        <v>2517</v>
      </c>
      <c r="F532" s="1" t="s">
        <v>2518</v>
      </c>
      <c r="G532" t="s">
        <v>2519</v>
      </c>
      <c r="H532" t="e">
        <f>VLOOKUP(F532,#REF!,2,FALSE)</f>
        <v>#REF!</v>
      </c>
      <c r="I532" t="s">
        <v>1417</v>
      </c>
      <c r="J532" s="4">
        <v>44188</v>
      </c>
      <c r="K532" s="4">
        <v>44195</v>
      </c>
      <c r="L532" s="3">
        <f t="shared" si="32"/>
        <v>7</v>
      </c>
      <c r="M532" s="4">
        <v>44249</v>
      </c>
      <c r="N532">
        <f t="shared" si="33"/>
        <v>61</v>
      </c>
      <c r="O532">
        <v>0</v>
      </c>
      <c r="P532" t="e">
        <f>VLOOKUP(F532,#REF!,3,FALSE)</f>
        <v>#REF!</v>
      </c>
      <c r="Q532">
        <f t="shared" si="34"/>
        <v>0</v>
      </c>
      <c r="R532" t="str">
        <f t="shared" si="35"/>
        <v/>
      </c>
      <c r="S532" t="s">
        <v>28</v>
      </c>
      <c r="T532">
        <v>16</v>
      </c>
      <c r="U532">
        <v>1</v>
      </c>
      <c r="V532" t="s">
        <v>28</v>
      </c>
      <c r="W532">
        <v>17</v>
      </c>
      <c r="X532">
        <v>16</v>
      </c>
      <c r="Y532">
        <v>5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e">
        <f>VLOOKUP(A532,#REF!,4,FALSE)</f>
        <v>#REF!</v>
      </c>
      <c r="AW532" t="e">
        <f>VLOOKUP(A532,#REF!,5,FALSE)</f>
        <v>#REF!</v>
      </c>
      <c r="AX532">
        <f>SUMIF(量化书目统计!A:A,H532,量化书目统计!G:G)</f>
        <v>0</v>
      </c>
    </row>
    <row r="533" spans="1:50" x14ac:dyDescent="0.3">
      <c r="A533" t="s">
        <v>3483</v>
      </c>
      <c r="B533" t="s">
        <v>539</v>
      </c>
      <c r="C533" t="s">
        <v>692</v>
      </c>
      <c r="D533">
        <v>3</v>
      </c>
      <c r="E533" t="s">
        <v>2307</v>
      </c>
      <c r="F533" s="1" t="s">
        <v>2308</v>
      </c>
      <c r="G533" t="s">
        <v>2309</v>
      </c>
      <c r="H533" t="e">
        <f>VLOOKUP(F533,#REF!,2,FALSE)</f>
        <v>#REF!</v>
      </c>
      <c r="I533" t="s">
        <v>32</v>
      </c>
      <c r="J533" s="4">
        <v>44137</v>
      </c>
      <c r="K533" s="4">
        <v>44256</v>
      </c>
      <c r="L533" s="3">
        <f t="shared" si="32"/>
        <v>119</v>
      </c>
      <c r="M533" s="4">
        <v>44260</v>
      </c>
      <c r="N533">
        <f t="shared" si="33"/>
        <v>123</v>
      </c>
      <c r="O533">
        <v>0</v>
      </c>
      <c r="P533" t="e">
        <f>VLOOKUP(F533,#REF!,3,FALSE)</f>
        <v>#REF!</v>
      </c>
      <c r="Q533">
        <f t="shared" si="34"/>
        <v>0</v>
      </c>
      <c r="R533" t="str">
        <f t="shared" si="35"/>
        <v/>
      </c>
      <c r="S533" t="s">
        <v>28</v>
      </c>
      <c r="T533">
        <v>9</v>
      </c>
      <c r="U533">
        <v>1</v>
      </c>
      <c r="V533" t="s">
        <v>80</v>
      </c>
      <c r="W533">
        <v>1</v>
      </c>
      <c r="X533">
        <v>9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e">
        <f>VLOOKUP(A533,#REF!,4,FALSE)</f>
        <v>#REF!</v>
      </c>
      <c r="AW533" t="e">
        <f>VLOOKUP(A533,#REF!,5,FALSE)</f>
        <v>#REF!</v>
      </c>
      <c r="AX533">
        <f>SUMIF(量化书目统计!A:A,H533,量化书目统计!G:G)</f>
        <v>0</v>
      </c>
    </row>
    <row r="534" spans="1:50" x14ac:dyDescent="0.3">
      <c r="A534" t="s">
        <v>3483</v>
      </c>
      <c r="B534" t="s">
        <v>539</v>
      </c>
      <c r="C534" t="s">
        <v>692</v>
      </c>
      <c r="D534">
        <v>3</v>
      </c>
      <c r="E534" t="s">
        <v>2307</v>
      </c>
      <c r="F534" s="1" t="s">
        <v>2308</v>
      </c>
      <c r="G534" t="s">
        <v>2309</v>
      </c>
      <c r="H534" t="e">
        <f>VLOOKUP(F534,#REF!,2,FALSE)</f>
        <v>#REF!</v>
      </c>
      <c r="I534" t="s">
        <v>32</v>
      </c>
      <c r="J534" s="4">
        <v>44256</v>
      </c>
      <c r="K534" s="4">
        <v>44372</v>
      </c>
      <c r="L534" s="3">
        <f t="shared" si="32"/>
        <v>116</v>
      </c>
      <c r="M534" s="4">
        <v>44375</v>
      </c>
      <c r="N534">
        <f t="shared" si="33"/>
        <v>119</v>
      </c>
      <c r="O534">
        <v>0</v>
      </c>
      <c r="P534" t="e">
        <f>VLOOKUP(F534,#REF!,3,FALSE)</f>
        <v>#REF!</v>
      </c>
      <c r="Q534">
        <f t="shared" si="34"/>
        <v>0</v>
      </c>
      <c r="R534" t="str">
        <f t="shared" si="35"/>
        <v/>
      </c>
      <c r="S534" t="s">
        <v>80</v>
      </c>
      <c r="T534">
        <v>1</v>
      </c>
      <c r="U534">
        <v>1</v>
      </c>
      <c r="V534" t="s">
        <v>80</v>
      </c>
      <c r="W534">
        <v>17</v>
      </c>
      <c r="X534">
        <v>21</v>
      </c>
      <c r="Y534">
        <v>5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e">
        <f>VLOOKUP(A534,#REF!,4,FALSE)</f>
        <v>#REF!</v>
      </c>
      <c r="AW534" t="e">
        <f>VLOOKUP(A534,#REF!,5,FALSE)</f>
        <v>#REF!</v>
      </c>
      <c r="AX534">
        <f>SUMIF(量化书目统计!A:A,H534,量化书目统计!G:G)</f>
        <v>0</v>
      </c>
    </row>
    <row r="535" spans="1:50" x14ac:dyDescent="0.3">
      <c r="A535" t="s">
        <v>3484</v>
      </c>
      <c r="B535" t="s">
        <v>539</v>
      </c>
      <c r="C535" t="s">
        <v>692</v>
      </c>
      <c r="D535">
        <v>3</v>
      </c>
      <c r="E535" t="s">
        <v>3485</v>
      </c>
      <c r="F535" s="1" t="s">
        <v>3486</v>
      </c>
      <c r="G535" t="s">
        <v>3487</v>
      </c>
      <c r="H535" t="e">
        <f>VLOOKUP(F535,#REF!,2,FALSE)</f>
        <v>#REF!</v>
      </c>
      <c r="I535" t="s">
        <v>231</v>
      </c>
      <c r="J535" s="4">
        <v>44195</v>
      </c>
      <c r="K535" s="4">
        <v>44196</v>
      </c>
      <c r="L535" s="3">
        <f t="shared" si="32"/>
        <v>1</v>
      </c>
      <c r="M535" s="4">
        <v>44256</v>
      </c>
      <c r="N535">
        <f t="shared" si="33"/>
        <v>61</v>
      </c>
      <c r="O535">
        <v>0</v>
      </c>
      <c r="P535" t="e">
        <f>VLOOKUP(F535,#REF!,3,FALSE)</f>
        <v>#REF!</v>
      </c>
      <c r="Q535">
        <f t="shared" si="34"/>
        <v>0</v>
      </c>
      <c r="R535" t="str">
        <f t="shared" si="35"/>
        <v/>
      </c>
      <c r="S535" t="s">
        <v>28</v>
      </c>
      <c r="T535">
        <v>17</v>
      </c>
      <c r="U535">
        <v>1</v>
      </c>
      <c r="V535" t="s">
        <v>28</v>
      </c>
      <c r="W535">
        <v>17</v>
      </c>
      <c r="X535">
        <v>17</v>
      </c>
      <c r="Y535">
        <v>5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e">
        <f>VLOOKUP(A535,#REF!,4,FALSE)</f>
        <v>#REF!</v>
      </c>
      <c r="AW535" t="e">
        <f>VLOOKUP(A535,#REF!,5,FALSE)</f>
        <v>#REF!</v>
      </c>
      <c r="AX535">
        <f>SUMIF(量化书目统计!A:A,H535,量化书目统计!G:G)</f>
        <v>0</v>
      </c>
    </row>
    <row r="536" spans="1:50" x14ac:dyDescent="0.3">
      <c r="A536" t="s">
        <v>3488</v>
      </c>
      <c r="B536" t="s">
        <v>539</v>
      </c>
      <c r="C536" t="s">
        <v>692</v>
      </c>
      <c r="D536">
        <v>3</v>
      </c>
      <c r="E536" t="s">
        <v>3489</v>
      </c>
      <c r="F536" s="1" t="s">
        <v>3490</v>
      </c>
      <c r="G536" t="s">
        <v>3491</v>
      </c>
      <c r="H536" t="e">
        <f>VLOOKUP(F536,#REF!,2,FALSE)</f>
        <v>#REF!</v>
      </c>
      <c r="I536" t="s">
        <v>32</v>
      </c>
      <c r="J536" s="4">
        <v>44293</v>
      </c>
      <c r="K536" s="4">
        <v>44306</v>
      </c>
      <c r="L536" s="3">
        <f t="shared" si="32"/>
        <v>13</v>
      </c>
      <c r="M536" s="4">
        <v>44307</v>
      </c>
      <c r="N536">
        <f t="shared" si="33"/>
        <v>14</v>
      </c>
      <c r="O536">
        <v>0</v>
      </c>
      <c r="P536" t="e">
        <f>VLOOKUP(F536,#REF!,3,FALSE)</f>
        <v>#REF!</v>
      </c>
      <c r="Q536">
        <f t="shared" si="34"/>
        <v>0</v>
      </c>
      <c r="R536" t="str">
        <f t="shared" si="35"/>
        <v/>
      </c>
      <c r="S536" t="s">
        <v>80</v>
      </c>
      <c r="T536">
        <v>6</v>
      </c>
      <c r="U536">
        <v>1</v>
      </c>
      <c r="V536" t="s">
        <v>80</v>
      </c>
      <c r="W536">
        <v>8</v>
      </c>
      <c r="X536">
        <v>26</v>
      </c>
      <c r="Y536">
        <v>5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e">
        <f>VLOOKUP(A536,#REF!,4,FALSE)</f>
        <v>#REF!</v>
      </c>
      <c r="AW536" t="e">
        <f>VLOOKUP(A536,#REF!,5,FALSE)</f>
        <v>#REF!</v>
      </c>
      <c r="AX536">
        <f>SUMIF(量化书目统计!A:A,H536,量化书目统计!G:G)</f>
        <v>0</v>
      </c>
    </row>
    <row r="537" spans="1:50" x14ac:dyDescent="0.3">
      <c r="A537" t="s">
        <v>722</v>
      </c>
      <c r="B537" t="s">
        <v>539</v>
      </c>
      <c r="C537" t="s">
        <v>313</v>
      </c>
      <c r="D537">
        <v>5</v>
      </c>
      <c r="E537" t="s">
        <v>723</v>
      </c>
      <c r="F537" s="1" t="s">
        <v>724</v>
      </c>
      <c r="G537" t="s">
        <v>725</v>
      </c>
      <c r="H537" t="e">
        <f>VLOOKUP(F537,#REF!,2,FALSE)</f>
        <v>#REF!</v>
      </c>
      <c r="I537" t="s">
        <v>42</v>
      </c>
      <c r="J537" s="4">
        <v>44124</v>
      </c>
      <c r="K537" s="4">
        <v>44180</v>
      </c>
      <c r="L537" s="3">
        <f t="shared" si="32"/>
        <v>56</v>
      </c>
      <c r="M537" s="4">
        <v>44182</v>
      </c>
      <c r="N537">
        <f t="shared" si="33"/>
        <v>58</v>
      </c>
      <c r="O537">
        <v>0</v>
      </c>
      <c r="P537" t="e">
        <f>VLOOKUP(F537,#REF!,3,FALSE)</f>
        <v>#REF!</v>
      </c>
      <c r="Q537">
        <f t="shared" si="34"/>
        <v>0</v>
      </c>
      <c r="R537" t="str">
        <f t="shared" si="35"/>
        <v/>
      </c>
      <c r="S537" t="s">
        <v>28</v>
      </c>
      <c r="T537">
        <v>7</v>
      </c>
      <c r="U537">
        <v>1</v>
      </c>
      <c r="V537" t="s">
        <v>28</v>
      </c>
      <c r="W537">
        <v>15</v>
      </c>
      <c r="X537">
        <v>7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e">
        <f>VLOOKUP(A537,#REF!,4,FALSE)</f>
        <v>#REF!</v>
      </c>
      <c r="AW537" t="e">
        <f>VLOOKUP(A537,#REF!,5,FALSE)</f>
        <v>#REF!</v>
      </c>
      <c r="AX537">
        <f>SUMIF(量化书目统计!A:A,H537,量化书目统计!G:G)</f>
        <v>0</v>
      </c>
    </row>
    <row r="538" spans="1:50" x14ac:dyDescent="0.3">
      <c r="A538" t="s">
        <v>722</v>
      </c>
      <c r="B538" t="s">
        <v>539</v>
      </c>
      <c r="C538" t="s">
        <v>313</v>
      </c>
      <c r="D538">
        <v>5</v>
      </c>
      <c r="E538" t="s">
        <v>674</v>
      </c>
      <c r="F538" s="1" t="s">
        <v>675</v>
      </c>
      <c r="G538" t="s">
        <v>676</v>
      </c>
      <c r="H538" t="e">
        <f>VLOOKUP(F538,#REF!,2,FALSE)</f>
        <v>#REF!</v>
      </c>
      <c r="I538" t="s">
        <v>32</v>
      </c>
      <c r="J538" s="4">
        <v>44579</v>
      </c>
      <c r="K538" s="4">
        <v>44717</v>
      </c>
      <c r="L538" s="3">
        <f t="shared" si="32"/>
        <v>138</v>
      </c>
      <c r="M538" s="4">
        <v>44815</v>
      </c>
      <c r="N538">
        <f t="shared" si="33"/>
        <v>236</v>
      </c>
      <c r="O538">
        <v>0</v>
      </c>
      <c r="P538" t="e">
        <f>VLOOKUP(F538,#REF!,3,FALSE)</f>
        <v>#REF!</v>
      </c>
      <c r="Q538">
        <f t="shared" si="34"/>
        <v>0</v>
      </c>
      <c r="R538" t="str">
        <f t="shared" si="35"/>
        <v/>
      </c>
      <c r="S538" t="s">
        <v>43</v>
      </c>
      <c r="U538">
        <v>1</v>
      </c>
      <c r="V538" t="s">
        <v>99</v>
      </c>
      <c r="W538">
        <v>17</v>
      </c>
      <c r="X538">
        <v>60</v>
      </c>
      <c r="Y538">
        <v>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e">
        <f>VLOOKUP(A538,#REF!,4,FALSE)</f>
        <v>#REF!</v>
      </c>
      <c r="AW538" t="e">
        <f>VLOOKUP(A538,#REF!,5,FALSE)</f>
        <v>#REF!</v>
      </c>
      <c r="AX538">
        <f>SUMIF(量化书目统计!A:A,H538,量化书目统计!G:G)</f>
        <v>0</v>
      </c>
    </row>
    <row r="539" spans="1:50" x14ac:dyDescent="0.3">
      <c r="A539" t="s">
        <v>3492</v>
      </c>
      <c r="B539" t="s">
        <v>539</v>
      </c>
      <c r="C539" t="s">
        <v>692</v>
      </c>
      <c r="D539">
        <v>3</v>
      </c>
      <c r="E539" t="s">
        <v>1096</v>
      </c>
      <c r="F539" s="1" t="s">
        <v>3122</v>
      </c>
      <c r="G539" t="s">
        <v>3123</v>
      </c>
      <c r="H539" t="e">
        <f>VLOOKUP(F539,#REF!,2,FALSE)</f>
        <v>#REF!</v>
      </c>
      <c r="I539" t="s">
        <v>158</v>
      </c>
      <c r="J539" s="4">
        <v>44625</v>
      </c>
      <c r="K539" s="4">
        <v>44739</v>
      </c>
      <c r="L539" s="3">
        <f t="shared" si="32"/>
        <v>114</v>
      </c>
      <c r="M539" s="4">
        <v>44815</v>
      </c>
      <c r="N539">
        <f t="shared" si="33"/>
        <v>190</v>
      </c>
      <c r="O539">
        <v>0</v>
      </c>
      <c r="P539" t="e">
        <f>VLOOKUP(F539,#REF!,3,FALSE)</f>
        <v>#REF!</v>
      </c>
      <c r="Q539">
        <f t="shared" si="34"/>
        <v>0</v>
      </c>
      <c r="R539" t="str">
        <f t="shared" si="35"/>
        <v/>
      </c>
      <c r="S539" t="s">
        <v>99</v>
      </c>
      <c r="T539">
        <v>3</v>
      </c>
      <c r="U539">
        <v>1</v>
      </c>
      <c r="V539" t="s">
        <v>43</v>
      </c>
      <c r="X539">
        <v>63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e">
        <f>VLOOKUP(A539,#REF!,4,FALSE)</f>
        <v>#REF!</v>
      </c>
      <c r="AW539" t="e">
        <f>VLOOKUP(A539,#REF!,5,FALSE)</f>
        <v>#REF!</v>
      </c>
      <c r="AX539">
        <f>SUMIF(量化书目统计!A:A,H539,量化书目统计!G:G)</f>
        <v>0</v>
      </c>
    </row>
    <row r="540" spans="1:50" x14ac:dyDescent="0.3">
      <c r="A540" t="s">
        <v>3493</v>
      </c>
      <c r="B540" t="s">
        <v>539</v>
      </c>
      <c r="C540" t="s">
        <v>692</v>
      </c>
      <c r="D540">
        <v>3</v>
      </c>
      <c r="E540" t="s">
        <v>869</v>
      </c>
      <c r="F540" s="1" t="s">
        <v>2311</v>
      </c>
      <c r="G540" t="s">
        <v>2312</v>
      </c>
      <c r="H540" t="e">
        <f>VLOOKUP(F540,#REF!,2,FALSE)</f>
        <v>#REF!</v>
      </c>
      <c r="I540" t="s">
        <v>32</v>
      </c>
      <c r="J540" s="4">
        <v>44842</v>
      </c>
      <c r="K540" s="4">
        <v>44867</v>
      </c>
      <c r="L540" s="3">
        <f t="shared" si="32"/>
        <v>25</v>
      </c>
      <c r="M540" s="4">
        <v>44902</v>
      </c>
      <c r="N540">
        <f t="shared" si="33"/>
        <v>60</v>
      </c>
      <c r="O540">
        <v>0</v>
      </c>
      <c r="P540" t="e">
        <f>VLOOKUP(F540,#REF!,3,FALSE)</f>
        <v>#REF!</v>
      </c>
      <c r="Q540">
        <f t="shared" si="34"/>
        <v>0</v>
      </c>
      <c r="R540" t="str">
        <f t="shared" si="35"/>
        <v/>
      </c>
      <c r="S540" t="s">
        <v>43</v>
      </c>
      <c r="U540">
        <v>1</v>
      </c>
      <c r="V540" t="s">
        <v>43</v>
      </c>
      <c r="X540">
        <v>80</v>
      </c>
      <c r="Y540">
        <v>5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e">
        <f>VLOOKUP(A540,#REF!,4,FALSE)</f>
        <v>#REF!</v>
      </c>
      <c r="AW540" t="e">
        <f>VLOOKUP(A540,#REF!,5,FALSE)</f>
        <v>#REF!</v>
      </c>
      <c r="AX540">
        <f>SUMIF(量化书目统计!A:A,H540,量化书目统计!G:G)</f>
        <v>0</v>
      </c>
    </row>
    <row r="541" spans="1:50" x14ac:dyDescent="0.3">
      <c r="A541" t="s">
        <v>3494</v>
      </c>
      <c r="B541" t="s">
        <v>539</v>
      </c>
      <c r="C541" t="s">
        <v>692</v>
      </c>
      <c r="D541">
        <v>3</v>
      </c>
      <c r="E541" t="s">
        <v>1716</v>
      </c>
      <c r="F541" s="1" t="s">
        <v>3304</v>
      </c>
      <c r="G541" t="s">
        <v>3305</v>
      </c>
      <c r="H541" t="e">
        <f>VLOOKUP(F541,#REF!,2,FALSE)</f>
        <v>#REF!</v>
      </c>
      <c r="I541" t="s">
        <v>32</v>
      </c>
      <c r="J541" s="4">
        <v>44274</v>
      </c>
      <c r="K541" s="4">
        <v>44382</v>
      </c>
      <c r="L541" s="3">
        <f t="shared" si="32"/>
        <v>108</v>
      </c>
      <c r="M541" s="4">
        <v>44446</v>
      </c>
      <c r="N541">
        <f t="shared" si="33"/>
        <v>172</v>
      </c>
      <c r="O541">
        <v>0</v>
      </c>
      <c r="P541" t="e">
        <f>VLOOKUP(F541,#REF!,3,FALSE)</f>
        <v>#REF!</v>
      </c>
      <c r="Q541">
        <f t="shared" si="34"/>
        <v>0</v>
      </c>
      <c r="R541" t="str">
        <f t="shared" si="35"/>
        <v/>
      </c>
      <c r="S541" t="s">
        <v>80</v>
      </c>
      <c r="T541">
        <v>3</v>
      </c>
      <c r="U541">
        <v>1</v>
      </c>
      <c r="V541" t="s">
        <v>80</v>
      </c>
      <c r="W541">
        <v>18</v>
      </c>
      <c r="X541">
        <v>23</v>
      </c>
      <c r="Y541">
        <v>14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e">
        <f>VLOOKUP(A541,#REF!,4,FALSE)</f>
        <v>#REF!</v>
      </c>
      <c r="AW541" t="e">
        <f>VLOOKUP(A541,#REF!,5,FALSE)</f>
        <v>#REF!</v>
      </c>
      <c r="AX541">
        <f>SUMIF(量化书目统计!A:A,H541,量化书目统计!G:G)</f>
        <v>0</v>
      </c>
    </row>
    <row r="542" spans="1:50" x14ac:dyDescent="0.3">
      <c r="A542" t="s">
        <v>3495</v>
      </c>
      <c r="B542" t="s">
        <v>539</v>
      </c>
      <c r="C542" t="s">
        <v>704</v>
      </c>
      <c r="D542">
        <v>3</v>
      </c>
      <c r="E542" t="s">
        <v>2569</v>
      </c>
      <c r="F542" s="1" t="s">
        <v>2570</v>
      </c>
      <c r="G542" t="s">
        <v>2571</v>
      </c>
      <c r="H542" t="e">
        <f>VLOOKUP(F542,#REF!,2,FALSE)</f>
        <v>#REF!</v>
      </c>
      <c r="I542" t="s">
        <v>231</v>
      </c>
      <c r="J542" s="4">
        <v>44192</v>
      </c>
      <c r="K542" s="4">
        <v>44205</v>
      </c>
      <c r="L542" s="3">
        <f t="shared" si="32"/>
        <v>13</v>
      </c>
      <c r="M542" s="4">
        <v>44252</v>
      </c>
      <c r="N542">
        <f t="shared" si="33"/>
        <v>60</v>
      </c>
      <c r="O542">
        <v>0</v>
      </c>
      <c r="P542" t="e">
        <f>VLOOKUP(F542,#REF!,3,FALSE)</f>
        <v>#REF!</v>
      </c>
      <c r="Q542">
        <f t="shared" si="34"/>
        <v>0</v>
      </c>
      <c r="R542" t="str">
        <f t="shared" si="35"/>
        <v/>
      </c>
      <c r="S542" t="s">
        <v>28</v>
      </c>
      <c r="T542">
        <v>17</v>
      </c>
      <c r="U542">
        <v>1</v>
      </c>
      <c r="V542" t="s">
        <v>28</v>
      </c>
      <c r="W542">
        <v>18</v>
      </c>
      <c r="X542">
        <v>17</v>
      </c>
      <c r="Y542">
        <v>13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e">
        <f>VLOOKUP(A542,#REF!,4,FALSE)</f>
        <v>#REF!</v>
      </c>
      <c r="AW542" t="e">
        <f>VLOOKUP(A542,#REF!,5,FALSE)</f>
        <v>#REF!</v>
      </c>
      <c r="AX542">
        <f>SUMIF(量化书目统计!A:A,H542,量化书目统计!G:G)</f>
        <v>0</v>
      </c>
    </row>
    <row r="543" spans="1:50" x14ac:dyDescent="0.3">
      <c r="A543" t="s">
        <v>3495</v>
      </c>
      <c r="B543" t="s">
        <v>539</v>
      </c>
      <c r="C543" t="s">
        <v>704</v>
      </c>
      <c r="D543">
        <v>3</v>
      </c>
      <c r="E543" t="s">
        <v>869</v>
      </c>
      <c r="F543" s="1" t="s">
        <v>2311</v>
      </c>
      <c r="G543" t="s">
        <v>2312</v>
      </c>
      <c r="H543" t="e">
        <f>VLOOKUP(F543,#REF!,2,FALSE)</f>
        <v>#REF!</v>
      </c>
      <c r="I543" t="s">
        <v>32</v>
      </c>
      <c r="J543" s="4">
        <v>44462</v>
      </c>
      <c r="K543" s="4">
        <v>44496</v>
      </c>
      <c r="L543" s="3">
        <f t="shared" si="32"/>
        <v>34</v>
      </c>
      <c r="M543" s="4">
        <v>44495</v>
      </c>
      <c r="N543">
        <f t="shared" si="33"/>
        <v>33</v>
      </c>
      <c r="O543">
        <v>0</v>
      </c>
      <c r="P543" t="e">
        <f>VLOOKUP(F543,#REF!,3,FALSE)</f>
        <v>#REF!</v>
      </c>
      <c r="Q543">
        <f t="shared" si="34"/>
        <v>0</v>
      </c>
      <c r="R543" t="str">
        <f t="shared" si="35"/>
        <v/>
      </c>
      <c r="S543" t="s">
        <v>38</v>
      </c>
      <c r="T543">
        <v>3</v>
      </c>
      <c r="U543">
        <v>1</v>
      </c>
      <c r="V543" t="s">
        <v>38</v>
      </c>
      <c r="W543">
        <v>8</v>
      </c>
      <c r="X543">
        <v>43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e">
        <f>VLOOKUP(A543,#REF!,4,FALSE)</f>
        <v>#REF!</v>
      </c>
      <c r="AW543" t="e">
        <f>VLOOKUP(A543,#REF!,5,FALSE)</f>
        <v>#REF!</v>
      </c>
      <c r="AX543">
        <f>SUMIF(量化书目统计!A:A,H543,量化书目统计!G:G)</f>
        <v>0</v>
      </c>
    </row>
    <row r="544" spans="1:50" x14ac:dyDescent="0.3">
      <c r="A544" t="s">
        <v>3496</v>
      </c>
      <c r="B544" t="s">
        <v>539</v>
      </c>
      <c r="C544" t="s">
        <v>561</v>
      </c>
      <c r="D544">
        <v>3</v>
      </c>
      <c r="E544" t="s">
        <v>2639</v>
      </c>
      <c r="F544" s="1" t="s">
        <v>2640</v>
      </c>
      <c r="G544" t="s">
        <v>2641</v>
      </c>
      <c r="H544" t="e">
        <f>VLOOKUP(F544,#REF!,2,FALSE)</f>
        <v>#REF!</v>
      </c>
      <c r="I544" t="s">
        <v>59</v>
      </c>
      <c r="J544" s="4">
        <v>44093</v>
      </c>
      <c r="K544" s="4">
        <v>44153</v>
      </c>
      <c r="L544" s="3">
        <f t="shared" si="32"/>
        <v>60</v>
      </c>
      <c r="M544" s="4">
        <v>44153</v>
      </c>
      <c r="N544">
        <f t="shared" si="33"/>
        <v>60</v>
      </c>
      <c r="O544">
        <v>0</v>
      </c>
      <c r="P544" t="e">
        <f>VLOOKUP(F544,#REF!,3,FALSE)</f>
        <v>#REF!</v>
      </c>
      <c r="Q544">
        <f t="shared" si="34"/>
        <v>0</v>
      </c>
      <c r="R544" t="str">
        <f t="shared" si="35"/>
        <v/>
      </c>
      <c r="S544" t="s">
        <v>28</v>
      </c>
      <c r="T544">
        <v>2</v>
      </c>
      <c r="U544">
        <v>1</v>
      </c>
      <c r="V544" t="s">
        <v>28</v>
      </c>
      <c r="W544">
        <v>11</v>
      </c>
      <c r="X544">
        <v>2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e">
        <f>VLOOKUP(A544,#REF!,4,FALSE)</f>
        <v>#REF!</v>
      </c>
      <c r="AW544" t="e">
        <f>VLOOKUP(A544,#REF!,5,FALSE)</f>
        <v>#REF!</v>
      </c>
      <c r="AX544">
        <f>SUMIF(量化书目统计!A:A,H544,量化书目统计!G:G)</f>
        <v>0</v>
      </c>
    </row>
    <row r="545" spans="1:50" x14ac:dyDescent="0.3">
      <c r="A545" t="s">
        <v>3496</v>
      </c>
      <c r="B545" t="s">
        <v>539</v>
      </c>
      <c r="C545" t="s">
        <v>561</v>
      </c>
      <c r="D545">
        <v>3</v>
      </c>
      <c r="E545" t="s">
        <v>819</v>
      </c>
      <c r="F545" s="1" t="s">
        <v>820</v>
      </c>
      <c r="G545" t="s">
        <v>821</v>
      </c>
      <c r="H545" t="e">
        <f>VLOOKUP(F545,#REF!,2,FALSE)</f>
        <v>#REF!</v>
      </c>
      <c r="I545" t="s">
        <v>32</v>
      </c>
      <c r="J545" s="4">
        <v>44397</v>
      </c>
      <c r="K545" s="4">
        <v>44450</v>
      </c>
      <c r="L545" s="3">
        <f t="shared" si="32"/>
        <v>53</v>
      </c>
      <c r="M545" s="4">
        <v>44459</v>
      </c>
      <c r="N545">
        <f t="shared" si="33"/>
        <v>62</v>
      </c>
      <c r="O545">
        <v>0</v>
      </c>
      <c r="P545" t="e">
        <f>VLOOKUP(F545,#REF!,3,FALSE)</f>
        <v>#REF!</v>
      </c>
      <c r="Q545">
        <f t="shared" si="34"/>
        <v>0</v>
      </c>
      <c r="R545" t="str">
        <f t="shared" si="35"/>
        <v/>
      </c>
      <c r="S545" t="s">
        <v>43</v>
      </c>
      <c r="U545">
        <v>1</v>
      </c>
      <c r="V545" t="s">
        <v>38</v>
      </c>
      <c r="W545">
        <v>1</v>
      </c>
      <c r="X545">
        <v>40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e">
        <f>VLOOKUP(A545,#REF!,4,FALSE)</f>
        <v>#REF!</v>
      </c>
      <c r="AW545" t="e">
        <f>VLOOKUP(A545,#REF!,5,FALSE)</f>
        <v>#REF!</v>
      </c>
      <c r="AX545">
        <f>SUMIF(量化书目统计!A:A,H545,量化书目统计!G:G)</f>
        <v>0</v>
      </c>
    </row>
    <row r="546" spans="1:50" x14ac:dyDescent="0.3">
      <c r="A546" t="s">
        <v>3497</v>
      </c>
      <c r="B546" t="s">
        <v>539</v>
      </c>
      <c r="C546" t="s">
        <v>704</v>
      </c>
      <c r="D546">
        <v>3</v>
      </c>
      <c r="E546" t="s">
        <v>1302</v>
      </c>
      <c r="F546" s="1" t="s">
        <v>1303</v>
      </c>
      <c r="G546" t="s">
        <v>1304</v>
      </c>
      <c r="H546" t="e">
        <f>VLOOKUP(F546,#REF!,2,FALSE)</f>
        <v>#REF!</v>
      </c>
      <c r="I546" t="s">
        <v>225</v>
      </c>
      <c r="J546" s="4">
        <v>44263</v>
      </c>
      <c r="K546" s="4">
        <v>44323</v>
      </c>
      <c r="L546" s="3">
        <f t="shared" si="32"/>
        <v>60</v>
      </c>
      <c r="M546" s="4">
        <v>44323</v>
      </c>
      <c r="N546">
        <f t="shared" si="33"/>
        <v>60</v>
      </c>
      <c r="O546">
        <v>0</v>
      </c>
      <c r="P546" t="e">
        <f>VLOOKUP(F546,#REF!,3,FALSE)</f>
        <v>#REF!</v>
      </c>
      <c r="Q546">
        <f t="shared" si="34"/>
        <v>0</v>
      </c>
      <c r="R546" t="str">
        <f t="shared" si="35"/>
        <v/>
      </c>
      <c r="S546" t="s">
        <v>80</v>
      </c>
      <c r="T546">
        <v>2</v>
      </c>
      <c r="U546">
        <v>1</v>
      </c>
      <c r="V546" t="s">
        <v>80</v>
      </c>
      <c r="W546">
        <v>10</v>
      </c>
      <c r="X546">
        <v>22</v>
      </c>
      <c r="Y546">
        <v>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e">
        <f>VLOOKUP(A546,#REF!,4,FALSE)</f>
        <v>#REF!</v>
      </c>
      <c r="AW546" t="e">
        <f>VLOOKUP(A546,#REF!,5,FALSE)</f>
        <v>#REF!</v>
      </c>
      <c r="AX546">
        <f>SUMIF(量化书目统计!A:A,H546,量化书目统计!G:G)</f>
        <v>0</v>
      </c>
    </row>
    <row r="547" spans="1:50" x14ac:dyDescent="0.3">
      <c r="A547" t="s">
        <v>3498</v>
      </c>
      <c r="B547" t="s">
        <v>539</v>
      </c>
      <c r="C547" t="s">
        <v>561</v>
      </c>
      <c r="D547">
        <v>3</v>
      </c>
      <c r="E547" t="s">
        <v>1528</v>
      </c>
      <c r="F547" s="1" t="s">
        <v>1529</v>
      </c>
      <c r="G547" t="s">
        <v>1530</v>
      </c>
      <c r="H547" t="e">
        <f>VLOOKUP(F547,#REF!,2,FALSE)</f>
        <v>#REF!</v>
      </c>
      <c r="I547" t="s">
        <v>1417</v>
      </c>
      <c r="J547" s="4">
        <v>44536</v>
      </c>
      <c r="K547" s="4">
        <v>44551</v>
      </c>
      <c r="L547" s="3">
        <f t="shared" si="32"/>
        <v>15</v>
      </c>
      <c r="M547" s="4">
        <v>44552</v>
      </c>
      <c r="N547">
        <f t="shared" si="33"/>
        <v>16</v>
      </c>
      <c r="O547">
        <v>0</v>
      </c>
      <c r="P547" t="e">
        <f>VLOOKUP(F547,#REF!,3,FALSE)</f>
        <v>#REF!</v>
      </c>
      <c r="Q547">
        <f t="shared" si="34"/>
        <v>0</v>
      </c>
      <c r="R547" t="str">
        <f t="shared" si="35"/>
        <v/>
      </c>
      <c r="S547" t="s">
        <v>38</v>
      </c>
      <c r="T547">
        <v>14</v>
      </c>
      <c r="U547">
        <v>1</v>
      </c>
      <c r="V547" t="s">
        <v>38</v>
      </c>
      <c r="W547">
        <v>16</v>
      </c>
      <c r="X547">
        <v>54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e">
        <f>VLOOKUP(A547,#REF!,4,FALSE)</f>
        <v>#REF!</v>
      </c>
      <c r="AW547" t="e">
        <f>VLOOKUP(A547,#REF!,5,FALSE)</f>
        <v>#REF!</v>
      </c>
      <c r="AX547">
        <f>SUMIF(量化书目统计!A:A,H547,量化书目统计!G:G)</f>
        <v>0</v>
      </c>
    </row>
    <row r="548" spans="1:50" x14ac:dyDescent="0.3">
      <c r="A548" t="s">
        <v>3499</v>
      </c>
      <c r="B548" t="s">
        <v>539</v>
      </c>
      <c r="C548" t="s">
        <v>704</v>
      </c>
      <c r="D548">
        <v>3</v>
      </c>
      <c r="E548" t="s">
        <v>3500</v>
      </c>
      <c r="F548" s="1" t="s">
        <v>3501</v>
      </c>
      <c r="G548" t="s">
        <v>3502</v>
      </c>
      <c r="H548" t="e">
        <f>VLOOKUP(F548,#REF!,2,FALSE)</f>
        <v>#REF!</v>
      </c>
      <c r="I548" t="s">
        <v>32</v>
      </c>
      <c r="J548" s="4">
        <v>44457</v>
      </c>
      <c r="K548" s="4">
        <v>44515</v>
      </c>
      <c r="L548" s="3">
        <f t="shared" si="32"/>
        <v>58</v>
      </c>
      <c r="M548" s="4">
        <v>44517</v>
      </c>
      <c r="N548">
        <f t="shared" si="33"/>
        <v>60</v>
      </c>
      <c r="O548">
        <v>0</v>
      </c>
      <c r="P548" t="e">
        <f>VLOOKUP(F548,#REF!,3,FALSE)</f>
        <v>#REF!</v>
      </c>
      <c r="Q548">
        <f t="shared" si="34"/>
        <v>0</v>
      </c>
      <c r="R548" t="str">
        <f t="shared" si="35"/>
        <v/>
      </c>
      <c r="S548" t="s">
        <v>38</v>
      </c>
      <c r="T548">
        <v>2</v>
      </c>
      <c r="U548">
        <v>1</v>
      </c>
      <c r="V548" t="s">
        <v>38</v>
      </c>
      <c r="W548">
        <v>11</v>
      </c>
      <c r="X548">
        <v>42</v>
      </c>
      <c r="Y548">
        <v>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e">
        <f>VLOOKUP(A548,#REF!,4,FALSE)</f>
        <v>#REF!</v>
      </c>
      <c r="AW548" t="e">
        <f>VLOOKUP(A548,#REF!,5,FALSE)</f>
        <v>#REF!</v>
      </c>
      <c r="AX548">
        <f>SUMIF(量化书目统计!A:A,H548,量化书目统计!G:G)</f>
        <v>0</v>
      </c>
    </row>
    <row r="549" spans="1:50" x14ac:dyDescent="0.3">
      <c r="A549" t="s">
        <v>3503</v>
      </c>
      <c r="B549" t="s">
        <v>539</v>
      </c>
      <c r="C549" t="s">
        <v>561</v>
      </c>
      <c r="D549">
        <v>3</v>
      </c>
      <c r="E549" t="s">
        <v>2639</v>
      </c>
      <c r="F549" s="1" t="s">
        <v>2640</v>
      </c>
      <c r="G549" t="s">
        <v>2641</v>
      </c>
      <c r="H549" t="e">
        <f>VLOOKUP(F549,#REF!,2,FALSE)</f>
        <v>#REF!</v>
      </c>
      <c r="I549" t="s">
        <v>59</v>
      </c>
      <c r="J549" s="4">
        <v>44153</v>
      </c>
      <c r="K549" s="4">
        <v>44201</v>
      </c>
      <c r="L549" s="3">
        <f t="shared" si="32"/>
        <v>48</v>
      </c>
      <c r="M549" s="4">
        <v>44203</v>
      </c>
      <c r="N549">
        <f t="shared" si="33"/>
        <v>50</v>
      </c>
      <c r="O549">
        <v>0</v>
      </c>
      <c r="P549" t="e">
        <f>VLOOKUP(F549,#REF!,3,FALSE)</f>
        <v>#REF!</v>
      </c>
      <c r="Q549">
        <f t="shared" si="34"/>
        <v>0</v>
      </c>
      <c r="R549" t="str">
        <f t="shared" si="35"/>
        <v/>
      </c>
      <c r="S549" t="s">
        <v>28</v>
      </c>
      <c r="T549">
        <v>11</v>
      </c>
      <c r="U549">
        <v>1</v>
      </c>
      <c r="V549" t="s">
        <v>28</v>
      </c>
      <c r="W549">
        <v>18</v>
      </c>
      <c r="X549">
        <v>11</v>
      </c>
      <c r="Y549">
        <v>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 t="e">
        <f>VLOOKUP(A549,#REF!,4,FALSE)</f>
        <v>#REF!</v>
      </c>
      <c r="AW549" t="e">
        <f>VLOOKUP(A549,#REF!,5,FALSE)</f>
        <v>#REF!</v>
      </c>
      <c r="AX549">
        <f>SUMIF(量化书目统计!A:A,H549,量化书目统计!G:G)</f>
        <v>0</v>
      </c>
    </row>
    <row r="550" spans="1:50" x14ac:dyDescent="0.3">
      <c r="A550" t="s">
        <v>3504</v>
      </c>
      <c r="B550" t="s">
        <v>539</v>
      </c>
      <c r="C550" t="s">
        <v>561</v>
      </c>
      <c r="D550">
        <v>3</v>
      </c>
      <c r="E550" t="s">
        <v>280</v>
      </c>
      <c r="F550" s="1" t="s">
        <v>281</v>
      </c>
      <c r="G550" t="s">
        <v>282</v>
      </c>
      <c r="H550" t="e">
        <f>VLOOKUP(F550,#REF!,2,FALSE)</f>
        <v>#REF!</v>
      </c>
      <c r="I550" t="s">
        <v>158</v>
      </c>
      <c r="J550" s="4">
        <v>44201</v>
      </c>
      <c r="K550" s="4">
        <v>44211</v>
      </c>
      <c r="L550" s="3">
        <f t="shared" si="32"/>
        <v>10</v>
      </c>
      <c r="M550" s="4">
        <v>44260</v>
      </c>
      <c r="N550">
        <f t="shared" si="33"/>
        <v>59</v>
      </c>
      <c r="O550">
        <v>0</v>
      </c>
      <c r="P550" t="e">
        <f>VLOOKUP(F550,#REF!,3,FALSE)</f>
        <v>#REF!</v>
      </c>
      <c r="Q550">
        <f t="shared" si="34"/>
        <v>0</v>
      </c>
      <c r="R550" t="str">
        <f t="shared" si="35"/>
        <v/>
      </c>
      <c r="S550" t="s">
        <v>28</v>
      </c>
      <c r="T550">
        <v>18</v>
      </c>
      <c r="U550">
        <v>2</v>
      </c>
      <c r="V550" t="s">
        <v>28</v>
      </c>
      <c r="W550">
        <v>18</v>
      </c>
      <c r="X550">
        <v>18</v>
      </c>
      <c r="Y550">
        <v>11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e">
        <f>VLOOKUP(A550,#REF!,4,FALSE)</f>
        <v>#REF!</v>
      </c>
      <c r="AW550" t="e">
        <f>VLOOKUP(A550,#REF!,5,FALSE)</f>
        <v>#REF!</v>
      </c>
      <c r="AX550">
        <f>SUMIF(量化书目统计!A:A,H550,量化书目统计!G:G)</f>
        <v>0</v>
      </c>
    </row>
    <row r="551" spans="1:50" x14ac:dyDescent="0.3">
      <c r="A551" t="s">
        <v>726</v>
      </c>
      <c r="B551" t="s">
        <v>539</v>
      </c>
      <c r="C551" t="s">
        <v>247</v>
      </c>
      <c r="D551">
        <v>5</v>
      </c>
      <c r="E551" t="s">
        <v>727</v>
      </c>
      <c r="F551" s="1" t="s">
        <v>728</v>
      </c>
      <c r="G551" t="s">
        <v>729</v>
      </c>
      <c r="H551" t="e">
        <f>VLOOKUP(F551,#REF!,2,FALSE)</f>
        <v>#REF!</v>
      </c>
      <c r="I551" t="s">
        <v>32</v>
      </c>
      <c r="J551" s="4">
        <v>44334</v>
      </c>
      <c r="K551" s="4">
        <v>44374</v>
      </c>
      <c r="L551" s="3">
        <f t="shared" si="32"/>
        <v>40</v>
      </c>
      <c r="M551" s="4">
        <v>44396</v>
      </c>
      <c r="N551">
        <f t="shared" si="33"/>
        <v>62</v>
      </c>
      <c r="O551">
        <v>0</v>
      </c>
      <c r="P551" t="e">
        <f>VLOOKUP(F551,#REF!,3,FALSE)</f>
        <v>#REF!</v>
      </c>
      <c r="Q551">
        <f t="shared" si="34"/>
        <v>0</v>
      </c>
      <c r="R551" t="str">
        <f t="shared" si="35"/>
        <v/>
      </c>
      <c r="S551" t="s">
        <v>80</v>
      </c>
      <c r="T551">
        <v>12</v>
      </c>
      <c r="U551">
        <v>1</v>
      </c>
      <c r="V551" t="s">
        <v>80</v>
      </c>
      <c r="W551">
        <v>17</v>
      </c>
      <c r="X551">
        <v>32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e">
        <f>VLOOKUP(A551,#REF!,4,FALSE)</f>
        <v>#REF!</v>
      </c>
      <c r="AW551" t="e">
        <f>VLOOKUP(A551,#REF!,5,FALSE)</f>
        <v>#REF!</v>
      </c>
      <c r="AX551">
        <f>SUMIF(量化书目统计!A:A,H551,量化书目统计!G:G)</f>
        <v>0</v>
      </c>
    </row>
    <row r="552" spans="1:50" x14ac:dyDescent="0.3">
      <c r="A552" t="s">
        <v>3505</v>
      </c>
      <c r="B552" t="s">
        <v>539</v>
      </c>
      <c r="C552" t="s">
        <v>561</v>
      </c>
      <c r="D552">
        <v>3</v>
      </c>
      <c r="E552" t="s">
        <v>705</v>
      </c>
      <c r="F552" s="1" t="s">
        <v>706</v>
      </c>
      <c r="G552" t="s">
        <v>707</v>
      </c>
      <c r="H552" t="e">
        <f>VLOOKUP(F552,#REF!,2,FALSE)</f>
        <v>#REF!</v>
      </c>
      <c r="I552" t="s">
        <v>32</v>
      </c>
      <c r="J552" s="4">
        <v>44811</v>
      </c>
      <c r="K552" s="4">
        <v>44828</v>
      </c>
      <c r="L552" s="3">
        <f t="shared" si="32"/>
        <v>17</v>
      </c>
      <c r="M552" s="4">
        <v>44834</v>
      </c>
      <c r="N552">
        <f t="shared" si="33"/>
        <v>23</v>
      </c>
      <c r="O552">
        <v>0</v>
      </c>
      <c r="P552" t="e">
        <f>VLOOKUP(F552,#REF!,3,FALSE)</f>
        <v>#REF!</v>
      </c>
      <c r="Q552">
        <f t="shared" si="34"/>
        <v>0</v>
      </c>
      <c r="R552" t="str">
        <f t="shared" si="35"/>
        <v/>
      </c>
      <c r="S552" t="s">
        <v>43</v>
      </c>
      <c r="U552">
        <v>1</v>
      </c>
      <c r="V552" t="s">
        <v>43</v>
      </c>
      <c r="X552">
        <v>80</v>
      </c>
      <c r="Y552">
        <v>19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 t="e">
        <f>VLOOKUP(A552,#REF!,4,FALSE)</f>
        <v>#REF!</v>
      </c>
      <c r="AW552" t="e">
        <f>VLOOKUP(A552,#REF!,5,FALSE)</f>
        <v>#REF!</v>
      </c>
      <c r="AX552">
        <f>SUMIF(量化书目统计!A:A,H552,量化书目统计!G:G)</f>
        <v>0</v>
      </c>
    </row>
    <row r="553" spans="1:50" x14ac:dyDescent="0.3">
      <c r="A553" t="s">
        <v>3505</v>
      </c>
      <c r="B553" t="s">
        <v>539</v>
      </c>
      <c r="C553" t="s">
        <v>561</v>
      </c>
      <c r="D553">
        <v>3</v>
      </c>
      <c r="E553" t="s">
        <v>819</v>
      </c>
      <c r="F553" s="1" t="s">
        <v>820</v>
      </c>
      <c r="G553" t="s">
        <v>821</v>
      </c>
      <c r="H553" t="e">
        <f>VLOOKUP(F553,#REF!,2,FALSE)</f>
        <v>#REF!</v>
      </c>
      <c r="I553" t="s">
        <v>32</v>
      </c>
      <c r="J553" s="4">
        <v>44305</v>
      </c>
      <c r="K553" s="4">
        <v>44382</v>
      </c>
      <c r="L553" s="3">
        <f t="shared" si="32"/>
        <v>77</v>
      </c>
      <c r="M553" s="4">
        <v>44446</v>
      </c>
      <c r="N553">
        <f t="shared" si="33"/>
        <v>141</v>
      </c>
      <c r="O553">
        <v>0</v>
      </c>
      <c r="P553" t="e">
        <f>VLOOKUP(F553,#REF!,3,FALSE)</f>
        <v>#REF!</v>
      </c>
      <c r="Q553">
        <f t="shared" si="34"/>
        <v>0</v>
      </c>
      <c r="R553" t="str">
        <f t="shared" si="35"/>
        <v/>
      </c>
      <c r="S553" t="s">
        <v>80</v>
      </c>
      <c r="T553">
        <v>8</v>
      </c>
      <c r="U553">
        <v>1</v>
      </c>
      <c r="V553" t="s">
        <v>80</v>
      </c>
      <c r="W553">
        <v>18</v>
      </c>
      <c r="X553">
        <v>28</v>
      </c>
      <c r="Y553">
        <v>11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e">
        <f>VLOOKUP(A553,#REF!,4,FALSE)</f>
        <v>#REF!</v>
      </c>
      <c r="AW553" t="e">
        <f>VLOOKUP(A553,#REF!,5,FALSE)</f>
        <v>#REF!</v>
      </c>
      <c r="AX553">
        <f>SUMIF(量化书目统计!A:A,H553,量化书目统计!G:G)</f>
        <v>0</v>
      </c>
    </row>
    <row r="554" spans="1:50" x14ac:dyDescent="0.3">
      <c r="A554" t="s">
        <v>3505</v>
      </c>
      <c r="B554" t="s">
        <v>539</v>
      </c>
      <c r="C554" t="s">
        <v>561</v>
      </c>
      <c r="D554">
        <v>3</v>
      </c>
      <c r="E554" t="s">
        <v>639</v>
      </c>
      <c r="F554" s="1" t="s">
        <v>837</v>
      </c>
      <c r="G554" t="s">
        <v>838</v>
      </c>
      <c r="H554" t="e">
        <f>VLOOKUP(F554,#REF!,2,FALSE)</f>
        <v>#REF!</v>
      </c>
      <c r="I554" t="s">
        <v>65</v>
      </c>
      <c r="J554" s="4">
        <v>44269</v>
      </c>
      <c r="K554" s="4">
        <v>44283</v>
      </c>
      <c r="L554" s="3">
        <f t="shared" si="32"/>
        <v>14</v>
      </c>
      <c r="M554" s="4">
        <v>44284</v>
      </c>
      <c r="N554">
        <f t="shared" si="33"/>
        <v>15</v>
      </c>
      <c r="O554">
        <v>0</v>
      </c>
      <c r="P554" t="e">
        <f>VLOOKUP(F554,#REF!,3,FALSE)</f>
        <v>#REF!</v>
      </c>
      <c r="Q554">
        <f t="shared" si="34"/>
        <v>0</v>
      </c>
      <c r="R554" t="str">
        <f t="shared" si="35"/>
        <v/>
      </c>
      <c r="S554" t="s">
        <v>80</v>
      </c>
      <c r="T554">
        <v>2</v>
      </c>
      <c r="U554">
        <v>1</v>
      </c>
      <c r="V554" t="s">
        <v>80</v>
      </c>
      <c r="W554">
        <v>4</v>
      </c>
      <c r="X554">
        <v>22</v>
      </c>
      <c r="Y554">
        <v>14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e">
        <f>VLOOKUP(A554,#REF!,4,FALSE)</f>
        <v>#REF!</v>
      </c>
      <c r="AW554" t="e">
        <f>VLOOKUP(A554,#REF!,5,FALSE)</f>
        <v>#REF!</v>
      </c>
      <c r="AX554">
        <f>SUMIF(量化书目统计!A:A,H554,量化书目统计!G:G)</f>
        <v>0</v>
      </c>
    </row>
    <row r="555" spans="1:50" x14ac:dyDescent="0.3">
      <c r="A555" t="s">
        <v>3506</v>
      </c>
      <c r="B555" t="s">
        <v>539</v>
      </c>
      <c r="C555" t="s">
        <v>561</v>
      </c>
      <c r="D555">
        <v>3</v>
      </c>
      <c r="E555" t="s">
        <v>24</v>
      </c>
      <c r="F555" s="1" t="s">
        <v>25</v>
      </c>
      <c r="G555" t="s">
        <v>26</v>
      </c>
      <c r="H555" t="e">
        <f>VLOOKUP(F555,#REF!,2,FALSE)</f>
        <v>#REF!</v>
      </c>
      <c r="I555" t="s">
        <v>27</v>
      </c>
      <c r="J555" s="4">
        <v>44264</v>
      </c>
      <c r="K555" s="4">
        <v>44273</v>
      </c>
      <c r="L555" s="3">
        <f t="shared" si="32"/>
        <v>9</v>
      </c>
      <c r="M555" s="4">
        <v>44278</v>
      </c>
      <c r="N555">
        <f t="shared" si="33"/>
        <v>14</v>
      </c>
      <c r="O555">
        <v>0</v>
      </c>
      <c r="P555" t="e">
        <f>VLOOKUP(F555,#REF!,3,FALSE)</f>
        <v>#REF!</v>
      </c>
      <c r="Q555">
        <f t="shared" si="34"/>
        <v>0</v>
      </c>
      <c r="R555" t="str">
        <f t="shared" si="35"/>
        <v/>
      </c>
      <c r="S555" t="s">
        <v>80</v>
      </c>
      <c r="T555">
        <v>2</v>
      </c>
      <c r="U555">
        <v>1</v>
      </c>
      <c r="V555" t="s">
        <v>80</v>
      </c>
      <c r="W555">
        <v>3</v>
      </c>
      <c r="X555">
        <v>22</v>
      </c>
      <c r="Y555">
        <v>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 t="e">
        <f>VLOOKUP(A555,#REF!,4,FALSE)</f>
        <v>#REF!</v>
      </c>
      <c r="AW555" t="e">
        <f>VLOOKUP(A555,#REF!,5,FALSE)</f>
        <v>#REF!</v>
      </c>
      <c r="AX555">
        <f>SUMIF(量化书目统计!A:A,H555,量化书目统计!G:G)</f>
        <v>0</v>
      </c>
    </row>
    <row r="556" spans="1:50" x14ac:dyDescent="0.3">
      <c r="A556" t="s">
        <v>3506</v>
      </c>
      <c r="B556" t="s">
        <v>539</v>
      </c>
      <c r="C556" t="s">
        <v>561</v>
      </c>
      <c r="D556">
        <v>3</v>
      </c>
      <c r="E556" t="s">
        <v>938</v>
      </c>
      <c r="F556" s="1" t="s">
        <v>939</v>
      </c>
      <c r="G556" t="s">
        <v>940</v>
      </c>
      <c r="H556" t="e">
        <f>VLOOKUP(F556,#REF!,2,FALSE)</f>
        <v>#REF!</v>
      </c>
      <c r="I556" t="s">
        <v>65</v>
      </c>
      <c r="J556" s="4">
        <v>44278</v>
      </c>
      <c r="K556" s="4">
        <v>44320</v>
      </c>
      <c r="L556" s="3">
        <f t="shared" si="32"/>
        <v>42</v>
      </c>
      <c r="M556" s="4">
        <v>44320</v>
      </c>
      <c r="N556">
        <f t="shared" si="33"/>
        <v>42</v>
      </c>
      <c r="O556">
        <v>0</v>
      </c>
      <c r="P556" t="e">
        <f>VLOOKUP(F556,#REF!,3,FALSE)</f>
        <v>#REF!</v>
      </c>
      <c r="Q556">
        <f t="shared" si="34"/>
        <v>0</v>
      </c>
      <c r="R556" t="str">
        <f t="shared" si="35"/>
        <v/>
      </c>
      <c r="S556" t="s">
        <v>80</v>
      </c>
      <c r="T556">
        <v>4</v>
      </c>
      <c r="U556">
        <v>1</v>
      </c>
      <c r="V556" t="s">
        <v>80</v>
      </c>
      <c r="W556">
        <v>10</v>
      </c>
      <c r="X556">
        <v>24</v>
      </c>
      <c r="Y556">
        <v>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e">
        <f>VLOOKUP(A556,#REF!,4,FALSE)</f>
        <v>#REF!</v>
      </c>
      <c r="AW556" t="e">
        <f>VLOOKUP(A556,#REF!,5,FALSE)</f>
        <v>#REF!</v>
      </c>
      <c r="AX556">
        <f>SUMIF(量化书目统计!A:A,H556,量化书目统计!G:G)</f>
        <v>0</v>
      </c>
    </row>
    <row r="557" spans="1:50" x14ac:dyDescent="0.3">
      <c r="A557" t="s">
        <v>3507</v>
      </c>
      <c r="B557" t="s">
        <v>539</v>
      </c>
      <c r="C557" t="s">
        <v>561</v>
      </c>
      <c r="D557">
        <v>3</v>
      </c>
      <c r="E557" t="s">
        <v>897</v>
      </c>
      <c r="F557" s="1" t="s">
        <v>964</v>
      </c>
      <c r="G557" t="s">
        <v>965</v>
      </c>
      <c r="H557" t="e">
        <f>VLOOKUP(F557,#REF!,2,FALSE)</f>
        <v>#REF!</v>
      </c>
      <c r="I557" t="s">
        <v>158</v>
      </c>
      <c r="J557" s="4">
        <v>44505</v>
      </c>
      <c r="K557" s="4">
        <v>44623</v>
      </c>
      <c r="L557" s="3">
        <f t="shared" si="32"/>
        <v>118</v>
      </c>
      <c r="M557" s="4">
        <v>44624</v>
      </c>
      <c r="N557">
        <f t="shared" si="33"/>
        <v>119</v>
      </c>
      <c r="O557">
        <v>0</v>
      </c>
      <c r="P557" t="e">
        <f>VLOOKUP(F557,#REF!,3,FALSE)</f>
        <v>#REF!</v>
      </c>
      <c r="Q557">
        <f t="shared" si="34"/>
        <v>0</v>
      </c>
      <c r="R557" t="str">
        <f t="shared" si="35"/>
        <v/>
      </c>
      <c r="S557" t="s">
        <v>38</v>
      </c>
      <c r="T557">
        <v>9</v>
      </c>
      <c r="U557">
        <v>1</v>
      </c>
      <c r="V557" t="s">
        <v>99</v>
      </c>
      <c r="W557">
        <v>3</v>
      </c>
      <c r="X557">
        <v>49</v>
      </c>
      <c r="Y557">
        <v>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e">
        <f>VLOOKUP(A557,#REF!,4,FALSE)</f>
        <v>#REF!</v>
      </c>
      <c r="AW557" t="e">
        <f>VLOOKUP(A557,#REF!,5,FALSE)</f>
        <v>#REF!</v>
      </c>
      <c r="AX557">
        <f>SUMIF(量化书目统计!A:A,H557,量化书目统计!G:G)</f>
        <v>0</v>
      </c>
    </row>
    <row r="558" spans="1:50" x14ac:dyDescent="0.3">
      <c r="A558" t="s">
        <v>3508</v>
      </c>
      <c r="B558" t="s">
        <v>539</v>
      </c>
      <c r="C558" t="s">
        <v>561</v>
      </c>
      <c r="D558">
        <v>3</v>
      </c>
      <c r="E558" t="s">
        <v>1168</v>
      </c>
      <c r="F558" s="1" t="s">
        <v>1169</v>
      </c>
      <c r="G558" t="s">
        <v>1170</v>
      </c>
      <c r="H558" t="e">
        <f>VLOOKUP(F558,#REF!,2,FALSE)</f>
        <v>#REF!</v>
      </c>
      <c r="I558" t="s">
        <v>59</v>
      </c>
      <c r="J558" s="4">
        <v>44406</v>
      </c>
      <c r="K558" s="4">
        <v>44464</v>
      </c>
      <c r="L558" s="3">
        <f t="shared" si="32"/>
        <v>58</v>
      </c>
      <c r="M558" s="4">
        <v>44466</v>
      </c>
      <c r="N558">
        <f t="shared" si="33"/>
        <v>60</v>
      </c>
      <c r="O558">
        <v>0</v>
      </c>
      <c r="P558" t="e">
        <f>VLOOKUP(F558,#REF!,3,FALSE)</f>
        <v>#REF!</v>
      </c>
      <c r="Q558">
        <f t="shared" si="34"/>
        <v>2</v>
      </c>
      <c r="R558" t="str">
        <f t="shared" si="35"/>
        <v/>
      </c>
      <c r="S558" t="s">
        <v>43</v>
      </c>
      <c r="U558">
        <v>1</v>
      </c>
      <c r="V558" t="s">
        <v>38</v>
      </c>
      <c r="W558">
        <v>3</v>
      </c>
      <c r="X558">
        <v>40</v>
      </c>
      <c r="Y558">
        <v>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e">
        <f>VLOOKUP(A558,#REF!,4,FALSE)</f>
        <v>#REF!</v>
      </c>
      <c r="AW558" t="e">
        <f>VLOOKUP(A558,#REF!,5,FALSE)</f>
        <v>#REF!</v>
      </c>
      <c r="AX558">
        <f>SUMIF(量化书目统计!A:A,H558,量化书目统计!G:G)</f>
        <v>0</v>
      </c>
    </row>
    <row r="559" spans="1:50" x14ac:dyDescent="0.3">
      <c r="A559" t="s">
        <v>3509</v>
      </c>
      <c r="B559" t="s">
        <v>539</v>
      </c>
      <c r="C559" t="s">
        <v>561</v>
      </c>
      <c r="D559">
        <v>3</v>
      </c>
      <c r="E559" t="s">
        <v>2489</v>
      </c>
      <c r="F559" s="1" t="s">
        <v>2490</v>
      </c>
      <c r="G559" t="s">
        <v>2491</v>
      </c>
      <c r="H559" t="e">
        <f>VLOOKUP(F559,#REF!,2,FALSE)</f>
        <v>#REF!</v>
      </c>
      <c r="I559" t="s">
        <v>32</v>
      </c>
      <c r="J559" s="4">
        <v>44267</v>
      </c>
      <c r="K559" s="4">
        <v>44281</v>
      </c>
      <c r="L559" s="3">
        <f t="shared" si="32"/>
        <v>14</v>
      </c>
      <c r="M559" s="4">
        <v>44281</v>
      </c>
      <c r="N559">
        <f t="shared" si="33"/>
        <v>14</v>
      </c>
      <c r="O559">
        <v>0</v>
      </c>
      <c r="P559" t="e">
        <f>VLOOKUP(F559,#REF!,3,FALSE)</f>
        <v>#REF!</v>
      </c>
      <c r="Q559">
        <f t="shared" si="34"/>
        <v>0</v>
      </c>
      <c r="R559" t="str">
        <f t="shared" si="35"/>
        <v/>
      </c>
      <c r="S559" t="s">
        <v>80</v>
      </c>
      <c r="T559">
        <v>2</v>
      </c>
      <c r="U559">
        <v>1</v>
      </c>
      <c r="V559" t="s">
        <v>80</v>
      </c>
      <c r="W559">
        <v>4</v>
      </c>
      <c r="X559">
        <v>22</v>
      </c>
      <c r="Y559">
        <v>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e">
        <f>VLOOKUP(A559,#REF!,4,FALSE)</f>
        <v>#REF!</v>
      </c>
      <c r="AW559" t="e">
        <f>VLOOKUP(A559,#REF!,5,FALSE)</f>
        <v>#REF!</v>
      </c>
      <c r="AX559">
        <f>SUMIF(量化书目统计!A:A,H559,量化书目统计!G:G)</f>
        <v>0</v>
      </c>
    </row>
    <row r="560" spans="1:50" x14ac:dyDescent="0.3">
      <c r="A560" t="s">
        <v>3509</v>
      </c>
      <c r="B560" t="s">
        <v>539</v>
      </c>
      <c r="C560" t="s">
        <v>561</v>
      </c>
      <c r="D560">
        <v>3</v>
      </c>
      <c r="E560" t="s">
        <v>2489</v>
      </c>
      <c r="F560" s="1" t="s">
        <v>2490</v>
      </c>
      <c r="G560" t="s">
        <v>2491</v>
      </c>
      <c r="H560" t="e">
        <f>VLOOKUP(F560,#REF!,2,FALSE)</f>
        <v>#REF!</v>
      </c>
      <c r="I560" t="s">
        <v>32</v>
      </c>
      <c r="J560" s="4">
        <v>44313</v>
      </c>
      <c r="K560" s="4">
        <v>44371</v>
      </c>
      <c r="L560" s="3">
        <f t="shared" si="32"/>
        <v>58</v>
      </c>
      <c r="M560" s="4">
        <v>44410</v>
      </c>
      <c r="N560">
        <f t="shared" si="33"/>
        <v>97</v>
      </c>
      <c r="O560">
        <v>0</v>
      </c>
      <c r="P560" t="e">
        <f>VLOOKUP(F560,#REF!,3,FALSE)</f>
        <v>#REF!</v>
      </c>
      <c r="Q560">
        <f t="shared" si="34"/>
        <v>0</v>
      </c>
      <c r="R560" t="str">
        <f t="shared" si="35"/>
        <v/>
      </c>
      <c r="S560" t="s">
        <v>80</v>
      </c>
      <c r="T560">
        <v>9</v>
      </c>
      <c r="U560">
        <v>1</v>
      </c>
      <c r="V560" t="s">
        <v>80</v>
      </c>
      <c r="W560">
        <v>17</v>
      </c>
      <c r="X560">
        <v>29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e">
        <f>VLOOKUP(A560,#REF!,4,FALSE)</f>
        <v>#REF!</v>
      </c>
      <c r="AW560" t="e">
        <f>VLOOKUP(A560,#REF!,5,FALSE)</f>
        <v>#REF!</v>
      </c>
      <c r="AX560">
        <f>SUMIF(量化书目统计!A:A,H560,量化书目统计!G:G)</f>
        <v>0</v>
      </c>
    </row>
    <row r="561" spans="1:50" x14ac:dyDescent="0.3">
      <c r="A561" t="s">
        <v>3510</v>
      </c>
      <c r="B561" t="s">
        <v>539</v>
      </c>
      <c r="C561" t="s">
        <v>561</v>
      </c>
      <c r="D561">
        <v>3</v>
      </c>
      <c r="E561" t="s">
        <v>3511</v>
      </c>
      <c r="F561" s="1" t="s">
        <v>3512</v>
      </c>
      <c r="G561" t="s">
        <v>3513</v>
      </c>
      <c r="H561" t="e">
        <f>VLOOKUP(F561,#REF!,2,FALSE)</f>
        <v>#REF!</v>
      </c>
      <c r="I561" t="s">
        <v>42</v>
      </c>
      <c r="J561" s="4">
        <v>44500</v>
      </c>
      <c r="K561" s="4">
        <v>44785</v>
      </c>
      <c r="L561" s="3">
        <f t="shared" si="32"/>
        <v>285</v>
      </c>
      <c r="M561" s="4">
        <v>44815</v>
      </c>
      <c r="N561">
        <f t="shared" si="33"/>
        <v>315</v>
      </c>
      <c r="O561">
        <v>0</v>
      </c>
      <c r="P561" t="e">
        <f>VLOOKUP(F561,#REF!,3,FALSE)</f>
        <v>#REF!</v>
      </c>
      <c r="Q561">
        <f t="shared" si="34"/>
        <v>0</v>
      </c>
      <c r="R561" t="str">
        <f t="shared" si="35"/>
        <v/>
      </c>
      <c r="S561" t="s">
        <v>38</v>
      </c>
      <c r="T561">
        <v>9</v>
      </c>
      <c r="U561">
        <v>1</v>
      </c>
      <c r="V561" t="s">
        <v>43</v>
      </c>
      <c r="X561">
        <v>49</v>
      </c>
      <c r="Y561">
        <v>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e">
        <f>VLOOKUP(A561,#REF!,4,FALSE)</f>
        <v>#REF!</v>
      </c>
      <c r="AW561" t="e">
        <f>VLOOKUP(A561,#REF!,5,FALSE)</f>
        <v>#REF!</v>
      </c>
      <c r="AX561">
        <f>SUMIF(量化书目统计!A:A,H561,量化书目统计!G:G)</f>
        <v>0</v>
      </c>
    </row>
    <row r="562" spans="1:50" x14ac:dyDescent="0.3">
      <c r="A562" t="s">
        <v>3514</v>
      </c>
      <c r="B562" t="s">
        <v>539</v>
      </c>
      <c r="C562" t="s">
        <v>561</v>
      </c>
      <c r="D562">
        <v>3</v>
      </c>
      <c r="E562" t="s">
        <v>1806</v>
      </c>
      <c r="F562" s="1" t="s">
        <v>1807</v>
      </c>
      <c r="G562" t="s">
        <v>1808</v>
      </c>
      <c r="H562" t="e">
        <f>VLOOKUP(F562,#REF!,2,FALSE)</f>
        <v>#REF!</v>
      </c>
      <c r="I562" t="s">
        <v>49</v>
      </c>
      <c r="J562" s="4">
        <v>44588</v>
      </c>
      <c r="K562" s="4">
        <v>44624</v>
      </c>
      <c r="L562" s="3">
        <f t="shared" si="32"/>
        <v>36</v>
      </c>
      <c r="M562" s="4">
        <v>44648</v>
      </c>
      <c r="N562">
        <f t="shared" si="33"/>
        <v>60</v>
      </c>
      <c r="O562">
        <v>0</v>
      </c>
      <c r="P562" t="e">
        <f>VLOOKUP(F562,#REF!,3,FALSE)</f>
        <v>#REF!</v>
      </c>
      <c r="Q562">
        <f t="shared" si="34"/>
        <v>0</v>
      </c>
      <c r="R562" t="str">
        <f t="shared" si="35"/>
        <v/>
      </c>
      <c r="S562" t="s">
        <v>43</v>
      </c>
      <c r="U562">
        <v>1</v>
      </c>
      <c r="V562" t="s">
        <v>99</v>
      </c>
      <c r="W562">
        <v>3</v>
      </c>
      <c r="X562">
        <v>60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 t="e">
        <f>VLOOKUP(A562,#REF!,4,FALSE)</f>
        <v>#REF!</v>
      </c>
      <c r="AW562" t="e">
        <f>VLOOKUP(A562,#REF!,5,FALSE)</f>
        <v>#REF!</v>
      </c>
      <c r="AX562">
        <f>SUMIF(量化书目统计!A:A,H562,量化书目统计!G:G)</f>
        <v>0</v>
      </c>
    </row>
    <row r="563" spans="1:50" x14ac:dyDescent="0.3">
      <c r="A563" t="s">
        <v>3515</v>
      </c>
      <c r="B563" t="s">
        <v>539</v>
      </c>
      <c r="C563" t="s">
        <v>561</v>
      </c>
      <c r="D563">
        <v>3</v>
      </c>
      <c r="E563" t="s">
        <v>705</v>
      </c>
      <c r="F563" s="1" t="s">
        <v>3173</v>
      </c>
      <c r="G563" t="s">
        <v>3174</v>
      </c>
      <c r="H563" t="e">
        <f>VLOOKUP(F563,#REF!,2,FALSE)</f>
        <v>#REF!</v>
      </c>
      <c r="I563" t="s">
        <v>32</v>
      </c>
      <c r="J563" s="4">
        <v>44454</v>
      </c>
      <c r="K563" s="4">
        <v>44513</v>
      </c>
      <c r="L563" s="3">
        <f t="shared" si="32"/>
        <v>59</v>
      </c>
      <c r="M563" s="4">
        <v>44515</v>
      </c>
      <c r="N563">
        <f t="shared" si="33"/>
        <v>61</v>
      </c>
      <c r="O563">
        <v>0</v>
      </c>
      <c r="P563" t="e">
        <f>VLOOKUP(F563,#REF!,3,FALSE)</f>
        <v>#REF!</v>
      </c>
      <c r="Q563">
        <f t="shared" si="34"/>
        <v>0</v>
      </c>
      <c r="R563" t="str">
        <f t="shared" si="35"/>
        <v/>
      </c>
      <c r="S563" t="s">
        <v>38</v>
      </c>
      <c r="T563">
        <v>2</v>
      </c>
      <c r="U563">
        <v>1</v>
      </c>
      <c r="V563" t="s">
        <v>38</v>
      </c>
      <c r="W563">
        <v>10</v>
      </c>
      <c r="X563">
        <v>42</v>
      </c>
      <c r="Y563">
        <v>15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e">
        <f>VLOOKUP(A563,#REF!,4,FALSE)</f>
        <v>#REF!</v>
      </c>
      <c r="AW563" t="e">
        <f>VLOOKUP(A563,#REF!,5,FALSE)</f>
        <v>#REF!</v>
      </c>
      <c r="AX563">
        <f>SUMIF(量化书目统计!A:A,H563,量化书目统计!G:G)</f>
        <v>0</v>
      </c>
    </row>
    <row r="564" spans="1:50" x14ac:dyDescent="0.3">
      <c r="A564" t="s">
        <v>3516</v>
      </c>
      <c r="B564" t="s">
        <v>539</v>
      </c>
      <c r="C564" t="s">
        <v>561</v>
      </c>
      <c r="D564">
        <v>3</v>
      </c>
      <c r="E564" t="s">
        <v>1251</v>
      </c>
      <c r="F564" s="1" t="s">
        <v>1252</v>
      </c>
      <c r="G564" t="s">
        <v>1253</v>
      </c>
      <c r="H564" t="e">
        <f>VLOOKUP(F564,#REF!,2,FALSE)</f>
        <v>#REF!</v>
      </c>
      <c r="I564" t="s">
        <v>32</v>
      </c>
      <c r="J564" s="4">
        <v>44325</v>
      </c>
      <c r="K564" s="4">
        <v>44431</v>
      </c>
      <c r="L564" s="3">
        <f t="shared" si="32"/>
        <v>106</v>
      </c>
      <c r="M564" s="4">
        <v>44446</v>
      </c>
      <c r="N564">
        <f t="shared" si="33"/>
        <v>121</v>
      </c>
      <c r="O564">
        <v>0</v>
      </c>
      <c r="P564" t="e">
        <f>VLOOKUP(F564,#REF!,3,FALSE)</f>
        <v>#REF!</v>
      </c>
      <c r="Q564">
        <f t="shared" si="34"/>
        <v>0</v>
      </c>
      <c r="R564" t="str">
        <f t="shared" si="35"/>
        <v/>
      </c>
      <c r="S564" t="s">
        <v>80</v>
      </c>
      <c r="T564">
        <v>10</v>
      </c>
      <c r="U564">
        <v>1</v>
      </c>
      <c r="V564" t="s">
        <v>43</v>
      </c>
      <c r="X564">
        <v>30</v>
      </c>
      <c r="Y564">
        <v>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e">
        <f>VLOOKUP(A564,#REF!,4,FALSE)</f>
        <v>#REF!</v>
      </c>
      <c r="AW564" t="e">
        <f>VLOOKUP(A564,#REF!,5,FALSE)</f>
        <v>#REF!</v>
      </c>
      <c r="AX564">
        <f>SUMIF(量化书目统计!A:A,H564,量化书目统计!G:G)</f>
        <v>0</v>
      </c>
    </row>
    <row r="565" spans="1:50" x14ac:dyDescent="0.3">
      <c r="A565" t="s">
        <v>3517</v>
      </c>
      <c r="B565" t="s">
        <v>539</v>
      </c>
      <c r="C565" t="s">
        <v>561</v>
      </c>
      <c r="D565">
        <v>3</v>
      </c>
      <c r="E565" t="s">
        <v>130</v>
      </c>
      <c r="F565" s="1" t="s">
        <v>3518</v>
      </c>
      <c r="G565" t="s">
        <v>132</v>
      </c>
      <c r="H565" t="e">
        <f>VLOOKUP(F565,#REF!,2,FALSE)</f>
        <v>#REF!</v>
      </c>
      <c r="I565" t="s">
        <v>59</v>
      </c>
      <c r="J565" s="4">
        <v>44463</v>
      </c>
      <c r="K565" s="4">
        <v>44478</v>
      </c>
      <c r="L565" s="3">
        <f t="shared" si="32"/>
        <v>15</v>
      </c>
      <c r="M565" s="4">
        <v>44523</v>
      </c>
      <c r="N565">
        <f t="shared" si="33"/>
        <v>60</v>
      </c>
      <c r="O565">
        <v>0</v>
      </c>
      <c r="P565" t="e">
        <f>VLOOKUP(F565,#REF!,3,FALSE)</f>
        <v>#REF!</v>
      </c>
      <c r="Q565">
        <f t="shared" si="34"/>
        <v>0</v>
      </c>
      <c r="R565" t="str">
        <f t="shared" si="35"/>
        <v/>
      </c>
      <c r="S565" t="s">
        <v>38</v>
      </c>
      <c r="T565">
        <v>3</v>
      </c>
      <c r="U565">
        <v>2</v>
      </c>
      <c r="V565" t="s">
        <v>38</v>
      </c>
      <c r="W565">
        <v>5</v>
      </c>
      <c r="X565">
        <v>43</v>
      </c>
      <c r="Y565">
        <v>11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 t="e">
        <f>VLOOKUP(A565,#REF!,4,FALSE)</f>
        <v>#REF!</v>
      </c>
      <c r="AW565" t="e">
        <f>VLOOKUP(A565,#REF!,5,FALSE)</f>
        <v>#REF!</v>
      </c>
      <c r="AX565">
        <f>SUMIF(量化书目统计!A:A,H565,量化书目统计!G:G)</f>
        <v>0</v>
      </c>
    </row>
    <row r="566" spans="1:50" x14ac:dyDescent="0.3">
      <c r="A566" t="s">
        <v>3517</v>
      </c>
      <c r="B566" t="s">
        <v>539</v>
      </c>
      <c r="C566" t="s">
        <v>561</v>
      </c>
      <c r="D566">
        <v>3</v>
      </c>
      <c r="E566" t="s">
        <v>1142</v>
      </c>
      <c r="F566" s="1" t="s">
        <v>1143</v>
      </c>
      <c r="G566" t="s">
        <v>1144</v>
      </c>
      <c r="H566" t="e">
        <f>VLOOKUP(F566,#REF!,2,FALSE)</f>
        <v>#REF!</v>
      </c>
      <c r="I566" t="s">
        <v>32</v>
      </c>
      <c r="J566" s="4">
        <v>44340</v>
      </c>
      <c r="K566" s="4">
        <v>44345</v>
      </c>
      <c r="L566" s="3">
        <f t="shared" si="32"/>
        <v>5</v>
      </c>
      <c r="M566" s="4">
        <v>44400</v>
      </c>
      <c r="N566">
        <f t="shared" si="33"/>
        <v>60</v>
      </c>
      <c r="O566">
        <v>0</v>
      </c>
      <c r="P566" t="e">
        <f>VLOOKUP(F566,#REF!,3,FALSE)</f>
        <v>#REF!</v>
      </c>
      <c r="Q566">
        <f t="shared" si="34"/>
        <v>0</v>
      </c>
      <c r="R566" t="str">
        <f t="shared" si="35"/>
        <v/>
      </c>
      <c r="S566" t="s">
        <v>80</v>
      </c>
      <c r="T566">
        <v>13</v>
      </c>
      <c r="U566">
        <v>1</v>
      </c>
      <c r="V566" t="s">
        <v>80</v>
      </c>
      <c r="W566">
        <v>13</v>
      </c>
      <c r="X566">
        <v>33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e">
        <f>VLOOKUP(A566,#REF!,4,FALSE)</f>
        <v>#REF!</v>
      </c>
      <c r="AW566" t="e">
        <f>VLOOKUP(A566,#REF!,5,FALSE)</f>
        <v>#REF!</v>
      </c>
      <c r="AX566">
        <f>SUMIF(量化书目统计!A:A,H566,量化书目统计!G:G)</f>
        <v>0</v>
      </c>
    </row>
    <row r="567" spans="1:50" x14ac:dyDescent="0.3">
      <c r="A567" t="s">
        <v>3517</v>
      </c>
      <c r="B567" t="s">
        <v>539</v>
      </c>
      <c r="C567" t="s">
        <v>561</v>
      </c>
      <c r="D567">
        <v>3</v>
      </c>
      <c r="E567" t="s">
        <v>562</v>
      </c>
      <c r="F567" s="1" t="s">
        <v>563</v>
      </c>
      <c r="G567" t="s">
        <v>564</v>
      </c>
      <c r="H567" t="e">
        <f>VLOOKUP(F567,#REF!,2,FALSE)</f>
        <v>#REF!</v>
      </c>
      <c r="I567" t="s">
        <v>32</v>
      </c>
      <c r="J567" s="4">
        <v>44440</v>
      </c>
      <c r="K567" s="4">
        <v>44478</v>
      </c>
      <c r="L567" s="3">
        <f t="shared" si="32"/>
        <v>38</v>
      </c>
      <c r="M567" s="4">
        <v>44501</v>
      </c>
      <c r="N567">
        <f t="shared" si="33"/>
        <v>61</v>
      </c>
      <c r="O567">
        <v>0</v>
      </c>
      <c r="P567" t="e">
        <f>VLOOKUP(F567,#REF!,3,FALSE)</f>
        <v>#REF!</v>
      </c>
      <c r="Q567">
        <f t="shared" si="34"/>
        <v>0</v>
      </c>
      <c r="R567" t="str">
        <f t="shared" si="35"/>
        <v/>
      </c>
      <c r="S567" t="s">
        <v>43</v>
      </c>
      <c r="U567">
        <v>1</v>
      </c>
      <c r="V567" t="s">
        <v>38</v>
      </c>
      <c r="W567">
        <v>5</v>
      </c>
      <c r="X567">
        <v>40</v>
      </c>
      <c r="Y567">
        <v>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e">
        <f>VLOOKUP(A567,#REF!,4,FALSE)</f>
        <v>#REF!</v>
      </c>
      <c r="AW567" t="e">
        <f>VLOOKUP(A567,#REF!,5,FALSE)</f>
        <v>#REF!</v>
      </c>
      <c r="AX567">
        <f>SUMIF(量化书目统计!A:A,H567,量化书目统计!G:G)</f>
        <v>0</v>
      </c>
    </row>
    <row r="568" spans="1:50" x14ac:dyDescent="0.3">
      <c r="A568" t="s">
        <v>730</v>
      </c>
      <c r="B568" t="s">
        <v>539</v>
      </c>
      <c r="C568" t="s">
        <v>731</v>
      </c>
      <c r="D568">
        <v>5</v>
      </c>
      <c r="E568" t="s">
        <v>732</v>
      </c>
      <c r="F568" s="1" t="s">
        <v>733</v>
      </c>
      <c r="G568" t="s">
        <v>734</v>
      </c>
      <c r="H568" t="e">
        <f>VLOOKUP(F568,#REF!,2,FALSE)</f>
        <v>#REF!</v>
      </c>
      <c r="I568" t="s">
        <v>49</v>
      </c>
      <c r="J568" s="4">
        <v>43994</v>
      </c>
      <c r="K568" s="4">
        <v>44006</v>
      </c>
      <c r="L568" s="3">
        <f t="shared" si="32"/>
        <v>12</v>
      </c>
      <c r="M568" s="4">
        <v>44104</v>
      </c>
      <c r="N568">
        <f t="shared" si="33"/>
        <v>110</v>
      </c>
      <c r="O568">
        <v>0</v>
      </c>
      <c r="P568" t="e">
        <f>VLOOKUP(F568,#REF!,3,FALSE)</f>
        <v>#REF!</v>
      </c>
      <c r="Q568">
        <f t="shared" si="34"/>
        <v>0</v>
      </c>
      <c r="R568" t="str">
        <f t="shared" si="35"/>
        <v/>
      </c>
      <c r="S568" t="s">
        <v>43</v>
      </c>
      <c r="U568">
        <v>1</v>
      </c>
      <c r="V568" t="s">
        <v>43</v>
      </c>
      <c r="X568">
        <v>0</v>
      </c>
      <c r="Y568">
        <v>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e">
        <f>VLOOKUP(A568,#REF!,4,FALSE)</f>
        <v>#REF!</v>
      </c>
      <c r="AW568" t="e">
        <f>VLOOKUP(A568,#REF!,5,FALSE)</f>
        <v>#REF!</v>
      </c>
      <c r="AX568">
        <f>SUMIF(量化书目统计!A:A,H568,量化书目统计!G:G)</f>
        <v>0</v>
      </c>
    </row>
    <row r="569" spans="1:50" x14ac:dyDescent="0.3">
      <c r="A569" t="s">
        <v>3519</v>
      </c>
      <c r="B569" t="s">
        <v>539</v>
      </c>
      <c r="C569" t="s">
        <v>561</v>
      </c>
      <c r="D569">
        <v>3</v>
      </c>
      <c r="E569" t="s">
        <v>981</v>
      </c>
      <c r="F569" s="1" t="s">
        <v>982</v>
      </c>
      <c r="G569" t="s">
        <v>983</v>
      </c>
      <c r="H569" t="e">
        <f>VLOOKUP(F569,#REF!,2,FALSE)</f>
        <v>#REF!</v>
      </c>
      <c r="I569" t="s">
        <v>32</v>
      </c>
      <c r="J569" s="4">
        <v>44566</v>
      </c>
      <c r="K569" s="4">
        <v>44612</v>
      </c>
      <c r="L569" s="3">
        <f t="shared" si="32"/>
        <v>46</v>
      </c>
      <c r="M569" s="4">
        <v>44627</v>
      </c>
      <c r="N569">
        <f t="shared" si="33"/>
        <v>61</v>
      </c>
      <c r="O569">
        <v>0</v>
      </c>
      <c r="P569" t="e">
        <f>VLOOKUP(F569,#REF!,3,FALSE)</f>
        <v>#REF!</v>
      </c>
      <c r="Q569">
        <f t="shared" si="34"/>
        <v>0</v>
      </c>
      <c r="R569" t="str">
        <f t="shared" si="35"/>
        <v/>
      </c>
      <c r="S569" t="s">
        <v>38</v>
      </c>
      <c r="T569">
        <v>18</v>
      </c>
      <c r="U569">
        <v>1</v>
      </c>
      <c r="V569" t="s">
        <v>99</v>
      </c>
      <c r="W569">
        <v>2</v>
      </c>
      <c r="X569">
        <v>58</v>
      </c>
      <c r="Y569">
        <v>8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e">
        <f>VLOOKUP(A569,#REF!,4,FALSE)</f>
        <v>#REF!</v>
      </c>
      <c r="AW569" t="e">
        <f>VLOOKUP(A569,#REF!,5,FALSE)</f>
        <v>#REF!</v>
      </c>
      <c r="AX569">
        <f>SUMIF(量化书目统计!A:A,H569,量化书目统计!G:G)</f>
        <v>0</v>
      </c>
    </row>
    <row r="570" spans="1:50" x14ac:dyDescent="0.3">
      <c r="A570" t="s">
        <v>3520</v>
      </c>
      <c r="B570" t="s">
        <v>539</v>
      </c>
      <c r="C570" t="s">
        <v>561</v>
      </c>
      <c r="D570">
        <v>3</v>
      </c>
      <c r="E570" t="s">
        <v>2639</v>
      </c>
      <c r="F570" s="1" t="s">
        <v>2640</v>
      </c>
      <c r="G570" t="s">
        <v>2641</v>
      </c>
      <c r="H570" t="e">
        <f>VLOOKUP(F570,#REF!,2,FALSE)</f>
        <v>#REF!</v>
      </c>
      <c r="I570" t="s">
        <v>59</v>
      </c>
      <c r="J570" s="4">
        <v>44312</v>
      </c>
      <c r="K570" s="4">
        <v>44449</v>
      </c>
      <c r="L570" s="3">
        <f t="shared" si="32"/>
        <v>137</v>
      </c>
      <c r="M570" s="4">
        <v>44446</v>
      </c>
      <c r="N570">
        <f t="shared" si="33"/>
        <v>134</v>
      </c>
      <c r="O570">
        <v>0</v>
      </c>
      <c r="P570" t="e">
        <f>VLOOKUP(F570,#REF!,3,FALSE)</f>
        <v>#REF!</v>
      </c>
      <c r="Q570">
        <f t="shared" si="34"/>
        <v>0</v>
      </c>
      <c r="R570" t="str">
        <f t="shared" si="35"/>
        <v/>
      </c>
      <c r="S570" t="s">
        <v>80</v>
      </c>
      <c r="T570">
        <v>9</v>
      </c>
      <c r="U570">
        <v>1</v>
      </c>
      <c r="V570" t="s">
        <v>38</v>
      </c>
      <c r="W570">
        <v>1</v>
      </c>
      <c r="X570">
        <v>29</v>
      </c>
      <c r="Y570">
        <v>15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e">
        <f>VLOOKUP(A570,#REF!,4,FALSE)</f>
        <v>#REF!</v>
      </c>
      <c r="AW570" t="e">
        <f>VLOOKUP(A570,#REF!,5,FALSE)</f>
        <v>#REF!</v>
      </c>
      <c r="AX570">
        <f>SUMIF(量化书目统计!A:A,H570,量化书目统计!G:G)</f>
        <v>0</v>
      </c>
    </row>
    <row r="571" spans="1:50" x14ac:dyDescent="0.3">
      <c r="A571" t="s">
        <v>3521</v>
      </c>
      <c r="B571" t="s">
        <v>539</v>
      </c>
      <c r="C571" t="s">
        <v>561</v>
      </c>
      <c r="D571">
        <v>3</v>
      </c>
      <c r="E571" t="s">
        <v>2451</v>
      </c>
      <c r="F571" s="1" t="s">
        <v>2452</v>
      </c>
      <c r="G571" t="s">
        <v>2453</v>
      </c>
      <c r="H571" t="e">
        <f>VLOOKUP(F571,#REF!,2,FALSE)</f>
        <v>#REF!</v>
      </c>
      <c r="I571" t="s">
        <v>49</v>
      </c>
      <c r="J571" s="4">
        <v>44279</v>
      </c>
      <c r="K571" s="4">
        <v>44337</v>
      </c>
      <c r="L571" s="3">
        <f t="shared" si="32"/>
        <v>58</v>
      </c>
      <c r="M571" s="4">
        <v>44340</v>
      </c>
      <c r="N571">
        <f t="shared" si="33"/>
        <v>61</v>
      </c>
      <c r="O571">
        <v>0</v>
      </c>
      <c r="P571" t="e">
        <f>VLOOKUP(F571,#REF!,3,FALSE)</f>
        <v>#REF!</v>
      </c>
      <c r="Q571">
        <f t="shared" si="34"/>
        <v>0</v>
      </c>
      <c r="R571" t="str">
        <f t="shared" si="35"/>
        <v/>
      </c>
      <c r="S571" t="s">
        <v>80</v>
      </c>
      <c r="T571">
        <v>4</v>
      </c>
      <c r="U571">
        <v>1</v>
      </c>
      <c r="V571" t="s">
        <v>80</v>
      </c>
      <c r="W571">
        <v>12</v>
      </c>
      <c r="X571">
        <v>24</v>
      </c>
      <c r="Y571">
        <v>3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e">
        <f>VLOOKUP(A571,#REF!,4,FALSE)</f>
        <v>#REF!</v>
      </c>
      <c r="AW571" t="e">
        <f>VLOOKUP(A571,#REF!,5,FALSE)</f>
        <v>#REF!</v>
      </c>
      <c r="AX571">
        <f>SUMIF(量化书目统计!A:A,H571,量化书目统计!G:G)</f>
        <v>0</v>
      </c>
    </row>
    <row r="572" spans="1:50" x14ac:dyDescent="0.3">
      <c r="A572" t="s">
        <v>3522</v>
      </c>
      <c r="B572" t="s">
        <v>539</v>
      </c>
      <c r="C572" t="s">
        <v>561</v>
      </c>
      <c r="D572">
        <v>3</v>
      </c>
      <c r="E572" t="s">
        <v>1528</v>
      </c>
      <c r="F572" s="1" t="s">
        <v>1529</v>
      </c>
      <c r="G572" t="s">
        <v>1530</v>
      </c>
      <c r="H572" t="e">
        <f>VLOOKUP(F572,#REF!,2,FALSE)</f>
        <v>#REF!</v>
      </c>
      <c r="I572" t="s">
        <v>1417</v>
      </c>
      <c r="J572" s="4">
        <v>44293</v>
      </c>
      <c r="K572" s="4">
        <v>44306</v>
      </c>
      <c r="L572" s="3">
        <f t="shared" si="32"/>
        <v>13</v>
      </c>
      <c r="M572" s="4">
        <v>44307</v>
      </c>
      <c r="N572">
        <f t="shared" si="33"/>
        <v>14</v>
      </c>
      <c r="O572">
        <v>0</v>
      </c>
      <c r="P572" t="e">
        <f>VLOOKUP(F572,#REF!,3,FALSE)</f>
        <v>#REF!</v>
      </c>
      <c r="Q572">
        <f t="shared" si="34"/>
        <v>0</v>
      </c>
      <c r="R572" t="str">
        <f t="shared" si="35"/>
        <v/>
      </c>
      <c r="S572" t="s">
        <v>80</v>
      </c>
      <c r="T572">
        <v>6</v>
      </c>
      <c r="U572">
        <v>1</v>
      </c>
      <c r="V572" t="s">
        <v>80</v>
      </c>
      <c r="W572">
        <v>8</v>
      </c>
      <c r="X572">
        <v>26</v>
      </c>
      <c r="Y572">
        <v>15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e">
        <f>VLOOKUP(A572,#REF!,4,FALSE)</f>
        <v>#REF!</v>
      </c>
      <c r="AW572" t="e">
        <f>VLOOKUP(A572,#REF!,5,FALSE)</f>
        <v>#REF!</v>
      </c>
      <c r="AX572">
        <f>SUMIF(量化书目统计!A:A,H572,量化书目统计!G:G)</f>
        <v>0</v>
      </c>
    </row>
    <row r="573" spans="1:50" x14ac:dyDescent="0.3">
      <c r="A573" t="s">
        <v>3522</v>
      </c>
      <c r="B573" t="s">
        <v>539</v>
      </c>
      <c r="C573" t="s">
        <v>561</v>
      </c>
      <c r="D573">
        <v>3</v>
      </c>
      <c r="E573" t="s">
        <v>1470</v>
      </c>
      <c r="F573" s="1" t="s">
        <v>1471</v>
      </c>
      <c r="G573" t="s">
        <v>1472</v>
      </c>
      <c r="H573" t="e">
        <f>VLOOKUP(F573,#REF!,2,FALSE)</f>
        <v>#REF!</v>
      </c>
      <c r="I573" t="s">
        <v>32</v>
      </c>
      <c r="J573" s="4">
        <v>44280</v>
      </c>
      <c r="K573" s="4">
        <v>44323</v>
      </c>
      <c r="L573" s="3">
        <f t="shared" si="32"/>
        <v>43</v>
      </c>
      <c r="M573" s="4">
        <v>44340</v>
      </c>
      <c r="N573">
        <f t="shared" si="33"/>
        <v>60</v>
      </c>
      <c r="O573">
        <v>0</v>
      </c>
      <c r="P573" t="e">
        <f>VLOOKUP(F573,#REF!,3,FALSE)</f>
        <v>#REF!</v>
      </c>
      <c r="Q573">
        <f t="shared" si="34"/>
        <v>0</v>
      </c>
      <c r="R573" t="str">
        <f t="shared" si="35"/>
        <v/>
      </c>
      <c r="S573" t="s">
        <v>80</v>
      </c>
      <c r="T573">
        <v>4</v>
      </c>
      <c r="U573">
        <v>1</v>
      </c>
      <c r="V573" t="s">
        <v>80</v>
      </c>
      <c r="W573">
        <v>10</v>
      </c>
      <c r="X573">
        <v>24</v>
      </c>
      <c r="Y573">
        <v>15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e">
        <f>VLOOKUP(A573,#REF!,4,FALSE)</f>
        <v>#REF!</v>
      </c>
      <c r="AW573" t="e">
        <f>VLOOKUP(A573,#REF!,5,FALSE)</f>
        <v>#REF!</v>
      </c>
      <c r="AX573">
        <f>SUMIF(量化书目统计!A:A,H573,量化书目统计!G:G)</f>
        <v>0</v>
      </c>
    </row>
    <row r="574" spans="1:50" x14ac:dyDescent="0.3">
      <c r="A574" t="s">
        <v>3523</v>
      </c>
      <c r="B574" t="s">
        <v>539</v>
      </c>
      <c r="C574" t="s">
        <v>464</v>
      </c>
      <c r="D574">
        <v>3</v>
      </c>
      <c r="E574" t="s">
        <v>2688</v>
      </c>
      <c r="F574" s="1" t="s">
        <v>2689</v>
      </c>
      <c r="G574" t="s">
        <v>2690</v>
      </c>
      <c r="H574" t="e">
        <f>VLOOKUP(F574,#REF!,2,FALSE)</f>
        <v>#REF!</v>
      </c>
      <c r="I574" t="s">
        <v>32</v>
      </c>
      <c r="J574" s="4">
        <v>44202</v>
      </c>
      <c r="K574" s="4">
        <v>44260</v>
      </c>
      <c r="L574" s="3">
        <f t="shared" si="32"/>
        <v>58</v>
      </c>
      <c r="M574" s="4">
        <v>44263</v>
      </c>
      <c r="N574">
        <f t="shared" si="33"/>
        <v>61</v>
      </c>
      <c r="O574">
        <v>0</v>
      </c>
      <c r="P574" t="e">
        <f>VLOOKUP(F574,#REF!,3,FALSE)</f>
        <v>#REF!</v>
      </c>
      <c r="Q574">
        <f t="shared" si="34"/>
        <v>0</v>
      </c>
      <c r="R574" t="str">
        <f t="shared" si="35"/>
        <v/>
      </c>
      <c r="S574" t="s">
        <v>28</v>
      </c>
      <c r="T574">
        <v>18</v>
      </c>
      <c r="U574">
        <v>1</v>
      </c>
      <c r="V574" t="s">
        <v>80</v>
      </c>
      <c r="W574">
        <v>1</v>
      </c>
      <c r="X574">
        <v>18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e">
        <f>VLOOKUP(A574,#REF!,4,FALSE)</f>
        <v>#REF!</v>
      </c>
      <c r="AW574" t="e">
        <f>VLOOKUP(A574,#REF!,5,FALSE)</f>
        <v>#REF!</v>
      </c>
      <c r="AX574">
        <f>SUMIF(量化书目统计!A:A,H574,量化书目统计!G:G)</f>
        <v>0</v>
      </c>
    </row>
    <row r="575" spans="1:50" x14ac:dyDescent="0.3">
      <c r="A575" t="s">
        <v>3524</v>
      </c>
      <c r="B575" t="s">
        <v>539</v>
      </c>
      <c r="C575" t="s">
        <v>464</v>
      </c>
      <c r="D575">
        <v>3</v>
      </c>
      <c r="E575" t="s">
        <v>2401</v>
      </c>
      <c r="F575" s="1" t="s">
        <v>2402</v>
      </c>
      <c r="G575" t="s">
        <v>2403</v>
      </c>
      <c r="H575" t="e">
        <f>VLOOKUP(F575,#REF!,2,FALSE)</f>
        <v>#REF!</v>
      </c>
      <c r="I575" t="s">
        <v>42</v>
      </c>
      <c r="J575" s="4">
        <v>44101</v>
      </c>
      <c r="K575" s="4">
        <v>44159</v>
      </c>
      <c r="L575" s="3">
        <f t="shared" si="32"/>
        <v>58</v>
      </c>
      <c r="M575" s="4">
        <v>44161</v>
      </c>
      <c r="N575">
        <f t="shared" si="33"/>
        <v>60</v>
      </c>
      <c r="O575">
        <v>0</v>
      </c>
      <c r="P575" t="e">
        <f>VLOOKUP(F575,#REF!,3,FALSE)</f>
        <v>#REF!</v>
      </c>
      <c r="Q575">
        <f t="shared" si="34"/>
        <v>0</v>
      </c>
      <c r="R575" t="str">
        <f t="shared" si="35"/>
        <v/>
      </c>
      <c r="S575" t="s">
        <v>28</v>
      </c>
      <c r="T575">
        <v>4</v>
      </c>
      <c r="U575">
        <v>1</v>
      </c>
      <c r="V575" t="s">
        <v>28</v>
      </c>
      <c r="W575">
        <v>12</v>
      </c>
      <c r="X575">
        <v>4</v>
      </c>
      <c r="Y575"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e">
        <f>VLOOKUP(A575,#REF!,4,FALSE)</f>
        <v>#REF!</v>
      </c>
      <c r="AW575" t="e">
        <f>VLOOKUP(A575,#REF!,5,FALSE)</f>
        <v>#REF!</v>
      </c>
      <c r="AX575">
        <f>SUMIF(量化书目统计!A:A,H575,量化书目统计!G:G)</f>
        <v>0</v>
      </c>
    </row>
    <row r="576" spans="1:50" x14ac:dyDescent="0.3">
      <c r="A576" t="s">
        <v>3525</v>
      </c>
      <c r="B576" t="s">
        <v>539</v>
      </c>
      <c r="C576" t="s">
        <v>1027</v>
      </c>
      <c r="D576">
        <v>4</v>
      </c>
      <c r="E576" t="s">
        <v>3526</v>
      </c>
      <c r="F576" s="1" t="s">
        <v>3527</v>
      </c>
      <c r="G576" t="s">
        <v>3528</v>
      </c>
      <c r="H576" t="e">
        <f>VLOOKUP(F576,#REF!,2,FALSE)</f>
        <v>#REF!</v>
      </c>
      <c r="I576" t="s">
        <v>317</v>
      </c>
      <c r="J576" s="4">
        <v>44862</v>
      </c>
      <c r="K576" s="4">
        <v>44976</v>
      </c>
      <c r="L576" s="3">
        <f t="shared" si="32"/>
        <v>114</v>
      </c>
      <c r="M576" s="4">
        <v>44985</v>
      </c>
      <c r="N576">
        <f t="shared" si="33"/>
        <v>123</v>
      </c>
      <c r="O576">
        <v>0</v>
      </c>
      <c r="P576" t="e">
        <f>VLOOKUP(F576,#REF!,3,FALSE)</f>
        <v>#REF!</v>
      </c>
      <c r="Q576">
        <f t="shared" si="34"/>
        <v>0</v>
      </c>
      <c r="R576" t="str">
        <f t="shared" si="35"/>
        <v/>
      </c>
      <c r="S576" t="s">
        <v>43</v>
      </c>
      <c r="U576">
        <v>1</v>
      </c>
      <c r="V576" t="s">
        <v>43</v>
      </c>
      <c r="X576">
        <v>80</v>
      </c>
      <c r="Y576">
        <v>19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 t="e">
        <f>VLOOKUP(A576,#REF!,4,FALSE)</f>
        <v>#REF!</v>
      </c>
      <c r="AW576" t="e">
        <f>VLOOKUP(A576,#REF!,5,FALSE)</f>
        <v>#REF!</v>
      </c>
      <c r="AX576">
        <f>SUMIF(量化书目统计!A:A,H576,量化书目统计!G:G)</f>
        <v>0</v>
      </c>
    </row>
    <row r="577" spans="1:50" x14ac:dyDescent="0.3">
      <c r="A577" t="s">
        <v>3525</v>
      </c>
      <c r="B577" t="s">
        <v>539</v>
      </c>
      <c r="C577" t="s">
        <v>1027</v>
      </c>
      <c r="D577">
        <v>4</v>
      </c>
      <c r="E577" t="s">
        <v>524</v>
      </c>
      <c r="F577" s="1" t="s">
        <v>525</v>
      </c>
      <c r="G577" t="s">
        <v>526</v>
      </c>
      <c r="H577" t="e">
        <f>VLOOKUP(F577,#REF!,2,FALSE)</f>
        <v>#REF!</v>
      </c>
      <c r="I577" t="s">
        <v>317</v>
      </c>
      <c r="J577" s="4">
        <v>44261</v>
      </c>
      <c r="K577" s="4">
        <v>44267</v>
      </c>
      <c r="L577" s="3">
        <f t="shared" si="32"/>
        <v>6</v>
      </c>
      <c r="M577" s="4">
        <v>44321</v>
      </c>
      <c r="N577">
        <f t="shared" si="33"/>
        <v>60</v>
      </c>
      <c r="O577">
        <v>0</v>
      </c>
      <c r="P577" t="e">
        <f>VLOOKUP(F577,#REF!,3,FALSE)</f>
        <v>#REF!</v>
      </c>
      <c r="Q577">
        <f t="shared" si="34"/>
        <v>0</v>
      </c>
      <c r="R577" t="str">
        <f t="shared" si="35"/>
        <v/>
      </c>
      <c r="S577" t="s">
        <v>80</v>
      </c>
      <c r="T577">
        <v>1</v>
      </c>
      <c r="U577">
        <v>1</v>
      </c>
      <c r="V577" t="s">
        <v>80</v>
      </c>
      <c r="W577">
        <v>2</v>
      </c>
      <c r="X577">
        <v>21</v>
      </c>
      <c r="Y577">
        <v>15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e">
        <f>VLOOKUP(A577,#REF!,4,FALSE)</f>
        <v>#REF!</v>
      </c>
      <c r="AW577" t="e">
        <f>VLOOKUP(A577,#REF!,5,FALSE)</f>
        <v>#REF!</v>
      </c>
      <c r="AX577">
        <f>SUMIF(量化书目统计!A:A,H577,量化书目统计!G:G)</f>
        <v>0</v>
      </c>
    </row>
    <row r="578" spans="1:50" x14ac:dyDescent="0.3">
      <c r="A578" t="s">
        <v>3529</v>
      </c>
      <c r="B578" t="s">
        <v>539</v>
      </c>
      <c r="C578" t="s">
        <v>205</v>
      </c>
      <c r="D578">
        <v>1</v>
      </c>
      <c r="E578" t="s">
        <v>961</v>
      </c>
      <c r="F578" s="1" t="s">
        <v>962</v>
      </c>
      <c r="G578" t="s">
        <v>963</v>
      </c>
      <c r="H578" t="e">
        <f>VLOOKUP(F578,#REF!,2,FALSE)</f>
        <v>#REF!</v>
      </c>
      <c r="I578" t="s">
        <v>158</v>
      </c>
      <c r="J578" s="4">
        <v>44311</v>
      </c>
      <c r="K578" s="4">
        <v>44431</v>
      </c>
      <c r="L578" s="3">
        <f t="shared" ref="L578:L641" si="36">IF(K578&lt;&gt;0,K578-J578,"")</f>
        <v>120</v>
      </c>
      <c r="M578" s="4">
        <v>44446</v>
      </c>
      <c r="N578">
        <f t="shared" ref="N578:N641" si="37">M578-J578</f>
        <v>135</v>
      </c>
      <c r="O578">
        <v>0</v>
      </c>
      <c r="P578" t="e">
        <f>VLOOKUP(F578,#REF!,3,FALSE)</f>
        <v>#REF!</v>
      </c>
      <c r="Q578">
        <f t="shared" ref="Q578:Q641" si="38">IF(OR(ISNUMBER(SEARCH("高等数学",E578)),ISNUMBER(SEARCH("数学分析",E578)),ISNUMBER(SEARCH("微积分",E578))),1,IF(OR(ISNUMBER(SEARCH("概率",E578)),ISNUMBER(SEARCH("数理统计",E578)),ISNUMBER(SEARCH("统计",E578))),2,IF(ISNUMBER(SEARCH("代数",E578)),3,IF(OR(ISNUMBER(SEARCH("运筹",E578)),ISNUMBER(SEARCH("优化",E578))),4,0))))</f>
        <v>0</v>
      </c>
      <c r="R578" t="str">
        <f t="shared" ref="R578:R641" si="39">IF(AND(Q578&gt;0,O578=1),Q578&amp;"-"&amp;E578,"")</f>
        <v/>
      </c>
      <c r="S578" t="s">
        <v>80</v>
      </c>
      <c r="T578">
        <v>8</v>
      </c>
      <c r="U578">
        <v>1</v>
      </c>
      <c r="V578" t="s">
        <v>43</v>
      </c>
      <c r="X578">
        <v>28</v>
      </c>
      <c r="Y578">
        <v>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e">
        <f>VLOOKUP(A578,#REF!,4,FALSE)</f>
        <v>#REF!</v>
      </c>
      <c r="AW578" t="e">
        <f>VLOOKUP(A578,#REF!,5,FALSE)</f>
        <v>#REF!</v>
      </c>
      <c r="AX578">
        <f>SUMIF(量化书目统计!A:A,H578,量化书目统计!G:G)</f>
        <v>0</v>
      </c>
    </row>
    <row r="579" spans="1:50" x14ac:dyDescent="0.3">
      <c r="A579" t="s">
        <v>3529</v>
      </c>
      <c r="B579" t="s">
        <v>539</v>
      </c>
      <c r="C579" t="s">
        <v>205</v>
      </c>
      <c r="D579">
        <v>1</v>
      </c>
      <c r="E579" t="s">
        <v>719</v>
      </c>
      <c r="F579" s="1" t="s">
        <v>1844</v>
      </c>
      <c r="G579" t="s">
        <v>1426</v>
      </c>
      <c r="H579" t="e">
        <f>VLOOKUP(F579,#REF!,2,FALSE)</f>
        <v>#REF!</v>
      </c>
      <c r="I579" t="s">
        <v>49</v>
      </c>
      <c r="J579" s="4">
        <v>44488</v>
      </c>
      <c r="K579" s="4">
        <v>44500</v>
      </c>
      <c r="L579" s="3">
        <f t="shared" si="36"/>
        <v>12</v>
      </c>
      <c r="M579" s="4">
        <v>44550</v>
      </c>
      <c r="N579">
        <f t="shared" si="37"/>
        <v>62</v>
      </c>
      <c r="O579">
        <v>0</v>
      </c>
      <c r="P579" t="e">
        <f>VLOOKUP(F579,#REF!,3,FALSE)</f>
        <v>#REF!</v>
      </c>
      <c r="Q579">
        <f t="shared" si="38"/>
        <v>0</v>
      </c>
      <c r="R579" t="str">
        <f t="shared" si="39"/>
        <v/>
      </c>
      <c r="S579" t="s">
        <v>38</v>
      </c>
      <c r="T579">
        <v>7</v>
      </c>
      <c r="U579">
        <v>2</v>
      </c>
      <c r="V579" t="s">
        <v>38</v>
      </c>
      <c r="W579">
        <v>9</v>
      </c>
      <c r="X579">
        <v>47</v>
      </c>
      <c r="Y579">
        <v>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e">
        <f>VLOOKUP(A579,#REF!,4,FALSE)</f>
        <v>#REF!</v>
      </c>
      <c r="AW579" t="e">
        <f>VLOOKUP(A579,#REF!,5,FALSE)</f>
        <v>#REF!</v>
      </c>
      <c r="AX579">
        <f>SUMIF(量化书目统计!A:A,H579,量化书目统计!G:G)</f>
        <v>0</v>
      </c>
    </row>
    <row r="580" spans="1:50" x14ac:dyDescent="0.3">
      <c r="A580" t="s">
        <v>3529</v>
      </c>
      <c r="B580" t="s">
        <v>539</v>
      </c>
      <c r="C580" t="s">
        <v>205</v>
      </c>
      <c r="D580">
        <v>1</v>
      </c>
      <c r="E580" t="s">
        <v>480</v>
      </c>
      <c r="F580" s="1" t="s">
        <v>481</v>
      </c>
      <c r="G580" t="s">
        <v>482</v>
      </c>
      <c r="H580" t="e">
        <f>VLOOKUP(F580,#REF!,2,FALSE)</f>
        <v>#REF!</v>
      </c>
      <c r="I580" t="s">
        <v>175</v>
      </c>
      <c r="J580" s="4">
        <v>44315</v>
      </c>
      <c r="K580" s="4">
        <v>44333</v>
      </c>
      <c r="L580" s="3">
        <f t="shared" si="36"/>
        <v>18</v>
      </c>
      <c r="M580" s="4">
        <v>44337</v>
      </c>
      <c r="N580">
        <f t="shared" si="37"/>
        <v>22</v>
      </c>
      <c r="O580">
        <v>0</v>
      </c>
      <c r="P580" t="e">
        <f>VLOOKUP(F580,#REF!,3,FALSE)</f>
        <v>#REF!</v>
      </c>
      <c r="Q580">
        <f t="shared" si="38"/>
        <v>0</v>
      </c>
      <c r="R580" t="str">
        <f t="shared" si="39"/>
        <v/>
      </c>
      <c r="S580" t="s">
        <v>80</v>
      </c>
      <c r="T580">
        <v>9</v>
      </c>
      <c r="U580">
        <v>1</v>
      </c>
      <c r="V580" t="s">
        <v>80</v>
      </c>
      <c r="W580">
        <v>12</v>
      </c>
      <c r="X580">
        <v>29</v>
      </c>
      <c r="Y580">
        <v>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e">
        <f>VLOOKUP(A580,#REF!,4,FALSE)</f>
        <v>#REF!</v>
      </c>
      <c r="AW580" t="e">
        <f>VLOOKUP(A580,#REF!,5,FALSE)</f>
        <v>#REF!</v>
      </c>
      <c r="AX580">
        <f>SUMIF(量化书目统计!A:A,H580,量化书目统计!G:G)</f>
        <v>0</v>
      </c>
    </row>
    <row r="581" spans="1:50" x14ac:dyDescent="0.3">
      <c r="A581" t="s">
        <v>3529</v>
      </c>
      <c r="B581" t="s">
        <v>539</v>
      </c>
      <c r="C581" t="s">
        <v>205</v>
      </c>
      <c r="D581">
        <v>1</v>
      </c>
      <c r="E581" t="s">
        <v>480</v>
      </c>
      <c r="F581" s="1" t="s">
        <v>481</v>
      </c>
      <c r="G581" t="s">
        <v>482</v>
      </c>
      <c r="H581" t="e">
        <f>VLOOKUP(F581,#REF!,2,FALSE)</f>
        <v>#REF!</v>
      </c>
      <c r="I581" t="s">
        <v>175</v>
      </c>
      <c r="J581" s="4">
        <v>44488</v>
      </c>
      <c r="K581" s="4">
        <v>44539</v>
      </c>
      <c r="L581" s="3">
        <f t="shared" si="36"/>
        <v>51</v>
      </c>
      <c r="M581" s="4">
        <v>44545</v>
      </c>
      <c r="N581">
        <f t="shared" si="37"/>
        <v>57</v>
      </c>
      <c r="O581">
        <v>0</v>
      </c>
      <c r="P581" t="e">
        <f>VLOOKUP(F581,#REF!,3,FALSE)</f>
        <v>#REF!</v>
      </c>
      <c r="Q581">
        <f t="shared" si="38"/>
        <v>0</v>
      </c>
      <c r="R581" t="str">
        <f t="shared" si="39"/>
        <v/>
      </c>
      <c r="S581" t="s">
        <v>38</v>
      </c>
      <c r="T581">
        <v>7</v>
      </c>
      <c r="U581">
        <v>1</v>
      </c>
      <c r="V581" t="s">
        <v>38</v>
      </c>
      <c r="W581">
        <v>14</v>
      </c>
      <c r="X581">
        <v>47</v>
      </c>
      <c r="Y581">
        <v>11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e">
        <f>VLOOKUP(A581,#REF!,4,FALSE)</f>
        <v>#REF!</v>
      </c>
      <c r="AW581" t="e">
        <f>VLOOKUP(A581,#REF!,5,FALSE)</f>
        <v>#REF!</v>
      </c>
      <c r="AX581">
        <f>SUMIF(量化书目统计!A:A,H581,量化书目统计!G:G)</f>
        <v>0</v>
      </c>
    </row>
    <row r="582" spans="1:50" x14ac:dyDescent="0.3">
      <c r="A582" t="s">
        <v>3530</v>
      </c>
      <c r="B582" t="s">
        <v>539</v>
      </c>
      <c r="C582" t="s">
        <v>45</v>
      </c>
      <c r="D582">
        <v>5</v>
      </c>
      <c r="E582" t="s">
        <v>1998</v>
      </c>
      <c r="F582" s="1" t="s">
        <v>1999</v>
      </c>
      <c r="G582" t="s">
        <v>2000</v>
      </c>
      <c r="H582" t="e">
        <f>VLOOKUP(F582,#REF!,2,FALSE)</f>
        <v>#REF!</v>
      </c>
      <c r="I582" t="s">
        <v>49</v>
      </c>
      <c r="J582" s="4">
        <v>44287</v>
      </c>
      <c r="K582" s="4">
        <v>44301</v>
      </c>
      <c r="L582" s="3">
        <f t="shared" si="36"/>
        <v>14</v>
      </c>
      <c r="M582" s="4">
        <v>44357</v>
      </c>
      <c r="N582">
        <f t="shared" si="37"/>
        <v>70</v>
      </c>
      <c r="O582">
        <v>0</v>
      </c>
      <c r="P582" t="e">
        <f>VLOOKUP(F582,#REF!,3,FALSE)</f>
        <v>#REF!</v>
      </c>
      <c r="Q582">
        <f t="shared" si="38"/>
        <v>0</v>
      </c>
      <c r="R582" t="str">
        <f t="shared" si="39"/>
        <v/>
      </c>
      <c r="S582" t="s">
        <v>80</v>
      </c>
      <c r="T582">
        <v>5</v>
      </c>
      <c r="U582">
        <v>1</v>
      </c>
      <c r="V582" t="s">
        <v>80</v>
      </c>
      <c r="W582">
        <v>7</v>
      </c>
      <c r="X582">
        <v>25</v>
      </c>
      <c r="Y582">
        <v>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e">
        <f>VLOOKUP(A582,#REF!,4,FALSE)</f>
        <v>#REF!</v>
      </c>
      <c r="AW582" t="e">
        <f>VLOOKUP(A582,#REF!,5,FALSE)</f>
        <v>#REF!</v>
      </c>
      <c r="AX582">
        <f>SUMIF(量化书目统计!A:A,H582,量化书目统计!G:G)</f>
        <v>0</v>
      </c>
    </row>
    <row r="583" spans="1:50" x14ac:dyDescent="0.3">
      <c r="A583" t="s">
        <v>3531</v>
      </c>
      <c r="B583" t="s">
        <v>539</v>
      </c>
      <c r="C583" t="s">
        <v>1027</v>
      </c>
      <c r="D583">
        <v>4</v>
      </c>
      <c r="E583" t="s">
        <v>1052</v>
      </c>
      <c r="F583" s="1" t="s">
        <v>1053</v>
      </c>
      <c r="G583" t="s">
        <v>1054</v>
      </c>
      <c r="H583" t="e">
        <f>VLOOKUP(F583,#REF!,2,FALSE)</f>
        <v>#REF!</v>
      </c>
      <c r="I583" t="s">
        <v>53</v>
      </c>
      <c r="J583" s="4">
        <v>44880</v>
      </c>
      <c r="K583" s="4">
        <v>44904</v>
      </c>
      <c r="L583" s="3">
        <f t="shared" si="36"/>
        <v>24</v>
      </c>
      <c r="M583" s="4">
        <v>44942</v>
      </c>
      <c r="N583">
        <f t="shared" si="37"/>
        <v>62</v>
      </c>
      <c r="O583">
        <v>0</v>
      </c>
      <c r="P583" t="e">
        <f>VLOOKUP(F583,#REF!,3,FALSE)</f>
        <v>#REF!</v>
      </c>
      <c r="Q583">
        <f t="shared" si="38"/>
        <v>0</v>
      </c>
      <c r="R583" t="str">
        <f t="shared" si="39"/>
        <v/>
      </c>
      <c r="S583" t="s">
        <v>43</v>
      </c>
      <c r="U583">
        <v>2</v>
      </c>
      <c r="V583" t="s">
        <v>43</v>
      </c>
      <c r="X583">
        <v>80</v>
      </c>
      <c r="Y583">
        <v>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e">
        <f>VLOOKUP(A583,#REF!,4,FALSE)</f>
        <v>#REF!</v>
      </c>
      <c r="AW583" t="e">
        <f>VLOOKUP(A583,#REF!,5,FALSE)</f>
        <v>#REF!</v>
      </c>
      <c r="AX583">
        <f>SUMIF(量化书目统计!A:A,H583,量化书目统计!G:G)</f>
        <v>0</v>
      </c>
    </row>
    <row r="584" spans="1:50" x14ac:dyDescent="0.3">
      <c r="A584" t="s">
        <v>3531</v>
      </c>
      <c r="B584" t="s">
        <v>539</v>
      </c>
      <c r="C584" t="s">
        <v>1027</v>
      </c>
      <c r="D584">
        <v>4</v>
      </c>
      <c r="E584" t="s">
        <v>1052</v>
      </c>
      <c r="F584" s="1" t="s">
        <v>1623</v>
      </c>
      <c r="G584" t="s">
        <v>1624</v>
      </c>
      <c r="H584" t="e">
        <f>VLOOKUP(F584,#REF!,2,FALSE)</f>
        <v>#REF!</v>
      </c>
      <c r="I584" t="s">
        <v>53</v>
      </c>
      <c r="J584" s="4">
        <v>44880</v>
      </c>
      <c r="K584" s="4">
        <v>44904</v>
      </c>
      <c r="L584" s="3">
        <f t="shared" si="36"/>
        <v>24</v>
      </c>
      <c r="M584" s="4">
        <v>44942</v>
      </c>
      <c r="N584">
        <f t="shared" si="37"/>
        <v>62</v>
      </c>
      <c r="O584">
        <v>0</v>
      </c>
      <c r="P584" t="e">
        <f>VLOOKUP(F584,#REF!,3,FALSE)</f>
        <v>#REF!</v>
      </c>
      <c r="Q584">
        <f t="shared" si="38"/>
        <v>0</v>
      </c>
      <c r="R584" t="str">
        <f t="shared" si="39"/>
        <v/>
      </c>
      <c r="S584" t="s">
        <v>43</v>
      </c>
      <c r="U584">
        <v>2</v>
      </c>
      <c r="V584" t="s">
        <v>43</v>
      </c>
      <c r="X584">
        <v>80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e">
        <f>VLOOKUP(A584,#REF!,4,FALSE)</f>
        <v>#REF!</v>
      </c>
      <c r="AW584" t="e">
        <f>VLOOKUP(A584,#REF!,5,FALSE)</f>
        <v>#REF!</v>
      </c>
      <c r="AX584">
        <f>SUMIF(量化书目统计!A:A,H584,量化书目统计!G:G)</f>
        <v>0</v>
      </c>
    </row>
    <row r="585" spans="1:50" x14ac:dyDescent="0.3">
      <c r="A585" t="s">
        <v>735</v>
      </c>
      <c r="B585" t="s">
        <v>539</v>
      </c>
      <c r="C585" t="s">
        <v>82</v>
      </c>
      <c r="D585">
        <v>5</v>
      </c>
      <c r="E585" t="s">
        <v>288</v>
      </c>
      <c r="F585" s="1" t="s">
        <v>289</v>
      </c>
      <c r="G585" t="s">
        <v>290</v>
      </c>
      <c r="H585" t="e">
        <f>VLOOKUP(F585,#REF!,2,FALSE)</f>
        <v>#REF!</v>
      </c>
      <c r="I585" t="s">
        <v>53</v>
      </c>
      <c r="J585" s="4">
        <v>43972</v>
      </c>
      <c r="K585" s="4">
        <v>44095</v>
      </c>
      <c r="L585" s="3">
        <f t="shared" si="36"/>
        <v>123</v>
      </c>
      <c r="M585" s="4">
        <v>44104</v>
      </c>
      <c r="N585">
        <f t="shared" si="37"/>
        <v>132</v>
      </c>
      <c r="O585">
        <v>0</v>
      </c>
      <c r="P585" t="e">
        <f>VLOOKUP(F585,#REF!,3,FALSE)</f>
        <v>#REF!</v>
      </c>
      <c r="Q585">
        <f t="shared" si="38"/>
        <v>0</v>
      </c>
      <c r="R585" t="str">
        <f t="shared" si="39"/>
        <v/>
      </c>
      <c r="S585" t="s">
        <v>43</v>
      </c>
      <c r="U585">
        <v>1</v>
      </c>
      <c r="V585" t="s">
        <v>28</v>
      </c>
      <c r="W585">
        <v>3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e">
        <f>VLOOKUP(A585,#REF!,4,FALSE)</f>
        <v>#REF!</v>
      </c>
      <c r="AW585" t="e">
        <f>VLOOKUP(A585,#REF!,5,FALSE)</f>
        <v>#REF!</v>
      </c>
      <c r="AX585">
        <f>SUMIF(量化书目统计!A:A,H585,量化书目统计!G:G)</f>
        <v>0</v>
      </c>
    </row>
    <row r="586" spans="1:50" x14ac:dyDescent="0.3">
      <c r="A586" t="s">
        <v>735</v>
      </c>
      <c r="B586" t="s">
        <v>539</v>
      </c>
      <c r="C586" t="s">
        <v>82</v>
      </c>
      <c r="D586">
        <v>5</v>
      </c>
      <c r="E586" t="s">
        <v>385</v>
      </c>
      <c r="F586" s="1" t="s">
        <v>386</v>
      </c>
      <c r="G586" t="s">
        <v>387</v>
      </c>
      <c r="H586" t="e">
        <f>VLOOKUP(F586,#REF!,2,FALSE)</f>
        <v>#REF!</v>
      </c>
      <c r="I586" t="s">
        <v>158</v>
      </c>
      <c r="J586" s="4">
        <v>44358</v>
      </c>
      <c r="K586" s="4">
        <v>44362</v>
      </c>
      <c r="L586" s="3">
        <f t="shared" si="36"/>
        <v>4</v>
      </c>
      <c r="M586" s="4">
        <v>44418</v>
      </c>
      <c r="N586">
        <f t="shared" si="37"/>
        <v>60</v>
      </c>
      <c r="O586">
        <v>0</v>
      </c>
      <c r="P586" t="e">
        <f>VLOOKUP(F586,#REF!,3,FALSE)</f>
        <v>#REF!</v>
      </c>
      <c r="Q586">
        <f t="shared" si="38"/>
        <v>0</v>
      </c>
      <c r="R586" t="str">
        <f t="shared" si="39"/>
        <v/>
      </c>
      <c r="S586" t="s">
        <v>80</v>
      </c>
      <c r="T586">
        <v>15</v>
      </c>
      <c r="U586">
        <v>1</v>
      </c>
      <c r="V586" t="s">
        <v>80</v>
      </c>
      <c r="W586">
        <v>16</v>
      </c>
      <c r="X586">
        <v>35</v>
      </c>
      <c r="Y586">
        <v>11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e">
        <f>VLOOKUP(A586,#REF!,4,FALSE)</f>
        <v>#REF!</v>
      </c>
      <c r="AW586" t="e">
        <f>VLOOKUP(A586,#REF!,5,FALSE)</f>
        <v>#REF!</v>
      </c>
      <c r="AX586">
        <f>SUMIF(量化书目统计!A:A,H586,量化书目统计!G:G)</f>
        <v>0</v>
      </c>
    </row>
    <row r="587" spans="1:50" x14ac:dyDescent="0.3">
      <c r="A587" t="s">
        <v>735</v>
      </c>
      <c r="B587" t="s">
        <v>539</v>
      </c>
      <c r="C587" t="s">
        <v>82</v>
      </c>
      <c r="D587">
        <v>5</v>
      </c>
      <c r="E587" t="s">
        <v>736</v>
      </c>
      <c r="F587" s="1" t="s">
        <v>737</v>
      </c>
      <c r="G587" t="s">
        <v>738</v>
      </c>
      <c r="H587" t="e">
        <f>VLOOKUP(F587,#REF!,2,FALSE)</f>
        <v>#REF!</v>
      </c>
      <c r="I587" t="s">
        <v>59</v>
      </c>
      <c r="J587" s="4">
        <v>44269</v>
      </c>
      <c r="K587" s="4">
        <v>44330</v>
      </c>
      <c r="L587" s="3">
        <f t="shared" si="36"/>
        <v>61</v>
      </c>
      <c r="M587" s="4">
        <v>44370</v>
      </c>
      <c r="N587">
        <f t="shared" si="37"/>
        <v>101</v>
      </c>
      <c r="O587">
        <v>0</v>
      </c>
      <c r="P587" t="e">
        <f>VLOOKUP(F587,#REF!,3,FALSE)</f>
        <v>#REF!</v>
      </c>
      <c r="Q587">
        <f t="shared" si="38"/>
        <v>1</v>
      </c>
      <c r="R587" t="str">
        <f t="shared" si="39"/>
        <v/>
      </c>
      <c r="S587" t="s">
        <v>80</v>
      </c>
      <c r="T587">
        <v>2</v>
      </c>
      <c r="U587">
        <v>3</v>
      </c>
      <c r="V587" t="s">
        <v>80</v>
      </c>
      <c r="W587">
        <v>11</v>
      </c>
      <c r="X587">
        <v>22</v>
      </c>
      <c r="Y587">
        <v>11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e">
        <f>VLOOKUP(A587,#REF!,4,FALSE)</f>
        <v>#REF!</v>
      </c>
      <c r="AW587" t="e">
        <f>VLOOKUP(A587,#REF!,5,FALSE)</f>
        <v>#REF!</v>
      </c>
      <c r="AX587">
        <f>SUMIF(量化书目统计!A:A,H587,量化书目统计!G:G)</f>
        <v>0</v>
      </c>
    </row>
    <row r="588" spans="1:50" x14ac:dyDescent="0.3">
      <c r="A588" t="s">
        <v>735</v>
      </c>
      <c r="B588" t="s">
        <v>539</v>
      </c>
      <c r="C588" t="s">
        <v>82</v>
      </c>
      <c r="D588">
        <v>5</v>
      </c>
      <c r="E588" t="s">
        <v>736</v>
      </c>
      <c r="F588" s="1" t="s">
        <v>739</v>
      </c>
      <c r="G588" t="s">
        <v>740</v>
      </c>
      <c r="H588" t="e">
        <f>VLOOKUP(F588,#REF!,2,FALSE)</f>
        <v>#REF!</v>
      </c>
      <c r="I588" t="s">
        <v>59</v>
      </c>
      <c r="J588" s="4">
        <v>44269</v>
      </c>
      <c r="K588" s="4">
        <v>44330</v>
      </c>
      <c r="L588" s="3">
        <f t="shared" si="36"/>
        <v>61</v>
      </c>
      <c r="M588" s="4">
        <v>44370</v>
      </c>
      <c r="N588">
        <f t="shared" si="37"/>
        <v>101</v>
      </c>
      <c r="O588">
        <v>0</v>
      </c>
      <c r="P588" t="e">
        <f>VLOOKUP(F588,#REF!,3,FALSE)</f>
        <v>#REF!</v>
      </c>
      <c r="Q588">
        <f t="shared" si="38"/>
        <v>1</v>
      </c>
      <c r="R588" t="str">
        <f t="shared" si="39"/>
        <v/>
      </c>
      <c r="S588" t="s">
        <v>80</v>
      </c>
      <c r="T588">
        <v>2</v>
      </c>
      <c r="U588">
        <v>3</v>
      </c>
      <c r="V588" t="s">
        <v>80</v>
      </c>
      <c r="W588">
        <v>11</v>
      </c>
      <c r="X588">
        <v>22</v>
      </c>
      <c r="Y588">
        <v>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e">
        <f>VLOOKUP(A588,#REF!,4,FALSE)</f>
        <v>#REF!</v>
      </c>
      <c r="AW588" t="e">
        <f>VLOOKUP(A588,#REF!,5,FALSE)</f>
        <v>#REF!</v>
      </c>
      <c r="AX588">
        <f>SUMIF(量化书目统计!A:A,H588,量化书目统计!G:G)</f>
        <v>0</v>
      </c>
    </row>
    <row r="589" spans="1:50" x14ac:dyDescent="0.3">
      <c r="A589" t="s">
        <v>735</v>
      </c>
      <c r="B589" t="s">
        <v>539</v>
      </c>
      <c r="C589" t="s">
        <v>82</v>
      </c>
      <c r="D589">
        <v>5</v>
      </c>
      <c r="E589" t="s">
        <v>741</v>
      </c>
      <c r="F589" s="1" t="s">
        <v>742</v>
      </c>
      <c r="G589" t="s">
        <v>743</v>
      </c>
      <c r="H589" t="e">
        <f>VLOOKUP(F589,#REF!,2,FALSE)</f>
        <v>#REF!</v>
      </c>
      <c r="I589" t="s">
        <v>59</v>
      </c>
      <c r="J589" s="4">
        <v>44255</v>
      </c>
      <c r="K589" s="4">
        <v>44259</v>
      </c>
      <c r="L589" s="3">
        <f t="shared" si="36"/>
        <v>4</v>
      </c>
      <c r="M589" s="4">
        <v>44315</v>
      </c>
      <c r="N589">
        <f t="shared" si="37"/>
        <v>60</v>
      </c>
      <c r="O589">
        <v>0</v>
      </c>
      <c r="P589" t="e">
        <f>VLOOKUP(F589,#REF!,3,FALSE)</f>
        <v>#REF!</v>
      </c>
      <c r="Q589">
        <f t="shared" si="38"/>
        <v>1</v>
      </c>
      <c r="R589" t="str">
        <f t="shared" si="39"/>
        <v/>
      </c>
      <c r="S589" t="s">
        <v>43</v>
      </c>
      <c r="U589">
        <v>5</v>
      </c>
      <c r="V589" t="s">
        <v>80</v>
      </c>
      <c r="W589">
        <v>1</v>
      </c>
      <c r="X589">
        <v>20</v>
      </c>
      <c r="Y589">
        <v>15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e">
        <f>VLOOKUP(A589,#REF!,4,FALSE)</f>
        <v>#REF!</v>
      </c>
      <c r="AW589" t="e">
        <f>VLOOKUP(A589,#REF!,5,FALSE)</f>
        <v>#REF!</v>
      </c>
      <c r="AX589">
        <f>SUMIF(量化书目统计!A:A,H589,量化书目统计!G:G)</f>
        <v>0</v>
      </c>
    </row>
    <row r="590" spans="1:50" x14ac:dyDescent="0.3">
      <c r="A590" t="s">
        <v>3532</v>
      </c>
      <c r="B590" t="s">
        <v>539</v>
      </c>
      <c r="C590" t="s">
        <v>1027</v>
      </c>
      <c r="D590">
        <v>4</v>
      </c>
      <c r="E590" t="s">
        <v>1528</v>
      </c>
      <c r="F590" s="1" t="s">
        <v>1529</v>
      </c>
      <c r="G590" t="s">
        <v>1530</v>
      </c>
      <c r="H590" t="e">
        <f>VLOOKUP(F590,#REF!,2,FALSE)</f>
        <v>#REF!</v>
      </c>
      <c r="I590" t="s">
        <v>1417</v>
      </c>
      <c r="J590" s="4">
        <v>44484</v>
      </c>
      <c r="K590" s="4">
        <v>44531</v>
      </c>
      <c r="L590" s="3">
        <f t="shared" si="36"/>
        <v>47</v>
      </c>
      <c r="M590" s="4">
        <v>44529</v>
      </c>
      <c r="N590">
        <f t="shared" si="37"/>
        <v>45</v>
      </c>
      <c r="O590">
        <v>0</v>
      </c>
      <c r="P590" t="e">
        <f>VLOOKUP(F590,#REF!,3,FALSE)</f>
        <v>#REF!</v>
      </c>
      <c r="Q590">
        <f t="shared" si="38"/>
        <v>0</v>
      </c>
      <c r="R590" t="str">
        <f t="shared" si="39"/>
        <v/>
      </c>
      <c r="S590" t="s">
        <v>38</v>
      </c>
      <c r="T590">
        <v>6</v>
      </c>
      <c r="U590">
        <v>1</v>
      </c>
      <c r="V590" t="s">
        <v>38</v>
      </c>
      <c r="W590">
        <v>13</v>
      </c>
      <c r="X590">
        <v>46</v>
      </c>
      <c r="Y590">
        <v>14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e">
        <f>VLOOKUP(A590,#REF!,4,FALSE)</f>
        <v>#REF!</v>
      </c>
      <c r="AW590" t="e">
        <f>VLOOKUP(A590,#REF!,5,FALSE)</f>
        <v>#REF!</v>
      </c>
      <c r="AX590">
        <f>SUMIF(量化书目统计!A:A,H590,量化书目统计!G:G)</f>
        <v>0</v>
      </c>
    </row>
    <row r="591" spans="1:50" x14ac:dyDescent="0.3">
      <c r="A591" t="s">
        <v>3533</v>
      </c>
      <c r="B591" t="s">
        <v>539</v>
      </c>
      <c r="C591" t="s">
        <v>1027</v>
      </c>
      <c r="D591">
        <v>4</v>
      </c>
      <c r="E591" t="s">
        <v>1528</v>
      </c>
      <c r="F591" s="1" t="s">
        <v>1529</v>
      </c>
      <c r="G591" t="s">
        <v>1530</v>
      </c>
      <c r="H591" t="e">
        <f>VLOOKUP(F591,#REF!,2,FALSE)</f>
        <v>#REF!</v>
      </c>
      <c r="I591" t="s">
        <v>1417</v>
      </c>
      <c r="J591" s="4">
        <v>44308</v>
      </c>
      <c r="K591" s="4">
        <v>44340</v>
      </c>
      <c r="L591" s="3">
        <f t="shared" si="36"/>
        <v>32</v>
      </c>
      <c r="M591" s="4">
        <v>44322</v>
      </c>
      <c r="N591">
        <f t="shared" si="37"/>
        <v>14</v>
      </c>
      <c r="O591">
        <v>0</v>
      </c>
      <c r="P591" t="e">
        <f>VLOOKUP(F591,#REF!,3,FALSE)</f>
        <v>#REF!</v>
      </c>
      <c r="Q591">
        <f t="shared" si="38"/>
        <v>0</v>
      </c>
      <c r="R591" t="str">
        <f t="shared" si="39"/>
        <v/>
      </c>
      <c r="S591" t="s">
        <v>80</v>
      </c>
      <c r="T591">
        <v>8</v>
      </c>
      <c r="U591">
        <v>1</v>
      </c>
      <c r="V591" t="s">
        <v>80</v>
      </c>
      <c r="W591">
        <v>13</v>
      </c>
      <c r="X591">
        <v>28</v>
      </c>
      <c r="Y591">
        <v>3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e">
        <f>VLOOKUP(A591,#REF!,4,FALSE)</f>
        <v>#REF!</v>
      </c>
      <c r="AW591" t="e">
        <f>VLOOKUP(A591,#REF!,5,FALSE)</f>
        <v>#REF!</v>
      </c>
      <c r="AX591">
        <f>SUMIF(量化书目统计!A:A,H591,量化书目统计!G:G)</f>
        <v>0</v>
      </c>
    </row>
    <row r="592" spans="1:50" x14ac:dyDescent="0.3">
      <c r="A592" t="s">
        <v>3534</v>
      </c>
      <c r="B592" t="s">
        <v>539</v>
      </c>
      <c r="C592" t="s">
        <v>247</v>
      </c>
      <c r="D592">
        <v>5</v>
      </c>
      <c r="E592" t="s">
        <v>2562</v>
      </c>
      <c r="F592" s="1" t="s">
        <v>2563</v>
      </c>
      <c r="G592" t="s">
        <v>2564</v>
      </c>
      <c r="H592" t="e">
        <f>VLOOKUP(F592,#REF!,2,FALSE)</f>
        <v>#REF!</v>
      </c>
      <c r="I592" t="s">
        <v>53</v>
      </c>
      <c r="J592" s="4">
        <v>44624</v>
      </c>
      <c r="K592" s="4">
        <v>44805</v>
      </c>
      <c r="L592" s="3">
        <f t="shared" si="36"/>
        <v>181</v>
      </c>
      <c r="M592" s="4">
        <v>44815</v>
      </c>
      <c r="N592">
        <f t="shared" si="37"/>
        <v>191</v>
      </c>
      <c r="O592">
        <v>0</v>
      </c>
      <c r="P592" t="e">
        <f>VLOOKUP(F592,#REF!,3,FALSE)</f>
        <v>#REF!</v>
      </c>
      <c r="Q592">
        <f t="shared" si="38"/>
        <v>0</v>
      </c>
      <c r="R592" t="str">
        <f t="shared" si="39"/>
        <v/>
      </c>
      <c r="S592" t="s">
        <v>99</v>
      </c>
      <c r="T592">
        <v>3</v>
      </c>
      <c r="U592">
        <v>1</v>
      </c>
      <c r="V592" t="s">
        <v>43</v>
      </c>
      <c r="X592">
        <v>63</v>
      </c>
      <c r="Y592">
        <v>11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e">
        <f>VLOOKUP(A592,#REF!,4,FALSE)</f>
        <v>#REF!</v>
      </c>
      <c r="AW592" t="e">
        <f>VLOOKUP(A592,#REF!,5,FALSE)</f>
        <v>#REF!</v>
      </c>
      <c r="AX592">
        <f>SUMIF(量化书目统计!A:A,H592,量化书目统计!G:G)</f>
        <v>0</v>
      </c>
    </row>
    <row r="593" spans="1:50" x14ac:dyDescent="0.3">
      <c r="A593" t="s">
        <v>3534</v>
      </c>
      <c r="B593" t="s">
        <v>539</v>
      </c>
      <c r="C593" t="s">
        <v>247</v>
      </c>
      <c r="D593">
        <v>5</v>
      </c>
      <c r="E593" t="s">
        <v>3535</v>
      </c>
      <c r="F593" s="1" t="s">
        <v>3536</v>
      </c>
      <c r="G593" t="s">
        <v>3537</v>
      </c>
      <c r="H593" t="e">
        <f>VLOOKUP(F593,#REF!,2,FALSE)</f>
        <v>#REF!</v>
      </c>
      <c r="I593" t="s">
        <v>32</v>
      </c>
      <c r="J593" s="4">
        <v>44586</v>
      </c>
      <c r="K593" s="4">
        <v>44589</v>
      </c>
      <c r="L593" s="3">
        <f t="shared" si="36"/>
        <v>3</v>
      </c>
      <c r="M593" s="4">
        <v>44648</v>
      </c>
      <c r="N593">
        <f t="shared" si="37"/>
        <v>62</v>
      </c>
      <c r="O593">
        <v>0</v>
      </c>
      <c r="P593" t="e">
        <f>VLOOKUP(F593,#REF!,3,FALSE)</f>
        <v>#REF!</v>
      </c>
      <c r="Q593">
        <f t="shared" si="38"/>
        <v>0</v>
      </c>
      <c r="R593" t="str">
        <f t="shared" si="39"/>
        <v/>
      </c>
      <c r="S593" t="s">
        <v>43</v>
      </c>
      <c r="U593">
        <v>1</v>
      </c>
      <c r="V593" t="s">
        <v>43</v>
      </c>
      <c r="X593">
        <v>60</v>
      </c>
      <c r="Y593">
        <v>5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e">
        <f>VLOOKUP(A593,#REF!,4,FALSE)</f>
        <v>#REF!</v>
      </c>
      <c r="AW593" t="e">
        <f>VLOOKUP(A593,#REF!,5,FALSE)</f>
        <v>#REF!</v>
      </c>
      <c r="AX593">
        <f>SUMIF(量化书目统计!A:A,H593,量化书目统计!G:G)</f>
        <v>0</v>
      </c>
    </row>
    <row r="594" spans="1:50" x14ac:dyDescent="0.3">
      <c r="A594" t="s">
        <v>3538</v>
      </c>
      <c r="B594" t="s">
        <v>539</v>
      </c>
      <c r="C594" t="s">
        <v>287</v>
      </c>
      <c r="D594">
        <v>5</v>
      </c>
      <c r="E594" t="s">
        <v>3539</v>
      </c>
      <c r="F594" s="1" t="s">
        <v>3540</v>
      </c>
      <c r="G594" t="s">
        <v>3541</v>
      </c>
      <c r="H594" t="e">
        <f>VLOOKUP(F594,#REF!,2,FALSE)</f>
        <v>#REF!</v>
      </c>
      <c r="I594" t="s">
        <v>65</v>
      </c>
      <c r="J594" s="4">
        <v>44090</v>
      </c>
      <c r="K594" s="4">
        <v>44091</v>
      </c>
      <c r="L594" s="3">
        <f t="shared" si="36"/>
        <v>1</v>
      </c>
      <c r="M594" s="4">
        <v>44151</v>
      </c>
      <c r="N594">
        <f t="shared" si="37"/>
        <v>61</v>
      </c>
      <c r="O594">
        <v>0</v>
      </c>
      <c r="P594" t="e">
        <f>VLOOKUP(F594,#REF!,3,FALSE)</f>
        <v>#REF!</v>
      </c>
      <c r="Q594">
        <f t="shared" si="38"/>
        <v>0</v>
      </c>
      <c r="R594" t="str">
        <f t="shared" si="39"/>
        <v/>
      </c>
      <c r="S594" t="s">
        <v>28</v>
      </c>
      <c r="T594">
        <v>2</v>
      </c>
      <c r="U594">
        <v>1</v>
      </c>
      <c r="V594" t="s">
        <v>28</v>
      </c>
      <c r="W594">
        <v>2</v>
      </c>
      <c r="X594">
        <v>2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e">
        <f>VLOOKUP(A594,#REF!,4,FALSE)</f>
        <v>#REF!</v>
      </c>
      <c r="AW594" t="e">
        <f>VLOOKUP(A594,#REF!,5,FALSE)</f>
        <v>#REF!</v>
      </c>
      <c r="AX594">
        <f>SUMIF(量化书目统计!A:A,H594,量化书目统计!G:G)</f>
        <v>0</v>
      </c>
    </row>
    <row r="595" spans="1:50" x14ac:dyDescent="0.3">
      <c r="A595" t="s">
        <v>3542</v>
      </c>
      <c r="B595" t="s">
        <v>539</v>
      </c>
      <c r="C595" t="s">
        <v>423</v>
      </c>
      <c r="D595">
        <v>5</v>
      </c>
      <c r="E595" t="s">
        <v>145</v>
      </c>
      <c r="F595" s="1" t="s">
        <v>146</v>
      </c>
      <c r="G595" t="s">
        <v>147</v>
      </c>
      <c r="H595" t="e">
        <f>VLOOKUP(F595,#REF!,2,FALSE)</f>
        <v>#REF!</v>
      </c>
      <c r="I595" t="s">
        <v>32</v>
      </c>
      <c r="J595" s="4">
        <v>44566</v>
      </c>
      <c r="K595" s="4">
        <v>44620</v>
      </c>
      <c r="L595" s="3">
        <f t="shared" si="36"/>
        <v>54</v>
      </c>
      <c r="M595" s="4">
        <v>44627</v>
      </c>
      <c r="N595">
        <f t="shared" si="37"/>
        <v>61</v>
      </c>
      <c r="O595">
        <v>0</v>
      </c>
      <c r="P595" t="e">
        <f>VLOOKUP(F595,#REF!,3,FALSE)</f>
        <v>#REF!</v>
      </c>
      <c r="Q595">
        <f t="shared" si="38"/>
        <v>0</v>
      </c>
      <c r="R595" t="str">
        <f t="shared" si="39"/>
        <v/>
      </c>
      <c r="S595" t="s">
        <v>38</v>
      </c>
      <c r="T595">
        <v>18</v>
      </c>
      <c r="U595">
        <v>1</v>
      </c>
      <c r="V595" t="s">
        <v>99</v>
      </c>
      <c r="W595">
        <v>3</v>
      </c>
      <c r="X595">
        <v>58</v>
      </c>
      <c r="Y595">
        <v>11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e">
        <f>VLOOKUP(A595,#REF!,4,FALSE)</f>
        <v>#REF!</v>
      </c>
      <c r="AW595" t="e">
        <f>VLOOKUP(A595,#REF!,5,FALSE)</f>
        <v>#REF!</v>
      </c>
      <c r="AX595">
        <f>SUMIF(量化书目统计!A:A,H595,量化书目统计!G:G)</f>
        <v>0</v>
      </c>
    </row>
    <row r="596" spans="1:50" x14ac:dyDescent="0.3">
      <c r="A596" t="s">
        <v>3543</v>
      </c>
      <c r="B596" t="s">
        <v>539</v>
      </c>
      <c r="C596" t="s">
        <v>423</v>
      </c>
      <c r="D596">
        <v>5</v>
      </c>
      <c r="E596" t="s">
        <v>1185</v>
      </c>
      <c r="F596" s="1" t="s">
        <v>1186</v>
      </c>
      <c r="G596" t="s">
        <v>1187</v>
      </c>
      <c r="H596" t="e">
        <f>VLOOKUP(F596,#REF!,2,FALSE)</f>
        <v>#REF!</v>
      </c>
      <c r="I596" t="s">
        <v>65</v>
      </c>
      <c r="J596" s="4">
        <v>44482</v>
      </c>
      <c r="K596" s="4">
        <v>44494</v>
      </c>
      <c r="L596" s="3">
        <f t="shared" si="36"/>
        <v>12</v>
      </c>
      <c r="M596" s="4">
        <v>44496</v>
      </c>
      <c r="N596">
        <f t="shared" si="37"/>
        <v>14</v>
      </c>
      <c r="O596">
        <v>0</v>
      </c>
      <c r="P596" t="e">
        <f>VLOOKUP(F596,#REF!,3,FALSE)</f>
        <v>#REF!</v>
      </c>
      <c r="Q596">
        <f t="shared" si="38"/>
        <v>0</v>
      </c>
      <c r="R596" t="str">
        <f t="shared" si="39"/>
        <v/>
      </c>
      <c r="S596" t="s">
        <v>38</v>
      </c>
      <c r="T596">
        <v>6</v>
      </c>
      <c r="U596">
        <v>1</v>
      </c>
      <c r="V596" t="s">
        <v>38</v>
      </c>
      <c r="W596">
        <v>8</v>
      </c>
      <c r="X596">
        <v>46</v>
      </c>
      <c r="Y596">
        <v>11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e">
        <f>VLOOKUP(A596,#REF!,4,FALSE)</f>
        <v>#REF!</v>
      </c>
      <c r="AW596" t="e">
        <f>VLOOKUP(A596,#REF!,5,FALSE)</f>
        <v>#REF!</v>
      </c>
      <c r="AX596">
        <f>SUMIF(量化书目统计!A:A,H596,量化书目统计!G:G)</f>
        <v>0</v>
      </c>
    </row>
    <row r="597" spans="1:50" x14ac:dyDescent="0.3">
      <c r="A597" t="s">
        <v>3543</v>
      </c>
      <c r="B597" t="s">
        <v>539</v>
      </c>
      <c r="C597" t="s">
        <v>423</v>
      </c>
      <c r="D597">
        <v>5</v>
      </c>
      <c r="E597" t="s">
        <v>732</v>
      </c>
      <c r="F597" s="1" t="s">
        <v>733</v>
      </c>
      <c r="G597" t="s">
        <v>734</v>
      </c>
      <c r="H597" t="e">
        <f>VLOOKUP(F597,#REF!,2,FALSE)</f>
        <v>#REF!</v>
      </c>
      <c r="I597" t="s">
        <v>49</v>
      </c>
      <c r="J597" s="4">
        <v>44809</v>
      </c>
      <c r="K597">
        <v>0</v>
      </c>
      <c r="L597" s="3" t="str">
        <f t="shared" si="36"/>
        <v/>
      </c>
      <c r="M597" s="4">
        <v>45083</v>
      </c>
      <c r="N597">
        <f t="shared" si="37"/>
        <v>274</v>
      </c>
      <c r="O597">
        <v>0</v>
      </c>
      <c r="P597" t="e">
        <f>VLOOKUP(F597,#REF!,3,FALSE)</f>
        <v>#REF!</v>
      </c>
      <c r="Q597">
        <f t="shared" si="38"/>
        <v>0</v>
      </c>
      <c r="R597" t="str">
        <f t="shared" si="39"/>
        <v/>
      </c>
      <c r="S597" t="s">
        <v>43</v>
      </c>
      <c r="U597">
        <v>1</v>
      </c>
      <c r="X597">
        <v>80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e">
        <f>VLOOKUP(A597,#REF!,4,FALSE)</f>
        <v>#REF!</v>
      </c>
      <c r="AW597" t="e">
        <f>VLOOKUP(A597,#REF!,5,FALSE)</f>
        <v>#REF!</v>
      </c>
      <c r="AX597">
        <f>SUMIF(量化书目统计!A:A,H597,量化书目统计!G:G)</f>
        <v>0</v>
      </c>
    </row>
    <row r="598" spans="1:50" x14ac:dyDescent="0.3">
      <c r="A598" t="s">
        <v>3543</v>
      </c>
      <c r="B598" t="s">
        <v>539</v>
      </c>
      <c r="C598" t="s">
        <v>423</v>
      </c>
      <c r="D598">
        <v>5</v>
      </c>
      <c r="E598" t="s">
        <v>258</v>
      </c>
      <c r="F598" s="1" t="s">
        <v>972</v>
      </c>
      <c r="G598" t="s">
        <v>973</v>
      </c>
      <c r="H598" t="e">
        <f>VLOOKUP(F598,#REF!,2,FALSE)</f>
        <v>#REF!</v>
      </c>
      <c r="I598" t="s">
        <v>53</v>
      </c>
      <c r="J598" s="4">
        <v>44582</v>
      </c>
      <c r="K598" s="4">
        <v>44603</v>
      </c>
      <c r="L598" s="3">
        <f t="shared" si="36"/>
        <v>21</v>
      </c>
      <c r="M598" s="4">
        <v>44642</v>
      </c>
      <c r="N598">
        <f t="shared" si="37"/>
        <v>60</v>
      </c>
      <c r="O598">
        <v>0</v>
      </c>
      <c r="P598" t="e">
        <f>VLOOKUP(F598,#REF!,3,FALSE)</f>
        <v>#REF!</v>
      </c>
      <c r="Q598">
        <f t="shared" si="38"/>
        <v>0</v>
      </c>
      <c r="R598" t="str">
        <f t="shared" si="39"/>
        <v/>
      </c>
      <c r="S598" t="s">
        <v>43</v>
      </c>
      <c r="U598">
        <v>1</v>
      </c>
      <c r="V598" t="s">
        <v>43</v>
      </c>
      <c r="X598">
        <v>60</v>
      </c>
      <c r="Y598">
        <v>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e">
        <f>VLOOKUP(A598,#REF!,4,FALSE)</f>
        <v>#REF!</v>
      </c>
      <c r="AW598" t="e">
        <f>VLOOKUP(A598,#REF!,5,FALSE)</f>
        <v>#REF!</v>
      </c>
      <c r="AX598">
        <f>SUMIF(量化书目统计!A:A,H598,量化书目统计!G:G)</f>
        <v>0</v>
      </c>
    </row>
    <row r="599" spans="1:50" x14ac:dyDescent="0.3">
      <c r="A599" t="s">
        <v>3543</v>
      </c>
      <c r="B599" t="s">
        <v>539</v>
      </c>
      <c r="C599" t="s">
        <v>423</v>
      </c>
      <c r="D599">
        <v>5</v>
      </c>
      <c r="E599" t="s">
        <v>1916</v>
      </c>
      <c r="F599" s="1" t="s">
        <v>1917</v>
      </c>
      <c r="G599" t="s">
        <v>1918</v>
      </c>
      <c r="H599" t="e">
        <f>VLOOKUP(F599,#REF!,2,FALSE)</f>
        <v>#REF!</v>
      </c>
      <c r="I599" t="s">
        <v>49</v>
      </c>
      <c r="J599" s="4">
        <v>44309</v>
      </c>
      <c r="K599" s="4">
        <v>44327</v>
      </c>
      <c r="L599" s="3">
        <f t="shared" si="36"/>
        <v>18</v>
      </c>
      <c r="M599" s="4">
        <v>44333</v>
      </c>
      <c r="N599">
        <f t="shared" si="37"/>
        <v>24</v>
      </c>
      <c r="O599">
        <v>0</v>
      </c>
      <c r="P599" t="e">
        <f>VLOOKUP(F599,#REF!,3,FALSE)</f>
        <v>#REF!</v>
      </c>
      <c r="Q599">
        <f t="shared" si="38"/>
        <v>0</v>
      </c>
      <c r="R599" t="str">
        <f t="shared" si="39"/>
        <v/>
      </c>
      <c r="S599" t="s">
        <v>80</v>
      </c>
      <c r="T599">
        <v>8</v>
      </c>
      <c r="U599">
        <v>1</v>
      </c>
      <c r="V599" t="s">
        <v>80</v>
      </c>
      <c r="W599">
        <v>11</v>
      </c>
      <c r="X599">
        <v>28</v>
      </c>
      <c r="Y599">
        <v>11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e">
        <f>VLOOKUP(A599,#REF!,4,FALSE)</f>
        <v>#REF!</v>
      </c>
      <c r="AW599" t="e">
        <f>VLOOKUP(A599,#REF!,5,FALSE)</f>
        <v>#REF!</v>
      </c>
      <c r="AX599">
        <f>SUMIF(量化书目统计!A:A,H599,量化书目统计!G:G)</f>
        <v>0</v>
      </c>
    </row>
    <row r="600" spans="1:50" x14ac:dyDescent="0.3">
      <c r="A600" t="s">
        <v>3544</v>
      </c>
      <c r="B600" t="s">
        <v>539</v>
      </c>
      <c r="C600" t="s">
        <v>423</v>
      </c>
      <c r="D600">
        <v>5</v>
      </c>
      <c r="E600" t="s">
        <v>1528</v>
      </c>
      <c r="F600" s="1" t="s">
        <v>1529</v>
      </c>
      <c r="G600" t="s">
        <v>1530</v>
      </c>
      <c r="H600" t="e">
        <f>VLOOKUP(F600,#REF!,2,FALSE)</f>
        <v>#REF!</v>
      </c>
      <c r="I600" t="s">
        <v>1417</v>
      </c>
      <c r="J600" s="4">
        <v>44647</v>
      </c>
      <c r="K600" s="4">
        <v>44823</v>
      </c>
      <c r="L600" s="3">
        <f t="shared" si="36"/>
        <v>176</v>
      </c>
      <c r="M600" s="4">
        <v>44815</v>
      </c>
      <c r="N600">
        <f t="shared" si="37"/>
        <v>168</v>
      </c>
      <c r="O600">
        <v>0</v>
      </c>
      <c r="P600" t="e">
        <f>VLOOKUP(F600,#REF!,3,FALSE)</f>
        <v>#REF!</v>
      </c>
      <c r="Q600">
        <f t="shared" si="38"/>
        <v>0</v>
      </c>
      <c r="R600" t="str">
        <f t="shared" si="39"/>
        <v/>
      </c>
      <c r="S600" t="s">
        <v>99</v>
      </c>
      <c r="T600">
        <v>7</v>
      </c>
      <c r="U600">
        <v>1</v>
      </c>
      <c r="V600" t="s">
        <v>43</v>
      </c>
      <c r="X600">
        <v>67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e">
        <f>VLOOKUP(A600,#REF!,4,FALSE)</f>
        <v>#REF!</v>
      </c>
      <c r="AW600" t="e">
        <f>VLOOKUP(A600,#REF!,5,FALSE)</f>
        <v>#REF!</v>
      </c>
      <c r="AX600">
        <f>SUMIF(量化书目统计!A:A,H600,量化书目统计!G:G)</f>
        <v>0</v>
      </c>
    </row>
    <row r="601" spans="1:50" x14ac:dyDescent="0.3">
      <c r="A601" t="s">
        <v>3545</v>
      </c>
      <c r="B601" t="s">
        <v>539</v>
      </c>
      <c r="C601" t="s">
        <v>423</v>
      </c>
      <c r="D601">
        <v>5</v>
      </c>
      <c r="E601" t="s">
        <v>3546</v>
      </c>
      <c r="F601" s="1" t="s">
        <v>3547</v>
      </c>
      <c r="G601" t="s">
        <v>3548</v>
      </c>
      <c r="H601" t="e">
        <f>VLOOKUP(F601,#REF!,2,FALSE)</f>
        <v>#REF!</v>
      </c>
      <c r="I601" t="s">
        <v>42</v>
      </c>
      <c r="J601" s="4">
        <v>44792</v>
      </c>
      <c r="K601" s="4">
        <v>44990</v>
      </c>
      <c r="L601" s="3">
        <f t="shared" si="36"/>
        <v>198</v>
      </c>
      <c r="M601" s="4">
        <v>44998</v>
      </c>
      <c r="N601">
        <f t="shared" si="37"/>
        <v>206</v>
      </c>
      <c r="O601">
        <v>0</v>
      </c>
      <c r="P601" t="e">
        <f>VLOOKUP(F601,#REF!,3,FALSE)</f>
        <v>#REF!</v>
      </c>
      <c r="Q601">
        <f t="shared" si="38"/>
        <v>0</v>
      </c>
      <c r="R601" t="str">
        <f t="shared" si="39"/>
        <v/>
      </c>
      <c r="S601" t="s">
        <v>43</v>
      </c>
      <c r="U601">
        <v>1</v>
      </c>
      <c r="V601" t="s">
        <v>43</v>
      </c>
      <c r="X601">
        <v>80</v>
      </c>
      <c r="Y601">
        <v>11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e">
        <f>VLOOKUP(A601,#REF!,4,FALSE)</f>
        <v>#REF!</v>
      </c>
      <c r="AW601" t="e">
        <f>VLOOKUP(A601,#REF!,5,FALSE)</f>
        <v>#REF!</v>
      </c>
      <c r="AX601">
        <f>SUMIF(量化书目统计!A:A,H601,量化书目统计!G:G)</f>
        <v>0</v>
      </c>
    </row>
    <row r="602" spans="1:50" x14ac:dyDescent="0.3">
      <c r="A602" t="s">
        <v>3545</v>
      </c>
      <c r="B602" t="s">
        <v>539</v>
      </c>
      <c r="C602" t="s">
        <v>423</v>
      </c>
      <c r="D602">
        <v>5</v>
      </c>
      <c r="E602" t="s">
        <v>145</v>
      </c>
      <c r="F602" s="1" t="s">
        <v>1878</v>
      </c>
      <c r="G602" t="s">
        <v>1879</v>
      </c>
      <c r="H602" t="e">
        <f>VLOOKUP(F602,#REF!,2,FALSE)</f>
        <v>#REF!</v>
      </c>
      <c r="I602" t="s">
        <v>32</v>
      </c>
      <c r="J602" s="4">
        <v>44469</v>
      </c>
      <c r="K602" s="4">
        <v>44568</v>
      </c>
      <c r="L602" s="3">
        <f t="shared" si="36"/>
        <v>99</v>
      </c>
      <c r="M602" s="4">
        <v>44580</v>
      </c>
      <c r="N602">
        <f t="shared" si="37"/>
        <v>111</v>
      </c>
      <c r="O602">
        <v>0</v>
      </c>
      <c r="P602" t="e">
        <f>VLOOKUP(F602,#REF!,3,FALSE)</f>
        <v>#REF!</v>
      </c>
      <c r="Q602">
        <f t="shared" si="38"/>
        <v>0</v>
      </c>
      <c r="R602" t="str">
        <f t="shared" si="39"/>
        <v/>
      </c>
      <c r="S602" t="s">
        <v>38</v>
      </c>
      <c r="T602">
        <v>4</v>
      </c>
      <c r="U602">
        <v>1</v>
      </c>
      <c r="V602" t="s">
        <v>38</v>
      </c>
      <c r="W602">
        <v>18</v>
      </c>
      <c r="X602">
        <v>44</v>
      </c>
      <c r="Y602">
        <v>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e">
        <f>VLOOKUP(A602,#REF!,4,FALSE)</f>
        <v>#REF!</v>
      </c>
      <c r="AW602" t="e">
        <f>VLOOKUP(A602,#REF!,5,FALSE)</f>
        <v>#REF!</v>
      </c>
      <c r="AX602">
        <f>SUMIF(量化书目统计!A:A,H602,量化书目统计!G:G)</f>
        <v>0</v>
      </c>
    </row>
    <row r="603" spans="1:50" x14ac:dyDescent="0.3">
      <c r="A603" t="s">
        <v>3545</v>
      </c>
      <c r="B603" t="s">
        <v>539</v>
      </c>
      <c r="C603" t="s">
        <v>423</v>
      </c>
      <c r="D603">
        <v>5</v>
      </c>
      <c r="E603">
        <v>1984</v>
      </c>
      <c r="F603" s="1" t="s">
        <v>852</v>
      </c>
      <c r="G603" t="s">
        <v>853</v>
      </c>
      <c r="H603" t="e">
        <f>VLOOKUP(F603,#REF!,2,FALSE)</f>
        <v>#REF!</v>
      </c>
      <c r="I603" t="s">
        <v>32</v>
      </c>
      <c r="J603" s="4">
        <v>44379</v>
      </c>
      <c r="K603" s="4">
        <v>44431</v>
      </c>
      <c r="L603" s="3">
        <f t="shared" si="36"/>
        <v>52</v>
      </c>
      <c r="M603" s="4">
        <v>44447</v>
      </c>
      <c r="N603">
        <f t="shared" si="37"/>
        <v>68</v>
      </c>
      <c r="O603">
        <v>0</v>
      </c>
      <c r="P603" t="e">
        <f>VLOOKUP(F603,#REF!,3,FALSE)</f>
        <v>#REF!</v>
      </c>
      <c r="Q603">
        <f t="shared" si="38"/>
        <v>0</v>
      </c>
      <c r="R603" t="str">
        <f t="shared" si="39"/>
        <v/>
      </c>
      <c r="S603" t="s">
        <v>80</v>
      </c>
      <c r="T603">
        <v>18</v>
      </c>
      <c r="U603">
        <v>1</v>
      </c>
      <c r="V603" t="s">
        <v>43</v>
      </c>
      <c r="X603">
        <v>38</v>
      </c>
      <c r="Y603">
        <v>11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 t="e">
        <f>VLOOKUP(A603,#REF!,4,FALSE)</f>
        <v>#REF!</v>
      </c>
      <c r="AW603" t="e">
        <f>VLOOKUP(A603,#REF!,5,FALSE)</f>
        <v>#REF!</v>
      </c>
      <c r="AX603">
        <f>SUMIF(量化书目统计!A:A,H603,量化书目统计!G:G)</f>
        <v>0</v>
      </c>
    </row>
    <row r="604" spans="1:50" x14ac:dyDescent="0.3">
      <c r="A604" t="s">
        <v>3549</v>
      </c>
      <c r="B604" t="s">
        <v>539</v>
      </c>
      <c r="C604" t="s">
        <v>423</v>
      </c>
      <c r="D604">
        <v>5</v>
      </c>
      <c r="E604" t="s">
        <v>1052</v>
      </c>
      <c r="F604" s="1" t="s">
        <v>1623</v>
      </c>
      <c r="G604" t="s">
        <v>1624</v>
      </c>
      <c r="H604" t="e">
        <f>VLOOKUP(F604,#REF!,2,FALSE)</f>
        <v>#REF!</v>
      </c>
      <c r="I604" t="s">
        <v>53</v>
      </c>
      <c r="J604" s="4">
        <v>44859</v>
      </c>
      <c r="K604" s="4">
        <v>44860</v>
      </c>
      <c r="L604" s="3">
        <f t="shared" si="36"/>
        <v>1</v>
      </c>
      <c r="M604" s="4">
        <v>44921</v>
      </c>
      <c r="N604">
        <f t="shared" si="37"/>
        <v>62</v>
      </c>
      <c r="O604">
        <v>0</v>
      </c>
      <c r="P604" t="e">
        <f>VLOOKUP(F604,#REF!,3,FALSE)</f>
        <v>#REF!</v>
      </c>
      <c r="Q604">
        <f t="shared" si="38"/>
        <v>0</v>
      </c>
      <c r="R604" t="str">
        <f t="shared" si="39"/>
        <v/>
      </c>
      <c r="S604" t="s">
        <v>43</v>
      </c>
      <c r="U604">
        <v>2</v>
      </c>
      <c r="V604" t="s">
        <v>43</v>
      </c>
      <c r="X604">
        <v>80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e">
        <f>VLOOKUP(A604,#REF!,4,FALSE)</f>
        <v>#REF!</v>
      </c>
      <c r="AW604" t="e">
        <f>VLOOKUP(A604,#REF!,5,FALSE)</f>
        <v>#REF!</v>
      </c>
      <c r="AX604">
        <f>SUMIF(量化书目统计!A:A,H604,量化书目统计!G:G)</f>
        <v>0</v>
      </c>
    </row>
    <row r="605" spans="1:50" x14ac:dyDescent="0.3">
      <c r="A605" t="s">
        <v>3549</v>
      </c>
      <c r="B605" t="s">
        <v>539</v>
      </c>
      <c r="C605" t="s">
        <v>423</v>
      </c>
      <c r="D605">
        <v>5</v>
      </c>
      <c r="E605" t="s">
        <v>1052</v>
      </c>
      <c r="F605" s="1" t="s">
        <v>1623</v>
      </c>
      <c r="G605" t="s">
        <v>1624</v>
      </c>
      <c r="H605" t="e">
        <f>VLOOKUP(F605,#REF!,2,FALSE)</f>
        <v>#REF!</v>
      </c>
      <c r="I605" t="s">
        <v>53</v>
      </c>
      <c r="J605" s="4">
        <v>44912</v>
      </c>
      <c r="K605" s="4">
        <v>44968</v>
      </c>
      <c r="L605" s="3">
        <f t="shared" si="36"/>
        <v>56</v>
      </c>
      <c r="M605" s="4">
        <v>44986</v>
      </c>
      <c r="N605">
        <f t="shared" si="37"/>
        <v>74</v>
      </c>
      <c r="O605">
        <v>0</v>
      </c>
      <c r="P605" t="e">
        <f>VLOOKUP(F605,#REF!,3,FALSE)</f>
        <v>#REF!</v>
      </c>
      <c r="Q605">
        <f t="shared" si="38"/>
        <v>0</v>
      </c>
      <c r="R605" t="str">
        <f t="shared" si="39"/>
        <v/>
      </c>
      <c r="S605" t="s">
        <v>43</v>
      </c>
      <c r="U605">
        <v>2</v>
      </c>
      <c r="V605" t="s">
        <v>43</v>
      </c>
      <c r="X605">
        <v>80</v>
      </c>
      <c r="Y605">
        <v>4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e">
        <f>VLOOKUP(A605,#REF!,4,FALSE)</f>
        <v>#REF!</v>
      </c>
      <c r="AW605" t="e">
        <f>VLOOKUP(A605,#REF!,5,FALSE)</f>
        <v>#REF!</v>
      </c>
      <c r="AX605">
        <f>SUMIF(量化书目统计!A:A,H605,量化书目统计!G:G)</f>
        <v>0</v>
      </c>
    </row>
    <row r="606" spans="1:50" x14ac:dyDescent="0.3">
      <c r="A606" t="s">
        <v>3550</v>
      </c>
      <c r="B606" t="s">
        <v>539</v>
      </c>
      <c r="C606" t="s">
        <v>423</v>
      </c>
      <c r="D606">
        <v>5</v>
      </c>
      <c r="E606" t="s">
        <v>3551</v>
      </c>
      <c r="F606" s="1" t="s">
        <v>3552</v>
      </c>
      <c r="G606" t="s">
        <v>3553</v>
      </c>
      <c r="H606" t="e">
        <f>VLOOKUP(F606,#REF!,2,FALSE)</f>
        <v>#REF!</v>
      </c>
      <c r="I606" t="s">
        <v>42</v>
      </c>
      <c r="J606" s="4">
        <v>44130</v>
      </c>
      <c r="K606" s="4">
        <v>44266</v>
      </c>
      <c r="L606" s="3">
        <f t="shared" si="36"/>
        <v>136</v>
      </c>
      <c r="M606" s="4">
        <v>44190</v>
      </c>
      <c r="N606">
        <f t="shared" si="37"/>
        <v>60</v>
      </c>
      <c r="O606">
        <v>0</v>
      </c>
      <c r="P606" t="e">
        <f>VLOOKUP(F606,#REF!,3,FALSE)</f>
        <v>#REF!</v>
      </c>
      <c r="Q606">
        <f t="shared" si="38"/>
        <v>0</v>
      </c>
      <c r="R606" t="str">
        <f t="shared" si="39"/>
        <v/>
      </c>
      <c r="S606" t="s">
        <v>28</v>
      </c>
      <c r="T606">
        <v>8</v>
      </c>
      <c r="U606">
        <v>1</v>
      </c>
      <c r="V606" t="s">
        <v>80</v>
      </c>
      <c r="W606">
        <v>2</v>
      </c>
      <c r="X606">
        <v>8</v>
      </c>
      <c r="Y606">
        <v>4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e">
        <f>VLOOKUP(A606,#REF!,4,FALSE)</f>
        <v>#REF!</v>
      </c>
      <c r="AW606" t="e">
        <f>VLOOKUP(A606,#REF!,5,FALSE)</f>
        <v>#REF!</v>
      </c>
      <c r="AX606">
        <f>SUMIF(量化书目统计!A:A,H606,量化书目统计!G:G)</f>
        <v>0</v>
      </c>
    </row>
    <row r="607" spans="1:50" x14ac:dyDescent="0.3">
      <c r="A607" t="s">
        <v>744</v>
      </c>
      <c r="B607" t="s">
        <v>539</v>
      </c>
      <c r="C607" t="s">
        <v>423</v>
      </c>
      <c r="D607">
        <v>5</v>
      </c>
      <c r="E607" t="s">
        <v>745</v>
      </c>
      <c r="F607" s="1" t="s">
        <v>746</v>
      </c>
      <c r="G607" t="s">
        <v>747</v>
      </c>
      <c r="H607" t="e">
        <f>VLOOKUP(F607,#REF!,2,FALSE)</f>
        <v>#REF!</v>
      </c>
      <c r="I607" t="s">
        <v>53</v>
      </c>
      <c r="J607" s="4">
        <v>44117</v>
      </c>
      <c r="K607" s="4">
        <v>44131</v>
      </c>
      <c r="L607" s="3">
        <f t="shared" si="36"/>
        <v>14</v>
      </c>
      <c r="M607" s="4">
        <v>44131</v>
      </c>
      <c r="N607">
        <f t="shared" si="37"/>
        <v>14</v>
      </c>
      <c r="O607">
        <v>0</v>
      </c>
      <c r="P607" t="e">
        <f>VLOOKUP(F607,#REF!,3,FALSE)</f>
        <v>#REF!</v>
      </c>
      <c r="Q607">
        <f t="shared" si="38"/>
        <v>0</v>
      </c>
      <c r="R607" t="str">
        <f t="shared" si="39"/>
        <v/>
      </c>
      <c r="S607" t="s">
        <v>28</v>
      </c>
      <c r="T607">
        <v>6</v>
      </c>
      <c r="U607">
        <v>1</v>
      </c>
      <c r="V607" t="s">
        <v>28</v>
      </c>
      <c r="W607">
        <v>8</v>
      </c>
      <c r="X607">
        <v>6</v>
      </c>
      <c r="Y607">
        <v>11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e">
        <f>VLOOKUP(A607,#REF!,4,FALSE)</f>
        <v>#REF!</v>
      </c>
      <c r="AW607" t="e">
        <f>VLOOKUP(A607,#REF!,5,FALSE)</f>
        <v>#REF!</v>
      </c>
      <c r="AX607">
        <f>SUMIF(量化书目统计!A:A,H607,量化书目统计!G:G)</f>
        <v>0</v>
      </c>
    </row>
    <row r="608" spans="1:50" x14ac:dyDescent="0.3">
      <c r="A608" t="s">
        <v>3554</v>
      </c>
      <c r="B608" t="s">
        <v>539</v>
      </c>
      <c r="C608" t="s">
        <v>423</v>
      </c>
      <c r="D608">
        <v>5</v>
      </c>
      <c r="E608" t="s">
        <v>2297</v>
      </c>
      <c r="F608" s="1" t="s">
        <v>2298</v>
      </c>
      <c r="G608" t="s">
        <v>2299</v>
      </c>
      <c r="H608" t="e">
        <f>VLOOKUP(F608,#REF!,2,FALSE)</f>
        <v>#REF!</v>
      </c>
      <c r="I608" t="s">
        <v>158</v>
      </c>
      <c r="J608" s="4">
        <v>44901</v>
      </c>
      <c r="K608" s="4">
        <v>44906</v>
      </c>
      <c r="L608" s="3">
        <f t="shared" si="36"/>
        <v>5</v>
      </c>
      <c r="M608" s="4">
        <v>44963</v>
      </c>
      <c r="N608">
        <f t="shared" si="37"/>
        <v>62</v>
      </c>
      <c r="O608">
        <v>0</v>
      </c>
      <c r="P608" t="e">
        <f>VLOOKUP(F608,#REF!,3,FALSE)</f>
        <v>#REF!</v>
      </c>
      <c r="Q608">
        <f t="shared" si="38"/>
        <v>0</v>
      </c>
      <c r="R608" t="str">
        <f t="shared" si="39"/>
        <v/>
      </c>
      <c r="S608" t="s">
        <v>43</v>
      </c>
      <c r="U608">
        <v>1</v>
      </c>
      <c r="V608" t="s">
        <v>43</v>
      </c>
      <c r="X608">
        <v>80</v>
      </c>
      <c r="Y608">
        <v>15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e">
        <f>VLOOKUP(A608,#REF!,4,FALSE)</f>
        <v>#REF!</v>
      </c>
      <c r="AW608" t="e">
        <f>VLOOKUP(A608,#REF!,5,FALSE)</f>
        <v>#REF!</v>
      </c>
      <c r="AX608">
        <f>SUMIF(量化书目统计!A:A,H608,量化书目统计!G:G)</f>
        <v>0</v>
      </c>
    </row>
    <row r="609" spans="1:50" x14ac:dyDescent="0.3">
      <c r="A609" t="s">
        <v>3555</v>
      </c>
      <c r="B609" t="s">
        <v>539</v>
      </c>
      <c r="C609" t="s">
        <v>82</v>
      </c>
      <c r="D609">
        <v>5</v>
      </c>
      <c r="E609" t="s">
        <v>776</v>
      </c>
      <c r="F609" s="1" t="s">
        <v>777</v>
      </c>
      <c r="G609" t="s">
        <v>778</v>
      </c>
      <c r="H609" t="e">
        <f>VLOOKUP(F609,#REF!,2,FALSE)</f>
        <v>#REF!</v>
      </c>
      <c r="I609" t="s">
        <v>42</v>
      </c>
      <c r="J609" s="4">
        <v>44182</v>
      </c>
      <c r="K609" s="4">
        <v>44187</v>
      </c>
      <c r="L609" s="3">
        <f t="shared" si="36"/>
        <v>5</v>
      </c>
      <c r="M609" s="4">
        <v>44242</v>
      </c>
      <c r="N609">
        <f t="shared" si="37"/>
        <v>60</v>
      </c>
      <c r="O609">
        <v>0</v>
      </c>
      <c r="P609" t="e">
        <f>VLOOKUP(F609,#REF!,3,FALSE)</f>
        <v>#REF!</v>
      </c>
      <c r="Q609">
        <f t="shared" si="38"/>
        <v>0</v>
      </c>
      <c r="R609" t="str">
        <f t="shared" si="39"/>
        <v/>
      </c>
      <c r="S609" t="s">
        <v>28</v>
      </c>
      <c r="T609">
        <v>15</v>
      </c>
      <c r="U609">
        <v>2</v>
      </c>
      <c r="V609" t="s">
        <v>28</v>
      </c>
      <c r="W609">
        <v>16</v>
      </c>
      <c r="X609">
        <v>15</v>
      </c>
      <c r="Y609">
        <v>10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e">
        <f>VLOOKUP(A609,#REF!,4,FALSE)</f>
        <v>#REF!</v>
      </c>
      <c r="AW609" t="e">
        <f>VLOOKUP(A609,#REF!,5,FALSE)</f>
        <v>#REF!</v>
      </c>
      <c r="AX609">
        <f>SUMIF(量化书目统计!A:A,H609,量化书目统计!G:G)</f>
        <v>0</v>
      </c>
    </row>
    <row r="610" spans="1:50" x14ac:dyDescent="0.3">
      <c r="A610" t="s">
        <v>3556</v>
      </c>
      <c r="B610" t="s">
        <v>539</v>
      </c>
      <c r="C610" t="s">
        <v>423</v>
      </c>
      <c r="D610">
        <v>5</v>
      </c>
      <c r="E610" t="s">
        <v>122</v>
      </c>
      <c r="F610" s="1" t="s">
        <v>125</v>
      </c>
      <c r="G610" t="s">
        <v>126</v>
      </c>
      <c r="H610" t="e">
        <f>VLOOKUP(F610,#REF!,2,FALSE)</f>
        <v>#REF!</v>
      </c>
      <c r="I610" t="s">
        <v>32</v>
      </c>
      <c r="J610" s="4">
        <v>44125</v>
      </c>
      <c r="K610" s="4">
        <v>44127</v>
      </c>
      <c r="L610" s="3">
        <f t="shared" si="36"/>
        <v>2</v>
      </c>
      <c r="M610" s="4">
        <v>44186</v>
      </c>
      <c r="N610">
        <f t="shared" si="37"/>
        <v>61</v>
      </c>
      <c r="O610">
        <v>0</v>
      </c>
      <c r="P610" t="e">
        <f>VLOOKUP(F610,#REF!,3,FALSE)</f>
        <v>#REF!</v>
      </c>
      <c r="Q610">
        <f t="shared" si="38"/>
        <v>0</v>
      </c>
      <c r="R610" t="str">
        <f t="shared" si="39"/>
        <v/>
      </c>
      <c r="S610" t="s">
        <v>28</v>
      </c>
      <c r="T610">
        <v>7</v>
      </c>
      <c r="U610">
        <v>3</v>
      </c>
      <c r="V610" t="s">
        <v>28</v>
      </c>
      <c r="W610">
        <v>7</v>
      </c>
      <c r="X610">
        <v>7</v>
      </c>
      <c r="Y610">
        <v>19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 t="e">
        <f>VLOOKUP(A610,#REF!,4,FALSE)</f>
        <v>#REF!</v>
      </c>
      <c r="AW610" t="e">
        <f>VLOOKUP(A610,#REF!,5,FALSE)</f>
        <v>#REF!</v>
      </c>
      <c r="AX610">
        <f>SUMIF(量化书目统计!A:A,H610,量化书目统计!G:G)</f>
        <v>0</v>
      </c>
    </row>
    <row r="611" spans="1:50" x14ac:dyDescent="0.3">
      <c r="A611" t="s">
        <v>3557</v>
      </c>
      <c r="B611" t="s">
        <v>539</v>
      </c>
      <c r="C611" t="s">
        <v>149</v>
      </c>
      <c r="D611">
        <v>5</v>
      </c>
      <c r="E611" t="s">
        <v>3558</v>
      </c>
      <c r="F611" s="1" t="s">
        <v>3559</v>
      </c>
      <c r="G611" t="s">
        <v>3560</v>
      </c>
      <c r="H611" t="e">
        <f>VLOOKUP(F611,#REF!,2,FALSE)</f>
        <v>#REF!</v>
      </c>
      <c r="I611" t="s">
        <v>231</v>
      </c>
      <c r="J611" s="4">
        <v>44195</v>
      </c>
      <c r="K611" s="4">
        <v>44196</v>
      </c>
      <c r="L611" s="3">
        <f t="shared" si="36"/>
        <v>1</v>
      </c>
      <c r="M611" s="4">
        <v>44256</v>
      </c>
      <c r="N611">
        <f t="shared" si="37"/>
        <v>61</v>
      </c>
      <c r="O611">
        <v>0</v>
      </c>
      <c r="P611" t="e">
        <f>VLOOKUP(F611,#REF!,3,FALSE)</f>
        <v>#REF!</v>
      </c>
      <c r="Q611">
        <f t="shared" si="38"/>
        <v>0</v>
      </c>
      <c r="R611" t="str">
        <f t="shared" si="39"/>
        <v/>
      </c>
      <c r="S611" t="s">
        <v>28</v>
      </c>
      <c r="T611">
        <v>17</v>
      </c>
      <c r="U611">
        <v>1</v>
      </c>
      <c r="V611" t="s">
        <v>28</v>
      </c>
      <c r="W611">
        <v>17</v>
      </c>
      <c r="X611">
        <v>17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e">
        <f>VLOOKUP(A611,#REF!,4,FALSE)</f>
        <v>#REF!</v>
      </c>
      <c r="AW611" t="e">
        <f>VLOOKUP(A611,#REF!,5,FALSE)</f>
        <v>#REF!</v>
      </c>
      <c r="AX611">
        <f>SUMIF(量化书目统计!A:A,H611,量化书目统计!G:G)</f>
        <v>0</v>
      </c>
    </row>
    <row r="612" spans="1:50" x14ac:dyDescent="0.3">
      <c r="A612" t="s">
        <v>3561</v>
      </c>
      <c r="B612" t="s">
        <v>539</v>
      </c>
      <c r="C612" t="s">
        <v>423</v>
      </c>
      <c r="D612">
        <v>5</v>
      </c>
      <c r="E612" t="s">
        <v>566</v>
      </c>
      <c r="F612" s="1" t="s">
        <v>953</v>
      </c>
      <c r="G612" t="s">
        <v>954</v>
      </c>
      <c r="H612" t="e">
        <f>VLOOKUP(F612,#REF!,2,FALSE)</f>
        <v>#REF!</v>
      </c>
      <c r="I612" t="s">
        <v>158</v>
      </c>
      <c r="J612" s="4">
        <v>44864</v>
      </c>
      <c r="K612" s="4">
        <v>44864</v>
      </c>
      <c r="L612" s="3">
        <f t="shared" si="36"/>
        <v>0</v>
      </c>
      <c r="M612" s="4">
        <v>44924</v>
      </c>
      <c r="N612">
        <f t="shared" si="37"/>
        <v>60</v>
      </c>
      <c r="O612">
        <v>0</v>
      </c>
      <c r="P612" t="e">
        <f>VLOOKUP(F612,#REF!,3,FALSE)</f>
        <v>#REF!</v>
      </c>
      <c r="Q612">
        <f t="shared" si="38"/>
        <v>0</v>
      </c>
      <c r="R612" t="str">
        <f t="shared" si="39"/>
        <v/>
      </c>
      <c r="S612" t="s">
        <v>43</v>
      </c>
      <c r="U612">
        <v>1</v>
      </c>
      <c r="V612" t="s">
        <v>43</v>
      </c>
      <c r="X612">
        <v>80</v>
      </c>
      <c r="Y612">
        <v>4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e">
        <f>VLOOKUP(A612,#REF!,4,FALSE)</f>
        <v>#REF!</v>
      </c>
      <c r="AW612" t="e">
        <f>VLOOKUP(A612,#REF!,5,FALSE)</f>
        <v>#REF!</v>
      </c>
      <c r="AX612">
        <f>SUMIF(量化书目统计!A:A,H612,量化书目统计!G:G)</f>
        <v>0</v>
      </c>
    </row>
    <row r="613" spans="1:50" x14ac:dyDescent="0.3">
      <c r="A613" t="s">
        <v>3561</v>
      </c>
      <c r="B613" t="s">
        <v>539</v>
      </c>
      <c r="C613" t="s">
        <v>423</v>
      </c>
      <c r="D613">
        <v>5</v>
      </c>
      <c r="E613" t="s">
        <v>566</v>
      </c>
      <c r="F613" s="1" t="s">
        <v>953</v>
      </c>
      <c r="G613" t="s">
        <v>954</v>
      </c>
      <c r="H613" t="e">
        <f>VLOOKUP(F613,#REF!,2,FALSE)</f>
        <v>#REF!</v>
      </c>
      <c r="I613" t="s">
        <v>158</v>
      </c>
      <c r="J613" s="4">
        <v>44864</v>
      </c>
      <c r="K613" s="4">
        <v>44908</v>
      </c>
      <c r="L613" s="3">
        <f t="shared" si="36"/>
        <v>44</v>
      </c>
      <c r="M613" s="4">
        <v>44924</v>
      </c>
      <c r="N613">
        <f t="shared" si="37"/>
        <v>60</v>
      </c>
      <c r="O613">
        <v>0</v>
      </c>
      <c r="P613" t="e">
        <f>VLOOKUP(F613,#REF!,3,FALSE)</f>
        <v>#REF!</v>
      </c>
      <c r="Q613">
        <f t="shared" si="38"/>
        <v>0</v>
      </c>
      <c r="R613" t="str">
        <f t="shared" si="39"/>
        <v/>
      </c>
      <c r="S613" t="s">
        <v>43</v>
      </c>
      <c r="U613">
        <v>1</v>
      </c>
      <c r="V613" t="s">
        <v>43</v>
      </c>
      <c r="X613">
        <v>80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e">
        <f>VLOOKUP(A613,#REF!,4,FALSE)</f>
        <v>#REF!</v>
      </c>
      <c r="AW613" t="e">
        <f>VLOOKUP(A613,#REF!,5,FALSE)</f>
        <v>#REF!</v>
      </c>
      <c r="AX613">
        <f>SUMIF(量化书目统计!A:A,H613,量化书目统计!G:G)</f>
        <v>0</v>
      </c>
    </row>
    <row r="614" spans="1:50" x14ac:dyDescent="0.3">
      <c r="A614" t="s">
        <v>3562</v>
      </c>
      <c r="B614" t="s">
        <v>539</v>
      </c>
      <c r="C614" t="s">
        <v>423</v>
      </c>
      <c r="D614">
        <v>5</v>
      </c>
      <c r="E614" t="s">
        <v>1096</v>
      </c>
      <c r="F614" s="1" t="s">
        <v>3122</v>
      </c>
      <c r="G614" t="s">
        <v>3123</v>
      </c>
      <c r="H614" t="e">
        <f>VLOOKUP(F614,#REF!,2,FALSE)</f>
        <v>#REF!</v>
      </c>
      <c r="I614" t="s">
        <v>158</v>
      </c>
      <c r="J614" s="4">
        <v>44560</v>
      </c>
      <c r="K614" s="4">
        <v>44569</v>
      </c>
      <c r="L614" s="3">
        <f t="shared" si="36"/>
        <v>9</v>
      </c>
      <c r="M614" s="4">
        <v>44620</v>
      </c>
      <c r="N614">
        <f t="shared" si="37"/>
        <v>60</v>
      </c>
      <c r="O614">
        <v>0</v>
      </c>
      <c r="P614" t="e">
        <f>VLOOKUP(F614,#REF!,3,FALSE)</f>
        <v>#REF!</v>
      </c>
      <c r="Q614">
        <f t="shared" si="38"/>
        <v>0</v>
      </c>
      <c r="R614" t="str">
        <f t="shared" si="39"/>
        <v/>
      </c>
      <c r="S614" t="s">
        <v>38</v>
      </c>
      <c r="T614">
        <v>17</v>
      </c>
      <c r="U614">
        <v>1</v>
      </c>
      <c r="V614" t="s">
        <v>38</v>
      </c>
      <c r="W614">
        <v>18</v>
      </c>
      <c r="X614">
        <v>57</v>
      </c>
      <c r="Y614">
        <v>14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e">
        <f>VLOOKUP(A614,#REF!,4,FALSE)</f>
        <v>#REF!</v>
      </c>
      <c r="AW614" t="e">
        <f>VLOOKUP(A614,#REF!,5,FALSE)</f>
        <v>#REF!</v>
      </c>
      <c r="AX614">
        <f>SUMIF(量化书目统计!A:A,H614,量化书目统计!G:G)</f>
        <v>0</v>
      </c>
    </row>
    <row r="615" spans="1:50" x14ac:dyDescent="0.3">
      <c r="A615" t="s">
        <v>3563</v>
      </c>
      <c r="B615" t="s">
        <v>539</v>
      </c>
      <c r="C615" t="s">
        <v>423</v>
      </c>
      <c r="D615">
        <v>5</v>
      </c>
      <c r="E615" t="s">
        <v>288</v>
      </c>
      <c r="F615" s="1" t="s">
        <v>289</v>
      </c>
      <c r="G615" t="s">
        <v>290</v>
      </c>
      <c r="H615" t="e">
        <f>VLOOKUP(F615,#REF!,2,FALSE)</f>
        <v>#REF!</v>
      </c>
      <c r="I615" t="s">
        <v>53</v>
      </c>
      <c r="J615" s="4">
        <v>44118</v>
      </c>
      <c r="K615" s="4">
        <v>44127</v>
      </c>
      <c r="L615" s="3">
        <f t="shared" si="36"/>
        <v>9</v>
      </c>
      <c r="M615" s="4">
        <v>44179</v>
      </c>
      <c r="N615">
        <f t="shared" si="37"/>
        <v>61</v>
      </c>
      <c r="O615">
        <v>0</v>
      </c>
      <c r="P615" t="e">
        <f>VLOOKUP(F615,#REF!,3,FALSE)</f>
        <v>#REF!</v>
      </c>
      <c r="Q615">
        <f t="shared" si="38"/>
        <v>0</v>
      </c>
      <c r="R615" t="str">
        <f t="shared" si="39"/>
        <v/>
      </c>
      <c r="S615" t="s">
        <v>28</v>
      </c>
      <c r="T615">
        <v>6</v>
      </c>
      <c r="U615">
        <v>1</v>
      </c>
      <c r="V615" t="s">
        <v>28</v>
      </c>
      <c r="W615">
        <v>7</v>
      </c>
      <c r="X615">
        <v>6</v>
      </c>
      <c r="Y615">
        <v>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e">
        <f>VLOOKUP(A615,#REF!,4,FALSE)</f>
        <v>#REF!</v>
      </c>
      <c r="AW615" t="e">
        <f>VLOOKUP(A615,#REF!,5,FALSE)</f>
        <v>#REF!</v>
      </c>
      <c r="AX615">
        <f>SUMIF(量化书目统计!A:A,H615,量化书目统计!G:G)</f>
        <v>0</v>
      </c>
    </row>
    <row r="616" spans="1:50" x14ac:dyDescent="0.3">
      <c r="A616" t="s">
        <v>3563</v>
      </c>
      <c r="B616" t="s">
        <v>539</v>
      </c>
      <c r="C616" t="s">
        <v>423</v>
      </c>
      <c r="D616">
        <v>5</v>
      </c>
      <c r="E616" t="s">
        <v>2562</v>
      </c>
      <c r="F616" s="1" t="s">
        <v>2563</v>
      </c>
      <c r="G616" t="s">
        <v>2564</v>
      </c>
      <c r="H616" t="e">
        <f>VLOOKUP(F616,#REF!,2,FALSE)</f>
        <v>#REF!</v>
      </c>
      <c r="I616" t="s">
        <v>53</v>
      </c>
      <c r="J616" s="4">
        <v>44163</v>
      </c>
      <c r="K616" s="4">
        <v>44267</v>
      </c>
      <c r="L616" s="3">
        <f t="shared" si="36"/>
        <v>104</v>
      </c>
      <c r="M616" s="4">
        <v>44270</v>
      </c>
      <c r="N616">
        <f t="shared" si="37"/>
        <v>107</v>
      </c>
      <c r="O616">
        <v>0</v>
      </c>
      <c r="P616" t="e">
        <f>VLOOKUP(F616,#REF!,3,FALSE)</f>
        <v>#REF!</v>
      </c>
      <c r="Q616">
        <f t="shared" si="38"/>
        <v>0</v>
      </c>
      <c r="R616" t="str">
        <f t="shared" si="39"/>
        <v/>
      </c>
      <c r="S616" t="s">
        <v>28</v>
      </c>
      <c r="T616">
        <v>12</v>
      </c>
      <c r="U616">
        <v>1</v>
      </c>
      <c r="V616" t="s">
        <v>80</v>
      </c>
      <c r="W616">
        <v>2</v>
      </c>
      <c r="X616">
        <v>12</v>
      </c>
      <c r="Y616">
        <v>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e">
        <f>VLOOKUP(A616,#REF!,4,FALSE)</f>
        <v>#REF!</v>
      </c>
      <c r="AW616" t="e">
        <f>VLOOKUP(A616,#REF!,5,FALSE)</f>
        <v>#REF!</v>
      </c>
      <c r="AX616">
        <f>SUMIF(量化书目统计!A:A,H616,量化书目统计!G:G)</f>
        <v>0</v>
      </c>
    </row>
    <row r="617" spans="1:50" x14ac:dyDescent="0.3">
      <c r="A617" t="s">
        <v>3564</v>
      </c>
      <c r="B617" t="s">
        <v>539</v>
      </c>
      <c r="C617" t="s">
        <v>423</v>
      </c>
      <c r="D617">
        <v>5</v>
      </c>
      <c r="E617" t="s">
        <v>3357</v>
      </c>
      <c r="F617" s="1" t="s">
        <v>3358</v>
      </c>
      <c r="G617" t="s">
        <v>3359</v>
      </c>
      <c r="H617" t="e">
        <f>VLOOKUP(F617,#REF!,2,FALSE)</f>
        <v>#REF!</v>
      </c>
      <c r="I617" t="s">
        <v>231</v>
      </c>
      <c r="J617" s="4">
        <v>44195</v>
      </c>
      <c r="K617" s="4">
        <v>44195</v>
      </c>
      <c r="L617" s="3">
        <f t="shared" si="36"/>
        <v>0</v>
      </c>
      <c r="M617" s="4">
        <v>44256</v>
      </c>
      <c r="N617">
        <f t="shared" si="37"/>
        <v>61</v>
      </c>
      <c r="O617">
        <v>0</v>
      </c>
      <c r="P617" t="e">
        <f>VLOOKUP(F617,#REF!,3,FALSE)</f>
        <v>#REF!</v>
      </c>
      <c r="Q617">
        <f t="shared" si="38"/>
        <v>0</v>
      </c>
      <c r="R617" t="str">
        <f t="shared" si="39"/>
        <v/>
      </c>
      <c r="S617" t="s">
        <v>28</v>
      </c>
      <c r="T617">
        <v>17</v>
      </c>
      <c r="U617">
        <v>1</v>
      </c>
      <c r="V617" t="s">
        <v>28</v>
      </c>
      <c r="W617">
        <v>17</v>
      </c>
      <c r="X617">
        <v>17</v>
      </c>
      <c r="Y617">
        <v>4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e">
        <f>VLOOKUP(A617,#REF!,4,FALSE)</f>
        <v>#REF!</v>
      </c>
      <c r="AW617" t="e">
        <f>VLOOKUP(A617,#REF!,5,FALSE)</f>
        <v>#REF!</v>
      </c>
      <c r="AX617">
        <f>SUMIF(量化书目统计!A:A,H617,量化书目统计!G:G)</f>
        <v>0</v>
      </c>
    </row>
    <row r="618" spans="1:50" x14ac:dyDescent="0.3">
      <c r="A618" t="s">
        <v>3565</v>
      </c>
      <c r="B618" t="s">
        <v>539</v>
      </c>
      <c r="C618" t="s">
        <v>423</v>
      </c>
      <c r="D618">
        <v>5</v>
      </c>
      <c r="E618" t="s">
        <v>981</v>
      </c>
      <c r="F618" s="1" t="s">
        <v>982</v>
      </c>
      <c r="G618" t="s">
        <v>983</v>
      </c>
      <c r="H618" t="e">
        <f>VLOOKUP(F618,#REF!,2,FALSE)</f>
        <v>#REF!</v>
      </c>
      <c r="I618" t="s">
        <v>32</v>
      </c>
      <c r="J618" s="4">
        <v>44878</v>
      </c>
      <c r="K618" s="4">
        <v>44976</v>
      </c>
      <c r="L618" s="3">
        <f t="shared" si="36"/>
        <v>98</v>
      </c>
      <c r="M618" s="4">
        <v>44985</v>
      </c>
      <c r="N618">
        <f t="shared" si="37"/>
        <v>107</v>
      </c>
      <c r="O618">
        <v>0</v>
      </c>
      <c r="P618" t="e">
        <f>VLOOKUP(F618,#REF!,3,FALSE)</f>
        <v>#REF!</v>
      </c>
      <c r="Q618">
        <f t="shared" si="38"/>
        <v>0</v>
      </c>
      <c r="R618" t="str">
        <f t="shared" si="39"/>
        <v/>
      </c>
      <c r="S618" t="s">
        <v>43</v>
      </c>
      <c r="U618">
        <v>1</v>
      </c>
      <c r="V618" t="s">
        <v>43</v>
      </c>
      <c r="X618">
        <v>80</v>
      </c>
      <c r="Y618">
        <v>15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e">
        <f>VLOOKUP(A618,#REF!,4,FALSE)</f>
        <v>#REF!</v>
      </c>
      <c r="AW618" t="e">
        <f>VLOOKUP(A618,#REF!,5,FALSE)</f>
        <v>#REF!</v>
      </c>
      <c r="AX618">
        <f>SUMIF(量化书目统计!A:A,H618,量化书目统计!G:G)</f>
        <v>0</v>
      </c>
    </row>
    <row r="619" spans="1:50" x14ac:dyDescent="0.3">
      <c r="A619" t="s">
        <v>3566</v>
      </c>
      <c r="B619" t="s">
        <v>539</v>
      </c>
      <c r="C619" t="s">
        <v>82</v>
      </c>
      <c r="D619">
        <v>5</v>
      </c>
      <c r="E619" t="s">
        <v>1766</v>
      </c>
      <c r="F619" s="1" t="s">
        <v>1767</v>
      </c>
      <c r="G619" t="s">
        <v>1768</v>
      </c>
      <c r="H619" t="e">
        <f>VLOOKUP(F619,#REF!,2,FALSE)</f>
        <v>#REF!</v>
      </c>
      <c r="I619" t="s">
        <v>225</v>
      </c>
      <c r="J619" s="4">
        <v>44900</v>
      </c>
      <c r="K619" s="4">
        <v>44976</v>
      </c>
      <c r="L619" s="3">
        <f t="shared" si="36"/>
        <v>76</v>
      </c>
      <c r="M619" s="4">
        <v>44985</v>
      </c>
      <c r="N619">
        <f t="shared" si="37"/>
        <v>85</v>
      </c>
      <c r="O619">
        <v>0</v>
      </c>
      <c r="P619" t="e">
        <f>VLOOKUP(F619,#REF!,3,FALSE)</f>
        <v>#REF!</v>
      </c>
      <c r="Q619">
        <f t="shared" si="38"/>
        <v>0</v>
      </c>
      <c r="R619" t="str">
        <f t="shared" si="39"/>
        <v/>
      </c>
      <c r="S619" t="s">
        <v>43</v>
      </c>
      <c r="U619">
        <v>1</v>
      </c>
      <c r="V619" t="s">
        <v>43</v>
      </c>
      <c r="X619">
        <v>80</v>
      </c>
      <c r="Y619">
        <v>15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e">
        <f>VLOOKUP(A619,#REF!,4,FALSE)</f>
        <v>#REF!</v>
      </c>
      <c r="AW619" t="e">
        <f>VLOOKUP(A619,#REF!,5,FALSE)</f>
        <v>#REF!</v>
      </c>
      <c r="AX619">
        <f>SUMIF(量化书目统计!A:A,H619,量化书目统计!G:G)</f>
        <v>0</v>
      </c>
    </row>
    <row r="620" spans="1:50" x14ac:dyDescent="0.3">
      <c r="A620" t="s">
        <v>3566</v>
      </c>
      <c r="B620" t="s">
        <v>539</v>
      </c>
      <c r="C620" t="s">
        <v>82</v>
      </c>
      <c r="D620">
        <v>5</v>
      </c>
      <c r="E620" t="s">
        <v>1925</v>
      </c>
      <c r="F620" s="1" t="s">
        <v>1926</v>
      </c>
      <c r="G620" t="s">
        <v>1927</v>
      </c>
      <c r="H620" t="e">
        <f>VLOOKUP(F620,#REF!,2,FALSE)</f>
        <v>#REF!</v>
      </c>
      <c r="I620" t="s">
        <v>32</v>
      </c>
      <c r="J620" s="4">
        <v>44327</v>
      </c>
      <c r="K620" s="4">
        <v>44454</v>
      </c>
      <c r="L620" s="3">
        <f t="shared" si="36"/>
        <v>127</v>
      </c>
      <c r="M620" s="4">
        <v>44446</v>
      </c>
      <c r="N620">
        <f t="shared" si="37"/>
        <v>119</v>
      </c>
      <c r="O620">
        <v>0</v>
      </c>
      <c r="P620" t="e">
        <f>VLOOKUP(F620,#REF!,3,FALSE)</f>
        <v>#REF!</v>
      </c>
      <c r="Q620">
        <f t="shared" si="38"/>
        <v>0</v>
      </c>
      <c r="R620" t="str">
        <f t="shared" si="39"/>
        <v/>
      </c>
      <c r="S620" t="s">
        <v>80</v>
      </c>
      <c r="T620">
        <v>11</v>
      </c>
      <c r="U620">
        <v>1</v>
      </c>
      <c r="V620" t="s">
        <v>38</v>
      </c>
      <c r="W620">
        <v>2</v>
      </c>
      <c r="X620">
        <v>31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e">
        <f>VLOOKUP(A620,#REF!,4,FALSE)</f>
        <v>#REF!</v>
      </c>
      <c r="AW620" t="e">
        <f>VLOOKUP(A620,#REF!,5,FALSE)</f>
        <v>#REF!</v>
      </c>
      <c r="AX620">
        <f>SUMIF(量化书目统计!A:A,H620,量化书目统计!G:G)</f>
        <v>0</v>
      </c>
    </row>
    <row r="621" spans="1:50" x14ac:dyDescent="0.3">
      <c r="A621" t="s">
        <v>748</v>
      </c>
      <c r="B621" t="s">
        <v>539</v>
      </c>
      <c r="C621" t="s">
        <v>82</v>
      </c>
      <c r="D621">
        <v>5</v>
      </c>
      <c r="E621" t="s">
        <v>749</v>
      </c>
      <c r="F621" s="1" t="s">
        <v>750</v>
      </c>
      <c r="G621" t="s">
        <v>751</v>
      </c>
      <c r="H621" t="e">
        <f>VLOOKUP(F621,#REF!,2,FALSE)</f>
        <v>#REF!</v>
      </c>
      <c r="I621" t="s">
        <v>49</v>
      </c>
      <c r="J621" s="4">
        <v>43835</v>
      </c>
      <c r="K621" s="4">
        <v>44082</v>
      </c>
      <c r="L621" s="3">
        <f t="shared" si="36"/>
        <v>247</v>
      </c>
      <c r="M621" s="4">
        <v>44104</v>
      </c>
      <c r="N621">
        <f t="shared" si="37"/>
        <v>269</v>
      </c>
      <c r="O621">
        <v>0</v>
      </c>
      <c r="P621" t="e">
        <f>VLOOKUP(F621,#REF!,3,FALSE)</f>
        <v>#REF!</v>
      </c>
      <c r="Q621">
        <f t="shared" si="38"/>
        <v>0</v>
      </c>
      <c r="R621" t="str">
        <f t="shared" si="39"/>
        <v/>
      </c>
      <c r="S621" t="s">
        <v>43</v>
      </c>
      <c r="U621">
        <v>1</v>
      </c>
      <c r="V621" t="s">
        <v>28</v>
      </c>
      <c r="W621">
        <v>1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 t="e">
        <f>VLOOKUP(A621,#REF!,4,FALSE)</f>
        <v>#REF!</v>
      </c>
      <c r="AW621" t="e">
        <f>VLOOKUP(A621,#REF!,5,FALSE)</f>
        <v>#REF!</v>
      </c>
      <c r="AX621">
        <f>SUMIF(量化书目统计!A:A,H621,量化书目统计!G:G)</f>
        <v>0</v>
      </c>
    </row>
    <row r="622" spans="1:50" x14ac:dyDescent="0.3">
      <c r="A622" t="s">
        <v>3567</v>
      </c>
      <c r="B622" t="s">
        <v>539</v>
      </c>
      <c r="C622" t="s">
        <v>423</v>
      </c>
      <c r="D622">
        <v>5</v>
      </c>
      <c r="E622" t="s">
        <v>705</v>
      </c>
      <c r="F622" s="1" t="s">
        <v>3173</v>
      </c>
      <c r="G622" t="s">
        <v>3174</v>
      </c>
      <c r="H622" t="e">
        <f>VLOOKUP(F622,#REF!,2,FALSE)</f>
        <v>#REF!</v>
      </c>
      <c r="I622" t="s">
        <v>32</v>
      </c>
      <c r="J622" s="4">
        <v>44513</v>
      </c>
      <c r="K622" s="4">
        <v>44571</v>
      </c>
      <c r="L622" s="3">
        <f t="shared" si="36"/>
        <v>58</v>
      </c>
      <c r="M622" s="4">
        <v>44573</v>
      </c>
      <c r="N622">
        <f t="shared" si="37"/>
        <v>60</v>
      </c>
      <c r="O622">
        <v>0</v>
      </c>
      <c r="P622" t="e">
        <f>VLOOKUP(F622,#REF!,3,FALSE)</f>
        <v>#REF!</v>
      </c>
      <c r="Q622">
        <f t="shared" si="38"/>
        <v>0</v>
      </c>
      <c r="R622" t="str">
        <f t="shared" si="39"/>
        <v/>
      </c>
      <c r="S622" t="s">
        <v>38</v>
      </c>
      <c r="T622">
        <v>10</v>
      </c>
      <c r="U622">
        <v>1</v>
      </c>
      <c r="V622" t="s">
        <v>38</v>
      </c>
      <c r="W622">
        <v>18</v>
      </c>
      <c r="X622">
        <v>50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e">
        <f>VLOOKUP(A622,#REF!,4,FALSE)</f>
        <v>#REF!</v>
      </c>
      <c r="AW622" t="e">
        <f>VLOOKUP(A622,#REF!,5,FALSE)</f>
        <v>#REF!</v>
      </c>
      <c r="AX622">
        <f>SUMIF(量化书目统计!A:A,H622,量化书目统计!G:G)</f>
        <v>0</v>
      </c>
    </row>
    <row r="623" spans="1:50" x14ac:dyDescent="0.3">
      <c r="A623" t="s">
        <v>3568</v>
      </c>
      <c r="B623" t="s">
        <v>539</v>
      </c>
      <c r="C623" t="s">
        <v>423</v>
      </c>
      <c r="D623">
        <v>5</v>
      </c>
      <c r="E623" t="s">
        <v>1185</v>
      </c>
      <c r="F623" s="1" t="s">
        <v>1186</v>
      </c>
      <c r="G623" t="s">
        <v>1187</v>
      </c>
      <c r="H623" t="e">
        <f>VLOOKUP(F623,#REF!,2,FALSE)</f>
        <v>#REF!</v>
      </c>
      <c r="I623" t="s">
        <v>65</v>
      </c>
      <c r="J623" s="4">
        <v>44131</v>
      </c>
      <c r="K623" s="4">
        <v>44203</v>
      </c>
      <c r="L623" s="3">
        <f t="shared" si="36"/>
        <v>72</v>
      </c>
      <c r="M623" s="4">
        <v>44193</v>
      </c>
      <c r="N623">
        <f t="shared" si="37"/>
        <v>62</v>
      </c>
      <c r="O623">
        <v>0</v>
      </c>
      <c r="P623" t="e">
        <f>VLOOKUP(F623,#REF!,3,FALSE)</f>
        <v>#REF!</v>
      </c>
      <c r="Q623">
        <f t="shared" si="38"/>
        <v>0</v>
      </c>
      <c r="R623" t="str">
        <f t="shared" si="39"/>
        <v/>
      </c>
      <c r="S623" t="s">
        <v>28</v>
      </c>
      <c r="T623">
        <v>8</v>
      </c>
      <c r="U623">
        <v>1</v>
      </c>
      <c r="V623" t="s">
        <v>28</v>
      </c>
      <c r="W623">
        <v>18</v>
      </c>
      <c r="X623">
        <v>8</v>
      </c>
      <c r="Y623">
        <v>5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e">
        <f>VLOOKUP(A623,#REF!,4,FALSE)</f>
        <v>#REF!</v>
      </c>
      <c r="AW623" t="e">
        <f>VLOOKUP(A623,#REF!,5,FALSE)</f>
        <v>#REF!</v>
      </c>
      <c r="AX623">
        <f>SUMIF(量化书目统计!A:A,H623,量化书目统计!G:G)</f>
        <v>0</v>
      </c>
    </row>
    <row r="624" spans="1:50" x14ac:dyDescent="0.3">
      <c r="A624" t="s">
        <v>3568</v>
      </c>
      <c r="B624" t="s">
        <v>539</v>
      </c>
      <c r="C624" t="s">
        <v>423</v>
      </c>
      <c r="D624">
        <v>5</v>
      </c>
      <c r="E624" t="s">
        <v>1514</v>
      </c>
      <c r="F624" s="1" t="s">
        <v>1515</v>
      </c>
      <c r="G624" t="s">
        <v>1516</v>
      </c>
      <c r="H624" t="e">
        <f>VLOOKUP(F624,#REF!,2,FALSE)</f>
        <v>#REF!</v>
      </c>
      <c r="I624" t="s">
        <v>158</v>
      </c>
      <c r="J624" s="4">
        <v>44358</v>
      </c>
      <c r="K624" s="4">
        <v>44375</v>
      </c>
      <c r="L624" s="3">
        <f t="shared" si="36"/>
        <v>17</v>
      </c>
      <c r="M624" s="4">
        <v>44418</v>
      </c>
      <c r="N624">
        <f t="shared" si="37"/>
        <v>60</v>
      </c>
      <c r="O624">
        <v>0</v>
      </c>
      <c r="P624" t="e">
        <f>VLOOKUP(F624,#REF!,3,FALSE)</f>
        <v>#REF!</v>
      </c>
      <c r="Q624">
        <f t="shared" si="38"/>
        <v>0</v>
      </c>
      <c r="R624" t="str">
        <f t="shared" si="39"/>
        <v/>
      </c>
      <c r="S624" t="s">
        <v>80</v>
      </c>
      <c r="T624">
        <v>15</v>
      </c>
      <c r="U624">
        <v>1</v>
      </c>
      <c r="V624" t="s">
        <v>80</v>
      </c>
      <c r="W624">
        <v>18</v>
      </c>
      <c r="X624">
        <v>35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e">
        <f>VLOOKUP(A624,#REF!,4,FALSE)</f>
        <v>#REF!</v>
      </c>
      <c r="AW624" t="e">
        <f>VLOOKUP(A624,#REF!,5,FALSE)</f>
        <v>#REF!</v>
      </c>
      <c r="AX624">
        <f>SUMIF(量化书目统计!A:A,H624,量化书目统计!G:G)</f>
        <v>0</v>
      </c>
    </row>
    <row r="625" spans="1:50" x14ac:dyDescent="0.3">
      <c r="A625" t="s">
        <v>3568</v>
      </c>
      <c r="B625" t="s">
        <v>539</v>
      </c>
      <c r="C625" t="s">
        <v>423</v>
      </c>
      <c r="D625">
        <v>5</v>
      </c>
      <c r="E625" t="s">
        <v>377</v>
      </c>
      <c r="F625" s="1" t="s">
        <v>378</v>
      </c>
      <c r="G625" t="s">
        <v>379</v>
      </c>
      <c r="H625" t="e">
        <f>VLOOKUP(F625,#REF!,2,FALSE)</f>
        <v>#REF!</v>
      </c>
      <c r="I625" t="s">
        <v>32</v>
      </c>
      <c r="J625" s="4">
        <v>44257</v>
      </c>
      <c r="K625" s="4">
        <v>44316</v>
      </c>
      <c r="L625" s="3">
        <f t="shared" si="36"/>
        <v>59</v>
      </c>
      <c r="M625" s="4">
        <v>44319</v>
      </c>
      <c r="N625">
        <f t="shared" si="37"/>
        <v>62</v>
      </c>
      <c r="O625">
        <v>0</v>
      </c>
      <c r="P625" t="e">
        <f>VLOOKUP(F625,#REF!,3,FALSE)</f>
        <v>#REF!</v>
      </c>
      <c r="Q625">
        <f t="shared" si="38"/>
        <v>0</v>
      </c>
      <c r="R625" t="str">
        <f t="shared" si="39"/>
        <v/>
      </c>
      <c r="S625" t="s">
        <v>80</v>
      </c>
      <c r="T625">
        <v>1</v>
      </c>
      <c r="U625">
        <v>1</v>
      </c>
      <c r="V625" t="s">
        <v>80</v>
      </c>
      <c r="W625">
        <v>9</v>
      </c>
      <c r="X625">
        <v>21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e">
        <f>VLOOKUP(A625,#REF!,4,FALSE)</f>
        <v>#REF!</v>
      </c>
      <c r="AW625" t="e">
        <f>VLOOKUP(A625,#REF!,5,FALSE)</f>
        <v>#REF!</v>
      </c>
      <c r="AX625">
        <f>SUMIF(量化书目统计!A:A,H625,量化书目统计!G:G)</f>
        <v>0</v>
      </c>
    </row>
    <row r="626" spans="1:50" x14ac:dyDescent="0.3">
      <c r="A626" t="s">
        <v>3569</v>
      </c>
      <c r="B626" t="s">
        <v>539</v>
      </c>
      <c r="C626" t="s">
        <v>149</v>
      </c>
      <c r="D626">
        <v>5</v>
      </c>
      <c r="E626" t="s">
        <v>869</v>
      </c>
      <c r="F626" s="1" t="s">
        <v>2311</v>
      </c>
      <c r="G626" t="s">
        <v>2312</v>
      </c>
      <c r="H626" t="e">
        <f>VLOOKUP(F626,#REF!,2,FALSE)</f>
        <v>#REF!</v>
      </c>
      <c r="I626" t="s">
        <v>32</v>
      </c>
      <c r="J626" s="4">
        <v>44199</v>
      </c>
      <c r="K626" s="4">
        <v>44265</v>
      </c>
      <c r="L626" s="3">
        <f t="shared" si="36"/>
        <v>66</v>
      </c>
      <c r="M626" s="4">
        <v>44319</v>
      </c>
      <c r="N626">
        <f t="shared" si="37"/>
        <v>120</v>
      </c>
      <c r="O626">
        <v>0</v>
      </c>
      <c r="P626" t="e">
        <f>VLOOKUP(F626,#REF!,3,FALSE)</f>
        <v>#REF!</v>
      </c>
      <c r="Q626">
        <f t="shared" si="38"/>
        <v>0</v>
      </c>
      <c r="R626" t="str">
        <f t="shared" si="39"/>
        <v/>
      </c>
      <c r="S626" t="s">
        <v>28</v>
      </c>
      <c r="T626">
        <v>18</v>
      </c>
      <c r="U626">
        <v>1</v>
      </c>
      <c r="V626" t="s">
        <v>80</v>
      </c>
      <c r="W626">
        <v>2</v>
      </c>
      <c r="X626">
        <v>18</v>
      </c>
      <c r="Y626">
        <v>15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e">
        <f>VLOOKUP(A626,#REF!,4,FALSE)</f>
        <v>#REF!</v>
      </c>
      <c r="AW626" t="e">
        <f>VLOOKUP(A626,#REF!,5,FALSE)</f>
        <v>#REF!</v>
      </c>
      <c r="AX626">
        <f>SUMIF(量化书目统计!A:A,H626,量化书目统计!G:G)</f>
        <v>0</v>
      </c>
    </row>
    <row r="627" spans="1:50" x14ac:dyDescent="0.3">
      <c r="A627" t="s">
        <v>3570</v>
      </c>
      <c r="B627" t="s">
        <v>539</v>
      </c>
      <c r="C627" t="s">
        <v>82</v>
      </c>
      <c r="D627">
        <v>5</v>
      </c>
      <c r="E627" t="s">
        <v>2280</v>
      </c>
      <c r="F627" s="1" t="s">
        <v>2281</v>
      </c>
      <c r="G627" t="s">
        <v>2282</v>
      </c>
      <c r="H627" t="e">
        <f>VLOOKUP(F627,#REF!,2,FALSE)</f>
        <v>#REF!</v>
      </c>
      <c r="I627" t="s">
        <v>49</v>
      </c>
      <c r="J627" s="4">
        <v>44900</v>
      </c>
      <c r="K627" s="4">
        <v>44985</v>
      </c>
      <c r="L627" s="3">
        <f t="shared" si="36"/>
        <v>85</v>
      </c>
      <c r="M627" s="4">
        <v>44985</v>
      </c>
      <c r="N627">
        <f t="shared" si="37"/>
        <v>85</v>
      </c>
      <c r="O627">
        <v>0</v>
      </c>
      <c r="P627" t="e">
        <f>VLOOKUP(F627,#REF!,3,FALSE)</f>
        <v>#REF!</v>
      </c>
      <c r="Q627">
        <f t="shared" si="38"/>
        <v>0</v>
      </c>
      <c r="R627" t="str">
        <f t="shared" si="39"/>
        <v/>
      </c>
      <c r="S627" t="s">
        <v>43</v>
      </c>
      <c r="U627">
        <v>1</v>
      </c>
      <c r="V627" t="s">
        <v>43</v>
      </c>
      <c r="X627">
        <v>80</v>
      </c>
      <c r="Y627">
        <v>20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 t="e">
        <f>VLOOKUP(A627,#REF!,4,FALSE)</f>
        <v>#REF!</v>
      </c>
      <c r="AW627" t="e">
        <f>VLOOKUP(A627,#REF!,5,FALSE)</f>
        <v>#REF!</v>
      </c>
      <c r="AX627">
        <f>SUMIF(量化书目统计!A:A,H627,量化书目统计!G:G)</f>
        <v>0</v>
      </c>
    </row>
    <row r="628" spans="1:50" x14ac:dyDescent="0.3">
      <c r="A628" t="s">
        <v>3571</v>
      </c>
      <c r="B628" t="s">
        <v>539</v>
      </c>
      <c r="C628" t="s">
        <v>117</v>
      </c>
      <c r="D628">
        <v>4</v>
      </c>
      <c r="E628" t="s">
        <v>3572</v>
      </c>
      <c r="F628" s="1" t="s">
        <v>3573</v>
      </c>
      <c r="G628" t="s">
        <v>3574</v>
      </c>
      <c r="H628" t="e">
        <f>VLOOKUP(F628,#REF!,2,FALSE)</f>
        <v>#REF!</v>
      </c>
      <c r="I628" t="s">
        <v>65</v>
      </c>
      <c r="J628" s="4">
        <v>44195</v>
      </c>
      <c r="K628" s="4">
        <v>44212</v>
      </c>
      <c r="L628" s="3">
        <f t="shared" si="36"/>
        <v>17</v>
      </c>
      <c r="M628" s="4">
        <v>44260</v>
      </c>
      <c r="N628">
        <f t="shared" si="37"/>
        <v>65</v>
      </c>
      <c r="O628">
        <v>1</v>
      </c>
      <c r="P628" t="e">
        <f>VLOOKUP(F628,#REF!,3,FALSE)</f>
        <v>#REF!</v>
      </c>
      <c r="Q628">
        <f t="shared" si="38"/>
        <v>0</v>
      </c>
      <c r="R628" t="str">
        <f t="shared" si="39"/>
        <v/>
      </c>
      <c r="S628" t="s">
        <v>28</v>
      </c>
      <c r="T628">
        <v>17</v>
      </c>
      <c r="U628">
        <v>1</v>
      </c>
      <c r="V628" t="s">
        <v>28</v>
      </c>
      <c r="W628">
        <v>18</v>
      </c>
      <c r="X628">
        <v>17</v>
      </c>
      <c r="Y628">
        <v>13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e">
        <f>VLOOKUP(A628,#REF!,4,FALSE)</f>
        <v>#REF!</v>
      </c>
      <c r="AW628" t="e">
        <f>VLOOKUP(A628,#REF!,5,FALSE)</f>
        <v>#REF!</v>
      </c>
      <c r="AX628">
        <f>SUMIF(量化书目统计!A:A,H628,量化书目统计!G:G)</f>
        <v>0</v>
      </c>
    </row>
    <row r="629" spans="1:50" x14ac:dyDescent="0.3">
      <c r="A629" t="s">
        <v>3571</v>
      </c>
      <c r="B629" t="s">
        <v>539</v>
      </c>
      <c r="C629" t="s">
        <v>117</v>
      </c>
      <c r="D629">
        <v>4</v>
      </c>
      <c r="E629" t="s">
        <v>3575</v>
      </c>
      <c r="F629" s="1" t="s">
        <v>3576</v>
      </c>
      <c r="G629" t="s">
        <v>3577</v>
      </c>
      <c r="H629" t="e">
        <f>VLOOKUP(F629,#REF!,2,FALSE)</f>
        <v>#REF!</v>
      </c>
      <c r="I629" t="s">
        <v>74</v>
      </c>
      <c r="J629" s="4">
        <v>44167</v>
      </c>
      <c r="K629" s="4">
        <v>44212</v>
      </c>
      <c r="L629" s="3">
        <f t="shared" si="36"/>
        <v>45</v>
      </c>
      <c r="M629" s="4">
        <v>44260</v>
      </c>
      <c r="N629">
        <f t="shared" si="37"/>
        <v>93</v>
      </c>
      <c r="O629">
        <v>1</v>
      </c>
      <c r="P629" t="e">
        <f>VLOOKUP(F629,#REF!,3,FALSE)</f>
        <v>#REF!</v>
      </c>
      <c r="Q629">
        <f t="shared" si="38"/>
        <v>0</v>
      </c>
      <c r="R629" t="str">
        <f t="shared" si="39"/>
        <v/>
      </c>
      <c r="S629" t="s">
        <v>28</v>
      </c>
      <c r="T629">
        <v>13</v>
      </c>
      <c r="U629">
        <v>1</v>
      </c>
      <c r="V629" t="s">
        <v>28</v>
      </c>
      <c r="W629">
        <v>18</v>
      </c>
      <c r="X629">
        <v>13</v>
      </c>
      <c r="Y629">
        <v>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e">
        <f>VLOOKUP(A629,#REF!,4,FALSE)</f>
        <v>#REF!</v>
      </c>
      <c r="AW629" t="e">
        <f>VLOOKUP(A629,#REF!,5,FALSE)</f>
        <v>#REF!</v>
      </c>
      <c r="AX629">
        <f>SUMIF(量化书目统计!A:A,H629,量化书目统计!G:G)</f>
        <v>0</v>
      </c>
    </row>
    <row r="630" spans="1:50" x14ac:dyDescent="0.3">
      <c r="A630" t="s">
        <v>3571</v>
      </c>
      <c r="B630" t="s">
        <v>539</v>
      </c>
      <c r="C630" t="s">
        <v>117</v>
      </c>
      <c r="D630">
        <v>4</v>
      </c>
      <c r="E630" t="s">
        <v>3578</v>
      </c>
      <c r="F630" s="1" t="s">
        <v>3579</v>
      </c>
      <c r="G630" t="s">
        <v>3580</v>
      </c>
      <c r="H630" t="e">
        <f>VLOOKUP(F630,#REF!,2,FALSE)</f>
        <v>#REF!</v>
      </c>
      <c r="I630" t="s">
        <v>32</v>
      </c>
      <c r="J630" s="4">
        <v>44259</v>
      </c>
      <c r="K630" s="4">
        <v>44358</v>
      </c>
      <c r="L630" s="3">
        <f t="shared" si="36"/>
        <v>99</v>
      </c>
      <c r="M630" s="4">
        <v>44396</v>
      </c>
      <c r="N630">
        <f t="shared" si="37"/>
        <v>137</v>
      </c>
      <c r="O630">
        <v>1</v>
      </c>
      <c r="P630" t="e">
        <f>VLOOKUP(F630,#REF!,3,FALSE)</f>
        <v>#REF!</v>
      </c>
      <c r="Q630">
        <f t="shared" si="38"/>
        <v>0</v>
      </c>
      <c r="R630" t="str">
        <f t="shared" si="39"/>
        <v/>
      </c>
      <c r="S630" t="s">
        <v>80</v>
      </c>
      <c r="T630">
        <v>1</v>
      </c>
      <c r="U630">
        <v>1</v>
      </c>
      <c r="V630" t="s">
        <v>80</v>
      </c>
      <c r="W630">
        <v>15</v>
      </c>
      <c r="X630">
        <v>21</v>
      </c>
      <c r="Y630">
        <v>5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e">
        <f>VLOOKUP(A630,#REF!,4,FALSE)</f>
        <v>#REF!</v>
      </c>
      <c r="AW630" t="e">
        <f>VLOOKUP(A630,#REF!,5,FALSE)</f>
        <v>#REF!</v>
      </c>
      <c r="AX630">
        <f>SUMIF(量化书目统计!A:A,H630,量化书目统计!G:G)</f>
        <v>0</v>
      </c>
    </row>
    <row r="631" spans="1:50" x14ac:dyDescent="0.3">
      <c r="A631" t="s">
        <v>3571</v>
      </c>
      <c r="B631" t="s">
        <v>539</v>
      </c>
      <c r="C631" t="s">
        <v>117</v>
      </c>
      <c r="D631">
        <v>4</v>
      </c>
      <c r="E631" t="s">
        <v>3581</v>
      </c>
      <c r="F631" s="1" t="s">
        <v>3582</v>
      </c>
      <c r="G631" t="s">
        <v>3583</v>
      </c>
      <c r="H631" t="e">
        <f>VLOOKUP(F631,#REF!,2,FALSE)</f>
        <v>#REF!</v>
      </c>
      <c r="I631" t="s">
        <v>65</v>
      </c>
      <c r="J631" s="4">
        <v>44259</v>
      </c>
      <c r="K631" s="4">
        <v>44364</v>
      </c>
      <c r="L631" s="3">
        <f t="shared" si="36"/>
        <v>105</v>
      </c>
      <c r="M631" s="4">
        <v>44396</v>
      </c>
      <c r="N631">
        <f t="shared" si="37"/>
        <v>137</v>
      </c>
      <c r="O631">
        <v>1</v>
      </c>
      <c r="P631" t="e">
        <f>VLOOKUP(F631,#REF!,3,FALSE)</f>
        <v>#REF!</v>
      </c>
      <c r="Q631">
        <f t="shared" si="38"/>
        <v>0</v>
      </c>
      <c r="R631" t="str">
        <f t="shared" si="39"/>
        <v/>
      </c>
      <c r="S631" t="s">
        <v>80</v>
      </c>
      <c r="T631">
        <v>1</v>
      </c>
      <c r="U631">
        <v>1</v>
      </c>
      <c r="V631" t="s">
        <v>80</v>
      </c>
      <c r="W631">
        <v>16</v>
      </c>
      <c r="X631">
        <v>21</v>
      </c>
      <c r="Y631">
        <v>11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e">
        <f>VLOOKUP(A631,#REF!,4,FALSE)</f>
        <v>#REF!</v>
      </c>
      <c r="AW631" t="e">
        <f>VLOOKUP(A631,#REF!,5,FALSE)</f>
        <v>#REF!</v>
      </c>
      <c r="AX631">
        <f>SUMIF(量化书目统计!A:A,H631,量化书目统计!G:G)</f>
        <v>0</v>
      </c>
    </row>
    <row r="632" spans="1:50" x14ac:dyDescent="0.3">
      <c r="A632" t="s">
        <v>3571</v>
      </c>
      <c r="B632" t="s">
        <v>539</v>
      </c>
      <c r="C632" t="s">
        <v>117</v>
      </c>
      <c r="D632">
        <v>4</v>
      </c>
      <c r="E632" t="s">
        <v>3584</v>
      </c>
      <c r="F632" s="1" t="s">
        <v>3585</v>
      </c>
      <c r="G632" t="s">
        <v>3586</v>
      </c>
      <c r="H632" t="e">
        <f>VLOOKUP(F632,#REF!,2,FALSE)</f>
        <v>#REF!</v>
      </c>
      <c r="I632" t="s">
        <v>158</v>
      </c>
      <c r="J632" s="4">
        <v>44259</v>
      </c>
      <c r="K632" s="4">
        <v>44358</v>
      </c>
      <c r="L632" s="3">
        <f t="shared" si="36"/>
        <v>99</v>
      </c>
      <c r="M632" s="4">
        <v>44396</v>
      </c>
      <c r="N632">
        <f t="shared" si="37"/>
        <v>137</v>
      </c>
      <c r="O632">
        <v>1</v>
      </c>
      <c r="P632" t="e">
        <f>VLOOKUP(F632,#REF!,3,FALSE)</f>
        <v>#REF!</v>
      </c>
      <c r="Q632">
        <f t="shared" si="38"/>
        <v>0</v>
      </c>
      <c r="R632" t="str">
        <f t="shared" si="39"/>
        <v/>
      </c>
      <c r="S632" t="s">
        <v>80</v>
      </c>
      <c r="T632">
        <v>1</v>
      </c>
      <c r="U632">
        <v>1</v>
      </c>
      <c r="V632" t="s">
        <v>80</v>
      </c>
      <c r="W632">
        <v>15</v>
      </c>
      <c r="X632">
        <v>21</v>
      </c>
      <c r="Y632">
        <v>15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e">
        <f>VLOOKUP(A632,#REF!,4,FALSE)</f>
        <v>#REF!</v>
      </c>
      <c r="AW632" t="e">
        <f>VLOOKUP(A632,#REF!,5,FALSE)</f>
        <v>#REF!</v>
      </c>
      <c r="AX632">
        <f>SUMIF(量化书目统计!A:A,H632,量化书目统计!G:G)</f>
        <v>0</v>
      </c>
    </row>
    <row r="633" spans="1:50" x14ac:dyDescent="0.3">
      <c r="A633" t="s">
        <v>3571</v>
      </c>
      <c r="B633" t="s">
        <v>539</v>
      </c>
      <c r="C633" t="s">
        <v>117</v>
      </c>
      <c r="D633">
        <v>4</v>
      </c>
      <c r="E633" t="s">
        <v>3587</v>
      </c>
      <c r="F633" s="1" t="s">
        <v>3588</v>
      </c>
      <c r="G633" t="s">
        <v>3589</v>
      </c>
      <c r="H633" t="e">
        <f>VLOOKUP(F633,#REF!,2,FALSE)</f>
        <v>#REF!</v>
      </c>
      <c r="I633" t="s">
        <v>32</v>
      </c>
      <c r="J633" s="4">
        <v>44259</v>
      </c>
      <c r="K633" s="4">
        <v>44364</v>
      </c>
      <c r="L633" s="3">
        <f t="shared" si="36"/>
        <v>105</v>
      </c>
      <c r="M633" s="4">
        <v>44396</v>
      </c>
      <c r="N633">
        <f t="shared" si="37"/>
        <v>137</v>
      </c>
      <c r="O633">
        <v>1</v>
      </c>
      <c r="P633" t="e">
        <f>VLOOKUP(F633,#REF!,3,FALSE)</f>
        <v>#REF!</v>
      </c>
      <c r="Q633">
        <f t="shared" si="38"/>
        <v>0</v>
      </c>
      <c r="R633" t="str">
        <f t="shared" si="39"/>
        <v/>
      </c>
      <c r="S633" t="s">
        <v>80</v>
      </c>
      <c r="T633">
        <v>1</v>
      </c>
      <c r="U633">
        <v>1</v>
      </c>
      <c r="V633" t="s">
        <v>80</v>
      </c>
      <c r="W633">
        <v>16</v>
      </c>
      <c r="X633">
        <v>21</v>
      </c>
      <c r="Y633">
        <v>15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e">
        <f>VLOOKUP(A633,#REF!,4,FALSE)</f>
        <v>#REF!</v>
      </c>
      <c r="AW633" t="e">
        <f>VLOOKUP(A633,#REF!,5,FALSE)</f>
        <v>#REF!</v>
      </c>
      <c r="AX633">
        <f>SUMIF(量化书目统计!A:A,H633,量化书目统计!G:G)</f>
        <v>0</v>
      </c>
    </row>
    <row r="634" spans="1:50" x14ac:dyDescent="0.3">
      <c r="A634" t="s">
        <v>3571</v>
      </c>
      <c r="B634" t="s">
        <v>539</v>
      </c>
      <c r="C634" t="s">
        <v>117</v>
      </c>
      <c r="D634">
        <v>4</v>
      </c>
      <c r="E634" t="s">
        <v>1662</v>
      </c>
      <c r="F634" s="1" t="s">
        <v>1663</v>
      </c>
      <c r="G634" t="s">
        <v>1664</v>
      </c>
      <c r="H634" t="e">
        <f>VLOOKUP(F634,#REF!,2,FALSE)</f>
        <v>#REF!</v>
      </c>
      <c r="I634" t="s">
        <v>158</v>
      </c>
      <c r="J634" s="4">
        <v>44260</v>
      </c>
      <c r="K634" s="4">
        <v>44364</v>
      </c>
      <c r="L634" s="3">
        <f t="shared" si="36"/>
        <v>104</v>
      </c>
      <c r="M634" s="4">
        <v>44396</v>
      </c>
      <c r="N634">
        <f t="shared" si="37"/>
        <v>136</v>
      </c>
      <c r="O634">
        <v>1</v>
      </c>
      <c r="P634" t="e">
        <f>VLOOKUP(F634,#REF!,3,FALSE)</f>
        <v>#REF!</v>
      </c>
      <c r="Q634">
        <f t="shared" si="38"/>
        <v>0</v>
      </c>
      <c r="R634" t="str">
        <f t="shared" si="39"/>
        <v/>
      </c>
      <c r="S634" t="s">
        <v>80</v>
      </c>
      <c r="T634">
        <v>1</v>
      </c>
      <c r="U634">
        <v>1</v>
      </c>
      <c r="V634" t="s">
        <v>80</v>
      </c>
      <c r="W634">
        <v>16</v>
      </c>
      <c r="X634">
        <v>21</v>
      </c>
      <c r="Y634">
        <v>15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e">
        <f>VLOOKUP(A634,#REF!,4,FALSE)</f>
        <v>#REF!</v>
      </c>
      <c r="AW634" t="e">
        <f>VLOOKUP(A634,#REF!,5,FALSE)</f>
        <v>#REF!</v>
      </c>
      <c r="AX634">
        <f>SUMIF(量化书目统计!A:A,H634,量化书目统计!G:G)</f>
        <v>0</v>
      </c>
    </row>
    <row r="635" spans="1:50" x14ac:dyDescent="0.3">
      <c r="A635" t="s">
        <v>3571</v>
      </c>
      <c r="B635" t="s">
        <v>539</v>
      </c>
      <c r="C635" t="s">
        <v>117</v>
      </c>
      <c r="D635">
        <v>4</v>
      </c>
      <c r="E635" t="s">
        <v>3590</v>
      </c>
      <c r="F635" s="1" t="s">
        <v>3591</v>
      </c>
      <c r="G635" t="s">
        <v>3592</v>
      </c>
      <c r="H635" t="e">
        <f>VLOOKUP(F635,#REF!,2,FALSE)</f>
        <v>#REF!</v>
      </c>
      <c r="I635" t="s">
        <v>32</v>
      </c>
      <c r="J635" s="4">
        <v>44277</v>
      </c>
      <c r="K635" s="4">
        <v>44446</v>
      </c>
      <c r="L635" s="3">
        <f t="shared" si="36"/>
        <v>169</v>
      </c>
      <c r="M635" s="4">
        <v>44446</v>
      </c>
      <c r="N635">
        <f t="shared" si="37"/>
        <v>169</v>
      </c>
      <c r="O635">
        <v>1</v>
      </c>
      <c r="P635" t="e">
        <f>VLOOKUP(F635,#REF!,3,FALSE)</f>
        <v>#REF!</v>
      </c>
      <c r="Q635">
        <f t="shared" si="38"/>
        <v>0</v>
      </c>
      <c r="R635" t="str">
        <f t="shared" si="39"/>
        <v/>
      </c>
      <c r="S635" t="s">
        <v>80</v>
      </c>
      <c r="T635">
        <v>4</v>
      </c>
      <c r="U635">
        <v>1</v>
      </c>
      <c r="V635" t="s">
        <v>38</v>
      </c>
      <c r="W635">
        <v>1</v>
      </c>
      <c r="X635">
        <v>24</v>
      </c>
      <c r="Y635">
        <v>15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e">
        <f>VLOOKUP(A635,#REF!,4,FALSE)</f>
        <v>#REF!</v>
      </c>
      <c r="AW635" t="e">
        <f>VLOOKUP(A635,#REF!,5,FALSE)</f>
        <v>#REF!</v>
      </c>
      <c r="AX635">
        <f>SUMIF(量化书目统计!A:A,H635,量化书目统计!G:G)</f>
        <v>0</v>
      </c>
    </row>
    <row r="636" spans="1:50" x14ac:dyDescent="0.3">
      <c r="A636" t="s">
        <v>3571</v>
      </c>
      <c r="B636" t="s">
        <v>539</v>
      </c>
      <c r="C636" t="s">
        <v>117</v>
      </c>
      <c r="D636">
        <v>4</v>
      </c>
      <c r="E636" t="s">
        <v>2314</v>
      </c>
      <c r="F636" s="1" t="s">
        <v>2315</v>
      </c>
      <c r="G636" t="s">
        <v>2316</v>
      </c>
      <c r="H636" t="e">
        <f>VLOOKUP(F636,#REF!,2,FALSE)</f>
        <v>#REF!</v>
      </c>
      <c r="I636" t="s">
        <v>65</v>
      </c>
      <c r="J636" s="4">
        <v>44259</v>
      </c>
      <c r="K636" s="4">
        <v>44454</v>
      </c>
      <c r="L636" s="3">
        <f t="shared" si="36"/>
        <v>195</v>
      </c>
      <c r="M636" s="4">
        <v>44446</v>
      </c>
      <c r="N636">
        <f t="shared" si="37"/>
        <v>187</v>
      </c>
      <c r="O636">
        <v>1</v>
      </c>
      <c r="P636" t="e">
        <f>VLOOKUP(F636,#REF!,3,FALSE)</f>
        <v>#REF!</v>
      </c>
      <c r="Q636">
        <f t="shared" si="38"/>
        <v>0</v>
      </c>
      <c r="R636" t="str">
        <f t="shared" si="39"/>
        <v/>
      </c>
      <c r="S636" t="s">
        <v>80</v>
      </c>
      <c r="T636">
        <v>1</v>
      </c>
      <c r="U636">
        <v>1</v>
      </c>
      <c r="V636" t="s">
        <v>38</v>
      </c>
      <c r="W636">
        <v>2</v>
      </c>
      <c r="X636">
        <v>21</v>
      </c>
      <c r="Y636">
        <v>11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e">
        <f>VLOOKUP(A636,#REF!,4,FALSE)</f>
        <v>#REF!</v>
      </c>
      <c r="AW636" t="e">
        <f>VLOOKUP(A636,#REF!,5,FALSE)</f>
        <v>#REF!</v>
      </c>
      <c r="AX636">
        <f>SUMIF(量化书目统计!A:A,H636,量化书目统计!G:G)</f>
        <v>0</v>
      </c>
    </row>
    <row r="637" spans="1:50" x14ac:dyDescent="0.3">
      <c r="A637" t="s">
        <v>3571</v>
      </c>
      <c r="B637" t="s">
        <v>539</v>
      </c>
      <c r="C637" t="s">
        <v>117</v>
      </c>
      <c r="D637">
        <v>4</v>
      </c>
      <c r="E637" t="s">
        <v>3593</v>
      </c>
      <c r="F637" s="1" t="s">
        <v>3594</v>
      </c>
      <c r="G637" t="s">
        <v>3595</v>
      </c>
      <c r="H637" t="e">
        <f>VLOOKUP(F637,#REF!,2,FALSE)</f>
        <v>#REF!</v>
      </c>
      <c r="I637" t="s">
        <v>32</v>
      </c>
      <c r="J637" s="4">
        <v>44454</v>
      </c>
      <c r="K637" s="4">
        <v>44490</v>
      </c>
      <c r="L637" s="3">
        <f t="shared" si="36"/>
        <v>36</v>
      </c>
      <c r="M637" s="4">
        <v>44494</v>
      </c>
      <c r="N637">
        <f t="shared" si="37"/>
        <v>40</v>
      </c>
      <c r="O637">
        <v>1</v>
      </c>
      <c r="P637" t="e">
        <f>VLOOKUP(F637,#REF!,3,FALSE)</f>
        <v>#REF!</v>
      </c>
      <c r="Q637">
        <f t="shared" si="38"/>
        <v>0</v>
      </c>
      <c r="R637" t="str">
        <f t="shared" si="39"/>
        <v/>
      </c>
      <c r="S637" t="s">
        <v>38</v>
      </c>
      <c r="T637">
        <v>2</v>
      </c>
      <c r="U637">
        <v>1</v>
      </c>
      <c r="V637" t="s">
        <v>38</v>
      </c>
      <c r="W637">
        <v>7</v>
      </c>
      <c r="X637">
        <v>42</v>
      </c>
      <c r="Y637">
        <v>19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 t="e">
        <f>VLOOKUP(A637,#REF!,4,FALSE)</f>
        <v>#REF!</v>
      </c>
      <c r="AW637" t="e">
        <f>VLOOKUP(A637,#REF!,5,FALSE)</f>
        <v>#REF!</v>
      </c>
      <c r="AX637">
        <f>SUMIF(量化书目统计!A:A,H637,量化书目统计!G:G)</f>
        <v>0</v>
      </c>
    </row>
    <row r="638" spans="1:50" x14ac:dyDescent="0.3">
      <c r="A638" t="s">
        <v>3571</v>
      </c>
      <c r="B638" t="s">
        <v>539</v>
      </c>
      <c r="C638" t="s">
        <v>117</v>
      </c>
      <c r="D638">
        <v>4</v>
      </c>
      <c r="E638" t="s">
        <v>3593</v>
      </c>
      <c r="F638" s="1" t="s">
        <v>3594</v>
      </c>
      <c r="G638" t="s">
        <v>3595</v>
      </c>
      <c r="H638" t="e">
        <f>VLOOKUP(F638,#REF!,2,FALSE)</f>
        <v>#REF!</v>
      </c>
      <c r="I638" t="s">
        <v>32</v>
      </c>
      <c r="J638" s="4">
        <v>44490</v>
      </c>
      <c r="K638" s="4">
        <v>44581</v>
      </c>
      <c r="L638" s="3">
        <f t="shared" si="36"/>
        <v>91</v>
      </c>
      <c r="M638" s="4">
        <v>44540</v>
      </c>
      <c r="N638">
        <f t="shared" si="37"/>
        <v>50</v>
      </c>
      <c r="O638">
        <v>1</v>
      </c>
      <c r="P638" t="e">
        <f>VLOOKUP(F638,#REF!,3,FALSE)</f>
        <v>#REF!</v>
      </c>
      <c r="Q638">
        <f t="shared" si="38"/>
        <v>0</v>
      </c>
      <c r="R638" t="str">
        <f t="shared" si="39"/>
        <v/>
      </c>
      <c r="S638" t="s">
        <v>38</v>
      </c>
      <c r="T638">
        <v>7</v>
      </c>
      <c r="U638">
        <v>1</v>
      </c>
      <c r="V638" t="s">
        <v>43</v>
      </c>
      <c r="X638">
        <v>47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e">
        <f>VLOOKUP(A638,#REF!,4,FALSE)</f>
        <v>#REF!</v>
      </c>
      <c r="AW638" t="e">
        <f>VLOOKUP(A638,#REF!,5,FALSE)</f>
        <v>#REF!</v>
      </c>
      <c r="AX638">
        <f>SUMIF(量化书目统计!A:A,H638,量化书目统计!G:G)</f>
        <v>0</v>
      </c>
    </row>
    <row r="639" spans="1:50" x14ac:dyDescent="0.3">
      <c r="A639" t="s">
        <v>3571</v>
      </c>
      <c r="B639" t="s">
        <v>539</v>
      </c>
      <c r="C639" t="s">
        <v>117</v>
      </c>
      <c r="D639">
        <v>4</v>
      </c>
      <c r="E639" t="s">
        <v>3596</v>
      </c>
      <c r="F639" s="1" t="s">
        <v>3597</v>
      </c>
      <c r="G639" t="s">
        <v>3598</v>
      </c>
      <c r="H639" t="e">
        <f>VLOOKUP(F639,#REF!,2,FALSE)</f>
        <v>#REF!</v>
      </c>
      <c r="I639" t="s">
        <v>32</v>
      </c>
      <c r="J639" s="4">
        <v>44264</v>
      </c>
      <c r="K639" s="4">
        <v>44454</v>
      </c>
      <c r="L639" s="3">
        <f t="shared" si="36"/>
        <v>190</v>
      </c>
      <c r="M639" s="4">
        <v>44446</v>
      </c>
      <c r="N639">
        <f t="shared" si="37"/>
        <v>182</v>
      </c>
      <c r="O639">
        <v>1</v>
      </c>
      <c r="P639" t="e">
        <f>VLOOKUP(F639,#REF!,3,FALSE)</f>
        <v>#REF!</v>
      </c>
      <c r="Q639">
        <f t="shared" si="38"/>
        <v>0</v>
      </c>
      <c r="R639" t="str">
        <f t="shared" si="39"/>
        <v/>
      </c>
      <c r="S639" t="s">
        <v>80</v>
      </c>
      <c r="T639">
        <v>2</v>
      </c>
      <c r="U639">
        <v>1</v>
      </c>
      <c r="V639" t="s">
        <v>38</v>
      </c>
      <c r="W639">
        <v>2</v>
      </c>
      <c r="X639">
        <v>22</v>
      </c>
      <c r="Y639">
        <v>5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e">
        <f>VLOOKUP(A639,#REF!,4,FALSE)</f>
        <v>#REF!</v>
      </c>
      <c r="AW639" t="e">
        <f>VLOOKUP(A639,#REF!,5,FALSE)</f>
        <v>#REF!</v>
      </c>
      <c r="AX639">
        <f>SUMIF(量化书目统计!A:A,H639,量化书目统计!G:G)</f>
        <v>0</v>
      </c>
    </row>
    <row r="640" spans="1:50" x14ac:dyDescent="0.3">
      <c r="A640" t="s">
        <v>3571</v>
      </c>
      <c r="B640" t="s">
        <v>539</v>
      </c>
      <c r="C640" t="s">
        <v>117</v>
      </c>
      <c r="D640">
        <v>4</v>
      </c>
      <c r="E640" t="s">
        <v>3599</v>
      </c>
      <c r="F640" s="1" t="s">
        <v>3600</v>
      </c>
      <c r="G640" t="s">
        <v>3601</v>
      </c>
      <c r="H640" t="e">
        <f>VLOOKUP(F640,#REF!,2,FALSE)</f>
        <v>#REF!</v>
      </c>
      <c r="I640" t="s">
        <v>65</v>
      </c>
      <c r="J640" s="4">
        <v>44195</v>
      </c>
      <c r="K640" s="4">
        <v>44212</v>
      </c>
      <c r="L640" s="3">
        <f t="shared" si="36"/>
        <v>17</v>
      </c>
      <c r="M640" s="4">
        <v>44260</v>
      </c>
      <c r="N640">
        <f t="shared" si="37"/>
        <v>65</v>
      </c>
      <c r="O640">
        <v>1</v>
      </c>
      <c r="P640" t="e">
        <f>VLOOKUP(F640,#REF!,3,FALSE)</f>
        <v>#REF!</v>
      </c>
      <c r="Q640">
        <f t="shared" si="38"/>
        <v>0</v>
      </c>
      <c r="R640" t="str">
        <f t="shared" si="39"/>
        <v/>
      </c>
      <c r="S640" t="s">
        <v>28</v>
      </c>
      <c r="T640">
        <v>17</v>
      </c>
      <c r="U640">
        <v>1</v>
      </c>
      <c r="V640" t="s">
        <v>28</v>
      </c>
      <c r="W640">
        <v>18</v>
      </c>
      <c r="X640">
        <v>17</v>
      </c>
      <c r="Y640">
        <v>19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 t="e">
        <f>VLOOKUP(A640,#REF!,4,FALSE)</f>
        <v>#REF!</v>
      </c>
      <c r="AW640" t="e">
        <f>VLOOKUP(A640,#REF!,5,FALSE)</f>
        <v>#REF!</v>
      </c>
      <c r="AX640">
        <f>SUMIF(量化书目统计!A:A,H640,量化书目统计!G:G)</f>
        <v>0</v>
      </c>
    </row>
    <row r="641" spans="1:50" x14ac:dyDescent="0.3">
      <c r="A641" t="s">
        <v>3571</v>
      </c>
      <c r="B641" t="s">
        <v>539</v>
      </c>
      <c r="C641" t="s">
        <v>117</v>
      </c>
      <c r="D641">
        <v>4</v>
      </c>
      <c r="E641" t="s">
        <v>2900</v>
      </c>
      <c r="F641" s="1" t="s">
        <v>2901</v>
      </c>
      <c r="G641" t="s">
        <v>2902</v>
      </c>
      <c r="H641" t="e">
        <f>VLOOKUP(F641,#REF!,2,FALSE)</f>
        <v>#REF!</v>
      </c>
      <c r="I641" t="s">
        <v>32</v>
      </c>
      <c r="J641" s="4">
        <v>44294</v>
      </c>
      <c r="K641" s="4">
        <v>44510</v>
      </c>
      <c r="L641" s="3">
        <f t="shared" si="36"/>
        <v>216</v>
      </c>
      <c r="M641" s="4">
        <v>44523</v>
      </c>
      <c r="N641">
        <f t="shared" si="37"/>
        <v>229</v>
      </c>
      <c r="O641">
        <v>1</v>
      </c>
      <c r="P641" t="e">
        <f>VLOOKUP(F641,#REF!,3,FALSE)</f>
        <v>#REF!</v>
      </c>
      <c r="Q641">
        <f t="shared" si="38"/>
        <v>0</v>
      </c>
      <c r="R641" t="str">
        <f t="shared" si="39"/>
        <v/>
      </c>
      <c r="S641" t="s">
        <v>80</v>
      </c>
      <c r="T641">
        <v>6</v>
      </c>
      <c r="U641">
        <v>2</v>
      </c>
      <c r="V641" t="s">
        <v>38</v>
      </c>
      <c r="W641">
        <v>10</v>
      </c>
      <c r="X641">
        <v>26</v>
      </c>
      <c r="Y641">
        <v>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e">
        <f>VLOOKUP(A641,#REF!,4,FALSE)</f>
        <v>#REF!</v>
      </c>
      <c r="AW641" t="e">
        <f>VLOOKUP(A641,#REF!,5,FALSE)</f>
        <v>#REF!</v>
      </c>
      <c r="AX641">
        <f>SUMIF(量化书目统计!A:A,H641,量化书目统计!G:G)</f>
        <v>0</v>
      </c>
    </row>
    <row r="642" spans="1:50" x14ac:dyDescent="0.3">
      <c r="A642" t="s">
        <v>3571</v>
      </c>
      <c r="B642" t="s">
        <v>539</v>
      </c>
      <c r="C642" t="s">
        <v>117</v>
      </c>
      <c r="D642">
        <v>4</v>
      </c>
      <c r="E642" t="s">
        <v>2900</v>
      </c>
      <c r="F642" s="1" t="s">
        <v>2903</v>
      </c>
      <c r="G642" t="s">
        <v>2904</v>
      </c>
      <c r="H642" t="e">
        <f>VLOOKUP(F642,#REF!,2,FALSE)</f>
        <v>#REF!</v>
      </c>
      <c r="I642" t="s">
        <v>32</v>
      </c>
      <c r="J642" s="4">
        <v>44294</v>
      </c>
      <c r="K642" s="4">
        <v>44441</v>
      </c>
      <c r="L642" s="3">
        <f t="shared" ref="L642:L705" si="40">IF(K642&lt;&gt;0,K642-J642,"")</f>
        <v>147</v>
      </c>
      <c r="M642" s="4">
        <v>44446</v>
      </c>
      <c r="N642">
        <f t="shared" ref="N642:N705" si="41">M642-J642</f>
        <v>152</v>
      </c>
      <c r="O642">
        <v>1</v>
      </c>
      <c r="P642" t="e">
        <f>VLOOKUP(F642,#REF!,3,FALSE)</f>
        <v>#REF!</v>
      </c>
      <c r="Q642">
        <f t="shared" ref="Q642:Q705" si="42">IF(OR(ISNUMBER(SEARCH("高等数学",E642)),ISNUMBER(SEARCH("数学分析",E642)),ISNUMBER(SEARCH("微积分",E642))),1,IF(OR(ISNUMBER(SEARCH("概率",E642)),ISNUMBER(SEARCH("数理统计",E642)),ISNUMBER(SEARCH("统计",E642))),2,IF(ISNUMBER(SEARCH("代数",E642)),3,IF(OR(ISNUMBER(SEARCH("运筹",E642)),ISNUMBER(SEARCH("优化",E642))),4,0))))</f>
        <v>0</v>
      </c>
      <c r="R642" t="str">
        <f t="shared" ref="R642:R705" si="43">IF(AND(Q642&gt;0,O642=1),Q642&amp;"-"&amp;E642,"")</f>
        <v/>
      </c>
      <c r="S642" t="s">
        <v>80</v>
      </c>
      <c r="T642">
        <v>6</v>
      </c>
      <c r="U642">
        <v>2</v>
      </c>
      <c r="V642" t="s">
        <v>43</v>
      </c>
      <c r="X642">
        <v>26</v>
      </c>
      <c r="Y642">
        <v>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e">
        <f>VLOOKUP(A642,#REF!,4,FALSE)</f>
        <v>#REF!</v>
      </c>
      <c r="AW642" t="e">
        <f>VLOOKUP(A642,#REF!,5,FALSE)</f>
        <v>#REF!</v>
      </c>
      <c r="AX642">
        <f>SUMIF(量化书目统计!A:A,H642,量化书目统计!G:G)</f>
        <v>0</v>
      </c>
    </row>
    <row r="643" spans="1:50" x14ac:dyDescent="0.3">
      <c r="A643" t="s">
        <v>3571</v>
      </c>
      <c r="B643" t="s">
        <v>539</v>
      </c>
      <c r="C643" t="s">
        <v>117</v>
      </c>
      <c r="D643">
        <v>4</v>
      </c>
      <c r="E643" t="s">
        <v>3602</v>
      </c>
      <c r="F643" s="1" t="s">
        <v>3603</v>
      </c>
      <c r="G643" t="s">
        <v>3604</v>
      </c>
      <c r="H643" t="e">
        <f>VLOOKUP(F643,#REF!,2,FALSE)</f>
        <v>#REF!</v>
      </c>
      <c r="I643" t="s">
        <v>158</v>
      </c>
      <c r="J643" s="4">
        <v>44259</v>
      </c>
      <c r="K643" s="4">
        <v>44364</v>
      </c>
      <c r="L643" s="3">
        <f t="shared" si="40"/>
        <v>105</v>
      </c>
      <c r="M643" s="4">
        <v>44396</v>
      </c>
      <c r="N643">
        <f t="shared" si="41"/>
        <v>137</v>
      </c>
      <c r="O643">
        <v>1</v>
      </c>
      <c r="P643" t="e">
        <f>VLOOKUP(F643,#REF!,3,FALSE)</f>
        <v>#REF!</v>
      </c>
      <c r="Q643">
        <f t="shared" si="42"/>
        <v>0</v>
      </c>
      <c r="R643" t="str">
        <f t="shared" si="43"/>
        <v/>
      </c>
      <c r="S643" t="s">
        <v>80</v>
      </c>
      <c r="T643">
        <v>1</v>
      </c>
      <c r="U643">
        <v>1</v>
      </c>
      <c r="V643" t="s">
        <v>80</v>
      </c>
      <c r="W643">
        <v>16</v>
      </c>
      <c r="X643">
        <v>21</v>
      </c>
      <c r="Y643">
        <v>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e">
        <f>VLOOKUP(A643,#REF!,4,FALSE)</f>
        <v>#REF!</v>
      </c>
      <c r="AW643" t="e">
        <f>VLOOKUP(A643,#REF!,5,FALSE)</f>
        <v>#REF!</v>
      </c>
      <c r="AX643">
        <f>SUMIF(量化书目统计!A:A,H643,量化书目统计!G:G)</f>
        <v>0</v>
      </c>
    </row>
    <row r="644" spans="1:50" x14ac:dyDescent="0.3">
      <c r="A644" t="s">
        <v>3571</v>
      </c>
      <c r="B644" t="s">
        <v>539</v>
      </c>
      <c r="C644" t="s">
        <v>117</v>
      </c>
      <c r="D644">
        <v>4</v>
      </c>
      <c r="E644" t="s">
        <v>326</v>
      </c>
      <c r="F644" s="1" t="s">
        <v>327</v>
      </c>
      <c r="G644" t="s">
        <v>328</v>
      </c>
      <c r="H644" t="e">
        <f>VLOOKUP(F644,#REF!,2,FALSE)</f>
        <v>#REF!</v>
      </c>
      <c r="I644" t="s">
        <v>158</v>
      </c>
      <c r="J644" s="4">
        <v>44260</v>
      </c>
      <c r="K644" s="4">
        <v>44446</v>
      </c>
      <c r="L644" s="3">
        <f t="shared" si="40"/>
        <v>186</v>
      </c>
      <c r="M644" s="4">
        <v>44446</v>
      </c>
      <c r="N644">
        <f t="shared" si="41"/>
        <v>186</v>
      </c>
      <c r="O644">
        <v>1</v>
      </c>
      <c r="P644" t="e">
        <f>VLOOKUP(F644,#REF!,3,FALSE)</f>
        <v>#REF!</v>
      </c>
      <c r="Q644">
        <f t="shared" si="42"/>
        <v>0</v>
      </c>
      <c r="R644" t="str">
        <f t="shared" si="43"/>
        <v/>
      </c>
      <c r="S644" t="s">
        <v>80</v>
      </c>
      <c r="T644">
        <v>1</v>
      </c>
      <c r="U644">
        <v>1</v>
      </c>
      <c r="V644" t="s">
        <v>38</v>
      </c>
      <c r="W644">
        <v>1</v>
      </c>
      <c r="X644">
        <v>21</v>
      </c>
      <c r="Y644">
        <v>15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e">
        <f>VLOOKUP(A644,#REF!,4,FALSE)</f>
        <v>#REF!</v>
      </c>
      <c r="AW644" t="e">
        <f>VLOOKUP(A644,#REF!,5,FALSE)</f>
        <v>#REF!</v>
      </c>
      <c r="AX644">
        <f>SUMIF(量化书目统计!A:A,H644,量化书目统计!G:G)</f>
        <v>0</v>
      </c>
    </row>
    <row r="645" spans="1:50" x14ac:dyDescent="0.3">
      <c r="A645" t="s">
        <v>3571</v>
      </c>
      <c r="B645" t="s">
        <v>539</v>
      </c>
      <c r="C645" t="s">
        <v>117</v>
      </c>
      <c r="D645">
        <v>4</v>
      </c>
      <c r="E645" t="s">
        <v>3605</v>
      </c>
      <c r="F645" s="1" t="s">
        <v>3606</v>
      </c>
      <c r="G645" t="s">
        <v>3607</v>
      </c>
      <c r="H645" t="e">
        <f>VLOOKUP(F645,#REF!,2,FALSE)</f>
        <v>#REF!</v>
      </c>
      <c r="I645" t="s">
        <v>158</v>
      </c>
      <c r="J645" s="4">
        <v>44202</v>
      </c>
      <c r="K645" s="4">
        <v>44379</v>
      </c>
      <c r="L645" s="3">
        <f t="shared" si="40"/>
        <v>177</v>
      </c>
      <c r="M645" s="4">
        <v>44375</v>
      </c>
      <c r="N645">
        <f t="shared" si="41"/>
        <v>173</v>
      </c>
      <c r="O645">
        <v>1</v>
      </c>
      <c r="P645" t="e">
        <f>VLOOKUP(F645,#REF!,3,FALSE)</f>
        <v>#REF!</v>
      </c>
      <c r="Q645">
        <f t="shared" si="42"/>
        <v>0</v>
      </c>
      <c r="R645" t="str">
        <f t="shared" si="43"/>
        <v/>
      </c>
      <c r="S645" t="s">
        <v>28</v>
      </c>
      <c r="T645">
        <v>18</v>
      </c>
      <c r="U645">
        <v>1</v>
      </c>
      <c r="V645" t="s">
        <v>80</v>
      </c>
      <c r="W645">
        <v>18</v>
      </c>
      <c r="X645">
        <v>18</v>
      </c>
      <c r="Y645">
        <v>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e">
        <f>VLOOKUP(A645,#REF!,4,FALSE)</f>
        <v>#REF!</v>
      </c>
      <c r="AW645" t="e">
        <f>VLOOKUP(A645,#REF!,5,FALSE)</f>
        <v>#REF!</v>
      </c>
      <c r="AX645">
        <f>SUMIF(量化书目统计!A:A,H645,量化书目统计!G:G)</f>
        <v>0</v>
      </c>
    </row>
    <row r="646" spans="1:50" x14ac:dyDescent="0.3">
      <c r="A646" t="s">
        <v>3571</v>
      </c>
      <c r="B646" t="s">
        <v>539</v>
      </c>
      <c r="C646" t="s">
        <v>117</v>
      </c>
      <c r="D646">
        <v>4</v>
      </c>
      <c r="E646" t="s">
        <v>3363</v>
      </c>
      <c r="F646" s="1" t="s">
        <v>3364</v>
      </c>
      <c r="G646" t="s">
        <v>3365</v>
      </c>
      <c r="H646" t="e">
        <f>VLOOKUP(F646,#REF!,2,FALSE)</f>
        <v>#REF!</v>
      </c>
      <c r="I646" t="s">
        <v>65</v>
      </c>
      <c r="J646" s="4">
        <v>44188</v>
      </c>
      <c r="K646" s="4">
        <v>44212</v>
      </c>
      <c r="L646" s="3">
        <f t="shared" si="40"/>
        <v>24</v>
      </c>
      <c r="M646" s="4">
        <v>44260</v>
      </c>
      <c r="N646">
        <f t="shared" si="41"/>
        <v>72</v>
      </c>
      <c r="O646">
        <v>1</v>
      </c>
      <c r="P646" t="e">
        <f>VLOOKUP(F646,#REF!,3,FALSE)</f>
        <v>#REF!</v>
      </c>
      <c r="Q646">
        <f t="shared" si="42"/>
        <v>0</v>
      </c>
      <c r="R646" t="str">
        <f t="shared" si="43"/>
        <v/>
      </c>
      <c r="S646" t="s">
        <v>28</v>
      </c>
      <c r="T646">
        <v>16</v>
      </c>
      <c r="U646">
        <v>1</v>
      </c>
      <c r="V646" t="s">
        <v>28</v>
      </c>
      <c r="W646">
        <v>18</v>
      </c>
      <c r="X646">
        <v>16</v>
      </c>
      <c r="Y646">
        <v>11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e">
        <f>VLOOKUP(A646,#REF!,4,FALSE)</f>
        <v>#REF!</v>
      </c>
      <c r="AW646" t="e">
        <f>VLOOKUP(A646,#REF!,5,FALSE)</f>
        <v>#REF!</v>
      </c>
      <c r="AX646">
        <f>SUMIF(量化书目统计!A:A,H646,量化书目统计!G:G)</f>
        <v>0</v>
      </c>
    </row>
    <row r="647" spans="1:50" x14ac:dyDescent="0.3">
      <c r="A647" t="s">
        <v>3571</v>
      </c>
      <c r="B647" t="s">
        <v>539</v>
      </c>
      <c r="C647" t="s">
        <v>117</v>
      </c>
      <c r="D647">
        <v>4</v>
      </c>
      <c r="E647" t="s">
        <v>3608</v>
      </c>
      <c r="F647" s="1" t="s">
        <v>3609</v>
      </c>
      <c r="G647" t="s">
        <v>3610</v>
      </c>
      <c r="H647" t="e">
        <f>VLOOKUP(F647,#REF!,2,FALSE)</f>
        <v>#REF!</v>
      </c>
      <c r="I647" t="s">
        <v>65</v>
      </c>
      <c r="J647" s="4">
        <v>44202</v>
      </c>
      <c r="K647" s="4">
        <v>44382</v>
      </c>
      <c r="L647" s="3">
        <f t="shared" si="40"/>
        <v>180</v>
      </c>
      <c r="M647" s="4">
        <v>44375</v>
      </c>
      <c r="N647">
        <f t="shared" si="41"/>
        <v>173</v>
      </c>
      <c r="O647">
        <v>1</v>
      </c>
      <c r="P647" t="e">
        <f>VLOOKUP(F647,#REF!,3,FALSE)</f>
        <v>#REF!</v>
      </c>
      <c r="Q647">
        <f t="shared" si="42"/>
        <v>0</v>
      </c>
      <c r="R647" t="str">
        <f t="shared" si="43"/>
        <v/>
      </c>
      <c r="S647" t="s">
        <v>28</v>
      </c>
      <c r="T647">
        <v>18</v>
      </c>
      <c r="U647">
        <v>1</v>
      </c>
      <c r="V647" t="s">
        <v>80</v>
      </c>
      <c r="W647">
        <v>18</v>
      </c>
      <c r="X647">
        <v>18</v>
      </c>
      <c r="Y647">
        <v>20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 t="e">
        <f>VLOOKUP(A647,#REF!,4,FALSE)</f>
        <v>#REF!</v>
      </c>
      <c r="AW647" t="e">
        <f>VLOOKUP(A647,#REF!,5,FALSE)</f>
        <v>#REF!</v>
      </c>
      <c r="AX647">
        <f>SUMIF(量化书目统计!A:A,H647,量化书目统计!G:G)</f>
        <v>0</v>
      </c>
    </row>
    <row r="648" spans="1:50" x14ac:dyDescent="0.3">
      <c r="A648" t="s">
        <v>3571</v>
      </c>
      <c r="B648" t="s">
        <v>539</v>
      </c>
      <c r="C648" t="s">
        <v>117</v>
      </c>
      <c r="D648">
        <v>4</v>
      </c>
      <c r="E648" t="s">
        <v>3605</v>
      </c>
      <c r="F648" s="1" t="s">
        <v>3611</v>
      </c>
      <c r="G648" t="s">
        <v>3612</v>
      </c>
      <c r="H648" t="e">
        <f>VLOOKUP(F648,#REF!,2,FALSE)</f>
        <v>#REF!</v>
      </c>
      <c r="I648" t="s">
        <v>158</v>
      </c>
      <c r="J648" s="4">
        <v>44202</v>
      </c>
      <c r="K648" s="4">
        <v>44382</v>
      </c>
      <c r="L648" s="3">
        <f t="shared" si="40"/>
        <v>180</v>
      </c>
      <c r="M648" s="4">
        <v>44375</v>
      </c>
      <c r="N648">
        <f t="shared" si="41"/>
        <v>173</v>
      </c>
      <c r="O648">
        <v>1</v>
      </c>
      <c r="P648" t="e">
        <f>VLOOKUP(F648,#REF!,3,FALSE)</f>
        <v>#REF!</v>
      </c>
      <c r="Q648">
        <f t="shared" si="42"/>
        <v>0</v>
      </c>
      <c r="R648" t="str">
        <f t="shared" si="43"/>
        <v/>
      </c>
      <c r="S648" t="s">
        <v>28</v>
      </c>
      <c r="T648">
        <v>18</v>
      </c>
      <c r="U648">
        <v>1</v>
      </c>
      <c r="V648" t="s">
        <v>80</v>
      </c>
      <c r="W648">
        <v>18</v>
      </c>
      <c r="X648">
        <v>18</v>
      </c>
      <c r="Y648">
        <v>15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e">
        <f>VLOOKUP(A648,#REF!,4,FALSE)</f>
        <v>#REF!</v>
      </c>
      <c r="AW648" t="e">
        <f>VLOOKUP(A648,#REF!,5,FALSE)</f>
        <v>#REF!</v>
      </c>
      <c r="AX648">
        <f>SUMIF(量化书目统计!A:A,H648,量化书目统计!G:G)</f>
        <v>0</v>
      </c>
    </row>
    <row r="649" spans="1:50" x14ac:dyDescent="0.3">
      <c r="A649" t="s">
        <v>3571</v>
      </c>
      <c r="B649" t="s">
        <v>539</v>
      </c>
      <c r="C649" t="s">
        <v>117</v>
      </c>
      <c r="D649">
        <v>4</v>
      </c>
      <c r="E649" t="s">
        <v>942</v>
      </c>
      <c r="F649" s="1" t="s">
        <v>943</v>
      </c>
      <c r="G649" t="s">
        <v>944</v>
      </c>
      <c r="H649" t="e">
        <f>VLOOKUP(F649,#REF!,2,FALSE)</f>
        <v>#REF!</v>
      </c>
      <c r="I649" t="s">
        <v>158</v>
      </c>
      <c r="J649" s="4">
        <v>44257</v>
      </c>
      <c r="K649" s="4">
        <v>44358</v>
      </c>
      <c r="L649" s="3">
        <f t="shared" si="40"/>
        <v>101</v>
      </c>
      <c r="M649" s="4">
        <v>44396</v>
      </c>
      <c r="N649">
        <f t="shared" si="41"/>
        <v>139</v>
      </c>
      <c r="O649">
        <v>1</v>
      </c>
      <c r="P649" t="e">
        <f>VLOOKUP(F649,#REF!,3,FALSE)</f>
        <v>#REF!</v>
      </c>
      <c r="Q649">
        <f t="shared" si="42"/>
        <v>0</v>
      </c>
      <c r="R649" t="str">
        <f t="shared" si="43"/>
        <v/>
      </c>
      <c r="S649" t="s">
        <v>80</v>
      </c>
      <c r="T649">
        <v>1</v>
      </c>
      <c r="U649">
        <v>1</v>
      </c>
      <c r="V649" t="s">
        <v>80</v>
      </c>
      <c r="W649">
        <v>15</v>
      </c>
      <c r="X649">
        <v>21</v>
      </c>
      <c r="Y649">
        <v>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e">
        <f>VLOOKUP(A649,#REF!,4,FALSE)</f>
        <v>#REF!</v>
      </c>
      <c r="AW649" t="e">
        <f>VLOOKUP(A649,#REF!,5,FALSE)</f>
        <v>#REF!</v>
      </c>
      <c r="AX649">
        <f>SUMIF(量化书目统计!A:A,H649,量化书目统计!G:G)</f>
        <v>0</v>
      </c>
    </row>
    <row r="650" spans="1:50" x14ac:dyDescent="0.3">
      <c r="A650" t="s">
        <v>3571</v>
      </c>
      <c r="B650" t="s">
        <v>539</v>
      </c>
      <c r="C650" t="s">
        <v>117</v>
      </c>
      <c r="D650">
        <v>4</v>
      </c>
      <c r="E650" t="s">
        <v>3613</v>
      </c>
      <c r="F650" s="1" t="s">
        <v>3614</v>
      </c>
      <c r="G650" t="s">
        <v>3615</v>
      </c>
      <c r="H650" t="e">
        <f>VLOOKUP(F650,#REF!,2,FALSE)</f>
        <v>#REF!</v>
      </c>
      <c r="I650" t="s">
        <v>32</v>
      </c>
      <c r="J650" s="4">
        <v>44272</v>
      </c>
      <c r="K650" s="4">
        <v>44441</v>
      </c>
      <c r="L650" s="3">
        <f t="shared" si="40"/>
        <v>169</v>
      </c>
      <c r="M650" s="4">
        <v>44446</v>
      </c>
      <c r="N650">
        <f t="shared" si="41"/>
        <v>174</v>
      </c>
      <c r="O650">
        <v>1</v>
      </c>
      <c r="P650" t="e">
        <f>VLOOKUP(F650,#REF!,3,FALSE)</f>
        <v>#REF!</v>
      </c>
      <c r="Q650">
        <f t="shared" si="42"/>
        <v>0</v>
      </c>
      <c r="R650" t="str">
        <f t="shared" si="43"/>
        <v/>
      </c>
      <c r="S650" t="s">
        <v>80</v>
      </c>
      <c r="T650">
        <v>3</v>
      </c>
      <c r="U650">
        <v>1</v>
      </c>
      <c r="V650" t="s">
        <v>43</v>
      </c>
      <c r="X650">
        <v>23</v>
      </c>
      <c r="Y650">
        <v>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e">
        <f>VLOOKUP(A650,#REF!,4,FALSE)</f>
        <v>#REF!</v>
      </c>
      <c r="AW650" t="e">
        <f>VLOOKUP(A650,#REF!,5,FALSE)</f>
        <v>#REF!</v>
      </c>
      <c r="AX650">
        <f>SUMIF(量化书目统计!A:A,H650,量化书目统计!G:G)</f>
        <v>0</v>
      </c>
    </row>
    <row r="651" spans="1:50" x14ac:dyDescent="0.3">
      <c r="A651" t="s">
        <v>3571</v>
      </c>
      <c r="B651" t="s">
        <v>539</v>
      </c>
      <c r="C651" t="s">
        <v>117</v>
      </c>
      <c r="D651">
        <v>4</v>
      </c>
      <c r="E651" t="s">
        <v>3616</v>
      </c>
      <c r="F651" s="1" t="s">
        <v>3617</v>
      </c>
      <c r="G651" t="s">
        <v>3618</v>
      </c>
      <c r="H651" t="e">
        <f>VLOOKUP(F651,#REF!,2,FALSE)</f>
        <v>#REF!</v>
      </c>
      <c r="I651" t="s">
        <v>65</v>
      </c>
      <c r="J651" s="4">
        <v>44188</v>
      </c>
      <c r="K651" s="4">
        <v>44212</v>
      </c>
      <c r="L651" s="3">
        <f t="shared" si="40"/>
        <v>24</v>
      </c>
      <c r="M651" s="4">
        <v>44260</v>
      </c>
      <c r="N651">
        <f t="shared" si="41"/>
        <v>72</v>
      </c>
      <c r="O651">
        <v>1</v>
      </c>
      <c r="P651" t="e">
        <f>VLOOKUP(F651,#REF!,3,FALSE)</f>
        <v>#REF!</v>
      </c>
      <c r="Q651">
        <f t="shared" si="42"/>
        <v>0</v>
      </c>
      <c r="R651" t="str">
        <f t="shared" si="43"/>
        <v/>
      </c>
      <c r="S651" t="s">
        <v>28</v>
      </c>
      <c r="T651">
        <v>16</v>
      </c>
      <c r="U651">
        <v>1</v>
      </c>
      <c r="V651" t="s">
        <v>28</v>
      </c>
      <c r="W651">
        <v>18</v>
      </c>
      <c r="X651">
        <v>16</v>
      </c>
      <c r="Y651">
        <v>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e">
        <f>VLOOKUP(A651,#REF!,4,FALSE)</f>
        <v>#REF!</v>
      </c>
      <c r="AW651" t="e">
        <f>VLOOKUP(A651,#REF!,5,FALSE)</f>
        <v>#REF!</v>
      </c>
      <c r="AX651">
        <f>SUMIF(量化书目统计!A:A,H651,量化书目统计!G:G)</f>
        <v>0</v>
      </c>
    </row>
    <row r="652" spans="1:50" x14ac:dyDescent="0.3">
      <c r="A652" t="s">
        <v>3571</v>
      </c>
      <c r="B652" t="s">
        <v>539</v>
      </c>
      <c r="C652" t="s">
        <v>117</v>
      </c>
      <c r="D652">
        <v>4</v>
      </c>
      <c r="E652" t="s">
        <v>3619</v>
      </c>
      <c r="F652" s="1" t="s">
        <v>3620</v>
      </c>
      <c r="G652" t="s">
        <v>3621</v>
      </c>
      <c r="H652" t="e">
        <f>VLOOKUP(F652,#REF!,2,FALSE)</f>
        <v>#REF!</v>
      </c>
      <c r="I652" t="s">
        <v>65</v>
      </c>
      <c r="J652" s="4">
        <v>44188</v>
      </c>
      <c r="K652" s="4">
        <v>44382</v>
      </c>
      <c r="L652" s="3">
        <f t="shared" si="40"/>
        <v>194</v>
      </c>
      <c r="M652" s="4">
        <v>44375</v>
      </c>
      <c r="N652">
        <f t="shared" si="41"/>
        <v>187</v>
      </c>
      <c r="O652">
        <v>1</v>
      </c>
      <c r="P652" t="e">
        <f>VLOOKUP(F652,#REF!,3,FALSE)</f>
        <v>#REF!</v>
      </c>
      <c r="Q652">
        <f t="shared" si="42"/>
        <v>0</v>
      </c>
      <c r="R652" t="str">
        <f t="shared" si="43"/>
        <v/>
      </c>
      <c r="S652" t="s">
        <v>28</v>
      </c>
      <c r="T652">
        <v>16</v>
      </c>
      <c r="U652">
        <v>1</v>
      </c>
      <c r="V652" t="s">
        <v>80</v>
      </c>
      <c r="W652">
        <v>18</v>
      </c>
      <c r="X652">
        <v>16</v>
      </c>
      <c r="Y652">
        <v>10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 t="e">
        <f>VLOOKUP(A652,#REF!,4,FALSE)</f>
        <v>#REF!</v>
      </c>
      <c r="AW652" t="e">
        <f>VLOOKUP(A652,#REF!,5,FALSE)</f>
        <v>#REF!</v>
      </c>
      <c r="AX652">
        <f>SUMIF(量化书目统计!A:A,H652,量化书目统计!G:G)</f>
        <v>0</v>
      </c>
    </row>
    <row r="653" spans="1:50" x14ac:dyDescent="0.3">
      <c r="A653" t="s">
        <v>3571</v>
      </c>
      <c r="B653" t="s">
        <v>539</v>
      </c>
      <c r="C653" t="s">
        <v>117</v>
      </c>
      <c r="D653">
        <v>4</v>
      </c>
      <c r="E653" t="s">
        <v>801</v>
      </c>
      <c r="F653" s="1" t="s">
        <v>802</v>
      </c>
      <c r="G653" t="s">
        <v>803</v>
      </c>
      <c r="H653" t="e">
        <f>VLOOKUP(F653,#REF!,2,FALSE)</f>
        <v>#REF!</v>
      </c>
      <c r="I653" t="s">
        <v>158</v>
      </c>
      <c r="J653" s="4">
        <v>44292</v>
      </c>
      <c r="K653" s="4">
        <v>44446</v>
      </c>
      <c r="L653" s="3">
        <f t="shared" si="40"/>
        <v>154</v>
      </c>
      <c r="M653" s="4">
        <v>44508</v>
      </c>
      <c r="N653">
        <f t="shared" si="41"/>
        <v>216</v>
      </c>
      <c r="O653">
        <v>1</v>
      </c>
      <c r="P653" t="e">
        <f>VLOOKUP(F653,#REF!,3,FALSE)</f>
        <v>#REF!</v>
      </c>
      <c r="Q653">
        <f t="shared" si="42"/>
        <v>0</v>
      </c>
      <c r="R653" t="str">
        <f t="shared" si="43"/>
        <v/>
      </c>
      <c r="S653" t="s">
        <v>80</v>
      </c>
      <c r="T653">
        <v>6</v>
      </c>
      <c r="U653">
        <v>1</v>
      </c>
      <c r="V653" t="s">
        <v>38</v>
      </c>
      <c r="W653">
        <v>1</v>
      </c>
      <c r="X653">
        <v>26</v>
      </c>
      <c r="Y653">
        <v>10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e">
        <f>VLOOKUP(A653,#REF!,4,FALSE)</f>
        <v>#REF!</v>
      </c>
      <c r="AW653" t="e">
        <f>VLOOKUP(A653,#REF!,5,FALSE)</f>
        <v>#REF!</v>
      </c>
      <c r="AX653">
        <f>SUMIF(量化书目统计!A:A,H653,量化书目统计!G:G)</f>
        <v>0</v>
      </c>
    </row>
    <row r="654" spans="1:50" x14ac:dyDescent="0.3">
      <c r="A654" t="s">
        <v>3571</v>
      </c>
      <c r="B654" t="s">
        <v>539</v>
      </c>
      <c r="C654" t="s">
        <v>117</v>
      </c>
      <c r="D654">
        <v>4</v>
      </c>
      <c r="E654" t="s">
        <v>3622</v>
      </c>
      <c r="F654" s="1" t="s">
        <v>3623</v>
      </c>
      <c r="G654" t="s">
        <v>3624</v>
      </c>
      <c r="H654" t="e">
        <f>VLOOKUP(F654,#REF!,2,FALSE)</f>
        <v>#REF!</v>
      </c>
      <c r="I654" t="s">
        <v>74</v>
      </c>
      <c r="J654" s="4">
        <v>44167</v>
      </c>
      <c r="K654" s="4">
        <v>44207</v>
      </c>
      <c r="L654" s="3">
        <f t="shared" si="40"/>
        <v>40</v>
      </c>
      <c r="M654" s="4">
        <v>44228</v>
      </c>
      <c r="N654">
        <f t="shared" si="41"/>
        <v>61</v>
      </c>
      <c r="O654">
        <v>1</v>
      </c>
      <c r="P654" t="e">
        <f>VLOOKUP(F654,#REF!,3,FALSE)</f>
        <v>#REF!</v>
      </c>
      <c r="Q654">
        <f t="shared" si="42"/>
        <v>0</v>
      </c>
      <c r="R654" t="str">
        <f t="shared" si="43"/>
        <v/>
      </c>
      <c r="S654" t="s">
        <v>28</v>
      </c>
      <c r="T654">
        <v>13</v>
      </c>
      <c r="U654">
        <v>1</v>
      </c>
      <c r="V654" t="s">
        <v>28</v>
      </c>
      <c r="W654">
        <v>18</v>
      </c>
      <c r="X654">
        <v>13</v>
      </c>
      <c r="Y654">
        <v>11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e">
        <f>VLOOKUP(A654,#REF!,4,FALSE)</f>
        <v>#REF!</v>
      </c>
      <c r="AW654" t="e">
        <f>VLOOKUP(A654,#REF!,5,FALSE)</f>
        <v>#REF!</v>
      </c>
      <c r="AX654">
        <f>SUMIF(量化书目统计!A:A,H654,量化书目统计!G:G)</f>
        <v>0</v>
      </c>
    </row>
    <row r="655" spans="1:50" x14ac:dyDescent="0.3">
      <c r="A655" t="s">
        <v>3571</v>
      </c>
      <c r="B655" t="s">
        <v>539</v>
      </c>
      <c r="C655" t="s">
        <v>117</v>
      </c>
      <c r="D655">
        <v>4</v>
      </c>
      <c r="E655" t="s">
        <v>3156</v>
      </c>
      <c r="F655" s="1" t="s">
        <v>3157</v>
      </c>
      <c r="G655" t="s">
        <v>3158</v>
      </c>
      <c r="H655" t="e">
        <f>VLOOKUP(F655,#REF!,2,FALSE)</f>
        <v>#REF!</v>
      </c>
      <c r="I655" t="s">
        <v>65</v>
      </c>
      <c r="J655" s="4">
        <v>44202</v>
      </c>
      <c r="K655" s="4">
        <v>44259</v>
      </c>
      <c r="L655" s="3">
        <f t="shared" si="40"/>
        <v>57</v>
      </c>
      <c r="M655" s="4">
        <v>44263</v>
      </c>
      <c r="N655">
        <f t="shared" si="41"/>
        <v>61</v>
      </c>
      <c r="O655">
        <v>1</v>
      </c>
      <c r="P655" t="e">
        <f>VLOOKUP(F655,#REF!,3,FALSE)</f>
        <v>#REF!</v>
      </c>
      <c r="Q655">
        <f t="shared" si="42"/>
        <v>0</v>
      </c>
      <c r="R655" t="str">
        <f t="shared" si="43"/>
        <v/>
      </c>
      <c r="S655" t="s">
        <v>28</v>
      </c>
      <c r="T655">
        <v>18</v>
      </c>
      <c r="U655">
        <v>1</v>
      </c>
      <c r="V655" t="s">
        <v>80</v>
      </c>
      <c r="W655">
        <v>1</v>
      </c>
      <c r="X655">
        <v>18</v>
      </c>
      <c r="Y655">
        <v>11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e">
        <f>VLOOKUP(A655,#REF!,4,FALSE)</f>
        <v>#REF!</v>
      </c>
      <c r="AW655" t="e">
        <f>VLOOKUP(A655,#REF!,5,FALSE)</f>
        <v>#REF!</v>
      </c>
      <c r="AX655">
        <f>SUMIF(量化书目统计!A:A,H655,量化书目统计!G:G)</f>
        <v>0</v>
      </c>
    </row>
    <row r="656" spans="1:50" x14ac:dyDescent="0.3">
      <c r="A656" t="s">
        <v>3571</v>
      </c>
      <c r="B656" t="s">
        <v>539</v>
      </c>
      <c r="C656" t="s">
        <v>117</v>
      </c>
      <c r="D656">
        <v>4</v>
      </c>
      <c r="E656" t="s">
        <v>1517</v>
      </c>
      <c r="F656" s="1" t="s">
        <v>1518</v>
      </c>
      <c r="G656" t="s">
        <v>1519</v>
      </c>
      <c r="H656" t="e">
        <f>VLOOKUP(F656,#REF!,2,FALSE)</f>
        <v>#REF!</v>
      </c>
      <c r="I656" t="s">
        <v>158</v>
      </c>
      <c r="J656" s="4">
        <v>44260</v>
      </c>
      <c r="K656" s="4">
        <v>44379</v>
      </c>
      <c r="L656" s="3">
        <f t="shared" si="40"/>
        <v>119</v>
      </c>
      <c r="M656" s="4">
        <v>44446</v>
      </c>
      <c r="N656">
        <f t="shared" si="41"/>
        <v>186</v>
      </c>
      <c r="O656">
        <v>1</v>
      </c>
      <c r="P656" t="e">
        <f>VLOOKUP(F656,#REF!,3,FALSE)</f>
        <v>#REF!</v>
      </c>
      <c r="Q656">
        <f t="shared" si="42"/>
        <v>0</v>
      </c>
      <c r="R656" t="str">
        <f t="shared" si="43"/>
        <v/>
      </c>
      <c r="S656" t="s">
        <v>80</v>
      </c>
      <c r="T656">
        <v>1</v>
      </c>
      <c r="U656">
        <v>1</v>
      </c>
      <c r="V656" t="s">
        <v>80</v>
      </c>
      <c r="W656">
        <v>18</v>
      </c>
      <c r="X656">
        <v>21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e">
        <f>VLOOKUP(A656,#REF!,4,FALSE)</f>
        <v>#REF!</v>
      </c>
      <c r="AW656" t="e">
        <f>VLOOKUP(A656,#REF!,5,FALSE)</f>
        <v>#REF!</v>
      </c>
      <c r="AX656">
        <f>SUMIF(量化书目统计!A:A,H656,量化书目统计!G:G)</f>
        <v>0</v>
      </c>
    </row>
    <row r="657" spans="1:50" x14ac:dyDescent="0.3">
      <c r="A657" t="s">
        <v>3571</v>
      </c>
      <c r="B657" t="s">
        <v>539</v>
      </c>
      <c r="C657" t="s">
        <v>117</v>
      </c>
      <c r="D657">
        <v>4</v>
      </c>
      <c r="E657" t="s">
        <v>3625</v>
      </c>
      <c r="F657" s="1" t="s">
        <v>3626</v>
      </c>
      <c r="G657" t="s">
        <v>3627</v>
      </c>
      <c r="H657" t="e">
        <f>VLOOKUP(F657,#REF!,2,FALSE)</f>
        <v>#REF!</v>
      </c>
      <c r="I657" t="s">
        <v>74</v>
      </c>
      <c r="J657" s="4">
        <v>44202</v>
      </c>
      <c r="K657" s="4">
        <v>44382</v>
      </c>
      <c r="L657" s="3">
        <f t="shared" si="40"/>
        <v>180</v>
      </c>
      <c r="M657" s="4">
        <v>44375</v>
      </c>
      <c r="N657">
        <f t="shared" si="41"/>
        <v>173</v>
      </c>
      <c r="O657">
        <v>1</v>
      </c>
      <c r="P657" t="e">
        <f>VLOOKUP(F657,#REF!,3,FALSE)</f>
        <v>#REF!</v>
      </c>
      <c r="Q657">
        <f t="shared" si="42"/>
        <v>0</v>
      </c>
      <c r="R657" t="str">
        <f t="shared" si="43"/>
        <v/>
      </c>
      <c r="S657" t="s">
        <v>28</v>
      </c>
      <c r="T657">
        <v>18</v>
      </c>
      <c r="U657">
        <v>1</v>
      </c>
      <c r="V657" t="s">
        <v>80</v>
      </c>
      <c r="W657">
        <v>18</v>
      </c>
      <c r="X657">
        <v>18</v>
      </c>
      <c r="Y657">
        <v>14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e">
        <f>VLOOKUP(A657,#REF!,4,FALSE)</f>
        <v>#REF!</v>
      </c>
      <c r="AW657" t="e">
        <f>VLOOKUP(A657,#REF!,5,FALSE)</f>
        <v>#REF!</v>
      </c>
      <c r="AX657">
        <f>SUMIF(量化书目统计!A:A,H657,量化书目统计!G:G)</f>
        <v>0</v>
      </c>
    </row>
    <row r="658" spans="1:50" x14ac:dyDescent="0.3">
      <c r="A658" t="s">
        <v>3571</v>
      </c>
      <c r="B658" t="s">
        <v>539</v>
      </c>
      <c r="C658" t="s">
        <v>117</v>
      </c>
      <c r="D658">
        <v>4</v>
      </c>
      <c r="E658" t="s">
        <v>1293</v>
      </c>
      <c r="F658" s="1" t="s">
        <v>1294</v>
      </c>
      <c r="G658" t="s">
        <v>1295</v>
      </c>
      <c r="H658" t="e">
        <f>VLOOKUP(F658,#REF!,2,FALSE)</f>
        <v>#REF!</v>
      </c>
      <c r="I658" t="s">
        <v>158</v>
      </c>
      <c r="J658" s="4">
        <v>44257</v>
      </c>
      <c r="K658" s="4">
        <v>44446</v>
      </c>
      <c r="L658" s="3">
        <f t="shared" si="40"/>
        <v>189</v>
      </c>
      <c r="M658" s="4">
        <v>44446</v>
      </c>
      <c r="N658">
        <f t="shared" si="41"/>
        <v>189</v>
      </c>
      <c r="O658">
        <v>1</v>
      </c>
      <c r="P658" t="e">
        <f>VLOOKUP(F658,#REF!,3,FALSE)</f>
        <v>#REF!</v>
      </c>
      <c r="Q658">
        <f t="shared" si="42"/>
        <v>0</v>
      </c>
      <c r="R658" t="str">
        <f t="shared" si="43"/>
        <v/>
      </c>
      <c r="S658" t="s">
        <v>80</v>
      </c>
      <c r="T658">
        <v>1</v>
      </c>
      <c r="U658">
        <v>1</v>
      </c>
      <c r="V658" t="s">
        <v>38</v>
      </c>
      <c r="W658">
        <v>1</v>
      </c>
      <c r="X658">
        <v>21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e">
        <f>VLOOKUP(A658,#REF!,4,FALSE)</f>
        <v>#REF!</v>
      </c>
      <c r="AW658" t="e">
        <f>VLOOKUP(A658,#REF!,5,FALSE)</f>
        <v>#REF!</v>
      </c>
      <c r="AX658">
        <f>SUMIF(量化书目统计!A:A,H658,量化书目统计!G:G)</f>
        <v>0</v>
      </c>
    </row>
    <row r="659" spans="1:50" x14ac:dyDescent="0.3">
      <c r="A659" t="s">
        <v>3571</v>
      </c>
      <c r="B659" t="s">
        <v>539</v>
      </c>
      <c r="C659" t="s">
        <v>117</v>
      </c>
      <c r="D659">
        <v>4</v>
      </c>
      <c r="E659" t="s">
        <v>2505</v>
      </c>
      <c r="F659" s="1" t="s">
        <v>3628</v>
      </c>
      <c r="G659" t="s">
        <v>3629</v>
      </c>
      <c r="H659" t="e">
        <f>VLOOKUP(F659,#REF!,2,FALSE)</f>
        <v>#REF!</v>
      </c>
      <c r="I659" t="s">
        <v>65</v>
      </c>
      <c r="J659" s="4">
        <v>44502</v>
      </c>
      <c r="K659" s="4">
        <v>44575</v>
      </c>
      <c r="L659" s="3">
        <f t="shared" si="40"/>
        <v>73</v>
      </c>
      <c r="M659" s="4">
        <v>44564</v>
      </c>
      <c r="N659">
        <f t="shared" si="41"/>
        <v>62</v>
      </c>
      <c r="O659">
        <v>1</v>
      </c>
      <c r="P659" t="e">
        <f>VLOOKUP(F659,#REF!,3,FALSE)</f>
        <v>#REF!</v>
      </c>
      <c r="Q659">
        <f t="shared" si="42"/>
        <v>0</v>
      </c>
      <c r="R659" t="str">
        <f t="shared" si="43"/>
        <v/>
      </c>
      <c r="S659" t="s">
        <v>38</v>
      </c>
      <c r="T659">
        <v>9</v>
      </c>
      <c r="U659">
        <v>1</v>
      </c>
      <c r="V659" t="s">
        <v>38</v>
      </c>
      <c r="W659">
        <v>18</v>
      </c>
      <c r="X659">
        <v>49</v>
      </c>
      <c r="Y659">
        <v>15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 t="e">
        <f>VLOOKUP(A659,#REF!,4,FALSE)</f>
        <v>#REF!</v>
      </c>
      <c r="AW659" t="e">
        <f>VLOOKUP(A659,#REF!,5,FALSE)</f>
        <v>#REF!</v>
      </c>
      <c r="AX659">
        <f>SUMIF(量化书目统计!A:A,H659,量化书目统计!G:G)</f>
        <v>0</v>
      </c>
    </row>
    <row r="660" spans="1:50" x14ac:dyDescent="0.3">
      <c r="A660" t="s">
        <v>3571</v>
      </c>
      <c r="B660" t="s">
        <v>539</v>
      </c>
      <c r="C660" t="s">
        <v>117</v>
      </c>
      <c r="D660">
        <v>4</v>
      </c>
      <c r="E660" t="s">
        <v>2505</v>
      </c>
      <c r="F660" s="1" t="s">
        <v>2506</v>
      </c>
      <c r="G660" t="s">
        <v>2507</v>
      </c>
      <c r="H660" t="e">
        <f>VLOOKUP(F660,#REF!,2,FALSE)</f>
        <v>#REF!</v>
      </c>
      <c r="I660" t="s">
        <v>65</v>
      </c>
      <c r="J660" s="4">
        <v>44454</v>
      </c>
      <c r="K660" s="4">
        <v>44510</v>
      </c>
      <c r="L660" s="3">
        <f t="shared" si="40"/>
        <v>56</v>
      </c>
      <c r="M660" s="4">
        <v>44543</v>
      </c>
      <c r="N660">
        <f t="shared" si="41"/>
        <v>89</v>
      </c>
      <c r="O660">
        <v>1</v>
      </c>
      <c r="P660" t="e">
        <f>VLOOKUP(F660,#REF!,3,FALSE)</f>
        <v>#REF!</v>
      </c>
      <c r="Q660">
        <f t="shared" si="42"/>
        <v>0</v>
      </c>
      <c r="R660" t="str">
        <f t="shared" si="43"/>
        <v/>
      </c>
      <c r="S660" t="s">
        <v>38</v>
      </c>
      <c r="T660">
        <v>2</v>
      </c>
      <c r="U660">
        <v>1</v>
      </c>
      <c r="V660" t="s">
        <v>38</v>
      </c>
      <c r="W660">
        <v>10</v>
      </c>
      <c r="X660">
        <v>42</v>
      </c>
      <c r="Y660">
        <v>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e">
        <f>VLOOKUP(A660,#REF!,4,FALSE)</f>
        <v>#REF!</v>
      </c>
      <c r="AW660" t="e">
        <f>VLOOKUP(A660,#REF!,5,FALSE)</f>
        <v>#REF!</v>
      </c>
      <c r="AX660">
        <f>SUMIF(量化书目统计!A:A,H660,量化书目统计!G:G)</f>
        <v>0</v>
      </c>
    </row>
    <row r="661" spans="1:50" x14ac:dyDescent="0.3">
      <c r="A661" t="s">
        <v>3571</v>
      </c>
      <c r="B661" t="s">
        <v>539</v>
      </c>
      <c r="C661" t="s">
        <v>117</v>
      </c>
      <c r="D661">
        <v>4</v>
      </c>
      <c r="E661" t="s">
        <v>3630</v>
      </c>
      <c r="F661" s="1" t="s">
        <v>3631</v>
      </c>
      <c r="G661" t="s">
        <v>3632</v>
      </c>
      <c r="H661" t="e">
        <f>VLOOKUP(F661,#REF!,2,FALSE)</f>
        <v>#REF!</v>
      </c>
      <c r="I661" t="s">
        <v>158</v>
      </c>
      <c r="J661" s="4">
        <v>44277</v>
      </c>
      <c r="K661" s="4">
        <v>44358</v>
      </c>
      <c r="L661" s="3">
        <f t="shared" si="40"/>
        <v>81</v>
      </c>
      <c r="M661" s="4">
        <v>44396</v>
      </c>
      <c r="N661">
        <f t="shared" si="41"/>
        <v>119</v>
      </c>
      <c r="O661">
        <v>1</v>
      </c>
      <c r="P661" t="e">
        <f>VLOOKUP(F661,#REF!,3,FALSE)</f>
        <v>#REF!</v>
      </c>
      <c r="Q661">
        <f t="shared" si="42"/>
        <v>0</v>
      </c>
      <c r="R661" t="str">
        <f t="shared" si="43"/>
        <v/>
      </c>
      <c r="S661" t="s">
        <v>80</v>
      </c>
      <c r="T661">
        <v>4</v>
      </c>
      <c r="U661">
        <v>1</v>
      </c>
      <c r="V661" t="s">
        <v>80</v>
      </c>
      <c r="W661">
        <v>15</v>
      </c>
      <c r="X661">
        <v>24</v>
      </c>
      <c r="Y661">
        <v>15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 t="e">
        <f>VLOOKUP(A661,#REF!,4,FALSE)</f>
        <v>#REF!</v>
      </c>
      <c r="AW661" t="e">
        <f>VLOOKUP(A661,#REF!,5,FALSE)</f>
        <v>#REF!</v>
      </c>
      <c r="AX661">
        <f>SUMIF(量化书目统计!A:A,H661,量化书目统计!G:G)</f>
        <v>0</v>
      </c>
    </row>
    <row r="662" spans="1:50" x14ac:dyDescent="0.3">
      <c r="A662" t="s">
        <v>3571</v>
      </c>
      <c r="B662" t="s">
        <v>539</v>
      </c>
      <c r="C662" t="s">
        <v>117</v>
      </c>
      <c r="D662">
        <v>4</v>
      </c>
      <c r="E662" t="s">
        <v>1450</v>
      </c>
      <c r="F662" s="1" t="s">
        <v>1451</v>
      </c>
      <c r="G662" t="s">
        <v>1452</v>
      </c>
      <c r="H662" t="e">
        <f>VLOOKUP(F662,#REF!,2,FALSE)</f>
        <v>#REF!</v>
      </c>
      <c r="I662" t="s">
        <v>32</v>
      </c>
      <c r="J662" s="4">
        <v>44295</v>
      </c>
      <c r="K662" s="4">
        <v>44526</v>
      </c>
      <c r="L662" s="3">
        <f t="shared" si="40"/>
        <v>231</v>
      </c>
      <c r="M662" s="4">
        <v>44523</v>
      </c>
      <c r="N662">
        <f t="shared" si="41"/>
        <v>228</v>
      </c>
      <c r="O662">
        <v>1</v>
      </c>
      <c r="P662" t="e">
        <f>VLOOKUP(F662,#REF!,3,FALSE)</f>
        <v>#REF!</v>
      </c>
      <c r="Q662">
        <f t="shared" si="42"/>
        <v>0</v>
      </c>
      <c r="R662" t="str">
        <f t="shared" si="43"/>
        <v/>
      </c>
      <c r="S662" t="s">
        <v>80</v>
      </c>
      <c r="T662">
        <v>6</v>
      </c>
      <c r="U662">
        <v>1</v>
      </c>
      <c r="V662" t="s">
        <v>38</v>
      </c>
      <c r="W662">
        <v>12</v>
      </c>
      <c r="X662">
        <v>26</v>
      </c>
      <c r="Y662">
        <v>15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e">
        <f>VLOOKUP(A662,#REF!,4,FALSE)</f>
        <v>#REF!</v>
      </c>
      <c r="AW662" t="e">
        <f>VLOOKUP(A662,#REF!,5,FALSE)</f>
        <v>#REF!</v>
      </c>
      <c r="AX662">
        <f>SUMIF(量化书目统计!A:A,H662,量化书目统计!G:G)</f>
        <v>0</v>
      </c>
    </row>
    <row r="663" spans="1:50" x14ac:dyDescent="0.3">
      <c r="A663" t="s">
        <v>3571</v>
      </c>
      <c r="B663" t="s">
        <v>539</v>
      </c>
      <c r="C663" t="s">
        <v>117</v>
      </c>
      <c r="D663">
        <v>4</v>
      </c>
      <c r="E663" t="s">
        <v>1450</v>
      </c>
      <c r="F663" s="1" t="s">
        <v>1451</v>
      </c>
      <c r="G663" t="s">
        <v>1452</v>
      </c>
      <c r="H663" t="e">
        <f>VLOOKUP(F663,#REF!,2,FALSE)</f>
        <v>#REF!</v>
      </c>
      <c r="I663" t="s">
        <v>32</v>
      </c>
      <c r="J663" s="4">
        <v>44526</v>
      </c>
      <c r="K663" s="4">
        <v>44581</v>
      </c>
      <c r="L663" s="3">
        <f t="shared" si="40"/>
        <v>55</v>
      </c>
      <c r="M663" s="4">
        <v>44624</v>
      </c>
      <c r="N663">
        <f t="shared" si="41"/>
        <v>98</v>
      </c>
      <c r="O663">
        <v>1</v>
      </c>
      <c r="P663" t="e">
        <f>VLOOKUP(F663,#REF!,3,FALSE)</f>
        <v>#REF!</v>
      </c>
      <c r="Q663">
        <f t="shared" si="42"/>
        <v>0</v>
      </c>
      <c r="R663" t="str">
        <f t="shared" si="43"/>
        <v/>
      </c>
      <c r="S663" t="s">
        <v>38</v>
      </c>
      <c r="T663">
        <v>12</v>
      </c>
      <c r="U663">
        <v>1</v>
      </c>
      <c r="V663" t="s">
        <v>43</v>
      </c>
      <c r="X663">
        <v>52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e">
        <f>VLOOKUP(A663,#REF!,4,FALSE)</f>
        <v>#REF!</v>
      </c>
      <c r="AW663" t="e">
        <f>VLOOKUP(A663,#REF!,5,FALSE)</f>
        <v>#REF!</v>
      </c>
      <c r="AX663">
        <f>SUMIF(量化书目统计!A:A,H663,量化书目统计!G:G)</f>
        <v>0</v>
      </c>
    </row>
    <row r="664" spans="1:50" x14ac:dyDescent="0.3">
      <c r="A664" t="s">
        <v>3571</v>
      </c>
      <c r="B664" t="s">
        <v>539</v>
      </c>
      <c r="C664" t="s">
        <v>117</v>
      </c>
      <c r="D664">
        <v>4</v>
      </c>
      <c r="E664" t="s">
        <v>909</v>
      </c>
      <c r="F664" s="1" t="s">
        <v>910</v>
      </c>
      <c r="G664" t="s">
        <v>911</v>
      </c>
      <c r="H664" t="e">
        <f>VLOOKUP(F664,#REF!,2,FALSE)</f>
        <v>#REF!</v>
      </c>
      <c r="I664" t="s">
        <v>42</v>
      </c>
      <c r="J664" s="4">
        <v>44454</v>
      </c>
      <c r="K664" s="4">
        <v>44490</v>
      </c>
      <c r="L664" s="3">
        <f t="shared" si="40"/>
        <v>36</v>
      </c>
      <c r="M664" s="4">
        <v>44494</v>
      </c>
      <c r="N664">
        <f t="shared" si="41"/>
        <v>40</v>
      </c>
      <c r="O664">
        <v>1</v>
      </c>
      <c r="P664" t="e">
        <f>VLOOKUP(F664,#REF!,3,FALSE)</f>
        <v>#REF!</v>
      </c>
      <c r="Q664">
        <f t="shared" si="42"/>
        <v>0</v>
      </c>
      <c r="R664" t="str">
        <f t="shared" si="43"/>
        <v/>
      </c>
      <c r="S664" t="s">
        <v>38</v>
      </c>
      <c r="T664">
        <v>2</v>
      </c>
      <c r="U664">
        <v>1</v>
      </c>
      <c r="V664" t="s">
        <v>38</v>
      </c>
      <c r="W664">
        <v>7</v>
      </c>
      <c r="X664">
        <v>42</v>
      </c>
      <c r="Y664">
        <v>11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e">
        <f>VLOOKUP(A664,#REF!,4,FALSE)</f>
        <v>#REF!</v>
      </c>
      <c r="AW664" t="e">
        <f>VLOOKUP(A664,#REF!,5,FALSE)</f>
        <v>#REF!</v>
      </c>
      <c r="AX664">
        <f>SUMIF(量化书目统计!A:A,H664,量化书目统计!G:G)</f>
        <v>0</v>
      </c>
    </row>
    <row r="665" spans="1:50" x14ac:dyDescent="0.3">
      <c r="A665" t="s">
        <v>3571</v>
      </c>
      <c r="B665" t="s">
        <v>539</v>
      </c>
      <c r="C665" t="s">
        <v>117</v>
      </c>
      <c r="D665">
        <v>4</v>
      </c>
      <c r="E665" t="s">
        <v>909</v>
      </c>
      <c r="F665" s="1" t="s">
        <v>910</v>
      </c>
      <c r="G665" t="s">
        <v>911</v>
      </c>
      <c r="H665" t="e">
        <f>VLOOKUP(F665,#REF!,2,FALSE)</f>
        <v>#REF!</v>
      </c>
      <c r="I665" t="s">
        <v>42</v>
      </c>
      <c r="J665" s="4">
        <v>44490</v>
      </c>
      <c r="K665" s="4">
        <v>44581</v>
      </c>
      <c r="L665" s="3">
        <f t="shared" si="40"/>
        <v>91</v>
      </c>
      <c r="M665" s="4">
        <v>44540</v>
      </c>
      <c r="N665">
        <f t="shared" si="41"/>
        <v>50</v>
      </c>
      <c r="O665">
        <v>1</v>
      </c>
      <c r="P665" t="e">
        <f>VLOOKUP(F665,#REF!,3,FALSE)</f>
        <v>#REF!</v>
      </c>
      <c r="Q665">
        <f t="shared" si="42"/>
        <v>0</v>
      </c>
      <c r="R665" t="str">
        <f t="shared" si="43"/>
        <v/>
      </c>
      <c r="S665" t="s">
        <v>38</v>
      </c>
      <c r="T665">
        <v>7</v>
      </c>
      <c r="U665">
        <v>1</v>
      </c>
      <c r="V665" t="s">
        <v>43</v>
      </c>
      <c r="X665">
        <v>47</v>
      </c>
      <c r="Y665">
        <v>11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e">
        <f>VLOOKUP(A665,#REF!,4,FALSE)</f>
        <v>#REF!</v>
      </c>
      <c r="AW665" t="e">
        <f>VLOOKUP(A665,#REF!,5,FALSE)</f>
        <v>#REF!</v>
      </c>
      <c r="AX665">
        <f>SUMIF(量化书目统计!A:A,H665,量化书目统计!G:G)</f>
        <v>0</v>
      </c>
    </row>
    <row r="666" spans="1:50" x14ac:dyDescent="0.3">
      <c r="A666" t="s">
        <v>3571</v>
      </c>
      <c r="B666" t="s">
        <v>539</v>
      </c>
      <c r="C666" t="s">
        <v>117</v>
      </c>
      <c r="D666">
        <v>4</v>
      </c>
      <c r="E666" t="s">
        <v>781</v>
      </c>
      <c r="F666" s="1" t="s">
        <v>782</v>
      </c>
      <c r="G666" t="s">
        <v>783</v>
      </c>
      <c r="H666" t="e">
        <f>VLOOKUP(F666,#REF!,2,FALSE)</f>
        <v>#REF!</v>
      </c>
      <c r="I666" t="s">
        <v>158</v>
      </c>
      <c r="J666" s="4">
        <v>44264</v>
      </c>
      <c r="K666" s="4">
        <v>44446</v>
      </c>
      <c r="L666" s="3">
        <f t="shared" si="40"/>
        <v>182</v>
      </c>
      <c r="M666" s="4">
        <v>44446</v>
      </c>
      <c r="N666">
        <f t="shared" si="41"/>
        <v>182</v>
      </c>
      <c r="O666">
        <v>1</v>
      </c>
      <c r="P666" t="e">
        <f>VLOOKUP(F666,#REF!,3,FALSE)</f>
        <v>#REF!</v>
      </c>
      <c r="Q666">
        <f t="shared" si="42"/>
        <v>0</v>
      </c>
      <c r="R666" t="str">
        <f t="shared" si="43"/>
        <v/>
      </c>
      <c r="S666" t="s">
        <v>80</v>
      </c>
      <c r="T666">
        <v>2</v>
      </c>
      <c r="U666">
        <v>1</v>
      </c>
      <c r="V666" t="s">
        <v>38</v>
      </c>
      <c r="W666">
        <v>1</v>
      </c>
      <c r="X666">
        <v>22</v>
      </c>
      <c r="Y666">
        <v>11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e">
        <f>VLOOKUP(A666,#REF!,4,FALSE)</f>
        <v>#REF!</v>
      </c>
      <c r="AW666" t="e">
        <f>VLOOKUP(A666,#REF!,5,FALSE)</f>
        <v>#REF!</v>
      </c>
      <c r="AX666">
        <f>SUMIF(量化书目统计!A:A,H666,量化书目统计!G:G)</f>
        <v>0</v>
      </c>
    </row>
    <row r="667" spans="1:50" x14ac:dyDescent="0.3">
      <c r="A667" t="s">
        <v>3571</v>
      </c>
      <c r="B667" t="s">
        <v>539</v>
      </c>
      <c r="C667" t="s">
        <v>117</v>
      </c>
      <c r="D667">
        <v>4</v>
      </c>
      <c r="E667" t="s">
        <v>466</v>
      </c>
      <c r="F667" s="1" t="s">
        <v>467</v>
      </c>
      <c r="G667" t="s">
        <v>468</v>
      </c>
      <c r="H667" t="e">
        <f>VLOOKUP(F667,#REF!,2,FALSE)</f>
        <v>#REF!</v>
      </c>
      <c r="I667" t="s">
        <v>32</v>
      </c>
      <c r="J667" s="4">
        <v>44509</v>
      </c>
      <c r="K667" s="4">
        <v>44581</v>
      </c>
      <c r="L667" s="3">
        <f t="shared" si="40"/>
        <v>72</v>
      </c>
      <c r="M667" s="4">
        <v>44571</v>
      </c>
      <c r="N667">
        <f t="shared" si="41"/>
        <v>62</v>
      </c>
      <c r="O667">
        <v>1</v>
      </c>
      <c r="P667" t="e">
        <f>VLOOKUP(F667,#REF!,3,FALSE)</f>
        <v>#REF!</v>
      </c>
      <c r="Q667">
        <f t="shared" si="42"/>
        <v>0</v>
      </c>
      <c r="R667" t="str">
        <f t="shared" si="43"/>
        <v/>
      </c>
      <c r="S667" t="s">
        <v>38</v>
      </c>
      <c r="T667">
        <v>10</v>
      </c>
      <c r="U667">
        <v>1</v>
      </c>
      <c r="V667" t="s">
        <v>43</v>
      </c>
      <c r="X667">
        <v>50</v>
      </c>
      <c r="Y667">
        <v>15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e">
        <f>VLOOKUP(A667,#REF!,4,FALSE)</f>
        <v>#REF!</v>
      </c>
      <c r="AW667" t="e">
        <f>VLOOKUP(A667,#REF!,5,FALSE)</f>
        <v>#REF!</v>
      </c>
      <c r="AX667">
        <f>SUMIF(量化书目统计!A:A,H667,量化书目统计!G:G)</f>
        <v>0</v>
      </c>
    </row>
    <row r="668" spans="1:50" x14ac:dyDescent="0.3">
      <c r="A668" t="s">
        <v>3571</v>
      </c>
      <c r="B668" t="s">
        <v>539</v>
      </c>
      <c r="C668" t="s">
        <v>117</v>
      </c>
      <c r="D668">
        <v>4</v>
      </c>
      <c r="E668" t="s">
        <v>1483</v>
      </c>
      <c r="F668" s="1" t="s">
        <v>1484</v>
      </c>
      <c r="G668" t="s">
        <v>1485</v>
      </c>
      <c r="H668" t="e">
        <f>VLOOKUP(F668,#REF!,2,FALSE)</f>
        <v>#REF!</v>
      </c>
      <c r="I668" t="s">
        <v>32</v>
      </c>
      <c r="J668" s="4">
        <v>44454</v>
      </c>
      <c r="K668" s="4">
        <v>44490</v>
      </c>
      <c r="L668" s="3">
        <f t="shared" si="40"/>
        <v>36</v>
      </c>
      <c r="M668" s="4">
        <v>44494</v>
      </c>
      <c r="N668">
        <f t="shared" si="41"/>
        <v>40</v>
      </c>
      <c r="O668">
        <v>1</v>
      </c>
      <c r="P668" t="e">
        <f>VLOOKUP(F668,#REF!,3,FALSE)</f>
        <v>#REF!</v>
      </c>
      <c r="Q668">
        <f t="shared" si="42"/>
        <v>0</v>
      </c>
      <c r="R668" t="str">
        <f t="shared" si="43"/>
        <v/>
      </c>
      <c r="S668" t="s">
        <v>38</v>
      </c>
      <c r="T668">
        <v>2</v>
      </c>
      <c r="U668">
        <v>1</v>
      </c>
      <c r="V668" t="s">
        <v>38</v>
      </c>
      <c r="W668">
        <v>7</v>
      </c>
      <c r="X668">
        <v>42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e">
        <f>VLOOKUP(A668,#REF!,4,FALSE)</f>
        <v>#REF!</v>
      </c>
      <c r="AW668" t="e">
        <f>VLOOKUP(A668,#REF!,5,FALSE)</f>
        <v>#REF!</v>
      </c>
      <c r="AX668">
        <f>SUMIF(量化书目统计!A:A,H668,量化书目统计!G:G)</f>
        <v>0</v>
      </c>
    </row>
    <row r="669" spans="1:50" x14ac:dyDescent="0.3">
      <c r="A669" t="s">
        <v>3571</v>
      </c>
      <c r="B669" t="s">
        <v>539</v>
      </c>
      <c r="C669" t="s">
        <v>117</v>
      </c>
      <c r="D669">
        <v>4</v>
      </c>
      <c r="E669" t="s">
        <v>1483</v>
      </c>
      <c r="F669" s="1" t="s">
        <v>1484</v>
      </c>
      <c r="G669" t="s">
        <v>1485</v>
      </c>
      <c r="H669" t="e">
        <f>VLOOKUP(F669,#REF!,2,FALSE)</f>
        <v>#REF!</v>
      </c>
      <c r="I669" t="s">
        <v>32</v>
      </c>
      <c r="J669" s="4">
        <v>44490</v>
      </c>
      <c r="K669" s="4">
        <v>44581</v>
      </c>
      <c r="L669" s="3">
        <f t="shared" si="40"/>
        <v>91</v>
      </c>
      <c r="M669" s="4">
        <v>44540</v>
      </c>
      <c r="N669">
        <f t="shared" si="41"/>
        <v>50</v>
      </c>
      <c r="O669">
        <v>1</v>
      </c>
      <c r="P669" t="e">
        <f>VLOOKUP(F669,#REF!,3,FALSE)</f>
        <v>#REF!</v>
      </c>
      <c r="Q669">
        <f t="shared" si="42"/>
        <v>0</v>
      </c>
      <c r="R669" t="str">
        <f t="shared" si="43"/>
        <v/>
      </c>
      <c r="S669" t="s">
        <v>38</v>
      </c>
      <c r="T669">
        <v>7</v>
      </c>
      <c r="U669">
        <v>1</v>
      </c>
      <c r="V669" t="s">
        <v>43</v>
      </c>
      <c r="X669">
        <v>47</v>
      </c>
      <c r="Y669">
        <v>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e">
        <f>VLOOKUP(A669,#REF!,4,FALSE)</f>
        <v>#REF!</v>
      </c>
      <c r="AW669" t="e">
        <f>VLOOKUP(A669,#REF!,5,FALSE)</f>
        <v>#REF!</v>
      </c>
      <c r="AX669">
        <f>SUMIF(量化书目统计!A:A,H669,量化书目统计!G:G)</f>
        <v>0</v>
      </c>
    </row>
    <row r="670" spans="1:50" x14ac:dyDescent="0.3">
      <c r="A670" t="s">
        <v>3571</v>
      </c>
      <c r="B670" t="s">
        <v>539</v>
      </c>
      <c r="C670" t="s">
        <v>117</v>
      </c>
      <c r="D670">
        <v>4</v>
      </c>
      <c r="E670" t="s">
        <v>1044</v>
      </c>
      <c r="F670" s="1" t="s">
        <v>1045</v>
      </c>
      <c r="G670" t="s">
        <v>1046</v>
      </c>
      <c r="H670" t="e">
        <f>VLOOKUP(F670,#REF!,2,FALSE)</f>
        <v>#REF!</v>
      </c>
      <c r="I670" t="s">
        <v>65</v>
      </c>
      <c r="J670" s="4">
        <v>44264</v>
      </c>
      <c r="K670" s="4">
        <v>44446</v>
      </c>
      <c r="L670" s="3">
        <f t="shared" si="40"/>
        <v>182</v>
      </c>
      <c r="M670" s="4">
        <v>44446</v>
      </c>
      <c r="N670">
        <f t="shared" si="41"/>
        <v>182</v>
      </c>
      <c r="O670">
        <v>1</v>
      </c>
      <c r="P670" t="e">
        <f>VLOOKUP(F670,#REF!,3,FALSE)</f>
        <v>#REF!</v>
      </c>
      <c r="Q670">
        <f t="shared" si="42"/>
        <v>0</v>
      </c>
      <c r="R670" t="str">
        <f t="shared" si="43"/>
        <v/>
      </c>
      <c r="S670" t="s">
        <v>80</v>
      </c>
      <c r="T670">
        <v>2</v>
      </c>
      <c r="U670">
        <v>1</v>
      </c>
      <c r="V670" t="s">
        <v>38</v>
      </c>
      <c r="W670">
        <v>1</v>
      </c>
      <c r="X670">
        <v>22</v>
      </c>
      <c r="Y670">
        <v>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e">
        <f>VLOOKUP(A670,#REF!,4,FALSE)</f>
        <v>#REF!</v>
      </c>
      <c r="AW670" t="e">
        <f>VLOOKUP(A670,#REF!,5,FALSE)</f>
        <v>#REF!</v>
      </c>
      <c r="AX670">
        <f>SUMIF(量化书目统计!A:A,H670,量化书目统计!G:G)</f>
        <v>0</v>
      </c>
    </row>
    <row r="671" spans="1:50" x14ac:dyDescent="0.3">
      <c r="A671" t="s">
        <v>3571</v>
      </c>
      <c r="B671" t="s">
        <v>539</v>
      </c>
      <c r="C671" t="s">
        <v>117</v>
      </c>
      <c r="D671">
        <v>4</v>
      </c>
      <c r="E671" t="s">
        <v>1203</v>
      </c>
      <c r="F671" s="1" t="s">
        <v>1204</v>
      </c>
      <c r="G671" t="s">
        <v>1205</v>
      </c>
      <c r="H671" t="e">
        <f>VLOOKUP(F671,#REF!,2,FALSE)</f>
        <v>#REF!</v>
      </c>
      <c r="I671" t="s">
        <v>53</v>
      </c>
      <c r="J671" s="4">
        <v>44272</v>
      </c>
      <c r="K671" s="4">
        <v>44454</v>
      </c>
      <c r="L671" s="3">
        <f t="shared" si="40"/>
        <v>182</v>
      </c>
      <c r="M671" s="4">
        <v>44446</v>
      </c>
      <c r="N671">
        <f t="shared" si="41"/>
        <v>174</v>
      </c>
      <c r="O671">
        <v>1</v>
      </c>
      <c r="P671" t="e">
        <f>VLOOKUP(F671,#REF!,3,FALSE)</f>
        <v>#REF!</v>
      </c>
      <c r="Q671">
        <f t="shared" si="42"/>
        <v>0</v>
      </c>
      <c r="R671" t="str">
        <f t="shared" si="43"/>
        <v/>
      </c>
      <c r="S671" t="s">
        <v>80</v>
      </c>
      <c r="T671">
        <v>3</v>
      </c>
      <c r="U671">
        <v>1</v>
      </c>
      <c r="V671" t="s">
        <v>38</v>
      </c>
      <c r="W671">
        <v>2</v>
      </c>
      <c r="X671">
        <v>23</v>
      </c>
      <c r="Y671">
        <v>15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e">
        <f>VLOOKUP(A671,#REF!,4,FALSE)</f>
        <v>#REF!</v>
      </c>
      <c r="AW671" t="e">
        <f>VLOOKUP(A671,#REF!,5,FALSE)</f>
        <v>#REF!</v>
      </c>
      <c r="AX671">
        <f>SUMIF(量化书目统计!A:A,H671,量化书目统计!G:G)</f>
        <v>0</v>
      </c>
    </row>
    <row r="672" spans="1:50" x14ac:dyDescent="0.3">
      <c r="A672" t="s">
        <v>3571</v>
      </c>
      <c r="B672" t="s">
        <v>539</v>
      </c>
      <c r="C672" t="s">
        <v>117</v>
      </c>
      <c r="D672">
        <v>4</v>
      </c>
      <c r="E672" t="s">
        <v>2350</v>
      </c>
      <c r="F672" s="1" t="s">
        <v>2351</v>
      </c>
      <c r="G672" t="s">
        <v>2352</v>
      </c>
      <c r="H672" t="e">
        <f>VLOOKUP(F672,#REF!,2,FALSE)</f>
        <v>#REF!</v>
      </c>
      <c r="I672" t="s">
        <v>65</v>
      </c>
      <c r="J672" s="4">
        <v>44502</v>
      </c>
      <c r="K672" s="4">
        <v>44575</v>
      </c>
      <c r="L672" s="3">
        <f t="shared" si="40"/>
        <v>73</v>
      </c>
      <c r="M672" s="4">
        <v>44564</v>
      </c>
      <c r="N672">
        <f t="shared" si="41"/>
        <v>62</v>
      </c>
      <c r="O672">
        <v>1</v>
      </c>
      <c r="P672" t="e">
        <f>VLOOKUP(F672,#REF!,3,FALSE)</f>
        <v>#REF!</v>
      </c>
      <c r="Q672">
        <f t="shared" si="42"/>
        <v>0</v>
      </c>
      <c r="R672" t="str">
        <f t="shared" si="43"/>
        <v/>
      </c>
      <c r="S672" t="s">
        <v>38</v>
      </c>
      <c r="T672">
        <v>9</v>
      </c>
      <c r="U672">
        <v>1</v>
      </c>
      <c r="V672" t="s">
        <v>38</v>
      </c>
      <c r="W672">
        <v>18</v>
      </c>
      <c r="X672">
        <v>49</v>
      </c>
      <c r="Y672">
        <v>15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e">
        <f>VLOOKUP(A672,#REF!,4,FALSE)</f>
        <v>#REF!</v>
      </c>
      <c r="AW672" t="e">
        <f>VLOOKUP(A672,#REF!,5,FALSE)</f>
        <v>#REF!</v>
      </c>
      <c r="AX672">
        <f>SUMIF(量化书目统计!A:A,H672,量化书目统计!G:G)</f>
        <v>0</v>
      </c>
    </row>
    <row r="673" spans="1:50" x14ac:dyDescent="0.3">
      <c r="A673" t="s">
        <v>3571</v>
      </c>
      <c r="B673" t="s">
        <v>539</v>
      </c>
      <c r="C673" t="s">
        <v>117</v>
      </c>
      <c r="D673">
        <v>4</v>
      </c>
      <c r="E673" t="s">
        <v>913</v>
      </c>
      <c r="F673" s="1" t="s">
        <v>914</v>
      </c>
      <c r="G673" t="s">
        <v>915</v>
      </c>
      <c r="H673" t="e">
        <f>VLOOKUP(F673,#REF!,2,FALSE)</f>
        <v>#REF!</v>
      </c>
      <c r="I673" t="s">
        <v>158</v>
      </c>
      <c r="J673" s="4">
        <v>44264</v>
      </c>
      <c r="K673" s="4">
        <v>44454</v>
      </c>
      <c r="L673" s="3">
        <f t="shared" si="40"/>
        <v>190</v>
      </c>
      <c r="M673" s="4">
        <v>44446</v>
      </c>
      <c r="N673">
        <f t="shared" si="41"/>
        <v>182</v>
      </c>
      <c r="O673">
        <v>1</v>
      </c>
      <c r="P673" t="e">
        <f>VLOOKUP(F673,#REF!,3,FALSE)</f>
        <v>#REF!</v>
      </c>
      <c r="Q673">
        <f t="shared" si="42"/>
        <v>0</v>
      </c>
      <c r="R673" t="str">
        <f t="shared" si="43"/>
        <v/>
      </c>
      <c r="S673" t="s">
        <v>80</v>
      </c>
      <c r="T673">
        <v>2</v>
      </c>
      <c r="U673">
        <v>1</v>
      </c>
      <c r="V673" t="s">
        <v>38</v>
      </c>
      <c r="W673">
        <v>2</v>
      </c>
      <c r="X673">
        <v>22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e">
        <f>VLOOKUP(A673,#REF!,4,FALSE)</f>
        <v>#REF!</v>
      </c>
      <c r="AW673" t="e">
        <f>VLOOKUP(A673,#REF!,5,FALSE)</f>
        <v>#REF!</v>
      </c>
      <c r="AX673">
        <f>SUMIF(量化书目统计!A:A,H673,量化书目统计!G:G)</f>
        <v>0</v>
      </c>
    </row>
    <row r="674" spans="1:50" x14ac:dyDescent="0.3">
      <c r="A674" t="s">
        <v>3571</v>
      </c>
      <c r="B674" t="s">
        <v>539</v>
      </c>
      <c r="C674" t="s">
        <v>117</v>
      </c>
      <c r="D674">
        <v>4</v>
      </c>
      <c r="E674" t="s">
        <v>271</v>
      </c>
      <c r="F674" s="1" t="s">
        <v>272</v>
      </c>
      <c r="G674" t="s">
        <v>273</v>
      </c>
      <c r="H674" t="e">
        <f>VLOOKUP(F674,#REF!,2,FALSE)</f>
        <v>#REF!</v>
      </c>
      <c r="I674" t="s">
        <v>158</v>
      </c>
      <c r="J674" s="4">
        <v>44257</v>
      </c>
      <c r="K674" s="4">
        <v>44300</v>
      </c>
      <c r="L674" s="3">
        <f t="shared" si="40"/>
        <v>43</v>
      </c>
      <c r="M674" s="4">
        <v>44299</v>
      </c>
      <c r="N674">
        <f t="shared" si="41"/>
        <v>42</v>
      </c>
      <c r="O674">
        <v>1</v>
      </c>
      <c r="P674" t="e">
        <f>VLOOKUP(F674,#REF!,3,FALSE)</f>
        <v>#REF!</v>
      </c>
      <c r="Q674">
        <f t="shared" si="42"/>
        <v>0</v>
      </c>
      <c r="R674" t="str">
        <f t="shared" si="43"/>
        <v/>
      </c>
      <c r="S674" t="s">
        <v>80</v>
      </c>
      <c r="T674">
        <v>1</v>
      </c>
      <c r="U674">
        <v>1</v>
      </c>
      <c r="V674" t="s">
        <v>80</v>
      </c>
      <c r="W674">
        <v>7</v>
      </c>
      <c r="X674">
        <v>21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e">
        <f>VLOOKUP(A674,#REF!,4,FALSE)</f>
        <v>#REF!</v>
      </c>
      <c r="AW674" t="e">
        <f>VLOOKUP(A674,#REF!,5,FALSE)</f>
        <v>#REF!</v>
      </c>
      <c r="AX674">
        <f>SUMIF(量化书目统计!A:A,H674,量化书目统计!G:G)</f>
        <v>0</v>
      </c>
    </row>
    <row r="675" spans="1:50" x14ac:dyDescent="0.3">
      <c r="A675" t="s">
        <v>3571</v>
      </c>
      <c r="B675" t="s">
        <v>539</v>
      </c>
      <c r="C675" t="s">
        <v>117</v>
      </c>
      <c r="D675">
        <v>4</v>
      </c>
      <c r="E675" t="s">
        <v>3633</v>
      </c>
      <c r="F675" s="1" t="s">
        <v>3634</v>
      </c>
      <c r="G675" t="s">
        <v>3635</v>
      </c>
      <c r="H675" t="e">
        <f>VLOOKUP(F675,#REF!,2,FALSE)</f>
        <v>#REF!</v>
      </c>
      <c r="I675" t="s">
        <v>32</v>
      </c>
      <c r="J675" s="4">
        <v>44266</v>
      </c>
      <c r="K675" s="4">
        <v>44358</v>
      </c>
      <c r="L675" s="3">
        <f t="shared" si="40"/>
        <v>92</v>
      </c>
      <c r="M675" s="4">
        <v>44396</v>
      </c>
      <c r="N675">
        <f t="shared" si="41"/>
        <v>130</v>
      </c>
      <c r="O675">
        <v>1</v>
      </c>
      <c r="P675" t="e">
        <f>VLOOKUP(F675,#REF!,3,FALSE)</f>
        <v>#REF!</v>
      </c>
      <c r="Q675">
        <f t="shared" si="42"/>
        <v>0</v>
      </c>
      <c r="R675" t="str">
        <f t="shared" si="43"/>
        <v/>
      </c>
      <c r="S675" t="s">
        <v>80</v>
      </c>
      <c r="T675">
        <v>2</v>
      </c>
      <c r="U675">
        <v>1</v>
      </c>
      <c r="V675" t="s">
        <v>80</v>
      </c>
      <c r="W675">
        <v>15</v>
      </c>
      <c r="X675">
        <v>22</v>
      </c>
      <c r="Y675">
        <v>11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 t="e">
        <f>VLOOKUP(A675,#REF!,4,FALSE)</f>
        <v>#REF!</v>
      </c>
      <c r="AW675" t="e">
        <f>VLOOKUP(A675,#REF!,5,FALSE)</f>
        <v>#REF!</v>
      </c>
      <c r="AX675">
        <f>SUMIF(量化书目统计!A:A,H675,量化书目统计!G:G)</f>
        <v>0</v>
      </c>
    </row>
    <row r="676" spans="1:50" x14ac:dyDescent="0.3">
      <c r="A676" t="s">
        <v>3571</v>
      </c>
      <c r="B676" t="s">
        <v>539</v>
      </c>
      <c r="C676" t="s">
        <v>117</v>
      </c>
      <c r="D676">
        <v>4</v>
      </c>
      <c r="E676" t="s">
        <v>785</v>
      </c>
      <c r="F676" s="1" t="s">
        <v>786</v>
      </c>
      <c r="G676" t="s">
        <v>787</v>
      </c>
      <c r="H676" t="e">
        <f>VLOOKUP(F676,#REF!,2,FALSE)</f>
        <v>#REF!</v>
      </c>
      <c r="I676" t="s">
        <v>158</v>
      </c>
      <c r="J676" s="4">
        <v>44257</v>
      </c>
      <c r="K676" s="4">
        <v>44454</v>
      </c>
      <c r="L676" s="3">
        <f t="shared" si="40"/>
        <v>197</v>
      </c>
      <c r="M676" s="4">
        <v>44446</v>
      </c>
      <c r="N676">
        <f t="shared" si="41"/>
        <v>189</v>
      </c>
      <c r="O676">
        <v>1</v>
      </c>
      <c r="P676" t="e">
        <f>VLOOKUP(F676,#REF!,3,FALSE)</f>
        <v>#REF!</v>
      </c>
      <c r="Q676">
        <f t="shared" si="42"/>
        <v>0</v>
      </c>
      <c r="R676" t="str">
        <f t="shared" si="43"/>
        <v/>
      </c>
      <c r="S676" t="s">
        <v>80</v>
      </c>
      <c r="T676">
        <v>1</v>
      </c>
      <c r="U676">
        <v>1</v>
      </c>
      <c r="V676" t="s">
        <v>38</v>
      </c>
      <c r="W676">
        <v>2</v>
      </c>
      <c r="X676">
        <v>21</v>
      </c>
      <c r="Y676">
        <v>11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 t="e">
        <f>VLOOKUP(A676,#REF!,4,FALSE)</f>
        <v>#REF!</v>
      </c>
      <c r="AW676" t="e">
        <f>VLOOKUP(A676,#REF!,5,FALSE)</f>
        <v>#REF!</v>
      </c>
      <c r="AX676">
        <f>SUMIF(量化书目统计!A:A,H676,量化书目统计!G:G)</f>
        <v>0</v>
      </c>
    </row>
    <row r="677" spans="1:50" x14ac:dyDescent="0.3">
      <c r="A677" t="s">
        <v>3571</v>
      </c>
      <c r="B677" t="s">
        <v>539</v>
      </c>
      <c r="C677" t="s">
        <v>117</v>
      </c>
      <c r="D677">
        <v>4</v>
      </c>
      <c r="E677" t="s">
        <v>785</v>
      </c>
      <c r="F677" s="1" t="s">
        <v>786</v>
      </c>
      <c r="G677" t="s">
        <v>787</v>
      </c>
      <c r="H677" t="e">
        <f>VLOOKUP(F677,#REF!,2,FALSE)</f>
        <v>#REF!</v>
      </c>
      <c r="I677" t="s">
        <v>158</v>
      </c>
      <c r="J677" s="4">
        <v>44454</v>
      </c>
      <c r="K677" s="4">
        <v>44509</v>
      </c>
      <c r="L677" s="3">
        <f t="shared" si="40"/>
        <v>55</v>
      </c>
      <c r="M677" s="4">
        <v>44509</v>
      </c>
      <c r="N677">
        <f t="shared" si="41"/>
        <v>55</v>
      </c>
      <c r="O677">
        <v>1</v>
      </c>
      <c r="P677" t="e">
        <f>VLOOKUP(F677,#REF!,3,FALSE)</f>
        <v>#REF!</v>
      </c>
      <c r="Q677">
        <f t="shared" si="42"/>
        <v>0</v>
      </c>
      <c r="R677" t="str">
        <f t="shared" si="43"/>
        <v/>
      </c>
      <c r="S677" t="s">
        <v>38</v>
      </c>
      <c r="T677">
        <v>2</v>
      </c>
      <c r="U677">
        <v>1</v>
      </c>
      <c r="V677" t="s">
        <v>38</v>
      </c>
      <c r="W677">
        <v>10</v>
      </c>
      <c r="X677">
        <v>42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e">
        <f>VLOOKUP(A677,#REF!,4,FALSE)</f>
        <v>#REF!</v>
      </c>
      <c r="AW677" t="e">
        <f>VLOOKUP(A677,#REF!,5,FALSE)</f>
        <v>#REF!</v>
      </c>
      <c r="AX677">
        <f>SUMIF(量化书目统计!A:A,H677,量化书目统计!G:G)</f>
        <v>0</v>
      </c>
    </row>
    <row r="678" spans="1:50" x14ac:dyDescent="0.3">
      <c r="A678" t="s">
        <v>3571</v>
      </c>
      <c r="B678" t="s">
        <v>539</v>
      </c>
      <c r="C678" t="s">
        <v>117</v>
      </c>
      <c r="D678">
        <v>4</v>
      </c>
      <c r="E678" t="s">
        <v>3636</v>
      </c>
      <c r="F678" s="1" t="s">
        <v>3637</v>
      </c>
      <c r="G678" t="s">
        <v>3638</v>
      </c>
      <c r="H678" t="e">
        <f>VLOOKUP(F678,#REF!,2,FALSE)</f>
        <v>#REF!</v>
      </c>
      <c r="I678" t="s">
        <v>65</v>
      </c>
      <c r="J678" s="4">
        <v>44257</v>
      </c>
      <c r="K678" s="4">
        <v>44358</v>
      </c>
      <c r="L678" s="3">
        <f t="shared" si="40"/>
        <v>101</v>
      </c>
      <c r="M678" s="4">
        <v>44396</v>
      </c>
      <c r="N678">
        <f t="shared" si="41"/>
        <v>139</v>
      </c>
      <c r="O678">
        <v>1</v>
      </c>
      <c r="P678" t="e">
        <f>VLOOKUP(F678,#REF!,3,FALSE)</f>
        <v>#REF!</v>
      </c>
      <c r="Q678">
        <f t="shared" si="42"/>
        <v>0</v>
      </c>
      <c r="R678" t="str">
        <f t="shared" si="43"/>
        <v/>
      </c>
      <c r="S678" t="s">
        <v>80</v>
      </c>
      <c r="T678">
        <v>1</v>
      </c>
      <c r="U678">
        <v>1</v>
      </c>
      <c r="V678" t="s">
        <v>80</v>
      </c>
      <c r="W678">
        <v>15</v>
      </c>
      <c r="X678">
        <v>21</v>
      </c>
      <c r="Y678">
        <v>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e">
        <f>VLOOKUP(A678,#REF!,4,FALSE)</f>
        <v>#REF!</v>
      </c>
      <c r="AW678" t="e">
        <f>VLOOKUP(A678,#REF!,5,FALSE)</f>
        <v>#REF!</v>
      </c>
      <c r="AX678">
        <f>SUMIF(量化书目统计!A:A,H678,量化书目统计!G:G)</f>
        <v>0</v>
      </c>
    </row>
    <row r="679" spans="1:50" x14ac:dyDescent="0.3">
      <c r="A679" t="s">
        <v>3571</v>
      </c>
      <c r="B679" t="s">
        <v>539</v>
      </c>
      <c r="C679" t="s">
        <v>117</v>
      </c>
      <c r="D679">
        <v>4</v>
      </c>
      <c r="E679" t="s">
        <v>544</v>
      </c>
      <c r="F679" s="1" t="s">
        <v>545</v>
      </c>
      <c r="G679" t="s">
        <v>546</v>
      </c>
      <c r="H679" t="e">
        <f>VLOOKUP(F679,#REF!,2,FALSE)</f>
        <v>#REF!</v>
      </c>
      <c r="I679" t="s">
        <v>32</v>
      </c>
      <c r="J679" s="4">
        <v>44259</v>
      </c>
      <c r="K679" s="4">
        <v>44446</v>
      </c>
      <c r="L679" s="3">
        <f t="shared" si="40"/>
        <v>187</v>
      </c>
      <c r="M679" s="4">
        <v>44446</v>
      </c>
      <c r="N679">
        <f t="shared" si="41"/>
        <v>187</v>
      </c>
      <c r="O679">
        <v>1</v>
      </c>
      <c r="P679" t="e">
        <f>VLOOKUP(F679,#REF!,3,FALSE)</f>
        <v>#REF!</v>
      </c>
      <c r="Q679">
        <f t="shared" si="42"/>
        <v>0</v>
      </c>
      <c r="R679" t="str">
        <f t="shared" si="43"/>
        <v/>
      </c>
      <c r="S679" t="s">
        <v>80</v>
      </c>
      <c r="T679">
        <v>1</v>
      </c>
      <c r="U679">
        <v>1</v>
      </c>
      <c r="V679" t="s">
        <v>38</v>
      </c>
      <c r="W679">
        <v>1</v>
      </c>
      <c r="X679">
        <v>21</v>
      </c>
      <c r="Y679"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e">
        <f>VLOOKUP(A679,#REF!,4,FALSE)</f>
        <v>#REF!</v>
      </c>
      <c r="AW679" t="e">
        <f>VLOOKUP(A679,#REF!,5,FALSE)</f>
        <v>#REF!</v>
      </c>
      <c r="AX679">
        <f>SUMIF(量化书目统计!A:A,H679,量化书目统计!G:G)</f>
        <v>0</v>
      </c>
    </row>
    <row r="680" spans="1:50" x14ac:dyDescent="0.3">
      <c r="A680" t="s">
        <v>3571</v>
      </c>
      <c r="B680" t="s">
        <v>539</v>
      </c>
      <c r="C680" t="s">
        <v>117</v>
      </c>
      <c r="D680">
        <v>4</v>
      </c>
      <c r="E680" t="s">
        <v>3639</v>
      </c>
      <c r="F680" s="1" t="s">
        <v>3640</v>
      </c>
      <c r="G680" t="s">
        <v>3641</v>
      </c>
      <c r="H680" t="e">
        <f>VLOOKUP(F680,#REF!,2,FALSE)</f>
        <v>#REF!</v>
      </c>
      <c r="I680" t="s">
        <v>49</v>
      </c>
      <c r="J680" s="4">
        <v>44259</v>
      </c>
      <c r="K680" s="4">
        <v>44364</v>
      </c>
      <c r="L680" s="3">
        <f t="shared" si="40"/>
        <v>105</v>
      </c>
      <c r="M680" s="4">
        <v>44396</v>
      </c>
      <c r="N680">
        <f t="shared" si="41"/>
        <v>137</v>
      </c>
      <c r="O680">
        <v>1</v>
      </c>
      <c r="P680" t="e">
        <f>VLOOKUP(F680,#REF!,3,FALSE)</f>
        <v>#REF!</v>
      </c>
      <c r="Q680">
        <f t="shared" si="42"/>
        <v>0</v>
      </c>
      <c r="R680" t="str">
        <f t="shared" si="43"/>
        <v/>
      </c>
      <c r="S680" t="s">
        <v>80</v>
      </c>
      <c r="T680">
        <v>1</v>
      </c>
      <c r="U680">
        <v>1</v>
      </c>
      <c r="V680" t="s">
        <v>80</v>
      </c>
      <c r="W680">
        <v>16</v>
      </c>
      <c r="X680">
        <v>21</v>
      </c>
      <c r="Y680">
        <v>15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e">
        <f>VLOOKUP(A680,#REF!,4,FALSE)</f>
        <v>#REF!</v>
      </c>
      <c r="AW680" t="e">
        <f>VLOOKUP(A680,#REF!,5,FALSE)</f>
        <v>#REF!</v>
      </c>
      <c r="AX680">
        <f>SUMIF(量化书目统计!A:A,H680,量化书目统计!G:G)</f>
        <v>0</v>
      </c>
    </row>
    <row r="681" spans="1:50" x14ac:dyDescent="0.3">
      <c r="A681" t="s">
        <v>3571</v>
      </c>
      <c r="B681" t="s">
        <v>539</v>
      </c>
      <c r="C681" t="s">
        <v>117</v>
      </c>
      <c r="D681">
        <v>4</v>
      </c>
      <c r="E681" t="s">
        <v>186</v>
      </c>
      <c r="F681" s="1" t="s">
        <v>187</v>
      </c>
      <c r="G681" t="s">
        <v>188</v>
      </c>
      <c r="H681" t="e">
        <f>VLOOKUP(F681,#REF!,2,FALSE)</f>
        <v>#REF!</v>
      </c>
      <c r="I681" t="s">
        <v>158</v>
      </c>
      <c r="J681" s="4">
        <v>44264</v>
      </c>
      <c r="K681" s="4">
        <v>44344</v>
      </c>
      <c r="L681" s="3">
        <f t="shared" si="40"/>
        <v>80</v>
      </c>
      <c r="M681" s="4">
        <v>44340</v>
      </c>
      <c r="N681">
        <f t="shared" si="41"/>
        <v>76</v>
      </c>
      <c r="O681">
        <v>1</v>
      </c>
      <c r="P681" t="e">
        <f>VLOOKUP(F681,#REF!,3,FALSE)</f>
        <v>#REF!</v>
      </c>
      <c r="Q681">
        <f t="shared" si="42"/>
        <v>0</v>
      </c>
      <c r="R681" t="str">
        <f t="shared" si="43"/>
        <v/>
      </c>
      <c r="S681" t="s">
        <v>80</v>
      </c>
      <c r="T681">
        <v>2</v>
      </c>
      <c r="U681">
        <v>1</v>
      </c>
      <c r="V681" t="s">
        <v>80</v>
      </c>
      <c r="W681">
        <v>13</v>
      </c>
      <c r="X681">
        <v>22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 t="e">
        <f>VLOOKUP(A681,#REF!,4,FALSE)</f>
        <v>#REF!</v>
      </c>
      <c r="AW681" t="e">
        <f>VLOOKUP(A681,#REF!,5,FALSE)</f>
        <v>#REF!</v>
      </c>
      <c r="AX681">
        <f>SUMIF(量化书目统计!A:A,H681,量化书目统计!G:G)</f>
        <v>0</v>
      </c>
    </row>
    <row r="682" spans="1:50" x14ac:dyDescent="0.3">
      <c r="A682" t="s">
        <v>3571</v>
      </c>
      <c r="B682" t="s">
        <v>539</v>
      </c>
      <c r="C682" t="s">
        <v>117</v>
      </c>
      <c r="D682">
        <v>4</v>
      </c>
      <c r="E682" t="s">
        <v>3642</v>
      </c>
      <c r="F682" s="1" t="s">
        <v>3643</v>
      </c>
      <c r="G682" t="s">
        <v>3644</v>
      </c>
      <c r="H682" t="e">
        <f>VLOOKUP(F682,#REF!,2,FALSE)</f>
        <v>#REF!</v>
      </c>
      <c r="I682" t="s">
        <v>65</v>
      </c>
      <c r="J682" s="4">
        <v>44194</v>
      </c>
      <c r="K682" s="4">
        <v>44258</v>
      </c>
      <c r="L682" s="3">
        <f t="shared" si="40"/>
        <v>64</v>
      </c>
      <c r="M682" s="4">
        <v>44260</v>
      </c>
      <c r="N682">
        <f t="shared" si="41"/>
        <v>66</v>
      </c>
      <c r="O682">
        <v>1</v>
      </c>
      <c r="P682" t="e">
        <f>VLOOKUP(F682,#REF!,3,FALSE)</f>
        <v>#REF!</v>
      </c>
      <c r="Q682">
        <f t="shared" si="42"/>
        <v>0</v>
      </c>
      <c r="R682" t="str">
        <f t="shared" si="43"/>
        <v/>
      </c>
      <c r="S682" t="s">
        <v>28</v>
      </c>
      <c r="T682">
        <v>17</v>
      </c>
      <c r="U682">
        <v>1</v>
      </c>
      <c r="V682" t="s">
        <v>80</v>
      </c>
      <c r="W682">
        <v>1</v>
      </c>
      <c r="X682">
        <v>17</v>
      </c>
      <c r="Y682">
        <v>11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e">
        <f>VLOOKUP(A682,#REF!,4,FALSE)</f>
        <v>#REF!</v>
      </c>
      <c r="AW682" t="e">
        <f>VLOOKUP(A682,#REF!,5,FALSE)</f>
        <v>#REF!</v>
      </c>
      <c r="AX682">
        <f>SUMIF(量化书目统计!A:A,H682,量化书目统计!G:G)</f>
        <v>0</v>
      </c>
    </row>
    <row r="683" spans="1:50" x14ac:dyDescent="0.3">
      <c r="A683" t="s">
        <v>3571</v>
      </c>
      <c r="B683" t="s">
        <v>539</v>
      </c>
      <c r="C683" t="s">
        <v>117</v>
      </c>
      <c r="D683">
        <v>4</v>
      </c>
      <c r="E683" t="s">
        <v>3645</v>
      </c>
      <c r="F683" s="1" t="s">
        <v>3646</v>
      </c>
      <c r="G683" t="s">
        <v>3647</v>
      </c>
      <c r="H683" t="e">
        <f>VLOOKUP(F683,#REF!,2,FALSE)</f>
        <v>#REF!</v>
      </c>
      <c r="I683" t="s">
        <v>65</v>
      </c>
      <c r="J683" s="4">
        <v>44194</v>
      </c>
      <c r="K683" s="4">
        <v>44258</v>
      </c>
      <c r="L683" s="3">
        <f t="shared" si="40"/>
        <v>64</v>
      </c>
      <c r="M683" s="4">
        <v>44260</v>
      </c>
      <c r="N683">
        <f t="shared" si="41"/>
        <v>66</v>
      </c>
      <c r="O683">
        <v>1</v>
      </c>
      <c r="P683" t="e">
        <f>VLOOKUP(F683,#REF!,3,FALSE)</f>
        <v>#REF!</v>
      </c>
      <c r="Q683">
        <f t="shared" si="42"/>
        <v>0</v>
      </c>
      <c r="R683" t="str">
        <f t="shared" si="43"/>
        <v/>
      </c>
      <c r="S683" t="s">
        <v>28</v>
      </c>
      <c r="T683">
        <v>17</v>
      </c>
      <c r="U683">
        <v>1</v>
      </c>
      <c r="V683" t="s">
        <v>80</v>
      </c>
      <c r="W683">
        <v>1</v>
      </c>
      <c r="X683">
        <v>17</v>
      </c>
      <c r="Y683">
        <v>11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e">
        <f>VLOOKUP(A683,#REF!,4,FALSE)</f>
        <v>#REF!</v>
      </c>
      <c r="AW683" t="e">
        <f>VLOOKUP(A683,#REF!,5,FALSE)</f>
        <v>#REF!</v>
      </c>
      <c r="AX683">
        <f>SUMIF(量化书目统计!A:A,H683,量化书目统计!G:G)</f>
        <v>0</v>
      </c>
    </row>
    <row r="684" spans="1:50" x14ac:dyDescent="0.3">
      <c r="A684" t="s">
        <v>3571</v>
      </c>
      <c r="B684" t="s">
        <v>539</v>
      </c>
      <c r="C684" t="s">
        <v>117</v>
      </c>
      <c r="D684">
        <v>4</v>
      </c>
      <c r="E684" t="s">
        <v>2752</v>
      </c>
      <c r="F684" s="1" t="s">
        <v>2753</v>
      </c>
      <c r="G684" t="s">
        <v>2754</v>
      </c>
      <c r="H684" t="e">
        <f>VLOOKUP(F684,#REF!,2,FALSE)</f>
        <v>#REF!</v>
      </c>
      <c r="I684" t="s">
        <v>158</v>
      </c>
      <c r="J684" s="4">
        <v>44257</v>
      </c>
      <c r="K684" s="4">
        <v>44288</v>
      </c>
      <c r="L684" s="3">
        <f t="shared" si="40"/>
        <v>31</v>
      </c>
      <c r="M684" s="4">
        <v>44347</v>
      </c>
      <c r="N684">
        <f t="shared" si="41"/>
        <v>90</v>
      </c>
      <c r="O684">
        <v>1</v>
      </c>
      <c r="P684" t="e">
        <f>VLOOKUP(F684,#REF!,3,FALSE)</f>
        <v>#REF!</v>
      </c>
      <c r="Q684">
        <f t="shared" si="42"/>
        <v>0</v>
      </c>
      <c r="R684" t="str">
        <f t="shared" si="43"/>
        <v/>
      </c>
      <c r="S684" t="s">
        <v>80</v>
      </c>
      <c r="T684">
        <v>1</v>
      </c>
      <c r="U684">
        <v>1</v>
      </c>
      <c r="V684" t="s">
        <v>80</v>
      </c>
      <c r="W684">
        <v>5</v>
      </c>
      <c r="X684">
        <v>21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e">
        <f>VLOOKUP(A684,#REF!,4,FALSE)</f>
        <v>#REF!</v>
      </c>
      <c r="AW684" t="e">
        <f>VLOOKUP(A684,#REF!,5,FALSE)</f>
        <v>#REF!</v>
      </c>
      <c r="AX684">
        <f>SUMIF(量化书目统计!A:A,H684,量化书目统计!G:G)</f>
        <v>0</v>
      </c>
    </row>
    <row r="685" spans="1:50" x14ac:dyDescent="0.3">
      <c r="A685" t="s">
        <v>3571</v>
      </c>
      <c r="B685" t="s">
        <v>539</v>
      </c>
      <c r="C685" t="s">
        <v>117</v>
      </c>
      <c r="D685">
        <v>4</v>
      </c>
      <c r="E685" t="s">
        <v>3648</v>
      </c>
      <c r="F685" s="1" t="s">
        <v>3649</v>
      </c>
      <c r="G685" t="s">
        <v>3650</v>
      </c>
      <c r="H685" t="e">
        <f>VLOOKUP(F685,#REF!,2,FALSE)</f>
        <v>#REF!</v>
      </c>
      <c r="I685" t="s">
        <v>158</v>
      </c>
      <c r="J685" s="4">
        <v>44272</v>
      </c>
      <c r="K685" s="4">
        <v>44364</v>
      </c>
      <c r="L685" s="3">
        <f t="shared" si="40"/>
        <v>92</v>
      </c>
      <c r="M685" s="4">
        <v>44396</v>
      </c>
      <c r="N685">
        <f t="shared" si="41"/>
        <v>124</v>
      </c>
      <c r="O685">
        <v>1</v>
      </c>
      <c r="P685" t="e">
        <f>VLOOKUP(F685,#REF!,3,FALSE)</f>
        <v>#REF!</v>
      </c>
      <c r="Q685">
        <f t="shared" si="42"/>
        <v>0</v>
      </c>
      <c r="R685" t="str">
        <f t="shared" si="43"/>
        <v/>
      </c>
      <c r="S685" t="s">
        <v>80</v>
      </c>
      <c r="T685">
        <v>3</v>
      </c>
      <c r="U685">
        <v>1</v>
      </c>
      <c r="V685" t="s">
        <v>80</v>
      </c>
      <c r="W685">
        <v>16</v>
      </c>
      <c r="X685">
        <v>23</v>
      </c>
      <c r="Y685">
        <v>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e">
        <f>VLOOKUP(A685,#REF!,4,FALSE)</f>
        <v>#REF!</v>
      </c>
      <c r="AW685" t="e">
        <f>VLOOKUP(A685,#REF!,5,FALSE)</f>
        <v>#REF!</v>
      </c>
      <c r="AX685">
        <f>SUMIF(量化书目统计!A:A,H685,量化书目统计!G:G)</f>
        <v>0</v>
      </c>
    </row>
    <row r="686" spans="1:50" x14ac:dyDescent="0.3">
      <c r="A686" t="s">
        <v>3571</v>
      </c>
      <c r="B686" t="s">
        <v>539</v>
      </c>
      <c r="C686" t="s">
        <v>117</v>
      </c>
      <c r="D686">
        <v>4</v>
      </c>
      <c r="E686" t="s">
        <v>3651</v>
      </c>
      <c r="F686" s="1" t="s">
        <v>3652</v>
      </c>
      <c r="G686" t="s">
        <v>3653</v>
      </c>
      <c r="H686" t="e">
        <f>VLOOKUP(F686,#REF!,2,FALSE)</f>
        <v>#REF!</v>
      </c>
      <c r="I686" t="s">
        <v>65</v>
      </c>
      <c r="J686" s="4">
        <v>44194</v>
      </c>
      <c r="K686" s="4">
        <v>44258</v>
      </c>
      <c r="L686" s="3">
        <f t="shared" si="40"/>
        <v>64</v>
      </c>
      <c r="M686" s="4">
        <v>44260</v>
      </c>
      <c r="N686">
        <f t="shared" si="41"/>
        <v>66</v>
      </c>
      <c r="O686">
        <v>1</v>
      </c>
      <c r="P686" t="e">
        <f>VLOOKUP(F686,#REF!,3,FALSE)</f>
        <v>#REF!</v>
      </c>
      <c r="Q686">
        <f t="shared" si="42"/>
        <v>0</v>
      </c>
      <c r="R686" t="str">
        <f t="shared" si="43"/>
        <v/>
      </c>
      <c r="S686" t="s">
        <v>28</v>
      </c>
      <c r="T686">
        <v>17</v>
      </c>
      <c r="U686">
        <v>1</v>
      </c>
      <c r="V686" t="s">
        <v>80</v>
      </c>
      <c r="W686">
        <v>1</v>
      </c>
      <c r="X686">
        <v>17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e">
        <f>VLOOKUP(A686,#REF!,4,FALSE)</f>
        <v>#REF!</v>
      </c>
      <c r="AW686" t="e">
        <f>VLOOKUP(A686,#REF!,5,FALSE)</f>
        <v>#REF!</v>
      </c>
      <c r="AX686">
        <f>SUMIF(量化书目统计!A:A,H686,量化书目统计!G:G)</f>
        <v>0</v>
      </c>
    </row>
    <row r="687" spans="1:50" x14ac:dyDescent="0.3">
      <c r="A687" t="s">
        <v>3571</v>
      </c>
      <c r="B687" t="s">
        <v>539</v>
      </c>
      <c r="C687" t="s">
        <v>117</v>
      </c>
      <c r="D687">
        <v>4</v>
      </c>
      <c r="E687" t="s">
        <v>611</v>
      </c>
      <c r="F687" s="1" t="s">
        <v>612</v>
      </c>
      <c r="G687" t="s">
        <v>613</v>
      </c>
      <c r="H687" t="e">
        <f>VLOOKUP(F687,#REF!,2,FALSE)</f>
        <v>#REF!</v>
      </c>
      <c r="I687" t="s">
        <v>158</v>
      </c>
      <c r="J687" s="4">
        <v>44257</v>
      </c>
      <c r="K687" s="4">
        <v>44258</v>
      </c>
      <c r="L687" s="3">
        <f t="shared" si="40"/>
        <v>1</v>
      </c>
      <c r="M687" s="4">
        <v>44319</v>
      </c>
      <c r="N687">
        <f t="shared" si="41"/>
        <v>62</v>
      </c>
      <c r="O687">
        <v>1</v>
      </c>
      <c r="P687" t="e">
        <f>VLOOKUP(F687,#REF!,3,FALSE)</f>
        <v>#REF!</v>
      </c>
      <c r="Q687">
        <f t="shared" si="42"/>
        <v>0</v>
      </c>
      <c r="R687" t="str">
        <f t="shared" si="43"/>
        <v/>
      </c>
      <c r="S687" t="s">
        <v>80</v>
      </c>
      <c r="T687">
        <v>1</v>
      </c>
      <c r="U687">
        <v>1</v>
      </c>
      <c r="V687" t="s">
        <v>80</v>
      </c>
      <c r="W687">
        <v>1</v>
      </c>
      <c r="X687">
        <v>21</v>
      </c>
      <c r="Y687">
        <v>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e">
        <f>VLOOKUP(A687,#REF!,4,FALSE)</f>
        <v>#REF!</v>
      </c>
      <c r="AW687" t="e">
        <f>VLOOKUP(A687,#REF!,5,FALSE)</f>
        <v>#REF!</v>
      </c>
      <c r="AX687">
        <f>SUMIF(量化书目统计!A:A,H687,量化书目统计!G:G)</f>
        <v>0</v>
      </c>
    </row>
    <row r="688" spans="1:50" x14ac:dyDescent="0.3">
      <c r="A688" t="s">
        <v>3571</v>
      </c>
      <c r="B688" t="s">
        <v>539</v>
      </c>
      <c r="C688" t="s">
        <v>117</v>
      </c>
      <c r="D688">
        <v>4</v>
      </c>
      <c r="E688" t="s">
        <v>3654</v>
      </c>
      <c r="F688" s="1" t="s">
        <v>3655</v>
      </c>
      <c r="G688" t="s">
        <v>3656</v>
      </c>
      <c r="H688" t="e">
        <f>VLOOKUP(F688,#REF!,2,FALSE)</f>
        <v>#REF!</v>
      </c>
      <c r="I688" t="s">
        <v>65</v>
      </c>
      <c r="J688" s="4">
        <v>44358</v>
      </c>
      <c r="K688" s="4">
        <v>44441</v>
      </c>
      <c r="L688" s="3">
        <f t="shared" si="40"/>
        <v>83</v>
      </c>
      <c r="M688" s="4">
        <v>44446</v>
      </c>
      <c r="N688">
        <f t="shared" si="41"/>
        <v>88</v>
      </c>
      <c r="O688">
        <v>1</v>
      </c>
      <c r="P688" t="e">
        <f>VLOOKUP(F688,#REF!,3,FALSE)</f>
        <v>#REF!</v>
      </c>
      <c r="Q688">
        <f t="shared" si="42"/>
        <v>0</v>
      </c>
      <c r="R688" t="str">
        <f t="shared" si="43"/>
        <v/>
      </c>
      <c r="S688" t="s">
        <v>80</v>
      </c>
      <c r="T688">
        <v>15</v>
      </c>
      <c r="U688">
        <v>1</v>
      </c>
      <c r="V688" t="s">
        <v>43</v>
      </c>
      <c r="X688">
        <v>35</v>
      </c>
      <c r="Y688">
        <v>13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e">
        <f>VLOOKUP(A688,#REF!,4,FALSE)</f>
        <v>#REF!</v>
      </c>
      <c r="AW688" t="e">
        <f>VLOOKUP(A688,#REF!,5,FALSE)</f>
        <v>#REF!</v>
      </c>
      <c r="AX688">
        <f>SUMIF(量化书目统计!A:A,H688,量化书目统计!G:G)</f>
        <v>0</v>
      </c>
    </row>
    <row r="689" spans="1:50" x14ac:dyDescent="0.3">
      <c r="A689" t="s">
        <v>3571</v>
      </c>
      <c r="B689" t="s">
        <v>539</v>
      </c>
      <c r="C689" t="s">
        <v>117</v>
      </c>
      <c r="D689">
        <v>4</v>
      </c>
      <c r="E689" t="s">
        <v>1219</v>
      </c>
      <c r="F689" s="1" t="s">
        <v>1220</v>
      </c>
      <c r="G689" t="s">
        <v>1221</v>
      </c>
      <c r="H689" t="e">
        <f>VLOOKUP(F689,#REF!,2,FALSE)</f>
        <v>#REF!</v>
      </c>
      <c r="I689" t="s">
        <v>32</v>
      </c>
      <c r="J689" s="4">
        <v>44300</v>
      </c>
      <c r="K689" s="4">
        <v>44441</v>
      </c>
      <c r="L689" s="3">
        <f t="shared" si="40"/>
        <v>141</v>
      </c>
      <c r="M689" s="4">
        <v>44446</v>
      </c>
      <c r="N689">
        <f t="shared" si="41"/>
        <v>146</v>
      </c>
      <c r="O689">
        <v>1</v>
      </c>
      <c r="P689" t="e">
        <f>VLOOKUP(F689,#REF!,3,FALSE)</f>
        <v>#REF!</v>
      </c>
      <c r="Q689">
        <f t="shared" si="42"/>
        <v>0</v>
      </c>
      <c r="R689" t="str">
        <f t="shared" si="43"/>
        <v/>
      </c>
      <c r="S689" t="s">
        <v>80</v>
      </c>
      <c r="T689">
        <v>7</v>
      </c>
      <c r="U689">
        <v>1</v>
      </c>
      <c r="V689" t="s">
        <v>43</v>
      </c>
      <c r="X689">
        <v>27</v>
      </c>
      <c r="Y689">
        <v>15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e">
        <f>VLOOKUP(A689,#REF!,4,FALSE)</f>
        <v>#REF!</v>
      </c>
      <c r="AW689" t="e">
        <f>VLOOKUP(A689,#REF!,5,FALSE)</f>
        <v>#REF!</v>
      </c>
      <c r="AX689">
        <f>SUMIF(量化书目统计!A:A,H689,量化书目统计!G:G)</f>
        <v>0</v>
      </c>
    </row>
    <row r="690" spans="1:50" x14ac:dyDescent="0.3">
      <c r="A690" t="s">
        <v>3571</v>
      </c>
      <c r="B690" t="s">
        <v>539</v>
      </c>
      <c r="C690" t="s">
        <v>117</v>
      </c>
      <c r="D690">
        <v>4</v>
      </c>
      <c r="E690" t="s">
        <v>248</v>
      </c>
      <c r="F690" s="1" t="s">
        <v>249</v>
      </c>
      <c r="G690" t="s">
        <v>250</v>
      </c>
      <c r="H690" t="e">
        <f>VLOOKUP(F690,#REF!,2,FALSE)</f>
        <v>#REF!</v>
      </c>
      <c r="I690" t="s">
        <v>158</v>
      </c>
      <c r="J690" s="4">
        <v>44264</v>
      </c>
      <c r="K690" s="4">
        <v>44441</v>
      </c>
      <c r="L690" s="3">
        <f t="shared" si="40"/>
        <v>177</v>
      </c>
      <c r="M690" s="4">
        <v>44446</v>
      </c>
      <c r="N690">
        <f t="shared" si="41"/>
        <v>182</v>
      </c>
      <c r="O690">
        <v>1</v>
      </c>
      <c r="P690" t="e">
        <f>VLOOKUP(F690,#REF!,3,FALSE)</f>
        <v>#REF!</v>
      </c>
      <c r="Q690">
        <f t="shared" si="42"/>
        <v>0</v>
      </c>
      <c r="R690" t="str">
        <f t="shared" si="43"/>
        <v/>
      </c>
      <c r="S690" t="s">
        <v>80</v>
      </c>
      <c r="T690">
        <v>2</v>
      </c>
      <c r="U690">
        <v>1</v>
      </c>
      <c r="V690" t="s">
        <v>43</v>
      </c>
      <c r="X690">
        <v>22</v>
      </c>
      <c r="Y690">
        <v>4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e">
        <f>VLOOKUP(A690,#REF!,4,FALSE)</f>
        <v>#REF!</v>
      </c>
      <c r="AW690" t="e">
        <f>VLOOKUP(A690,#REF!,5,FALSE)</f>
        <v>#REF!</v>
      </c>
      <c r="AX690">
        <f>SUMIF(量化书目统计!A:A,H690,量化书目统计!G:G)</f>
        <v>0</v>
      </c>
    </row>
    <row r="691" spans="1:50" x14ac:dyDescent="0.3">
      <c r="A691" t="s">
        <v>3571</v>
      </c>
      <c r="B691" t="s">
        <v>539</v>
      </c>
      <c r="C691" t="s">
        <v>117</v>
      </c>
      <c r="D691">
        <v>4</v>
      </c>
      <c r="E691" t="s">
        <v>248</v>
      </c>
      <c r="F691" s="1" t="s">
        <v>251</v>
      </c>
      <c r="G691" t="s">
        <v>252</v>
      </c>
      <c r="H691" t="e">
        <f>VLOOKUP(F691,#REF!,2,FALSE)</f>
        <v>#REF!</v>
      </c>
      <c r="I691" t="s">
        <v>158</v>
      </c>
      <c r="J691" s="4">
        <v>44264</v>
      </c>
      <c r="K691" s="4">
        <v>44441</v>
      </c>
      <c r="L691" s="3">
        <f t="shared" si="40"/>
        <v>177</v>
      </c>
      <c r="M691" s="4">
        <v>44446</v>
      </c>
      <c r="N691">
        <f t="shared" si="41"/>
        <v>182</v>
      </c>
      <c r="O691">
        <v>1</v>
      </c>
      <c r="P691" t="e">
        <f>VLOOKUP(F691,#REF!,3,FALSE)</f>
        <v>#REF!</v>
      </c>
      <c r="Q691">
        <f t="shared" si="42"/>
        <v>0</v>
      </c>
      <c r="R691" t="str">
        <f t="shared" si="43"/>
        <v/>
      </c>
      <c r="S691" t="s">
        <v>80</v>
      </c>
      <c r="T691">
        <v>2</v>
      </c>
      <c r="U691">
        <v>1</v>
      </c>
      <c r="V691" t="s">
        <v>43</v>
      </c>
      <c r="X691">
        <v>22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e">
        <f>VLOOKUP(A691,#REF!,4,FALSE)</f>
        <v>#REF!</v>
      </c>
      <c r="AW691" t="e">
        <f>VLOOKUP(A691,#REF!,5,FALSE)</f>
        <v>#REF!</v>
      </c>
      <c r="AX691">
        <f>SUMIF(量化书目统计!A:A,H691,量化书目统计!G:G)</f>
        <v>0</v>
      </c>
    </row>
    <row r="692" spans="1:50" x14ac:dyDescent="0.3">
      <c r="A692" t="s">
        <v>3571</v>
      </c>
      <c r="B692" t="s">
        <v>539</v>
      </c>
      <c r="C692" t="s">
        <v>117</v>
      </c>
      <c r="D692">
        <v>4</v>
      </c>
      <c r="E692" t="s">
        <v>2284</v>
      </c>
      <c r="F692" s="1" t="s">
        <v>2285</v>
      </c>
      <c r="G692" t="s">
        <v>2286</v>
      </c>
      <c r="H692" t="e">
        <f>VLOOKUP(F692,#REF!,2,FALSE)</f>
        <v>#REF!</v>
      </c>
      <c r="I692" t="s">
        <v>65</v>
      </c>
      <c r="J692" s="4">
        <v>44188</v>
      </c>
      <c r="K692" s="4">
        <v>44212</v>
      </c>
      <c r="L692" s="3">
        <f t="shared" si="40"/>
        <v>24</v>
      </c>
      <c r="M692" s="4">
        <v>44260</v>
      </c>
      <c r="N692">
        <f t="shared" si="41"/>
        <v>72</v>
      </c>
      <c r="O692">
        <v>1</v>
      </c>
      <c r="P692" t="e">
        <f>VLOOKUP(F692,#REF!,3,FALSE)</f>
        <v>#REF!</v>
      </c>
      <c r="Q692">
        <f t="shared" si="42"/>
        <v>0</v>
      </c>
      <c r="R692" t="str">
        <f t="shared" si="43"/>
        <v/>
      </c>
      <c r="S692" t="s">
        <v>28</v>
      </c>
      <c r="T692">
        <v>16</v>
      </c>
      <c r="U692">
        <v>1</v>
      </c>
      <c r="V692" t="s">
        <v>28</v>
      </c>
      <c r="W692">
        <v>18</v>
      </c>
      <c r="X692">
        <v>16</v>
      </c>
      <c r="Y692">
        <v>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e">
        <f>VLOOKUP(A692,#REF!,4,FALSE)</f>
        <v>#REF!</v>
      </c>
      <c r="AW692" t="e">
        <f>VLOOKUP(A692,#REF!,5,FALSE)</f>
        <v>#REF!</v>
      </c>
      <c r="AX692">
        <f>SUMIF(量化书目统计!A:A,H692,量化书目统计!G:G)</f>
        <v>0</v>
      </c>
    </row>
    <row r="693" spans="1:50" x14ac:dyDescent="0.3">
      <c r="A693" t="s">
        <v>3571</v>
      </c>
      <c r="B693" t="s">
        <v>539</v>
      </c>
      <c r="C693" t="s">
        <v>117</v>
      </c>
      <c r="D693">
        <v>4</v>
      </c>
      <c r="E693" t="s">
        <v>861</v>
      </c>
      <c r="F693" s="1" t="s">
        <v>862</v>
      </c>
      <c r="G693" t="s">
        <v>863</v>
      </c>
      <c r="H693" t="e">
        <f>VLOOKUP(F693,#REF!,2,FALSE)</f>
        <v>#REF!</v>
      </c>
      <c r="I693" t="s">
        <v>158</v>
      </c>
      <c r="J693" s="4">
        <v>44257</v>
      </c>
      <c r="K693" s="4">
        <v>44454</v>
      </c>
      <c r="L693" s="3">
        <f t="shared" si="40"/>
        <v>197</v>
      </c>
      <c r="M693" s="4">
        <v>44446</v>
      </c>
      <c r="N693">
        <f t="shared" si="41"/>
        <v>189</v>
      </c>
      <c r="O693">
        <v>1</v>
      </c>
      <c r="P693" t="e">
        <f>VLOOKUP(F693,#REF!,3,FALSE)</f>
        <v>#REF!</v>
      </c>
      <c r="Q693">
        <f t="shared" si="42"/>
        <v>0</v>
      </c>
      <c r="R693" t="str">
        <f t="shared" si="43"/>
        <v/>
      </c>
      <c r="S693" t="s">
        <v>80</v>
      </c>
      <c r="T693">
        <v>1</v>
      </c>
      <c r="U693">
        <v>1</v>
      </c>
      <c r="V693" t="s">
        <v>38</v>
      </c>
      <c r="W693">
        <v>2</v>
      </c>
      <c r="X693">
        <v>21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e">
        <f>VLOOKUP(A693,#REF!,4,FALSE)</f>
        <v>#REF!</v>
      </c>
      <c r="AW693" t="e">
        <f>VLOOKUP(A693,#REF!,5,FALSE)</f>
        <v>#REF!</v>
      </c>
      <c r="AX693">
        <f>SUMIF(量化书目统计!A:A,H693,量化书目统计!G:G)</f>
        <v>0</v>
      </c>
    </row>
    <row r="694" spans="1:50" x14ac:dyDescent="0.3">
      <c r="A694" t="s">
        <v>3571</v>
      </c>
      <c r="B694" t="s">
        <v>539</v>
      </c>
      <c r="C694" t="s">
        <v>117</v>
      </c>
      <c r="D694">
        <v>4</v>
      </c>
      <c r="E694" t="s">
        <v>1070</v>
      </c>
      <c r="F694" s="1" t="s">
        <v>1071</v>
      </c>
      <c r="G694" t="s">
        <v>1072</v>
      </c>
      <c r="H694" t="e">
        <f>VLOOKUP(F694,#REF!,2,FALSE)</f>
        <v>#REF!</v>
      </c>
      <c r="I694" t="s">
        <v>158</v>
      </c>
      <c r="J694" s="4">
        <v>44314</v>
      </c>
      <c r="K694" s="4">
        <v>44504</v>
      </c>
      <c r="L694" s="3">
        <f t="shared" si="40"/>
        <v>190</v>
      </c>
      <c r="M694" s="4">
        <v>44504</v>
      </c>
      <c r="N694">
        <f t="shared" si="41"/>
        <v>190</v>
      </c>
      <c r="O694">
        <v>1</v>
      </c>
      <c r="P694" t="e">
        <f>VLOOKUP(F694,#REF!,3,FALSE)</f>
        <v>#REF!</v>
      </c>
      <c r="Q694">
        <f t="shared" si="42"/>
        <v>0</v>
      </c>
      <c r="R694" t="str">
        <f t="shared" si="43"/>
        <v/>
      </c>
      <c r="S694" t="s">
        <v>80</v>
      </c>
      <c r="T694">
        <v>9</v>
      </c>
      <c r="U694">
        <v>1</v>
      </c>
      <c r="V694" t="s">
        <v>38</v>
      </c>
      <c r="W694">
        <v>9</v>
      </c>
      <c r="X694">
        <v>29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e">
        <f>VLOOKUP(A694,#REF!,4,FALSE)</f>
        <v>#REF!</v>
      </c>
      <c r="AW694" t="e">
        <f>VLOOKUP(A694,#REF!,5,FALSE)</f>
        <v>#REF!</v>
      </c>
      <c r="AX694">
        <f>SUMIF(量化书目统计!A:A,H694,量化书目统计!G:G)</f>
        <v>0</v>
      </c>
    </row>
    <row r="695" spans="1:50" x14ac:dyDescent="0.3">
      <c r="A695" t="s">
        <v>3571</v>
      </c>
      <c r="B695" t="s">
        <v>539</v>
      </c>
      <c r="C695" t="s">
        <v>117</v>
      </c>
      <c r="D695">
        <v>4</v>
      </c>
      <c r="E695" t="s">
        <v>3657</v>
      </c>
      <c r="F695" s="1" t="s">
        <v>3658</v>
      </c>
      <c r="G695" t="s">
        <v>3659</v>
      </c>
      <c r="H695" t="e">
        <f>VLOOKUP(F695,#REF!,2,FALSE)</f>
        <v>#REF!</v>
      </c>
      <c r="I695" t="s">
        <v>65</v>
      </c>
      <c r="J695" s="4">
        <v>44188</v>
      </c>
      <c r="K695" s="4">
        <v>44259</v>
      </c>
      <c r="L695" s="3">
        <f t="shared" si="40"/>
        <v>71</v>
      </c>
      <c r="M695" s="4">
        <v>44260</v>
      </c>
      <c r="N695">
        <f t="shared" si="41"/>
        <v>72</v>
      </c>
      <c r="O695">
        <v>1</v>
      </c>
      <c r="P695" t="e">
        <f>VLOOKUP(F695,#REF!,3,FALSE)</f>
        <v>#REF!</v>
      </c>
      <c r="Q695">
        <f t="shared" si="42"/>
        <v>0</v>
      </c>
      <c r="R695" t="str">
        <f t="shared" si="43"/>
        <v/>
      </c>
      <c r="S695" t="s">
        <v>28</v>
      </c>
      <c r="T695">
        <v>16</v>
      </c>
      <c r="U695">
        <v>1</v>
      </c>
      <c r="V695" t="s">
        <v>80</v>
      </c>
      <c r="W695">
        <v>1</v>
      </c>
      <c r="X695">
        <v>16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e">
        <f>VLOOKUP(A695,#REF!,4,FALSE)</f>
        <v>#REF!</v>
      </c>
      <c r="AW695" t="e">
        <f>VLOOKUP(A695,#REF!,5,FALSE)</f>
        <v>#REF!</v>
      </c>
      <c r="AX695">
        <f>SUMIF(量化书目统计!A:A,H695,量化书目统计!G:G)</f>
        <v>0</v>
      </c>
    </row>
    <row r="696" spans="1:50" x14ac:dyDescent="0.3">
      <c r="A696" t="s">
        <v>3571</v>
      </c>
      <c r="B696" t="s">
        <v>539</v>
      </c>
      <c r="C696" t="s">
        <v>117</v>
      </c>
      <c r="D696">
        <v>4</v>
      </c>
      <c r="E696" t="s">
        <v>3660</v>
      </c>
      <c r="F696" s="1" t="s">
        <v>3661</v>
      </c>
      <c r="G696" t="s">
        <v>3662</v>
      </c>
      <c r="H696" t="e">
        <f>VLOOKUP(F696,#REF!,2,FALSE)</f>
        <v>#REF!</v>
      </c>
      <c r="I696" t="s">
        <v>65</v>
      </c>
      <c r="J696" s="4">
        <v>44358</v>
      </c>
      <c r="K696" s="4">
        <v>44510</v>
      </c>
      <c r="L696" s="3">
        <f t="shared" si="40"/>
        <v>152</v>
      </c>
      <c r="M696" s="4">
        <v>44543</v>
      </c>
      <c r="N696">
        <f t="shared" si="41"/>
        <v>185</v>
      </c>
      <c r="O696">
        <v>1</v>
      </c>
      <c r="P696" t="e">
        <f>VLOOKUP(F696,#REF!,3,FALSE)</f>
        <v>#REF!</v>
      </c>
      <c r="Q696">
        <f t="shared" si="42"/>
        <v>0</v>
      </c>
      <c r="R696" t="str">
        <f t="shared" si="43"/>
        <v/>
      </c>
      <c r="S696" t="s">
        <v>80</v>
      </c>
      <c r="T696">
        <v>15</v>
      </c>
      <c r="U696">
        <v>1</v>
      </c>
      <c r="V696" t="s">
        <v>38</v>
      </c>
      <c r="W696">
        <v>10</v>
      </c>
      <c r="X696">
        <v>35</v>
      </c>
      <c r="Y696">
        <v>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e">
        <f>VLOOKUP(A696,#REF!,4,FALSE)</f>
        <v>#REF!</v>
      </c>
      <c r="AW696" t="e">
        <f>VLOOKUP(A696,#REF!,5,FALSE)</f>
        <v>#REF!</v>
      </c>
      <c r="AX696">
        <f>SUMIF(量化书目统计!A:A,H696,量化书目统计!G:G)</f>
        <v>0</v>
      </c>
    </row>
    <row r="697" spans="1:50" x14ac:dyDescent="0.3">
      <c r="A697" t="s">
        <v>3571</v>
      </c>
      <c r="B697" t="s">
        <v>539</v>
      </c>
      <c r="C697" t="s">
        <v>117</v>
      </c>
      <c r="D697">
        <v>4</v>
      </c>
      <c r="E697" t="s">
        <v>942</v>
      </c>
      <c r="F697" s="1" t="s">
        <v>2356</v>
      </c>
      <c r="G697" t="s">
        <v>2357</v>
      </c>
      <c r="H697" t="e">
        <f>VLOOKUP(F697,#REF!,2,FALSE)</f>
        <v>#REF!</v>
      </c>
      <c r="I697" t="s">
        <v>158</v>
      </c>
      <c r="J697" s="4">
        <v>44300</v>
      </c>
      <c r="K697" s="4">
        <v>44553</v>
      </c>
      <c r="L697" s="3">
        <f t="shared" si="40"/>
        <v>253</v>
      </c>
      <c r="M697" s="4">
        <v>44543</v>
      </c>
      <c r="N697">
        <f t="shared" si="41"/>
        <v>243</v>
      </c>
      <c r="O697">
        <v>1</v>
      </c>
      <c r="P697" t="e">
        <f>VLOOKUP(F697,#REF!,3,FALSE)</f>
        <v>#REF!</v>
      </c>
      <c r="Q697">
        <f t="shared" si="42"/>
        <v>0</v>
      </c>
      <c r="R697" t="str">
        <f t="shared" si="43"/>
        <v/>
      </c>
      <c r="S697" t="s">
        <v>80</v>
      </c>
      <c r="T697">
        <v>7</v>
      </c>
      <c r="U697">
        <v>2</v>
      </c>
      <c r="V697" t="s">
        <v>38</v>
      </c>
      <c r="W697">
        <v>16</v>
      </c>
      <c r="X697">
        <v>27</v>
      </c>
      <c r="Y697">
        <v>2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e">
        <f>VLOOKUP(A697,#REF!,4,FALSE)</f>
        <v>#REF!</v>
      </c>
      <c r="AW697" t="e">
        <f>VLOOKUP(A697,#REF!,5,FALSE)</f>
        <v>#REF!</v>
      </c>
      <c r="AX697">
        <f>SUMIF(量化书目统计!A:A,H697,量化书目统计!G:G)</f>
        <v>0</v>
      </c>
    </row>
    <row r="698" spans="1:50" x14ac:dyDescent="0.3">
      <c r="A698" t="s">
        <v>3571</v>
      </c>
      <c r="B698" t="s">
        <v>539</v>
      </c>
      <c r="C698" t="s">
        <v>117</v>
      </c>
      <c r="D698">
        <v>4</v>
      </c>
      <c r="E698" t="s">
        <v>942</v>
      </c>
      <c r="F698" s="1" t="s">
        <v>2358</v>
      </c>
      <c r="G698" t="s">
        <v>2359</v>
      </c>
      <c r="H698" t="e">
        <f>VLOOKUP(F698,#REF!,2,FALSE)</f>
        <v>#REF!</v>
      </c>
      <c r="I698" t="s">
        <v>158</v>
      </c>
      <c r="J698" s="4">
        <v>44300</v>
      </c>
      <c r="K698" s="4">
        <v>44553</v>
      </c>
      <c r="L698" s="3">
        <f t="shared" si="40"/>
        <v>253</v>
      </c>
      <c r="M698" s="4">
        <v>44543</v>
      </c>
      <c r="N698">
        <f t="shared" si="41"/>
        <v>243</v>
      </c>
      <c r="O698">
        <v>1</v>
      </c>
      <c r="P698" t="e">
        <f>VLOOKUP(F698,#REF!,3,FALSE)</f>
        <v>#REF!</v>
      </c>
      <c r="Q698">
        <f t="shared" si="42"/>
        <v>0</v>
      </c>
      <c r="R698" t="str">
        <f t="shared" si="43"/>
        <v/>
      </c>
      <c r="S698" t="s">
        <v>80</v>
      </c>
      <c r="T698">
        <v>7</v>
      </c>
      <c r="U698">
        <v>2</v>
      </c>
      <c r="V698" t="s">
        <v>38</v>
      </c>
      <c r="W698">
        <v>16</v>
      </c>
      <c r="X698">
        <v>27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e">
        <f>VLOOKUP(A698,#REF!,4,FALSE)</f>
        <v>#REF!</v>
      </c>
      <c r="AW698" t="e">
        <f>VLOOKUP(A698,#REF!,5,FALSE)</f>
        <v>#REF!</v>
      </c>
      <c r="AX698">
        <f>SUMIF(量化书目统计!A:A,H698,量化书目统计!G:G)</f>
        <v>0</v>
      </c>
    </row>
    <row r="699" spans="1:50" x14ac:dyDescent="0.3">
      <c r="A699" t="s">
        <v>3571</v>
      </c>
      <c r="B699" t="s">
        <v>539</v>
      </c>
      <c r="C699" t="s">
        <v>117</v>
      </c>
      <c r="D699">
        <v>4</v>
      </c>
      <c r="E699" t="s">
        <v>520</v>
      </c>
      <c r="F699" s="1" t="s">
        <v>521</v>
      </c>
      <c r="G699" t="s">
        <v>522</v>
      </c>
      <c r="H699" t="e">
        <f>VLOOKUP(F699,#REF!,2,FALSE)</f>
        <v>#REF!</v>
      </c>
      <c r="I699" t="s">
        <v>158</v>
      </c>
      <c r="J699" s="4">
        <v>44292</v>
      </c>
      <c r="K699" s="4">
        <v>44364</v>
      </c>
      <c r="L699" s="3">
        <f t="shared" si="40"/>
        <v>72</v>
      </c>
      <c r="M699" s="4">
        <v>44396</v>
      </c>
      <c r="N699">
        <f t="shared" si="41"/>
        <v>104</v>
      </c>
      <c r="O699">
        <v>1</v>
      </c>
      <c r="P699" t="e">
        <f>VLOOKUP(F699,#REF!,3,FALSE)</f>
        <v>#REF!</v>
      </c>
      <c r="Q699">
        <f t="shared" si="42"/>
        <v>0</v>
      </c>
      <c r="R699" t="str">
        <f t="shared" si="43"/>
        <v/>
      </c>
      <c r="S699" t="s">
        <v>80</v>
      </c>
      <c r="T699">
        <v>6</v>
      </c>
      <c r="U699">
        <v>1</v>
      </c>
      <c r="V699" t="s">
        <v>80</v>
      </c>
      <c r="W699">
        <v>16</v>
      </c>
      <c r="X699">
        <v>26</v>
      </c>
      <c r="Y699">
        <v>15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e">
        <f>VLOOKUP(A699,#REF!,4,FALSE)</f>
        <v>#REF!</v>
      </c>
      <c r="AW699" t="e">
        <f>VLOOKUP(A699,#REF!,5,FALSE)</f>
        <v>#REF!</v>
      </c>
      <c r="AX699">
        <f>SUMIF(量化书目统计!A:A,H699,量化书目统计!G:G)</f>
        <v>0</v>
      </c>
    </row>
    <row r="700" spans="1:50" x14ac:dyDescent="0.3">
      <c r="A700" t="s">
        <v>3571</v>
      </c>
      <c r="B700" t="s">
        <v>539</v>
      </c>
      <c r="C700" t="s">
        <v>117</v>
      </c>
      <c r="D700">
        <v>4</v>
      </c>
      <c r="E700" t="s">
        <v>3663</v>
      </c>
      <c r="F700" s="1" t="s">
        <v>3664</v>
      </c>
      <c r="G700" t="s">
        <v>3665</v>
      </c>
      <c r="H700" t="e">
        <f>VLOOKUP(F700,#REF!,2,FALSE)</f>
        <v>#REF!</v>
      </c>
      <c r="I700" t="s">
        <v>32</v>
      </c>
      <c r="J700" s="4">
        <v>44259</v>
      </c>
      <c r="K700" s="4">
        <v>44358</v>
      </c>
      <c r="L700" s="3">
        <f t="shared" si="40"/>
        <v>99</v>
      </c>
      <c r="M700" s="4">
        <v>44396</v>
      </c>
      <c r="N700">
        <f t="shared" si="41"/>
        <v>137</v>
      </c>
      <c r="O700">
        <v>1</v>
      </c>
      <c r="P700" t="e">
        <f>VLOOKUP(F700,#REF!,3,FALSE)</f>
        <v>#REF!</v>
      </c>
      <c r="Q700">
        <f t="shared" si="42"/>
        <v>0</v>
      </c>
      <c r="R700" t="str">
        <f t="shared" si="43"/>
        <v/>
      </c>
      <c r="S700" t="s">
        <v>80</v>
      </c>
      <c r="T700">
        <v>1</v>
      </c>
      <c r="U700">
        <v>1</v>
      </c>
      <c r="V700" t="s">
        <v>80</v>
      </c>
      <c r="W700">
        <v>15</v>
      </c>
      <c r="X700">
        <v>21</v>
      </c>
      <c r="Y700">
        <v>11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e">
        <f>VLOOKUP(A700,#REF!,4,FALSE)</f>
        <v>#REF!</v>
      </c>
      <c r="AW700" t="e">
        <f>VLOOKUP(A700,#REF!,5,FALSE)</f>
        <v>#REF!</v>
      </c>
      <c r="AX700">
        <f>SUMIF(量化书目统计!A:A,H700,量化书目统计!G:G)</f>
        <v>0</v>
      </c>
    </row>
    <row r="701" spans="1:50" x14ac:dyDescent="0.3">
      <c r="A701" t="s">
        <v>3571</v>
      </c>
      <c r="B701" t="s">
        <v>539</v>
      </c>
      <c r="C701" t="s">
        <v>117</v>
      </c>
      <c r="D701">
        <v>4</v>
      </c>
      <c r="E701" t="s">
        <v>3666</v>
      </c>
      <c r="F701" s="1" t="s">
        <v>3667</v>
      </c>
      <c r="G701" t="s">
        <v>3668</v>
      </c>
      <c r="H701" t="e">
        <f>VLOOKUP(F701,#REF!,2,FALSE)</f>
        <v>#REF!</v>
      </c>
      <c r="I701" t="s">
        <v>32</v>
      </c>
      <c r="J701" s="4">
        <v>44295</v>
      </c>
      <c r="K701" s="4">
        <v>44526</v>
      </c>
      <c r="L701" s="3">
        <f t="shared" si="40"/>
        <v>231</v>
      </c>
      <c r="M701" s="4">
        <v>44523</v>
      </c>
      <c r="N701">
        <f t="shared" si="41"/>
        <v>228</v>
      </c>
      <c r="O701">
        <v>1</v>
      </c>
      <c r="P701" t="e">
        <f>VLOOKUP(F701,#REF!,3,FALSE)</f>
        <v>#REF!</v>
      </c>
      <c r="Q701">
        <f t="shared" si="42"/>
        <v>0</v>
      </c>
      <c r="R701" t="str">
        <f t="shared" si="43"/>
        <v/>
      </c>
      <c r="S701" t="s">
        <v>80</v>
      </c>
      <c r="T701">
        <v>6</v>
      </c>
      <c r="U701">
        <v>1</v>
      </c>
      <c r="V701" t="s">
        <v>38</v>
      </c>
      <c r="W701">
        <v>12</v>
      </c>
      <c r="X701">
        <v>26</v>
      </c>
      <c r="Y701">
        <v>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e">
        <f>VLOOKUP(A701,#REF!,4,FALSE)</f>
        <v>#REF!</v>
      </c>
      <c r="AW701" t="e">
        <f>VLOOKUP(A701,#REF!,5,FALSE)</f>
        <v>#REF!</v>
      </c>
      <c r="AX701">
        <f>SUMIF(量化书目统计!A:A,H701,量化书目统计!G:G)</f>
        <v>0</v>
      </c>
    </row>
    <row r="702" spans="1:50" x14ac:dyDescent="0.3">
      <c r="A702" t="s">
        <v>3571</v>
      </c>
      <c r="B702" t="s">
        <v>539</v>
      </c>
      <c r="C702" t="s">
        <v>117</v>
      </c>
      <c r="D702">
        <v>4</v>
      </c>
      <c r="E702" t="s">
        <v>3669</v>
      </c>
      <c r="F702" s="1" t="s">
        <v>3670</v>
      </c>
      <c r="G702" t="s">
        <v>3671</v>
      </c>
      <c r="H702" t="e">
        <f>VLOOKUP(F702,#REF!,2,FALSE)</f>
        <v>#REF!</v>
      </c>
      <c r="I702" t="s">
        <v>65</v>
      </c>
      <c r="J702" s="4">
        <v>44581</v>
      </c>
      <c r="K702" s="4">
        <v>44985</v>
      </c>
      <c r="L702" s="3">
        <f t="shared" si="40"/>
        <v>404</v>
      </c>
      <c r="M702" s="4">
        <v>44985</v>
      </c>
      <c r="N702">
        <f t="shared" si="41"/>
        <v>404</v>
      </c>
      <c r="O702">
        <v>1</v>
      </c>
      <c r="P702" t="e">
        <f>VLOOKUP(F702,#REF!,3,FALSE)</f>
        <v>#REF!</v>
      </c>
      <c r="Q702">
        <f t="shared" si="42"/>
        <v>0</v>
      </c>
      <c r="R702" t="str">
        <f t="shared" si="43"/>
        <v/>
      </c>
      <c r="S702" t="s">
        <v>43</v>
      </c>
      <c r="U702">
        <v>1</v>
      </c>
      <c r="V702" t="s">
        <v>43</v>
      </c>
      <c r="X702">
        <v>60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e">
        <f>VLOOKUP(A702,#REF!,4,FALSE)</f>
        <v>#REF!</v>
      </c>
      <c r="AW702" t="e">
        <f>VLOOKUP(A702,#REF!,5,FALSE)</f>
        <v>#REF!</v>
      </c>
      <c r="AX702">
        <f>SUMIF(量化书目统计!A:A,H702,量化书目统计!G:G)</f>
        <v>0</v>
      </c>
    </row>
    <row r="703" spans="1:50" x14ac:dyDescent="0.3">
      <c r="A703" t="s">
        <v>3571</v>
      </c>
      <c r="B703" t="s">
        <v>539</v>
      </c>
      <c r="C703" t="s">
        <v>117</v>
      </c>
      <c r="D703">
        <v>4</v>
      </c>
      <c r="E703" t="s">
        <v>3669</v>
      </c>
      <c r="F703" s="1" t="s">
        <v>3670</v>
      </c>
      <c r="G703" t="s">
        <v>3671</v>
      </c>
      <c r="H703" t="e">
        <f>VLOOKUP(F703,#REF!,2,FALSE)</f>
        <v>#REF!</v>
      </c>
      <c r="I703" t="s">
        <v>65</v>
      </c>
      <c r="J703" s="4">
        <v>44375</v>
      </c>
      <c r="K703" s="4">
        <v>44581</v>
      </c>
      <c r="L703" s="3">
        <f t="shared" si="40"/>
        <v>206</v>
      </c>
      <c r="M703" s="4">
        <v>44543</v>
      </c>
      <c r="N703">
        <f t="shared" si="41"/>
        <v>168</v>
      </c>
      <c r="O703">
        <v>1</v>
      </c>
      <c r="P703" t="e">
        <f>VLOOKUP(F703,#REF!,3,FALSE)</f>
        <v>#REF!</v>
      </c>
      <c r="Q703">
        <f t="shared" si="42"/>
        <v>0</v>
      </c>
      <c r="R703" t="str">
        <f t="shared" si="43"/>
        <v/>
      </c>
      <c r="S703" t="s">
        <v>80</v>
      </c>
      <c r="T703">
        <v>18</v>
      </c>
      <c r="U703">
        <v>1</v>
      </c>
      <c r="V703" t="s">
        <v>43</v>
      </c>
      <c r="X703">
        <v>38</v>
      </c>
      <c r="Y703">
        <v>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e">
        <f>VLOOKUP(A703,#REF!,4,FALSE)</f>
        <v>#REF!</v>
      </c>
      <c r="AW703" t="e">
        <f>VLOOKUP(A703,#REF!,5,FALSE)</f>
        <v>#REF!</v>
      </c>
      <c r="AX703">
        <f>SUMIF(量化书目统计!A:A,H703,量化书目统计!G:G)</f>
        <v>0</v>
      </c>
    </row>
    <row r="704" spans="1:50" x14ac:dyDescent="0.3">
      <c r="A704" t="s">
        <v>3571</v>
      </c>
      <c r="B704" t="s">
        <v>539</v>
      </c>
      <c r="C704" t="s">
        <v>117</v>
      </c>
      <c r="D704">
        <v>4</v>
      </c>
      <c r="E704" t="s">
        <v>2908</v>
      </c>
      <c r="F704" s="1" t="s">
        <v>2909</v>
      </c>
      <c r="G704" t="s">
        <v>2910</v>
      </c>
      <c r="H704" t="e">
        <f>VLOOKUP(F704,#REF!,2,FALSE)</f>
        <v>#REF!</v>
      </c>
      <c r="I704" t="s">
        <v>32</v>
      </c>
      <c r="J704" s="4">
        <v>44581</v>
      </c>
      <c r="K704" s="4">
        <v>44894</v>
      </c>
      <c r="L704" s="3">
        <f t="shared" si="40"/>
        <v>313</v>
      </c>
      <c r="M704" s="4">
        <v>44815</v>
      </c>
      <c r="N704">
        <f t="shared" si="41"/>
        <v>234</v>
      </c>
      <c r="O704">
        <v>1</v>
      </c>
      <c r="P704" t="e">
        <f>VLOOKUP(F704,#REF!,3,FALSE)</f>
        <v>#REF!</v>
      </c>
      <c r="Q704">
        <f t="shared" si="42"/>
        <v>0</v>
      </c>
      <c r="R704" t="str">
        <f t="shared" si="43"/>
        <v/>
      </c>
      <c r="S704" t="s">
        <v>43</v>
      </c>
      <c r="U704">
        <v>1</v>
      </c>
      <c r="V704" t="s">
        <v>43</v>
      </c>
      <c r="X704">
        <v>60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e">
        <f>VLOOKUP(A704,#REF!,4,FALSE)</f>
        <v>#REF!</v>
      </c>
      <c r="AW704" t="e">
        <f>VLOOKUP(A704,#REF!,5,FALSE)</f>
        <v>#REF!</v>
      </c>
      <c r="AX704">
        <f>SUMIF(量化书目统计!A:A,H704,量化书目统计!G:G)</f>
        <v>0</v>
      </c>
    </row>
    <row r="705" spans="1:50" x14ac:dyDescent="0.3">
      <c r="A705" t="s">
        <v>3571</v>
      </c>
      <c r="B705" t="s">
        <v>539</v>
      </c>
      <c r="C705" t="s">
        <v>117</v>
      </c>
      <c r="D705">
        <v>4</v>
      </c>
      <c r="E705" t="s">
        <v>2908</v>
      </c>
      <c r="F705" s="1" t="s">
        <v>2909</v>
      </c>
      <c r="G705" t="s">
        <v>2910</v>
      </c>
      <c r="H705" t="e">
        <f>VLOOKUP(F705,#REF!,2,FALSE)</f>
        <v>#REF!</v>
      </c>
      <c r="I705" t="s">
        <v>32</v>
      </c>
      <c r="J705" s="4">
        <v>44300</v>
      </c>
      <c r="K705" s="4">
        <v>44581</v>
      </c>
      <c r="L705" s="3">
        <f t="shared" si="40"/>
        <v>281</v>
      </c>
      <c r="M705" s="4">
        <v>44543</v>
      </c>
      <c r="N705">
        <f t="shared" si="41"/>
        <v>243</v>
      </c>
      <c r="O705">
        <v>1</v>
      </c>
      <c r="P705" t="e">
        <f>VLOOKUP(F705,#REF!,3,FALSE)</f>
        <v>#REF!</v>
      </c>
      <c r="Q705">
        <f t="shared" si="42"/>
        <v>0</v>
      </c>
      <c r="R705" t="str">
        <f t="shared" si="43"/>
        <v/>
      </c>
      <c r="S705" t="s">
        <v>80</v>
      </c>
      <c r="T705">
        <v>7</v>
      </c>
      <c r="U705">
        <v>1</v>
      </c>
      <c r="V705" t="s">
        <v>43</v>
      </c>
      <c r="X705">
        <v>27</v>
      </c>
      <c r="Y705">
        <v>11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e">
        <f>VLOOKUP(A705,#REF!,4,FALSE)</f>
        <v>#REF!</v>
      </c>
      <c r="AW705" t="e">
        <f>VLOOKUP(A705,#REF!,5,FALSE)</f>
        <v>#REF!</v>
      </c>
      <c r="AX705">
        <f>SUMIF(量化书目统计!A:A,H705,量化书目统计!G:G)</f>
        <v>0</v>
      </c>
    </row>
    <row r="706" spans="1:50" x14ac:dyDescent="0.3">
      <c r="A706" t="s">
        <v>3571</v>
      </c>
      <c r="B706" t="s">
        <v>539</v>
      </c>
      <c r="C706" t="s">
        <v>117</v>
      </c>
      <c r="D706">
        <v>4</v>
      </c>
      <c r="E706" t="s">
        <v>2505</v>
      </c>
      <c r="F706" s="1" t="s">
        <v>3672</v>
      </c>
      <c r="G706" t="s">
        <v>3673</v>
      </c>
      <c r="H706" t="e">
        <f>VLOOKUP(F706,#REF!,2,FALSE)</f>
        <v>#REF!</v>
      </c>
      <c r="I706" t="s">
        <v>65</v>
      </c>
      <c r="J706" s="4">
        <v>44502</v>
      </c>
      <c r="K706" s="4">
        <v>44575</v>
      </c>
      <c r="L706" s="3">
        <f t="shared" ref="L706:L769" si="44">IF(K706&lt;&gt;0,K706-J706,"")</f>
        <v>73</v>
      </c>
      <c r="M706" s="4">
        <v>44564</v>
      </c>
      <c r="N706">
        <f t="shared" ref="N706:N769" si="45">M706-J706</f>
        <v>62</v>
      </c>
      <c r="O706">
        <v>1</v>
      </c>
      <c r="P706" t="e">
        <f>VLOOKUP(F706,#REF!,3,FALSE)</f>
        <v>#REF!</v>
      </c>
      <c r="Q706">
        <f t="shared" ref="Q706:Q769" si="46">IF(OR(ISNUMBER(SEARCH("高等数学",E706)),ISNUMBER(SEARCH("数学分析",E706)),ISNUMBER(SEARCH("微积分",E706))),1,IF(OR(ISNUMBER(SEARCH("概率",E706)),ISNUMBER(SEARCH("数理统计",E706)),ISNUMBER(SEARCH("统计",E706))),2,IF(ISNUMBER(SEARCH("代数",E706)),3,IF(OR(ISNUMBER(SEARCH("运筹",E706)),ISNUMBER(SEARCH("优化",E706))),4,0))))</f>
        <v>0</v>
      </c>
      <c r="R706" t="str">
        <f t="shared" ref="R706:R769" si="47">IF(AND(Q706&gt;0,O706=1),Q706&amp;"-"&amp;E706,"")</f>
        <v/>
      </c>
      <c r="S706" t="s">
        <v>38</v>
      </c>
      <c r="T706">
        <v>9</v>
      </c>
      <c r="U706">
        <v>1</v>
      </c>
      <c r="V706" t="s">
        <v>38</v>
      </c>
      <c r="W706">
        <v>18</v>
      </c>
      <c r="X706">
        <v>49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e">
        <f>VLOOKUP(A706,#REF!,4,FALSE)</f>
        <v>#REF!</v>
      </c>
      <c r="AW706" t="e">
        <f>VLOOKUP(A706,#REF!,5,FALSE)</f>
        <v>#REF!</v>
      </c>
      <c r="AX706">
        <f>SUMIF(量化书目统计!A:A,H706,量化书目统计!G:G)</f>
        <v>0</v>
      </c>
    </row>
    <row r="707" spans="1:50" x14ac:dyDescent="0.3">
      <c r="A707" t="s">
        <v>3571</v>
      </c>
      <c r="B707" t="s">
        <v>539</v>
      </c>
      <c r="C707" t="s">
        <v>117</v>
      </c>
      <c r="D707">
        <v>4</v>
      </c>
      <c r="E707" t="s">
        <v>714</v>
      </c>
      <c r="F707" s="1" t="s">
        <v>715</v>
      </c>
      <c r="G707" t="s">
        <v>716</v>
      </c>
      <c r="H707" t="e">
        <f>VLOOKUP(F707,#REF!,2,FALSE)</f>
        <v>#REF!</v>
      </c>
      <c r="I707" t="s">
        <v>32</v>
      </c>
      <c r="J707" s="4">
        <v>44259</v>
      </c>
      <c r="K707" s="4">
        <v>44364</v>
      </c>
      <c r="L707" s="3">
        <f t="shared" si="44"/>
        <v>105</v>
      </c>
      <c r="M707" s="4">
        <v>44396</v>
      </c>
      <c r="N707">
        <f t="shared" si="45"/>
        <v>137</v>
      </c>
      <c r="O707">
        <v>1</v>
      </c>
      <c r="P707" t="e">
        <f>VLOOKUP(F707,#REF!,3,FALSE)</f>
        <v>#REF!</v>
      </c>
      <c r="Q707">
        <f t="shared" si="46"/>
        <v>0</v>
      </c>
      <c r="R707" t="str">
        <f t="shared" si="47"/>
        <v/>
      </c>
      <c r="S707" t="s">
        <v>80</v>
      </c>
      <c r="T707">
        <v>1</v>
      </c>
      <c r="U707">
        <v>1</v>
      </c>
      <c r="V707" t="s">
        <v>80</v>
      </c>
      <c r="W707">
        <v>16</v>
      </c>
      <c r="X707">
        <v>21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e">
        <f>VLOOKUP(A707,#REF!,4,FALSE)</f>
        <v>#REF!</v>
      </c>
      <c r="AW707" t="e">
        <f>VLOOKUP(A707,#REF!,5,FALSE)</f>
        <v>#REF!</v>
      </c>
      <c r="AX707">
        <f>SUMIF(量化书目统计!A:A,H707,量化书目统计!G:G)</f>
        <v>0</v>
      </c>
    </row>
    <row r="708" spans="1:50" x14ac:dyDescent="0.3">
      <c r="A708" t="s">
        <v>3571</v>
      </c>
      <c r="B708" t="s">
        <v>539</v>
      </c>
      <c r="C708" t="s">
        <v>117</v>
      </c>
      <c r="D708">
        <v>4</v>
      </c>
      <c r="E708" t="s">
        <v>3674</v>
      </c>
      <c r="F708" s="1" t="s">
        <v>3675</v>
      </c>
      <c r="G708" t="s">
        <v>3676</v>
      </c>
      <c r="H708" t="e">
        <f>VLOOKUP(F708,#REF!,2,FALSE)</f>
        <v>#REF!</v>
      </c>
      <c r="I708" t="s">
        <v>32</v>
      </c>
      <c r="J708" s="4">
        <v>44259</v>
      </c>
      <c r="K708" s="4">
        <v>44364</v>
      </c>
      <c r="L708" s="3">
        <f t="shared" si="44"/>
        <v>105</v>
      </c>
      <c r="M708" s="4">
        <v>44396</v>
      </c>
      <c r="N708">
        <f t="shared" si="45"/>
        <v>137</v>
      </c>
      <c r="O708">
        <v>1</v>
      </c>
      <c r="P708" t="e">
        <f>VLOOKUP(F708,#REF!,3,FALSE)</f>
        <v>#REF!</v>
      </c>
      <c r="Q708">
        <f t="shared" si="46"/>
        <v>0</v>
      </c>
      <c r="R708" t="str">
        <f t="shared" si="47"/>
        <v/>
      </c>
      <c r="S708" t="s">
        <v>80</v>
      </c>
      <c r="T708">
        <v>1</v>
      </c>
      <c r="U708">
        <v>1</v>
      </c>
      <c r="V708" t="s">
        <v>80</v>
      </c>
      <c r="W708">
        <v>16</v>
      </c>
      <c r="X708">
        <v>21</v>
      </c>
      <c r="Y708">
        <v>15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e">
        <f>VLOOKUP(A708,#REF!,4,FALSE)</f>
        <v>#REF!</v>
      </c>
      <c r="AW708" t="e">
        <f>VLOOKUP(A708,#REF!,5,FALSE)</f>
        <v>#REF!</v>
      </c>
      <c r="AX708">
        <f>SUMIF(量化书目统计!A:A,H708,量化书目统计!G:G)</f>
        <v>0</v>
      </c>
    </row>
    <row r="709" spans="1:50" x14ac:dyDescent="0.3">
      <c r="A709" t="s">
        <v>3571</v>
      </c>
      <c r="B709" t="s">
        <v>539</v>
      </c>
      <c r="C709" t="s">
        <v>117</v>
      </c>
      <c r="D709">
        <v>4</v>
      </c>
      <c r="E709" t="s">
        <v>253</v>
      </c>
      <c r="F709" s="1" t="s">
        <v>254</v>
      </c>
      <c r="G709" t="s">
        <v>255</v>
      </c>
      <c r="H709" t="e">
        <f>VLOOKUP(F709,#REF!,2,FALSE)</f>
        <v>#REF!</v>
      </c>
      <c r="I709" t="s">
        <v>27</v>
      </c>
      <c r="J709" s="4">
        <v>44463</v>
      </c>
      <c r="K709" s="4">
        <v>44522</v>
      </c>
      <c r="L709" s="3">
        <f t="shared" si="44"/>
        <v>59</v>
      </c>
      <c r="M709" s="4">
        <v>44524</v>
      </c>
      <c r="N709">
        <f t="shared" si="45"/>
        <v>61</v>
      </c>
      <c r="O709">
        <v>1</v>
      </c>
      <c r="P709" t="e">
        <f>VLOOKUP(F709,#REF!,3,FALSE)</f>
        <v>#REF!</v>
      </c>
      <c r="Q709">
        <f t="shared" si="46"/>
        <v>0</v>
      </c>
      <c r="R709" t="str">
        <f t="shared" si="47"/>
        <v/>
      </c>
      <c r="S709" t="s">
        <v>38</v>
      </c>
      <c r="T709">
        <v>3</v>
      </c>
      <c r="U709">
        <v>1</v>
      </c>
      <c r="V709" t="s">
        <v>38</v>
      </c>
      <c r="W709">
        <v>12</v>
      </c>
      <c r="X709">
        <v>43</v>
      </c>
      <c r="Y709">
        <v>13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e">
        <f>VLOOKUP(A709,#REF!,4,FALSE)</f>
        <v>#REF!</v>
      </c>
      <c r="AW709" t="e">
        <f>VLOOKUP(A709,#REF!,5,FALSE)</f>
        <v>#REF!</v>
      </c>
      <c r="AX709">
        <f>SUMIF(量化书目统计!A:A,H709,量化书目统计!G:G)</f>
        <v>0</v>
      </c>
    </row>
    <row r="710" spans="1:50" x14ac:dyDescent="0.3">
      <c r="A710" t="s">
        <v>3571</v>
      </c>
      <c r="B710" t="s">
        <v>539</v>
      </c>
      <c r="C710" t="s">
        <v>117</v>
      </c>
      <c r="D710">
        <v>4</v>
      </c>
      <c r="E710" t="s">
        <v>1507</v>
      </c>
      <c r="F710" s="1" t="s">
        <v>1508</v>
      </c>
      <c r="G710" t="s">
        <v>1509</v>
      </c>
      <c r="H710" t="e">
        <f>VLOOKUP(F710,#REF!,2,FALSE)</f>
        <v>#REF!</v>
      </c>
      <c r="I710" t="s">
        <v>158</v>
      </c>
      <c r="J710" s="4">
        <v>44260</v>
      </c>
      <c r="K710" s="4">
        <v>44446</v>
      </c>
      <c r="L710" s="3">
        <f t="shared" si="44"/>
        <v>186</v>
      </c>
      <c r="M710" s="4">
        <v>44446</v>
      </c>
      <c r="N710">
        <f t="shared" si="45"/>
        <v>186</v>
      </c>
      <c r="O710">
        <v>1</v>
      </c>
      <c r="P710" t="e">
        <f>VLOOKUP(F710,#REF!,3,FALSE)</f>
        <v>#REF!</v>
      </c>
      <c r="Q710">
        <f t="shared" si="46"/>
        <v>0</v>
      </c>
      <c r="R710" t="str">
        <f t="shared" si="47"/>
        <v/>
      </c>
      <c r="S710" t="s">
        <v>80</v>
      </c>
      <c r="T710">
        <v>1</v>
      </c>
      <c r="U710">
        <v>1</v>
      </c>
      <c r="V710" t="s">
        <v>38</v>
      </c>
      <c r="W710">
        <v>1</v>
      </c>
      <c r="X710">
        <v>21</v>
      </c>
      <c r="Y710">
        <v>20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 t="e">
        <f>VLOOKUP(A710,#REF!,4,FALSE)</f>
        <v>#REF!</v>
      </c>
      <c r="AW710" t="e">
        <f>VLOOKUP(A710,#REF!,5,FALSE)</f>
        <v>#REF!</v>
      </c>
      <c r="AX710">
        <f>SUMIF(量化书目统计!A:A,H710,量化书目统计!G:G)</f>
        <v>0</v>
      </c>
    </row>
    <row r="711" spans="1:50" x14ac:dyDescent="0.3">
      <c r="A711" t="s">
        <v>3571</v>
      </c>
      <c r="B711" t="s">
        <v>539</v>
      </c>
      <c r="C711" t="s">
        <v>117</v>
      </c>
      <c r="D711">
        <v>4</v>
      </c>
      <c r="E711" t="s">
        <v>552</v>
      </c>
      <c r="F711" s="1" t="s">
        <v>553</v>
      </c>
      <c r="G711" t="s">
        <v>554</v>
      </c>
      <c r="H711" t="e">
        <f>VLOOKUP(F711,#REF!,2,FALSE)</f>
        <v>#REF!</v>
      </c>
      <c r="I711" t="s">
        <v>158</v>
      </c>
      <c r="J711" s="4">
        <v>44314</v>
      </c>
      <c r="K711" s="4">
        <v>44441</v>
      </c>
      <c r="L711" s="3">
        <f t="shared" si="44"/>
        <v>127</v>
      </c>
      <c r="M711" s="4">
        <v>44446</v>
      </c>
      <c r="N711">
        <f t="shared" si="45"/>
        <v>132</v>
      </c>
      <c r="O711">
        <v>1</v>
      </c>
      <c r="P711" t="e">
        <f>VLOOKUP(F711,#REF!,3,FALSE)</f>
        <v>#REF!</v>
      </c>
      <c r="Q711">
        <f t="shared" si="46"/>
        <v>0</v>
      </c>
      <c r="R711" t="str">
        <f t="shared" si="47"/>
        <v/>
      </c>
      <c r="S711" t="s">
        <v>80</v>
      </c>
      <c r="T711">
        <v>9</v>
      </c>
      <c r="U711">
        <v>1</v>
      </c>
      <c r="V711" t="s">
        <v>43</v>
      </c>
      <c r="X711">
        <v>29</v>
      </c>
      <c r="Y711">
        <v>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e">
        <f>VLOOKUP(A711,#REF!,4,FALSE)</f>
        <v>#REF!</v>
      </c>
      <c r="AW711" t="e">
        <f>VLOOKUP(A711,#REF!,5,FALSE)</f>
        <v>#REF!</v>
      </c>
      <c r="AX711">
        <f>SUMIF(量化书目统计!A:A,H711,量化书目统计!G:G)</f>
        <v>0</v>
      </c>
    </row>
    <row r="712" spans="1:50" x14ac:dyDescent="0.3">
      <c r="A712" t="s">
        <v>3571</v>
      </c>
      <c r="B712" t="s">
        <v>539</v>
      </c>
      <c r="C712" t="s">
        <v>117</v>
      </c>
      <c r="D712">
        <v>4</v>
      </c>
      <c r="E712" t="s">
        <v>2945</v>
      </c>
      <c r="F712" s="1" t="s">
        <v>2946</v>
      </c>
      <c r="G712" t="s">
        <v>2947</v>
      </c>
      <c r="H712" t="e">
        <f>VLOOKUP(F712,#REF!,2,FALSE)</f>
        <v>#REF!</v>
      </c>
      <c r="I712" t="s">
        <v>65</v>
      </c>
      <c r="J712" s="4">
        <v>44502</v>
      </c>
      <c r="K712" s="4">
        <v>44575</v>
      </c>
      <c r="L712" s="3">
        <f t="shared" si="44"/>
        <v>73</v>
      </c>
      <c r="M712" s="4">
        <v>44564</v>
      </c>
      <c r="N712">
        <f t="shared" si="45"/>
        <v>62</v>
      </c>
      <c r="O712">
        <v>1</v>
      </c>
      <c r="P712" t="e">
        <f>VLOOKUP(F712,#REF!,3,FALSE)</f>
        <v>#REF!</v>
      </c>
      <c r="Q712">
        <f t="shared" si="46"/>
        <v>0</v>
      </c>
      <c r="R712" t="str">
        <f t="shared" si="47"/>
        <v/>
      </c>
      <c r="S712" t="s">
        <v>38</v>
      </c>
      <c r="T712">
        <v>9</v>
      </c>
      <c r="U712">
        <v>1</v>
      </c>
      <c r="V712" t="s">
        <v>38</v>
      </c>
      <c r="W712">
        <v>18</v>
      </c>
      <c r="X712">
        <v>49</v>
      </c>
      <c r="Y712">
        <v>15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e">
        <f>VLOOKUP(A712,#REF!,4,FALSE)</f>
        <v>#REF!</v>
      </c>
      <c r="AW712" t="e">
        <f>VLOOKUP(A712,#REF!,5,FALSE)</f>
        <v>#REF!</v>
      </c>
      <c r="AX712">
        <f>SUMIF(量化书目统计!A:A,H712,量化书目统计!G:G)</f>
        <v>0</v>
      </c>
    </row>
    <row r="713" spans="1:50" x14ac:dyDescent="0.3">
      <c r="A713" t="s">
        <v>3571</v>
      </c>
      <c r="B713" t="s">
        <v>539</v>
      </c>
      <c r="C713" t="s">
        <v>117</v>
      </c>
      <c r="D713">
        <v>4</v>
      </c>
      <c r="E713" t="s">
        <v>283</v>
      </c>
      <c r="F713" s="1" t="s">
        <v>3677</v>
      </c>
      <c r="G713" t="s">
        <v>3678</v>
      </c>
      <c r="H713" t="e">
        <f>VLOOKUP(F713,#REF!,2,FALSE)</f>
        <v>#REF!</v>
      </c>
      <c r="I713" t="s">
        <v>65</v>
      </c>
      <c r="J713" s="4">
        <v>44335</v>
      </c>
      <c r="K713" s="4">
        <v>44364</v>
      </c>
      <c r="L713" s="3">
        <f t="shared" si="44"/>
        <v>29</v>
      </c>
      <c r="M713" s="4">
        <v>44396</v>
      </c>
      <c r="N713">
        <f t="shared" si="45"/>
        <v>61</v>
      </c>
      <c r="O713">
        <v>1</v>
      </c>
      <c r="P713" t="e">
        <f>VLOOKUP(F713,#REF!,3,FALSE)</f>
        <v>#REF!</v>
      </c>
      <c r="Q713">
        <f t="shared" si="46"/>
        <v>0</v>
      </c>
      <c r="R713" t="str">
        <f t="shared" si="47"/>
        <v/>
      </c>
      <c r="S713" t="s">
        <v>80</v>
      </c>
      <c r="T713">
        <v>12</v>
      </c>
      <c r="U713">
        <v>1</v>
      </c>
      <c r="V713" t="s">
        <v>80</v>
      </c>
      <c r="W713">
        <v>16</v>
      </c>
      <c r="X713">
        <v>32</v>
      </c>
      <c r="Y713">
        <v>20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 t="e">
        <f>VLOOKUP(A713,#REF!,4,FALSE)</f>
        <v>#REF!</v>
      </c>
      <c r="AW713" t="e">
        <f>VLOOKUP(A713,#REF!,5,FALSE)</f>
        <v>#REF!</v>
      </c>
      <c r="AX713">
        <f>SUMIF(量化书目统计!A:A,H713,量化书目统计!G:G)</f>
        <v>0</v>
      </c>
    </row>
    <row r="714" spans="1:50" x14ac:dyDescent="0.3">
      <c r="A714" t="s">
        <v>3571</v>
      </c>
      <c r="B714" t="s">
        <v>539</v>
      </c>
      <c r="C714" t="s">
        <v>117</v>
      </c>
      <c r="D714">
        <v>4</v>
      </c>
      <c r="E714" t="s">
        <v>441</v>
      </c>
      <c r="F714" s="1" t="s">
        <v>442</v>
      </c>
      <c r="G714" t="s">
        <v>443</v>
      </c>
      <c r="H714" t="e">
        <f>VLOOKUP(F714,#REF!,2,FALSE)</f>
        <v>#REF!</v>
      </c>
      <c r="I714" t="s">
        <v>225</v>
      </c>
      <c r="J714" s="4">
        <v>44277</v>
      </c>
      <c r="K714" s="4">
        <v>44288</v>
      </c>
      <c r="L714" s="3">
        <f t="shared" si="44"/>
        <v>11</v>
      </c>
      <c r="M714" s="4">
        <v>44291</v>
      </c>
      <c r="N714">
        <f t="shared" si="45"/>
        <v>14</v>
      </c>
      <c r="O714">
        <v>1</v>
      </c>
      <c r="P714" t="e">
        <f>VLOOKUP(F714,#REF!,3,FALSE)</f>
        <v>#REF!</v>
      </c>
      <c r="Q714">
        <f t="shared" si="46"/>
        <v>0</v>
      </c>
      <c r="R714" t="str">
        <f t="shared" si="47"/>
        <v/>
      </c>
      <c r="S714" t="s">
        <v>80</v>
      </c>
      <c r="T714">
        <v>4</v>
      </c>
      <c r="U714">
        <v>0</v>
      </c>
      <c r="V714" t="s">
        <v>80</v>
      </c>
      <c r="W714">
        <v>5</v>
      </c>
      <c r="X714">
        <v>24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e">
        <f>VLOOKUP(A714,#REF!,4,FALSE)</f>
        <v>#REF!</v>
      </c>
      <c r="AW714" t="e">
        <f>VLOOKUP(A714,#REF!,5,FALSE)</f>
        <v>#REF!</v>
      </c>
      <c r="AX714">
        <f>SUMIF(量化书目统计!A:A,H714,量化书目统计!G:G)</f>
        <v>0</v>
      </c>
    </row>
    <row r="715" spans="1:50" x14ac:dyDescent="0.3">
      <c r="A715" t="s">
        <v>3571</v>
      </c>
      <c r="B715" t="s">
        <v>539</v>
      </c>
      <c r="C715" t="s">
        <v>117</v>
      </c>
      <c r="D715">
        <v>4</v>
      </c>
      <c r="E715" t="s">
        <v>3679</v>
      </c>
      <c r="F715" s="1" t="s">
        <v>3680</v>
      </c>
      <c r="G715" t="s">
        <v>3681</v>
      </c>
      <c r="H715" t="e">
        <f>VLOOKUP(F715,#REF!,2,FALSE)</f>
        <v>#REF!</v>
      </c>
      <c r="I715" t="s">
        <v>65</v>
      </c>
      <c r="J715" s="4">
        <v>44509</v>
      </c>
      <c r="K715" s="4">
        <v>44575</v>
      </c>
      <c r="L715" s="3">
        <f t="shared" si="44"/>
        <v>66</v>
      </c>
      <c r="M715" s="4">
        <v>44571</v>
      </c>
      <c r="N715">
        <f t="shared" si="45"/>
        <v>62</v>
      </c>
      <c r="O715">
        <v>1</v>
      </c>
      <c r="P715" t="e">
        <f>VLOOKUP(F715,#REF!,3,FALSE)</f>
        <v>#REF!</v>
      </c>
      <c r="Q715">
        <f t="shared" si="46"/>
        <v>0</v>
      </c>
      <c r="R715" t="str">
        <f t="shared" si="47"/>
        <v/>
      </c>
      <c r="S715" t="s">
        <v>38</v>
      </c>
      <c r="T715">
        <v>10</v>
      </c>
      <c r="U715">
        <v>1</v>
      </c>
      <c r="V715" t="s">
        <v>38</v>
      </c>
      <c r="W715">
        <v>18</v>
      </c>
      <c r="X715">
        <v>50</v>
      </c>
      <c r="Y715">
        <v>21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 t="e">
        <f>VLOOKUP(A715,#REF!,4,FALSE)</f>
        <v>#REF!</v>
      </c>
      <c r="AW715" t="e">
        <f>VLOOKUP(A715,#REF!,5,FALSE)</f>
        <v>#REF!</v>
      </c>
      <c r="AX715">
        <f>SUMIF(量化书目统计!A:A,H715,量化书目统计!G:G)</f>
        <v>0</v>
      </c>
    </row>
    <row r="716" spans="1:50" x14ac:dyDescent="0.3">
      <c r="A716" t="s">
        <v>3571</v>
      </c>
      <c r="B716" t="s">
        <v>539</v>
      </c>
      <c r="C716" t="s">
        <v>117</v>
      </c>
      <c r="D716">
        <v>4</v>
      </c>
      <c r="E716" t="s">
        <v>3682</v>
      </c>
      <c r="F716" s="1" t="s">
        <v>3683</v>
      </c>
      <c r="G716" t="s">
        <v>3684</v>
      </c>
      <c r="H716" t="e">
        <f>VLOOKUP(F716,#REF!,2,FALSE)</f>
        <v>#REF!</v>
      </c>
      <c r="I716" t="s">
        <v>65</v>
      </c>
      <c r="J716" s="4">
        <v>44207</v>
      </c>
      <c r="K716" s="4">
        <v>44259</v>
      </c>
      <c r="L716" s="3">
        <f t="shared" si="44"/>
        <v>52</v>
      </c>
      <c r="M716" s="4">
        <v>44267</v>
      </c>
      <c r="N716">
        <f t="shared" si="45"/>
        <v>60</v>
      </c>
      <c r="O716">
        <v>1</v>
      </c>
      <c r="P716" t="e">
        <f>VLOOKUP(F716,#REF!,3,FALSE)</f>
        <v>#REF!</v>
      </c>
      <c r="Q716">
        <f t="shared" si="46"/>
        <v>0</v>
      </c>
      <c r="R716" t="str">
        <f t="shared" si="47"/>
        <v/>
      </c>
      <c r="S716" t="s">
        <v>28</v>
      </c>
      <c r="T716">
        <f>X716</f>
        <v>19</v>
      </c>
      <c r="U716">
        <v>1</v>
      </c>
      <c r="V716" t="s">
        <v>80</v>
      </c>
      <c r="W716">
        <v>1</v>
      </c>
      <c r="X716">
        <v>19</v>
      </c>
      <c r="Y716">
        <v>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e">
        <f>VLOOKUP(A716,#REF!,4,FALSE)</f>
        <v>#REF!</v>
      </c>
      <c r="AW716" t="e">
        <f>VLOOKUP(A716,#REF!,5,FALSE)</f>
        <v>#REF!</v>
      </c>
      <c r="AX716">
        <f>SUMIF(量化书目统计!A:A,H716,量化书目统计!G:G)</f>
        <v>0</v>
      </c>
    </row>
    <row r="717" spans="1:50" x14ac:dyDescent="0.3">
      <c r="A717" t="s">
        <v>3571</v>
      </c>
      <c r="B717" t="s">
        <v>539</v>
      </c>
      <c r="C717" t="s">
        <v>117</v>
      </c>
      <c r="D717">
        <v>4</v>
      </c>
      <c r="E717" t="s">
        <v>3685</v>
      </c>
      <c r="F717" s="1" t="s">
        <v>3686</v>
      </c>
      <c r="G717" t="s">
        <v>3687</v>
      </c>
      <c r="H717" t="e">
        <f>VLOOKUP(F717,#REF!,2,FALSE)</f>
        <v>#REF!</v>
      </c>
      <c r="I717" t="s">
        <v>32</v>
      </c>
      <c r="J717" s="4">
        <v>44295</v>
      </c>
      <c r="K717" s="4">
        <v>44358</v>
      </c>
      <c r="L717" s="3">
        <f t="shared" si="44"/>
        <v>63</v>
      </c>
      <c r="M717" s="4">
        <v>44396</v>
      </c>
      <c r="N717">
        <f t="shared" si="45"/>
        <v>101</v>
      </c>
      <c r="O717">
        <v>1</v>
      </c>
      <c r="P717" t="e">
        <f>VLOOKUP(F717,#REF!,3,FALSE)</f>
        <v>#REF!</v>
      </c>
      <c r="Q717">
        <f t="shared" si="46"/>
        <v>0</v>
      </c>
      <c r="R717" t="str">
        <f t="shared" si="47"/>
        <v/>
      </c>
      <c r="S717" t="s">
        <v>80</v>
      </c>
      <c r="T717">
        <v>6</v>
      </c>
      <c r="U717">
        <v>1</v>
      </c>
      <c r="V717" t="s">
        <v>80</v>
      </c>
      <c r="W717">
        <v>15</v>
      </c>
      <c r="X717">
        <v>26</v>
      </c>
      <c r="Y717">
        <v>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e">
        <f>VLOOKUP(A717,#REF!,4,FALSE)</f>
        <v>#REF!</v>
      </c>
      <c r="AW717" t="e">
        <f>VLOOKUP(A717,#REF!,5,FALSE)</f>
        <v>#REF!</v>
      </c>
      <c r="AX717">
        <f>SUMIF(量化书目统计!A:A,H717,量化书目统计!G:G)</f>
        <v>0</v>
      </c>
    </row>
    <row r="718" spans="1:50" x14ac:dyDescent="0.3">
      <c r="A718" t="s">
        <v>3571</v>
      </c>
      <c r="B718" t="s">
        <v>539</v>
      </c>
      <c r="C718" t="s">
        <v>117</v>
      </c>
      <c r="D718">
        <v>4</v>
      </c>
      <c r="E718" t="s">
        <v>3688</v>
      </c>
      <c r="F718" s="1" t="s">
        <v>3689</v>
      </c>
      <c r="G718" t="s">
        <v>3690</v>
      </c>
      <c r="H718" t="e">
        <f>VLOOKUP(F718,#REF!,2,FALSE)</f>
        <v>#REF!</v>
      </c>
      <c r="I718" t="s">
        <v>32</v>
      </c>
      <c r="J718" s="4">
        <v>44292</v>
      </c>
      <c r="K718" s="4">
        <v>44526</v>
      </c>
      <c r="L718" s="3">
        <f t="shared" si="44"/>
        <v>234</v>
      </c>
      <c r="M718" s="4">
        <v>44523</v>
      </c>
      <c r="N718">
        <f t="shared" si="45"/>
        <v>231</v>
      </c>
      <c r="O718">
        <v>1</v>
      </c>
      <c r="P718" t="e">
        <f>VLOOKUP(F718,#REF!,3,FALSE)</f>
        <v>#REF!</v>
      </c>
      <c r="Q718">
        <f t="shared" si="46"/>
        <v>0</v>
      </c>
      <c r="R718" t="str">
        <f t="shared" si="47"/>
        <v/>
      </c>
      <c r="S718" t="s">
        <v>80</v>
      </c>
      <c r="T718">
        <v>6</v>
      </c>
      <c r="U718">
        <v>1</v>
      </c>
      <c r="V718" t="s">
        <v>38</v>
      </c>
      <c r="W718">
        <v>12</v>
      </c>
      <c r="X718">
        <v>26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e">
        <f>VLOOKUP(A718,#REF!,4,FALSE)</f>
        <v>#REF!</v>
      </c>
      <c r="AW718" t="e">
        <f>VLOOKUP(A718,#REF!,5,FALSE)</f>
        <v>#REF!</v>
      </c>
      <c r="AX718">
        <f>SUMIF(量化书目统计!A:A,H718,量化书目统计!G:G)</f>
        <v>0</v>
      </c>
    </row>
    <row r="719" spans="1:50" x14ac:dyDescent="0.3">
      <c r="A719" t="s">
        <v>3571</v>
      </c>
      <c r="B719" t="s">
        <v>539</v>
      </c>
      <c r="C719" t="s">
        <v>117</v>
      </c>
      <c r="D719">
        <v>4</v>
      </c>
      <c r="E719" t="s">
        <v>496</v>
      </c>
      <c r="F719" s="1" t="s">
        <v>497</v>
      </c>
      <c r="G719" t="s">
        <v>498</v>
      </c>
      <c r="H719" t="e">
        <f>VLOOKUP(F719,#REF!,2,FALSE)</f>
        <v>#REF!</v>
      </c>
      <c r="I719" t="s">
        <v>183</v>
      </c>
      <c r="J719" s="4">
        <v>44195</v>
      </c>
      <c r="K719" s="4">
        <v>44258</v>
      </c>
      <c r="L719" s="3">
        <f t="shared" si="44"/>
        <v>63</v>
      </c>
      <c r="M719" s="4">
        <v>44260</v>
      </c>
      <c r="N719">
        <f t="shared" si="45"/>
        <v>65</v>
      </c>
      <c r="O719">
        <v>1</v>
      </c>
      <c r="P719" t="e">
        <f>VLOOKUP(F719,#REF!,3,FALSE)</f>
        <v>#REF!</v>
      </c>
      <c r="Q719">
        <f t="shared" si="46"/>
        <v>0</v>
      </c>
      <c r="R719" t="str">
        <f t="shared" si="47"/>
        <v/>
      </c>
      <c r="S719" t="s">
        <v>28</v>
      </c>
      <c r="T719">
        <v>17</v>
      </c>
      <c r="U719">
        <v>3</v>
      </c>
      <c r="V719" t="s">
        <v>80</v>
      </c>
      <c r="W719">
        <v>1</v>
      </c>
      <c r="X719">
        <v>17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e">
        <f>VLOOKUP(A719,#REF!,4,FALSE)</f>
        <v>#REF!</v>
      </c>
      <c r="AW719" t="e">
        <f>VLOOKUP(A719,#REF!,5,FALSE)</f>
        <v>#REF!</v>
      </c>
      <c r="AX719">
        <f>SUMIF(量化书目统计!A:A,H719,量化书目统计!G:G)</f>
        <v>0</v>
      </c>
    </row>
    <row r="720" spans="1:50" x14ac:dyDescent="0.3">
      <c r="A720" t="s">
        <v>3571</v>
      </c>
      <c r="B720" t="s">
        <v>539</v>
      </c>
      <c r="C720" t="s">
        <v>117</v>
      </c>
      <c r="D720">
        <v>4</v>
      </c>
      <c r="E720" t="s">
        <v>496</v>
      </c>
      <c r="F720" s="1" t="s">
        <v>499</v>
      </c>
      <c r="G720" t="s">
        <v>500</v>
      </c>
      <c r="H720" t="e">
        <f>VLOOKUP(F720,#REF!,2,FALSE)</f>
        <v>#REF!</v>
      </c>
      <c r="I720" t="s">
        <v>183</v>
      </c>
      <c r="J720" s="4">
        <v>44195</v>
      </c>
      <c r="K720" s="4">
        <v>44258</v>
      </c>
      <c r="L720" s="3">
        <f t="shared" si="44"/>
        <v>63</v>
      </c>
      <c r="M720" s="4">
        <v>44260</v>
      </c>
      <c r="N720">
        <f t="shared" si="45"/>
        <v>65</v>
      </c>
      <c r="O720">
        <v>1</v>
      </c>
      <c r="P720" t="e">
        <f>VLOOKUP(F720,#REF!,3,FALSE)</f>
        <v>#REF!</v>
      </c>
      <c r="Q720">
        <f t="shared" si="46"/>
        <v>0</v>
      </c>
      <c r="R720" t="str">
        <f t="shared" si="47"/>
        <v/>
      </c>
      <c r="S720" t="s">
        <v>28</v>
      </c>
      <c r="T720">
        <v>17</v>
      </c>
      <c r="U720">
        <v>3</v>
      </c>
      <c r="V720" t="s">
        <v>80</v>
      </c>
      <c r="W720">
        <v>1</v>
      </c>
      <c r="X720">
        <v>17</v>
      </c>
      <c r="Y720">
        <v>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e">
        <f>VLOOKUP(A720,#REF!,4,FALSE)</f>
        <v>#REF!</v>
      </c>
      <c r="AW720" t="e">
        <f>VLOOKUP(A720,#REF!,5,FALSE)</f>
        <v>#REF!</v>
      </c>
      <c r="AX720">
        <f>SUMIF(量化书目统计!A:A,H720,量化书目统计!G:G)</f>
        <v>0</v>
      </c>
    </row>
    <row r="721" spans="1:50" x14ac:dyDescent="0.3">
      <c r="A721" t="s">
        <v>3571</v>
      </c>
      <c r="B721" t="s">
        <v>539</v>
      </c>
      <c r="C721" t="s">
        <v>117</v>
      </c>
      <c r="D721">
        <v>4</v>
      </c>
      <c r="E721" t="s">
        <v>496</v>
      </c>
      <c r="F721" s="1" t="s">
        <v>501</v>
      </c>
      <c r="G721" t="s">
        <v>502</v>
      </c>
      <c r="H721" t="e">
        <f>VLOOKUP(F721,#REF!,2,FALSE)</f>
        <v>#REF!</v>
      </c>
      <c r="I721" t="s">
        <v>183</v>
      </c>
      <c r="J721" s="4">
        <v>44195</v>
      </c>
      <c r="K721" s="4">
        <v>44258</v>
      </c>
      <c r="L721" s="3">
        <f t="shared" si="44"/>
        <v>63</v>
      </c>
      <c r="M721" s="4">
        <v>44260</v>
      </c>
      <c r="N721">
        <f t="shared" si="45"/>
        <v>65</v>
      </c>
      <c r="O721">
        <v>1</v>
      </c>
      <c r="P721" t="e">
        <f>VLOOKUP(F721,#REF!,3,FALSE)</f>
        <v>#REF!</v>
      </c>
      <c r="Q721">
        <f t="shared" si="46"/>
        <v>0</v>
      </c>
      <c r="R721" t="str">
        <f t="shared" si="47"/>
        <v/>
      </c>
      <c r="S721" t="s">
        <v>28</v>
      </c>
      <c r="T721">
        <v>17</v>
      </c>
      <c r="U721">
        <v>3</v>
      </c>
      <c r="V721" t="s">
        <v>80</v>
      </c>
      <c r="W721">
        <v>1</v>
      </c>
      <c r="X721">
        <v>17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e">
        <f>VLOOKUP(A721,#REF!,4,FALSE)</f>
        <v>#REF!</v>
      </c>
      <c r="AW721" t="e">
        <f>VLOOKUP(A721,#REF!,5,FALSE)</f>
        <v>#REF!</v>
      </c>
      <c r="AX721">
        <f>SUMIF(量化书目统计!A:A,H721,量化书目统计!G:G)</f>
        <v>0</v>
      </c>
    </row>
    <row r="722" spans="1:50" x14ac:dyDescent="0.3">
      <c r="A722" t="s">
        <v>3571</v>
      </c>
      <c r="B722" t="s">
        <v>539</v>
      </c>
      <c r="C722" t="s">
        <v>117</v>
      </c>
      <c r="D722">
        <v>4</v>
      </c>
      <c r="E722" t="s">
        <v>3691</v>
      </c>
      <c r="F722" s="1" t="s">
        <v>3692</v>
      </c>
      <c r="G722" t="s">
        <v>3693</v>
      </c>
      <c r="H722" t="e">
        <f>VLOOKUP(F722,#REF!,2,FALSE)</f>
        <v>#REF!</v>
      </c>
      <c r="I722" t="s">
        <v>65</v>
      </c>
      <c r="J722" s="4">
        <v>44509</v>
      </c>
      <c r="K722" s="4">
        <v>44575</v>
      </c>
      <c r="L722" s="3">
        <f t="shared" si="44"/>
        <v>66</v>
      </c>
      <c r="M722" s="4">
        <v>44571</v>
      </c>
      <c r="N722">
        <f t="shared" si="45"/>
        <v>62</v>
      </c>
      <c r="O722">
        <v>1</v>
      </c>
      <c r="P722" t="e">
        <f>VLOOKUP(F722,#REF!,3,FALSE)</f>
        <v>#REF!</v>
      </c>
      <c r="Q722">
        <f t="shared" si="46"/>
        <v>0</v>
      </c>
      <c r="R722" t="str">
        <f t="shared" si="47"/>
        <v/>
      </c>
      <c r="S722" t="s">
        <v>38</v>
      </c>
      <c r="T722">
        <v>10</v>
      </c>
      <c r="U722">
        <v>1</v>
      </c>
      <c r="V722" t="s">
        <v>38</v>
      </c>
      <c r="W722">
        <v>18</v>
      </c>
      <c r="X722">
        <v>50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e">
        <f>VLOOKUP(A722,#REF!,4,FALSE)</f>
        <v>#REF!</v>
      </c>
      <c r="AW722" t="e">
        <f>VLOOKUP(A722,#REF!,5,FALSE)</f>
        <v>#REF!</v>
      </c>
      <c r="AX722">
        <f>SUMIF(量化书目统计!A:A,H722,量化书目统计!G:G)</f>
        <v>0</v>
      </c>
    </row>
    <row r="723" spans="1:50" x14ac:dyDescent="0.3">
      <c r="A723" t="s">
        <v>3571</v>
      </c>
      <c r="B723" t="s">
        <v>539</v>
      </c>
      <c r="C723" t="s">
        <v>117</v>
      </c>
      <c r="D723">
        <v>4</v>
      </c>
      <c r="E723" t="s">
        <v>3694</v>
      </c>
      <c r="F723" s="1" t="s">
        <v>3695</v>
      </c>
      <c r="G723" t="s">
        <v>3696</v>
      </c>
      <c r="H723" t="e">
        <f>VLOOKUP(F723,#REF!,2,FALSE)</f>
        <v>#REF!</v>
      </c>
      <c r="I723" t="s">
        <v>32</v>
      </c>
      <c r="J723" s="4">
        <v>44581</v>
      </c>
      <c r="K723" s="4">
        <v>44889</v>
      </c>
      <c r="L723" s="3">
        <f t="shared" si="44"/>
        <v>308</v>
      </c>
      <c r="M723" s="4">
        <v>44815</v>
      </c>
      <c r="N723">
        <f t="shared" si="45"/>
        <v>234</v>
      </c>
      <c r="O723">
        <v>1</v>
      </c>
      <c r="P723" t="e">
        <f>VLOOKUP(F723,#REF!,3,FALSE)</f>
        <v>#REF!</v>
      </c>
      <c r="Q723">
        <f t="shared" si="46"/>
        <v>0</v>
      </c>
      <c r="R723" t="str">
        <f t="shared" si="47"/>
        <v/>
      </c>
      <c r="S723" t="s">
        <v>43</v>
      </c>
      <c r="U723">
        <v>1</v>
      </c>
      <c r="V723" t="s">
        <v>43</v>
      </c>
      <c r="X723">
        <v>60</v>
      </c>
      <c r="Y723">
        <v>11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e">
        <f>VLOOKUP(A723,#REF!,4,FALSE)</f>
        <v>#REF!</v>
      </c>
      <c r="AW723" t="e">
        <f>VLOOKUP(A723,#REF!,5,FALSE)</f>
        <v>#REF!</v>
      </c>
      <c r="AX723">
        <f>SUMIF(量化书目统计!A:A,H723,量化书目统计!G:G)</f>
        <v>0</v>
      </c>
    </row>
    <row r="724" spans="1:50" x14ac:dyDescent="0.3">
      <c r="A724" t="s">
        <v>3571</v>
      </c>
      <c r="B724" t="s">
        <v>539</v>
      </c>
      <c r="C724" t="s">
        <v>117</v>
      </c>
      <c r="D724">
        <v>4</v>
      </c>
      <c r="E724" t="s">
        <v>3694</v>
      </c>
      <c r="F724" s="1" t="s">
        <v>3695</v>
      </c>
      <c r="G724" t="s">
        <v>3696</v>
      </c>
      <c r="H724" t="e">
        <f>VLOOKUP(F724,#REF!,2,FALSE)</f>
        <v>#REF!</v>
      </c>
      <c r="I724" t="s">
        <v>32</v>
      </c>
      <c r="J724" s="4">
        <v>44300</v>
      </c>
      <c r="K724" s="4">
        <v>44581</v>
      </c>
      <c r="L724" s="3">
        <f t="shared" si="44"/>
        <v>281</v>
      </c>
      <c r="M724" s="4">
        <v>44543</v>
      </c>
      <c r="N724">
        <f t="shared" si="45"/>
        <v>243</v>
      </c>
      <c r="O724">
        <v>1</v>
      </c>
      <c r="P724" t="e">
        <f>VLOOKUP(F724,#REF!,3,FALSE)</f>
        <v>#REF!</v>
      </c>
      <c r="Q724">
        <f t="shared" si="46"/>
        <v>0</v>
      </c>
      <c r="R724" t="str">
        <f t="shared" si="47"/>
        <v/>
      </c>
      <c r="S724" t="s">
        <v>80</v>
      </c>
      <c r="T724">
        <v>7</v>
      </c>
      <c r="U724">
        <v>1</v>
      </c>
      <c r="V724" t="s">
        <v>43</v>
      </c>
      <c r="X724">
        <v>27</v>
      </c>
      <c r="Y724">
        <v>11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e">
        <f>VLOOKUP(A724,#REF!,4,FALSE)</f>
        <v>#REF!</v>
      </c>
      <c r="AW724" t="e">
        <f>VLOOKUP(A724,#REF!,5,FALSE)</f>
        <v>#REF!</v>
      </c>
      <c r="AX724">
        <f>SUMIF(量化书目统计!A:A,H724,量化书目统计!G:G)</f>
        <v>0</v>
      </c>
    </row>
    <row r="725" spans="1:50" x14ac:dyDescent="0.3">
      <c r="A725" t="s">
        <v>3571</v>
      </c>
      <c r="B725" t="s">
        <v>539</v>
      </c>
      <c r="C725" t="s">
        <v>117</v>
      </c>
      <c r="D725">
        <v>4</v>
      </c>
      <c r="E725" t="s">
        <v>3697</v>
      </c>
      <c r="F725" s="1" t="s">
        <v>3698</v>
      </c>
      <c r="G725" t="s">
        <v>3699</v>
      </c>
      <c r="H725" t="e">
        <f>VLOOKUP(F725,#REF!,2,FALSE)</f>
        <v>#REF!</v>
      </c>
      <c r="I725" t="s">
        <v>32</v>
      </c>
      <c r="J725" s="4">
        <v>44300</v>
      </c>
      <c r="K725" s="4">
        <v>44510</v>
      </c>
      <c r="L725" s="3">
        <f t="shared" si="44"/>
        <v>210</v>
      </c>
      <c r="M725" s="4">
        <v>44543</v>
      </c>
      <c r="N725">
        <f t="shared" si="45"/>
        <v>243</v>
      </c>
      <c r="O725">
        <v>1</v>
      </c>
      <c r="P725" t="e">
        <f>VLOOKUP(F725,#REF!,3,FALSE)</f>
        <v>#REF!</v>
      </c>
      <c r="Q725">
        <f t="shared" si="46"/>
        <v>0</v>
      </c>
      <c r="R725" t="str">
        <f t="shared" si="47"/>
        <v/>
      </c>
      <c r="S725" t="s">
        <v>80</v>
      </c>
      <c r="T725">
        <v>7</v>
      </c>
      <c r="U725">
        <v>1</v>
      </c>
      <c r="V725" t="s">
        <v>38</v>
      </c>
      <c r="W725">
        <v>10</v>
      </c>
      <c r="X725">
        <v>27</v>
      </c>
      <c r="Y725">
        <v>11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e">
        <f>VLOOKUP(A725,#REF!,4,FALSE)</f>
        <v>#REF!</v>
      </c>
      <c r="AW725" t="e">
        <f>VLOOKUP(A725,#REF!,5,FALSE)</f>
        <v>#REF!</v>
      </c>
      <c r="AX725">
        <f>SUMIF(量化书目统计!A:A,H725,量化书目统计!G:G)</f>
        <v>0</v>
      </c>
    </row>
    <row r="726" spans="1:50" x14ac:dyDescent="0.3">
      <c r="A726" t="s">
        <v>3571</v>
      </c>
      <c r="B726" t="s">
        <v>539</v>
      </c>
      <c r="C726" t="s">
        <v>117</v>
      </c>
      <c r="D726">
        <v>4</v>
      </c>
      <c r="E726" t="s">
        <v>412</v>
      </c>
      <c r="F726" s="1" t="s">
        <v>3176</v>
      </c>
      <c r="G726" t="s">
        <v>3177</v>
      </c>
      <c r="H726" t="e">
        <f>VLOOKUP(F726,#REF!,2,FALSE)</f>
        <v>#REF!</v>
      </c>
      <c r="I726" t="s">
        <v>32</v>
      </c>
      <c r="J726" s="4">
        <v>44335</v>
      </c>
      <c r="K726" s="4">
        <v>44364</v>
      </c>
      <c r="L726" s="3">
        <f t="shared" si="44"/>
        <v>29</v>
      </c>
      <c r="M726" s="4">
        <v>44396</v>
      </c>
      <c r="N726">
        <f t="shared" si="45"/>
        <v>61</v>
      </c>
      <c r="O726">
        <v>1</v>
      </c>
      <c r="P726" t="e">
        <f>VLOOKUP(F726,#REF!,3,FALSE)</f>
        <v>#REF!</v>
      </c>
      <c r="Q726">
        <f t="shared" si="46"/>
        <v>0</v>
      </c>
      <c r="R726" t="str">
        <f t="shared" si="47"/>
        <v/>
      </c>
      <c r="S726" t="s">
        <v>80</v>
      </c>
      <c r="T726">
        <v>12</v>
      </c>
      <c r="U726">
        <v>2</v>
      </c>
      <c r="V726" t="s">
        <v>80</v>
      </c>
      <c r="W726">
        <v>16</v>
      </c>
      <c r="X726">
        <v>32</v>
      </c>
      <c r="Y726">
        <v>4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e">
        <f>VLOOKUP(A726,#REF!,4,FALSE)</f>
        <v>#REF!</v>
      </c>
      <c r="AW726" t="e">
        <f>VLOOKUP(A726,#REF!,5,FALSE)</f>
        <v>#REF!</v>
      </c>
      <c r="AX726">
        <f>SUMIF(量化书目统计!A:A,H726,量化书目统计!G:G)</f>
        <v>0</v>
      </c>
    </row>
    <row r="727" spans="1:50" x14ac:dyDescent="0.3">
      <c r="A727" t="s">
        <v>3571</v>
      </c>
      <c r="B727" t="s">
        <v>539</v>
      </c>
      <c r="C727" t="s">
        <v>117</v>
      </c>
      <c r="D727">
        <v>4</v>
      </c>
      <c r="E727" t="s">
        <v>412</v>
      </c>
      <c r="F727" s="1" t="s">
        <v>3178</v>
      </c>
      <c r="G727" t="s">
        <v>3179</v>
      </c>
      <c r="H727" t="e">
        <f>VLOOKUP(F727,#REF!,2,FALSE)</f>
        <v>#REF!</v>
      </c>
      <c r="I727" t="s">
        <v>32</v>
      </c>
      <c r="J727" s="4">
        <v>44335</v>
      </c>
      <c r="K727" s="4">
        <v>44364</v>
      </c>
      <c r="L727" s="3">
        <f t="shared" si="44"/>
        <v>29</v>
      </c>
      <c r="M727" s="4">
        <v>44396</v>
      </c>
      <c r="N727">
        <f t="shared" si="45"/>
        <v>61</v>
      </c>
      <c r="O727">
        <v>1</v>
      </c>
      <c r="P727" t="e">
        <f>VLOOKUP(F727,#REF!,3,FALSE)</f>
        <v>#REF!</v>
      </c>
      <c r="Q727">
        <f t="shared" si="46"/>
        <v>0</v>
      </c>
      <c r="R727" t="str">
        <f t="shared" si="47"/>
        <v/>
      </c>
      <c r="S727" t="s">
        <v>80</v>
      </c>
      <c r="T727">
        <v>12</v>
      </c>
      <c r="U727">
        <v>2</v>
      </c>
      <c r="V727" t="s">
        <v>80</v>
      </c>
      <c r="W727">
        <v>16</v>
      </c>
      <c r="X727">
        <v>32</v>
      </c>
      <c r="Y727">
        <v>12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e">
        <f>VLOOKUP(A727,#REF!,4,FALSE)</f>
        <v>#REF!</v>
      </c>
      <c r="AW727" t="e">
        <f>VLOOKUP(A727,#REF!,5,FALSE)</f>
        <v>#REF!</v>
      </c>
      <c r="AX727">
        <f>SUMIF(量化书目统计!A:A,H727,量化书目统计!G:G)</f>
        <v>0</v>
      </c>
    </row>
    <row r="728" spans="1:50" x14ac:dyDescent="0.3">
      <c r="A728" t="s">
        <v>3571</v>
      </c>
      <c r="B728" t="s">
        <v>539</v>
      </c>
      <c r="C728" t="s">
        <v>117</v>
      </c>
      <c r="D728">
        <v>4</v>
      </c>
      <c r="E728" t="s">
        <v>3700</v>
      </c>
      <c r="F728" s="1" t="s">
        <v>3701</v>
      </c>
      <c r="G728" t="s">
        <v>3702</v>
      </c>
      <c r="H728" t="e">
        <f>VLOOKUP(F728,#REF!,2,FALSE)</f>
        <v>#REF!</v>
      </c>
      <c r="I728" t="s">
        <v>32</v>
      </c>
      <c r="J728" s="4">
        <v>44266</v>
      </c>
      <c r="K728" s="4">
        <v>44364</v>
      </c>
      <c r="L728" s="3">
        <f t="shared" si="44"/>
        <v>98</v>
      </c>
      <c r="M728" s="4">
        <v>44396</v>
      </c>
      <c r="N728">
        <f t="shared" si="45"/>
        <v>130</v>
      </c>
      <c r="O728">
        <v>1</v>
      </c>
      <c r="P728" t="e">
        <f>VLOOKUP(F728,#REF!,3,FALSE)</f>
        <v>#REF!</v>
      </c>
      <c r="Q728">
        <f t="shared" si="46"/>
        <v>0</v>
      </c>
      <c r="R728" t="str">
        <f t="shared" si="47"/>
        <v/>
      </c>
      <c r="S728" t="s">
        <v>80</v>
      </c>
      <c r="T728">
        <v>2</v>
      </c>
      <c r="U728">
        <v>1</v>
      </c>
      <c r="V728" t="s">
        <v>80</v>
      </c>
      <c r="W728">
        <v>16</v>
      </c>
      <c r="X728">
        <v>22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e">
        <f>VLOOKUP(A728,#REF!,4,FALSE)</f>
        <v>#REF!</v>
      </c>
      <c r="AW728" t="e">
        <f>VLOOKUP(A728,#REF!,5,FALSE)</f>
        <v>#REF!</v>
      </c>
      <c r="AX728">
        <f>SUMIF(量化书目统计!A:A,H728,量化书目统计!G:G)</f>
        <v>0</v>
      </c>
    </row>
    <row r="729" spans="1:50" x14ac:dyDescent="0.3">
      <c r="A729" t="s">
        <v>3571</v>
      </c>
      <c r="B729" t="s">
        <v>539</v>
      </c>
      <c r="C729" t="s">
        <v>117</v>
      </c>
      <c r="D729">
        <v>4</v>
      </c>
      <c r="E729" t="s">
        <v>352</v>
      </c>
      <c r="F729" s="1" t="s">
        <v>353</v>
      </c>
      <c r="G729" t="s">
        <v>354</v>
      </c>
      <c r="H729" t="e">
        <f>VLOOKUP(F729,#REF!,2,FALSE)</f>
        <v>#REF!</v>
      </c>
      <c r="I729" t="s">
        <v>65</v>
      </c>
      <c r="J729" s="4">
        <v>44502</v>
      </c>
      <c r="K729" s="4">
        <v>44575</v>
      </c>
      <c r="L729" s="3">
        <f t="shared" si="44"/>
        <v>73</v>
      </c>
      <c r="M729" s="4">
        <v>44564</v>
      </c>
      <c r="N729">
        <f t="shared" si="45"/>
        <v>62</v>
      </c>
      <c r="O729">
        <v>1</v>
      </c>
      <c r="P729" t="e">
        <f>VLOOKUP(F729,#REF!,3,FALSE)</f>
        <v>#REF!</v>
      </c>
      <c r="Q729">
        <f t="shared" si="46"/>
        <v>0</v>
      </c>
      <c r="R729" t="str">
        <f t="shared" si="47"/>
        <v/>
      </c>
      <c r="S729" t="s">
        <v>38</v>
      </c>
      <c r="T729">
        <v>9</v>
      </c>
      <c r="U729">
        <v>1</v>
      </c>
      <c r="V729" t="s">
        <v>38</v>
      </c>
      <c r="W729">
        <v>18</v>
      </c>
      <c r="X729">
        <v>49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e">
        <f>VLOOKUP(A729,#REF!,4,FALSE)</f>
        <v>#REF!</v>
      </c>
      <c r="AW729" t="e">
        <f>VLOOKUP(A729,#REF!,5,FALSE)</f>
        <v>#REF!</v>
      </c>
      <c r="AX729">
        <f>SUMIF(量化书目统计!A:A,H729,量化书目统计!G:G)</f>
        <v>0</v>
      </c>
    </row>
    <row r="730" spans="1:50" x14ac:dyDescent="0.3">
      <c r="A730" t="s">
        <v>3571</v>
      </c>
      <c r="B730" t="s">
        <v>539</v>
      </c>
      <c r="C730" t="s">
        <v>117</v>
      </c>
      <c r="D730">
        <v>4</v>
      </c>
      <c r="E730">
        <v>1066</v>
      </c>
      <c r="F730" s="1" t="s">
        <v>2353</v>
      </c>
      <c r="G730" t="s">
        <v>2354</v>
      </c>
      <c r="H730" t="e">
        <f>VLOOKUP(F730,#REF!,2,FALSE)</f>
        <v>#REF!</v>
      </c>
      <c r="I730" t="s">
        <v>65</v>
      </c>
      <c r="J730" s="4">
        <v>44502</v>
      </c>
      <c r="K730" s="4">
        <v>44575</v>
      </c>
      <c r="L730" s="3">
        <f t="shared" si="44"/>
        <v>73</v>
      </c>
      <c r="M730" s="4">
        <v>44564</v>
      </c>
      <c r="N730">
        <f t="shared" si="45"/>
        <v>62</v>
      </c>
      <c r="O730">
        <v>1</v>
      </c>
      <c r="P730" t="e">
        <f>VLOOKUP(F730,#REF!,3,FALSE)</f>
        <v>#REF!</v>
      </c>
      <c r="Q730">
        <f t="shared" si="46"/>
        <v>0</v>
      </c>
      <c r="R730" t="str">
        <f t="shared" si="47"/>
        <v/>
      </c>
      <c r="S730" t="s">
        <v>38</v>
      </c>
      <c r="T730">
        <v>9</v>
      </c>
      <c r="U730">
        <v>1</v>
      </c>
      <c r="V730" t="s">
        <v>38</v>
      </c>
      <c r="W730">
        <v>18</v>
      </c>
      <c r="X730">
        <v>49</v>
      </c>
      <c r="Y730">
        <v>20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 t="e">
        <f>VLOOKUP(A730,#REF!,4,FALSE)</f>
        <v>#REF!</v>
      </c>
      <c r="AW730" t="e">
        <f>VLOOKUP(A730,#REF!,5,FALSE)</f>
        <v>#REF!</v>
      </c>
      <c r="AX730">
        <f>SUMIF(量化书目统计!A:A,H730,量化书目统计!G:G)</f>
        <v>0</v>
      </c>
    </row>
    <row r="731" spans="1:50" x14ac:dyDescent="0.3">
      <c r="A731" t="s">
        <v>3571</v>
      </c>
      <c r="B731" t="s">
        <v>539</v>
      </c>
      <c r="C731" t="s">
        <v>117</v>
      </c>
      <c r="D731">
        <v>4</v>
      </c>
      <c r="E731" t="s">
        <v>949</v>
      </c>
      <c r="F731" s="1" t="s">
        <v>950</v>
      </c>
      <c r="G731" t="s">
        <v>951</v>
      </c>
      <c r="H731" t="e">
        <f>VLOOKUP(F731,#REF!,2,FALSE)</f>
        <v>#REF!</v>
      </c>
      <c r="I731" t="s">
        <v>65</v>
      </c>
      <c r="J731" s="4">
        <v>44581</v>
      </c>
      <c r="K731" s="4">
        <v>44881</v>
      </c>
      <c r="L731" s="3">
        <f t="shared" si="44"/>
        <v>300</v>
      </c>
      <c r="M731" s="4">
        <v>44755</v>
      </c>
      <c r="N731">
        <f t="shared" si="45"/>
        <v>174</v>
      </c>
      <c r="O731">
        <v>1</v>
      </c>
      <c r="P731" t="e">
        <f>VLOOKUP(F731,#REF!,3,FALSE)</f>
        <v>#REF!</v>
      </c>
      <c r="Q731">
        <f t="shared" si="46"/>
        <v>0</v>
      </c>
      <c r="R731" t="str">
        <f t="shared" si="47"/>
        <v/>
      </c>
      <c r="S731" t="s">
        <v>43</v>
      </c>
      <c r="U731">
        <v>1</v>
      </c>
      <c r="V731" t="s">
        <v>43</v>
      </c>
      <c r="X731">
        <v>60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e">
        <f>VLOOKUP(A731,#REF!,4,FALSE)</f>
        <v>#REF!</v>
      </c>
      <c r="AW731" t="e">
        <f>VLOOKUP(A731,#REF!,5,FALSE)</f>
        <v>#REF!</v>
      </c>
      <c r="AX731">
        <f>SUMIF(量化书目统计!A:A,H731,量化书目统计!G:G)</f>
        <v>0</v>
      </c>
    </row>
    <row r="732" spans="1:50" x14ac:dyDescent="0.3">
      <c r="A732" t="s">
        <v>3571</v>
      </c>
      <c r="B732" t="s">
        <v>539</v>
      </c>
      <c r="C732" t="s">
        <v>117</v>
      </c>
      <c r="D732">
        <v>4</v>
      </c>
      <c r="E732" t="s">
        <v>949</v>
      </c>
      <c r="F732" s="1" t="s">
        <v>950</v>
      </c>
      <c r="G732" t="s">
        <v>951</v>
      </c>
      <c r="H732" t="e">
        <f>VLOOKUP(F732,#REF!,2,FALSE)</f>
        <v>#REF!</v>
      </c>
      <c r="I732" t="s">
        <v>65</v>
      </c>
      <c r="J732" s="4">
        <v>44502</v>
      </c>
      <c r="K732" s="4">
        <v>44581</v>
      </c>
      <c r="L732" s="3">
        <f t="shared" si="44"/>
        <v>79</v>
      </c>
      <c r="M732" s="4">
        <v>44564</v>
      </c>
      <c r="N732">
        <f t="shared" si="45"/>
        <v>62</v>
      </c>
      <c r="O732">
        <v>1</v>
      </c>
      <c r="P732" t="e">
        <f>VLOOKUP(F732,#REF!,3,FALSE)</f>
        <v>#REF!</v>
      </c>
      <c r="Q732">
        <f t="shared" si="46"/>
        <v>0</v>
      </c>
      <c r="R732" t="str">
        <f t="shared" si="47"/>
        <v/>
      </c>
      <c r="S732" t="s">
        <v>38</v>
      </c>
      <c r="T732">
        <v>9</v>
      </c>
      <c r="U732">
        <v>1</v>
      </c>
      <c r="V732" t="s">
        <v>43</v>
      </c>
      <c r="X732">
        <v>49</v>
      </c>
      <c r="Y732">
        <v>4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e">
        <f>VLOOKUP(A732,#REF!,4,FALSE)</f>
        <v>#REF!</v>
      </c>
      <c r="AW732" t="e">
        <f>VLOOKUP(A732,#REF!,5,FALSE)</f>
        <v>#REF!</v>
      </c>
      <c r="AX732">
        <f>SUMIF(量化书目统计!A:A,H732,量化书目统计!G:G)</f>
        <v>0</v>
      </c>
    </row>
    <row r="733" spans="1:50" x14ac:dyDescent="0.3">
      <c r="A733" t="s">
        <v>3571</v>
      </c>
      <c r="B733" t="s">
        <v>539</v>
      </c>
      <c r="C733" t="s">
        <v>117</v>
      </c>
      <c r="D733">
        <v>4</v>
      </c>
      <c r="E733" t="s">
        <v>3703</v>
      </c>
      <c r="F733" s="1" t="s">
        <v>3704</v>
      </c>
      <c r="G733" t="s">
        <v>3705</v>
      </c>
      <c r="H733" t="e">
        <f>VLOOKUP(F733,#REF!,2,FALSE)</f>
        <v>#REF!</v>
      </c>
      <c r="I733" t="s">
        <v>32</v>
      </c>
      <c r="J733" s="4">
        <v>44581</v>
      </c>
      <c r="K733" s="4">
        <v>44985</v>
      </c>
      <c r="L733" s="3">
        <f t="shared" si="44"/>
        <v>404</v>
      </c>
      <c r="M733" s="4">
        <v>44985</v>
      </c>
      <c r="N733">
        <f t="shared" si="45"/>
        <v>404</v>
      </c>
      <c r="O733">
        <v>1</v>
      </c>
      <c r="P733" t="e">
        <f>VLOOKUP(F733,#REF!,3,FALSE)</f>
        <v>#REF!</v>
      </c>
      <c r="Q733">
        <f t="shared" si="46"/>
        <v>0</v>
      </c>
      <c r="R733" t="str">
        <f t="shared" si="47"/>
        <v/>
      </c>
      <c r="S733" t="s">
        <v>43</v>
      </c>
      <c r="U733">
        <v>1</v>
      </c>
      <c r="V733" t="s">
        <v>43</v>
      </c>
      <c r="X733">
        <v>60</v>
      </c>
      <c r="Y733">
        <v>20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 t="e">
        <f>VLOOKUP(A733,#REF!,4,FALSE)</f>
        <v>#REF!</v>
      </c>
      <c r="AW733" t="e">
        <f>VLOOKUP(A733,#REF!,5,FALSE)</f>
        <v>#REF!</v>
      </c>
      <c r="AX733">
        <f>SUMIF(量化书目统计!A:A,H733,量化书目统计!G:G)</f>
        <v>0</v>
      </c>
    </row>
    <row r="734" spans="1:50" x14ac:dyDescent="0.3">
      <c r="A734" t="s">
        <v>3571</v>
      </c>
      <c r="B734" t="s">
        <v>539</v>
      </c>
      <c r="C734" t="s">
        <v>117</v>
      </c>
      <c r="D734">
        <v>4</v>
      </c>
      <c r="E734" t="s">
        <v>3703</v>
      </c>
      <c r="F734" s="1" t="s">
        <v>3704</v>
      </c>
      <c r="G734" t="s">
        <v>3705</v>
      </c>
      <c r="H734" t="e">
        <f>VLOOKUP(F734,#REF!,2,FALSE)</f>
        <v>#REF!</v>
      </c>
      <c r="I734" t="s">
        <v>32</v>
      </c>
      <c r="J734" s="4">
        <v>44510</v>
      </c>
      <c r="K734" s="4">
        <v>44581</v>
      </c>
      <c r="L734" s="3">
        <f t="shared" si="44"/>
        <v>71</v>
      </c>
      <c r="M734" s="4">
        <v>44571</v>
      </c>
      <c r="N734">
        <f t="shared" si="45"/>
        <v>61</v>
      </c>
      <c r="O734">
        <v>1</v>
      </c>
      <c r="P734" t="e">
        <f>VLOOKUP(F734,#REF!,3,FALSE)</f>
        <v>#REF!</v>
      </c>
      <c r="Q734">
        <f t="shared" si="46"/>
        <v>0</v>
      </c>
      <c r="R734" t="str">
        <f t="shared" si="47"/>
        <v/>
      </c>
      <c r="S734" t="s">
        <v>38</v>
      </c>
      <c r="T734">
        <v>10</v>
      </c>
      <c r="U734">
        <v>1</v>
      </c>
      <c r="V734" t="s">
        <v>43</v>
      </c>
      <c r="X734">
        <v>50</v>
      </c>
      <c r="Y734">
        <v>3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e">
        <f>VLOOKUP(A734,#REF!,4,FALSE)</f>
        <v>#REF!</v>
      </c>
      <c r="AW734" t="e">
        <f>VLOOKUP(A734,#REF!,5,FALSE)</f>
        <v>#REF!</v>
      </c>
      <c r="AX734">
        <f>SUMIF(量化书目统计!A:A,H734,量化书目统计!G:G)</f>
        <v>0</v>
      </c>
    </row>
    <row r="735" spans="1:50" x14ac:dyDescent="0.3">
      <c r="A735" t="s">
        <v>3571</v>
      </c>
      <c r="B735" t="s">
        <v>539</v>
      </c>
      <c r="C735" t="s">
        <v>117</v>
      </c>
      <c r="D735">
        <v>4</v>
      </c>
      <c r="E735" t="s">
        <v>3706</v>
      </c>
      <c r="F735" s="1" t="s">
        <v>3707</v>
      </c>
      <c r="G735" t="s">
        <v>3708</v>
      </c>
      <c r="H735" t="e">
        <f>VLOOKUP(F735,#REF!,2,FALSE)</f>
        <v>#REF!</v>
      </c>
      <c r="I735" t="s">
        <v>231</v>
      </c>
      <c r="J735" s="4">
        <v>44375</v>
      </c>
      <c r="K735" s="4">
        <v>44581</v>
      </c>
      <c r="L735" s="3">
        <f t="shared" si="44"/>
        <v>206</v>
      </c>
      <c r="M735" s="4">
        <v>44543</v>
      </c>
      <c r="N735">
        <f t="shared" si="45"/>
        <v>168</v>
      </c>
      <c r="O735">
        <v>1</v>
      </c>
      <c r="P735" t="e">
        <f>VLOOKUP(F735,#REF!,3,FALSE)</f>
        <v>#REF!</v>
      </c>
      <c r="Q735">
        <f t="shared" si="46"/>
        <v>0</v>
      </c>
      <c r="R735" t="str">
        <f t="shared" si="47"/>
        <v/>
      </c>
      <c r="S735" t="s">
        <v>80</v>
      </c>
      <c r="T735">
        <v>18</v>
      </c>
      <c r="U735">
        <v>1</v>
      </c>
      <c r="V735" t="s">
        <v>43</v>
      </c>
      <c r="X735">
        <v>38</v>
      </c>
      <c r="Y735">
        <v>5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e">
        <f>VLOOKUP(A735,#REF!,4,FALSE)</f>
        <v>#REF!</v>
      </c>
      <c r="AW735" t="e">
        <f>VLOOKUP(A735,#REF!,5,FALSE)</f>
        <v>#REF!</v>
      </c>
      <c r="AX735">
        <f>SUMIF(量化书目统计!A:A,H735,量化书目统计!G:G)</f>
        <v>0</v>
      </c>
    </row>
    <row r="736" spans="1:50" x14ac:dyDescent="0.3">
      <c r="A736" t="s">
        <v>3571</v>
      </c>
      <c r="B736" t="s">
        <v>539</v>
      </c>
      <c r="C736" t="s">
        <v>117</v>
      </c>
      <c r="D736">
        <v>4</v>
      </c>
      <c r="E736" t="s">
        <v>3252</v>
      </c>
      <c r="F736" s="1" t="s">
        <v>3253</v>
      </c>
      <c r="G736" t="s">
        <v>3254</v>
      </c>
      <c r="H736" t="e">
        <f>VLOOKUP(F736,#REF!,2,FALSE)</f>
        <v>#REF!</v>
      </c>
      <c r="I736" t="s">
        <v>231</v>
      </c>
      <c r="J736" s="4">
        <v>44375</v>
      </c>
      <c r="K736" s="4">
        <v>44510</v>
      </c>
      <c r="L736" s="3">
        <f t="shared" si="44"/>
        <v>135</v>
      </c>
      <c r="M736" s="4">
        <v>44543</v>
      </c>
      <c r="N736">
        <f t="shared" si="45"/>
        <v>168</v>
      </c>
      <c r="O736">
        <v>1</v>
      </c>
      <c r="P736" t="e">
        <f>VLOOKUP(F736,#REF!,3,FALSE)</f>
        <v>#REF!</v>
      </c>
      <c r="Q736">
        <f t="shared" si="46"/>
        <v>0</v>
      </c>
      <c r="R736" t="str">
        <f t="shared" si="47"/>
        <v/>
      </c>
      <c r="S736" t="s">
        <v>80</v>
      </c>
      <c r="T736">
        <v>18</v>
      </c>
      <c r="U736">
        <v>1</v>
      </c>
      <c r="V736" t="s">
        <v>38</v>
      </c>
      <c r="W736">
        <v>10</v>
      </c>
      <c r="X736">
        <v>38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e">
        <f>VLOOKUP(A736,#REF!,4,FALSE)</f>
        <v>#REF!</v>
      </c>
      <c r="AW736" t="e">
        <f>VLOOKUP(A736,#REF!,5,FALSE)</f>
        <v>#REF!</v>
      </c>
      <c r="AX736">
        <f>SUMIF(量化书目统计!A:A,H736,量化书目统计!G:G)</f>
        <v>0</v>
      </c>
    </row>
    <row r="737" spans="1:50" x14ac:dyDescent="0.3">
      <c r="A737" t="s">
        <v>3571</v>
      </c>
      <c r="B737" t="s">
        <v>539</v>
      </c>
      <c r="C737" t="s">
        <v>117</v>
      </c>
      <c r="D737">
        <v>4</v>
      </c>
      <c r="E737" t="s">
        <v>3709</v>
      </c>
      <c r="F737" s="1" t="s">
        <v>3710</v>
      </c>
      <c r="G737" t="s">
        <v>3711</v>
      </c>
      <c r="H737" t="e">
        <f>VLOOKUP(F737,#REF!,2,FALSE)</f>
        <v>#REF!</v>
      </c>
      <c r="I737" t="s">
        <v>65</v>
      </c>
      <c r="J737" s="4">
        <v>44364</v>
      </c>
      <c r="K737" s="4">
        <v>44581</v>
      </c>
      <c r="L737" s="3">
        <f t="shared" si="44"/>
        <v>217</v>
      </c>
      <c r="M737" s="4">
        <v>44543</v>
      </c>
      <c r="N737">
        <f t="shared" si="45"/>
        <v>179</v>
      </c>
      <c r="O737">
        <v>1</v>
      </c>
      <c r="P737" t="e">
        <f>VLOOKUP(F737,#REF!,3,FALSE)</f>
        <v>#REF!</v>
      </c>
      <c r="Q737">
        <f t="shared" si="46"/>
        <v>0</v>
      </c>
      <c r="R737" t="str">
        <f t="shared" si="47"/>
        <v/>
      </c>
      <c r="S737" t="s">
        <v>80</v>
      </c>
      <c r="T737">
        <v>16</v>
      </c>
      <c r="U737">
        <v>1</v>
      </c>
      <c r="V737" t="s">
        <v>43</v>
      </c>
      <c r="X737">
        <v>36</v>
      </c>
      <c r="Y737">
        <v>5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e">
        <f>VLOOKUP(A737,#REF!,4,FALSE)</f>
        <v>#REF!</v>
      </c>
      <c r="AW737" t="e">
        <f>VLOOKUP(A737,#REF!,5,FALSE)</f>
        <v>#REF!</v>
      </c>
      <c r="AX737">
        <f>SUMIF(量化书目统计!A:A,H737,量化书目统计!G:G)</f>
        <v>0</v>
      </c>
    </row>
    <row r="738" spans="1:50" x14ac:dyDescent="0.3">
      <c r="A738" t="s">
        <v>3571</v>
      </c>
      <c r="B738" t="s">
        <v>539</v>
      </c>
      <c r="C738" t="s">
        <v>117</v>
      </c>
      <c r="D738">
        <v>4</v>
      </c>
      <c r="E738" t="s">
        <v>3712</v>
      </c>
      <c r="F738" s="1" t="s">
        <v>3713</v>
      </c>
      <c r="G738" t="s">
        <v>3714</v>
      </c>
      <c r="H738" t="e">
        <f>VLOOKUP(F738,#REF!,2,FALSE)</f>
        <v>#REF!</v>
      </c>
      <c r="I738" t="s">
        <v>65</v>
      </c>
      <c r="J738" s="4">
        <v>44364</v>
      </c>
      <c r="K738" s="4">
        <v>44553</v>
      </c>
      <c r="L738" s="3">
        <f t="shared" si="44"/>
        <v>189</v>
      </c>
      <c r="M738" s="4">
        <v>44543</v>
      </c>
      <c r="N738">
        <f t="shared" si="45"/>
        <v>179</v>
      </c>
      <c r="O738">
        <v>1</v>
      </c>
      <c r="P738" t="e">
        <f>VLOOKUP(F738,#REF!,3,FALSE)</f>
        <v>#REF!</v>
      </c>
      <c r="Q738">
        <f t="shared" si="46"/>
        <v>0</v>
      </c>
      <c r="R738" t="str">
        <f t="shared" si="47"/>
        <v/>
      </c>
      <c r="S738" t="s">
        <v>80</v>
      </c>
      <c r="T738">
        <v>16</v>
      </c>
      <c r="U738">
        <v>1</v>
      </c>
      <c r="V738" t="s">
        <v>38</v>
      </c>
      <c r="W738">
        <v>16</v>
      </c>
      <c r="X738">
        <v>36</v>
      </c>
      <c r="Y738">
        <v>4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e">
        <f>VLOOKUP(A738,#REF!,4,FALSE)</f>
        <v>#REF!</v>
      </c>
      <c r="AW738" t="e">
        <f>VLOOKUP(A738,#REF!,5,FALSE)</f>
        <v>#REF!</v>
      </c>
      <c r="AX738">
        <f>SUMIF(量化书目统计!A:A,H738,量化书目统计!G:G)</f>
        <v>0</v>
      </c>
    </row>
    <row r="739" spans="1:50" x14ac:dyDescent="0.3">
      <c r="A739" t="s">
        <v>3571</v>
      </c>
      <c r="B739" t="s">
        <v>539</v>
      </c>
      <c r="C739" t="s">
        <v>117</v>
      </c>
      <c r="D739">
        <v>4</v>
      </c>
      <c r="E739" t="s">
        <v>2069</v>
      </c>
      <c r="F739" s="1" t="s">
        <v>2070</v>
      </c>
      <c r="G739" t="s">
        <v>2071</v>
      </c>
      <c r="H739" t="e">
        <f>VLOOKUP(F739,#REF!,2,FALSE)</f>
        <v>#REF!</v>
      </c>
      <c r="I739" t="s">
        <v>158</v>
      </c>
      <c r="J739" s="4">
        <v>44503</v>
      </c>
      <c r="K739" s="4">
        <v>44575</v>
      </c>
      <c r="L739" s="3">
        <f t="shared" si="44"/>
        <v>72</v>
      </c>
      <c r="M739" s="4">
        <v>44564</v>
      </c>
      <c r="N739">
        <f t="shared" si="45"/>
        <v>61</v>
      </c>
      <c r="O739">
        <v>1</v>
      </c>
      <c r="P739" t="e">
        <f>VLOOKUP(F739,#REF!,3,FALSE)</f>
        <v>#REF!</v>
      </c>
      <c r="Q739">
        <f t="shared" si="46"/>
        <v>0</v>
      </c>
      <c r="R739" t="str">
        <f t="shared" si="47"/>
        <v/>
      </c>
      <c r="S739" t="s">
        <v>38</v>
      </c>
      <c r="T739">
        <v>9</v>
      </c>
      <c r="U739">
        <v>1</v>
      </c>
      <c r="V739" t="s">
        <v>38</v>
      </c>
      <c r="W739">
        <v>18</v>
      </c>
      <c r="X739">
        <v>49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e">
        <f>VLOOKUP(A739,#REF!,4,FALSE)</f>
        <v>#REF!</v>
      </c>
      <c r="AW739" t="e">
        <f>VLOOKUP(A739,#REF!,5,FALSE)</f>
        <v>#REF!</v>
      </c>
      <c r="AX739">
        <f>SUMIF(量化书目统计!A:A,H739,量化书目统计!G:G)</f>
        <v>0</v>
      </c>
    </row>
    <row r="740" spans="1:50" x14ac:dyDescent="0.3">
      <c r="A740" t="s">
        <v>3571</v>
      </c>
      <c r="B740" t="s">
        <v>539</v>
      </c>
      <c r="C740" t="s">
        <v>117</v>
      </c>
      <c r="D740">
        <v>4</v>
      </c>
      <c r="E740" t="s">
        <v>2408</v>
      </c>
      <c r="F740" s="1" t="s">
        <v>2409</v>
      </c>
      <c r="G740" t="s">
        <v>2410</v>
      </c>
      <c r="H740" t="e">
        <f>VLOOKUP(F740,#REF!,2,FALSE)</f>
        <v>#REF!</v>
      </c>
      <c r="I740" t="s">
        <v>158</v>
      </c>
      <c r="J740" s="4">
        <v>44314</v>
      </c>
      <c r="K740" s="4">
        <v>44522</v>
      </c>
      <c r="L740" s="3">
        <f t="shared" si="44"/>
        <v>208</v>
      </c>
      <c r="M740" s="4">
        <v>44524</v>
      </c>
      <c r="N740">
        <f t="shared" si="45"/>
        <v>210</v>
      </c>
      <c r="O740">
        <v>1</v>
      </c>
      <c r="P740" t="e">
        <f>VLOOKUP(F740,#REF!,3,FALSE)</f>
        <v>#REF!</v>
      </c>
      <c r="Q740">
        <f t="shared" si="46"/>
        <v>0</v>
      </c>
      <c r="R740" t="str">
        <f t="shared" si="47"/>
        <v/>
      </c>
      <c r="S740" t="s">
        <v>80</v>
      </c>
      <c r="T740">
        <v>9</v>
      </c>
      <c r="U740">
        <v>1</v>
      </c>
      <c r="V740" t="s">
        <v>38</v>
      </c>
      <c r="W740">
        <v>12</v>
      </c>
      <c r="X740">
        <v>29</v>
      </c>
      <c r="Y740">
        <v>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e">
        <f>VLOOKUP(A740,#REF!,4,FALSE)</f>
        <v>#REF!</v>
      </c>
      <c r="AW740" t="e">
        <f>VLOOKUP(A740,#REF!,5,FALSE)</f>
        <v>#REF!</v>
      </c>
      <c r="AX740">
        <f>SUMIF(量化书目统计!A:A,H740,量化书目统计!G:G)</f>
        <v>0</v>
      </c>
    </row>
    <row r="741" spans="1:50" x14ac:dyDescent="0.3">
      <c r="A741" t="s">
        <v>3571</v>
      </c>
      <c r="B741" t="s">
        <v>539</v>
      </c>
      <c r="C741" t="s">
        <v>117</v>
      </c>
      <c r="D741">
        <v>4</v>
      </c>
      <c r="E741" t="s">
        <v>3715</v>
      </c>
      <c r="F741" s="1" t="s">
        <v>3716</v>
      </c>
      <c r="G741" t="s">
        <v>3717</v>
      </c>
      <c r="H741" t="e">
        <f>VLOOKUP(F741,#REF!,2,FALSE)</f>
        <v>#REF!</v>
      </c>
      <c r="I741" t="s">
        <v>65</v>
      </c>
      <c r="J741" s="4">
        <v>44581</v>
      </c>
      <c r="K741" s="4">
        <v>44985</v>
      </c>
      <c r="L741" s="3">
        <f t="shared" si="44"/>
        <v>404</v>
      </c>
      <c r="M741" s="4">
        <v>44985</v>
      </c>
      <c r="N741">
        <f t="shared" si="45"/>
        <v>404</v>
      </c>
      <c r="O741">
        <v>1</v>
      </c>
      <c r="P741" t="e">
        <f>VLOOKUP(F741,#REF!,3,FALSE)</f>
        <v>#REF!</v>
      </c>
      <c r="Q741">
        <f t="shared" si="46"/>
        <v>0</v>
      </c>
      <c r="R741" t="str">
        <f t="shared" si="47"/>
        <v/>
      </c>
      <c r="S741" t="s">
        <v>43</v>
      </c>
      <c r="U741">
        <v>1</v>
      </c>
      <c r="V741" t="s">
        <v>43</v>
      </c>
      <c r="X741">
        <v>60</v>
      </c>
      <c r="Y741">
        <v>4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e">
        <f>VLOOKUP(A741,#REF!,4,FALSE)</f>
        <v>#REF!</v>
      </c>
      <c r="AW741" t="e">
        <f>VLOOKUP(A741,#REF!,5,FALSE)</f>
        <v>#REF!</v>
      </c>
      <c r="AX741">
        <f>SUMIF(量化书目统计!A:A,H741,量化书目统计!G:G)</f>
        <v>0</v>
      </c>
    </row>
    <row r="742" spans="1:50" x14ac:dyDescent="0.3">
      <c r="A742" t="s">
        <v>3571</v>
      </c>
      <c r="B742" t="s">
        <v>539</v>
      </c>
      <c r="C742" t="s">
        <v>117</v>
      </c>
      <c r="D742">
        <v>4</v>
      </c>
      <c r="E742" t="s">
        <v>3715</v>
      </c>
      <c r="F742" s="1" t="s">
        <v>3716</v>
      </c>
      <c r="G742" t="s">
        <v>3717</v>
      </c>
      <c r="H742" t="e">
        <f>VLOOKUP(F742,#REF!,2,FALSE)</f>
        <v>#REF!</v>
      </c>
      <c r="I742" t="s">
        <v>65</v>
      </c>
      <c r="J742" s="4">
        <v>44364</v>
      </c>
      <c r="K742" s="4">
        <v>44581</v>
      </c>
      <c r="L742" s="3">
        <f t="shared" si="44"/>
        <v>217</v>
      </c>
      <c r="M742" s="4">
        <v>44543</v>
      </c>
      <c r="N742">
        <f t="shared" si="45"/>
        <v>179</v>
      </c>
      <c r="O742">
        <v>1</v>
      </c>
      <c r="P742" t="e">
        <f>VLOOKUP(F742,#REF!,3,FALSE)</f>
        <v>#REF!</v>
      </c>
      <c r="Q742">
        <f t="shared" si="46"/>
        <v>0</v>
      </c>
      <c r="R742" t="str">
        <f t="shared" si="47"/>
        <v/>
      </c>
      <c r="S742" t="s">
        <v>80</v>
      </c>
      <c r="T742">
        <v>16</v>
      </c>
      <c r="U742">
        <v>1</v>
      </c>
      <c r="V742" t="s">
        <v>43</v>
      </c>
      <c r="X742">
        <v>36</v>
      </c>
      <c r="Y742">
        <v>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e">
        <f>VLOOKUP(A742,#REF!,4,FALSE)</f>
        <v>#REF!</v>
      </c>
      <c r="AW742" t="e">
        <f>VLOOKUP(A742,#REF!,5,FALSE)</f>
        <v>#REF!</v>
      </c>
      <c r="AX742">
        <f>SUMIF(量化书目统计!A:A,H742,量化书目统计!G:G)</f>
        <v>0</v>
      </c>
    </row>
    <row r="743" spans="1:50" x14ac:dyDescent="0.3">
      <c r="A743" t="s">
        <v>3571</v>
      </c>
      <c r="B743" t="s">
        <v>539</v>
      </c>
      <c r="C743" t="s">
        <v>117</v>
      </c>
      <c r="D743">
        <v>4</v>
      </c>
      <c r="E743" t="s">
        <v>3718</v>
      </c>
      <c r="F743" s="1" t="s">
        <v>3719</v>
      </c>
      <c r="G743" t="s">
        <v>3720</v>
      </c>
      <c r="H743" t="e">
        <f>VLOOKUP(F743,#REF!,2,FALSE)</f>
        <v>#REF!</v>
      </c>
      <c r="I743" t="s">
        <v>65</v>
      </c>
      <c r="J743" s="4">
        <v>44358</v>
      </c>
      <c r="K743" s="4">
        <v>44581</v>
      </c>
      <c r="L743" s="3">
        <f t="shared" si="44"/>
        <v>223</v>
      </c>
      <c r="M743" s="4">
        <v>44543</v>
      </c>
      <c r="N743">
        <f t="shared" si="45"/>
        <v>185</v>
      </c>
      <c r="O743">
        <v>1</v>
      </c>
      <c r="P743" t="e">
        <f>VLOOKUP(F743,#REF!,3,FALSE)</f>
        <v>#REF!</v>
      </c>
      <c r="Q743">
        <f t="shared" si="46"/>
        <v>0</v>
      </c>
      <c r="R743" t="str">
        <f t="shared" si="47"/>
        <v/>
      </c>
      <c r="S743" t="s">
        <v>80</v>
      </c>
      <c r="T743">
        <v>15</v>
      </c>
      <c r="U743">
        <v>1</v>
      </c>
      <c r="V743" t="s">
        <v>43</v>
      </c>
      <c r="X743">
        <v>35</v>
      </c>
      <c r="Y743">
        <v>21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 t="e">
        <f>VLOOKUP(A743,#REF!,4,FALSE)</f>
        <v>#REF!</v>
      </c>
      <c r="AW743" t="e">
        <f>VLOOKUP(A743,#REF!,5,FALSE)</f>
        <v>#REF!</v>
      </c>
      <c r="AX743">
        <f>SUMIF(量化书目统计!A:A,H743,量化书目统计!G:G)</f>
        <v>0</v>
      </c>
    </row>
    <row r="744" spans="1:50" x14ac:dyDescent="0.3">
      <c r="A744" t="s">
        <v>3571</v>
      </c>
      <c r="B744" t="s">
        <v>539</v>
      </c>
      <c r="C744" t="s">
        <v>117</v>
      </c>
      <c r="D744">
        <v>4</v>
      </c>
      <c r="E744" t="s">
        <v>2425</v>
      </c>
      <c r="F744" s="1" t="s">
        <v>2426</v>
      </c>
      <c r="G744" t="s">
        <v>2427</v>
      </c>
      <c r="H744" t="e">
        <f>VLOOKUP(F744,#REF!,2,FALSE)</f>
        <v>#REF!</v>
      </c>
      <c r="I744" t="s">
        <v>32</v>
      </c>
      <c r="J744" s="4">
        <v>44335</v>
      </c>
      <c r="K744" s="4">
        <v>44454</v>
      </c>
      <c r="L744" s="3">
        <f t="shared" si="44"/>
        <v>119</v>
      </c>
      <c r="M744" s="4">
        <v>44446</v>
      </c>
      <c r="N744">
        <f t="shared" si="45"/>
        <v>111</v>
      </c>
      <c r="O744">
        <v>1</v>
      </c>
      <c r="P744" t="e">
        <f>VLOOKUP(F744,#REF!,3,FALSE)</f>
        <v>#REF!</v>
      </c>
      <c r="Q744">
        <f t="shared" si="46"/>
        <v>0</v>
      </c>
      <c r="R744" t="str">
        <f t="shared" si="47"/>
        <v/>
      </c>
      <c r="S744" t="s">
        <v>80</v>
      </c>
      <c r="T744">
        <v>12</v>
      </c>
      <c r="U744">
        <v>1</v>
      </c>
      <c r="V744" t="s">
        <v>38</v>
      </c>
      <c r="W744">
        <v>2</v>
      </c>
      <c r="X744">
        <v>32</v>
      </c>
      <c r="Y744">
        <v>4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 t="e">
        <f>VLOOKUP(A744,#REF!,4,FALSE)</f>
        <v>#REF!</v>
      </c>
      <c r="AW744" t="e">
        <f>VLOOKUP(A744,#REF!,5,FALSE)</f>
        <v>#REF!</v>
      </c>
      <c r="AX744">
        <f>SUMIF(量化书目统计!A:A,H744,量化书目统计!G:G)</f>
        <v>0</v>
      </c>
    </row>
    <row r="745" spans="1:50" x14ac:dyDescent="0.3">
      <c r="A745" t="s">
        <v>3571</v>
      </c>
      <c r="B745" t="s">
        <v>539</v>
      </c>
      <c r="C745" t="s">
        <v>117</v>
      </c>
      <c r="D745">
        <v>4</v>
      </c>
      <c r="E745" t="s">
        <v>3721</v>
      </c>
      <c r="F745" s="1" t="s">
        <v>3722</v>
      </c>
      <c r="G745" t="s">
        <v>3723</v>
      </c>
      <c r="H745" t="e">
        <f>VLOOKUP(F745,#REF!,2,FALSE)</f>
        <v>#REF!</v>
      </c>
      <c r="I745" t="s">
        <v>65</v>
      </c>
      <c r="J745" s="4">
        <v>44364</v>
      </c>
      <c r="K745" s="4">
        <v>44552</v>
      </c>
      <c r="L745" s="3">
        <f t="shared" si="44"/>
        <v>188</v>
      </c>
      <c r="M745" s="4">
        <v>44532</v>
      </c>
      <c r="N745">
        <f t="shared" si="45"/>
        <v>168</v>
      </c>
      <c r="O745">
        <v>1</v>
      </c>
      <c r="P745" t="e">
        <f>VLOOKUP(F745,#REF!,3,FALSE)</f>
        <v>#REF!</v>
      </c>
      <c r="Q745">
        <f t="shared" si="46"/>
        <v>0</v>
      </c>
      <c r="R745" t="str">
        <f t="shared" si="47"/>
        <v/>
      </c>
      <c r="S745" t="s">
        <v>80</v>
      </c>
      <c r="T745">
        <v>16</v>
      </c>
      <c r="U745">
        <v>1</v>
      </c>
      <c r="V745" t="s">
        <v>38</v>
      </c>
      <c r="W745">
        <v>16</v>
      </c>
      <c r="X745">
        <v>36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e">
        <f>VLOOKUP(A745,#REF!,4,FALSE)</f>
        <v>#REF!</v>
      </c>
      <c r="AW745" t="e">
        <f>VLOOKUP(A745,#REF!,5,FALSE)</f>
        <v>#REF!</v>
      </c>
      <c r="AX745">
        <f>SUMIF(量化书目统计!A:A,H745,量化书目统计!G:G)</f>
        <v>0</v>
      </c>
    </row>
    <row r="746" spans="1:50" x14ac:dyDescent="0.3">
      <c r="A746" t="s">
        <v>3571</v>
      </c>
      <c r="B746" t="s">
        <v>539</v>
      </c>
      <c r="C746" t="s">
        <v>117</v>
      </c>
      <c r="D746">
        <v>4</v>
      </c>
      <c r="E746" t="s">
        <v>3724</v>
      </c>
      <c r="F746" s="1" t="s">
        <v>3725</v>
      </c>
      <c r="G746" t="s">
        <v>3726</v>
      </c>
      <c r="H746" t="e">
        <f>VLOOKUP(F746,#REF!,2,FALSE)</f>
        <v>#REF!</v>
      </c>
      <c r="I746" t="s">
        <v>65</v>
      </c>
      <c r="J746" s="4">
        <v>44364</v>
      </c>
      <c r="K746" s="4">
        <v>44581</v>
      </c>
      <c r="L746" s="3">
        <f t="shared" si="44"/>
        <v>217</v>
      </c>
      <c r="M746" s="4">
        <v>44543</v>
      </c>
      <c r="N746">
        <f t="shared" si="45"/>
        <v>179</v>
      </c>
      <c r="O746">
        <v>1</v>
      </c>
      <c r="P746" t="e">
        <f>VLOOKUP(F746,#REF!,3,FALSE)</f>
        <v>#REF!</v>
      </c>
      <c r="Q746">
        <f t="shared" si="46"/>
        <v>0</v>
      </c>
      <c r="R746" t="str">
        <f t="shared" si="47"/>
        <v/>
      </c>
      <c r="S746" t="s">
        <v>80</v>
      </c>
      <c r="T746">
        <v>16</v>
      </c>
      <c r="U746">
        <v>1</v>
      </c>
      <c r="V746" t="s">
        <v>43</v>
      </c>
      <c r="X746">
        <v>36</v>
      </c>
      <c r="Y746">
        <v>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e">
        <f>VLOOKUP(A746,#REF!,4,FALSE)</f>
        <v>#REF!</v>
      </c>
      <c r="AW746" t="e">
        <f>VLOOKUP(A746,#REF!,5,FALSE)</f>
        <v>#REF!</v>
      </c>
      <c r="AX746">
        <f>SUMIF(量化书目统计!A:A,H746,量化书目统计!G:G)</f>
        <v>0</v>
      </c>
    </row>
    <row r="747" spans="1:50" x14ac:dyDescent="0.3">
      <c r="A747" t="s">
        <v>3571</v>
      </c>
      <c r="B747" t="s">
        <v>539</v>
      </c>
      <c r="C747" t="s">
        <v>117</v>
      </c>
      <c r="D747">
        <v>4</v>
      </c>
      <c r="E747" t="s">
        <v>508</v>
      </c>
      <c r="F747" s="1" t="s">
        <v>509</v>
      </c>
      <c r="G747" t="s">
        <v>510</v>
      </c>
      <c r="H747" t="e">
        <f>VLOOKUP(F747,#REF!,2,FALSE)</f>
        <v>#REF!</v>
      </c>
      <c r="I747" t="s">
        <v>65</v>
      </c>
      <c r="J747" s="4">
        <v>44358</v>
      </c>
      <c r="K747" s="4">
        <v>44581</v>
      </c>
      <c r="L747" s="3">
        <f t="shared" si="44"/>
        <v>223</v>
      </c>
      <c r="M747" s="4">
        <v>44543</v>
      </c>
      <c r="N747">
        <f t="shared" si="45"/>
        <v>185</v>
      </c>
      <c r="O747">
        <v>1</v>
      </c>
      <c r="P747" t="e">
        <f>VLOOKUP(F747,#REF!,3,FALSE)</f>
        <v>#REF!</v>
      </c>
      <c r="Q747">
        <f t="shared" si="46"/>
        <v>0</v>
      </c>
      <c r="R747" t="str">
        <f t="shared" si="47"/>
        <v/>
      </c>
      <c r="S747" t="s">
        <v>80</v>
      </c>
      <c r="T747">
        <v>15</v>
      </c>
      <c r="U747">
        <v>0</v>
      </c>
      <c r="V747" t="s">
        <v>43</v>
      </c>
      <c r="X747">
        <v>35</v>
      </c>
      <c r="Y747">
        <v>4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e">
        <f>VLOOKUP(A747,#REF!,4,FALSE)</f>
        <v>#REF!</v>
      </c>
      <c r="AW747" t="e">
        <f>VLOOKUP(A747,#REF!,5,FALSE)</f>
        <v>#REF!</v>
      </c>
      <c r="AX747">
        <f>SUMIF(量化书目统计!A:A,H747,量化书目统计!G:G)</f>
        <v>0</v>
      </c>
    </row>
    <row r="748" spans="1:50" x14ac:dyDescent="0.3">
      <c r="A748" t="s">
        <v>3571</v>
      </c>
      <c r="B748" t="s">
        <v>539</v>
      </c>
      <c r="C748" t="s">
        <v>117</v>
      </c>
      <c r="D748">
        <v>4</v>
      </c>
      <c r="E748" t="s">
        <v>3727</v>
      </c>
      <c r="F748" s="1" t="s">
        <v>3728</v>
      </c>
      <c r="G748" t="s">
        <v>3729</v>
      </c>
      <c r="H748" t="e">
        <f>VLOOKUP(F748,#REF!,2,FALSE)</f>
        <v>#REF!</v>
      </c>
      <c r="I748" t="s">
        <v>32</v>
      </c>
      <c r="J748" s="4">
        <v>44358</v>
      </c>
      <c r="K748" s="4">
        <v>44495</v>
      </c>
      <c r="L748" s="3">
        <f t="shared" si="44"/>
        <v>137</v>
      </c>
      <c r="M748" s="4">
        <v>44495</v>
      </c>
      <c r="N748">
        <f t="shared" si="45"/>
        <v>137</v>
      </c>
      <c r="O748">
        <v>1</v>
      </c>
      <c r="P748" t="e">
        <f>VLOOKUP(F748,#REF!,3,FALSE)</f>
        <v>#REF!</v>
      </c>
      <c r="Q748">
        <f t="shared" si="46"/>
        <v>0</v>
      </c>
      <c r="R748" t="str">
        <f t="shared" si="47"/>
        <v/>
      </c>
      <c r="S748" t="s">
        <v>80</v>
      </c>
      <c r="T748">
        <v>15</v>
      </c>
      <c r="U748">
        <v>1</v>
      </c>
      <c r="V748" t="s">
        <v>38</v>
      </c>
      <c r="W748">
        <v>8</v>
      </c>
      <c r="X748">
        <v>35</v>
      </c>
      <c r="Y748">
        <v>4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e">
        <f>VLOOKUP(A748,#REF!,4,FALSE)</f>
        <v>#REF!</v>
      </c>
      <c r="AW748" t="e">
        <f>VLOOKUP(A748,#REF!,5,FALSE)</f>
        <v>#REF!</v>
      </c>
      <c r="AX748">
        <f>SUMIF(量化书目统计!A:A,H748,量化书目统计!G:G)</f>
        <v>0</v>
      </c>
    </row>
    <row r="749" spans="1:50" x14ac:dyDescent="0.3">
      <c r="A749" t="s">
        <v>3571</v>
      </c>
      <c r="B749" t="s">
        <v>539</v>
      </c>
      <c r="C749" t="s">
        <v>117</v>
      </c>
      <c r="D749">
        <v>4</v>
      </c>
      <c r="E749" t="s">
        <v>3730</v>
      </c>
      <c r="F749" s="1" t="s">
        <v>3731</v>
      </c>
      <c r="G749" t="s">
        <v>3732</v>
      </c>
      <c r="H749" t="e">
        <f>VLOOKUP(F749,#REF!,2,FALSE)</f>
        <v>#REF!</v>
      </c>
      <c r="I749" t="s">
        <v>65</v>
      </c>
      <c r="J749" s="4">
        <v>44364</v>
      </c>
      <c r="K749" s="4">
        <v>44581</v>
      </c>
      <c r="L749" s="3">
        <f t="shared" si="44"/>
        <v>217</v>
      </c>
      <c r="M749" s="4">
        <v>44543</v>
      </c>
      <c r="N749">
        <f t="shared" si="45"/>
        <v>179</v>
      </c>
      <c r="O749">
        <v>1</v>
      </c>
      <c r="P749" t="e">
        <f>VLOOKUP(F749,#REF!,3,FALSE)</f>
        <v>#REF!</v>
      </c>
      <c r="Q749">
        <f t="shared" si="46"/>
        <v>0</v>
      </c>
      <c r="R749" t="str">
        <f t="shared" si="47"/>
        <v/>
      </c>
      <c r="S749" t="s">
        <v>80</v>
      </c>
      <c r="T749">
        <v>16</v>
      </c>
      <c r="U749">
        <v>1</v>
      </c>
      <c r="V749" t="s">
        <v>43</v>
      </c>
      <c r="X749">
        <v>36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e">
        <f>VLOOKUP(A749,#REF!,4,FALSE)</f>
        <v>#REF!</v>
      </c>
      <c r="AW749" t="e">
        <f>VLOOKUP(A749,#REF!,5,FALSE)</f>
        <v>#REF!</v>
      </c>
      <c r="AX749">
        <f>SUMIF(量化书目统计!A:A,H749,量化书目统计!G:G)</f>
        <v>0</v>
      </c>
    </row>
    <row r="750" spans="1:50" x14ac:dyDescent="0.3">
      <c r="A750" t="s">
        <v>3571</v>
      </c>
      <c r="B750" t="s">
        <v>539</v>
      </c>
      <c r="C750" t="s">
        <v>117</v>
      </c>
      <c r="D750">
        <v>4</v>
      </c>
      <c r="E750" t="s">
        <v>1928</v>
      </c>
      <c r="F750" s="1" t="s">
        <v>1929</v>
      </c>
      <c r="G750" t="s">
        <v>1930</v>
      </c>
      <c r="H750" t="e">
        <f>VLOOKUP(F750,#REF!,2,FALSE)</f>
        <v>#REF!</v>
      </c>
      <c r="I750" t="s">
        <v>32</v>
      </c>
      <c r="J750" s="4">
        <v>44441</v>
      </c>
      <c r="K750" s="4">
        <v>44522</v>
      </c>
      <c r="L750" s="3">
        <f t="shared" si="44"/>
        <v>81</v>
      </c>
      <c r="M750" s="4">
        <v>44524</v>
      </c>
      <c r="N750">
        <f t="shared" si="45"/>
        <v>83</v>
      </c>
      <c r="O750">
        <v>1</v>
      </c>
      <c r="P750" t="e">
        <f>VLOOKUP(F750,#REF!,3,FALSE)</f>
        <v>#REF!</v>
      </c>
      <c r="Q750">
        <f t="shared" si="46"/>
        <v>0</v>
      </c>
      <c r="R750" t="str">
        <f t="shared" si="47"/>
        <v/>
      </c>
      <c r="S750" t="s">
        <v>43</v>
      </c>
      <c r="U750">
        <v>1</v>
      </c>
      <c r="V750" t="s">
        <v>38</v>
      </c>
      <c r="W750">
        <v>12</v>
      </c>
      <c r="X750">
        <v>40</v>
      </c>
      <c r="Y750">
        <v>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e">
        <f>VLOOKUP(A750,#REF!,4,FALSE)</f>
        <v>#REF!</v>
      </c>
      <c r="AW750" t="e">
        <f>VLOOKUP(A750,#REF!,5,FALSE)</f>
        <v>#REF!</v>
      </c>
      <c r="AX750">
        <f>SUMIF(量化书目统计!A:A,H750,量化书目统计!G:G)</f>
        <v>0</v>
      </c>
    </row>
    <row r="751" spans="1:50" x14ac:dyDescent="0.3">
      <c r="A751" t="s">
        <v>3571</v>
      </c>
      <c r="B751" t="s">
        <v>539</v>
      </c>
      <c r="C751" t="s">
        <v>117</v>
      </c>
      <c r="D751">
        <v>4</v>
      </c>
      <c r="E751" t="s">
        <v>3733</v>
      </c>
      <c r="F751" s="1" t="s">
        <v>3734</v>
      </c>
      <c r="G751" t="s">
        <v>3735</v>
      </c>
      <c r="H751" t="e">
        <f>VLOOKUP(F751,#REF!,2,FALSE)</f>
        <v>#REF!</v>
      </c>
      <c r="I751" t="s">
        <v>42</v>
      </c>
      <c r="J751" s="4">
        <v>44364</v>
      </c>
      <c r="K751" s="4">
        <v>44553</v>
      </c>
      <c r="L751" s="3">
        <f t="shared" si="44"/>
        <v>189</v>
      </c>
      <c r="M751" s="4">
        <v>44543</v>
      </c>
      <c r="N751">
        <f t="shared" si="45"/>
        <v>179</v>
      </c>
      <c r="O751">
        <v>1</v>
      </c>
      <c r="P751" t="e">
        <f>VLOOKUP(F751,#REF!,3,FALSE)</f>
        <v>#REF!</v>
      </c>
      <c r="Q751">
        <f t="shared" si="46"/>
        <v>0</v>
      </c>
      <c r="R751" t="str">
        <f t="shared" si="47"/>
        <v/>
      </c>
      <c r="S751" t="s">
        <v>80</v>
      </c>
      <c r="T751">
        <v>16</v>
      </c>
      <c r="U751">
        <v>1</v>
      </c>
      <c r="V751" t="s">
        <v>38</v>
      </c>
      <c r="W751">
        <v>16</v>
      </c>
      <c r="X751">
        <v>36</v>
      </c>
      <c r="Y751">
        <v>5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e">
        <f>VLOOKUP(A751,#REF!,4,FALSE)</f>
        <v>#REF!</v>
      </c>
      <c r="AW751" t="e">
        <f>VLOOKUP(A751,#REF!,5,FALSE)</f>
        <v>#REF!</v>
      </c>
      <c r="AX751">
        <f>SUMIF(量化书目统计!A:A,H751,量化书目统计!G:G)</f>
        <v>0</v>
      </c>
    </row>
    <row r="752" spans="1:50" x14ac:dyDescent="0.3">
      <c r="A752" t="s">
        <v>3571</v>
      </c>
      <c r="B752" t="s">
        <v>539</v>
      </c>
      <c r="C752" t="s">
        <v>117</v>
      </c>
      <c r="D752">
        <v>4</v>
      </c>
      <c r="E752" t="s">
        <v>3736</v>
      </c>
      <c r="F752" s="1" t="s">
        <v>3737</v>
      </c>
      <c r="G752" t="s">
        <v>3738</v>
      </c>
      <c r="H752" t="e">
        <f>VLOOKUP(F752,#REF!,2,FALSE)</f>
        <v>#REF!</v>
      </c>
      <c r="I752" t="s">
        <v>158</v>
      </c>
      <c r="J752" s="4">
        <v>44581</v>
      </c>
      <c r="K752" s="4">
        <v>44985</v>
      </c>
      <c r="L752" s="3">
        <f t="shared" si="44"/>
        <v>404</v>
      </c>
      <c r="M752" s="4">
        <v>44985</v>
      </c>
      <c r="N752">
        <f t="shared" si="45"/>
        <v>404</v>
      </c>
      <c r="O752">
        <v>1</v>
      </c>
      <c r="P752" t="e">
        <f>VLOOKUP(F752,#REF!,3,FALSE)</f>
        <v>#REF!</v>
      </c>
      <c r="Q752">
        <f t="shared" si="46"/>
        <v>0</v>
      </c>
      <c r="R752" t="str">
        <f t="shared" si="47"/>
        <v/>
      </c>
      <c r="S752" t="s">
        <v>43</v>
      </c>
      <c r="U752">
        <v>1</v>
      </c>
      <c r="V752" t="s">
        <v>43</v>
      </c>
      <c r="X752">
        <v>60</v>
      </c>
      <c r="Y752">
        <v>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e">
        <f>VLOOKUP(A752,#REF!,4,FALSE)</f>
        <v>#REF!</v>
      </c>
      <c r="AW752" t="e">
        <f>VLOOKUP(A752,#REF!,5,FALSE)</f>
        <v>#REF!</v>
      </c>
      <c r="AX752">
        <f>SUMIF(量化书目统计!A:A,H752,量化书目统计!G:G)</f>
        <v>0</v>
      </c>
    </row>
    <row r="753" spans="1:50" x14ac:dyDescent="0.3">
      <c r="A753" t="s">
        <v>3571</v>
      </c>
      <c r="B753" t="s">
        <v>539</v>
      </c>
      <c r="C753" t="s">
        <v>117</v>
      </c>
      <c r="D753">
        <v>4</v>
      </c>
      <c r="E753" t="s">
        <v>3736</v>
      </c>
      <c r="F753" s="1" t="s">
        <v>3737</v>
      </c>
      <c r="G753" t="s">
        <v>3738</v>
      </c>
      <c r="H753" t="e">
        <f>VLOOKUP(F753,#REF!,2,FALSE)</f>
        <v>#REF!</v>
      </c>
      <c r="I753" t="s">
        <v>158</v>
      </c>
      <c r="J753" s="4">
        <v>44316</v>
      </c>
      <c r="K753" s="4">
        <v>44581</v>
      </c>
      <c r="L753" s="3">
        <f t="shared" si="44"/>
        <v>265</v>
      </c>
      <c r="M753" s="4">
        <v>44543</v>
      </c>
      <c r="N753">
        <f t="shared" si="45"/>
        <v>227</v>
      </c>
      <c r="O753">
        <v>1</v>
      </c>
      <c r="P753" t="e">
        <f>VLOOKUP(F753,#REF!,3,FALSE)</f>
        <v>#REF!</v>
      </c>
      <c r="Q753">
        <f t="shared" si="46"/>
        <v>0</v>
      </c>
      <c r="R753" t="str">
        <f t="shared" si="47"/>
        <v/>
      </c>
      <c r="S753" t="s">
        <v>80</v>
      </c>
      <c r="T753">
        <v>9</v>
      </c>
      <c r="U753">
        <v>1</v>
      </c>
      <c r="V753" t="s">
        <v>43</v>
      </c>
      <c r="X753">
        <v>29</v>
      </c>
      <c r="Y753">
        <v>5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e">
        <f>VLOOKUP(A753,#REF!,4,FALSE)</f>
        <v>#REF!</v>
      </c>
      <c r="AW753" t="e">
        <f>VLOOKUP(A753,#REF!,5,FALSE)</f>
        <v>#REF!</v>
      </c>
      <c r="AX753">
        <f>SUMIF(量化书目统计!A:A,H753,量化书目统计!G:G)</f>
        <v>0</v>
      </c>
    </row>
    <row r="754" spans="1:50" x14ac:dyDescent="0.3">
      <c r="A754" t="s">
        <v>3571</v>
      </c>
      <c r="B754" t="s">
        <v>539</v>
      </c>
      <c r="C754" t="s">
        <v>117</v>
      </c>
      <c r="D754">
        <v>4</v>
      </c>
      <c r="E754" t="s">
        <v>3739</v>
      </c>
      <c r="F754" s="1" t="s">
        <v>3740</v>
      </c>
      <c r="G754" t="s">
        <v>3741</v>
      </c>
      <c r="H754" t="e">
        <f>VLOOKUP(F754,#REF!,2,FALSE)</f>
        <v>#REF!</v>
      </c>
      <c r="I754" t="s">
        <v>158</v>
      </c>
      <c r="J754" s="4">
        <v>44581</v>
      </c>
      <c r="K754" s="4">
        <v>44880</v>
      </c>
      <c r="L754" s="3">
        <f t="shared" si="44"/>
        <v>299</v>
      </c>
      <c r="M754" s="4">
        <v>44815</v>
      </c>
      <c r="N754">
        <f t="shared" si="45"/>
        <v>234</v>
      </c>
      <c r="O754">
        <v>1</v>
      </c>
      <c r="P754" t="e">
        <f>VLOOKUP(F754,#REF!,3,FALSE)</f>
        <v>#REF!</v>
      </c>
      <c r="Q754">
        <f t="shared" si="46"/>
        <v>0</v>
      </c>
      <c r="R754" t="str">
        <f t="shared" si="47"/>
        <v/>
      </c>
      <c r="S754" t="s">
        <v>43</v>
      </c>
      <c r="U754">
        <v>1</v>
      </c>
      <c r="V754" t="s">
        <v>43</v>
      </c>
      <c r="X754">
        <v>60</v>
      </c>
      <c r="Y754">
        <v>5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 t="e">
        <f>VLOOKUP(A754,#REF!,4,FALSE)</f>
        <v>#REF!</v>
      </c>
      <c r="AW754" t="e">
        <f>VLOOKUP(A754,#REF!,5,FALSE)</f>
        <v>#REF!</v>
      </c>
      <c r="AX754">
        <f>SUMIF(量化书目统计!A:A,H754,量化书目统计!G:G)</f>
        <v>0</v>
      </c>
    </row>
    <row r="755" spans="1:50" x14ac:dyDescent="0.3">
      <c r="A755" t="s">
        <v>3571</v>
      </c>
      <c r="B755" t="s">
        <v>539</v>
      </c>
      <c r="C755" t="s">
        <v>117</v>
      </c>
      <c r="D755">
        <v>4</v>
      </c>
      <c r="E755" t="s">
        <v>3739</v>
      </c>
      <c r="F755" s="1" t="s">
        <v>3740</v>
      </c>
      <c r="G755" t="s">
        <v>3741</v>
      </c>
      <c r="H755" t="e">
        <f>VLOOKUP(F755,#REF!,2,FALSE)</f>
        <v>#REF!</v>
      </c>
      <c r="I755" t="s">
        <v>158</v>
      </c>
      <c r="J755" s="4">
        <v>44316</v>
      </c>
      <c r="K755" s="4">
        <v>44581</v>
      </c>
      <c r="L755" s="3">
        <f t="shared" si="44"/>
        <v>265</v>
      </c>
      <c r="M755" s="4">
        <v>44543</v>
      </c>
      <c r="N755">
        <f t="shared" si="45"/>
        <v>227</v>
      </c>
      <c r="O755">
        <v>1</v>
      </c>
      <c r="P755" t="e">
        <f>VLOOKUP(F755,#REF!,3,FALSE)</f>
        <v>#REF!</v>
      </c>
      <c r="Q755">
        <f t="shared" si="46"/>
        <v>0</v>
      </c>
      <c r="R755" t="str">
        <f t="shared" si="47"/>
        <v/>
      </c>
      <c r="S755" t="s">
        <v>80</v>
      </c>
      <c r="T755">
        <v>9</v>
      </c>
      <c r="U755">
        <v>1</v>
      </c>
      <c r="V755" t="s">
        <v>43</v>
      </c>
      <c r="X755">
        <v>29</v>
      </c>
      <c r="Y755">
        <v>5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e">
        <f>VLOOKUP(A755,#REF!,4,FALSE)</f>
        <v>#REF!</v>
      </c>
      <c r="AW755" t="e">
        <f>VLOOKUP(A755,#REF!,5,FALSE)</f>
        <v>#REF!</v>
      </c>
      <c r="AX755">
        <f>SUMIF(量化书目统计!A:A,H755,量化书目统计!G:G)</f>
        <v>0</v>
      </c>
    </row>
    <row r="756" spans="1:50" x14ac:dyDescent="0.3">
      <c r="A756" t="s">
        <v>3571</v>
      </c>
      <c r="B756" t="s">
        <v>539</v>
      </c>
      <c r="C756" t="s">
        <v>117</v>
      </c>
      <c r="D756">
        <v>4</v>
      </c>
      <c r="E756" t="s">
        <v>1475</v>
      </c>
      <c r="F756" s="1" t="s">
        <v>1476</v>
      </c>
      <c r="G756" t="s">
        <v>1477</v>
      </c>
      <c r="H756" t="e">
        <f>VLOOKUP(F756,#REF!,2,FALSE)</f>
        <v>#REF!</v>
      </c>
      <c r="I756" t="s">
        <v>158</v>
      </c>
      <c r="J756" s="4">
        <v>44316</v>
      </c>
      <c r="K756" s="4">
        <v>44483</v>
      </c>
      <c r="L756" s="3">
        <f t="shared" si="44"/>
        <v>167</v>
      </c>
      <c r="M756" s="4">
        <v>44476</v>
      </c>
      <c r="N756">
        <f t="shared" si="45"/>
        <v>160</v>
      </c>
      <c r="O756">
        <v>1</v>
      </c>
      <c r="P756" t="e">
        <f>VLOOKUP(F756,#REF!,3,FALSE)</f>
        <v>#REF!</v>
      </c>
      <c r="Q756">
        <f t="shared" si="46"/>
        <v>0</v>
      </c>
      <c r="R756" t="str">
        <f t="shared" si="47"/>
        <v/>
      </c>
      <c r="S756" t="s">
        <v>80</v>
      </c>
      <c r="T756">
        <v>9</v>
      </c>
      <c r="U756">
        <v>1</v>
      </c>
      <c r="V756" t="s">
        <v>38</v>
      </c>
      <c r="W756">
        <v>6</v>
      </c>
      <c r="X756">
        <v>29</v>
      </c>
      <c r="Y756">
        <v>15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 t="e">
        <f>VLOOKUP(A756,#REF!,4,FALSE)</f>
        <v>#REF!</v>
      </c>
      <c r="AW756" t="e">
        <f>VLOOKUP(A756,#REF!,5,FALSE)</f>
        <v>#REF!</v>
      </c>
      <c r="AX756">
        <f>SUMIF(量化书目统计!A:A,H756,量化书目统计!G:G)</f>
        <v>0</v>
      </c>
    </row>
    <row r="757" spans="1:50" x14ac:dyDescent="0.3">
      <c r="A757" t="s">
        <v>3571</v>
      </c>
      <c r="B757" t="s">
        <v>539</v>
      </c>
      <c r="C757" t="s">
        <v>117</v>
      </c>
      <c r="D757">
        <v>4</v>
      </c>
      <c r="E757" t="s">
        <v>3742</v>
      </c>
      <c r="F757" s="1" t="s">
        <v>3743</v>
      </c>
      <c r="G757" t="s">
        <v>3744</v>
      </c>
      <c r="H757" t="e">
        <f>VLOOKUP(F757,#REF!,2,FALSE)</f>
        <v>#REF!</v>
      </c>
      <c r="I757" t="s">
        <v>158</v>
      </c>
      <c r="J757" s="4">
        <v>44581</v>
      </c>
      <c r="K757" s="4">
        <v>44880</v>
      </c>
      <c r="L757" s="3">
        <f t="shared" si="44"/>
        <v>299</v>
      </c>
      <c r="M757" s="4">
        <v>44815</v>
      </c>
      <c r="N757">
        <f t="shared" si="45"/>
        <v>234</v>
      </c>
      <c r="O757">
        <v>1</v>
      </c>
      <c r="P757" t="e">
        <f>VLOOKUP(F757,#REF!,3,FALSE)</f>
        <v>#REF!</v>
      </c>
      <c r="Q757">
        <f t="shared" si="46"/>
        <v>0</v>
      </c>
      <c r="R757" t="str">
        <f t="shared" si="47"/>
        <v/>
      </c>
      <c r="S757" t="s">
        <v>43</v>
      </c>
      <c r="U757">
        <v>1</v>
      </c>
      <c r="V757" t="s">
        <v>43</v>
      </c>
      <c r="X757">
        <v>60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e">
        <f>VLOOKUP(A757,#REF!,4,FALSE)</f>
        <v>#REF!</v>
      </c>
      <c r="AW757" t="e">
        <f>VLOOKUP(A757,#REF!,5,FALSE)</f>
        <v>#REF!</v>
      </c>
      <c r="AX757">
        <f>SUMIF(量化书目统计!A:A,H757,量化书目统计!G:G)</f>
        <v>0</v>
      </c>
    </row>
    <row r="758" spans="1:50" x14ac:dyDescent="0.3">
      <c r="A758" t="s">
        <v>3571</v>
      </c>
      <c r="B758" t="s">
        <v>539</v>
      </c>
      <c r="C758" t="s">
        <v>117</v>
      </c>
      <c r="D758">
        <v>4</v>
      </c>
      <c r="E758" t="s">
        <v>3742</v>
      </c>
      <c r="F758" s="1" t="s">
        <v>3743</v>
      </c>
      <c r="G758" t="s">
        <v>3744</v>
      </c>
      <c r="H758" t="e">
        <f>VLOOKUP(F758,#REF!,2,FALSE)</f>
        <v>#REF!</v>
      </c>
      <c r="I758" t="s">
        <v>158</v>
      </c>
      <c r="J758" s="4">
        <v>44314</v>
      </c>
      <c r="K758" s="4">
        <v>44581</v>
      </c>
      <c r="L758" s="3">
        <f t="shared" si="44"/>
        <v>267</v>
      </c>
      <c r="M758" s="4">
        <v>44543</v>
      </c>
      <c r="N758">
        <f t="shared" si="45"/>
        <v>229</v>
      </c>
      <c r="O758">
        <v>1</v>
      </c>
      <c r="P758" t="e">
        <f>VLOOKUP(F758,#REF!,3,FALSE)</f>
        <v>#REF!</v>
      </c>
      <c r="Q758">
        <f t="shared" si="46"/>
        <v>0</v>
      </c>
      <c r="R758" t="str">
        <f t="shared" si="47"/>
        <v/>
      </c>
      <c r="S758" t="s">
        <v>80</v>
      </c>
      <c r="T758">
        <v>9</v>
      </c>
      <c r="U758">
        <v>1</v>
      </c>
      <c r="V758" t="s">
        <v>43</v>
      </c>
      <c r="X758">
        <v>29</v>
      </c>
      <c r="Y758">
        <v>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e">
        <f>VLOOKUP(A758,#REF!,4,FALSE)</f>
        <v>#REF!</v>
      </c>
      <c r="AW758" t="e">
        <f>VLOOKUP(A758,#REF!,5,FALSE)</f>
        <v>#REF!</v>
      </c>
      <c r="AX758">
        <f>SUMIF(量化书目统计!A:A,H758,量化书目统计!G:G)</f>
        <v>0</v>
      </c>
    </row>
    <row r="759" spans="1:50" x14ac:dyDescent="0.3">
      <c r="A759" t="s">
        <v>3571</v>
      </c>
      <c r="B759" t="s">
        <v>539</v>
      </c>
      <c r="C759" t="s">
        <v>117</v>
      </c>
      <c r="D759">
        <v>4</v>
      </c>
      <c r="E759" t="s">
        <v>3745</v>
      </c>
      <c r="F759" s="1" t="s">
        <v>3746</v>
      </c>
      <c r="G759" t="s">
        <v>3747</v>
      </c>
      <c r="H759" t="e">
        <f>VLOOKUP(F759,#REF!,2,FALSE)</f>
        <v>#REF!</v>
      </c>
      <c r="I759" t="s">
        <v>158</v>
      </c>
      <c r="J759" s="4">
        <v>44581</v>
      </c>
      <c r="K759" s="4">
        <v>44985</v>
      </c>
      <c r="L759" s="3">
        <f t="shared" si="44"/>
        <v>404</v>
      </c>
      <c r="M759" s="4">
        <v>44985</v>
      </c>
      <c r="N759">
        <f t="shared" si="45"/>
        <v>404</v>
      </c>
      <c r="O759">
        <v>1</v>
      </c>
      <c r="P759" t="e">
        <f>VLOOKUP(F759,#REF!,3,FALSE)</f>
        <v>#REF!</v>
      </c>
      <c r="Q759">
        <f t="shared" si="46"/>
        <v>0</v>
      </c>
      <c r="R759" t="str">
        <f t="shared" si="47"/>
        <v/>
      </c>
      <c r="S759" t="s">
        <v>43</v>
      </c>
      <c r="U759">
        <v>1</v>
      </c>
      <c r="V759" t="s">
        <v>43</v>
      </c>
      <c r="X759">
        <v>60</v>
      </c>
      <c r="Y759">
        <v>15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e">
        <f>VLOOKUP(A759,#REF!,4,FALSE)</f>
        <v>#REF!</v>
      </c>
      <c r="AW759" t="e">
        <f>VLOOKUP(A759,#REF!,5,FALSE)</f>
        <v>#REF!</v>
      </c>
      <c r="AX759">
        <f>SUMIF(量化书目统计!A:A,H759,量化书目统计!G:G)</f>
        <v>0</v>
      </c>
    </row>
    <row r="760" spans="1:50" x14ac:dyDescent="0.3">
      <c r="A760" t="s">
        <v>3571</v>
      </c>
      <c r="B760" t="s">
        <v>539</v>
      </c>
      <c r="C760" t="s">
        <v>117</v>
      </c>
      <c r="D760">
        <v>4</v>
      </c>
      <c r="E760" t="s">
        <v>3745</v>
      </c>
      <c r="F760" s="1" t="s">
        <v>3746</v>
      </c>
      <c r="G760" t="s">
        <v>3747</v>
      </c>
      <c r="H760" t="e">
        <f>VLOOKUP(F760,#REF!,2,FALSE)</f>
        <v>#REF!</v>
      </c>
      <c r="I760" t="s">
        <v>158</v>
      </c>
      <c r="J760" s="4">
        <v>44316</v>
      </c>
      <c r="K760" s="4">
        <v>44581</v>
      </c>
      <c r="L760" s="3">
        <f t="shared" si="44"/>
        <v>265</v>
      </c>
      <c r="M760" s="4">
        <v>44543</v>
      </c>
      <c r="N760">
        <f t="shared" si="45"/>
        <v>227</v>
      </c>
      <c r="O760">
        <v>1</v>
      </c>
      <c r="P760" t="e">
        <f>VLOOKUP(F760,#REF!,3,FALSE)</f>
        <v>#REF!</v>
      </c>
      <c r="Q760">
        <f t="shared" si="46"/>
        <v>0</v>
      </c>
      <c r="R760" t="str">
        <f t="shared" si="47"/>
        <v/>
      </c>
      <c r="S760" t="s">
        <v>80</v>
      </c>
      <c r="T760">
        <v>9</v>
      </c>
      <c r="U760">
        <v>1</v>
      </c>
      <c r="V760" t="s">
        <v>43</v>
      </c>
      <c r="X760">
        <v>29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e">
        <f>VLOOKUP(A760,#REF!,4,FALSE)</f>
        <v>#REF!</v>
      </c>
      <c r="AW760" t="e">
        <f>VLOOKUP(A760,#REF!,5,FALSE)</f>
        <v>#REF!</v>
      </c>
      <c r="AX760">
        <f>SUMIF(量化书目统计!A:A,H760,量化书目统计!G:G)</f>
        <v>0</v>
      </c>
    </row>
    <row r="761" spans="1:50" x14ac:dyDescent="0.3">
      <c r="A761" t="s">
        <v>3571</v>
      </c>
      <c r="B761" t="s">
        <v>539</v>
      </c>
      <c r="C761" t="s">
        <v>117</v>
      </c>
      <c r="D761">
        <v>4</v>
      </c>
      <c r="E761" t="s">
        <v>1931</v>
      </c>
      <c r="F761" s="1" t="s">
        <v>1932</v>
      </c>
      <c r="G761" t="s">
        <v>1933</v>
      </c>
      <c r="H761" t="e">
        <f>VLOOKUP(F761,#REF!,2,FALSE)</f>
        <v>#REF!</v>
      </c>
      <c r="I761" t="s">
        <v>65</v>
      </c>
      <c r="J761" s="4">
        <v>44358</v>
      </c>
      <c r="K761" s="4">
        <v>44483</v>
      </c>
      <c r="L761" s="3">
        <f t="shared" si="44"/>
        <v>125</v>
      </c>
      <c r="M761" s="4">
        <v>44466</v>
      </c>
      <c r="N761">
        <f t="shared" si="45"/>
        <v>108</v>
      </c>
      <c r="O761">
        <v>1</v>
      </c>
      <c r="P761" t="e">
        <f>VLOOKUP(F761,#REF!,3,FALSE)</f>
        <v>#REF!</v>
      </c>
      <c r="Q761">
        <f t="shared" si="46"/>
        <v>0</v>
      </c>
      <c r="R761" t="str">
        <f t="shared" si="47"/>
        <v/>
      </c>
      <c r="S761" t="s">
        <v>80</v>
      </c>
      <c r="T761">
        <v>15</v>
      </c>
      <c r="U761">
        <v>1</v>
      </c>
      <c r="V761" t="s">
        <v>38</v>
      </c>
      <c r="W761">
        <v>6</v>
      </c>
      <c r="X761">
        <v>35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e">
        <f>VLOOKUP(A761,#REF!,4,FALSE)</f>
        <v>#REF!</v>
      </c>
      <c r="AW761" t="e">
        <f>VLOOKUP(A761,#REF!,5,FALSE)</f>
        <v>#REF!</v>
      </c>
      <c r="AX761">
        <f>SUMIF(量化书目统计!A:A,H761,量化书目统计!G:G)</f>
        <v>0</v>
      </c>
    </row>
    <row r="762" spans="1:50" x14ac:dyDescent="0.3">
      <c r="A762" t="s">
        <v>3571</v>
      </c>
      <c r="B762" t="s">
        <v>539</v>
      </c>
      <c r="C762" t="s">
        <v>117</v>
      </c>
      <c r="D762">
        <v>4</v>
      </c>
      <c r="E762" t="s">
        <v>400</v>
      </c>
      <c r="F762" s="1" t="s">
        <v>401</v>
      </c>
      <c r="G762" t="s">
        <v>402</v>
      </c>
      <c r="H762" t="e">
        <f>VLOOKUP(F762,#REF!,2,FALSE)</f>
        <v>#REF!</v>
      </c>
      <c r="I762" t="s">
        <v>42</v>
      </c>
      <c r="J762" s="4">
        <v>44358</v>
      </c>
      <c r="K762" s="4">
        <v>44441</v>
      </c>
      <c r="L762" s="3">
        <f t="shared" si="44"/>
        <v>83</v>
      </c>
      <c r="M762" s="4">
        <v>44446</v>
      </c>
      <c r="N762">
        <f t="shared" si="45"/>
        <v>88</v>
      </c>
      <c r="O762">
        <v>1</v>
      </c>
      <c r="P762" t="e">
        <f>VLOOKUP(F762,#REF!,3,FALSE)</f>
        <v>#REF!</v>
      </c>
      <c r="Q762">
        <f t="shared" si="46"/>
        <v>0</v>
      </c>
      <c r="R762" t="str">
        <f t="shared" si="47"/>
        <v/>
      </c>
      <c r="S762" t="s">
        <v>80</v>
      </c>
      <c r="T762">
        <v>15</v>
      </c>
      <c r="U762">
        <v>1</v>
      </c>
      <c r="V762" t="s">
        <v>43</v>
      </c>
      <c r="X762">
        <v>35</v>
      </c>
      <c r="Y762">
        <v>4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e">
        <f>VLOOKUP(A762,#REF!,4,FALSE)</f>
        <v>#REF!</v>
      </c>
      <c r="AW762" t="e">
        <f>VLOOKUP(A762,#REF!,5,FALSE)</f>
        <v>#REF!</v>
      </c>
      <c r="AX762">
        <f>SUMIF(量化书目统计!A:A,H762,量化书目统计!G:G)</f>
        <v>0</v>
      </c>
    </row>
    <row r="763" spans="1:50" x14ac:dyDescent="0.3">
      <c r="A763" t="s">
        <v>3571</v>
      </c>
      <c r="B763" t="s">
        <v>539</v>
      </c>
      <c r="C763" t="s">
        <v>117</v>
      </c>
      <c r="D763">
        <v>4</v>
      </c>
      <c r="E763" t="s">
        <v>593</v>
      </c>
      <c r="F763" s="1" t="s">
        <v>594</v>
      </c>
      <c r="G763" t="s">
        <v>595</v>
      </c>
      <c r="H763" t="e">
        <f>VLOOKUP(F763,#REF!,2,FALSE)</f>
        <v>#REF!</v>
      </c>
      <c r="I763" t="s">
        <v>32</v>
      </c>
      <c r="J763" s="4">
        <v>44358</v>
      </c>
      <c r="K763" s="4">
        <v>44581</v>
      </c>
      <c r="L763" s="3">
        <f t="shared" si="44"/>
        <v>223</v>
      </c>
      <c r="M763" s="4">
        <v>44543</v>
      </c>
      <c r="N763">
        <f t="shared" si="45"/>
        <v>185</v>
      </c>
      <c r="O763">
        <v>1</v>
      </c>
      <c r="P763" t="e">
        <f>VLOOKUP(F763,#REF!,3,FALSE)</f>
        <v>#REF!</v>
      </c>
      <c r="Q763">
        <f t="shared" si="46"/>
        <v>0</v>
      </c>
      <c r="R763" t="str">
        <f t="shared" si="47"/>
        <v/>
      </c>
      <c r="S763" t="s">
        <v>80</v>
      </c>
      <c r="T763">
        <v>15</v>
      </c>
      <c r="U763">
        <v>1</v>
      </c>
      <c r="V763" t="s">
        <v>43</v>
      </c>
      <c r="X763">
        <v>35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e">
        <f>VLOOKUP(A763,#REF!,4,FALSE)</f>
        <v>#REF!</v>
      </c>
      <c r="AW763" t="e">
        <f>VLOOKUP(A763,#REF!,5,FALSE)</f>
        <v>#REF!</v>
      </c>
      <c r="AX763">
        <f>SUMIF(量化书目统计!A:A,H763,量化书目统计!G:G)</f>
        <v>0</v>
      </c>
    </row>
    <row r="764" spans="1:50" x14ac:dyDescent="0.3">
      <c r="A764" t="s">
        <v>3571</v>
      </c>
      <c r="B764" t="s">
        <v>539</v>
      </c>
      <c r="C764" t="s">
        <v>117</v>
      </c>
      <c r="D764">
        <v>4</v>
      </c>
      <c r="E764" t="s">
        <v>822</v>
      </c>
      <c r="F764" s="1" t="s">
        <v>823</v>
      </c>
      <c r="G764" t="s">
        <v>824</v>
      </c>
      <c r="H764" t="e">
        <f>VLOOKUP(F764,#REF!,2,FALSE)</f>
        <v>#REF!</v>
      </c>
      <c r="I764" t="s">
        <v>32</v>
      </c>
      <c r="J764" s="4">
        <v>44358</v>
      </c>
      <c r="K764" s="4">
        <v>44515</v>
      </c>
      <c r="L764" s="3">
        <f t="shared" si="44"/>
        <v>157</v>
      </c>
      <c r="M764" s="4">
        <v>44543</v>
      </c>
      <c r="N764">
        <f t="shared" si="45"/>
        <v>185</v>
      </c>
      <c r="O764">
        <v>1</v>
      </c>
      <c r="P764" t="e">
        <f>VLOOKUP(F764,#REF!,3,FALSE)</f>
        <v>#REF!</v>
      </c>
      <c r="Q764">
        <f t="shared" si="46"/>
        <v>0</v>
      </c>
      <c r="R764" t="str">
        <f t="shared" si="47"/>
        <v/>
      </c>
      <c r="S764" t="s">
        <v>80</v>
      </c>
      <c r="T764">
        <v>15</v>
      </c>
      <c r="U764">
        <v>1</v>
      </c>
      <c r="V764" t="s">
        <v>38</v>
      </c>
      <c r="W764">
        <v>11</v>
      </c>
      <c r="X764">
        <v>35</v>
      </c>
      <c r="Y764">
        <v>14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e">
        <f>VLOOKUP(A764,#REF!,4,FALSE)</f>
        <v>#REF!</v>
      </c>
      <c r="AW764" t="e">
        <f>VLOOKUP(A764,#REF!,5,FALSE)</f>
        <v>#REF!</v>
      </c>
      <c r="AX764">
        <f>SUMIF(量化书目统计!A:A,H764,量化书目统计!G:G)</f>
        <v>0</v>
      </c>
    </row>
    <row r="765" spans="1:50" x14ac:dyDescent="0.3">
      <c r="A765" t="s">
        <v>3571</v>
      </c>
      <c r="B765" t="s">
        <v>539</v>
      </c>
      <c r="C765" t="s">
        <v>117</v>
      </c>
      <c r="D765">
        <v>4</v>
      </c>
      <c r="E765" t="s">
        <v>1986</v>
      </c>
      <c r="F765" s="1" t="s">
        <v>1987</v>
      </c>
      <c r="G765" t="s">
        <v>1988</v>
      </c>
      <c r="H765" t="e">
        <f>VLOOKUP(F765,#REF!,2,FALSE)</f>
        <v>#REF!</v>
      </c>
      <c r="I765" t="s">
        <v>65</v>
      </c>
      <c r="J765" s="4">
        <v>44358</v>
      </c>
      <c r="K765" s="4">
        <v>44490</v>
      </c>
      <c r="L765" s="3">
        <f t="shared" si="44"/>
        <v>132</v>
      </c>
      <c r="M765" s="4">
        <v>44489</v>
      </c>
      <c r="N765">
        <f t="shared" si="45"/>
        <v>131</v>
      </c>
      <c r="O765">
        <v>1</v>
      </c>
      <c r="P765" t="e">
        <f>VLOOKUP(F765,#REF!,3,FALSE)</f>
        <v>#REF!</v>
      </c>
      <c r="Q765">
        <f t="shared" si="46"/>
        <v>0</v>
      </c>
      <c r="R765" t="str">
        <f t="shared" si="47"/>
        <v/>
      </c>
      <c r="S765" t="s">
        <v>80</v>
      </c>
      <c r="T765">
        <v>15</v>
      </c>
      <c r="U765">
        <v>1</v>
      </c>
      <c r="V765" t="s">
        <v>38</v>
      </c>
      <c r="W765">
        <v>7</v>
      </c>
      <c r="X765">
        <v>35</v>
      </c>
      <c r="Y765">
        <v>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e">
        <f>VLOOKUP(A765,#REF!,4,FALSE)</f>
        <v>#REF!</v>
      </c>
      <c r="AW765" t="e">
        <f>VLOOKUP(A765,#REF!,5,FALSE)</f>
        <v>#REF!</v>
      </c>
      <c r="AX765">
        <f>SUMIF(量化书目统计!A:A,H765,量化书目统计!G:G)</f>
        <v>0</v>
      </c>
    </row>
    <row r="766" spans="1:50" x14ac:dyDescent="0.3">
      <c r="A766" t="s">
        <v>3571</v>
      </c>
      <c r="B766" t="s">
        <v>539</v>
      </c>
      <c r="C766" t="s">
        <v>117</v>
      </c>
      <c r="D766">
        <v>4</v>
      </c>
      <c r="E766" t="s">
        <v>3748</v>
      </c>
      <c r="F766" s="1" t="s">
        <v>3749</v>
      </c>
      <c r="G766" t="s">
        <v>3750</v>
      </c>
      <c r="H766" t="e">
        <f>VLOOKUP(F766,#REF!,2,FALSE)</f>
        <v>#REF!</v>
      </c>
      <c r="I766" t="s">
        <v>65</v>
      </c>
      <c r="J766" s="4">
        <v>44364</v>
      </c>
      <c r="K766" s="4">
        <v>44581</v>
      </c>
      <c r="L766" s="3">
        <f t="shared" si="44"/>
        <v>217</v>
      </c>
      <c r="M766" s="4">
        <v>44543</v>
      </c>
      <c r="N766">
        <f t="shared" si="45"/>
        <v>179</v>
      </c>
      <c r="O766">
        <v>1</v>
      </c>
      <c r="P766" t="e">
        <f>VLOOKUP(F766,#REF!,3,FALSE)</f>
        <v>#REF!</v>
      </c>
      <c r="Q766">
        <f t="shared" si="46"/>
        <v>0</v>
      </c>
      <c r="R766" t="str">
        <f t="shared" si="47"/>
        <v/>
      </c>
      <c r="S766" t="s">
        <v>80</v>
      </c>
      <c r="T766">
        <v>16</v>
      </c>
      <c r="U766">
        <v>1</v>
      </c>
      <c r="V766" t="s">
        <v>43</v>
      </c>
      <c r="X766">
        <v>36</v>
      </c>
      <c r="Y766">
        <v>15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e">
        <f>VLOOKUP(A766,#REF!,4,FALSE)</f>
        <v>#REF!</v>
      </c>
      <c r="AW766" t="e">
        <f>VLOOKUP(A766,#REF!,5,FALSE)</f>
        <v>#REF!</v>
      </c>
      <c r="AX766">
        <f>SUMIF(量化书目统计!A:A,H766,量化书目统计!G:G)</f>
        <v>0</v>
      </c>
    </row>
    <row r="767" spans="1:50" x14ac:dyDescent="0.3">
      <c r="A767" t="s">
        <v>3571</v>
      </c>
      <c r="B767" t="s">
        <v>539</v>
      </c>
      <c r="C767" t="s">
        <v>117</v>
      </c>
      <c r="D767">
        <v>4</v>
      </c>
      <c r="E767" t="s">
        <v>2200</v>
      </c>
      <c r="F767" s="1" t="s">
        <v>2201</v>
      </c>
      <c r="G767" t="s">
        <v>2202</v>
      </c>
      <c r="H767" t="e">
        <f>VLOOKUP(F767,#REF!,2,FALSE)</f>
        <v>#REF!</v>
      </c>
      <c r="I767" t="s">
        <v>65</v>
      </c>
      <c r="J767" s="4">
        <v>44375</v>
      </c>
      <c r="K767" s="4">
        <v>44509</v>
      </c>
      <c r="L767" s="3">
        <f t="shared" si="44"/>
        <v>134</v>
      </c>
      <c r="M767" s="4">
        <v>44512</v>
      </c>
      <c r="N767">
        <f t="shared" si="45"/>
        <v>137</v>
      </c>
      <c r="O767">
        <v>1</v>
      </c>
      <c r="P767" t="e">
        <f>VLOOKUP(F767,#REF!,3,FALSE)</f>
        <v>#REF!</v>
      </c>
      <c r="Q767">
        <f t="shared" si="46"/>
        <v>0</v>
      </c>
      <c r="R767" t="str">
        <f t="shared" si="47"/>
        <v/>
      </c>
      <c r="S767" t="s">
        <v>80</v>
      </c>
      <c r="T767">
        <v>18</v>
      </c>
      <c r="U767">
        <v>1</v>
      </c>
      <c r="V767" t="s">
        <v>38</v>
      </c>
      <c r="W767">
        <v>10</v>
      </c>
      <c r="X767">
        <v>38</v>
      </c>
      <c r="Y767">
        <v>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e">
        <f>VLOOKUP(A767,#REF!,4,FALSE)</f>
        <v>#REF!</v>
      </c>
      <c r="AW767" t="e">
        <f>VLOOKUP(A767,#REF!,5,FALSE)</f>
        <v>#REF!</v>
      </c>
      <c r="AX767">
        <f>SUMIF(量化书目统计!A:A,H767,量化书目统计!G:G)</f>
        <v>0</v>
      </c>
    </row>
    <row r="768" spans="1:50" x14ac:dyDescent="0.3">
      <c r="A768" t="s">
        <v>3571</v>
      </c>
      <c r="B768" t="s">
        <v>539</v>
      </c>
      <c r="C768" t="s">
        <v>117</v>
      </c>
      <c r="D768">
        <v>4</v>
      </c>
      <c r="E768" t="s">
        <v>135</v>
      </c>
      <c r="F768" s="1" t="s">
        <v>136</v>
      </c>
      <c r="G768" t="s">
        <v>137</v>
      </c>
      <c r="H768" t="e">
        <f>VLOOKUP(F768,#REF!,2,FALSE)</f>
        <v>#REF!</v>
      </c>
      <c r="I768" t="s">
        <v>42</v>
      </c>
      <c r="J768" s="4">
        <v>44441</v>
      </c>
      <c r="K768" s="4">
        <v>44463</v>
      </c>
      <c r="L768" s="3">
        <f t="shared" si="44"/>
        <v>22</v>
      </c>
      <c r="M768" s="4">
        <v>44459</v>
      </c>
      <c r="N768">
        <f t="shared" si="45"/>
        <v>18</v>
      </c>
      <c r="O768">
        <v>1</v>
      </c>
      <c r="P768" t="e">
        <f>VLOOKUP(F768,#REF!,3,FALSE)</f>
        <v>#REF!</v>
      </c>
      <c r="Q768">
        <f t="shared" si="46"/>
        <v>0</v>
      </c>
      <c r="R768" t="str">
        <f t="shared" si="47"/>
        <v/>
      </c>
      <c r="S768" t="s">
        <v>43</v>
      </c>
      <c r="U768">
        <v>1</v>
      </c>
      <c r="V768" t="s">
        <v>38</v>
      </c>
      <c r="W768">
        <v>3</v>
      </c>
      <c r="X768">
        <v>40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e">
        <f>VLOOKUP(A768,#REF!,4,FALSE)</f>
        <v>#REF!</v>
      </c>
      <c r="AW768" t="e">
        <f>VLOOKUP(A768,#REF!,5,FALSE)</f>
        <v>#REF!</v>
      </c>
      <c r="AX768">
        <f>SUMIF(量化书目统计!A:A,H768,量化书目统计!G:G)</f>
        <v>0</v>
      </c>
    </row>
    <row r="769" spans="1:50" x14ac:dyDescent="0.3">
      <c r="A769" t="s">
        <v>3571</v>
      </c>
      <c r="B769" t="s">
        <v>539</v>
      </c>
      <c r="C769" t="s">
        <v>117</v>
      </c>
      <c r="D769">
        <v>4</v>
      </c>
      <c r="E769" t="s">
        <v>3751</v>
      </c>
      <c r="F769" s="1" t="s">
        <v>3752</v>
      </c>
      <c r="G769" t="s">
        <v>3753</v>
      </c>
      <c r="H769" t="e">
        <f>VLOOKUP(F769,#REF!,2,FALSE)</f>
        <v>#REF!</v>
      </c>
      <c r="I769" t="s">
        <v>32</v>
      </c>
      <c r="J769" s="4">
        <v>44375</v>
      </c>
      <c r="K769" s="4">
        <v>44581</v>
      </c>
      <c r="L769" s="3">
        <f t="shared" si="44"/>
        <v>206</v>
      </c>
      <c r="M769" s="4">
        <v>44543</v>
      </c>
      <c r="N769">
        <f t="shared" si="45"/>
        <v>168</v>
      </c>
      <c r="O769">
        <v>1</v>
      </c>
      <c r="P769" t="e">
        <f>VLOOKUP(F769,#REF!,3,FALSE)</f>
        <v>#REF!</v>
      </c>
      <c r="Q769">
        <f t="shared" si="46"/>
        <v>0</v>
      </c>
      <c r="R769" t="str">
        <f t="shared" si="47"/>
        <v/>
      </c>
      <c r="S769" t="s">
        <v>80</v>
      </c>
      <c r="T769">
        <v>18</v>
      </c>
      <c r="U769">
        <v>1</v>
      </c>
      <c r="V769" t="s">
        <v>43</v>
      </c>
      <c r="X769">
        <v>38</v>
      </c>
      <c r="Y769">
        <v>11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e">
        <f>VLOOKUP(A769,#REF!,4,FALSE)</f>
        <v>#REF!</v>
      </c>
      <c r="AW769" t="e">
        <f>VLOOKUP(A769,#REF!,5,FALSE)</f>
        <v>#REF!</v>
      </c>
      <c r="AX769">
        <f>SUMIF(量化书目统计!A:A,H769,量化书目统计!G:G)</f>
        <v>0</v>
      </c>
    </row>
    <row r="770" spans="1:50" x14ac:dyDescent="0.3">
      <c r="A770" t="s">
        <v>3571</v>
      </c>
      <c r="B770" t="s">
        <v>539</v>
      </c>
      <c r="C770" t="s">
        <v>117</v>
      </c>
      <c r="D770">
        <v>4</v>
      </c>
      <c r="E770" t="s">
        <v>1920</v>
      </c>
      <c r="F770" s="1" t="s">
        <v>1921</v>
      </c>
      <c r="G770" t="s">
        <v>1922</v>
      </c>
      <c r="H770" t="e">
        <f>VLOOKUP(F770,#REF!,2,FALSE)</f>
        <v>#REF!</v>
      </c>
      <c r="I770" t="s">
        <v>65</v>
      </c>
      <c r="J770" s="4">
        <v>44515</v>
      </c>
      <c r="K770" s="4">
        <v>44575</v>
      </c>
      <c r="L770" s="3">
        <f t="shared" ref="L770:L833" si="48">IF(K770&lt;&gt;0,K770-J770,"")</f>
        <v>60</v>
      </c>
      <c r="M770" s="4">
        <v>44575</v>
      </c>
      <c r="N770">
        <f t="shared" ref="N770:N833" si="49">M770-J770</f>
        <v>60</v>
      </c>
      <c r="O770">
        <v>1</v>
      </c>
      <c r="P770" t="e">
        <f>VLOOKUP(F770,#REF!,3,FALSE)</f>
        <v>#REF!</v>
      </c>
      <c r="Q770">
        <f t="shared" ref="Q770:Q833" si="50">IF(OR(ISNUMBER(SEARCH("高等数学",E770)),ISNUMBER(SEARCH("数学分析",E770)),ISNUMBER(SEARCH("微积分",E770))),1,IF(OR(ISNUMBER(SEARCH("概率",E770)),ISNUMBER(SEARCH("数理统计",E770)),ISNUMBER(SEARCH("统计",E770))),2,IF(ISNUMBER(SEARCH("代数",E770)),3,IF(OR(ISNUMBER(SEARCH("运筹",E770)),ISNUMBER(SEARCH("优化",E770))),4,0))))</f>
        <v>0</v>
      </c>
      <c r="R770" t="str">
        <f t="shared" ref="R770:R833" si="51">IF(AND(Q770&gt;0,O770=1),Q770&amp;"-"&amp;E770,"")</f>
        <v/>
      </c>
      <c r="S770" t="s">
        <v>38</v>
      </c>
      <c r="T770">
        <v>11</v>
      </c>
      <c r="U770">
        <v>1</v>
      </c>
      <c r="V770" t="s">
        <v>38</v>
      </c>
      <c r="W770">
        <v>18</v>
      </c>
      <c r="X770">
        <v>51</v>
      </c>
      <c r="Y770">
        <v>15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e">
        <f>VLOOKUP(A770,#REF!,4,FALSE)</f>
        <v>#REF!</v>
      </c>
      <c r="AW770" t="e">
        <f>VLOOKUP(A770,#REF!,5,FALSE)</f>
        <v>#REF!</v>
      </c>
      <c r="AX770">
        <f>SUMIF(量化书目统计!A:A,H770,量化书目统计!G:G)</f>
        <v>0</v>
      </c>
    </row>
    <row r="771" spans="1:50" x14ac:dyDescent="0.3">
      <c r="A771" t="s">
        <v>3571</v>
      </c>
      <c r="B771" t="s">
        <v>539</v>
      </c>
      <c r="C771" t="s">
        <v>117</v>
      </c>
      <c r="D771">
        <v>4</v>
      </c>
      <c r="E771" t="s">
        <v>3754</v>
      </c>
      <c r="F771" s="1" t="s">
        <v>3755</v>
      </c>
      <c r="G771" t="s">
        <v>3756</v>
      </c>
      <c r="H771" t="e">
        <f>VLOOKUP(F771,#REF!,2,FALSE)</f>
        <v>#REF!</v>
      </c>
      <c r="I771" t="s">
        <v>158</v>
      </c>
      <c r="J771" s="4">
        <v>44510</v>
      </c>
      <c r="K771" s="4">
        <v>44575</v>
      </c>
      <c r="L771" s="3">
        <f t="shared" si="48"/>
        <v>65</v>
      </c>
      <c r="M771" s="4">
        <v>44571</v>
      </c>
      <c r="N771">
        <f t="shared" si="49"/>
        <v>61</v>
      </c>
      <c r="O771">
        <v>1</v>
      </c>
      <c r="P771" t="e">
        <f>VLOOKUP(F771,#REF!,3,FALSE)</f>
        <v>#REF!</v>
      </c>
      <c r="Q771">
        <f t="shared" si="50"/>
        <v>0</v>
      </c>
      <c r="R771" t="str">
        <f t="shared" si="51"/>
        <v/>
      </c>
      <c r="S771" t="s">
        <v>38</v>
      </c>
      <c r="T771">
        <v>10</v>
      </c>
      <c r="U771">
        <v>1</v>
      </c>
      <c r="V771" t="s">
        <v>38</v>
      </c>
      <c r="W771">
        <v>18</v>
      </c>
      <c r="X771">
        <v>50</v>
      </c>
      <c r="Y771">
        <v>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e">
        <f>VLOOKUP(A771,#REF!,4,FALSE)</f>
        <v>#REF!</v>
      </c>
      <c r="AW771" t="e">
        <f>VLOOKUP(A771,#REF!,5,FALSE)</f>
        <v>#REF!</v>
      </c>
      <c r="AX771">
        <f>SUMIF(量化书目统计!A:A,H771,量化书目统计!G:G)</f>
        <v>0</v>
      </c>
    </row>
    <row r="772" spans="1:50" x14ac:dyDescent="0.3">
      <c r="A772" t="s">
        <v>3571</v>
      </c>
      <c r="B772" t="s">
        <v>539</v>
      </c>
      <c r="C772" t="s">
        <v>117</v>
      </c>
      <c r="D772">
        <v>4</v>
      </c>
      <c r="E772" t="s">
        <v>329</v>
      </c>
      <c r="F772" s="1" t="s">
        <v>330</v>
      </c>
      <c r="G772" t="s">
        <v>331</v>
      </c>
      <c r="H772" t="e">
        <f>VLOOKUP(F772,#REF!,2,FALSE)</f>
        <v>#REF!</v>
      </c>
      <c r="I772" t="s">
        <v>158</v>
      </c>
      <c r="J772" s="4">
        <v>44510</v>
      </c>
      <c r="K772" s="4">
        <v>44515</v>
      </c>
      <c r="L772" s="3">
        <f t="shared" si="48"/>
        <v>5</v>
      </c>
      <c r="M772" s="4">
        <v>44571</v>
      </c>
      <c r="N772">
        <f t="shared" si="49"/>
        <v>61</v>
      </c>
      <c r="O772">
        <v>1</v>
      </c>
      <c r="P772" t="e">
        <f>VLOOKUP(F772,#REF!,3,FALSE)</f>
        <v>#REF!</v>
      </c>
      <c r="Q772">
        <f t="shared" si="50"/>
        <v>0</v>
      </c>
      <c r="R772" t="str">
        <f t="shared" si="51"/>
        <v/>
      </c>
      <c r="S772" t="s">
        <v>38</v>
      </c>
      <c r="T772">
        <v>10</v>
      </c>
      <c r="U772">
        <v>1</v>
      </c>
      <c r="V772" t="s">
        <v>38</v>
      </c>
      <c r="W772">
        <v>11</v>
      </c>
      <c r="X772">
        <v>50</v>
      </c>
      <c r="Y772">
        <v>5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e">
        <f>VLOOKUP(A772,#REF!,4,FALSE)</f>
        <v>#REF!</v>
      </c>
      <c r="AW772" t="e">
        <f>VLOOKUP(A772,#REF!,5,FALSE)</f>
        <v>#REF!</v>
      </c>
      <c r="AX772">
        <f>SUMIF(量化书目统计!A:A,H772,量化书目统计!G:G)</f>
        <v>0</v>
      </c>
    </row>
    <row r="773" spans="1:50" x14ac:dyDescent="0.3">
      <c r="A773" t="s">
        <v>3571</v>
      </c>
      <c r="B773" t="s">
        <v>539</v>
      </c>
      <c r="C773" t="s">
        <v>117</v>
      </c>
      <c r="D773">
        <v>4</v>
      </c>
      <c r="E773" t="s">
        <v>1640</v>
      </c>
      <c r="F773" s="1" t="s">
        <v>1641</v>
      </c>
      <c r="G773" t="s">
        <v>1642</v>
      </c>
      <c r="H773" t="e">
        <f>VLOOKUP(F773,#REF!,2,FALSE)</f>
        <v>#REF!</v>
      </c>
      <c r="I773" t="s">
        <v>32</v>
      </c>
      <c r="J773" s="4">
        <v>44375</v>
      </c>
      <c r="K773" s="4">
        <v>44547</v>
      </c>
      <c r="L773" s="3">
        <f t="shared" si="48"/>
        <v>172</v>
      </c>
      <c r="M773" s="4">
        <v>44543</v>
      </c>
      <c r="N773">
        <f t="shared" si="49"/>
        <v>168</v>
      </c>
      <c r="O773">
        <v>1</v>
      </c>
      <c r="P773" t="e">
        <f>VLOOKUP(F773,#REF!,3,FALSE)</f>
        <v>#REF!</v>
      </c>
      <c r="Q773">
        <f t="shared" si="50"/>
        <v>0</v>
      </c>
      <c r="R773" t="str">
        <f t="shared" si="51"/>
        <v/>
      </c>
      <c r="S773" t="s">
        <v>80</v>
      </c>
      <c r="T773">
        <v>18</v>
      </c>
      <c r="U773">
        <v>1</v>
      </c>
      <c r="V773" t="s">
        <v>38</v>
      </c>
      <c r="W773">
        <v>15</v>
      </c>
      <c r="X773">
        <v>38</v>
      </c>
      <c r="Y773">
        <v>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 t="e">
        <f>VLOOKUP(A773,#REF!,4,FALSE)</f>
        <v>#REF!</v>
      </c>
      <c r="AW773" t="e">
        <f>VLOOKUP(A773,#REF!,5,FALSE)</f>
        <v>#REF!</v>
      </c>
      <c r="AX773">
        <f>SUMIF(量化书目统计!A:A,H773,量化书目统计!G:G)</f>
        <v>0</v>
      </c>
    </row>
    <row r="774" spans="1:50" x14ac:dyDescent="0.3">
      <c r="A774" t="s">
        <v>3571</v>
      </c>
      <c r="B774" t="s">
        <v>539</v>
      </c>
      <c r="C774" t="s">
        <v>117</v>
      </c>
      <c r="D774">
        <v>4</v>
      </c>
      <c r="E774" t="s">
        <v>338</v>
      </c>
      <c r="F774" s="1" t="s">
        <v>339</v>
      </c>
      <c r="G774" t="s">
        <v>340</v>
      </c>
      <c r="H774" t="e">
        <f>VLOOKUP(F774,#REF!,2,FALSE)</f>
        <v>#REF!</v>
      </c>
      <c r="I774" t="s">
        <v>65</v>
      </c>
      <c r="J774" s="4">
        <v>44375</v>
      </c>
      <c r="K774" s="4">
        <v>44483</v>
      </c>
      <c r="L774" s="3">
        <f t="shared" si="48"/>
        <v>108</v>
      </c>
      <c r="M774" s="4">
        <v>44468</v>
      </c>
      <c r="N774">
        <f t="shared" si="49"/>
        <v>93</v>
      </c>
      <c r="O774">
        <v>1</v>
      </c>
      <c r="P774" t="e">
        <f>VLOOKUP(F774,#REF!,3,FALSE)</f>
        <v>#REF!</v>
      </c>
      <c r="Q774">
        <f t="shared" si="50"/>
        <v>0</v>
      </c>
      <c r="R774" t="str">
        <f t="shared" si="51"/>
        <v/>
      </c>
      <c r="S774" t="s">
        <v>80</v>
      </c>
      <c r="T774">
        <v>18</v>
      </c>
      <c r="U774">
        <v>1</v>
      </c>
      <c r="V774" t="s">
        <v>38</v>
      </c>
      <c r="W774">
        <v>6</v>
      </c>
      <c r="X774">
        <v>38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e">
        <f>VLOOKUP(A774,#REF!,4,FALSE)</f>
        <v>#REF!</v>
      </c>
      <c r="AW774" t="e">
        <f>VLOOKUP(A774,#REF!,5,FALSE)</f>
        <v>#REF!</v>
      </c>
      <c r="AX774">
        <f>SUMIF(量化书目统计!A:A,H774,量化书目统计!G:G)</f>
        <v>0</v>
      </c>
    </row>
    <row r="775" spans="1:50" x14ac:dyDescent="0.3">
      <c r="A775" t="s">
        <v>3571</v>
      </c>
      <c r="B775" t="s">
        <v>539</v>
      </c>
      <c r="C775" t="s">
        <v>117</v>
      </c>
      <c r="D775">
        <v>4</v>
      </c>
      <c r="E775" t="s">
        <v>3757</v>
      </c>
      <c r="F775" s="1" t="s">
        <v>3758</v>
      </c>
      <c r="G775" t="s">
        <v>3759</v>
      </c>
      <c r="H775" t="e">
        <f>VLOOKUP(F775,#REF!,2,FALSE)</f>
        <v>#REF!</v>
      </c>
      <c r="I775" t="s">
        <v>65</v>
      </c>
      <c r="J775" s="4">
        <v>44581</v>
      </c>
      <c r="K775" s="4">
        <v>44985</v>
      </c>
      <c r="L775" s="3">
        <f t="shared" si="48"/>
        <v>404</v>
      </c>
      <c r="M775" s="4">
        <v>44985</v>
      </c>
      <c r="N775">
        <f t="shared" si="49"/>
        <v>404</v>
      </c>
      <c r="O775">
        <v>1</v>
      </c>
      <c r="P775" t="e">
        <f>VLOOKUP(F775,#REF!,3,FALSE)</f>
        <v>#REF!</v>
      </c>
      <c r="Q775">
        <f t="shared" si="50"/>
        <v>0</v>
      </c>
      <c r="R775" t="str">
        <f t="shared" si="51"/>
        <v/>
      </c>
      <c r="S775" t="s">
        <v>43</v>
      </c>
      <c r="U775">
        <v>1</v>
      </c>
      <c r="V775" t="s">
        <v>43</v>
      </c>
      <c r="X775">
        <v>60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e">
        <f>VLOOKUP(A775,#REF!,4,FALSE)</f>
        <v>#REF!</v>
      </c>
      <c r="AW775" t="e">
        <f>VLOOKUP(A775,#REF!,5,FALSE)</f>
        <v>#REF!</v>
      </c>
      <c r="AX775">
        <f>SUMIF(量化书目统计!A:A,H775,量化书目统计!G:G)</f>
        <v>0</v>
      </c>
    </row>
    <row r="776" spans="1:50" x14ac:dyDescent="0.3">
      <c r="A776" t="s">
        <v>3571</v>
      </c>
      <c r="B776" t="s">
        <v>539</v>
      </c>
      <c r="C776" t="s">
        <v>117</v>
      </c>
      <c r="D776">
        <v>4</v>
      </c>
      <c r="E776" t="s">
        <v>3757</v>
      </c>
      <c r="F776" s="1" t="s">
        <v>3758</v>
      </c>
      <c r="G776" t="s">
        <v>3759</v>
      </c>
      <c r="H776" t="e">
        <f>VLOOKUP(F776,#REF!,2,FALSE)</f>
        <v>#REF!</v>
      </c>
      <c r="I776" t="s">
        <v>65</v>
      </c>
      <c r="J776" s="4">
        <v>44364</v>
      </c>
      <c r="K776" s="4">
        <v>44581</v>
      </c>
      <c r="L776" s="3">
        <f t="shared" si="48"/>
        <v>217</v>
      </c>
      <c r="M776" s="4">
        <v>44543</v>
      </c>
      <c r="N776">
        <f t="shared" si="49"/>
        <v>179</v>
      </c>
      <c r="O776">
        <v>1</v>
      </c>
      <c r="P776" t="e">
        <f>VLOOKUP(F776,#REF!,3,FALSE)</f>
        <v>#REF!</v>
      </c>
      <c r="Q776">
        <f t="shared" si="50"/>
        <v>0</v>
      </c>
      <c r="R776" t="str">
        <f t="shared" si="51"/>
        <v/>
      </c>
      <c r="S776" t="s">
        <v>80</v>
      </c>
      <c r="T776">
        <v>16</v>
      </c>
      <c r="U776">
        <v>1</v>
      </c>
      <c r="V776" t="s">
        <v>43</v>
      </c>
      <c r="X776">
        <v>36</v>
      </c>
      <c r="Y776">
        <v>10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e">
        <f>VLOOKUP(A776,#REF!,4,FALSE)</f>
        <v>#REF!</v>
      </c>
      <c r="AW776" t="e">
        <f>VLOOKUP(A776,#REF!,5,FALSE)</f>
        <v>#REF!</v>
      </c>
      <c r="AX776">
        <f>SUMIF(量化书目统计!A:A,H776,量化书目统计!G:G)</f>
        <v>0</v>
      </c>
    </row>
    <row r="777" spans="1:50" x14ac:dyDescent="0.3">
      <c r="A777" t="s">
        <v>3571</v>
      </c>
      <c r="B777" t="s">
        <v>539</v>
      </c>
      <c r="C777" t="s">
        <v>117</v>
      </c>
      <c r="D777">
        <v>4</v>
      </c>
      <c r="E777" t="s">
        <v>3760</v>
      </c>
      <c r="F777" s="1" t="s">
        <v>3761</v>
      </c>
      <c r="G777" t="s">
        <v>3762</v>
      </c>
      <c r="H777" t="e">
        <f>VLOOKUP(F777,#REF!,2,FALSE)</f>
        <v>#REF!</v>
      </c>
      <c r="I777" t="s">
        <v>32</v>
      </c>
      <c r="J777" s="4">
        <v>44441</v>
      </c>
      <c r="K777" s="4">
        <v>44581</v>
      </c>
      <c r="L777" s="3">
        <f t="shared" si="48"/>
        <v>140</v>
      </c>
      <c r="M777" s="4">
        <v>44543</v>
      </c>
      <c r="N777">
        <f t="shared" si="49"/>
        <v>102</v>
      </c>
      <c r="O777">
        <v>1</v>
      </c>
      <c r="P777" t="e">
        <f>VLOOKUP(F777,#REF!,3,FALSE)</f>
        <v>#REF!</v>
      </c>
      <c r="Q777">
        <f t="shared" si="50"/>
        <v>0</v>
      </c>
      <c r="R777" t="str">
        <f t="shared" si="51"/>
        <v/>
      </c>
      <c r="S777" t="s">
        <v>43</v>
      </c>
      <c r="U777">
        <v>1</v>
      </c>
      <c r="V777" t="s">
        <v>43</v>
      </c>
      <c r="X777">
        <v>40</v>
      </c>
      <c r="Y777">
        <v>5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e">
        <f>VLOOKUP(A777,#REF!,4,FALSE)</f>
        <v>#REF!</v>
      </c>
      <c r="AW777" t="e">
        <f>VLOOKUP(A777,#REF!,5,FALSE)</f>
        <v>#REF!</v>
      </c>
      <c r="AX777">
        <f>SUMIF(量化书目统计!A:A,H777,量化书目统计!G:G)</f>
        <v>0</v>
      </c>
    </row>
    <row r="778" spans="1:50" x14ac:dyDescent="0.3">
      <c r="A778" t="s">
        <v>3571</v>
      </c>
      <c r="B778" t="s">
        <v>539</v>
      </c>
      <c r="C778" t="s">
        <v>117</v>
      </c>
      <c r="D778">
        <v>4</v>
      </c>
      <c r="E778" t="s">
        <v>1066</v>
      </c>
      <c r="F778" s="1" t="s">
        <v>1067</v>
      </c>
      <c r="G778" t="s">
        <v>1068</v>
      </c>
      <c r="H778" t="e">
        <f>VLOOKUP(F778,#REF!,2,FALSE)</f>
        <v>#REF!</v>
      </c>
      <c r="I778" t="s">
        <v>32</v>
      </c>
      <c r="J778" s="4">
        <v>44441</v>
      </c>
      <c r="K778" s="4">
        <v>44522</v>
      </c>
      <c r="L778" s="3">
        <f t="shared" si="48"/>
        <v>81</v>
      </c>
      <c r="M778" s="4">
        <v>44529</v>
      </c>
      <c r="N778">
        <f t="shared" si="49"/>
        <v>88</v>
      </c>
      <c r="O778">
        <v>1</v>
      </c>
      <c r="P778" t="e">
        <f>VLOOKUP(F778,#REF!,3,FALSE)</f>
        <v>#REF!</v>
      </c>
      <c r="Q778">
        <f t="shared" si="50"/>
        <v>0</v>
      </c>
      <c r="R778" t="str">
        <f t="shared" si="51"/>
        <v/>
      </c>
      <c r="S778" t="s">
        <v>43</v>
      </c>
      <c r="U778">
        <v>1</v>
      </c>
      <c r="V778" t="s">
        <v>38</v>
      </c>
      <c r="W778">
        <v>12</v>
      </c>
      <c r="X778">
        <v>40</v>
      </c>
      <c r="Y778">
        <v>11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e">
        <f>VLOOKUP(A778,#REF!,4,FALSE)</f>
        <v>#REF!</v>
      </c>
      <c r="AW778" t="e">
        <f>VLOOKUP(A778,#REF!,5,FALSE)</f>
        <v>#REF!</v>
      </c>
      <c r="AX778">
        <f>SUMIF(量化书目统计!A:A,H778,量化书目统计!G:G)</f>
        <v>0</v>
      </c>
    </row>
    <row r="779" spans="1:50" x14ac:dyDescent="0.3">
      <c r="A779" t="s">
        <v>3571</v>
      </c>
      <c r="B779" t="s">
        <v>539</v>
      </c>
      <c r="C779" t="s">
        <v>117</v>
      </c>
      <c r="D779">
        <v>4</v>
      </c>
      <c r="E779" t="s">
        <v>3763</v>
      </c>
      <c r="F779" s="1" t="s">
        <v>3764</v>
      </c>
      <c r="G779" t="s">
        <v>3765</v>
      </c>
      <c r="H779" t="e">
        <f>VLOOKUP(F779,#REF!,2,FALSE)</f>
        <v>#REF!</v>
      </c>
      <c r="I779" t="s">
        <v>32</v>
      </c>
      <c r="J779" s="4">
        <v>44441</v>
      </c>
      <c r="K779" s="4">
        <v>44581</v>
      </c>
      <c r="L779" s="3">
        <f t="shared" si="48"/>
        <v>140</v>
      </c>
      <c r="M779" s="4">
        <v>44543</v>
      </c>
      <c r="N779">
        <f t="shared" si="49"/>
        <v>102</v>
      </c>
      <c r="O779">
        <v>1</v>
      </c>
      <c r="P779" t="e">
        <f>VLOOKUP(F779,#REF!,3,FALSE)</f>
        <v>#REF!</v>
      </c>
      <c r="Q779">
        <f t="shared" si="50"/>
        <v>0</v>
      </c>
      <c r="R779" t="str">
        <f t="shared" si="51"/>
        <v/>
      </c>
      <c r="S779" t="s">
        <v>43</v>
      </c>
      <c r="U779">
        <v>1</v>
      </c>
      <c r="V779" t="s">
        <v>43</v>
      </c>
      <c r="X779">
        <v>40</v>
      </c>
      <c r="Y779">
        <v>3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e">
        <f>VLOOKUP(A779,#REF!,4,FALSE)</f>
        <v>#REF!</v>
      </c>
      <c r="AW779" t="e">
        <f>VLOOKUP(A779,#REF!,5,FALSE)</f>
        <v>#REF!</v>
      </c>
      <c r="AX779">
        <f>SUMIF(量化书目统计!A:A,H779,量化书目统计!G:G)</f>
        <v>0</v>
      </c>
    </row>
    <row r="780" spans="1:50" x14ac:dyDescent="0.3">
      <c r="A780" t="s">
        <v>3571</v>
      </c>
      <c r="B780" t="s">
        <v>539</v>
      </c>
      <c r="C780" t="s">
        <v>117</v>
      </c>
      <c r="D780">
        <v>4</v>
      </c>
      <c r="E780" t="s">
        <v>3766</v>
      </c>
      <c r="F780" s="1" t="s">
        <v>3767</v>
      </c>
      <c r="G780" t="s">
        <v>3768</v>
      </c>
      <c r="H780" t="e">
        <f>VLOOKUP(F780,#REF!,2,FALSE)</f>
        <v>#REF!</v>
      </c>
      <c r="I780" t="s">
        <v>32</v>
      </c>
      <c r="J780" s="4">
        <v>44441</v>
      </c>
      <c r="K780" s="4">
        <v>44553</v>
      </c>
      <c r="L780" s="3">
        <f t="shared" si="48"/>
        <v>112</v>
      </c>
      <c r="M780" s="4">
        <v>44543</v>
      </c>
      <c r="N780">
        <f t="shared" si="49"/>
        <v>102</v>
      </c>
      <c r="O780">
        <v>1</v>
      </c>
      <c r="P780" t="e">
        <f>VLOOKUP(F780,#REF!,3,FALSE)</f>
        <v>#REF!</v>
      </c>
      <c r="Q780">
        <f t="shared" si="50"/>
        <v>0</v>
      </c>
      <c r="R780" t="str">
        <f t="shared" si="51"/>
        <v/>
      </c>
      <c r="S780" t="s">
        <v>43</v>
      </c>
      <c r="U780">
        <v>1</v>
      </c>
      <c r="V780" t="s">
        <v>38</v>
      </c>
      <c r="W780">
        <v>16</v>
      </c>
      <c r="X780">
        <v>40</v>
      </c>
      <c r="Y780">
        <v>14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e">
        <f>VLOOKUP(A780,#REF!,4,FALSE)</f>
        <v>#REF!</v>
      </c>
      <c r="AW780" t="e">
        <f>VLOOKUP(A780,#REF!,5,FALSE)</f>
        <v>#REF!</v>
      </c>
      <c r="AX780">
        <f>SUMIF(量化书目统计!A:A,H780,量化书目统计!G:G)</f>
        <v>0</v>
      </c>
    </row>
    <row r="781" spans="1:50" x14ac:dyDescent="0.3">
      <c r="A781" t="s">
        <v>3571</v>
      </c>
      <c r="B781" t="s">
        <v>539</v>
      </c>
      <c r="C781" t="s">
        <v>117</v>
      </c>
      <c r="D781">
        <v>4</v>
      </c>
      <c r="E781" t="s">
        <v>3535</v>
      </c>
      <c r="F781" s="1" t="s">
        <v>3536</v>
      </c>
      <c r="G781" t="s">
        <v>3537</v>
      </c>
      <c r="H781" t="e">
        <f>VLOOKUP(F781,#REF!,2,FALSE)</f>
        <v>#REF!</v>
      </c>
      <c r="I781" t="s">
        <v>32</v>
      </c>
      <c r="J781" s="4">
        <v>44441</v>
      </c>
      <c r="K781" s="4">
        <v>44581</v>
      </c>
      <c r="L781" s="3">
        <f t="shared" si="48"/>
        <v>140</v>
      </c>
      <c r="M781" s="4">
        <v>44543</v>
      </c>
      <c r="N781">
        <f t="shared" si="49"/>
        <v>102</v>
      </c>
      <c r="O781">
        <v>1</v>
      </c>
      <c r="P781" t="e">
        <f>VLOOKUP(F781,#REF!,3,FALSE)</f>
        <v>#REF!</v>
      </c>
      <c r="Q781">
        <f t="shared" si="50"/>
        <v>0</v>
      </c>
      <c r="R781" t="str">
        <f t="shared" si="51"/>
        <v/>
      </c>
      <c r="S781" t="s">
        <v>43</v>
      </c>
      <c r="U781">
        <v>1</v>
      </c>
      <c r="V781" t="s">
        <v>43</v>
      </c>
      <c r="X781">
        <v>40</v>
      </c>
      <c r="Y781">
        <v>14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e">
        <f>VLOOKUP(A781,#REF!,4,FALSE)</f>
        <v>#REF!</v>
      </c>
      <c r="AW781" t="e">
        <f>VLOOKUP(A781,#REF!,5,FALSE)</f>
        <v>#REF!</v>
      </c>
      <c r="AX781">
        <f>SUMIF(量化书目统计!A:A,H781,量化书目统计!G:G)</f>
        <v>0</v>
      </c>
    </row>
    <row r="782" spans="1:50" x14ac:dyDescent="0.3">
      <c r="A782" t="s">
        <v>3571</v>
      </c>
      <c r="B782" t="s">
        <v>539</v>
      </c>
      <c r="C782" t="s">
        <v>117</v>
      </c>
      <c r="D782">
        <v>4</v>
      </c>
      <c r="E782" t="s">
        <v>3217</v>
      </c>
      <c r="F782" s="1" t="s">
        <v>3769</v>
      </c>
      <c r="G782" t="s">
        <v>3770</v>
      </c>
      <c r="H782" t="e">
        <f>VLOOKUP(F782,#REF!,2,FALSE)</f>
        <v>#REF!</v>
      </c>
      <c r="I782" t="s">
        <v>32</v>
      </c>
      <c r="J782" s="4">
        <v>44441</v>
      </c>
      <c r="K782" s="4">
        <v>44581</v>
      </c>
      <c r="L782" s="3">
        <f t="shared" si="48"/>
        <v>140</v>
      </c>
      <c r="M782" s="4">
        <v>44543</v>
      </c>
      <c r="N782">
        <f t="shared" si="49"/>
        <v>102</v>
      </c>
      <c r="O782">
        <v>1</v>
      </c>
      <c r="P782" t="e">
        <f>VLOOKUP(F782,#REF!,3,FALSE)</f>
        <v>#REF!</v>
      </c>
      <c r="Q782">
        <f t="shared" si="50"/>
        <v>0</v>
      </c>
      <c r="R782" t="str">
        <f t="shared" si="51"/>
        <v/>
      </c>
      <c r="S782" t="s">
        <v>43</v>
      </c>
      <c r="U782">
        <v>1</v>
      </c>
      <c r="V782" t="s">
        <v>43</v>
      </c>
      <c r="X782">
        <v>40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e">
        <f>VLOOKUP(A782,#REF!,4,FALSE)</f>
        <v>#REF!</v>
      </c>
      <c r="AW782" t="e">
        <f>VLOOKUP(A782,#REF!,5,FALSE)</f>
        <v>#REF!</v>
      </c>
      <c r="AX782">
        <f>SUMIF(量化书目统计!A:A,H782,量化书目统计!G:G)</f>
        <v>0</v>
      </c>
    </row>
    <row r="783" spans="1:50" x14ac:dyDescent="0.3">
      <c r="A783" t="s">
        <v>3571</v>
      </c>
      <c r="B783" t="s">
        <v>539</v>
      </c>
      <c r="C783" t="s">
        <v>117</v>
      </c>
      <c r="D783">
        <v>4</v>
      </c>
      <c r="E783" t="s">
        <v>3771</v>
      </c>
      <c r="F783" s="1" t="s">
        <v>3772</v>
      </c>
      <c r="G783" t="s">
        <v>3773</v>
      </c>
      <c r="H783" t="e">
        <f>VLOOKUP(F783,#REF!,2,FALSE)</f>
        <v>#REF!</v>
      </c>
      <c r="I783" t="s">
        <v>32</v>
      </c>
      <c r="J783" s="4">
        <v>44441</v>
      </c>
      <c r="K783" s="4">
        <v>44553</v>
      </c>
      <c r="L783" s="3">
        <f t="shared" si="48"/>
        <v>112</v>
      </c>
      <c r="M783" s="4">
        <v>44543</v>
      </c>
      <c r="N783">
        <f t="shared" si="49"/>
        <v>102</v>
      </c>
      <c r="O783">
        <v>1</v>
      </c>
      <c r="P783" t="e">
        <f>VLOOKUP(F783,#REF!,3,FALSE)</f>
        <v>#REF!</v>
      </c>
      <c r="Q783">
        <f t="shared" si="50"/>
        <v>0</v>
      </c>
      <c r="R783" t="str">
        <f t="shared" si="51"/>
        <v/>
      </c>
      <c r="S783" t="s">
        <v>43</v>
      </c>
      <c r="U783">
        <v>1</v>
      </c>
      <c r="V783" t="s">
        <v>38</v>
      </c>
      <c r="W783">
        <v>16</v>
      </c>
      <c r="X783">
        <v>40</v>
      </c>
      <c r="Y783">
        <v>15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e">
        <f>VLOOKUP(A783,#REF!,4,FALSE)</f>
        <v>#REF!</v>
      </c>
      <c r="AW783" t="e">
        <f>VLOOKUP(A783,#REF!,5,FALSE)</f>
        <v>#REF!</v>
      </c>
      <c r="AX783">
        <f>SUMIF(量化书目统计!A:A,H783,量化书目统计!G:G)</f>
        <v>0</v>
      </c>
    </row>
    <row r="784" spans="1:50" x14ac:dyDescent="0.3">
      <c r="A784" t="s">
        <v>3571</v>
      </c>
      <c r="B784" t="s">
        <v>539</v>
      </c>
      <c r="C784" t="s">
        <v>117</v>
      </c>
      <c r="D784">
        <v>4</v>
      </c>
      <c r="E784" t="s">
        <v>3774</v>
      </c>
      <c r="F784" s="1" t="s">
        <v>3775</v>
      </c>
      <c r="G784" t="s">
        <v>3776</v>
      </c>
      <c r="H784" t="e">
        <f>VLOOKUP(F784,#REF!,2,FALSE)</f>
        <v>#REF!</v>
      </c>
      <c r="I784" t="s">
        <v>32</v>
      </c>
      <c r="J784" s="4">
        <v>44441</v>
      </c>
      <c r="K784" s="4">
        <v>44581</v>
      </c>
      <c r="L784" s="3">
        <f t="shared" si="48"/>
        <v>140</v>
      </c>
      <c r="M784" s="4">
        <v>44543</v>
      </c>
      <c r="N784">
        <f t="shared" si="49"/>
        <v>102</v>
      </c>
      <c r="O784">
        <v>1</v>
      </c>
      <c r="P784" t="e">
        <f>VLOOKUP(F784,#REF!,3,FALSE)</f>
        <v>#REF!</v>
      </c>
      <c r="Q784">
        <f t="shared" si="50"/>
        <v>0</v>
      </c>
      <c r="R784" t="str">
        <f t="shared" si="51"/>
        <v/>
      </c>
      <c r="S784" t="s">
        <v>43</v>
      </c>
      <c r="U784">
        <v>1</v>
      </c>
      <c r="V784" t="s">
        <v>43</v>
      </c>
      <c r="X784">
        <v>40</v>
      </c>
      <c r="Y784">
        <v>11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e">
        <f>VLOOKUP(A784,#REF!,4,FALSE)</f>
        <v>#REF!</v>
      </c>
      <c r="AW784" t="e">
        <f>VLOOKUP(A784,#REF!,5,FALSE)</f>
        <v>#REF!</v>
      </c>
      <c r="AX784">
        <f>SUMIF(量化书目统计!A:A,H784,量化书目统计!G:G)</f>
        <v>0</v>
      </c>
    </row>
    <row r="785" spans="1:50" x14ac:dyDescent="0.3">
      <c r="A785" t="s">
        <v>3571</v>
      </c>
      <c r="B785" t="s">
        <v>539</v>
      </c>
      <c r="C785" t="s">
        <v>117</v>
      </c>
      <c r="D785">
        <v>4</v>
      </c>
      <c r="E785" t="s">
        <v>1668</v>
      </c>
      <c r="F785" s="1" t="s">
        <v>1669</v>
      </c>
      <c r="G785" t="s">
        <v>1670</v>
      </c>
      <c r="H785" t="e">
        <f>VLOOKUP(F785,#REF!,2,FALSE)</f>
        <v>#REF!</v>
      </c>
      <c r="I785" t="s">
        <v>32</v>
      </c>
      <c r="J785" s="4">
        <v>44441</v>
      </c>
      <c r="K785" s="4">
        <v>44552</v>
      </c>
      <c r="L785" s="3">
        <f t="shared" si="48"/>
        <v>111</v>
      </c>
      <c r="M785" s="4">
        <v>44543</v>
      </c>
      <c r="N785">
        <f t="shared" si="49"/>
        <v>102</v>
      </c>
      <c r="O785">
        <v>1</v>
      </c>
      <c r="P785" t="e">
        <f>VLOOKUP(F785,#REF!,3,FALSE)</f>
        <v>#REF!</v>
      </c>
      <c r="Q785">
        <f t="shared" si="50"/>
        <v>0</v>
      </c>
      <c r="R785" t="str">
        <f t="shared" si="51"/>
        <v/>
      </c>
      <c r="S785" t="s">
        <v>43</v>
      </c>
      <c r="U785">
        <v>1</v>
      </c>
      <c r="V785" t="s">
        <v>38</v>
      </c>
      <c r="W785">
        <v>16</v>
      </c>
      <c r="X785">
        <v>40</v>
      </c>
      <c r="Y785">
        <v>14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e">
        <f>VLOOKUP(A785,#REF!,4,FALSE)</f>
        <v>#REF!</v>
      </c>
      <c r="AW785" t="e">
        <f>VLOOKUP(A785,#REF!,5,FALSE)</f>
        <v>#REF!</v>
      </c>
      <c r="AX785">
        <f>SUMIF(量化书目统计!A:A,H785,量化书目统计!G:G)</f>
        <v>0</v>
      </c>
    </row>
    <row r="786" spans="1:50" x14ac:dyDescent="0.3">
      <c r="A786" t="s">
        <v>3571</v>
      </c>
      <c r="B786" t="s">
        <v>539</v>
      </c>
      <c r="C786" t="s">
        <v>117</v>
      </c>
      <c r="D786">
        <v>4</v>
      </c>
      <c r="E786" t="s">
        <v>3777</v>
      </c>
      <c r="F786" s="1" t="s">
        <v>3778</v>
      </c>
      <c r="G786" t="s">
        <v>3779</v>
      </c>
      <c r="H786" t="e">
        <f>VLOOKUP(F786,#REF!,2,FALSE)</f>
        <v>#REF!</v>
      </c>
      <c r="I786" t="s">
        <v>32</v>
      </c>
      <c r="J786" s="4">
        <v>44441</v>
      </c>
      <c r="K786" s="4">
        <v>44510</v>
      </c>
      <c r="L786" s="3">
        <f t="shared" si="48"/>
        <v>69</v>
      </c>
      <c r="M786" s="4">
        <v>44543</v>
      </c>
      <c r="N786">
        <f t="shared" si="49"/>
        <v>102</v>
      </c>
      <c r="O786">
        <v>1</v>
      </c>
      <c r="P786" t="e">
        <f>VLOOKUP(F786,#REF!,3,FALSE)</f>
        <v>#REF!</v>
      </c>
      <c r="Q786">
        <f t="shared" si="50"/>
        <v>0</v>
      </c>
      <c r="R786" t="str">
        <f t="shared" si="51"/>
        <v/>
      </c>
      <c r="S786" t="s">
        <v>43</v>
      </c>
      <c r="U786">
        <v>1</v>
      </c>
      <c r="V786" t="s">
        <v>38</v>
      </c>
      <c r="W786">
        <v>10</v>
      </c>
      <c r="X786">
        <v>40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e">
        <f>VLOOKUP(A786,#REF!,4,FALSE)</f>
        <v>#REF!</v>
      </c>
      <c r="AW786" t="e">
        <f>VLOOKUP(A786,#REF!,5,FALSE)</f>
        <v>#REF!</v>
      </c>
      <c r="AX786">
        <f>SUMIF(量化书目统计!A:A,H786,量化书目统计!G:G)</f>
        <v>0</v>
      </c>
    </row>
    <row r="787" spans="1:50" x14ac:dyDescent="0.3">
      <c r="A787" t="s">
        <v>3571</v>
      </c>
      <c r="B787" t="s">
        <v>539</v>
      </c>
      <c r="C787" t="s">
        <v>117</v>
      </c>
      <c r="D787">
        <v>4</v>
      </c>
      <c r="E787" t="s">
        <v>3780</v>
      </c>
      <c r="F787" s="1" t="s">
        <v>3781</v>
      </c>
      <c r="G787" t="s">
        <v>3782</v>
      </c>
      <c r="H787" t="e">
        <f>VLOOKUP(F787,#REF!,2,FALSE)</f>
        <v>#REF!</v>
      </c>
      <c r="I787" t="s">
        <v>32</v>
      </c>
      <c r="J787" s="4">
        <v>44441</v>
      </c>
      <c r="K787" s="4">
        <v>44510</v>
      </c>
      <c r="L787" s="3">
        <f t="shared" si="48"/>
        <v>69</v>
      </c>
      <c r="M787" s="4">
        <v>44543</v>
      </c>
      <c r="N787">
        <f t="shared" si="49"/>
        <v>102</v>
      </c>
      <c r="O787">
        <v>1</v>
      </c>
      <c r="P787" t="e">
        <f>VLOOKUP(F787,#REF!,3,FALSE)</f>
        <v>#REF!</v>
      </c>
      <c r="Q787">
        <f t="shared" si="50"/>
        <v>0</v>
      </c>
      <c r="R787" t="str">
        <f t="shared" si="51"/>
        <v/>
      </c>
      <c r="S787" t="s">
        <v>43</v>
      </c>
      <c r="U787">
        <v>1</v>
      </c>
      <c r="V787" t="s">
        <v>38</v>
      </c>
      <c r="W787">
        <v>10</v>
      </c>
      <c r="X787">
        <v>40</v>
      </c>
      <c r="Y787">
        <v>15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e">
        <f>VLOOKUP(A787,#REF!,4,FALSE)</f>
        <v>#REF!</v>
      </c>
      <c r="AW787" t="e">
        <f>VLOOKUP(A787,#REF!,5,FALSE)</f>
        <v>#REF!</v>
      </c>
      <c r="AX787">
        <f>SUMIF(量化书目统计!A:A,H787,量化书目统计!G:G)</f>
        <v>0</v>
      </c>
    </row>
    <row r="788" spans="1:50" x14ac:dyDescent="0.3">
      <c r="A788" t="s">
        <v>3571</v>
      </c>
      <c r="B788" t="s">
        <v>539</v>
      </c>
      <c r="C788" t="s">
        <v>117</v>
      </c>
      <c r="D788">
        <v>4</v>
      </c>
      <c r="E788" t="s">
        <v>3783</v>
      </c>
      <c r="F788" s="1" t="s">
        <v>3784</v>
      </c>
      <c r="G788" t="s">
        <v>3785</v>
      </c>
      <c r="H788" t="e">
        <f>VLOOKUP(F788,#REF!,2,FALSE)</f>
        <v>#REF!</v>
      </c>
      <c r="I788" t="s">
        <v>158</v>
      </c>
      <c r="J788" s="4">
        <v>44581</v>
      </c>
      <c r="K788" s="4">
        <v>44894</v>
      </c>
      <c r="L788" s="3">
        <f t="shared" si="48"/>
        <v>313</v>
      </c>
      <c r="M788" s="4">
        <v>44815</v>
      </c>
      <c r="N788">
        <f t="shared" si="49"/>
        <v>234</v>
      </c>
      <c r="O788">
        <v>1</v>
      </c>
      <c r="P788" t="e">
        <f>VLOOKUP(F788,#REF!,3,FALSE)</f>
        <v>#REF!</v>
      </c>
      <c r="Q788">
        <f t="shared" si="50"/>
        <v>0</v>
      </c>
      <c r="R788" t="str">
        <f t="shared" si="51"/>
        <v/>
      </c>
      <c r="S788" t="s">
        <v>43</v>
      </c>
      <c r="U788">
        <v>1</v>
      </c>
      <c r="V788" t="s">
        <v>43</v>
      </c>
      <c r="X788">
        <v>60</v>
      </c>
      <c r="Y788">
        <v>8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e">
        <f>VLOOKUP(A788,#REF!,4,FALSE)</f>
        <v>#REF!</v>
      </c>
      <c r="AW788" t="e">
        <f>VLOOKUP(A788,#REF!,5,FALSE)</f>
        <v>#REF!</v>
      </c>
      <c r="AX788">
        <f>SUMIF(量化书目统计!A:A,H788,量化书目统计!G:G)</f>
        <v>0</v>
      </c>
    </row>
    <row r="789" spans="1:50" x14ac:dyDescent="0.3">
      <c r="A789" t="s">
        <v>3571</v>
      </c>
      <c r="B789" t="s">
        <v>539</v>
      </c>
      <c r="C789" t="s">
        <v>117</v>
      </c>
      <c r="D789">
        <v>4</v>
      </c>
      <c r="E789" t="s">
        <v>3783</v>
      </c>
      <c r="F789" s="1" t="s">
        <v>3784</v>
      </c>
      <c r="G789" t="s">
        <v>3785</v>
      </c>
      <c r="H789" t="e">
        <f>VLOOKUP(F789,#REF!,2,FALSE)</f>
        <v>#REF!</v>
      </c>
      <c r="I789" t="s">
        <v>158</v>
      </c>
      <c r="J789" s="4">
        <v>44503</v>
      </c>
      <c r="K789" s="4">
        <v>44581</v>
      </c>
      <c r="L789" s="3">
        <f t="shared" si="48"/>
        <v>78</v>
      </c>
      <c r="M789" s="4">
        <v>44564</v>
      </c>
      <c r="N789">
        <f t="shared" si="49"/>
        <v>61</v>
      </c>
      <c r="O789">
        <v>1</v>
      </c>
      <c r="P789" t="e">
        <f>VLOOKUP(F789,#REF!,3,FALSE)</f>
        <v>#REF!</v>
      </c>
      <c r="Q789">
        <f t="shared" si="50"/>
        <v>0</v>
      </c>
      <c r="R789" t="str">
        <f t="shared" si="51"/>
        <v/>
      </c>
      <c r="S789" t="s">
        <v>38</v>
      </c>
      <c r="T789">
        <v>9</v>
      </c>
      <c r="U789">
        <v>1</v>
      </c>
      <c r="V789" t="s">
        <v>43</v>
      </c>
      <c r="X789">
        <v>49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e">
        <f>VLOOKUP(A789,#REF!,4,FALSE)</f>
        <v>#REF!</v>
      </c>
      <c r="AW789" t="e">
        <f>VLOOKUP(A789,#REF!,5,FALSE)</f>
        <v>#REF!</v>
      </c>
      <c r="AX789">
        <f>SUMIF(量化书目统计!A:A,H789,量化书目统计!G:G)</f>
        <v>0</v>
      </c>
    </row>
    <row r="790" spans="1:50" x14ac:dyDescent="0.3">
      <c r="A790" t="s">
        <v>3571</v>
      </c>
      <c r="B790" t="s">
        <v>539</v>
      </c>
      <c r="C790" t="s">
        <v>117</v>
      </c>
      <c r="D790">
        <v>4</v>
      </c>
      <c r="E790" t="s">
        <v>1697</v>
      </c>
      <c r="F790" s="1" t="s">
        <v>1698</v>
      </c>
      <c r="G790" t="s">
        <v>1699</v>
      </c>
      <c r="H790" t="e">
        <f>VLOOKUP(F790,#REF!,2,FALSE)</f>
        <v>#REF!</v>
      </c>
      <c r="I790" t="s">
        <v>65</v>
      </c>
      <c r="J790" s="4">
        <v>44454</v>
      </c>
      <c r="K790" s="4">
        <v>44553</v>
      </c>
      <c r="L790" s="3">
        <f t="shared" si="48"/>
        <v>99</v>
      </c>
      <c r="M790" s="4">
        <v>44543</v>
      </c>
      <c r="N790">
        <f t="shared" si="49"/>
        <v>89</v>
      </c>
      <c r="O790">
        <v>1</v>
      </c>
      <c r="P790" t="e">
        <f>VLOOKUP(F790,#REF!,3,FALSE)</f>
        <v>#REF!</v>
      </c>
      <c r="Q790">
        <f t="shared" si="50"/>
        <v>0</v>
      </c>
      <c r="R790" t="str">
        <f t="shared" si="51"/>
        <v/>
      </c>
      <c r="S790" t="s">
        <v>38</v>
      </c>
      <c r="T790">
        <v>2</v>
      </c>
      <c r="U790">
        <v>1</v>
      </c>
      <c r="V790" t="s">
        <v>38</v>
      </c>
      <c r="W790">
        <v>16</v>
      </c>
      <c r="X790">
        <v>42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e">
        <f>VLOOKUP(A790,#REF!,4,FALSE)</f>
        <v>#REF!</v>
      </c>
      <c r="AW790" t="e">
        <f>VLOOKUP(A790,#REF!,5,FALSE)</f>
        <v>#REF!</v>
      </c>
      <c r="AX790">
        <f>SUMIF(量化书目统计!A:A,H790,量化书目统计!G:G)</f>
        <v>0</v>
      </c>
    </row>
    <row r="791" spans="1:50" x14ac:dyDescent="0.3">
      <c r="A791" t="s">
        <v>3571</v>
      </c>
      <c r="B791" t="s">
        <v>539</v>
      </c>
      <c r="C791" t="s">
        <v>117</v>
      </c>
      <c r="D791">
        <v>4</v>
      </c>
      <c r="E791" t="s">
        <v>3786</v>
      </c>
      <c r="F791" s="1" t="s">
        <v>3787</v>
      </c>
      <c r="G791" t="s">
        <v>3788</v>
      </c>
      <c r="H791" t="e">
        <f>VLOOKUP(F791,#REF!,2,FALSE)</f>
        <v>#REF!</v>
      </c>
      <c r="I791" t="s">
        <v>65</v>
      </c>
      <c r="J791" s="4">
        <v>44375</v>
      </c>
      <c r="K791" s="4">
        <v>44553</v>
      </c>
      <c r="L791" s="3">
        <f t="shared" si="48"/>
        <v>178</v>
      </c>
      <c r="M791" s="4">
        <v>44543</v>
      </c>
      <c r="N791">
        <f t="shared" si="49"/>
        <v>168</v>
      </c>
      <c r="O791">
        <v>1</v>
      </c>
      <c r="P791" t="e">
        <f>VLOOKUP(F791,#REF!,3,FALSE)</f>
        <v>#REF!</v>
      </c>
      <c r="Q791">
        <f t="shared" si="50"/>
        <v>0</v>
      </c>
      <c r="R791" t="str">
        <f t="shared" si="51"/>
        <v/>
      </c>
      <c r="S791" t="s">
        <v>80</v>
      </c>
      <c r="T791">
        <v>18</v>
      </c>
      <c r="U791">
        <v>1</v>
      </c>
      <c r="V791" t="s">
        <v>38</v>
      </c>
      <c r="W791">
        <v>16</v>
      </c>
      <c r="X791">
        <v>38</v>
      </c>
      <c r="Y791">
        <v>11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 t="e">
        <f>VLOOKUP(A791,#REF!,4,FALSE)</f>
        <v>#REF!</v>
      </c>
      <c r="AW791" t="e">
        <f>VLOOKUP(A791,#REF!,5,FALSE)</f>
        <v>#REF!</v>
      </c>
      <c r="AX791">
        <f>SUMIF(量化书目统计!A:A,H791,量化书目统计!G:G)</f>
        <v>0</v>
      </c>
    </row>
    <row r="792" spans="1:50" x14ac:dyDescent="0.3">
      <c r="A792" t="s">
        <v>3571</v>
      </c>
      <c r="B792" t="s">
        <v>539</v>
      </c>
      <c r="C792" t="s">
        <v>117</v>
      </c>
      <c r="D792">
        <v>4</v>
      </c>
      <c r="E792" t="s">
        <v>3789</v>
      </c>
      <c r="F792" s="1" t="s">
        <v>3790</v>
      </c>
      <c r="G792" t="s">
        <v>3791</v>
      </c>
      <c r="H792" t="e">
        <f>VLOOKUP(F792,#REF!,2,FALSE)</f>
        <v>#REF!</v>
      </c>
      <c r="I792" t="s">
        <v>65</v>
      </c>
      <c r="J792" s="4">
        <v>44502</v>
      </c>
      <c r="K792" s="4">
        <v>44575</v>
      </c>
      <c r="L792" s="3">
        <f t="shared" si="48"/>
        <v>73</v>
      </c>
      <c r="M792" s="4">
        <v>44564</v>
      </c>
      <c r="N792">
        <f t="shared" si="49"/>
        <v>62</v>
      </c>
      <c r="O792">
        <v>1</v>
      </c>
      <c r="P792" t="e">
        <f>VLOOKUP(F792,#REF!,3,FALSE)</f>
        <v>#REF!</v>
      </c>
      <c r="Q792">
        <f t="shared" si="50"/>
        <v>0</v>
      </c>
      <c r="R792" t="str">
        <f t="shared" si="51"/>
        <v/>
      </c>
      <c r="S792" t="s">
        <v>38</v>
      </c>
      <c r="T792">
        <v>9</v>
      </c>
      <c r="U792">
        <v>1</v>
      </c>
      <c r="V792" t="s">
        <v>38</v>
      </c>
      <c r="W792">
        <v>18</v>
      </c>
      <c r="X792">
        <v>49</v>
      </c>
      <c r="Y792">
        <v>11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 t="e">
        <f>VLOOKUP(A792,#REF!,4,FALSE)</f>
        <v>#REF!</v>
      </c>
      <c r="AW792" t="e">
        <f>VLOOKUP(A792,#REF!,5,FALSE)</f>
        <v>#REF!</v>
      </c>
      <c r="AX792">
        <f>SUMIF(量化书目统计!A:A,H792,量化书目统计!G:G)</f>
        <v>0</v>
      </c>
    </row>
    <row r="793" spans="1:50" x14ac:dyDescent="0.3">
      <c r="A793" t="s">
        <v>3571</v>
      </c>
      <c r="B793" t="s">
        <v>539</v>
      </c>
      <c r="C793" t="s">
        <v>117</v>
      </c>
      <c r="D793">
        <v>4</v>
      </c>
      <c r="E793" t="s">
        <v>3792</v>
      </c>
      <c r="F793" s="1" t="s">
        <v>3793</v>
      </c>
      <c r="G793" t="s">
        <v>3794</v>
      </c>
      <c r="H793" t="e">
        <f>VLOOKUP(F793,#REF!,2,FALSE)</f>
        <v>#REF!</v>
      </c>
      <c r="I793" t="s">
        <v>65</v>
      </c>
      <c r="J793" s="4">
        <v>44502</v>
      </c>
      <c r="K793" s="4">
        <v>44575</v>
      </c>
      <c r="L793" s="3">
        <f t="shared" si="48"/>
        <v>73</v>
      </c>
      <c r="M793" s="4">
        <v>44564</v>
      </c>
      <c r="N793">
        <f t="shared" si="49"/>
        <v>62</v>
      </c>
      <c r="O793">
        <v>1</v>
      </c>
      <c r="P793" t="e">
        <f>VLOOKUP(F793,#REF!,3,FALSE)</f>
        <v>#REF!</v>
      </c>
      <c r="Q793">
        <f t="shared" si="50"/>
        <v>0</v>
      </c>
      <c r="R793" t="str">
        <f t="shared" si="51"/>
        <v/>
      </c>
      <c r="S793" t="s">
        <v>38</v>
      </c>
      <c r="T793">
        <v>9</v>
      </c>
      <c r="U793">
        <v>1</v>
      </c>
      <c r="V793" t="s">
        <v>38</v>
      </c>
      <c r="W793">
        <v>18</v>
      </c>
      <c r="X793">
        <v>49</v>
      </c>
      <c r="Y793">
        <v>11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e">
        <f>VLOOKUP(A793,#REF!,4,FALSE)</f>
        <v>#REF!</v>
      </c>
      <c r="AW793" t="e">
        <f>VLOOKUP(A793,#REF!,5,FALSE)</f>
        <v>#REF!</v>
      </c>
      <c r="AX793">
        <f>SUMIF(量化书目统计!A:A,H793,量化书目统计!G:G)</f>
        <v>0</v>
      </c>
    </row>
    <row r="794" spans="1:50" x14ac:dyDescent="0.3">
      <c r="A794" t="s">
        <v>3795</v>
      </c>
      <c r="B794" t="s">
        <v>539</v>
      </c>
      <c r="C794" t="s">
        <v>117</v>
      </c>
      <c r="D794">
        <v>4</v>
      </c>
      <c r="E794" t="s">
        <v>3796</v>
      </c>
      <c r="F794" s="1" t="s">
        <v>3797</v>
      </c>
      <c r="G794" t="s">
        <v>3798</v>
      </c>
      <c r="H794" t="e">
        <f>VLOOKUP(F794,#REF!,2,FALSE)</f>
        <v>#REF!</v>
      </c>
      <c r="I794" t="s">
        <v>53</v>
      </c>
      <c r="J794" s="4">
        <v>44328</v>
      </c>
      <c r="K794" s="4">
        <v>44365</v>
      </c>
      <c r="L794" s="3">
        <f t="shared" si="48"/>
        <v>37</v>
      </c>
      <c r="M794" s="4">
        <v>44368</v>
      </c>
      <c r="N794">
        <f t="shared" si="49"/>
        <v>40</v>
      </c>
      <c r="O794">
        <v>1</v>
      </c>
      <c r="P794" t="e">
        <f>VLOOKUP(F794,#REF!,3,FALSE)</f>
        <v>#REF!</v>
      </c>
      <c r="Q794">
        <f t="shared" si="50"/>
        <v>0</v>
      </c>
      <c r="R794" t="str">
        <f t="shared" si="51"/>
        <v/>
      </c>
      <c r="S794" t="s">
        <v>80</v>
      </c>
      <c r="T794">
        <v>11</v>
      </c>
      <c r="U794">
        <v>1</v>
      </c>
      <c r="V794" t="s">
        <v>80</v>
      </c>
      <c r="W794">
        <v>16</v>
      </c>
      <c r="X794">
        <v>31</v>
      </c>
      <c r="Y794">
        <v>11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e">
        <f>VLOOKUP(A794,#REF!,4,FALSE)</f>
        <v>#REF!</v>
      </c>
      <c r="AW794" t="e">
        <f>VLOOKUP(A794,#REF!,5,FALSE)</f>
        <v>#REF!</v>
      </c>
      <c r="AX794">
        <f>SUMIF(量化书目统计!A:A,H794,量化书目统计!G:G)</f>
        <v>0</v>
      </c>
    </row>
    <row r="795" spans="1:50" x14ac:dyDescent="0.3">
      <c r="A795" t="s">
        <v>3795</v>
      </c>
      <c r="B795" t="s">
        <v>539</v>
      </c>
      <c r="C795" t="s">
        <v>117</v>
      </c>
      <c r="D795">
        <v>4</v>
      </c>
      <c r="E795" t="s">
        <v>757</v>
      </c>
      <c r="F795" s="1" t="s">
        <v>758</v>
      </c>
      <c r="G795" t="s">
        <v>759</v>
      </c>
      <c r="H795" t="e">
        <f>VLOOKUP(F795,#REF!,2,FALSE)</f>
        <v>#REF!</v>
      </c>
      <c r="I795" t="s">
        <v>59</v>
      </c>
      <c r="J795" s="4">
        <v>44454</v>
      </c>
      <c r="K795" s="4">
        <v>44575</v>
      </c>
      <c r="L795" s="3">
        <f t="shared" si="48"/>
        <v>121</v>
      </c>
      <c r="M795" s="4">
        <v>44484</v>
      </c>
      <c r="N795">
        <f t="shared" si="49"/>
        <v>30</v>
      </c>
      <c r="O795">
        <v>1</v>
      </c>
      <c r="P795" t="e">
        <f>VLOOKUP(F795,#REF!,3,FALSE)</f>
        <v>#REF!</v>
      </c>
      <c r="Q795">
        <f t="shared" si="50"/>
        <v>2</v>
      </c>
      <c r="R795" t="str">
        <f t="shared" si="51"/>
        <v>2-概率论与数理统计教程习题与解答</v>
      </c>
      <c r="S795" t="s">
        <v>38</v>
      </c>
      <c r="T795">
        <v>2</v>
      </c>
      <c r="U795">
        <v>2</v>
      </c>
      <c r="V795" t="s">
        <v>38</v>
      </c>
      <c r="W795">
        <v>18</v>
      </c>
      <c r="X795">
        <v>42</v>
      </c>
      <c r="Y795">
        <v>5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e">
        <f>VLOOKUP(A795,#REF!,4,FALSE)</f>
        <v>#REF!</v>
      </c>
      <c r="AW795" t="e">
        <f>VLOOKUP(A795,#REF!,5,FALSE)</f>
        <v>#REF!</v>
      </c>
      <c r="AX795">
        <f>SUMIF(量化书目统计!A:A,H795,量化书目统计!G:G)</f>
        <v>0</v>
      </c>
    </row>
    <row r="796" spans="1:50" x14ac:dyDescent="0.3">
      <c r="A796" t="s">
        <v>3795</v>
      </c>
      <c r="B796" t="s">
        <v>539</v>
      </c>
      <c r="C796" t="s">
        <v>117</v>
      </c>
      <c r="D796">
        <v>4</v>
      </c>
      <c r="E796" t="s">
        <v>2600</v>
      </c>
      <c r="F796" s="1" t="s">
        <v>2601</v>
      </c>
      <c r="G796" t="s">
        <v>2602</v>
      </c>
      <c r="H796" t="e">
        <f>VLOOKUP(F796,#REF!,2,FALSE)</f>
        <v>#REF!</v>
      </c>
      <c r="I796" t="s">
        <v>74</v>
      </c>
      <c r="J796" s="4">
        <v>44328</v>
      </c>
      <c r="K796" s="4">
        <v>44365</v>
      </c>
      <c r="L796" s="3">
        <f t="shared" si="48"/>
        <v>37</v>
      </c>
      <c r="M796" s="4">
        <v>44368</v>
      </c>
      <c r="N796">
        <f t="shared" si="49"/>
        <v>40</v>
      </c>
      <c r="O796">
        <v>1</v>
      </c>
      <c r="P796" t="e">
        <f>VLOOKUP(F796,#REF!,3,FALSE)</f>
        <v>#REF!</v>
      </c>
      <c r="Q796">
        <f t="shared" si="50"/>
        <v>0</v>
      </c>
      <c r="R796" t="str">
        <f t="shared" si="51"/>
        <v/>
      </c>
      <c r="S796" t="s">
        <v>80</v>
      </c>
      <c r="T796">
        <v>11</v>
      </c>
      <c r="U796">
        <v>1</v>
      </c>
      <c r="V796" t="s">
        <v>80</v>
      </c>
      <c r="W796">
        <v>16</v>
      </c>
      <c r="X796">
        <v>31</v>
      </c>
      <c r="Y796">
        <v>11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e">
        <f>VLOOKUP(A796,#REF!,4,FALSE)</f>
        <v>#REF!</v>
      </c>
      <c r="AW796" t="e">
        <f>VLOOKUP(A796,#REF!,5,FALSE)</f>
        <v>#REF!</v>
      </c>
      <c r="AX796">
        <f>SUMIF(量化书目统计!A:A,H796,量化书目统计!G:G)</f>
        <v>0</v>
      </c>
    </row>
    <row r="797" spans="1:50" x14ac:dyDescent="0.3">
      <c r="A797" t="s">
        <v>3795</v>
      </c>
      <c r="B797" t="s">
        <v>539</v>
      </c>
      <c r="C797" t="s">
        <v>117</v>
      </c>
      <c r="D797">
        <v>4</v>
      </c>
      <c r="E797" t="s">
        <v>96</v>
      </c>
      <c r="F797" s="1" t="s">
        <v>3799</v>
      </c>
      <c r="G797" t="s">
        <v>3800</v>
      </c>
      <c r="H797" t="e">
        <f>VLOOKUP(F797,#REF!,2,FALSE)</f>
        <v>#REF!</v>
      </c>
      <c r="I797" t="s">
        <v>65</v>
      </c>
      <c r="J797" s="4">
        <v>44210</v>
      </c>
      <c r="K797" s="4">
        <v>44257</v>
      </c>
      <c r="L797" s="3">
        <f t="shared" si="48"/>
        <v>47</v>
      </c>
      <c r="M797" s="4">
        <v>44287</v>
      </c>
      <c r="N797">
        <f t="shared" si="49"/>
        <v>77</v>
      </c>
      <c r="O797">
        <v>1</v>
      </c>
      <c r="P797" t="e">
        <f>VLOOKUP(F797,#REF!,3,FALSE)</f>
        <v>#REF!</v>
      </c>
      <c r="Q797">
        <f t="shared" si="50"/>
        <v>0</v>
      </c>
      <c r="R797" t="str">
        <f t="shared" si="51"/>
        <v/>
      </c>
      <c r="S797" t="s">
        <v>28</v>
      </c>
      <c r="T797">
        <f>X797</f>
        <v>19</v>
      </c>
      <c r="U797">
        <v>2</v>
      </c>
      <c r="V797" t="s">
        <v>80</v>
      </c>
      <c r="W797">
        <v>1</v>
      </c>
      <c r="X797">
        <v>19</v>
      </c>
      <c r="Y797">
        <v>13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e">
        <f>VLOOKUP(A797,#REF!,4,FALSE)</f>
        <v>#REF!</v>
      </c>
      <c r="AW797" t="e">
        <f>VLOOKUP(A797,#REF!,5,FALSE)</f>
        <v>#REF!</v>
      </c>
      <c r="AX797">
        <f>SUMIF(量化书目统计!A:A,H797,量化书目统计!G:G)</f>
        <v>0</v>
      </c>
    </row>
    <row r="798" spans="1:50" x14ac:dyDescent="0.3">
      <c r="A798" t="s">
        <v>3795</v>
      </c>
      <c r="B798" t="s">
        <v>539</v>
      </c>
      <c r="C798" t="s">
        <v>117</v>
      </c>
      <c r="D798">
        <v>4</v>
      </c>
      <c r="E798" t="s">
        <v>3801</v>
      </c>
      <c r="F798" s="1" t="s">
        <v>3802</v>
      </c>
      <c r="G798" t="s">
        <v>3803</v>
      </c>
      <c r="H798" t="e">
        <f>VLOOKUP(F798,#REF!,2,FALSE)</f>
        <v>#REF!</v>
      </c>
      <c r="I798" t="s">
        <v>231</v>
      </c>
      <c r="J798" s="4">
        <v>44336</v>
      </c>
      <c r="K798" s="4">
        <v>44365</v>
      </c>
      <c r="L798" s="3">
        <f t="shared" si="48"/>
        <v>29</v>
      </c>
      <c r="M798" s="4">
        <v>44368</v>
      </c>
      <c r="N798">
        <f t="shared" si="49"/>
        <v>32</v>
      </c>
      <c r="O798">
        <v>1</v>
      </c>
      <c r="P798" t="e">
        <f>VLOOKUP(F798,#REF!,3,FALSE)</f>
        <v>#REF!</v>
      </c>
      <c r="Q798">
        <f t="shared" si="50"/>
        <v>0</v>
      </c>
      <c r="R798" t="str">
        <f t="shared" si="51"/>
        <v/>
      </c>
      <c r="S798" t="s">
        <v>80</v>
      </c>
      <c r="T798">
        <v>12</v>
      </c>
      <c r="U798">
        <v>1</v>
      </c>
      <c r="V798" t="s">
        <v>80</v>
      </c>
      <c r="W798">
        <v>16</v>
      </c>
      <c r="X798">
        <v>32</v>
      </c>
      <c r="Y798">
        <v>11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e">
        <f>VLOOKUP(A798,#REF!,4,FALSE)</f>
        <v>#REF!</v>
      </c>
      <c r="AW798" t="e">
        <f>VLOOKUP(A798,#REF!,5,FALSE)</f>
        <v>#REF!</v>
      </c>
      <c r="AX798">
        <f>SUMIF(量化书目统计!A:A,H798,量化书目统计!G:G)</f>
        <v>0</v>
      </c>
    </row>
    <row r="799" spans="1:50" x14ac:dyDescent="0.3">
      <c r="A799" t="s">
        <v>3795</v>
      </c>
      <c r="B799" t="s">
        <v>539</v>
      </c>
      <c r="C799" t="s">
        <v>117</v>
      </c>
      <c r="D799">
        <v>4</v>
      </c>
      <c r="E799" t="s">
        <v>3801</v>
      </c>
      <c r="F799" s="1" t="s">
        <v>3802</v>
      </c>
      <c r="G799" t="s">
        <v>3803</v>
      </c>
      <c r="H799" t="e">
        <f>VLOOKUP(F799,#REF!,2,FALSE)</f>
        <v>#REF!</v>
      </c>
      <c r="I799" t="s">
        <v>231</v>
      </c>
      <c r="J799" s="4">
        <v>44365</v>
      </c>
      <c r="K799" s="4">
        <v>44409</v>
      </c>
      <c r="L799" s="3">
        <f t="shared" si="48"/>
        <v>44</v>
      </c>
      <c r="M799" s="4">
        <v>44446</v>
      </c>
      <c r="N799">
        <f t="shared" si="49"/>
        <v>81</v>
      </c>
      <c r="O799">
        <v>1</v>
      </c>
      <c r="P799" t="e">
        <f>VLOOKUP(F799,#REF!,3,FALSE)</f>
        <v>#REF!</v>
      </c>
      <c r="Q799">
        <f t="shared" si="50"/>
        <v>0</v>
      </c>
      <c r="R799" t="str">
        <f t="shared" si="51"/>
        <v/>
      </c>
      <c r="S799" t="s">
        <v>80</v>
      </c>
      <c r="T799">
        <v>16</v>
      </c>
      <c r="U799">
        <v>1</v>
      </c>
      <c r="V799" t="s">
        <v>43</v>
      </c>
      <c r="X799">
        <v>36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e">
        <f>VLOOKUP(A799,#REF!,4,FALSE)</f>
        <v>#REF!</v>
      </c>
      <c r="AW799" t="e">
        <f>VLOOKUP(A799,#REF!,5,FALSE)</f>
        <v>#REF!</v>
      </c>
      <c r="AX799">
        <f>SUMIF(量化书目统计!A:A,H799,量化书目统计!G:G)</f>
        <v>0</v>
      </c>
    </row>
    <row r="800" spans="1:50" x14ac:dyDescent="0.3">
      <c r="A800" t="s">
        <v>3795</v>
      </c>
      <c r="B800" t="s">
        <v>539</v>
      </c>
      <c r="C800" t="s">
        <v>117</v>
      </c>
      <c r="D800">
        <v>4</v>
      </c>
      <c r="E800" t="s">
        <v>3105</v>
      </c>
      <c r="F800" s="1" t="s">
        <v>3106</v>
      </c>
      <c r="G800" t="s">
        <v>3107</v>
      </c>
      <c r="H800" t="e">
        <f>VLOOKUP(F800,#REF!,2,FALSE)</f>
        <v>#REF!</v>
      </c>
      <c r="I800" t="s">
        <v>158</v>
      </c>
      <c r="J800" s="4">
        <v>44328</v>
      </c>
      <c r="K800" s="4">
        <v>44365</v>
      </c>
      <c r="L800" s="3">
        <f t="shared" si="48"/>
        <v>37</v>
      </c>
      <c r="M800" s="4">
        <v>44368</v>
      </c>
      <c r="N800">
        <f t="shared" si="49"/>
        <v>40</v>
      </c>
      <c r="O800">
        <v>1</v>
      </c>
      <c r="P800" t="e">
        <f>VLOOKUP(F800,#REF!,3,FALSE)</f>
        <v>#REF!</v>
      </c>
      <c r="Q800">
        <f t="shared" si="50"/>
        <v>0</v>
      </c>
      <c r="R800" t="str">
        <f t="shared" si="51"/>
        <v/>
      </c>
      <c r="S800" t="s">
        <v>80</v>
      </c>
      <c r="T800">
        <v>11</v>
      </c>
      <c r="U800">
        <v>1</v>
      </c>
      <c r="V800" t="s">
        <v>80</v>
      </c>
      <c r="W800">
        <v>16</v>
      </c>
      <c r="X800">
        <v>31</v>
      </c>
      <c r="Y800">
        <v>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 t="e">
        <f>VLOOKUP(A800,#REF!,4,FALSE)</f>
        <v>#REF!</v>
      </c>
      <c r="AW800" t="e">
        <f>VLOOKUP(A800,#REF!,5,FALSE)</f>
        <v>#REF!</v>
      </c>
      <c r="AX800">
        <f>SUMIF(量化书目统计!A:A,H800,量化书目统计!G:G)</f>
        <v>0</v>
      </c>
    </row>
    <row r="801" spans="1:50" x14ac:dyDescent="0.3">
      <c r="A801" t="s">
        <v>3795</v>
      </c>
      <c r="B801" t="s">
        <v>539</v>
      </c>
      <c r="C801" t="s">
        <v>117</v>
      </c>
      <c r="D801">
        <v>4</v>
      </c>
      <c r="E801" t="s">
        <v>3804</v>
      </c>
      <c r="F801" s="1" t="s">
        <v>3805</v>
      </c>
      <c r="G801" t="s">
        <v>3806</v>
      </c>
      <c r="H801" t="e">
        <f>VLOOKUP(F801,#REF!,2,FALSE)</f>
        <v>#REF!</v>
      </c>
      <c r="I801" t="s">
        <v>59</v>
      </c>
      <c r="J801" s="4">
        <v>44210</v>
      </c>
      <c r="K801" s="4">
        <v>44257</v>
      </c>
      <c r="L801" s="3">
        <f t="shared" si="48"/>
        <v>47</v>
      </c>
      <c r="M801" s="4">
        <v>44263</v>
      </c>
      <c r="N801">
        <f t="shared" si="49"/>
        <v>53</v>
      </c>
      <c r="O801">
        <v>1</v>
      </c>
      <c r="P801" t="e">
        <f>VLOOKUP(F801,#REF!,3,FALSE)</f>
        <v>#REF!</v>
      </c>
      <c r="Q801">
        <f t="shared" si="50"/>
        <v>4</v>
      </c>
      <c r="R801" t="str">
        <f t="shared" si="51"/>
        <v>4-运筹学导论</v>
      </c>
      <c r="S801" t="s">
        <v>28</v>
      </c>
      <c r="T801">
        <f>X801</f>
        <v>19</v>
      </c>
      <c r="U801">
        <v>1</v>
      </c>
      <c r="V801" t="s">
        <v>80</v>
      </c>
      <c r="W801">
        <v>1</v>
      </c>
      <c r="X801">
        <v>19</v>
      </c>
      <c r="Y801">
        <v>20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 t="e">
        <f>VLOOKUP(A801,#REF!,4,FALSE)</f>
        <v>#REF!</v>
      </c>
      <c r="AW801" t="e">
        <f>VLOOKUP(A801,#REF!,5,FALSE)</f>
        <v>#REF!</v>
      </c>
      <c r="AX801">
        <f>SUMIF(量化书目统计!A:A,H801,量化书目统计!G:G)</f>
        <v>0</v>
      </c>
    </row>
    <row r="802" spans="1:50" x14ac:dyDescent="0.3">
      <c r="A802" t="s">
        <v>3795</v>
      </c>
      <c r="B802" t="s">
        <v>539</v>
      </c>
      <c r="C802" t="s">
        <v>117</v>
      </c>
      <c r="D802">
        <v>4</v>
      </c>
      <c r="E802" t="s">
        <v>2234</v>
      </c>
      <c r="F802" s="1" t="s">
        <v>2235</v>
      </c>
      <c r="G802" t="s">
        <v>2236</v>
      </c>
      <c r="H802" t="e">
        <f>VLOOKUP(F802,#REF!,2,FALSE)</f>
        <v>#REF!</v>
      </c>
      <c r="I802" t="s">
        <v>53</v>
      </c>
      <c r="J802" s="4">
        <v>44204</v>
      </c>
      <c r="K802" s="4">
        <v>44257</v>
      </c>
      <c r="L802" s="3">
        <f t="shared" si="48"/>
        <v>53</v>
      </c>
      <c r="M802" s="4">
        <v>44260</v>
      </c>
      <c r="N802">
        <f t="shared" si="49"/>
        <v>56</v>
      </c>
      <c r="O802">
        <v>1</v>
      </c>
      <c r="P802" t="e">
        <f>VLOOKUP(F802,#REF!,3,FALSE)</f>
        <v>#REF!</v>
      </c>
      <c r="Q802">
        <f t="shared" si="50"/>
        <v>0</v>
      </c>
      <c r="R802" t="str">
        <f t="shared" si="51"/>
        <v/>
      </c>
      <c r="S802" t="s">
        <v>28</v>
      </c>
      <c r="T802">
        <v>18</v>
      </c>
      <c r="U802">
        <v>1</v>
      </c>
      <c r="V802" t="s">
        <v>80</v>
      </c>
      <c r="W802">
        <v>1</v>
      </c>
      <c r="X802">
        <v>18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 t="e">
        <f>VLOOKUP(A802,#REF!,4,FALSE)</f>
        <v>#REF!</v>
      </c>
      <c r="AW802" t="e">
        <f>VLOOKUP(A802,#REF!,5,FALSE)</f>
        <v>#REF!</v>
      </c>
      <c r="AX802">
        <f>SUMIF(量化书目统计!A:A,H802,量化书目统计!G:G)</f>
        <v>0</v>
      </c>
    </row>
    <row r="803" spans="1:50" x14ac:dyDescent="0.3">
      <c r="A803" t="s">
        <v>3795</v>
      </c>
      <c r="B803" t="s">
        <v>539</v>
      </c>
      <c r="C803" t="s">
        <v>117</v>
      </c>
      <c r="D803">
        <v>4</v>
      </c>
      <c r="E803" t="s">
        <v>3807</v>
      </c>
      <c r="F803" s="1" t="s">
        <v>3808</v>
      </c>
      <c r="G803" t="s">
        <v>3809</v>
      </c>
      <c r="H803" t="e">
        <f>VLOOKUP(F803,#REF!,2,FALSE)</f>
        <v>#REF!</v>
      </c>
      <c r="I803" t="s">
        <v>53</v>
      </c>
      <c r="J803" s="4">
        <v>44204</v>
      </c>
      <c r="K803" s="4">
        <v>44210</v>
      </c>
      <c r="L803" s="3">
        <f t="shared" si="48"/>
        <v>6</v>
      </c>
      <c r="M803" s="4">
        <v>44260</v>
      </c>
      <c r="N803">
        <f t="shared" si="49"/>
        <v>56</v>
      </c>
      <c r="O803">
        <v>1</v>
      </c>
      <c r="P803" t="e">
        <f>VLOOKUP(F803,#REF!,3,FALSE)</f>
        <v>#REF!</v>
      </c>
      <c r="Q803">
        <f t="shared" si="50"/>
        <v>0</v>
      </c>
      <c r="R803" t="str">
        <f t="shared" si="51"/>
        <v/>
      </c>
      <c r="S803" t="s">
        <v>28</v>
      </c>
      <c r="T803">
        <v>18</v>
      </c>
      <c r="U803">
        <v>1</v>
      </c>
      <c r="V803" t="s">
        <v>28</v>
      </c>
      <c r="W803">
        <v>18</v>
      </c>
      <c r="X803">
        <v>18</v>
      </c>
      <c r="Y803">
        <v>20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 t="e">
        <f>VLOOKUP(A803,#REF!,4,FALSE)</f>
        <v>#REF!</v>
      </c>
      <c r="AW803" t="e">
        <f>VLOOKUP(A803,#REF!,5,FALSE)</f>
        <v>#REF!</v>
      </c>
      <c r="AX803">
        <f>SUMIF(量化书目统计!A:A,H803,量化书目统计!G:G)</f>
        <v>0</v>
      </c>
    </row>
    <row r="804" spans="1:50" x14ac:dyDescent="0.3">
      <c r="A804" t="s">
        <v>3795</v>
      </c>
      <c r="B804" t="s">
        <v>539</v>
      </c>
      <c r="C804" t="s">
        <v>117</v>
      </c>
      <c r="D804">
        <v>4</v>
      </c>
      <c r="E804" t="s">
        <v>639</v>
      </c>
      <c r="F804" s="1" t="s">
        <v>3810</v>
      </c>
      <c r="G804" t="s">
        <v>3811</v>
      </c>
      <c r="H804" t="e">
        <f>VLOOKUP(F804,#REF!,2,FALSE)</f>
        <v>#REF!</v>
      </c>
      <c r="I804" t="s">
        <v>65</v>
      </c>
      <c r="J804" s="4">
        <v>44206</v>
      </c>
      <c r="K804" s="4">
        <v>44257</v>
      </c>
      <c r="L804" s="3">
        <f t="shared" si="48"/>
        <v>51</v>
      </c>
      <c r="M804" s="4">
        <v>44260</v>
      </c>
      <c r="N804">
        <f t="shared" si="49"/>
        <v>54</v>
      </c>
      <c r="O804">
        <v>1</v>
      </c>
      <c r="P804" t="e">
        <f>VLOOKUP(F804,#REF!,3,FALSE)</f>
        <v>#REF!</v>
      </c>
      <c r="Q804">
        <f t="shared" si="50"/>
        <v>0</v>
      </c>
      <c r="R804" t="str">
        <f t="shared" si="51"/>
        <v/>
      </c>
      <c r="S804" t="s">
        <v>28</v>
      </c>
      <c r="T804">
        <f>X804</f>
        <v>19</v>
      </c>
      <c r="U804">
        <v>1</v>
      </c>
      <c r="V804" t="s">
        <v>80</v>
      </c>
      <c r="W804">
        <v>1</v>
      </c>
      <c r="X804">
        <v>19</v>
      </c>
      <c r="Y804">
        <v>4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e">
        <f>VLOOKUP(A804,#REF!,4,FALSE)</f>
        <v>#REF!</v>
      </c>
      <c r="AW804" t="e">
        <f>VLOOKUP(A804,#REF!,5,FALSE)</f>
        <v>#REF!</v>
      </c>
      <c r="AX804">
        <f>SUMIF(量化书目统计!A:A,H804,量化书目统计!G:G)</f>
        <v>0</v>
      </c>
    </row>
    <row r="805" spans="1:50" x14ac:dyDescent="0.3">
      <c r="A805" t="s">
        <v>3795</v>
      </c>
      <c r="B805" t="s">
        <v>539</v>
      </c>
      <c r="C805" t="s">
        <v>117</v>
      </c>
      <c r="D805">
        <v>4</v>
      </c>
      <c r="E805" t="s">
        <v>3812</v>
      </c>
      <c r="F805" s="1" t="s">
        <v>3813</v>
      </c>
      <c r="G805" t="s">
        <v>3814</v>
      </c>
      <c r="H805" t="e">
        <f>VLOOKUP(F805,#REF!,2,FALSE)</f>
        <v>#REF!</v>
      </c>
      <c r="I805" t="s">
        <v>53</v>
      </c>
      <c r="J805" s="4">
        <v>44206</v>
      </c>
      <c r="K805" s="4">
        <v>44210</v>
      </c>
      <c r="L805" s="3">
        <f t="shared" si="48"/>
        <v>4</v>
      </c>
      <c r="M805" s="4">
        <v>44260</v>
      </c>
      <c r="N805">
        <f t="shared" si="49"/>
        <v>54</v>
      </c>
      <c r="O805">
        <v>1</v>
      </c>
      <c r="P805" t="e">
        <f>VLOOKUP(F805,#REF!,3,FALSE)</f>
        <v>#REF!</v>
      </c>
      <c r="Q805">
        <f t="shared" si="50"/>
        <v>0</v>
      </c>
      <c r="R805" t="str">
        <f t="shared" si="51"/>
        <v/>
      </c>
      <c r="S805" t="s">
        <v>28</v>
      </c>
      <c r="T805">
        <f>X805</f>
        <v>19</v>
      </c>
      <c r="U805">
        <v>1</v>
      </c>
      <c r="V805" t="s">
        <v>28</v>
      </c>
      <c r="W805">
        <v>18</v>
      </c>
      <c r="X805">
        <v>19</v>
      </c>
      <c r="Y805">
        <v>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e">
        <f>VLOOKUP(A805,#REF!,4,FALSE)</f>
        <v>#REF!</v>
      </c>
      <c r="AW805" t="e">
        <f>VLOOKUP(A805,#REF!,5,FALSE)</f>
        <v>#REF!</v>
      </c>
      <c r="AX805">
        <f>SUMIF(量化书目统计!A:A,H805,量化书目统计!G:G)</f>
        <v>0</v>
      </c>
    </row>
    <row r="806" spans="1:50" x14ac:dyDescent="0.3">
      <c r="A806" t="s">
        <v>3795</v>
      </c>
      <c r="B806" t="s">
        <v>539</v>
      </c>
      <c r="C806" t="s">
        <v>117</v>
      </c>
      <c r="D806">
        <v>4</v>
      </c>
      <c r="E806" t="s">
        <v>1611</v>
      </c>
      <c r="F806" s="1" t="s">
        <v>3815</v>
      </c>
      <c r="G806" t="s">
        <v>3816</v>
      </c>
      <c r="H806" t="e">
        <f>VLOOKUP(F806,#REF!,2,FALSE)</f>
        <v>#REF!</v>
      </c>
      <c r="I806" t="s">
        <v>49</v>
      </c>
      <c r="J806" s="4">
        <v>44575</v>
      </c>
      <c r="K806" s="4">
        <v>44575</v>
      </c>
      <c r="L806" s="3">
        <f t="shared" si="48"/>
        <v>0</v>
      </c>
      <c r="M806" s="4">
        <v>44606</v>
      </c>
      <c r="N806">
        <f t="shared" si="49"/>
        <v>31</v>
      </c>
      <c r="O806">
        <v>1</v>
      </c>
      <c r="P806" t="e">
        <f>VLOOKUP(F806,#REF!,3,FALSE)</f>
        <v>#REF!</v>
      </c>
      <c r="Q806">
        <f t="shared" si="50"/>
        <v>0</v>
      </c>
      <c r="R806" t="str">
        <f t="shared" si="51"/>
        <v/>
      </c>
      <c r="S806" t="s">
        <v>38</v>
      </c>
      <c r="T806">
        <f>19</f>
        <v>19</v>
      </c>
      <c r="U806">
        <v>1</v>
      </c>
      <c r="V806" t="s">
        <v>38</v>
      </c>
      <c r="W806">
        <v>18</v>
      </c>
      <c r="X806">
        <v>59</v>
      </c>
      <c r="Y806">
        <v>11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e">
        <f>VLOOKUP(A806,#REF!,4,FALSE)</f>
        <v>#REF!</v>
      </c>
      <c r="AW806" t="e">
        <f>VLOOKUP(A806,#REF!,5,FALSE)</f>
        <v>#REF!</v>
      </c>
      <c r="AX806">
        <f>SUMIF(量化书目统计!A:A,H806,量化书目统计!G:G)</f>
        <v>0</v>
      </c>
    </row>
    <row r="807" spans="1:50" x14ac:dyDescent="0.3">
      <c r="A807" t="s">
        <v>3795</v>
      </c>
      <c r="B807" t="s">
        <v>539</v>
      </c>
      <c r="C807" t="s">
        <v>117</v>
      </c>
      <c r="D807">
        <v>4</v>
      </c>
      <c r="E807" t="s">
        <v>700</v>
      </c>
      <c r="F807" s="1" t="s">
        <v>2608</v>
      </c>
      <c r="G807" t="s">
        <v>2609</v>
      </c>
      <c r="H807" t="e">
        <f>VLOOKUP(F807,#REF!,2,FALSE)</f>
        <v>#REF!</v>
      </c>
      <c r="I807" t="s">
        <v>317</v>
      </c>
      <c r="J807" s="4">
        <v>44210</v>
      </c>
      <c r="K807" s="4">
        <v>44257</v>
      </c>
      <c r="L807" s="3">
        <f t="shared" si="48"/>
        <v>47</v>
      </c>
      <c r="M807" s="4">
        <v>44263</v>
      </c>
      <c r="N807">
        <f t="shared" si="49"/>
        <v>53</v>
      </c>
      <c r="O807">
        <v>1</v>
      </c>
      <c r="P807" t="e">
        <f>VLOOKUP(F807,#REF!,3,FALSE)</f>
        <v>#REF!</v>
      </c>
      <c r="Q807">
        <f t="shared" si="50"/>
        <v>0</v>
      </c>
      <c r="R807" t="str">
        <f t="shared" si="51"/>
        <v/>
      </c>
      <c r="S807" t="s">
        <v>28</v>
      </c>
      <c r="T807">
        <f>X807</f>
        <v>19</v>
      </c>
      <c r="U807">
        <v>2</v>
      </c>
      <c r="V807" t="s">
        <v>80</v>
      </c>
      <c r="W807">
        <v>1</v>
      </c>
      <c r="X807">
        <v>19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e">
        <f>VLOOKUP(A807,#REF!,4,FALSE)</f>
        <v>#REF!</v>
      </c>
      <c r="AW807" t="e">
        <f>VLOOKUP(A807,#REF!,5,FALSE)</f>
        <v>#REF!</v>
      </c>
      <c r="AX807">
        <f>SUMIF(量化书目统计!A:A,H807,量化书目统计!G:G)</f>
        <v>0</v>
      </c>
    </row>
    <row r="808" spans="1:50" x14ac:dyDescent="0.3">
      <c r="A808" t="s">
        <v>3795</v>
      </c>
      <c r="B808" t="s">
        <v>539</v>
      </c>
      <c r="C808" t="s">
        <v>117</v>
      </c>
      <c r="D808">
        <v>4</v>
      </c>
      <c r="E808" t="s">
        <v>2835</v>
      </c>
      <c r="F808" s="1" t="s">
        <v>2836</v>
      </c>
      <c r="G808" t="s">
        <v>2837</v>
      </c>
      <c r="H808" t="e">
        <f>VLOOKUP(F808,#REF!,2,FALSE)</f>
        <v>#REF!</v>
      </c>
      <c r="I808" t="s">
        <v>32</v>
      </c>
      <c r="J808" s="4">
        <v>44339</v>
      </c>
      <c r="K808" s="4">
        <v>44365</v>
      </c>
      <c r="L808" s="3">
        <f t="shared" si="48"/>
        <v>26</v>
      </c>
      <c r="M808" s="4">
        <v>44369</v>
      </c>
      <c r="N808">
        <f t="shared" si="49"/>
        <v>30</v>
      </c>
      <c r="O808">
        <v>1</v>
      </c>
      <c r="P808" t="e">
        <f>VLOOKUP(F808,#REF!,3,FALSE)</f>
        <v>#REF!</v>
      </c>
      <c r="Q808">
        <f t="shared" si="50"/>
        <v>0</v>
      </c>
      <c r="R808" t="str">
        <f t="shared" si="51"/>
        <v/>
      </c>
      <c r="S808" t="s">
        <v>80</v>
      </c>
      <c r="T808">
        <v>12</v>
      </c>
      <c r="U808">
        <v>1</v>
      </c>
      <c r="V808" t="s">
        <v>80</v>
      </c>
      <c r="W808">
        <v>16</v>
      </c>
      <c r="X808">
        <v>32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e">
        <f>VLOOKUP(A808,#REF!,4,FALSE)</f>
        <v>#REF!</v>
      </c>
      <c r="AW808" t="e">
        <f>VLOOKUP(A808,#REF!,5,FALSE)</f>
        <v>#REF!</v>
      </c>
      <c r="AX808">
        <f>SUMIF(量化书目统计!A:A,H808,量化书目统计!G:G)</f>
        <v>0</v>
      </c>
    </row>
    <row r="809" spans="1:50" x14ac:dyDescent="0.3">
      <c r="A809" t="s">
        <v>3795</v>
      </c>
      <c r="B809" t="s">
        <v>539</v>
      </c>
      <c r="C809" t="s">
        <v>117</v>
      </c>
      <c r="D809">
        <v>4</v>
      </c>
      <c r="E809" t="s">
        <v>2835</v>
      </c>
      <c r="F809" s="1" t="s">
        <v>2836</v>
      </c>
      <c r="G809" t="s">
        <v>2837</v>
      </c>
      <c r="H809" t="e">
        <f>VLOOKUP(F809,#REF!,2,FALSE)</f>
        <v>#REF!</v>
      </c>
      <c r="I809" t="s">
        <v>32</v>
      </c>
      <c r="J809" s="4">
        <v>44365</v>
      </c>
      <c r="K809" s="4">
        <v>44409</v>
      </c>
      <c r="L809" s="3">
        <f t="shared" si="48"/>
        <v>44</v>
      </c>
      <c r="M809" s="4">
        <v>44446</v>
      </c>
      <c r="N809">
        <f t="shared" si="49"/>
        <v>81</v>
      </c>
      <c r="O809">
        <v>1</v>
      </c>
      <c r="P809" t="e">
        <f>VLOOKUP(F809,#REF!,3,FALSE)</f>
        <v>#REF!</v>
      </c>
      <c r="Q809">
        <f t="shared" si="50"/>
        <v>0</v>
      </c>
      <c r="R809" t="str">
        <f t="shared" si="51"/>
        <v/>
      </c>
      <c r="S809" t="s">
        <v>80</v>
      </c>
      <c r="T809">
        <v>16</v>
      </c>
      <c r="U809">
        <v>1</v>
      </c>
      <c r="V809" t="s">
        <v>43</v>
      </c>
      <c r="X809">
        <v>36</v>
      </c>
      <c r="Y809">
        <v>10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e">
        <f>VLOOKUP(A809,#REF!,4,FALSE)</f>
        <v>#REF!</v>
      </c>
      <c r="AW809" t="e">
        <f>VLOOKUP(A809,#REF!,5,FALSE)</f>
        <v>#REF!</v>
      </c>
      <c r="AX809">
        <f>SUMIF(量化书目统计!A:A,H809,量化书目统计!G:G)</f>
        <v>0</v>
      </c>
    </row>
    <row r="810" spans="1:50" x14ac:dyDescent="0.3">
      <c r="A810" t="s">
        <v>3795</v>
      </c>
      <c r="B810" t="s">
        <v>539</v>
      </c>
      <c r="C810" t="s">
        <v>117</v>
      </c>
      <c r="D810">
        <v>4</v>
      </c>
      <c r="E810" t="s">
        <v>1177</v>
      </c>
      <c r="F810" s="1" t="s">
        <v>2154</v>
      </c>
      <c r="G810" t="s">
        <v>1179</v>
      </c>
      <c r="H810" t="e">
        <f>VLOOKUP(F810,#REF!,2,FALSE)</f>
        <v>#REF!</v>
      </c>
      <c r="I810" t="s">
        <v>74</v>
      </c>
      <c r="J810" s="4">
        <v>44328</v>
      </c>
      <c r="K810" s="4">
        <v>44365</v>
      </c>
      <c r="L810" s="3">
        <f t="shared" si="48"/>
        <v>37</v>
      </c>
      <c r="M810" s="4">
        <v>44368</v>
      </c>
      <c r="N810">
        <f t="shared" si="49"/>
        <v>40</v>
      </c>
      <c r="O810">
        <v>1</v>
      </c>
      <c r="P810" t="e">
        <f>VLOOKUP(F810,#REF!,3,FALSE)</f>
        <v>#REF!</v>
      </c>
      <c r="Q810">
        <f t="shared" si="50"/>
        <v>0</v>
      </c>
      <c r="R810" t="str">
        <f t="shared" si="51"/>
        <v/>
      </c>
      <c r="S810" t="s">
        <v>80</v>
      </c>
      <c r="T810">
        <v>11</v>
      </c>
      <c r="U810">
        <v>2</v>
      </c>
      <c r="V810" t="s">
        <v>80</v>
      </c>
      <c r="W810">
        <v>16</v>
      </c>
      <c r="X810">
        <v>31</v>
      </c>
      <c r="Y810">
        <v>10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e">
        <f>VLOOKUP(A810,#REF!,4,FALSE)</f>
        <v>#REF!</v>
      </c>
      <c r="AW810" t="e">
        <f>VLOOKUP(A810,#REF!,5,FALSE)</f>
        <v>#REF!</v>
      </c>
      <c r="AX810">
        <f>SUMIF(量化书目统计!A:A,H810,量化书目统计!G:G)</f>
        <v>0</v>
      </c>
    </row>
    <row r="811" spans="1:50" x14ac:dyDescent="0.3">
      <c r="A811" t="s">
        <v>3795</v>
      </c>
      <c r="B811" t="s">
        <v>539</v>
      </c>
      <c r="C811" t="s">
        <v>117</v>
      </c>
      <c r="D811">
        <v>4</v>
      </c>
      <c r="E811" t="s">
        <v>1177</v>
      </c>
      <c r="F811" s="1" t="s">
        <v>2154</v>
      </c>
      <c r="G811" t="s">
        <v>1179</v>
      </c>
      <c r="H811" t="e">
        <f>VLOOKUP(F811,#REF!,2,FALSE)</f>
        <v>#REF!</v>
      </c>
      <c r="I811" t="s">
        <v>74</v>
      </c>
      <c r="J811" s="4">
        <v>44365</v>
      </c>
      <c r="K811" s="4">
        <v>44442</v>
      </c>
      <c r="L811" s="3">
        <f t="shared" si="48"/>
        <v>77</v>
      </c>
      <c r="M811" s="4">
        <v>44446</v>
      </c>
      <c r="N811">
        <f t="shared" si="49"/>
        <v>81</v>
      </c>
      <c r="O811">
        <v>1</v>
      </c>
      <c r="P811" t="e">
        <f>VLOOKUP(F811,#REF!,3,FALSE)</f>
        <v>#REF!</v>
      </c>
      <c r="Q811">
        <f t="shared" si="50"/>
        <v>0</v>
      </c>
      <c r="R811" t="str">
        <f t="shared" si="51"/>
        <v/>
      </c>
      <c r="S811" t="s">
        <v>80</v>
      </c>
      <c r="T811">
        <v>16</v>
      </c>
      <c r="U811">
        <v>2</v>
      </c>
      <c r="V811" t="s">
        <v>43</v>
      </c>
      <c r="X811">
        <v>36</v>
      </c>
      <c r="Y811">
        <v>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e">
        <f>VLOOKUP(A811,#REF!,4,FALSE)</f>
        <v>#REF!</v>
      </c>
      <c r="AW811" t="e">
        <f>VLOOKUP(A811,#REF!,5,FALSE)</f>
        <v>#REF!</v>
      </c>
      <c r="AX811">
        <f>SUMIF(量化书目统计!A:A,H811,量化书目统计!G:G)</f>
        <v>0</v>
      </c>
    </row>
    <row r="812" spans="1:50" x14ac:dyDescent="0.3">
      <c r="A812" t="s">
        <v>3795</v>
      </c>
      <c r="B812" t="s">
        <v>539</v>
      </c>
      <c r="C812" t="s">
        <v>117</v>
      </c>
      <c r="D812">
        <v>4</v>
      </c>
      <c r="E812" t="s">
        <v>1100</v>
      </c>
      <c r="F812" s="1" t="s">
        <v>3817</v>
      </c>
      <c r="G812" t="s">
        <v>3818</v>
      </c>
      <c r="H812" t="e">
        <f>VLOOKUP(F812,#REF!,2,FALSE)</f>
        <v>#REF!</v>
      </c>
      <c r="I812" t="s">
        <v>59</v>
      </c>
      <c r="J812" s="4">
        <v>44210</v>
      </c>
      <c r="K812" s="4">
        <v>44257</v>
      </c>
      <c r="L812" s="3">
        <f t="shared" si="48"/>
        <v>47</v>
      </c>
      <c r="M812" s="4">
        <v>44287</v>
      </c>
      <c r="N812">
        <f t="shared" si="49"/>
        <v>77</v>
      </c>
      <c r="O812">
        <v>1</v>
      </c>
      <c r="P812" t="e">
        <f>VLOOKUP(F812,#REF!,3,FALSE)</f>
        <v>#REF!</v>
      </c>
      <c r="Q812">
        <f t="shared" si="50"/>
        <v>0</v>
      </c>
      <c r="R812" t="str">
        <f t="shared" si="51"/>
        <v/>
      </c>
      <c r="S812" t="s">
        <v>28</v>
      </c>
      <c r="T812">
        <f>X812</f>
        <v>19</v>
      </c>
      <c r="U812">
        <v>1</v>
      </c>
      <c r="V812" t="s">
        <v>80</v>
      </c>
      <c r="W812">
        <v>1</v>
      </c>
      <c r="X812">
        <v>19</v>
      </c>
      <c r="Y812">
        <v>5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e">
        <f>VLOOKUP(A812,#REF!,4,FALSE)</f>
        <v>#REF!</v>
      </c>
      <c r="AW812" t="e">
        <f>VLOOKUP(A812,#REF!,5,FALSE)</f>
        <v>#REF!</v>
      </c>
      <c r="AX812">
        <f>SUMIF(量化书目统计!A:A,H812,量化书目统计!G:G)</f>
        <v>0</v>
      </c>
    </row>
    <row r="813" spans="1:50" x14ac:dyDescent="0.3">
      <c r="A813" t="s">
        <v>3795</v>
      </c>
      <c r="B813" t="s">
        <v>539</v>
      </c>
      <c r="C813" t="s">
        <v>117</v>
      </c>
      <c r="D813">
        <v>4</v>
      </c>
      <c r="E813" t="s">
        <v>3819</v>
      </c>
      <c r="F813" s="1" t="s">
        <v>3820</v>
      </c>
      <c r="G813" t="s">
        <v>3821</v>
      </c>
      <c r="H813" t="e">
        <f>VLOOKUP(F813,#REF!,2,FALSE)</f>
        <v>#REF!</v>
      </c>
      <c r="I813" t="s">
        <v>53</v>
      </c>
      <c r="J813" s="4">
        <v>44210</v>
      </c>
      <c r="K813" s="4">
        <v>44284</v>
      </c>
      <c r="L813" s="3">
        <f t="shared" si="48"/>
        <v>74</v>
      </c>
      <c r="M813" s="4">
        <v>44284</v>
      </c>
      <c r="N813">
        <f t="shared" si="49"/>
        <v>74</v>
      </c>
      <c r="O813">
        <v>1</v>
      </c>
      <c r="P813" t="e">
        <f>VLOOKUP(F813,#REF!,3,FALSE)</f>
        <v>#REF!</v>
      </c>
      <c r="Q813">
        <f t="shared" si="50"/>
        <v>0</v>
      </c>
      <c r="R813" t="str">
        <f t="shared" si="51"/>
        <v/>
      </c>
      <c r="S813" t="s">
        <v>28</v>
      </c>
      <c r="T813">
        <f>X813</f>
        <v>19</v>
      </c>
      <c r="U813">
        <v>1</v>
      </c>
      <c r="V813" t="s">
        <v>80</v>
      </c>
      <c r="W813">
        <v>5</v>
      </c>
      <c r="X813">
        <v>19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e">
        <f>VLOOKUP(A813,#REF!,4,FALSE)</f>
        <v>#REF!</v>
      </c>
      <c r="AW813" t="e">
        <f>VLOOKUP(A813,#REF!,5,FALSE)</f>
        <v>#REF!</v>
      </c>
      <c r="AX813">
        <f>SUMIF(量化书目统计!A:A,H813,量化书目统计!G:G)</f>
        <v>0</v>
      </c>
    </row>
    <row r="814" spans="1:50" x14ac:dyDescent="0.3">
      <c r="A814" t="s">
        <v>3795</v>
      </c>
      <c r="B814" t="s">
        <v>539</v>
      </c>
      <c r="C814" t="s">
        <v>117</v>
      </c>
      <c r="D814">
        <v>4</v>
      </c>
      <c r="E814" t="s">
        <v>3819</v>
      </c>
      <c r="F814" s="1" t="s">
        <v>3820</v>
      </c>
      <c r="G814" t="s">
        <v>3821</v>
      </c>
      <c r="H814" t="e">
        <f>VLOOKUP(F814,#REF!,2,FALSE)</f>
        <v>#REF!</v>
      </c>
      <c r="I814" t="s">
        <v>53</v>
      </c>
      <c r="J814" s="4">
        <v>44284</v>
      </c>
      <c r="K814" s="4">
        <v>44324</v>
      </c>
      <c r="L814" s="3">
        <f t="shared" si="48"/>
        <v>40</v>
      </c>
      <c r="M814" s="4">
        <v>44344</v>
      </c>
      <c r="N814">
        <f t="shared" si="49"/>
        <v>60</v>
      </c>
      <c r="O814">
        <v>1</v>
      </c>
      <c r="P814" t="e">
        <f>VLOOKUP(F814,#REF!,3,FALSE)</f>
        <v>#REF!</v>
      </c>
      <c r="Q814">
        <f t="shared" si="50"/>
        <v>0</v>
      </c>
      <c r="R814" t="str">
        <f t="shared" si="51"/>
        <v/>
      </c>
      <c r="S814" t="s">
        <v>80</v>
      </c>
      <c r="T814">
        <v>5</v>
      </c>
      <c r="U814">
        <v>1</v>
      </c>
      <c r="V814" t="s">
        <v>80</v>
      </c>
      <c r="W814">
        <v>10</v>
      </c>
      <c r="X814">
        <v>25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e">
        <f>VLOOKUP(A814,#REF!,4,FALSE)</f>
        <v>#REF!</v>
      </c>
      <c r="AW814" t="e">
        <f>VLOOKUP(A814,#REF!,5,FALSE)</f>
        <v>#REF!</v>
      </c>
      <c r="AX814">
        <f>SUMIF(量化书目统计!A:A,H814,量化书目统计!G:G)</f>
        <v>0</v>
      </c>
    </row>
    <row r="815" spans="1:50" x14ac:dyDescent="0.3">
      <c r="A815" t="s">
        <v>3795</v>
      </c>
      <c r="B815" t="s">
        <v>539</v>
      </c>
      <c r="C815" t="s">
        <v>117</v>
      </c>
      <c r="D815">
        <v>4</v>
      </c>
      <c r="E815" t="s">
        <v>3822</v>
      </c>
      <c r="F815" s="1" t="s">
        <v>3823</v>
      </c>
      <c r="G815" t="s">
        <v>3824</v>
      </c>
      <c r="H815" t="e">
        <f>VLOOKUP(F815,#REF!,2,FALSE)</f>
        <v>#REF!</v>
      </c>
      <c r="I815" t="s">
        <v>317</v>
      </c>
      <c r="J815" s="4">
        <v>44210</v>
      </c>
      <c r="K815" s="4">
        <v>44257</v>
      </c>
      <c r="L815" s="3">
        <f t="shared" si="48"/>
        <v>47</v>
      </c>
      <c r="M815" s="4">
        <v>44263</v>
      </c>
      <c r="N815">
        <f t="shared" si="49"/>
        <v>53</v>
      </c>
      <c r="O815">
        <v>1</v>
      </c>
      <c r="P815" t="e">
        <f>VLOOKUP(F815,#REF!,3,FALSE)</f>
        <v>#REF!</v>
      </c>
      <c r="Q815">
        <f t="shared" si="50"/>
        <v>0</v>
      </c>
      <c r="R815" t="str">
        <f t="shared" si="51"/>
        <v/>
      </c>
      <c r="S815" t="s">
        <v>28</v>
      </c>
      <c r="T815">
        <f>X815</f>
        <v>19</v>
      </c>
      <c r="U815">
        <v>1</v>
      </c>
      <c r="V815" t="s">
        <v>80</v>
      </c>
      <c r="W815">
        <v>1</v>
      </c>
      <c r="X815">
        <v>19</v>
      </c>
      <c r="Y815">
        <v>4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e">
        <f>VLOOKUP(A815,#REF!,4,FALSE)</f>
        <v>#REF!</v>
      </c>
      <c r="AW815" t="e">
        <f>VLOOKUP(A815,#REF!,5,FALSE)</f>
        <v>#REF!</v>
      </c>
      <c r="AX815">
        <f>SUMIF(量化书目统计!A:A,H815,量化书目统计!G:G)</f>
        <v>0</v>
      </c>
    </row>
    <row r="816" spans="1:50" x14ac:dyDescent="0.3">
      <c r="A816" t="s">
        <v>3795</v>
      </c>
      <c r="B816" t="s">
        <v>539</v>
      </c>
      <c r="C816" t="s">
        <v>117</v>
      </c>
      <c r="D816">
        <v>4</v>
      </c>
      <c r="E816" t="s">
        <v>1611</v>
      </c>
      <c r="F816" s="1" t="s">
        <v>1612</v>
      </c>
      <c r="G816" t="s">
        <v>1613</v>
      </c>
      <c r="H816" t="e">
        <f>VLOOKUP(F816,#REF!,2,FALSE)</f>
        <v>#REF!</v>
      </c>
      <c r="I816" t="s">
        <v>49</v>
      </c>
      <c r="J816" s="4">
        <v>44575</v>
      </c>
      <c r="K816" s="4">
        <v>44618</v>
      </c>
      <c r="L816" s="3">
        <f t="shared" si="48"/>
        <v>43</v>
      </c>
      <c r="M816" s="4">
        <v>44635</v>
      </c>
      <c r="N816">
        <f t="shared" si="49"/>
        <v>60</v>
      </c>
      <c r="O816">
        <v>1</v>
      </c>
      <c r="P816" t="e">
        <f>VLOOKUP(F816,#REF!,3,FALSE)</f>
        <v>#REF!</v>
      </c>
      <c r="Q816">
        <f t="shared" si="50"/>
        <v>0</v>
      </c>
      <c r="R816" t="str">
        <f t="shared" si="51"/>
        <v/>
      </c>
      <c r="S816" t="s">
        <v>38</v>
      </c>
      <c r="T816">
        <f>19</f>
        <v>19</v>
      </c>
      <c r="U816">
        <v>1</v>
      </c>
      <c r="V816" t="s">
        <v>99</v>
      </c>
      <c r="W816">
        <v>2</v>
      </c>
      <c r="X816">
        <v>59</v>
      </c>
      <c r="Y816">
        <v>19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 t="e">
        <f>VLOOKUP(A816,#REF!,4,FALSE)</f>
        <v>#REF!</v>
      </c>
      <c r="AW816" t="e">
        <f>VLOOKUP(A816,#REF!,5,FALSE)</f>
        <v>#REF!</v>
      </c>
      <c r="AX816">
        <f>SUMIF(量化书目统计!A:A,H816,量化书目统计!G:G)</f>
        <v>0</v>
      </c>
    </row>
    <row r="817" spans="1:50" x14ac:dyDescent="0.3">
      <c r="A817" t="s">
        <v>3795</v>
      </c>
      <c r="B817" t="s">
        <v>539</v>
      </c>
      <c r="C817" t="s">
        <v>117</v>
      </c>
      <c r="D817">
        <v>4</v>
      </c>
      <c r="E817" t="s">
        <v>405</v>
      </c>
      <c r="F817" s="1" t="s">
        <v>406</v>
      </c>
      <c r="G817" t="s">
        <v>407</v>
      </c>
      <c r="H817" t="e">
        <f>VLOOKUP(F817,#REF!,2,FALSE)</f>
        <v>#REF!</v>
      </c>
      <c r="I817" t="s">
        <v>49</v>
      </c>
      <c r="J817" s="4">
        <v>44414</v>
      </c>
      <c r="K817" s="4">
        <v>44451</v>
      </c>
      <c r="L817" s="3">
        <f t="shared" si="48"/>
        <v>37</v>
      </c>
      <c r="M817" s="4">
        <v>44453</v>
      </c>
      <c r="N817">
        <f t="shared" si="49"/>
        <v>39</v>
      </c>
      <c r="O817">
        <v>1</v>
      </c>
      <c r="P817" t="e">
        <f>VLOOKUP(F817,#REF!,3,FALSE)</f>
        <v>#REF!</v>
      </c>
      <c r="Q817">
        <f t="shared" si="50"/>
        <v>0</v>
      </c>
      <c r="R817" t="str">
        <f t="shared" si="51"/>
        <v/>
      </c>
      <c r="S817" t="s">
        <v>43</v>
      </c>
      <c r="U817">
        <v>2</v>
      </c>
      <c r="V817" t="s">
        <v>38</v>
      </c>
      <c r="W817">
        <v>2</v>
      </c>
      <c r="X817">
        <v>40</v>
      </c>
      <c r="Y817">
        <v>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e">
        <f>VLOOKUP(A817,#REF!,4,FALSE)</f>
        <v>#REF!</v>
      </c>
      <c r="AW817" t="e">
        <f>VLOOKUP(A817,#REF!,5,FALSE)</f>
        <v>#REF!</v>
      </c>
      <c r="AX817">
        <f>SUMIF(量化书目统计!A:A,H817,量化书目统计!G:G)</f>
        <v>0</v>
      </c>
    </row>
    <row r="818" spans="1:50" x14ac:dyDescent="0.3">
      <c r="A818" t="s">
        <v>3795</v>
      </c>
      <c r="B818" t="s">
        <v>539</v>
      </c>
      <c r="C818" t="s">
        <v>117</v>
      </c>
      <c r="D818">
        <v>4</v>
      </c>
      <c r="E818" t="s">
        <v>405</v>
      </c>
      <c r="F818" s="1" t="s">
        <v>408</v>
      </c>
      <c r="G818" t="s">
        <v>409</v>
      </c>
      <c r="H818" t="e">
        <f>VLOOKUP(F818,#REF!,2,FALSE)</f>
        <v>#REF!</v>
      </c>
      <c r="I818" t="s">
        <v>49</v>
      </c>
      <c r="J818" s="4">
        <v>44414</v>
      </c>
      <c r="K818" s="4">
        <v>44451</v>
      </c>
      <c r="L818" s="3">
        <f t="shared" si="48"/>
        <v>37</v>
      </c>
      <c r="M818" s="4">
        <v>44510</v>
      </c>
      <c r="N818">
        <f t="shared" si="49"/>
        <v>96</v>
      </c>
      <c r="O818">
        <v>1</v>
      </c>
      <c r="P818" t="e">
        <f>VLOOKUP(F818,#REF!,3,FALSE)</f>
        <v>#REF!</v>
      </c>
      <c r="Q818">
        <f t="shared" si="50"/>
        <v>0</v>
      </c>
      <c r="R818" t="str">
        <f t="shared" si="51"/>
        <v/>
      </c>
      <c r="S818" t="s">
        <v>43</v>
      </c>
      <c r="U818">
        <v>2</v>
      </c>
      <c r="V818" t="s">
        <v>38</v>
      </c>
      <c r="W818">
        <v>2</v>
      </c>
      <c r="X818">
        <v>40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e">
        <f>VLOOKUP(A818,#REF!,4,FALSE)</f>
        <v>#REF!</v>
      </c>
      <c r="AW818" t="e">
        <f>VLOOKUP(A818,#REF!,5,FALSE)</f>
        <v>#REF!</v>
      </c>
      <c r="AX818">
        <f>SUMIF(量化书目统计!A:A,H818,量化书目统计!G:G)</f>
        <v>0</v>
      </c>
    </row>
    <row r="819" spans="1:50" x14ac:dyDescent="0.3">
      <c r="A819" t="s">
        <v>3795</v>
      </c>
      <c r="B819" t="s">
        <v>539</v>
      </c>
      <c r="C819" t="s">
        <v>117</v>
      </c>
      <c r="D819">
        <v>4</v>
      </c>
      <c r="E819" t="s">
        <v>3825</v>
      </c>
      <c r="F819" s="1" t="s">
        <v>3826</v>
      </c>
      <c r="G819" t="s">
        <v>3827</v>
      </c>
      <c r="H819" t="e">
        <f>VLOOKUP(F819,#REF!,2,FALSE)</f>
        <v>#REF!</v>
      </c>
      <c r="I819" t="s">
        <v>158</v>
      </c>
      <c r="J819" s="4">
        <v>44442</v>
      </c>
      <c r="K819" s="4">
        <v>44479</v>
      </c>
      <c r="L819" s="3">
        <f t="shared" si="48"/>
        <v>37</v>
      </c>
      <c r="M819" s="4">
        <v>44473</v>
      </c>
      <c r="N819">
        <f t="shared" si="49"/>
        <v>31</v>
      </c>
      <c r="O819">
        <v>1</v>
      </c>
      <c r="P819" t="e">
        <f>VLOOKUP(F819,#REF!,3,FALSE)</f>
        <v>#REF!</v>
      </c>
      <c r="Q819">
        <f t="shared" si="50"/>
        <v>0</v>
      </c>
      <c r="R819" t="str">
        <f t="shared" si="51"/>
        <v/>
      </c>
      <c r="S819" t="s">
        <v>43</v>
      </c>
      <c r="U819">
        <v>1</v>
      </c>
      <c r="V819" t="s">
        <v>38</v>
      </c>
      <c r="W819">
        <v>6</v>
      </c>
      <c r="X819">
        <v>40</v>
      </c>
      <c r="Y819">
        <v>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e">
        <f>VLOOKUP(A819,#REF!,4,FALSE)</f>
        <v>#REF!</v>
      </c>
      <c r="AW819" t="e">
        <f>VLOOKUP(A819,#REF!,5,FALSE)</f>
        <v>#REF!</v>
      </c>
      <c r="AX819">
        <f>SUMIF(量化书目统计!A:A,H819,量化书目统计!G:G)</f>
        <v>0</v>
      </c>
    </row>
    <row r="820" spans="1:50" x14ac:dyDescent="0.3">
      <c r="A820" t="s">
        <v>3795</v>
      </c>
      <c r="B820" t="s">
        <v>539</v>
      </c>
      <c r="C820" t="s">
        <v>117</v>
      </c>
      <c r="D820">
        <v>4</v>
      </c>
      <c r="E820" t="s">
        <v>3828</v>
      </c>
      <c r="F820" s="1" t="s">
        <v>3829</v>
      </c>
      <c r="G820" t="s">
        <v>3830</v>
      </c>
      <c r="H820" t="e">
        <f>VLOOKUP(F820,#REF!,2,FALSE)</f>
        <v>#REF!</v>
      </c>
      <c r="I820" t="s">
        <v>317</v>
      </c>
      <c r="J820" s="4">
        <v>44210</v>
      </c>
      <c r="K820" s="4">
        <v>44257</v>
      </c>
      <c r="L820" s="3">
        <f t="shared" si="48"/>
        <v>47</v>
      </c>
      <c r="M820" s="4">
        <v>44263</v>
      </c>
      <c r="N820">
        <f t="shared" si="49"/>
        <v>53</v>
      </c>
      <c r="O820">
        <v>1</v>
      </c>
      <c r="P820" t="e">
        <f>VLOOKUP(F820,#REF!,3,FALSE)</f>
        <v>#REF!</v>
      </c>
      <c r="Q820">
        <f t="shared" si="50"/>
        <v>0</v>
      </c>
      <c r="R820" t="str">
        <f t="shared" si="51"/>
        <v/>
      </c>
      <c r="S820" t="s">
        <v>28</v>
      </c>
      <c r="T820">
        <f>X820</f>
        <v>19</v>
      </c>
      <c r="U820">
        <v>1</v>
      </c>
      <c r="V820" t="s">
        <v>80</v>
      </c>
      <c r="W820">
        <v>1</v>
      </c>
      <c r="X820">
        <v>19</v>
      </c>
      <c r="Y820">
        <v>15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e">
        <f>VLOOKUP(A820,#REF!,4,FALSE)</f>
        <v>#REF!</v>
      </c>
      <c r="AW820" t="e">
        <f>VLOOKUP(A820,#REF!,5,FALSE)</f>
        <v>#REF!</v>
      </c>
      <c r="AX820">
        <f>SUMIF(量化书目统计!A:A,H820,量化书目统计!G:G)</f>
        <v>0</v>
      </c>
    </row>
    <row r="821" spans="1:50" x14ac:dyDescent="0.3">
      <c r="A821" t="s">
        <v>3795</v>
      </c>
      <c r="B821" t="s">
        <v>539</v>
      </c>
      <c r="C821" t="s">
        <v>117</v>
      </c>
      <c r="D821">
        <v>4</v>
      </c>
      <c r="E821" t="s">
        <v>1883</v>
      </c>
      <c r="F821" s="1" t="s">
        <v>3831</v>
      </c>
      <c r="G821" t="s">
        <v>3832</v>
      </c>
      <c r="H821" t="e">
        <f>VLOOKUP(F821,#REF!,2,FALSE)</f>
        <v>#REF!</v>
      </c>
      <c r="I821" t="s">
        <v>59</v>
      </c>
      <c r="J821" s="4">
        <v>44210</v>
      </c>
      <c r="K821" s="4">
        <v>44257</v>
      </c>
      <c r="L821" s="3">
        <f t="shared" si="48"/>
        <v>47</v>
      </c>
      <c r="M821" s="4">
        <v>44263</v>
      </c>
      <c r="N821">
        <f t="shared" si="49"/>
        <v>53</v>
      </c>
      <c r="O821">
        <v>1</v>
      </c>
      <c r="P821" t="e">
        <f>VLOOKUP(F821,#REF!,3,FALSE)</f>
        <v>#REF!</v>
      </c>
      <c r="Q821">
        <f t="shared" si="50"/>
        <v>2</v>
      </c>
      <c r="R821" t="str">
        <f t="shared" si="51"/>
        <v>2-概率论与数理统计</v>
      </c>
      <c r="S821" t="s">
        <v>28</v>
      </c>
      <c r="T821">
        <f>X821</f>
        <v>19</v>
      </c>
      <c r="U821">
        <v>1</v>
      </c>
      <c r="V821" t="s">
        <v>80</v>
      </c>
      <c r="W821">
        <v>1</v>
      </c>
      <c r="X821">
        <v>19</v>
      </c>
      <c r="Y821">
        <v>4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e">
        <f>VLOOKUP(A821,#REF!,4,FALSE)</f>
        <v>#REF!</v>
      </c>
      <c r="AW821" t="e">
        <f>VLOOKUP(A821,#REF!,5,FALSE)</f>
        <v>#REF!</v>
      </c>
      <c r="AX821">
        <f>SUMIF(量化书目统计!A:A,H821,量化书目统计!G:G)</f>
        <v>0</v>
      </c>
    </row>
    <row r="822" spans="1:50" x14ac:dyDescent="0.3">
      <c r="A822" t="s">
        <v>3833</v>
      </c>
      <c r="B822" t="s">
        <v>539</v>
      </c>
      <c r="C822" t="s">
        <v>117</v>
      </c>
      <c r="D822">
        <v>4</v>
      </c>
      <c r="E822" t="s">
        <v>1048</v>
      </c>
      <c r="F822" s="1" t="s">
        <v>1049</v>
      </c>
      <c r="G822" t="s">
        <v>1050</v>
      </c>
      <c r="H822" t="e">
        <f>VLOOKUP(F822,#REF!,2,FALSE)</f>
        <v>#REF!</v>
      </c>
      <c r="I822" t="s">
        <v>59</v>
      </c>
      <c r="J822" s="4">
        <v>44098</v>
      </c>
      <c r="K822" s="4">
        <v>44255</v>
      </c>
      <c r="L822" s="3">
        <f t="shared" si="48"/>
        <v>157</v>
      </c>
      <c r="M822" s="4">
        <v>44260</v>
      </c>
      <c r="N822">
        <f t="shared" si="49"/>
        <v>162</v>
      </c>
      <c r="O822">
        <v>1</v>
      </c>
      <c r="P822" t="e">
        <f>VLOOKUP(F822,#REF!,3,FALSE)</f>
        <v>#REF!</v>
      </c>
      <c r="Q822">
        <f t="shared" si="50"/>
        <v>1</v>
      </c>
      <c r="R822" t="str">
        <f t="shared" si="51"/>
        <v>1-数学分析中的问题和反例</v>
      </c>
      <c r="S822" t="s">
        <v>28</v>
      </c>
      <c r="T822">
        <v>3</v>
      </c>
      <c r="U822">
        <v>1</v>
      </c>
      <c r="V822" t="s">
        <v>43</v>
      </c>
      <c r="X822">
        <v>3</v>
      </c>
      <c r="Y822">
        <v>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e">
        <f>VLOOKUP(A822,#REF!,4,FALSE)</f>
        <v>#REF!</v>
      </c>
      <c r="AW822" t="e">
        <f>VLOOKUP(A822,#REF!,5,FALSE)</f>
        <v>#REF!</v>
      </c>
      <c r="AX822">
        <f>SUMIF(量化书目统计!A:A,H822,量化书目统计!G:G)</f>
        <v>0</v>
      </c>
    </row>
    <row r="823" spans="1:50" x14ac:dyDescent="0.3">
      <c r="A823" t="s">
        <v>3833</v>
      </c>
      <c r="B823" t="s">
        <v>539</v>
      </c>
      <c r="C823" t="s">
        <v>117</v>
      </c>
      <c r="D823">
        <v>4</v>
      </c>
      <c r="E823" t="s">
        <v>1048</v>
      </c>
      <c r="F823" s="1" t="s">
        <v>1049</v>
      </c>
      <c r="G823" t="s">
        <v>1050</v>
      </c>
      <c r="H823" t="e">
        <f>VLOOKUP(F823,#REF!,2,FALSE)</f>
        <v>#REF!</v>
      </c>
      <c r="I823" t="s">
        <v>59</v>
      </c>
      <c r="J823" s="4">
        <v>44255</v>
      </c>
      <c r="K823" s="4">
        <v>44362</v>
      </c>
      <c r="L823" s="3">
        <f t="shared" si="48"/>
        <v>107</v>
      </c>
      <c r="M823" s="4">
        <v>44356</v>
      </c>
      <c r="N823">
        <f t="shared" si="49"/>
        <v>101</v>
      </c>
      <c r="O823">
        <v>1</v>
      </c>
      <c r="P823" t="e">
        <f>VLOOKUP(F823,#REF!,3,FALSE)</f>
        <v>#REF!</v>
      </c>
      <c r="Q823">
        <f t="shared" si="50"/>
        <v>1</v>
      </c>
      <c r="R823" t="str">
        <f t="shared" si="51"/>
        <v>1-数学分析中的问题和反例</v>
      </c>
      <c r="S823" t="s">
        <v>43</v>
      </c>
      <c r="U823">
        <v>1</v>
      </c>
      <c r="V823" t="s">
        <v>80</v>
      </c>
      <c r="W823">
        <v>16</v>
      </c>
      <c r="X823">
        <v>20</v>
      </c>
      <c r="Y823">
        <v>15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e">
        <f>VLOOKUP(A823,#REF!,4,FALSE)</f>
        <v>#REF!</v>
      </c>
      <c r="AW823" t="e">
        <f>VLOOKUP(A823,#REF!,5,FALSE)</f>
        <v>#REF!</v>
      </c>
      <c r="AX823">
        <f>SUMIF(量化书目统计!A:A,H823,量化书目统计!G:G)</f>
        <v>0</v>
      </c>
    </row>
    <row r="824" spans="1:50" x14ac:dyDescent="0.3">
      <c r="A824" t="s">
        <v>3833</v>
      </c>
      <c r="B824" t="s">
        <v>539</v>
      </c>
      <c r="C824" t="s">
        <v>117</v>
      </c>
      <c r="D824">
        <v>4</v>
      </c>
      <c r="E824" t="s">
        <v>2722</v>
      </c>
      <c r="F824" s="1" t="s">
        <v>3867</v>
      </c>
      <c r="G824" t="s">
        <v>2724</v>
      </c>
      <c r="H824" t="e">
        <f>VLOOKUP(F824,#REF!,2,FALSE)</f>
        <v>#REF!</v>
      </c>
      <c r="I824" t="s">
        <v>59</v>
      </c>
      <c r="J824" s="4">
        <v>44093</v>
      </c>
      <c r="K824" s="4">
        <v>44255</v>
      </c>
      <c r="L824" s="3">
        <f t="shared" si="48"/>
        <v>162</v>
      </c>
      <c r="M824" s="4">
        <v>44260</v>
      </c>
      <c r="N824">
        <f t="shared" si="49"/>
        <v>167</v>
      </c>
      <c r="O824">
        <v>1</v>
      </c>
      <c r="P824" t="e">
        <f>VLOOKUP(F824,#REF!,3,FALSE)</f>
        <v>#REF!</v>
      </c>
      <c r="Q824">
        <f t="shared" si="50"/>
        <v>1</v>
      </c>
      <c r="R824" t="str">
        <f t="shared" si="51"/>
        <v>1-数学分析中的问题与方法</v>
      </c>
      <c r="S824" t="s">
        <v>28</v>
      </c>
      <c r="T824">
        <v>2</v>
      </c>
      <c r="U824">
        <v>2</v>
      </c>
      <c r="V824" t="s">
        <v>43</v>
      </c>
      <c r="X824">
        <v>2</v>
      </c>
      <c r="Y824">
        <v>11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e">
        <f>VLOOKUP(A824,#REF!,4,FALSE)</f>
        <v>#REF!</v>
      </c>
      <c r="AW824" t="e">
        <f>VLOOKUP(A824,#REF!,5,FALSE)</f>
        <v>#REF!</v>
      </c>
      <c r="AX824">
        <f>SUMIF(量化书目统计!A:A,H824,量化书目统计!G:G)</f>
        <v>0</v>
      </c>
    </row>
    <row r="825" spans="1:50" x14ac:dyDescent="0.3">
      <c r="A825" t="s">
        <v>3833</v>
      </c>
      <c r="B825" t="s">
        <v>539</v>
      </c>
      <c r="C825" t="s">
        <v>117</v>
      </c>
      <c r="D825">
        <v>4</v>
      </c>
      <c r="E825" t="s">
        <v>2722</v>
      </c>
      <c r="F825" s="1" t="s">
        <v>3867</v>
      </c>
      <c r="G825" t="s">
        <v>2724</v>
      </c>
      <c r="H825" t="e">
        <f>VLOOKUP(F825,#REF!,2,FALSE)</f>
        <v>#REF!</v>
      </c>
      <c r="I825" t="s">
        <v>59</v>
      </c>
      <c r="J825" s="4">
        <v>44255</v>
      </c>
      <c r="K825" s="4">
        <v>44360</v>
      </c>
      <c r="L825" s="3">
        <f t="shared" si="48"/>
        <v>105</v>
      </c>
      <c r="M825" s="4">
        <v>44356</v>
      </c>
      <c r="N825">
        <f t="shared" si="49"/>
        <v>101</v>
      </c>
      <c r="O825">
        <v>1</v>
      </c>
      <c r="P825" t="e">
        <f>VLOOKUP(F825,#REF!,3,FALSE)</f>
        <v>#REF!</v>
      </c>
      <c r="Q825">
        <f t="shared" si="50"/>
        <v>1</v>
      </c>
      <c r="R825" t="str">
        <f t="shared" si="51"/>
        <v>1-数学分析中的问题与方法</v>
      </c>
      <c r="S825" t="s">
        <v>43</v>
      </c>
      <c r="U825">
        <v>2</v>
      </c>
      <c r="V825" t="s">
        <v>80</v>
      </c>
      <c r="W825">
        <v>15</v>
      </c>
      <c r="X825">
        <v>20</v>
      </c>
      <c r="Y825">
        <v>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e">
        <f>VLOOKUP(A825,#REF!,4,FALSE)</f>
        <v>#REF!</v>
      </c>
      <c r="AW825" t="e">
        <f>VLOOKUP(A825,#REF!,5,FALSE)</f>
        <v>#REF!</v>
      </c>
      <c r="AX825">
        <f>SUMIF(量化书目统计!A:A,H825,量化书目统计!G:G)</f>
        <v>0</v>
      </c>
    </row>
    <row r="826" spans="1:50" x14ac:dyDescent="0.3">
      <c r="A826" t="s">
        <v>3833</v>
      </c>
      <c r="B826" t="s">
        <v>539</v>
      </c>
      <c r="C826" t="s">
        <v>117</v>
      </c>
      <c r="D826">
        <v>4</v>
      </c>
      <c r="E826" t="s">
        <v>670</v>
      </c>
      <c r="F826" s="1" t="s">
        <v>671</v>
      </c>
      <c r="G826" t="s">
        <v>672</v>
      </c>
      <c r="H826" t="e">
        <f>VLOOKUP(F826,#REF!,2,FALSE)</f>
        <v>#REF!</v>
      </c>
      <c r="I826" t="s">
        <v>65</v>
      </c>
      <c r="J826" s="4">
        <v>44169</v>
      </c>
      <c r="K826" s="4">
        <v>44255</v>
      </c>
      <c r="L826" s="3">
        <f t="shared" si="48"/>
        <v>86</v>
      </c>
      <c r="M826" s="4">
        <v>44263</v>
      </c>
      <c r="N826">
        <f t="shared" si="49"/>
        <v>94</v>
      </c>
      <c r="O826">
        <v>1</v>
      </c>
      <c r="P826" t="e">
        <f>VLOOKUP(F826,#REF!,3,FALSE)</f>
        <v>#REF!</v>
      </c>
      <c r="Q826">
        <f t="shared" si="50"/>
        <v>0</v>
      </c>
      <c r="R826" t="str">
        <f t="shared" si="51"/>
        <v/>
      </c>
      <c r="S826" t="s">
        <v>28</v>
      </c>
      <c r="T826">
        <v>13</v>
      </c>
      <c r="U826">
        <v>1</v>
      </c>
      <c r="V826" t="s">
        <v>43</v>
      </c>
      <c r="X826">
        <v>13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e">
        <f>VLOOKUP(A826,#REF!,4,FALSE)</f>
        <v>#REF!</v>
      </c>
      <c r="AW826" t="e">
        <f>VLOOKUP(A826,#REF!,5,FALSE)</f>
        <v>#REF!</v>
      </c>
      <c r="AX826">
        <f>SUMIF(量化书目统计!A:A,H826,量化书目统计!G:G)</f>
        <v>0</v>
      </c>
    </row>
    <row r="827" spans="1:50" x14ac:dyDescent="0.3">
      <c r="A827" t="s">
        <v>3833</v>
      </c>
      <c r="B827" t="s">
        <v>539</v>
      </c>
      <c r="C827" t="s">
        <v>117</v>
      </c>
      <c r="D827">
        <v>4</v>
      </c>
      <c r="E827" t="s">
        <v>2324</v>
      </c>
      <c r="F827" s="1" t="s">
        <v>2325</v>
      </c>
      <c r="G827" t="s">
        <v>2326</v>
      </c>
      <c r="H827" t="e">
        <f>VLOOKUP(F827,#REF!,2,FALSE)</f>
        <v>#REF!</v>
      </c>
      <c r="I827" t="s">
        <v>49</v>
      </c>
      <c r="J827" s="4">
        <v>44169</v>
      </c>
      <c r="K827" s="4">
        <v>44255</v>
      </c>
      <c r="L827" s="3">
        <f t="shared" si="48"/>
        <v>86</v>
      </c>
      <c r="M827" s="4">
        <v>44260</v>
      </c>
      <c r="N827">
        <f t="shared" si="49"/>
        <v>91</v>
      </c>
      <c r="O827">
        <v>1</v>
      </c>
      <c r="P827" t="e">
        <f>VLOOKUP(F827,#REF!,3,FALSE)</f>
        <v>#REF!</v>
      </c>
      <c r="Q827">
        <f t="shared" si="50"/>
        <v>0</v>
      </c>
      <c r="R827" t="str">
        <f t="shared" si="51"/>
        <v/>
      </c>
      <c r="S827" t="s">
        <v>28</v>
      </c>
      <c r="T827">
        <v>13</v>
      </c>
      <c r="U827">
        <v>1</v>
      </c>
      <c r="V827" t="s">
        <v>43</v>
      </c>
      <c r="X827">
        <v>13</v>
      </c>
      <c r="Y827">
        <v>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e">
        <f>VLOOKUP(A827,#REF!,4,FALSE)</f>
        <v>#REF!</v>
      </c>
      <c r="AW827" t="e">
        <f>VLOOKUP(A827,#REF!,5,FALSE)</f>
        <v>#REF!</v>
      </c>
      <c r="AX827">
        <f>SUMIF(量化书目统计!A:A,H827,量化书目统计!G:G)</f>
        <v>0</v>
      </c>
    </row>
    <row r="828" spans="1:50" x14ac:dyDescent="0.3">
      <c r="A828" t="s">
        <v>3833</v>
      </c>
      <c r="B828" t="s">
        <v>539</v>
      </c>
      <c r="C828" t="s">
        <v>117</v>
      </c>
      <c r="D828">
        <v>4</v>
      </c>
      <c r="E828" t="s">
        <v>2711</v>
      </c>
      <c r="F828" s="1" t="s">
        <v>2712</v>
      </c>
      <c r="G828" t="s">
        <v>2713</v>
      </c>
      <c r="H828" t="e">
        <f>VLOOKUP(F828,#REF!,2,FALSE)</f>
        <v>#REF!</v>
      </c>
      <c r="I828" t="s">
        <v>59</v>
      </c>
      <c r="J828" s="4">
        <v>44369</v>
      </c>
      <c r="K828" s="4">
        <v>44454</v>
      </c>
      <c r="L828" s="3">
        <f t="shared" si="48"/>
        <v>85</v>
      </c>
      <c r="M828" s="4">
        <v>44446</v>
      </c>
      <c r="N828">
        <f t="shared" si="49"/>
        <v>77</v>
      </c>
      <c r="O828">
        <v>1</v>
      </c>
      <c r="P828" t="e">
        <f>VLOOKUP(F828,#REF!,3,FALSE)</f>
        <v>#REF!</v>
      </c>
      <c r="Q828">
        <f t="shared" si="50"/>
        <v>3</v>
      </c>
      <c r="R828" t="str">
        <f t="shared" si="51"/>
        <v>3-线性代数 (理工类) 考研真题与典型题详解</v>
      </c>
      <c r="S828" t="s">
        <v>80</v>
      </c>
      <c r="T828">
        <v>17</v>
      </c>
      <c r="U828">
        <v>1</v>
      </c>
      <c r="V828" t="s">
        <v>38</v>
      </c>
      <c r="W828">
        <v>2</v>
      </c>
      <c r="X828">
        <v>37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e">
        <f>VLOOKUP(A828,#REF!,4,FALSE)</f>
        <v>#REF!</v>
      </c>
      <c r="AW828" t="e">
        <f>VLOOKUP(A828,#REF!,5,FALSE)</f>
        <v>#REF!</v>
      </c>
      <c r="AX828">
        <f>SUMIF(量化书目统计!A:A,H828,量化书目统计!G:G)</f>
        <v>0</v>
      </c>
    </row>
    <row r="829" spans="1:50" x14ac:dyDescent="0.3">
      <c r="A829" t="s">
        <v>3833</v>
      </c>
      <c r="B829" t="s">
        <v>539</v>
      </c>
      <c r="C829" t="s">
        <v>117</v>
      </c>
      <c r="D829">
        <v>4</v>
      </c>
      <c r="E829" t="s">
        <v>3834</v>
      </c>
      <c r="F829" s="1" t="s">
        <v>3835</v>
      </c>
      <c r="G829" t="s">
        <v>3836</v>
      </c>
      <c r="H829" t="e">
        <f>VLOOKUP(F829,#REF!,2,FALSE)</f>
        <v>#REF!</v>
      </c>
      <c r="I829" t="s">
        <v>53</v>
      </c>
      <c r="J829" s="4">
        <v>44154</v>
      </c>
      <c r="K829" s="4">
        <v>44196</v>
      </c>
      <c r="L829" s="3">
        <f t="shared" si="48"/>
        <v>42</v>
      </c>
      <c r="M829" s="4">
        <v>44214</v>
      </c>
      <c r="N829">
        <f t="shared" si="49"/>
        <v>60</v>
      </c>
      <c r="O829">
        <v>1</v>
      </c>
      <c r="P829" t="e">
        <f>VLOOKUP(F829,#REF!,3,FALSE)</f>
        <v>#REF!</v>
      </c>
      <c r="Q829">
        <f t="shared" si="50"/>
        <v>0</v>
      </c>
      <c r="R829" t="str">
        <f t="shared" si="51"/>
        <v/>
      </c>
      <c r="S829" t="s">
        <v>28</v>
      </c>
      <c r="T829">
        <v>11</v>
      </c>
      <c r="U829">
        <v>1</v>
      </c>
      <c r="V829" t="s">
        <v>28</v>
      </c>
      <c r="W829">
        <v>17</v>
      </c>
      <c r="X829">
        <v>11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e">
        <f>VLOOKUP(A829,#REF!,4,FALSE)</f>
        <v>#REF!</v>
      </c>
      <c r="AW829" t="e">
        <f>VLOOKUP(A829,#REF!,5,FALSE)</f>
        <v>#REF!</v>
      </c>
      <c r="AX829">
        <f>SUMIF(量化书目统计!A:A,H829,量化书目统计!G:G)</f>
        <v>0</v>
      </c>
    </row>
    <row r="830" spans="1:50" x14ac:dyDescent="0.3">
      <c r="A830" t="s">
        <v>3833</v>
      </c>
      <c r="B830" t="s">
        <v>539</v>
      </c>
      <c r="C830" t="s">
        <v>117</v>
      </c>
      <c r="D830">
        <v>4</v>
      </c>
      <c r="E830" t="s">
        <v>3837</v>
      </c>
      <c r="F830" s="1" t="s">
        <v>3838</v>
      </c>
      <c r="G830" t="s">
        <v>3839</v>
      </c>
      <c r="H830" t="e">
        <f>VLOOKUP(F830,#REF!,2,FALSE)</f>
        <v>#REF!</v>
      </c>
      <c r="I830" t="s">
        <v>49</v>
      </c>
      <c r="J830" s="4">
        <v>44466</v>
      </c>
      <c r="K830" s="4">
        <v>44573</v>
      </c>
      <c r="L830" s="3">
        <f t="shared" si="48"/>
        <v>107</v>
      </c>
      <c r="M830" s="4">
        <v>44578</v>
      </c>
      <c r="N830">
        <f t="shared" si="49"/>
        <v>112</v>
      </c>
      <c r="O830">
        <v>1</v>
      </c>
      <c r="P830" t="e">
        <f>VLOOKUP(F830,#REF!,3,FALSE)</f>
        <v>#REF!</v>
      </c>
      <c r="Q830">
        <f t="shared" si="50"/>
        <v>0</v>
      </c>
      <c r="R830" t="str">
        <f t="shared" si="51"/>
        <v/>
      </c>
      <c r="S830" t="s">
        <v>38</v>
      </c>
      <c r="T830">
        <v>4</v>
      </c>
      <c r="U830">
        <v>1</v>
      </c>
      <c r="V830" t="s">
        <v>38</v>
      </c>
      <c r="W830">
        <v>18</v>
      </c>
      <c r="X830">
        <v>44</v>
      </c>
      <c r="Y830">
        <v>20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 t="e">
        <f>VLOOKUP(A830,#REF!,4,FALSE)</f>
        <v>#REF!</v>
      </c>
      <c r="AW830" t="e">
        <f>VLOOKUP(A830,#REF!,5,FALSE)</f>
        <v>#REF!</v>
      </c>
      <c r="AX830">
        <f>SUMIF(量化书目统计!A:A,H830,量化书目统计!G:G)</f>
        <v>0</v>
      </c>
    </row>
    <row r="831" spans="1:50" x14ac:dyDescent="0.3">
      <c r="A831" t="s">
        <v>3833</v>
      </c>
      <c r="B831" t="s">
        <v>539</v>
      </c>
      <c r="C831" t="s">
        <v>117</v>
      </c>
      <c r="D831">
        <v>4</v>
      </c>
      <c r="E831" t="s">
        <v>2115</v>
      </c>
      <c r="F831" s="1" t="s">
        <v>2116</v>
      </c>
      <c r="G831" t="s">
        <v>2117</v>
      </c>
      <c r="H831" t="e">
        <f>VLOOKUP(F831,#REF!,2,FALSE)</f>
        <v>#REF!</v>
      </c>
      <c r="I831" t="s">
        <v>65</v>
      </c>
      <c r="J831" s="4">
        <v>44169</v>
      </c>
      <c r="K831" s="4">
        <v>44196</v>
      </c>
      <c r="L831" s="3">
        <f t="shared" si="48"/>
        <v>27</v>
      </c>
      <c r="M831" s="4">
        <v>44229</v>
      </c>
      <c r="N831">
        <f t="shared" si="49"/>
        <v>60</v>
      </c>
      <c r="O831">
        <v>1</v>
      </c>
      <c r="P831" t="e">
        <f>VLOOKUP(F831,#REF!,3,FALSE)</f>
        <v>#REF!</v>
      </c>
      <c r="Q831">
        <f t="shared" si="50"/>
        <v>0</v>
      </c>
      <c r="R831" t="str">
        <f t="shared" si="51"/>
        <v/>
      </c>
      <c r="S831" t="s">
        <v>28</v>
      </c>
      <c r="T831">
        <v>13</v>
      </c>
      <c r="U831">
        <v>1</v>
      </c>
      <c r="V831" t="s">
        <v>28</v>
      </c>
      <c r="W831">
        <v>17</v>
      </c>
      <c r="X831">
        <v>13</v>
      </c>
      <c r="Y831">
        <v>11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e">
        <f>VLOOKUP(A831,#REF!,4,FALSE)</f>
        <v>#REF!</v>
      </c>
      <c r="AW831" t="e">
        <f>VLOOKUP(A831,#REF!,5,FALSE)</f>
        <v>#REF!</v>
      </c>
      <c r="AX831">
        <f>SUMIF(量化书目统计!A:A,H831,量化书目统计!G:G)</f>
        <v>0</v>
      </c>
    </row>
    <row r="832" spans="1:50" x14ac:dyDescent="0.3">
      <c r="A832" t="s">
        <v>3833</v>
      </c>
      <c r="B832" t="s">
        <v>539</v>
      </c>
      <c r="C832" t="s">
        <v>117</v>
      </c>
      <c r="D832">
        <v>4</v>
      </c>
      <c r="E832" t="s">
        <v>3840</v>
      </c>
      <c r="F832" s="1" t="s">
        <v>3841</v>
      </c>
      <c r="G832" t="s">
        <v>3842</v>
      </c>
      <c r="H832" t="e">
        <f>VLOOKUP(F832,#REF!,2,FALSE)</f>
        <v>#REF!</v>
      </c>
      <c r="I832" t="s">
        <v>49</v>
      </c>
      <c r="J832" s="4">
        <v>44168</v>
      </c>
      <c r="K832" s="4">
        <v>44196</v>
      </c>
      <c r="L832" s="3">
        <f t="shared" si="48"/>
        <v>28</v>
      </c>
      <c r="M832" s="4">
        <v>44228</v>
      </c>
      <c r="N832">
        <f t="shared" si="49"/>
        <v>60</v>
      </c>
      <c r="O832">
        <v>1</v>
      </c>
      <c r="P832" t="e">
        <f>VLOOKUP(F832,#REF!,3,FALSE)</f>
        <v>#REF!</v>
      </c>
      <c r="Q832">
        <f t="shared" si="50"/>
        <v>0</v>
      </c>
      <c r="R832" t="str">
        <f t="shared" si="51"/>
        <v/>
      </c>
      <c r="S832" t="s">
        <v>28</v>
      </c>
      <c r="T832">
        <v>13</v>
      </c>
      <c r="U832">
        <v>1</v>
      </c>
      <c r="V832" t="s">
        <v>28</v>
      </c>
      <c r="W832">
        <v>17</v>
      </c>
      <c r="X832">
        <v>13</v>
      </c>
      <c r="Y832">
        <v>15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e">
        <f>VLOOKUP(A832,#REF!,4,FALSE)</f>
        <v>#REF!</v>
      </c>
      <c r="AW832" t="e">
        <f>VLOOKUP(A832,#REF!,5,FALSE)</f>
        <v>#REF!</v>
      </c>
      <c r="AX832">
        <f>SUMIF(量化书目统计!A:A,H832,量化书目统计!G:G)</f>
        <v>0</v>
      </c>
    </row>
    <row r="833" spans="1:50" x14ac:dyDescent="0.3">
      <c r="A833" t="s">
        <v>3833</v>
      </c>
      <c r="B833" t="s">
        <v>539</v>
      </c>
      <c r="C833" t="s">
        <v>117</v>
      </c>
      <c r="D833">
        <v>4</v>
      </c>
      <c r="E833" t="s">
        <v>3843</v>
      </c>
      <c r="F833" s="1" t="s">
        <v>3844</v>
      </c>
      <c r="G833" t="s">
        <v>3845</v>
      </c>
      <c r="H833" t="e">
        <f>VLOOKUP(F833,#REF!,2,FALSE)</f>
        <v>#REF!</v>
      </c>
      <c r="I833" t="s">
        <v>32</v>
      </c>
      <c r="J833" s="4">
        <v>44173</v>
      </c>
      <c r="K833" s="4">
        <v>44360</v>
      </c>
      <c r="L833" s="3">
        <f t="shared" si="48"/>
        <v>187</v>
      </c>
      <c r="M833" s="4">
        <v>44356</v>
      </c>
      <c r="N833">
        <f t="shared" si="49"/>
        <v>183</v>
      </c>
      <c r="O833">
        <v>1</v>
      </c>
      <c r="P833" t="e">
        <f>VLOOKUP(F833,#REF!,3,FALSE)</f>
        <v>#REF!</v>
      </c>
      <c r="Q833">
        <f t="shared" si="50"/>
        <v>0</v>
      </c>
      <c r="R833" t="str">
        <f t="shared" si="51"/>
        <v/>
      </c>
      <c r="S833" t="s">
        <v>28</v>
      </c>
      <c r="T833">
        <v>14</v>
      </c>
      <c r="U833">
        <v>1</v>
      </c>
      <c r="V833" t="s">
        <v>80</v>
      </c>
      <c r="W833">
        <v>15</v>
      </c>
      <c r="X833">
        <v>14</v>
      </c>
      <c r="Y833">
        <v>4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 t="e">
        <f>VLOOKUP(A833,#REF!,4,FALSE)</f>
        <v>#REF!</v>
      </c>
      <c r="AW833" t="e">
        <f>VLOOKUP(A833,#REF!,5,FALSE)</f>
        <v>#REF!</v>
      </c>
      <c r="AX833">
        <f>SUMIF(量化书目统计!A:A,H833,量化书目统计!G:G)</f>
        <v>0</v>
      </c>
    </row>
    <row r="834" spans="1:50" x14ac:dyDescent="0.3">
      <c r="A834" t="s">
        <v>3833</v>
      </c>
      <c r="B834" t="s">
        <v>539</v>
      </c>
      <c r="C834" t="s">
        <v>117</v>
      </c>
      <c r="D834">
        <v>4</v>
      </c>
      <c r="E834" t="s">
        <v>2097</v>
      </c>
      <c r="F834" s="1" t="s">
        <v>2098</v>
      </c>
      <c r="G834" t="s">
        <v>2099</v>
      </c>
      <c r="H834" t="e">
        <f>VLOOKUP(F834,#REF!,2,FALSE)</f>
        <v>#REF!</v>
      </c>
      <c r="I834" t="s">
        <v>32</v>
      </c>
      <c r="J834" s="4">
        <v>44573</v>
      </c>
      <c r="K834" s="4">
        <v>44801</v>
      </c>
      <c r="L834" s="3">
        <f t="shared" ref="L834:L897" si="52">IF(K834&lt;&gt;0,K834-J834,"")</f>
        <v>228</v>
      </c>
      <c r="M834" s="4">
        <v>44815</v>
      </c>
      <c r="N834">
        <f t="shared" ref="N834:N897" si="53">M834-J834</f>
        <v>242</v>
      </c>
      <c r="O834">
        <v>1</v>
      </c>
      <c r="P834" t="e">
        <f>VLOOKUP(F834,#REF!,3,FALSE)</f>
        <v>#REF!</v>
      </c>
      <c r="Q834">
        <f t="shared" ref="Q834:Q897" si="54">IF(OR(ISNUMBER(SEARCH("高等数学",E834)),ISNUMBER(SEARCH("数学分析",E834)),ISNUMBER(SEARCH("微积分",E834))),1,IF(OR(ISNUMBER(SEARCH("概率",E834)),ISNUMBER(SEARCH("数理统计",E834)),ISNUMBER(SEARCH("统计",E834))),2,IF(ISNUMBER(SEARCH("代数",E834)),3,IF(OR(ISNUMBER(SEARCH("运筹",E834)),ISNUMBER(SEARCH("优化",E834))),4,0))))</f>
        <v>0</v>
      </c>
      <c r="R834" t="str">
        <f t="shared" ref="R834:R897" si="55">IF(AND(Q834&gt;0,O834=1),Q834&amp;"-"&amp;E834,"")</f>
        <v/>
      </c>
      <c r="S834" t="s">
        <v>38</v>
      </c>
      <c r="T834">
        <f>19</f>
        <v>19</v>
      </c>
      <c r="U834">
        <v>1</v>
      </c>
      <c r="V834" t="s">
        <v>43</v>
      </c>
      <c r="X834">
        <v>59</v>
      </c>
      <c r="Y834">
        <v>4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e">
        <f>VLOOKUP(A834,#REF!,4,FALSE)</f>
        <v>#REF!</v>
      </c>
      <c r="AW834" t="e">
        <f>VLOOKUP(A834,#REF!,5,FALSE)</f>
        <v>#REF!</v>
      </c>
      <c r="AX834">
        <f>SUMIF(量化书目统计!A:A,H834,量化书目统计!G:G)</f>
        <v>0</v>
      </c>
    </row>
    <row r="835" spans="1:50" x14ac:dyDescent="0.3">
      <c r="A835" t="s">
        <v>3833</v>
      </c>
      <c r="B835" t="s">
        <v>539</v>
      </c>
      <c r="C835" t="s">
        <v>117</v>
      </c>
      <c r="D835">
        <v>4</v>
      </c>
      <c r="E835" t="s">
        <v>2097</v>
      </c>
      <c r="F835" s="1" t="s">
        <v>2098</v>
      </c>
      <c r="G835" t="s">
        <v>2099</v>
      </c>
      <c r="H835" t="e">
        <f>VLOOKUP(F835,#REF!,2,FALSE)</f>
        <v>#REF!</v>
      </c>
      <c r="I835" t="s">
        <v>32</v>
      </c>
      <c r="J835" s="4">
        <v>44263</v>
      </c>
      <c r="K835" s="4">
        <v>44272</v>
      </c>
      <c r="L835" s="3">
        <f t="shared" si="52"/>
        <v>9</v>
      </c>
      <c r="M835" s="4">
        <v>44277</v>
      </c>
      <c r="N835">
        <f t="shared" si="53"/>
        <v>14</v>
      </c>
      <c r="O835">
        <v>1</v>
      </c>
      <c r="P835" t="e">
        <f>VLOOKUP(F835,#REF!,3,FALSE)</f>
        <v>#REF!</v>
      </c>
      <c r="Q835">
        <f t="shared" si="54"/>
        <v>0</v>
      </c>
      <c r="R835" t="str">
        <f t="shared" si="55"/>
        <v/>
      </c>
      <c r="S835" t="s">
        <v>80</v>
      </c>
      <c r="T835">
        <v>2</v>
      </c>
      <c r="U835">
        <v>1</v>
      </c>
      <c r="V835" t="s">
        <v>80</v>
      </c>
      <c r="W835">
        <v>3</v>
      </c>
      <c r="X835">
        <v>22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e">
        <f>VLOOKUP(A835,#REF!,4,FALSE)</f>
        <v>#REF!</v>
      </c>
      <c r="AW835" t="e">
        <f>VLOOKUP(A835,#REF!,5,FALSE)</f>
        <v>#REF!</v>
      </c>
      <c r="AX835">
        <f>SUMIF(量化书目统计!A:A,H835,量化书目统计!G:G)</f>
        <v>0</v>
      </c>
    </row>
    <row r="836" spans="1:50" x14ac:dyDescent="0.3">
      <c r="A836" t="s">
        <v>3833</v>
      </c>
      <c r="B836" t="s">
        <v>539</v>
      </c>
      <c r="C836" t="s">
        <v>117</v>
      </c>
      <c r="D836">
        <v>4</v>
      </c>
      <c r="E836" t="s">
        <v>3846</v>
      </c>
      <c r="F836" s="1" t="s">
        <v>3847</v>
      </c>
      <c r="G836" t="s">
        <v>3848</v>
      </c>
      <c r="H836" t="e">
        <f>VLOOKUP(F836,#REF!,2,FALSE)</f>
        <v>#REF!</v>
      </c>
      <c r="I836" t="s">
        <v>32</v>
      </c>
      <c r="J836" s="4">
        <v>44573</v>
      </c>
      <c r="K836" s="4">
        <v>44801</v>
      </c>
      <c r="L836" s="3">
        <f t="shared" si="52"/>
        <v>228</v>
      </c>
      <c r="M836" s="4">
        <v>44815</v>
      </c>
      <c r="N836">
        <f t="shared" si="53"/>
        <v>242</v>
      </c>
      <c r="O836">
        <v>1</v>
      </c>
      <c r="P836" t="e">
        <f>VLOOKUP(F836,#REF!,3,FALSE)</f>
        <v>#REF!</v>
      </c>
      <c r="Q836">
        <f t="shared" si="54"/>
        <v>0</v>
      </c>
      <c r="R836" t="str">
        <f t="shared" si="55"/>
        <v/>
      </c>
      <c r="S836" t="s">
        <v>38</v>
      </c>
      <c r="T836">
        <f>19</f>
        <v>19</v>
      </c>
      <c r="U836">
        <v>1</v>
      </c>
      <c r="V836" t="s">
        <v>43</v>
      </c>
      <c r="X836">
        <v>59</v>
      </c>
      <c r="Y836">
        <v>4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e">
        <f>VLOOKUP(A836,#REF!,4,FALSE)</f>
        <v>#REF!</v>
      </c>
      <c r="AW836" t="e">
        <f>VLOOKUP(A836,#REF!,5,FALSE)</f>
        <v>#REF!</v>
      </c>
      <c r="AX836">
        <f>SUMIF(量化书目统计!A:A,H836,量化书目统计!G:G)</f>
        <v>0</v>
      </c>
    </row>
    <row r="837" spans="1:50" x14ac:dyDescent="0.3">
      <c r="A837" t="s">
        <v>3833</v>
      </c>
      <c r="B837" t="s">
        <v>539</v>
      </c>
      <c r="C837" t="s">
        <v>117</v>
      </c>
      <c r="D837">
        <v>4</v>
      </c>
      <c r="E837" t="s">
        <v>3846</v>
      </c>
      <c r="F837" s="1" t="s">
        <v>3847</v>
      </c>
      <c r="G837" t="s">
        <v>3848</v>
      </c>
      <c r="H837" t="e">
        <f>VLOOKUP(F837,#REF!,2,FALSE)</f>
        <v>#REF!</v>
      </c>
      <c r="I837" t="s">
        <v>32</v>
      </c>
      <c r="J837" s="4">
        <v>44180</v>
      </c>
      <c r="K837" s="4">
        <v>44255</v>
      </c>
      <c r="L837" s="3">
        <f t="shared" si="52"/>
        <v>75</v>
      </c>
      <c r="M837" s="4">
        <v>44260</v>
      </c>
      <c r="N837">
        <f t="shared" si="53"/>
        <v>80</v>
      </c>
      <c r="O837">
        <v>1</v>
      </c>
      <c r="P837" t="e">
        <f>VLOOKUP(F837,#REF!,3,FALSE)</f>
        <v>#REF!</v>
      </c>
      <c r="Q837">
        <f t="shared" si="54"/>
        <v>0</v>
      </c>
      <c r="R837" t="str">
        <f t="shared" si="55"/>
        <v/>
      </c>
      <c r="S837" t="s">
        <v>28</v>
      </c>
      <c r="T837">
        <v>15</v>
      </c>
      <c r="U837">
        <v>1</v>
      </c>
      <c r="V837" t="s">
        <v>43</v>
      </c>
      <c r="X837">
        <v>15</v>
      </c>
      <c r="Y837"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e">
        <f>VLOOKUP(A837,#REF!,4,FALSE)</f>
        <v>#REF!</v>
      </c>
      <c r="AW837" t="e">
        <f>VLOOKUP(A837,#REF!,5,FALSE)</f>
        <v>#REF!</v>
      </c>
      <c r="AX837">
        <f>SUMIF(量化书目统计!A:A,H837,量化书目统计!G:G)</f>
        <v>0</v>
      </c>
    </row>
    <row r="838" spans="1:50" x14ac:dyDescent="0.3">
      <c r="A838" t="s">
        <v>3833</v>
      </c>
      <c r="B838" t="s">
        <v>539</v>
      </c>
      <c r="C838" t="s">
        <v>117</v>
      </c>
      <c r="D838">
        <v>4</v>
      </c>
      <c r="E838" t="s">
        <v>429</v>
      </c>
      <c r="F838" s="1" t="s">
        <v>430</v>
      </c>
      <c r="G838" t="s">
        <v>431</v>
      </c>
      <c r="H838" t="e">
        <f>VLOOKUP(F838,#REF!,2,FALSE)</f>
        <v>#REF!</v>
      </c>
      <c r="I838" t="s">
        <v>59</v>
      </c>
      <c r="J838" s="4">
        <v>44272</v>
      </c>
      <c r="K838" s="4">
        <v>44360</v>
      </c>
      <c r="L838" s="3">
        <f t="shared" si="52"/>
        <v>88</v>
      </c>
      <c r="M838" s="4">
        <v>44356</v>
      </c>
      <c r="N838">
        <f t="shared" si="53"/>
        <v>84</v>
      </c>
      <c r="O838">
        <v>1</v>
      </c>
      <c r="P838" t="e">
        <f>VLOOKUP(F838,#REF!,3,FALSE)</f>
        <v>#REF!</v>
      </c>
      <c r="Q838">
        <f t="shared" si="54"/>
        <v>0</v>
      </c>
      <c r="R838" t="str">
        <f t="shared" si="55"/>
        <v/>
      </c>
      <c r="S838" t="s">
        <v>80</v>
      </c>
      <c r="T838">
        <v>3</v>
      </c>
      <c r="U838">
        <v>1</v>
      </c>
      <c r="V838" t="s">
        <v>80</v>
      </c>
      <c r="W838">
        <v>15</v>
      </c>
      <c r="X838">
        <v>23</v>
      </c>
      <c r="Y838">
        <v>11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e">
        <f>VLOOKUP(A838,#REF!,4,FALSE)</f>
        <v>#REF!</v>
      </c>
      <c r="AW838" t="e">
        <f>VLOOKUP(A838,#REF!,5,FALSE)</f>
        <v>#REF!</v>
      </c>
      <c r="AX838">
        <f>SUMIF(量化书目统计!A:A,H838,量化书目统计!G:G)</f>
        <v>0</v>
      </c>
    </row>
    <row r="839" spans="1:50" x14ac:dyDescent="0.3">
      <c r="A839" t="s">
        <v>3833</v>
      </c>
      <c r="B839" t="s">
        <v>539</v>
      </c>
      <c r="C839" t="s">
        <v>117</v>
      </c>
      <c r="D839">
        <v>4</v>
      </c>
      <c r="E839" t="s">
        <v>1243</v>
      </c>
      <c r="F839" s="1" t="s">
        <v>1244</v>
      </c>
      <c r="G839" t="s">
        <v>1245</v>
      </c>
      <c r="H839" t="e">
        <f>VLOOKUP(F839,#REF!,2,FALSE)</f>
        <v>#REF!</v>
      </c>
      <c r="I839" t="s">
        <v>59</v>
      </c>
      <c r="J839" s="4">
        <v>44272</v>
      </c>
      <c r="K839" s="4">
        <v>44360</v>
      </c>
      <c r="L839" s="3">
        <f t="shared" si="52"/>
        <v>88</v>
      </c>
      <c r="M839" s="4">
        <v>44356</v>
      </c>
      <c r="N839">
        <f t="shared" si="53"/>
        <v>84</v>
      </c>
      <c r="O839">
        <v>1</v>
      </c>
      <c r="P839" t="e">
        <f>VLOOKUP(F839,#REF!,3,FALSE)</f>
        <v>#REF!</v>
      </c>
      <c r="Q839">
        <f t="shared" si="54"/>
        <v>3</v>
      </c>
      <c r="R839" t="str">
        <f t="shared" si="55"/>
        <v>3-高等代数学</v>
      </c>
      <c r="S839" t="s">
        <v>80</v>
      </c>
      <c r="T839">
        <v>3</v>
      </c>
      <c r="U839">
        <v>1</v>
      </c>
      <c r="V839" t="s">
        <v>80</v>
      </c>
      <c r="W839">
        <v>15</v>
      </c>
      <c r="X839">
        <v>23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e">
        <f>VLOOKUP(A839,#REF!,4,FALSE)</f>
        <v>#REF!</v>
      </c>
      <c r="AW839" t="e">
        <f>VLOOKUP(A839,#REF!,5,FALSE)</f>
        <v>#REF!</v>
      </c>
      <c r="AX839">
        <f>SUMIF(量化书目统计!A:A,H839,量化书目统计!G:G)</f>
        <v>0</v>
      </c>
    </row>
    <row r="840" spans="1:50" x14ac:dyDescent="0.3">
      <c r="A840" t="s">
        <v>3833</v>
      </c>
      <c r="B840" t="s">
        <v>539</v>
      </c>
      <c r="C840" t="s">
        <v>117</v>
      </c>
      <c r="D840">
        <v>4</v>
      </c>
      <c r="E840" t="s">
        <v>3849</v>
      </c>
      <c r="F840" s="1" t="s">
        <v>3850</v>
      </c>
      <c r="G840" t="s">
        <v>3851</v>
      </c>
      <c r="H840" t="e">
        <f>VLOOKUP(F840,#REF!,2,FALSE)</f>
        <v>#REF!</v>
      </c>
      <c r="I840" t="s">
        <v>65</v>
      </c>
      <c r="J840" s="4">
        <v>44554</v>
      </c>
      <c r="K840" s="4">
        <v>44617</v>
      </c>
      <c r="L840" s="3">
        <f t="shared" si="52"/>
        <v>63</v>
      </c>
      <c r="M840" s="4">
        <v>44624</v>
      </c>
      <c r="N840">
        <f t="shared" si="53"/>
        <v>70</v>
      </c>
      <c r="O840">
        <v>1</v>
      </c>
      <c r="P840" t="e">
        <f>VLOOKUP(F840,#REF!,3,FALSE)</f>
        <v>#REF!</v>
      </c>
      <c r="Q840">
        <f t="shared" si="54"/>
        <v>0</v>
      </c>
      <c r="R840" t="str">
        <f t="shared" si="55"/>
        <v/>
      </c>
      <c r="S840" t="s">
        <v>38</v>
      </c>
      <c r="T840">
        <v>16</v>
      </c>
      <c r="U840">
        <v>1</v>
      </c>
      <c r="V840" t="s">
        <v>99</v>
      </c>
      <c r="W840">
        <v>2</v>
      </c>
      <c r="X840">
        <v>56</v>
      </c>
      <c r="Y840">
        <v>19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 t="e">
        <f>VLOOKUP(A840,#REF!,4,FALSE)</f>
        <v>#REF!</v>
      </c>
      <c r="AW840" t="e">
        <f>VLOOKUP(A840,#REF!,5,FALSE)</f>
        <v>#REF!</v>
      </c>
      <c r="AX840">
        <f>SUMIF(量化书目统计!A:A,H840,量化书目统计!G:G)</f>
        <v>0</v>
      </c>
    </row>
    <row r="841" spans="1:50" x14ac:dyDescent="0.3">
      <c r="A841" t="s">
        <v>3833</v>
      </c>
      <c r="B841" t="s">
        <v>539</v>
      </c>
      <c r="C841" t="s">
        <v>117</v>
      </c>
      <c r="D841">
        <v>4</v>
      </c>
      <c r="E841" t="s">
        <v>1883</v>
      </c>
      <c r="F841" s="1" t="s">
        <v>1884</v>
      </c>
      <c r="G841" t="s">
        <v>1885</v>
      </c>
      <c r="H841" t="e">
        <f>VLOOKUP(F841,#REF!,2,FALSE)</f>
        <v>#REF!</v>
      </c>
      <c r="I841" t="s">
        <v>59</v>
      </c>
      <c r="J841" s="4">
        <v>44517</v>
      </c>
      <c r="K841" s="4">
        <v>44573</v>
      </c>
      <c r="L841" s="3">
        <f t="shared" si="52"/>
        <v>56</v>
      </c>
      <c r="M841" s="4">
        <v>44578</v>
      </c>
      <c r="N841">
        <f t="shared" si="53"/>
        <v>61</v>
      </c>
      <c r="O841">
        <v>1</v>
      </c>
      <c r="P841" t="e">
        <f>VLOOKUP(F841,#REF!,3,FALSE)</f>
        <v>#REF!</v>
      </c>
      <c r="Q841">
        <f t="shared" si="54"/>
        <v>2</v>
      </c>
      <c r="R841" t="str">
        <f t="shared" si="55"/>
        <v>2-概率论与数理统计</v>
      </c>
      <c r="S841" t="s">
        <v>38</v>
      </c>
      <c r="T841">
        <v>11</v>
      </c>
      <c r="U841">
        <v>1</v>
      </c>
      <c r="V841" t="s">
        <v>38</v>
      </c>
      <c r="W841">
        <v>18</v>
      </c>
      <c r="X841">
        <v>51</v>
      </c>
      <c r="Y841">
        <v>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e">
        <f>VLOOKUP(A841,#REF!,4,FALSE)</f>
        <v>#REF!</v>
      </c>
      <c r="AW841" t="e">
        <f>VLOOKUP(A841,#REF!,5,FALSE)</f>
        <v>#REF!</v>
      </c>
      <c r="AX841">
        <f>SUMIF(量化书目统计!A:A,H841,量化书目统计!G:G)</f>
        <v>0</v>
      </c>
    </row>
    <row r="842" spans="1:50" x14ac:dyDescent="0.3">
      <c r="A842" t="s">
        <v>3833</v>
      </c>
      <c r="B842" t="s">
        <v>539</v>
      </c>
      <c r="C842" t="s">
        <v>117</v>
      </c>
      <c r="D842">
        <v>4</v>
      </c>
      <c r="E842" t="s">
        <v>1874</v>
      </c>
      <c r="F842" s="1" t="s">
        <v>1875</v>
      </c>
      <c r="G842" t="s">
        <v>1876</v>
      </c>
      <c r="H842" t="e">
        <f>VLOOKUP(F842,#REF!,2,FALSE)</f>
        <v>#REF!</v>
      </c>
      <c r="I842" t="s">
        <v>53</v>
      </c>
      <c r="J842" s="4">
        <v>44170</v>
      </c>
      <c r="K842" s="4">
        <v>44196</v>
      </c>
      <c r="L842" s="3">
        <f t="shared" si="52"/>
        <v>26</v>
      </c>
      <c r="M842" s="4">
        <v>44230</v>
      </c>
      <c r="N842">
        <f t="shared" si="53"/>
        <v>60</v>
      </c>
      <c r="O842">
        <v>1</v>
      </c>
      <c r="P842" t="e">
        <f>VLOOKUP(F842,#REF!,3,FALSE)</f>
        <v>#REF!</v>
      </c>
      <c r="Q842">
        <f t="shared" si="54"/>
        <v>0</v>
      </c>
      <c r="R842" t="str">
        <f t="shared" si="55"/>
        <v/>
      </c>
      <c r="S842" t="s">
        <v>28</v>
      </c>
      <c r="T842">
        <v>13</v>
      </c>
      <c r="U842">
        <v>1</v>
      </c>
      <c r="V842" t="s">
        <v>28</v>
      </c>
      <c r="W842">
        <v>17</v>
      </c>
      <c r="X842">
        <v>13</v>
      </c>
      <c r="Y842">
        <v>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e">
        <f>VLOOKUP(A842,#REF!,4,FALSE)</f>
        <v>#REF!</v>
      </c>
      <c r="AW842" t="e">
        <f>VLOOKUP(A842,#REF!,5,FALSE)</f>
        <v>#REF!</v>
      </c>
      <c r="AX842">
        <f>SUMIF(量化书目统计!A:A,H842,量化书目统计!G:G)</f>
        <v>0</v>
      </c>
    </row>
    <row r="843" spans="1:50" x14ac:dyDescent="0.3">
      <c r="A843" t="s">
        <v>3833</v>
      </c>
      <c r="B843" t="s">
        <v>539</v>
      </c>
      <c r="C843" t="s">
        <v>117</v>
      </c>
      <c r="D843">
        <v>4</v>
      </c>
      <c r="E843" t="s">
        <v>2245</v>
      </c>
      <c r="F843" s="1" t="s">
        <v>2246</v>
      </c>
      <c r="G843" t="s">
        <v>2247</v>
      </c>
      <c r="H843" t="e">
        <f>VLOOKUP(F843,#REF!,2,FALSE)</f>
        <v>#REF!</v>
      </c>
      <c r="I843" t="s">
        <v>49</v>
      </c>
      <c r="J843" s="4">
        <v>44455</v>
      </c>
      <c r="K843" s="4">
        <v>44517</v>
      </c>
      <c r="L843" s="3">
        <f t="shared" si="52"/>
        <v>62</v>
      </c>
      <c r="M843" s="4">
        <v>44515</v>
      </c>
      <c r="N843">
        <f t="shared" si="53"/>
        <v>60</v>
      </c>
      <c r="O843">
        <v>1</v>
      </c>
      <c r="P843" t="e">
        <f>VLOOKUP(F843,#REF!,3,FALSE)</f>
        <v>#REF!</v>
      </c>
      <c r="Q843">
        <f t="shared" si="54"/>
        <v>0</v>
      </c>
      <c r="R843" t="str">
        <f t="shared" si="55"/>
        <v/>
      </c>
      <c r="S843" t="s">
        <v>38</v>
      </c>
      <c r="T843">
        <v>2</v>
      </c>
      <c r="U843">
        <v>1</v>
      </c>
      <c r="V843" t="s">
        <v>38</v>
      </c>
      <c r="W843">
        <v>11</v>
      </c>
      <c r="X843">
        <v>42</v>
      </c>
      <c r="Y843">
        <v>15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e">
        <f>VLOOKUP(A843,#REF!,4,FALSE)</f>
        <v>#REF!</v>
      </c>
      <c r="AW843" t="e">
        <f>VLOOKUP(A843,#REF!,5,FALSE)</f>
        <v>#REF!</v>
      </c>
      <c r="AX843">
        <f>SUMIF(量化书目统计!A:A,H843,量化书目统计!G:G)</f>
        <v>0</v>
      </c>
    </row>
    <row r="844" spans="1:50" x14ac:dyDescent="0.3">
      <c r="A844" t="s">
        <v>3833</v>
      </c>
      <c r="B844" t="s">
        <v>539</v>
      </c>
      <c r="C844" t="s">
        <v>117</v>
      </c>
      <c r="D844">
        <v>4</v>
      </c>
      <c r="E844" t="s">
        <v>165</v>
      </c>
      <c r="F844" s="1" t="s">
        <v>166</v>
      </c>
      <c r="G844" t="s">
        <v>167</v>
      </c>
      <c r="H844" t="e">
        <f>VLOOKUP(F844,#REF!,2,FALSE)</f>
        <v>#REF!</v>
      </c>
      <c r="I844" t="s">
        <v>49</v>
      </c>
      <c r="J844" s="4">
        <v>44505</v>
      </c>
      <c r="K844" s="4">
        <v>44553</v>
      </c>
      <c r="L844" s="3">
        <f t="shared" si="52"/>
        <v>48</v>
      </c>
      <c r="M844" s="4">
        <v>44540</v>
      </c>
      <c r="N844">
        <f t="shared" si="53"/>
        <v>35</v>
      </c>
      <c r="O844">
        <v>1</v>
      </c>
      <c r="P844" t="e">
        <f>VLOOKUP(F844,#REF!,3,FALSE)</f>
        <v>#REF!</v>
      </c>
      <c r="Q844">
        <f t="shared" si="54"/>
        <v>0</v>
      </c>
      <c r="R844" t="str">
        <f t="shared" si="55"/>
        <v/>
      </c>
      <c r="S844" t="s">
        <v>38</v>
      </c>
      <c r="T844">
        <v>9</v>
      </c>
      <c r="U844">
        <v>1</v>
      </c>
      <c r="V844" t="s">
        <v>38</v>
      </c>
      <c r="W844">
        <v>16</v>
      </c>
      <c r="X844">
        <v>49</v>
      </c>
      <c r="Y844">
        <v>15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e">
        <f>VLOOKUP(A844,#REF!,4,FALSE)</f>
        <v>#REF!</v>
      </c>
      <c r="AW844" t="e">
        <f>VLOOKUP(A844,#REF!,5,FALSE)</f>
        <v>#REF!</v>
      </c>
      <c r="AX844">
        <f>SUMIF(量化书目统计!A:A,H844,量化书目统计!G:G)</f>
        <v>0</v>
      </c>
    </row>
    <row r="845" spans="1:50" x14ac:dyDescent="0.3">
      <c r="A845" t="s">
        <v>3833</v>
      </c>
      <c r="B845" t="s">
        <v>539</v>
      </c>
      <c r="C845" t="s">
        <v>117</v>
      </c>
      <c r="D845">
        <v>4</v>
      </c>
      <c r="E845" t="s">
        <v>3852</v>
      </c>
      <c r="F845" s="1" t="s">
        <v>3853</v>
      </c>
      <c r="G845" t="s">
        <v>3854</v>
      </c>
      <c r="H845" t="e">
        <f>VLOOKUP(F845,#REF!,2,FALSE)</f>
        <v>#REF!</v>
      </c>
      <c r="I845" t="s">
        <v>49</v>
      </c>
      <c r="J845" s="4">
        <v>44168</v>
      </c>
      <c r="K845" s="4">
        <v>44196</v>
      </c>
      <c r="L845" s="3">
        <f t="shared" si="52"/>
        <v>28</v>
      </c>
      <c r="M845" s="4">
        <v>44228</v>
      </c>
      <c r="N845">
        <f t="shared" si="53"/>
        <v>60</v>
      </c>
      <c r="O845">
        <v>1</v>
      </c>
      <c r="P845" t="e">
        <f>VLOOKUP(F845,#REF!,3,FALSE)</f>
        <v>#REF!</v>
      </c>
      <c r="Q845">
        <f t="shared" si="54"/>
        <v>0</v>
      </c>
      <c r="R845" t="str">
        <f t="shared" si="55"/>
        <v/>
      </c>
      <c r="S845" t="s">
        <v>28</v>
      </c>
      <c r="T845">
        <v>13</v>
      </c>
      <c r="U845">
        <v>1</v>
      </c>
      <c r="V845" t="s">
        <v>28</v>
      </c>
      <c r="W845">
        <v>17</v>
      </c>
      <c r="X845">
        <v>13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e">
        <f>VLOOKUP(A845,#REF!,4,FALSE)</f>
        <v>#REF!</v>
      </c>
      <c r="AW845" t="e">
        <f>VLOOKUP(A845,#REF!,5,FALSE)</f>
        <v>#REF!</v>
      </c>
      <c r="AX845">
        <f>SUMIF(量化书目统计!A:A,H845,量化书目统计!G:G)</f>
        <v>0</v>
      </c>
    </row>
    <row r="846" spans="1:50" x14ac:dyDescent="0.3">
      <c r="A846" t="s">
        <v>3833</v>
      </c>
      <c r="B846" t="s">
        <v>539</v>
      </c>
      <c r="C846" t="s">
        <v>117</v>
      </c>
      <c r="D846">
        <v>4</v>
      </c>
      <c r="E846" t="s">
        <v>2995</v>
      </c>
      <c r="F846" s="1" t="s">
        <v>2996</v>
      </c>
      <c r="G846" t="s">
        <v>2997</v>
      </c>
      <c r="H846" t="e">
        <f>VLOOKUP(F846,#REF!,2,FALSE)</f>
        <v>#REF!</v>
      </c>
      <c r="I846" t="s">
        <v>158</v>
      </c>
      <c r="J846" s="4">
        <v>44171</v>
      </c>
      <c r="K846" s="4">
        <v>44208</v>
      </c>
      <c r="L846" s="3">
        <f t="shared" si="52"/>
        <v>37</v>
      </c>
      <c r="M846" s="4">
        <v>44209</v>
      </c>
      <c r="N846">
        <f t="shared" si="53"/>
        <v>38</v>
      </c>
      <c r="O846">
        <v>1</v>
      </c>
      <c r="P846" t="e">
        <f>VLOOKUP(F846,#REF!,3,FALSE)</f>
        <v>#REF!</v>
      </c>
      <c r="Q846">
        <f t="shared" si="54"/>
        <v>0</v>
      </c>
      <c r="R846" t="str">
        <f t="shared" si="55"/>
        <v/>
      </c>
      <c r="S846" t="s">
        <v>28</v>
      </c>
      <c r="T846">
        <v>14</v>
      </c>
      <c r="U846">
        <v>1</v>
      </c>
      <c r="V846" t="s">
        <v>28</v>
      </c>
      <c r="W846">
        <v>18</v>
      </c>
      <c r="X846">
        <v>14</v>
      </c>
      <c r="Y846">
        <v>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e">
        <f>VLOOKUP(A846,#REF!,4,FALSE)</f>
        <v>#REF!</v>
      </c>
      <c r="AW846" t="e">
        <f>VLOOKUP(A846,#REF!,5,FALSE)</f>
        <v>#REF!</v>
      </c>
      <c r="AX846">
        <f>SUMIF(量化书目统计!A:A,H846,量化书目统计!G:G)</f>
        <v>0</v>
      </c>
    </row>
    <row r="847" spans="1:50" x14ac:dyDescent="0.3">
      <c r="A847" t="s">
        <v>3833</v>
      </c>
      <c r="B847" t="s">
        <v>539</v>
      </c>
      <c r="C847" t="s">
        <v>117</v>
      </c>
      <c r="D847">
        <v>4</v>
      </c>
      <c r="E847" t="s">
        <v>3855</v>
      </c>
      <c r="F847" s="1" t="s">
        <v>3856</v>
      </c>
      <c r="G847" t="s">
        <v>3857</v>
      </c>
      <c r="H847" t="e">
        <f>VLOOKUP(F847,#REF!,2,FALSE)</f>
        <v>#REF!</v>
      </c>
      <c r="I847" t="s">
        <v>74</v>
      </c>
      <c r="J847" s="4">
        <v>44168</v>
      </c>
      <c r="K847" s="4">
        <v>44196</v>
      </c>
      <c r="L847" s="3">
        <f t="shared" si="52"/>
        <v>28</v>
      </c>
      <c r="M847" s="4">
        <v>44228</v>
      </c>
      <c r="N847">
        <f t="shared" si="53"/>
        <v>60</v>
      </c>
      <c r="O847">
        <v>1</v>
      </c>
      <c r="P847" t="e">
        <f>VLOOKUP(F847,#REF!,3,FALSE)</f>
        <v>#REF!</v>
      </c>
      <c r="Q847">
        <f t="shared" si="54"/>
        <v>0</v>
      </c>
      <c r="R847" t="str">
        <f t="shared" si="55"/>
        <v/>
      </c>
      <c r="S847" t="s">
        <v>28</v>
      </c>
      <c r="T847">
        <v>13</v>
      </c>
      <c r="U847">
        <v>1</v>
      </c>
      <c r="V847" t="s">
        <v>28</v>
      </c>
      <c r="W847">
        <v>17</v>
      </c>
      <c r="X847">
        <v>13</v>
      </c>
      <c r="Y847">
        <v>19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 t="e">
        <f>VLOOKUP(A847,#REF!,4,FALSE)</f>
        <v>#REF!</v>
      </c>
      <c r="AW847" t="e">
        <f>VLOOKUP(A847,#REF!,5,FALSE)</f>
        <v>#REF!</v>
      </c>
      <c r="AX847">
        <f>SUMIF(量化书目统计!A:A,H847,量化书目统计!G:G)</f>
        <v>0</v>
      </c>
    </row>
    <row r="848" spans="1:50" x14ac:dyDescent="0.3">
      <c r="A848" t="s">
        <v>3833</v>
      </c>
      <c r="B848" t="s">
        <v>539</v>
      </c>
      <c r="C848" t="s">
        <v>117</v>
      </c>
      <c r="D848">
        <v>4</v>
      </c>
      <c r="E848" t="s">
        <v>3858</v>
      </c>
      <c r="F848" s="1" t="s">
        <v>3859</v>
      </c>
      <c r="G848" t="s">
        <v>3860</v>
      </c>
      <c r="H848" t="e">
        <f>VLOOKUP(F848,#REF!,2,FALSE)</f>
        <v>#REF!</v>
      </c>
      <c r="I848" t="s">
        <v>49</v>
      </c>
      <c r="J848" s="4">
        <v>44189</v>
      </c>
      <c r="K848" s="4">
        <v>44196</v>
      </c>
      <c r="L848" s="3">
        <f t="shared" si="52"/>
        <v>7</v>
      </c>
      <c r="M848" s="4">
        <v>44221</v>
      </c>
      <c r="N848">
        <f t="shared" si="53"/>
        <v>32</v>
      </c>
      <c r="O848">
        <v>1</v>
      </c>
      <c r="P848" t="e">
        <f>VLOOKUP(F848,#REF!,3,FALSE)</f>
        <v>#REF!</v>
      </c>
      <c r="Q848">
        <f t="shared" si="54"/>
        <v>0</v>
      </c>
      <c r="R848" t="str">
        <f t="shared" si="55"/>
        <v/>
      </c>
      <c r="S848" t="s">
        <v>28</v>
      </c>
      <c r="T848">
        <v>16</v>
      </c>
      <c r="U848">
        <v>1</v>
      </c>
      <c r="V848" t="s">
        <v>28</v>
      </c>
      <c r="W848">
        <v>17</v>
      </c>
      <c r="X848">
        <v>16</v>
      </c>
      <c r="Y848">
        <v>11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e">
        <f>VLOOKUP(A848,#REF!,4,FALSE)</f>
        <v>#REF!</v>
      </c>
      <c r="AW848" t="e">
        <f>VLOOKUP(A848,#REF!,5,FALSE)</f>
        <v>#REF!</v>
      </c>
      <c r="AX848">
        <f>SUMIF(量化书目统计!A:A,H848,量化书目统计!G:G)</f>
        <v>0</v>
      </c>
    </row>
    <row r="849" spans="1:50" x14ac:dyDescent="0.3">
      <c r="A849" t="s">
        <v>3833</v>
      </c>
      <c r="B849" t="s">
        <v>539</v>
      </c>
      <c r="C849" t="s">
        <v>117</v>
      </c>
      <c r="D849">
        <v>4</v>
      </c>
      <c r="E849" t="s">
        <v>3072</v>
      </c>
      <c r="F849" s="1" t="s">
        <v>3073</v>
      </c>
      <c r="G849" t="s">
        <v>3074</v>
      </c>
      <c r="H849" t="e">
        <f>VLOOKUP(F849,#REF!,2,FALSE)</f>
        <v>#REF!</v>
      </c>
      <c r="I849" t="s">
        <v>49</v>
      </c>
      <c r="J849" s="4">
        <v>44455</v>
      </c>
      <c r="K849" s="4">
        <v>44517</v>
      </c>
      <c r="L849" s="3">
        <f t="shared" si="52"/>
        <v>62</v>
      </c>
      <c r="M849" s="4">
        <v>44515</v>
      </c>
      <c r="N849">
        <f t="shared" si="53"/>
        <v>60</v>
      </c>
      <c r="O849">
        <v>1</v>
      </c>
      <c r="P849" t="e">
        <f>VLOOKUP(F849,#REF!,3,FALSE)</f>
        <v>#REF!</v>
      </c>
      <c r="Q849">
        <f t="shared" si="54"/>
        <v>0</v>
      </c>
      <c r="R849" t="str">
        <f t="shared" si="55"/>
        <v/>
      </c>
      <c r="S849" t="s">
        <v>38</v>
      </c>
      <c r="T849">
        <v>2</v>
      </c>
      <c r="U849">
        <v>1</v>
      </c>
      <c r="V849" t="s">
        <v>38</v>
      </c>
      <c r="W849">
        <v>11</v>
      </c>
      <c r="X849">
        <v>42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e">
        <f>VLOOKUP(A849,#REF!,4,FALSE)</f>
        <v>#REF!</v>
      </c>
      <c r="AW849" t="e">
        <f>VLOOKUP(A849,#REF!,5,FALSE)</f>
        <v>#REF!</v>
      </c>
      <c r="AX849">
        <f>SUMIF(量化书目统计!A:A,H849,量化书目统计!G:G)</f>
        <v>0</v>
      </c>
    </row>
    <row r="850" spans="1:50" x14ac:dyDescent="0.3">
      <c r="A850" t="s">
        <v>3833</v>
      </c>
      <c r="B850" t="s">
        <v>539</v>
      </c>
      <c r="C850" t="s">
        <v>117</v>
      </c>
      <c r="D850">
        <v>4</v>
      </c>
      <c r="E850" t="s">
        <v>3118</v>
      </c>
      <c r="F850" s="1" t="s">
        <v>3119</v>
      </c>
      <c r="G850" t="s">
        <v>3120</v>
      </c>
      <c r="H850" t="e">
        <f>VLOOKUP(F850,#REF!,2,FALSE)</f>
        <v>#REF!</v>
      </c>
      <c r="I850" t="s">
        <v>49</v>
      </c>
      <c r="J850" s="4">
        <v>44454</v>
      </c>
      <c r="K850" s="4">
        <v>44510</v>
      </c>
      <c r="L850" s="3">
        <f t="shared" si="52"/>
        <v>56</v>
      </c>
      <c r="M850" s="4">
        <v>44508</v>
      </c>
      <c r="N850">
        <f t="shared" si="53"/>
        <v>54</v>
      </c>
      <c r="O850">
        <v>1</v>
      </c>
      <c r="P850" t="e">
        <f>VLOOKUP(F850,#REF!,3,FALSE)</f>
        <v>#REF!</v>
      </c>
      <c r="Q850">
        <f t="shared" si="54"/>
        <v>0</v>
      </c>
      <c r="R850" t="str">
        <f t="shared" si="55"/>
        <v/>
      </c>
      <c r="S850" t="s">
        <v>38</v>
      </c>
      <c r="T850">
        <v>2</v>
      </c>
      <c r="U850">
        <v>1</v>
      </c>
      <c r="V850" t="s">
        <v>38</v>
      </c>
      <c r="W850">
        <v>10</v>
      </c>
      <c r="X850">
        <v>42</v>
      </c>
      <c r="Y850">
        <v>15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e">
        <f>VLOOKUP(A850,#REF!,4,FALSE)</f>
        <v>#REF!</v>
      </c>
      <c r="AW850" t="e">
        <f>VLOOKUP(A850,#REF!,5,FALSE)</f>
        <v>#REF!</v>
      </c>
      <c r="AX850">
        <f>SUMIF(量化书目统计!A:A,H850,量化书目统计!G:G)</f>
        <v>0</v>
      </c>
    </row>
    <row r="851" spans="1:50" x14ac:dyDescent="0.3">
      <c r="A851" t="s">
        <v>3833</v>
      </c>
      <c r="B851" t="s">
        <v>539</v>
      </c>
      <c r="C851" t="s">
        <v>117</v>
      </c>
      <c r="D851">
        <v>4</v>
      </c>
      <c r="E851" t="s">
        <v>3861</v>
      </c>
      <c r="F851" s="1" t="s">
        <v>3862</v>
      </c>
      <c r="G851" t="s">
        <v>3863</v>
      </c>
      <c r="H851" t="e">
        <f>VLOOKUP(F851,#REF!,2,FALSE)</f>
        <v>#REF!</v>
      </c>
      <c r="I851" t="s">
        <v>59</v>
      </c>
      <c r="J851" s="4">
        <v>44092</v>
      </c>
      <c r="K851" s="4">
        <v>44174</v>
      </c>
      <c r="L851" s="3">
        <f t="shared" si="52"/>
        <v>82</v>
      </c>
      <c r="M851" s="4">
        <v>44173</v>
      </c>
      <c r="N851">
        <f t="shared" si="53"/>
        <v>81</v>
      </c>
      <c r="O851">
        <v>1</v>
      </c>
      <c r="P851" t="e">
        <f>VLOOKUP(F851,#REF!,3,FALSE)</f>
        <v>#REF!</v>
      </c>
      <c r="Q851">
        <f t="shared" si="54"/>
        <v>0</v>
      </c>
      <c r="R851" t="str">
        <f t="shared" si="55"/>
        <v/>
      </c>
      <c r="S851" t="s">
        <v>28</v>
      </c>
      <c r="T851">
        <v>2</v>
      </c>
      <c r="U851">
        <v>1</v>
      </c>
      <c r="V851" t="s">
        <v>28</v>
      </c>
      <c r="W851">
        <v>14</v>
      </c>
      <c r="X851">
        <v>2</v>
      </c>
      <c r="Y851">
        <v>14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e">
        <f>VLOOKUP(A851,#REF!,4,FALSE)</f>
        <v>#REF!</v>
      </c>
      <c r="AW851" t="e">
        <f>VLOOKUP(A851,#REF!,5,FALSE)</f>
        <v>#REF!</v>
      </c>
      <c r="AX851">
        <f>SUMIF(量化书目统计!A:A,H851,量化书目统计!G:G)</f>
        <v>0</v>
      </c>
    </row>
    <row r="852" spans="1:50" x14ac:dyDescent="0.3">
      <c r="A852" t="s">
        <v>3833</v>
      </c>
      <c r="B852" t="s">
        <v>539</v>
      </c>
      <c r="C852" t="s">
        <v>117</v>
      </c>
      <c r="D852">
        <v>4</v>
      </c>
      <c r="E852" t="s">
        <v>3864</v>
      </c>
      <c r="F852" s="1" t="s">
        <v>3865</v>
      </c>
      <c r="G852" t="s">
        <v>3866</v>
      </c>
      <c r="H852" t="e">
        <f>VLOOKUP(F852,#REF!,2,FALSE)</f>
        <v>#REF!</v>
      </c>
      <c r="I852" t="s">
        <v>74</v>
      </c>
      <c r="J852" s="4">
        <v>44168</v>
      </c>
      <c r="K852" s="4">
        <v>44196</v>
      </c>
      <c r="L852" s="3">
        <f t="shared" si="52"/>
        <v>28</v>
      </c>
      <c r="M852" s="4">
        <v>44228</v>
      </c>
      <c r="N852">
        <f t="shared" si="53"/>
        <v>60</v>
      </c>
      <c r="O852">
        <v>1</v>
      </c>
      <c r="P852" t="e">
        <f>VLOOKUP(F852,#REF!,3,FALSE)</f>
        <v>#REF!</v>
      </c>
      <c r="Q852">
        <f t="shared" si="54"/>
        <v>0</v>
      </c>
      <c r="R852" t="str">
        <f t="shared" si="55"/>
        <v/>
      </c>
      <c r="S852" t="s">
        <v>28</v>
      </c>
      <c r="T852">
        <v>13</v>
      </c>
      <c r="U852">
        <v>1</v>
      </c>
      <c r="V852" t="s">
        <v>28</v>
      </c>
      <c r="W852">
        <v>17</v>
      </c>
      <c r="X852">
        <v>13</v>
      </c>
      <c r="Y852">
        <v>20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 t="e">
        <f>VLOOKUP(A852,#REF!,4,FALSE)</f>
        <v>#REF!</v>
      </c>
      <c r="AW852" t="e">
        <f>VLOOKUP(A852,#REF!,5,FALSE)</f>
        <v>#REF!</v>
      </c>
      <c r="AX852">
        <f>SUMIF(量化书目统计!A:A,H852,量化书目统计!G:G)</f>
        <v>0</v>
      </c>
    </row>
    <row r="853" spans="1:50" x14ac:dyDescent="0.3">
      <c r="A853" t="s">
        <v>3833</v>
      </c>
      <c r="B853" t="s">
        <v>539</v>
      </c>
      <c r="C853" t="s">
        <v>117</v>
      </c>
      <c r="D853">
        <v>4</v>
      </c>
      <c r="E853" t="s">
        <v>2605</v>
      </c>
      <c r="F853" s="1" t="s">
        <v>2606</v>
      </c>
      <c r="G853" t="s">
        <v>2607</v>
      </c>
      <c r="H853" t="e">
        <f>VLOOKUP(F853,#REF!,2,FALSE)</f>
        <v>#REF!</v>
      </c>
      <c r="I853" t="s">
        <v>49</v>
      </c>
      <c r="J853" s="4">
        <v>44469</v>
      </c>
      <c r="K853" s="4">
        <v>44510</v>
      </c>
      <c r="L853" s="3">
        <f t="shared" si="52"/>
        <v>41</v>
      </c>
      <c r="M853" s="4">
        <v>44508</v>
      </c>
      <c r="N853">
        <f t="shared" si="53"/>
        <v>39</v>
      </c>
      <c r="O853">
        <v>1</v>
      </c>
      <c r="P853" t="e">
        <f>VLOOKUP(F853,#REF!,3,FALSE)</f>
        <v>#REF!</v>
      </c>
      <c r="Q853">
        <f t="shared" si="54"/>
        <v>0</v>
      </c>
      <c r="R853" t="str">
        <f t="shared" si="55"/>
        <v/>
      </c>
      <c r="S853" t="s">
        <v>38</v>
      </c>
      <c r="T853">
        <v>4</v>
      </c>
      <c r="U853">
        <v>1</v>
      </c>
      <c r="V853" t="s">
        <v>38</v>
      </c>
      <c r="W853">
        <v>10</v>
      </c>
      <c r="X853">
        <v>44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e">
        <f>VLOOKUP(A853,#REF!,4,FALSE)</f>
        <v>#REF!</v>
      </c>
      <c r="AW853" t="e">
        <f>VLOOKUP(A853,#REF!,5,FALSE)</f>
        <v>#REF!</v>
      </c>
      <c r="AX853">
        <f>SUMIF(量化书目统计!A:A,H853,量化书目统计!G:G)</f>
        <v>0</v>
      </c>
    </row>
    <row r="854" spans="1:50" x14ac:dyDescent="0.3">
      <c r="A854" t="s">
        <v>3833</v>
      </c>
      <c r="B854" t="s">
        <v>539</v>
      </c>
      <c r="C854" t="s">
        <v>117</v>
      </c>
      <c r="D854">
        <v>4</v>
      </c>
      <c r="E854" t="s">
        <v>1627</v>
      </c>
      <c r="F854" s="1" t="s">
        <v>1628</v>
      </c>
      <c r="G854" t="s">
        <v>1629</v>
      </c>
      <c r="H854" t="e">
        <f>VLOOKUP(F854,#REF!,2,FALSE)</f>
        <v>#REF!</v>
      </c>
      <c r="I854" t="s">
        <v>59</v>
      </c>
      <c r="J854" s="4">
        <v>44095</v>
      </c>
      <c r="K854" s="4">
        <v>44113</v>
      </c>
      <c r="L854" s="3">
        <f t="shared" si="52"/>
        <v>18</v>
      </c>
      <c r="M854" s="4">
        <v>44113</v>
      </c>
      <c r="N854">
        <f t="shared" si="53"/>
        <v>18</v>
      </c>
      <c r="O854">
        <v>1</v>
      </c>
      <c r="P854" t="e">
        <f>VLOOKUP(F854,#REF!,3,FALSE)</f>
        <v>#REF!</v>
      </c>
      <c r="Q854">
        <f t="shared" si="54"/>
        <v>0</v>
      </c>
      <c r="R854" t="str">
        <f t="shared" si="55"/>
        <v/>
      </c>
      <c r="S854" t="s">
        <v>28</v>
      </c>
      <c r="T854">
        <v>3</v>
      </c>
      <c r="U854">
        <v>1</v>
      </c>
      <c r="V854" t="s">
        <v>28</v>
      </c>
      <c r="W854">
        <v>5</v>
      </c>
      <c r="X854">
        <v>3</v>
      </c>
      <c r="Y854">
        <v>11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e">
        <f>VLOOKUP(A854,#REF!,4,FALSE)</f>
        <v>#REF!</v>
      </c>
      <c r="AW854" t="e">
        <f>VLOOKUP(A854,#REF!,5,FALSE)</f>
        <v>#REF!</v>
      </c>
      <c r="AX854">
        <f>SUMIF(量化书目统计!A:A,H854,量化书目统计!G:G)</f>
        <v>0</v>
      </c>
    </row>
    <row r="855" spans="1:50" x14ac:dyDescent="0.3">
      <c r="A855" t="s">
        <v>3833</v>
      </c>
      <c r="B855" t="s">
        <v>539</v>
      </c>
      <c r="C855" t="s">
        <v>117</v>
      </c>
      <c r="D855">
        <v>4</v>
      </c>
      <c r="E855" t="s">
        <v>1774</v>
      </c>
      <c r="F855" s="1" t="s">
        <v>1775</v>
      </c>
      <c r="G855" t="s">
        <v>1776</v>
      </c>
      <c r="H855" t="e">
        <f>VLOOKUP(F855,#REF!,2,FALSE)</f>
        <v>#REF!</v>
      </c>
      <c r="I855" t="s">
        <v>49</v>
      </c>
      <c r="J855" s="4">
        <v>44454</v>
      </c>
      <c r="K855" s="4">
        <v>44510</v>
      </c>
      <c r="L855" s="3">
        <f t="shared" si="52"/>
        <v>56</v>
      </c>
      <c r="M855" s="4">
        <v>44508</v>
      </c>
      <c r="N855">
        <f t="shared" si="53"/>
        <v>54</v>
      </c>
      <c r="O855">
        <v>1</v>
      </c>
      <c r="P855" t="e">
        <f>VLOOKUP(F855,#REF!,3,FALSE)</f>
        <v>#REF!</v>
      </c>
      <c r="Q855">
        <f t="shared" si="54"/>
        <v>0</v>
      </c>
      <c r="R855" t="str">
        <f t="shared" si="55"/>
        <v/>
      </c>
      <c r="S855" t="s">
        <v>38</v>
      </c>
      <c r="T855">
        <v>2</v>
      </c>
      <c r="U855">
        <v>1</v>
      </c>
      <c r="V855" t="s">
        <v>38</v>
      </c>
      <c r="W855">
        <v>10</v>
      </c>
      <c r="X855">
        <v>42</v>
      </c>
      <c r="Y855">
        <v>11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e">
        <f>VLOOKUP(A855,#REF!,4,FALSE)</f>
        <v>#REF!</v>
      </c>
      <c r="AW855" t="e">
        <f>VLOOKUP(A855,#REF!,5,FALSE)</f>
        <v>#REF!</v>
      </c>
      <c r="AX855">
        <f>SUMIF(量化书目统计!A:A,H855,量化书目统计!G:G)</f>
        <v>0</v>
      </c>
    </row>
    <row r="856" spans="1:50" x14ac:dyDescent="0.3">
      <c r="A856" t="s">
        <v>3833</v>
      </c>
      <c r="B856" t="s">
        <v>539</v>
      </c>
      <c r="C856" t="s">
        <v>117</v>
      </c>
      <c r="D856">
        <v>4</v>
      </c>
      <c r="E856" t="s">
        <v>1790</v>
      </c>
      <c r="F856" s="1" t="s">
        <v>1791</v>
      </c>
      <c r="G856" t="s">
        <v>1792</v>
      </c>
      <c r="H856" t="e">
        <f>VLOOKUP(F856,#REF!,2,FALSE)</f>
        <v>#REF!</v>
      </c>
      <c r="I856" t="s">
        <v>49</v>
      </c>
      <c r="J856" s="4">
        <v>44189</v>
      </c>
      <c r="K856" s="4">
        <v>44196</v>
      </c>
      <c r="L856" s="3">
        <f t="shared" si="52"/>
        <v>7</v>
      </c>
      <c r="M856" s="4">
        <v>44221</v>
      </c>
      <c r="N856">
        <f t="shared" si="53"/>
        <v>32</v>
      </c>
      <c r="O856">
        <v>1</v>
      </c>
      <c r="P856" t="e">
        <f>VLOOKUP(F856,#REF!,3,FALSE)</f>
        <v>#REF!</v>
      </c>
      <c r="Q856">
        <f t="shared" si="54"/>
        <v>0</v>
      </c>
      <c r="R856" t="str">
        <f t="shared" si="55"/>
        <v/>
      </c>
      <c r="S856" t="s">
        <v>28</v>
      </c>
      <c r="T856">
        <v>16</v>
      </c>
      <c r="U856">
        <v>1</v>
      </c>
      <c r="V856" t="s">
        <v>28</v>
      </c>
      <c r="W856">
        <v>17</v>
      </c>
      <c r="X856">
        <v>16</v>
      </c>
      <c r="Y856">
        <v>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e">
        <f>VLOOKUP(A856,#REF!,4,FALSE)</f>
        <v>#REF!</v>
      </c>
      <c r="AW856" t="e">
        <f>VLOOKUP(A856,#REF!,5,FALSE)</f>
        <v>#REF!</v>
      </c>
      <c r="AX856">
        <f>SUMIF(量化书目统计!A:A,H856,量化书目统计!G:G)</f>
        <v>0</v>
      </c>
    </row>
    <row r="857" spans="1:50" x14ac:dyDescent="0.3">
      <c r="A857" t="s">
        <v>3833</v>
      </c>
      <c r="B857" t="s">
        <v>539</v>
      </c>
      <c r="C857" t="s">
        <v>117</v>
      </c>
      <c r="D857">
        <v>4</v>
      </c>
      <c r="E857" t="s">
        <v>3868</v>
      </c>
      <c r="F857" s="1" t="s">
        <v>3869</v>
      </c>
      <c r="G857" t="s">
        <v>3870</v>
      </c>
      <c r="H857" t="e">
        <f>VLOOKUP(F857,#REF!,2,FALSE)</f>
        <v>#REF!</v>
      </c>
      <c r="I857" t="s">
        <v>32</v>
      </c>
      <c r="J857" s="4">
        <v>44173</v>
      </c>
      <c r="K857" s="4">
        <v>44255</v>
      </c>
      <c r="L857" s="3">
        <f t="shared" si="52"/>
        <v>82</v>
      </c>
      <c r="M857" s="4">
        <v>44260</v>
      </c>
      <c r="N857">
        <f t="shared" si="53"/>
        <v>87</v>
      </c>
      <c r="O857">
        <v>1</v>
      </c>
      <c r="P857" t="e">
        <f>VLOOKUP(F857,#REF!,3,FALSE)</f>
        <v>#REF!</v>
      </c>
      <c r="Q857">
        <f t="shared" si="54"/>
        <v>0</v>
      </c>
      <c r="R857" t="str">
        <f t="shared" si="55"/>
        <v/>
      </c>
      <c r="S857" t="s">
        <v>28</v>
      </c>
      <c r="T857">
        <v>14</v>
      </c>
      <c r="U857">
        <v>1</v>
      </c>
      <c r="V857" t="s">
        <v>43</v>
      </c>
      <c r="X857">
        <v>14</v>
      </c>
      <c r="Y857">
        <v>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e">
        <f>VLOOKUP(A857,#REF!,4,FALSE)</f>
        <v>#REF!</v>
      </c>
      <c r="AW857" t="e">
        <f>VLOOKUP(A857,#REF!,5,FALSE)</f>
        <v>#REF!</v>
      </c>
      <c r="AX857">
        <f>SUMIF(量化书目统计!A:A,H857,量化书目统计!G:G)</f>
        <v>0</v>
      </c>
    </row>
    <row r="858" spans="1:50" x14ac:dyDescent="0.3">
      <c r="A858" t="s">
        <v>3833</v>
      </c>
      <c r="B858" t="s">
        <v>539</v>
      </c>
      <c r="C858" t="s">
        <v>117</v>
      </c>
      <c r="D858">
        <v>4</v>
      </c>
      <c r="E858" t="s">
        <v>3871</v>
      </c>
      <c r="F858" s="1" t="s">
        <v>3872</v>
      </c>
      <c r="G858" t="s">
        <v>3873</v>
      </c>
      <c r="H858" t="e">
        <f>VLOOKUP(F858,#REF!,2,FALSE)</f>
        <v>#REF!</v>
      </c>
      <c r="I858" t="s">
        <v>65</v>
      </c>
      <c r="J858" s="4">
        <v>44169</v>
      </c>
      <c r="K858" s="4">
        <v>44360</v>
      </c>
      <c r="L858" s="3">
        <f t="shared" si="52"/>
        <v>191</v>
      </c>
      <c r="M858" s="4">
        <v>44356</v>
      </c>
      <c r="N858">
        <f t="shared" si="53"/>
        <v>187</v>
      </c>
      <c r="O858">
        <v>1</v>
      </c>
      <c r="P858" t="e">
        <f>VLOOKUP(F858,#REF!,3,FALSE)</f>
        <v>#REF!</v>
      </c>
      <c r="Q858">
        <f t="shared" si="54"/>
        <v>0</v>
      </c>
      <c r="R858" t="str">
        <f t="shared" si="55"/>
        <v/>
      </c>
      <c r="S858" t="s">
        <v>28</v>
      </c>
      <c r="T858">
        <v>13</v>
      </c>
      <c r="U858">
        <v>1</v>
      </c>
      <c r="V858" t="s">
        <v>80</v>
      </c>
      <c r="W858">
        <v>15</v>
      </c>
      <c r="X858">
        <v>13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e">
        <f>VLOOKUP(A858,#REF!,4,FALSE)</f>
        <v>#REF!</v>
      </c>
      <c r="AW858" t="e">
        <f>VLOOKUP(A858,#REF!,5,FALSE)</f>
        <v>#REF!</v>
      </c>
      <c r="AX858">
        <f>SUMIF(量化书目统计!A:A,H858,量化书目统计!G:G)</f>
        <v>0</v>
      </c>
    </row>
    <row r="859" spans="1:50" x14ac:dyDescent="0.3">
      <c r="A859" t="s">
        <v>3833</v>
      </c>
      <c r="B859" t="s">
        <v>539</v>
      </c>
      <c r="C859" t="s">
        <v>117</v>
      </c>
      <c r="D859">
        <v>4</v>
      </c>
      <c r="E859" t="s">
        <v>424</v>
      </c>
      <c r="F859" s="1" t="s">
        <v>425</v>
      </c>
      <c r="G859" t="s">
        <v>426</v>
      </c>
      <c r="H859" t="e">
        <f>VLOOKUP(F859,#REF!,2,FALSE)</f>
        <v>#REF!</v>
      </c>
      <c r="I859" t="s">
        <v>49</v>
      </c>
      <c r="J859" s="4">
        <v>44120</v>
      </c>
      <c r="K859" s="4">
        <v>44139</v>
      </c>
      <c r="L859" s="3">
        <f t="shared" si="52"/>
        <v>19</v>
      </c>
      <c r="M859" s="4">
        <v>44134</v>
      </c>
      <c r="N859">
        <f t="shared" si="53"/>
        <v>14</v>
      </c>
      <c r="O859">
        <v>1</v>
      </c>
      <c r="P859" t="e">
        <f>VLOOKUP(F859,#REF!,3,FALSE)</f>
        <v>#REF!</v>
      </c>
      <c r="Q859">
        <f t="shared" si="54"/>
        <v>0</v>
      </c>
      <c r="R859" t="str">
        <f t="shared" si="55"/>
        <v/>
      </c>
      <c r="S859" t="s">
        <v>28</v>
      </c>
      <c r="T859">
        <v>6</v>
      </c>
      <c r="U859">
        <v>1</v>
      </c>
      <c r="V859" t="s">
        <v>28</v>
      </c>
      <c r="W859">
        <v>9</v>
      </c>
      <c r="X859">
        <v>6</v>
      </c>
      <c r="Y859">
        <v>15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e">
        <f>VLOOKUP(A859,#REF!,4,FALSE)</f>
        <v>#REF!</v>
      </c>
      <c r="AW859" t="e">
        <f>VLOOKUP(A859,#REF!,5,FALSE)</f>
        <v>#REF!</v>
      </c>
      <c r="AX859">
        <f>SUMIF(量化书目统计!A:A,H859,量化书目统计!G:G)</f>
        <v>0</v>
      </c>
    </row>
    <row r="860" spans="1:50" x14ac:dyDescent="0.3">
      <c r="A860" t="s">
        <v>3833</v>
      </c>
      <c r="B860" t="s">
        <v>539</v>
      </c>
      <c r="C860" t="s">
        <v>117</v>
      </c>
      <c r="D860">
        <v>4</v>
      </c>
      <c r="E860" t="s">
        <v>3874</v>
      </c>
      <c r="F860" s="1" t="s">
        <v>3875</v>
      </c>
      <c r="G860" t="s">
        <v>3876</v>
      </c>
      <c r="H860" t="e">
        <f>VLOOKUP(F860,#REF!,2,FALSE)</f>
        <v>#REF!</v>
      </c>
      <c r="I860" t="s">
        <v>74</v>
      </c>
      <c r="J860" s="4">
        <v>44170</v>
      </c>
      <c r="K860" s="4">
        <v>44208</v>
      </c>
      <c r="L860" s="3">
        <f t="shared" si="52"/>
        <v>38</v>
      </c>
      <c r="M860" s="4">
        <v>44200</v>
      </c>
      <c r="N860">
        <f t="shared" si="53"/>
        <v>30</v>
      </c>
      <c r="O860">
        <v>1</v>
      </c>
      <c r="P860" t="e">
        <f>VLOOKUP(F860,#REF!,3,FALSE)</f>
        <v>#REF!</v>
      </c>
      <c r="Q860">
        <f t="shared" si="54"/>
        <v>0</v>
      </c>
      <c r="R860" t="str">
        <f t="shared" si="55"/>
        <v/>
      </c>
      <c r="S860" t="s">
        <v>28</v>
      </c>
      <c r="T860">
        <v>13</v>
      </c>
      <c r="U860">
        <v>1</v>
      </c>
      <c r="V860" t="s">
        <v>28</v>
      </c>
      <c r="W860">
        <v>18</v>
      </c>
      <c r="X860">
        <v>13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e">
        <f>VLOOKUP(A860,#REF!,4,FALSE)</f>
        <v>#REF!</v>
      </c>
      <c r="AW860" t="e">
        <f>VLOOKUP(A860,#REF!,5,FALSE)</f>
        <v>#REF!</v>
      </c>
      <c r="AX860">
        <f>SUMIF(量化书目统计!A:A,H860,量化书目统计!G:G)</f>
        <v>0</v>
      </c>
    </row>
    <row r="861" spans="1:50" x14ac:dyDescent="0.3">
      <c r="A861" t="s">
        <v>3833</v>
      </c>
      <c r="B861" t="s">
        <v>539</v>
      </c>
      <c r="C861" t="s">
        <v>117</v>
      </c>
      <c r="D861">
        <v>4</v>
      </c>
      <c r="E861" t="s">
        <v>2648</v>
      </c>
      <c r="F861" s="1" t="s">
        <v>2649</v>
      </c>
      <c r="G861" t="s">
        <v>2650</v>
      </c>
      <c r="H861" t="e">
        <f>VLOOKUP(F861,#REF!,2,FALSE)</f>
        <v>#REF!</v>
      </c>
      <c r="I861" t="s">
        <v>32</v>
      </c>
      <c r="J861" s="4">
        <v>44180</v>
      </c>
      <c r="K861" s="4">
        <v>44360</v>
      </c>
      <c r="L861" s="3">
        <f t="shared" si="52"/>
        <v>180</v>
      </c>
      <c r="M861" s="4">
        <v>44356</v>
      </c>
      <c r="N861">
        <f t="shared" si="53"/>
        <v>176</v>
      </c>
      <c r="O861">
        <v>1</v>
      </c>
      <c r="P861" t="e">
        <f>VLOOKUP(F861,#REF!,3,FALSE)</f>
        <v>#REF!</v>
      </c>
      <c r="Q861">
        <f t="shared" si="54"/>
        <v>0</v>
      </c>
      <c r="R861" t="str">
        <f t="shared" si="55"/>
        <v/>
      </c>
      <c r="S861" t="s">
        <v>28</v>
      </c>
      <c r="T861">
        <v>15</v>
      </c>
      <c r="U861">
        <v>1</v>
      </c>
      <c r="V861" t="s">
        <v>80</v>
      </c>
      <c r="W861">
        <v>15</v>
      </c>
      <c r="X861">
        <v>15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e">
        <f>VLOOKUP(A861,#REF!,4,FALSE)</f>
        <v>#REF!</v>
      </c>
      <c r="AW861" t="e">
        <f>VLOOKUP(A861,#REF!,5,FALSE)</f>
        <v>#REF!</v>
      </c>
      <c r="AX861">
        <f>SUMIF(量化书目统计!A:A,H861,量化书目统计!G:G)</f>
        <v>0</v>
      </c>
    </row>
    <row r="862" spans="1:50" x14ac:dyDescent="0.3">
      <c r="A862" t="s">
        <v>3833</v>
      </c>
      <c r="B862" t="s">
        <v>539</v>
      </c>
      <c r="C862" t="s">
        <v>117</v>
      </c>
      <c r="D862">
        <v>4</v>
      </c>
      <c r="E862" t="s">
        <v>1421</v>
      </c>
      <c r="F862" s="1" t="s">
        <v>1422</v>
      </c>
      <c r="G862" t="s">
        <v>1423</v>
      </c>
      <c r="H862" t="e">
        <f>VLOOKUP(F862,#REF!,2,FALSE)</f>
        <v>#REF!</v>
      </c>
      <c r="I862" t="s">
        <v>49</v>
      </c>
      <c r="J862" s="4">
        <v>44454</v>
      </c>
      <c r="K862" s="4">
        <v>44510</v>
      </c>
      <c r="L862" s="3">
        <f t="shared" si="52"/>
        <v>56</v>
      </c>
      <c r="M862" s="4">
        <v>44508</v>
      </c>
      <c r="N862">
        <f t="shared" si="53"/>
        <v>54</v>
      </c>
      <c r="O862">
        <v>1</v>
      </c>
      <c r="P862" t="e">
        <f>VLOOKUP(F862,#REF!,3,FALSE)</f>
        <v>#REF!</v>
      </c>
      <c r="Q862">
        <f t="shared" si="54"/>
        <v>0</v>
      </c>
      <c r="R862" t="str">
        <f t="shared" si="55"/>
        <v/>
      </c>
      <c r="S862" t="s">
        <v>38</v>
      </c>
      <c r="T862">
        <v>2</v>
      </c>
      <c r="U862">
        <v>1</v>
      </c>
      <c r="V862" t="s">
        <v>38</v>
      </c>
      <c r="W862">
        <v>10</v>
      </c>
      <c r="X862">
        <v>42</v>
      </c>
      <c r="Y862">
        <v>15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e">
        <f>VLOOKUP(A862,#REF!,4,FALSE)</f>
        <v>#REF!</v>
      </c>
      <c r="AW862" t="e">
        <f>VLOOKUP(A862,#REF!,5,FALSE)</f>
        <v>#REF!</v>
      </c>
      <c r="AX862">
        <f>SUMIF(量化书目统计!A:A,H862,量化书目统计!G:G)</f>
        <v>0</v>
      </c>
    </row>
    <row r="863" spans="1:50" x14ac:dyDescent="0.3">
      <c r="A863" t="s">
        <v>3877</v>
      </c>
      <c r="B863" t="s">
        <v>539</v>
      </c>
      <c r="C863" t="s">
        <v>117</v>
      </c>
      <c r="D863">
        <v>4</v>
      </c>
      <c r="E863" t="s">
        <v>3878</v>
      </c>
      <c r="F863" s="1" t="s">
        <v>3879</v>
      </c>
      <c r="G863" t="s">
        <v>3880</v>
      </c>
      <c r="H863" t="e">
        <f>VLOOKUP(F863,#REF!,2,FALSE)</f>
        <v>#REF!</v>
      </c>
      <c r="I863" t="s">
        <v>59</v>
      </c>
      <c r="J863" s="4">
        <v>44326</v>
      </c>
      <c r="K863" s="4">
        <v>44362</v>
      </c>
      <c r="L863" s="3">
        <f t="shared" si="52"/>
        <v>36</v>
      </c>
      <c r="M863" s="4">
        <v>44386</v>
      </c>
      <c r="N863">
        <f t="shared" si="53"/>
        <v>60</v>
      </c>
      <c r="O863">
        <v>1</v>
      </c>
      <c r="P863" t="e">
        <f>VLOOKUP(F863,#REF!,3,FALSE)</f>
        <v>#REF!</v>
      </c>
      <c r="Q863">
        <f t="shared" si="54"/>
        <v>2</v>
      </c>
      <c r="R863" t="str">
        <f t="shared" si="55"/>
        <v>2-非平衡态统计理论</v>
      </c>
      <c r="S863" t="s">
        <v>80</v>
      </c>
      <c r="T863">
        <v>11</v>
      </c>
      <c r="U863">
        <v>1</v>
      </c>
      <c r="V863" t="s">
        <v>80</v>
      </c>
      <c r="W863">
        <v>16</v>
      </c>
      <c r="X863">
        <v>31</v>
      </c>
      <c r="Y863"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e">
        <f>VLOOKUP(A863,#REF!,4,FALSE)</f>
        <v>#REF!</v>
      </c>
      <c r="AW863" t="e">
        <f>VLOOKUP(A863,#REF!,5,FALSE)</f>
        <v>#REF!</v>
      </c>
      <c r="AX863">
        <f>SUMIF(量化书目统计!A:A,H863,量化书目统计!G:G)</f>
        <v>0</v>
      </c>
    </row>
    <row r="864" spans="1:50" x14ac:dyDescent="0.3">
      <c r="A864" t="s">
        <v>3877</v>
      </c>
      <c r="B864" t="s">
        <v>539</v>
      </c>
      <c r="C864" t="s">
        <v>117</v>
      </c>
      <c r="D864">
        <v>4</v>
      </c>
      <c r="E864" t="s">
        <v>2792</v>
      </c>
      <c r="F864" s="1" t="s">
        <v>2793</v>
      </c>
      <c r="G864" t="s">
        <v>2794</v>
      </c>
      <c r="H864" t="e">
        <f>VLOOKUP(F864,#REF!,2,FALSE)</f>
        <v>#REF!</v>
      </c>
      <c r="I864" t="s">
        <v>59</v>
      </c>
      <c r="J864" s="4">
        <v>44326</v>
      </c>
      <c r="K864" s="4">
        <v>44362</v>
      </c>
      <c r="L864" s="3">
        <f t="shared" si="52"/>
        <v>36</v>
      </c>
      <c r="M864" s="4">
        <v>44386</v>
      </c>
      <c r="N864">
        <f t="shared" si="53"/>
        <v>60</v>
      </c>
      <c r="O864">
        <v>1</v>
      </c>
      <c r="P864" t="e">
        <f>VLOOKUP(F864,#REF!,3,FALSE)</f>
        <v>#REF!</v>
      </c>
      <c r="Q864">
        <f t="shared" si="54"/>
        <v>2</v>
      </c>
      <c r="R864" t="str">
        <f t="shared" si="55"/>
        <v>2-量子统计力学</v>
      </c>
      <c r="S864" t="s">
        <v>80</v>
      </c>
      <c r="T864">
        <v>11</v>
      </c>
      <c r="U864">
        <v>1</v>
      </c>
      <c r="V864" t="s">
        <v>80</v>
      </c>
      <c r="W864">
        <v>16</v>
      </c>
      <c r="X864">
        <v>31</v>
      </c>
      <c r="Y864">
        <v>14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e">
        <f>VLOOKUP(A864,#REF!,4,FALSE)</f>
        <v>#REF!</v>
      </c>
      <c r="AW864" t="e">
        <f>VLOOKUP(A864,#REF!,5,FALSE)</f>
        <v>#REF!</v>
      </c>
      <c r="AX864">
        <f>SUMIF(量化书目统计!A:A,H864,量化书目统计!G:G)</f>
        <v>0</v>
      </c>
    </row>
    <row r="865" spans="1:50" x14ac:dyDescent="0.3">
      <c r="A865" t="s">
        <v>3881</v>
      </c>
      <c r="B865" t="s">
        <v>539</v>
      </c>
      <c r="C865" t="s">
        <v>117</v>
      </c>
      <c r="D865">
        <v>4</v>
      </c>
      <c r="E865" t="s">
        <v>3882</v>
      </c>
      <c r="F865" s="1" t="s">
        <v>3883</v>
      </c>
      <c r="G865" t="s">
        <v>3884</v>
      </c>
      <c r="H865" t="e">
        <f>VLOOKUP(F865,#REF!,2,FALSE)</f>
        <v>#REF!</v>
      </c>
      <c r="I865" t="s">
        <v>59</v>
      </c>
      <c r="J865" s="4">
        <v>44101</v>
      </c>
      <c r="K865" s="4">
        <v>44159</v>
      </c>
      <c r="L865" s="3">
        <f t="shared" si="52"/>
        <v>58</v>
      </c>
      <c r="M865" s="4">
        <v>44161</v>
      </c>
      <c r="N865">
        <f t="shared" si="53"/>
        <v>60</v>
      </c>
      <c r="O865">
        <v>1</v>
      </c>
      <c r="P865" t="e">
        <f>VLOOKUP(F865,#REF!,3,FALSE)</f>
        <v>#REF!</v>
      </c>
      <c r="Q865">
        <f t="shared" si="54"/>
        <v>1</v>
      </c>
      <c r="R865" t="str">
        <f t="shared" si="55"/>
        <v>1-数学分析习题集题解</v>
      </c>
      <c r="S865" t="s">
        <v>28</v>
      </c>
      <c r="T865">
        <v>4</v>
      </c>
      <c r="U865">
        <v>2</v>
      </c>
      <c r="V865" t="s">
        <v>28</v>
      </c>
      <c r="W865">
        <v>12</v>
      </c>
      <c r="X865">
        <v>4</v>
      </c>
      <c r="Y865">
        <v>11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e">
        <f>VLOOKUP(A865,#REF!,4,FALSE)</f>
        <v>#REF!</v>
      </c>
      <c r="AW865" t="e">
        <f>VLOOKUP(A865,#REF!,5,FALSE)</f>
        <v>#REF!</v>
      </c>
      <c r="AX865">
        <f>SUMIF(量化书目统计!A:A,H865,量化书目统计!G:G)</f>
        <v>0</v>
      </c>
    </row>
    <row r="866" spans="1:50" x14ac:dyDescent="0.3">
      <c r="A866" t="s">
        <v>3881</v>
      </c>
      <c r="B866" t="s">
        <v>539</v>
      </c>
      <c r="C866" t="s">
        <v>117</v>
      </c>
      <c r="D866">
        <v>4</v>
      </c>
      <c r="E866" t="s">
        <v>3882</v>
      </c>
      <c r="F866" s="1" t="s">
        <v>3885</v>
      </c>
      <c r="G866" t="s">
        <v>3886</v>
      </c>
      <c r="H866" t="e">
        <f>VLOOKUP(F866,#REF!,2,FALSE)</f>
        <v>#REF!</v>
      </c>
      <c r="I866" t="s">
        <v>59</v>
      </c>
      <c r="J866" s="4">
        <v>44101</v>
      </c>
      <c r="K866" s="4">
        <v>44159</v>
      </c>
      <c r="L866" s="3">
        <f t="shared" si="52"/>
        <v>58</v>
      </c>
      <c r="M866" s="4">
        <v>44161</v>
      </c>
      <c r="N866">
        <f t="shared" si="53"/>
        <v>60</v>
      </c>
      <c r="O866">
        <v>1</v>
      </c>
      <c r="P866" t="e">
        <f>VLOOKUP(F866,#REF!,3,FALSE)</f>
        <v>#REF!</v>
      </c>
      <c r="Q866">
        <f t="shared" si="54"/>
        <v>1</v>
      </c>
      <c r="R866" t="str">
        <f t="shared" si="55"/>
        <v>1-数学分析习题集题解</v>
      </c>
      <c r="S866" t="s">
        <v>28</v>
      </c>
      <c r="T866">
        <v>4</v>
      </c>
      <c r="U866">
        <v>2</v>
      </c>
      <c r="V866" t="s">
        <v>28</v>
      </c>
      <c r="W866">
        <v>12</v>
      </c>
      <c r="X866">
        <v>4</v>
      </c>
      <c r="Y866">
        <v>11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e">
        <f>VLOOKUP(A866,#REF!,4,FALSE)</f>
        <v>#REF!</v>
      </c>
      <c r="AW866" t="e">
        <f>VLOOKUP(A866,#REF!,5,FALSE)</f>
        <v>#REF!</v>
      </c>
      <c r="AX866">
        <f>SUMIF(量化书目统计!A:A,H866,量化书目统计!G:G)</f>
        <v>0</v>
      </c>
    </row>
    <row r="867" spans="1:50" x14ac:dyDescent="0.3">
      <c r="A867" t="s">
        <v>3881</v>
      </c>
      <c r="B867" t="s">
        <v>539</v>
      </c>
      <c r="C867" t="s">
        <v>117</v>
      </c>
      <c r="D867">
        <v>4</v>
      </c>
      <c r="E867" t="s">
        <v>3887</v>
      </c>
      <c r="F867" s="1" t="s">
        <v>3888</v>
      </c>
      <c r="G867" t="s">
        <v>3889</v>
      </c>
      <c r="H867" t="e">
        <f>VLOOKUP(F867,#REF!,2,FALSE)</f>
        <v>#REF!</v>
      </c>
      <c r="I867" t="s">
        <v>32</v>
      </c>
      <c r="J867" s="4">
        <v>44159</v>
      </c>
      <c r="K867" s="4">
        <v>44207</v>
      </c>
      <c r="L867" s="3">
        <f t="shared" si="52"/>
        <v>48</v>
      </c>
      <c r="M867" s="4">
        <v>44221</v>
      </c>
      <c r="N867">
        <f t="shared" si="53"/>
        <v>62</v>
      </c>
      <c r="O867">
        <v>1</v>
      </c>
      <c r="P867" t="e">
        <f>VLOOKUP(F867,#REF!,3,FALSE)</f>
        <v>#REF!</v>
      </c>
      <c r="Q867">
        <f t="shared" si="54"/>
        <v>0</v>
      </c>
      <c r="R867" t="str">
        <f t="shared" si="55"/>
        <v/>
      </c>
      <c r="S867" t="s">
        <v>28</v>
      </c>
      <c r="T867">
        <v>12</v>
      </c>
      <c r="U867">
        <v>1</v>
      </c>
      <c r="V867" t="s">
        <v>28</v>
      </c>
      <c r="W867">
        <v>18</v>
      </c>
      <c r="X867">
        <v>12</v>
      </c>
      <c r="Y867">
        <v>11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e">
        <f>VLOOKUP(A867,#REF!,4,FALSE)</f>
        <v>#REF!</v>
      </c>
      <c r="AW867" t="e">
        <f>VLOOKUP(A867,#REF!,5,FALSE)</f>
        <v>#REF!</v>
      </c>
      <c r="AX867">
        <f>SUMIF(量化书目统计!A:A,H867,量化书目统计!G:G)</f>
        <v>0</v>
      </c>
    </row>
    <row r="868" spans="1:50" x14ac:dyDescent="0.3">
      <c r="A868" t="s">
        <v>3881</v>
      </c>
      <c r="B868" t="s">
        <v>539</v>
      </c>
      <c r="C868" t="s">
        <v>117</v>
      </c>
      <c r="D868">
        <v>4</v>
      </c>
      <c r="E868" t="s">
        <v>3890</v>
      </c>
      <c r="F868" s="1" t="s">
        <v>3891</v>
      </c>
      <c r="G868" t="s">
        <v>3892</v>
      </c>
      <c r="H868" t="e">
        <f>VLOOKUP(F868,#REF!,2,FALSE)</f>
        <v>#REF!</v>
      </c>
      <c r="I868" t="s">
        <v>32</v>
      </c>
      <c r="J868" s="4">
        <v>44159</v>
      </c>
      <c r="K868" s="4">
        <v>44207</v>
      </c>
      <c r="L868" s="3">
        <f t="shared" si="52"/>
        <v>48</v>
      </c>
      <c r="M868" s="4">
        <v>44221</v>
      </c>
      <c r="N868">
        <f t="shared" si="53"/>
        <v>62</v>
      </c>
      <c r="O868">
        <v>1</v>
      </c>
      <c r="P868" t="e">
        <f>VLOOKUP(F868,#REF!,3,FALSE)</f>
        <v>#REF!</v>
      </c>
      <c r="Q868">
        <f t="shared" si="54"/>
        <v>0</v>
      </c>
      <c r="R868" t="str">
        <f t="shared" si="55"/>
        <v/>
      </c>
      <c r="S868" t="s">
        <v>28</v>
      </c>
      <c r="T868">
        <v>12</v>
      </c>
      <c r="U868">
        <v>1</v>
      </c>
      <c r="V868" t="s">
        <v>28</v>
      </c>
      <c r="W868">
        <v>18</v>
      </c>
      <c r="X868">
        <v>12</v>
      </c>
      <c r="Y868">
        <v>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e">
        <f>VLOOKUP(A868,#REF!,4,FALSE)</f>
        <v>#REF!</v>
      </c>
      <c r="AW868" t="e">
        <f>VLOOKUP(A868,#REF!,5,FALSE)</f>
        <v>#REF!</v>
      </c>
      <c r="AX868">
        <f>SUMIF(量化书目统计!A:A,H868,量化书目统计!G:G)</f>
        <v>0</v>
      </c>
    </row>
    <row r="869" spans="1:50" x14ac:dyDescent="0.3">
      <c r="A869" t="s">
        <v>3893</v>
      </c>
      <c r="B869" t="s">
        <v>539</v>
      </c>
      <c r="C869" t="s">
        <v>117</v>
      </c>
      <c r="D869">
        <v>4</v>
      </c>
      <c r="E869" t="s">
        <v>71</v>
      </c>
      <c r="F869" s="1" t="s">
        <v>826</v>
      </c>
      <c r="G869" t="s">
        <v>827</v>
      </c>
      <c r="H869" t="e">
        <f>VLOOKUP(F869,#REF!,2,FALSE)</f>
        <v>#REF!</v>
      </c>
      <c r="I869" t="s">
        <v>74</v>
      </c>
      <c r="J869" s="4">
        <v>44104</v>
      </c>
      <c r="K869" s="4">
        <v>44152</v>
      </c>
      <c r="L869" s="3">
        <f t="shared" si="52"/>
        <v>48</v>
      </c>
      <c r="M869" s="4">
        <v>44161</v>
      </c>
      <c r="N869">
        <f t="shared" si="53"/>
        <v>57</v>
      </c>
      <c r="O869">
        <v>1</v>
      </c>
      <c r="P869" t="e">
        <f>VLOOKUP(F869,#REF!,3,FALSE)</f>
        <v>#REF!</v>
      </c>
      <c r="Q869">
        <f t="shared" si="54"/>
        <v>0</v>
      </c>
      <c r="R869" t="str">
        <f t="shared" si="55"/>
        <v/>
      </c>
      <c r="S869" t="s">
        <v>28</v>
      </c>
      <c r="T869">
        <v>4</v>
      </c>
      <c r="U869">
        <v>1</v>
      </c>
      <c r="V869" t="s">
        <v>28</v>
      </c>
      <c r="W869">
        <v>11</v>
      </c>
      <c r="X869">
        <v>4</v>
      </c>
      <c r="Y869">
        <v>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e">
        <f>VLOOKUP(A869,#REF!,4,FALSE)</f>
        <v>#REF!</v>
      </c>
      <c r="AW869" t="e">
        <f>VLOOKUP(A869,#REF!,5,FALSE)</f>
        <v>#REF!</v>
      </c>
      <c r="AX869">
        <f>SUMIF(量化书目统计!A:A,H869,量化书目统计!G:G)</f>
        <v>0</v>
      </c>
    </row>
    <row r="870" spans="1:50" x14ac:dyDescent="0.3">
      <c r="A870" t="s">
        <v>3893</v>
      </c>
      <c r="B870" t="s">
        <v>539</v>
      </c>
      <c r="C870" t="s">
        <v>117</v>
      </c>
      <c r="D870">
        <v>4</v>
      </c>
      <c r="E870" t="s">
        <v>71</v>
      </c>
      <c r="F870" s="1" t="s">
        <v>826</v>
      </c>
      <c r="G870" t="s">
        <v>827</v>
      </c>
      <c r="H870" t="e">
        <f>VLOOKUP(F870,#REF!,2,FALSE)</f>
        <v>#REF!</v>
      </c>
      <c r="I870" t="s">
        <v>74</v>
      </c>
      <c r="J870" s="4">
        <v>44167</v>
      </c>
      <c r="K870" s="4">
        <v>44206</v>
      </c>
      <c r="L870" s="3">
        <f t="shared" si="52"/>
        <v>39</v>
      </c>
      <c r="M870" s="4">
        <v>44210</v>
      </c>
      <c r="N870">
        <f t="shared" si="53"/>
        <v>43</v>
      </c>
      <c r="O870">
        <v>1</v>
      </c>
      <c r="P870" t="e">
        <f>VLOOKUP(F870,#REF!,3,FALSE)</f>
        <v>#REF!</v>
      </c>
      <c r="Q870">
        <f t="shared" si="54"/>
        <v>0</v>
      </c>
      <c r="R870" t="str">
        <f t="shared" si="55"/>
        <v/>
      </c>
      <c r="S870" t="s">
        <v>28</v>
      </c>
      <c r="T870">
        <v>13</v>
      </c>
      <c r="U870">
        <v>1</v>
      </c>
      <c r="V870" t="s">
        <v>28</v>
      </c>
      <c r="W870">
        <v>18</v>
      </c>
      <c r="X870">
        <v>13</v>
      </c>
      <c r="Y870">
        <v>15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e">
        <f>VLOOKUP(A870,#REF!,4,FALSE)</f>
        <v>#REF!</v>
      </c>
      <c r="AW870" t="e">
        <f>VLOOKUP(A870,#REF!,5,FALSE)</f>
        <v>#REF!</v>
      </c>
      <c r="AX870">
        <f>SUMIF(量化书目统计!A:A,H870,量化书目统计!G:G)</f>
        <v>0</v>
      </c>
    </row>
    <row r="871" spans="1:50" x14ac:dyDescent="0.3">
      <c r="A871" t="s">
        <v>3893</v>
      </c>
      <c r="B871" t="s">
        <v>539</v>
      </c>
      <c r="C871" t="s">
        <v>117</v>
      </c>
      <c r="D871">
        <v>4</v>
      </c>
      <c r="E871" t="s">
        <v>749</v>
      </c>
      <c r="F871" s="1" t="s">
        <v>2007</v>
      </c>
      <c r="G871" t="s">
        <v>2008</v>
      </c>
      <c r="H871" t="e">
        <f>VLOOKUP(F871,#REF!,2,FALSE)</f>
        <v>#REF!</v>
      </c>
      <c r="I871" t="s">
        <v>49</v>
      </c>
      <c r="J871" s="4">
        <v>44313</v>
      </c>
      <c r="K871" s="4">
        <v>44369</v>
      </c>
      <c r="L871" s="3">
        <f t="shared" si="52"/>
        <v>56</v>
      </c>
      <c r="M871" s="4">
        <v>44369</v>
      </c>
      <c r="N871">
        <f t="shared" si="53"/>
        <v>56</v>
      </c>
      <c r="O871">
        <v>1</v>
      </c>
      <c r="P871" t="e">
        <f>VLOOKUP(F871,#REF!,3,FALSE)</f>
        <v>#REF!</v>
      </c>
      <c r="Q871">
        <f t="shared" si="54"/>
        <v>0</v>
      </c>
      <c r="R871" t="str">
        <f t="shared" si="55"/>
        <v/>
      </c>
      <c r="S871" t="s">
        <v>80</v>
      </c>
      <c r="T871">
        <v>9</v>
      </c>
      <c r="U871">
        <v>1</v>
      </c>
      <c r="V871" t="s">
        <v>80</v>
      </c>
      <c r="W871">
        <v>17</v>
      </c>
      <c r="X871">
        <v>29</v>
      </c>
      <c r="Y871">
        <v>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 t="e">
        <f>VLOOKUP(A871,#REF!,4,FALSE)</f>
        <v>#REF!</v>
      </c>
      <c r="AW871" t="e">
        <f>VLOOKUP(A871,#REF!,5,FALSE)</f>
        <v>#REF!</v>
      </c>
      <c r="AX871">
        <f>SUMIF(量化书目统计!A:A,H871,量化书目统计!G:G)</f>
        <v>0</v>
      </c>
    </row>
    <row r="872" spans="1:50" x14ac:dyDescent="0.3">
      <c r="A872" t="s">
        <v>3893</v>
      </c>
      <c r="B872" t="s">
        <v>539</v>
      </c>
      <c r="C872" t="s">
        <v>117</v>
      </c>
      <c r="D872">
        <v>4</v>
      </c>
      <c r="E872" t="s">
        <v>280</v>
      </c>
      <c r="F872" s="1" t="s">
        <v>690</v>
      </c>
      <c r="G872" t="s">
        <v>282</v>
      </c>
      <c r="H872" t="e">
        <f>VLOOKUP(F872,#REF!,2,FALSE)</f>
        <v>#REF!</v>
      </c>
      <c r="I872" t="s">
        <v>158</v>
      </c>
      <c r="J872" s="4">
        <v>44152</v>
      </c>
      <c r="K872" s="4">
        <v>44180</v>
      </c>
      <c r="L872" s="3">
        <f t="shared" si="52"/>
        <v>28</v>
      </c>
      <c r="M872" s="4">
        <v>44182</v>
      </c>
      <c r="N872">
        <f t="shared" si="53"/>
        <v>30</v>
      </c>
      <c r="O872">
        <v>1</v>
      </c>
      <c r="P872" t="e">
        <f>VLOOKUP(F872,#REF!,3,FALSE)</f>
        <v>#REF!</v>
      </c>
      <c r="Q872">
        <f t="shared" si="54"/>
        <v>0</v>
      </c>
      <c r="R872" t="str">
        <f t="shared" si="55"/>
        <v/>
      </c>
      <c r="S872" t="s">
        <v>28</v>
      </c>
      <c r="T872">
        <v>11</v>
      </c>
      <c r="U872">
        <v>2</v>
      </c>
      <c r="V872" t="s">
        <v>28</v>
      </c>
      <c r="W872">
        <v>15</v>
      </c>
      <c r="X872">
        <v>11</v>
      </c>
      <c r="Y872">
        <v>15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e">
        <f>VLOOKUP(A872,#REF!,4,FALSE)</f>
        <v>#REF!</v>
      </c>
      <c r="AW872" t="e">
        <f>VLOOKUP(A872,#REF!,5,FALSE)</f>
        <v>#REF!</v>
      </c>
      <c r="AX872">
        <f>SUMIF(量化书目统计!A:A,H872,量化书目统计!G:G)</f>
        <v>0</v>
      </c>
    </row>
    <row r="873" spans="1:50" x14ac:dyDescent="0.3">
      <c r="A873" t="s">
        <v>3893</v>
      </c>
      <c r="B873" t="s">
        <v>539</v>
      </c>
      <c r="C873" t="s">
        <v>117</v>
      </c>
      <c r="D873">
        <v>4</v>
      </c>
      <c r="E873" t="s">
        <v>2839</v>
      </c>
      <c r="F873" s="1" t="s">
        <v>2840</v>
      </c>
      <c r="G873" t="s">
        <v>2841</v>
      </c>
      <c r="H873" t="e">
        <f>VLOOKUP(F873,#REF!,2,FALSE)</f>
        <v>#REF!</v>
      </c>
      <c r="I873" t="s">
        <v>49</v>
      </c>
      <c r="J873" s="4">
        <v>44118</v>
      </c>
      <c r="K873" s="4">
        <v>44152</v>
      </c>
      <c r="L873" s="3">
        <f t="shared" si="52"/>
        <v>34</v>
      </c>
      <c r="M873" s="4">
        <v>44161</v>
      </c>
      <c r="N873">
        <f t="shared" si="53"/>
        <v>43</v>
      </c>
      <c r="O873">
        <v>1</v>
      </c>
      <c r="P873" t="e">
        <f>VLOOKUP(F873,#REF!,3,FALSE)</f>
        <v>#REF!</v>
      </c>
      <c r="Q873">
        <f t="shared" si="54"/>
        <v>0</v>
      </c>
      <c r="R873" t="str">
        <f t="shared" si="55"/>
        <v/>
      </c>
      <c r="S873" t="s">
        <v>28</v>
      </c>
      <c r="T873">
        <v>6</v>
      </c>
      <c r="U873">
        <v>1</v>
      </c>
      <c r="V873" t="s">
        <v>28</v>
      </c>
      <c r="W873">
        <v>11</v>
      </c>
      <c r="X873">
        <v>6</v>
      </c>
      <c r="Y873">
        <v>20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 t="e">
        <f>VLOOKUP(A873,#REF!,4,FALSE)</f>
        <v>#REF!</v>
      </c>
      <c r="AW873" t="e">
        <f>VLOOKUP(A873,#REF!,5,FALSE)</f>
        <v>#REF!</v>
      </c>
      <c r="AX873">
        <f>SUMIF(量化书目统计!A:A,H873,量化书目统计!G:G)</f>
        <v>0</v>
      </c>
    </row>
    <row r="874" spans="1:50" x14ac:dyDescent="0.3">
      <c r="A874" t="s">
        <v>3893</v>
      </c>
      <c r="B874" t="s">
        <v>539</v>
      </c>
      <c r="C874" t="s">
        <v>117</v>
      </c>
      <c r="D874">
        <v>4</v>
      </c>
      <c r="E874" t="s">
        <v>1935</v>
      </c>
      <c r="F874" s="1" t="s">
        <v>1936</v>
      </c>
      <c r="G874" t="s">
        <v>1937</v>
      </c>
      <c r="H874" t="e">
        <f>VLOOKUP(F874,#REF!,2,FALSE)</f>
        <v>#REF!</v>
      </c>
      <c r="I874" t="s">
        <v>1938</v>
      </c>
      <c r="J874" s="4">
        <v>44152</v>
      </c>
      <c r="K874" s="4">
        <v>44206</v>
      </c>
      <c r="L874" s="3">
        <f t="shared" si="52"/>
        <v>54</v>
      </c>
      <c r="M874" s="4">
        <v>44266</v>
      </c>
      <c r="N874">
        <f t="shared" si="53"/>
        <v>114</v>
      </c>
      <c r="O874">
        <v>1</v>
      </c>
      <c r="P874" t="e">
        <f>VLOOKUP(F874,#REF!,3,FALSE)</f>
        <v>#REF!</v>
      </c>
      <c r="Q874">
        <f t="shared" si="54"/>
        <v>0</v>
      </c>
      <c r="R874" t="str">
        <f t="shared" si="55"/>
        <v/>
      </c>
      <c r="S874" t="s">
        <v>28</v>
      </c>
      <c r="T874">
        <v>11</v>
      </c>
      <c r="U874">
        <v>1</v>
      </c>
      <c r="V874" t="s">
        <v>28</v>
      </c>
      <c r="W874">
        <v>18</v>
      </c>
      <c r="X874">
        <v>11</v>
      </c>
      <c r="Y874">
        <v>15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e">
        <f>VLOOKUP(A874,#REF!,4,FALSE)</f>
        <v>#REF!</v>
      </c>
      <c r="AW874" t="e">
        <f>VLOOKUP(A874,#REF!,5,FALSE)</f>
        <v>#REF!</v>
      </c>
      <c r="AX874">
        <f>SUMIF(量化书目统计!A:A,H874,量化书目统计!G:G)</f>
        <v>0</v>
      </c>
    </row>
    <row r="875" spans="1:50" x14ac:dyDescent="0.3">
      <c r="A875" t="s">
        <v>531</v>
      </c>
      <c r="B875" t="s">
        <v>22</v>
      </c>
      <c r="C875" t="s">
        <v>61</v>
      </c>
      <c r="D875">
        <v>10</v>
      </c>
      <c r="E875" t="s">
        <v>405</v>
      </c>
      <c r="F875" s="1" t="s">
        <v>406</v>
      </c>
      <c r="G875" t="s">
        <v>407</v>
      </c>
      <c r="H875" t="e">
        <f>VLOOKUP(F875,#REF!,2,FALSE)</f>
        <v>#REF!</v>
      </c>
      <c r="I875" t="s">
        <v>49</v>
      </c>
      <c r="J875" s="4">
        <v>44608</v>
      </c>
      <c r="K875" s="4">
        <v>44608</v>
      </c>
      <c r="L875" s="3">
        <f t="shared" si="52"/>
        <v>0</v>
      </c>
      <c r="M875" s="4">
        <v>44669</v>
      </c>
      <c r="N875">
        <f t="shared" si="53"/>
        <v>61</v>
      </c>
      <c r="O875">
        <v>0</v>
      </c>
      <c r="P875" t="e">
        <f>VLOOKUP(F875,#REF!,3,FALSE)</f>
        <v>#REF!</v>
      </c>
      <c r="Q875">
        <f t="shared" si="54"/>
        <v>0</v>
      </c>
      <c r="R875" t="str">
        <f t="shared" si="55"/>
        <v/>
      </c>
      <c r="S875" t="s">
        <v>99</v>
      </c>
      <c r="T875">
        <v>1</v>
      </c>
      <c r="U875">
        <v>2</v>
      </c>
      <c r="V875" t="s">
        <v>99</v>
      </c>
      <c r="W875">
        <v>1</v>
      </c>
      <c r="X875">
        <v>61</v>
      </c>
      <c r="Y875">
        <v>15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e">
        <f>VLOOKUP(A875,#REF!,4,FALSE)</f>
        <v>#REF!</v>
      </c>
      <c r="AW875" t="e">
        <f>VLOOKUP(A875,#REF!,5,FALSE)</f>
        <v>#REF!</v>
      </c>
      <c r="AX875">
        <f>SUMIF(量化书目统计!A:A,H875,量化书目统计!G:G)</f>
        <v>0</v>
      </c>
    </row>
    <row r="876" spans="1:50" x14ac:dyDescent="0.3">
      <c r="A876" t="s">
        <v>752</v>
      </c>
      <c r="B876" t="s">
        <v>539</v>
      </c>
      <c r="C876" t="s">
        <v>117</v>
      </c>
      <c r="D876">
        <v>4</v>
      </c>
      <c r="E876" t="s">
        <v>753</v>
      </c>
      <c r="F876" s="1" t="s">
        <v>754</v>
      </c>
      <c r="G876" t="s">
        <v>755</v>
      </c>
      <c r="H876" t="e">
        <f>VLOOKUP(F876,#REF!,2,FALSE)</f>
        <v>#REF!</v>
      </c>
      <c r="I876" t="s">
        <v>74</v>
      </c>
      <c r="J876" s="4">
        <v>44210</v>
      </c>
      <c r="K876" s="4">
        <v>44285</v>
      </c>
      <c r="L876" s="3">
        <f t="shared" si="52"/>
        <v>75</v>
      </c>
      <c r="M876" s="4">
        <v>44293</v>
      </c>
      <c r="N876">
        <f t="shared" si="53"/>
        <v>83</v>
      </c>
      <c r="O876">
        <v>0</v>
      </c>
      <c r="P876" t="e">
        <f>VLOOKUP(F876,#REF!,3,FALSE)</f>
        <v>#REF!</v>
      </c>
      <c r="Q876">
        <f t="shared" si="54"/>
        <v>0</v>
      </c>
      <c r="R876" t="str">
        <f t="shared" si="55"/>
        <v/>
      </c>
      <c r="S876" t="s">
        <v>28</v>
      </c>
      <c r="T876">
        <f>X876</f>
        <v>19</v>
      </c>
      <c r="U876">
        <v>1</v>
      </c>
      <c r="V876" t="s">
        <v>80</v>
      </c>
      <c r="W876">
        <v>5</v>
      </c>
      <c r="X876">
        <v>19</v>
      </c>
      <c r="Y876">
        <v>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 t="e">
        <f>VLOOKUP(A876,#REF!,4,FALSE)</f>
        <v>#REF!</v>
      </c>
      <c r="AW876" t="e">
        <f>VLOOKUP(A876,#REF!,5,FALSE)</f>
        <v>#REF!</v>
      </c>
      <c r="AX876">
        <f>SUMIF(量化书目统计!A:A,H876,量化书目统计!G:G)</f>
        <v>0</v>
      </c>
    </row>
    <row r="877" spans="1:50" x14ac:dyDescent="0.3">
      <c r="A877" t="s">
        <v>3894</v>
      </c>
      <c r="B877" t="s">
        <v>539</v>
      </c>
      <c r="C877" t="s">
        <v>117</v>
      </c>
      <c r="D877">
        <v>4</v>
      </c>
      <c r="E877" t="s">
        <v>1256</v>
      </c>
      <c r="F877" s="1" t="s">
        <v>1772</v>
      </c>
      <c r="G877" t="s">
        <v>1773</v>
      </c>
      <c r="H877" t="e">
        <f>VLOOKUP(F877,#REF!,2,FALSE)</f>
        <v>#REF!</v>
      </c>
      <c r="I877" t="s">
        <v>49</v>
      </c>
      <c r="J877" s="4">
        <v>44375</v>
      </c>
      <c r="K877" s="4">
        <v>44397</v>
      </c>
      <c r="L877" s="3">
        <f t="shared" si="52"/>
        <v>22</v>
      </c>
      <c r="M877" s="4">
        <v>44446</v>
      </c>
      <c r="N877">
        <f t="shared" si="53"/>
        <v>71</v>
      </c>
      <c r="O877">
        <v>1</v>
      </c>
      <c r="P877" t="e">
        <f>VLOOKUP(F877,#REF!,3,FALSE)</f>
        <v>#REF!</v>
      </c>
      <c r="Q877">
        <f t="shared" si="54"/>
        <v>0</v>
      </c>
      <c r="R877" t="str">
        <f t="shared" si="55"/>
        <v/>
      </c>
      <c r="S877" t="s">
        <v>80</v>
      </c>
      <c r="T877">
        <v>18</v>
      </c>
      <c r="U877">
        <v>1</v>
      </c>
      <c r="V877" t="s">
        <v>43</v>
      </c>
      <c r="X877">
        <v>38</v>
      </c>
      <c r="Y877">
        <v>15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e">
        <f>VLOOKUP(A877,#REF!,4,FALSE)</f>
        <v>#REF!</v>
      </c>
      <c r="AW877" t="e">
        <f>VLOOKUP(A877,#REF!,5,FALSE)</f>
        <v>#REF!</v>
      </c>
      <c r="AX877">
        <f>SUMIF(量化书目统计!A:A,H877,量化书目统计!G:G)</f>
        <v>0</v>
      </c>
    </row>
    <row r="878" spans="1:50" x14ac:dyDescent="0.3">
      <c r="A878" t="s">
        <v>3894</v>
      </c>
      <c r="B878" t="s">
        <v>539</v>
      </c>
      <c r="C878" t="s">
        <v>117</v>
      </c>
      <c r="D878">
        <v>4</v>
      </c>
      <c r="E878" t="s">
        <v>3080</v>
      </c>
      <c r="F878" s="1" t="s">
        <v>3081</v>
      </c>
      <c r="G878" t="s">
        <v>3082</v>
      </c>
      <c r="H878" t="e">
        <f>VLOOKUP(F878,#REF!,2,FALSE)</f>
        <v>#REF!</v>
      </c>
      <c r="I878" t="s">
        <v>49</v>
      </c>
      <c r="J878" s="4">
        <v>44575</v>
      </c>
      <c r="K878" s="4">
        <v>44964</v>
      </c>
      <c r="L878" s="3">
        <f t="shared" si="52"/>
        <v>389</v>
      </c>
      <c r="M878" s="4">
        <v>44815</v>
      </c>
      <c r="N878">
        <f t="shared" si="53"/>
        <v>240</v>
      </c>
      <c r="O878">
        <v>1</v>
      </c>
      <c r="P878" t="e">
        <f>VLOOKUP(F878,#REF!,3,FALSE)</f>
        <v>#REF!</v>
      </c>
      <c r="Q878">
        <f t="shared" si="54"/>
        <v>0</v>
      </c>
      <c r="R878" t="str">
        <f t="shared" si="55"/>
        <v/>
      </c>
      <c r="S878" t="s">
        <v>38</v>
      </c>
      <c r="T878">
        <f>19</f>
        <v>19</v>
      </c>
      <c r="U878">
        <v>1</v>
      </c>
      <c r="V878" t="s">
        <v>43</v>
      </c>
      <c r="X878">
        <v>59</v>
      </c>
      <c r="Y878">
        <v>15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e">
        <f>VLOOKUP(A878,#REF!,4,FALSE)</f>
        <v>#REF!</v>
      </c>
      <c r="AW878" t="e">
        <f>VLOOKUP(A878,#REF!,5,FALSE)</f>
        <v>#REF!</v>
      </c>
      <c r="AX878">
        <f>SUMIF(量化书目统计!A:A,H878,量化书目统计!G:G)</f>
        <v>0</v>
      </c>
    </row>
    <row r="879" spans="1:50" x14ac:dyDescent="0.3">
      <c r="A879" t="s">
        <v>3894</v>
      </c>
      <c r="B879" t="s">
        <v>539</v>
      </c>
      <c r="C879" t="s">
        <v>117</v>
      </c>
      <c r="D879">
        <v>4</v>
      </c>
      <c r="E879" t="s">
        <v>1159</v>
      </c>
      <c r="F879" s="1" t="s">
        <v>1160</v>
      </c>
      <c r="G879" t="s">
        <v>1161</v>
      </c>
      <c r="H879" t="e">
        <f>VLOOKUP(F879,#REF!,2,FALSE)</f>
        <v>#REF!</v>
      </c>
      <c r="I879" t="s">
        <v>74</v>
      </c>
      <c r="J879" s="4">
        <v>44565</v>
      </c>
      <c r="K879" s="4">
        <v>44567</v>
      </c>
      <c r="L879" s="3">
        <f t="shared" si="52"/>
        <v>2</v>
      </c>
      <c r="M879" s="4">
        <v>44595</v>
      </c>
      <c r="N879">
        <f t="shared" si="53"/>
        <v>30</v>
      </c>
      <c r="O879">
        <v>1</v>
      </c>
      <c r="P879" t="e">
        <f>VLOOKUP(F879,#REF!,3,FALSE)</f>
        <v>#REF!</v>
      </c>
      <c r="Q879">
        <f t="shared" si="54"/>
        <v>0</v>
      </c>
      <c r="R879" t="str">
        <f t="shared" si="55"/>
        <v/>
      </c>
      <c r="S879" t="s">
        <v>38</v>
      </c>
      <c r="T879">
        <v>18</v>
      </c>
      <c r="U879">
        <v>1</v>
      </c>
      <c r="V879" t="s">
        <v>38</v>
      </c>
      <c r="W879">
        <v>18</v>
      </c>
      <c r="X879">
        <v>58</v>
      </c>
      <c r="Y879">
        <v>4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e">
        <f>VLOOKUP(A879,#REF!,4,FALSE)</f>
        <v>#REF!</v>
      </c>
      <c r="AW879" t="e">
        <f>VLOOKUP(A879,#REF!,5,FALSE)</f>
        <v>#REF!</v>
      </c>
      <c r="AX879">
        <f>SUMIF(量化书目统计!A:A,H879,量化书目统计!G:G)</f>
        <v>0</v>
      </c>
    </row>
    <row r="880" spans="1:50" x14ac:dyDescent="0.3">
      <c r="A880" t="s">
        <v>3895</v>
      </c>
      <c r="B880" t="s">
        <v>539</v>
      </c>
      <c r="C880" t="s">
        <v>117</v>
      </c>
      <c r="D880">
        <v>4</v>
      </c>
      <c r="E880" t="s">
        <v>314</v>
      </c>
      <c r="F880" s="1" t="s">
        <v>315</v>
      </c>
      <c r="G880" t="s">
        <v>316</v>
      </c>
      <c r="H880" t="e">
        <f>VLOOKUP(F880,#REF!,2,FALSE)</f>
        <v>#REF!</v>
      </c>
      <c r="I880" t="s">
        <v>317</v>
      </c>
      <c r="J880" s="4">
        <v>44351</v>
      </c>
      <c r="K880" s="4">
        <v>44365</v>
      </c>
      <c r="L880" s="3">
        <f t="shared" si="52"/>
        <v>14</v>
      </c>
      <c r="M880" s="4">
        <v>44411</v>
      </c>
      <c r="N880">
        <f t="shared" si="53"/>
        <v>60</v>
      </c>
      <c r="O880">
        <v>1</v>
      </c>
      <c r="P880" t="e">
        <f>VLOOKUP(F880,#REF!,3,FALSE)</f>
        <v>#REF!</v>
      </c>
      <c r="Q880">
        <f t="shared" si="54"/>
        <v>0</v>
      </c>
      <c r="R880" t="str">
        <f t="shared" si="55"/>
        <v/>
      </c>
      <c r="S880" t="s">
        <v>80</v>
      </c>
      <c r="T880">
        <v>14</v>
      </c>
      <c r="U880">
        <v>1</v>
      </c>
      <c r="V880" t="s">
        <v>80</v>
      </c>
      <c r="W880">
        <v>16</v>
      </c>
      <c r="X880">
        <v>34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e">
        <f>VLOOKUP(A880,#REF!,4,FALSE)</f>
        <v>#REF!</v>
      </c>
      <c r="AW880" t="e">
        <f>VLOOKUP(A880,#REF!,5,FALSE)</f>
        <v>#REF!</v>
      </c>
      <c r="AX880">
        <f>SUMIF(量化书目统计!A:A,H880,量化书目统计!G:G)</f>
        <v>0</v>
      </c>
    </row>
    <row r="881" spans="1:50" x14ac:dyDescent="0.3">
      <c r="A881" t="s">
        <v>3895</v>
      </c>
      <c r="B881" t="s">
        <v>539</v>
      </c>
      <c r="C881" t="s">
        <v>117</v>
      </c>
      <c r="D881">
        <v>4</v>
      </c>
      <c r="E881" t="s">
        <v>3167</v>
      </c>
      <c r="F881" s="1" t="s">
        <v>3168</v>
      </c>
      <c r="G881" t="s">
        <v>3169</v>
      </c>
      <c r="H881" t="e">
        <f>VLOOKUP(F881,#REF!,2,FALSE)</f>
        <v>#REF!</v>
      </c>
      <c r="I881" t="s">
        <v>49</v>
      </c>
      <c r="J881" s="4">
        <v>44295</v>
      </c>
      <c r="K881" s="4">
        <v>44309</v>
      </c>
      <c r="L881" s="3">
        <f t="shared" si="52"/>
        <v>14</v>
      </c>
      <c r="M881" s="4">
        <v>44355</v>
      </c>
      <c r="N881">
        <f t="shared" si="53"/>
        <v>60</v>
      </c>
      <c r="O881">
        <v>1</v>
      </c>
      <c r="P881" t="e">
        <f>VLOOKUP(F881,#REF!,3,FALSE)</f>
        <v>#REF!</v>
      </c>
      <c r="Q881">
        <f t="shared" si="54"/>
        <v>0</v>
      </c>
      <c r="R881" t="str">
        <f t="shared" si="55"/>
        <v/>
      </c>
      <c r="S881" t="s">
        <v>80</v>
      </c>
      <c r="T881">
        <v>6</v>
      </c>
      <c r="U881">
        <v>1</v>
      </c>
      <c r="V881" t="s">
        <v>80</v>
      </c>
      <c r="W881">
        <v>8</v>
      </c>
      <c r="X881">
        <v>26</v>
      </c>
      <c r="Y881">
        <v>7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 t="e">
        <f>VLOOKUP(A881,#REF!,4,FALSE)</f>
        <v>#REF!</v>
      </c>
      <c r="AW881" t="e">
        <f>VLOOKUP(A881,#REF!,5,FALSE)</f>
        <v>#REF!</v>
      </c>
      <c r="AX881">
        <f>SUMIF(量化书目统计!A:A,H881,量化书目统计!G:G)</f>
        <v>0</v>
      </c>
    </row>
    <row r="882" spans="1:50" x14ac:dyDescent="0.3">
      <c r="A882" t="s">
        <v>3895</v>
      </c>
      <c r="B882" t="s">
        <v>539</v>
      </c>
      <c r="C882" t="s">
        <v>117</v>
      </c>
      <c r="D882">
        <v>4</v>
      </c>
      <c r="E882" t="s">
        <v>1215</v>
      </c>
      <c r="F882" s="1" t="s">
        <v>1216</v>
      </c>
      <c r="G882" t="s">
        <v>1217</v>
      </c>
      <c r="H882" t="e">
        <f>VLOOKUP(F882,#REF!,2,FALSE)</f>
        <v>#REF!</v>
      </c>
      <c r="I882" t="s">
        <v>49</v>
      </c>
      <c r="J882" s="4">
        <v>44295</v>
      </c>
      <c r="K882" s="4">
        <v>44309</v>
      </c>
      <c r="L882" s="3">
        <f t="shared" si="52"/>
        <v>14</v>
      </c>
      <c r="M882" s="4">
        <v>44355</v>
      </c>
      <c r="N882">
        <f t="shared" si="53"/>
        <v>60</v>
      </c>
      <c r="O882">
        <v>1</v>
      </c>
      <c r="P882" t="e">
        <f>VLOOKUP(F882,#REF!,3,FALSE)</f>
        <v>#REF!</v>
      </c>
      <c r="Q882">
        <f t="shared" si="54"/>
        <v>0</v>
      </c>
      <c r="R882" t="str">
        <f t="shared" si="55"/>
        <v/>
      </c>
      <c r="S882" t="s">
        <v>80</v>
      </c>
      <c r="T882">
        <v>6</v>
      </c>
      <c r="U882">
        <v>1</v>
      </c>
      <c r="V882" t="s">
        <v>80</v>
      </c>
      <c r="W882">
        <v>8</v>
      </c>
      <c r="X882">
        <v>26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e">
        <f>VLOOKUP(A882,#REF!,4,FALSE)</f>
        <v>#REF!</v>
      </c>
      <c r="AW882" t="e">
        <f>VLOOKUP(A882,#REF!,5,FALSE)</f>
        <v>#REF!</v>
      </c>
      <c r="AX882">
        <f>SUMIF(量化书目统计!A:A,H882,量化书目统计!G:G)</f>
        <v>0</v>
      </c>
    </row>
    <row r="883" spans="1:50" x14ac:dyDescent="0.3">
      <c r="A883" t="s">
        <v>3895</v>
      </c>
      <c r="B883" t="s">
        <v>539</v>
      </c>
      <c r="C883" t="s">
        <v>117</v>
      </c>
      <c r="D883">
        <v>4</v>
      </c>
      <c r="E883" t="s">
        <v>3896</v>
      </c>
      <c r="F883" s="1" t="s">
        <v>3897</v>
      </c>
      <c r="G883" t="s">
        <v>3898</v>
      </c>
      <c r="H883" t="e">
        <f>VLOOKUP(F883,#REF!,2,FALSE)</f>
        <v>#REF!</v>
      </c>
      <c r="I883" t="s">
        <v>3899</v>
      </c>
      <c r="J883" s="4">
        <v>44155</v>
      </c>
      <c r="K883" s="4">
        <v>44186</v>
      </c>
      <c r="L883" s="3">
        <f t="shared" si="52"/>
        <v>31</v>
      </c>
      <c r="M883" s="4">
        <v>44215</v>
      </c>
      <c r="N883">
        <f t="shared" si="53"/>
        <v>60</v>
      </c>
      <c r="O883">
        <v>1</v>
      </c>
      <c r="P883" t="e">
        <f>VLOOKUP(F883,#REF!,3,FALSE)</f>
        <v>#REF!</v>
      </c>
      <c r="Q883">
        <f t="shared" si="54"/>
        <v>0</v>
      </c>
      <c r="R883" t="str">
        <f t="shared" si="55"/>
        <v/>
      </c>
      <c r="S883" t="s">
        <v>28</v>
      </c>
      <c r="T883">
        <v>11</v>
      </c>
      <c r="U883">
        <v>1</v>
      </c>
      <c r="V883" t="s">
        <v>28</v>
      </c>
      <c r="W883">
        <v>16</v>
      </c>
      <c r="X883">
        <v>11</v>
      </c>
      <c r="Y883">
        <v>11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e">
        <f>VLOOKUP(A883,#REF!,4,FALSE)</f>
        <v>#REF!</v>
      </c>
      <c r="AW883" t="e">
        <f>VLOOKUP(A883,#REF!,5,FALSE)</f>
        <v>#REF!</v>
      </c>
      <c r="AX883">
        <f>SUMIF(量化书目统计!A:A,H883,量化书目统计!G:G)</f>
        <v>0</v>
      </c>
    </row>
    <row r="884" spans="1:50" x14ac:dyDescent="0.3">
      <c r="A884" t="s">
        <v>3895</v>
      </c>
      <c r="B884" t="s">
        <v>539</v>
      </c>
      <c r="C884" t="s">
        <v>117</v>
      </c>
      <c r="D884">
        <v>4</v>
      </c>
      <c r="E884" t="s">
        <v>3900</v>
      </c>
      <c r="F884" s="1" t="s">
        <v>3901</v>
      </c>
      <c r="G884" t="s">
        <v>3902</v>
      </c>
      <c r="H884" t="e">
        <f>VLOOKUP(F884,#REF!,2,FALSE)</f>
        <v>#REF!</v>
      </c>
      <c r="I884" t="s">
        <v>317</v>
      </c>
      <c r="J884" s="4">
        <v>44336</v>
      </c>
      <c r="K884" s="4">
        <v>44351</v>
      </c>
      <c r="L884" s="3">
        <f t="shared" si="52"/>
        <v>15</v>
      </c>
      <c r="M884" s="4">
        <v>44396</v>
      </c>
      <c r="N884">
        <f t="shared" si="53"/>
        <v>60</v>
      </c>
      <c r="O884">
        <v>1</v>
      </c>
      <c r="P884" t="e">
        <f>VLOOKUP(F884,#REF!,3,FALSE)</f>
        <v>#REF!</v>
      </c>
      <c r="Q884">
        <f t="shared" si="54"/>
        <v>0</v>
      </c>
      <c r="R884" t="str">
        <f t="shared" si="55"/>
        <v/>
      </c>
      <c r="S884" t="s">
        <v>80</v>
      </c>
      <c r="T884">
        <v>12</v>
      </c>
      <c r="U884">
        <v>1</v>
      </c>
      <c r="V884" t="s">
        <v>80</v>
      </c>
      <c r="W884">
        <v>14</v>
      </c>
      <c r="X884">
        <v>32</v>
      </c>
      <c r="Y884">
        <v>4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e">
        <f>VLOOKUP(A884,#REF!,4,FALSE)</f>
        <v>#REF!</v>
      </c>
      <c r="AW884" t="e">
        <f>VLOOKUP(A884,#REF!,5,FALSE)</f>
        <v>#REF!</v>
      </c>
      <c r="AX884">
        <f>SUMIF(量化书目统计!A:A,H884,量化书目统计!G:G)</f>
        <v>0</v>
      </c>
    </row>
    <row r="885" spans="1:50" x14ac:dyDescent="0.3">
      <c r="A885" t="s">
        <v>3903</v>
      </c>
      <c r="B885" t="s">
        <v>539</v>
      </c>
      <c r="C885" t="s">
        <v>117</v>
      </c>
      <c r="D885">
        <v>4</v>
      </c>
      <c r="E885" t="s">
        <v>3904</v>
      </c>
      <c r="F885" s="1" t="s">
        <v>3905</v>
      </c>
      <c r="G885" t="s">
        <v>3906</v>
      </c>
      <c r="H885" t="e">
        <f>VLOOKUP(F885,#REF!,2,FALSE)</f>
        <v>#REF!</v>
      </c>
      <c r="I885" t="s">
        <v>225</v>
      </c>
      <c r="J885" s="4">
        <v>44104</v>
      </c>
      <c r="K885" s="4">
        <v>44165</v>
      </c>
      <c r="L885" s="3">
        <f t="shared" si="52"/>
        <v>61</v>
      </c>
      <c r="M885" s="4">
        <v>44165</v>
      </c>
      <c r="N885">
        <f t="shared" si="53"/>
        <v>61</v>
      </c>
      <c r="O885">
        <v>1</v>
      </c>
      <c r="P885" t="e">
        <f>VLOOKUP(F885,#REF!,3,FALSE)</f>
        <v>#REF!</v>
      </c>
      <c r="Q885">
        <f t="shared" si="54"/>
        <v>0</v>
      </c>
      <c r="R885" t="str">
        <f t="shared" si="55"/>
        <v/>
      </c>
      <c r="S885" t="s">
        <v>28</v>
      </c>
      <c r="T885">
        <v>4</v>
      </c>
      <c r="U885">
        <v>1</v>
      </c>
      <c r="V885" t="s">
        <v>28</v>
      </c>
      <c r="W885">
        <v>13</v>
      </c>
      <c r="X885">
        <v>4</v>
      </c>
      <c r="Y885">
        <v>14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e">
        <f>VLOOKUP(A885,#REF!,4,FALSE)</f>
        <v>#REF!</v>
      </c>
      <c r="AW885" t="e">
        <f>VLOOKUP(A885,#REF!,5,FALSE)</f>
        <v>#REF!</v>
      </c>
      <c r="AX885">
        <f>SUMIF(量化书目统计!A:A,H885,量化书目统计!G:G)</f>
        <v>0</v>
      </c>
    </row>
    <row r="886" spans="1:50" x14ac:dyDescent="0.3">
      <c r="A886" t="s">
        <v>3903</v>
      </c>
      <c r="B886" t="s">
        <v>539</v>
      </c>
      <c r="C886" t="s">
        <v>117</v>
      </c>
      <c r="D886">
        <v>4</v>
      </c>
      <c r="E886" t="s">
        <v>1384</v>
      </c>
      <c r="F886" s="1" t="s">
        <v>1385</v>
      </c>
      <c r="G886" t="s">
        <v>1386</v>
      </c>
      <c r="H886" t="e">
        <f>VLOOKUP(F886,#REF!,2,FALSE)</f>
        <v>#REF!</v>
      </c>
      <c r="I886" t="s">
        <v>74</v>
      </c>
      <c r="J886" s="4">
        <v>44104</v>
      </c>
      <c r="K886" s="4">
        <v>44165</v>
      </c>
      <c r="L886" s="3">
        <f t="shared" si="52"/>
        <v>61</v>
      </c>
      <c r="M886" s="4">
        <v>44165</v>
      </c>
      <c r="N886">
        <f t="shared" si="53"/>
        <v>61</v>
      </c>
      <c r="O886">
        <v>1</v>
      </c>
      <c r="P886" t="e">
        <f>VLOOKUP(F886,#REF!,3,FALSE)</f>
        <v>#REF!</v>
      </c>
      <c r="Q886">
        <f t="shared" si="54"/>
        <v>0</v>
      </c>
      <c r="R886" t="str">
        <f t="shared" si="55"/>
        <v/>
      </c>
      <c r="S886" t="s">
        <v>28</v>
      </c>
      <c r="T886">
        <v>4</v>
      </c>
      <c r="U886">
        <v>2</v>
      </c>
      <c r="V886" t="s">
        <v>28</v>
      </c>
      <c r="W886">
        <v>13</v>
      </c>
      <c r="X886">
        <v>4</v>
      </c>
      <c r="Y886">
        <v>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e">
        <f>VLOOKUP(A886,#REF!,4,FALSE)</f>
        <v>#REF!</v>
      </c>
      <c r="AW886" t="e">
        <f>VLOOKUP(A886,#REF!,5,FALSE)</f>
        <v>#REF!</v>
      </c>
      <c r="AX886">
        <f>SUMIF(量化书目统计!A:A,H886,量化书目统计!G:G)</f>
        <v>0</v>
      </c>
    </row>
    <row r="887" spans="1:50" x14ac:dyDescent="0.3">
      <c r="A887" t="s">
        <v>3903</v>
      </c>
      <c r="B887" t="s">
        <v>539</v>
      </c>
      <c r="C887" t="s">
        <v>117</v>
      </c>
      <c r="D887">
        <v>4</v>
      </c>
      <c r="E887" t="s">
        <v>1384</v>
      </c>
      <c r="F887" s="1" t="s">
        <v>1387</v>
      </c>
      <c r="G887" t="s">
        <v>1388</v>
      </c>
      <c r="H887" t="e">
        <f>VLOOKUP(F887,#REF!,2,FALSE)</f>
        <v>#REF!</v>
      </c>
      <c r="I887" t="s">
        <v>74</v>
      </c>
      <c r="J887" s="4">
        <v>44104</v>
      </c>
      <c r="K887" s="4">
        <v>44165</v>
      </c>
      <c r="L887" s="3">
        <f t="shared" si="52"/>
        <v>61</v>
      </c>
      <c r="M887" s="4">
        <v>44165</v>
      </c>
      <c r="N887">
        <f t="shared" si="53"/>
        <v>61</v>
      </c>
      <c r="O887">
        <v>1</v>
      </c>
      <c r="P887" t="e">
        <f>VLOOKUP(F887,#REF!,3,FALSE)</f>
        <v>#REF!</v>
      </c>
      <c r="Q887">
        <f t="shared" si="54"/>
        <v>0</v>
      </c>
      <c r="R887" t="str">
        <f t="shared" si="55"/>
        <v/>
      </c>
      <c r="S887" t="s">
        <v>28</v>
      </c>
      <c r="T887">
        <v>4</v>
      </c>
      <c r="U887">
        <v>2</v>
      </c>
      <c r="V887" t="s">
        <v>28</v>
      </c>
      <c r="W887">
        <v>13</v>
      </c>
      <c r="X887">
        <v>4</v>
      </c>
      <c r="Y887">
        <v>5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e">
        <f>VLOOKUP(A887,#REF!,4,FALSE)</f>
        <v>#REF!</v>
      </c>
      <c r="AW887" t="e">
        <f>VLOOKUP(A887,#REF!,5,FALSE)</f>
        <v>#REF!</v>
      </c>
      <c r="AX887">
        <f>SUMIF(量化书目统计!A:A,H887,量化书目统计!G:G)</f>
        <v>0</v>
      </c>
    </row>
    <row r="888" spans="1:50" x14ac:dyDescent="0.3">
      <c r="A888" t="s">
        <v>3903</v>
      </c>
      <c r="B888" t="s">
        <v>539</v>
      </c>
      <c r="C888" t="s">
        <v>117</v>
      </c>
      <c r="D888">
        <v>4</v>
      </c>
      <c r="E888" t="s">
        <v>3907</v>
      </c>
      <c r="F888" s="1" t="s">
        <v>3908</v>
      </c>
      <c r="G888" t="s">
        <v>3909</v>
      </c>
      <c r="H888" t="e">
        <f>VLOOKUP(F888,#REF!,2,FALSE)</f>
        <v>#REF!</v>
      </c>
      <c r="I888" t="s">
        <v>158</v>
      </c>
      <c r="J888" s="4">
        <v>44207</v>
      </c>
      <c r="K888" s="4">
        <v>44267</v>
      </c>
      <c r="L888" s="3">
        <f t="shared" si="52"/>
        <v>60</v>
      </c>
      <c r="M888" s="4">
        <v>44267</v>
      </c>
      <c r="N888">
        <f t="shared" si="53"/>
        <v>60</v>
      </c>
      <c r="O888">
        <v>1</v>
      </c>
      <c r="P888" t="e">
        <f>VLOOKUP(F888,#REF!,3,FALSE)</f>
        <v>#REF!</v>
      </c>
      <c r="Q888">
        <f t="shared" si="54"/>
        <v>0</v>
      </c>
      <c r="R888" t="str">
        <f t="shared" si="55"/>
        <v/>
      </c>
      <c r="S888" t="s">
        <v>28</v>
      </c>
      <c r="T888">
        <f>X888</f>
        <v>19</v>
      </c>
      <c r="U888">
        <v>1</v>
      </c>
      <c r="V888" t="s">
        <v>80</v>
      </c>
      <c r="W888">
        <v>2</v>
      </c>
      <c r="X888">
        <v>19</v>
      </c>
      <c r="Y888">
        <v>4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e">
        <f>VLOOKUP(A888,#REF!,4,FALSE)</f>
        <v>#REF!</v>
      </c>
      <c r="AW888" t="e">
        <f>VLOOKUP(A888,#REF!,5,FALSE)</f>
        <v>#REF!</v>
      </c>
      <c r="AX888">
        <f>SUMIF(量化书目统计!A:A,H888,量化书目统计!G:G)</f>
        <v>0</v>
      </c>
    </row>
    <row r="889" spans="1:50" x14ac:dyDescent="0.3">
      <c r="A889" t="s">
        <v>3903</v>
      </c>
      <c r="B889" t="s">
        <v>539</v>
      </c>
      <c r="C889" t="s">
        <v>117</v>
      </c>
      <c r="D889">
        <v>4</v>
      </c>
      <c r="E889" t="s">
        <v>1151</v>
      </c>
      <c r="F889" s="1" t="s">
        <v>1152</v>
      </c>
      <c r="G889" t="s">
        <v>1153</v>
      </c>
      <c r="H889" t="e">
        <f>VLOOKUP(F889,#REF!,2,FALSE)</f>
        <v>#REF!</v>
      </c>
      <c r="I889" t="s">
        <v>158</v>
      </c>
      <c r="J889" s="4">
        <v>44207</v>
      </c>
      <c r="K889" s="4">
        <v>44267</v>
      </c>
      <c r="L889" s="3">
        <f t="shared" si="52"/>
        <v>60</v>
      </c>
      <c r="M889" s="4">
        <v>44267</v>
      </c>
      <c r="N889">
        <f t="shared" si="53"/>
        <v>60</v>
      </c>
      <c r="O889">
        <v>1</v>
      </c>
      <c r="P889" t="e">
        <f>VLOOKUP(F889,#REF!,3,FALSE)</f>
        <v>#REF!</v>
      </c>
      <c r="Q889">
        <f t="shared" si="54"/>
        <v>0</v>
      </c>
      <c r="R889" t="str">
        <f t="shared" si="55"/>
        <v/>
      </c>
      <c r="S889" t="s">
        <v>28</v>
      </c>
      <c r="T889">
        <f>X889</f>
        <v>19</v>
      </c>
      <c r="U889">
        <v>1</v>
      </c>
      <c r="V889" t="s">
        <v>80</v>
      </c>
      <c r="W889">
        <v>2</v>
      </c>
      <c r="X889">
        <v>19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e">
        <f>VLOOKUP(A889,#REF!,4,FALSE)</f>
        <v>#REF!</v>
      </c>
      <c r="AW889" t="e">
        <f>VLOOKUP(A889,#REF!,5,FALSE)</f>
        <v>#REF!</v>
      </c>
      <c r="AX889">
        <f>SUMIF(量化书目统计!A:A,H889,量化书目统计!G:G)</f>
        <v>0</v>
      </c>
    </row>
    <row r="890" spans="1:50" x14ac:dyDescent="0.3">
      <c r="A890" t="s">
        <v>3903</v>
      </c>
      <c r="B890" t="s">
        <v>539</v>
      </c>
      <c r="C890" t="s">
        <v>117</v>
      </c>
      <c r="D890">
        <v>4</v>
      </c>
      <c r="E890" t="s">
        <v>1177</v>
      </c>
      <c r="F890" s="1" t="s">
        <v>1178</v>
      </c>
      <c r="G890" t="s">
        <v>1179</v>
      </c>
      <c r="H890" t="e">
        <f>VLOOKUP(F890,#REF!,2,FALSE)</f>
        <v>#REF!</v>
      </c>
      <c r="I890" t="s">
        <v>74</v>
      </c>
      <c r="J890" s="4">
        <v>44118</v>
      </c>
      <c r="K890" s="4">
        <v>44165</v>
      </c>
      <c r="L890" s="3">
        <f t="shared" si="52"/>
        <v>47</v>
      </c>
      <c r="M890" s="4">
        <v>44179</v>
      </c>
      <c r="N890">
        <f t="shared" si="53"/>
        <v>61</v>
      </c>
      <c r="O890">
        <v>1</v>
      </c>
      <c r="P890" t="e">
        <f>VLOOKUP(F890,#REF!,3,FALSE)</f>
        <v>#REF!</v>
      </c>
      <c r="Q890">
        <f t="shared" si="54"/>
        <v>0</v>
      </c>
      <c r="R890" t="str">
        <f t="shared" si="55"/>
        <v/>
      </c>
      <c r="S890" t="s">
        <v>28</v>
      </c>
      <c r="T890">
        <v>6</v>
      </c>
      <c r="U890">
        <v>2</v>
      </c>
      <c r="V890" t="s">
        <v>28</v>
      </c>
      <c r="W890">
        <v>13</v>
      </c>
      <c r="X890">
        <v>6</v>
      </c>
      <c r="Y890">
        <v>5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e">
        <f>VLOOKUP(A890,#REF!,4,FALSE)</f>
        <v>#REF!</v>
      </c>
      <c r="AW890" t="e">
        <f>VLOOKUP(A890,#REF!,5,FALSE)</f>
        <v>#REF!</v>
      </c>
      <c r="AX890">
        <f>SUMIF(量化书目统计!A:A,H890,量化书目统计!G:G)</f>
        <v>0</v>
      </c>
    </row>
    <row r="891" spans="1:50" x14ac:dyDescent="0.3">
      <c r="A891" t="s">
        <v>3903</v>
      </c>
      <c r="B891" t="s">
        <v>539</v>
      </c>
      <c r="C891" t="s">
        <v>117</v>
      </c>
      <c r="D891">
        <v>4</v>
      </c>
      <c r="E891" t="s">
        <v>2998</v>
      </c>
      <c r="F891" s="1" t="s">
        <v>2999</v>
      </c>
      <c r="G891" t="s">
        <v>3000</v>
      </c>
      <c r="H891" t="e">
        <f>VLOOKUP(F891,#REF!,2,FALSE)</f>
        <v>#REF!</v>
      </c>
      <c r="I891" t="s">
        <v>158</v>
      </c>
      <c r="J891" s="4">
        <v>44104</v>
      </c>
      <c r="K891" s="4">
        <v>44165</v>
      </c>
      <c r="L891" s="3">
        <f t="shared" si="52"/>
        <v>61</v>
      </c>
      <c r="M891" s="4">
        <v>44165</v>
      </c>
      <c r="N891">
        <f t="shared" si="53"/>
        <v>61</v>
      </c>
      <c r="O891">
        <v>1</v>
      </c>
      <c r="P891" t="e">
        <f>VLOOKUP(F891,#REF!,3,FALSE)</f>
        <v>#REF!</v>
      </c>
      <c r="Q891">
        <f t="shared" si="54"/>
        <v>0</v>
      </c>
      <c r="R891" t="str">
        <f t="shared" si="55"/>
        <v/>
      </c>
      <c r="S891" t="s">
        <v>28</v>
      </c>
      <c r="T891">
        <v>4</v>
      </c>
      <c r="U891">
        <v>1</v>
      </c>
      <c r="V891" t="s">
        <v>28</v>
      </c>
      <c r="W891">
        <v>13</v>
      </c>
      <c r="X891">
        <v>4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 t="e">
        <f>VLOOKUP(A891,#REF!,4,FALSE)</f>
        <v>#REF!</v>
      </c>
      <c r="AW891" t="e">
        <f>VLOOKUP(A891,#REF!,5,FALSE)</f>
        <v>#REF!</v>
      </c>
      <c r="AX891">
        <f>SUMIF(量化书目统计!A:A,H891,量化书目统计!G:G)</f>
        <v>0</v>
      </c>
    </row>
    <row r="892" spans="1:50" x14ac:dyDescent="0.3">
      <c r="A892" t="s">
        <v>3903</v>
      </c>
      <c r="B892" t="s">
        <v>539</v>
      </c>
      <c r="C892" t="s">
        <v>117</v>
      </c>
      <c r="D892">
        <v>4</v>
      </c>
      <c r="E892" t="s">
        <v>385</v>
      </c>
      <c r="F892" s="1" t="s">
        <v>386</v>
      </c>
      <c r="G892" t="s">
        <v>387</v>
      </c>
      <c r="H892" t="e">
        <f>VLOOKUP(F892,#REF!,2,FALSE)</f>
        <v>#REF!</v>
      </c>
      <c r="I892" t="s">
        <v>158</v>
      </c>
      <c r="J892" s="4">
        <v>44207</v>
      </c>
      <c r="K892" s="4">
        <v>44267</v>
      </c>
      <c r="L892" s="3">
        <f t="shared" si="52"/>
        <v>60</v>
      </c>
      <c r="M892" s="4">
        <v>44267</v>
      </c>
      <c r="N892">
        <f t="shared" si="53"/>
        <v>60</v>
      </c>
      <c r="O892">
        <v>1</v>
      </c>
      <c r="P892" t="e">
        <f>VLOOKUP(F892,#REF!,3,FALSE)</f>
        <v>#REF!</v>
      </c>
      <c r="Q892">
        <f t="shared" si="54"/>
        <v>0</v>
      </c>
      <c r="R892" t="str">
        <f t="shared" si="55"/>
        <v/>
      </c>
      <c r="S892" t="s">
        <v>28</v>
      </c>
      <c r="T892">
        <f>X892</f>
        <v>19</v>
      </c>
      <c r="U892">
        <v>1</v>
      </c>
      <c r="V892" t="s">
        <v>80</v>
      </c>
      <c r="W892">
        <v>2</v>
      </c>
      <c r="X892">
        <v>19</v>
      </c>
      <c r="Y892">
        <v>5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e">
        <f>VLOOKUP(A892,#REF!,4,FALSE)</f>
        <v>#REF!</v>
      </c>
      <c r="AW892" t="e">
        <f>VLOOKUP(A892,#REF!,5,FALSE)</f>
        <v>#REF!</v>
      </c>
      <c r="AX892">
        <f>SUMIF(量化书目统计!A:A,H892,量化书目统计!G:G)</f>
        <v>0</v>
      </c>
    </row>
    <row r="893" spans="1:50" x14ac:dyDescent="0.3">
      <c r="A893" t="s">
        <v>3903</v>
      </c>
      <c r="B893" t="s">
        <v>539</v>
      </c>
      <c r="C893" t="s">
        <v>117</v>
      </c>
      <c r="D893">
        <v>4</v>
      </c>
      <c r="E893" t="s">
        <v>275</v>
      </c>
      <c r="F893" s="1" t="s">
        <v>276</v>
      </c>
      <c r="G893" t="s">
        <v>277</v>
      </c>
      <c r="H893" t="e">
        <f>VLOOKUP(F893,#REF!,2,FALSE)</f>
        <v>#REF!</v>
      </c>
      <c r="I893" t="s">
        <v>74</v>
      </c>
      <c r="J893" s="4">
        <v>44104</v>
      </c>
      <c r="K893" s="4">
        <v>44165</v>
      </c>
      <c r="L893" s="3">
        <f t="shared" si="52"/>
        <v>61</v>
      </c>
      <c r="M893" s="4">
        <v>44165</v>
      </c>
      <c r="N893">
        <f t="shared" si="53"/>
        <v>61</v>
      </c>
      <c r="O893">
        <v>1</v>
      </c>
      <c r="P893" t="e">
        <f>VLOOKUP(F893,#REF!,3,FALSE)</f>
        <v>#REF!</v>
      </c>
      <c r="Q893">
        <f t="shared" si="54"/>
        <v>0</v>
      </c>
      <c r="R893" t="str">
        <f t="shared" si="55"/>
        <v/>
      </c>
      <c r="S893" t="s">
        <v>28</v>
      </c>
      <c r="T893">
        <v>4</v>
      </c>
      <c r="U893">
        <v>1</v>
      </c>
      <c r="V893" t="s">
        <v>28</v>
      </c>
      <c r="W893">
        <v>13</v>
      </c>
      <c r="X893">
        <v>4</v>
      </c>
      <c r="Y893">
        <v>5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e">
        <f>VLOOKUP(A893,#REF!,4,FALSE)</f>
        <v>#REF!</v>
      </c>
      <c r="AW893" t="e">
        <f>VLOOKUP(A893,#REF!,5,FALSE)</f>
        <v>#REF!</v>
      </c>
      <c r="AX893">
        <f>SUMIF(量化书目统计!A:A,H893,量化书目统计!G:G)</f>
        <v>0</v>
      </c>
    </row>
    <row r="894" spans="1:50" x14ac:dyDescent="0.3">
      <c r="A894" t="s">
        <v>3903</v>
      </c>
      <c r="B894" t="s">
        <v>539</v>
      </c>
      <c r="C894" t="s">
        <v>117</v>
      </c>
      <c r="D894">
        <v>4</v>
      </c>
      <c r="E894" t="s">
        <v>3910</v>
      </c>
      <c r="F894" s="1" t="s">
        <v>3911</v>
      </c>
      <c r="G894" t="s">
        <v>3912</v>
      </c>
      <c r="H894" t="e">
        <f>VLOOKUP(F894,#REF!,2,FALSE)</f>
        <v>#REF!</v>
      </c>
      <c r="I894" t="s">
        <v>42</v>
      </c>
      <c r="J894" s="4">
        <v>44165</v>
      </c>
      <c r="K894" s="4">
        <v>44355</v>
      </c>
      <c r="L894" s="3">
        <f t="shared" si="52"/>
        <v>190</v>
      </c>
      <c r="M894" s="4">
        <v>44358</v>
      </c>
      <c r="N894">
        <f t="shared" si="53"/>
        <v>193</v>
      </c>
      <c r="O894">
        <v>1</v>
      </c>
      <c r="P894" t="e">
        <f>VLOOKUP(F894,#REF!,3,FALSE)</f>
        <v>#REF!</v>
      </c>
      <c r="Q894">
        <f t="shared" si="54"/>
        <v>0</v>
      </c>
      <c r="R894" t="str">
        <f t="shared" si="55"/>
        <v/>
      </c>
      <c r="S894" t="s">
        <v>28</v>
      </c>
      <c r="T894">
        <v>13</v>
      </c>
      <c r="U894">
        <v>1</v>
      </c>
      <c r="V894" t="s">
        <v>80</v>
      </c>
      <c r="W894">
        <v>15</v>
      </c>
      <c r="X894">
        <v>13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e">
        <f>VLOOKUP(A894,#REF!,4,FALSE)</f>
        <v>#REF!</v>
      </c>
      <c r="AW894" t="e">
        <f>VLOOKUP(A894,#REF!,5,FALSE)</f>
        <v>#REF!</v>
      </c>
      <c r="AX894">
        <f>SUMIF(量化书目统计!A:A,H894,量化书目统计!G:G)</f>
        <v>0</v>
      </c>
    </row>
    <row r="895" spans="1:50" x14ac:dyDescent="0.3">
      <c r="A895" t="s">
        <v>3913</v>
      </c>
      <c r="B895" t="s">
        <v>539</v>
      </c>
      <c r="C895" t="s">
        <v>117</v>
      </c>
      <c r="D895">
        <v>4</v>
      </c>
      <c r="E895" t="s">
        <v>3914</v>
      </c>
      <c r="F895" s="1" t="s">
        <v>3915</v>
      </c>
      <c r="G895" t="s">
        <v>3916</v>
      </c>
      <c r="H895" t="e">
        <f>VLOOKUP(F895,#REF!,2,FALSE)</f>
        <v>#REF!</v>
      </c>
      <c r="I895" t="s">
        <v>49</v>
      </c>
      <c r="J895" s="4">
        <v>44504</v>
      </c>
      <c r="K895" s="4">
        <v>44543</v>
      </c>
      <c r="L895" s="3">
        <f t="shared" si="52"/>
        <v>39</v>
      </c>
      <c r="M895" s="4">
        <v>44564</v>
      </c>
      <c r="N895">
        <f t="shared" si="53"/>
        <v>60</v>
      </c>
      <c r="O895">
        <v>1</v>
      </c>
      <c r="P895" t="e">
        <f>VLOOKUP(F895,#REF!,3,FALSE)</f>
        <v>#REF!</v>
      </c>
      <c r="Q895">
        <f t="shared" si="54"/>
        <v>0</v>
      </c>
      <c r="R895" t="str">
        <f t="shared" si="55"/>
        <v/>
      </c>
      <c r="S895" t="s">
        <v>38</v>
      </c>
      <c r="T895">
        <v>9</v>
      </c>
      <c r="U895">
        <v>1</v>
      </c>
      <c r="V895" t="s">
        <v>38</v>
      </c>
      <c r="W895">
        <v>15</v>
      </c>
      <c r="X895">
        <v>49</v>
      </c>
      <c r="Y895">
        <v>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e">
        <f>VLOOKUP(A895,#REF!,4,FALSE)</f>
        <v>#REF!</v>
      </c>
      <c r="AW895" t="e">
        <f>VLOOKUP(A895,#REF!,5,FALSE)</f>
        <v>#REF!</v>
      </c>
      <c r="AX895">
        <f>SUMIF(量化书目统计!A:A,H895,量化书目统计!G:G)</f>
        <v>0</v>
      </c>
    </row>
    <row r="896" spans="1:50" x14ac:dyDescent="0.3">
      <c r="A896" t="s">
        <v>3913</v>
      </c>
      <c r="B896" t="s">
        <v>539</v>
      </c>
      <c r="C896" t="s">
        <v>117</v>
      </c>
      <c r="D896">
        <v>4</v>
      </c>
      <c r="E896" t="s">
        <v>3917</v>
      </c>
      <c r="F896" s="1" t="s">
        <v>3918</v>
      </c>
      <c r="G896" t="s">
        <v>3919</v>
      </c>
      <c r="H896" t="e">
        <f>VLOOKUP(F896,#REF!,2,FALSE)</f>
        <v>#REF!</v>
      </c>
      <c r="I896" t="s">
        <v>158</v>
      </c>
      <c r="J896" s="4">
        <v>44353</v>
      </c>
      <c r="K896" s="4">
        <v>44370</v>
      </c>
      <c r="L896" s="3">
        <f t="shared" si="52"/>
        <v>17</v>
      </c>
      <c r="M896" s="4">
        <v>44413</v>
      </c>
      <c r="N896">
        <f t="shared" si="53"/>
        <v>60</v>
      </c>
      <c r="O896">
        <v>1</v>
      </c>
      <c r="P896" t="e">
        <f>VLOOKUP(F896,#REF!,3,FALSE)</f>
        <v>#REF!</v>
      </c>
      <c r="Q896">
        <f t="shared" si="54"/>
        <v>0</v>
      </c>
      <c r="R896" t="str">
        <f t="shared" si="55"/>
        <v/>
      </c>
      <c r="S896" t="s">
        <v>80</v>
      </c>
      <c r="T896">
        <v>14</v>
      </c>
      <c r="U896">
        <v>1</v>
      </c>
      <c r="V896" t="s">
        <v>80</v>
      </c>
      <c r="W896">
        <v>17</v>
      </c>
      <c r="X896">
        <v>34</v>
      </c>
      <c r="Y896">
        <v>5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e">
        <f>VLOOKUP(A896,#REF!,4,FALSE)</f>
        <v>#REF!</v>
      </c>
      <c r="AW896" t="e">
        <f>VLOOKUP(A896,#REF!,5,FALSE)</f>
        <v>#REF!</v>
      </c>
      <c r="AX896">
        <f>SUMIF(量化书目统计!A:A,H896,量化书目统计!G:G)</f>
        <v>0</v>
      </c>
    </row>
    <row r="897" spans="1:50" x14ac:dyDescent="0.3">
      <c r="A897" t="s">
        <v>3913</v>
      </c>
      <c r="B897" t="s">
        <v>539</v>
      </c>
      <c r="C897" t="s">
        <v>117</v>
      </c>
      <c r="D897">
        <v>4</v>
      </c>
      <c r="E897" t="s">
        <v>3920</v>
      </c>
      <c r="F897" s="1" t="s">
        <v>3921</v>
      </c>
      <c r="G897" t="s">
        <v>3922</v>
      </c>
      <c r="H897" t="e">
        <f>VLOOKUP(F897,#REF!,2,FALSE)</f>
        <v>#REF!</v>
      </c>
      <c r="I897" t="s">
        <v>49</v>
      </c>
      <c r="J897" s="4">
        <v>44504</v>
      </c>
      <c r="K897" s="4">
        <v>44543</v>
      </c>
      <c r="L897" s="3">
        <f t="shared" si="52"/>
        <v>39</v>
      </c>
      <c r="M897" s="4">
        <v>44564</v>
      </c>
      <c r="N897">
        <f t="shared" si="53"/>
        <v>60</v>
      </c>
      <c r="O897">
        <v>1</v>
      </c>
      <c r="P897" t="e">
        <f>VLOOKUP(F897,#REF!,3,FALSE)</f>
        <v>#REF!</v>
      </c>
      <c r="Q897">
        <f t="shared" si="54"/>
        <v>0</v>
      </c>
      <c r="R897" t="str">
        <f t="shared" si="55"/>
        <v/>
      </c>
      <c r="S897" t="s">
        <v>38</v>
      </c>
      <c r="T897">
        <v>9</v>
      </c>
      <c r="U897">
        <v>1</v>
      </c>
      <c r="V897" t="s">
        <v>38</v>
      </c>
      <c r="W897">
        <v>15</v>
      </c>
      <c r="X897">
        <v>49</v>
      </c>
      <c r="Y897">
        <v>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e">
        <f>VLOOKUP(A897,#REF!,4,FALSE)</f>
        <v>#REF!</v>
      </c>
      <c r="AW897" t="e">
        <f>VLOOKUP(A897,#REF!,5,FALSE)</f>
        <v>#REF!</v>
      </c>
      <c r="AX897">
        <f>SUMIF(量化书目统计!A:A,H897,量化书目统计!G:G)</f>
        <v>0</v>
      </c>
    </row>
    <row r="898" spans="1:50" x14ac:dyDescent="0.3">
      <c r="A898" t="s">
        <v>3913</v>
      </c>
      <c r="B898" t="s">
        <v>539</v>
      </c>
      <c r="C898" t="s">
        <v>117</v>
      </c>
      <c r="D898">
        <v>4</v>
      </c>
      <c r="E898" t="s">
        <v>607</v>
      </c>
      <c r="F898" s="1" t="s">
        <v>608</v>
      </c>
      <c r="G898" t="s">
        <v>609</v>
      </c>
      <c r="H898" t="e">
        <f>VLOOKUP(F898,#REF!,2,FALSE)</f>
        <v>#REF!</v>
      </c>
      <c r="I898" t="s">
        <v>158</v>
      </c>
      <c r="J898" s="4">
        <v>44353</v>
      </c>
      <c r="K898" s="4">
        <v>44370</v>
      </c>
      <c r="L898" s="3">
        <f t="shared" ref="L898:L961" si="56">IF(K898&lt;&gt;0,K898-J898,"")</f>
        <v>17</v>
      </c>
      <c r="M898" s="4">
        <v>44413</v>
      </c>
      <c r="N898">
        <f t="shared" ref="N898:N961" si="57">M898-J898</f>
        <v>60</v>
      </c>
      <c r="O898">
        <v>1</v>
      </c>
      <c r="P898" t="e">
        <f>VLOOKUP(F898,#REF!,3,FALSE)</f>
        <v>#REF!</v>
      </c>
      <c r="Q898">
        <f t="shared" ref="Q898:Q961" si="58">IF(OR(ISNUMBER(SEARCH("高等数学",E898)),ISNUMBER(SEARCH("数学分析",E898)),ISNUMBER(SEARCH("微积分",E898))),1,IF(OR(ISNUMBER(SEARCH("概率",E898)),ISNUMBER(SEARCH("数理统计",E898)),ISNUMBER(SEARCH("统计",E898))),2,IF(ISNUMBER(SEARCH("代数",E898)),3,IF(OR(ISNUMBER(SEARCH("运筹",E898)),ISNUMBER(SEARCH("优化",E898))),4,0))))</f>
        <v>0</v>
      </c>
      <c r="R898" t="str">
        <f t="shared" ref="R898:R961" si="59">IF(AND(Q898&gt;0,O898=1),Q898&amp;"-"&amp;E898,"")</f>
        <v/>
      </c>
      <c r="S898" t="s">
        <v>80</v>
      </c>
      <c r="T898">
        <v>14</v>
      </c>
      <c r="U898">
        <v>1</v>
      </c>
      <c r="V898" t="s">
        <v>80</v>
      </c>
      <c r="W898">
        <v>17</v>
      </c>
      <c r="X898">
        <v>34</v>
      </c>
      <c r="Y898">
        <v>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e">
        <f>VLOOKUP(A898,#REF!,4,FALSE)</f>
        <v>#REF!</v>
      </c>
      <c r="AW898" t="e">
        <f>VLOOKUP(A898,#REF!,5,FALSE)</f>
        <v>#REF!</v>
      </c>
      <c r="AX898">
        <f>SUMIF(量化书目统计!A:A,H898,量化书目统计!G:G)</f>
        <v>0</v>
      </c>
    </row>
    <row r="899" spans="1:50" x14ac:dyDescent="0.3">
      <c r="A899" t="s">
        <v>3913</v>
      </c>
      <c r="B899" t="s">
        <v>539</v>
      </c>
      <c r="C899" t="s">
        <v>117</v>
      </c>
      <c r="D899">
        <v>4</v>
      </c>
      <c r="E899" t="s">
        <v>2395</v>
      </c>
      <c r="F899" s="1" t="s">
        <v>2396</v>
      </c>
      <c r="G899" t="s">
        <v>2397</v>
      </c>
      <c r="H899" t="e">
        <f>VLOOKUP(F899,#REF!,2,FALSE)</f>
        <v>#REF!</v>
      </c>
      <c r="I899" t="s">
        <v>231</v>
      </c>
      <c r="J899" s="4">
        <v>44558</v>
      </c>
      <c r="K899" s="4">
        <v>44559</v>
      </c>
      <c r="L899" s="3">
        <f t="shared" si="56"/>
        <v>1</v>
      </c>
      <c r="M899" s="4">
        <v>44620</v>
      </c>
      <c r="N899">
        <f t="shared" si="57"/>
        <v>62</v>
      </c>
      <c r="O899">
        <v>1</v>
      </c>
      <c r="P899" t="e">
        <f>VLOOKUP(F899,#REF!,3,FALSE)</f>
        <v>#REF!</v>
      </c>
      <c r="Q899">
        <f t="shared" si="58"/>
        <v>0</v>
      </c>
      <c r="R899" t="str">
        <f t="shared" si="59"/>
        <v/>
      </c>
      <c r="S899" t="s">
        <v>38</v>
      </c>
      <c r="T899">
        <v>17</v>
      </c>
      <c r="U899">
        <v>1</v>
      </c>
      <c r="V899" t="s">
        <v>38</v>
      </c>
      <c r="W899">
        <v>17</v>
      </c>
      <c r="X899">
        <v>57</v>
      </c>
      <c r="Y899">
        <v>15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e">
        <f>VLOOKUP(A899,#REF!,4,FALSE)</f>
        <v>#REF!</v>
      </c>
      <c r="AW899" t="e">
        <f>VLOOKUP(A899,#REF!,5,FALSE)</f>
        <v>#REF!</v>
      </c>
      <c r="AX899">
        <f>SUMIF(量化书目统计!A:A,H899,量化书目统计!G:G)</f>
        <v>0</v>
      </c>
    </row>
    <row r="900" spans="1:50" x14ac:dyDescent="0.3">
      <c r="A900" t="s">
        <v>3913</v>
      </c>
      <c r="B900" t="s">
        <v>539</v>
      </c>
      <c r="C900" t="s">
        <v>117</v>
      </c>
      <c r="D900">
        <v>4</v>
      </c>
      <c r="E900" t="s">
        <v>3923</v>
      </c>
      <c r="F900" s="1" t="s">
        <v>3924</v>
      </c>
      <c r="G900" t="s">
        <v>3925</v>
      </c>
      <c r="H900" t="e">
        <f>VLOOKUP(F900,#REF!,2,FALSE)</f>
        <v>#REF!</v>
      </c>
      <c r="I900" t="s">
        <v>231</v>
      </c>
      <c r="J900" s="4">
        <v>44558</v>
      </c>
      <c r="K900" s="4">
        <v>44559</v>
      </c>
      <c r="L900" s="3">
        <f t="shared" si="56"/>
        <v>1</v>
      </c>
      <c r="M900" s="4">
        <v>44620</v>
      </c>
      <c r="N900">
        <f t="shared" si="57"/>
        <v>62</v>
      </c>
      <c r="O900">
        <v>1</v>
      </c>
      <c r="P900" t="e">
        <f>VLOOKUP(F900,#REF!,3,FALSE)</f>
        <v>#REF!</v>
      </c>
      <c r="Q900">
        <f t="shared" si="58"/>
        <v>0</v>
      </c>
      <c r="R900" t="str">
        <f t="shared" si="59"/>
        <v/>
      </c>
      <c r="S900" t="s">
        <v>38</v>
      </c>
      <c r="T900">
        <v>17</v>
      </c>
      <c r="U900">
        <v>1</v>
      </c>
      <c r="V900" t="s">
        <v>38</v>
      </c>
      <c r="W900">
        <v>17</v>
      </c>
      <c r="X900">
        <v>57</v>
      </c>
      <c r="Y900">
        <v>15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e">
        <f>VLOOKUP(A900,#REF!,4,FALSE)</f>
        <v>#REF!</v>
      </c>
      <c r="AW900" t="e">
        <f>VLOOKUP(A900,#REF!,5,FALSE)</f>
        <v>#REF!</v>
      </c>
      <c r="AX900">
        <f>SUMIF(量化书目统计!A:A,H900,量化书目统计!G:G)</f>
        <v>0</v>
      </c>
    </row>
    <row r="901" spans="1:50" x14ac:dyDescent="0.3">
      <c r="A901" t="s">
        <v>3913</v>
      </c>
      <c r="B901" t="s">
        <v>539</v>
      </c>
      <c r="C901" t="s">
        <v>117</v>
      </c>
      <c r="D901">
        <v>4</v>
      </c>
      <c r="E901" t="s">
        <v>3926</v>
      </c>
      <c r="F901" s="1" t="s">
        <v>3927</v>
      </c>
      <c r="G901" t="s">
        <v>3928</v>
      </c>
      <c r="H901" t="e">
        <f>VLOOKUP(F901,#REF!,2,FALSE)</f>
        <v>#REF!</v>
      </c>
      <c r="I901" t="s">
        <v>49</v>
      </c>
      <c r="J901" s="4">
        <v>44504</v>
      </c>
      <c r="K901" s="4">
        <v>44544</v>
      </c>
      <c r="L901" s="3">
        <f t="shared" si="56"/>
        <v>40</v>
      </c>
      <c r="M901" s="4">
        <v>44564</v>
      </c>
      <c r="N901">
        <f t="shared" si="57"/>
        <v>60</v>
      </c>
      <c r="O901">
        <v>1</v>
      </c>
      <c r="P901" t="e">
        <f>VLOOKUP(F901,#REF!,3,FALSE)</f>
        <v>#REF!</v>
      </c>
      <c r="Q901">
        <f t="shared" si="58"/>
        <v>0</v>
      </c>
      <c r="R901" t="str">
        <f t="shared" si="59"/>
        <v/>
      </c>
      <c r="S901" t="s">
        <v>38</v>
      </c>
      <c r="T901">
        <v>9</v>
      </c>
      <c r="U901">
        <v>1</v>
      </c>
      <c r="V901" t="s">
        <v>38</v>
      </c>
      <c r="W901">
        <v>15</v>
      </c>
      <c r="X901">
        <v>49</v>
      </c>
      <c r="Y901">
        <v>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e">
        <f>VLOOKUP(A901,#REF!,4,FALSE)</f>
        <v>#REF!</v>
      </c>
      <c r="AW901" t="e">
        <f>VLOOKUP(A901,#REF!,5,FALSE)</f>
        <v>#REF!</v>
      </c>
      <c r="AX901">
        <f>SUMIF(量化书目统计!A:A,H901,量化书目统计!G:G)</f>
        <v>0</v>
      </c>
    </row>
    <row r="902" spans="1:50" x14ac:dyDescent="0.3">
      <c r="A902" t="s">
        <v>3913</v>
      </c>
      <c r="B902" t="s">
        <v>539</v>
      </c>
      <c r="C902" t="s">
        <v>117</v>
      </c>
      <c r="D902">
        <v>4</v>
      </c>
      <c r="E902" t="s">
        <v>234</v>
      </c>
      <c r="F902" s="1" t="s">
        <v>235</v>
      </c>
      <c r="G902" t="s">
        <v>236</v>
      </c>
      <c r="H902" t="e">
        <f>VLOOKUP(F902,#REF!,2,FALSE)</f>
        <v>#REF!</v>
      </c>
      <c r="I902" t="s">
        <v>231</v>
      </c>
      <c r="J902" s="4">
        <v>44558</v>
      </c>
      <c r="K902" s="4">
        <v>44559</v>
      </c>
      <c r="L902" s="3">
        <f t="shared" si="56"/>
        <v>1</v>
      </c>
      <c r="M902" s="4">
        <v>44620</v>
      </c>
      <c r="N902">
        <f t="shared" si="57"/>
        <v>62</v>
      </c>
      <c r="O902">
        <v>1</v>
      </c>
      <c r="P902" t="e">
        <f>VLOOKUP(F902,#REF!,3,FALSE)</f>
        <v>#REF!</v>
      </c>
      <c r="Q902">
        <f t="shared" si="58"/>
        <v>0</v>
      </c>
      <c r="R902" t="str">
        <f t="shared" si="59"/>
        <v/>
      </c>
      <c r="S902" t="s">
        <v>38</v>
      </c>
      <c r="T902">
        <v>17</v>
      </c>
      <c r="U902">
        <v>1</v>
      </c>
      <c r="V902" t="s">
        <v>38</v>
      </c>
      <c r="W902">
        <v>17</v>
      </c>
      <c r="X902">
        <v>57</v>
      </c>
      <c r="Y902">
        <v>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e">
        <f>VLOOKUP(A902,#REF!,4,FALSE)</f>
        <v>#REF!</v>
      </c>
      <c r="AW902" t="e">
        <f>VLOOKUP(A902,#REF!,5,FALSE)</f>
        <v>#REF!</v>
      </c>
      <c r="AX902">
        <f>SUMIF(量化书目统计!A:A,H902,量化书目统计!G:G)</f>
        <v>0</v>
      </c>
    </row>
    <row r="903" spans="1:50" x14ac:dyDescent="0.3">
      <c r="A903" t="s">
        <v>3913</v>
      </c>
      <c r="B903" t="s">
        <v>539</v>
      </c>
      <c r="C903" t="s">
        <v>117</v>
      </c>
      <c r="D903">
        <v>4</v>
      </c>
      <c r="E903" t="s">
        <v>2958</v>
      </c>
      <c r="F903" s="1" t="s">
        <v>2959</v>
      </c>
      <c r="G903" t="s">
        <v>2960</v>
      </c>
      <c r="H903" t="e">
        <f>VLOOKUP(F903,#REF!,2,FALSE)</f>
        <v>#REF!</v>
      </c>
      <c r="I903" t="s">
        <v>158</v>
      </c>
      <c r="J903" s="4">
        <v>44353</v>
      </c>
      <c r="K903" s="4">
        <v>44370</v>
      </c>
      <c r="L903" s="3">
        <f t="shared" si="56"/>
        <v>17</v>
      </c>
      <c r="M903" s="4">
        <v>44413</v>
      </c>
      <c r="N903">
        <f t="shared" si="57"/>
        <v>60</v>
      </c>
      <c r="O903">
        <v>1</v>
      </c>
      <c r="P903" t="e">
        <f>VLOOKUP(F903,#REF!,3,FALSE)</f>
        <v>#REF!</v>
      </c>
      <c r="Q903">
        <f t="shared" si="58"/>
        <v>0</v>
      </c>
      <c r="R903" t="str">
        <f t="shared" si="59"/>
        <v/>
      </c>
      <c r="S903" t="s">
        <v>80</v>
      </c>
      <c r="T903">
        <v>14</v>
      </c>
      <c r="U903">
        <v>1</v>
      </c>
      <c r="V903" t="s">
        <v>80</v>
      </c>
      <c r="W903">
        <v>17</v>
      </c>
      <c r="X903">
        <v>34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e">
        <f>VLOOKUP(A903,#REF!,4,FALSE)</f>
        <v>#REF!</v>
      </c>
      <c r="AW903" t="e">
        <f>VLOOKUP(A903,#REF!,5,FALSE)</f>
        <v>#REF!</v>
      </c>
      <c r="AX903">
        <f>SUMIF(量化书目统计!A:A,H903,量化书目统计!G:G)</f>
        <v>0</v>
      </c>
    </row>
    <row r="904" spans="1:50" x14ac:dyDescent="0.3">
      <c r="A904" t="s">
        <v>3913</v>
      </c>
      <c r="B904" t="s">
        <v>539</v>
      </c>
      <c r="C904" t="s">
        <v>117</v>
      </c>
      <c r="D904">
        <v>4</v>
      </c>
      <c r="E904" t="s">
        <v>3929</v>
      </c>
      <c r="F904" s="1" t="s">
        <v>3930</v>
      </c>
      <c r="G904" t="s">
        <v>3931</v>
      </c>
      <c r="H904" t="e">
        <f>VLOOKUP(F904,#REF!,2,FALSE)</f>
        <v>#REF!</v>
      </c>
      <c r="I904" t="s">
        <v>231</v>
      </c>
      <c r="J904" s="4">
        <v>44558</v>
      </c>
      <c r="K904" s="4">
        <v>44559</v>
      </c>
      <c r="L904" s="3">
        <f t="shared" si="56"/>
        <v>1</v>
      </c>
      <c r="M904" s="4">
        <v>44620</v>
      </c>
      <c r="N904">
        <f t="shared" si="57"/>
        <v>62</v>
      </c>
      <c r="O904">
        <v>1</v>
      </c>
      <c r="P904" t="e">
        <f>VLOOKUP(F904,#REF!,3,FALSE)</f>
        <v>#REF!</v>
      </c>
      <c r="Q904">
        <f t="shared" si="58"/>
        <v>0</v>
      </c>
      <c r="R904" t="str">
        <f t="shared" si="59"/>
        <v/>
      </c>
      <c r="S904" t="s">
        <v>38</v>
      </c>
      <c r="T904">
        <v>17</v>
      </c>
      <c r="U904">
        <v>1</v>
      </c>
      <c r="V904" t="s">
        <v>38</v>
      </c>
      <c r="W904">
        <v>17</v>
      </c>
      <c r="X904">
        <v>57</v>
      </c>
      <c r="Y904">
        <v>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e">
        <f>VLOOKUP(A904,#REF!,4,FALSE)</f>
        <v>#REF!</v>
      </c>
      <c r="AW904" t="e">
        <f>VLOOKUP(A904,#REF!,5,FALSE)</f>
        <v>#REF!</v>
      </c>
      <c r="AX904">
        <f>SUMIF(量化书目统计!A:A,H904,量化书目统计!G:G)</f>
        <v>0</v>
      </c>
    </row>
    <row r="905" spans="1:50" x14ac:dyDescent="0.3">
      <c r="A905" t="s">
        <v>3932</v>
      </c>
      <c r="B905" t="s">
        <v>539</v>
      </c>
      <c r="C905" t="s">
        <v>117</v>
      </c>
      <c r="D905">
        <v>4</v>
      </c>
      <c r="E905" t="s">
        <v>566</v>
      </c>
      <c r="F905" s="1" t="s">
        <v>3933</v>
      </c>
      <c r="G905" t="s">
        <v>3934</v>
      </c>
      <c r="H905" t="e">
        <f>VLOOKUP(F905,#REF!,2,FALSE)</f>
        <v>#REF!</v>
      </c>
      <c r="I905" t="s">
        <v>158</v>
      </c>
      <c r="J905" s="4">
        <v>44132</v>
      </c>
      <c r="K905" s="4">
        <v>44208</v>
      </c>
      <c r="L905" s="3">
        <f t="shared" si="56"/>
        <v>76</v>
      </c>
      <c r="M905" s="4">
        <v>44162</v>
      </c>
      <c r="N905">
        <f t="shared" si="57"/>
        <v>30</v>
      </c>
      <c r="O905">
        <v>1</v>
      </c>
      <c r="P905" t="e">
        <f>VLOOKUP(F905,#REF!,3,FALSE)</f>
        <v>#REF!</v>
      </c>
      <c r="Q905">
        <f t="shared" si="58"/>
        <v>0</v>
      </c>
      <c r="R905" t="str">
        <f t="shared" si="59"/>
        <v/>
      </c>
      <c r="S905" t="s">
        <v>28</v>
      </c>
      <c r="T905">
        <v>8</v>
      </c>
      <c r="U905">
        <v>2</v>
      </c>
      <c r="V905" t="s">
        <v>28</v>
      </c>
      <c r="W905">
        <v>18</v>
      </c>
      <c r="X905">
        <v>8</v>
      </c>
      <c r="Y905">
        <v>11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e">
        <f>VLOOKUP(A905,#REF!,4,FALSE)</f>
        <v>#REF!</v>
      </c>
      <c r="AW905" t="e">
        <f>VLOOKUP(A905,#REF!,5,FALSE)</f>
        <v>#REF!</v>
      </c>
      <c r="AX905">
        <f>SUMIF(量化书目统计!A:A,H905,量化书目统计!G:G)</f>
        <v>0</v>
      </c>
    </row>
    <row r="906" spans="1:50" x14ac:dyDescent="0.3">
      <c r="A906" t="s">
        <v>3932</v>
      </c>
      <c r="B906" t="s">
        <v>539</v>
      </c>
      <c r="C906" t="s">
        <v>117</v>
      </c>
      <c r="D906">
        <v>4</v>
      </c>
      <c r="E906" t="s">
        <v>566</v>
      </c>
      <c r="F906" s="1" t="s">
        <v>3935</v>
      </c>
      <c r="G906" t="s">
        <v>3936</v>
      </c>
      <c r="H906" t="e">
        <f>VLOOKUP(F906,#REF!,2,FALSE)</f>
        <v>#REF!</v>
      </c>
      <c r="I906" t="s">
        <v>158</v>
      </c>
      <c r="J906" s="4">
        <v>44132</v>
      </c>
      <c r="K906" s="4">
        <v>44208</v>
      </c>
      <c r="L906" s="3">
        <f t="shared" si="56"/>
        <v>76</v>
      </c>
      <c r="M906" s="4">
        <v>44162</v>
      </c>
      <c r="N906">
        <f t="shared" si="57"/>
        <v>30</v>
      </c>
      <c r="O906">
        <v>1</v>
      </c>
      <c r="P906" t="e">
        <f>VLOOKUP(F906,#REF!,3,FALSE)</f>
        <v>#REF!</v>
      </c>
      <c r="Q906">
        <f t="shared" si="58"/>
        <v>0</v>
      </c>
      <c r="R906" t="str">
        <f t="shared" si="59"/>
        <v/>
      </c>
      <c r="S906" t="s">
        <v>28</v>
      </c>
      <c r="T906">
        <v>8</v>
      </c>
      <c r="U906">
        <v>2</v>
      </c>
      <c r="V906" t="s">
        <v>28</v>
      </c>
      <c r="W906">
        <v>18</v>
      </c>
      <c r="X906">
        <v>8</v>
      </c>
      <c r="Y906">
        <v>11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e">
        <f>VLOOKUP(A906,#REF!,4,FALSE)</f>
        <v>#REF!</v>
      </c>
      <c r="AW906" t="e">
        <f>VLOOKUP(A906,#REF!,5,FALSE)</f>
        <v>#REF!</v>
      </c>
      <c r="AX906">
        <f>SUMIF(量化书目统计!A:A,H906,量化书目统计!G:G)</f>
        <v>0</v>
      </c>
    </row>
    <row r="907" spans="1:50" x14ac:dyDescent="0.3">
      <c r="A907" t="s">
        <v>3932</v>
      </c>
      <c r="B907" t="s">
        <v>539</v>
      </c>
      <c r="C907" t="s">
        <v>117</v>
      </c>
      <c r="D907">
        <v>4</v>
      </c>
      <c r="E907" t="s">
        <v>1107</v>
      </c>
      <c r="F907" s="1" t="s">
        <v>1108</v>
      </c>
      <c r="G907" t="s">
        <v>1109</v>
      </c>
      <c r="H907" t="e">
        <f>VLOOKUP(F907,#REF!,2,FALSE)</f>
        <v>#REF!</v>
      </c>
      <c r="I907" t="s">
        <v>158</v>
      </c>
      <c r="J907" s="4">
        <v>44498</v>
      </c>
      <c r="K907" s="4">
        <v>44552</v>
      </c>
      <c r="L907" s="3">
        <f t="shared" si="56"/>
        <v>54</v>
      </c>
      <c r="M907" s="4">
        <v>44529</v>
      </c>
      <c r="N907">
        <f t="shared" si="57"/>
        <v>31</v>
      </c>
      <c r="O907">
        <v>1</v>
      </c>
      <c r="P907" t="e">
        <f>VLOOKUP(F907,#REF!,3,FALSE)</f>
        <v>#REF!</v>
      </c>
      <c r="Q907">
        <f t="shared" si="58"/>
        <v>0</v>
      </c>
      <c r="R907" t="str">
        <f t="shared" si="59"/>
        <v/>
      </c>
      <c r="S907" t="s">
        <v>38</v>
      </c>
      <c r="T907">
        <v>8</v>
      </c>
      <c r="U907">
        <v>1</v>
      </c>
      <c r="V907" t="s">
        <v>38</v>
      </c>
      <c r="W907">
        <v>16</v>
      </c>
      <c r="X907">
        <v>48</v>
      </c>
      <c r="Y907">
        <v>15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e">
        <f>VLOOKUP(A907,#REF!,4,FALSE)</f>
        <v>#REF!</v>
      </c>
      <c r="AW907" t="e">
        <f>VLOOKUP(A907,#REF!,5,FALSE)</f>
        <v>#REF!</v>
      </c>
      <c r="AX907">
        <f>SUMIF(量化书目统计!A:A,H907,量化书目统计!G:G)</f>
        <v>0</v>
      </c>
    </row>
    <row r="908" spans="1:50" x14ac:dyDescent="0.3">
      <c r="A908" t="s">
        <v>3937</v>
      </c>
      <c r="B908" t="s">
        <v>539</v>
      </c>
      <c r="C908" t="s">
        <v>117</v>
      </c>
      <c r="D908">
        <v>4</v>
      </c>
      <c r="E908" t="s">
        <v>2805</v>
      </c>
      <c r="F908" s="1" t="s">
        <v>2806</v>
      </c>
      <c r="G908" t="s">
        <v>2807</v>
      </c>
      <c r="H908" t="e">
        <f>VLOOKUP(F908,#REF!,2,FALSE)</f>
        <v>#REF!</v>
      </c>
      <c r="I908" t="s">
        <v>32</v>
      </c>
      <c r="J908" s="4">
        <v>44560</v>
      </c>
      <c r="K908" s="4">
        <v>44607</v>
      </c>
      <c r="L908" s="3">
        <f t="shared" si="56"/>
        <v>47</v>
      </c>
      <c r="M908" s="4">
        <v>44624</v>
      </c>
      <c r="N908">
        <f t="shared" si="57"/>
        <v>64</v>
      </c>
      <c r="O908">
        <v>1</v>
      </c>
      <c r="P908" t="e">
        <f>VLOOKUP(F908,#REF!,3,FALSE)</f>
        <v>#REF!</v>
      </c>
      <c r="Q908">
        <f t="shared" si="58"/>
        <v>0</v>
      </c>
      <c r="R908" t="str">
        <f t="shared" si="59"/>
        <v/>
      </c>
      <c r="S908" t="s">
        <v>38</v>
      </c>
      <c r="T908">
        <v>17</v>
      </c>
      <c r="U908">
        <v>2</v>
      </c>
      <c r="V908" t="s">
        <v>99</v>
      </c>
      <c r="W908">
        <v>1</v>
      </c>
      <c r="X908">
        <v>57</v>
      </c>
      <c r="Y908">
        <v>11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e">
        <f>VLOOKUP(A908,#REF!,4,FALSE)</f>
        <v>#REF!</v>
      </c>
      <c r="AW908" t="e">
        <f>VLOOKUP(A908,#REF!,5,FALSE)</f>
        <v>#REF!</v>
      </c>
      <c r="AX908">
        <f>SUMIF(量化书目统计!A:A,H908,量化书目统计!G:G)</f>
        <v>0</v>
      </c>
    </row>
    <row r="909" spans="1:50" x14ac:dyDescent="0.3">
      <c r="A909" t="s">
        <v>3937</v>
      </c>
      <c r="B909" t="s">
        <v>539</v>
      </c>
      <c r="C909" t="s">
        <v>117</v>
      </c>
      <c r="D909">
        <v>4</v>
      </c>
      <c r="E909" t="s">
        <v>2805</v>
      </c>
      <c r="F909" s="1" t="s">
        <v>2808</v>
      </c>
      <c r="G909" t="s">
        <v>2809</v>
      </c>
      <c r="H909" t="e">
        <f>VLOOKUP(F909,#REF!,2,FALSE)</f>
        <v>#REF!</v>
      </c>
      <c r="I909" t="s">
        <v>32</v>
      </c>
      <c r="J909" s="4">
        <v>44560</v>
      </c>
      <c r="K909" s="4">
        <v>44607</v>
      </c>
      <c r="L909" s="3">
        <f t="shared" si="56"/>
        <v>47</v>
      </c>
      <c r="M909" s="4">
        <v>44624</v>
      </c>
      <c r="N909">
        <f t="shared" si="57"/>
        <v>64</v>
      </c>
      <c r="O909">
        <v>1</v>
      </c>
      <c r="P909" t="e">
        <f>VLOOKUP(F909,#REF!,3,FALSE)</f>
        <v>#REF!</v>
      </c>
      <c r="Q909">
        <f t="shared" si="58"/>
        <v>0</v>
      </c>
      <c r="R909" t="str">
        <f t="shared" si="59"/>
        <v/>
      </c>
      <c r="S909" t="s">
        <v>38</v>
      </c>
      <c r="T909">
        <v>17</v>
      </c>
      <c r="U909">
        <v>2</v>
      </c>
      <c r="V909" t="s">
        <v>99</v>
      </c>
      <c r="W909">
        <v>1</v>
      </c>
      <c r="X909">
        <v>57</v>
      </c>
      <c r="Y909">
        <v>3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e">
        <f>VLOOKUP(A909,#REF!,4,FALSE)</f>
        <v>#REF!</v>
      </c>
      <c r="AW909" t="e">
        <f>VLOOKUP(A909,#REF!,5,FALSE)</f>
        <v>#REF!</v>
      </c>
      <c r="AX909">
        <f>SUMIF(量化书目统计!A:A,H909,量化书目统计!G:G)</f>
        <v>0</v>
      </c>
    </row>
    <row r="910" spans="1:50" x14ac:dyDescent="0.3">
      <c r="A910" t="s">
        <v>3938</v>
      </c>
      <c r="B910" t="s">
        <v>539</v>
      </c>
      <c r="C910" t="s">
        <v>117</v>
      </c>
      <c r="D910">
        <v>4</v>
      </c>
      <c r="E910" t="s">
        <v>3939</v>
      </c>
      <c r="F910" s="1" t="s">
        <v>3940</v>
      </c>
      <c r="G910" t="s">
        <v>3941</v>
      </c>
      <c r="H910" t="e">
        <f>VLOOKUP(F910,#REF!,2,FALSE)</f>
        <v>#REF!</v>
      </c>
      <c r="I910" t="s">
        <v>49</v>
      </c>
      <c r="J910" s="4">
        <v>44266</v>
      </c>
      <c r="K910" s="4">
        <v>44266</v>
      </c>
      <c r="L910" s="3">
        <f t="shared" si="56"/>
        <v>0</v>
      </c>
      <c r="M910" s="4">
        <v>44326</v>
      </c>
      <c r="N910">
        <f t="shared" si="57"/>
        <v>60</v>
      </c>
      <c r="O910">
        <v>1</v>
      </c>
      <c r="P910" t="e">
        <f>VLOOKUP(F910,#REF!,3,FALSE)</f>
        <v>#REF!</v>
      </c>
      <c r="Q910">
        <f t="shared" si="58"/>
        <v>0</v>
      </c>
      <c r="R910" t="str">
        <f t="shared" si="59"/>
        <v/>
      </c>
      <c r="S910" t="s">
        <v>80</v>
      </c>
      <c r="T910">
        <v>2</v>
      </c>
      <c r="U910">
        <v>1</v>
      </c>
      <c r="V910" t="s">
        <v>80</v>
      </c>
      <c r="W910">
        <v>2</v>
      </c>
      <c r="X910">
        <v>22</v>
      </c>
      <c r="Y910">
        <v>3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e">
        <f>VLOOKUP(A910,#REF!,4,FALSE)</f>
        <v>#REF!</v>
      </c>
      <c r="AW910" t="e">
        <f>VLOOKUP(A910,#REF!,5,FALSE)</f>
        <v>#REF!</v>
      </c>
      <c r="AX910">
        <f>SUMIF(量化书目统计!A:A,H910,量化书目统计!G:G)</f>
        <v>0</v>
      </c>
    </row>
    <row r="911" spans="1:50" x14ac:dyDescent="0.3">
      <c r="A911" t="s">
        <v>3938</v>
      </c>
      <c r="B911" t="s">
        <v>539</v>
      </c>
      <c r="C911" t="s">
        <v>117</v>
      </c>
      <c r="D911">
        <v>4</v>
      </c>
      <c r="E911" t="s">
        <v>3942</v>
      </c>
      <c r="F911" s="1" t="s">
        <v>3943</v>
      </c>
      <c r="G911" t="s">
        <v>3944</v>
      </c>
      <c r="H911" t="e">
        <f>VLOOKUP(F911,#REF!,2,FALSE)</f>
        <v>#REF!</v>
      </c>
      <c r="I911" t="s">
        <v>65</v>
      </c>
      <c r="J911" s="4">
        <v>44260</v>
      </c>
      <c r="K911" s="4">
        <v>44333</v>
      </c>
      <c r="L911" s="3">
        <f t="shared" si="56"/>
        <v>73</v>
      </c>
      <c r="M911" s="4">
        <v>44320</v>
      </c>
      <c r="N911">
        <f t="shared" si="57"/>
        <v>60</v>
      </c>
      <c r="O911">
        <v>1</v>
      </c>
      <c r="P911" t="e">
        <f>VLOOKUP(F911,#REF!,3,FALSE)</f>
        <v>#REF!</v>
      </c>
      <c r="Q911">
        <f t="shared" si="58"/>
        <v>0</v>
      </c>
      <c r="R911" t="str">
        <f t="shared" si="59"/>
        <v/>
      </c>
      <c r="S911" t="s">
        <v>80</v>
      </c>
      <c r="T911">
        <v>1</v>
      </c>
      <c r="U911">
        <v>1</v>
      </c>
      <c r="V911" t="s">
        <v>80</v>
      </c>
      <c r="W911">
        <v>12</v>
      </c>
      <c r="X911">
        <v>21</v>
      </c>
      <c r="Y911">
        <v>3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e">
        <f>VLOOKUP(A911,#REF!,4,FALSE)</f>
        <v>#REF!</v>
      </c>
      <c r="AW911" t="e">
        <f>VLOOKUP(A911,#REF!,5,FALSE)</f>
        <v>#REF!</v>
      </c>
      <c r="AX911">
        <f>SUMIF(量化书目统计!A:A,H911,量化书目统计!G:G)</f>
        <v>0</v>
      </c>
    </row>
    <row r="912" spans="1:50" x14ac:dyDescent="0.3">
      <c r="A912" t="s">
        <v>3938</v>
      </c>
      <c r="B912" t="s">
        <v>539</v>
      </c>
      <c r="C912" t="s">
        <v>117</v>
      </c>
      <c r="D912">
        <v>4</v>
      </c>
      <c r="E912" t="s">
        <v>2489</v>
      </c>
      <c r="F912" s="1" t="s">
        <v>3945</v>
      </c>
      <c r="G912" t="s">
        <v>3946</v>
      </c>
      <c r="H912" t="e">
        <f>VLOOKUP(F912,#REF!,2,FALSE)</f>
        <v>#REF!</v>
      </c>
      <c r="I912" t="s">
        <v>32</v>
      </c>
      <c r="J912" s="4">
        <v>44273</v>
      </c>
      <c r="K912" s="4">
        <v>44333</v>
      </c>
      <c r="L912" s="3">
        <f t="shared" si="56"/>
        <v>60</v>
      </c>
      <c r="M912" s="4">
        <v>44333</v>
      </c>
      <c r="N912">
        <f t="shared" si="57"/>
        <v>60</v>
      </c>
      <c r="O912">
        <v>1</v>
      </c>
      <c r="P912" t="e">
        <f>VLOOKUP(F912,#REF!,3,FALSE)</f>
        <v>#REF!</v>
      </c>
      <c r="Q912">
        <f t="shared" si="58"/>
        <v>0</v>
      </c>
      <c r="R912" t="str">
        <f t="shared" si="59"/>
        <v/>
      </c>
      <c r="S912" t="s">
        <v>80</v>
      </c>
      <c r="T912">
        <v>3</v>
      </c>
      <c r="U912">
        <v>1</v>
      </c>
      <c r="V912" t="s">
        <v>80</v>
      </c>
      <c r="W912">
        <v>12</v>
      </c>
      <c r="X912">
        <v>23</v>
      </c>
      <c r="Y912">
        <v>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e">
        <f>VLOOKUP(A912,#REF!,4,FALSE)</f>
        <v>#REF!</v>
      </c>
      <c r="AW912" t="e">
        <f>VLOOKUP(A912,#REF!,5,FALSE)</f>
        <v>#REF!</v>
      </c>
      <c r="AX912">
        <f>SUMIF(量化书目统计!A:A,H912,量化书目统计!G:G)</f>
        <v>0</v>
      </c>
    </row>
    <row r="913" spans="1:50" x14ac:dyDescent="0.3">
      <c r="A913" t="s">
        <v>3947</v>
      </c>
      <c r="B913" t="s">
        <v>539</v>
      </c>
      <c r="C913" t="s">
        <v>117</v>
      </c>
      <c r="D913">
        <v>4</v>
      </c>
      <c r="E913" t="s">
        <v>3948</v>
      </c>
      <c r="F913" s="1" t="s">
        <v>3949</v>
      </c>
      <c r="G913" t="s">
        <v>3950</v>
      </c>
      <c r="H913" t="e">
        <f>VLOOKUP(F913,#REF!,2,FALSE)</f>
        <v>#REF!</v>
      </c>
      <c r="I913" t="s">
        <v>49</v>
      </c>
      <c r="J913" s="4">
        <v>44150</v>
      </c>
      <c r="K913" s="4">
        <v>44192</v>
      </c>
      <c r="L913" s="3">
        <f t="shared" si="56"/>
        <v>42</v>
      </c>
      <c r="M913" s="4">
        <v>44207</v>
      </c>
      <c r="N913">
        <f t="shared" si="57"/>
        <v>57</v>
      </c>
      <c r="O913">
        <v>1</v>
      </c>
      <c r="P913" t="e">
        <f>VLOOKUP(F913,#REF!,3,FALSE)</f>
        <v>#REF!</v>
      </c>
      <c r="Q913">
        <f t="shared" si="58"/>
        <v>0</v>
      </c>
      <c r="R913" t="str">
        <f t="shared" si="59"/>
        <v/>
      </c>
      <c r="S913" t="s">
        <v>28</v>
      </c>
      <c r="T913">
        <v>11</v>
      </c>
      <c r="U913">
        <v>1</v>
      </c>
      <c r="V913" t="s">
        <v>28</v>
      </c>
      <c r="W913">
        <v>17</v>
      </c>
      <c r="X913">
        <v>11</v>
      </c>
      <c r="Y913">
        <v>14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e">
        <f>VLOOKUP(A913,#REF!,4,FALSE)</f>
        <v>#REF!</v>
      </c>
      <c r="AW913" t="e">
        <f>VLOOKUP(A913,#REF!,5,FALSE)</f>
        <v>#REF!</v>
      </c>
      <c r="AX913">
        <f>SUMIF(量化书目统计!A:A,H913,量化书目统计!G:G)</f>
        <v>0</v>
      </c>
    </row>
    <row r="914" spans="1:50" x14ac:dyDescent="0.3">
      <c r="A914" t="s">
        <v>3951</v>
      </c>
      <c r="B914" t="s">
        <v>539</v>
      </c>
      <c r="C914" t="s">
        <v>117</v>
      </c>
      <c r="D914">
        <v>4</v>
      </c>
      <c r="E914" t="s">
        <v>3952</v>
      </c>
      <c r="F914" s="1" t="s">
        <v>3953</v>
      </c>
      <c r="G914" t="s">
        <v>3954</v>
      </c>
      <c r="H914" t="e">
        <f>VLOOKUP(F914,#REF!,2,FALSE)</f>
        <v>#REF!</v>
      </c>
      <c r="I914" t="s">
        <v>32</v>
      </c>
      <c r="J914" s="4">
        <v>44199</v>
      </c>
      <c r="K914" s="4">
        <v>44292</v>
      </c>
      <c r="L914" s="3">
        <f t="shared" si="56"/>
        <v>93</v>
      </c>
      <c r="M914" s="4">
        <v>44291</v>
      </c>
      <c r="N914">
        <f t="shared" si="57"/>
        <v>92</v>
      </c>
      <c r="O914">
        <v>1</v>
      </c>
      <c r="P914" t="e">
        <f>VLOOKUP(F914,#REF!,3,FALSE)</f>
        <v>#REF!</v>
      </c>
      <c r="Q914">
        <f t="shared" si="58"/>
        <v>0</v>
      </c>
      <c r="R914" t="str">
        <f t="shared" si="59"/>
        <v/>
      </c>
      <c r="S914" t="s">
        <v>28</v>
      </c>
      <c r="T914">
        <v>18</v>
      </c>
      <c r="U914">
        <v>1</v>
      </c>
      <c r="V914" t="s">
        <v>80</v>
      </c>
      <c r="W914">
        <v>6</v>
      </c>
      <c r="X914">
        <v>18</v>
      </c>
      <c r="Y914">
        <v>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e">
        <f>VLOOKUP(A914,#REF!,4,FALSE)</f>
        <v>#REF!</v>
      </c>
      <c r="AW914" t="e">
        <f>VLOOKUP(A914,#REF!,5,FALSE)</f>
        <v>#REF!</v>
      </c>
      <c r="AX914">
        <f>SUMIF(量化书目统计!A:A,H914,量化书目统计!G:G)</f>
        <v>0</v>
      </c>
    </row>
    <row r="915" spans="1:50" x14ac:dyDescent="0.3">
      <c r="A915" t="s">
        <v>3951</v>
      </c>
      <c r="B915" t="s">
        <v>539</v>
      </c>
      <c r="C915" t="s">
        <v>117</v>
      </c>
      <c r="D915">
        <v>4</v>
      </c>
      <c r="E915" t="s">
        <v>3952</v>
      </c>
      <c r="F915" s="1" t="s">
        <v>3953</v>
      </c>
      <c r="G915" t="s">
        <v>3954</v>
      </c>
      <c r="H915" t="e">
        <f>VLOOKUP(F915,#REF!,2,FALSE)</f>
        <v>#REF!</v>
      </c>
      <c r="I915" t="s">
        <v>32</v>
      </c>
      <c r="J915" s="4">
        <v>44292</v>
      </c>
      <c r="K915" s="4">
        <v>44376</v>
      </c>
      <c r="L915" s="3">
        <f t="shared" si="56"/>
        <v>84</v>
      </c>
      <c r="M915" s="4">
        <v>44322</v>
      </c>
      <c r="N915">
        <f t="shared" si="57"/>
        <v>30</v>
      </c>
      <c r="O915">
        <v>1</v>
      </c>
      <c r="P915" t="e">
        <f>VLOOKUP(F915,#REF!,3,FALSE)</f>
        <v>#REF!</v>
      </c>
      <c r="Q915">
        <f t="shared" si="58"/>
        <v>0</v>
      </c>
      <c r="R915" t="str">
        <f t="shared" si="59"/>
        <v/>
      </c>
      <c r="S915" t="s">
        <v>80</v>
      </c>
      <c r="T915">
        <v>6</v>
      </c>
      <c r="U915">
        <v>1</v>
      </c>
      <c r="V915" t="s">
        <v>80</v>
      </c>
      <c r="W915">
        <v>18</v>
      </c>
      <c r="X915">
        <v>26</v>
      </c>
      <c r="Y915">
        <v>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e">
        <f>VLOOKUP(A915,#REF!,4,FALSE)</f>
        <v>#REF!</v>
      </c>
      <c r="AW915" t="e">
        <f>VLOOKUP(A915,#REF!,5,FALSE)</f>
        <v>#REF!</v>
      </c>
      <c r="AX915">
        <f>SUMIF(量化书目统计!A:A,H915,量化书目统计!G:G)</f>
        <v>0</v>
      </c>
    </row>
    <row r="916" spans="1:50" x14ac:dyDescent="0.3">
      <c r="A916" t="s">
        <v>3951</v>
      </c>
      <c r="B916" t="s">
        <v>539</v>
      </c>
      <c r="C916" t="s">
        <v>117</v>
      </c>
      <c r="D916">
        <v>4</v>
      </c>
      <c r="E916" t="s">
        <v>3955</v>
      </c>
      <c r="F916" s="1" t="s">
        <v>3956</v>
      </c>
      <c r="G916" t="s">
        <v>3957</v>
      </c>
      <c r="H916" t="e">
        <f>VLOOKUP(F916,#REF!,2,FALSE)</f>
        <v>#REF!</v>
      </c>
      <c r="I916" t="s">
        <v>32</v>
      </c>
      <c r="J916" s="4">
        <v>44199</v>
      </c>
      <c r="K916" s="4">
        <v>44292</v>
      </c>
      <c r="L916" s="3">
        <f t="shared" si="56"/>
        <v>93</v>
      </c>
      <c r="M916" s="4">
        <v>44291</v>
      </c>
      <c r="N916">
        <f t="shared" si="57"/>
        <v>92</v>
      </c>
      <c r="O916">
        <v>1</v>
      </c>
      <c r="P916" t="e">
        <f>VLOOKUP(F916,#REF!,3,FALSE)</f>
        <v>#REF!</v>
      </c>
      <c r="Q916">
        <f t="shared" si="58"/>
        <v>0</v>
      </c>
      <c r="R916" t="str">
        <f t="shared" si="59"/>
        <v/>
      </c>
      <c r="S916" t="s">
        <v>28</v>
      </c>
      <c r="T916">
        <v>18</v>
      </c>
      <c r="U916">
        <v>1</v>
      </c>
      <c r="V916" t="s">
        <v>80</v>
      </c>
      <c r="W916">
        <v>6</v>
      </c>
      <c r="X916">
        <v>18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e">
        <f>VLOOKUP(A916,#REF!,4,FALSE)</f>
        <v>#REF!</v>
      </c>
      <c r="AW916" t="e">
        <f>VLOOKUP(A916,#REF!,5,FALSE)</f>
        <v>#REF!</v>
      </c>
      <c r="AX916">
        <f>SUMIF(量化书目统计!A:A,H916,量化书目统计!G:G)</f>
        <v>0</v>
      </c>
    </row>
    <row r="917" spans="1:50" x14ac:dyDescent="0.3">
      <c r="A917" t="s">
        <v>3951</v>
      </c>
      <c r="B917" t="s">
        <v>539</v>
      </c>
      <c r="C917" t="s">
        <v>117</v>
      </c>
      <c r="D917">
        <v>4</v>
      </c>
      <c r="E917" t="s">
        <v>3955</v>
      </c>
      <c r="F917" s="1" t="s">
        <v>3956</v>
      </c>
      <c r="G917" t="s">
        <v>3957</v>
      </c>
      <c r="H917" t="e">
        <f>VLOOKUP(F917,#REF!,2,FALSE)</f>
        <v>#REF!</v>
      </c>
      <c r="I917" t="s">
        <v>32</v>
      </c>
      <c r="J917" s="4">
        <v>44292</v>
      </c>
      <c r="K917" s="4">
        <v>44376</v>
      </c>
      <c r="L917" s="3">
        <f t="shared" si="56"/>
        <v>84</v>
      </c>
      <c r="M917" s="4">
        <v>44322</v>
      </c>
      <c r="N917">
        <f t="shared" si="57"/>
        <v>30</v>
      </c>
      <c r="O917">
        <v>1</v>
      </c>
      <c r="P917" t="e">
        <f>VLOOKUP(F917,#REF!,3,FALSE)</f>
        <v>#REF!</v>
      </c>
      <c r="Q917">
        <f t="shared" si="58"/>
        <v>0</v>
      </c>
      <c r="R917" t="str">
        <f t="shared" si="59"/>
        <v/>
      </c>
      <c r="S917" t="s">
        <v>80</v>
      </c>
      <c r="T917">
        <v>6</v>
      </c>
      <c r="U917">
        <v>1</v>
      </c>
      <c r="V917" t="s">
        <v>80</v>
      </c>
      <c r="W917">
        <v>18</v>
      </c>
      <c r="X917">
        <v>26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e">
        <f>VLOOKUP(A917,#REF!,4,FALSE)</f>
        <v>#REF!</v>
      </c>
      <c r="AW917" t="e">
        <f>VLOOKUP(A917,#REF!,5,FALSE)</f>
        <v>#REF!</v>
      </c>
      <c r="AX917">
        <f>SUMIF(量化书目统计!A:A,H917,量化书目统计!G:G)</f>
        <v>0</v>
      </c>
    </row>
    <row r="918" spans="1:50" x14ac:dyDescent="0.3">
      <c r="A918" t="s">
        <v>3951</v>
      </c>
      <c r="B918" t="s">
        <v>539</v>
      </c>
      <c r="C918" t="s">
        <v>117</v>
      </c>
      <c r="D918">
        <v>4</v>
      </c>
      <c r="E918" t="s">
        <v>2156</v>
      </c>
      <c r="F918" s="1" t="s">
        <v>2157</v>
      </c>
      <c r="G918" t="s">
        <v>2158</v>
      </c>
      <c r="H918" t="e">
        <f>VLOOKUP(F918,#REF!,2,FALSE)</f>
        <v>#REF!</v>
      </c>
      <c r="I918" t="s">
        <v>32</v>
      </c>
      <c r="J918" s="4">
        <v>44292</v>
      </c>
      <c r="K918" s="4">
        <v>44323</v>
      </c>
      <c r="L918" s="3">
        <f t="shared" si="56"/>
        <v>31</v>
      </c>
      <c r="M918" s="4">
        <v>44322</v>
      </c>
      <c r="N918">
        <f t="shared" si="57"/>
        <v>30</v>
      </c>
      <c r="O918">
        <v>1</v>
      </c>
      <c r="P918" t="e">
        <f>VLOOKUP(F918,#REF!,3,FALSE)</f>
        <v>#REF!</v>
      </c>
      <c r="Q918">
        <f t="shared" si="58"/>
        <v>0</v>
      </c>
      <c r="R918" t="str">
        <f t="shared" si="59"/>
        <v/>
      </c>
      <c r="S918" t="s">
        <v>80</v>
      </c>
      <c r="T918">
        <v>6</v>
      </c>
      <c r="U918">
        <v>1</v>
      </c>
      <c r="V918" t="s">
        <v>80</v>
      </c>
      <c r="W918">
        <v>10</v>
      </c>
      <c r="X918">
        <v>26</v>
      </c>
      <c r="Y918">
        <v>15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e">
        <f>VLOOKUP(A918,#REF!,4,FALSE)</f>
        <v>#REF!</v>
      </c>
      <c r="AW918" t="e">
        <f>VLOOKUP(A918,#REF!,5,FALSE)</f>
        <v>#REF!</v>
      </c>
      <c r="AX918">
        <f>SUMIF(量化书目统计!A:A,H918,量化书目统计!G:G)</f>
        <v>0</v>
      </c>
    </row>
    <row r="919" spans="1:50" x14ac:dyDescent="0.3">
      <c r="A919" t="s">
        <v>3951</v>
      </c>
      <c r="B919" t="s">
        <v>539</v>
      </c>
      <c r="C919" t="s">
        <v>117</v>
      </c>
      <c r="D919">
        <v>4</v>
      </c>
      <c r="E919" t="s">
        <v>3958</v>
      </c>
      <c r="F919" s="1" t="s">
        <v>3959</v>
      </c>
      <c r="G919" t="s">
        <v>3960</v>
      </c>
      <c r="H919" t="e">
        <f>VLOOKUP(F919,#REF!,2,FALSE)</f>
        <v>#REF!</v>
      </c>
      <c r="I919" t="s">
        <v>32</v>
      </c>
      <c r="J919" s="4">
        <v>44292</v>
      </c>
      <c r="K919" s="4">
        <v>44323</v>
      </c>
      <c r="L919" s="3">
        <f t="shared" si="56"/>
        <v>31</v>
      </c>
      <c r="M919" s="4">
        <v>44322</v>
      </c>
      <c r="N919">
        <f t="shared" si="57"/>
        <v>30</v>
      </c>
      <c r="O919">
        <v>1</v>
      </c>
      <c r="P919" t="e">
        <f>VLOOKUP(F919,#REF!,3,FALSE)</f>
        <v>#REF!</v>
      </c>
      <c r="Q919">
        <f t="shared" si="58"/>
        <v>0</v>
      </c>
      <c r="R919" t="str">
        <f t="shared" si="59"/>
        <v/>
      </c>
      <c r="S919" t="s">
        <v>80</v>
      </c>
      <c r="T919">
        <v>6</v>
      </c>
      <c r="U919">
        <v>1</v>
      </c>
      <c r="V919" t="s">
        <v>80</v>
      </c>
      <c r="W919">
        <v>10</v>
      </c>
      <c r="X919">
        <v>26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e">
        <f>VLOOKUP(A919,#REF!,4,FALSE)</f>
        <v>#REF!</v>
      </c>
      <c r="AW919" t="e">
        <f>VLOOKUP(A919,#REF!,5,FALSE)</f>
        <v>#REF!</v>
      </c>
      <c r="AX919">
        <f>SUMIF(量化书目统计!A:A,H919,量化书目统计!G:G)</f>
        <v>0</v>
      </c>
    </row>
    <row r="920" spans="1:50" x14ac:dyDescent="0.3">
      <c r="A920" t="s">
        <v>3951</v>
      </c>
      <c r="B920" t="s">
        <v>539</v>
      </c>
      <c r="C920" t="s">
        <v>117</v>
      </c>
      <c r="D920">
        <v>4</v>
      </c>
      <c r="E920" t="s">
        <v>424</v>
      </c>
      <c r="F920" s="1" t="s">
        <v>425</v>
      </c>
      <c r="G920" t="s">
        <v>426</v>
      </c>
      <c r="H920" t="e">
        <f>VLOOKUP(F920,#REF!,2,FALSE)</f>
        <v>#REF!</v>
      </c>
      <c r="I920" t="s">
        <v>49</v>
      </c>
      <c r="J920" s="4">
        <v>44186</v>
      </c>
      <c r="K920" s="4">
        <v>44204</v>
      </c>
      <c r="L920" s="3">
        <f t="shared" si="56"/>
        <v>18</v>
      </c>
      <c r="M920" s="4">
        <v>44246</v>
      </c>
      <c r="N920">
        <f t="shared" si="57"/>
        <v>60</v>
      </c>
      <c r="O920">
        <v>1</v>
      </c>
      <c r="P920" t="e">
        <f>VLOOKUP(F920,#REF!,3,FALSE)</f>
        <v>#REF!</v>
      </c>
      <c r="Q920">
        <f t="shared" si="58"/>
        <v>0</v>
      </c>
      <c r="R920" t="str">
        <f t="shared" si="59"/>
        <v/>
      </c>
      <c r="S920" t="s">
        <v>28</v>
      </c>
      <c r="T920">
        <v>16</v>
      </c>
      <c r="U920">
        <v>1</v>
      </c>
      <c r="V920" t="s">
        <v>28</v>
      </c>
      <c r="W920">
        <v>18</v>
      </c>
      <c r="X920">
        <v>16</v>
      </c>
      <c r="Y920">
        <v>15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e">
        <f>VLOOKUP(A920,#REF!,4,FALSE)</f>
        <v>#REF!</v>
      </c>
      <c r="AW920" t="e">
        <f>VLOOKUP(A920,#REF!,5,FALSE)</f>
        <v>#REF!</v>
      </c>
      <c r="AX920">
        <f>SUMIF(量化书目统计!A:A,H920,量化书目统计!G:G)</f>
        <v>0</v>
      </c>
    </row>
    <row r="921" spans="1:50" x14ac:dyDescent="0.3">
      <c r="A921" t="s">
        <v>3961</v>
      </c>
      <c r="B921" t="s">
        <v>539</v>
      </c>
      <c r="C921" t="s">
        <v>117</v>
      </c>
      <c r="D921">
        <v>4</v>
      </c>
      <c r="E921" t="s">
        <v>3962</v>
      </c>
      <c r="F921" s="1" t="s">
        <v>3963</v>
      </c>
      <c r="G921" t="s">
        <v>3964</v>
      </c>
      <c r="H921" t="e">
        <f>VLOOKUP(F921,#REF!,2,FALSE)</f>
        <v>#REF!</v>
      </c>
      <c r="I921" t="s">
        <v>59</v>
      </c>
      <c r="J921" s="4">
        <v>44099</v>
      </c>
      <c r="K921" s="4">
        <v>44099</v>
      </c>
      <c r="L921" s="3">
        <f t="shared" si="56"/>
        <v>0</v>
      </c>
      <c r="M921" s="4">
        <v>44159</v>
      </c>
      <c r="N921">
        <f t="shared" si="57"/>
        <v>60</v>
      </c>
      <c r="O921">
        <v>1</v>
      </c>
      <c r="P921" t="e">
        <f>VLOOKUP(F921,#REF!,3,FALSE)</f>
        <v>#REF!</v>
      </c>
      <c r="Q921">
        <f t="shared" si="58"/>
        <v>1</v>
      </c>
      <c r="R921" t="str">
        <f t="shared" si="59"/>
        <v>1-高等数学例题与习题</v>
      </c>
      <c r="S921" t="s">
        <v>28</v>
      </c>
      <c r="T921">
        <v>3</v>
      </c>
      <c r="U921">
        <v>1</v>
      </c>
      <c r="V921" t="s">
        <v>28</v>
      </c>
      <c r="W921">
        <v>3</v>
      </c>
      <c r="X921">
        <v>3</v>
      </c>
      <c r="Y921">
        <v>15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e">
        <f>VLOOKUP(A921,#REF!,4,FALSE)</f>
        <v>#REF!</v>
      </c>
      <c r="AW921" t="e">
        <f>VLOOKUP(A921,#REF!,5,FALSE)</f>
        <v>#REF!</v>
      </c>
      <c r="AX921">
        <f>SUMIF(量化书目统计!A:A,H921,量化书目统计!G:G)</f>
        <v>0</v>
      </c>
    </row>
    <row r="922" spans="1:50" x14ac:dyDescent="0.3">
      <c r="A922" t="s">
        <v>3961</v>
      </c>
      <c r="B922" t="s">
        <v>539</v>
      </c>
      <c r="C922" t="s">
        <v>117</v>
      </c>
      <c r="D922">
        <v>4</v>
      </c>
      <c r="E922" t="s">
        <v>2261</v>
      </c>
      <c r="F922" s="1" t="s">
        <v>2262</v>
      </c>
      <c r="G922" t="s">
        <v>2263</v>
      </c>
      <c r="H922" t="e">
        <f>VLOOKUP(F922,#REF!,2,FALSE)</f>
        <v>#REF!</v>
      </c>
      <c r="I922" t="s">
        <v>49</v>
      </c>
      <c r="J922" s="4">
        <v>44286</v>
      </c>
      <c r="K922" s="4">
        <v>44316</v>
      </c>
      <c r="L922" s="3">
        <f t="shared" si="56"/>
        <v>30</v>
      </c>
      <c r="M922" s="4">
        <v>44316</v>
      </c>
      <c r="N922">
        <f t="shared" si="57"/>
        <v>30</v>
      </c>
      <c r="O922">
        <v>1</v>
      </c>
      <c r="P922" t="e">
        <f>VLOOKUP(F922,#REF!,3,FALSE)</f>
        <v>#REF!</v>
      </c>
      <c r="Q922">
        <f t="shared" si="58"/>
        <v>0</v>
      </c>
      <c r="R922" t="str">
        <f t="shared" si="59"/>
        <v/>
      </c>
      <c r="S922" t="s">
        <v>80</v>
      </c>
      <c r="T922">
        <v>5</v>
      </c>
      <c r="U922">
        <v>1</v>
      </c>
      <c r="V922" t="s">
        <v>80</v>
      </c>
      <c r="W922">
        <v>9</v>
      </c>
      <c r="X922">
        <v>25</v>
      </c>
      <c r="Y922">
        <v>15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e">
        <f>VLOOKUP(A922,#REF!,4,FALSE)</f>
        <v>#REF!</v>
      </c>
      <c r="AW922" t="e">
        <f>VLOOKUP(A922,#REF!,5,FALSE)</f>
        <v>#REF!</v>
      </c>
      <c r="AX922">
        <f>SUMIF(量化书目统计!A:A,H922,量化书目统计!G:G)</f>
        <v>0</v>
      </c>
    </row>
    <row r="923" spans="1:50" x14ac:dyDescent="0.3">
      <c r="A923" t="s">
        <v>3961</v>
      </c>
      <c r="B923" t="s">
        <v>539</v>
      </c>
      <c r="C923" t="s">
        <v>117</v>
      </c>
      <c r="D923">
        <v>4</v>
      </c>
      <c r="E923" t="s">
        <v>3965</v>
      </c>
      <c r="F923" s="1" t="s">
        <v>3966</v>
      </c>
      <c r="G923" t="s">
        <v>3967</v>
      </c>
      <c r="H923" t="e">
        <f>VLOOKUP(F923,#REF!,2,FALSE)</f>
        <v>#REF!</v>
      </c>
      <c r="I923" t="s">
        <v>42</v>
      </c>
      <c r="J923" s="4">
        <v>44579</v>
      </c>
      <c r="K923" s="4">
        <v>44633</v>
      </c>
      <c r="L923" s="3">
        <f t="shared" si="56"/>
        <v>54</v>
      </c>
      <c r="M923" s="4">
        <v>44609</v>
      </c>
      <c r="N923">
        <f t="shared" si="57"/>
        <v>30</v>
      </c>
      <c r="O923">
        <v>1</v>
      </c>
      <c r="P923" t="e">
        <f>VLOOKUP(F923,#REF!,3,FALSE)</f>
        <v>#REF!</v>
      </c>
      <c r="Q923">
        <f t="shared" si="58"/>
        <v>0</v>
      </c>
      <c r="R923" t="str">
        <f t="shared" si="59"/>
        <v/>
      </c>
      <c r="S923" t="s">
        <v>43</v>
      </c>
      <c r="U923">
        <v>1</v>
      </c>
      <c r="V923" t="s">
        <v>99</v>
      </c>
      <c r="W923">
        <v>5</v>
      </c>
      <c r="X923">
        <v>60</v>
      </c>
      <c r="Y923">
        <v>11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e">
        <f>VLOOKUP(A923,#REF!,4,FALSE)</f>
        <v>#REF!</v>
      </c>
      <c r="AW923" t="e">
        <f>VLOOKUP(A923,#REF!,5,FALSE)</f>
        <v>#REF!</v>
      </c>
      <c r="AX923">
        <f>SUMIF(量化书目统计!A:A,H923,量化书目统计!G:G)</f>
        <v>0</v>
      </c>
    </row>
    <row r="924" spans="1:50" x14ac:dyDescent="0.3">
      <c r="A924" t="s">
        <v>3961</v>
      </c>
      <c r="B924" t="s">
        <v>539</v>
      </c>
      <c r="C924" t="s">
        <v>117</v>
      </c>
      <c r="D924">
        <v>4</v>
      </c>
      <c r="E924" t="s">
        <v>719</v>
      </c>
      <c r="F924" s="1" t="s">
        <v>1844</v>
      </c>
      <c r="G924" t="s">
        <v>1426</v>
      </c>
      <c r="H924" t="e">
        <f>VLOOKUP(F924,#REF!,2,FALSE)</f>
        <v>#REF!</v>
      </c>
      <c r="I924" t="s">
        <v>49</v>
      </c>
      <c r="J924" s="4">
        <v>44261</v>
      </c>
      <c r="K924" s="4">
        <v>44316</v>
      </c>
      <c r="L924" s="3">
        <f t="shared" si="56"/>
        <v>55</v>
      </c>
      <c r="M924" s="4">
        <v>44321</v>
      </c>
      <c r="N924">
        <f t="shared" si="57"/>
        <v>60</v>
      </c>
      <c r="O924">
        <v>1</v>
      </c>
      <c r="P924" t="e">
        <f>VLOOKUP(F924,#REF!,3,FALSE)</f>
        <v>#REF!</v>
      </c>
      <c r="Q924">
        <f t="shared" si="58"/>
        <v>0</v>
      </c>
      <c r="R924" t="str">
        <f t="shared" si="59"/>
        <v/>
      </c>
      <c r="S924" t="s">
        <v>80</v>
      </c>
      <c r="T924">
        <v>1</v>
      </c>
      <c r="U924">
        <v>2</v>
      </c>
      <c r="V924" t="s">
        <v>80</v>
      </c>
      <c r="W924">
        <v>9</v>
      </c>
      <c r="X924">
        <v>21</v>
      </c>
      <c r="Y924">
        <v>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e">
        <f>VLOOKUP(A924,#REF!,4,FALSE)</f>
        <v>#REF!</v>
      </c>
      <c r="AW924" t="e">
        <f>VLOOKUP(A924,#REF!,5,FALSE)</f>
        <v>#REF!</v>
      </c>
      <c r="AX924">
        <f>SUMIF(量化书目统计!A:A,H924,量化书目统计!G:G)</f>
        <v>0</v>
      </c>
    </row>
    <row r="925" spans="1:50" x14ac:dyDescent="0.3">
      <c r="A925" t="s">
        <v>3961</v>
      </c>
      <c r="B925" t="s">
        <v>539</v>
      </c>
      <c r="C925" t="s">
        <v>117</v>
      </c>
      <c r="D925">
        <v>4</v>
      </c>
      <c r="E925" t="s">
        <v>1632</v>
      </c>
      <c r="F925" s="1" t="s">
        <v>1633</v>
      </c>
      <c r="G925" t="s">
        <v>1634</v>
      </c>
      <c r="H925" t="e">
        <f>VLOOKUP(F925,#REF!,2,FALSE)</f>
        <v>#REF!</v>
      </c>
      <c r="I925" t="s">
        <v>49</v>
      </c>
      <c r="J925" s="4">
        <v>44261</v>
      </c>
      <c r="K925" s="4">
        <v>44316</v>
      </c>
      <c r="L925" s="3">
        <f t="shared" si="56"/>
        <v>55</v>
      </c>
      <c r="M925" s="4">
        <v>44321</v>
      </c>
      <c r="N925">
        <f t="shared" si="57"/>
        <v>60</v>
      </c>
      <c r="O925">
        <v>1</v>
      </c>
      <c r="P925" t="e">
        <f>VLOOKUP(F925,#REF!,3,FALSE)</f>
        <v>#REF!</v>
      </c>
      <c r="Q925">
        <f t="shared" si="58"/>
        <v>0</v>
      </c>
      <c r="R925" t="str">
        <f t="shared" si="59"/>
        <v/>
      </c>
      <c r="S925" t="s">
        <v>80</v>
      </c>
      <c r="T925">
        <v>1</v>
      </c>
      <c r="U925">
        <v>1</v>
      </c>
      <c r="V925" t="s">
        <v>80</v>
      </c>
      <c r="W925">
        <v>9</v>
      </c>
      <c r="X925">
        <v>21</v>
      </c>
      <c r="Y925">
        <v>14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e">
        <f>VLOOKUP(A925,#REF!,4,FALSE)</f>
        <v>#REF!</v>
      </c>
      <c r="AW925" t="e">
        <f>VLOOKUP(A925,#REF!,5,FALSE)</f>
        <v>#REF!</v>
      </c>
      <c r="AX925">
        <f>SUMIF(量化书目统计!A:A,H925,量化书目统计!G:G)</f>
        <v>0</v>
      </c>
    </row>
    <row r="926" spans="1:50" x14ac:dyDescent="0.3">
      <c r="A926" t="s">
        <v>3961</v>
      </c>
      <c r="B926" t="s">
        <v>539</v>
      </c>
      <c r="C926" t="s">
        <v>117</v>
      </c>
      <c r="D926">
        <v>4</v>
      </c>
      <c r="E926" t="s">
        <v>3968</v>
      </c>
      <c r="F926" s="1" t="s">
        <v>3969</v>
      </c>
      <c r="G926" t="s">
        <v>3970</v>
      </c>
      <c r="H926" t="e">
        <f>VLOOKUP(F926,#REF!,2,FALSE)</f>
        <v>#REF!</v>
      </c>
      <c r="I926" t="s">
        <v>32</v>
      </c>
      <c r="J926" s="4">
        <v>44579</v>
      </c>
      <c r="K926" s="4">
        <v>44633</v>
      </c>
      <c r="L926" s="3">
        <f t="shared" si="56"/>
        <v>54</v>
      </c>
      <c r="M926" s="4">
        <v>44609</v>
      </c>
      <c r="N926">
        <f t="shared" si="57"/>
        <v>30</v>
      </c>
      <c r="O926">
        <v>1</v>
      </c>
      <c r="P926" t="e">
        <f>VLOOKUP(F926,#REF!,3,FALSE)</f>
        <v>#REF!</v>
      </c>
      <c r="Q926">
        <f t="shared" si="58"/>
        <v>0</v>
      </c>
      <c r="R926" t="str">
        <f t="shared" si="59"/>
        <v/>
      </c>
      <c r="S926" t="s">
        <v>43</v>
      </c>
      <c r="U926">
        <v>1</v>
      </c>
      <c r="V926" t="s">
        <v>99</v>
      </c>
      <c r="W926">
        <v>5</v>
      </c>
      <c r="X926">
        <v>60</v>
      </c>
      <c r="Y926">
        <v>15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e">
        <f>VLOOKUP(A926,#REF!,4,FALSE)</f>
        <v>#REF!</v>
      </c>
      <c r="AW926" t="e">
        <f>VLOOKUP(A926,#REF!,5,FALSE)</f>
        <v>#REF!</v>
      </c>
      <c r="AX926">
        <f>SUMIF(量化书目统计!A:A,H926,量化书目统计!G:G)</f>
        <v>0</v>
      </c>
    </row>
    <row r="927" spans="1:50" x14ac:dyDescent="0.3">
      <c r="A927" t="s">
        <v>3961</v>
      </c>
      <c r="B927" t="s">
        <v>539</v>
      </c>
      <c r="C927" t="s">
        <v>117</v>
      </c>
      <c r="D927">
        <v>4</v>
      </c>
      <c r="E927" t="s">
        <v>3968</v>
      </c>
      <c r="F927" s="1" t="s">
        <v>3969</v>
      </c>
      <c r="G927" t="s">
        <v>3970</v>
      </c>
      <c r="H927" t="e">
        <f>VLOOKUP(F927,#REF!,2,FALSE)</f>
        <v>#REF!</v>
      </c>
      <c r="I927" t="s">
        <v>32</v>
      </c>
      <c r="J927" s="4">
        <v>44633</v>
      </c>
      <c r="K927">
        <v>0</v>
      </c>
      <c r="L927" s="3" t="str">
        <f t="shared" si="56"/>
        <v/>
      </c>
      <c r="M927" s="4">
        <v>44815</v>
      </c>
      <c r="N927">
        <f t="shared" si="57"/>
        <v>182</v>
      </c>
      <c r="O927">
        <v>1</v>
      </c>
      <c r="P927" t="e">
        <f>VLOOKUP(F927,#REF!,3,FALSE)</f>
        <v>#REF!</v>
      </c>
      <c r="Q927">
        <f t="shared" si="58"/>
        <v>0</v>
      </c>
      <c r="R927" t="str">
        <f t="shared" si="59"/>
        <v/>
      </c>
      <c r="S927" t="s">
        <v>99</v>
      </c>
      <c r="T927">
        <v>5</v>
      </c>
      <c r="U927">
        <v>1</v>
      </c>
      <c r="X927">
        <v>65</v>
      </c>
      <c r="Y927">
        <v>4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e">
        <f>VLOOKUP(A927,#REF!,4,FALSE)</f>
        <v>#REF!</v>
      </c>
      <c r="AW927" t="e">
        <f>VLOOKUP(A927,#REF!,5,FALSE)</f>
        <v>#REF!</v>
      </c>
      <c r="AX927">
        <f>SUMIF(量化书目统计!A:A,H927,量化书目统计!G:G)</f>
        <v>0</v>
      </c>
    </row>
    <row r="928" spans="1:50" x14ac:dyDescent="0.3">
      <c r="A928" t="s">
        <v>3961</v>
      </c>
      <c r="B928" t="s">
        <v>539</v>
      </c>
      <c r="C928" t="s">
        <v>117</v>
      </c>
      <c r="D928">
        <v>4</v>
      </c>
      <c r="E928" t="s">
        <v>2626</v>
      </c>
      <c r="F928" s="1" t="s">
        <v>2627</v>
      </c>
      <c r="G928" t="s">
        <v>2628</v>
      </c>
      <c r="H928" t="e">
        <f>VLOOKUP(F928,#REF!,2,FALSE)</f>
        <v>#REF!</v>
      </c>
      <c r="I928" t="s">
        <v>42</v>
      </c>
      <c r="J928" s="4">
        <v>44286</v>
      </c>
      <c r="K928" s="4">
        <v>44316</v>
      </c>
      <c r="L928" s="3">
        <f t="shared" si="56"/>
        <v>30</v>
      </c>
      <c r="M928" s="4">
        <v>44316</v>
      </c>
      <c r="N928">
        <f t="shared" si="57"/>
        <v>30</v>
      </c>
      <c r="O928">
        <v>1</v>
      </c>
      <c r="P928" t="e">
        <f>VLOOKUP(F928,#REF!,3,FALSE)</f>
        <v>#REF!</v>
      </c>
      <c r="Q928">
        <f t="shared" si="58"/>
        <v>0</v>
      </c>
      <c r="R928" t="str">
        <f t="shared" si="59"/>
        <v/>
      </c>
      <c r="S928" t="s">
        <v>80</v>
      </c>
      <c r="T928">
        <v>5</v>
      </c>
      <c r="U928">
        <v>1</v>
      </c>
      <c r="V928" t="s">
        <v>80</v>
      </c>
      <c r="W928">
        <v>9</v>
      </c>
      <c r="X928">
        <v>25</v>
      </c>
      <c r="Y928">
        <v>15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e">
        <f>VLOOKUP(A928,#REF!,4,FALSE)</f>
        <v>#REF!</v>
      </c>
      <c r="AW928" t="e">
        <f>VLOOKUP(A928,#REF!,5,FALSE)</f>
        <v>#REF!</v>
      </c>
      <c r="AX928">
        <f>SUMIF(量化书目统计!A:A,H928,量化书目统计!G:G)</f>
        <v>0</v>
      </c>
    </row>
    <row r="929" spans="1:50" x14ac:dyDescent="0.3">
      <c r="A929" t="s">
        <v>3961</v>
      </c>
      <c r="B929" t="s">
        <v>539</v>
      </c>
      <c r="C929" t="s">
        <v>117</v>
      </c>
      <c r="D929">
        <v>4</v>
      </c>
      <c r="E929" t="s">
        <v>2003</v>
      </c>
      <c r="F929" s="1" t="s">
        <v>2004</v>
      </c>
      <c r="G929" t="s">
        <v>2005</v>
      </c>
      <c r="H929" t="e">
        <f>VLOOKUP(F929,#REF!,2,FALSE)</f>
        <v>#REF!</v>
      </c>
      <c r="I929" t="s">
        <v>32</v>
      </c>
      <c r="J929" s="4">
        <v>44579</v>
      </c>
      <c r="K929" s="4">
        <v>44633</v>
      </c>
      <c r="L929" s="3">
        <f t="shared" si="56"/>
        <v>54</v>
      </c>
      <c r="M929" s="4">
        <v>44609</v>
      </c>
      <c r="N929">
        <f t="shared" si="57"/>
        <v>30</v>
      </c>
      <c r="O929">
        <v>1</v>
      </c>
      <c r="P929" t="e">
        <f>VLOOKUP(F929,#REF!,3,FALSE)</f>
        <v>#REF!</v>
      </c>
      <c r="Q929">
        <f t="shared" si="58"/>
        <v>0</v>
      </c>
      <c r="R929" t="str">
        <f t="shared" si="59"/>
        <v/>
      </c>
      <c r="S929" t="s">
        <v>43</v>
      </c>
      <c r="U929">
        <v>1</v>
      </c>
      <c r="V929" t="s">
        <v>99</v>
      </c>
      <c r="W929">
        <v>5</v>
      </c>
      <c r="X929">
        <v>60</v>
      </c>
      <c r="Y929">
        <v>15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e">
        <f>VLOOKUP(A929,#REF!,4,FALSE)</f>
        <v>#REF!</v>
      </c>
      <c r="AW929" t="e">
        <f>VLOOKUP(A929,#REF!,5,FALSE)</f>
        <v>#REF!</v>
      </c>
      <c r="AX929">
        <f>SUMIF(量化书目统计!A:A,H929,量化书目统计!G:G)</f>
        <v>0</v>
      </c>
    </row>
    <row r="930" spans="1:50" x14ac:dyDescent="0.3">
      <c r="A930" t="s">
        <v>3961</v>
      </c>
      <c r="B930" t="s">
        <v>539</v>
      </c>
      <c r="C930" t="s">
        <v>117</v>
      </c>
      <c r="D930">
        <v>4</v>
      </c>
      <c r="E930" t="s">
        <v>2445</v>
      </c>
      <c r="F930" s="1" t="s">
        <v>2446</v>
      </c>
      <c r="G930" t="s">
        <v>2447</v>
      </c>
      <c r="H930" t="e">
        <f>VLOOKUP(F930,#REF!,2,FALSE)</f>
        <v>#REF!</v>
      </c>
      <c r="I930" t="s">
        <v>317</v>
      </c>
      <c r="J930" s="4">
        <v>44579</v>
      </c>
      <c r="K930" s="4">
        <v>44633</v>
      </c>
      <c r="L930" s="3">
        <f t="shared" si="56"/>
        <v>54</v>
      </c>
      <c r="M930" s="4">
        <v>44609</v>
      </c>
      <c r="N930">
        <f t="shared" si="57"/>
        <v>30</v>
      </c>
      <c r="O930">
        <v>1</v>
      </c>
      <c r="P930" t="e">
        <f>VLOOKUP(F930,#REF!,3,FALSE)</f>
        <v>#REF!</v>
      </c>
      <c r="Q930">
        <f t="shared" si="58"/>
        <v>0</v>
      </c>
      <c r="R930" t="str">
        <f t="shared" si="59"/>
        <v/>
      </c>
      <c r="S930" t="s">
        <v>43</v>
      </c>
      <c r="U930">
        <v>1</v>
      </c>
      <c r="V930" t="s">
        <v>99</v>
      </c>
      <c r="W930">
        <v>5</v>
      </c>
      <c r="X930">
        <v>60</v>
      </c>
      <c r="Y930">
        <v>11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e">
        <f>VLOOKUP(A930,#REF!,4,FALSE)</f>
        <v>#REF!</v>
      </c>
      <c r="AW930" t="e">
        <f>VLOOKUP(A930,#REF!,5,FALSE)</f>
        <v>#REF!</v>
      </c>
      <c r="AX930">
        <f>SUMIF(量化书目统计!A:A,H930,量化书目统计!G:G)</f>
        <v>0</v>
      </c>
    </row>
    <row r="931" spans="1:50" x14ac:dyDescent="0.3">
      <c r="A931" t="s">
        <v>3961</v>
      </c>
      <c r="B931" t="s">
        <v>539</v>
      </c>
      <c r="C931" t="s">
        <v>117</v>
      </c>
      <c r="D931">
        <v>4</v>
      </c>
      <c r="E931" t="s">
        <v>2445</v>
      </c>
      <c r="F931" s="1" t="s">
        <v>2446</v>
      </c>
      <c r="G931" t="s">
        <v>2447</v>
      </c>
      <c r="H931" t="e">
        <f>VLOOKUP(F931,#REF!,2,FALSE)</f>
        <v>#REF!</v>
      </c>
      <c r="I931" t="s">
        <v>317</v>
      </c>
      <c r="J931" s="4">
        <v>44633</v>
      </c>
      <c r="K931">
        <v>0</v>
      </c>
      <c r="L931" s="3" t="str">
        <f t="shared" si="56"/>
        <v/>
      </c>
      <c r="M931" s="4">
        <v>44815</v>
      </c>
      <c r="N931">
        <f t="shared" si="57"/>
        <v>182</v>
      </c>
      <c r="O931">
        <v>1</v>
      </c>
      <c r="P931" t="e">
        <f>VLOOKUP(F931,#REF!,3,FALSE)</f>
        <v>#REF!</v>
      </c>
      <c r="Q931">
        <f t="shared" si="58"/>
        <v>0</v>
      </c>
      <c r="R931" t="str">
        <f t="shared" si="59"/>
        <v/>
      </c>
      <c r="S931" t="s">
        <v>99</v>
      </c>
      <c r="T931">
        <v>5</v>
      </c>
      <c r="U931">
        <v>1</v>
      </c>
      <c r="X931">
        <v>65</v>
      </c>
      <c r="Y931">
        <v>15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e">
        <f>VLOOKUP(A931,#REF!,4,FALSE)</f>
        <v>#REF!</v>
      </c>
      <c r="AW931" t="e">
        <f>VLOOKUP(A931,#REF!,5,FALSE)</f>
        <v>#REF!</v>
      </c>
      <c r="AX931">
        <f>SUMIF(量化书目统计!A:A,H931,量化书目统计!G:G)</f>
        <v>0</v>
      </c>
    </row>
    <row r="932" spans="1:50" x14ac:dyDescent="0.3">
      <c r="A932" t="s">
        <v>3961</v>
      </c>
      <c r="B932" t="s">
        <v>539</v>
      </c>
      <c r="C932" t="s">
        <v>117</v>
      </c>
      <c r="D932">
        <v>4</v>
      </c>
      <c r="E932" t="s">
        <v>1074</v>
      </c>
      <c r="F932" s="1" t="s">
        <v>1075</v>
      </c>
      <c r="G932" t="s">
        <v>1076</v>
      </c>
      <c r="H932" t="e">
        <f>VLOOKUP(F932,#REF!,2,FALSE)</f>
        <v>#REF!</v>
      </c>
      <c r="I932" t="s">
        <v>317</v>
      </c>
      <c r="J932" s="4">
        <v>44579</v>
      </c>
      <c r="K932" s="4">
        <v>44633</v>
      </c>
      <c r="L932" s="3">
        <f t="shared" si="56"/>
        <v>54</v>
      </c>
      <c r="M932" s="4">
        <v>44609</v>
      </c>
      <c r="N932">
        <f t="shared" si="57"/>
        <v>30</v>
      </c>
      <c r="O932">
        <v>1</v>
      </c>
      <c r="P932" t="e">
        <f>VLOOKUP(F932,#REF!,3,FALSE)</f>
        <v>#REF!</v>
      </c>
      <c r="Q932">
        <f t="shared" si="58"/>
        <v>0</v>
      </c>
      <c r="R932" t="str">
        <f t="shared" si="59"/>
        <v/>
      </c>
      <c r="S932" t="s">
        <v>43</v>
      </c>
      <c r="U932">
        <v>1</v>
      </c>
      <c r="V932" t="s">
        <v>99</v>
      </c>
      <c r="W932">
        <v>5</v>
      </c>
      <c r="X932">
        <v>60</v>
      </c>
      <c r="Y932">
        <v>15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e">
        <f>VLOOKUP(A932,#REF!,4,FALSE)</f>
        <v>#REF!</v>
      </c>
      <c r="AW932" t="e">
        <f>VLOOKUP(A932,#REF!,5,FALSE)</f>
        <v>#REF!</v>
      </c>
      <c r="AX932">
        <f>SUMIF(量化书目统计!A:A,H932,量化书目统计!G:G)</f>
        <v>0</v>
      </c>
    </row>
    <row r="933" spans="1:50" x14ac:dyDescent="0.3">
      <c r="A933" t="s">
        <v>3961</v>
      </c>
      <c r="B933" t="s">
        <v>539</v>
      </c>
      <c r="C933" t="s">
        <v>117</v>
      </c>
      <c r="D933">
        <v>4</v>
      </c>
      <c r="E933" t="s">
        <v>829</v>
      </c>
      <c r="F933" s="1" t="s">
        <v>830</v>
      </c>
      <c r="G933" t="s">
        <v>831</v>
      </c>
      <c r="H933" t="e">
        <f>VLOOKUP(F933,#REF!,2,FALSE)</f>
        <v>#REF!</v>
      </c>
      <c r="I933" t="s">
        <v>225</v>
      </c>
      <c r="J933" s="4">
        <v>44579</v>
      </c>
      <c r="K933" s="4">
        <v>44633</v>
      </c>
      <c r="L933" s="3">
        <f t="shared" si="56"/>
        <v>54</v>
      </c>
      <c r="M933" s="4">
        <v>44609</v>
      </c>
      <c r="N933">
        <f t="shared" si="57"/>
        <v>30</v>
      </c>
      <c r="O933">
        <v>1</v>
      </c>
      <c r="P933" t="e">
        <f>VLOOKUP(F933,#REF!,3,FALSE)</f>
        <v>#REF!</v>
      </c>
      <c r="Q933">
        <f t="shared" si="58"/>
        <v>0</v>
      </c>
      <c r="R933" t="str">
        <f t="shared" si="59"/>
        <v/>
      </c>
      <c r="S933" t="s">
        <v>43</v>
      </c>
      <c r="U933">
        <v>1</v>
      </c>
      <c r="V933" t="s">
        <v>99</v>
      </c>
      <c r="W933">
        <v>5</v>
      </c>
      <c r="X933">
        <v>60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e">
        <f>VLOOKUP(A933,#REF!,4,FALSE)</f>
        <v>#REF!</v>
      </c>
      <c r="AW933" t="e">
        <f>VLOOKUP(A933,#REF!,5,FALSE)</f>
        <v>#REF!</v>
      </c>
      <c r="AX933">
        <f>SUMIF(量化书目统计!A:A,H933,量化书目统计!G:G)</f>
        <v>0</v>
      </c>
    </row>
    <row r="934" spans="1:50" x14ac:dyDescent="0.3">
      <c r="A934" t="s">
        <v>3961</v>
      </c>
      <c r="B934" t="s">
        <v>539</v>
      </c>
      <c r="C934" t="s">
        <v>117</v>
      </c>
      <c r="D934">
        <v>4</v>
      </c>
      <c r="E934" t="s">
        <v>3971</v>
      </c>
      <c r="F934" s="1" t="s">
        <v>3972</v>
      </c>
      <c r="G934" t="s">
        <v>3973</v>
      </c>
      <c r="H934" t="e">
        <f>VLOOKUP(F934,#REF!,2,FALSE)</f>
        <v>#REF!</v>
      </c>
      <c r="I934" t="s">
        <v>317</v>
      </c>
      <c r="J934" s="4">
        <v>44579</v>
      </c>
      <c r="K934" s="4">
        <v>44633</v>
      </c>
      <c r="L934" s="3">
        <f t="shared" si="56"/>
        <v>54</v>
      </c>
      <c r="M934" s="4">
        <v>44609</v>
      </c>
      <c r="N934">
        <f t="shared" si="57"/>
        <v>30</v>
      </c>
      <c r="O934">
        <v>1</v>
      </c>
      <c r="P934" t="e">
        <f>VLOOKUP(F934,#REF!,3,FALSE)</f>
        <v>#REF!</v>
      </c>
      <c r="Q934">
        <f t="shared" si="58"/>
        <v>0</v>
      </c>
      <c r="R934" t="str">
        <f t="shared" si="59"/>
        <v/>
      </c>
      <c r="S934" t="s">
        <v>43</v>
      </c>
      <c r="U934">
        <v>1</v>
      </c>
      <c r="V934" t="s">
        <v>99</v>
      </c>
      <c r="W934">
        <v>5</v>
      </c>
      <c r="X934">
        <v>60</v>
      </c>
      <c r="Y934">
        <v>14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e">
        <f>VLOOKUP(A934,#REF!,4,FALSE)</f>
        <v>#REF!</v>
      </c>
      <c r="AW934" t="e">
        <f>VLOOKUP(A934,#REF!,5,FALSE)</f>
        <v>#REF!</v>
      </c>
      <c r="AX934">
        <f>SUMIF(量化书目统计!A:A,H934,量化书目统计!G:G)</f>
        <v>0</v>
      </c>
    </row>
    <row r="935" spans="1:50" x14ac:dyDescent="0.3">
      <c r="A935" t="s">
        <v>756</v>
      </c>
      <c r="B935" t="s">
        <v>539</v>
      </c>
      <c r="C935" t="s">
        <v>117</v>
      </c>
      <c r="D935">
        <v>4</v>
      </c>
      <c r="E935" t="s">
        <v>757</v>
      </c>
      <c r="F935" s="1" t="s">
        <v>758</v>
      </c>
      <c r="G935" t="s">
        <v>759</v>
      </c>
      <c r="H935" t="e">
        <f>VLOOKUP(F935,#REF!,2,FALSE)</f>
        <v>#REF!</v>
      </c>
      <c r="I935" t="s">
        <v>59</v>
      </c>
      <c r="J935" s="4">
        <v>44132</v>
      </c>
      <c r="K935" s="4">
        <v>44189</v>
      </c>
      <c r="L935" s="3">
        <f t="shared" si="56"/>
        <v>57</v>
      </c>
      <c r="M935" s="4">
        <v>44162</v>
      </c>
      <c r="N935">
        <f t="shared" si="57"/>
        <v>30</v>
      </c>
      <c r="O935">
        <v>0</v>
      </c>
      <c r="P935" t="e">
        <f>VLOOKUP(F935,#REF!,3,FALSE)</f>
        <v>#REF!</v>
      </c>
      <c r="Q935">
        <f t="shared" si="58"/>
        <v>2</v>
      </c>
      <c r="R935" t="str">
        <f t="shared" si="59"/>
        <v/>
      </c>
      <c r="S935" t="s">
        <v>28</v>
      </c>
      <c r="T935">
        <v>8</v>
      </c>
      <c r="U935">
        <v>2</v>
      </c>
      <c r="V935" t="s">
        <v>28</v>
      </c>
      <c r="W935">
        <v>16</v>
      </c>
      <c r="X935">
        <v>8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e">
        <f>VLOOKUP(A935,#REF!,4,FALSE)</f>
        <v>#REF!</v>
      </c>
      <c r="AW935" t="e">
        <f>VLOOKUP(A935,#REF!,5,FALSE)</f>
        <v>#REF!</v>
      </c>
      <c r="AX935">
        <f>SUMIF(量化书目统计!A:A,H935,量化书目统计!G:G)</f>
        <v>0</v>
      </c>
    </row>
    <row r="936" spans="1:50" x14ac:dyDescent="0.3">
      <c r="A936" t="s">
        <v>3974</v>
      </c>
      <c r="B936" t="s">
        <v>539</v>
      </c>
      <c r="C936" t="s">
        <v>117</v>
      </c>
      <c r="D936">
        <v>4</v>
      </c>
      <c r="E936" t="s">
        <v>753</v>
      </c>
      <c r="F936" s="1" t="s">
        <v>754</v>
      </c>
      <c r="G936" t="s">
        <v>755</v>
      </c>
      <c r="H936" t="e">
        <f>VLOOKUP(F936,#REF!,2,FALSE)</f>
        <v>#REF!</v>
      </c>
      <c r="I936" t="s">
        <v>74</v>
      </c>
      <c r="J936" s="4">
        <v>44341</v>
      </c>
      <c r="K936" s="4">
        <v>44441</v>
      </c>
      <c r="L936" s="3">
        <f t="shared" si="56"/>
        <v>100</v>
      </c>
      <c r="M936" s="4">
        <v>44446</v>
      </c>
      <c r="N936">
        <f t="shared" si="57"/>
        <v>105</v>
      </c>
      <c r="O936">
        <v>1</v>
      </c>
      <c r="P936" t="e">
        <f>VLOOKUP(F936,#REF!,3,FALSE)</f>
        <v>#REF!</v>
      </c>
      <c r="Q936">
        <f t="shared" si="58"/>
        <v>0</v>
      </c>
      <c r="R936" t="str">
        <f t="shared" si="59"/>
        <v/>
      </c>
      <c r="S936" t="s">
        <v>80</v>
      </c>
      <c r="T936">
        <v>13</v>
      </c>
      <c r="U936">
        <v>1</v>
      </c>
      <c r="V936" t="s">
        <v>43</v>
      </c>
      <c r="X936">
        <v>33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e">
        <f>VLOOKUP(A936,#REF!,4,FALSE)</f>
        <v>#REF!</v>
      </c>
      <c r="AW936" t="e">
        <f>VLOOKUP(A936,#REF!,5,FALSE)</f>
        <v>#REF!</v>
      </c>
      <c r="AX936">
        <f>SUMIF(量化书目统计!A:A,H936,量化书目统计!G:G)</f>
        <v>0</v>
      </c>
    </row>
    <row r="937" spans="1:50" x14ac:dyDescent="0.3">
      <c r="A937" t="s">
        <v>3974</v>
      </c>
      <c r="B937" t="s">
        <v>539</v>
      </c>
      <c r="C937" t="s">
        <v>117</v>
      </c>
      <c r="D937">
        <v>4</v>
      </c>
      <c r="E937" t="s">
        <v>3975</v>
      </c>
      <c r="F937" s="1" t="s">
        <v>3976</v>
      </c>
      <c r="G937" t="s">
        <v>3977</v>
      </c>
      <c r="H937" t="e">
        <f>VLOOKUP(F937,#REF!,2,FALSE)</f>
        <v>#REF!</v>
      </c>
      <c r="I937" t="s">
        <v>59</v>
      </c>
      <c r="J937" s="4">
        <v>44338</v>
      </c>
      <c r="K937" s="4">
        <v>44357</v>
      </c>
      <c r="L937" s="3">
        <f t="shared" si="56"/>
        <v>19</v>
      </c>
      <c r="M937" s="4">
        <v>44368</v>
      </c>
      <c r="N937">
        <f t="shared" si="57"/>
        <v>30</v>
      </c>
      <c r="O937">
        <v>1</v>
      </c>
      <c r="P937" t="e">
        <f>VLOOKUP(F937,#REF!,3,FALSE)</f>
        <v>#REF!</v>
      </c>
      <c r="Q937">
        <f t="shared" si="58"/>
        <v>0</v>
      </c>
      <c r="R937" t="str">
        <f t="shared" si="59"/>
        <v/>
      </c>
      <c r="S937" t="s">
        <v>80</v>
      </c>
      <c r="T937">
        <v>12</v>
      </c>
      <c r="U937">
        <v>1</v>
      </c>
      <c r="V937" t="s">
        <v>80</v>
      </c>
      <c r="W937">
        <v>15</v>
      </c>
      <c r="X937">
        <v>32</v>
      </c>
      <c r="Y937">
        <v>4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e">
        <f>VLOOKUP(A937,#REF!,4,FALSE)</f>
        <v>#REF!</v>
      </c>
      <c r="AW937" t="e">
        <f>VLOOKUP(A937,#REF!,5,FALSE)</f>
        <v>#REF!</v>
      </c>
      <c r="AX937">
        <f>SUMIF(量化书目统计!A:A,H937,量化书目统计!G:G)</f>
        <v>0</v>
      </c>
    </row>
    <row r="938" spans="1:50" x14ac:dyDescent="0.3">
      <c r="A938" t="s">
        <v>3978</v>
      </c>
      <c r="B938" t="s">
        <v>539</v>
      </c>
      <c r="C938" t="s">
        <v>117</v>
      </c>
      <c r="D938">
        <v>4</v>
      </c>
      <c r="E938" t="s">
        <v>3979</v>
      </c>
      <c r="F938" s="1" t="s">
        <v>3980</v>
      </c>
      <c r="G938" t="s">
        <v>3981</v>
      </c>
      <c r="H938" t="e">
        <f>VLOOKUP(F938,#REF!,2,FALSE)</f>
        <v>#REF!</v>
      </c>
      <c r="I938" t="s">
        <v>121</v>
      </c>
      <c r="J938" s="4">
        <v>44509</v>
      </c>
      <c r="K938" s="4">
        <v>44520</v>
      </c>
      <c r="L938" s="3">
        <f t="shared" si="56"/>
        <v>11</v>
      </c>
      <c r="M938" s="4">
        <v>44539</v>
      </c>
      <c r="N938">
        <f t="shared" si="57"/>
        <v>30</v>
      </c>
      <c r="O938">
        <v>1</v>
      </c>
      <c r="P938" t="e">
        <f>VLOOKUP(F938,#REF!,3,FALSE)</f>
        <v>#REF!</v>
      </c>
      <c r="Q938">
        <f t="shared" si="58"/>
        <v>0</v>
      </c>
      <c r="R938" t="str">
        <f t="shared" si="59"/>
        <v/>
      </c>
      <c r="S938" t="s">
        <v>38</v>
      </c>
      <c r="T938">
        <v>10</v>
      </c>
      <c r="U938">
        <v>1</v>
      </c>
      <c r="V938" t="s">
        <v>38</v>
      </c>
      <c r="W938">
        <v>11</v>
      </c>
      <c r="X938">
        <v>50</v>
      </c>
      <c r="Y938">
        <v>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e">
        <f>VLOOKUP(A938,#REF!,4,FALSE)</f>
        <v>#REF!</v>
      </c>
      <c r="AW938" t="e">
        <f>VLOOKUP(A938,#REF!,5,FALSE)</f>
        <v>#REF!</v>
      </c>
      <c r="AX938">
        <f>SUMIF(量化书目统计!A:A,H938,量化书目统计!G:G)</f>
        <v>0</v>
      </c>
    </row>
    <row r="939" spans="1:50" x14ac:dyDescent="0.3">
      <c r="A939" t="s">
        <v>3982</v>
      </c>
      <c r="B939" t="s">
        <v>539</v>
      </c>
      <c r="C939" t="s">
        <v>117</v>
      </c>
      <c r="D939">
        <v>4</v>
      </c>
      <c r="E939" t="s">
        <v>3983</v>
      </c>
      <c r="F939" s="1" t="s">
        <v>3984</v>
      </c>
      <c r="G939" t="s">
        <v>3985</v>
      </c>
      <c r="H939" t="e">
        <f>VLOOKUP(F939,#REF!,2,FALSE)</f>
        <v>#REF!</v>
      </c>
      <c r="I939" t="s">
        <v>59</v>
      </c>
      <c r="J939" s="4">
        <v>44179</v>
      </c>
      <c r="K939" s="4">
        <v>44207</v>
      </c>
      <c r="L939" s="3">
        <f t="shared" si="56"/>
        <v>28</v>
      </c>
      <c r="M939" s="4">
        <v>44239</v>
      </c>
      <c r="N939">
        <f t="shared" si="57"/>
        <v>60</v>
      </c>
      <c r="O939">
        <v>1</v>
      </c>
      <c r="P939" t="e">
        <f>VLOOKUP(F939,#REF!,3,FALSE)</f>
        <v>#REF!</v>
      </c>
      <c r="Q939">
        <f t="shared" si="58"/>
        <v>1</v>
      </c>
      <c r="R939" t="str">
        <f t="shared" si="59"/>
        <v>1-工科数学分析</v>
      </c>
      <c r="S939" t="s">
        <v>28</v>
      </c>
      <c r="T939">
        <v>15</v>
      </c>
      <c r="U939">
        <v>1</v>
      </c>
      <c r="V939" t="s">
        <v>28</v>
      </c>
      <c r="W939">
        <v>18</v>
      </c>
      <c r="X939">
        <v>15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e">
        <f>VLOOKUP(A939,#REF!,4,FALSE)</f>
        <v>#REF!</v>
      </c>
      <c r="AW939" t="e">
        <f>VLOOKUP(A939,#REF!,5,FALSE)</f>
        <v>#REF!</v>
      </c>
      <c r="AX939">
        <f>SUMIF(量化书目统计!A:A,H939,量化书目统计!G:G)</f>
        <v>0</v>
      </c>
    </row>
    <row r="940" spans="1:50" x14ac:dyDescent="0.3">
      <c r="A940" t="s">
        <v>3982</v>
      </c>
      <c r="B940" t="s">
        <v>539</v>
      </c>
      <c r="C940" t="s">
        <v>117</v>
      </c>
      <c r="D940">
        <v>4</v>
      </c>
      <c r="E940" t="s">
        <v>1310</v>
      </c>
      <c r="F940" s="1" t="s">
        <v>1311</v>
      </c>
      <c r="G940" t="s">
        <v>1312</v>
      </c>
      <c r="H940" t="e">
        <f>VLOOKUP(F940,#REF!,2,FALSE)</f>
        <v>#REF!</v>
      </c>
      <c r="I940" t="s">
        <v>65</v>
      </c>
      <c r="J940" s="4">
        <v>44119</v>
      </c>
      <c r="K940" s="4">
        <v>44169</v>
      </c>
      <c r="L940" s="3">
        <f t="shared" si="56"/>
        <v>50</v>
      </c>
      <c r="M940" s="4">
        <v>44179</v>
      </c>
      <c r="N940">
        <f t="shared" si="57"/>
        <v>60</v>
      </c>
      <c r="O940">
        <v>1</v>
      </c>
      <c r="P940" t="e">
        <f>VLOOKUP(F940,#REF!,3,FALSE)</f>
        <v>#REF!</v>
      </c>
      <c r="Q940">
        <f t="shared" si="58"/>
        <v>0</v>
      </c>
      <c r="R940" t="str">
        <f t="shared" si="59"/>
        <v/>
      </c>
      <c r="S940" t="s">
        <v>28</v>
      </c>
      <c r="T940">
        <v>6</v>
      </c>
      <c r="U940">
        <v>1</v>
      </c>
      <c r="V940" t="s">
        <v>28</v>
      </c>
      <c r="W940">
        <v>13</v>
      </c>
      <c r="X940">
        <v>6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 t="e">
        <f>VLOOKUP(A940,#REF!,4,FALSE)</f>
        <v>#REF!</v>
      </c>
      <c r="AW940" t="e">
        <f>VLOOKUP(A940,#REF!,5,FALSE)</f>
        <v>#REF!</v>
      </c>
      <c r="AX940">
        <f>SUMIF(量化书目统计!A:A,H940,量化书目统计!G:G)</f>
        <v>0</v>
      </c>
    </row>
    <row r="941" spans="1:50" x14ac:dyDescent="0.3">
      <c r="A941" t="s">
        <v>3982</v>
      </c>
      <c r="B941" t="s">
        <v>539</v>
      </c>
      <c r="C941" t="s">
        <v>117</v>
      </c>
      <c r="D941">
        <v>4</v>
      </c>
      <c r="E941" t="s">
        <v>96</v>
      </c>
      <c r="F941" s="1" t="s">
        <v>97</v>
      </c>
      <c r="G941" t="s">
        <v>98</v>
      </c>
      <c r="H941" t="e">
        <f>VLOOKUP(F941,#REF!,2,FALSE)</f>
        <v>#REF!</v>
      </c>
      <c r="I941" t="s">
        <v>65</v>
      </c>
      <c r="J941" s="4">
        <v>44119</v>
      </c>
      <c r="K941" s="4">
        <v>44169</v>
      </c>
      <c r="L941" s="3">
        <f t="shared" si="56"/>
        <v>50</v>
      </c>
      <c r="M941" s="4">
        <v>44179</v>
      </c>
      <c r="N941">
        <f t="shared" si="57"/>
        <v>60</v>
      </c>
      <c r="O941">
        <v>1</v>
      </c>
      <c r="P941" t="e">
        <f>VLOOKUP(F941,#REF!,3,FALSE)</f>
        <v>#REF!</v>
      </c>
      <c r="Q941">
        <f t="shared" si="58"/>
        <v>0</v>
      </c>
      <c r="R941" t="str">
        <f t="shared" si="59"/>
        <v/>
      </c>
      <c r="S941" t="s">
        <v>28</v>
      </c>
      <c r="T941">
        <v>6</v>
      </c>
      <c r="U941">
        <v>1</v>
      </c>
      <c r="V941" t="s">
        <v>28</v>
      </c>
      <c r="W941">
        <v>13</v>
      </c>
      <c r="X941">
        <v>6</v>
      </c>
      <c r="Y941">
        <v>20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 t="e">
        <f>VLOOKUP(A941,#REF!,4,FALSE)</f>
        <v>#REF!</v>
      </c>
      <c r="AW941" t="e">
        <f>VLOOKUP(A941,#REF!,5,FALSE)</f>
        <v>#REF!</v>
      </c>
      <c r="AX941">
        <f>SUMIF(量化书目统计!A:A,H941,量化书目统计!G:G)</f>
        <v>0</v>
      </c>
    </row>
    <row r="942" spans="1:50" x14ac:dyDescent="0.3">
      <c r="A942" t="s">
        <v>3982</v>
      </c>
      <c r="B942" t="s">
        <v>539</v>
      </c>
      <c r="C942" t="s">
        <v>117</v>
      </c>
      <c r="D942">
        <v>4</v>
      </c>
      <c r="E942" t="s">
        <v>1973</v>
      </c>
      <c r="F942" s="1" t="s">
        <v>1974</v>
      </c>
      <c r="G942" t="s">
        <v>1975</v>
      </c>
      <c r="H942" t="e">
        <f>VLOOKUP(F942,#REF!,2,FALSE)</f>
        <v>#REF!</v>
      </c>
      <c r="I942" t="s">
        <v>65</v>
      </c>
      <c r="J942" s="4">
        <v>44119</v>
      </c>
      <c r="K942" s="4">
        <v>44169</v>
      </c>
      <c r="L942" s="3">
        <f t="shared" si="56"/>
        <v>50</v>
      </c>
      <c r="M942" s="4">
        <v>44172</v>
      </c>
      <c r="N942">
        <f t="shared" si="57"/>
        <v>53</v>
      </c>
      <c r="O942">
        <v>1</v>
      </c>
      <c r="P942" t="e">
        <f>VLOOKUP(F942,#REF!,3,FALSE)</f>
        <v>#REF!</v>
      </c>
      <c r="Q942">
        <f t="shared" si="58"/>
        <v>0</v>
      </c>
      <c r="R942" t="str">
        <f t="shared" si="59"/>
        <v/>
      </c>
      <c r="S942" t="s">
        <v>28</v>
      </c>
      <c r="T942">
        <v>6</v>
      </c>
      <c r="U942">
        <v>1</v>
      </c>
      <c r="V942" t="s">
        <v>28</v>
      </c>
      <c r="W942">
        <v>13</v>
      </c>
      <c r="X942">
        <v>6</v>
      </c>
      <c r="Y942">
        <v>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 t="e">
        <f>VLOOKUP(A942,#REF!,4,FALSE)</f>
        <v>#REF!</v>
      </c>
      <c r="AW942" t="e">
        <f>VLOOKUP(A942,#REF!,5,FALSE)</f>
        <v>#REF!</v>
      </c>
      <c r="AX942">
        <f>SUMIF(量化书目统计!A:A,H942,量化书目统计!G:G)</f>
        <v>0</v>
      </c>
    </row>
    <row r="943" spans="1:50" x14ac:dyDescent="0.3">
      <c r="A943" t="s">
        <v>3986</v>
      </c>
      <c r="B943" t="s">
        <v>539</v>
      </c>
      <c r="C943" t="s">
        <v>117</v>
      </c>
      <c r="D943">
        <v>4</v>
      </c>
      <c r="E943" t="s">
        <v>2454</v>
      </c>
      <c r="F943" s="1" t="s">
        <v>2455</v>
      </c>
      <c r="G943" t="s">
        <v>2456</v>
      </c>
      <c r="H943" t="e">
        <f>VLOOKUP(F943,#REF!,2,FALSE)</f>
        <v>#REF!</v>
      </c>
      <c r="I943" t="s">
        <v>49</v>
      </c>
      <c r="J943" s="4">
        <v>44531</v>
      </c>
      <c r="K943" s="4">
        <v>44581</v>
      </c>
      <c r="L943" s="3">
        <f t="shared" si="56"/>
        <v>50</v>
      </c>
      <c r="M943" s="4">
        <v>44624</v>
      </c>
      <c r="N943">
        <f t="shared" si="57"/>
        <v>93</v>
      </c>
      <c r="O943">
        <v>1</v>
      </c>
      <c r="P943" t="e">
        <f>VLOOKUP(F943,#REF!,3,FALSE)</f>
        <v>#REF!</v>
      </c>
      <c r="Q943">
        <f t="shared" si="58"/>
        <v>0</v>
      </c>
      <c r="R943" t="str">
        <f t="shared" si="59"/>
        <v/>
      </c>
      <c r="S943" t="s">
        <v>38</v>
      </c>
      <c r="T943">
        <v>13</v>
      </c>
      <c r="U943">
        <v>1</v>
      </c>
      <c r="V943" t="s">
        <v>43</v>
      </c>
      <c r="X943">
        <v>53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e">
        <f>VLOOKUP(A943,#REF!,4,FALSE)</f>
        <v>#REF!</v>
      </c>
      <c r="AW943" t="e">
        <f>VLOOKUP(A943,#REF!,5,FALSE)</f>
        <v>#REF!</v>
      </c>
      <c r="AX943">
        <f>SUMIF(量化书目统计!A:A,H943,量化书目统计!G:G)</f>
        <v>0</v>
      </c>
    </row>
    <row r="944" spans="1:50" x14ac:dyDescent="0.3">
      <c r="A944" t="s">
        <v>3986</v>
      </c>
      <c r="B944" t="s">
        <v>539</v>
      </c>
      <c r="C944" t="s">
        <v>117</v>
      </c>
      <c r="D944">
        <v>4</v>
      </c>
      <c r="E944" t="s">
        <v>2457</v>
      </c>
      <c r="F944" s="1" t="s">
        <v>2458</v>
      </c>
      <c r="G944" t="s">
        <v>2459</v>
      </c>
      <c r="H944" t="e">
        <f>VLOOKUP(F944,#REF!,2,FALSE)</f>
        <v>#REF!</v>
      </c>
      <c r="I944" t="s">
        <v>65</v>
      </c>
      <c r="J944" s="4">
        <v>44531</v>
      </c>
      <c r="K944" s="4">
        <v>44581</v>
      </c>
      <c r="L944" s="3">
        <f t="shared" si="56"/>
        <v>50</v>
      </c>
      <c r="M944" s="4">
        <v>44624</v>
      </c>
      <c r="N944">
        <f t="shared" si="57"/>
        <v>93</v>
      </c>
      <c r="O944">
        <v>1</v>
      </c>
      <c r="P944" t="e">
        <f>VLOOKUP(F944,#REF!,3,FALSE)</f>
        <v>#REF!</v>
      </c>
      <c r="Q944">
        <f t="shared" si="58"/>
        <v>0</v>
      </c>
      <c r="R944" t="str">
        <f t="shared" si="59"/>
        <v/>
      </c>
      <c r="S944" t="s">
        <v>38</v>
      </c>
      <c r="T944">
        <v>13</v>
      </c>
      <c r="U944">
        <v>1</v>
      </c>
      <c r="V944" t="s">
        <v>43</v>
      </c>
      <c r="X944">
        <v>53</v>
      </c>
      <c r="Y944">
        <v>11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e">
        <f>VLOOKUP(A944,#REF!,4,FALSE)</f>
        <v>#REF!</v>
      </c>
      <c r="AW944" t="e">
        <f>VLOOKUP(A944,#REF!,5,FALSE)</f>
        <v>#REF!</v>
      </c>
      <c r="AX944">
        <f>SUMIF(量化书目统计!A:A,H944,量化书目统计!G:G)</f>
        <v>0</v>
      </c>
    </row>
    <row r="945" spans="1:50" x14ac:dyDescent="0.3">
      <c r="A945" t="s">
        <v>3986</v>
      </c>
      <c r="B945" t="s">
        <v>539</v>
      </c>
      <c r="C945" t="s">
        <v>117</v>
      </c>
      <c r="D945">
        <v>4</v>
      </c>
      <c r="E945" t="s">
        <v>118</v>
      </c>
      <c r="F945" s="1" t="s">
        <v>119</v>
      </c>
      <c r="G945" t="s">
        <v>120</v>
      </c>
      <c r="H945" t="e">
        <f>VLOOKUP(F945,#REF!,2,FALSE)</f>
        <v>#REF!</v>
      </c>
      <c r="I945" t="s">
        <v>121</v>
      </c>
      <c r="J945" s="4">
        <v>44543</v>
      </c>
      <c r="K945" s="4">
        <v>44557</v>
      </c>
      <c r="L945" s="3">
        <f t="shared" si="56"/>
        <v>14</v>
      </c>
      <c r="M945" s="4">
        <v>44573</v>
      </c>
      <c r="N945">
        <f t="shared" si="57"/>
        <v>30</v>
      </c>
      <c r="O945">
        <v>1</v>
      </c>
      <c r="P945" t="e">
        <f>VLOOKUP(F945,#REF!,3,FALSE)</f>
        <v>#REF!</v>
      </c>
      <c r="Q945">
        <f t="shared" si="58"/>
        <v>0</v>
      </c>
      <c r="R945" t="str">
        <f t="shared" si="59"/>
        <v/>
      </c>
      <c r="S945" t="s">
        <v>38</v>
      </c>
      <c r="T945">
        <v>15</v>
      </c>
      <c r="U945">
        <v>1</v>
      </c>
      <c r="V945" t="s">
        <v>38</v>
      </c>
      <c r="W945">
        <v>17</v>
      </c>
      <c r="X945">
        <v>55</v>
      </c>
      <c r="Y945">
        <v>11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e">
        <f>VLOOKUP(A945,#REF!,4,FALSE)</f>
        <v>#REF!</v>
      </c>
      <c r="AW945" t="e">
        <f>VLOOKUP(A945,#REF!,5,FALSE)</f>
        <v>#REF!</v>
      </c>
      <c r="AX945">
        <f>SUMIF(量化书目统计!A:A,H945,量化书目统计!G:G)</f>
        <v>0</v>
      </c>
    </row>
    <row r="946" spans="1:50" x14ac:dyDescent="0.3">
      <c r="A946" t="s">
        <v>3986</v>
      </c>
      <c r="B946" t="s">
        <v>539</v>
      </c>
      <c r="C946" t="s">
        <v>117</v>
      </c>
      <c r="D946">
        <v>4</v>
      </c>
      <c r="E946" t="s">
        <v>1123</v>
      </c>
      <c r="F946" s="1" t="s">
        <v>1124</v>
      </c>
      <c r="G946" t="s">
        <v>1125</v>
      </c>
      <c r="H946" t="e">
        <f>VLOOKUP(F946,#REF!,2,FALSE)</f>
        <v>#REF!</v>
      </c>
      <c r="I946" t="s">
        <v>317</v>
      </c>
      <c r="J946" s="4">
        <v>44270</v>
      </c>
      <c r="K946" s="4">
        <v>44270</v>
      </c>
      <c r="L946" s="3">
        <f t="shared" si="56"/>
        <v>0</v>
      </c>
      <c r="M946" s="4">
        <v>44330</v>
      </c>
      <c r="N946">
        <f t="shared" si="57"/>
        <v>60</v>
      </c>
      <c r="O946">
        <v>1</v>
      </c>
      <c r="P946" t="e">
        <f>VLOOKUP(F946,#REF!,3,FALSE)</f>
        <v>#REF!</v>
      </c>
      <c r="Q946">
        <f t="shared" si="58"/>
        <v>0</v>
      </c>
      <c r="R946" t="str">
        <f t="shared" si="59"/>
        <v/>
      </c>
      <c r="S946" t="s">
        <v>80</v>
      </c>
      <c r="T946">
        <v>3</v>
      </c>
      <c r="U946">
        <v>1</v>
      </c>
      <c r="V946" t="s">
        <v>80</v>
      </c>
      <c r="W946">
        <v>3</v>
      </c>
      <c r="X946">
        <v>23</v>
      </c>
      <c r="Y946">
        <v>11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e">
        <f>VLOOKUP(A946,#REF!,4,FALSE)</f>
        <v>#REF!</v>
      </c>
      <c r="AW946" t="e">
        <f>VLOOKUP(A946,#REF!,5,FALSE)</f>
        <v>#REF!</v>
      </c>
      <c r="AX946">
        <f>SUMIF(量化书目统计!A:A,H946,量化书目统计!G:G)</f>
        <v>0</v>
      </c>
    </row>
    <row r="947" spans="1:50" x14ac:dyDescent="0.3">
      <c r="A947" t="s">
        <v>3986</v>
      </c>
      <c r="B947" t="s">
        <v>539</v>
      </c>
      <c r="C947" t="s">
        <v>117</v>
      </c>
      <c r="D947">
        <v>4</v>
      </c>
      <c r="E947" t="s">
        <v>2257</v>
      </c>
      <c r="F947" s="1" t="s">
        <v>2258</v>
      </c>
      <c r="G947" t="s">
        <v>2259</v>
      </c>
      <c r="H947" t="e">
        <f>VLOOKUP(F947,#REF!,2,FALSE)</f>
        <v>#REF!</v>
      </c>
      <c r="I947" t="s">
        <v>65</v>
      </c>
      <c r="J947" s="4">
        <v>44531</v>
      </c>
      <c r="K947" s="4">
        <v>44581</v>
      </c>
      <c r="L947" s="3">
        <f t="shared" si="56"/>
        <v>50</v>
      </c>
      <c r="M947" s="4">
        <v>44624</v>
      </c>
      <c r="N947">
        <f t="shared" si="57"/>
        <v>93</v>
      </c>
      <c r="O947">
        <v>1</v>
      </c>
      <c r="P947" t="e">
        <f>VLOOKUP(F947,#REF!,3,FALSE)</f>
        <v>#REF!</v>
      </c>
      <c r="Q947">
        <f t="shared" si="58"/>
        <v>0</v>
      </c>
      <c r="R947" t="str">
        <f t="shared" si="59"/>
        <v/>
      </c>
      <c r="S947" t="s">
        <v>38</v>
      </c>
      <c r="T947">
        <v>13</v>
      </c>
      <c r="U947">
        <v>1</v>
      </c>
      <c r="V947" t="s">
        <v>43</v>
      </c>
      <c r="X947">
        <v>53</v>
      </c>
      <c r="Y947">
        <v>11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e">
        <f>VLOOKUP(A947,#REF!,4,FALSE)</f>
        <v>#REF!</v>
      </c>
      <c r="AW947" t="e">
        <f>VLOOKUP(A947,#REF!,5,FALSE)</f>
        <v>#REF!</v>
      </c>
      <c r="AX947">
        <f>SUMIF(量化书目统计!A:A,H947,量化书目统计!G:G)</f>
        <v>0</v>
      </c>
    </row>
    <row r="948" spans="1:50" x14ac:dyDescent="0.3">
      <c r="A948" t="s">
        <v>3986</v>
      </c>
      <c r="B948" t="s">
        <v>539</v>
      </c>
      <c r="C948" t="s">
        <v>117</v>
      </c>
      <c r="D948">
        <v>4</v>
      </c>
      <c r="E948" t="s">
        <v>2605</v>
      </c>
      <c r="F948" s="1" t="s">
        <v>2606</v>
      </c>
      <c r="G948" t="s">
        <v>2607</v>
      </c>
      <c r="H948" t="e">
        <f>VLOOKUP(F948,#REF!,2,FALSE)</f>
        <v>#REF!</v>
      </c>
      <c r="I948" t="s">
        <v>49</v>
      </c>
      <c r="J948" s="4">
        <v>44539</v>
      </c>
      <c r="K948" s="4">
        <v>44557</v>
      </c>
      <c r="L948" s="3">
        <f t="shared" si="56"/>
        <v>18</v>
      </c>
      <c r="M948" s="4">
        <v>44571</v>
      </c>
      <c r="N948">
        <f t="shared" si="57"/>
        <v>32</v>
      </c>
      <c r="O948">
        <v>1</v>
      </c>
      <c r="P948" t="e">
        <f>VLOOKUP(F948,#REF!,3,FALSE)</f>
        <v>#REF!</v>
      </c>
      <c r="Q948">
        <f t="shared" si="58"/>
        <v>0</v>
      </c>
      <c r="R948" t="str">
        <f t="shared" si="59"/>
        <v/>
      </c>
      <c r="S948" t="s">
        <v>38</v>
      </c>
      <c r="T948">
        <v>14</v>
      </c>
      <c r="U948">
        <v>1</v>
      </c>
      <c r="V948" t="s">
        <v>38</v>
      </c>
      <c r="W948">
        <v>17</v>
      </c>
      <c r="X948">
        <v>54</v>
      </c>
      <c r="Y948">
        <v>11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e">
        <f>VLOOKUP(A948,#REF!,4,FALSE)</f>
        <v>#REF!</v>
      </c>
      <c r="AW948" t="e">
        <f>VLOOKUP(A948,#REF!,5,FALSE)</f>
        <v>#REF!</v>
      </c>
      <c r="AX948">
        <f>SUMIF(量化书目统计!A:A,H948,量化书目统计!G:G)</f>
        <v>0</v>
      </c>
    </row>
    <row r="949" spans="1:50" x14ac:dyDescent="0.3">
      <c r="A949" t="s">
        <v>3986</v>
      </c>
      <c r="B949" t="s">
        <v>539</v>
      </c>
      <c r="C949" t="s">
        <v>117</v>
      </c>
      <c r="D949">
        <v>4</v>
      </c>
      <c r="E949" t="s">
        <v>3987</v>
      </c>
      <c r="F949" s="1" t="s">
        <v>3988</v>
      </c>
      <c r="G949" t="s">
        <v>3989</v>
      </c>
      <c r="H949" t="e">
        <f>VLOOKUP(F949,#REF!,2,FALSE)</f>
        <v>#REF!</v>
      </c>
      <c r="I949" t="s">
        <v>49</v>
      </c>
      <c r="J949" s="4">
        <v>44531</v>
      </c>
      <c r="K949" s="4">
        <v>44581</v>
      </c>
      <c r="L949" s="3">
        <f t="shared" si="56"/>
        <v>50</v>
      </c>
      <c r="M949" s="4">
        <v>44624</v>
      </c>
      <c r="N949">
        <f t="shared" si="57"/>
        <v>93</v>
      </c>
      <c r="O949">
        <v>1</v>
      </c>
      <c r="P949" t="e">
        <f>VLOOKUP(F949,#REF!,3,FALSE)</f>
        <v>#REF!</v>
      </c>
      <c r="Q949">
        <f t="shared" si="58"/>
        <v>0</v>
      </c>
      <c r="R949" t="str">
        <f t="shared" si="59"/>
        <v/>
      </c>
      <c r="S949" t="s">
        <v>38</v>
      </c>
      <c r="T949">
        <v>13</v>
      </c>
      <c r="U949">
        <v>1</v>
      </c>
      <c r="V949" t="s">
        <v>43</v>
      </c>
      <c r="X949">
        <v>53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e">
        <f>VLOOKUP(A949,#REF!,4,FALSE)</f>
        <v>#REF!</v>
      </c>
      <c r="AW949" t="e">
        <f>VLOOKUP(A949,#REF!,5,FALSE)</f>
        <v>#REF!</v>
      </c>
      <c r="AX949">
        <f>SUMIF(量化书目统计!A:A,H949,量化书目统计!G:G)</f>
        <v>0</v>
      </c>
    </row>
    <row r="950" spans="1:50" x14ac:dyDescent="0.3">
      <c r="A950" t="s">
        <v>3986</v>
      </c>
      <c r="B950" t="s">
        <v>539</v>
      </c>
      <c r="C950" t="s">
        <v>117</v>
      </c>
      <c r="D950">
        <v>4</v>
      </c>
      <c r="E950" t="s">
        <v>1126</v>
      </c>
      <c r="F950" s="1" t="s">
        <v>1127</v>
      </c>
      <c r="G950" t="s">
        <v>1128</v>
      </c>
      <c r="H950" t="e">
        <f>VLOOKUP(F950,#REF!,2,FALSE)</f>
        <v>#REF!</v>
      </c>
      <c r="I950" t="s">
        <v>317</v>
      </c>
      <c r="J950" s="4">
        <v>44270</v>
      </c>
      <c r="K950" s="4">
        <v>44270</v>
      </c>
      <c r="L950" s="3">
        <f t="shared" si="56"/>
        <v>0</v>
      </c>
      <c r="M950" s="4">
        <v>44330</v>
      </c>
      <c r="N950">
        <f t="shared" si="57"/>
        <v>60</v>
      </c>
      <c r="O950">
        <v>1</v>
      </c>
      <c r="P950" t="e">
        <f>VLOOKUP(F950,#REF!,3,FALSE)</f>
        <v>#REF!</v>
      </c>
      <c r="Q950">
        <f t="shared" si="58"/>
        <v>0</v>
      </c>
      <c r="R950" t="str">
        <f t="shared" si="59"/>
        <v/>
      </c>
      <c r="S950" t="s">
        <v>80</v>
      </c>
      <c r="T950">
        <v>3</v>
      </c>
      <c r="U950">
        <v>1</v>
      </c>
      <c r="V950" t="s">
        <v>80</v>
      </c>
      <c r="W950">
        <v>3</v>
      </c>
      <c r="X950">
        <v>23</v>
      </c>
      <c r="Y950">
        <v>4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e">
        <f>VLOOKUP(A950,#REF!,4,FALSE)</f>
        <v>#REF!</v>
      </c>
      <c r="AW950" t="e">
        <f>VLOOKUP(A950,#REF!,5,FALSE)</f>
        <v>#REF!</v>
      </c>
      <c r="AX950">
        <f>SUMIF(量化书目统计!A:A,H950,量化书目统计!G:G)</f>
        <v>0</v>
      </c>
    </row>
    <row r="951" spans="1:50" x14ac:dyDescent="0.3">
      <c r="A951" t="s">
        <v>3990</v>
      </c>
      <c r="B951" t="s">
        <v>539</v>
      </c>
      <c r="C951" t="s">
        <v>117</v>
      </c>
      <c r="D951">
        <v>4</v>
      </c>
      <c r="E951" t="s">
        <v>3991</v>
      </c>
      <c r="F951" s="1" t="s">
        <v>3992</v>
      </c>
      <c r="G951" t="s">
        <v>3993</v>
      </c>
      <c r="H951" t="e">
        <f>VLOOKUP(F951,#REF!,2,FALSE)</f>
        <v>#REF!</v>
      </c>
      <c r="I951" t="s">
        <v>49</v>
      </c>
      <c r="J951" s="4">
        <v>44333</v>
      </c>
      <c r="K951" s="4">
        <v>44351</v>
      </c>
      <c r="L951" s="3">
        <f t="shared" si="56"/>
        <v>18</v>
      </c>
      <c r="M951" s="4">
        <v>44363</v>
      </c>
      <c r="N951">
        <f t="shared" si="57"/>
        <v>30</v>
      </c>
      <c r="O951">
        <v>1</v>
      </c>
      <c r="P951" t="e">
        <f>VLOOKUP(F951,#REF!,3,FALSE)</f>
        <v>#REF!</v>
      </c>
      <c r="Q951">
        <f t="shared" si="58"/>
        <v>0</v>
      </c>
      <c r="R951" t="str">
        <f t="shared" si="59"/>
        <v/>
      </c>
      <c r="S951" t="s">
        <v>80</v>
      </c>
      <c r="T951">
        <v>12</v>
      </c>
      <c r="U951">
        <v>1</v>
      </c>
      <c r="V951" t="s">
        <v>80</v>
      </c>
      <c r="W951">
        <v>14</v>
      </c>
      <c r="X951">
        <v>32</v>
      </c>
      <c r="Y951">
        <v>11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e">
        <f>VLOOKUP(A951,#REF!,4,FALSE)</f>
        <v>#REF!</v>
      </c>
      <c r="AW951" t="e">
        <f>VLOOKUP(A951,#REF!,5,FALSE)</f>
        <v>#REF!</v>
      </c>
      <c r="AX951">
        <f>SUMIF(量化书目统计!A:A,H951,量化书目统计!G:G)</f>
        <v>0</v>
      </c>
    </row>
    <row r="952" spans="1:50" x14ac:dyDescent="0.3">
      <c r="A952" t="s">
        <v>3990</v>
      </c>
      <c r="B952" t="s">
        <v>539</v>
      </c>
      <c r="C952" t="s">
        <v>117</v>
      </c>
      <c r="D952">
        <v>4</v>
      </c>
      <c r="E952" t="s">
        <v>3994</v>
      </c>
      <c r="F952" s="1" t="s">
        <v>3995</v>
      </c>
      <c r="G952" t="s">
        <v>3996</v>
      </c>
      <c r="H952" t="e">
        <f>VLOOKUP(F952,#REF!,2,FALSE)</f>
        <v>#REF!</v>
      </c>
      <c r="I952" t="s">
        <v>65</v>
      </c>
      <c r="J952" s="4">
        <v>44481</v>
      </c>
      <c r="K952" s="4">
        <v>44507</v>
      </c>
      <c r="L952" s="3">
        <f t="shared" si="56"/>
        <v>26</v>
      </c>
      <c r="M952" s="4">
        <v>44511</v>
      </c>
      <c r="N952">
        <f t="shared" si="57"/>
        <v>30</v>
      </c>
      <c r="O952">
        <v>1</v>
      </c>
      <c r="P952" t="e">
        <f>VLOOKUP(F952,#REF!,3,FALSE)</f>
        <v>#REF!</v>
      </c>
      <c r="Q952">
        <f t="shared" si="58"/>
        <v>0</v>
      </c>
      <c r="R952" t="str">
        <f t="shared" si="59"/>
        <v/>
      </c>
      <c r="S952" t="s">
        <v>38</v>
      </c>
      <c r="T952">
        <v>6</v>
      </c>
      <c r="U952">
        <v>1</v>
      </c>
      <c r="V952" t="s">
        <v>38</v>
      </c>
      <c r="W952">
        <v>10</v>
      </c>
      <c r="X952">
        <v>46</v>
      </c>
      <c r="Y952">
        <v>5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e">
        <f>VLOOKUP(A952,#REF!,4,FALSE)</f>
        <v>#REF!</v>
      </c>
      <c r="AW952" t="e">
        <f>VLOOKUP(A952,#REF!,5,FALSE)</f>
        <v>#REF!</v>
      </c>
      <c r="AX952">
        <f>SUMIF(量化书目统计!A:A,H952,量化书目统计!G:G)</f>
        <v>0</v>
      </c>
    </row>
    <row r="953" spans="1:50" x14ac:dyDescent="0.3">
      <c r="A953" t="s">
        <v>3997</v>
      </c>
      <c r="B953" t="s">
        <v>539</v>
      </c>
      <c r="C953" t="s">
        <v>117</v>
      </c>
      <c r="D953">
        <v>4</v>
      </c>
      <c r="E953" t="s">
        <v>3998</v>
      </c>
      <c r="F953" s="1" t="s">
        <v>3999</v>
      </c>
      <c r="G953" t="s">
        <v>4000</v>
      </c>
      <c r="H953" t="e">
        <f>VLOOKUP(F953,#REF!,2,FALSE)</f>
        <v>#REF!</v>
      </c>
      <c r="I953" t="s">
        <v>59</v>
      </c>
      <c r="J953" s="4">
        <v>44315</v>
      </c>
      <c r="K953" s="4">
        <v>44374</v>
      </c>
      <c r="L953" s="3">
        <f t="shared" si="56"/>
        <v>59</v>
      </c>
      <c r="M953" s="4">
        <v>44375</v>
      </c>
      <c r="N953">
        <f t="shared" si="57"/>
        <v>60</v>
      </c>
      <c r="O953">
        <v>1</v>
      </c>
      <c r="P953" t="e">
        <f>VLOOKUP(F953,#REF!,3,FALSE)</f>
        <v>#REF!</v>
      </c>
      <c r="Q953">
        <f t="shared" si="58"/>
        <v>1</v>
      </c>
      <c r="R953" t="str">
        <f t="shared" si="59"/>
        <v>1-工科数学分析学习指导</v>
      </c>
      <c r="S953" t="s">
        <v>80</v>
      </c>
      <c r="T953">
        <v>9</v>
      </c>
      <c r="U953">
        <v>1</v>
      </c>
      <c r="V953" t="s">
        <v>80</v>
      </c>
      <c r="W953">
        <v>17</v>
      </c>
      <c r="X953">
        <v>29</v>
      </c>
      <c r="Y953">
        <v>11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e">
        <f>VLOOKUP(A953,#REF!,4,FALSE)</f>
        <v>#REF!</v>
      </c>
      <c r="AW953" t="e">
        <f>VLOOKUP(A953,#REF!,5,FALSE)</f>
        <v>#REF!</v>
      </c>
      <c r="AX953">
        <f>SUMIF(量化书目统计!A:A,H953,量化书目统计!G:G)</f>
        <v>0</v>
      </c>
    </row>
    <row r="954" spans="1:50" x14ac:dyDescent="0.3">
      <c r="A954" t="s">
        <v>3997</v>
      </c>
      <c r="B954" t="s">
        <v>539</v>
      </c>
      <c r="C954" t="s">
        <v>117</v>
      </c>
      <c r="D954">
        <v>4</v>
      </c>
      <c r="E954" t="s">
        <v>1647</v>
      </c>
      <c r="F954" s="1" t="s">
        <v>1648</v>
      </c>
      <c r="G954" t="s">
        <v>1649</v>
      </c>
      <c r="H954" t="e">
        <f>VLOOKUP(F954,#REF!,2,FALSE)</f>
        <v>#REF!</v>
      </c>
      <c r="I954" t="s">
        <v>59</v>
      </c>
      <c r="J954" s="4">
        <v>44315</v>
      </c>
      <c r="K954" s="4">
        <v>44315</v>
      </c>
      <c r="L954" s="3">
        <f t="shared" si="56"/>
        <v>0</v>
      </c>
      <c r="M954" s="4">
        <v>44375</v>
      </c>
      <c r="N954">
        <f t="shared" si="57"/>
        <v>60</v>
      </c>
      <c r="O954">
        <v>1</v>
      </c>
      <c r="P954" t="e">
        <f>VLOOKUP(F954,#REF!,3,FALSE)</f>
        <v>#REF!</v>
      </c>
      <c r="Q954">
        <f t="shared" si="58"/>
        <v>1</v>
      </c>
      <c r="R954" t="str">
        <f t="shared" si="59"/>
        <v>1-工科数学分析基础学习指导与习题解析</v>
      </c>
      <c r="S954" t="s">
        <v>80</v>
      </c>
      <c r="T954">
        <v>9</v>
      </c>
      <c r="U954">
        <v>6</v>
      </c>
      <c r="V954" t="s">
        <v>80</v>
      </c>
      <c r="W954">
        <v>9</v>
      </c>
      <c r="X954">
        <v>29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 t="e">
        <f>VLOOKUP(A954,#REF!,4,FALSE)</f>
        <v>#REF!</v>
      </c>
      <c r="AW954" t="e">
        <f>VLOOKUP(A954,#REF!,5,FALSE)</f>
        <v>#REF!</v>
      </c>
      <c r="AX954">
        <f>SUMIF(量化书目统计!A:A,H954,量化书目统计!G:G)</f>
        <v>0</v>
      </c>
    </row>
    <row r="955" spans="1:50" x14ac:dyDescent="0.3">
      <c r="A955" t="s">
        <v>3997</v>
      </c>
      <c r="B955" t="s">
        <v>539</v>
      </c>
      <c r="C955" t="s">
        <v>117</v>
      </c>
      <c r="D955">
        <v>4</v>
      </c>
      <c r="E955" t="s">
        <v>1647</v>
      </c>
      <c r="F955" s="1" t="s">
        <v>4001</v>
      </c>
      <c r="G955" t="s">
        <v>4002</v>
      </c>
      <c r="H955" t="e">
        <f>VLOOKUP(F955,#REF!,2,FALSE)</f>
        <v>#REF!</v>
      </c>
      <c r="I955" t="s">
        <v>59</v>
      </c>
      <c r="J955" s="4">
        <v>44315</v>
      </c>
      <c r="K955" s="4">
        <v>44372</v>
      </c>
      <c r="L955" s="3">
        <f t="shared" si="56"/>
        <v>57</v>
      </c>
      <c r="M955" s="4">
        <v>44375</v>
      </c>
      <c r="N955">
        <f t="shared" si="57"/>
        <v>60</v>
      </c>
      <c r="O955">
        <v>1</v>
      </c>
      <c r="P955" t="e">
        <f>VLOOKUP(F955,#REF!,3,FALSE)</f>
        <v>#REF!</v>
      </c>
      <c r="Q955">
        <f t="shared" si="58"/>
        <v>1</v>
      </c>
      <c r="R955" t="str">
        <f t="shared" si="59"/>
        <v>1-工科数学分析基础学习指导与习题解析</v>
      </c>
      <c r="S955" t="s">
        <v>80</v>
      </c>
      <c r="T955">
        <v>9</v>
      </c>
      <c r="U955">
        <v>6</v>
      </c>
      <c r="V955" t="s">
        <v>80</v>
      </c>
      <c r="W955">
        <v>17</v>
      </c>
      <c r="X955">
        <v>29</v>
      </c>
      <c r="Y955">
        <v>15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e">
        <f>VLOOKUP(A955,#REF!,4,FALSE)</f>
        <v>#REF!</v>
      </c>
      <c r="AW955" t="e">
        <f>VLOOKUP(A955,#REF!,5,FALSE)</f>
        <v>#REF!</v>
      </c>
      <c r="AX955">
        <f>SUMIF(量化书目统计!A:A,H955,量化书目统计!G:G)</f>
        <v>0</v>
      </c>
    </row>
    <row r="956" spans="1:50" x14ac:dyDescent="0.3">
      <c r="A956" t="s">
        <v>3997</v>
      </c>
      <c r="B956" t="s">
        <v>539</v>
      </c>
      <c r="C956" t="s">
        <v>117</v>
      </c>
      <c r="D956">
        <v>4</v>
      </c>
      <c r="E956" t="s">
        <v>4003</v>
      </c>
      <c r="F956" s="1" t="s">
        <v>4004</v>
      </c>
      <c r="G956" t="s">
        <v>4005</v>
      </c>
      <c r="H956" t="e">
        <f>VLOOKUP(F956,#REF!,2,FALSE)</f>
        <v>#REF!</v>
      </c>
      <c r="I956" t="s">
        <v>59</v>
      </c>
      <c r="J956" s="4">
        <v>44315</v>
      </c>
      <c r="K956" s="4">
        <v>44374</v>
      </c>
      <c r="L956" s="3">
        <f t="shared" si="56"/>
        <v>59</v>
      </c>
      <c r="M956" s="4">
        <v>44375</v>
      </c>
      <c r="N956">
        <f t="shared" si="57"/>
        <v>60</v>
      </c>
      <c r="O956">
        <v>1</v>
      </c>
      <c r="P956" t="e">
        <f>VLOOKUP(F956,#REF!,3,FALSE)</f>
        <v>#REF!</v>
      </c>
      <c r="Q956">
        <f t="shared" si="58"/>
        <v>1</v>
      </c>
      <c r="R956" t="str">
        <f t="shared" si="59"/>
        <v>1-工科数学分析例题与习题</v>
      </c>
      <c r="S956" t="s">
        <v>80</v>
      </c>
      <c r="T956">
        <v>9</v>
      </c>
      <c r="U956">
        <v>3</v>
      </c>
      <c r="V956" t="s">
        <v>80</v>
      </c>
      <c r="W956">
        <v>17</v>
      </c>
      <c r="X956">
        <v>29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e">
        <f>VLOOKUP(A956,#REF!,4,FALSE)</f>
        <v>#REF!</v>
      </c>
      <c r="AW956" t="e">
        <f>VLOOKUP(A956,#REF!,5,FALSE)</f>
        <v>#REF!</v>
      </c>
      <c r="AX956">
        <f>SUMIF(量化书目统计!A:A,H956,量化书目统计!G:G)</f>
        <v>0</v>
      </c>
    </row>
    <row r="957" spans="1:50" x14ac:dyDescent="0.3">
      <c r="A957" t="s">
        <v>4006</v>
      </c>
      <c r="B957" t="s">
        <v>539</v>
      </c>
      <c r="C957" t="s">
        <v>117</v>
      </c>
      <c r="D957">
        <v>4</v>
      </c>
      <c r="E957" t="s">
        <v>635</v>
      </c>
      <c r="F957" s="1" t="s">
        <v>636</v>
      </c>
      <c r="G957" t="s">
        <v>637</v>
      </c>
      <c r="H957" t="e">
        <f>VLOOKUP(F957,#REF!,2,FALSE)</f>
        <v>#REF!</v>
      </c>
      <c r="I957" t="s">
        <v>42</v>
      </c>
      <c r="J957" s="4">
        <v>44307</v>
      </c>
      <c r="K957" s="4">
        <v>44331</v>
      </c>
      <c r="L957" s="3">
        <f t="shared" si="56"/>
        <v>24</v>
      </c>
      <c r="M957" s="4">
        <v>44337</v>
      </c>
      <c r="N957">
        <f t="shared" si="57"/>
        <v>30</v>
      </c>
      <c r="O957">
        <v>1</v>
      </c>
      <c r="P957" t="e">
        <f>VLOOKUP(F957,#REF!,3,FALSE)</f>
        <v>#REF!</v>
      </c>
      <c r="Q957">
        <f t="shared" si="58"/>
        <v>0</v>
      </c>
      <c r="R957" t="str">
        <f t="shared" si="59"/>
        <v/>
      </c>
      <c r="S957" t="s">
        <v>80</v>
      </c>
      <c r="T957">
        <v>8</v>
      </c>
      <c r="U957">
        <v>1</v>
      </c>
      <c r="V957" t="s">
        <v>80</v>
      </c>
      <c r="W957">
        <v>11</v>
      </c>
      <c r="X957">
        <v>28</v>
      </c>
      <c r="Y957">
        <v>15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e">
        <f>VLOOKUP(A957,#REF!,4,FALSE)</f>
        <v>#REF!</v>
      </c>
      <c r="AW957" t="e">
        <f>VLOOKUP(A957,#REF!,5,FALSE)</f>
        <v>#REF!</v>
      </c>
      <c r="AX957">
        <f>SUMIF(量化书目统计!A:A,H957,量化书目统计!G:G)</f>
        <v>0</v>
      </c>
    </row>
    <row r="958" spans="1:50" x14ac:dyDescent="0.3">
      <c r="A958" t="s">
        <v>4006</v>
      </c>
      <c r="B958" t="s">
        <v>539</v>
      </c>
      <c r="C958" t="s">
        <v>117</v>
      </c>
      <c r="D958">
        <v>4</v>
      </c>
      <c r="E958" t="s">
        <v>4007</v>
      </c>
      <c r="F958" s="1" t="s">
        <v>4008</v>
      </c>
      <c r="G958" t="s">
        <v>4009</v>
      </c>
      <c r="H958" t="e">
        <f>VLOOKUP(F958,#REF!,2,FALSE)</f>
        <v>#REF!</v>
      </c>
      <c r="I958" t="s">
        <v>158</v>
      </c>
      <c r="J958" s="4">
        <v>44204</v>
      </c>
      <c r="K958" s="4">
        <v>44207</v>
      </c>
      <c r="L958" s="3">
        <f t="shared" si="56"/>
        <v>3</v>
      </c>
      <c r="M958" s="4">
        <v>44235</v>
      </c>
      <c r="N958">
        <f t="shared" si="57"/>
        <v>31</v>
      </c>
      <c r="O958">
        <v>1</v>
      </c>
      <c r="P958" t="e">
        <f>VLOOKUP(F958,#REF!,3,FALSE)</f>
        <v>#REF!</v>
      </c>
      <c r="Q958">
        <f t="shared" si="58"/>
        <v>0</v>
      </c>
      <c r="R958" t="str">
        <f t="shared" si="59"/>
        <v/>
      </c>
      <c r="S958" t="s">
        <v>28</v>
      </c>
      <c r="T958">
        <v>18</v>
      </c>
      <c r="U958">
        <v>1</v>
      </c>
      <c r="V958" t="s">
        <v>28</v>
      </c>
      <c r="W958">
        <v>18</v>
      </c>
      <c r="X958">
        <v>18</v>
      </c>
      <c r="Y958">
        <v>8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e">
        <f>VLOOKUP(A958,#REF!,4,FALSE)</f>
        <v>#REF!</v>
      </c>
      <c r="AW958" t="e">
        <f>VLOOKUP(A958,#REF!,5,FALSE)</f>
        <v>#REF!</v>
      </c>
      <c r="AX958">
        <f>SUMIF(量化书目统计!A:A,H958,量化书目统计!G:G)</f>
        <v>0</v>
      </c>
    </row>
    <row r="959" spans="1:50" x14ac:dyDescent="0.3">
      <c r="A959" t="s">
        <v>4010</v>
      </c>
      <c r="B959" t="s">
        <v>539</v>
      </c>
      <c r="C959" t="s">
        <v>117</v>
      </c>
      <c r="D959">
        <v>4</v>
      </c>
      <c r="E959" t="s">
        <v>736</v>
      </c>
      <c r="F959" s="1" t="s">
        <v>2645</v>
      </c>
      <c r="G959" t="s">
        <v>738</v>
      </c>
      <c r="H959" t="e">
        <f>VLOOKUP(F959,#REF!,2,FALSE)</f>
        <v>#REF!</v>
      </c>
      <c r="I959" t="s">
        <v>59</v>
      </c>
      <c r="J959" s="4">
        <v>44089</v>
      </c>
      <c r="K959" s="4">
        <v>44124</v>
      </c>
      <c r="L959" s="3">
        <f t="shared" si="56"/>
        <v>35</v>
      </c>
      <c r="M959" s="4">
        <v>44151</v>
      </c>
      <c r="N959">
        <f t="shared" si="57"/>
        <v>62</v>
      </c>
      <c r="O959">
        <v>1</v>
      </c>
      <c r="P959" t="e">
        <f>VLOOKUP(F959,#REF!,3,FALSE)</f>
        <v>#REF!</v>
      </c>
      <c r="Q959">
        <f t="shared" si="58"/>
        <v>1</v>
      </c>
      <c r="R959" t="str">
        <f t="shared" si="59"/>
        <v>1-工科数学分析基础</v>
      </c>
      <c r="S959" t="s">
        <v>28</v>
      </c>
      <c r="T959">
        <v>2</v>
      </c>
      <c r="U959">
        <v>3</v>
      </c>
      <c r="V959" t="s">
        <v>28</v>
      </c>
      <c r="W959">
        <v>7</v>
      </c>
      <c r="X959">
        <v>2</v>
      </c>
      <c r="Y959">
        <v>5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e">
        <f>VLOOKUP(A959,#REF!,4,FALSE)</f>
        <v>#REF!</v>
      </c>
      <c r="AW959" t="e">
        <f>VLOOKUP(A959,#REF!,5,FALSE)</f>
        <v>#REF!</v>
      </c>
      <c r="AX959">
        <f>SUMIF(量化书目统计!A:A,H959,量化书目统计!G:G)</f>
        <v>0</v>
      </c>
    </row>
    <row r="960" spans="1:50" x14ac:dyDescent="0.3">
      <c r="A960" t="s">
        <v>4010</v>
      </c>
      <c r="B960" t="s">
        <v>539</v>
      </c>
      <c r="C960" t="s">
        <v>117</v>
      </c>
      <c r="D960">
        <v>4</v>
      </c>
      <c r="E960" t="s">
        <v>1266</v>
      </c>
      <c r="F960" s="1" t="s">
        <v>1267</v>
      </c>
      <c r="G960" t="s">
        <v>1268</v>
      </c>
      <c r="H960" t="e">
        <f>VLOOKUP(F960,#REF!,2,FALSE)</f>
        <v>#REF!</v>
      </c>
      <c r="I960" t="s">
        <v>49</v>
      </c>
      <c r="J960" s="4">
        <v>44298</v>
      </c>
      <c r="K960" s="4">
        <v>44382</v>
      </c>
      <c r="L960" s="3">
        <f t="shared" si="56"/>
        <v>84</v>
      </c>
      <c r="M960" s="4">
        <v>44446</v>
      </c>
      <c r="N960">
        <f t="shared" si="57"/>
        <v>148</v>
      </c>
      <c r="O960">
        <v>1</v>
      </c>
      <c r="P960" t="e">
        <f>VLOOKUP(F960,#REF!,3,FALSE)</f>
        <v>#REF!</v>
      </c>
      <c r="Q960">
        <f t="shared" si="58"/>
        <v>0</v>
      </c>
      <c r="R960" t="str">
        <f t="shared" si="59"/>
        <v/>
      </c>
      <c r="S960" t="s">
        <v>80</v>
      </c>
      <c r="T960">
        <v>7</v>
      </c>
      <c r="U960">
        <v>1</v>
      </c>
      <c r="V960" t="s">
        <v>80</v>
      </c>
      <c r="W960">
        <v>18</v>
      </c>
      <c r="X960">
        <v>27</v>
      </c>
      <c r="Y960">
        <v>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 t="e">
        <f>VLOOKUP(A960,#REF!,4,FALSE)</f>
        <v>#REF!</v>
      </c>
      <c r="AW960" t="e">
        <f>VLOOKUP(A960,#REF!,5,FALSE)</f>
        <v>#REF!</v>
      </c>
      <c r="AX960">
        <f>SUMIF(量化书目统计!A:A,H960,量化书目统计!G:G)</f>
        <v>0</v>
      </c>
    </row>
    <row r="961" spans="1:50" x14ac:dyDescent="0.3">
      <c r="A961" t="s">
        <v>4010</v>
      </c>
      <c r="B961" t="s">
        <v>539</v>
      </c>
      <c r="C961" t="s">
        <v>117</v>
      </c>
      <c r="D961">
        <v>4</v>
      </c>
      <c r="E961" t="s">
        <v>4011</v>
      </c>
      <c r="F961" s="1" t="s">
        <v>4012</v>
      </c>
      <c r="G961" t="s">
        <v>4013</v>
      </c>
      <c r="H961" t="e">
        <f>VLOOKUP(F961,#REF!,2,FALSE)</f>
        <v>#REF!</v>
      </c>
      <c r="I961" t="s">
        <v>49</v>
      </c>
      <c r="J961" s="4">
        <v>44102</v>
      </c>
      <c r="K961" s="4">
        <v>44160</v>
      </c>
      <c r="L961" s="3">
        <f t="shared" si="56"/>
        <v>58</v>
      </c>
      <c r="M961" s="4">
        <v>44204</v>
      </c>
      <c r="N961">
        <f t="shared" si="57"/>
        <v>102</v>
      </c>
      <c r="O961">
        <v>1</v>
      </c>
      <c r="P961" t="e">
        <f>VLOOKUP(F961,#REF!,3,FALSE)</f>
        <v>#REF!</v>
      </c>
      <c r="Q961">
        <f t="shared" si="58"/>
        <v>0</v>
      </c>
      <c r="R961" t="str">
        <f t="shared" si="59"/>
        <v/>
      </c>
      <c r="S961" t="s">
        <v>28</v>
      </c>
      <c r="T961">
        <v>4</v>
      </c>
      <c r="U961">
        <v>1</v>
      </c>
      <c r="V961" t="s">
        <v>28</v>
      </c>
      <c r="W961">
        <v>12</v>
      </c>
      <c r="X961">
        <v>4</v>
      </c>
      <c r="Y961">
        <v>11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e">
        <f>VLOOKUP(A961,#REF!,4,FALSE)</f>
        <v>#REF!</v>
      </c>
      <c r="AW961" t="e">
        <f>VLOOKUP(A961,#REF!,5,FALSE)</f>
        <v>#REF!</v>
      </c>
      <c r="AX961">
        <f>SUMIF(量化书目统计!A:A,H961,量化书目统计!G:G)</f>
        <v>0</v>
      </c>
    </row>
    <row r="962" spans="1:50" x14ac:dyDescent="0.3">
      <c r="A962" t="s">
        <v>4010</v>
      </c>
      <c r="B962" t="s">
        <v>539</v>
      </c>
      <c r="C962" t="s">
        <v>117</v>
      </c>
      <c r="D962">
        <v>4</v>
      </c>
      <c r="E962" t="s">
        <v>2621</v>
      </c>
      <c r="F962" s="1" t="s">
        <v>4014</v>
      </c>
      <c r="G962" t="s">
        <v>2623</v>
      </c>
      <c r="H962" t="e">
        <f>VLOOKUP(F962,#REF!,2,FALSE)</f>
        <v>#REF!</v>
      </c>
      <c r="I962" t="s">
        <v>59</v>
      </c>
      <c r="J962" s="4">
        <v>44386</v>
      </c>
      <c r="K962" s="4">
        <v>44515</v>
      </c>
      <c r="L962" s="3">
        <f t="shared" ref="L962:L1025" si="60">IF(K962&lt;&gt;0,K962-J962,"")</f>
        <v>129</v>
      </c>
      <c r="M962" s="4">
        <v>44518</v>
      </c>
      <c r="N962">
        <f t="shared" ref="N962:N1025" si="61">M962-J962</f>
        <v>132</v>
      </c>
      <c r="O962">
        <v>1</v>
      </c>
      <c r="P962" t="e">
        <f>VLOOKUP(F962,#REF!,3,FALSE)</f>
        <v>#REF!</v>
      </c>
      <c r="Q962">
        <f t="shared" ref="Q962:Q1025" si="62">IF(OR(ISNUMBER(SEARCH("高等数学",E962)),ISNUMBER(SEARCH("数学分析",E962)),ISNUMBER(SEARCH("微积分",E962))),1,IF(OR(ISNUMBER(SEARCH("概率",E962)),ISNUMBER(SEARCH("数理统计",E962)),ISNUMBER(SEARCH("统计",E962))),2,IF(ISNUMBER(SEARCH("代数",E962)),3,IF(OR(ISNUMBER(SEARCH("运筹",E962)),ISNUMBER(SEARCH("优化",E962))),4,0))))</f>
        <v>4</v>
      </c>
      <c r="R962" t="str">
        <f t="shared" ref="R962:R1025" si="63">IF(AND(Q962&gt;0,O962=1),Q962&amp;"-"&amp;E962,"")</f>
        <v>4-运筹学习题集</v>
      </c>
      <c r="S962" t="s">
        <v>80</v>
      </c>
      <c r="T962">
        <f>19</f>
        <v>19</v>
      </c>
      <c r="U962">
        <v>2</v>
      </c>
      <c r="V962" t="s">
        <v>38</v>
      </c>
      <c r="W962">
        <v>11</v>
      </c>
      <c r="X962">
        <v>39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e">
        <f>VLOOKUP(A962,#REF!,4,FALSE)</f>
        <v>#REF!</v>
      </c>
      <c r="AW962" t="e">
        <f>VLOOKUP(A962,#REF!,5,FALSE)</f>
        <v>#REF!</v>
      </c>
      <c r="AX962">
        <f>SUMIF(量化书目统计!A:A,H962,量化书目统计!G:G)</f>
        <v>0</v>
      </c>
    </row>
    <row r="963" spans="1:50" x14ac:dyDescent="0.3">
      <c r="A963" t="s">
        <v>4010</v>
      </c>
      <c r="B963" t="s">
        <v>539</v>
      </c>
      <c r="C963" t="s">
        <v>117</v>
      </c>
      <c r="D963">
        <v>4</v>
      </c>
      <c r="E963" t="s">
        <v>2621</v>
      </c>
      <c r="F963" s="1" t="s">
        <v>4014</v>
      </c>
      <c r="G963" t="s">
        <v>2623</v>
      </c>
      <c r="H963" t="e">
        <f>VLOOKUP(F963,#REF!,2,FALSE)</f>
        <v>#REF!</v>
      </c>
      <c r="I963" t="s">
        <v>59</v>
      </c>
      <c r="J963" s="4">
        <v>44515</v>
      </c>
      <c r="K963" s="4">
        <v>44575</v>
      </c>
      <c r="L963" s="3">
        <f t="shared" si="60"/>
        <v>60</v>
      </c>
      <c r="M963" s="4">
        <v>44635</v>
      </c>
      <c r="N963">
        <f t="shared" si="61"/>
        <v>120</v>
      </c>
      <c r="O963">
        <v>1</v>
      </c>
      <c r="P963" t="e">
        <f>VLOOKUP(F963,#REF!,3,FALSE)</f>
        <v>#REF!</v>
      </c>
      <c r="Q963">
        <f t="shared" si="62"/>
        <v>4</v>
      </c>
      <c r="R963" t="str">
        <f t="shared" si="63"/>
        <v>4-运筹学习题集</v>
      </c>
      <c r="S963" t="s">
        <v>38</v>
      </c>
      <c r="T963">
        <v>11</v>
      </c>
      <c r="U963">
        <v>2</v>
      </c>
      <c r="V963" t="s">
        <v>38</v>
      </c>
      <c r="W963">
        <v>18</v>
      </c>
      <c r="X963">
        <v>51</v>
      </c>
      <c r="Y963">
        <v>15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e">
        <f>VLOOKUP(A963,#REF!,4,FALSE)</f>
        <v>#REF!</v>
      </c>
      <c r="AW963" t="e">
        <f>VLOOKUP(A963,#REF!,5,FALSE)</f>
        <v>#REF!</v>
      </c>
      <c r="AX963">
        <f>SUMIF(量化书目统计!A:A,H963,量化书目统计!G:G)</f>
        <v>0</v>
      </c>
    </row>
    <row r="964" spans="1:50" x14ac:dyDescent="0.3">
      <c r="A964" t="s">
        <v>4010</v>
      </c>
      <c r="B964" t="s">
        <v>539</v>
      </c>
      <c r="C964" t="s">
        <v>117</v>
      </c>
      <c r="D964">
        <v>4</v>
      </c>
      <c r="E964" t="s">
        <v>1096</v>
      </c>
      <c r="F964" s="1" t="s">
        <v>1097</v>
      </c>
      <c r="G964" t="s">
        <v>1098</v>
      </c>
      <c r="H964" t="e">
        <f>VLOOKUP(F964,#REF!,2,FALSE)</f>
        <v>#REF!</v>
      </c>
      <c r="I964" t="s">
        <v>158</v>
      </c>
      <c r="J964" s="4">
        <v>44454</v>
      </c>
      <c r="K964" s="4">
        <v>44517</v>
      </c>
      <c r="L964" s="3">
        <f t="shared" si="60"/>
        <v>63</v>
      </c>
      <c r="M964" s="4">
        <v>44515</v>
      </c>
      <c r="N964">
        <f t="shared" si="61"/>
        <v>61</v>
      </c>
      <c r="O964">
        <v>1</v>
      </c>
      <c r="P964" t="e">
        <f>VLOOKUP(F964,#REF!,3,FALSE)</f>
        <v>#REF!</v>
      </c>
      <c r="Q964">
        <f t="shared" si="62"/>
        <v>0</v>
      </c>
      <c r="R964" t="str">
        <f t="shared" si="63"/>
        <v/>
      </c>
      <c r="S964" t="s">
        <v>38</v>
      </c>
      <c r="T964">
        <v>2</v>
      </c>
      <c r="U964">
        <v>1</v>
      </c>
      <c r="V964" t="s">
        <v>38</v>
      </c>
      <c r="W964">
        <v>11</v>
      </c>
      <c r="X964">
        <v>42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e">
        <f>VLOOKUP(A964,#REF!,4,FALSE)</f>
        <v>#REF!</v>
      </c>
      <c r="AW964" t="e">
        <f>VLOOKUP(A964,#REF!,5,FALSE)</f>
        <v>#REF!</v>
      </c>
      <c r="AX964">
        <f>SUMIF(量化书目统计!A:A,H964,量化书目统计!G:G)</f>
        <v>0</v>
      </c>
    </row>
    <row r="965" spans="1:50" x14ac:dyDescent="0.3">
      <c r="A965" t="s">
        <v>4010</v>
      </c>
      <c r="B965" t="s">
        <v>539</v>
      </c>
      <c r="C965" t="s">
        <v>117</v>
      </c>
      <c r="D965">
        <v>4</v>
      </c>
      <c r="E965" t="s">
        <v>4015</v>
      </c>
      <c r="F965" s="1" t="s">
        <v>4016</v>
      </c>
      <c r="G965" t="s">
        <v>4017</v>
      </c>
      <c r="H965" t="e">
        <f>VLOOKUP(F965,#REF!,2,FALSE)</f>
        <v>#REF!</v>
      </c>
      <c r="I965" t="s">
        <v>74</v>
      </c>
      <c r="J965" s="4">
        <v>44089</v>
      </c>
      <c r="K965" s="4">
        <v>44145</v>
      </c>
      <c r="L965" s="3">
        <f t="shared" si="60"/>
        <v>56</v>
      </c>
      <c r="M965" s="4">
        <v>44145</v>
      </c>
      <c r="N965">
        <f t="shared" si="61"/>
        <v>56</v>
      </c>
      <c r="O965">
        <v>1</v>
      </c>
      <c r="P965" t="e">
        <f>VLOOKUP(F965,#REF!,3,FALSE)</f>
        <v>#REF!</v>
      </c>
      <c r="Q965">
        <f t="shared" si="62"/>
        <v>0</v>
      </c>
      <c r="R965" t="str">
        <f t="shared" si="63"/>
        <v/>
      </c>
      <c r="S965" t="s">
        <v>28</v>
      </c>
      <c r="T965">
        <v>2</v>
      </c>
      <c r="U965">
        <v>2</v>
      </c>
      <c r="V965" t="s">
        <v>28</v>
      </c>
      <c r="W965">
        <v>10</v>
      </c>
      <c r="X965">
        <v>2</v>
      </c>
      <c r="Y965">
        <v>5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e">
        <f>VLOOKUP(A965,#REF!,4,FALSE)</f>
        <v>#REF!</v>
      </c>
      <c r="AW965" t="e">
        <f>VLOOKUP(A965,#REF!,5,FALSE)</f>
        <v>#REF!</v>
      </c>
      <c r="AX965">
        <f>SUMIF(量化书目统计!A:A,H965,量化书目统计!G:G)</f>
        <v>0</v>
      </c>
    </row>
    <row r="966" spans="1:50" x14ac:dyDescent="0.3">
      <c r="A966" t="s">
        <v>4010</v>
      </c>
      <c r="B966" t="s">
        <v>539</v>
      </c>
      <c r="C966" t="s">
        <v>117</v>
      </c>
      <c r="D966">
        <v>4</v>
      </c>
      <c r="E966" t="s">
        <v>4015</v>
      </c>
      <c r="F966" s="1" t="s">
        <v>4016</v>
      </c>
      <c r="G966" t="s">
        <v>4017</v>
      </c>
      <c r="H966" t="e">
        <f>VLOOKUP(F966,#REF!,2,FALSE)</f>
        <v>#REF!</v>
      </c>
      <c r="I966" t="s">
        <v>74</v>
      </c>
      <c r="J966" s="4">
        <v>44145</v>
      </c>
      <c r="K966" s="4">
        <v>44186</v>
      </c>
      <c r="L966" s="3">
        <f t="shared" si="60"/>
        <v>41</v>
      </c>
      <c r="M966" s="4">
        <v>44190</v>
      </c>
      <c r="N966">
        <f t="shared" si="61"/>
        <v>45</v>
      </c>
      <c r="O966">
        <v>1</v>
      </c>
      <c r="P966" t="e">
        <f>VLOOKUP(F966,#REF!,3,FALSE)</f>
        <v>#REF!</v>
      </c>
      <c r="Q966">
        <f t="shared" si="62"/>
        <v>0</v>
      </c>
      <c r="R966" t="str">
        <f t="shared" si="63"/>
        <v/>
      </c>
      <c r="S966" t="s">
        <v>28</v>
      </c>
      <c r="T966">
        <v>10</v>
      </c>
      <c r="U966">
        <v>2</v>
      </c>
      <c r="V966" t="s">
        <v>28</v>
      </c>
      <c r="W966">
        <v>16</v>
      </c>
      <c r="X966">
        <v>10</v>
      </c>
      <c r="Y966">
        <v>15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e">
        <f>VLOOKUP(A966,#REF!,4,FALSE)</f>
        <v>#REF!</v>
      </c>
      <c r="AW966" t="e">
        <f>VLOOKUP(A966,#REF!,5,FALSE)</f>
        <v>#REF!</v>
      </c>
      <c r="AX966">
        <f>SUMIF(量化书目统计!A:A,H966,量化书目统计!G:G)</f>
        <v>0</v>
      </c>
    </row>
    <row r="967" spans="1:50" x14ac:dyDescent="0.3">
      <c r="A967" t="s">
        <v>4010</v>
      </c>
      <c r="B967" t="s">
        <v>539</v>
      </c>
      <c r="C967" t="s">
        <v>117</v>
      </c>
      <c r="D967">
        <v>4</v>
      </c>
      <c r="E967" t="s">
        <v>4015</v>
      </c>
      <c r="F967" s="1" t="s">
        <v>4016</v>
      </c>
      <c r="G967" t="s">
        <v>4017</v>
      </c>
      <c r="H967" t="e">
        <f>VLOOKUP(F967,#REF!,2,FALSE)</f>
        <v>#REF!</v>
      </c>
      <c r="I967" t="s">
        <v>74</v>
      </c>
      <c r="J967" s="4">
        <v>44186</v>
      </c>
      <c r="K967" s="4">
        <v>44207</v>
      </c>
      <c r="L967" s="3">
        <f t="shared" si="60"/>
        <v>21</v>
      </c>
      <c r="M967" s="4">
        <v>44216</v>
      </c>
      <c r="N967">
        <f t="shared" si="61"/>
        <v>30</v>
      </c>
      <c r="O967">
        <v>1</v>
      </c>
      <c r="P967" t="e">
        <f>VLOOKUP(F967,#REF!,3,FALSE)</f>
        <v>#REF!</v>
      </c>
      <c r="Q967">
        <f t="shared" si="62"/>
        <v>0</v>
      </c>
      <c r="R967" t="str">
        <f t="shared" si="63"/>
        <v/>
      </c>
      <c r="S967" t="s">
        <v>28</v>
      </c>
      <c r="T967">
        <v>16</v>
      </c>
      <c r="U967">
        <v>2</v>
      </c>
      <c r="V967" t="s">
        <v>28</v>
      </c>
      <c r="W967">
        <v>18</v>
      </c>
      <c r="X967">
        <v>16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e">
        <f>VLOOKUP(A967,#REF!,4,FALSE)</f>
        <v>#REF!</v>
      </c>
      <c r="AW967" t="e">
        <f>VLOOKUP(A967,#REF!,5,FALSE)</f>
        <v>#REF!</v>
      </c>
      <c r="AX967">
        <f>SUMIF(量化书目统计!A:A,H967,量化书目统计!G:G)</f>
        <v>0</v>
      </c>
    </row>
    <row r="968" spans="1:50" x14ac:dyDescent="0.3">
      <c r="A968" t="s">
        <v>4010</v>
      </c>
      <c r="B968" t="s">
        <v>539</v>
      </c>
      <c r="C968" t="s">
        <v>117</v>
      </c>
      <c r="D968">
        <v>4</v>
      </c>
      <c r="E968" t="s">
        <v>1748</v>
      </c>
      <c r="F968" s="1" t="s">
        <v>1749</v>
      </c>
      <c r="G968" t="s">
        <v>1750</v>
      </c>
      <c r="H968" t="e">
        <f>VLOOKUP(F968,#REF!,2,FALSE)</f>
        <v>#REF!</v>
      </c>
      <c r="I968" t="s">
        <v>49</v>
      </c>
      <c r="J968" s="4">
        <v>44367</v>
      </c>
      <c r="K968" s="4">
        <v>44383</v>
      </c>
      <c r="L968" s="3">
        <f t="shared" si="60"/>
        <v>16</v>
      </c>
      <c r="M968" s="4">
        <v>44446</v>
      </c>
      <c r="N968">
        <f t="shared" si="61"/>
        <v>79</v>
      </c>
      <c r="O968">
        <v>1</v>
      </c>
      <c r="P968" t="e">
        <f>VLOOKUP(F968,#REF!,3,FALSE)</f>
        <v>#REF!</v>
      </c>
      <c r="Q968">
        <f t="shared" si="62"/>
        <v>0</v>
      </c>
      <c r="R968" t="str">
        <f t="shared" si="63"/>
        <v/>
      </c>
      <c r="S968" t="s">
        <v>80</v>
      </c>
      <c r="T968">
        <v>16</v>
      </c>
      <c r="U968">
        <v>1</v>
      </c>
      <c r="V968" t="s">
        <v>80</v>
      </c>
      <c r="W968">
        <v>18</v>
      </c>
      <c r="X968">
        <v>36</v>
      </c>
      <c r="Y968">
        <v>4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e">
        <f>VLOOKUP(A968,#REF!,4,FALSE)</f>
        <v>#REF!</v>
      </c>
      <c r="AW968" t="e">
        <f>VLOOKUP(A968,#REF!,5,FALSE)</f>
        <v>#REF!</v>
      </c>
      <c r="AX968">
        <f>SUMIF(量化书目统计!A:A,H968,量化书目统计!G:G)</f>
        <v>0</v>
      </c>
    </row>
    <row r="969" spans="1:50" x14ac:dyDescent="0.3">
      <c r="A969" t="s">
        <v>4010</v>
      </c>
      <c r="B969" t="s">
        <v>539</v>
      </c>
      <c r="C969" t="s">
        <v>117</v>
      </c>
      <c r="D969">
        <v>4</v>
      </c>
      <c r="E969" t="s">
        <v>639</v>
      </c>
      <c r="F969" s="1" t="s">
        <v>4018</v>
      </c>
      <c r="G969" t="s">
        <v>4019</v>
      </c>
      <c r="H969" t="e">
        <f>VLOOKUP(F969,#REF!,2,FALSE)</f>
        <v>#REF!</v>
      </c>
      <c r="I969" t="s">
        <v>65</v>
      </c>
      <c r="J969" s="4">
        <v>44366</v>
      </c>
      <c r="K969" s="4">
        <v>44367</v>
      </c>
      <c r="L969" s="3">
        <f t="shared" si="60"/>
        <v>1</v>
      </c>
      <c r="M969" s="4">
        <v>44396</v>
      </c>
      <c r="N969">
        <f t="shared" si="61"/>
        <v>30</v>
      </c>
      <c r="O969">
        <v>1</v>
      </c>
      <c r="P969" t="e">
        <f>VLOOKUP(F969,#REF!,3,FALSE)</f>
        <v>#REF!</v>
      </c>
      <c r="Q969">
        <f t="shared" si="62"/>
        <v>0</v>
      </c>
      <c r="R969" t="str">
        <f t="shared" si="63"/>
        <v/>
      </c>
      <c r="S969" t="s">
        <v>80</v>
      </c>
      <c r="T969">
        <v>16</v>
      </c>
      <c r="U969">
        <v>1</v>
      </c>
      <c r="V969" t="s">
        <v>80</v>
      </c>
      <c r="W969">
        <v>16</v>
      </c>
      <c r="X969">
        <v>36</v>
      </c>
      <c r="Y969">
        <v>4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e">
        <f>VLOOKUP(A969,#REF!,4,FALSE)</f>
        <v>#REF!</v>
      </c>
      <c r="AW969" t="e">
        <f>VLOOKUP(A969,#REF!,5,FALSE)</f>
        <v>#REF!</v>
      </c>
      <c r="AX969">
        <f>SUMIF(量化书目统计!A:A,H969,量化书目统计!G:G)</f>
        <v>0</v>
      </c>
    </row>
    <row r="970" spans="1:50" x14ac:dyDescent="0.3">
      <c r="A970" t="s">
        <v>4010</v>
      </c>
      <c r="B970" t="s">
        <v>539</v>
      </c>
      <c r="C970" t="s">
        <v>117</v>
      </c>
      <c r="D970">
        <v>4</v>
      </c>
      <c r="E970" t="s">
        <v>700</v>
      </c>
      <c r="F970" s="1" t="s">
        <v>1082</v>
      </c>
      <c r="G970" t="s">
        <v>1083</v>
      </c>
      <c r="H970" t="e">
        <f>VLOOKUP(F970,#REF!,2,FALSE)</f>
        <v>#REF!</v>
      </c>
      <c r="I970" t="s">
        <v>317</v>
      </c>
      <c r="J970" s="4">
        <v>44575</v>
      </c>
      <c r="K970" s="4">
        <v>44618</v>
      </c>
      <c r="L970" s="3">
        <f t="shared" si="60"/>
        <v>43</v>
      </c>
      <c r="M970" s="4">
        <v>44624</v>
      </c>
      <c r="N970">
        <f t="shared" si="61"/>
        <v>49</v>
      </c>
      <c r="O970">
        <v>1</v>
      </c>
      <c r="P970" t="e">
        <f>VLOOKUP(F970,#REF!,3,FALSE)</f>
        <v>#REF!</v>
      </c>
      <c r="Q970">
        <f t="shared" si="62"/>
        <v>0</v>
      </c>
      <c r="R970" t="str">
        <f t="shared" si="63"/>
        <v/>
      </c>
      <c r="S970" t="s">
        <v>38</v>
      </c>
      <c r="T970">
        <f>19</f>
        <v>19</v>
      </c>
      <c r="U970">
        <v>1</v>
      </c>
      <c r="V970" t="s">
        <v>99</v>
      </c>
      <c r="W970">
        <v>2</v>
      </c>
      <c r="X970">
        <v>59</v>
      </c>
      <c r="Y970">
        <v>4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e">
        <f>VLOOKUP(A970,#REF!,4,FALSE)</f>
        <v>#REF!</v>
      </c>
      <c r="AW970" t="e">
        <f>VLOOKUP(A970,#REF!,5,FALSE)</f>
        <v>#REF!</v>
      </c>
      <c r="AX970">
        <f>SUMIF(量化书目统计!A:A,H970,量化书目统计!G:G)</f>
        <v>0</v>
      </c>
    </row>
    <row r="971" spans="1:50" x14ac:dyDescent="0.3">
      <c r="A971" t="s">
        <v>4010</v>
      </c>
      <c r="B971" t="s">
        <v>539</v>
      </c>
      <c r="C971" t="s">
        <v>117</v>
      </c>
      <c r="D971">
        <v>4</v>
      </c>
      <c r="E971" t="s">
        <v>719</v>
      </c>
      <c r="F971" s="1" t="s">
        <v>1425</v>
      </c>
      <c r="G971" t="s">
        <v>1426</v>
      </c>
      <c r="H971" t="e">
        <f>VLOOKUP(F971,#REF!,2,FALSE)</f>
        <v>#REF!</v>
      </c>
      <c r="I971" t="s">
        <v>49</v>
      </c>
      <c r="J971" s="4">
        <v>44298</v>
      </c>
      <c r="K971" s="4">
        <v>44324</v>
      </c>
      <c r="L971" s="3">
        <f t="shared" si="60"/>
        <v>26</v>
      </c>
      <c r="M971" s="4">
        <v>44329</v>
      </c>
      <c r="N971">
        <f t="shared" si="61"/>
        <v>31</v>
      </c>
      <c r="O971">
        <v>1</v>
      </c>
      <c r="P971" t="e">
        <f>VLOOKUP(F971,#REF!,3,FALSE)</f>
        <v>#REF!</v>
      </c>
      <c r="Q971">
        <f t="shared" si="62"/>
        <v>0</v>
      </c>
      <c r="R971" t="str">
        <f t="shared" si="63"/>
        <v/>
      </c>
      <c r="S971" t="s">
        <v>80</v>
      </c>
      <c r="T971">
        <v>7</v>
      </c>
      <c r="U971">
        <v>2</v>
      </c>
      <c r="V971" t="s">
        <v>80</v>
      </c>
      <c r="W971">
        <v>10</v>
      </c>
      <c r="X971">
        <v>27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e">
        <f>VLOOKUP(A971,#REF!,4,FALSE)</f>
        <v>#REF!</v>
      </c>
      <c r="AW971" t="e">
        <f>VLOOKUP(A971,#REF!,5,FALSE)</f>
        <v>#REF!</v>
      </c>
      <c r="AX971">
        <f>SUMIF(量化书目统计!A:A,H971,量化书目统计!G:G)</f>
        <v>0</v>
      </c>
    </row>
    <row r="972" spans="1:50" x14ac:dyDescent="0.3">
      <c r="A972" t="s">
        <v>4010</v>
      </c>
      <c r="B972" t="s">
        <v>539</v>
      </c>
      <c r="C972" t="s">
        <v>117</v>
      </c>
      <c r="D972">
        <v>4</v>
      </c>
      <c r="E972" t="s">
        <v>719</v>
      </c>
      <c r="F972" s="1" t="s">
        <v>1425</v>
      </c>
      <c r="G972" t="s">
        <v>1426</v>
      </c>
      <c r="H972" t="e">
        <f>VLOOKUP(F972,#REF!,2,FALSE)</f>
        <v>#REF!</v>
      </c>
      <c r="I972" t="s">
        <v>49</v>
      </c>
      <c r="J972" s="4">
        <v>44324</v>
      </c>
      <c r="K972" s="4">
        <v>44350</v>
      </c>
      <c r="L972" s="3">
        <f t="shared" si="60"/>
        <v>26</v>
      </c>
      <c r="M972" s="4">
        <v>44354</v>
      </c>
      <c r="N972">
        <f t="shared" si="61"/>
        <v>30</v>
      </c>
      <c r="O972">
        <v>1</v>
      </c>
      <c r="P972" t="e">
        <f>VLOOKUP(F972,#REF!,3,FALSE)</f>
        <v>#REF!</v>
      </c>
      <c r="Q972">
        <f t="shared" si="62"/>
        <v>0</v>
      </c>
      <c r="R972" t="str">
        <f t="shared" si="63"/>
        <v/>
      </c>
      <c r="S972" t="s">
        <v>80</v>
      </c>
      <c r="T972">
        <v>10</v>
      </c>
      <c r="U972">
        <v>2</v>
      </c>
      <c r="V972" t="s">
        <v>80</v>
      </c>
      <c r="W972">
        <v>14</v>
      </c>
      <c r="X972">
        <v>30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e">
        <f>VLOOKUP(A972,#REF!,4,FALSE)</f>
        <v>#REF!</v>
      </c>
      <c r="AW972" t="e">
        <f>VLOOKUP(A972,#REF!,5,FALSE)</f>
        <v>#REF!</v>
      </c>
      <c r="AX972">
        <f>SUMIF(量化书目统计!A:A,H972,量化书目统计!G:G)</f>
        <v>0</v>
      </c>
    </row>
    <row r="973" spans="1:50" x14ac:dyDescent="0.3">
      <c r="A973" t="s">
        <v>4010</v>
      </c>
      <c r="B973" t="s">
        <v>539</v>
      </c>
      <c r="C973" t="s">
        <v>117</v>
      </c>
      <c r="D973">
        <v>4</v>
      </c>
      <c r="E973" t="s">
        <v>719</v>
      </c>
      <c r="F973" s="1" t="s">
        <v>1425</v>
      </c>
      <c r="G973" t="s">
        <v>1426</v>
      </c>
      <c r="H973" t="e">
        <f>VLOOKUP(F973,#REF!,2,FALSE)</f>
        <v>#REF!</v>
      </c>
      <c r="I973" t="s">
        <v>49</v>
      </c>
      <c r="J973" s="4">
        <v>44350</v>
      </c>
      <c r="K973" s="4">
        <v>44383</v>
      </c>
      <c r="L973" s="3">
        <f t="shared" si="60"/>
        <v>33</v>
      </c>
      <c r="M973" s="4">
        <v>44446</v>
      </c>
      <c r="N973">
        <f t="shared" si="61"/>
        <v>96</v>
      </c>
      <c r="O973">
        <v>1</v>
      </c>
      <c r="P973" t="e">
        <f>VLOOKUP(F973,#REF!,3,FALSE)</f>
        <v>#REF!</v>
      </c>
      <c r="Q973">
        <f t="shared" si="62"/>
        <v>0</v>
      </c>
      <c r="R973" t="str">
        <f t="shared" si="63"/>
        <v/>
      </c>
      <c r="S973" t="s">
        <v>80</v>
      </c>
      <c r="T973">
        <v>14</v>
      </c>
      <c r="U973">
        <v>2</v>
      </c>
      <c r="V973" t="s">
        <v>80</v>
      </c>
      <c r="W973">
        <v>18</v>
      </c>
      <c r="X973">
        <v>34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e">
        <f>VLOOKUP(A973,#REF!,4,FALSE)</f>
        <v>#REF!</v>
      </c>
      <c r="AW973" t="e">
        <f>VLOOKUP(A973,#REF!,5,FALSE)</f>
        <v>#REF!</v>
      </c>
      <c r="AX973">
        <f>SUMIF(量化书目统计!A:A,H973,量化书目统计!G:G)</f>
        <v>0</v>
      </c>
    </row>
    <row r="974" spans="1:50" x14ac:dyDescent="0.3">
      <c r="A974" t="s">
        <v>4010</v>
      </c>
      <c r="B974" t="s">
        <v>539</v>
      </c>
      <c r="C974" t="s">
        <v>117</v>
      </c>
      <c r="D974">
        <v>4</v>
      </c>
      <c r="E974" t="s">
        <v>2594</v>
      </c>
      <c r="F974" s="1" t="s">
        <v>2595</v>
      </c>
      <c r="G974" t="s">
        <v>2596</v>
      </c>
      <c r="H974" t="e">
        <f>VLOOKUP(F974,#REF!,2,FALSE)</f>
        <v>#REF!</v>
      </c>
      <c r="I974" t="s">
        <v>49</v>
      </c>
      <c r="J974" s="4">
        <v>44451</v>
      </c>
      <c r="K974" s="4">
        <v>44458</v>
      </c>
      <c r="L974" s="3">
        <f t="shared" si="60"/>
        <v>7</v>
      </c>
      <c r="M974" s="4">
        <v>44481</v>
      </c>
      <c r="N974">
        <f t="shared" si="61"/>
        <v>30</v>
      </c>
      <c r="O974">
        <v>1</v>
      </c>
      <c r="P974" t="e">
        <f>VLOOKUP(F974,#REF!,3,FALSE)</f>
        <v>#REF!</v>
      </c>
      <c r="Q974">
        <f t="shared" si="62"/>
        <v>0</v>
      </c>
      <c r="R974" t="str">
        <f t="shared" si="63"/>
        <v/>
      </c>
      <c r="S974" t="s">
        <v>38</v>
      </c>
      <c r="T974">
        <v>2</v>
      </c>
      <c r="U974">
        <v>1</v>
      </c>
      <c r="V974" t="s">
        <v>38</v>
      </c>
      <c r="W974">
        <v>3</v>
      </c>
      <c r="X974">
        <v>42</v>
      </c>
      <c r="Y974">
        <v>11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e">
        <f>VLOOKUP(A974,#REF!,4,FALSE)</f>
        <v>#REF!</v>
      </c>
      <c r="AW974" t="e">
        <f>VLOOKUP(A974,#REF!,5,FALSE)</f>
        <v>#REF!</v>
      </c>
      <c r="AX974">
        <f>SUMIF(量化书目统计!A:A,H974,量化书目统计!G:G)</f>
        <v>0</v>
      </c>
    </row>
    <row r="975" spans="1:50" x14ac:dyDescent="0.3">
      <c r="A975" t="s">
        <v>4010</v>
      </c>
      <c r="B975" t="s">
        <v>539</v>
      </c>
      <c r="C975" t="s">
        <v>117</v>
      </c>
      <c r="D975">
        <v>4</v>
      </c>
      <c r="E975" t="s">
        <v>719</v>
      </c>
      <c r="F975" s="1" t="s">
        <v>1021</v>
      </c>
      <c r="G975" t="s">
        <v>1022</v>
      </c>
      <c r="H975" t="e">
        <f>VLOOKUP(F975,#REF!,2,FALSE)</f>
        <v>#REF!</v>
      </c>
      <c r="I975" t="s">
        <v>49</v>
      </c>
      <c r="J975" s="4">
        <v>44298</v>
      </c>
      <c r="K975" s="4">
        <v>44342</v>
      </c>
      <c r="L975" s="3">
        <f t="shared" si="60"/>
        <v>44</v>
      </c>
      <c r="M975" s="4">
        <v>44340</v>
      </c>
      <c r="N975">
        <f t="shared" si="61"/>
        <v>42</v>
      </c>
      <c r="O975">
        <v>1</v>
      </c>
      <c r="P975" t="e">
        <f>VLOOKUP(F975,#REF!,3,FALSE)</f>
        <v>#REF!</v>
      </c>
      <c r="Q975">
        <f t="shared" si="62"/>
        <v>0</v>
      </c>
      <c r="R975" t="str">
        <f t="shared" si="63"/>
        <v/>
      </c>
      <c r="S975" t="s">
        <v>80</v>
      </c>
      <c r="T975">
        <v>7</v>
      </c>
      <c r="U975">
        <v>1</v>
      </c>
      <c r="V975" t="s">
        <v>80</v>
      </c>
      <c r="W975">
        <v>13</v>
      </c>
      <c r="X975">
        <v>27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e">
        <f>VLOOKUP(A975,#REF!,4,FALSE)</f>
        <v>#REF!</v>
      </c>
      <c r="AW975" t="e">
        <f>VLOOKUP(A975,#REF!,5,FALSE)</f>
        <v>#REF!</v>
      </c>
      <c r="AX975">
        <f>SUMIF(量化书目统计!A:A,H975,量化书目统计!G:G)</f>
        <v>0</v>
      </c>
    </row>
    <row r="976" spans="1:50" x14ac:dyDescent="0.3">
      <c r="A976" t="s">
        <v>4010</v>
      </c>
      <c r="B976" t="s">
        <v>539</v>
      </c>
      <c r="C976" t="s">
        <v>117</v>
      </c>
      <c r="D976">
        <v>4</v>
      </c>
      <c r="E976" t="s">
        <v>3064</v>
      </c>
      <c r="F976" s="1" t="s">
        <v>3065</v>
      </c>
      <c r="G976" t="s">
        <v>3066</v>
      </c>
      <c r="H976" t="e">
        <f>VLOOKUP(F976,#REF!,2,FALSE)</f>
        <v>#REF!</v>
      </c>
      <c r="I976" t="s">
        <v>49</v>
      </c>
      <c r="J976" s="4">
        <v>44386</v>
      </c>
      <c r="K976" s="4">
        <v>44477</v>
      </c>
      <c r="L976" s="3">
        <f t="shared" si="60"/>
        <v>91</v>
      </c>
      <c r="M976" s="4">
        <v>44502</v>
      </c>
      <c r="N976">
        <f t="shared" si="61"/>
        <v>116</v>
      </c>
      <c r="O976">
        <v>1</v>
      </c>
      <c r="P976" t="e">
        <f>VLOOKUP(F976,#REF!,3,FALSE)</f>
        <v>#REF!</v>
      </c>
      <c r="Q976">
        <f t="shared" si="62"/>
        <v>0</v>
      </c>
      <c r="R976" t="str">
        <f t="shared" si="63"/>
        <v/>
      </c>
      <c r="S976" t="s">
        <v>80</v>
      </c>
      <c r="T976">
        <f>19</f>
        <v>19</v>
      </c>
      <c r="U976">
        <v>1</v>
      </c>
      <c r="V976" t="s">
        <v>38</v>
      </c>
      <c r="W976">
        <v>5</v>
      </c>
      <c r="X976">
        <v>39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e">
        <f>VLOOKUP(A976,#REF!,4,FALSE)</f>
        <v>#REF!</v>
      </c>
      <c r="AW976" t="e">
        <f>VLOOKUP(A976,#REF!,5,FALSE)</f>
        <v>#REF!</v>
      </c>
      <c r="AX976">
        <f>SUMIF(量化书目统计!A:A,H976,量化书目统计!G:G)</f>
        <v>0</v>
      </c>
    </row>
    <row r="977" spans="1:50" x14ac:dyDescent="0.3">
      <c r="A977" t="s">
        <v>4010</v>
      </c>
      <c r="B977" t="s">
        <v>539</v>
      </c>
      <c r="C977" t="s">
        <v>117</v>
      </c>
      <c r="D977">
        <v>4</v>
      </c>
      <c r="E977" t="s">
        <v>700</v>
      </c>
      <c r="F977" s="1" t="s">
        <v>2608</v>
      </c>
      <c r="G977" t="s">
        <v>2609</v>
      </c>
      <c r="H977" t="e">
        <f>VLOOKUP(F977,#REF!,2,FALSE)</f>
        <v>#REF!</v>
      </c>
      <c r="I977" t="s">
        <v>317</v>
      </c>
      <c r="J977" s="4">
        <v>44618</v>
      </c>
      <c r="K977" s="4">
        <v>44810</v>
      </c>
      <c r="L977" s="3">
        <f t="shared" si="60"/>
        <v>192</v>
      </c>
      <c r="M977" s="4">
        <v>44815</v>
      </c>
      <c r="N977">
        <f t="shared" si="61"/>
        <v>197</v>
      </c>
      <c r="O977">
        <v>1</v>
      </c>
      <c r="P977" t="e">
        <f>VLOOKUP(F977,#REF!,3,FALSE)</f>
        <v>#REF!</v>
      </c>
      <c r="Q977">
        <f t="shared" si="62"/>
        <v>0</v>
      </c>
      <c r="R977" t="str">
        <f t="shared" si="63"/>
        <v/>
      </c>
      <c r="S977" t="s">
        <v>99</v>
      </c>
      <c r="T977">
        <v>2</v>
      </c>
      <c r="U977">
        <v>2</v>
      </c>
      <c r="V977" t="s">
        <v>43</v>
      </c>
      <c r="X977">
        <v>62</v>
      </c>
      <c r="Y977">
        <v>4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e">
        <f>VLOOKUP(A977,#REF!,4,FALSE)</f>
        <v>#REF!</v>
      </c>
      <c r="AW977" t="e">
        <f>VLOOKUP(A977,#REF!,5,FALSE)</f>
        <v>#REF!</v>
      </c>
      <c r="AX977">
        <f>SUMIF(量化书目统计!A:A,H977,量化书目统计!G:G)</f>
        <v>0</v>
      </c>
    </row>
    <row r="978" spans="1:50" x14ac:dyDescent="0.3">
      <c r="A978" t="s">
        <v>4010</v>
      </c>
      <c r="B978" t="s">
        <v>539</v>
      </c>
      <c r="C978" t="s">
        <v>117</v>
      </c>
      <c r="D978">
        <v>4</v>
      </c>
      <c r="E978" t="s">
        <v>1085</v>
      </c>
      <c r="F978" s="1" t="s">
        <v>1086</v>
      </c>
      <c r="G978" t="s">
        <v>1087</v>
      </c>
      <c r="H978" t="e">
        <f>VLOOKUP(F978,#REF!,2,FALSE)</f>
        <v>#REF!</v>
      </c>
      <c r="I978" t="s">
        <v>317</v>
      </c>
      <c r="J978" s="4">
        <v>44386</v>
      </c>
      <c r="K978" s="4">
        <v>44469</v>
      </c>
      <c r="L978" s="3">
        <f t="shared" si="60"/>
        <v>83</v>
      </c>
      <c r="M978" s="4">
        <v>44473</v>
      </c>
      <c r="N978">
        <f t="shared" si="61"/>
        <v>87</v>
      </c>
      <c r="O978">
        <v>1</v>
      </c>
      <c r="P978" t="e">
        <f>VLOOKUP(F978,#REF!,3,FALSE)</f>
        <v>#REF!</v>
      </c>
      <c r="Q978">
        <f t="shared" si="62"/>
        <v>0</v>
      </c>
      <c r="R978" t="str">
        <f t="shared" si="63"/>
        <v/>
      </c>
      <c r="S978" t="s">
        <v>80</v>
      </c>
      <c r="T978">
        <f>19</f>
        <v>19</v>
      </c>
      <c r="U978">
        <v>2</v>
      </c>
      <c r="V978" t="s">
        <v>38</v>
      </c>
      <c r="W978">
        <v>4</v>
      </c>
      <c r="X978">
        <v>39</v>
      </c>
      <c r="Y978">
        <v>14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e">
        <f>VLOOKUP(A978,#REF!,4,FALSE)</f>
        <v>#REF!</v>
      </c>
      <c r="AW978" t="e">
        <f>VLOOKUP(A978,#REF!,5,FALSE)</f>
        <v>#REF!</v>
      </c>
      <c r="AX978">
        <f>SUMIF(量化书目统计!A:A,H978,量化书目统计!G:G)</f>
        <v>0</v>
      </c>
    </row>
    <row r="979" spans="1:50" x14ac:dyDescent="0.3">
      <c r="A979" t="s">
        <v>4010</v>
      </c>
      <c r="B979" t="s">
        <v>539</v>
      </c>
      <c r="C979" t="s">
        <v>117</v>
      </c>
      <c r="D979">
        <v>4</v>
      </c>
      <c r="E979" t="s">
        <v>1376</v>
      </c>
      <c r="F979" s="1" t="s">
        <v>1377</v>
      </c>
      <c r="G979" t="s">
        <v>1378</v>
      </c>
      <c r="H979" t="e">
        <f>VLOOKUP(F979,#REF!,2,FALSE)</f>
        <v>#REF!</v>
      </c>
      <c r="I979" t="s">
        <v>317</v>
      </c>
      <c r="J979" s="4">
        <v>44575</v>
      </c>
      <c r="K979" s="4">
        <v>44810</v>
      </c>
      <c r="L979" s="3">
        <f t="shared" si="60"/>
        <v>235</v>
      </c>
      <c r="M979" s="4">
        <v>44815</v>
      </c>
      <c r="N979">
        <f t="shared" si="61"/>
        <v>240</v>
      </c>
      <c r="O979">
        <v>1</v>
      </c>
      <c r="P979" t="e">
        <f>VLOOKUP(F979,#REF!,3,FALSE)</f>
        <v>#REF!</v>
      </c>
      <c r="Q979">
        <f t="shared" si="62"/>
        <v>0</v>
      </c>
      <c r="R979" t="str">
        <f t="shared" si="63"/>
        <v/>
      </c>
      <c r="S979" t="s">
        <v>38</v>
      </c>
      <c r="T979">
        <f>19</f>
        <v>19</v>
      </c>
      <c r="U979">
        <v>1</v>
      </c>
      <c r="V979" t="s">
        <v>43</v>
      </c>
      <c r="X979">
        <v>59</v>
      </c>
      <c r="Y979">
        <v>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 t="e">
        <f>VLOOKUP(A979,#REF!,4,FALSE)</f>
        <v>#REF!</v>
      </c>
      <c r="AW979" t="e">
        <f>VLOOKUP(A979,#REF!,5,FALSE)</f>
        <v>#REF!</v>
      </c>
      <c r="AX979">
        <f>SUMIF(量化书目统计!A:A,H979,量化书目统计!G:G)</f>
        <v>0</v>
      </c>
    </row>
    <row r="980" spans="1:50" x14ac:dyDescent="0.3">
      <c r="A980" t="s">
        <v>4010</v>
      </c>
      <c r="B980" t="s">
        <v>539</v>
      </c>
      <c r="C980" t="s">
        <v>117</v>
      </c>
      <c r="D980">
        <v>4</v>
      </c>
      <c r="E980" t="s">
        <v>2280</v>
      </c>
      <c r="F980" s="1" t="s">
        <v>2281</v>
      </c>
      <c r="G980" t="s">
        <v>2282</v>
      </c>
      <c r="H980" t="e">
        <f>VLOOKUP(F980,#REF!,2,FALSE)</f>
        <v>#REF!</v>
      </c>
      <c r="I980" t="s">
        <v>49</v>
      </c>
      <c r="J980" s="4">
        <v>44811</v>
      </c>
      <c r="K980" s="4">
        <v>44881</v>
      </c>
      <c r="L980" s="3">
        <f t="shared" si="60"/>
        <v>70</v>
      </c>
      <c r="M980" s="4">
        <v>44872</v>
      </c>
      <c r="N980">
        <f t="shared" si="61"/>
        <v>61</v>
      </c>
      <c r="O980">
        <v>1</v>
      </c>
      <c r="P980" t="e">
        <f>VLOOKUP(F980,#REF!,3,FALSE)</f>
        <v>#REF!</v>
      </c>
      <c r="Q980">
        <f t="shared" si="62"/>
        <v>0</v>
      </c>
      <c r="R980" t="str">
        <f t="shared" si="63"/>
        <v/>
      </c>
      <c r="S980" t="s">
        <v>43</v>
      </c>
      <c r="U980">
        <v>1</v>
      </c>
      <c r="V980" t="s">
        <v>43</v>
      </c>
      <c r="X980">
        <v>80</v>
      </c>
      <c r="Y980">
        <v>13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e">
        <f>VLOOKUP(A980,#REF!,4,FALSE)</f>
        <v>#REF!</v>
      </c>
      <c r="AW980" t="e">
        <f>VLOOKUP(A980,#REF!,5,FALSE)</f>
        <v>#REF!</v>
      </c>
      <c r="AX980">
        <f>SUMIF(量化书目统计!A:A,H980,量化书目统计!G:G)</f>
        <v>0</v>
      </c>
    </row>
    <row r="981" spans="1:50" x14ac:dyDescent="0.3">
      <c r="A981" t="s">
        <v>4010</v>
      </c>
      <c r="B981" t="s">
        <v>539</v>
      </c>
      <c r="C981" t="s">
        <v>117</v>
      </c>
      <c r="D981">
        <v>4</v>
      </c>
      <c r="E981" t="s">
        <v>4020</v>
      </c>
      <c r="F981" s="1" t="s">
        <v>4021</v>
      </c>
      <c r="G981" t="s">
        <v>4022</v>
      </c>
      <c r="H981" t="e">
        <f>VLOOKUP(F981,#REF!,2,FALSE)</f>
        <v>#REF!</v>
      </c>
      <c r="I981" t="s">
        <v>49</v>
      </c>
      <c r="J981" s="4">
        <v>44160</v>
      </c>
      <c r="K981" s="4">
        <v>44186</v>
      </c>
      <c r="L981" s="3">
        <f t="shared" si="60"/>
        <v>26</v>
      </c>
      <c r="M981" s="4">
        <v>44221</v>
      </c>
      <c r="N981">
        <f t="shared" si="61"/>
        <v>61</v>
      </c>
      <c r="O981">
        <v>1</v>
      </c>
      <c r="P981" t="e">
        <f>VLOOKUP(F981,#REF!,3,FALSE)</f>
        <v>#REF!</v>
      </c>
      <c r="Q981">
        <f t="shared" si="62"/>
        <v>0</v>
      </c>
      <c r="R981" t="str">
        <f t="shared" si="63"/>
        <v/>
      </c>
      <c r="S981" t="s">
        <v>28</v>
      </c>
      <c r="T981">
        <v>12</v>
      </c>
      <c r="U981">
        <v>1</v>
      </c>
      <c r="V981" t="s">
        <v>28</v>
      </c>
      <c r="W981">
        <v>16</v>
      </c>
      <c r="X981">
        <v>12</v>
      </c>
      <c r="Y981">
        <v>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e">
        <f>VLOOKUP(A981,#REF!,4,FALSE)</f>
        <v>#REF!</v>
      </c>
      <c r="AW981" t="e">
        <f>VLOOKUP(A981,#REF!,5,FALSE)</f>
        <v>#REF!</v>
      </c>
      <c r="AX981">
        <f>SUMIF(量化书目统计!A:A,H981,量化书目统计!G:G)</f>
        <v>0</v>
      </c>
    </row>
    <row r="982" spans="1:50" x14ac:dyDescent="0.3">
      <c r="A982" t="s">
        <v>4010</v>
      </c>
      <c r="B982" t="s">
        <v>539</v>
      </c>
      <c r="C982" t="s">
        <v>117</v>
      </c>
      <c r="D982">
        <v>4</v>
      </c>
      <c r="E982" t="s">
        <v>2674</v>
      </c>
      <c r="F982" s="1" t="s">
        <v>2675</v>
      </c>
      <c r="G982" t="s">
        <v>2676</v>
      </c>
      <c r="H982" t="e">
        <f>VLOOKUP(F982,#REF!,2,FALSE)</f>
        <v>#REF!</v>
      </c>
      <c r="I982" t="s">
        <v>59</v>
      </c>
      <c r="J982" s="4">
        <v>44386</v>
      </c>
      <c r="K982" s="4">
        <v>44498</v>
      </c>
      <c r="L982" s="3">
        <f t="shared" si="60"/>
        <v>112</v>
      </c>
      <c r="M982" s="4">
        <v>44550</v>
      </c>
      <c r="N982">
        <f t="shared" si="61"/>
        <v>164</v>
      </c>
      <c r="O982">
        <v>1</v>
      </c>
      <c r="P982" t="e">
        <f>VLOOKUP(F982,#REF!,3,FALSE)</f>
        <v>#REF!</v>
      </c>
      <c r="Q982">
        <f t="shared" si="62"/>
        <v>4</v>
      </c>
      <c r="R982" t="str">
        <f t="shared" si="63"/>
        <v>4-运筹学教程</v>
      </c>
      <c r="S982" t="s">
        <v>80</v>
      </c>
      <c r="T982">
        <f>19</f>
        <v>19</v>
      </c>
      <c r="U982">
        <v>1</v>
      </c>
      <c r="V982" t="s">
        <v>38</v>
      </c>
      <c r="W982">
        <v>8</v>
      </c>
      <c r="X982">
        <v>39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e">
        <f>VLOOKUP(A982,#REF!,4,FALSE)</f>
        <v>#REF!</v>
      </c>
      <c r="AW982" t="e">
        <f>VLOOKUP(A982,#REF!,5,FALSE)</f>
        <v>#REF!</v>
      </c>
      <c r="AX982">
        <f>SUMIF(量化书目统计!A:A,H982,量化书目统计!G:G)</f>
        <v>0</v>
      </c>
    </row>
    <row r="983" spans="1:50" x14ac:dyDescent="0.3">
      <c r="A983" t="s">
        <v>4010</v>
      </c>
      <c r="B983" t="s">
        <v>539</v>
      </c>
      <c r="C983" t="s">
        <v>117</v>
      </c>
      <c r="D983">
        <v>4</v>
      </c>
      <c r="E983" t="s">
        <v>2674</v>
      </c>
      <c r="F983" s="1" t="s">
        <v>2675</v>
      </c>
      <c r="G983" t="s">
        <v>2676</v>
      </c>
      <c r="H983" t="e">
        <f>VLOOKUP(F983,#REF!,2,FALSE)</f>
        <v>#REF!</v>
      </c>
      <c r="I983" t="s">
        <v>59</v>
      </c>
      <c r="J983" s="4">
        <v>44498</v>
      </c>
      <c r="K983" s="4">
        <v>44575</v>
      </c>
      <c r="L983" s="3">
        <f t="shared" si="60"/>
        <v>77</v>
      </c>
      <c r="M983" s="4">
        <v>44635</v>
      </c>
      <c r="N983">
        <f t="shared" si="61"/>
        <v>137</v>
      </c>
      <c r="O983">
        <v>1</v>
      </c>
      <c r="P983" t="e">
        <f>VLOOKUP(F983,#REF!,3,FALSE)</f>
        <v>#REF!</v>
      </c>
      <c r="Q983">
        <f t="shared" si="62"/>
        <v>4</v>
      </c>
      <c r="R983" t="str">
        <f t="shared" si="63"/>
        <v>4-运筹学教程</v>
      </c>
      <c r="S983" t="s">
        <v>38</v>
      </c>
      <c r="T983">
        <v>8</v>
      </c>
      <c r="U983">
        <v>1</v>
      </c>
      <c r="V983" t="s">
        <v>38</v>
      </c>
      <c r="W983">
        <v>18</v>
      </c>
      <c r="X983">
        <v>48</v>
      </c>
      <c r="Y983">
        <v>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e">
        <f>VLOOKUP(A983,#REF!,4,FALSE)</f>
        <v>#REF!</v>
      </c>
      <c r="AW983" t="e">
        <f>VLOOKUP(A983,#REF!,5,FALSE)</f>
        <v>#REF!</v>
      </c>
      <c r="AX983">
        <f>SUMIF(量化书目统计!A:A,H983,量化书目统计!G:G)</f>
        <v>0</v>
      </c>
    </row>
    <row r="984" spans="1:50" x14ac:dyDescent="0.3">
      <c r="A984" t="s">
        <v>4010</v>
      </c>
      <c r="B984" t="s">
        <v>539</v>
      </c>
      <c r="C984" t="s">
        <v>117</v>
      </c>
      <c r="D984">
        <v>4</v>
      </c>
      <c r="E984" t="s">
        <v>4023</v>
      </c>
      <c r="F984" s="1" t="s">
        <v>4024</v>
      </c>
      <c r="G984" t="s">
        <v>4025</v>
      </c>
      <c r="H984" t="e">
        <f>VLOOKUP(F984,#REF!,2,FALSE)</f>
        <v>#REF!</v>
      </c>
      <c r="I984" t="s">
        <v>49</v>
      </c>
      <c r="J984" s="4">
        <v>44163</v>
      </c>
      <c r="K984" s="4">
        <v>44186</v>
      </c>
      <c r="L984" s="3">
        <f t="shared" si="60"/>
        <v>23</v>
      </c>
      <c r="M984" s="4">
        <v>44223</v>
      </c>
      <c r="N984">
        <f t="shared" si="61"/>
        <v>60</v>
      </c>
      <c r="O984">
        <v>1</v>
      </c>
      <c r="P984" t="e">
        <f>VLOOKUP(F984,#REF!,3,FALSE)</f>
        <v>#REF!</v>
      </c>
      <c r="Q984">
        <f t="shared" si="62"/>
        <v>0</v>
      </c>
      <c r="R984" t="str">
        <f t="shared" si="63"/>
        <v/>
      </c>
      <c r="S984" t="s">
        <v>28</v>
      </c>
      <c r="T984">
        <v>12</v>
      </c>
      <c r="U984">
        <v>1</v>
      </c>
      <c r="V984" t="s">
        <v>28</v>
      </c>
      <c r="W984">
        <v>16</v>
      </c>
      <c r="X984">
        <v>12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e">
        <f>VLOOKUP(A984,#REF!,4,FALSE)</f>
        <v>#REF!</v>
      </c>
      <c r="AW984" t="e">
        <f>VLOOKUP(A984,#REF!,5,FALSE)</f>
        <v>#REF!</v>
      </c>
      <c r="AX984">
        <f>SUMIF(量化书目统计!A:A,H984,量化书目统计!G:G)</f>
        <v>0</v>
      </c>
    </row>
    <row r="985" spans="1:50" x14ac:dyDescent="0.3">
      <c r="A985" t="s">
        <v>4010</v>
      </c>
      <c r="B985" t="s">
        <v>539</v>
      </c>
      <c r="C985" t="s">
        <v>117</v>
      </c>
      <c r="D985">
        <v>4</v>
      </c>
      <c r="E985" t="s">
        <v>1867</v>
      </c>
      <c r="F985" s="1" t="s">
        <v>1868</v>
      </c>
      <c r="G985" t="s">
        <v>1869</v>
      </c>
      <c r="H985" t="e">
        <f>VLOOKUP(F985,#REF!,2,FALSE)</f>
        <v>#REF!</v>
      </c>
      <c r="I985" t="s">
        <v>49</v>
      </c>
      <c r="J985" s="4">
        <v>44462</v>
      </c>
      <c r="K985" s="4">
        <v>44528</v>
      </c>
      <c r="L985" s="3">
        <f t="shared" si="60"/>
        <v>66</v>
      </c>
      <c r="M985" s="4">
        <v>44522</v>
      </c>
      <c r="N985">
        <f t="shared" si="61"/>
        <v>60</v>
      </c>
      <c r="O985">
        <v>1</v>
      </c>
      <c r="P985" t="e">
        <f>VLOOKUP(F985,#REF!,3,FALSE)</f>
        <v>#REF!</v>
      </c>
      <c r="Q985">
        <f t="shared" si="62"/>
        <v>0</v>
      </c>
      <c r="R985" t="str">
        <f t="shared" si="63"/>
        <v/>
      </c>
      <c r="S985" t="s">
        <v>38</v>
      </c>
      <c r="T985">
        <v>3</v>
      </c>
      <c r="U985">
        <v>1</v>
      </c>
      <c r="V985" t="s">
        <v>38</v>
      </c>
      <c r="W985">
        <v>13</v>
      </c>
      <c r="X985">
        <v>43</v>
      </c>
      <c r="Y985">
        <v>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e">
        <f>VLOOKUP(A985,#REF!,4,FALSE)</f>
        <v>#REF!</v>
      </c>
      <c r="AW985" t="e">
        <f>VLOOKUP(A985,#REF!,5,FALSE)</f>
        <v>#REF!</v>
      </c>
      <c r="AX985">
        <f>SUMIF(量化书目统计!A:A,H985,量化书目统计!G:G)</f>
        <v>0</v>
      </c>
    </row>
    <row r="986" spans="1:50" x14ac:dyDescent="0.3">
      <c r="A986" t="s">
        <v>4010</v>
      </c>
      <c r="B986" t="s">
        <v>539</v>
      </c>
      <c r="C986" t="s">
        <v>117</v>
      </c>
      <c r="D986">
        <v>4</v>
      </c>
      <c r="E986" t="s">
        <v>1867</v>
      </c>
      <c r="F986" s="1" t="s">
        <v>1868</v>
      </c>
      <c r="G986" t="s">
        <v>1869</v>
      </c>
      <c r="H986" t="e">
        <f>VLOOKUP(F986,#REF!,2,FALSE)</f>
        <v>#REF!</v>
      </c>
      <c r="I986" t="s">
        <v>49</v>
      </c>
      <c r="J986" s="4">
        <v>44528</v>
      </c>
      <c r="K986" s="4">
        <v>44575</v>
      </c>
      <c r="L986" s="3">
        <f t="shared" si="60"/>
        <v>47</v>
      </c>
      <c r="M986" s="4">
        <v>44600</v>
      </c>
      <c r="N986">
        <f t="shared" si="61"/>
        <v>72</v>
      </c>
      <c r="O986">
        <v>1</v>
      </c>
      <c r="P986" t="e">
        <f>VLOOKUP(F986,#REF!,3,FALSE)</f>
        <v>#REF!</v>
      </c>
      <c r="Q986">
        <f t="shared" si="62"/>
        <v>0</v>
      </c>
      <c r="R986" t="str">
        <f t="shared" si="63"/>
        <v/>
      </c>
      <c r="S986" t="s">
        <v>38</v>
      </c>
      <c r="T986">
        <v>13</v>
      </c>
      <c r="U986">
        <v>1</v>
      </c>
      <c r="V986" t="s">
        <v>38</v>
      </c>
      <c r="W986">
        <v>18</v>
      </c>
      <c r="X986">
        <v>53</v>
      </c>
      <c r="Y986">
        <v>4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e">
        <f>VLOOKUP(A986,#REF!,4,FALSE)</f>
        <v>#REF!</v>
      </c>
      <c r="AW986" t="e">
        <f>VLOOKUP(A986,#REF!,5,FALSE)</f>
        <v>#REF!</v>
      </c>
      <c r="AX986">
        <f>SUMIF(量化书目统计!A:A,H986,量化书目统计!G:G)</f>
        <v>0</v>
      </c>
    </row>
    <row r="987" spans="1:50" x14ac:dyDescent="0.3">
      <c r="A987" t="s">
        <v>4010</v>
      </c>
      <c r="B987" t="s">
        <v>539</v>
      </c>
      <c r="C987" t="s">
        <v>117</v>
      </c>
      <c r="D987">
        <v>4</v>
      </c>
      <c r="E987" t="s">
        <v>343</v>
      </c>
      <c r="F987" s="1" t="s">
        <v>344</v>
      </c>
      <c r="G987" t="s">
        <v>345</v>
      </c>
      <c r="H987" t="e">
        <f>VLOOKUP(F987,#REF!,2,FALSE)</f>
        <v>#REF!</v>
      </c>
      <c r="I987" t="s">
        <v>49</v>
      </c>
      <c r="J987" s="4">
        <v>44160</v>
      </c>
      <c r="K987" s="4">
        <v>44163</v>
      </c>
      <c r="L987" s="3">
        <f t="shared" si="60"/>
        <v>3</v>
      </c>
      <c r="M987" s="4">
        <v>44221</v>
      </c>
      <c r="N987">
        <f t="shared" si="61"/>
        <v>61</v>
      </c>
      <c r="O987">
        <v>1</v>
      </c>
      <c r="P987" t="e">
        <f>VLOOKUP(F987,#REF!,3,FALSE)</f>
        <v>#REF!</v>
      </c>
      <c r="Q987">
        <f t="shared" si="62"/>
        <v>0</v>
      </c>
      <c r="R987" t="str">
        <f t="shared" si="63"/>
        <v/>
      </c>
      <c r="S987" t="s">
        <v>28</v>
      </c>
      <c r="T987">
        <v>12</v>
      </c>
      <c r="U987">
        <v>1</v>
      </c>
      <c r="V987" t="s">
        <v>28</v>
      </c>
      <c r="W987">
        <v>12</v>
      </c>
      <c r="X987">
        <v>12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e">
        <f>VLOOKUP(A987,#REF!,4,FALSE)</f>
        <v>#REF!</v>
      </c>
      <c r="AW987" t="e">
        <f>VLOOKUP(A987,#REF!,5,FALSE)</f>
        <v>#REF!</v>
      </c>
      <c r="AX987">
        <f>SUMIF(量化书目统计!A:A,H987,量化书目统计!G:G)</f>
        <v>0</v>
      </c>
    </row>
    <row r="988" spans="1:50" x14ac:dyDescent="0.3">
      <c r="A988" t="s">
        <v>4010</v>
      </c>
      <c r="B988" t="s">
        <v>539</v>
      </c>
      <c r="C988" t="s">
        <v>117</v>
      </c>
      <c r="D988">
        <v>4</v>
      </c>
      <c r="E988" t="s">
        <v>368</v>
      </c>
      <c r="F988" s="1" t="s">
        <v>369</v>
      </c>
      <c r="G988" t="s">
        <v>370</v>
      </c>
      <c r="H988" t="e">
        <f>VLOOKUP(F988,#REF!,2,FALSE)</f>
        <v>#REF!</v>
      </c>
      <c r="I988" t="s">
        <v>49</v>
      </c>
      <c r="J988" s="4">
        <v>44102</v>
      </c>
      <c r="K988" s="4">
        <v>44126</v>
      </c>
      <c r="L988" s="3">
        <f t="shared" si="60"/>
        <v>24</v>
      </c>
      <c r="M988" s="4">
        <v>44131</v>
      </c>
      <c r="N988">
        <f t="shared" si="61"/>
        <v>29</v>
      </c>
      <c r="O988">
        <v>1</v>
      </c>
      <c r="P988" t="e">
        <f>VLOOKUP(F988,#REF!,3,FALSE)</f>
        <v>#REF!</v>
      </c>
      <c r="Q988">
        <f t="shared" si="62"/>
        <v>0</v>
      </c>
      <c r="R988" t="str">
        <f t="shared" si="63"/>
        <v/>
      </c>
      <c r="S988" t="s">
        <v>28</v>
      </c>
      <c r="T988">
        <v>4</v>
      </c>
      <c r="U988">
        <v>1</v>
      </c>
      <c r="V988" t="s">
        <v>28</v>
      </c>
      <c r="W988">
        <v>7</v>
      </c>
      <c r="X988">
        <v>4</v>
      </c>
      <c r="Y988">
        <v>20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 t="e">
        <f>VLOOKUP(A988,#REF!,4,FALSE)</f>
        <v>#REF!</v>
      </c>
      <c r="AW988" t="e">
        <f>VLOOKUP(A988,#REF!,5,FALSE)</f>
        <v>#REF!</v>
      </c>
      <c r="AX988">
        <f>SUMIF(量化书目统计!A:A,H988,量化书目统计!G:G)</f>
        <v>0</v>
      </c>
    </row>
    <row r="989" spans="1:50" x14ac:dyDescent="0.3">
      <c r="A989" t="s">
        <v>4010</v>
      </c>
      <c r="B989" t="s">
        <v>539</v>
      </c>
      <c r="C989" t="s">
        <v>117</v>
      </c>
      <c r="D989">
        <v>4</v>
      </c>
      <c r="E989" t="s">
        <v>4026</v>
      </c>
      <c r="F989" s="1" t="s">
        <v>4027</v>
      </c>
      <c r="G989" t="s">
        <v>4028</v>
      </c>
      <c r="H989" t="e">
        <f>VLOOKUP(F989,#REF!,2,FALSE)</f>
        <v>#REF!</v>
      </c>
      <c r="I989" t="s">
        <v>49</v>
      </c>
      <c r="J989" s="4">
        <v>44163</v>
      </c>
      <c r="K989" s="4">
        <v>44186</v>
      </c>
      <c r="L989" s="3">
        <f t="shared" si="60"/>
        <v>23</v>
      </c>
      <c r="M989" s="4">
        <v>44223</v>
      </c>
      <c r="N989">
        <f t="shared" si="61"/>
        <v>60</v>
      </c>
      <c r="O989">
        <v>1</v>
      </c>
      <c r="P989" t="e">
        <f>VLOOKUP(F989,#REF!,3,FALSE)</f>
        <v>#REF!</v>
      </c>
      <c r="Q989">
        <f t="shared" si="62"/>
        <v>0</v>
      </c>
      <c r="R989" t="str">
        <f t="shared" si="63"/>
        <v/>
      </c>
      <c r="S989" t="s">
        <v>28</v>
      </c>
      <c r="T989">
        <v>12</v>
      </c>
      <c r="U989">
        <v>1</v>
      </c>
      <c r="V989" t="s">
        <v>28</v>
      </c>
      <c r="W989">
        <v>16</v>
      </c>
      <c r="X989">
        <v>12</v>
      </c>
      <c r="Y989">
        <v>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e">
        <f>VLOOKUP(A989,#REF!,4,FALSE)</f>
        <v>#REF!</v>
      </c>
      <c r="AW989" t="e">
        <f>VLOOKUP(A989,#REF!,5,FALSE)</f>
        <v>#REF!</v>
      </c>
      <c r="AX989">
        <f>SUMIF(量化书目统计!A:A,H989,量化书目统计!G:G)</f>
        <v>0</v>
      </c>
    </row>
    <row r="990" spans="1:50" x14ac:dyDescent="0.3">
      <c r="A990" t="s">
        <v>4010</v>
      </c>
      <c r="B990" t="s">
        <v>539</v>
      </c>
      <c r="C990" t="s">
        <v>117</v>
      </c>
      <c r="D990">
        <v>4</v>
      </c>
      <c r="E990" t="s">
        <v>3441</v>
      </c>
      <c r="F990" s="1" t="s">
        <v>3442</v>
      </c>
      <c r="G990" t="s">
        <v>3443</v>
      </c>
      <c r="H990" t="e">
        <f>VLOOKUP(F990,#REF!,2,FALSE)</f>
        <v>#REF!</v>
      </c>
      <c r="I990" t="s">
        <v>49</v>
      </c>
      <c r="J990" s="4">
        <v>44160</v>
      </c>
      <c r="K990" s="4">
        <v>44186</v>
      </c>
      <c r="L990" s="3">
        <f t="shared" si="60"/>
        <v>26</v>
      </c>
      <c r="M990" s="4">
        <v>44221</v>
      </c>
      <c r="N990">
        <f t="shared" si="61"/>
        <v>61</v>
      </c>
      <c r="O990">
        <v>1</v>
      </c>
      <c r="P990" t="e">
        <f>VLOOKUP(F990,#REF!,3,FALSE)</f>
        <v>#REF!</v>
      </c>
      <c r="Q990">
        <f t="shared" si="62"/>
        <v>0</v>
      </c>
      <c r="R990" t="str">
        <f t="shared" si="63"/>
        <v/>
      </c>
      <c r="S990" t="s">
        <v>28</v>
      </c>
      <c r="T990">
        <v>12</v>
      </c>
      <c r="U990">
        <v>1</v>
      </c>
      <c r="V990" t="s">
        <v>28</v>
      </c>
      <c r="W990">
        <v>16</v>
      </c>
      <c r="X990">
        <v>12</v>
      </c>
      <c r="Y990">
        <v>15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e">
        <f>VLOOKUP(A990,#REF!,4,FALSE)</f>
        <v>#REF!</v>
      </c>
      <c r="AW990" t="e">
        <f>VLOOKUP(A990,#REF!,5,FALSE)</f>
        <v>#REF!</v>
      </c>
      <c r="AX990">
        <f>SUMIF(量化书目统计!A:A,H990,量化书目统计!G:G)</f>
        <v>0</v>
      </c>
    </row>
    <row r="991" spans="1:50" x14ac:dyDescent="0.3">
      <c r="A991" t="s">
        <v>4010</v>
      </c>
      <c r="B991" t="s">
        <v>539</v>
      </c>
      <c r="C991" t="s">
        <v>117</v>
      </c>
      <c r="D991">
        <v>4</v>
      </c>
      <c r="E991" t="s">
        <v>3150</v>
      </c>
      <c r="F991" s="1" t="s">
        <v>3151</v>
      </c>
      <c r="G991" t="s">
        <v>3152</v>
      </c>
      <c r="H991" t="e">
        <f>VLOOKUP(F991,#REF!,2,FALSE)</f>
        <v>#REF!</v>
      </c>
      <c r="I991" t="s">
        <v>317</v>
      </c>
      <c r="J991" s="4">
        <v>44575</v>
      </c>
      <c r="K991" s="4">
        <v>44810</v>
      </c>
      <c r="L991" s="3">
        <f t="shared" si="60"/>
        <v>235</v>
      </c>
      <c r="M991" s="4">
        <v>44815</v>
      </c>
      <c r="N991">
        <f t="shared" si="61"/>
        <v>240</v>
      </c>
      <c r="O991">
        <v>1</v>
      </c>
      <c r="P991" t="e">
        <f>VLOOKUP(F991,#REF!,3,FALSE)</f>
        <v>#REF!</v>
      </c>
      <c r="Q991">
        <f t="shared" si="62"/>
        <v>0</v>
      </c>
      <c r="R991" t="str">
        <f t="shared" si="63"/>
        <v/>
      </c>
      <c r="S991" t="s">
        <v>38</v>
      </c>
      <c r="T991">
        <f>19</f>
        <v>19</v>
      </c>
      <c r="U991">
        <v>1</v>
      </c>
      <c r="V991" t="s">
        <v>43</v>
      </c>
      <c r="X991">
        <v>59</v>
      </c>
      <c r="Y991">
        <v>4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e">
        <f>VLOOKUP(A991,#REF!,4,FALSE)</f>
        <v>#REF!</v>
      </c>
      <c r="AW991" t="e">
        <f>VLOOKUP(A991,#REF!,5,FALSE)</f>
        <v>#REF!</v>
      </c>
      <c r="AX991">
        <f>SUMIF(量化书目统计!A:A,H991,量化书目统计!G:G)</f>
        <v>0</v>
      </c>
    </row>
    <row r="992" spans="1:50" x14ac:dyDescent="0.3">
      <c r="A992" t="s">
        <v>4010</v>
      </c>
      <c r="B992" t="s">
        <v>539</v>
      </c>
      <c r="C992" t="s">
        <v>117</v>
      </c>
      <c r="D992">
        <v>4</v>
      </c>
      <c r="E992" t="s">
        <v>3418</v>
      </c>
      <c r="F992" s="1" t="s">
        <v>3419</v>
      </c>
      <c r="G992" t="s">
        <v>3420</v>
      </c>
      <c r="H992" t="e">
        <f>VLOOKUP(F992,#REF!,2,FALSE)</f>
        <v>#REF!</v>
      </c>
      <c r="I992" t="s">
        <v>49</v>
      </c>
      <c r="J992" s="4">
        <v>44540</v>
      </c>
      <c r="K992" s="4">
        <v>44575</v>
      </c>
      <c r="L992" s="3">
        <f t="shared" si="60"/>
        <v>35</v>
      </c>
      <c r="M992" s="4">
        <v>44600</v>
      </c>
      <c r="N992">
        <f t="shared" si="61"/>
        <v>60</v>
      </c>
      <c r="O992">
        <v>1</v>
      </c>
      <c r="P992" t="e">
        <f>VLOOKUP(F992,#REF!,3,FALSE)</f>
        <v>#REF!</v>
      </c>
      <c r="Q992">
        <f t="shared" si="62"/>
        <v>0</v>
      </c>
      <c r="R992" t="str">
        <f t="shared" si="63"/>
        <v/>
      </c>
      <c r="S992" t="s">
        <v>38</v>
      </c>
      <c r="T992">
        <v>14</v>
      </c>
      <c r="U992">
        <v>1</v>
      </c>
      <c r="V992" t="s">
        <v>38</v>
      </c>
      <c r="W992">
        <v>18</v>
      </c>
      <c r="X992">
        <v>54</v>
      </c>
      <c r="Y992">
        <v>19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e">
        <f>VLOOKUP(A992,#REF!,4,FALSE)</f>
        <v>#REF!</v>
      </c>
      <c r="AW992" t="e">
        <f>VLOOKUP(A992,#REF!,5,FALSE)</f>
        <v>#REF!</v>
      </c>
      <c r="AX992">
        <f>SUMIF(量化书目统计!A:A,H992,量化书目统计!G:G)</f>
        <v>0</v>
      </c>
    </row>
    <row r="993" spans="1:50" x14ac:dyDescent="0.3">
      <c r="A993" t="s">
        <v>4029</v>
      </c>
      <c r="B993" t="s">
        <v>539</v>
      </c>
      <c r="C993" t="s">
        <v>117</v>
      </c>
      <c r="D993">
        <v>4</v>
      </c>
      <c r="E993" t="s">
        <v>4030</v>
      </c>
      <c r="F993" s="1" t="s">
        <v>4031</v>
      </c>
      <c r="G993" t="s">
        <v>4032</v>
      </c>
      <c r="H993" t="e">
        <f>VLOOKUP(F993,#REF!,2,FALSE)</f>
        <v>#REF!</v>
      </c>
      <c r="I993" t="s">
        <v>74</v>
      </c>
      <c r="J993" s="4">
        <v>44199</v>
      </c>
      <c r="K993" s="4">
        <v>44286</v>
      </c>
      <c r="L993" s="3">
        <f t="shared" si="60"/>
        <v>87</v>
      </c>
      <c r="M993" s="4">
        <v>44287</v>
      </c>
      <c r="N993">
        <f t="shared" si="61"/>
        <v>88</v>
      </c>
      <c r="O993">
        <v>1</v>
      </c>
      <c r="P993" t="e">
        <f>VLOOKUP(F993,#REF!,3,FALSE)</f>
        <v>#REF!</v>
      </c>
      <c r="Q993">
        <f t="shared" si="62"/>
        <v>2</v>
      </c>
      <c r="R993" t="str">
        <f t="shared" si="63"/>
        <v>2-统计学原理</v>
      </c>
      <c r="S993" t="s">
        <v>28</v>
      </c>
      <c r="T993">
        <v>18</v>
      </c>
      <c r="U993">
        <v>1</v>
      </c>
      <c r="V993" t="s">
        <v>80</v>
      </c>
      <c r="W993">
        <v>5</v>
      </c>
      <c r="X993">
        <v>18</v>
      </c>
      <c r="Y993">
        <v>11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e">
        <f>VLOOKUP(A993,#REF!,4,FALSE)</f>
        <v>#REF!</v>
      </c>
      <c r="AW993" t="e">
        <f>VLOOKUP(A993,#REF!,5,FALSE)</f>
        <v>#REF!</v>
      </c>
      <c r="AX993">
        <f>SUMIF(量化书目统计!A:A,H993,量化书目统计!G:G)</f>
        <v>0</v>
      </c>
    </row>
    <row r="994" spans="1:50" x14ac:dyDescent="0.3">
      <c r="A994" t="s">
        <v>4029</v>
      </c>
      <c r="B994" t="s">
        <v>539</v>
      </c>
      <c r="C994" t="s">
        <v>117</v>
      </c>
      <c r="D994">
        <v>4</v>
      </c>
      <c r="E994" t="s">
        <v>2131</v>
      </c>
      <c r="F994" s="1" t="s">
        <v>2132</v>
      </c>
      <c r="G994" t="s">
        <v>2133</v>
      </c>
      <c r="H994" t="e">
        <f>VLOOKUP(F994,#REF!,2,FALSE)</f>
        <v>#REF!</v>
      </c>
      <c r="I994" t="s">
        <v>49</v>
      </c>
      <c r="J994" s="4">
        <v>44478</v>
      </c>
      <c r="K994" s="4">
        <v>44500</v>
      </c>
      <c r="L994" s="3">
        <f t="shared" si="60"/>
        <v>22</v>
      </c>
      <c r="M994" s="4">
        <v>44538</v>
      </c>
      <c r="N994">
        <f t="shared" si="61"/>
        <v>60</v>
      </c>
      <c r="O994">
        <v>1</v>
      </c>
      <c r="P994" t="e">
        <f>VLOOKUP(F994,#REF!,3,FALSE)</f>
        <v>#REF!</v>
      </c>
      <c r="Q994">
        <f t="shared" si="62"/>
        <v>0</v>
      </c>
      <c r="R994" t="str">
        <f t="shared" si="63"/>
        <v/>
      </c>
      <c r="S994" t="s">
        <v>38</v>
      </c>
      <c r="T994">
        <v>5</v>
      </c>
      <c r="U994">
        <v>1</v>
      </c>
      <c r="V994" t="s">
        <v>38</v>
      </c>
      <c r="W994">
        <v>9</v>
      </c>
      <c r="X994">
        <v>45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e">
        <f>VLOOKUP(A994,#REF!,4,FALSE)</f>
        <v>#REF!</v>
      </c>
      <c r="AW994" t="e">
        <f>VLOOKUP(A994,#REF!,5,FALSE)</f>
        <v>#REF!</v>
      </c>
      <c r="AX994">
        <f>SUMIF(量化书目统计!A:A,H994,量化书目统计!G:G)</f>
        <v>0</v>
      </c>
    </row>
    <row r="995" spans="1:50" x14ac:dyDescent="0.3">
      <c r="A995" t="s">
        <v>4029</v>
      </c>
      <c r="B995" t="s">
        <v>539</v>
      </c>
      <c r="C995" t="s">
        <v>117</v>
      </c>
      <c r="D995">
        <v>4</v>
      </c>
      <c r="E995" t="s">
        <v>4033</v>
      </c>
      <c r="F995" s="1" t="s">
        <v>4034</v>
      </c>
      <c r="G995" t="s">
        <v>4035</v>
      </c>
      <c r="H995" t="e">
        <f>VLOOKUP(F995,#REF!,2,FALSE)</f>
        <v>#REF!</v>
      </c>
      <c r="I995" t="s">
        <v>49</v>
      </c>
      <c r="J995" s="4">
        <v>44478</v>
      </c>
      <c r="K995" s="4">
        <v>44500</v>
      </c>
      <c r="L995" s="3">
        <f t="shared" si="60"/>
        <v>22</v>
      </c>
      <c r="M995" s="4">
        <v>44538</v>
      </c>
      <c r="N995">
        <f t="shared" si="61"/>
        <v>60</v>
      </c>
      <c r="O995">
        <v>1</v>
      </c>
      <c r="P995" t="e">
        <f>VLOOKUP(F995,#REF!,3,FALSE)</f>
        <v>#REF!</v>
      </c>
      <c r="Q995">
        <f t="shared" si="62"/>
        <v>0</v>
      </c>
      <c r="R995" t="str">
        <f t="shared" si="63"/>
        <v/>
      </c>
      <c r="S995" t="s">
        <v>38</v>
      </c>
      <c r="T995">
        <v>5</v>
      </c>
      <c r="U995">
        <v>1</v>
      </c>
      <c r="V995" t="s">
        <v>38</v>
      </c>
      <c r="W995">
        <v>9</v>
      </c>
      <c r="X995">
        <v>45</v>
      </c>
      <c r="Y995">
        <v>20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 t="e">
        <f>VLOOKUP(A995,#REF!,4,FALSE)</f>
        <v>#REF!</v>
      </c>
      <c r="AW995" t="e">
        <f>VLOOKUP(A995,#REF!,5,FALSE)</f>
        <v>#REF!</v>
      </c>
      <c r="AX995">
        <f>SUMIF(量化书目统计!A:A,H995,量化书目统计!G:G)</f>
        <v>0</v>
      </c>
    </row>
    <row r="996" spans="1:50" x14ac:dyDescent="0.3">
      <c r="A996" t="s">
        <v>4029</v>
      </c>
      <c r="B996" t="s">
        <v>539</v>
      </c>
      <c r="C996" t="s">
        <v>117</v>
      </c>
      <c r="D996">
        <v>4</v>
      </c>
      <c r="E996" t="s">
        <v>4036</v>
      </c>
      <c r="F996" s="1" t="s">
        <v>4037</v>
      </c>
      <c r="G996" t="s">
        <v>4038</v>
      </c>
      <c r="H996" t="e">
        <f>VLOOKUP(F996,#REF!,2,FALSE)</f>
        <v>#REF!</v>
      </c>
      <c r="I996" t="s">
        <v>317</v>
      </c>
      <c r="J996" s="4">
        <v>44199</v>
      </c>
      <c r="K996" s="4">
        <v>44284</v>
      </c>
      <c r="L996" s="3">
        <f t="shared" si="60"/>
        <v>85</v>
      </c>
      <c r="M996" s="4">
        <v>44287</v>
      </c>
      <c r="N996">
        <f t="shared" si="61"/>
        <v>88</v>
      </c>
      <c r="O996">
        <v>1</v>
      </c>
      <c r="P996" t="e">
        <f>VLOOKUP(F996,#REF!,3,FALSE)</f>
        <v>#REF!</v>
      </c>
      <c r="Q996">
        <f t="shared" si="62"/>
        <v>0</v>
      </c>
      <c r="R996" t="str">
        <f t="shared" si="63"/>
        <v/>
      </c>
      <c r="S996" t="s">
        <v>28</v>
      </c>
      <c r="T996">
        <v>18</v>
      </c>
      <c r="U996">
        <v>1</v>
      </c>
      <c r="V996" t="s">
        <v>80</v>
      </c>
      <c r="W996">
        <v>5</v>
      </c>
      <c r="X996">
        <v>18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e">
        <f>VLOOKUP(A996,#REF!,4,FALSE)</f>
        <v>#REF!</v>
      </c>
      <c r="AW996" t="e">
        <f>VLOOKUP(A996,#REF!,5,FALSE)</f>
        <v>#REF!</v>
      </c>
      <c r="AX996">
        <f>SUMIF(量化书目统计!A:A,H996,量化书目统计!G:G)</f>
        <v>0</v>
      </c>
    </row>
    <row r="997" spans="1:50" x14ac:dyDescent="0.3">
      <c r="A997" t="s">
        <v>4029</v>
      </c>
      <c r="B997" t="s">
        <v>539</v>
      </c>
      <c r="C997" t="s">
        <v>117</v>
      </c>
      <c r="D997">
        <v>4</v>
      </c>
      <c r="E997" t="s">
        <v>4039</v>
      </c>
      <c r="F997" s="1" t="s">
        <v>4040</v>
      </c>
      <c r="G997" t="s">
        <v>4041</v>
      </c>
      <c r="H997" t="e">
        <f>VLOOKUP(F997,#REF!,2,FALSE)</f>
        <v>#REF!</v>
      </c>
      <c r="I997" t="s">
        <v>59</v>
      </c>
      <c r="J997" s="4">
        <v>44478</v>
      </c>
      <c r="K997" s="4">
        <v>44500</v>
      </c>
      <c r="L997" s="3">
        <f t="shared" si="60"/>
        <v>22</v>
      </c>
      <c r="M997" s="4">
        <v>44538</v>
      </c>
      <c r="N997">
        <f t="shared" si="61"/>
        <v>60</v>
      </c>
      <c r="O997">
        <v>1</v>
      </c>
      <c r="P997" t="e">
        <f>VLOOKUP(F997,#REF!,3,FALSE)</f>
        <v>#REF!</v>
      </c>
      <c r="Q997">
        <f t="shared" si="62"/>
        <v>0</v>
      </c>
      <c r="R997" t="str">
        <f t="shared" si="63"/>
        <v/>
      </c>
      <c r="S997" t="s">
        <v>38</v>
      </c>
      <c r="T997">
        <v>5</v>
      </c>
      <c r="U997">
        <v>1</v>
      </c>
      <c r="V997" t="s">
        <v>38</v>
      </c>
      <c r="W997">
        <v>9</v>
      </c>
      <c r="X997">
        <v>45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e">
        <f>VLOOKUP(A997,#REF!,4,FALSE)</f>
        <v>#REF!</v>
      </c>
      <c r="AW997" t="e">
        <f>VLOOKUP(A997,#REF!,5,FALSE)</f>
        <v>#REF!</v>
      </c>
      <c r="AX997">
        <f>SUMIF(量化书目统计!A:A,H997,量化书目统计!G:G)</f>
        <v>0</v>
      </c>
    </row>
    <row r="998" spans="1:50" x14ac:dyDescent="0.3">
      <c r="A998" t="s">
        <v>4042</v>
      </c>
      <c r="B998" t="s">
        <v>539</v>
      </c>
      <c r="C998" t="s">
        <v>117</v>
      </c>
      <c r="D998">
        <v>4</v>
      </c>
      <c r="E998" t="s">
        <v>2717</v>
      </c>
      <c r="F998" s="1" t="s">
        <v>2718</v>
      </c>
      <c r="G998" t="s">
        <v>2719</v>
      </c>
      <c r="H998" t="e">
        <f>VLOOKUP(F998,#REF!,2,FALSE)</f>
        <v>#REF!</v>
      </c>
      <c r="I998" t="s">
        <v>231</v>
      </c>
      <c r="J998" s="4">
        <v>44558</v>
      </c>
      <c r="K998" s="4">
        <v>44564</v>
      </c>
      <c r="L998" s="3">
        <f t="shared" si="60"/>
        <v>6</v>
      </c>
      <c r="M998" s="4">
        <v>44620</v>
      </c>
      <c r="N998">
        <f t="shared" si="61"/>
        <v>62</v>
      </c>
      <c r="O998">
        <v>1</v>
      </c>
      <c r="P998" t="e">
        <f>VLOOKUP(F998,#REF!,3,FALSE)</f>
        <v>#REF!</v>
      </c>
      <c r="Q998">
        <f t="shared" si="62"/>
        <v>0</v>
      </c>
      <c r="R998" t="str">
        <f t="shared" si="63"/>
        <v/>
      </c>
      <c r="S998" t="s">
        <v>38</v>
      </c>
      <c r="T998">
        <v>17</v>
      </c>
      <c r="U998">
        <v>1</v>
      </c>
      <c r="V998" t="s">
        <v>38</v>
      </c>
      <c r="W998">
        <v>18</v>
      </c>
      <c r="X998">
        <v>57</v>
      </c>
      <c r="Y998">
        <v>5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e">
        <f>VLOOKUP(A998,#REF!,4,FALSE)</f>
        <v>#REF!</v>
      </c>
      <c r="AW998" t="e">
        <f>VLOOKUP(A998,#REF!,5,FALSE)</f>
        <v>#REF!</v>
      </c>
      <c r="AX998">
        <f>SUMIF(量化书目统计!A:A,H998,量化书目统计!G:G)</f>
        <v>0</v>
      </c>
    </row>
    <row r="999" spans="1:50" x14ac:dyDescent="0.3">
      <c r="A999" t="s">
        <v>4042</v>
      </c>
      <c r="B999" t="s">
        <v>539</v>
      </c>
      <c r="C999" t="s">
        <v>117</v>
      </c>
      <c r="D999">
        <v>4</v>
      </c>
      <c r="E999" t="s">
        <v>4043</v>
      </c>
      <c r="F999" s="1" t="s">
        <v>4044</v>
      </c>
      <c r="G999" t="s">
        <v>4045</v>
      </c>
      <c r="H999" t="e">
        <f>VLOOKUP(F999,#REF!,2,FALSE)</f>
        <v>#REF!</v>
      </c>
      <c r="I999" t="s">
        <v>231</v>
      </c>
      <c r="J999" s="4">
        <v>44558</v>
      </c>
      <c r="K999" s="4">
        <v>44564</v>
      </c>
      <c r="L999" s="3">
        <f t="shared" si="60"/>
        <v>6</v>
      </c>
      <c r="M999" s="4">
        <v>44620</v>
      </c>
      <c r="N999">
        <f t="shared" si="61"/>
        <v>62</v>
      </c>
      <c r="O999">
        <v>1</v>
      </c>
      <c r="P999" t="e">
        <f>VLOOKUP(F999,#REF!,3,FALSE)</f>
        <v>#REF!</v>
      </c>
      <c r="Q999">
        <f t="shared" si="62"/>
        <v>0</v>
      </c>
      <c r="R999" t="str">
        <f t="shared" si="63"/>
        <v/>
      </c>
      <c r="S999" t="s">
        <v>38</v>
      </c>
      <c r="T999">
        <v>17</v>
      </c>
      <c r="U999">
        <v>1</v>
      </c>
      <c r="V999" t="s">
        <v>38</v>
      </c>
      <c r="W999">
        <v>18</v>
      </c>
      <c r="X999">
        <v>57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e">
        <f>VLOOKUP(A999,#REF!,4,FALSE)</f>
        <v>#REF!</v>
      </c>
      <c r="AW999" t="e">
        <f>VLOOKUP(A999,#REF!,5,FALSE)</f>
        <v>#REF!</v>
      </c>
      <c r="AX999">
        <f>SUMIF(量化书目统计!A:A,H999,量化书目统计!G:G)</f>
        <v>0</v>
      </c>
    </row>
    <row r="1000" spans="1:50" x14ac:dyDescent="0.3">
      <c r="A1000" t="s">
        <v>4042</v>
      </c>
      <c r="B1000" t="s">
        <v>539</v>
      </c>
      <c r="C1000" t="s">
        <v>117</v>
      </c>
      <c r="D1000">
        <v>4</v>
      </c>
      <c r="E1000" t="s">
        <v>1732</v>
      </c>
      <c r="F1000" s="1" t="s">
        <v>1733</v>
      </c>
      <c r="G1000" t="s">
        <v>1734</v>
      </c>
      <c r="H1000" t="e">
        <f>VLOOKUP(F1000,#REF!,2,FALSE)</f>
        <v>#REF!</v>
      </c>
      <c r="I1000" t="s">
        <v>231</v>
      </c>
      <c r="J1000" s="4">
        <v>44558</v>
      </c>
      <c r="K1000" s="4">
        <v>44564</v>
      </c>
      <c r="L1000" s="3">
        <f t="shared" si="60"/>
        <v>6</v>
      </c>
      <c r="M1000" s="4">
        <v>44620</v>
      </c>
      <c r="N1000">
        <f t="shared" si="61"/>
        <v>62</v>
      </c>
      <c r="O1000">
        <v>1</v>
      </c>
      <c r="P1000" t="e">
        <f>VLOOKUP(F1000,#REF!,3,FALSE)</f>
        <v>#REF!</v>
      </c>
      <c r="Q1000">
        <f t="shared" si="62"/>
        <v>0</v>
      </c>
      <c r="R1000" t="str">
        <f t="shared" si="63"/>
        <v/>
      </c>
      <c r="S1000" t="s">
        <v>38</v>
      </c>
      <c r="T1000">
        <v>17</v>
      </c>
      <c r="U1000">
        <v>1</v>
      </c>
      <c r="V1000" t="s">
        <v>38</v>
      </c>
      <c r="W1000">
        <v>18</v>
      </c>
      <c r="X1000">
        <v>57</v>
      </c>
      <c r="Y1000">
        <v>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e">
        <f>VLOOKUP(A1000,#REF!,4,FALSE)</f>
        <v>#REF!</v>
      </c>
      <c r="AW1000" t="e">
        <f>VLOOKUP(A1000,#REF!,5,FALSE)</f>
        <v>#REF!</v>
      </c>
      <c r="AX1000">
        <f>SUMIF(量化书目统计!A:A,H1000,量化书目统计!G:G)</f>
        <v>0</v>
      </c>
    </row>
    <row r="1001" spans="1:50" x14ac:dyDescent="0.3">
      <c r="A1001" t="s">
        <v>4042</v>
      </c>
      <c r="B1001" t="s">
        <v>539</v>
      </c>
      <c r="C1001" t="s">
        <v>117</v>
      </c>
      <c r="D1001">
        <v>4</v>
      </c>
      <c r="E1001" t="s">
        <v>3388</v>
      </c>
      <c r="F1001" s="1" t="s">
        <v>3389</v>
      </c>
      <c r="G1001" t="s">
        <v>3390</v>
      </c>
      <c r="H1001" t="e">
        <f>VLOOKUP(F1001,#REF!,2,FALSE)</f>
        <v>#REF!</v>
      </c>
      <c r="I1001" t="s">
        <v>231</v>
      </c>
      <c r="J1001" s="4">
        <v>44558</v>
      </c>
      <c r="K1001" s="4">
        <v>44564</v>
      </c>
      <c r="L1001" s="3">
        <f t="shared" si="60"/>
        <v>6</v>
      </c>
      <c r="M1001" s="4">
        <v>44620</v>
      </c>
      <c r="N1001">
        <f t="shared" si="61"/>
        <v>62</v>
      </c>
      <c r="O1001">
        <v>1</v>
      </c>
      <c r="P1001" t="e">
        <f>VLOOKUP(F1001,#REF!,3,FALSE)</f>
        <v>#REF!</v>
      </c>
      <c r="Q1001">
        <f t="shared" si="62"/>
        <v>0</v>
      </c>
      <c r="R1001" t="str">
        <f t="shared" si="63"/>
        <v/>
      </c>
      <c r="S1001" t="s">
        <v>38</v>
      </c>
      <c r="T1001">
        <v>17</v>
      </c>
      <c r="U1001">
        <v>1</v>
      </c>
      <c r="V1001" t="s">
        <v>38</v>
      </c>
      <c r="W1001">
        <v>18</v>
      </c>
      <c r="X1001">
        <v>57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e">
        <f>VLOOKUP(A1001,#REF!,4,FALSE)</f>
        <v>#REF!</v>
      </c>
      <c r="AW1001" t="e">
        <f>VLOOKUP(A1001,#REF!,5,FALSE)</f>
        <v>#REF!</v>
      </c>
      <c r="AX1001">
        <f>SUMIF(量化书目统计!A:A,H1001,量化书目统计!G:G)</f>
        <v>0</v>
      </c>
    </row>
    <row r="1002" spans="1:50" x14ac:dyDescent="0.3">
      <c r="A1002" t="s">
        <v>4042</v>
      </c>
      <c r="B1002" t="s">
        <v>539</v>
      </c>
      <c r="C1002" t="s">
        <v>117</v>
      </c>
      <c r="D1002">
        <v>4</v>
      </c>
      <c r="E1002" t="s">
        <v>3162</v>
      </c>
      <c r="F1002" s="1" t="s">
        <v>3163</v>
      </c>
      <c r="G1002" t="s">
        <v>3164</v>
      </c>
      <c r="H1002" t="e">
        <f>VLOOKUP(F1002,#REF!,2,FALSE)</f>
        <v>#REF!</v>
      </c>
      <c r="I1002" t="s">
        <v>49</v>
      </c>
      <c r="J1002" s="4">
        <v>44568</v>
      </c>
      <c r="K1002" s="4">
        <v>44614</v>
      </c>
      <c r="L1002" s="3">
        <f t="shared" si="60"/>
        <v>46</v>
      </c>
      <c r="M1002" s="4">
        <v>44628</v>
      </c>
      <c r="N1002">
        <f t="shared" si="61"/>
        <v>60</v>
      </c>
      <c r="O1002">
        <v>1</v>
      </c>
      <c r="P1002" t="e">
        <f>VLOOKUP(F1002,#REF!,3,FALSE)</f>
        <v>#REF!</v>
      </c>
      <c r="Q1002">
        <f t="shared" si="62"/>
        <v>0</v>
      </c>
      <c r="R1002" t="str">
        <f t="shared" si="63"/>
        <v/>
      </c>
      <c r="S1002" t="s">
        <v>38</v>
      </c>
      <c r="T1002">
        <v>18</v>
      </c>
      <c r="U1002">
        <v>1</v>
      </c>
      <c r="V1002" t="s">
        <v>99</v>
      </c>
      <c r="W1002">
        <v>2</v>
      </c>
      <c r="X1002">
        <v>58</v>
      </c>
      <c r="Y1002">
        <v>4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e">
        <f>VLOOKUP(A1002,#REF!,4,FALSE)</f>
        <v>#REF!</v>
      </c>
      <c r="AW1002" t="e">
        <f>VLOOKUP(A1002,#REF!,5,FALSE)</f>
        <v>#REF!</v>
      </c>
      <c r="AX1002">
        <f>SUMIF(量化书目统计!A:A,H1002,量化书目统计!G:G)</f>
        <v>0</v>
      </c>
    </row>
    <row r="1003" spans="1:50" x14ac:dyDescent="0.3">
      <c r="A1003" t="s">
        <v>4042</v>
      </c>
      <c r="B1003" t="s">
        <v>539</v>
      </c>
      <c r="C1003" t="s">
        <v>117</v>
      </c>
      <c r="D1003">
        <v>4</v>
      </c>
      <c r="E1003" t="s">
        <v>575</v>
      </c>
      <c r="F1003" s="1" t="s">
        <v>576</v>
      </c>
      <c r="G1003" t="s">
        <v>577</v>
      </c>
      <c r="H1003" t="e">
        <f>VLOOKUP(F1003,#REF!,2,FALSE)</f>
        <v>#REF!</v>
      </c>
      <c r="I1003" t="s">
        <v>49</v>
      </c>
      <c r="J1003" s="4">
        <v>44568</v>
      </c>
      <c r="K1003" s="4">
        <v>44614</v>
      </c>
      <c r="L1003" s="3">
        <f t="shared" si="60"/>
        <v>46</v>
      </c>
      <c r="M1003" s="4">
        <v>44628</v>
      </c>
      <c r="N1003">
        <f t="shared" si="61"/>
        <v>60</v>
      </c>
      <c r="O1003">
        <v>1</v>
      </c>
      <c r="P1003" t="e">
        <f>VLOOKUP(F1003,#REF!,3,FALSE)</f>
        <v>#REF!</v>
      </c>
      <c r="Q1003">
        <f t="shared" si="62"/>
        <v>0</v>
      </c>
      <c r="R1003" t="str">
        <f t="shared" si="63"/>
        <v/>
      </c>
      <c r="S1003" t="s">
        <v>38</v>
      </c>
      <c r="T1003">
        <v>18</v>
      </c>
      <c r="U1003">
        <v>1</v>
      </c>
      <c r="V1003" t="s">
        <v>99</v>
      </c>
      <c r="W1003">
        <v>2</v>
      </c>
      <c r="X1003">
        <v>58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 t="e">
        <f>VLOOKUP(A1003,#REF!,4,FALSE)</f>
        <v>#REF!</v>
      </c>
      <c r="AW1003" t="e">
        <f>VLOOKUP(A1003,#REF!,5,FALSE)</f>
        <v>#REF!</v>
      </c>
      <c r="AX1003">
        <f>SUMIF(量化书目统计!A:A,H1003,量化书目统计!G:G)</f>
        <v>0</v>
      </c>
    </row>
    <row r="1004" spans="1:50" x14ac:dyDescent="0.3">
      <c r="A1004" t="s">
        <v>760</v>
      </c>
      <c r="B1004" t="s">
        <v>539</v>
      </c>
      <c r="C1004" t="s">
        <v>308</v>
      </c>
      <c r="D1004">
        <v>1</v>
      </c>
      <c r="E1004" t="s">
        <v>761</v>
      </c>
      <c r="F1004" s="1" t="s">
        <v>762</v>
      </c>
      <c r="G1004" t="s">
        <v>763</v>
      </c>
      <c r="H1004" t="e">
        <f>VLOOKUP(F1004,#REF!,2,FALSE)</f>
        <v>#REF!</v>
      </c>
      <c r="I1004" t="s">
        <v>59</v>
      </c>
      <c r="J1004" s="4">
        <v>44116</v>
      </c>
      <c r="K1004" s="4">
        <v>44131</v>
      </c>
      <c r="L1004" s="3">
        <f t="shared" si="60"/>
        <v>15</v>
      </c>
      <c r="M1004" s="4">
        <v>44176</v>
      </c>
      <c r="N1004">
        <f t="shared" si="61"/>
        <v>60</v>
      </c>
      <c r="O1004">
        <v>0</v>
      </c>
      <c r="P1004" t="e">
        <f>VLOOKUP(F1004,#REF!,3,FALSE)</f>
        <v>#REF!</v>
      </c>
      <c r="Q1004">
        <f t="shared" si="62"/>
        <v>0</v>
      </c>
      <c r="R1004" t="str">
        <f t="shared" si="63"/>
        <v/>
      </c>
      <c r="S1004" t="s">
        <v>28</v>
      </c>
      <c r="T1004">
        <v>6</v>
      </c>
      <c r="U1004">
        <v>1</v>
      </c>
      <c r="V1004" t="s">
        <v>28</v>
      </c>
      <c r="W1004">
        <v>8</v>
      </c>
      <c r="X1004">
        <v>6</v>
      </c>
      <c r="Y1004">
        <v>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e">
        <f>VLOOKUP(A1004,#REF!,4,FALSE)</f>
        <v>#REF!</v>
      </c>
      <c r="AW1004" t="e">
        <f>VLOOKUP(A1004,#REF!,5,FALSE)</f>
        <v>#REF!</v>
      </c>
      <c r="AX1004">
        <f>SUMIF(量化书目统计!A:A,H1004,量化书目统计!G:G)</f>
        <v>0</v>
      </c>
    </row>
    <row r="1005" spans="1:50" x14ac:dyDescent="0.3">
      <c r="A1005" t="s">
        <v>4046</v>
      </c>
      <c r="B1005" t="s">
        <v>539</v>
      </c>
      <c r="C1005" t="s">
        <v>117</v>
      </c>
      <c r="D1005">
        <v>4</v>
      </c>
      <c r="E1005" t="s">
        <v>1904</v>
      </c>
      <c r="F1005" s="1" t="s">
        <v>1905</v>
      </c>
      <c r="G1005" t="s">
        <v>1906</v>
      </c>
      <c r="H1005" t="e">
        <f>VLOOKUP(F1005,#REF!,2,FALSE)</f>
        <v>#REF!</v>
      </c>
      <c r="I1005" t="s">
        <v>53</v>
      </c>
      <c r="J1005" s="4">
        <v>44199</v>
      </c>
      <c r="K1005" s="4">
        <v>44255</v>
      </c>
      <c r="L1005" s="3">
        <f t="shared" si="60"/>
        <v>56</v>
      </c>
      <c r="M1005" s="4">
        <v>44260</v>
      </c>
      <c r="N1005">
        <f t="shared" si="61"/>
        <v>61</v>
      </c>
      <c r="O1005">
        <v>1</v>
      </c>
      <c r="P1005" t="e">
        <f>VLOOKUP(F1005,#REF!,3,FALSE)</f>
        <v>#REF!</v>
      </c>
      <c r="Q1005">
        <f t="shared" si="62"/>
        <v>0</v>
      </c>
      <c r="R1005" t="str">
        <f t="shared" si="63"/>
        <v/>
      </c>
      <c r="S1005" t="s">
        <v>28</v>
      </c>
      <c r="T1005">
        <v>18</v>
      </c>
      <c r="U1005">
        <v>1</v>
      </c>
      <c r="V1005" t="s">
        <v>43</v>
      </c>
      <c r="X1005">
        <v>18</v>
      </c>
      <c r="Y1005">
        <v>11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e">
        <f>VLOOKUP(A1005,#REF!,4,FALSE)</f>
        <v>#REF!</v>
      </c>
      <c r="AW1005" t="e">
        <f>VLOOKUP(A1005,#REF!,5,FALSE)</f>
        <v>#REF!</v>
      </c>
      <c r="AX1005">
        <f>SUMIF(量化书目统计!A:A,H1005,量化书目统计!G:G)</f>
        <v>0</v>
      </c>
    </row>
    <row r="1006" spans="1:50" x14ac:dyDescent="0.3">
      <c r="A1006" t="s">
        <v>4046</v>
      </c>
      <c r="B1006" t="s">
        <v>539</v>
      </c>
      <c r="C1006" t="s">
        <v>117</v>
      </c>
      <c r="D1006">
        <v>4</v>
      </c>
      <c r="E1006" t="s">
        <v>4047</v>
      </c>
      <c r="F1006" s="1" t="s">
        <v>4048</v>
      </c>
      <c r="G1006" t="s">
        <v>4049</v>
      </c>
      <c r="H1006" t="e">
        <f>VLOOKUP(F1006,#REF!,2,FALSE)</f>
        <v>#REF!</v>
      </c>
      <c r="I1006" t="s">
        <v>53</v>
      </c>
      <c r="J1006" s="4">
        <v>44199</v>
      </c>
      <c r="K1006" s="4">
        <v>44255</v>
      </c>
      <c r="L1006" s="3">
        <f t="shared" si="60"/>
        <v>56</v>
      </c>
      <c r="M1006" s="4">
        <v>44260</v>
      </c>
      <c r="N1006">
        <f t="shared" si="61"/>
        <v>61</v>
      </c>
      <c r="O1006">
        <v>1</v>
      </c>
      <c r="P1006" t="e">
        <f>VLOOKUP(F1006,#REF!,3,FALSE)</f>
        <v>#REF!</v>
      </c>
      <c r="Q1006">
        <f t="shared" si="62"/>
        <v>0</v>
      </c>
      <c r="R1006" t="str">
        <f t="shared" si="63"/>
        <v/>
      </c>
      <c r="S1006" t="s">
        <v>28</v>
      </c>
      <c r="T1006">
        <v>18</v>
      </c>
      <c r="U1006">
        <v>1</v>
      </c>
      <c r="V1006" t="s">
        <v>43</v>
      </c>
      <c r="X1006">
        <v>18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e">
        <f>VLOOKUP(A1006,#REF!,4,FALSE)</f>
        <v>#REF!</v>
      </c>
      <c r="AW1006" t="e">
        <f>VLOOKUP(A1006,#REF!,5,FALSE)</f>
        <v>#REF!</v>
      </c>
      <c r="AX1006">
        <f>SUMIF(量化书目统计!A:A,H1006,量化书目统计!G:G)</f>
        <v>0</v>
      </c>
    </row>
    <row r="1007" spans="1:50" x14ac:dyDescent="0.3">
      <c r="A1007" t="s">
        <v>4050</v>
      </c>
      <c r="B1007" t="s">
        <v>539</v>
      </c>
      <c r="C1007" t="s">
        <v>117</v>
      </c>
      <c r="D1007">
        <v>4</v>
      </c>
      <c r="E1007" t="s">
        <v>4051</v>
      </c>
      <c r="F1007" s="1" t="s">
        <v>4052</v>
      </c>
      <c r="G1007" t="s">
        <v>4053</v>
      </c>
      <c r="H1007" t="e">
        <f>VLOOKUP(F1007,#REF!,2,FALSE)</f>
        <v>#REF!</v>
      </c>
      <c r="I1007" t="s">
        <v>183</v>
      </c>
      <c r="J1007" s="4">
        <v>44122</v>
      </c>
      <c r="K1007" s="4">
        <v>44207</v>
      </c>
      <c r="L1007" s="3">
        <f t="shared" si="60"/>
        <v>85</v>
      </c>
      <c r="M1007" s="4">
        <v>44223</v>
      </c>
      <c r="N1007">
        <f t="shared" si="61"/>
        <v>101</v>
      </c>
      <c r="O1007">
        <v>1</v>
      </c>
      <c r="P1007" t="e">
        <f>VLOOKUP(F1007,#REF!,3,FALSE)</f>
        <v>#REF!</v>
      </c>
      <c r="Q1007">
        <f t="shared" si="62"/>
        <v>0</v>
      </c>
      <c r="R1007" t="str">
        <f t="shared" si="63"/>
        <v/>
      </c>
      <c r="S1007" t="s">
        <v>28</v>
      </c>
      <c r="T1007">
        <v>7</v>
      </c>
      <c r="U1007">
        <v>1</v>
      </c>
      <c r="V1007" t="s">
        <v>28</v>
      </c>
      <c r="W1007">
        <v>18</v>
      </c>
      <c r="X1007">
        <v>7</v>
      </c>
      <c r="Y1007">
        <v>15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e">
        <f>VLOOKUP(A1007,#REF!,4,FALSE)</f>
        <v>#REF!</v>
      </c>
      <c r="AW1007" t="e">
        <f>VLOOKUP(A1007,#REF!,5,FALSE)</f>
        <v>#REF!</v>
      </c>
      <c r="AX1007">
        <f>SUMIF(量化书目统计!A:A,H1007,量化书目统计!G:G)</f>
        <v>0</v>
      </c>
    </row>
    <row r="1008" spans="1:50" x14ac:dyDescent="0.3">
      <c r="A1008" t="s">
        <v>4050</v>
      </c>
      <c r="B1008" t="s">
        <v>539</v>
      </c>
      <c r="C1008" t="s">
        <v>117</v>
      </c>
      <c r="D1008">
        <v>4</v>
      </c>
      <c r="E1008" t="s">
        <v>4054</v>
      </c>
      <c r="F1008" s="1" t="s">
        <v>4055</v>
      </c>
      <c r="G1008" t="s">
        <v>4056</v>
      </c>
      <c r="H1008" t="e">
        <f>VLOOKUP(F1008,#REF!,2,FALSE)</f>
        <v>#REF!</v>
      </c>
      <c r="I1008" t="s">
        <v>53</v>
      </c>
      <c r="J1008" s="4">
        <v>44479</v>
      </c>
      <c r="K1008" s="4">
        <v>44481</v>
      </c>
      <c r="L1008" s="3">
        <f t="shared" si="60"/>
        <v>2</v>
      </c>
      <c r="M1008" s="4">
        <v>44509</v>
      </c>
      <c r="N1008">
        <f t="shared" si="61"/>
        <v>30</v>
      </c>
      <c r="O1008">
        <v>1</v>
      </c>
      <c r="P1008" t="e">
        <f>VLOOKUP(F1008,#REF!,3,FALSE)</f>
        <v>#REF!</v>
      </c>
      <c r="Q1008">
        <f t="shared" si="62"/>
        <v>0</v>
      </c>
      <c r="R1008" t="str">
        <f t="shared" si="63"/>
        <v/>
      </c>
      <c r="S1008" t="s">
        <v>38</v>
      </c>
      <c r="T1008">
        <v>6</v>
      </c>
      <c r="U1008">
        <v>1</v>
      </c>
      <c r="V1008" t="s">
        <v>38</v>
      </c>
      <c r="W1008">
        <v>6</v>
      </c>
      <c r="X1008">
        <v>46</v>
      </c>
      <c r="Y1008">
        <v>15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e">
        <f>VLOOKUP(A1008,#REF!,4,FALSE)</f>
        <v>#REF!</v>
      </c>
      <c r="AW1008" t="e">
        <f>VLOOKUP(A1008,#REF!,5,FALSE)</f>
        <v>#REF!</v>
      </c>
      <c r="AX1008">
        <f>SUMIF(量化书目统计!A:A,H1008,量化书目统计!G:G)</f>
        <v>0</v>
      </c>
    </row>
    <row r="1009" spans="1:50" x14ac:dyDescent="0.3">
      <c r="A1009" t="s">
        <v>4050</v>
      </c>
      <c r="B1009" t="s">
        <v>539</v>
      </c>
      <c r="C1009" t="s">
        <v>117</v>
      </c>
      <c r="D1009">
        <v>4</v>
      </c>
      <c r="E1009" t="s">
        <v>3064</v>
      </c>
      <c r="F1009" s="1" t="s">
        <v>4057</v>
      </c>
      <c r="G1009" t="s">
        <v>4058</v>
      </c>
      <c r="H1009" t="e">
        <f>VLOOKUP(F1009,#REF!,2,FALSE)</f>
        <v>#REF!</v>
      </c>
      <c r="I1009" t="s">
        <v>49</v>
      </c>
      <c r="J1009" s="4">
        <v>44299</v>
      </c>
      <c r="K1009" s="4">
        <v>44329</v>
      </c>
      <c r="L1009" s="3">
        <f t="shared" si="60"/>
        <v>30</v>
      </c>
      <c r="M1009" s="4">
        <v>44329</v>
      </c>
      <c r="N1009">
        <f t="shared" si="61"/>
        <v>30</v>
      </c>
      <c r="O1009">
        <v>1</v>
      </c>
      <c r="P1009" t="e">
        <f>VLOOKUP(F1009,#REF!,3,FALSE)</f>
        <v>#REF!</v>
      </c>
      <c r="Q1009">
        <f t="shared" si="62"/>
        <v>0</v>
      </c>
      <c r="R1009" t="str">
        <f t="shared" si="63"/>
        <v/>
      </c>
      <c r="S1009" t="s">
        <v>80</v>
      </c>
      <c r="T1009">
        <v>7</v>
      </c>
      <c r="U1009">
        <v>1</v>
      </c>
      <c r="V1009" t="s">
        <v>80</v>
      </c>
      <c r="W1009">
        <v>11</v>
      </c>
      <c r="X1009">
        <v>27</v>
      </c>
      <c r="Y1009">
        <v>15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e">
        <f>VLOOKUP(A1009,#REF!,4,FALSE)</f>
        <v>#REF!</v>
      </c>
      <c r="AW1009" t="e">
        <f>VLOOKUP(A1009,#REF!,5,FALSE)</f>
        <v>#REF!</v>
      </c>
      <c r="AX1009">
        <f>SUMIF(量化书目统计!A:A,H1009,量化书目统计!G:G)</f>
        <v>0</v>
      </c>
    </row>
    <row r="1010" spans="1:50" x14ac:dyDescent="0.3">
      <c r="A1010" t="s">
        <v>4050</v>
      </c>
      <c r="B1010" t="s">
        <v>539</v>
      </c>
      <c r="C1010" t="s">
        <v>117</v>
      </c>
      <c r="D1010">
        <v>4</v>
      </c>
      <c r="E1010" t="s">
        <v>1564</v>
      </c>
      <c r="F1010" s="1" t="s">
        <v>1565</v>
      </c>
      <c r="G1010" t="s">
        <v>1566</v>
      </c>
      <c r="H1010" t="e">
        <f>VLOOKUP(F1010,#REF!,2,FALSE)</f>
        <v>#REF!</v>
      </c>
      <c r="I1010" t="s">
        <v>42</v>
      </c>
      <c r="J1010" s="4">
        <v>44482</v>
      </c>
      <c r="K1010" s="4">
        <v>44546</v>
      </c>
      <c r="L1010" s="3">
        <f t="shared" si="60"/>
        <v>64</v>
      </c>
      <c r="M1010" s="4">
        <v>44543</v>
      </c>
      <c r="N1010">
        <f t="shared" si="61"/>
        <v>61</v>
      </c>
      <c r="O1010">
        <v>1</v>
      </c>
      <c r="P1010" t="e">
        <f>VLOOKUP(F1010,#REF!,3,FALSE)</f>
        <v>#REF!</v>
      </c>
      <c r="Q1010">
        <f t="shared" si="62"/>
        <v>0</v>
      </c>
      <c r="R1010" t="str">
        <f t="shared" si="63"/>
        <v/>
      </c>
      <c r="S1010" t="s">
        <v>38</v>
      </c>
      <c r="T1010">
        <v>6</v>
      </c>
      <c r="U1010">
        <v>1</v>
      </c>
      <c r="V1010" t="s">
        <v>38</v>
      </c>
      <c r="W1010">
        <v>15</v>
      </c>
      <c r="X1010">
        <v>46</v>
      </c>
      <c r="Y1010">
        <v>5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e">
        <f>VLOOKUP(A1010,#REF!,4,FALSE)</f>
        <v>#REF!</v>
      </c>
      <c r="AW1010" t="e">
        <f>VLOOKUP(A1010,#REF!,5,FALSE)</f>
        <v>#REF!</v>
      </c>
      <c r="AX1010">
        <f>SUMIF(量化书目统计!A:A,H1010,量化书目统计!G:G)</f>
        <v>0</v>
      </c>
    </row>
    <row r="1011" spans="1:50" x14ac:dyDescent="0.3">
      <c r="A1011" t="s">
        <v>4050</v>
      </c>
      <c r="B1011" t="s">
        <v>539</v>
      </c>
      <c r="C1011" t="s">
        <v>117</v>
      </c>
      <c r="D1011">
        <v>4</v>
      </c>
      <c r="E1011" t="s">
        <v>1414</v>
      </c>
      <c r="F1011" s="1" t="s">
        <v>1415</v>
      </c>
      <c r="G1011" t="s">
        <v>1416</v>
      </c>
      <c r="H1011" t="e">
        <f>VLOOKUP(F1011,#REF!,2,FALSE)</f>
        <v>#REF!</v>
      </c>
      <c r="I1011" t="s">
        <v>1417</v>
      </c>
      <c r="J1011" s="4">
        <v>44182</v>
      </c>
      <c r="K1011" s="4">
        <v>44206</v>
      </c>
      <c r="L1011" s="3">
        <f t="shared" si="60"/>
        <v>24</v>
      </c>
      <c r="M1011" s="4">
        <v>44214</v>
      </c>
      <c r="N1011">
        <f t="shared" si="61"/>
        <v>32</v>
      </c>
      <c r="O1011">
        <v>1</v>
      </c>
      <c r="P1011" t="e">
        <f>VLOOKUP(F1011,#REF!,3,FALSE)</f>
        <v>#REF!</v>
      </c>
      <c r="Q1011">
        <f t="shared" si="62"/>
        <v>0</v>
      </c>
      <c r="R1011" t="str">
        <f t="shared" si="63"/>
        <v/>
      </c>
      <c r="S1011" t="s">
        <v>28</v>
      </c>
      <c r="T1011">
        <v>15</v>
      </c>
      <c r="U1011">
        <v>1</v>
      </c>
      <c r="V1011" t="s">
        <v>28</v>
      </c>
      <c r="W1011">
        <v>18</v>
      </c>
      <c r="X1011">
        <v>15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e">
        <f>VLOOKUP(A1011,#REF!,4,FALSE)</f>
        <v>#REF!</v>
      </c>
      <c r="AW1011" t="e">
        <f>VLOOKUP(A1011,#REF!,5,FALSE)</f>
        <v>#REF!</v>
      </c>
      <c r="AX1011">
        <f>SUMIF(量化书目统计!A:A,H1011,量化书目统计!G:G)</f>
        <v>0</v>
      </c>
    </row>
    <row r="1012" spans="1:50" x14ac:dyDescent="0.3">
      <c r="A1012" t="s">
        <v>4050</v>
      </c>
      <c r="B1012" t="s">
        <v>539</v>
      </c>
      <c r="C1012" t="s">
        <v>117</v>
      </c>
      <c r="D1012">
        <v>4</v>
      </c>
      <c r="E1012" t="s">
        <v>2276</v>
      </c>
      <c r="F1012" s="1" t="s">
        <v>2277</v>
      </c>
      <c r="G1012" t="s">
        <v>2278</v>
      </c>
      <c r="H1012" t="e">
        <f>VLOOKUP(F1012,#REF!,2,FALSE)</f>
        <v>#REF!</v>
      </c>
      <c r="I1012" t="s">
        <v>49</v>
      </c>
      <c r="J1012" s="4">
        <v>44094</v>
      </c>
      <c r="K1012" s="4">
        <v>44102</v>
      </c>
      <c r="L1012" s="3">
        <f t="shared" si="60"/>
        <v>8</v>
      </c>
      <c r="M1012" s="4">
        <v>44124</v>
      </c>
      <c r="N1012">
        <f t="shared" si="61"/>
        <v>30</v>
      </c>
      <c r="O1012">
        <v>1</v>
      </c>
      <c r="P1012" t="e">
        <f>VLOOKUP(F1012,#REF!,3,FALSE)</f>
        <v>#REF!</v>
      </c>
      <c r="Q1012">
        <f t="shared" si="62"/>
        <v>0</v>
      </c>
      <c r="R1012" t="str">
        <f t="shared" si="63"/>
        <v/>
      </c>
      <c r="S1012" t="s">
        <v>28</v>
      </c>
      <c r="T1012">
        <v>3</v>
      </c>
      <c r="U1012">
        <v>1</v>
      </c>
      <c r="V1012" t="s">
        <v>28</v>
      </c>
      <c r="W1012">
        <v>4</v>
      </c>
      <c r="X1012">
        <v>3</v>
      </c>
      <c r="Y1012">
        <v>15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e">
        <f>VLOOKUP(A1012,#REF!,4,FALSE)</f>
        <v>#REF!</v>
      </c>
      <c r="AW1012" t="e">
        <f>VLOOKUP(A1012,#REF!,5,FALSE)</f>
        <v>#REF!</v>
      </c>
      <c r="AX1012">
        <f>SUMIF(量化书目统计!A:A,H1012,量化书目统计!G:G)</f>
        <v>0</v>
      </c>
    </row>
    <row r="1013" spans="1:50" x14ac:dyDescent="0.3">
      <c r="A1013" t="s">
        <v>4050</v>
      </c>
      <c r="B1013" t="s">
        <v>539</v>
      </c>
      <c r="C1013" t="s">
        <v>117</v>
      </c>
      <c r="D1013">
        <v>4</v>
      </c>
      <c r="E1013" t="s">
        <v>4059</v>
      </c>
      <c r="F1013" s="1" t="s">
        <v>4060</v>
      </c>
      <c r="G1013" t="s">
        <v>4061</v>
      </c>
      <c r="H1013" t="e">
        <f>VLOOKUP(F1013,#REF!,2,FALSE)</f>
        <v>#REF!</v>
      </c>
      <c r="I1013" t="s">
        <v>49</v>
      </c>
      <c r="J1013" s="4">
        <v>44467</v>
      </c>
      <c r="K1013" s="4">
        <v>44620</v>
      </c>
      <c r="L1013" s="3">
        <f t="shared" si="60"/>
        <v>153</v>
      </c>
      <c r="M1013" s="4">
        <v>44624</v>
      </c>
      <c r="N1013">
        <f t="shared" si="61"/>
        <v>157</v>
      </c>
      <c r="O1013">
        <v>1</v>
      </c>
      <c r="P1013" t="e">
        <f>VLOOKUP(F1013,#REF!,3,FALSE)</f>
        <v>#REF!</v>
      </c>
      <c r="Q1013">
        <f t="shared" si="62"/>
        <v>0</v>
      </c>
      <c r="R1013" t="str">
        <f t="shared" si="63"/>
        <v/>
      </c>
      <c r="S1013" t="s">
        <v>38</v>
      </c>
      <c r="T1013">
        <v>4</v>
      </c>
      <c r="U1013">
        <v>1</v>
      </c>
      <c r="V1013" t="s">
        <v>99</v>
      </c>
      <c r="W1013">
        <v>3</v>
      </c>
      <c r="X1013">
        <v>44</v>
      </c>
      <c r="Y1013">
        <v>15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e">
        <f>VLOOKUP(A1013,#REF!,4,FALSE)</f>
        <v>#REF!</v>
      </c>
      <c r="AW1013" t="e">
        <f>VLOOKUP(A1013,#REF!,5,FALSE)</f>
        <v>#REF!</v>
      </c>
      <c r="AX1013">
        <f>SUMIF(量化书目统计!A:A,H1013,量化书目统计!G:G)</f>
        <v>0</v>
      </c>
    </row>
    <row r="1014" spans="1:50" x14ac:dyDescent="0.3">
      <c r="A1014" t="s">
        <v>4050</v>
      </c>
      <c r="B1014" t="s">
        <v>539</v>
      </c>
      <c r="C1014" t="s">
        <v>117</v>
      </c>
      <c r="D1014">
        <v>4</v>
      </c>
      <c r="E1014" t="s">
        <v>4051</v>
      </c>
      <c r="F1014" s="1" t="s">
        <v>4062</v>
      </c>
      <c r="G1014" t="s">
        <v>4063</v>
      </c>
      <c r="H1014" t="e">
        <f>VLOOKUP(F1014,#REF!,2,FALSE)</f>
        <v>#REF!</v>
      </c>
      <c r="I1014" t="s">
        <v>183</v>
      </c>
      <c r="J1014" s="4">
        <v>44122</v>
      </c>
      <c r="K1014" s="4">
        <v>44207</v>
      </c>
      <c r="L1014" s="3">
        <f t="shared" si="60"/>
        <v>85</v>
      </c>
      <c r="M1014" s="4">
        <v>44223</v>
      </c>
      <c r="N1014">
        <f t="shared" si="61"/>
        <v>101</v>
      </c>
      <c r="O1014">
        <v>1</v>
      </c>
      <c r="P1014" t="e">
        <f>VLOOKUP(F1014,#REF!,3,FALSE)</f>
        <v>#REF!</v>
      </c>
      <c r="Q1014">
        <f t="shared" si="62"/>
        <v>0</v>
      </c>
      <c r="R1014" t="str">
        <f t="shared" si="63"/>
        <v/>
      </c>
      <c r="S1014" t="s">
        <v>28</v>
      </c>
      <c r="T1014">
        <v>7</v>
      </c>
      <c r="U1014">
        <v>1</v>
      </c>
      <c r="V1014" t="s">
        <v>28</v>
      </c>
      <c r="W1014">
        <v>18</v>
      </c>
      <c r="X1014">
        <v>7</v>
      </c>
      <c r="Y1014">
        <v>4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e">
        <f>VLOOKUP(A1014,#REF!,4,FALSE)</f>
        <v>#REF!</v>
      </c>
      <c r="AW1014" t="e">
        <f>VLOOKUP(A1014,#REF!,5,FALSE)</f>
        <v>#REF!</v>
      </c>
      <c r="AX1014">
        <f>SUMIF(量化书目统计!A:A,H1014,量化书目统计!G:G)</f>
        <v>0</v>
      </c>
    </row>
    <row r="1015" spans="1:50" x14ac:dyDescent="0.3">
      <c r="A1015" t="s">
        <v>4050</v>
      </c>
      <c r="B1015" t="s">
        <v>539</v>
      </c>
      <c r="C1015" t="s">
        <v>117</v>
      </c>
      <c r="D1015">
        <v>4</v>
      </c>
      <c r="E1015" t="s">
        <v>4064</v>
      </c>
      <c r="F1015" s="1" t="s">
        <v>4065</v>
      </c>
      <c r="G1015" t="s">
        <v>4066</v>
      </c>
      <c r="H1015" t="e">
        <f>VLOOKUP(F1015,#REF!,2,FALSE)</f>
        <v>#REF!</v>
      </c>
      <c r="I1015" t="s">
        <v>53</v>
      </c>
      <c r="J1015" s="4">
        <v>44122</v>
      </c>
      <c r="K1015" s="4">
        <v>44163</v>
      </c>
      <c r="L1015" s="3">
        <f t="shared" si="60"/>
        <v>41</v>
      </c>
      <c r="M1015" s="4">
        <v>44165</v>
      </c>
      <c r="N1015">
        <f t="shared" si="61"/>
        <v>43</v>
      </c>
      <c r="O1015">
        <v>1</v>
      </c>
      <c r="P1015" t="e">
        <f>VLOOKUP(F1015,#REF!,3,FALSE)</f>
        <v>#REF!</v>
      </c>
      <c r="Q1015">
        <f t="shared" si="62"/>
        <v>0</v>
      </c>
      <c r="R1015" t="str">
        <f t="shared" si="63"/>
        <v/>
      </c>
      <c r="S1015" t="s">
        <v>28</v>
      </c>
      <c r="T1015">
        <v>7</v>
      </c>
      <c r="U1015">
        <v>1</v>
      </c>
      <c r="V1015" t="s">
        <v>28</v>
      </c>
      <c r="W1015">
        <v>12</v>
      </c>
      <c r="X1015">
        <v>7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e">
        <f>VLOOKUP(A1015,#REF!,4,FALSE)</f>
        <v>#REF!</v>
      </c>
      <c r="AW1015" t="e">
        <f>VLOOKUP(A1015,#REF!,5,FALSE)</f>
        <v>#REF!</v>
      </c>
      <c r="AX1015">
        <f>SUMIF(量化书目统计!A:A,H1015,量化书目统计!G:G)</f>
        <v>0</v>
      </c>
    </row>
    <row r="1016" spans="1:50" x14ac:dyDescent="0.3">
      <c r="A1016" t="s">
        <v>4050</v>
      </c>
      <c r="B1016" t="s">
        <v>539</v>
      </c>
      <c r="C1016" t="s">
        <v>117</v>
      </c>
      <c r="D1016">
        <v>4</v>
      </c>
      <c r="E1016" t="s">
        <v>4064</v>
      </c>
      <c r="F1016" s="1" t="s">
        <v>4065</v>
      </c>
      <c r="G1016" t="s">
        <v>4066</v>
      </c>
      <c r="H1016" t="e">
        <f>VLOOKUP(F1016,#REF!,2,FALSE)</f>
        <v>#REF!</v>
      </c>
      <c r="I1016" t="s">
        <v>53</v>
      </c>
      <c r="J1016" s="4">
        <v>44163</v>
      </c>
      <c r="K1016" s="4">
        <v>44180</v>
      </c>
      <c r="L1016" s="3">
        <f t="shared" si="60"/>
        <v>17</v>
      </c>
      <c r="M1016" s="4">
        <v>44193</v>
      </c>
      <c r="N1016">
        <f t="shared" si="61"/>
        <v>30</v>
      </c>
      <c r="O1016">
        <v>1</v>
      </c>
      <c r="P1016" t="e">
        <f>VLOOKUP(F1016,#REF!,3,FALSE)</f>
        <v>#REF!</v>
      </c>
      <c r="Q1016">
        <f t="shared" si="62"/>
        <v>0</v>
      </c>
      <c r="R1016" t="str">
        <f t="shared" si="63"/>
        <v/>
      </c>
      <c r="S1016" t="s">
        <v>28</v>
      </c>
      <c r="T1016">
        <v>12</v>
      </c>
      <c r="U1016">
        <v>1</v>
      </c>
      <c r="V1016" t="s">
        <v>28</v>
      </c>
      <c r="W1016">
        <v>15</v>
      </c>
      <c r="X1016">
        <v>12</v>
      </c>
      <c r="Y1016">
        <v>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 t="e">
        <f>VLOOKUP(A1016,#REF!,4,FALSE)</f>
        <v>#REF!</v>
      </c>
      <c r="AW1016" t="e">
        <f>VLOOKUP(A1016,#REF!,5,FALSE)</f>
        <v>#REF!</v>
      </c>
      <c r="AX1016">
        <f>SUMIF(量化书目统计!A:A,H1016,量化书目统计!G:G)</f>
        <v>0</v>
      </c>
    </row>
    <row r="1017" spans="1:50" x14ac:dyDescent="0.3">
      <c r="A1017" t="s">
        <v>4050</v>
      </c>
      <c r="B1017" t="s">
        <v>539</v>
      </c>
      <c r="C1017" t="s">
        <v>117</v>
      </c>
      <c r="D1017">
        <v>4</v>
      </c>
      <c r="E1017" t="s">
        <v>4064</v>
      </c>
      <c r="F1017" s="1" t="s">
        <v>4065</v>
      </c>
      <c r="G1017" t="s">
        <v>4066</v>
      </c>
      <c r="H1017" t="e">
        <f>VLOOKUP(F1017,#REF!,2,FALSE)</f>
        <v>#REF!</v>
      </c>
      <c r="I1017" t="s">
        <v>53</v>
      </c>
      <c r="J1017" s="4">
        <v>44261</v>
      </c>
      <c r="K1017" s="4">
        <v>44291</v>
      </c>
      <c r="L1017" s="3">
        <f t="shared" si="60"/>
        <v>30</v>
      </c>
      <c r="M1017" s="4">
        <v>44291</v>
      </c>
      <c r="N1017">
        <f t="shared" si="61"/>
        <v>30</v>
      </c>
      <c r="O1017">
        <v>1</v>
      </c>
      <c r="P1017" t="e">
        <f>VLOOKUP(F1017,#REF!,3,FALSE)</f>
        <v>#REF!</v>
      </c>
      <c r="Q1017">
        <f t="shared" si="62"/>
        <v>0</v>
      </c>
      <c r="R1017" t="str">
        <f t="shared" si="63"/>
        <v/>
      </c>
      <c r="S1017" t="s">
        <v>80</v>
      </c>
      <c r="T1017">
        <v>1</v>
      </c>
      <c r="U1017">
        <v>1</v>
      </c>
      <c r="V1017" t="s">
        <v>80</v>
      </c>
      <c r="W1017">
        <v>6</v>
      </c>
      <c r="X1017">
        <v>21</v>
      </c>
      <c r="Y1017">
        <v>2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e">
        <f>VLOOKUP(A1017,#REF!,4,FALSE)</f>
        <v>#REF!</v>
      </c>
      <c r="AW1017" t="e">
        <f>VLOOKUP(A1017,#REF!,5,FALSE)</f>
        <v>#REF!</v>
      </c>
      <c r="AX1017">
        <f>SUMIF(量化书目统计!A:A,H1017,量化书目统计!G:G)</f>
        <v>0</v>
      </c>
    </row>
    <row r="1018" spans="1:50" x14ac:dyDescent="0.3">
      <c r="A1018" t="s">
        <v>4050</v>
      </c>
      <c r="B1018" t="s">
        <v>539</v>
      </c>
      <c r="C1018" t="s">
        <v>117</v>
      </c>
      <c r="D1018">
        <v>4</v>
      </c>
      <c r="E1018" t="s">
        <v>4064</v>
      </c>
      <c r="F1018" s="1" t="s">
        <v>4065</v>
      </c>
      <c r="G1018" t="s">
        <v>4066</v>
      </c>
      <c r="H1018" t="e">
        <f>VLOOKUP(F1018,#REF!,2,FALSE)</f>
        <v>#REF!</v>
      </c>
      <c r="I1018" t="s">
        <v>53</v>
      </c>
      <c r="J1018" s="4">
        <v>44476</v>
      </c>
      <c r="K1018" s="4">
        <v>44481</v>
      </c>
      <c r="L1018" s="3">
        <f t="shared" si="60"/>
        <v>5</v>
      </c>
      <c r="M1018" s="4">
        <v>44508</v>
      </c>
      <c r="N1018">
        <f t="shared" si="61"/>
        <v>32</v>
      </c>
      <c r="O1018">
        <v>1</v>
      </c>
      <c r="P1018" t="e">
        <f>VLOOKUP(F1018,#REF!,3,FALSE)</f>
        <v>#REF!</v>
      </c>
      <c r="Q1018">
        <f t="shared" si="62"/>
        <v>0</v>
      </c>
      <c r="R1018" t="str">
        <f t="shared" si="63"/>
        <v/>
      </c>
      <c r="S1018" t="s">
        <v>38</v>
      </c>
      <c r="T1018">
        <v>5</v>
      </c>
      <c r="U1018">
        <v>1</v>
      </c>
      <c r="V1018" t="s">
        <v>38</v>
      </c>
      <c r="W1018">
        <v>6</v>
      </c>
      <c r="X1018">
        <v>45</v>
      </c>
      <c r="Y1018">
        <v>5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e">
        <f>VLOOKUP(A1018,#REF!,4,FALSE)</f>
        <v>#REF!</v>
      </c>
      <c r="AW1018" t="e">
        <f>VLOOKUP(A1018,#REF!,5,FALSE)</f>
        <v>#REF!</v>
      </c>
      <c r="AX1018">
        <f>SUMIF(量化书目统计!A:A,H1018,量化书目统计!G:G)</f>
        <v>0</v>
      </c>
    </row>
    <row r="1019" spans="1:50" x14ac:dyDescent="0.3">
      <c r="A1019" t="s">
        <v>4050</v>
      </c>
      <c r="B1019" t="s">
        <v>539</v>
      </c>
      <c r="C1019" t="s">
        <v>117</v>
      </c>
      <c r="D1019">
        <v>4</v>
      </c>
      <c r="E1019" t="s">
        <v>4067</v>
      </c>
      <c r="F1019" s="1" t="s">
        <v>4068</v>
      </c>
      <c r="G1019" t="s">
        <v>4069</v>
      </c>
      <c r="H1019" t="e">
        <f>VLOOKUP(F1019,#REF!,2,FALSE)</f>
        <v>#REF!</v>
      </c>
      <c r="I1019" t="s">
        <v>49</v>
      </c>
      <c r="J1019" s="4">
        <v>44481</v>
      </c>
      <c r="K1019" s="4">
        <v>44511</v>
      </c>
      <c r="L1019" s="3">
        <f t="shared" si="60"/>
        <v>30</v>
      </c>
      <c r="M1019" s="4">
        <v>44511</v>
      </c>
      <c r="N1019">
        <f t="shared" si="61"/>
        <v>30</v>
      </c>
      <c r="O1019">
        <v>1</v>
      </c>
      <c r="P1019" t="e">
        <f>VLOOKUP(F1019,#REF!,3,FALSE)</f>
        <v>#REF!</v>
      </c>
      <c r="Q1019">
        <f t="shared" si="62"/>
        <v>0</v>
      </c>
      <c r="R1019" t="str">
        <f t="shared" si="63"/>
        <v/>
      </c>
      <c r="S1019" t="s">
        <v>38</v>
      </c>
      <c r="T1019">
        <v>6</v>
      </c>
      <c r="U1019">
        <v>1</v>
      </c>
      <c r="V1019" t="s">
        <v>38</v>
      </c>
      <c r="W1019">
        <v>10</v>
      </c>
      <c r="X1019">
        <v>46</v>
      </c>
      <c r="Y1019">
        <v>15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e">
        <f>VLOOKUP(A1019,#REF!,4,FALSE)</f>
        <v>#REF!</v>
      </c>
      <c r="AW1019" t="e">
        <f>VLOOKUP(A1019,#REF!,5,FALSE)</f>
        <v>#REF!</v>
      </c>
      <c r="AX1019">
        <f>SUMIF(量化书目统计!A:A,H1019,量化书目统计!G:G)</f>
        <v>0</v>
      </c>
    </row>
    <row r="1020" spans="1:50" x14ac:dyDescent="0.3">
      <c r="A1020" t="s">
        <v>4050</v>
      </c>
      <c r="B1020" t="s">
        <v>539</v>
      </c>
      <c r="C1020" t="s">
        <v>117</v>
      </c>
      <c r="D1020">
        <v>4</v>
      </c>
      <c r="E1020" t="s">
        <v>4070</v>
      </c>
      <c r="F1020" s="1" t="s">
        <v>4071</v>
      </c>
      <c r="G1020" t="s">
        <v>4072</v>
      </c>
      <c r="H1020" t="e">
        <f>VLOOKUP(F1020,#REF!,2,FALSE)</f>
        <v>#REF!</v>
      </c>
      <c r="I1020" t="s">
        <v>1417</v>
      </c>
      <c r="J1020" s="4">
        <v>44180</v>
      </c>
      <c r="K1020" s="4">
        <v>44206</v>
      </c>
      <c r="L1020" s="3">
        <f t="shared" si="60"/>
        <v>26</v>
      </c>
      <c r="M1020" s="4">
        <v>44210</v>
      </c>
      <c r="N1020">
        <f t="shared" si="61"/>
        <v>30</v>
      </c>
      <c r="O1020">
        <v>1</v>
      </c>
      <c r="P1020" t="e">
        <f>VLOOKUP(F1020,#REF!,3,FALSE)</f>
        <v>#REF!</v>
      </c>
      <c r="Q1020">
        <f t="shared" si="62"/>
        <v>0</v>
      </c>
      <c r="R1020" t="str">
        <f t="shared" si="63"/>
        <v/>
      </c>
      <c r="S1020" t="s">
        <v>28</v>
      </c>
      <c r="T1020">
        <v>15</v>
      </c>
      <c r="U1020">
        <v>1</v>
      </c>
      <c r="V1020" t="s">
        <v>28</v>
      </c>
      <c r="W1020">
        <v>18</v>
      </c>
      <c r="X1020">
        <v>15</v>
      </c>
      <c r="Y1020">
        <v>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e">
        <f>VLOOKUP(A1020,#REF!,4,FALSE)</f>
        <v>#REF!</v>
      </c>
      <c r="AW1020" t="e">
        <f>VLOOKUP(A1020,#REF!,5,FALSE)</f>
        <v>#REF!</v>
      </c>
      <c r="AX1020">
        <f>SUMIF(量化书目统计!A:A,H1020,量化书目统计!G:G)</f>
        <v>0</v>
      </c>
    </row>
    <row r="1021" spans="1:50" x14ac:dyDescent="0.3">
      <c r="A1021" t="s">
        <v>4050</v>
      </c>
      <c r="B1021" t="s">
        <v>539</v>
      </c>
      <c r="C1021" t="s">
        <v>117</v>
      </c>
      <c r="D1021">
        <v>4</v>
      </c>
      <c r="E1021" t="s">
        <v>2161</v>
      </c>
      <c r="F1021" s="1" t="s">
        <v>2162</v>
      </c>
      <c r="G1021" t="s">
        <v>2163</v>
      </c>
      <c r="H1021" t="e">
        <f>VLOOKUP(F1021,#REF!,2,FALSE)</f>
        <v>#REF!</v>
      </c>
      <c r="I1021" t="s">
        <v>317</v>
      </c>
      <c r="J1021" s="4">
        <v>44164</v>
      </c>
      <c r="K1021" s="4">
        <v>44193</v>
      </c>
      <c r="L1021" s="3">
        <f t="shared" si="60"/>
        <v>29</v>
      </c>
      <c r="M1021" s="4">
        <v>44194</v>
      </c>
      <c r="N1021">
        <f t="shared" si="61"/>
        <v>30</v>
      </c>
      <c r="O1021">
        <v>1</v>
      </c>
      <c r="P1021" t="e">
        <f>VLOOKUP(F1021,#REF!,3,FALSE)</f>
        <v>#REF!</v>
      </c>
      <c r="Q1021">
        <f t="shared" si="62"/>
        <v>0</v>
      </c>
      <c r="R1021" t="str">
        <f t="shared" si="63"/>
        <v/>
      </c>
      <c r="S1021" t="s">
        <v>28</v>
      </c>
      <c r="T1021">
        <v>13</v>
      </c>
      <c r="U1021">
        <v>1</v>
      </c>
      <c r="V1021" t="s">
        <v>28</v>
      </c>
      <c r="W1021">
        <v>17</v>
      </c>
      <c r="X1021">
        <v>13</v>
      </c>
      <c r="Y1021">
        <v>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e">
        <f>VLOOKUP(A1021,#REF!,4,FALSE)</f>
        <v>#REF!</v>
      </c>
      <c r="AW1021" t="e">
        <f>VLOOKUP(A1021,#REF!,5,FALSE)</f>
        <v>#REF!</v>
      </c>
      <c r="AX1021">
        <f>SUMIF(量化书目统计!A:A,H1021,量化书目统计!G:G)</f>
        <v>0</v>
      </c>
    </row>
    <row r="1022" spans="1:50" x14ac:dyDescent="0.3">
      <c r="A1022" t="s">
        <v>4050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 t="e">
        <f>VLOOKUP(F1022,#REF!,2,FALSE)</f>
        <v>#REF!</v>
      </c>
      <c r="I1022" t="s">
        <v>65</v>
      </c>
      <c r="J1022" s="4">
        <v>44122</v>
      </c>
      <c r="K1022" s="4">
        <v>44164</v>
      </c>
      <c r="L1022" s="3">
        <f t="shared" si="60"/>
        <v>42</v>
      </c>
      <c r="M1022" s="4">
        <v>44165</v>
      </c>
      <c r="N1022">
        <f t="shared" si="61"/>
        <v>43</v>
      </c>
      <c r="O1022">
        <v>1</v>
      </c>
      <c r="P1022" t="e">
        <f>VLOOKUP(F1022,#REF!,3,FALSE)</f>
        <v>#REF!</v>
      </c>
      <c r="Q1022">
        <f t="shared" si="62"/>
        <v>0</v>
      </c>
      <c r="R1022" t="str">
        <f t="shared" si="63"/>
        <v/>
      </c>
      <c r="S1022" t="s">
        <v>28</v>
      </c>
      <c r="T1022">
        <v>7</v>
      </c>
      <c r="U1022">
        <v>1</v>
      </c>
      <c r="V1022" t="s">
        <v>28</v>
      </c>
      <c r="W1022">
        <v>13</v>
      </c>
      <c r="X1022">
        <v>7</v>
      </c>
      <c r="Y1022">
        <v>15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e">
        <f>VLOOKUP(A1022,#REF!,4,FALSE)</f>
        <v>#REF!</v>
      </c>
      <c r="AW1022" t="e">
        <f>VLOOKUP(A1022,#REF!,5,FALSE)</f>
        <v>#REF!</v>
      </c>
      <c r="AX1022">
        <f>SUMIF(量化书目统计!A:A,H1022,量化书目统计!G:G)</f>
        <v>0</v>
      </c>
    </row>
    <row r="1023" spans="1:50" x14ac:dyDescent="0.3">
      <c r="A1023" t="s">
        <v>4050</v>
      </c>
      <c r="B1023" t="s">
        <v>539</v>
      </c>
      <c r="C1023" t="s">
        <v>117</v>
      </c>
      <c r="D1023">
        <v>4</v>
      </c>
      <c r="E1023" t="s">
        <v>1061</v>
      </c>
      <c r="F1023" s="1" t="s">
        <v>1062</v>
      </c>
      <c r="G1023" t="s">
        <v>1063</v>
      </c>
      <c r="H1023" t="e">
        <f>VLOOKUP(F1023,#REF!,2,FALSE)</f>
        <v>#REF!</v>
      </c>
      <c r="I1023" t="s">
        <v>49</v>
      </c>
      <c r="J1023" s="4">
        <v>44261</v>
      </c>
      <c r="K1023" s="4">
        <v>44291</v>
      </c>
      <c r="L1023" s="3">
        <f t="shared" si="60"/>
        <v>30</v>
      </c>
      <c r="M1023" s="4">
        <v>44291</v>
      </c>
      <c r="N1023">
        <f t="shared" si="61"/>
        <v>30</v>
      </c>
      <c r="O1023">
        <v>1</v>
      </c>
      <c r="P1023" t="e">
        <f>VLOOKUP(F1023,#REF!,3,FALSE)</f>
        <v>#REF!</v>
      </c>
      <c r="Q1023">
        <f t="shared" si="62"/>
        <v>0</v>
      </c>
      <c r="R1023" t="str">
        <f t="shared" si="63"/>
        <v/>
      </c>
      <c r="S1023" t="s">
        <v>80</v>
      </c>
      <c r="T1023">
        <v>1</v>
      </c>
      <c r="U1023">
        <v>1</v>
      </c>
      <c r="V1023" t="s">
        <v>80</v>
      </c>
      <c r="W1023">
        <v>6</v>
      </c>
      <c r="X1023">
        <v>21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e">
        <f>VLOOKUP(A1023,#REF!,4,FALSE)</f>
        <v>#REF!</v>
      </c>
      <c r="AW1023" t="e">
        <f>VLOOKUP(A1023,#REF!,5,FALSE)</f>
        <v>#REF!</v>
      </c>
      <c r="AX1023">
        <f>SUMIF(量化书目统计!A:A,H1023,量化书目统计!G:G)</f>
        <v>0</v>
      </c>
    </row>
    <row r="1024" spans="1:50" x14ac:dyDescent="0.3">
      <c r="A1024" t="s">
        <v>4050</v>
      </c>
      <c r="B1024" t="s">
        <v>539</v>
      </c>
      <c r="C1024" t="s">
        <v>117</v>
      </c>
      <c r="D1024">
        <v>4</v>
      </c>
      <c r="E1024" t="s">
        <v>3036</v>
      </c>
      <c r="F1024" s="1" t="s">
        <v>3037</v>
      </c>
      <c r="G1024" t="s">
        <v>3038</v>
      </c>
      <c r="H1024" t="e">
        <f>VLOOKUP(F1024,#REF!,2,FALSE)</f>
        <v>#REF!</v>
      </c>
      <c r="I1024" t="s">
        <v>49</v>
      </c>
      <c r="J1024" s="4">
        <v>44467</v>
      </c>
      <c r="K1024" s="4">
        <v>44613</v>
      </c>
      <c r="L1024" s="3">
        <f t="shared" si="60"/>
        <v>146</v>
      </c>
      <c r="M1024" s="4">
        <v>44624</v>
      </c>
      <c r="N1024">
        <f t="shared" si="61"/>
        <v>157</v>
      </c>
      <c r="O1024">
        <v>1</v>
      </c>
      <c r="P1024" t="e">
        <f>VLOOKUP(F1024,#REF!,3,FALSE)</f>
        <v>#REF!</v>
      </c>
      <c r="Q1024">
        <f t="shared" si="62"/>
        <v>0</v>
      </c>
      <c r="R1024" t="str">
        <f t="shared" si="63"/>
        <v/>
      </c>
      <c r="S1024" t="s">
        <v>38</v>
      </c>
      <c r="T1024">
        <v>4</v>
      </c>
      <c r="U1024">
        <v>1</v>
      </c>
      <c r="V1024" t="s">
        <v>99</v>
      </c>
      <c r="W1024">
        <v>2</v>
      </c>
      <c r="X1024">
        <v>44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 t="e">
        <f>VLOOKUP(A1024,#REF!,4,FALSE)</f>
        <v>#REF!</v>
      </c>
      <c r="AW1024" t="e">
        <f>VLOOKUP(A1024,#REF!,5,FALSE)</f>
        <v>#REF!</v>
      </c>
      <c r="AX1024">
        <f>SUMIF(量化书目统计!A:A,H1024,量化书目统计!G:G)</f>
        <v>0</v>
      </c>
    </row>
    <row r="1025" spans="1:50" x14ac:dyDescent="0.3">
      <c r="A1025" t="s">
        <v>4050</v>
      </c>
      <c r="B1025" t="s">
        <v>539</v>
      </c>
      <c r="C1025" t="s">
        <v>117</v>
      </c>
      <c r="D1025">
        <v>4</v>
      </c>
      <c r="E1025" t="s">
        <v>4076</v>
      </c>
      <c r="F1025" s="1" t="s">
        <v>4077</v>
      </c>
      <c r="G1025" t="s">
        <v>4078</v>
      </c>
      <c r="H1025" t="e">
        <f>VLOOKUP(F1025,#REF!,2,FALSE)</f>
        <v>#REF!</v>
      </c>
      <c r="I1025" t="s">
        <v>49</v>
      </c>
      <c r="J1025" s="4">
        <v>44467</v>
      </c>
      <c r="K1025" s="4">
        <v>44620</v>
      </c>
      <c r="L1025" s="3">
        <f t="shared" si="60"/>
        <v>153</v>
      </c>
      <c r="M1025" s="4">
        <v>44624</v>
      </c>
      <c r="N1025">
        <f t="shared" si="61"/>
        <v>157</v>
      </c>
      <c r="O1025">
        <v>1</v>
      </c>
      <c r="P1025" t="e">
        <f>VLOOKUP(F1025,#REF!,3,FALSE)</f>
        <v>#REF!</v>
      </c>
      <c r="Q1025">
        <f t="shared" si="62"/>
        <v>0</v>
      </c>
      <c r="R1025" t="str">
        <f t="shared" si="63"/>
        <v/>
      </c>
      <c r="S1025" t="s">
        <v>38</v>
      </c>
      <c r="T1025">
        <v>4</v>
      </c>
      <c r="U1025">
        <v>1</v>
      </c>
      <c r="V1025" t="s">
        <v>99</v>
      </c>
      <c r="W1025">
        <v>3</v>
      </c>
      <c r="X1025">
        <v>44</v>
      </c>
      <c r="Y1025">
        <v>15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e">
        <f>VLOOKUP(A1025,#REF!,4,FALSE)</f>
        <v>#REF!</v>
      </c>
      <c r="AW1025" t="e">
        <f>VLOOKUP(A1025,#REF!,5,FALSE)</f>
        <v>#REF!</v>
      </c>
      <c r="AX1025">
        <f>SUMIF(量化书目统计!A:A,H1025,量化书目统计!G:G)</f>
        <v>0</v>
      </c>
    </row>
    <row r="1026" spans="1:50" x14ac:dyDescent="0.3">
      <c r="A1026" t="s">
        <v>4079</v>
      </c>
      <c r="B1026" t="s">
        <v>539</v>
      </c>
      <c r="C1026" t="s">
        <v>117</v>
      </c>
      <c r="D1026">
        <v>4</v>
      </c>
      <c r="E1026" t="s">
        <v>741</v>
      </c>
      <c r="F1026" s="1" t="s">
        <v>4095</v>
      </c>
      <c r="G1026" t="s">
        <v>3112</v>
      </c>
      <c r="H1026" t="e">
        <f>VLOOKUP(F1026,#REF!,2,FALSE)</f>
        <v>#REF!</v>
      </c>
      <c r="I1026" t="s">
        <v>59</v>
      </c>
      <c r="J1026" s="4">
        <v>44254</v>
      </c>
      <c r="K1026" s="4">
        <v>44375</v>
      </c>
      <c r="L1026" s="3">
        <f t="shared" ref="L1026:L1089" si="64">IF(K1026&lt;&gt;0,K1026-J1026,"")</f>
        <v>121</v>
      </c>
      <c r="M1026" s="4">
        <v>44375</v>
      </c>
      <c r="N1026">
        <f t="shared" ref="N1026:N1089" si="65">M1026-J1026</f>
        <v>121</v>
      </c>
      <c r="O1026">
        <v>1</v>
      </c>
      <c r="P1026" t="e">
        <f>VLOOKUP(F1026,#REF!,3,FALSE)</f>
        <v>#REF!</v>
      </c>
      <c r="Q1026">
        <f t="shared" ref="Q1026:Q1089" si="66">IF(OR(ISNUMBER(SEARCH("高等数学",E1026)),ISNUMBER(SEARCH("数学分析",E1026)),ISNUMBER(SEARCH("微积分",E1026))),1,IF(OR(ISNUMBER(SEARCH("概率",E1026)),ISNUMBER(SEARCH("数理统计",E1026)),ISNUMBER(SEARCH("统计",E1026))),2,IF(ISNUMBER(SEARCH("代数",E1026)),3,IF(OR(ISNUMBER(SEARCH("运筹",E1026)),ISNUMBER(SEARCH("优化",E1026))),4,0))))</f>
        <v>1</v>
      </c>
      <c r="R1026" t="str">
        <f t="shared" ref="R1026:R1089" si="67">IF(AND(Q1026&gt;0,O1026=1),Q1026&amp;"-"&amp;E1026,"")</f>
        <v>1-工科数学分析基础教学辅导书</v>
      </c>
      <c r="S1026" t="s">
        <v>43</v>
      </c>
      <c r="U1026">
        <v>5</v>
      </c>
      <c r="V1026" t="s">
        <v>80</v>
      </c>
      <c r="W1026">
        <v>18</v>
      </c>
      <c r="X1026">
        <v>20</v>
      </c>
      <c r="Y1026">
        <v>11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e">
        <f>VLOOKUP(A1026,#REF!,4,FALSE)</f>
        <v>#REF!</v>
      </c>
      <c r="AW1026" t="e">
        <f>VLOOKUP(A1026,#REF!,5,FALSE)</f>
        <v>#REF!</v>
      </c>
      <c r="AX1026">
        <f>SUMIF(量化书目统计!A:A,H1026,量化书目统计!G:G)</f>
        <v>0</v>
      </c>
    </row>
    <row r="1027" spans="1:50" x14ac:dyDescent="0.3">
      <c r="A1027" t="s">
        <v>4079</v>
      </c>
      <c r="B1027" t="s">
        <v>539</v>
      </c>
      <c r="C1027" t="s">
        <v>117</v>
      </c>
      <c r="D1027">
        <v>4</v>
      </c>
      <c r="E1027" t="s">
        <v>741</v>
      </c>
      <c r="F1027" s="1" t="s">
        <v>2646</v>
      </c>
      <c r="G1027" t="s">
        <v>743</v>
      </c>
      <c r="H1027" t="e">
        <f>VLOOKUP(F1027,#REF!,2,FALSE)</f>
        <v>#REF!</v>
      </c>
      <c r="I1027" t="s">
        <v>59</v>
      </c>
      <c r="J1027" s="4">
        <v>44254</v>
      </c>
      <c r="K1027" s="4">
        <v>44375</v>
      </c>
      <c r="L1027" s="3">
        <f t="shared" si="64"/>
        <v>121</v>
      </c>
      <c r="M1027" s="4">
        <v>44375</v>
      </c>
      <c r="N1027">
        <f t="shared" si="65"/>
        <v>121</v>
      </c>
      <c r="O1027">
        <v>1</v>
      </c>
      <c r="P1027" t="e">
        <f>VLOOKUP(F1027,#REF!,3,FALSE)</f>
        <v>#REF!</v>
      </c>
      <c r="Q1027">
        <f t="shared" si="66"/>
        <v>1</v>
      </c>
      <c r="R1027" t="str">
        <f t="shared" si="67"/>
        <v>1-工科数学分析基础教学辅导书</v>
      </c>
      <c r="S1027" t="s">
        <v>43</v>
      </c>
      <c r="U1027">
        <v>5</v>
      </c>
      <c r="V1027" t="s">
        <v>80</v>
      </c>
      <c r="W1027">
        <v>18</v>
      </c>
      <c r="X1027">
        <v>20</v>
      </c>
      <c r="Y1027">
        <v>15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e">
        <f>VLOOKUP(A1027,#REF!,4,FALSE)</f>
        <v>#REF!</v>
      </c>
      <c r="AW1027" t="e">
        <f>VLOOKUP(A1027,#REF!,5,FALSE)</f>
        <v>#REF!</v>
      </c>
      <c r="AX1027">
        <f>SUMIF(量化书目统计!A:A,H1027,量化书目统计!G:G)</f>
        <v>0</v>
      </c>
    </row>
    <row r="1028" spans="1:50" x14ac:dyDescent="0.3">
      <c r="A1028" t="s">
        <v>4079</v>
      </c>
      <c r="B1028" t="s">
        <v>539</v>
      </c>
      <c r="C1028" t="s">
        <v>117</v>
      </c>
      <c r="D1028">
        <v>4</v>
      </c>
      <c r="E1028" t="s">
        <v>4003</v>
      </c>
      <c r="F1028" s="1" t="s">
        <v>4099</v>
      </c>
      <c r="G1028" t="s">
        <v>4100</v>
      </c>
      <c r="H1028" t="e">
        <f>VLOOKUP(F1028,#REF!,2,FALSE)</f>
        <v>#REF!</v>
      </c>
      <c r="I1028" t="s">
        <v>59</v>
      </c>
      <c r="J1028" s="4">
        <v>44102</v>
      </c>
      <c r="K1028" s="4">
        <v>44207</v>
      </c>
      <c r="L1028" s="3">
        <f t="shared" si="64"/>
        <v>105</v>
      </c>
      <c r="M1028" s="4">
        <v>44218</v>
      </c>
      <c r="N1028">
        <f t="shared" si="65"/>
        <v>116</v>
      </c>
      <c r="O1028">
        <v>1</v>
      </c>
      <c r="P1028" t="e">
        <f>VLOOKUP(F1028,#REF!,3,FALSE)</f>
        <v>#REF!</v>
      </c>
      <c r="Q1028">
        <f t="shared" si="66"/>
        <v>1</v>
      </c>
      <c r="R1028" t="str">
        <f t="shared" si="67"/>
        <v>1-工科数学分析例题与习题</v>
      </c>
      <c r="S1028" t="s">
        <v>28</v>
      </c>
      <c r="T1028">
        <v>4</v>
      </c>
      <c r="U1028">
        <v>3</v>
      </c>
      <c r="V1028" t="s">
        <v>28</v>
      </c>
      <c r="W1028">
        <v>18</v>
      </c>
      <c r="X1028">
        <v>4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e">
        <f>VLOOKUP(A1028,#REF!,4,FALSE)</f>
        <v>#REF!</v>
      </c>
      <c r="AW1028" t="e">
        <f>VLOOKUP(A1028,#REF!,5,FALSE)</f>
        <v>#REF!</v>
      </c>
      <c r="AX1028">
        <f>SUMIF(量化书目统计!A:A,H1028,量化书目统计!G:G)</f>
        <v>0</v>
      </c>
    </row>
    <row r="1029" spans="1:50" x14ac:dyDescent="0.3">
      <c r="A1029" t="s">
        <v>4079</v>
      </c>
      <c r="B1029" t="s">
        <v>539</v>
      </c>
      <c r="C1029" t="s">
        <v>117</v>
      </c>
      <c r="D1029">
        <v>4</v>
      </c>
      <c r="E1029" t="s">
        <v>4003</v>
      </c>
      <c r="F1029" s="1" t="s">
        <v>4101</v>
      </c>
      <c r="G1029" t="s">
        <v>4005</v>
      </c>
      <c r="H1029" t="e">
        <f>VLOOKUP(F1029,#REF!,2,FALSE)</f>
        <v>#REF!</v>
      </c>
      <c r="I1029" t="s">
        <v>59</v>
      </c>
      <c r="J1029" s="4">
        <v>44254</v>
      </c>
      <c r="K1029" s="4">
        <v>44375</v>
      </c>
      <c r="L1029" s="3">
        <f t="shared" si="64"/>
        <v>121</v>
      </c>
      <c r="M1029" s="4">
        <v>44375</v>
      </c>
      <c r="N1029">
        <f t="shared" si="65"/>
        <v>121</v>
      </c>
      <c r="O1029">
        <v>1</v>
      </c>
      <c r="P1029" t="e">
        <f>VLOOKUP(F1029,#REF!,3,FALSE)</f>
        <v>#REF!</v>
      </c>
      <c r="Q1029">
        <f t="shared" si="66"/>
        <v>1</v>
      </c>
      <c r="R1029" t="str">
        <f t="shared" si="67"/>
        <v>1-工科数学分析例题与习题</v>
      </c>
      <c r="S1029" t="s">
        <v>43</v>
      </c>
      <c r="U1029">
        <v>3</v>
      </c>
      <c r="V1029" t="s">
        <v>80</v>
      </c>
      <c r="W1029">
        <v>18</v>
      </c>
      <c r="X1029">
        <v>20</v>
      </c>
      <c r="Y1029">
        <v>4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e">
        <f>VLOOKUP(A1029,#REF!,4,FALSE)</f>
        <v>#REF!</v>
      </c>
      <c r="AW1029" t="e">
        <f>VLOOKUP(A1029,#REF!,5,FALSE)</f>
        <v>#REF!</v>
      </c>
      <c r="AX1029">
        <f>SUMIF(量化书目统计!A:A,H1029,量化书目统计!G:G)</f>
        <v>0</v>
      </c>
    </row>
    <row r="1030" spans="1:50" x14ac:dyDescent="0.3">
      <c r="A1030" t="s">
        <v>4079</v>
      </c>
      <c r="B1030" t="s">
        <v>539</v>
      </c>
      <c r="C1030" t="s">
        <v>117</v>
      </c>
      <c r="D1030">
        <v>4</v>
      </c>
      <c r="E1030" t="s">
        <v>4105</v>
      </c>
      <c r="F1030" s="1" t="s">
        <v>4106</v>
      </c>
      <c r="G1030" t="s">
        <v>4107</v>
      </c>
      <c r="H1030" t="e">
        <f>VLOOKUP(F1030,#REF!,2,FALSE)</f>
        <v>#REF!</v>
      </c>
      <c r="I1030" t="s">
        <v>59</v>
      </c>
      <c r="J1030" s="4">
        <v>44089</v>
      </c>
      <c r="K1030" s="4">
        <v>44207</v>
      </c>
      <c r="L1030" s="3">
        <f t="shared" si="64"/>
        <v>118</v>
      </c>
      <c r="M1030" s="4">
        <v>44211</v>
      </c>
      <c r="N1030">
        <f t="shared" si="65"/>
        <v>122</v>
      </c>
      <c r="O1030">
        <v>1</v>
      </c>
      <c r="P1030" t="e">
        <f>VLOOKUP(F1030,#REF!,3,FALSE)</f>
        <v>#REF!</v>
      </c>
      <c r="Q1030">
        <f t="shared" si="66"/>
        <v>1</v>
      </c>
      <c r="R1030" t="str">
        <f t="shared" si="67"/>
        <v>1-数学分析 (第三版·上册) 同步辅导及习题全解</v>
      </c>
      <c r="S1030" t="s">
        <v>28</v>
      </c>
      <c r="T1030">
        <v>2</v>
      </c>
      <c r="U1030">
        <v>1</v>
      </c>
      <c r="V1030" t="s">
        <v>28</v>
      </c>
      <c r="W1030">
        <v>18</v>
      </c>
      <c r="X1030">
        <v>2</v>
      </c>
      <c r="Y1030">
        <v>14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e">
        <f>VLOOKUP(A1030,#REF!,4,FALSE)</f>
        <v>#REF!</v>
      </c>
      <c r="AW1030" t="e">
        <f>VLOOKUP(A1030,#REF!,5,FALSE)</f>
        <v>#REF!</v>
      </c>
      <c r="AX1030">
        <f>SUMIF(量化书目统计!A:A,H1030,量化书目统计!G:G)</f>
        <v>0</v>
      </c>
    </row>
    <row r="1031" spans="1:50" x14ac:dyDescent="0.3">
      <c r="A1031" t="s">
        <v>4079</v>
      </c>
      <c r="B1031" t="s">
        <v>539</v>
      </c>
      <c r="C1031" t="s">
        <v>117</v>
      </c>
      <c r="D1031">
        <v>4</v>
      </c>
      <c r="E1031" t="s">
        <v>4108</v>
      </c>
      <c r="F1031" s="1" t="s">
        <v>4109</v>
      </c>
      <c r="G1031" t="s">
        <v>4110</v>
      </c>
      <c r="H1031" t="e">
        <f>VLOOKUP(F1031,#REF!,2,FALSE)</f>
        <v>#REF!</v>
      </c>
      <c r="I1031" t="s">
        <v>59</v>
      </c>
      <c r="J1031" s="4">
        <v>44090</v>
      </c>
      <c r="K1031" s="4">
        <v>44207</v>
      </c>
      <c r="L1031" s="3">
        <f t="shared" si="64"/>
        <v>117</v>
      </c>
      <c r="M1031" s="4">
        <v>44208</v>
      </c>
      <c r="N1031">
        <f t="shared" si="65"/>
        <v>118</v>
      </c>
      <c r="O1031">
        <v>1</v>
      </c>
      <c r="P1031" t="e">
        <f>VLOOKUP(F1031,#REF!,3,FALSE)</f>
        <v>#REF!</v>
      </c>
      <c r="Q1031">
        <f t="shared" si="66"/>
        <v>1</v>
      </c>
      <c r="R1031" t="str">
        <f t="shared" si="67"/>
        <v>1-工科数学分析习题及题解集</v>
      </c>
      <c r="S1031" t="s">
        <v>28</v>
      </c>
      <c r="T1031">
        <v>2</v>
      </c>
      <c r="U1031">
        <v>1</v>
      </c>
      <c r="V1031" t="s">
        <v>28</v>
      </c>
      <c r="W1031">
        <v>18</v>
      </c>
      <c r="X1031">
        <v>2</v>
      </c>
      <c r="Y1031">
        <v>11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e">
        <f>VLOOKUP(A1031,#REF!,4,FALSE)</f>
        <v>#REF!</v>
      </c>
      <c r="AW1031" t="e">
        <f>VLOOKUP(A1031,#REF!,5,FALSE)</f>
        <v>#REF!</v>
      </c>
      <c r="AX1031">
        <f>SUMIF(量化书目统计!A:A,H1031,量化书目统计!G:G)</f>
        <v>0</v>
      </c>
    </row>
    <row r="1032" spans="1:50" x14ac:dyDescent="0.3">
      <c r="A1032" t="s">
        <v>4079</v>
      </c>
      <c r="B1032" t="s">
        <v>539</v>
      </c>
      <c r="C1032" t="s">
        <v>117</v>
      </c>
      <c r="D1032">
        <v>4</v>
      </c>
      <c r="E1032" t="s">
        <v>4108</v>
      </c>
      <c r="F1032" s="1" t="s">
        <v>4109</v>
      </c>
      <c r="G1032" t="s">
        <v>4110</v>
      </c>
      <c r="H1032" t="e">
        <f>VLOOKUP(F1032,#REF!,2,FALSE)</f>
        <v>#REF!</v>
      </c>
      <c r="I1032" t="s">
        <v>59</v>
      </c>
      <c r="J1032" s="4">
        <v>44254</v>
      </c>
      <c r="K1032" s="4">
        <v>44375</v>
      </c>
      <c r="L1032" s="3">
        <f t="shared" si="64"/>
        <v>121</v>
      </c>
      <c r="M1032" s="4">
        <v>44375</v>
      </c>
      <c r="N1032">
        <f t="shared" si="65"/>
        <v>121</v>
      </c>
      <c r="O1032">
        <v>1</v>
      </c>
      <c r="P1032" t="e">
        <f>VLOOKUP(F1032,#REF!,3,FALSE)</f>
        <v>#REF!</v>
      </c>
      <c r="Q1032">
        <f t="shared" si="66"/>
        <v>1</v>
      </c>
      <c r="R1032" t="str">
        <f t="shared" si="67"/>
        <v>1-工科数学分析习题及题解集</v>
      </c>
      <c r="S1032" t="s">
        <v>43</v>
      </c>
      <c r="U1032">
        <v>1</v>
      </c>
      <c r="V1032" t="s">
        <v>80</v>
      </c>
      <c r="W1032">
        <v>18</v>
      </c>
      <c r="X1032">
        <v>20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e">
        <f>VLOOKUP(A1032,#REF!,4,FALSE)</f>
        <v>#REF!</v>
      </c>
      <c r="AW1032" t="e">
        <f>VLOOKUP(A1032,#REF!,5,FALSE)</f>
        <v>#REF!</v>
      </c>
      <c r="AX1032">
        <f>SUMIF(量化书目统计!A:A,H1032,量化书目统计!G:G)</f>
        <v>0</v>
      </c>
    </row>
    <row r="1033" spans="1:50" x14ac:dyDescent="0.3">
      <c r="A1033" t="s">
        <v>4079</v>
      </c>
      <c r="B1033" t="s">
        <v>539</v>
      </c>
      <c r="C1033" t="s">
        <v>117</v>
      </c>
      <c r="D1033">
        <v>4</v>
      </c>
      <c r="E1033" t="s">
        <v>4120</v>
      </c>
      <c r="F1033" s="1" t="s">
        <v>4121</v>
      </c>
      <c r="G1033" t="s">
        <v>4122</v>
      </c>
      <c r="H1033" t="e">
        <f>VLOOKUP(F1033,#REF!,2,FALSE)</f>
        <v>#REF!</v>
      </c>
      <c r="I1033" t="s">
        <v>59</v>
      </c>
      <c r="J1033" s="4">
        <v>44102</v>
      </c>
      <c r="K1033" s="4">
        <v>44207</v>
      </c>
      <c r="L1033" s="3">
        <f t="shared" si="64"/>
        <v>105</v>
      </c>
      <c r="M1033" s="4">
        <v>44216</v>
      </c>
      <c r="N1033">
        <f t="shared" si="65"/>
        <v>114</v>
      </c>
      <c r="O1033">
        <v>1</v>
      </c>
      <c r="P1033" t="e">
        <f>VLOOKUP(F1033,#REF!,3,FALSE)</f>
        <v>#REF!</v>
      </c>
      <c r="Q1033">
        <f t="shared" si="66"/>
        <v>1</v>
      </c>
      <c r="R1033" t="str">
        <f t="shared" si="67"/>
        <v>1-工科数学分析教程</v>
      </c>
      <c r="S1033" t="s">
        <v>28</v>
      </c>
      <c r="T1033">
        <v>4</v>
      </c>
      <c r="U1033">
        <v>1</v>
      </c>
      <c r="V1033" t="s">
        <v>28</v>
      </c>
      <c r="W1033">
        <v>18</v>
      </c>
      <c r="X1033">
        <v>4</v>
      </c>
      <c r="Y1033">
        <v>14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e">
        <f>VLOOKUP(A1033,#REF!,4,FALSE)</f>
        <v>#REF!</v>
      </c>
      <c r="AW1033" t="e">
        <f>VLOOKUP(A1033,#REF!,5,FALSE)</f>
        <v>#REF!</v>
      </c>
      <c r="AX1033">
        <f>SUMIF(量化书目统计!A:A,H1033,量化书目统计!G:G)</f>
        <v>0</v>
      </c>
    </row>
    <row r="1034" spans="1:50" x14ac:dyDescent="0.3">
      <c r="A1034" t="s">
        <v>4079</v>
      </c>
      <c r="B1034" t="s">
        <v>539</v>
      </c>
      <c r="C1034" t="s">
        <v>117</v>
      </c>
      <c r="D1034">
        <v>4</v>
      </c>
      <c r="E1034" t="s">
        <v>736</v>
      </c>
      <c r="F1034" s="1" t="s">
        <v>3428</v>
      </c>
      <c r="G1034" t="s">
        <v>3429</v>
      </c>
      <c r="H1034" t="e">
        <f>VLOOKUP(F1034,#REF!,2,FALSE)</f>
        <v>#REF!</v>
      </c>
      <c r="I1034" t="s">
        <v>59</v>
      </c>
      <c r="J1034" s="4">
        <v>44089</v>
      </c>
      <c r="K1034" s="4">
        <v>44254</v>
      </c>
      <c r="L1034" s="3">
        <f t="shared" si="64"/>
        <v>165</v>
      </c>
      <c r="M1034" s="4">
        <v>44260</v>
      </c>
      <c r="N1034">
        <f t="shared" si="65"/>
        <v>171</v>
      </c>
      <c r="O1034">
        <v>1</v>
      </c>
      <c r="P1034" t="e">
        <f>VLOOKUP(F1034,#REF!,3,FALSE)</f>
        <v>#REF!</v>
      </c>
      <c r="Q1034">
        <f t="shared" si="66"/>
        <v>1</v>
      </c>
      <c r="R1034" t="str">
        <f t="shared" si="67"/>
        <v>1-工科数学分析基础</v>
      </c>
      <c r="S1034" t="s">
        <v>28</v>
      </c>
      <c r="T1034">
        <v>2</v>
      </c>
      <c r="U1034">
        <v>1</v>
      </c>
      <c r="V1034" t="s">
        <v>43</v>
      </c>
      <c r="X1034">
        <v>2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 t="e">
        <f>VLOOKUP(A1034,#REF!,4,FALSE)</f>
        <v>#REF!</v>
      </c>
      <c r="AW1034" t="e">
        <f>VLOOKUP(A1034,#REF!,5,FALSE)</f>
        <v>#REF!</v>
      </c>
      <c r="AX1034">
        <f>SUMIF(量化书目统计!A:A,H1034,量化书目统计!G:G)</f>
        <v>0</v>
      </c>
    </row>
    <row r="1035" spans="1:50" x14ac:dyDescent="0.3">
      <c r="A1035" t="s">
        <v>4079</v>
      </c>
      <c r="B1035" t="s">
        <v>539</v>
      </c>
      <c r="C1035" t="s">
        <v>117</v>
      </c>
      <c r="D1035">
        <v>4</v>
      </c>
      <c r="E1035" t="s">
        <v>1345</v>
      </c>
      <c r="F1035" s="1" t="s">
        <v>4166</v>
      </c>
      <c r="G1035" t="s">
        <v>4167</v>
      </c>
      <c r="H1035" t="e">
        <f>VLOOKUP(F1035,#REF!,2,FALSE)</f>
        <v>#REF!</v>
      </c>
      <c r="I1035" t="s">
        <v>59</v>
      </c>
      <c r="J1035" s="4">
        <v>44099</v>
      </c>
      <c r="K1035" s="4">
        <v>44207</v>
      </c>
      <c r="L1035" s="3">
        <f t="shared" si="64"/>
        <v>108</v>
      </c>
      <c r="M1035" s="4">
        <v>44218</v>
      </c>
      <c r="N1035">
        <f t="shared" si="65"/>
        <v>119</v>
      </c>
      <c r="O1035">
        <v>1</v>
      </c>
      <c r="P1035" t="e">
        <f>VLOOKUP(F1035,#REF!,3,FALSE)</f>
        <v>#REF!</v>
      </c>
      <c r="Q1035">
        <f t="shared" si="66"/>
        <v>1</v>
      </c>
      <c r="R1035" t="str">
        <f t="shared" si="67"/>
        <v>1-数学分析习题课讲义</v>
      </c>
      <c r="S1035" t="s">
        <v>28</v>
      </c>
      <c r="T1035">
        <v>3</v>
      </c>
      <c r="U1035">
        <v>1</v>
      </c>
      <c r="V1035" t="s">
        <v>28</v>
      </c>
      <c r="W1035">
        <v>18</v>
      </c>
      <c r="X1035">
        <v>3</v>
      </c>
      <c r="Y1035">
        <v>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 t="e">
        <f>VLOOKUP(A1035,#REF!,4,FALSE)</f>
        <v>#REF!</v>
      </c>
      <c r="AW1035" t="e">
        <f>VLOOKUP(A1035,#REF!,5,FALSE)</f>
        <v>#REF!</v>
      </c>
      <c r="AX1035">
        <f>SUMIF(量化书目统计!A:A,H1035,量化书目统计!G:G)</f>
        <v>0</v>
      </c>
    </row>
    <row r="1036" spans="1:50" x14ac:dyDescent="0.3">
      <c r="A1036" t="s">
        <v>4079</v>
      </c>
      <c r="B1036" t="s">
        <v>539</v>
      </c>
      <c r="C1036" t="s">
        <v>117</v>
      </c>
      <c r="D1036">
        <v>4</v>
      </c>
      <c r="E1036" t="s">
        <v>1345</v>
      </c>
      <c r="F1036" s="1" t="s">
        <v>1346</v>
      </c>
      <c r="G1036" t="s">
        <v>1347</v>
      </c>
      <c r="H1036" t="e">
        <f>VLOOKUP(F1036,#REF!,2,FALSE)</f>
        <v>#REF!</v>
      </c>
      <c r="I1036" t="s">
        <v>59</v>
      </c>
      <c r="J1036" s="4">
        <v>44099</v>
      </c>
      <c r="K1036" s="4">
        <v>44254</v>
      </c>
      <c r="L1036" s="3">
        <f t="shared" si="64"/>
        <v>155</v>
      </c>
      <c r="M1036" s="4">
        <v>44260</v>
      </c>
      <c r="N1036">
        <f t="shared" si="65"/>
        <v>161</v>
      </c>
      <c r="O1036">
        <v>1</v>
      </c>
      <c r="P1036" t="e">
        <f>VLOOKUP(F1036,#REF!,3,FALSE)</f>
        <v>#REF!</v>
      </c>
      <c r="Q1036">
        <f t="shared" si="66"/>
        <v>1</v>
      </c>
      <c r="R1036" t="str">
        <f t="shared" si="67"/>
        <v>1-数学分析习题课讲义</v>
      </c>
      <c r="S1036" t="s">
        <v>28</v>
      </c>
      <c r="T1036">
        <v>3</v>
      </c>
      <c r="U1036">
        <v>1</v>
      </c>
      <c r="V1036" t="s">
        <v>43</v>
      </c>
      <c r="X1036">
        <v>3</v>
      </c>
      <c r="Y1036">
        <v>15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e">
        <f>VLOOKUP(A1036,#REF!,4,FALSE)</f>
        <v>#REF!</v>
      </c>
      <c r="AW1036" t="e">
        <f>VLOOKUP(A1036,#REF!,5,FALSE)</f>
        <v>#REF!</v>
      </c>
      <c r="AX1036">
        <f>SUMIF(量化书目统计!A:A,H1036,量化书目统计!G:G)</f>
        <v>0</v>
      </c>
    </row>
    <row r="1037" spans="1:50" x14ac:dyDescent="0.3">
      <c r="A1037" t="s">
        <v>4079</v>
      </c>
      <c r="B1037" t="s">
        <v>539</v>
      </c>
      <c r="C1037" t="s">
        <v>117</v>
      </c>
      <c r="D1037">
        <v>4</v>
      </c>
      <c r="E1037" t="s">
        <v>1345</v>
      </c>
      <c r="F1037" s="1" t="s">
        <v>1346</v>
      </c>
      <c r="G1037" t="s">
        <v>1347</v>
      </c>
      <c r="H1037" t="e">
        <f>VLOOKUP(F1037,#REF!,2,FALSE)</f>
        <v>#REF!</v>
      </c>
      <c r="I1037" t="s">
        <v>59</v>
      </c>
      <c r="J1037" s="4">
        <v>44254</v>
      </c>
      <c r="K1037" s="4">
        <v>44375</v>
      </c>
      <c r="L1037" s="3">
        <f t="shared" si="64"/>
        <v>121</v>
      </c>
      <c r="M1037" s="4">
        <v>44375</v>
      </c>
      <c r="N1037">
        <f t="shared" si="65"/>
        <v>121</v>
      </c>
      <c r="O1037">
        <v>1</v>
      </c>
      <c r="P1037" t="e">
        <f>VLOOKUP(F1037,#REF!,3,FALSE)</f>
        <v>#REF!</v>
      </c>
      <c r="Q1037">
        <f t="shared" si="66"/>
        <v>1</v>
      </c>
      <c r="R1037" t="str">
        <f t="shared" si="67"/>
        <v>1-数学分析习题课讲义</v>
      </c>
      <c r="S1037" t="s">
        <v>43</v>
      </c>
      <c r="U1037">
        <v>1</v>
      </c>
      <c r="V1037" t="s">
        <v>80</v>
      </c>
      <c r="W1037">
        <v>18</v>
      </c>
      <c r="X1037">
        <v>20</v>
      </c>
      <c r="Y1037">
        <v>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e">
        <f>VLOOKUP(A1037,#REF!,4,FALSE)</f>
        <v>#REF!</v>
      </c>
      <c r="AW1037" t="e">
        <f>VLOOKUP(A1037,#REF!,5,FALSE)</f>
        <v>#REF!</v>
      </c>
      <c r="AX1037">
        <f>SUMIF(量化书目统计!A:A,H1037,量化书目统计!G:G)</f>
        <v>0</v>
      </c>
    </row>
    <row r="1038" spans="1:50" x14ac:dyDescent="0.3">
      <c r="A1038" t="s">
        <v>4079</v>
      </c>
      <c r="B1038" t="s">
        <v>539</v>
      </c>
      <c r="C1038" t="s">
        <v>117</v>
      </c>
      <c r="D1038">
        <v>4</v>
      </c>
      <c r="E1038" t="s">
        <v>4080</v>
      </c>
      <c r="F1038" s="1" t="s">
        <v>4081</v>
      </c>
      <c r="G1038" t="s">
        <v>4082</v>
      </c>
      <c r="H1038" t="e">
        <f>VLOOKUP(F1038,#REF!,2,FALSE)</f>
        <v>#REF!</v>
      </c>
      <c r="I1038" t="s">
        <v>175</v>
      </c>
      <c r="J1038" s="4">
        <v>44113</v>
      </c>
      <c r="K1038" s="4">
        <v>44258</v>
      </c>
      <c r="L1038" s="3">
        <f t="shared" si="64"/>
        <v>145</v>
      </c>
      <c r="M1038" s="4">
        <v>44260</v>
      </c>
      <c r="N1038">
        <f t="shared" si="65"/>
        <v>147</v>
      </c>
      <c r="O1038">
        <v>1</v>
      </c>
      <c r="P1038" t="e">
        <f>VLOOKUP(F1038,#REF!,3,FALSE)</f>
        <v>#REF!</v>
      </c>
      <c r="Q1038">
        <f t="shared" si="66"/>
        <v>0</v>
      </c>
      <c r="R1038" t="str">
        <f t="shared" si="67"/>
        <v/>
      </c>
      <c r="S1038" t="s">
        <v>28</v>
      </c>
      <c r="T1038">
        <v>5</v>
      </c>
      <c r="U1038">
        <v>1</v>
      </c>
      <c r="V1038" t="s">
        <v>80</v>
      </c>
      <c r="W1038">
        <v>1</v>
      </c>
      <c r="X1038">
        <v>5</v>
      </c>
      <c r="Y1038">
        <v>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e">
        <f>VLOOKUP(A1038,#REF!,4,FALSE)</f>
        <v>#REF!</v>
      </c>
      <c r="AW1038" t="e">
        <f>VLOOKUP(A1038,#REF!,5,FALSE)</f>
        <v>#REF!</v>
      </c>
      <c r="AX1038">
        <f>SUMIF(量化书目统计!A:A,H1038,量化书目统计!G:G)</f>
        <v>0</v>
      </c>
    </row>
    <row r="1039" spans="1:50" x14ac:dyDescent="0.3">
      <c r="A1039" t="s">
        <v>4079</v>
      </c>
      <c r="B1039" t="s">
        <v>539</v>
      </c>
      <c r="C1039" t="s">
        <v>117</v>
      </c>
      <c r="D1039">
        <v>4</v>
      </c>
      <c r="E1039" t="s">
        <v>4083</v>
      </c>
      <c r="F1039" s="1" t="s">
        <v>4084</v>
      </c>
      <c r="G1039" t="s">
        <v>4085</v>
      </c>
      <c r="H1039" t="e">
        <f>VLOOKUP(F1039,#REF!,2,FALSE)</f>
        <v>#REF!</v>
      </c>
      <c r="I1039" t="s">
        <v>158</v>
      </c>
      <c r="J1039" s="4">
        <v>44089</v>
      </c>
      <c r="K1039" s="4">
        <v>44113</v>
      </c>
      <c r="L1039" s="3">
        <f t="shared" si="64"/>
        <v>24</v>
      </c>
      <c r="M1039" s="4">
        <v>44151</v>
      </c>
      <c r="N1039">
        <f t="shared" si="65"/>
        <v>62</v>
      </c>
      <c r="O1039">
        <v>1</v>
      </c>
      <c r="P1039" t="e">
        <f>VLOOKUP(F1039,#REF!,3,FALSE)</f>
        <v>#REF!</v>
      </c>
      <c r="Q1039">
        <f t="shared" si="66"/>
        <v>0</v>
      </c>
      <c r="R1039" t="str">
        <f t="shared" si="67"/>
        <v/>
      </c>
      <c r="S1039" t="s">
        <v>28</v>
      </c>
      <c r="T1039">
        <v>2</v>
      </c>
      <c r="U1039">
        <v>1</v>
      </c>
      <c r="V1039" t="s">
        <v>28</v>
      </c>
      <c r="W1039">
        <v>5</v>
      </c>
      <c r="X1039">
        <v>2</v>
      </c>
      <c r="Y1039">
        <v>11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e">
        <f>VLOOKUP(A1039,#REF!,4,FALSE)</f>
        <v>#REF!</v>
      </c>
      <c r="AW1039" t="e">
        <f>VLOOKUP(A1039,#REF!,5,FALSE)</f>
        <v>#REF!</v>
      </c>
      <c r="AX1039">
        <f>SUMIF(量化书目统计!A:A,H1039,量化书目统计!G:G)</f>
        <v>0</v>
      </c>
    </row>
    <row r="1040" spans="1:50" x14ac:dyDescent="0.3">
      <c r="A1040" t="s">
        <v>4079</v>
      </c>
      <c r="B1040" t="s">
        <v>539</v>
      </c>
      <c r="C1040" t="s">
        <v>117</v>
      </c>
      <c r="D1040">
        <v>4</v>
      </c>
      <c r="E1040" t="s">
        <v>4086</v>
      </c>
      <c r="F1040" s="1" t="s">
        <v>4087</v>
      </c>
      <c r="G1040" t="s">
        <v>4088</v>
      </c>
      <c r="H1040" t="e">
        <f>VLOOKUP(F1040,#REF!,2,FALSE)</f>
        <v>#REF!</v>
      </c>
      <c r="I1040" t="s">
        <v>59</v>
      </c>
      <c r="J1040" s="4">
        <v>44257</v>
      </c>
      <c r="K1040" s="4">
        <v>44375</v>
      </c>
      <c r="L1040" s="3">
        <f t="shared" si="64"/>
        <v>118</v>
      </c>
      <c r="M1040" s="4">
        <v>44375</v>
      </c>
      <c r="N1040">
        <f t="shared" si="65"/>
        <v>118</v>
      </c>
      <c r="O1040">
        <v>1</v>
      </c>
      <c r="P1040" t="e">
        <f>VLOOKUP(F1040,#REF!,3,FALSE)</f>
        <v>#REF!</v>
      </c>
      <c r="Q1040">
        <f t="shared" si="66"/>
        <v>3</v>
      </c>
      <c r="R1040" t="str">
        <f t="shared" si="67"/>
        <v>3-线性代数习题集</v>
      </c>
      <c r="S1040" t="s">
        <v>80</v>
      </c>
      <c r="T1040">
        <v>1</v>
      </c>
      <c r="U1040">
        <v>1</v>
      </c>
      <c r="V1040" t="s">
        <v>80</v>
      </c>
      <c r="W1040">
        <v>18</v>
      </c>
      <c r="X1040">
        <v>21</v>
      </c>
      <c r="Y1040">
        <v>15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e">
        <f>VLOOKUP(A1040,#REF!,4,FALSE)</f>
        <v>#REF!</v>
      </c>
      <c r="AW1040" t="e">
        <f>VLOOKUP(A1040,#REF!,5,FALSE)</f>
        <v>#REF!</v>
      </c>
      <c r="AX1040">
        <f>SUMIF(量化书目统计!A:A,H1040,量化书目统计!G:G)</f>
        <v>0</v>
      </c>
    </row>
    <row r="1041" spans="1:50" x14ac:dyDescent="0.3">
      <c r="A1041" t="s">
        <v>4079</v>
      </c>
      <c r="B1041" t="s">
        <v>539</v>
      </c>
      <c r="C1041" t="s">
        <v>117</v>
      </c>
      <c r="D1041">
        <v>4</v>
      </c>
      <c r="E1041" t="s">
        <v>3796</v>
      </c>
      <c r="F1041" s="1" t="s">
        <v>3797</v>
      </c>
      <c r="G1041" t="s">
        <v>3798</v>
      </c>
      <c r="H1041" t="e">
        <f>VLOOKUP(F1041,#REF!,2,FALSE)</f>
        <v>#REF!</v>
      </c>
      <c r="I1041" t="s">
        <v>53</v>
      </c>
      <c r="J1041" s="4">
        <v>44186</v>
      </c>
      <c r="K1041" s="4">
        <v>44188</v>
      </c>
      <c r="L1041" s="3">
        <f t="shared" si="64"/>
        <v>2</v>
      </c>
      <c r="M1041" s="4">
        <v>44216</v>
      </c>
      <c r="N1041">
        <f t="shared" si="65"/>
        <v>30</v>
      </c>
      <c r="O1041">
        <v>1</v>
      </c>
      <c r="P1041" t="e">
        <f>VLOOKUP(F1041,#REF!,3,FALSE)</f>
        <v>#REF!</v>
      </c>
      <c r="Q1041">
        <f t="shared" si="66"/>
        <v>0</v>
      </c>
      <c r="R1041" t="str">
        <f t="shared" si="67"/>
        <v/>
      </c>
      <c r="S1041" t="s">
        <v>28</v>
      </c>
      <c r="T1041">
        <v>16</v>
      </c>
      <c r="U1041">
        <v>1</v>
      </c>
      <c r="V1041" t="s">
        <v>28</v>
      </c>
      <c r="W1041">
        <v>16</v>
      </c>
      <c r="X1041">
        <v>16</v>
      </c>
      <c r="Y1041">
        <v>3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e">
        <f>VLOOKUP(A1041,#REF!,4,FALSE)</f>
        <v>#REF!</v>
      </c>
      <c r="AW1041" t="e">
        <f>VLOOKUP(A1041,#REF!,5,FALSE)</f>
        <v>#REF!</v>
      </c>
      <c r="AX1041">
        <f>SUMIF(量化书目统计!A:A,H1041,量化书目统计!G:G)</f>
        <v>0</v>
      </c>
    </row>
    <row r="1042" spans="1:50" x14ac:dyDescent="0.3">
      <c r="A1042" t="s">
        <v>4079</v>
      </c>
      <c r="B1042" t="s">
        <v>539</v>
      </c>
      <c r="C1042" t="s">
        <v>117</v>
      </c>
      <c r="D1042">
        <v>4</v>
      </c>
      <c r="E1042" t="s">
        <v>603</v>
      </c>
      <c r="F1042" s="1" t="s">
        <v>3284</v>
      </c>
      <c r="G1042" t="s">
        <v>3285</v>
      </c>
      <c r="H1042" t="e">
        <f>VLOOKUP(F1042,#REF!,2,FALSE)</f>
        <v>#REF!</v>
      </c>
      <c r="I1042" t="s">
        <v>231</v>
      </c>
      <c r="J1042" s="4">
        <v>44356</v>
      </c>
      <c r="K1042" s="4">
        <v>44363</v>
      </c>
      <c r="L1042" s="3">
        <f t="shared" si="64"/>
        <v>7</v>
      </c>
      <c r="M1042" s="4">
        <v>44417</v>
      </c>
      <c r="N1042">
        <f t="shared" si="65"/>
        <v>61</v>
      </c>
      <c r="O1042">
        <v>1</v>
      </c>
      <c r="P1042" t="e">
        <f>VLOOKUP(F1042,#REF!,3,FALSE)</f>
        <v>#REF!</v>
      </c>
      <c r="Q1042">
        <f t="shared" si="66"/>
        <v>0</v>
      </c>
      <c r="R1042" t="str">
        <f t="shared" si="67"/>
        <v/>
      </c>
      <c r="S1042" t="s">
        <v>80</v>
      </c>
      <c r="T1042">
        <v>15</v>
      </c>
      <c r="U1042">
        <v>1</v>
      </c>
      <c r="V1042" t="s">
        <v>80</v>
      </c>
      <c r="W1042">
        <v>16</v>
      </c>
      <c r="X1042">
        <v>35</v>
      </c>
      <c r="Y1042">
        <v>4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e">
        <f>VLOOKUP(A1042,#REF!,4,FALSE)</f>
        <v>#REF!</v>
      </c>
      <c r="AW1042" t="e">
        <f>VLOOKUP(A1042,#REF!,5,FALSE)</f>
        <v>#REF!</v>
      </c>
      <c r="AX1042">
        <f>SUMIF(量化书目统计!A:A,H1042,量化书目统计!G:G)</f>
        <v>0</v>
      </c>
    </row>
    <row r="1043" spans="1:50" x14ac:dyDescent="0.3">
      <c r="A1043" t="s">
        <v>4079</v>
      </c>
      <c r="B1043" t="s">
        <v>539</v>
      </c>
      <c r="C1043" t="s">
        <v>117</v>
      </c>
      <c r="D1043">
        <v>4</v>
      </c>
      <c r="E1043" t="s">
        <v>4089</v>
      </c>
      <c r="F1043" s="1" t="s">
        <v>4090</v>
      </c>
      <c r="G1043" t="s">
        <v>4091</v>
      </c>
      <c r="H1043" t="e">
        <f>VLOOKUP(F1043,#REF!,2,FALSE)</f>
        <v>#REF!</v>
      </c>
      <c r="I1043" t="s">
        <v>59</v>
      </c>
      <c r="J1043" s="4">
        <v>44257</v>
      </c>
      <c r="K1043" s="4">
        <v>44375</v>
      </c>
      <c r="L1043" s="3">
        <f t="shared" si="64"/>
        <v>118</v>
      </c>
      <c r="M1043" s="4">
        <v>44375</v>
      </c>
      <c r="N1043">
        <f t="shared" si="65"/>
        <v>118</v>
      </c>
      <c r="O1043">
        <v>1</v>
      </c>
      <c r="P1043" t="e">
        <f>VLOOKUP(F1043,#REF!,3,FALSE)</f>
        <v>#REF!</v>
      </c>
      <c r="Q1043">
        <f t="shared" si="66"/>
        <v>3</v>
      </c>
      <c r="R1043" t="str">
        <f t="shared" si="67"/>
        <v>3-线性代数简明教程</v>
      </c>
      <c r="S1043" t="s">
        <v>80</v>
      </c>
      <c r="T1043">
        <v>1</v>
      </c>
      <c r="U1043">
        <v>3</v>
      </c>
      <c r="V1043" t="s">
        <v>80</v>
      </c>
      <c r="W1043">
        <v>18</v>
      </c>
      <c r="X1043">
        <v>21</v>
      </c>
      <c r="Y1043">
        <v>13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e">
        <f>VLOOKUP(A1043,#REF!,4,FALSE)</f>
        <v>#REF!</v>
      </c>
      <c r="AW1043" t="e">
        <f>VLOOKUP(A1043,#REF!,5,FALSE)</f>
        <v>#REF!</v>
      </c>
      <c r="AX1043">
        <f>SUMIF(量化书目统计!A:A,H1043,量化书目统计!G:G)</f>
        <v>0</v>
      </c>
    </row>
    <row r="1044" spans="1:50" x14ac:dyDescent="0.3">
      <c r="A1044" t="s">
        <v>4079</v>
      </c>
      <c r="B1044" t="s">
        <v>539</v>
      </c>
      <c r="C1044" t="s">
        <v>117</v>
      </c>
      <c r="D1044">
        <v>4</v>
      </c>
      <c r="E1044" t="s">
        <v>4092</v>
      </c>
      <c r="F1044" s="1" t="s">
        <v>4093</v>
      </c>
      <c r="G1044" t="s">
        <v>4094</v>
      </c>
      <c r="H1044" t="e">
        <f>VLOOKUP(F1044,#REF!,2,FALSE)</f>
        <v>#REF!</v>
      </c>
      <c r="I1044" t="s">
        <v>59</v>
      </c>
      <c r="J1044" s="4">
        <v>44452</v>
      </c>
      <c r="K1044" s="4">
        <v>44527</v>
      </c>
      <c r="L1044" s="3">
        <f t="shared" si="64"/>
        <v>75</v>
      </c>
      <c r="M1044" s="4">
        <v>44512</v>
      </c>
      <c r="N1044">
        <f t="shared" si="65"/>
        <v>60</v>
      </c>
      <c r="O1044">
        <v>1</v>
      </c>
      <c r="P1044" t="e">
        <f>VLOOKUP(F1044,#REF!,3,FALSE)</f>
        <v>#REF!</v>
      </c>
      <c r="Q1044">
        <f t="shared" si="66"/>
        <v>2</v>
      </c>
      <c r="R1044" t="str">
        <f t="shared" si="67"/>
        <v>2-概率论与数理统计习题集</v>
      </c>
      <c r="S1044" t="s">
        <v>38</v>
      </c>
      <c r="T1044">
        <v>2</v>
      </c>
      <c r="U1044">
        <v>1</v>
      </c>
      <c r="V1044" t="s">
        <v>38</v>
      </c>
      <c r="W1044">
        <v>12</v>
      </c>
      <c r="X1044">
        <v>42</v>
      </c>
      <c r="Y1044">
        <v>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e">
        <f>VLOOKUP(A1044,#REF!,4,FALSE)</f>
        <v>#REF!</v>
      </c>
      <c r="AW1044" t="e">
        <f>VLOOKUP(A1044,#REF!,5,FALSE)</f>
        <v>#REF!</v>
      </c>
      <c r="AX1044">
        <f>SUMIF(量化书目统计!A:A,H1044,量化书目统计!G:G)</f>
        <v>0</v>
      </c>
    </row>
    <row r="1045" spans="1:50" x14ac:dyDescent="0.3">
      <c r="A1045" t="s">
        <v>4079</v>
      </c>
      <c r="B1045" t="s">
        <v>539</v>
      </c>
      <c r="C1045" t="s">
        <v>117</v>
      </c>
      <c r="D1045">
        <v>4</v>
      </c>
      <c r="E1045" t="s">
        <v>1391</v>
      </c>
      <c r="F1045" s="1" t="s">
        <v>1392</v>
      </c>
      <c r="G1045" t="s">
        <v>1393</v>
      </c>
      <c r="H1045" t="e">
        <f>VLOOKUP(F1045,#REF!,2,FALSE)</f>
        <v>#REF!</v>
      </c>
      <c r="I1045" t="s">
        <v>32</v>
      </c>
      <c r="J1045" s="4">
        <v>44101</v>
      </c>
      <c r="K1045" s="4">
        <v>44178</v>
      </c>
      <c r="L1045" s="3">
        <f t="shared" si="64"/>
        <v>77</v>
      </c>
      <c r="M1045" s="4">
        <v>44180</v>
      </c>
      <c r="N1045">
        <f t="shared" si="65"/>
        <v>79</v>
      </c>
      <c r="O1045">
        <v>1</v>
      </c>
      <c r="P1045" t="e">
        <f>VLOOKUP(F1045,#REF!,3,FALSE)</f>
        <v>#REF!</v>
      </c>
      <c r="Q1045">
        <f t="shared" si="66"/>
        <v>0</v>
      </c>
      <c r="R1045" t="str">
        <f t="shared" si="67"/>
        <v/>
      </c>
      <c r="S1045" t="s">
        <v>28</v>
      </c>
      <c r="T1045">
        <v>4</v>
      </c>
      <c r="U1045">
        <v>1</v>
      </c>
      <c r="V1045" t="s">
        <v>28</v>
      </c>
      <c r="W1045">
        <v>15</v>
      </c>
      <c r="X1045">
        <v>4</v>
      </c>
      <c r="Y1045">
        <v>13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e">
        <f>VLOOKUP(A1045,#REF!,4,FALSE)</f>
        <v>#REF!</v>
      </c>
      <c r="AW1045" t="e">
        <f>VLOOKUP(A1045,#REF!,5,FALSE)</f>
        <v>#REF!</v>
      </c>
      <c r="AX1045">
        <f>SUMIF(量化书目统计!A:A,H1045,量化书目统计!G:G)</f>
        <v>0</v>
      </c>
    </row>
    <row r="1046" spans="1:50" x14ac:dyDescent="0.3">
      <c r="A1046" t="s">
        <v>4079</v>
      </c>
      <c r="B1046" t="s">
        <v>539</v>
      </c>
      <c r="C1046" t="s">
        <v>117</v>
      </c>
      <c r="D1046">
        <v>4</v>
      </c>
      <c r="E1046" t="s">
        <v>757</v>
      </c>
      <c r="F1046" s="1" t="s">
        <v>2693</v>
      </c>
      <c r="G1046" t="s">
        <v>759</v>
      </c>
      <c r="H1046" t="e">
        <f>VLOOKUP(F1046,#REF!,2,FALSE)</f>
        <v>#REF!</v>
      </c>
      <c r="I1046" t="s">
        <v>59</v>
      </c>
      <c r="J1046" s="4">
        <v>44452</v>
      </c>
      <c r="K1046" s="4">
        <v>44527</v>
      </c>
      <c r="L1046" s="3">
        <f t="shared" si="64"/>
        <v>75</v>
      </c>
      <c r="M1046" s="4">
        <v>44564</v>
      </c>
      <c r="N1046">
        <f t="shared" si="65"/>
        <v>112</v>
      </c>
      <c r="O1046">
        <v>1</v>
      </c>
      <c r="P1046" t="e">
        <f>VLOOKUP(F1046,#REF!,3,FALSE)</f>
        <v>#REF!</v>
      </c>
      <c r="Q1046">
        <f t="shared" si="66"/>
        <v>2</v>
      </c>
      <c r="R1046" t="str">
        <f t="shared" si="67"/>
        <v>2-概率论与数理统计教程习题与解答</v>
      </c>
      <c r="S1046" t="s">
        <v>38</v>
      </c>
      <c r="T1046">
        <v>2</v>
      </c>
      <c r="U1046">
        <v>2</v>
      </c>
      <c r="V1046" t="s">
        <v>38</v>
      </c>
      <c r="W1046">
        <v>12</v>
      </c>
      <c r="X1046">
        <v>42</v>
      </c>
      <c r="Y1046">
        <v>3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e">
        <f>VLOOKUP(A1046,#REF!,4,FALSE)</f>
        <v>#REF!</v>
      </c>
      <c r="AW1046" t="e">
        <f>VLOOKUP(A1046,#REF!,5,FALSE)</f>
        <v>#REF!</v>
      </c>
      <c r="AX1046">
        <f>SUMIF(量化书目统计!A:A,H1046,量化书目统计!G:G)</f>
        <v>0</v>
      </c>
    </row>
    <row r="1047" spans="1:50" x14ac:dyDescent="0.3">
      <c r="A1047" t="s">
        <v>4079</v>
      </c>
      <c r="B1047" t="s">
        <v>539</v>
      </c>
      <c r="C1047" t="s">
        <v>117</v>
      </c>
      <c r="D1047">
        <v>4</v>
      </c>
      <c r="E1047" t="s">
        <v>4096</v>
      </c>
      <c r="F1047" s="1" t="s">
        <v>4097</v>
      </c>
      <c r="G1047" t="s">
        <v>4098</v>
      </c>
      <c r="H1047" t="e">
        <f>VLOOKUP(F1047,#REF!,2,FALSE)</f>
        <v>#REF!</v>
      </c>
      <c r="I1047" t="s">
        <v>59</v>
      </c>
      <c r="J1047" s="4">
        <v>44293</v>
      </c>
      <c r="K1047" s="4">
        <v>44375</v>
      </c>
      <c r="L1047" s="3">
        <f t="shared" si="64"/>
        <v>82</v>
      </c>
      <c r="M1047" s="4">
        <v>44375</v>
      </c>
      <c r="N1047">
        <f t="shared" si="65"/>
        <v>82</v>
      </c>
      <c r="O1047">
        <v>1</v>
      </c>
      <c r="P1047" t="e">
        <f>VLOOKUP(F1047,#REF!,3,FALSE)</f>
        <v>#REF!</v>
      </c>
      <c r="Q1047">
        <f t="shared" si="66"/>
        <v>3</v>
      </c>
      <c r="R1047" t="str">
        <f t="shared" si="67"/>
        <v>3-线性代数习题精解精练</v>
      </c>
      <c r="S1047" t="s">
        <v>80</v>
      </c>
      <c r="T1047">
        <v>6</v>
      </c>
      <c r="U1047">
        <v>1</v>
      </c>
      <c r="V1047" t="s">
        <v>80</v>
      </c>
      <c r="W1047">
        <v>18</v>
      </c>
      <c r="X1047">
        <v>26</v>
      </c>
      <c r="Y1047">
        <v>3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e">
        <f>VLOOKUP(A1047,#REF!,4,FALSE)</f>
        <v>#REF!</v>
      </c>
      <c r="AW1047" t="e">
        <f>VLOOKUP(A1047,#REF!,5,FALSE)</f>
        <v>#REF!</v>
      </c>
      <c r="AX1047">
        <f>SUMIF(量化书目统计!A:A,H1047,量化书目统计!G:G)</f>
        <v>0</v>
      </c>
    </row>
    <row r="1048" spans="1:50" x14ac:dyDescent="0.3">
      <c r="A1048" t="s">
        <v>4079</v>
      </c>
      <c r="B1048" t="s">
        <v>539</v>
      </c>
      <c r="C1048" t="s">
        <v>117</v>
      </c>
      <c r="D1048">
        <v>4</v>
      </c>
      <c r="E1048" t="s">
        <v>566</v>
      </c>
      <c r="F1048" s="1" t="s">
        <v>953</v>
      </c>
      <c r="G1048" t="s">
        <v>954</v>
      </c>
      <c r="H1048" t="e">
        <f>VLOOKUP(F1048,#REF!,2,FALSE)</f>
        <v>#REF!</v>
      </c>
      <c r="I1048" t="s">
        <v>158</v>
      </c>
      <c r="J1048" s="4">
        <v>44114</v>
      </c>
      <c r="K1048" s="4">
        <v>44115</v>
      </c>
      <c r="L1048" s="3">
        <f t="shared" si="64"/>
        <v>1</v>
      </c>
      <c r="M1048" s="4">
        <v>44174</v>
      </c>
      <c r="N1048">
        <f t="shared" si="65"/>
        <v>60</v>
      </c>
      <c r="O1048">
        <v>1</v>
      </c>
      <c r="P1048" t="e">
        <f>VLOOKUP(F1048,#REF!,3,FALSE)</f>
        <v>#REF!</v>
      </c>
      <c r="Q1048">
        <f t="shared" si="66"/>
        <v>0</v>
      </c>
      <c r="R1048" t="str">
        <f t="shared" si="67"/>
        <v/>
      </c>
      <c r="S1048" t="s">
        <v>28</v>
      </c>
      <c r="T1048">
        <v>5</v>
      </c>
      <c r="U1048">
        <v>1</v>
      </c>
      <c r="V1048" t="s">
        <v>28</v>
      </c>
      <c r="W1048">
        <v>6</v>
      </c>
      <c r="X1048">
        <v>5</v>
      </c>
      <c r="Y1048">
        <v>4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e">
        <f>VLOOKUP(A1048,#REF!,4,FALSE)</f>
        <v>#REF!</v>
      </c>
      <c r="AW1048" t="e">
        <f>VLOOKUP(A1048,#REF!,5,FALSE)</f>
        <v>#REF!</v>
      </c>
      <c r="AX1048">
        <f>SUMIF(量化书目统计!A:A,H1048,量化书目统计!G:G)</f>
        <v>0</v>
      </c>
    </row>
    <row r="1049" spans="1:50" x14ac:dyDescent="0.3">
      <c r="A1049" t="s">
        <v>4079</v>
      </c>
      <c r="B1049" t="s">
        <v>539</v>
      </c>
      <c r="C1049" t="s">
        <v>117</v>
      </c>
      <c r="D1049">
        <v>4</v>
      </c>
      <c r="E1049" t="s">
        <v>2688</v>
      </c>
      <c r="F1049" s="1" t="s">
        <v>2689</v>
      </c>
      <c r="G1049" t="s">
        <v>2690</v>
      </c>
      <c r="H1049" t="e">
        <f>VLOOKUP(F1049,#REF!,2,FALSE)</f>
        <v>#REF!</v>
      </c>
      <c r="I1049" t="s">
        <v>32</v>
      </c>
      <c r="J1049" s="4">
        <v>44104</v>
      </c>
      <c r="K1049" s="4">
        <v>44178</v>
      </c>
      <c r="L1049" s="3">
        <f t="shared" si="64"/>
        <v>74</v>
      </c>
      <c r="M1049" s="4">
        <v>44221</v>
      </c>
      <c r="N1049">
        <f t="shared" si="65"/>
        <v>117</v>
      </c>
      <c r="O1049">
        <v>1</v>
      </c>
      <c r="P1049" t="e">
        <f>VLOOKUP(F1049,#REF!,3,FALSE)</f>
        <v>#REF!</v>
      </c>
      <c r="Q1049">
        <f t="shared" si="66"/>
        <v>0</v>
      </c>
      <c r="R1049" t="str">
        <f t="shared" si="67"/>
        <v/>
      </c>
      <c r="S1049" t="s">
        <v>28</v>
      </c>
      <c r="T1049">
        <v>4</v>
      </c>
      <c r="U1049">
        <v>1</v>
      </c>
      <c r="V1049" t="s">
        <v>28</v>
      </c>
      <c r="W1049">
        <v>15</v>
      </c>
      <c r="X1049">
        <v>4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e">
        <f>VLOOKUP(A1049,#REF!,4,FALSE)</f>
        <v>#REF!</v>
      </c>
      <c r="AW1049" t="e">
        <f>VLOOKUP(A1049,#REF!,5,FALSE)</f>
        <v>#REF!</v>
      </c>
      <c r="AX1049">
        <f>SUMIF(量化书目统计!A:A,H1049,量化书目统计!G:G)</f>
        <v>0</v>
      </c>
    </row>
    <row r="1050" spans="1:50" x14ac:dyDescent="0.3">
      <c r="A1050" t="s">
        <v>4079</v>
      </c>
      <c r="B1050" t="s">
        <v>539</v>
      </c>
      <c r="C1050" t="s">
        <v>117</v>
      </c>
      <c r="D1050">
        <v>4</v>
      </c>
      <c r="E1050" t="s">
        <v>4102</v>
      </c>
      <c r="F1050" s="1" t="s">
        <v>4103</v>
      </c>
      <c r="G1050" t="s">
        <v>4104</v>
      </c>
      <c r="H1050" t="e">
        <f>VLOOKUP(F1050,#REF!,2,FALSE)</f>
        <v>#REF!</v>
      </c>
      <c r="I1050" t="s">
        <v>158</v>
      </c>
      <c r="J1050" s="4">
        <v>44092</v>
      </c>
      <c r="K1050" s="4">
        <v>44098</v>
      </c>
      <c r="L1050" s="3">
        <f t="shared" si="64"/>
        <v>6</v>
      </c>
      <c r="M1050" s="4">
        <v>44152</v>
      </c>
      <c r="N1050">
        <f t="shared" si="65"/>
        <v>60</v>
      </c>
      <c r="O1050">
        <v>1</v>
      </c>
      <c r="P1050" t="e">
        <f>VLOOKUP(F1050,#REF!,3,FALSE)</f>
        <v>#REF!</v>
      </c>
      <c r="Q1050">
        <f t="shared" si="66"/>
        <v>0</v>
      </c>
      <c r="R1050" t="str">
        <f t="shared" si="67"/>
        <v/>
      </c>
      <c r="S1050" t="s">
        <v>28</v>
      </c>
      <c r="T1050">
        <v>2</v>
      </c>
      <c r="U1050">
        <v>1</v>
      </c>
      <c r="V1050" t="s">
        <v>28</v>
      </c>
      <c r="W1050">
        <v>3</v>
      </c>
      <c r="X1050">
        <v>2</v>
      </c>
      <c r="Y1050">
        <v>15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e">
        <f>VLOOKUP(A1050,#REF!,4,FALSE)</f>
        <v>#REF!</v>
      </c>
      <c r="AW1050" t="e">
        <f>VLOOKUP(A1050,#REF!,5,FALSE)</f>
        <v>#REF!</v>
      </c>
      <c r="AX1050">
        <f>SUMIF(量化书目统计!A:A,H1050,量化书目统计!G:G)</f>
        <v>0</v>
      </c>
    </row>
    <row r="1051" spans="1:50" x14ac:dyDescent="0.3">
      <c r="A1051" t="s">
        <v>4079</v>
      </c>
      <c r="B1051" t="s">
        <v>539</v>
      </c>
      <c r="C1051" t="s">
        <v>117</v>
      </c>
      <c r="D1051">
        <v>4</v>
      </c>
      <c r="E1051" t="s">
        <v>1522</v>
      </c>
      <c r="F1051" s="1" t="s">
        <v>1523</v>
      </c>
      <c r="G1051" t="s">
        <v>1524</v>
      </c>
      <c r="H1051" t="e">
        <f>VLOOKUP(F1051,#REF!,2,FALSE)</f>
        <v>#REF!</v>
      </c>
      <c r="I1051" t="s">
        <v>158</v>
      </c>
      <c r="J1051" s="4">
        <v>44089</v>
      </c>
      <c r="K1051" s="4">
        <v>44090</v>
      </c>
      <c r="L1051" s="3">
        <f t="shared" si="64"/>
        <v>1</v>
      </c>
      <c r="M1051" s="4">
        <v>44151</v>
      </c>
      <c r="N1051">
        <f t="shared" si="65"/>
        <v>62</v>
      </c>
      <c r="O1051">
        <v>1</v>
      </c>
      <c r="P1051" t="e">
        <f>VLOOKUP(F1051,#REF!,3,FALSE)</f>
        <v>#REF!</v>
      </c>
      <c r="Q1051">
        <f t="shared" si="66"/>
        <v>0</v>
      </c>
      <c r="R1051" t="str">
        <f t="shared" si="67"/>
        <v/>
      </c>
      <c r="S1051" t="s">
        <v>28</v>
      </c>
      <c r="T1051">
        <v>2</v>
      </c>
      <c r="U1051">
        <v>1</v>
      </c>
      <c r="V1051" t="s">
        <v>28</v>
      </c>
      <c r="W1051">
        <v>2</v>
      </c>
      <c r="X1051">
        <v>2</v>
      </c>
      <c r="Y1051">
        <v>5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e">
        <f>VLOOKUP(A1051,#REF!,4,FALSE)</f>
        <v>#REF!</v>
      </c>
      <c r="AW1051" t="e">
        <f>VLOOKUP(A1051,#REF!,5,FALSE)</f>
        <v>#REF!</v>
      </c>
      <c r="AX1051">
        <f>SUMIF(量化书目统计!A:A,H1051,量化书目统计!G:G)</f>
        <v>0</v>
      </c>
    </row>
    <row r="1052" spans="1:50" x14ac:dyDescent="0.3">
      <c r="A1052" t="s">
        <v>4079</v>
      </c>
      <c r="B1052" t="s">
        <v>539</v>
      </c>
      <c r="C1052" t="s">
        <v>117</v>
      </c>
      <c r="D1052">
        <v>4</v>
      </c>
      <c r="E1052" t="s">
        <v>492</v>
      </c>
      <c r="F1052" s="1" t="s">
        <v>493</v>
      </c>
      <c r="G1052" t="s">
        <v>494</v>
      </c>
      <c r="H1052" t="e">
        <f>VLOOKUP(F1052,#REF!,2,FALSE)</f>
        <v>#REF!</v>
      </c>
      <c r="I1052" t="s">
        <v>158</v>
      </c>
      <c r="J1052" s="4">
        <v>44329</v>
      </c>
      <c r="K1052" s="4">
        <v>44448</v>
      </c>
      <c r="L1052" s="3">
        <f t="shared" si="64"/>
        <v>119</v>
      </c>
      <c r="M1052" s="4">
        <v>44446</v>
      </c>
      <c r="N1052">
        <f t="shared" si="65"/>
        <v>117</v>
      </c>
      <c r="O1052">
        <v>1</v>
      </c>
      <c r="P1052" t="e">
        <f>VLOOKUP(F1052,#REF!,3,FALSE)</f>
        <v>#REF!</v>
      </c>
      <c r="Q1052">
        <f t="shared" si="66"/>
        <v>0</v>
      </c>
      <c r="R1052" t="str">
        <f t="shared" si="67"/>
        <v/>
      </c>
      <c r="S1052" t="s">
        <v>80</v>
      </c>
      <c r="T1052">
        <v>11</v>
      </c>
      <c r="U1052">
        <v>1</v>
      </c>
      <c r="V1052" t="s">
        <v>38</v>
      </c>
      <c r="W1052">
        <v>1</v>
      </c>
      <c r="X1052">
        <v>31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e">
        <f>VLOOKUP(A1052,#REF!,4,FALSE)</f>
        <v>#REF!</v>
      </c>
      <c r="AW1052" t="e">
        <f>VLOOKUP(A1052,#REF!,5,FALSE)</f>
        <v>#REF!</v>
      </c>
      <c r="AX1052">
        <f>SUMIF(量化书目统计!A:A,H1052,量化书目统计!G:G)</f>
        <v>0</v>
      </c>
    </row>
    <row r="1053" spans="1:50" x14ac:dyDescent="0.3">
      <c r="A1053" t="s">
        <v>4079</v>
      </c>
      <c r="B1053" t="s">
        <v>539</v>
      </c>
      <c r="C1053" t="s">
        <v>117</v>
      </c>
      <c r="D1053">
        <v>4</v>
      </c>
      <c r="E1053" t="s">
        <v>4111</v>
      </c>
      <c r="F1053" s="1" t="s">
        <v>4112</v>
      </c>
      <c r="G1053" t="s">
        <v>4113</v>
      </c>
      <c r="H1053" t="e">
        <f>VLOOKUP(F1053,#REF!,2,FALSE)</f>
        <v>#REF!</v>
      </c>
      <c r="I1053" t="s">
        <v>32</v>
      </c>
      <c r="J1053" s="4">
        <v>44101</v>
      </c>
      <c r="K1053" s="4">
        <v>44113</v>
      </c>
      <c r="L1053" s="3">
        <f t="shared" si="64"/>
        <v>12</v>
      </c>
      <c r="M1053" s="4">
        <v>44161</v>
      </c>
      <c r="N1053">
        <f t="shared" si="65"/>
        <v>60</v>
      </c>
      <c r="O1053">
        <v>1</v>
      </c>
      <c r="P1053" t="e">
        <f>VLOOKUP(F1053,#REF!,3,FALSE)</f>
        <v>#REF!</v>
      </c>
      <c r="Q1053">
        <f t="shared" si="66"/>
        <v>0</v>
      </c>
      <c r="R1053" t="str">
        <f t="shared" si="67"/>
        <v/>
      </c>
      <c r="S1053" t="s">
        <v>28</v>
      </c>
      <c r="T1053">
        <v>4</v>
      </c>
      <c r="U1053">
        <v>1</v>
      </c>
      <c r="V1053" t="s">
        <v>28</v>
      </c>
      <c r="W1053">
        <v>5</v>
      </c>
      <c r="X1053">
        <v>4</v>
      </c>
      <c r="Y1053">
        <v>11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e">
        <f>VLOOKUP(A1053,#REF!,4,FALSE)</f>
        <v>#REF!</v>
      </c>
      <c r="AW1053" t="e">
        <f>VLOOKUP(A1053,#REF!,5,FALSE)</f>
        <v>#REF!</v>
      </c>
      <c r="AX1053">
        <f>SUMIF(量化书目统计!A:A,H1053,量化书目统计!G:G)</f>
        <v>0</v>
      </c>
    </row>
    <row r="1054" spans="1:50" x14ac:dyDescent="0.3">
      <c r="A1054" t="s">
        <v>4079</v>
      </c>
      <c r="B1054" t="s">
        <v>539</v>
      </c>
      <c r="C1054" t="s">
        <v>117</v>
      </c>
      <c r="D1054">
        <v>4</v>
      </c>
      <c r="E1054" t="s">
        <v>2173</v>
      </c>
      <c r="F1054" s="1" t="s">
        <v>2174</v>
      </c>
      <c r="G1054" t="s">
        <v>2175</v>
      </c>
      <c r="H1054" t="e">
        <f>VLOOKUP(F1054,#REF!,2,FALSE)</f>
        <v>#REF!</v>
      </c>
      <c r="I1054" t="s">
        <v>42</v>
      </c>
      <c r="J1054" s="4">
        <v>44477</v>
      </c>
      <c r="K1054" s="4">
        <v>44514</v>
      </c>
      <c r="L1054" s="3">
        <f t="shared" si="64"/>
        <v>37</v>
      </c>
      <c r="M1054" s="4">
        <v>44508</v>
      </c>
      <c r="N1054">
        <f t="shared" si="65"/>
        <v>31</v>
      </c>
      <c r="O1054">
        <v>1</v>
      </c>
      <c r="P1054" t="e">
        <f>VLOOKUP(F1054,#REF!,3,FALSE)</f>
        <v>#REF!</v>
      </c>
      <c r="Q1054">
        <f t="shared" si="66"/>
        <v>0</v>
      </c>
      <c r="R1054" t="str">
        <f t="shared" si="67"/>
        <v/>
      </c>
      <c r="S1054" t="s">
        <v>38</v>
      </c>
      <c r="T1054">
        <v>5</v>
      </c>
      <c r="U1054">
        <v>1</v>
      </c>
      <c r="V1054" t="s">
        <v>38</v>
      </c>
      <c r="W1054">
        <v>11</v>
      </c>
      <c r="X1054">
        <v>45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e">
        <f>VLOOKUP(A1054,#REF!,4,FALSE)</f>
        <v>#REF!</v>
      </c>
      <c r="AW1054" t="e">
        <f>VLOOKUP(A1054,#REF!,5,FALSE)</f>
        <v>#REF!</v>
      </c>
      <c r="AX1054">
        <f>SUMIF(量化书目统计!A:A,H1054,量化书目统计!G:G)</f>
        <v>0</v>
      </c>
    </row>
    <row r="1055" spans="1:50" x14ac:dyDescent="0.3">
      <c r="A1055" t="s">
        <v>4079</v>
      </c>
      <c r="B1055" t="s">
        <v>539</v>
      </c>
      <c r="C1055" t="s">
        <v>117</v>
      </c>
      <c r="D1055">
        <v>4</v>
      </c>
      <c r="E1055" t="s">
        <v>1957</v>
      </c>
      <c r="F1055" s="1" t="s">
        <v>1958</v>
      </c>
      <c r="G1055" t="s">
        <v>1959</v>
      </c>
      <c r="H1055" t="e">
        <f>VLOOKUP(F1055,#REF!,2,FALSE)</f>
        <v>#REF!</v>
      </c>
      <c r="I1055" t="s">
        <v>53</v>
      </c>
      <c r="J1055" s="4">
        <v>44258</v>
      </c>
      <c r="K1055" s="4">
        <v>44448</v>
      </c>
      <c r="L1055" s="3">
        <f t="shared" si="64"/>
        <v>190</v>
      </c>
      <c r="M1055" s="4">
        <v>44375</v>
      </c>
      <c r="N1055">
        <f t="shared" si="65"/>
        <v>117</v>
      </c>
      <c r="O1055">
        <v>1</v>
      </c>
      <c r="P1055" t="e">
        <f>VLOOKUP(F1055,#REF!,3,FALSE)</f>
        <v>#REF!</v>
      </c>
      <c r="Q1055">
        <f t="shared" si="66"/>
        <v>0</v>
      </c>
      <c r="R1055" t="str">
        <f t="shared" si="67"/>
        <v/>
      </c>
      <c r="S1055" t="s">
        <v>80</v>
      </c>
      <c r="T1055">
        <v>1</v>
      </c>
      <c r="U1055">
        <v>1</v>
      </c>
      <c r="V1055" t="s">
        <v>38</v>
      </c>
      <c r="W1055">
        <v>1</v>
      </c>
      <c r="X1055">
        <v>21</v>
      </c>
      <c r="Y1055">
        <v>2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e">
        <f>VLOOKUP(A1055,#REF!,4,FALSE)</f>
        <v>#REF!</v>
      </c>
      <c r="AW1055" t="e">
        <f>VLOOKUP(A1055,#REF!,5,FALSE)</f>
        <v>#REF!</v>
      </c>
      <c r="AX1055">
        <f>SUMIF(量化书目统计!A:A,H1055,量化书目统计!G:G)</f>
        <v>0</v>
      </c>
    </row>
    <row r="1056" spans="1:50" x14ac:dyDescent="0.3">
      <c r="A1056" t="s">
        <v>4079</v>
      </c>
      <c r="B1056" t="s">
        <v>539</v>
      </c>
      <c r="C1056" t="s">
        <v>117</v>
      </c>
      <c r="D1056">
        <v>4</v>
      </c>
      <c r="E1056" t="s">
        <v>566</v>
      </c>
      <c r="F1056" s="1" t="s">
        <v>1782</v>
      </c>
      <c r="G1056" t="s">
        <v>1783</v>
      </c>
      <c r="H1056" t="e">
        <f>VLOOKUP(F1056,#REF!,2,FALSE)</f>
        <v>#REF!</v>
      </c>
      <c r="I1056" t="s">
        <v>158</v>
      </c>
      <c r="J1056" s="4">
        <v>44115</v>
      </c>
      <c r="K1056" s="4">
        <v>44149</v>
      </c>
      <c r="L1056" s="3">
        <f t="shared" si="64"/>
        <v>34</v>
      </c>
      <c r="M1056" s="4">
        <v>44172</v>
      </c>
      <c r="N1056">
        <f t="shared" si="65"/>
        <v>57</v>
      </c>
      <c r="O1056">
        <v>1</v>
      </c>
      <c r="P1056" t="e">
        <f>VLOOKUP(F1056,#REF!,3,FALSE)</f>
        <v>#REF!</v>
      </c>
      <c r="Q1056">
        <f t="shared" si="66"/>
        <v>0</v>
      </c>
      <c r="R1056" t="str">
        <f t="shared" si="67"/>
        <v/>
      </c>
      <c r="S1056" t="s">
        <v>28</v>
      </c>
      <c r="T1056">
        <v>6</v>
      </c>
      <c r="U1056">
        <v>2</v>
      </c>
      <c r="V1056" t="s">
        <v>28</v>
      </c>
      <c r="W1056">
        <v>10</v>
      </c>
      <c r="X1056">
        <v>6</v>
      </c>
      <c r="Y1056">
        <v>4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e">
        <f>VLOOKUP(A1056,#REF!,4,FALSE)</f>
        <v>#REF!</v>
      </c>
      <c r="AW1056" t="e">
        <f>VLOOKUP(A1056,#REF!,5,FALSE)</f>
        <v>#REF!</v>
      </c>
      <c r="AX1056">
        <f>SUMIF(量化书目统计!A:A,H1056,量化书目统计!G:G)</f>
        <v>0</v>
      </c>
    </row>
    <row r="1057" spans="1:50" x14ac:dyDescent="0.3">
      <c r="A1057" t="s">
        <v>4079</v>
      </c>
      <c r="B1057" t="s">
        <v>539</v>
      </c>
      <c r="C1057" t="s">
        <v>117</v>
      </c>
      <c r="D1057">
        <v>4</v>
      </c>
      <c r="E1057" t="s">
        <v>4114</v>
      </c>
      <c r="F1057" s="1" t="s">
        <v>4115</v>
      </c>
      <c r="G1057" t="s">
        <v>4116</v>
      </c>
      <c r="H1057" t="e">
        <f>VLOOKUP(F1057,#REF!,2,FALSE)</f>
        <v>#REF!</v>
      </c>
      <c r="I1057" t="s">
        <v>158</v>
      </c>
      <c r="J1057" s="4">
        <v>44096</v>
      </c>
      <c r="K1057" s="4">
        <v>44113</v>
      </c>
      <c r="L1057" s="3">
        <f t="shared" si="64"/>
        <v>17</v>
      </c>
      <c r="M1057" s="4">
        <v>44158</v>
      </c>
      <c r="N1057">
        <f t="shared" si="65"/>
        <v>62</v>
      </c>
      <c r="O1057">
        <v>1</v>
      </c>
      <c r="P1057" t="e">
        <f>VLOOKUP(F1057,#REF!,3,FALSE)</f>
        <v>#REF!</v>
      </c>
      <c r="Q1057">
        <f t="shared" si="66"/>
        <v>0</v>
      </c>
      <c r="R1057" t="str">
        <f t="shared" si="67"/>
        <v/>
      </c>
      <c r="S1057" t="s">
        <v>28</v>
      </c>
      <c r="T1057">
        <v>3</v>
      </c>
      <c r="U1057">
        <v>1</v>
      </c>
      <c r="V1057" t="s">
        <v>28</v>
      </c>
      <c r="W1057">
        <v>5</v>
      </c>
      <c r="X1057">
        <v>3</v>
      </c>
      <c r="Y1057">
        <v>11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 t="e">
        <f>VLOOKUP(A1057,#REF!,4,FALSE)</f>
        <v>#REF!</v>
      </c>
      <c r="AW1057" t="e">
        <f>VLOOKUP(A1057,#REF!,5,FALSE)</f>
        <v>#REF!</v>
      </c>
      <c r="AX1057">
        <f>SUMIF(量化书目统计!A:A,H1057,量化书目统计!G:G)</f>
        <v>0</v>
      </c>
    </row>
    <row r="1058" spans="1:50" x14ac:dyDescent="0.3">
      <c r="A1058" t="s">
        <v>4079</v>
      </c>
      <c r="B1058" t="s">
        <v>539</v>
      </c>
      <c r="C1058" t="s">
        <v>117</v>
      </c>
      <c r="D1058">
        <v>4</v>
      </c>
      <c r="E1058" t="s">
        <v>4117</v>
      </c>
      <c r="F1058" s="1" t="s">
        <v>4118</v>
      </c>
      <c r="G1058" t="s">
        <v>4119</v>
      </c>
      <c r="H1058" t="e">
        <f>VLOOKUP(F1058,#REF!,2,FALSE)</f>
        <v>#REF!</v>
      </c>
      <c r="I1058" t="s">
        <v>65</v>
      </c>
      <c r="J1058" s="4">
        <v>44161</v>
      </c>
      <c r="K1058" s="4">
        <v>44255</v>
      </c>
      <c r="L1058" s="3">
        <f t="shared" si="64"/>
        <v>94</v>
      </c>
      <c r="M1058" s="4">
        <v>44260</v>
      </c>
      <c r="N1058">
        <f t="shared" si="65"/>
        <v>99</v>
      </c>
      <c r="O1058">
        <v>1</v>
      </c>
      <c r="P1058" t="e">
        <f>VLOOKUP(F1058,#REF!,3,FALSE)</f>
        <v>#REF!</v>
      </c>
      <c r="Q1058">
        <f t="shared" si="66"/>
        <v>0</v>
      </c>
      <c r="R1058" t="str">
        <f t="shared" si="67"/>
        <v/>
      </c>
      <c r="S1058" t="s">
        <v>28</v>
      </c>
      <c r="T1058">
        <v>12</v>
      </c>
      <c r="U1058">
        <v>1</v>
      </c>
      <c r="V1058" t="s">
        <v>43</v>
      </c>
      <c r="X1058">
        <v>12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 t="e">
        <f>VLOOKUP(A1058,#REF!,4,FALSE)</f>
        <v>#REF!</v>
      </c>
      <c r="AW1058" t="e">
        <f>VLOOKUP(A1058,#REF!,5,FALSE)</f>
        <v>#REF!</v>
      </c>
      <c r="AX1058">
        <f>SUMIF(量化书目统计!A:A,H1058,量化书目统计!G:G)</f>
        <v>0</v>
      </c>
    </row>
    <row r="1059" spans="1:50" x14ac:dyDescent="0.3">
      <c r="A1059" t="s">
        <v>4079</v>
      </c>
      <c r="B1059" t="s">
        <v>539</v>
      </c>
      <c r="C1059" t="s">
        <v>117</v>
      </c>
      <c r="D1059">
        <v>4</v>
      </c>
      <c r="E1059" t="s">
        <v>2578</v>
      </c>
      <c r="F1059" s="1" t="s">
        <v>2579</v>
      </c>
      <c r="G1059" t="s">
        <v>2580</v>
      </c>
      <c r="H1059" t="e">
        <f>VLOOKUP(F1059,#REF!,2,FALSE)</f>
        <v>#REF!</v>
      </c>
      <c r="I1059" t="s">
        <v>59</v>
      </c>
      <c r="J1059" s="4">
        <v>44452</v>
      </c>
      <c r="K1059" s="4">
        <v>44514</v>
      </c>
      <c r="L1059" s="3">
        <f t="shared" si="64"/>
        <v>62</v>
      </c>
      <c r="M1059" s="4">
        <v>44508</v>
      </c>
      <c r="N1059">
        <f t="shared" si="65"/>
        <v>56</v>
      </c>
      <c r="O1059">
        <v>1</v>
      </c>
      <c r="P1059" t="e">
        <f>VLOOKUP(F1059,#REF!,3,FALSE)</f>
        <v>#REF!</v>
      </c>
      <c r="Q1059">
        <f t="shared" si="66"/>
        <v>2</v>
      </c>
      <c r="R1059" t="str">
        <f t="shared" si="67"/>
        <v>2-数理统计与数据分析</v>
      </c>
      <c r="S1059" t="s">
        <v>38</v>
      </c>
      <c r="T1059">
        <v>2</v>
      </c>
      <c r="U1059">
        <v>2</v>
      </c>
      <c r="V1059" t="s">
        <v>38</v>
      </c>
      <c r="W1059">
        <v>11</v>
      </c>
      <c r="X1059">
        <v>42</v>
      </c>
      <c r="Y1059">
        <v>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e">
        <f>VLOOKUP(A1059,#REF!,4,FALSE)</f>
        <v>#REF!</v>
      </c>
      <c r="AW1059" t="e">
        <f>VLOOKUP(A1059,#REF!,5,FALSE)</f>
        <v>#REF!</v>
      </c>
      <c r="AX1059">
        <f>SUMIF(量化书目统计!A:A,H1059,量化书目统计!G:G)</f>
        <v>0</v>
      </c>
    </row>
    <row r="1060" spans="1:50" x14ac:dyDescent="0.3">
      <c r="A1060" t="s">
        <v>4079</v>
      </c>
      <c r="B1060" t="s">
        <v>539</v>
      </c>
      <c r="C1060" t="s">
        <v>117</v>
      </c>
      <c r="D1060">
        <v>4</v>
      </c>
      <c r="E1060" t="s">
        <v>1799</v>
      </c>
      <c r="F1060" s="1" t="s">
        <v>2195</v>
      </c>
      <c r="G1060" t="s">
        <v>2196</v>
      </c>
      <c r="H1060" t="e">
        <f>VLOOKUP(F1060,#REF!,2,FALSE)</f>
        <v>#REF!</v>
      </c>
      <c r="I1060" t="s">
        <v>74</v>
      </c>
      <c r="J1060" s="4">
        <v>44133</v>
      </c>
      <c r="K1060" s="4">
        <v>44172</v>
      </c>
      <c r="L1060" s="3">
        <f t="shared" si="64"/>
        <v>39</v>
      </c>
      <c r="M1060" s="4">
        <v>44193</v>
      </c>
      <c r="N1060">
        <f t="shared" si="65"/>
        <v>60</v>
      </c>
      <c r="O1060">
        <v>1</v>
      </c>
      <c r="P1060" t="e">
        <f>VLOOKUP(F1060,#REF!,3,FALSE)</f>
        <v>#REF!</v>
      </c>
      <c r="Q1060">
        <f t="shared" si="66"/>
        <v>0</v>
      </c>
      <c r="R1060" t="str">
        <f t="shared" si="67"/>
        <v/>
      </c>
      <c r="S1060" t="s">
        <v>28</v>
      </c>
      <c r="T1060">
        <v>8</v>
      </c>
      <c r="U1060">
        <v>1</v>
      </c>
      <c r="V1060" t="s">
        <v>28</v>
      </c>
      <c r="W1060">
        <v>14</v>
      </c>
      <c r="X1060">
        <v>8</v>
      </c>
      <c r="Y1060">
        <v>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e">
        <f>VLOOKUP(A1060,#REF!,4,FALSE)</f>
        <v>#REF!</v>
      </c>
      <c r="AW1060" t="e">
        <f>VLOOKUP(A1060,#REF!,5,FALSE)</f>
        <v>#REF!</v>
      </c>
      <c r="AX1060">
        <f>SUMIF(量化书目统计!A:A,H1060,量化书目统计!G:G)</f>
        <v>0</v>
      </c>
    </row>
    <row r="1061" spans="1:50" x14ac:dyDescent="0.3">
      <c r="A1061" t="s">
        <v>4079</v>
      </c>
      <c r="B1061" t="s">
        <v>539</v>
      </c>
      <c r="C1061" t="s">
        <v>117</v>
      </c>
      <c r="D1061">
        <v>4</v>
      </c>
      <c r="E1061" t="s">
        <v>196</v>
      </c>
      <c r="F1061" s="1" t="s">
        <v>2267</v>
      </c>
      <c r="G1061" t="s">
        <v>2268</v>
      </c>
      <c r="H1061" t="e">
        <f>VLOOKUP(F1061,#REF!,2,FALSE)</f>
        <v>#REF!</v>
      </c>
      <c r="I1061" t="s">
        <v>49</v>
      </c>
      <c r="J1061" s="4">
        <v>44280</v>
      </c>
      <c r="K1061" s="4">
        <v>44312</v>
      </c>
      <c r="L1061" s="3">
        <f t="shared" si="64"/>
        <v>32</v>
      </c>
      <c r="M1061" s="4">
        <v>44312</v>
      </c>
      <c r="N1061">
        <f t="shared" si="65"/>
        <v>32</v>
      </c>
      <c r="O1061">
        <v>1</v>
      </c>
      <c r="P1061" t="e">
        <f>VLOOKUP(F1061,#REF!,3,FALSE)</f>
        <v>#REF!</v>
      </c>
      <c r="Q1061">
        <f t="shared" si="66"/>
        <v>0</v>
      </c>
      <c r="R1061" t="str">
        <f t="shared" si="67"/>
        <v/>
      </c>
      <c r="S1061" t="s">
        <v>80</v>
      </c>
      <c r="T1061">
        <v>4</v>
      </c>
      <c r="U1061">
        <v>1</v>
      </c>
      <c r="V1061" t="s">
        <v>80</v>
      </c>
      <c r="W1061">
        <v>9</v>
      </c>
      <c r="X1061">
        <v>24</v>
      </c>
      <c r="Y1061">
        <v>13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e">
        <f>VLOOKUP(A1061,#REF!,4,FALSE)</f>
        <v>#REF!</v>
      </c>
      <c r="AW1061" t="e">
        <f>VLOOKUP(A1061,#REF!,5,FALSE)</f>
        <v>#REF!</v>
      </c>
      <c r="AX1061">
        <f>SUMIF(量化书目统计!A:A,H1061,量化书目统计!G:G)</f>
        <v>0</v>
      </c>
    </row>
    <row r="1062" spans="1:50" x14ac:dyDescent="0.3">
      <c r="A1062" t="s">
        <v>4079</v>
      </c>
      <c r="B1062" t="s">
        <v>539</v>
      </c>
      <c r="C1062" t="s">
        <v>117</v>
      </c>
      <c r="D1062">
        <v>4</v>
      </c>
      <c r="E1062" t="s">
        <v>4123</v>
      </c>
      <c r="F1062" s="1" t="s">
        <v>4124</v>
      </c>
      <c r="G1062" t="s">
        <v>4125</v>
      </c>
      <c r="H1062" t="e">
        <f>VLOOKUP(F1062,#REF!,2,FALSE)</f>
        <v>#REF!</v>
      </c>
      <c r="I1062" t="s">
        <v>74</v>
      </c>
      <c r="J1062" s="4">
        <v>44133</v>
      </c>
      <c r="K1062" s="4">
        <v>44178</v>
      </c>
      <c r="L1062" s="3">
        <f t="shared" si="64"/>
        <v>45</v>
      </c>
      <c r="M1062" s="4">
        <v>44193</v>
      </c>
      <c r="N1062">
        <f t="shared" si="65"/>
        <v>60</v>
      </c>
      <c r="O1062">
        <v>1</v>
      </c>
      <c r="P1062" t="e">
        <f>VLOOKUP(F1062,#REF!,3,FALSE)</f>
        <v>#REF!</v>
      </c>
      <c r="Q1062">
        <f t="shared" si="66"/>
        <v>0</v>
      </c>
      <c r="R1062" t="str">
        <f t="shared" si="67"/>
        <v/>
      </c>
      <c r="S1062" t="s">
        <v>28</v>
      </c>
      <c r="T1062">
        <v>8</v>
      </c>
      <c r="U1062">
        <v>1</v>
      </c>
      <c r="V1062" t="s">
        <v>28</v>
      </c>
      <c r="W1062">
        <v>15</v>
      </c>
      <c r="X1062">
        <v>8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e">
        <f>VLOOKUP(A1062,#REF!,4,FALSE)</f>
        <v>#REF!</v>
      </c>
      <c r="AW1062" t="e">
        <f>VLOOKUP(A1062,#REF!,5,FALSE)</f>
        <v>#REF!</v>
      </c>
      <c r="AX1062">
        <f>SUMIF(量化书目统计!A:A,H1062,量化书目统计!G:G)</f>
        <v>0</v>
      </c>
    </row>
    <row r="1063" spans="1:50" x14ac:dyDescent="0.3">
      <c r="A1063" t="s">
        <v>4079</v>
      </c>
      <c r="B1063" t="s">
        <v>539</v>
      </c>
      <c r="C1063" t="s">
        <v>117</v>
      </c>
      <c r="D1063">
        <v>4</v>
      </c>
      <c r="E1063" t="s">
        <v>4126</v>
      </c>
      <c r="F1063" s="1" t="s">
        <v>4127</v>
      </c>
      <c r="G1063" t="s">
        <v>4128</v>
      </c>
      <c r="H1063" t="e">
        <f>VLOOKUP(F1063,#REF!,2,FALSE)</f>
        <v>#REF!</v>
      </c>
      <c r="I1063" t="s">
        <v>49</v>
      </c>
      <c r="J1063" s="4">
        <v>44258</v>
      </c>
      <c r="K1063" s="4">
        <v>44259</v>
      </c>
      <c r="L1063" s="3">
        <f t="shared" si="64"/>
        <v>1</v>
      </c>
      <c r="M1063" s="4">
        <v>44288</v>
      </c>
      <c r="N1063">
        <f t="shared" si="65"/>
        <v>30</v>
      </c>
      <c r="O1063">
        <v>1</v>
      </c>
      <c r="P1063" t="e">
        <f>VLOOKUP(F1063,#REF!,3,FALSE)</f>
        <v>#REF!</v>
      </c>
      <c r="Q1063">
        <f t="shared" si="66"/>
        <v>0</v>
      </c>
      <c r="R1063" t="str">
        <f t="shared" si="67"/>
        <v/>
      </c>
      <c r="S1063" t="s">
        <v>80</v>
      </c>
      <c r="T1063">
        <v>1</v>
      </c>
      <c r="U1063">
        <v>1</v>
      </c>
      <c r="V1063" t="s">
        <v>80</v>
      </c>
      <c r="W1063">
        <v>1</v>
      </c>
      <c r="X1063">
        <v>21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e">
        <f>VLOOKUP(A1063,#REF!,4,FALSE)</f>
        <v>#REF!</v>
      </c>
      <c r="AW1063" t="e">
        <f>VLOOKUP(A1063,#REF!,5,FALSE)</f>
        <v>#REF!</v>
      </c>
      <c r="AX1063">
        <f>SUMIF(量化书目统计!A:A,H1063,量化书目统计!G:G)</f>
        <v>0</v>
      </c>
    </row>
    <row r="1064" spans="1:50" x14ac:dyDescent="0.3">
      <c r="A1064" t="s">
        <v>4079</v>
      </c>
      <c r="B1064" t="s">
        <v>539</v>
      </c>
      <c r="C1064" t="s">
        <v>117</v>
      </c>
      <c r="D1064">
        <v>4</v>
      </c>
      <c r="E1064" t="s">
        <v>1018</v>
      </c>
      <c r="F1064" s="1" t="s">
        <v>1019</v>
      </c>
      <c r="G1064" t="s">
        <v>1020</v>
      </c>
      <c r="H1064" t="e">
        <f>VLOOKUP(F1064,#REF!,2,FALSE)</f>
        <v>#REF!</v>
      </c>
      <c r="I1064" t="s">
        <v>49</v>
      </c>
      <c r="J1064" s="4">
        <v>44467</v>
      </c>
      <c r="K1064" s="4">
        <v>44623</v>
      </c>
      <c r="L1064" s="3">
        <f t="shared" si="64"/>
        <v>156</v>
      </c>
      <c r="M1064" s="4">
        <v>44624</v>
      </c>
      <c r="N1064">
        <f t="shared" si="65"/>
        <v>157</v>
      </c>
      <c r="O1064">
        <v>1</v>
      </c>
      <c r="P1064" t="e">
        <f>VLOOKUP(F1064,#REF!,3,FALSE)</f>
        <v>#REF!</v>
      </c>
      <c r="Q1064">
        <f t="shared" si="66"/>
        <v>0</v>
      </c>
      <c r="R1064" t="str">
        <f t="shared" si="67"/>
        <v/>
      </c>
      <c r="S1064" t="s">
        <v>38</v>
      </c>
      <c r="T1064">
        <v>4</v>
      </c>
      <c r="U1064">
        <v>0</v>
      </c>
      <c r="V1064" t="s">
        <v>99</v>
      </c>
      <c r="W1064">
        <v>3</v>
      </c>
      <c r="X1064">
        <v>44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e">
        <f>VLOOKUP(A1064,#REF!,4,FALSE)</f>
        <v>#REF!</v>
      </c>
      <c r="AW1064" t="e">
        <f>VLOOKUP(A1064,#REF!,5,FALSE)</f>
        <v>#REF!</v>
      </c>
      <c r="AX1064">
        <f>SUMIF(量化书目统计!A:A,H1064,量化书目统计!G:G)</f>
        <v>0</v>
      </c>
    </row>
    <row r="1065" spans="1:50" x14ac:dyDescent="0.3">
      <c r="A1065" t="s">
        <v>4079</v>
      </c>
      <c r="B1065" t="s">
        <v>539</v>
      </c>
      <c r="C1065" t="s">
        <v>117</v>
      </c>
      <c r="D1065">
        <v>4</v>
      </c>
      <c r="E1065" t="s">
        <v>796</v>
      </c>
      <c r="F1065" s="1" t="s">
        <v>4129</v>
      </c>
      <c r="G1065" t="s">
        <v>4130</v>
      </c>
      <c r="H1065" t="e">
        <f>VLOOKUP(F1065,#REF!,2,FALSE)</f>
        <v>#REF!</v>
      </c>
      <c r="I1065" t="s">
        <v>65</v>
      </c>
      <c r="J1065" s="4">
        <v>44117</v>
      </c>
      <c r="K1065" s="4">
        <v>44128</v>
      </c>
      <c r="L1065" s="3">
        <f t="shared" si="64"/>
        <v>11</v>
      </c>
      <c r="M1065" s="4">
        <v>44147</v>
      </c>
      <c r="N1065">
        <f t="shared" si="65"/>
        <v>30</v>
      </c>
      <c r="O1065">
        <v>1</v>
      </c>
      <c r="P1065" t="e">
        <f>VLOOKUP(F1065,#REF!,3,FALSE)</f>
        <v>#REF!</v>
      </c>
      <c r="Q1065">
        <f t="shared" si="66"/>
        <v>0</v>
      </c>
      <c r="R1065" t="str">
        <f t="shared" si="67"/>
        <v/>
      </c>
      <c r="S1065" t="s">
        <v>28</v>
      </c>
      <c r="T1065">
        <v>6</v>
      </c>
      <c r="U1065">
        <v>1</v>
      </c>
      <c r="V1065" t="s">
        <v>28</v>
      </c>
      <c r="W1065">
        <v>7</v>
      </c>
      <c r="X1065">
        <v>6</v>
      </c>
      <c r="Y1065">
        <v>4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 t="e">
        <f>VLOOKUP(A1065,#REF!,4,FALSE)</f>
        <v>#REF!</v>
      </c>
      <c r="AW1065" t="e">
        <f>VLOOKUP(A1065,#REF!,5,FALSE)</f>
        <v>#REF!</v>
      </c>
      <c r="AX1065">
        <f>SUMIF(量化书目统计!A:A,H1065,量化书目统计!G:G)</f>
        <v>0</v>
      </c>
    </row>
    <row r="1066" spans="1:50" x14ac:dyDescent="0.3">
      <c r="A1066" t="s">
        <v>4079</v>
      </c>
      <c r="B1066" t="s">
        <v>539</v>
      </c>
      <c r="C1066" t="s">
        <v>117</v>
      </c>
      <c r="D1066">
        <v>4</v>
      </c>
      <c r="E1066" t="s">
        <v>3388</v>
      </c>
      <c r="F1066" s="1" t="s">
        <v>3389</v>
      </c>
      <c r="G1066" t="s">
        <v>3390</v>
      </c>
      <c r="H1066" t="e">
        <f>VLOOKUP(F1066,#REF!,2,FALSE)</f>
        <v>#REF!</v>
      </c>
      <c r="I1066" t="s">
        <v>231</v>
      </c>
      <c r="J1066" s="4">
        <v>44356</v>
      </c>
      <c r="K1066" s="4">
        <v>44356</v>
      </c>
      <c r="L1066" s="3">
        <f t="shared" si="64"/>
        <v>0</v>
      </c>
      <c r="M1066" s="4">
        <v>44417</v>
      </c>
      <c r="N1066">
        <f t="shared" si="65"/>
        <v>61</v>
      </c>
      <c r="O1066">
        <v>1</v>
      </c>
      <c r="P1066" t="e">
        <f>VLOOKUP(F1066,#REF!,3,FALSE)</f>
        <v>#REF!</v>
      </c>
      <c r="Q1066">
        <f t="shared" si="66"/>
        <v>0</v>
      </c>
      <c r="R1066" t="str">
        <f t="shared" si="67"/>
        <v/>
      </c>
      <c r="S1066" t="s">
        <v>80</v>
      </c>
      <c r="T1066">
        <v>15</v>
      </c>
      <c r="U1066">
        <v>1</v>
      </c>
      <c r="V1066" t="s">
        <v>80</v>
      </c>
      <c r="W1066">
        <v>15</v>
      </c>
      <c r="X1066">
        <v>35</v>
      </c>
      <c r="Y1066">
        <v>13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e">
        <f>VLOOKUP(A1066,#REF!,4,FALSE)</f>
        <v>#REF!</v>
      </c>
      <c r="AW1066" t="e">
        <f>VLOOKUP(A1066,#REF!,5,FALSE)</f>
        <v>#REF!</v>
      </c>
      <c r="AX1066">
        <f>SUMIF(量化书目统计!A:A,H1066,量化书目统计!G:G)</f>
        <v>0</v>
      </c>
    </row>
    <row r="1067" spans="1:50" x14ac:dyDescent="0.3">
      <c r="A1067" t="s">
        <v>4079</v>
      </c>
      <c r="B1067" t="s">
        <v>539</v>
      </c>
      <c r="C1067" t="s">
        <v>117</v>
      </c>
      <c r="D1067">
        <v>4</v>
      </c>
      <c r="E1067" t="s">
        <v>789</v>
      </c>
      <c r="F1067" s="1" t="s">
        <v>790</v>
      </c>
      <c r="G1067" t="s">
        <v>791</v>
      </c>
      <c r="H1067" t="e">
        <f>VLOOKUP(F1067,#REF!,2,FALSE)</f>
        <v>#REF!</v>
      </c>
      <c r="I1067" t="s">
        <v>32</v>
      </c>
      <c r="J1067" s="4">
        <v>44448</v>
      </c>
      <c r="K1067" s="4">
        <v>44579</v>
      </c>
      <c r="L1067" s="3">
        <f t="shared" si="64"/>
        <v>131</v>
      </c>
      <c r="M1067" s="4">
        <v>44564</v>
      </c>
      <c r="N1067">
        <f t="shared" si="65"/>
        <v>116</v>
      </c>
      <c r="O1067">
        <v>1</v>
      </c>
      <c r="P1067" t="e">
        <f>VLOOKUP(F1067,#REF!,3,FALSE)</f>
        <v>#REF!</v>
      </c>
      <c r="Q1067">
        <f t="shared" si="66"/>
        <v>0</v>
      </c>
      <c r="R1067" t="str">
        <f t="shared" si="67"/>
        <v/>
      </c>
      <c r="S1067" t="s">
        <v>38</v>
      </c>
      <c r="T1067">
        <v>1</v>
      </c>
      <c r="U1067">
        <v>1</v>
      </c>
      <c r="V1067" t="s">
        <v>43</v>
      </c>
      <c r="X1067">
        <v>41</v>
      </c>
      <c r="Y1067">
        <v>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 t="e">
        <f>VLOOKUP(A1067,#REF!,4,FALSE)</f>
        <v>#REF!</v>
      </c>
      <c r="AW1067" t="e">
        <f>VLOOKUP(A1067,#REF!,5,FALSE)</f>
        <v>#REF!</v>
      </c>
      <c r="AX1067">
        <f>SUMIF(量化书目统计!A:A,H1067,量化书目统计!G:G)</f>
        <v>0</v>
      </c>
    </row>
    <row r="1068" spans="1:50" x14ac:dyDescent="0.3">
      <c r="A1068" t="s">
        <v>4079</v>
      </c>
      <c r="B1068" t="s">
        <v>539</v>
      </c>
      <c r="C1068" t="s">
        <v>117</v>
      </c>
      <c r="D1068">
        <v>4</v>
      </c>
      <c r="E1068" t="s">
        <v>4131</v>
      </c>
      <c r="F1068" s="1" t="s">
        <v>4132</v>
      </c>
      <c r="G1068" t="s">
        <v>4133</v>
      </c>
      <c r="H1068" t="e">
        <f>VLOOKUP(F1068,#REF!,2,FALSE)</f>
        <v>#REF!</v>
      </c>
      <c r="I1068" t="s">
        <v>158</v>
      </c>
      <c r="J1068" s="4">
        <v>44092</v>
      </c>
      <c r="K1068" s="4">
        <v>44092</v>
      </c>
      <c r="L1068" s="3">
        <f t="shared" si="64"/>
        <v>0</v>
      </c>
      <c r="M1068" s="4">
        <v>44152</v>
      </c>
      <c r="N1068">
        <f t="shared" si="65"/>
        <v>60</v>
      </c>
      <c r="O1068">
        <v>1</v>
      </c>
      <c r="P1068" t="e">
        <f>VLOOKUP(F1068,#REF!,3,FALSE)</f>
        <v>#REF!</v>
      </c>
      <c r="Q1068">
        <f t="shared" si="66"/>
        <v>0</v>
      </c>
      <c r="R1068" t="str">
        <f t="shared" si="67"/>
        <v/>
      </c>
      <c r="S1068" t="s">
        <v>28</v>
      </c>
      <c r="T1068">
        <v>2</v>
      </c>
      <c r="U1068">
        <v>1</v>
      </c>
      <c r="V1068" t="s">
        <v>28</v>
      </c>
      <c r="W1068">
        <v>2</v>
      </c>
      <c r="X1068">
        <v>2</v>
      </c>
      <c r="Y1068">
        <v>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e">
        <f>VLOOKUP(A1068,#REF!,4,FALSE)</f>
        <v>#REF!</v>
      </c>
      <c r="AW1068" t="e">
        <f>VLOOKUP(A1068,#REF!,5,FALSE)</f>
        <v>#REF!</v>
      </c>
      <c r="AX1068">
        <f>SUMIF(量化书目统计!A:A,H1068,量化书目统计!G:G)</f>
        <v>0</v>
      </c>
    </row>
    <row r="1069" spans="1:50" x14ac:dyDescent="0.3">
      <c r="A1069" t="s">
        <v>4079</v>
      </c>
      <c r="B1069" t="s">
        <v>539</v>
      </c>
      <c r="C1069" t="s">
        <v>117</v>
      </c>
      <c r="D1069">
        <v>4</v>
      </c>
      <c r="E1069" t="s">
        <v>2582</v>
      </c>
      <c r="F1069" s="1" t="s">
        <v>2583</v>
      </c>
      <c r="G1069" t="s">
        <v>2584</v>
      </c>
      <c r="H1069" t="e">
        <f>VLOOKUP(F1069,#REF!,2,FALSE)</f>
        <v>#REF!</v>
      </c>
      <c r="I1069" t="s">
        <v>49</v>
      </c>
      <c r="J1069" s="4">
        <v>44477</v>
      </c>
      <c r="K1069" s="4">
        <v>44581</v>
      </c>
      <c r="L1069" s="3">
        <f t="shared" si="64"/>
        <v>104</v>
      </c>
      <c r="M1069" s="4">
        <v>44533</v>
      </c>
      <c r="N1069">
        <f t="shared" si="65"/>
        <v>56</v>
      </c>
      <c r="O1069">
        <v>1</v>
      </c>
      <c r="P1069" t="e">
        <f>VLOOKUP(F1069,#REF!,3,FALSE)</f>
        <v>#REF!</v>
      </c>
      <c r="Q1069">
        <f t="shared" si="66"/>
        <v>0</v>
      </c>
      <c r="R1069" t="str">
        <f t="shared" si="67"/>
        <v/>
      </c>
      <c r="S1069" t="s">
        <v>38</v>
      </c>
      <c r="T1069">
        <v>5</v>
      </c>
      <c r="U1069">
        <v>2</v>
      </c>
      <c r="V1069" t="s">
        <v>43</v>
      </c>
      <c r="X1069">
        <v>45</v>
      </c>
      <c r="Y1069">
        <v>13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e">
        <f>VLOOKUP(A1069,#REF!,4,FALSE)</f>
        <v>#REF!</v>
      </c>
      <c r="AW1069" t="e">
        <f>VLOOKUP(A1069,#REF!,5,FALSE)</f>
        <v>#REF!</v>
      </c>
      <c r="AX1069">
        <f>SUMIF(量化书目统计!A:A,H1069,量化书目统计!G:G)</f>
        <v>0</v>
      </c>
    </row>
    <row r="1070" spans="1:50" x14ac:dyDescent="0.3">
      <c r="A1070" t="s">
        <v>4079</v>
      </c>
      <c r="B1070" t="s">
        <v>539</v>
      </c>
      <c r="C1070" t="s">
        <v>117</v>
      </c>
      <c r="D1070">
        <v>4</v>
      </c>
      <c r="E1070" t="s">
        <v>4134</v>
      </c>
      <c r="F1070" s="1" t="s">
        <v>4135</v>
      </c>
      <c r="G1070" t="s">
        <v>4136</v>
      </c>
      <c r="H1070" t="e">
        <f>VLOOKUP(F1070,#REF!,2,FALSE)</f>
        <v>#REF!</v>
      </c>
      <c r="I1070" t="s">
        <v>59</v>
      </c>
      <c r="J1070" s="4">
        <v>44257</v>
      </c>
      <c r="K1070" s="4">
        <v>44375</v>
      </c>
      <c r="L1070" s="3">
        <f t="shared" si="64"/>
        <v>118</v>
      </c>
      <c r="M1070" s="4">
        <v>44375</v>
      </c>
      <c r="N1070">
        <f t="shared" si="65"/>
        <v>118</v>
      </c>
      <c r="O1070">
        <v>1</v>
      </c>
      <c r="P1070" t="e">
        <f>VLOOKUP(F1070,#REF!,3,FALSE)</f>
        <v>#REF!</v>
      </c>
      <c r="Q1070">
        <f t="shared" si="66"/>
        <v>3</v>
      </c>
      <c r="R1070" t="str">
        <f t="shared" si="67"/>
        <v>3-线性代数习题课教程</v>
      </c>
      <c r="S1070" t="s">
        <v>80</v>
      </c>
      <c r="T1070">
        <v>1</v>
      </c>
      <c r="U1070">
        <v>1</v>
      </c>
      <c r="V1070" t="s">
        <v>80</v>
      </c>
      <c r="W1070">
        <v>18</v>
      </c>
      <c r="X1070">
        <v>21</v>
      </c>
      <c r="Y1070">
        <v>15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e">
        <f>VLOOKUP(A1070,#REF!,4,FALSE)</f>
        <v>#REF!</v>
      </c>
      <c r="AW1070" t="e">
        <f>VLOOKUP(A1070,#REF!,5,FALSE)</f>
        <v>#REF!</v>
      </c>
      <c r="AX1070">
        <f>SUMIF(量化书目统计!A:A,H1070,量化书目统计!G:G)</f>
        <v>0</v>
      </c>
    </row>
    <row r="1071" spans="1:50" x14ac:dyDescent="0.3">
      <c r="A1071" t="s">
        <v>4079</v>
      </c>
      <c r="B1071" t="s">
        <v>539</v>
      </c>
      <c r="C1071" t="s">
        <v>117</v>
      </c>
      <c r="D1071">
        <v>4</v>
      </c>
      <c r="E1071" t="s">
        <v>4137</v>
      </c>
      <c r="F1071" s="1" t="s">
        <v>4138</v>
      </c>
      <c r="G1071" t="s">
        <v>4139</v>
      </c>
      <c r="H1071" t="e">
        <f>VLOOKUP(F1071,#REF!,2,FALSE)</f>
        <v>#REF!</v>
      </c>
      <c r="I1071" t="s">
        <v>65</v>
      </c>
      <c r="J1071" s="4">
        <v>44338</v>
      </c>
      <c r="K1071" s="4">
        <v>44376</v>
      </c>
      <c r="L1071" s="3">
        <f t="shared" si="64"/>
        <v>38</v>
      </c>
      <c r="M1071" s="4">
        <v>44393</v>
      </c>
      <c r="N1071">
        <f t="shared" si="65"/>
        <v>55</v>
      </c>
      <c r="O1071">
        <v>1</v>
      </c>
      <c r="P1071" t="e">
        <f>VLOOKUP(F1071,#REF!,3,FALSE)</f>
        <v>#REF!</v>
      </c>
      <c r="Q1071">
        <f t="shared" si="66"/>
        <v>0</v>
      </c>
      <c r="R1071" t="str">
        <f t="shared" si="67"/>
        <v/>
      </c>
      <c r="S1071" t="s">
        <v>80</v>
      </c>
      <c r="T1071">
        <v>12</v>
      </c>
      <c r="U1071">
        <v>1</v>
      </c>
      <c r="V1071" t="s">
        <v>80</v>
      </c>
      <c r="W1071">
        <v>18</v>
      </c>
      <c r="X1071">
        <v>32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e">
        <f>VLOOKUP(A1071,#REF!,4,FALSE)</f>
        <v>#REF!</v>
      </c>
      <c r="AW1071" t="e">
        <f>VLOOKUP(A1071,#REF!,5,FALSE)</f>
        <v>#REF!</v>
      </c>
      <c r="AX1071">
        <f>SUMIF(量化书目统计!A:A,H1071,量化书目统计!G:G)</f>
        <v>0</v>
      </c>
    </row>
    <row r="1072" spans="1:50" x14ac:dyDescent="0.3">
      <c r="A1072" t="s">
        <v>4079</v>
      </c>
      <c r="B1072" t="s">
        <v>539</v>
      </c>
      <c r="C1072" t="s">
        <v>117</v>
      </c>
      <c r="D1072">
        <v>4</v>
      </c>
      <c r="E1072" t="s">
        <v>682</v>
      </c>
      <c r="F1072" s="1" t="s">
        <v>683</v>
      </c>
      <c r="G1072" t="s">
        <v>684</v>
      </c>
      <c r="H1072" t="e">
        <f>VLOOKUP(F1072,#REF!,2,FALSE)</f>
        <v>#REF!</v>
      </c>
      <c r="I1072" t="s">
        <v>32</v>
      </c>
      <c r="J1072" s="4">
        <v>44096</v>
      </c>
      <c r="K1072" s="4">
        <v>44254</v>
      </c>
      <c r="L1072" s="3">
        <f t="shared" si="64"/>
        <v>158</v>
      </c>
      <c r="M1072" s="4">
        <v>44260</v>
      </c>
      <c r="N1072">
        <f t="shared" si="65"/>
        <v>164</v>
      </c>
      <c r="O1072">
        <v>1</v>
      </c>
      <c r="P1072" t="e">
        <f>VLOOKUP(F1072,#REF!,3,FALSE)</f>
        <v>#REF!</v>
      </c>
      <c r="Q1072">
        <f t="shared" si="66"/>
        <v>0</v>
      </c>
      <c r="R1072" t="str">
        <f t="shared" si="67"/>
        <v/>
      </c>
      <c r="S1072" t="s">
        <v>28</v>
      </c>
      <c r="T1072">
        <v>3</v>
      </c>
      <c r="U1072">
        <v>1</v>
      </c>
      <c r="V1072" t="s">
        <v>43</v>
      </c>
      <c r="X1072">
        <v>3</v>
      </c>
      <c r="Y1072">
        <v>4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e">
        <f>VLOOKUP(A1072,#REF!,4,FALSE)</f>
        <v>#REF!</v>
      </c>
      <c r="AW1072" t="e">
        <f>VLOOKUP(A1072,#REF!,5,FALSE)</f>
        <v>#REF!</v>
      </c>
      <c r="AX1072">
        <f>SUMIF(量化书目统计!A:A,H1072,量化书目统计!G:G)</f>
        <v>0</v>
      </c>
    </row>
    <row r="1073" spans="1:50" x14ac:dyDescent="0.3">
      <c r="A1073" t="s">
        <v>4079</v>
      </c>
      <c r="B1073" t="s">
        <v>539</v>
      </c>
      <c r="C1073" t="s">
        <v>117</v>
      </c>
      <c r="D1073">
        <v>4</v>
      </c>
      <c r="E1073" t="s">
        <v>682</v>
      </c>
      <c r="F1073" s="1" t="s">
        <v>1827</v>
      </c>
      <c r="G1073" t="s">
        <v>1828</v>
      </c>
      <c r="H1073" t="e">
        <f>VLOOKUP(F1073,#REF!,2,FALSE)</f>
        <v>#REF!</v>
      </c>
      <c r="I1073" t="s">
        <v>32</v>
      </c>
      <c r="J1073" s="4">
        <v>44096</v>
      </c>
      <c r="K1073" s="4">
        <v>44254</v>
      </c>
      <c r="L1073" s="3">
        <f t="shared" si="64"/>
        <v>158</v>
      </c>
      <c r="M1073" s="4">
        <v>44260</v>
      </c>
      <c r="N1073">
        <f t="shared" si="65"/>
        <v>164</v>
      </c>
      <c r="O1073">
        <v>1</v>
      </c>
      <c r="P1073" t="e">
        <f>VLOOKUP(F1073,#REF!,3,FALSE)</f>
        <v>#REF!</v>
      </c>
      <c r="Q1073">
        <f t="shared" si="66"/>
        <v>0</v>
      </c>
      <c r="R1073" t="str">
        <f t="shared" si="67"/>
        <v/>
      </c>
      <c r="S1073" t="s">
        <v>28</v>
      </c>
      <c r="T1073">
        <v>3</v>
      </c>
      <c r="U1073">
        <v>1</v>
      </c>
      <c r="V1073" t="s">
        <v>43</v>
      </c>
      <c r="X1073">
        <v>3</v>
      </c>
      <c r="Y1073">
        <v>15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e">
        <f>VLOOKUP(A1073,#REF!,4,FALSE)</f>
        <v>#REF!</v>
      </c>
      <c r="AW1073" t="e">
        <f>VLOOKUP(A1073,#REF!,5,FALSE)</f>
        <v>#REF!</v>
      </c>
      <c r="AX1073">
        <f>SUMIF(量化书目统计!A:A,H1073,量化书目统计!G:G)</f>
        <v>0</v>
      </c>
    </row>
    <row r="1074" spans="1:50" x14ac:dyDescent="0.3">
      <c r="A1074" t="s">
        <v>4079</v>
      </c>
      <c r="B1074" t="s">
        <v>539</v>
      </c>
      <c r="C1074" t="s">
        <v>117</v>
      </c>
      <c r="D1074">
        <v>4</v>
      </c>
      <c r="E1074" t="s">
        <v>2141</v>
      </c>
      <c r="F1074" s="1" t="s">
        <v>2142</v>
      </c>
      <c r="G1074" t="s">
        <v>2143</v>
      </c>
      <c r="H1074" t="e">
        <f>VLOOKUP(F1074,#REF!,2,FALSE)</f>
        <v>#REF!</v>
      </c>
      <c r="I1074" t="s">
        <v>49</v>
      </c>
      <c r="J1074" s="4">
        <v>44346</v>
      </c>
      <c r="K1074" s="4">
        <v>44375</v>
      </c>
      <c r="L1074" s="3">
        <f t="shared" si="64"/>
        <v>29</v>
      </c>
      <c r="M1074" s="4">
        <v>44406</v>
      </c>
      <c r="N1074">
        <f t="shared" si="65"/>
        <v>60</v>
      </c>
      <c r="O1074">
        <v>1</v>
      </c>
      <c r="P1074" t="e">
        <f>VLOOKUP(F1074,#REF!,3,FALSE)</f>
        <v>#REF!</v>
      </c>
      <c r="Q1074">
        <f t="shared" si="66"/>
        <v>0</v>
      </c>
      <c r="R1074" t="str">
        <f t="shared" si="67"/>
        <v/>
      </c>
      <c r="S1074" t="s">
        <v>80</v>
      </c>
      <c r="T1074">
        <v>13</v>
      </c>
      <c r="U1074">
        <v>1</v>
      </c>
      <c r="V1074" t="s">
        <v>80</v>
      </c>
      <c r="W1074">
        <v>18</v>
      </c>
      <c r="X1074">
        <v>33</v>
      </c>
      <c r="Y1074">
        <v>21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 t="e">
        <f>VLOOKUP(A1074,#REF!,4,FALSE)</f>
        <v>#REF!</v>
      </c>
      <c r="AW1074" t="e">
        <f>VLOOKUP(A1074,#REF!,5,FALSE)</f>
        <v>#REF!</v>
      </c>
      <c r="AX1074">
        <f>SUMIF(量化书目统计!A:A,H1074,量化书目统计!G:G)</f>
        <v>0</v>
      </c>
    </row>
    <row r="1075" spans="1:50" x14ac:dyDescent="0.3">
      <c r="A1075" t="s">
        <v>4079</v>
      </c>
      <c r="B1075" t="s">
        <v>539</v>
      </c>
      <c r="C1075" t="s">
        <v>117</v>
      </c>
      <c r="D1075">
        <v>4</v>
      </c>
      <c r="E1075" t="s">
        <v>4140</v>
      </c>
      <c r="F1075" s="1" t="s">
        <v>4141</v>
      </c>
      <c r="G1075" t="s">
        <v>4142</v>
      </c>
      <c r="H1075" t="e">
        <f>VLOOKUP(F1075,#REF!,2,FALSE)</f>
        <v>#REF!</v>
      </c>
      <c r="I1075" t="s">
        <v>59</v>
      </c>
      <c r="J1075" s="4">
        <v>44293</v>
      </c>
      <c r="K1075" s="4">
        <v>44375</v>
      </c>
      <c r="L1075" s="3">
        <f t="shared" si="64"/>
        <v>82</v>
      </c>
      <c r="M1075" s="4">
        <v>44375</v>
      </c>
      <c r="N1075">
        <f t="shared" si="65"/>
        <v>82</v>
      </c>
      <c r="O1075">
        <v>1</v>
      </c>
      <c r="P1075" t="e">
        <f>VLOOKUP(F1075,#REF!,3,FALSE)</f>
        <v>#REF!</v>
      </c>
      <c r="Q1075">
        <f t="shared" si="66"/>
        <v>3</v>
      </c>
      <c r="R1075" t="str">
        <f t="shared" si="67"/>
        <v>3-线性代数重点 难点 考点辅导与精析</v>
      </c>
      <c r="S1075" t="s">
        <v>80</v>
      </c>
      <c r="T1075">
        <v>6</v>
      </c>
      <c r="U1075">
        <v>1</v>
      </c>
      <c r="V1075" t="s">
        <v>80</v>
      </c>
      <c r="W1075">
        <v>18</v>
      </c>
      <c r="X1075">
        <v>26</v>
      </c>
      <c r="Y1075">
        <v>4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e">
        <f>VLOOKUP(A1075,#REF!,4,FALSE)</f>
        <v>#REF!</v>
      </c>
      <c r="AW1075" t="e">
        <f>VLOOKUP(A1075,#REF!,5,FALSE)</f>
        <v>#REF!</v>
      </c>
      <c r="AX1075">
        <f>SUMIF(量化书目统计!A:A,H1075,量化书目统计!G:G)</f>
        <v>0</v>
      </c>
    </row>
    <row r="1076" spans="1:50" x14ac:dyDescent="0.3">
      <c r="A1076" t="s">
        <v>4079</v>
      </c>
      <c r="B1076" t="s">
        <v>539</v>
      </c>
      <c r="C1076" t="s">
        <v>117</v>
      </c>
      <c r="D1076">
        <v>4</v>
      </c>
      <c r="E1076" t="s">
        <v>4143</v>
      </c>
      <c r="F1076" s="1" t="s">
        <v>4144</v>
      </c>
      <c r="G1076" t="s">
        <v>4145</v>
      </c>
      <c r="H1076" t="e">
        <f>VLOOKUP(F1076,#REF!,2,FALSE)</f>
        <v>#REF!</v>
      </c>
      <c r="I1076" t="s">
        <v>32</v>
      </c>
      <c r="J1076" s="4">
        <v>44448</v>
      </c>
      <c r="K1076" s="4">
        <v>44579</v>
      </c>
      <c r="L1076" s="3">
        <f t="shared" si="64"/>
        <v>131</v>
      </c>
      <c r="M1076" s="4">
        <v>44564</v>
      </c>
      <c r="N1076">
        <f t="shared" si="65"/>
        <v>116</v>
      </c>
      <c r="O1076">
        <v>1</v>
      </c>
      <c r="P1076" t="e">
        <f>VLOOKUP(F1076,#REF!,3,FALSE)</f>
        <v>#REF!</v>
      </c>
      <c r="Q1076">
        <f t="shared" si="66"/>
        <v>0</v>
      </c>
      <c r="R1076" t="str">
        <f t="shared" si="67"/>
        <v/>
      </c>
      <c r="S1076" t="s">
        <v>38</v>
      </c>
      <c r="T1076">
        <v>1</v>
      </c>
      <c r="U1076">
        <v>1</v>
      </c>
      <c r="V1076" t="s">
        <v>43</v>
      </c>
      <c r="X1076">
        <v>41</v>
      </c>
      <c r="Y1076">
        <v>11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e">
        <f>VLOOKUP(A1076,#REF!,4,FALSE)</f>
        <v>#REF!</v>
      </c>
      <c r="AW1076" t="e">
        <f>VLOOKUP(A1076,#REF!,5,FALSE)</f>
        <v>#REF!</v>
      </c>
      <c r="AX1076">
        <f>SUMIF(量化书目统计!A:A,H1076,量化书目统计!G:G)</f>
        <v>0</v>
      </c>
    </row>
    <row r="1077" spans="1:50" x14ac:dyDescent="0.3">
      <c r="A1077" t="s">
        <v>4079</v>
      </c>
      <c r="B1077" t="s">
        <v>539</v>
      </c>
      <c r="C1077" t="s">
        <v>117</v>
      </c>
      <c r="D1077">
        <v>4</v>
      </c>
      <c r="E1077" t="s">
        <v>1619</v>
      </c>
      <c r="F1077" s="1" t="s">
        <v>1620</v>
      </c>
      <c r="G1077" t="s">
        <v>1621</v>
      </c>
      <c r="H1077" t="e">
        <f>VLOOKUP(F1077,#REF!,2,FALSE)</f>
        <v>#REF!</v>
      </c>
      <c r="I1077" t="s">
        <v>231</v>
      </c>
      <c r="J1077" s="4">
        <v>44356</v>
      </c>
      <c r="K1077" s="4">
        <v>44363</v>
      </c>
      <c r="L1077" s="3">
        <f t="shared" si="64"/>
        <v>7</v>
      </c>
      <c r="M1077" s="4">
        <v>44417</v>
      </c>
      <c r="N1077">
        <f t="shared" si="65"/>
        <v>61</v>
      </c>
      <c r="O1077">
        <v>1</v>
      </c>
      <c r="P1077" t="e">
        <f>VLOOKUP(F1077,#REF!,3,FALSE)</f>
        <v>#REF!</v>
      </c>
      <c r="Q1077">
        <f t="shared" si="66"/>
        <v>0</v>
      </c>
      <c r="R1077" t="str">
        <f t="shared" si="67"/>
        <v/>
      </c>
      <c r="S1077" t="s">
        <v>80</v>
      </c>
      <c r="T1077">
        <v>15</v>
      </c>
      <c r="U1077">
        <v>1</v>
      </c>
      <c r="V1077" t="s">
        <v>80</v>
      </c>
      <c r="W1077">
        <v>16</v>
      </c>
      <c r="X1077">
        <v>35</v>
      </c>
      <c r="Y1077">
        <v>14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e">
        <f>VLOOKUP(A1077,#REF!,4,FALSE)</f>
        <v>#REF!</v>
      </c>
      <c r="AW1077" t="e">
        <f>VLOOKUP(A1077,#REF!,5,FALSE)</f>
        <v>#REF!</v>
      </c>
      <c r="AX1077">
        <f>SUMIF(量化书目统计!A:A,H1077,量化书目统计!G:G)</f>
        <v>0</v>
      </c>
    </row>
    <row r="1078" spans="1:50" x14ac:dyDescent="0.3">
      <c r="A1078" t="s">
        <v>4079</v>
      </c>
      <c r="B1078" t="s">
        <v>539</v>
      </c>
      <c r="C1078" t="s">
        <v>117</v>
      </c>
      <c r="D1078">
        <v>4</v>
      </c>
      <c r="E1078" t="s">
        <v>201</v>
      </c>
      <c r="F1078" s="1" t="s">
        <v>202</v>
      </c>
      <c r="G1078" t="s">
        <v>203</v>
      </c>
      <c r="H1078" t="e">
        <f>VLOOKUP(F1078,#REF!,2,FALSE)</f>
        <v>#REF!</v>
      </c>
      <c r="I1078" t="s">
        <v>65</v>
      </c>
      <c r="J1078" s="4">
        <v>44138</v>
      </c>
      <c r="K1078" s="4">
        <v>44254</v>
      </c>
      <c r="L1078" s="3">
        <f t="shared" si="64"/>
        <v>116</v>
      </c>
      <c r="M1078" s="4">
        <v>44260</v>
      </c>
      <c r="N1078">
        <f t="shared" si="65"/>
        <v>122</v>
      </c>
      <c r="O1078">
        <v>1</v>
      </c>
      <c r="P1078" t="e">
        <f>VLOOKUP(F1078,#REF!,3,FALSE)</f>
        <v>#REF!</v>
      </c>
      <c r="Q1078">
        <f t="shared" si="66"/>
        <v>0</v>
      </c>
      <c r="R1078" t="str">
        <f t="shared" si="67"/>
        <v/>
      </c>
      <c r="S1078" t="s">
        <v>28</v>
      </c>
      <c r="T1078">
        <v>9</v>
      </c>
      <c r="U1078">
        <v>1</v>
      </c>
      <c r="V1078" t="s">
        <v>43</v>
      </c>
      <c r="X1078">
        <v>9</v>
      </c>
      <c r="Y1078">
        <v>11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e">
        <f>VLOOKUP(A1078,#REF!,4,FALSE)</f>
        <v>#REF!</v>
      </c>
      <c r="AW1078" t="e">
        <f>VLOOKUP(A1078,#REF!,5,FALSE)</f>
        <v>#REF!</v>
      </c>
      <c r="AX1078">
        <f>SUMIF(量化书目统计!A:A,H1078,量化书目统计!G:G)</f>
        <v>0</v>
      </c>
    </row>
    <row r="1079" spans="1:50" x14ac:dyDescent="0.3">
      <c r="A1079" t="s">
        <v>4079</v>
      </c>
      <c r="B1079" t="s">
        <v>539</v>
      </c>
      <c r="C1079" t="s">
        <v>117</v>
      </c>
      <c r="D1079">
        <v>4</v>
      </c>
      <c r="E1079" t="s">
        <v>1568</v>
      </c>
      <c r="F1079" s="1" t="s">
        <v>1569</v>
      </c>
      <c r="G1079" t="s">
        <v>1570</v>
      </c>
      <c r="H1079" t="e">
        <f>VLOOKUP(F1079,#REF!,2,FALSE)</f>
        <v>#REF!</v>
      </c>
      <c r="I1079" t="s">
        <v>74</v>
      </c>
      <c r="J1079" s="4">
        <v>44582</v>
      </c>
      <c r="K1079" s="4">
        <v>44810</v>
      </c>
      <c r="L1079" s="3">
        <f t="shared" si="64"/>
        <v>228</v>
      </c>
      <c r="M1079" s="4">
        <v>44809</v>
      </c>
      <c r="N1079">
        <f t="shared" si="65"/>
        <v>227</v>
      </c>
      <c r="O1079">
        <v>1</v>
      </c>
      <c r="P1079" t="e">
        <f>VLOOKUP(F1079,#REF!,3,FALSE)</f>
        <v>#REF!</v>
      </c>
      <c r="Q1079">
        <f t="shared" si="66"/>
        <v>0</v>
      </c>
      <c r="R1079" t="str">
        <f t="shared" si="67"/>
        <v/>
      </c>
      <c r="S1079" t="s">
        <v>43</v>
      </c>
      <c r="U1079">
        <v>1</v>
      </c>
      <c r="V1079" t="s">
        <v>43</v>
      </c>
      <c r="X1079">
        <v>60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e">
        <f>VLOOKUP(A1079,#REF!,4,FALSE)</f>
        <v>#REF!</v>
      </c>
      <c r="AW1079" t="e">
        <f>VLOOKUP(A1079,#REF!,5,FALSE)</f>
        <v>#REF!</v>
      </c>
      <c r="AX1079">
        <f>SUMIF(量化书目统计!A:A,H1079,量化书目统计!G:G)</f>
        <v>0</v>
      </c>
    </row>
    <row r="1080" spans="1:50" x14ac:dyDescent="0.3">
      <c r="A1080" t="s">
        <v>4079</v>
      </c>
      <c r="B1080" t="s">
        <v>539</v>
      </c>
      <c r="C1080" t="s">
        <v>117</v>
      </c>
      <c r="D1080">
        <v>4</v>
      </c>
      <c r="E1080" t="s">
        <v>24</v>
      </c>
      <c r="F1080" s="1" t="s">
        <v>25</v>
      </c>
      <c r="G1080" t="s">
        <v>26</v>
      </c>
      <c r="H1080" t="e">
        <f>VLOOKUP(F1080,#REF!,2,FALSE)</f>
        <v>#REF!</v>
      </c>
      <c r="I1080" t="s">
        <v>27</v>
      </c>
      <c r="J1080" s="4">
        <v>44346</v>
      </c>
      <c r="K1080" s="4">
        <v>44448</v>
      </c>
      <c r="L1080" s="3">
        <f t="shared" si="64"/>
        <v>102</v>
      </c>
      <c r="M1080" s="4">
        <v>44446</v>
      </c>
      <c r="N1080">
        <f t="shared" si="65"/>
        <v>100</v>
      </c>
      <c r="O1080">
        <v>1</v>
      </c>
      <c r="P1080" t="e">
        <f>VLOOKUP(F1080,#REF!,3,FALSE)</f>
        <v>#REF!</v>
      </c>
      <c r="Q1080">
        <f t="shared" si="66"/>
        <v>0</v>
      </c>
      <c r="R1080" t="str">
        <f t="shared" si="67"/>
        <v/>
      </c>
      <c r="S1080" t="s">
        <v>80</v>
      </c>
      <c r="T1080">
        <v>13</v>
      </c>
      <c r="U1080">
        <v>1</v>
      </c>
      <c r="V1080" t="s">
        <v>38</v>
      </c>
      <c r="W1080">
        <v>1</v>
      </c>
      <c r="X1080">
        <v>33</v>
      </c>
      <c r="Y1080">
        <v>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e">
        <f>VLOOKUP(A1080,#REF!,4,FALSE)</f>
        <v>#REF!</v>
      </c>
      <c r="AW1080" t="e">
        <f>VLOOKUP(A1080,#REF!,5,FALSE)</f>
        <v>#REF!</v>
      </c>
      <c r="AX1080">
        <f>SUMIF(量化书目统计!A:A,H1080,量化书目统计!G:G)</f>
        <v>0</v>
      </c>
    </row>
    <row r="1081" spans="1:50" x14ac:dyDescent="0.3">
      <c r="A1081" t="s">
        <v>4079</v>
      </c>
      <c r="B1081" t="s">
        <v>539</v>
      </c>
      <c r="C1081" t="s">
        <v>117</v>
      </c>
      <c r="D1081">
        <v>4</v>
      </c>
      <c r="E1081" t="s">
        <v>24</v>
      </c>
      <c r="F1081" s="1" t="s">
        <v>25</v>
      </c>
      <c r="G1081" t="s">
        <v>26</v>
      </c>
      <c r="H1081" t="e">
        <f>VLOOKUP(F1081,#REF!,2,FALSE)</f>
        <v>#REF!</v>
      </c>
      <c r="I1081" t="s">
        <v>27</v>
      </c>
      <c r="J1081" s="4">
        <v>44481</v>
      </c>
      <c r="K1081" s="4">
        <v>44567</v>
      </c>
      <c r="L1081" s="3">
        <f t="shared" si="64"/>
        <v>86</v>
      </c>
      <c r="M1081" s="4">
        <v>44543</v>
      </c>
      <c r="N1081">
        <f t="shared" si="65"/>
        <v>62</v>
      </c>
      <c r="O1081">
        <v>1</v>
      </c>
      <c r="P1081" t="e">
        <f>VLOOKUP(F1081,#REF!,3,FALSE)</f>
        <v>#REF!</v>
      </c>
      <c r="Q1081">
        <f t="shared" si="66"/>
        <v>0</v>
      </c>
      <c r="R1081" t="str">
        <f t="shared" si="67"/>
        <v/>
      </c>
      <c r="S1081" t="s">
        <v>38</v>
      </c>
      <c r="T1081">
        <v>6</v>
      </c>
      <c r="U1081">
        <v>1</v>
      </c>
      <c r="V1081" t="s">
        <v>38</v>
      </c>
      <c r="W1081">
        <v>18</v>
      </c>
      <c r="X1081">
        <v>46</v>
      </c>
      <c r="Y1081">
        <v>19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 t="e">
        <f>VLOOKUP(A1081,#REF!,4,FALSE)</f>
        <v>#REF!</v>
      </c>
      <c r="AW1081" t="e">
        <f>VLOOKUP(A1081,#REF!,5,FALSE)</f>
        <v>#REF!</v>
      </c>
      <c r="AX1081">
        <f>SUMIF(量化书目统计!A:A,H1081,量化书目统计!G:G)</f>
        <v>0</v>
      </c>
    </row>
    <row r="1082" spans="1:50" x14ac:dyDescent="0.3">
      <c r="A1082" t="s">
        <v>4079</v>
      </c>
      <c r="B1082" t="s">
        <v>539</v>
      </c>
      <c r="C1082" t="s">
        <v>117</v>
      </c>
      <c r="D1082">
        <v>4</v>
      </c>
      <c r="E1082" t="s">
        <v>4146</v>
      </c>
      <c r="F1082" s="1" t="s">
        <v>4147</v>
      </c>
      <c r="G1082" t="s">
        <v>4148</v>
      </c>
      <c r="H1082" t="e">
        <f>VLOOKUP(F1082,#REF!,2,FALSE)</f>
        <v>#REF!</v>
      </c>
      <c r="I1082" t="s">
        <v>59</v>
      </c>
      <c r="J1082" s="4">
        <v>44452</v>
      </c>
      <c r="K1082" s="4">
        <v>44527</v>
      </c>
      <c r="L1082" s="3">
        <f t="shared" si="64"/>
        <v>75</v>
      </c>
      <c r="M1082" s="4">
        <v>44564</v>
      </c>
      <c r="N1082">
        <f t="shared" si="65"/>
        <v>112</v>
      </c>
      <c r="O1082">
        <v>1</v>
      </c>
      <c r="P1082" t="e">
        <f>VLOOKUP(F1082,#REF!,3,FALSE)</f>
        <v>#REF!</v>
      </c>
      <c r="Q1082">
        <f t="shared" si="66"/>
        <v>2</v>
      </c>
      <c r="R1082" t="str">
        <f t="shared" si="67"/>
        <v>2-概率论与数理统计习题全解</v>
      </c>
      <c r="S1082" t="s">
        <v>38</v>
      </c>
      <c r="T1082">
        <v>2</v>
      </c>
      <c r="U1082">
        <v>1</v>
      </c>
      <c r="V1082" t="s">
        <v>38</v>
      </c>
      <c r="W1082">
        <v>12</v>
      </c>
      <c r="X1082">
        <v>42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e">
        <f>VLOOKUP(A1082,#REF!,4,FALSE)</f>
        <v>#REF!</v>
      </c>
      <c r="AW1082" t="e">
        <f>VLOOKUP(A1082,#REF!,5,FALSE)</f>
        <v>#REF!</v>
      </c>
      <c r="AX1082">
        <f>SUMIF(量化书目统计!A:A,H1082,量化书目统计!G:G)</f>
        <v>0</v>
      </c>
    </row>
    <row r="1083" spans="1:50" x14ac:dyDescent="0.3">
      <c r="A1083" t="s">
        <v>4079</v>
      </c>
      <c r="B1083" t="s">
        <v>539</v>
      </c>
      <c r="C1083" t="s">
        <v>117</v>
      </c>
      <c r="D1083">
        <v>4</v>
      </c>
      <c r="E1083" t="s">
        <v>1619</v>
      </c>
      <c r="F1083" s="1" t="s">
        <v>4149</v>
      </c>
      <c r="G1083" t="s">
        <v>4150</v>
      </c>
      <c r="H1083" t="e">
        <f>VLOOKUP(F1083,#REF!,2,FALSE)</f>
        <v>#REF!</v>
      </c>
      <c r="I1083" t="s">
        <v>231</v>
      </c>
      <c r="J1083" s="4">
        <v>44356</v>
      </c>
      <c r="K1083" s="4">
        <v>44363</v>
      </c>
      <c r="L1083" s="3">
        <f t="shared" si="64"/>
        <v>7</v>
      </c>
      <c r="M1083" s="4">
        <v>44417</v>
      </c>
      <c r="N1083">
        <f t="shared" si="65"/>
        <v>61</v>
      </c>
      <c r="O1083">
        <v>1</v>
      </c>
      <c r="P1083" t="e">
        <f>VLOOKUP(F1083,#REF!,3,FALSE)</f>
        <v>#REF!</v>
      </c>
      <c r="Q1083">
        <f t="shared" si="66"/>
        <v>0</v>
      </c>
      <c r="R1083" t="str">
        <f t="shared" si="67"/>
        <v/>
      </c>
      <c r="S1083" t="s">
        <v>80</v>
      </c>
      <c r="T1083">
        <v>15</v>
      </c>
      <c r="U1083">
        <v>1</v>
      </c>
      <c r="V1083" t="s">
        <v>80</v>
      </c>
      <c r="W1083">
        <v>16</v>
      </c>
      <c r="X1083">
        <v>35</v>
      </c>
      <c r="Y1083">
        <v>11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e">
        <f>VLOOKUP(A1083,#REF!,4,FALSE)</f>
        <v>#REF!</v>
      </c>
      <c r="AW1083" t="e">
        <f>VLOOKUP(A1083,#REF!,5,FALSE)</f>
        <v>#REF!</v>
      </c>
      <c r="AX1083">
        <f>SUMIF(量化书目统计!A:A,H1083,量化书目统计!G:G)</f>
        <v>0</v>
      </c>
    </row>
    <row r="1084" spans="1:50" x14ac:dyDescent="0.3">
      <c r="A1084" t="s">
        <v>4079</v>
      </c>
      <c r="B1084" t="s">
        <v>539</v>
      </c>
      <c r="C1084" t="s">
        <v>117</v>
      </c>
      <c r="D1084">
        <v>4</v>
      </c>
      <c r="E1084" t="s">
        <v>4151</v>
      </c>
      <c r="F1084" s="1" t="s">
        <v>4152</v>
      </c>
      <c r="G1084" t="s">
        <v>4153</v>
      </c>
      <c r="H1084" t="e">
        <f>VLOOKUP(F1084,#REF!,2,FALSE)</f>
        <v>#REF!</v>
      </c>
      <c r="I1084" t="s">
        <v>59</v>
      </c>
      <c r="J1084" s="4">
        <v>44257</v>
      </c>
      <c r="K1084" s="4">
        <v>44375</v>
      </c>
      <c r="L1084" s="3">
        <f t="shared" si="64"/>
        <v>118</v>
      </c>
      <c r="M1084" s="4">
        <v>44375</v>
      </c>
      <c r="N1084">
        <f t="shared" si="65"/>
        <v>118</v>
      </c>
      <c r="O1084">
        <v>1</v>
      </c>
      <c r="P1084" t="e">
        <f>VLOOKUP(F1084,#REF!,3,FALSE)</f>
        <v>#REF!</v>
      </c>
      <c r="Q1084">
        <f t="shared" si="66"/>
        <v>3</v>
      </c>
      <c r="R1084" t="str">
        <f t="shared" si="67"/>
        <v>3-线性代数与空间解析几何习题指导</v>
      </c>
      <c r="S1084" t="s">
        <v>80</v>
      </c>
      <c r="T1084">
        <v>1</v>
      </c>
      <c r="U1084">
        <v>1</v>
      </c>
      <c r="V1084" t="s">
        <v>80</v>
      </c>
      <c r="W1084">
        <v>18</v>
      </c>
      <c r="X1084">
        <v>21</v>
      </c>
      <c r="Y1084">
        <v>11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e">
        <f>VLOOKUP(A1084,#REF!,4,FALSE)</f>
        <v>#REF!</v>
      </c>
      <c r="AW1084" t="e">
        <f>VLOOKUP(A1084,#REF!,5,FALSE)</f>
        <v>#REF!</v>
      </c>
      <c r="AX1084">
        <f>SUMIF(量化书目统计!A:A,H1084,量化书目统计!G:G)</f>
        <v>0</v>
      </c>
    </row>
    <row r="1085" spans="1:50" x14ac:dyDescent="0.3">
      <c r="A1085" t="s">
        <v>4079</v>
      </c>
      <c r="B1085" t="s">
        <v>539</v>
      </c>
      <c r="C1085" t="s">
        <v>117</v>
      </c>
      <c r="D1085">
        <v>4</v>
      </c>
      <c r="E1085" t="s">
        <v>4154</v>
      </c>
      <c r="F1085" s="1" t="s">
        <v>4155</v>
      </c>
      <c r="G1085" t="s">
        <v>4156</v>
      </c>
      <c r="H1085" t="e">
        <f>VLOOKUP(F1085,#REF!,2,FALSE)</f>
        <v>#REF!</v>
      </c>
      <c r="I1085" t="s">
        <v>158</v>
      </c>
      <c r="J1085" s="4">
        <v>44089</v>
      </c>
      <c r="K1085" s="4">
        <v>44098</v>
      </c>
      <c r="L1085" s="3">
        <f t="shared" si="64"/>
        <v>9</v>
      </c>
      <c r="M1085" s="4">
        <v>44151</v>
      </c>
      <c r="N1085">
        <f t="shared" si="65"/>
        <v>62</v>
      </c>
      <c r="O1085">
        <v>1</v>
      </c>
      <c r="P1085" t="e">
        <f>VLOOKUP(F1085,#REF!,3,FALSE)</f>
        <v>#REF!</v>
      </c>
      <c r="Q1085">
        <f t="shared" si="66"/>
        <v>0</v>
      </c>
      <c r="R1085" t="str">
        <f t="shared" si="67"/>
        <v/>
      </c>
      <c r="S1085" t="s">
        <v>28</v>
      </c>
      <c r="T1085">
        <v>2</v>
      </c>
      <c r="U1085">
        <v>1</v>
      </c>
      <c r="V1085" t="s">
        <v>28</v>
      </c>
      <c r="W1085">
        <v>3</v>
      </c>
      <c r="X1085">
        <v>2</v>
      </c>
      <c r="Y1085">
        <v>11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e">
        <f>VLOOKUP(A1085,#REF!,4,FALSE)</f>
        <v>#REF!</v>
      </c>
      <c r="AW1085" t="e">
        <f>VLOOKUP(A1085,#REF!,5,FALSE)</f>
        <v>#REF!</v>
      </c>
      <c r="AX1085">
        <f>SUMIF(量化书目统计!A:A,H1085,量化书目统计!G:G)</f>
        <v>0</v>
      </c>
    </row>
    <row r="1086" spans="1:50" x14ac:dyDescent="0.3">
      <c r="A1086" t="s">
        <v>4079</v>
      </c>
      <c r="B1086" t="s">
        <v>539</v>
      </c>
      <c r="C1086" t="s">
        <v>117</v>
      </c>
      <c r="D1086">
        <v>4</v>
      </c>
      <c r="E1086" t="s">
        <v>814</v>
      </c>
      <c r="F1086" s="1" t="s">
        <v>815</v>
      </c>
      <c r="G1086" t="s">
        <v>816</v>
      </c>
      <c r="H1086" t="e">
        <f>VLOOKUP(F1086,#REF!,2,FALSE)</f>
        <v>#REF!</v>
      </c>
      <c r="I1086" t="s">
        <v>158</v>
      </c>
      <c r="J1086" s="4">
        <v>44089</v>
      </c>
      <c r="K1086" s="4">
        <v>44098</v>
      </c>
      <c r="L1086" s="3">
        <f t="shared" si="64"/>
        <v>9</v>
      </c>
      <c r="M1086" s="4">
        <v>44151</v>
      </c>
      <c r="N1086">
        <f t="shared" si="65"/>
        <v>62</v>
      </c>
      <c r="O1086">
        <v>1</v>
      </c>
      <c r="P1086" t="e">
        <f>VLOOKUP(F1086,#REF!,3,FALSE)</f>
        <v>#REF!</v>
      </c>
      <c r="Q1086">
        <f t="shared" si="66"/>
        <v>0</v>
      </c>
      <c r="R1086" t="str">
        <f t="shared" si="67"/>
        <v/>
      </c>
      <c r="S1086" t="s">
        <v>28</v>
      </c>
      <c r="T1086">
        <v>2</v>
      </c>
      <c r="U1086">
        <v>1</v>
      </c>
      <c r="V1086" t="s">
        <v>28</v>
      </c>
      <c r="W1086">
        <v>3</v>
      </c>
      <c r="X1086">
        <v>2</v>
      </c>
      <c r="Y1086">
        <v>20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 t="e">
        <f>VLOOKUP(A1086,#REF!,4,FALSE)</f>
        <v>#REF!</v>
      </c>
      <c r="AW1086" t="e">
        <f>VLOOKUP(A1086,#REF!,5,FALSE)</f>
        <v>#REF!</v>
      </c>
      <c r="AX1086">
        <f>SUMIF(量化书目统计!A:A,H1086,量化书目统计!G:G)</f>
        <v>0</v>
      </c>
    </row>
    <row r="1087" spans="1:50" x14ac:dyDescent="0.3">
      <c r="A1087" t="s">
        <v>4079</v>
      </c>
      <c r="B1087" t="s">
        <v>539</v>
      </c>
      <c r="C1087" t="s">
        <v>117</v>
      </c>
      <c r="D1087">
        <v>4</v>
      </c>
      <c r="E1087" t="s">
        <v>3060</v>
      </c>
      <c r="F1087" s="1" t="s">
        <v>3061</v>
      </c>
      <c r="G1087" t="s">
        <v>3062</v>
      </c>
      <c r="H1087" t="e">
        <f>VLOOKUP(F1087,#REF!,2,FALSE)</f>
        <v>#REF!</v>
      </c>
      <c r="I1087" t="s">
        <v>49</v>
      </c>
      <c r="J1087" s="4">
        <v>44346</v>
      </c>
      <c r="K1087" s="4">
        <v>44386</v>
      </c>
      <c r="L1087" s="3">
        <f t="shared" si="64"/>
        <v>40</v>
      </c>
      <c r="M1087" s="4">
        <v>44446</v>
      </c>
      <c r="N1087">
        <f t="shared" si="65"/>
        <v>100</v>
      </c>
      <c r="O1087">
        <v>1</v>
      </c>
      <c r="P1087" t="e">
        <f>VLOOKUP(F1087,#REF!,3,FALSE)</f>
        <v>#REF!</v>
      </c>
      <c r="Q1087">
        <f t="shared" si="66"/>
        <v>0</v>
      </c>
      <c r="R1087" t="str">
        <f t="shared" si="67"/>
        <v/>
      </c>
      <c r="S1087" t="s">
        <v>80</v>
      </c>
      <c r="T1087">
        <v>13</v>
      </c>
      <c r="U1087">
        <v>1</v>
      </c>
      <c r="V1087" t="s">
        <v>80</v>
      </c>
      <c r="W1087">
        <v>18</v>
      </c>
      <c r="X1087">
        <v>33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e">
        <f>VLOOKUP(A1087,#REF!,4,FALSE)</f>
        <v>#REF!</v>
      </c>
      <c r="AW1087" t="e">
        <f>VLOOKUP(A1087,#REF!,5,FALSE)</f>
        <v>#REF!</v>
      </c>
      <c r="AX1087">
        <f>SUMIF(量化书目统计!A:A,H1087,量化书目统计!G:G)</f>
        <v>0</v>
      </c>
    </row>
    <row r="1088" spans="1:50" x14ac:dyDescent="0.3">
      <c r="A1088" t="s">
        <v>4079</v>
      </c>
      <c r="B1088" t="s">
        <v>539</v>
      </c>
      <c r="C1088" t="s">
        <v>117</v>
      </c>
      <c r="D1088">
        <v>4</v>
      </c>
      <c r="E1088" t="s">
        <v>4157</v>
      </c>
      <c r="F1088" s="1" t="s">
        <v>4158</v>
      </c>
      <c r="G1088" t="s">
        <v>4159</v>
      </c>
      <c r="H1088" t="e">
        <f>VLOOKUP(F1088,#REF!,2,FALSE)</f>
        <v>#REF!</v>
      </c>
      <c r="I1088" t="s">
        <v>158</v>
      </c>
      <c r="J1088" s="4">
        <v>44256</v>
      </c>
      <c r="K1088" s="4">
        <v>44312</v>
      </c>
      <c r="L1088" s="3">
        <f t="shared" si="64"/>
        <v>56</v>
      </c>
      <c r="M1088" s="4">
        <v>44316</v>
      </c>
      <c r="N1088">
        <f t="shared" si="65"/>
        <v>60</v>
      </c>
      <c r="O1088">
        <v>1</v>
      </c>
      <c r="P1088" t="e">
        <f>VLOOKUP(F1088,#REF!,3,FALSE)</f>
        <v>#REF!</v>
      </c>
      <c r="Q1088">
        <f t="shared" si="66"/>
        <v>0</v>
      </c>
      <c r="R1088" t="str">
        <f t="shared" si="67"/>
        <v/>
      </c>
      <c r="S1088" t="s">
        <v>80</v>
      </c>
      <c r="T1088">
        <v>1</v>
      </c>
      <c r="U1088">
        <v>1</v>
      </c>
      <c r="V1088" t="s">
        <v>80</v>
      </c>
      <c r="W1088">
        <v>9</v>
      </c>
      <c r="X1088">
        <v>21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 t="e">
        <f>VLOOKUP(A1088,#REF!,4,FALSE)</f>
        <v>#REF!</v>
      </c>
      <c r="AW1088" t="e">
        <f>VLOOKUP(A1088,#REF!,5,FALSE)</f>
        <v>#REF!</v>
      </c>
      <c r="AX1088">
        <f>SUMIF(量化书目统计!A:A,H1088,量化书目统计!G:G)</f>
        <v>0</v>
      </c>
    </row>
    <row r="1089" spans="1:50" x14ac:dyDescent="0.3">
      <c r="A1089" t="s">
        <v>4079</v>
      </c>
      <c r="B1089" t="s">
        <v>539</v>
      </c>
      <c r="C1089" t="s">
        <v>117</v>
      </c>
      <c r="D1089">
        <v>4</v>
      </c>
      <c r="E1089" t="s">
        <v>557</v>
      </c>
      <c r="F1089" s="1" t="s">
        <v>558</v>
      </c>
      <c r="G1089" t="s">
        <v>559</v>
      </c>
      <c r="H1089" t="e">
        <f>VLOOKUP(F1089,#REF!,2,FALSE)</f>
        <v>#REF!</v>
      </c>
      <c r="I1089" t="s">
        <v>158</v>
      </c>
      <c r="J1089" s="4">
        <v>44274</v>
      </c>
      <c r="K1089" s="4">
        <v>44448</v>
      </c>
      <c r="L1089" s="3">
        <f t="shared" si="64"/>
        <v>174</v>
      </c>
      <c r="M1089" s="4">
        <v>44375</v>
      </c>
      <c r="N1089">
        <f t="shared" si="65"/>
        <v>101</v>
      </c>
      <c r="O1089">
        <v>1</v>
      </c>
      <c r="P1089" t="e">
        <f>VLOOKUP(F1089,#REF!,3,FALSE)</f>
        <v>#REF!</v>
      </c>
      <c r="Q1089">
        <f t="shared" si="66"/>
        <v>0</v>
      </c>
      <c r="R1089" t="str">
        <f t="shared" si="67"/>
        <v/>
      </c>
      <c r="S1089" t="s">
        <v>80</v>
      </c>
      <c r="T1089">
        <v>3</v>
      </c>
      <c r="U1089">
        <v>1</v>
      </c>
      <c r="V1089" t="s">
        <v>38</v>
      </c>
      <c r="W1089">
        <v>1</v>
      </c>
      <c r="X1089">
        <v>23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e">
        <f>VLOOKUP(A1089,#REF!,4,FALSE)</f>
        <v>#REF!</v>
      </c>
      <c r="AW1089" t="e">
        <f>VLOOKUP(A1089,#REF!,5,FALSE)</f>
        <v>#REF!</v>
      </c>
      <c r="AX1089">
        <f>SUMIF(量化书目统计!A:A,H1089,量化书目统计!G:G)</f>
        <v>0</v>
      </c>
    </row>
    <row r="1090" spans="1:50" x14ac:dyDescent="0.3">
      <c r="A1090" t="s">
        <v>4079</v>
      </c>
      <c r="B1090" t="s">
        <v>539</v>
      </c>
      <c r="C1090" t="s">
        <v>117</v>
      </c>
      <c r="D1090">
        <v>4</v>
      </c>
      <c r="E1090" t="s">
        <v>4160</v>
      </c>
      <c r="F1090" s="1" t="s">
        <v>4161</v>
      </c>
      <c r="G1090" t="s">
        <v>4162</v>
      </c>
      <c r="H1090" t="e">
        <f>VLOOKUP(F1090,#REF!,2,FALSE)</f>
        <v>#REF!</v>
      </c>
      <c r="I1090" t="s">
        <v>59</v>
      </c>
      <c r="J1090" s="4">
        <v>44452</v>
      </c>
      <c r="K1090" s="4">
        <v>44527</v>
      </c>
      <c r="L1090" s="3">
        <f t="shared" ref="L1090:L1153" si="68">IF(K1090&lt;&gt;0,K1090-J1090,"")</f>
        <v>75</v>
      </c>
      <c r="M1090" s="4">
        <v>44564</v>
      </c>
      <c r="N1090">
        <f t="shared" ref="N1090:N1153" si="69">M1090-J1090</f>
        <v>112</v>
      </c>
      <c r="O1090">
        <v>1</v>
      </c>
      <c r="P1090" t="e">
        <f>VLOOKUP(F1090,#REF!,3,FALSE)</f>
        <v>#REF!</v>
      </c>
      <c r="Q1090">
        <f t="shared" ref="Q1090:Q1153" si="70">IF(OR(ISNUMBER(SEARCH("高等数学",E1090)),ISNUMBER(SEARCH("数学分析",E1090)),ISNUMBER(SEARCH("微积分",E1090))),1,IF(OR(ISNUMBER(SEARCH("概率",E1090)),ISNUMBER(SEARCH("数理统计",E1090)),ISNUMBER(SEARCH("统计",E1090))),2,IF(ISNUMBER(SEARCH("代数",E1090)),3,IF(OR(ISNUMBER(SEARCH("运筹",E1090)),ISNUMBER(SEARCH("优化",E1090))),4,0))))</f>
        <v>2</v>
      </c>
      <c r="R1090" t="str">
        <f t="shared" ref="R1090:R1153" si="71">IF(AND(Q1090&gt;0,O1090=1),Q1090&amp;"-"&amp;E1090,"")</f>
        <v>2-概率论与数理统计学习指导</v>
      </c>
      <c r="S1090" t="s">
        <v>38</v>
      </c>
      <c r="T1090">
        <v>2</v>
      </c>
      <c r="U1090">
        <v>1</v>
      </c>
      <c r="V1090" t="s">
        <v>38</v>
      </c>
      <c r="W1090">
        <v>12</v>
      </c>
      <c r="X1090">
        <v>42</v>
      </c>
      <c r="Y1090">
        <v>15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e">
        <f>VLOOKUP(A1090,#REF!,4,FALSE)</f>
        <v>#REF!</v>
      </c>
      <c r="AW1090" t="e">
        <f>VLOOKUP(A1090,#REF!,5,FALSE)</f>
        <v>#REF!</v>
      </c>
      <c r="AX1090">
        <f>SUMIF(量化书目统计!A:A,H1090,量化书目统计!G:G)</f>
        <v>0</v>
      </c>
    </row>
    <row r="1091" spans="1:50" x14ac:dyDescent="0.3">
      <c r="A1091" t="s">
        <v>4079</v>
      </c>
      <c r="B1091" t="s">
        <v>539</v>
      </c>
      <c r="C1091" t="s">
        <v>117</v>
      </c>
      <c r="D1091">
        <v>4</v>
      </c>
      <c r="E1091" t="s">
        <v>1142</v>
      </c>
      <c r="F1091" s="1" t="s">
        <v>1198</v>
      </c>
      <c r="G1091" t="s">
        <v>1199</v>
      </c>
      <c r="H1091" t="e">
        <f>VLOOKUP(F1091,#REF!,2,FALSE)</f>
        <v>#REF!</v>
      </c>
      <c r="I1091" t="s">
        <v>32</v>
      </c>
      <c r="J1091" s="4">
        <v>44096</v>
      </c>
      <c r="K1091" s="4">
        <v>44101</v>
      </c>
      <c r="L1091" s="3">
        <f t="shared" si="68"/>
        <v>5</v>
      </c>
      <c r="M1091" s="4">
        <v>44158</v>
      </c>
      <c r="N1091">
        <f t="shared" si="69"/>
        <v>62</v>
      </c>
      <c r="O1091">
        <v>1</v>
      </c>
      <c r="P1091" t="e">
        <f>VLOOKUP(F1091,#REF!,3,FALSE)</f>
        <v>#REF!</v>
      </c>
      <c r="Q1091">
        <f t="shared" si="70"/>
        <v>0</v>
      </c>
      <c r="R1091" t="str">
        <f t="shared" si="71"/>
        <v/>
      </c>
      <c r="S1091" t="s">
        <v>28</v>
      </c>
      <c r="T1091">
        <v>3</v>
      </c>
      <c r="U1091">
        <v>1</v>
      </c>
      <c r="V1091" t="s">
        <v>28</v>
      </c>
      <c r="W1091">
        <v>4</v>
      </c>
      <c r="X1091">
        <v>3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e">
        <f>VLOOKUP(A1091,#REF!,4,FALSE)</f>
        <v>#REF!</v>
      </c>
      <c r="AW1091" t="e">
        <f>VLOOKUP(A1091,#REF!,5,FALSE)</f>
        <v>#REF!</v>
      </c>
      <c r="AX1091">
        <f>SUMIF(量化书目统计!A:A,H1091,量化书目统计!G:G)</f>
        <v>0</v>
      </c>
    </row>
    <row r="1092" spans="1:50" x14ac:dyDescent="0.3">
      <c r="A1092" t="s">
        <v>4079</v>
      </c>
      <c r="B1092" t="s">
        <v>539</v>
      </c>
      <c r="C1092" t="s">
        <v>117</v>
      </c>
      <c r="D1092">
        <v>4</v>
      </c>
      <c r="E1092" t="s">
        <v>2968</v>
      </c>
      <c r="F1092" s="1" t="s">
        <v>2969</v>
      </c>
      <c r="G1092" t="s">
        <v>2970</v>
      </c>
      <c r="H1092" t="e">
        <f>VLOOKUP(F1092,#REF!,2,FALSE)</f>
        <v>#REF!</v>
      </c>
      <c r="I1092" t="s">
        <v>32</v>
      </c>
      <c r="J1092" s="4">
        <v>44145</v>
      </c>
      <c r="K1092" s="4">
        <v>44254</v>
      </c>
      <c r="L1092" s="3">
        <f t="shared" si="68"/>
        <v>109</v>
      </c>
      <c r="M1092" s="4">
        <v>44260</v>
      </c>
      <c r="N1092">
        <f t="shared" si="69"/>
        <v>115</v>
      </c>
      <c r="O1092">
        <v>1</v>
      </c>
      <c r="P1092" t="e">
        <f>VLOOKUP(F1092,#REF!,3,FALSE)</f>
        <v>#REF!</v>
      </c>
      <c r="Q1092">
        <f t="shared" si="70"/>
        <v>0</v>
      </c>
      <c r="R1092" t="str">
        <f t="shared" si="71"/>
        <v/>
      </c>
      <c r="S1092" t="s">
        <v>28</v>
      </c>
      <c r="T1092">
        <v>10</v>
      </c>
      <c r="U1092">
        <v>1</v>
      </c>
      <c r="V1092" t="s">
        <v>43</v>
      </c>
      <c r="X1092">
        <v>10</v>
      </c>
      <c r="Y1092">
        <v>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e">
        <f>VLOOKUP(A1092,#REF!,4,FALSE)</f>
        <v>#REF!</v>
      </c>
      <c r="AW1092" t="e">
        <f>VLOOKUP(A1092,#REF!,5,FALSE)</f>
        <v>#REF!</v>
      </c>
      <c r="AX1092">
        <f>SUMIF(量化书目统计!A:A,H1092,量化书目统计!G:G)</f>
        <v>0</v>
      </c>
    </row>
    <row r="1093" spans="1:50" x14ac:dyDescent="0.3">
      <c r="A1093" t="s">
        <v>4079</v>
      </c>
      <c r="B1093" t="s">
        <v>539</v>
      </c>
      <c r="C1093" t="s">
        <v>117</v>
      </c>
      <c r="D1093">
        <v>4</v>
      </c>
      <c r="E1093" t="s">
        <v>1074</v>
      </c>
      <c r="F1093" s="1" t="s">
        <v>1075</v>
      </c>
      <c r="G1093" t="s">
        <v>1076</v>
      </c>
      <c r="H1093" t="e">
        <f>VLOOKUP(F1093,#REF!,2,FALSE)</f>
        <v>#REF!</v>
      </c>
      <c r="I1093" t="s">
        <v>317</v>
      </c>
      <c r="J1093" s="4">
        <v>44276</v>
      </c>
      <c r="K1093" s="4">
        <v>44312</v>
      </c>
      <c r="L1093" s="3">
        <f t="shared" si="68"/>
        <v>36</v>
      </c>
      <c r="M1093" s="4">
        <v>44306</v>
      </c>
      <c r="N1093">
        <f t="shared" si="69"/>
        <v>30</v>
      </c>
      <c r="O1093">
        <v>1</v>
      </c>
      <c r="P1093" t="e">
        <f>VLOOKUP(F1093,#REF!,3,FALSE)</f>
        <v>#REF!</v>
      </c>
      <c r="Q1093">
        <f t="shared" si="70"/>
        <v>0</v>
      </c>
      <c r="R1093" t="str">
        <f t="shared" si="71"/>
        <v/>
      </c>
      <c r="S1093" t="s">
        <v>80</v>
      </c>
      <c r="T1093">
        <v>3</v>
      </c>
      <c r="U1093">
        <v>1</v>
      </c>
      <c r="V1093" t="s">
        <v>80</v>
      </c>
      <c r="W1093">
        <v>9</v>
      </c>
      <c r="X1093">
        <v>23</v>
      </c>
      <c r="Y1093">
        <v>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e">
        <f>VLOOKUP(A1093,#REF!,4,FALSE)</f>
        <v>#REF!</v>
      </c>
      <c r="AW1093" t="e">
        <f>VLOOKUP(A1093,#REF!,5,FALSE)</f>
        <v>#REF!</v>
      </c>
      <c r="AX1093">
        <f>SUMIF(量化书目统计!A:A,H1093,量化书目统计!G:G)</f>
        <v>0</v>
      </c>
    </row>
    <row r="1094" spans="1:50" x14ac:dyDescent="0.3">
      <c r="A1094" t="s">
        <v>4079</v>
      </c>
      <c r="B1094" t="s">
        <v>539</v>
      </c>
      <c r="C1094" t="s">
        <v>117</v>
      </c>
      <c r="D1094">
        <v>4</v>
      </c>
      <c r="E1094" t="s">
        <v>4163</v>
      </c>
      <c r="F1094" s="1" t="s">
        <v>4164</v>
      </c>
      <c r="G1094" t="s">
        <v>4165</v>
      </c>
      <c r="H1094" t="e">
        <f>VLOOKUP(F1094,#REF!,2,FALSE)</f>
        <v>#REF!</v>
      </c>
      <c r="I1094" t="s">
        <v>158</v>
      </c>
      <c r="J1094" s="4">
        <v>44092</v>
      </c>
      <c r="K1094" s="4">
        <v>44138</v>
      </c>
      <c r="L1094" s="3">
        <f t="shared" si="68"/>
        <v>46</v>
      </c>
      <c r="M1094" s="4">
        <v>44193</v>
      </c>
      <c r="N1094">
        <f t="shared" si="69"/>
        <v>101</v>
      </c>
      <c r="O1094">
        <v>1</v>
      </c>
      <c r="P1094" t="e">
        <f>VLOOKUP(F1094,#REF!,3,FALSE)</f>
        <v>#REF!</v>
      </c>
      <c r="Q1094">
        <f t="shared" si="70"/>
        <v>0</v>
      </c>
      <c r="R1094" t="str">
        <f t="shared" si="71"/>
        <v/>
      </c>
      <c r="S1094" t="s">
        <v>28</v>
      </c>
      <c r="T1094">
        <v>2</v>
      </c>
      <c r="U1094">
        <v>1</v>
      </c>
      <c r="V1094" t="s">
        <v>28</v>
      </c>
      <c r="W1094">
        <v>9</v>
      </c>
      <c r="X1094">
        <v>2</v>
      </c>
      <c r="Y1094">
        <v>4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e">
        <f>VLOOKUP(A1094,#REF!,4,FALSE)</f>
        <v>#REF!</v>
      </c>
      <c r="AW1094" t="e">
        <f>VLOOKUP(A1094,#REF!,5,FALSE)</f>
        <v>#REF!</v>
      </c>
      <c r="AX1094">
        <f>SUMIF(量化书目统计!A:A,H1094,量化书目统计!G:G)</f>
        <v>0</v>
      </c>
    </row>
    <row r="1095" spans="1:50" x14ac:dyDescent="0.3">
      <c r="A1095" t="s">
        <v>4079</v>
      </c>
      <c r="B1095" t="s">
        <v>539</v>
      </c>
      <c r="C1095" t="s">
        <v>117</v>
      </c>
      <c r="D1095">
        <v>4</v>
      </c>
      <c r="E1095" t="s">
        <v>935</v>
      </c>
      <c r="F1095" s="1" t="s">
        <v>936</v>
      </c>
      <c r="G1095" t="s">
        <v>937</v>
      </c>
      <c r="H1095" t="e">
        <f>VLOOKUP(F1095,#REF!,2,FALSE)</f>
        <v>#REF!</v>
      </c>
      <c r="I1095" t="s">
        <v>32</v>
      </c>
      <c r="J1095" s="4">
        <v>44274</v>
      </c>
      <c r="K1095" s="4">
        <v>44312</v>
      </c>
      <c r="L1095" s="3">
        <f t="shared" si="68"/>
        <v>38</v>
      </c>
      <c r="M1095" s="4">
        <v>44334</v>
      </c>
      <c r="N1095">
        <f t="shared" si="69"/>
        <v>60</v>
      </c>
      <c r="O1095">
        <v>1</v>
      </c>
      <c r="P1095" t="e">
        <f>VLOOKUP(F1095,#REF!,3,FALSE)</f>
        <v>#REF!</v>
      </c>
      <c r="Q1095">
        <f t="shared" si="70"/>
        <v>0</v>
      </c>
      <c r="R1095" t="str">
        <f t="shared" si="71"/>
        <v/>
      </c>
      <c r="S1095" t="s">
        <v>80</v>
      </c>
      <c r="T1095">
        <v>3</v>
      </c>
      <c r="U1095">
        <v>1</v>
      </c>
      <c r="V1095" t="s">
        <v>80</v>
      </c>
      <c r="W1095">
        <v>9</v>
      </c>
      <c r="X1095">
        <v>23</v>
      </c>
      <c r="Y1095">
        <v>11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e">
        <f>VLOOKUP(A1095,#REF!,4,FALSE)</f>
        <v>#REF!</v>
      </c>
      <c r="AW1095" t="e">
        <f>VLOOKUP(A1095,#REF!,5,FALSE)</f>
        <v>#REF!</v>
      </c>
      <c r="AX1095">
        <f>SUMIF(量化书目统计!A:A,H1095,量化书目统计!G:G)</f>
        <v>0</v>
      </c>
    </row>
    <row r="1096" spans="1:50" x14ac:dyDescent="0.3">
      <c r="A1096" t="s">
        <v>4079</v>
      </c>
      <c r="B1096" t="s">
        <v>539</v>
      </c>
      <c r="C1096" t="s">
        <v>117</v>
      </c>
      <c r="D1096">
        <v>4</v>
      </c>
      <c r="E1096" t="s">
        <v>1586</v>
      </c>
      <c r="F1096" s="1" t="s">
        <v>1587</v>
      </c>
      <c r="G1096" t="s">
        <v>1588</v>
      </c>
      <c r="H1096" t="e">
        <f>VLOOKUP(F1096,#REF!,2,FALSE)</f>
        <v>#REF!</v>
      </c>
      <c r="I1096" t="s">
        <v>49</v>
      </c>
      <c r="J1096" s="4">
        <v>44115</v>
      </c>
      <c r="K1096" s="4">
        <v>44156</v>
      </c>
      <c r="L1096" s="3">
        <f t="shared" si="68"/>
        <v>41</v>
      </c>
      <c r="M1096" s="4">
        <v>44151</v>
      </c>
      <c r="N1096">
        <f t="shared" si="69"/>
        <v>36</v>
      </c>
      <c r="O1096">
        <v>1</v>
      </c>
      <c r="P1096" t="e">
        <f>VLOOKUP(F1096,#REF!,3,FALSE)</f>
        <v>#REF!</v>
      </c>
      <c r="Q1096">
        <f t="shared" si="70"/>
        <v>0</v>
      </c>
      <c r="R1096" t="str">
        <f t="shared" si="71"/>
        <v/>
      </c>
      <c r="S1096" t="s">
        <v>28</v>
      </c>
      <c r="T1096">
        <v>6</v>
      </c>
      <c r="U1096">
        <v>1</v>
      </c>
      <c r="V1096" t="s">
        <v>28</v>
      </c>
      <c r="W1096">
        <v>11</v>
      </c>
      <c r="X1096">
        <v>6</v>
      </c>
      <c r="Y1096"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e">
        <f>VLOOKUP(A1096,#REF!,4,FALSE)</f>
        <v>#REF!</v>
      </c>
      <c r="AW1096" t="e">
        <f>VLOOKUP(A1096,#REF!,5,FALSE)</f>
        <v>#REF!</v>
      </c>
      <c r="AX1096">
        <f>SUMIF(量化书目统计!A:A,H1096,量化书目统计!G:G)</f>
        <v>0</v>
      </c>
    </row>
    <row r="1097" spans="1:50" x14ac:dyDescent="0.3">
      <c r="A1097" t="s">
        <v>4079</v>
      </c>
      <c r="B1097" t="s">
        <v>539</v>
      </c>
      <c r="C1097" t="s">
        <v>117</v>
      </c>
      <c r="D1097">
        <v>4</v>
      </c>
      <c r="E1097">
        <v>1984</v>
      </c>
      <c r="F1097" s="1" t="s">
        <v>852</v>
      </c>
      <c r="G1097" t="s">
        <v>853</v>
      </c>
      <c r="H1097" t="e">
        <f>VLOOKUP(F1097,#REF!,2,FALSE)</f>
        <v>#REF!</v>
      </c>
      <c r="I1097" t="s">
        <v>32</v>
      </c>
      <c r="J1097" s="4">
        <v>44448</v>
      </c>
      <c r="K1097" s="4">
        <v>44528</v>
      </c>
      <c r="L1097" s="3">
        <f t="shared" si="68"/>
        <v>80</v>
      </c>
      <c r="M1097" s="4">
        <v>44522</v>
      </c>
      <c r="N1097">
        <f t="shared" si="69"/>
        <v>74</v>
      </c>
      <c r="O1097">
        <v>1</v>
      </c>
      <c r="P1097" t="e">
        <f>VLOOKUP(F1097,#REF!,3,FALSE)</f>
        <v>#REF!</v>
      </c>
      <c r="Q1097">
        <f t="shared" si="70"/>
        <v>0</v>
      </c>
      <c r="R1097" t="str">
        <f t="shared" si="71"/>
        <v/>
      </c>
      <c r="S1097" t="s">
        <v>38</v>
      </c>
      <c r="T1097">
        <v>1</v>
      </c>
      <c r="U1097">
        <v>1</v>
      </c>
      <c r="V1097" t="s">
        <v>38</v>
      </c>
      <c r="W1097">
        <v>13</v>
      </c>
      <c r="X1097">
        <v>41</v>
      </c>
      <c r="Y1097">
        <v>19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 t="e">
        <f>VLOOKUP(A1097,#REF!,4,FALSE)</f>
        <v>#REF!</v>
      </c>
      <c r="AW1097" t="e">
        <f>VLOOKUP(A1097,#REF!,5,FALSE)</f>
        <v>#REF!</v>
      </c>
      <c r="AX1097">
        <f>SUMIF(量化书目统计!A:A,H1097,量化书目统计!G:G)</f>
        <v>0</v>
      </c>
    </row>
    <row r="1098" spans="1:50" x14ac:dyDescent="0.3">
      <c r="A1098" t="s">
        <v>4079</v>
      </c>
      <c r="B1098" t="s">
        <v>539</v>
      </c>
      <c r="C1098" t="s">
        <v>117</v>
      </c>
      <c r="D1098">
        <v>4</v>
      </c>
      <c r="E1098" t="s">
        <v>304</v>
      </c>
      <c r="F1098" s="1" t="s">
        <v>305</v>
      </c>
      <c r="G1098" t="s">
        <v>306</v>
      </c>
      <c r="H1098" t="e">
        <f>VLOOKUP(F1098,#REF!,2,FALSE)</f>
        <v>#REF!</v>
      </c>
      <c r="I1098" t="s">
        <v>32</v>
      </c>
      <c r="J1098" s="4">
        <v>44332</v>
      </c>
      <c r="K1098" s="4">
        <v>44375</v>
      </c>
      <c r="L1098" s="3">
        <f t="shared" si="68"/>
        <v>43</v>
      </c>
      <c r="M1098" s="4">
        <v>44392</v>
      </c>
      <c r="N1098">
        <f t="shared" si="69"/>
        <v>60</v>
      </c>
      <c r="O1098">
        <v>1</v>
      </c>
      <c r="P1098" t="e">
        <f>VLOOKUP(F1098,#REF!,3,FALSE)</f>
        <v>#REF!</v>
      </c>
      <c r="Q1098">
        <f t="shared" si="70"/>
        <v>0</v>
      </c>
      <c r="R1098" t="str">
        <f t="shared" si="71"/>
        <v/>
      </c>
      <c r="S1098" t="s">
        <v>80</v>
      </c>
      <c r="T1098">
        <v>11</v>
      </c>
      <c r="U1098">
        <v>1</v>
      </c>
      <c r="V1098" t="s">
        <v>80</v>
      </c>
      <c r="W1098">
        <v>18</v>
      </c>
      <c r="X1098">
        <v>31</v>
      </c>
      <c r="Y1098">
        <v>14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e">
        <f>VLOOKUP(A1098,#REF!,4,FALSE)</f>
        <v>#REF!</v>
      </c>
      <c r="AW1098" t="e">
        <f>VLOOKUP(A1098,#REF!,5,FALSE)</f>
        <v>#REF!</v>
      </c>
      <c r="AX1098">
        <f>SUMIF(量化书目统计!A:A,H1098,量化书目统计!G:G)</f>
        <v>0</v>
      </c>
    </row>
    <row r="1099" spans="1:50" x14ac:dyDescent="0.3">
      <c r="A1099" t="s">
        <v>4079</v>
      </c>
      <c r="B1099" t="s">
        <v>539</v>
      </c>
      <c r="C1099" t="s">
        <v>117</v>
      </c>
      <c r="D1099">
        <v>4</v>
      </c>
      <c r="E1099" t="s">
        <v>3351</v>
      </c>
      <c r="F1099" s="1" t="s">
        <v>4168</v>
      </c>
      <c r="G1099" t="s">
        <v>4169</v>
      </c>
      <c r="H1099" t="e">
        <f>VLOOKUP(F1099,#REF!,2,FALSE)</f>
        <v>#REF!</v>
      </c>
      <c r="I1099" t="s">
        <v>32</v>
      </c>
      <c r="J1099" s="4">
        <v>44255</v>
      </c>
      <c r="K1099" s="4">
        <v>44324</v>
      </c>
      <c r="L1099" s="3">
        <f t="shared" si="68"/>
        <v>69</v>
      </c>
      <c r="M1099" s="4">
        <v>44313</v>
      </c>
      <c r="N1099">
        <f t="shared" si="69"/>
        <v>58</v>
      </c>
      <c r="O1099">
        <v>1</v>
      </c>
      <c r="P1099" t="e">
        <f>VLOOKUP(F1099,#REF!,3,FALSE)</f>
        <v>#REF!</v>
      </c>
      <c r="Q1099">
        <f t="shared" si="70"/>
        <v>0</v>
      </c>
      <c r="R1099" t="str">
        <f t="shared" si="71"/>
        <v/>
      </c>
      <c r="S1099" t="s">
        <v>43</v>
      </c>
      <c r="U1099">
        <v>1</v>
      </c>
      <c r="V1099" t="s">
        <v>80</v>
      </c>
      <c r="W1099">
        <v>10</v>
      </c>
      <c r="X1099">
        <v>20</v>
      </c>
      <c r="Y1099">
        <v>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e">
        <f>VLOOKUP(A1099,#REF!,4,FALSE)</f>
        <v>#REF!</v>
      </c>
      <c r="AW1099" t="e">
        <f>VLOOKUP(A1099,#REF!,5,FALSE)</f>
        <v>#REF!</v>
      </c>
      <c r="AX1099">
        <f>SUMIF(量化书目统计!A:A,H1099,量化书目统计!G:G)</f>
        <v>0</v>
      </c>
    </row>
    <row r="1100" spans="1:50" x14ac:dyDescent="0.3">
      <c r="A1100" t="s">
        <v>4079</v>
      </c>
      <c r="B1100" t="s">
        <v>539</v>
      </c>
      <c r="C1100" t="s">
        <v>117</v>
      </c>
      <c r="D1100">
        <v>4</v>
      </c>
      <c r="E1100" t="s">
        <v>548</v>
      </c>
      <c r="F1100" s="1" t="s">
        <v>549</v>
      </c>
      <c r="G1100" t="s">
        <v>550</v>
      </c>
      <c r="H1100" t="e">
        <f>VLOOKUP(F1100,#REF!,2,FALSE)</f>
        <v>#REF!</v>
      </c>
      <c r="I1100" t="s">
        <v>32</v>
      </c>
      <c r="J1100" s="4">
        <v>44332</v>
      </c>
      <c r="K1100" s="4">
        <v>44448</v>
      </c>
      <c r="L1100" s="3">
        <f t="shared" si="68"/>
        <v>116</v>
      </c>
      <c r="M1100" s="4">
        <v>44446</v>
      </c>
      <c r="N1100">
        <f t="shared" si="69"/>
        <v>114</v>
      </c>
      <c r="O1100">
        <v>1</v>
      </c>
      <c r="P1100" t="e">
        <f>VLOOKUP(F1100,#REF!,3,FALSE)</f>
        <v>#REF!</v>
      </c>
      <c r="Q1100">
        <f t="shared" si="70"/>
        <v>0</v>
      </c>
      <c r="R1100" t="str">
        <f t="shared" si="71"/>
        <v/>
      </c>
      <c r="S1100" t="s">
        <v>80</v>
      </c>
      <c r="T1100">
        <v>11</v>
      </c>
      <c r="U1100">
        <v>1</v>
      </c>
      <c r="V1100" t="s">
        <v>38</v>
      </c>
      <c r="W1100">
        <v>1</v>
      </c>
      <c r="X1100">
        <v>31</v>
      </c>
      <c r="Y1100">
        <v>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e">
        <f>VLOOKUP(A1100,#REF!,4,FALSE)</f>
        <v>#REF!</v>
      </c>
      <c r="AW1100" t="e">
        <f>VLOOKUP(A1100,#REF!,5,FALSE)</f>
        <v>#REF!</v>
      </c>
      <c r="AX1100">
        <f>SUMIF(量化书目统计!A:A,H1100,量化书目统计!G:G)</f>
        <v>0</v>
      </c>
    </row>
    <row r="1101" spans="1:50" x14ac:dyDescent="0.3">
      <c r="A1101" t="s">
        <v>4079</v>
      </c>
      <c r="B1101" t="s">
        <v>539</v>
      </c>
      <c r="C1101" t="s">
        <v>117</v>
      </c>
      <c r="D1101">
        <v>4</v>
      </c>
      <c r="E1101" t="s">
        <v>897</v>
      </c>
      <c r="F1101" s="1" t="s">
        <v>898</v>
      </c>
      <c r="G1101" t="s">
        <v>899</v>
      </c>
      <c r="H1101" t="e">
        <f>VLOOKUP(F1101,#REF!,2,FALSE)</f>
        <v>#REF!</v>
      </c>
      <c r="I1101" t="s">
        <v>158</v>
      </c>
      <c r="J1101" s="4">
        <v>44089</v>
      </c>
      <c r="K1101" s="4">
        <v>44098</v>
      </c>
      <c r="L1101" s="3">
        <f t="shared" si="68"/>
        <v>9</v>
      </c>
      <c r="M1101" s="4">
        <v>44151</v>
      </c>
      <c r="N1101">
        <f t="shared" si="69"/>
        <v>62</v>
      </c>
      <c r="O1101">
        <v>1</v>
      </c>
      <c r="P1101" t="e">
        <f>VLOOKUP(F1101,#REF!,3,FALSE)</f>
        <v>#REF!</v>
      </c>
      <c r="Q1101">
        <f t="shared" si="70"/>
        <v>0</v>
      </c>
      <c r="R1101" t="str">
        <f t="shared" si="71"/>
        <v/>
      </c>
      <c r="S1101" t="s">
        <v>28</v>
      </c>
      <c r="T1101">
        <v>2</v>
      </c>
      <c r="U1101">
        <v>1</v>
      </c>
      <c r="V1101" t="s">
        <v>28</v>
      </c>
      <c r="W1101">
        <v>3</v>
      </c>
      <c r="X1101">
        <v>2</v>
      </c>
      <c r="Y1101">
        <v>15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e">
        <f>VLOOKUP(A1101,#REF!,4,FALSE)</f>
        <v>#REF!</v>
      </c>
      <c r="AW1101" t="e">
        <f>VLOOKUP(A1101,#REF!,5,FALSE)</f>
        <v>#REF!</v>
      </c>
      <c r="AX1101">
        <f>SUMIF(量化书目统计!A:A,H1101,量化书目统计!G:G)</f>
        <v>0</v>
      </c>
    </row>
    <row r="1102" spans="1:50" x14ac:dyDescent="0.3">
      <c r="A1102" t="s">
        <v>4079</v>
      </c>
      <c r="B1102" t="s">
        <v>539</v>
      </c>
      <c r="C1102" t="s">
        <v>117</v>
      </c>
      <c r="D1102">
        <v>4</v>
      </c>
      <c r="E1102" t="s">
        <v>1998</v>
      </c>
      <c r="F1102" s="1" t="s">
        <v>1999</v>
      </c>
      <c r="G1102" t="s">
        <v>2000</v>
      </c>
      <c r="H1102" t="e">
        <f>VLOOKUP(F1102,#REF!,2,FALSE)</f>
        <v>#REF!</v>
      </c>
      <c r="I1102" t="s">
        <v>49</v>
      </c>
      <c r="J1102" s="4">
        <v>44104</v>
      </c>
      <c r="K1102" s="4">
        <v>44115</v>
      </c>
      <c r="L1102" s="3">
        <f t="shared" si="68"/>
        <v>11</v>
      </c>
      <c r="M1102" s="4">
        <v>44165</v>
      </c>
      <c r="N1102">
        <f t="shared" si="69"/>
        <v>61</v>
      </c>
      <c r="O1102">
        <v>1</v>
      </c>
      <c r="P1102" t="e">
        <f>VLOOKUP(F1102,#REF!,3,FALSE)</f>
        <v>#REF!</v>
      </c>
      <c r="Q1102">
        <f t="shared" si="70"/>
        <v>0</v>
      </c>
      <c r="R1102" t="str">
        <f t="shared" si="71"/>
        <v/>
      </c>
      <c r="S1102" t="s">
        <v>28</v>
      </c>
      <c r="T1102">
        <v>4</v>
      </c>
      <c r="U1102">
        <v>1</v>
      </c>
      <c r="V1102" t="s">
        <v>28</v>
      </c>
      <c r="W1102">
        <v>6</v>
      </c>
      <c r="X1102">
        <v>4</v>
      </c>
      <c r="Y1102">
        <v>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e">
        <f>VLOOKUP(A1102,#REF!,4,FALSE)</f>
        <v>#REF!</v>
      </c>
      <c r="AW1102" t="e">
        <f>VLOOKUP(A1102,#REF!,5,FALSE)</f>
        <v>#REF!</v>
      </c>
      <c r="AX1102">
        <f>SUMIF(量化书目统计!A:A,H1102,量化书目统计!G:G)</f>
        <v>0</v>
      </c>
    </row>
    <row r="1103" spans="1:50" x14ac:dyDescent="0.3">
      <c r="A1103" t="s">
        <v>4079</v>
      </c>
      <c r="B1103" t="s">
        <v>539</v>
      </c>
      <c r="C1103" t="s">
        <v>117</v>
      </c>
      <c r="D1103">
        <v>4</v>
      </c>
      <c r="E1103" t="s">
        <v>957</v>
      </c>
      <c r="F1103" s="1" t="s">
        <v>958</v>
      </c>
      <c r="G1103" t="s">
        <v>959</v>
      </c>
      <c r="H1103" t="e">
        <f>VLOOKUP(F1103,#REF!,2,FALSE)</f>
        <v>#REF!</v>
      </c>
      <c r="I1103" t="s">
        <v>231</v>
      </c>
      <c r="J1103" s="4">
        <v>44356</v>
      </c>
      <c r="K1103" s="4">
        <v>44363</v>
      </c>
      <c r="L1103" s="3">
        <f t="shared" si="68"/>
        <v>7</v>
      </c>
      <c r="M1103" s="4">
        <v>44417</v>
      </c>
      <c r="N1103">
        <f t="shared" si="69"/>
        <v>61</v>
      </c>
      <c r="O1103">
        <v>1</v>
      </c>
      <c r="P1103" t="e">
        <f>VLOOKUP(F1103,#REF!,3,FALSE)</f>
        <v>#REF!</v>
      </c>
      <c r="Q1103">
        <f t="shared" si="70"/>
        <v>0</v>
      </c>
      <c r="R1103" t="str">
        <f t="shared" si="71"/>
        <v/>
      </c>
      <c r="S1103" t="s">
        <v>80</v>
      </c>
      <c r="T1103">
        <v>15</v>
      </c>
      <c r="U1103">
        <v>1</v>
      </c>
      <c r="V1103" t="s">
        <v>80</v>
      </c>
      <c r="W1103">
        <v>16</v>
      </c>
      <c r="X1103">
        <v>35</v>
      </c>
      <c r="Y1103">
        <v>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e">
        <f>VLOOKUP(A1103,#REF!,4,FALSE)</f>
        <v>#REF!</v>
      </c>
      <c r="AW1103" t="e">
        <f>VLOOKUP(A1103,#REF!,5,FALSE)</f>
        <v>#REF!</v>
      </c>
      <c r="AX1103">
        <f>SUMIF(量化书目统计!A:A,H1103,量化书目统计!G:G)</f>
        <v>0</v>
      </c>
    </row>
    <row r="1104" spans="1:50" x14ac:dyDescent="0.3">
      <c r="A1104" t="s">
        <v>4079</v>
      </c>
      <c r="B1104" t="s">
        <v>539</v>
      </c>
      <c r="C1104" t="s">
        <v>117</v>
      </c>
      <c r="D1104">
        <v>4</v>
      </c>
      <c r="E1104" t="s">
        <v>4170</v>
      </c>
      <c r="F1104" s="1" t="s">
        <v>4171</v>
      </c>
      <c r="G1104" t="s">
        <v>4172</v>
      </c>
      <c r="H1104" t="e">
        <f>VLOOKUP(F1104,#REF!,2,FALSE)</f>
        <v>#REF!</v>
      </c>
      <c r="I1104" t="s">
        <v>59</v>
      </c>
      <c r="J1104" s="4">
        <v>44452</v>
      </c>
      <c r="K1104" s="4">
        <v>44527</v>
      </c>
      <c r="L1104" s="3">
        <f t="shared" si="68"/>
        <v>75</v>
      </c>
      <c r="M1104" s="4">
        <v>44564</v>
      </c>
      <c r="N1104">
        <f t="shared" si="69"/>
        <v>112</v>
      </c>
      <c r="O1104">
        <v>1</v>
      </c>
      <c r="P1104" t="e">
        <f>VLOOKUP(F1104,#REF!,3,FALSE)</f>
        <v>#REF!</v>
      </c>
      <c r="Q1104">
        <f t="shared" si="70"/>
        <v>2</v>
      </c>
      <c r="R1104" t="str">
        <f t="shared" si="71"/>
        <v>2-概率论与数理统计习题课教程</v>
      </c>
      <c r="S1104" t="s">
        <v>38</v>
      </c>
      <c r="T1104">
        <v>2</v>
      </c>
      <c r="U1104">
        <v>1</v>
      </c>
      <c r="V1104" t="s">
        <v>38</v>
      </c>
      <c r="W1104">
        <v>12</v>
      </c>
      <c r="X1104">
        <v>42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e">
        <f>VLOOKUP(A1104,#REF!,4,FALSE)</f>
        <v>#REF!</v>
      </c>
      <c r="AW1104" t="e">
        <f>VLOOKUP(A1104,#REF!,5,FALSE)</f>
        <v>#REF!</v>
      </c>
      <c r="AX1104">
        <f>SUMIF(量化书目统计!A:A,H1104,量化书目统计!G:G)</f>
        <v>0</v>
      </c>
    </row>
    <row r="1105" spans="1:50" x14ac:dyDescent="0.3">
      <c r="A1105" t="s">
        <v>4079</v>
      </c>
      <c r="B1105" t="s">
        <v>539</v>
      </c>
      <c r="C1105" t="s">
        <v>117</v>
      </c>
      <c r="D1105">
        <v>4</v>
      </c>
      <c r="E1105" t="s">
        <v>1355</v>
      </c>
      <c r="F1105" s="1" t="s">
        <v>1356</v>
      </c>
      <c r="G1105" t="s">
        <v>1357</v>
      </c>
      <c r="H1105" t="e">
        <f>VLOOKUP(F1105,#REF!,2,FALSE)</f>
        <v>#REF!</v>
      </c>
      <c r="I1105" t="s">
        <v>158</v>
      </c>
      <c r="J1105" s="4">
        <v>44096</v>
      </c>
      <c r="K1105" s="4">
        <v>44254</v>
      </c>
      <c r="L1105" s="3">
        <f t="shared" si="68"/>
        <v>158</v>
      </c>
      <c r="M1105" s="4">
        <v>44260</v>
      </c>
      <c r="N1105">
        <f t="shared" si="69"/>
        <v>164</v>
      </c>
      <c r="O1105">
        <v>1</v>
      </c>
      <c r="P1105" t="e">
        <f>VLOOKUP(F1105,#REF!,3,FALSE)</f>
        <v>#REF!</v>
      </c>
      <c r="Q1105">
        <f t="shared" si="70"/>
        <v>0</v>
      </c>
      <c r="R1105" t="str">
        <f t="shared" si="71"/>
        <v/>
      </c>
      <c r="S1105" t="s">
        <v>28</v>
      </c>
      <c r="T1105">
        <v>3</v>
      </c>
      <c r="U1105">
        <v>1</v>
      </c>
      <c r="V1105" t="s">
        <v>43</v>
      </c>
      <c r="X1105">
        <v>3</v>
      </c>
      <c r="Y1105">
        <v>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e">
        <f>VLOOKUP(A1105,#REF!,4,FALSE)</f>
        <v>#REF!</v>
      </c>
      <c r="AW1105" t="e">
        <f>VLOOKUP(A1105,#REF!,5,FALSE)</f>
        <v>#REF!</v>
      </c>
      <c r="AX1105">
        <f>SUMIF(量化书目统计!A:A,H1105,量化书目统计!G:G)</f>
        <v>0</v>
      </c>
    </row>
    <row r="1106" spans="1:50" x14ac:dyDescent="0.3">
      <c r="A1106" t="s">
        <v>4079</v>
      </c>
      <c r="B1106" t="s">
        <v>539</v>
      </c>
      <c r="C1106" t="s">
        <v>117</v>
      </c>
      <c r="D1106">
        <v>4</v>
      </c>
      <c r="E1106" t="s">
        <v>833</v>
      </c>
      <c r="F1106" s="1" t="s">
        <v>834</v>
      </c>
      <c r="G1106" t="s">
        <v>835</v>
      </c>
      <c r="H1106" t="e">
        <f>VLOOKUP(F1106,#REF!,2,FALSE)</f>
        <v>#REF!</v>
      </c>
      <c r="I1106" t="s">
        <v>158</v>
      </c>
      <c r="J1106" s="4">
        <v>44274</v>
      </c>
      <c r="K1106" s="4">
        <v>44448</v>
      </c>
      <c r="L1106" s="3">
        <f t="shared" si="68"/>
        <v>174</v>
      </c>
      <c r="M1106" s="4">
        <v>44375</v>
      </c>
      <c r="N1106">
        <f t="shared" si="69"/>
        <v>101</v>
      </c>
      <c r="O1106">
        <v>1</v>
      </c>
      <c r="P1106" t="e">
        <f>VLOOKUP(F1106,#REF!,3,FALSE)</f>
        <v>#REF!</v>
      </c>
      <c r="Q1106">
        <f t="shared" si="70"/>
        <v>0</v>
      </c>
      <c r="R1106" t="str">
        <f t="shared" si="71"/>
        <v/>
      </c>
      <c r="S1106" t="s">
        <v>80</v>
      </c>
      <c r="T1106">
        <v>3</v>
      </c>
      <c r="U1106">
        <v>0</v>
      </c>
      <c r="V1106" t="s">
        <v>38</v>
      </c>
      <c r="W1106">
        <v>1</v>
      </c>
      <c r="X1106">
        <v>23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e">
        <f>VLOOKUP(A1106,#REF!,4,FALSE)</f>
        <v>#REF!</v>
      </c>
      <c r="AW1106" t="e">
        <f>VLOOKUP(A1106,#REF!,5,FALSE)</f>
        <v>#REF!</v>
      </c>
      <c r="AX1106">
        <f>SUMIF(量化书目统计!A:A,H1106,量化书目统计!G:G)</f>
        <v>0</v>
      </c>
    </row>
    <row r="1107" spans="1:50" x14ac:dyDescent="0.3">
      <c r="A1107" t="s">
        <v>4079</v>
      </c>
      <c r="B1107" t="s">
        <v>539</v>
      </c>
      <c r="C1107" t="s">
        <v>117</v>
      </c>
      <c r="D1107">
        <v>4</v>
      </c>
      <c r="E1107" t="s">
        <v>4173</v>
      </c>
      <c r="F1107" s="1" t="s">
        <v>4174</v>
      </c>
      <c r="G1107" t="s">
        <v>4175</v>
      </c>
      <c r="H1107" t="e">
        <f>VLOOKUP(F1107,#REF!,2,FALSE)</f>
        <v>#REF!</v>
      </c>
      <c r="I1107" t="s">
        <v>158</v>
      </c>
      <c r="J1107" s="4">
        <v>44623</v>
      </c>
      <c r="K1107" s="4">
        <v>44810</v>
      </c>
      <c r="L1107" s="3">
        <f t="shared" si="68"/>
        <v>187</v>
      </c>
      <c r="M1107" s="4">
        <v>44815</v>
      </c>
      <c r="N1107">
        <f t="shared" si="69"/>
        <v>192</v>
      </c>
      <c r="O1107">
        <v>1</v>
      </c>
      <c r="P1107" t="e">
        <f>VLOOKUP(F1107,#REF!,3,FALSE)</f>
        <v>#REF!</v>
      </c>
      <c r="Q1107">
        <f t="shared" si="70"/>
        <v>0</v>
      </c>
      <c r="R1107" t="str">
        <f t="shared" si="71"/>
        <v/>
      </c>
      <c r="S1107" t="s">
        <v>99</v>
      </c>
      <c r="T1107">
        <v>3</v>
      </c>
      <c r="U1107">
        <v>1</v>
      </c>
      <c r="V1107" t="s">
        <v>43</v>
      </c>
      <c r="X1107">
        <v>63</v>
      </c>
      <c r="Y1107">
        <v>15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e">
        <f>VLOOKUP(A1107,#REF!,4,FALSE)</f>
        <v>#REF!</v>
      </c>
      <c r="AW1107" t="e">
        <f>VLOOKUP(A1107,#REF!,5,FALSE)</f>
        <v>#REF!</v>
      </c>
      <c r="AX1107">
        <f>SUMIF(量化书目统计!A:A,H1107,量化书目统计!G:G)</f>
        <v>0</v>
      </c>
    </row>
    <row r="1108" spans="1:50" x14ac:dyDescent="0.3">
      <c r="A1108" t="s">
        <v>4079</v>
      </c>
      <c r="B1108" t="s">
        <v>539</v>
      </c>
      <c r="C1108" t="s">
        <v>117</v>
      </c>
      <c r="D1108">
        <v>4</v>
      </c>
      <c r="E1108" t="s">
        <v>4176</v>
      </c>
      <c r="F1108" s="1" t="s">
        <v>4177</v>
      </c>
      <c r="G1108" t="s">
        <v>4178</v>
      </c>
      <c r="H1108" t="e">
        <f>VLOOKUP(F1108,#REF!,2,FALSE)</f>
        <v>#REF!</v>
      </c>
      <c r="I1108" t="s">
        <v>49</v>
      </c>
      <c r="J1108" s="4">
        <v>44454</v>
      </c>
      <c r="K1108" s="4">
        <v>44527</v>
      </c>
      <c r="L1108" s="3">
        <f t="shared" si="68"/>
        <v>73</v>
      </c>
      <c r="M1108" s="4">
        <v>44515</v>
      </c>
      <c r="N1108">
        <f t="shared" si="69"/>
        <v>61</v>
      </c>
      <c r="O1108">
        <v>1</v>
      </c>
      <c r="P1108" t="e">
        <f>VLOOKUP(F1108,#REF!,3,FALSE)</f>
        <v>#REF!</v>
      </c>
      <c r="Q1108">
        <f t="shared" si="70"/>
        <v>0</v>
      </c>
      <c r="R1108" t="str">
        <f t="shared" si="71"/>
        <v/>
      </c>
      <c r="S1108" t="s">
        <v>38</v>
      </c>
      <c r="T1108">
        <v>2</v>
      </c>
      <c r="U1108">
        <v>1</v>
      </c>
      <c r="V1108" t="s">
        <v>38</v>
      </c>
      <c r="W1108">
        <v>12</v>
      </c>
      <c r="X1108">
        <v>42</v>
      </c>
      <c r="Y1108">
        <v>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e">
        <f>VLOOKUP(A1108,#REF!,4,FALSE)</f>
        <v>#REF!</v>
      </c>
      <c r="AW1108" t="e">
        <f>VLOOKUP(A1108,#REF!,5,FALSE)</f>
        <v>#REF!</v>
      </c>
      <c r="AX1108">
        <f>SUMIF(量化书目统计!A:A,H1108,量化书目统计!G:G)</f>
        <v>0</v>
      </c>
    </row>
    <row r="1109" spans="1:50" x14ac:dyDescent="0.3">
      <c r="A1109" t="s">
        <v>4079</v>
      </c>
      <c r="B1109" t="s">
        <v>539</v>
      </c>
      <c r="C1109" t="s">
        <v>117</v>
      </c>
      <c r="D1109">
        <v>4</v>
      </c>
      <c r="E1109" t="s">
        <v>4179</v>
      </c>
      <c r="F1109" s="1" t="s">
        <v>4180</v>
      </c>
      <c r="G1109" t="s">
        <v>4181</v>
      </c>
      <c r="H1109" t="e">
        <f>VLOOKUP(F1109,#REF!,2,FALSE)</f>
        <v>#REF!</v>
      </c>
      <c r="I1109" t="s">
        <v>49</v>
      </c>
      <c r="J1109" s="4">
        <v>44454</v>
      </c>
      <c r="K1109" s="4">
        <v>44527</v>
      </c>
      <c r="L1109" s="3">
        <f t="shared" si="68"/>
        <v>73</v>
      </c>
      <c r="M1109" s="4">
        <v>44515</v>
      </c>
      <c r="N1109">
        <f t="shared" si="69"/>
        <v>61</v>
      </c>
      <c r="O1109">
        <v>1</v>
      </c>
      <c r="P1109" t="e">
        <f>VLOOKUP(F1109,#REF!,3,FALSE)</f>
        <v>#REF!</v>
      </c>
      <c r="Q1109">
        <f t="shared" si="70"/>
        <v>0</v>
      </c>
      <c r="R1109" t="str">
        <f t="shared" si="71"/>
        <v/>
      </c>
      <c r="S1109" t="s">
        <v>38</v>
      </c>
      <c r="T1109">
        <v>2</v>
      </c>
      <c r="U1109">
        <v>1</v>
      </c>
      <c r="V1109" t="s">
        <v>38</v>
      </c>
      <c r="W1109">
        <v>12</v>
      </c>
      <c r="X1109">
        <v>42</v>
      </c>
      <c r="Y1109">
        <v>14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e">
        <f>VLOOKUP(A1109,#REF!,4,FALSE)</f>
        <v>#REF!</v>
      </c>
      <c r="AW1109" t="e">
        <f>VLOOKUP(A1109,#REF!,5,FALSE)</f>
        <v>#REF!</v>
      </c>
      <c r="AX1109">
        <f>SUMIF(量化书目统计!A:A,H1109,量化书目统计!G:G)</f>
        <v>0</v>
      </c>
    </row>
    <row r="1110" spans="1:50" x14ac:dyDescent="0.3">
      <c r="A1110" t="s">
        <v>4079</v>
      </c>
      <c r="B1110" t="s">
        <v>539</v>
      </c>
      <c r="C1110" t="s">
        <v>117</v>
      </c>
      <c r="D1110">
        <v>4</v>
      </c>
      <c r="E1110" t="s">
        <v>1339</v>
      </c>
      <c r="F1110" s="1" t="s">
        <v>4182</v>
      </c>
      <c r="G1110" t="s">
        <v>4183</v>
      </c>
      <c r="H1110" t="e">
        <f>VLOOKUP(F1110,#REF!,2,FALSE)</f>
        <v>#REF!</v>
      </c>
      <c r="I1110" t="s">
        <v>32</v>
      </c>
      <c r="J1110" s="4">
        <v>44274</v>
      </c>
      <c r="K1110" s="4">
        <v>44448</v>
      </c>
      <c r="L1110" s="3">
        <f t="shared" si="68"/>
        <v>174</v>
      </c>
      <c r="M1110" s="4">
        <v>44375</v>
      </c>
      <c r="N1110">
        <f t="shared" si="69"/>
        <v>101</v>
      </c>
      <c r="O1110">
        <v>1</v>
      </c>
      <c r="P1110" t="e">
        <f>VLOOKUP(F1110,#REF!,3,FALSE)</f>
        <v>#REF!</v>
      </c>
      <c r="Q1110">
        <f t="shared" si="70"/>
        <v>0</v>
      </c>
      <c r="R1110" t="str">
        <f t="shared" si="71"/>
        <v/>
      </c>
      <c r="S1110" t="s">
        <v>80</v>
      </c>
      <c r="T1110">
        <v>3</v>
      </c>
      <c r="U1110">
        <v>1</v>
      </c>
      <c r="V1110" t="s">
        <v>38</v>
      </c>
      <c r="W1110">
        <v>1</v>
      </c>
      <c r="X1110">
        <v>23</v>
      </c>
      <c r="Y1110">
        <v>20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 t="e">
        <f>VLOOKUP(A1110,#REF!,4,FALSE)</f>
        <v>#REF!</v>
      </c>
      <c r="AW1110" t="e">
        <f>VLOOKUP(A1110,#REF!,5,FALSE)</f>
        <v>#REF!</v>
      </c>
      <c r="AX1110">
        <f>SUMIF(量化书目统计!A:A,H1110,量化书目统计!G:G)</f>
        <v>0</v>
      </c>
    </row>
    <row r="1111" spans="1:50" x14ac:dyDescent="0.3">
      <c r="A1111" t="s">
        <v>4079</v>
      </c>
      <c r="B1111" t="s">
        <v>539</v>
      </c>
      <c r="C1111" t="s">
        <v>117</v>
      </c>
      <c r="D1111">
        <v>4</v>
      </c>
      <c r="E1111" t="s">
        <v>1018</v>
      </c>
      <c r="F1111" s="1" t="s">
        <v>4184</v>
      </c>
      <c r="G1111" t="s">
        <v>4185</v>
      </c>
      <c r="H1111" t="e">
        <f>VLOOKUP(F1111,#REF!,2,FALSE)</f>
        <v>#REF!</v>
      </c>
      <c r="I1111" t="s">
        <v>49</v>
      </c>
      <c r="J1111" s="4">
        <v>44467</v>
      </c>
      <c r="K1111" s="4">
        <v>44623</v>
      </c>
      <c r="L1111" s="3">
        <f t="shared" si="68"/>
        <v>156</v>
      </c>
      <c r="M1111" s="4">
        <v>44624</v>
      </c>
      <c r="N1111">
        <f t="shared" si="69"/>
        <v>157</v>
      </c>
      <c r="O1111">
        <v>1</v>
      </c>
      <c r="P1111" t="e">
        <f>VLOOKUP(F1111,#REF!,3,FALSE)</f>
        <v>#REF!</v>
      </c>
      <c r="Q1111">
        <f t="shared" si="70"/>
        <v>0</v>
      </c>
      <c r="R1111" t="str">
        <f t="shared" si="71"/>
        <v/>
      </c>
      <c r="S1111" t="s">
        <v>38</v>
      </c>
      <c r="T1111">
        <v>4</v>
      </c>
      <c r="U1111">
        <v>1</v>
      </c>
      <c r="V1111" t="s">
        <v>99</v>
      </c>
      <c r="W1111">
        <v>3</v>
      </c>
      <c r="X1111">
        <v>44</v>
      </c>
      <c r="Y1111">
        <v>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 t="e">
        <f>VLOOKUP(A1111,#REF!,4,FALSE)</f>
        <v>#REF!</v>
      </c>
      <c r="AW1111" t="e">
        <f>VLOOKUP(A1111,#REF!,5,FALSE)</f>
        <v>#REF!</v>
      </c>
      <c r="AX1111">
        <f>SUMIF(量化书目统计!A:A,H1111,量化书目统计!G:G)</f>
        <v>0</v>
      </c>
    </row>
    <row r="1112" spans="1:50" x14ac:dyDescent="0.3">
      <c r="A1112" t="s">
        <v>4079</v>
      </c>
      <c r="B1112" t="s">
        <v>539</v>
      </c>
      <c r="C1112" t="s">
        <v>117</v>
      </c>
      <c r="D1112">
        <v>4</v>
      </c>
      <c r="E1112" t="s">
        <v>1816</v>
      </c>
      <c r="F1112" s="1" t="s">
        <v>1817</v>
      </c>
      <c r="G1112" t="s">
        <v>1818</v>
      </c>
      <c r="H1112" t="e">
        <f>VLOOKUP(F1112,#REF!,2,FALSE)</f>
        <v>#REF!</v>
      </c>
      <c r="I1112" t="s">
        <v>49</v>
      </c>
      <c r="J1112" s="4">
        <v>44467</v>
      </c>
      <c r="K1112" s="4">
        <v>44623</v>
      </c>
      <c r="L1112" s="3">
        <f t="shared" si="68"/>
        <v>156</v>
      </c>
      <c r="M1112" s="4">
        <v>44624</v>
      </c>
      <c r="N1112">
        <f t="shared" si="69"/>
        <v>157</v>
      </c>
      <c r="O1112">
        <v>1</v>
      </c>
      <c r="P1112" t="e">
        <f>VLOOKUP(F1112,#REF!,3,FALSE)</f>
        <v>#REF!</v>
      </c>
      <c r="Q1112">
        <f t="shared" si="70"/>
        <v>0</v>
      </c>
      <c r="R1112" t="str">
        <f t="shared" si="71"/>
        <v/>
      </c>
      <c r="S1112" t="s">
        <v>38</v>
      </c>
      <c r="T1112">
        <v>4</v>
      </c>
      <c r="U1112">
        <v>1</v>
      </c>
      <c r="V1112" t="s">
        <v>99</v>
      </c>
      <c r="W1112">
        <v>3</v>
      </c>
      <c r="X1112">
        <v>44</v>
      </c>
      <c r="Y1112">
        <v>15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e">
        <f>VLOOKUP(A1112,#REF!,4,FALSE)</f>
        <v>#REF!</v>
      </c>
      <c r="AW1112" t="e">
        <f>VLOOKUP(A1112,#REF!,5,FALSE)</f>
        <v>#REF!</v>
      </c>
      <c r="AX1112">
        <f>SUMIF(量化书目统计!A:A,H1112,量化书目统计!G:G)</f>
        <v>0</v>
      </c>
    </row>
    <row r="1113" spans="1:50" x14ac:dyDescent="0.3">
      <c r="A1113" t="s">
        <v>4079</v>
      </c>
      <c r="B1113" t="s">
        <v>539</v>
      </c>
      <c r="C1113" t="s">
        <v>117</v>
      </c>
      <c r="D1113">
        <v>4</v>
      </c>
      <c r="E1113" t="s">
        <v>2813</v>
      </c>
      <c r="F1113" s="1" t="s">
        <v>2814</v>
      </c>
      <c r="G1113" t="s">
        <v>2815</v>
      </c>
      <c r="H1113" t="e">
        <f>VLOOKUP(F1113,#REF!,2,FALSE)</f>
        <v>#REF!</v>
      </c>
      <c r="I1113" t="s">
        <v>49</v>
      </c>
      <c r="J1113" s="4">
        <v>44494</v>
      </c>
      <c r="K1113" s="4">
        <v>44544</v>
      </c>
      <c r="L1113" s="3">
        <f t="shared" si="68"/>
        <v>50</v>
      </c>
      <c r="M1113" s="4">
        <v>44554</v>
      </c>
      <c r="N1113">
        <f t="shared" si="69"/>
        <v>60</v>
      </c>
      <c r="O1113">
        <v>1</v>
      </c>
      <c r="P1113" t="e">
        <f>VLOOKUP(F1113,#REF!,3,FALSE)</f>
        <v>#REF!</v>
      </c>
      <c r="Q1113">
        <f t="shared" si="70"/>
        <v>0</v>
      </c>
      <c r="R1113" t="str">
        <f t="shared" si="71"/>
        <v/>
      </c>
      <c r="S1113" t="s">
        <v>38</v>
      </c>
      <c r="T1113">
        <v>8</v>
      </c>
      <c r="U1113">
        <v>1</v>
      </c>
      <c r="V1113" t="s">
        <v>38</v>
      </c>
      <c r="W1113">
        <v>15</v>
      </c>
      <c r="X1113">
        <v>48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e">
        <f>VLOOKUP(A1113,#REF!,4,FALSE)</f>
        <v>#REF!</v>
      </c>
      <c r="AW1113" t="e">
        <f>VLOOKUP(A1113,#REF!,5,FALSE)</f>
        <v>#REF!</v>
      </c>
      <c r="AX1113">
        <f>SUMIF(量化书目统计!A:A,H1113,量化书目统计!G:G)</f>
        <v>0</v>
      </c>
    </row>
    <row r="1114" spans="1:50" x14ac:dyDescent="0.3">
      <c r="A1114" t="s">
        <v>4186</v>
      </c>
      <c r="B1114" t="s">
        <v>539</v>
      </c>
      <c r="C1114" t="s">
        <v>117</v>
      </c>
      <c r="D1114">
        <v>4</v>
      </c>
      <c r="E1114" t="s">
        <v>1438</v>
      </c>
      <c r="F1114" s="1" t="s">
        <v>1439</v>
      </c>
      <c r="G1114" t="s">
        <v>1440</v>
      </c>
      <c r="H1114" t="e">
        <f>VLOOKUP(F1114,#REF!,2,FALSE)</f>
        <v>#REF!</v>
      </c>
      <c r="I1114" t="s">
        <v>158</v>
      </c>
      <c r="J1114" s="4">
        <v>44315</v>
      </c>
      <c r="K1114" s="4">
        <v>44347</v>
      </c>
      <c r="L1114" s="3">
        <f t="shared" si="68"/>
        <v>32</v>
      </c>
      <c r="M1114" s="4">
        <v>44375</v>
      </c>
      <c r="N1114">
        <f t="shared" si="69"/>
        <v>60</v>
      </c>
      <c r="O1114">
        <v>1</v>
      </c>
      <c r="P1114" t="e">
        <f>VLOOKUP(F1114,#REF!,3,FALSE)</f>
        <v>#REF!</v>
      </c>
      <c r="Q1114">
        <f t="shared" si="70"/>
        <v>0</v>
      </c>
      <c r="R1114" t="str">
        <f t="shared" si="71"/>
        <v/>
      </c>
      <c r="S1114" t="s">
        <v>80</v>
      </c>
      <c r="T1114">
        <v>9</v>
      </c>
      <c r="U1114">
        <v>1</v>
      </c>
      <c r="V1114" t="s">
        <v>80</v>
      </c>
      <c r="W1114">
        <v>14</v>
      </c>
      <c r="X1114">
        <v>29</v>
      </c>
      <c r="Y1114">
        <v>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e">
        <f>VLOOKUP(A1114,#REF!,4,FALSE)</f>
        <v>#REF!</v>
      </c>
      <c r="AW1114" t="e">
        <f>VLOOKUP(A1114,#REF!,5,FALSE)</f>
        <v>#REF!</v>
      </c>
      <c r="AX1114">
        <f>SUMIF(量化书目统计!A:A,H1114,量化书目统计!G:G)</f>
        <v>0</v>
      </c>
    </row>
    <row r="1115" spans="1:50" x14ac:dyDescent="0.3">
      <c r="A1115" t="s">
        <v>4186</v>
      </c>
      <c r="B1115" t="s">
        <v>539</v>
      </c>
      <c r="C1115" t="s">
        <v>117</v>
      </c>
      <c r="D1115">
        <v>4</v>
      </c>
      <c r="E1115" t="s">
        <v>1089</v>
      </c>
      <c r="F1115" s="1" t="s">
        <v>1090</v>
      </c>
      <c r="G1115" t="s">
        <v>1091</v>
      </c>
      <c r="H1115" t="e">
        <f>VLOOKUP(F1115,#REF!,2,FALSE)</f>
        <v>#REF!</v>
      </c>
      <c r="I1115" t="s">
        <v>59</v>
      </c>
      <c r="J1115" s="4">
        <v>44257</v>
      </c>
      <c r="K1115" s="4">
        <v>44267</v>
      </c>
      <c r="L1115" s="3">
        <f t="shared" si="68"/>
        <v>10</v>
      </c>
      <c r="M1115" s="4">
        <v>44319</v>
      </c>
      <c r="N1115">
        <f t="shared" si="69"/>
        <v>62</v>
      </c>
      <c r="O1115">
        <v>1</v>
      </c>
      <c r="P1115" t="e">
        <f>VLOOKUP(F1115,#REF!,3,FALSE)</f>
        <v>#REF!</v>
      </c>
      <c r="Q1115">
        <f t="shared" si="70"/>
        <v>3</v>
      </c>
      <c r="R1115" t="str">
        <f t="shared" si="71"/>
        <v>3-线性代数</v>
      </c>
      <c r="S1115" t="s">
        <v>80</v>
      </c>
      <c r="T1115">
        <v>1</v>
      </c>
      <c r="U1115">
        <v>3</v>
      </c>
      <c r="V1115" t="s">
        <v>80</v>
      </c>
      <c r="W1115">
        <v>2</v>
      </c>
      <c r="X1115">
        <v>21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e">
        <f>VLOOKUP(A1115,#REF!,4,FALSE)</f>
        <v>#REF!</v>
      </c>
      <c r="AW1115" t="e">
        <f>VLOOKUP(A1115,#REF!,5,FALSE)</f>
        <v>#REF!</v>
      </c>
      <c r="AX1115">
        <f>SUMIF(量化书目统计!A:A,H1115,量化书目统计!G:G)</f>
        <v>0</v>
      </c>
    </row>
    <row r="1116" spans="1:50" x14ac:dyDescent="0.3">
      <c r="A1116" t="s">
        <v>4186</v>
      </c>
      <c r="B1116" t="s">
        <v>539</v>
      </c>
      <c r="C1116" t="s">
        <v>117</v>
      </c>
      <c r="D1116">
        <v>4</v>
      </c>
      <c r="E1116" t="s">
        <v>4089</v>
      </c>
      <c r="F1116" s="1" t="s">
        <v>4187</v>
      </c>
      <c r="G1116" t="s">
        <v>4091</v>
      </c>
      <c r="H1116" t="e">
        <f>VLOOKUP(F1116,#REF!,2,FALSE)</f>
        <v>#REF!</v>
      </c>
      <c r="I1116" t="s">
        <v>59</v>
      </c>
      <c r="J1116" s="4">
        <v>44257</v>
      </c>
      <c r="K1116" s="4">
        <v>44267</v>
      </c>
      <c r="L1116" s="3">
        <f t="shared" si="68"/>
        <v>10</v>
      </c>
      <c r="M1116" s="4">
        <v>44319</v>
      </c>
      <c r="N1116">
        <f t="shared" si="69"/>
        <v>62</v>
      </c>
      <c r="O1116">
        <v>1</v>
      </c>
      <c r="P1116" t="e">
        <f>VLOOKUP(F1116,#REF!,3,FALSE)</f>
        <v>#REF!</v>
      </c>
      <c r="Q1116">
        <f t="shared" si="70"/>
        <v>3</v>
      </c>
      <c r="R1116" t="str">
        <f t="shared" si="71"/>
        <v>3-线性代数简明教程</v>
      </c>
      <c r="S1116" t="s">
        <v>80</v>
      </c>
      <c r="T1116">
        <v>1</v>
      </c>
      <c r="U1116">
        <v>3</v>
      </c>
      <c r="V1116" t="s">
        <v>80</v>
      </c>
      <c r="W1116">
        <v>2</v>
      </c>
      <c r="X1116">
        <v>21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e">
        <f>VLOOKUP(A1116,#REF!,4,FALSE)</f>
        <v>#REF!</v>
      </c>
      <c r="AW1116" t="e">
        <f>VLOOKUP(A1116,#REF!,5,FALSE)</f>
        <v>#REF!</v>
      </c>
      <c r="AX1116">
        <f>SUMIF(量化书目统计!A:A,H1116,量化书目统计!G:G)</f>
        <v>0</v>
      </c>
    </row>
    <row r="1117" spans="1:50" x14ac:dyDescent="0.3">
      <c r="A1117" t="s">
        <v>4186</v>
      </c>
      <c r="B1117" t="s">
        <v>539</v>
      </c>
      <c r="C1117" t="s">
        <v>117</v>
      </c>
      <c r="D1117">
        <v>4</v>
      </c>
      <c r="E1117" t="s">
        <v>3183</v>
      </c>
      <c r="F1117" s="1" t="s">
        <v>3184</v>
      </c>
      <c r="G1117" t="s">
        <v>3185</v>
      </c>
      <c r="H1117" t="e">
        <f>VLOOKUP(F1117,#REF!,2,FALSE)</f>
        <v>#REF!</v>
      </c>
      <c r="I1117" t="s">
        <v>74</v>
      </c>
      <c r="J1117" s="4">
        <v>44582</v>
      </c>
      <c r="K1117" s="4">
        <v>44812</v>
      </c>
      <c r="L1117" s="3">
        <f t="shared" si="68"/>
        <v>230</v>
      </c>
      <c r="M1117" s="4">
        <v>44815</v>
      </c>
      <c r="N1117">
        <f t="shared" si="69"/>
        <v>233</v>
      </c>
      <c r="O1117">
        <v>1</v>
      </c>
      <c r="P1117" t="e">
        <f>VLOOKUP(F1117,#REF!,3,FALSE)</f>
        <v>#REF!</v>
      </c>
      <c r="Q1117">
        <f t="shared" si="70"/>
        <v>2</v>
      </c>
      <c r="R1117" t="str">
        <f t="shared" si="71"/>
        <v>2-统计建模与R软件</v>
      </c>
      <c r="S1117" t="s">
        <v>43</v>
      </c>
      <c r="U1117">
        <v>1</v>
      </c>
      <c r="V1117" t="s">
        <v>43</v>
      </c>
      <c r="X1117">
        <v>60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e">
        <f>VLOOKUP(A1117,#REF!,4,FALSE)</f>
        <v>#REF!</v>
      </c>
      <c r="AW1117" t="e">
        <f>VLOOKUP(A1117,#REF!,5,FALSE)</f>
        <v>#REF!</v>
      </c>
      <c r="AX1117">
        <f>SUMIF(量化书目统计!A:A,H1117,量化书目统计!G:G)</f>
        <v>0</v>
      </c>
    </row>
    <row r="1118" spans="1:50" x14ac:dyDescent="0.3">
      <c r="A1118" t="s">
        <v>4186</v>
      </c>
      <c r="B1118" t="s">
        <v>539</v>
      </c>
      <c r="C1118" t="s">
        <v>117</v>
      </c>
      <c r="D1118">
        <v>4</v>
      </c>
      <c r="E1118" t="s">
        <v>2022</v>
      </c>
      <c r="F1118" s="1" t="s">
        <v>2023</v>
      </c>
      <c r="G1118" t="s">
        <v>2024</v>
      </c>
      <c r="H1118" t="e">
        <f>VLOOKUP(F1118,#REF!,2,FALSE)</f>
        <v>#REF!</v>
      </c>
      <c r="I1118" t="s">
        <v>32</v>
      </c>
      <c r="J1118" s="4">
        <v>44206</v>
      </c>
      <c r="K1118" s="4">
        <v>44209</v>
      </c>
      <c r="L1118" s="3">
        <f t="shared" si="68"/>
        <v>3</v>
      </c>
      <c r="M1118" s="4">
        <v>44266</v>
      </c>
      <c r="N1118">
        <f t="shared" si="69"/>
        <v>60</v>
      </c>
      <c r="O1118">
        <v>1</v>
      </c>
      <c r="P1118" t="e">
        <f>VLOOKUP(F1118,#REF!,3,FALSE)</f>
        <v>#REF!</v>
      </c>
      <c r="Q1118">
        <f t="shared" si="70"/>
        <v>0</v>
      </c>
      <c r="R1118" t="str">
        <f t="shared" si="71"/>
        <v/>
      </c>
      <c r="S1118" t="s">
        <v>28</v>
      </c>
      <c r="T1118">
        <f>X1118</f>
        <v>19</v>
      </c>
      <c r="U1118">
        <v>1</v>
      </c>
      <c r="V1118" t="s">
        <v>28</v>
      </c>
      <c r="W1118">
        <v>18</v>
      </c>
      <c r="X1118">
        <v>19</v>
      </c>
      <c r="Y1118">
        <v>11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e">
        <f>VLOOKUP(A1118,#REF!,4,FALSE)</f>
        <v>#REF!</v>
      </c>
      <c r="AW1118" t="e">
        <f>VLOOKUP(A1118,#REF!,5,FALSE)</f>
        <v>#REF!</v>
      </c>
      <c r="AX1118">
        <f>SUMIF(量化书目统计!A:A,H1118,量化书目统计!G:G)</f>
        <v>0</v>
      </c>
    </row>
    <row r="1119" spans="1:50" x14ac:dyDescent="0.3">
      <c r="A1119" t="s">
        <v>4186</v>
      </c>
      <c r="B1119" t="s">
        <v>539</v>
      </c>
      <c r="C1119" t="s">
        <v>117</v>
      </c>
      <c r="D1119">
        <v>4</v>
      </c>
      <c r="E1119" t="s">
        <v>1758</v>
      </c>
      <c r="F1119" s="1" t="s">
        <v>1759</v>
      </c>
      <c r="G1119" t="s">
        <v>1760</v>
      </c>
      <c r="H1119" t="e">
        <f>VLOOKUP(F1119,#REF!,2,FALSE)</f>
        <v>#REF!</v>
      </c>
      <c r="I1119" t="s">
        <v>42</v>
      </c>
      <c r="J1119" s="4">
        <v>44312</v>
      </c>
      <c r="K1119" s="4">
        <v>44313</v>
      </c>
      <c r="L1119" s="3">
        <f t="shared" si="68"/>
        <v>1</v>
      </c>
      <c r="M1119" s="4">
        <v>44372</v>
      </c>
      <c r="N1119">
        <f t="shared" si="69"/>
        <v>60</v>
      </c>
      <c r="O1119">
        <v>1</v>
      </c>
      <c r="P1119" t="e">
        <f>VLOOKUP(F1119,#REF!,3,FALSE)</f>
        <v>#REF!</v>
      </c>
      <c r="Q1119">
        <f t="shared" si="70"/>
        <v>0</v>
      </c>
      <c r="R1119" t="str">
        <f t="shared" si="71"/>
        <v/>
      </c>
      <c r="S1119" t="s">
        <v>80</v>
      </c>
      <c r="T1119">
        <v>9</v>
      </c>
      <c r="U1119">
        <v>1</v>
      </c>
      <c r="V1119" t="s">
        <v>80</v>
      </c>
      <c r="W1119">
        <v>9</v>
      </c>
      <c r="X1119">
        <v>29</v>
      </c>
      <c r="Y1119">
        <v>15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e">
        <f>VLOOKUP(A1119,#REF!,4,FALSE)</f>
        <v>#REF!</v>
      </c>
      <c r="AW1119" t="e">
        <f>VLOOKUP(A1119,#REF!,5,FALSE)</f>
        <v>#REF!</v>
      </c>
      <c r="AX1119">
        <f>SUMIF(量化书目统计!A:A,H1119,量化书目统计!G:G)</f>
        <v>0</v>
      </c>
    </row>
    <row r="1120" spans="1:50" x14ac:dyDescent="0.3">
      <c r="A1120" t="s">
        <v>4186</v>
      </c>
      <c r="B1120" t="s">
        <v>539</v>
      </c>
      <c r="C1120" t="s">
        <v>117</v>
      </c>
      <c r="D1120">
        <v>4</v>
      </c>
      <c r="E1120" t="s">
        <v>4188</v>
      </c>
      <c r="F1120" s="1" t="s">
        <v>4189</v>
      </c>
      <c r="G1120" t="s">
        <v>4190</v>
      </c>
      <c r="H1120" t="e">
        <f>VLOOKUP(F1120,#REF!,2,FALSE)</f>
        <v>#REF!</v>
      </c>
      <c r="I1120" t="s">
        <v>317</v>
      </c>
      <c r="J1120" s="4">
        <v>44302</v>
      </c>
      <c r="K1120" s="4">
        <v>44305</v>
      </c>
      <c r="L1120" s="3">
        <f t="shared" si="68"/>
        <v>3</v>
      </c>
      <c r="M1120" s="4">
        <v>44362</v>
      </c>
      <c r="N1120">
        <f t="shared" si="69"/>
        <v>60</v>
      </c>
      <c r="O1120">
        <v>1</v>
      </c>
      <c r="P1120" t="e">
        <f>VLOOKUP(F1120,#REF!,3,FALSE)</f>
        <v>#REF!</v>
      </c>
      <c r="Q1120">
        <f t="shared" si="70"/>
        <v>0</v>
      </c>
      <c r="R1120" t="str">
        <f t="shared" si="71"/>
        <v/>
      </c>
      <c r="S1120" t="s">
        <v>80</v>
      </c>
      <c r="T1120">
        <v>7</v>
      </c>
      <c r="U1120">
        <v>1</v>
      </c>
      <c r="V1120" t="s">
        <v>80</v>
      </c>
      <c r="W1120">
        <v>8</v>
      </c>
      <c r="X1120">
        <v>27</v>
      </c>
      <c r="Y1120">
        <v>14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e">
        <f>VLOOKUP(A1120,#REF!,4,FALSE)</f>
        <v>#REF!</v>
      </c>
      <c r="AW1120" t="e">
        <f>VLOOKUP(A1120,#REF!,5,FALSE)</f>
        <v>#REF!</v>
      </c>
      <c r="AX1120">
        <f>SUMIF(量化书目统计!A:A,H1120,量化书目统计!G:G)</f>
        <v>0</v>
      </c>
    </row>
    <row r="1121" spans="1:50" x14ac:dyDescent="0.3">
      <c r="A1121" t="s">
        <v>4186</v>
      </c>
      <c r="B1121" t="s">
        <v>539</v>
      </c>
      <c r="C1121" t="s">
        <v>117</v>
      </c>
      <c r="D1121">
        <v>4</v>
      </c>
      <c r="E1121" t="s">
        <v>3526</v>
      </c>
      <c r="F1121" s="1" t="s">
        <v>3527</v>
      </c>
      <c r="G1121" t="s">
        <v>3528</v>
      </c>
      <c r="H1121" t="e">
        <f>VLOOKUP(F1121,#REF!,2,FALSE)</f>
        <v>#REF!</v>
      </c>
      <c r="I1121" t="s">
        <v>317</v>
      </c>
      <c r="J1121" s="4">
        <v>44209</v>
      </c>
      <c r="K1121" s="4">
        <v>44256</v>
      </c>
      <c r="L1121" s="3">
        <f t="shared" si="68"/>
        <v>47</v>
      </c>
      <c r="M1121" s="4">
        <v>44270</v>
      </c>
      <c r="N1121">
        <f t="shared" si="69"/>
        <v>61</v>
      </c>
      <c r="O1121">
        <v>1</v>
      </c>
      <c r="P1121" t="e">
        <f>VLOOKUP(F1121,#REF!,3,FALSE)</f>
        <v>#REF!</v>
      </c>
      <c r="Q1121">
        <f t="shared" si="70"/>
        <v>0</v>
      </c>
      <c r="R1121" t="str">
        <f t="shared" si="71"/>
        <v/>
      </c>
      <c r="S1121" t="s">
        <v>28</v>
      </c>
      <c r="T1121">
        <f>X1121</f>
        <v>19</v>
      </c>
      <c r="U1121">
        <v>1</v>
      </c>
      <c r="V1121" t="s">
        <v>80</v>
      </c>
      <c r="W1121">
        <v>1</v>
      </c>
      <c r="X1121">
        <v>19</v>
      </c>
      <c r="Y1121">
        <v>15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e">
        <f>VLOOKUP(A1121,#REF!,4,FALSE)</f>
        <v>#REF!</v>
      </c>
      <c r="AW1121" t="e">
        <f>VLOOKUP(A1121,#REF!,5,FALSE)</f>
        <v>#REF!</v>
      </c>
      <c r="AX1121">
        <f>SUMIF(量化书目统计!A:A,H1121,量化书目统计!G:G)</f>
        <v>0</v>
      </c>
    </row>
    <row r="1122" spans="1:50" x14ac:dyDescent="0.3">
      <c r="A1122" t="s">
        <v>4186</v>
      </c>
      <c r="B1122" t="s">
        <v>539</v>
      </c>
      <c r="C1122" t="s">
        <v>117</v>
      </c>
      <c r="D1122">
        <v>4</v>
      </c>
      <c r="E1122" t="s">
        <v>150</v>
      </c>
      <c r="F1122" s="1" t="s">
        <v>151</v>
      </c>
      <c r="G1122" t="s">
        <v>152</v>
      </c>
      <c r="H1122" t="e">
        <f>VLOOKUP(F1122,#REF!,2,FALSE)</f>
        <v>#REF!</v>
      </c>
      <c r="I1122" t="s">
        <v>65</v>
      </c>
      <c r="J1122" s="4">
        <v>44580</v>
      </c>
      <c r="K1122" s="4">
        <v>44596</v>
      </c>
      <c r="L1122" s="3">
        <f t="shared" si="68"/>
        <v>16</v>
      </c>
      <c r="M1122" s="4">
        <v>44657</v>
      </c>
      <c r="N1122">
        <f t="shared" si="69"/>
        <v>77</v>
      </c>
      <c r="O1122">
        <v>1</v>
      </c>
      <c r="P1122" t="e">
        <f>VLOOKUP(F1122,#REF!,3,FALSE)</f>
        <v>#REF!</v>
      </c>
      <c r="Q1122">
        <f t="shared" si="70"/>
        <v>0</v>
      </c>
      <c r="R1122" t="str">
        <f t="shared" si="71"/>
        <v/>
      </c>
      <c r="S1122" t="s">
        <v>43</v>
      </c>
      <c r="U1122">
        <v>1</v>
      </c>
      <c r="V1122" t="s">
        <v>43</v>
      </c>
      <c r="X1122">
        <v>60</v>
      </c>
      <c r="Y1122">
        <v>11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e">
        <f>VLOOKUP(A1122,#REF!,4,FALSE)</f>
        <v>#REF!</v>
      </c>
      <c r="AW1122" t="e">
        <f>VLOOKUP(A1122,#REF!,5,FALSE)</f>
        <v>#REF!</v>
      </c>
      <c r="AX1122">
        <f>SUMIF(量化书目统计!A:A,H1122,量化书目统计!G:G)</f>
        <v>0</v>
      </c>
    </row>
    <row r="1123" spans="1:50" x14ac:dyDescent="0.3">
      <c r="A1123" t="s">
        <v>4186</v>
      </c>
      <c r="B1123" t="s">
        <v>539</v>
      </c>
      <c r="C1123" t="s">
        <v>117</v>
      </c>
      <c r="D1123">
        <v>4</v>
      </c>
      <c r="E1123" t="s">
        <v>150</v>
      </c>
      <c r="F1123" s="1" t="s">
        <v>151</v>
      </c>
      <c r="G1123" t="s">
        <v>152</v>
      </c>
      <c r="H1123" t="e">
        <f>VLOOKUP(F1123,#REF!,2,FALSE)</f>
        <v>#REF!</v>
      </c>
      <c r="I1123" t="s">
        <v>65</v>
      </c>
      <c r="J1123" s="4">
        <v>44596</v>
      </c>
      <c r="K1123" s="4">
        <v>44812</v>
      </c>
      <c r="L1123" s="3">
        <f t="shared" si="68"/>
        <v>216</v>
      </c>
      <c r="M1123" s="4">
        <v>44815</v>
      </c>
      <c r="N1123">
        <f t="shared" si="69"/>
        <v>219</v>
      </c>
      <c r="O1123">
        <v>1</v>
      </c>
      <c r="P1123" t="e">
        <f>VLOOKUP(F1123,#REF!,3,FALSE)</f>
        <v>#REF!</v>
      </c>
      <c r="Q1123">
        <f t="shared" si="70"/>
        <v>0</v>
      </c>
      <c r="R1123" t="str">
        <f t="shared" si="71"/>
        <v/>
      </c>
      <c r="S1123" t="s">
        <v>43</v>
      </c>
      <c r="U1123">
        <v>1</v>
      </c>
      <c r="V1123" t="s">
        <v>43</v>
      </c>
      <c r="X1123">
        <v>60</v>
      </c>
      <c r="Y1123">
        <v>15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e">
        <f>VLOOKUP(A1123,#REF!,4,FALSE)</f>
        <v>#REF!</v>
      </c>
      <c r="AW1123" t="e">
        <f>VLOOKUP(A1123,#REF!,5,FALSE)</f>
        <v>#REF!</v>
      </c>
      <c r="AX1123">
        <f>SUMIF(量化书目统计!A:A,H1123,量化书目统计!G:G)</f>
        <v>0</v>
      </c>
    </row>
    <row r="1124" spans="1:50" x14ac:dyDescent="0.3">
      <c r="A1124" t="s">
        <v>4186</v>
      </c>
      <c r="B1124" t="s">
        <v>539</v>
      </c>
      <c r="C1124" t="s">
        <v>117</v>
      </c>
      <c r="D1124">
        <v>4</v>
      </c>
      <c r="E1124" t="s">
        <v>1302</v>
      </c>
      <c r="F1124" s="1" t="s">
        <v>1303</v>
      </c>
      <c r="G1124" t="s">
        <v>1304</v>
      </c>
      <c r="H1124" t="e">
        <f>VLOOKUP(F1124,#REF!,2,FALSE)</f>
        <v>#REF!</v>
      </c>
      <c r="I1124" t="s">
        <v>225</v>
      </c>
      <c r="J1124" s="4">
        <v>44347</v>
      </c>
      <c r="K1124" s="4">
        <v>44432</v>
      </c>
      <c r="L1124" s="3">
        <f t="shared" si="68"/>
        <v>85</v>
      </c>
      <c r="M1124" s="4">
        <v>44446</v>
      </c>
      <c r="N1124">
        <f t="shared" si="69"/>
        <v>99</v>
      </c>
      <c r="O1124">
        <v>1</v>
      </c>
      <c r="P1124" t="e">
        <f>VLOOKUP(F1124,#REF!,3,FALSE)</f>
        <v>#REF!</v>
      </c>
      <c r="Q1124">
        <f t="shared" si="70"/>
        <v>0</v>
      </c>
      <c r="R1124" t="str">
        <f t="shared" si="71"/>
        <v/>
      </c>
      <c r="S1124" t="s">
        <v>80</v>
      </c>
      <c r="T1124">
        <v>14</v>
      </c>
      <c r="U1124">
        <v>1</v>
      </c>
      <c r="V1124" t="s">
        <v>43</v>
      </c>
      <c r="X1124">
        <v>34</v>
      </c>
      <c r="Y1124">
        <v>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e">
        <f>VLOOKUP(A1124,#REF!,4,FALSE)</f>
        <v>#REF!</v>
      </c>
      <c r="AW1124" t="e">
        <f>VLOOKUP(A1124,#REF!,5,FALSE)</f>
        <v>#REF!</v>
      </c>
      <c r="AX1124">
        <f>SUMIF(量化书目统计!A:A,H1124,量化书目统计!G:G)</f>
        <v>0</v>
      </c>
    </row>
    <row r="1125" spans="1:50" x14ac:dyDescent="0.3">
      <c r="A1125" t="s">
        <v>4186</v>
      </c>
      <c r="B1125" t="s">
        <v>539</v>
      </c>
      <c r="C1125" t="s">
        <v>117</v>
      </c>
      <c r="D1125">
        <v>4</v>
      </c>
      <c r="E1125" t="s">
        <v>4191</v>
      </c>
      <c r="F1125" s="1" t="s">
        <v>4192</v>
      </c>
      <c r="G1125" t="s">
        <v>4193</v>
      </c>
      <c r="H1125" t="e">
        <f>VLOOKUP(F1125,#REF!,2,FALSE)</f>
        <v>#REF!</v>
      </c>
      <c r="I1125" t="s">
        <v>42</v>
      </c>
      <c r="J1125" s="4">
        <v>44312</v>
      </c>
      <c r="K1125" s="4">
        <v>44347</v>
      </c>
      <c r="L1125" s="3">
        <f t="shared" si="68"/>
        <v>35</v>
      </c>
      <c r="M1125" s="4">
        <v>44372</v>
      </c>
      <c r="N1125">
        <f t="shared" si="69"/>
        <v>60</v>
      </c>
      <c r="O1125">
        <v>1</v>
      </c>
      <c r="P1125" t="e">
        <f>VLOOKUP(F1125,#REF!,3,FALSE)</f>
        <v>#REF!</v>
      </c>
      <c r="Q1125">
        <f t="shared" si="70"/>
        <v>0</v>
      </c>
      <c r="R1125" t="str">
        <f t="shared" si="71"/>
        <v/>
      </c>
      <c r="S1125" t="s">
        <v>80</v>
      </c>
      <c r="T1125">
        <v>9</v>
      </c>
      <c r="U1125">
        <v>1</v>
      </c>
      <c r="V1125" t="s">
        <v>80</v>
      </c>
      <c r="W1125">
        <v>14</v>
      </c>
      <c r="X1125">
        <v>29</v>
      </c>
      <c r="Y1125">
        <v>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e">
        <f>VLOOKUP(A1125,#REF!,4,FALSE)</f>
        <v>#REF!</v>
      </c>
      <c r="AW1125" t="e">
        <f>VLOOKUP(A1125,#REF!,5,FALSE)</f>
        <v>#REF!</v>
      </c>
      <c r="AX1125">
        <f>SUMIF(量化书目统计!A:A,H1125,量化书目统计!G:G)</f>
        <v>0</v>
      </c>
    </row>
    <row r="1126" spans="1:50" x14ac:dyDescent="0.3">
      <c r="A1126" t="s">
        <v>4186</v>
      </c>
      <c r="B1126" t="s">
        <v>539</v>
      </c>
      <c r="C1126" t="s">
        <v>117</v>
      </c>
      <c r="D1126">
        <v>4</v>
      </c>
      <c r="E1126" t="s">
        <v>995</v>
      </c>
      <c r="F1126" s="1" t="s">
        <v>996</v>
      </c>
      <c r="G1126" t="s">
        <v>997</v>
      </c>
      <c r="H1126" t="e">
        <f>VLOOKUP(F1126,#REF!,2,FALSE)</f>
        <v>#REF!</v>
      </c>
      <c r="I1126" t="s">
        <v>59</v>
      </c>
      <c r="J1126" s="4">
        <v>44302</v>
      </c>
      <c r="K1126" s="4">
        <v>44305</v>
      </c>
      <c r="L1126" s="3">
        <f t="shared" si="68"/>
        <v>3</v>
      </c>
      <c r="M1126" s="4">
        <v>44362</v>
      </c>
      <c r="N1126">
        <f t="shared" si="69"/>
        <v>60</v>
      </c>
      <c r="O1126">
        <v>1</v>
      </c>
      <c r="P1126" t="e">
        <f>VLOOKUP(F1126,#REF!,3,FALSE)</f>
        <v>#REF!</v>
      </c>
      <c r="Q1126">
        <f t="shared" si="70"/>
        <v>0</v>
      </c>
      <c r="R1126" t="str">
        <f t="shared" si="71"/>
        <v/>
      </c>
      <c r="S1126" t="s">
        <v>80</v>
      </c>
      <c r="T1126">
        <v>7</v>
      </c>
      <c r="U1126">
        <v>1</v>
      </c>
      <c r="V1126" t="s">
        <v>80</v>
      </c>
      <c r="W1126">
        <v>8</v>
      </c>
      <c r="X1126">
        <v>27</v>
      </c>
      <c r="Y1126">
        <v>13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e">
        <f>VLOOKUP(A1126,#REF!,4,FALSE)</f>
        <v>#REF!</v>
      </c>
      <c r="AW1126" t="e">
        <f>VLOOKUP(A1126,#REF!,5,FALSE)</f>
        <v>#REF!</v>
      </c>
      <c r="AX1126">
        <f>SUMIF(量化书目统计!A:A,H1126,量化书目统计!G:G)</f>
        <v>0</v>
      </c>
    </row>
    <row r="1127" spans="1:50" x14ac:dyDescent="0.3">
      <c r="A1127" t="s">
        <v>4186</v>
      </c>
      <c r="B1127" t="s">
        <v>539</v>
      </c>
      <c r="C1127" t="s">
        <v>117</v>
      </c>
      <c r="D1127">
        <v>4</v>
      </c>
      <c r="E1127" t="s">
        <v>3040</v>
      </c>
      <c r="F1127" s="1" t="s">
        <v>3041</v>
      </c>
      <c r="G1127" t="s">
        <v>3042</v>
      </c>
      <c r="H1127" t="e">
        <f>VLOOKUP(F1127,#REF!,2,FALSE)</f>
        <v>#REF!</v>
      </c>
      <c r="I1127" t="s">
        <v>317</v>
      </c>
      <c r="J1127" s="4">
        <v>44209</v>
      </c>
      <c r="K1127" s="4">
        <v>44256</v>
      </c>
      <c r="L1127" s="3">
        <f t="shared" si="68"/>
        <v>47</v>
      </c>
      <c r="M1127" s="4">
        <v>44270</v>
      </c>
      <c r="N1127">
        <f t="shared" si="69"/>
        <v>61</v>
      </c>
      <c r="O1127">
        <v>1</v>
      </c>
      <c r="P1127" t="e">
        <f>VLOOKUP(F1127,#REF!,3,FALSE)</f>
        <v>#REF!</v>
      </c>
      <c r="Q1127">
        <f t="shared" si="70"/>
        <v>0</v>
      </c>
      <c r="R1127" t="str">
        <f t="shared" si="71"/>
        <v/>
      </c>
      <c r="S1127" t="s">
        <v>28</v>
      </c>
      <c r="T1127">
        <f>X1127</f>
        <v>19</v>
      </c>
      <c r="U1127">
        <v>1</v>
      </c>
      <c r="V1127" t="s">
        <v>80</v>
      </c>
      <c r="W1127">
        <v>1</v>
      </c>
      <c r="X1127">
        <v>19</v>
      </c>
      <c r="Y1127">
        <v>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e">
        <f>VLOOKUP(A1127,#REF!,4,FALSE)</f>
        <v>#REF!</v>
      </c>
      <c r="AW1127" t="e">
        <f>VLOOKUP(A1127,#REF!,5,FALSE)</f>
        <v>#REF!</v>
      </c>
      <c r="AX1127">
        <f>SUMIF(量化书目统计!A:A,H1127,量化书目统计!G:G)</f>
        <v>0</v>
      </c>
    </row>
    <row r="1128" spans="1:50" x14ac:dyDescent="0.3">
      <c r="A1128" t="s">
        <v>4186</v>
      </c>
      <c r="B1128" t="s">
        <v>539</v>
      </c>
      <c r="C1128" t="s">
        <v>117</v>
      </c>
      <c r="D1128">
        <v>4</v>
      </c>
      <c r="E1128" t="s">
        <v>449</v>
      </c>
      <c r="F1128" s="1" t="s">
        <v>1908</v>
      </c>
      <c r="G1128" t="s">
        <v>1909</v>
      </c>
      <c r="H1128" t="e">
        <f>VLOOKUP(F1128,#REF!,2,FALSE)</f>
        <v>#REF!</v>
      </c>
      <c r="I1128" t="s">
        <v>42</v>
      </c>
      <c r="J1128" s="4">
        <v>44313</v>
      </c>
      <c r="K1128" s="4">
        <v>44347</v>
      </c>
      <c r="L1128" s="3">
        <f t="shared" si="68"/>
        <v>34</v>
      </c>
      <c r="M1128" s="4">
        <v>44375</v>
      </c>
      <c r="N1128">
        <f t="shared" si="69"/>
        <v>62</v>
      </c>
      <c r="O1128">
        <v>1</v>
      </c>
      <c r="P1128" t="e">
        <f>VLOOKUP(F1128,#REF!,3,FALSE)</f>
        <v>#REF!</v>
      </c>
      <c r="Q1128">
        <f t="shared" si="70"/>
        <v>0</v>
      </c>
      <c r="R1128" t="str">
        <f t="shared" si="71"/>
        <v/>
      </c>
      <c r="S1128" t="s">
        <v>80</v>
      </c>
      <c r="T1128">
        <v>9</v>
      </c>
      <c r="U1128">
        <v>1</v>
      </c>
      <c r="V1128" t="s">
        <v>80</v>
      </c>
      <c r="W1128">
        <v>14</v>
      </c>
      <c r="X1128">
        <v>29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e">
        <f>VLOOKUP(A1128,#REF!,4,FALSE)</f>
        <v>#REF!</v>
      </c>
      <c r="AW1128" t="e">
        <f>VLOOKUP(A1128,#REF!,5,FALSE)</f>
        <v>#REF!</v>
      </c>
      <c r="AX1128">
        <f>SUMIF(量化书目统计!A:A,H1128,量化书目统计!G:G)</f>
        <v>0</v>
      </c>
    </row>
    <row r="1129" spans="1:50" x14ac:dyDescent="0.3">
      <c r="A1129" t="s">
        <v>4186</v>
      </c>
      <c r="B1129" t="s">
        <v>539</v>
      </c>
      <c r="C1129" t="s">
        <v>117</v>
      </c>
      <c r="D1129">
        <v>4</v>
      </c>
      <c r="E1129" t="s">
        <v>628</v>
      </c>
      <c r="F1129" s="1" t="s">
        <v>629</v>
      </c>
      <c r="G1129" t="s">
        <v>630</v>
      </c>
      <c r="H1129" t="e">
        <f>VLOOKUP(F1129,#REF!,2,FALSE)</f>
        <v>#REF!</v>
      </c>
      <c r="I1129" t="s">
        <v>317</v>
      </c>
      <c r="J1129" s="4">
        <v>44179</v>
      </c>
      <c r="K1129" s="4">
        <v>44179</v>
      </c>
      <c r="L1129" s="3">
        <f t="shared" si="68"/>
        <v>0</v>
      </c>
      <c r="M1129" s="4">
        <v>44239</v>
      </c>
      <c r="N1129">
        <f t="shared" si="69"/>
        <v>60</v>
      </c>
      <c r="O1129">
        <v>1</v>
      </c>
      <c r="P1129" t="e">
        <f>VLOOKUP(F1129,#REF!,3,FALSE)</f>
        <v>#REF!</v>
      </c>
      <c r="Q1129">
        <f t="shared" si="70"/>
        <v>0</v>
      </c>
      <c r="R1129" t="str">
        <f t="shared" si="71"/>
        <v/>
      </c>
      <c r="S1129" t="s">
        <v>28</v>
      </c>
      <c r="T1129">
        <v>15</v>
      </c>
      <c r="U1129">
        <v>1</v>
      </c>
      <c r="V1129" t="s">
        <v>28</v>
      </c>
      <c r="W1129">
        <v>15</v>
      </c>
      <c r="X1129">
        <v>15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e">
        <f>VLOOKUP(A1129,#REF!,4,FALSE)</f>
        <v>#REF!</v>
      </c>
      <c r="AW1129" t="e">
        <f>VLOOKUP(A1129,#REF!,5,FALSE)</f>
        <v>#REF!</v>
      </c>
      <c r="AX1129">
        <f>SUMIF(量化书目统计!A:A,H1129,量化书目统计!G:G)</f>
        <v>0</v>
      </c>
    </row>
    <row r="1130" spans="1:50" x14ac:dyDescent="0.3">
      <c r="A1130" t="s">
        <v>4186</v>
      </c>
      <c r="B1130" t="s">
        <v>539</v>
      </c>
      <c r="C1130" t="s">
        <v>117</v>
      </c>
      <c r="D1130">
        <v>4</v>
      </c>
      <c r="E1130" t="s">
        <v>810</v>
      </c>
      <c r="F1130" s="1" t="s">
        <v>811</v>
      </c>
      <c r="G1130" t="s">
        <v>812</v>
      </c>
      <c r="H1130" t="e">
        <f>VLOOKUP(F1130,#REF!,2,FALSE)</f>
        <v>#REF!</v>
      </c>
      <c r="I1130" t="s">
        <v>317</v>
      </c>
      <c r="J1130" s="4">
        <v>44291</v>
      </c>
      <c r="K1130" s="4">
        <v>44332</v>
      </c>
      <c r="L1130" s="3">
        <f t="shared" si="68"/>
        <v>41</v>
      </c>
      <c r="M1130" s="4">
        <v>44351</v>
      </c>
      <c r="N1130">
        <f t="shared" si="69"/>
        <v>60</v>
      </c>
      <c r="O1130">
        <v>1</v>
      </c>
      <c r="P1130" t="e">
        <f>VLOOKUP(F1130,#REF!,3,FALSE)</f>
        <v>#REF!</v>
      </c>
      <c r="Q1130">
        <f t="shared" si="70"/>
        <v>0</v>
      </c>
      <c r="R1130" t="str">
        <f t="shared" si="71"/>
        <v/>
      </c>
      <c r="S1130" t="s">
        <v>80</v>
      </c>
      <c r="T1130">
        <v>6</v>
      </c>
      <c r="U1130">
        <v>1</v>
      </c>
      <c r="V1130" t="s">
        <v>80</v>
      </c>
      <c r="W1130">
        <v>11</v>
      </c>
      <c r="X1130">
        <v>26</v>
      </c>
      <c r="Y1130">
        <v>20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 t="e">
        <f>VLOOKUP(A1130,#REF!,4,FALSE)</f>
        <v>#REF!</v>
      </c>
      <c r="AW1130" t="e">
        <f>VLOOKUP(A1130,#REF!,5,FALSE)</f>
        <v>#REF!</v>
      </c>
      <c r="AX1130">
        <f>SUMIF(量化书目统计!A:A,H1130,量化书目统计!G:G)</f>
        <v>0</v>
      </c>
    </row>
    <row r="1131" spans="1:50" x14ac:dyDescent="0.3">
      <c r="A1131" t="s">
        <v>4186</v>
      </c>
      <c r="B1131" t="s">
        <v>539</v>
      </c>
      <c r="C1131" t="s">
        <v>117</v>
      </c>
      <c r="D1131">
        <v>4</v>
      </c>
      <c r="E1131" t="s">
        <v>1830</v>
      </c>
      <c r="F1131" s="1" t="s">
        <v>1831</v>
      </c>
      <c r="G1131" t="s">
        <v>1832</v>
      </c>
      <c r="H1131" t="e">
        <f>VLOOKUP(F1131,#REF!,2,FALSE)</f>
        <v>#REF!</v>
      </c>
      <c r="I1131" t="s">
        <v>317</v>
      </c>
      <c r="J1131" s="4">
        <v>44433</v>
      </c>
      <c r="K1131" s="4">
        <v>44466</v>
      </c>
      <c r="L1131" s="3">
        <f t="shared" si="68"/>
        <v>33</v>
      </c>
      <c r="M1131" s="4">
        <v>44494</v>
      </c>
      <c r="N1131">
        <f t="shared" si="69"/>
        <v>61</v>
      </c>
      <c r="O1131">
        <v>1</v>
      </c>
      <c r="P1131" t="e">
        <f>VLOOKUP(F1131,#REF!,3,FALSE)</f>
        <v>#REF!</v>
      </c>
      <c r="Q1131">
        <f t="shared" si="70"/>
        <v>0</v>
      </c>
      <c r="R1131" t="str">
        <f t="shared" si="71"/>
        <v/>
      </c>
      <c r="S1131" t="s">
        <v>43</v>
      </c>
      <c r="U1131">
        <v>1</v>
      </c>
      <c r="V1131" t="s">
        <v>38</v>
      </c>
      <c r="W1131">
        <v>4</v>
      </c>
      <c r="X1131">
        <v>40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e">
        <f>VLOOKUP(A1131,#REF!,4,FALSE)</f>
        <v>#REF!</v>
      </c>
      <c r="AW1131" t="e">
        <f>VLOOKUP(A1131,#REF!,5,FALSE)</f>
        <v>#REF!</v>
      </c>
      <c r="AX1131">
        <f>SUMIF(量化书目统计!A:A,H1131,量化书目统计!G:G)</f>
        <v>0</v>
      </c>
    </row>
    <row r="1132" spans="1:50" x14ac:dyDescent="0.3">
      <c r="A1132" t="s">
        <v>4186</v>
      </c>
      <c r="B1132" t="s">
        <v>539</v>
      </c>
      <c r="C1132" t="s">
        <v>117</v>
      </c>
      <c r="D1132">
        <v>4</v>
      </c>
      <c r="E1132" t="s">
        <v>1028</v>
      </c>
      <c r="F1132" s="1" t="s">
        <v>1029</v>
      </c>
      <c r="G1132" t="s">
        <v>1030</v>
      </c>
      <c r="H1132" t="e">
        <f>VLOOKUP(F1132,#REF!,2,FALSE)</f>
        <v>#REF!</v>
      </c>
      <c r="I1132" t="s">
        <v>49</v>
      </c>
      <c r="J1132" s="4">
        <v>44580</v>
      </c>
      <c r="K1132" s="4">
        <v>44812</v>
      </c>
      <c r="L1132" s="3">
        <f t="shared" si="68"/>
        <v>232</v>
      </c>
      <c r="M1132" s="4">
        <v>44815</v>
      </c>
      <c r="N1132">
        <f t="shared" si="69"/>
        <v>235</v>
      </c>
      <c r="O1132">
        <v>1</v>
      </c>
      <c r="P1132" t="e">
        <f>VLOOKUP(F1132,#REF!,3,FALSE)</f>
        <v>#REF!</v>
      </c>
      <c r="Q1132">
        <f t="shared" si="70"/>
        <v>0</v>
      </c>
      <c r="R1132" t="str">
        <f t="shared" si="71"/>
        <v/>
      </c>
      <c r="S1132" t="s">
        <v>43</v>
      </c>
      <c r="U1132">
        <v>1</v>
      </c>
      <c r="V1132" t="s">
        <v>43</v>
      </c>
      <c r="X1132">
        <v>60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e">
        <f>VLOOKUP(A1132,#REF!,4,FALSE)</f>
        <v>#REF!</v>
      </c>
      <c r="AW1132" t="e">
        <f>VLOOKUP(A1132,#REF!,5,FALSE)</f>
        <v>#REF!</v>
      </c>
      <c r="AX1132">
        <f>SUMIF(量化书目统计!A:A,H1132,量化书目统计!G:G)</f>
        <v>0</v>
      </c>
    </row>
    <row r="1133" spans="1:50" x14ac:dyDescent="0.3">
      <c r="A1133" t="s">
        <v>4186</v>
      </c>
      <c r="B1133" t="s">
        <v>539</v>
      </c>
      <c r="C1133" t="s">
        <v>117</v>
      </c>
      <c r="D1133">
        <v>4</v>
      </c>
      <c r="E1133" t="s">
        <v>1181</v>
      </c>
      <c r="F1133" s="1" t="s">
        <v>1182</v>
      </c>
      <c r="G1133" t="s">
        <v>1183</v>
      </c>
      <c r="H1133" t="e">
        <f>VLOOKUP(F1133,#REF!,2,FALSE)</f>
        <v>#REF!</v>
      </c>
      <c r="I1133" t="s">
        <v>317</v>
      </c>
      <c r="J1133" s="4">
        <v>44291</v>
      </c>
      <c r="K1133" s="4">
        <v>44291</v>
      </c>
      <c r="L1133" s="3">
        <f t="shared" si="68"/>
        <v>0</v>
      </c>
      <c r="M1133" s="4">
        <v>44351</v>
      </c>
      <c r="N1133">
        <f t="shared" si="69"/>
        <v>60</v>
      </c>
      <c r="O1133">
        <v>1</v>
      </c>
      <c r="P1133" t="e">
        <f>VLOOKUP(F1133,#REF!,3,FALSE)</f>
        <v>#REF!</v>
      </c>
      <c r="Q1133">
        <f t="shared" si="70"/>
        <v>0</v>
      </c>
      <c r="R1133" t="str">
        <f t="shared" si="71"/>
        <v/>
      </c>
      <c r="S1133" t="s">
        <v>80</v>
      </c>
      <c r="T1133">
        <v>6</v>
      </c>
      <c r="U1133">
        <v>1</v>
      </c>
      <c r="V1133" t="s">
        <v>80</v>
      </c>
      <c r="W1133">
        <v>6</v>
      </c>
      <c r="X1133">
        <v>26</v>
      </c>
      <c r="Y1133">
        <v>4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e">
        <f>VLOOKUP(A1133,#REF!,4,FALSE)</f>
        <v>#REF!</v>
      </c>
      <c r="AW1133" t="e">
        <f>VLOOKUP(A1133,#REF!,5,FALSE)</f>
        <v>#REF!</v>
      </c>
      <c r="AX1133">
        <f>SUMIF(量化书目统计!A:A,H1133,量化书目统计!G:G)</f>
        <v>0</v>
      </c>
    </row>
    <row r="1134" spans="1:50" x14ac:dyDescent="0.3">
      <c r="A1134" t="s">
        <v>4186</v>
      </c>
      <c r="B1134" t="s">
        <v>539</v>
      </c>
      <c r="C1134" t="s">
        <v>117</v>
      </c>
      <c r="D1134">
        <v>4</v>
      </c>
      <c r="E1134" t="s">
        <v>651</v>
      </c>
      <c r="F1134" s="1" t="s">
        <v>652</v>
      </c>
      <c r="G1134" t="s">
        <v>653</v>
      </c>
      <c r="H1134" t="e">
        <f>VLOOKUP(F1134,#REF!,2,FALSE)</f>
        <v>#REF!</v>
      </c>
      <c r="I1134" t="s">
        <v>42</v>
      </c>
      <c r="J1134" s="4">
        <v>44313</v>
      </c>
      <c r="K1134" s="4">
        <v>44347</v>
      </c>
      <c r="L1134" s="3">
        <f t="shared" si="68"/>
        <v>34</v>
      </c>
      <c r="M1134" s="4">
        <v>44375</v>
      </c>
      <c r="N1134">
        <f t="shared" si="69"/>
        <v>62</v>
      </c>
      <c r="O1134">
        <v>1</v>
      </c>
      <c r="P1134" t="e">
        <f>VLOOKUP(F1134,#REF!,3,FALSE)</f>
        <v>#REF!</v>
      </c>
      <c r="Q1134">
        <f t="shared" si="70"/>
        <v>0</v>
      </c>
      <c r="R1134" t="str">
        <f t="shared" si="71"/>
        <v/>
      </c>
      <c r="S1134" t="s">
        <v>80</v>
      </c>
      <c r="T1134">
        <v>9</v>
      </c>
      <c r="U1134">
        <v>1</v>
      </c>
      <c r="V1134" t="s">
        <v>80</v>
      </c>
      <c r="W1134">
        <v>14</v>
      </c>
      <c r="X1134">
        <v>29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e">
        <f>VLOOKUP(A1134,#REF!,4,FALSE)</f>
        <v>#REF!</v>
      </c>
      <c r="AW1134" t="e">
        <f>VLOOKUP(A1134,#REF!,5,FALSE)</f>
        <v>#REF!</v>
      </c>
      <c r="AX1134">
        <f>SUMIF(量化书目统计!A:A,H1134,量化书目统计!G:G)</f>
        <v>0</v>
      </c>
    </row>
    <row r="1135" spans="1:50" x14ac:dyDescent="0.3">
      <c r="A1135" t="s">
        <v>4186</v>
      </c>
      <c r="B1135" t="s">
        <v>539</v>
      </c>
      <c r="C1135" t="s">
        <v>117</v>
      </c>
      <c r="D1135">
        <v>4</v>
      </c>
      <c r="E1135" t="s">
        <v>4194</v>
      </c>
      <c r="F1135" s="1" t="s">
        <v>4195</v>
      </c>
      <c r="G1135" t="s">
        <v>4196</v>
      </c>
      <c r="H1135" t="e">
        <f>VLOOKUP(F1135,#REF!,2,FALSE)</f>
        <v>#REF!</v>
      </c>
      <c r="I1135" t="s">
        <v>32</v>
      </c>
      <c r="J1135" s="4">
        <v>44209</v>
      </c>
      <c r="K1135" s="4">
        <v>44256</v>
      </c>
      <c r="L1135" s="3">
        <f t="shared" si="68"/>
        <v>47</v>
      </c>
      <c r="M1135" s="4">
        <v>44270</v>
      </c>
      <c r="N1135">
        <f t="shared" si="69"/>
        <v>61</v>
      </c>
      <c r="O1135">
        <v>1</v>
      </c>
      <c r="P1135" t="e">
        <f>VLOOKUP(F1135,#REF!,3,FALSE)</f>
        <v>#REF!</v>
      </c>
      <c r="Q1135">
        <f t="shared" si="70"/>
        <v>0</v>
      </c>
      <c r="R1135" t="str">
        <f t="shared" si="71"/>
        <v/>
      </c>
      <c r="S1135" t="s">
        <v>28</v>
      </c>
      <c r="T1135">
        <f>X1135</f>
        <v>19</v>
      </c>
      <c r="U1135">
        <v>1</v>
      </c>
      <c r="V1135" t="s">
        <v>80</v>
      </c>
      <c r="W1135">
        <v>1</v>
      </c>
      <c r="X1135">
        <v>19</v>
      </c>
      <c r="Y1135">
        <v>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e">
        <f>VLOOKUP(A1135,#REF!,4,FALSE)</f>
        <v>#REF!</v>
      </c>
      <c r="AW1135" t="e">
        <f>VLOOKUP(A1135,#REF!,5,FALSE)</f>
        <v>#REF!</v>
      </c>
      <c r="AX1135">
        <f>SUMIF(量化书目统计!A:A,H1135,量化书目统计!G:G)</f>
        <v>0</v>
      </c>
    </row>
    <row r="1136" spans="1:50" x14ac:dyDescent="0.3">
      <c r="A1136" t="s">
        <v>4186</v>
      </c>
      <c r="B1136" t="s">
        <v>539</v>
      </c>
      <c r="C1136" t="s">
        <v>117</v>
      </c>
      <c r="D1136">
        <v>4</v>
      </c>
      <c r="E1136" t="s">
        <v>1572</v>
      </c>
      <c r="F1136" s="1" t="s">
        <v>1573</v>
      </c>
      <c r="G1136" t="s">
        <v>1574</v>
      </c>
      <c r="H1136" t="e">
        <f>VLOOKUP(F1136,#REF!,2,FALSE)</f>
        <v>#REF!</v>
      </c>
      <c r="I1136" t="s">
        <v>59</v>
      </c>
      <c r="J1136" s="4">
        <v>44302</v>
      </c>
      <c r="K1136" s="4">
        <v>44305</v>
      </c>
      <c r="L1136" s="3">
        <f t="shared" si="68"/>
        <v>3</v>
      </c>
      <c r="M1136" s="4">
        <v>44362</v>
      </c>
      <c r="N1136">
        <f t="shared" si="69"/>
        <v>60</v>
      </c>
      <c r="O1136">
        <v>1</v>
      </c>
      <c r="P1136" t="e">
        <f>VLOOKUP(F1136,#REF!,3,FALSE)</f>
        <v>#REF!</v>
      </c>
      <c r="Q1136">
        <f t="shared" si="70"/>
        <v>0</v>
      </c>
      <c r="R1136" t="str">
        <f t="shared" si="71"/>
        <v/>
      </c>
      <c r="S1136" t="s">
        <v>80</v>
      </c>
      <c r="T1136">
        <v>7</v>
      </c>
      <c r="U1136">
        <v>1</v>
      </c>
      <c r="V1136" t="s">
        <v>80</v>
      </c>
      <c r="W1136">
        <v>8</v>
      </c>
      <c r="X1136">
        <v>27</v>
      </c>
      <c r="Y1136">
        <v>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e">
        <f>VLOOKUP(A1136,#REF!,4,FALSE)</f>
        <v>#REF!</v>
      </c>
      <c r="AW1136" t="e">
        <f>VLOOKUP(A1136,#REF!,5,FALSE)</f>
        <v>#REF!</v>
      </c>
      <c r="AX1136">
        <f>SUMIF(量化书目统计!A:A,H1136,量化书目统计!G:G)</f>
        <v>0</v>
      </c>
    </row>
    <row r="1137" spans="1:50" x14ac:dyDescent="0.3">
      <c r="A1137" t="s">
        <v>4186</v>
      </c>
      <c r="B1137" t="s">
        <v>539</v>
      </c>
      <c r="C1137" t="s">
        <v>117</v>
      </c>
      <c r="D1137">
        <v>4</v>
      </c>
      <c r="E1137" t="s">
        <v>1572</v>
      </c>
      <c r="F1137" s="1" t="s">
        <v>1575</v>
      </c>
      <c r="G1137" t="s">
        <v>1576</v>
      </c>
      <c r="H1137" t="e">
        <f>VLOOKUP(F1137,#REF!,2,FALSE)</f>
        <v>#REF!</v>
      </c>
      <c r="I1137" t="s">
        <v>59</v>
      </c>
      <c r="J1137" s="4">
        <v>44302</v>
      </c>
      <c r="K1137" s="4">
        <v>44305</v>
      </c>
      <c r="L1137" s="3">
        <f t="shared" si="68"/>
        <v>3</v>
      </c>
      <c r="M1137" s="4">
        <v>44362</v>
      </c>
      <c r="N1137">
        <f t="shared" si="69"/>
        <v>60</v>
      </c>
      <c r="O1137">
        <v>1</v>
      </c>
      <c r="P1137" t="e">
        <f>VLOOKUP(F1137,#REF!,3,FALSE)</f>
        <v>#REF!</v>
      </c>
      <c r="Q1137">
        <f t="shared" si="70"/>
        <v>0</v>
      </c>
      <c r="R1137" t="str">
        <f t="shared" si="71"/>
        <v/>
      </c>
      <c r="S1137" t="s">
        <v>80</v>
      </c>
      <c r="T1137">
        <v>7</v>
      </c>
      <c r="U1137">
        <v>1</v>
      </c>
      <c r="V1137" t="s">
        <v>80</v>
      </c>
      <c r="W1137">
        <v>8</v>
      </c>
      <c r="X1137">
        <v>27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e">
        <f>VLOOKUP(A1137,#REF!,4,FALSE)</f>
        <v>#REF!</v>
      </c>
      <c r="AW1137" t="e">
        <f>VLOOKUP(A1137,#REF!,5,FALSE)</f>
        <v>#REF!</v>
      </c>
      <c r="AX1137">
        <f>SUMIF(量化书目统计!A:A,H1137,量化书目统计!G:G)</f>
        <v>0</v>
      </c>
    </row>
    <row r="1138" spans="1:50" x14ac:dyDescent="0.3">
      <c r="A1138" t="s">
        <v>4186</v>
      </c>
      <c r="B1138" t="s">
        <v>539</v>
      </c>
      <c r="C1138" t="s">
        <v>117</v>
      </c>
      <c r="D1138">
        <v>4</v>
      </c>
      <c r="E1138" t="s">
        <v>628</v>
      </c>
      <c r="F1138" s="1" t="s">
        <v>999</v>
      </c>
      <c r="G1138" t="s">
        <v>1000</v>
      </c>
      <c r="H1138" t="e">
        <f>VLOOKUP(F1138,#REF!,2,FALSE)</f>
        <v>#REF!</v>
      </c>
      <c r="I1138" t="s">
        <v>317</v>
      </c>
      <c r="J1138" s="4">
        <v>44489</v>
      </c>
      <c r="K1138" s="4">
        <v>44815</v>
      </c>
      <c r="L1138" s="3">
        <f t="shared" si="68"/>
        <v>326</v>
      </c>
      <c r="M1138" s="4">
        <v>44815</v>
      </c>
      <c r="N1138">
        <f t="shared" si="69"/>
        <v>326</v>
      </c>
      <c r="O1138">
        <v>1</v>
      </c>
      <c r="P1138" t="e">
        <f>VLOOKUP(F1138,#REF!,3,FALSE)</f>
        <v>#REF!</v>
      </c>
      <c r="Q1138">
        <f t="shared" si="70"/>
        <v>0</v>
      </c>
      <c r="R1138" t="str">
        <f t="shared" si="71"/>
        <v/>
      </c>
      <c r="S1138" t="s">
        <v>38</v>
      </c>
      <c r="T1138">
        <v>7</v>
      </c>
      <c r="U1138">
        <v>1</v>
      </c>
      <c r="V1138" t="s">
        <v>43</v>
      </c>
      <c r="X1138">
        <v>47</v>
      </c>
      <c r="Y1138">
        <v>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e">
        <f>VLOOKUP(A1138,#REF!,4,FALSE)</f>
        <v>#REF!</v>
      </c>
      <c r="AW1138" t="e">
        <f>VLOOKUP(A1138,#REF!,5,FALSE)</f>
        <v>#REF!</v>
      </c>
      <c r="AX1138">
        <f>SUMIF(量化书目统计!A:A,H1138,量化书目统计!G:G)</f>
        <v>0</v>
      </c>
    </row>
    <row r="1139" spans="1:50" x14ac:dyDescent="0.3">
      <c r="A1139" t="s">
        <v>4186</v>
      </c>
      <c r="B1139" t="s">
        <v>539</v>
      </c>
      <c r="C1139" t="s">
        <v>117</v>
      </c>
      <c r="D1139">
        <v>4</v>
      </c>
      <c r="E1139" t="s">
        <v>686</v>
      </c>
      <c r="F1139" s="1" t="s">
        <v>687</v>
      </c>
      <c r="G1139" t="s">
        <v>688</v>
      </c>
      <c r="H1139" t="e">
        <f>VLOOKUP(F1139,#REF!,2,FALSE)</f>
        <v>#REF!</v>
      </c>
      <c r="I1139" t="s">
        <v>32</v>
      </c>
      <c r="J1139" s="4">
        <v>44347</v>
      </c>
      <c r="K1139" s="4">
        <v>44445</v>
      </c>
      <c r="L1139" s="3">
        <f t="shared" si="68"/>
        <v>98</v>
      </c>
      <c r="M1139" s="4">
        <v>44446</v>
      </c>
      <c r="N1139">
        <f t="shared" si="69"/>
        <v>99</v>
      </c>
      <c r="O1139">
        <v>1</v>
      </c>
      <c r="P1139" t="e">
        <f>VLOOKUP(F1139,#REF!,3,FALSE)</f>
        <v>#REF!</v>
      </c>
      <c r="Q1139">
        <f t="shared" si="70"/>
        <v>0</v>
      </c>
      <c r="R1139" t="str">
        <f t="shared" si="71"/>
        <v/>
      </c>
      <c r="S1139" t="s">
        <v>80</v>
      </c>
      <c r="T1139">
        <v>14</v>
      </c>
      <c r="U1139">
        <v>1</v>
      </c>
      <c r="V1139" t="s">
        <v>38</v>
      </c>
      <c r="W1139">
        <v>1</v>
      </c>
      <c r="X1139">
        <v>34</v>
      </c>
      <c r="Y1139">
        <v>15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e">
        <f>VLOOKUP(A1139,#REF!,4,FALSE)</f>
        <v>#REF!</v>
      </c>
      <c r="AW1139" t="e">
        <f>VLOOKUP(A1139,#REF!,5,FALSE)</f>
        <v>#REF!</v>
      </c>
      <c r="AX1139">
        <f>SUMIF(量化书目统计!A:A,H1139,量化书目统计!G:G)</f>
        <v>0</v>
      </c>
    </row>
    <row r="1140" spans="1:50" x14ac:dyDescent="0.3">
      <c r="A1140" t="s">
        <v>4186</v>
      </c>
      <c r="B1140" t="s">
        <v>539</v>
      </c>
      <c r="C1140" t="s">
        <v>117</v>
      </c>
      <c r="D1140">
        <v>4</v>
      </c>
      <c r="E1140" t="s">
        <v>1172</v>
      </c>
      <c r="F1140" s="1" t="s">
        <v>1173</v>
      </c>
      <c r="G1140" t="s">
        <v>1174</v>
      </c>
      <c r="H1140" t="e">
        <f>VLOOKUP(F1140,#REF!,2,FALSE)</f>
        <v>#REF!</v>
      </c>
      <c r="I1140" t="s">
        <v>32</v>
      </c>
      <c r="J1140" s="4">
        <v>44364</v>
      </c>
      <c r="K1140" s="4">
        <v>44432</v>
      </c>
      <c r="L1140" s="3">
        <f t="shared" si="68"/>
        <v>68</v>
      </c>
      <c r="M1140" s="4">
        <v>44446</v>
      </c>
      <c r="N1140">
        <f t="shared" si="69"/>
        <v>82</v>
      </c>
      <c r="O1140">
        <v>1</v>
      </c>
      <c r="P1140" t="e">
        <f>VLOOKUP(F1140,#REF!,3,FALSE)</f>
        <v>#REF!</v>
      </c>
      <c r="Q1140">
        <f t="shared" si="70"/>
        <v>0</v>
      </c>
      <c r="R1140" t="str">
        <f t="shared" si="71"/>
        <v/>
      </c>
      <c r="S1140" t="s">
        <v>80</v>
      </c>
      <c r="T1140">
        <v>16</v>
      </c>
      <c r="U1140">
        <v>1</v>
      </c>
      <c r="V1140" t="s">
        <v>43</v>
      </c>
      <c r="X1140">
        <v>36</v>
      </c>
      <c r="Y1140">
        <v>11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e">
        <f>VLOOKUP(A1140,#REF!,4,FALSE)</f>
        <v>#REF!</v>
      </c>
      <c r="AW1140" t="e">
        <f>VLOOKUP(A1140,#REF!,5,FALSE)</f>
        <v>#REF!</v>
      </c>
      <c r="AX1140">
        <f>SUMIF(量化书目统计!A:A,H1140,量化书目统计!G:G)</f>
        <v>0</v>
      </c>
    </row>
    <row r="1141" spans="1:50" x14ac:dyDescent="0.3">
      <c r="A1141" t="s">
        <v>4186</v>
      </c>
      <c r="B1141" t="s">
        <v>539</v>
      </c>
      <c r="C1141" t="s">
        <v>117</v>
      </c>
      <c r="D1141">
        <v>4</v>
      </c>
      <c r="E1141" t="s">
        <v>938</v>
      </c>
      <c r="F1141" s="1" t="s">
        <v>939</v>
      </c>
      <c r="G1141" t="s">
        <v>940</v>
      </c>
      <c r="H1141" t="e">
        <f>VLOOKUP(F1141,#REF!,2,FALSE)</f>
        <v>#REF!</v>
      </c>
      <c r="I1141" t="s">
        <v>65</v>
      </c>
      <c r="J1141" s="4">
        <v>44145</v>
      </c>
      <c r="K1141" s="4">
        <v>44208</v>
      </c>
      <c r="L1141" s="3">
        <f t="shared" si="68"/>
        <v>63</v>
      </c>
      <c r="M1141" s="4">
        <v>44239</v>
      </c>
      <c r="N1141">
        <f t="shared" si="69"/>
        <v>94</v>
      </c>
      <c r="O1141">
        <v>1</v>
      </c>
      <c r="P1141" t="e">
        <f>VLOOKUP(F1141,#REF!,3,FALSE)</f>
        <v>#REF!</v>
      </c>
      <c r="Q1141">
        <f t="shared" si="70"/>
        <v>0</v>
      </c>
      <c r="R1141" t="str">
        <f t="shared" si="71"/>
        <v/>
      </c>
      <c r="S1141" t="s">
        <v>28</v>
      </c>
      <c r="T1141">
        <v>10</v>
      </c>
      <c r="U1141">
        <v>1</v>
      </c>
      <c r="V1141" t="s">
        <v>28</v>
      </c>
      <c r="W1141">
        <v>18</v>
      </c>
      <c r="X1141">
        <v>10</v>
      </c>
      <c r="Y1141">
        <v>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e">
        <f>VLOOKUP(A1141,#REF!,4,FALSE)</f>
        <v>#REF!</v>
      </c>
      <c r="AW1141" t="e">
        <f>VLOOKUP(A1141,#REF!,5,FALSE)</f>
        <v>#REF!</v>
      </c>
      <c r="AX1141">
        <f>SUMIF(量化书目统计!A:A,H1141,量化书目统计!G:G)</f>
        <v>0</v>
      </c>
    </row>
    <row r="1142" spans="1:50" x14ac:dyDescent="0.3">
      <c r="A1142" t="s">
        <v>4186</v>
      </c>
      <c r="B1142" t="s">
        <v>539</v>
      </c>
      <c r="C1142" t="s">
        <v>117</v>
      </c>
      <c r="D1142">
        <v>4</v>
      </c>
      <c r="E1142" t="s">
        <v>1039</v>
      </c>
      <c r="F1142" s="1" t="s">
        <v>1040</v>
      </c>
      <c r="G1142" t="s">
        <v>1041</v>
      </c>
      <c r="H1142" t="e">
        <f>VLOOKUP(F1142,#REF!,2,FALSE)</f>
        <v>#REF!</v>
      </c>
      <c r="I1142" t="s">
        <v>49</v>
      </c>
      <c r="J1142" s="4">
        <v>44369</v>
      </c>
      <c r="K1142" s="4">
        <v>44432</v>
      </c>
      <c r="L1142" s="3">
        <f t="shared" si="68"/>
        <v>63</v>
      </c>
      <c r="M1142" s="4">
        <v>44446</v>
      </c>
      <c r="N1142">
        <f t="shared" si="69"/>
        <v>77</v>
      </c>
      <c r="O1142">
        <v>1</v>
      </c>
      <c r="P1142" t="e">
        <f>VLOOKUP(F1142,#REF!,3,FALSE)</f>
        <v>#REF!</v>
      </c>
      <c r="Q1142">
        <f t="shared" si="70"/>
        <v>0</v>
      </c>
      <c r="R1142" t="str">
        <f t="shared" si="71"/>
        <v/>
      </c>
      <c r="S1142" t="s">
        <v>80</v>
      </c>
      <c r="T1142">
        <v>17</v>
      </c>
      <c r="U1142">
        <v>1</v>
      </c>
      <c r="V1142" t="s">
        <v>43</v>
      </c>
      <c r="X1142">
        <v>37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e">
        <f>VLOOKUP(A1142,#REF!,4,FALSE)</f>
        <v>#REF!</v>
      </c>
      <c r="AW1142" t="e">
        <f>VLOOKUP(A1142,#REF!,5,FALSE)</f>
        <v>#REF!</v>
      </c>
      <c r="AX1142">
        <f>SUMIF(量化书目统计!A:A,H1142,量化书目统计!G:G)</f>
        <v>0</v>
      </c>
    </row>
    <row r="1143" spans="1:50" x14ac:dyDescent="0.3">
      <c r="A1143" t="s">
        <v>4186</v>
      </c>
      <c r="B1143" t="s">
        <v>539</v>
      </c>
      <c r="C1143" t="s">
        <v>117</v>
      </c>
      <c r="D1143">
        <v>4</v>
      </c>
      <c r="E1143" t="s">
        <v>2412</v>
      </c>
      <c r="F1143" s="1" t="s">
        <v>2413</v>
      </c>
      <c r="G1143" t="s">
        <v>2414</v>
      </c>
      <c r="H1143" t="e">
        <f>VLOOKUP(F1143,#REF!,2,FALSE)</f>
        <v>#REF!</v>
      </c>
      <c r="I1143" t="s">
        <v>158</v>
      </c>
      <c r="J1143" s="4">
        <v>44298</v>
      </c>
      <c r="K1143" s="4">
        <v>44312</v>
      </c>
      <c r="L1143" s="3">
        <f t="shared" si="68"/>
        <v>14</v>
      </c>
      <c r="M1143" s="4">
        <v>44358</v>
      </c>
      <c r="N1143">
        <f t="shared" si="69"/>
        <v>60</v>
      </c>
      <c r="O1143">
        <v>1</v>
      </c>
      <c r="P1143" t="e">
        <f>VLOOKUP(F1143,#REF!,3,FALSE)</f>
        <v>#REF!</v>
      </c>
      <c r="Q1143">
        <f t="shared" si="70"/>
        <v>0</v>
      </c>
      <c r="R1143" t="str">
        <f t="shared" si="71"/>
        <v/>
      </c>
      <c r="S1143" t="s">
        <v>80</v>
      </c>
      <c r="T1143">
        <v>7</v>
      </c>
      <c r="U1143">
        <v>1</v>
      </c>
      <c r="V1143" t="s">
        <v>80</v>
      </c>
      <c r="W1143">
        <v>9</v>
      </c>
      <c r="X1143">
        <v>27</v>
      </c>
      <c r="Y1143">
        <v>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e">
        <f>VLOOKUP(A1143,#REF!,4,FALSE)</f>
        <v>#REF!</v>
      </c>
      <c r="AW1143" t="e">
        <f>VLOOKUP(A1143,#REF!,5,FALSE)</f>
        <v>#REF!</v>
      </c>
      <c r="AX1143">
        <f>SUMIF(量化书目统计!A:A,H1143,量化书目统计!G:G)</f>
        <v>0</v>
      </c>
    </row>
    <row r="1144" spans="1:50" x14ac:dyDescent="0.3">
      <c r="A1144" t="s">
        <v>4186</v>
      </c>
      <c r="B1144" t="s">
        <v>539</v>
      </c>
      <c r="C1144" t="s">
        <v>117</v>
      </c>
      <c r="D1144">
        <v>4</v>
      </c>
      <c r="E1144" t="s">
        <v>1360</v>
      </c>
      <c r="F1144" s="1" t="s">
        <v>1361</v>
      </c>
      <c r="G1144" t="s">
        <v>1362</v>
      </c>
      <c r="H1144" t="e">
        <f>VLOOKUP(F1144,#REF!,2,FALSE)</f>
        <v>#REF!</v>
      </c>
      <c r="I1144" t="s">
        <v>317</v>
      </c>
      <c r="J1144" s="4">
        <v>44209</v>
      </c>
      <c r="K1144" s="4">
        <v>44256</v>
      </c>
      <c r="L1144" s="3">
        <f t="shared" si="68"/>
        <v>47</v>
      </c>
      <c r="M1144" s="4">
        <v>44270</v>
      </c>
      <c r="N1144">
        <f t="shared" si="69"/>
        <v>61</v>
      </c>
      <c r="O1144">
        <v>1</v>
      </c>
      <c r="P1144" t="e">
        <f>VLOOKUP(F1144,#REF!,3,FALSE)</f>
        <v>#REF!</v>
      </c>
      <c r="Q1144">
        <f t="shared" si="70"/>
        <v>0</v>
      </c>
      <c r="R1144" t="str">
        <f t="shared" si="71"/>
        <v/>
      </c>
      <c r="S1144" t="s">
        <v>28</v>
      </c>
      <c r="T1144">
        <f>X1144</f>
        <v>19</v>
      </c>
      <c r="U1144">
        <v>1</v>
      </c>
      <c r="V1144" t="s">
        <v>80</v>
      </c>
      <c r="W1144">
        <v>1</v>
      </c>
      <c r="X1144">
        <v>19</v>
      </c>
      <c r="Y1144">
        <v>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e">
        <f>VLOOKUP(A1144,#REF!,4,FALSE)</f>
        <v>#REF!</v>
      </c>
      <c r="AW1144" t="e">
        <f>VLOOKUP(A1144,#REF!,5,FALSE)</f>
        <v>#REF!</v>
      </c>
      <c r="AX1144">
        <f>SUMIF(量化书目统计!A:A,H1144,量化书目统计!G:G)</f>
        <v>0</v>
      </c>
    </row>
    <row r="1145" spans="1:50" x14ac:dyDescent="0.3">
      <c r="A1145" t="s">
        <v>4186</v>
      </c>
      <c r="B1145" t="s">
        <v>539</v>
      </c>
      <c r="C1145" t="s">
        <v>117</v>
      </c>
      <c r="D1145">
        <v>4</v>
      </c>
      <c r="E1145" t="s">
        <v>300</v>
      </c>
      <c r="F1145" s="1" t="s">
        <v>301</v>
      </c>
      <c r="G1145" t="s">
        <v>302</v>
      </c>
      <c r="H1145" t="e">
        <f>VLOOKUP(F1145,#REF!,2,FALSE)</f>
        <v>#REF!</v>
      </c>
      <c r="I1145" t="s">
        <v>121</v>
      </c>
      <c r="J1145" s="4">
        <v>44354</v>
      </c>
      <c r="K1145" s="4">
        <v>44354</v>
      </c>
      <c r="L1145" s="3">
        <f t="shared" si="68"/>
        <v>0</v>
      </c>
      <c r="M1145" s="4">
        <v>44414</v>
      </c>
      <c r="N1145">
        <f t="shared" si="69"/>
        <v>60</v>
      </c>
      <c r="O1145">
        <v>1</v>
      </c>
      <c r="P1145" t="e">
        <f>VLOOKUP(F1145,#REF!,3,FALSE)</f>
        <v>#REF!</v>
      </c>
      <c r="Q1145">
        <f t="shared" si="70"/>
        <v>0</v>
      </c>
      <c r="R1145" t="str">
        <f t="shared" si="71"/>
        <v/>
      </c>
      <c r="S1145" t="s">
        <v>80</v>
      </c>
      <c r="T1145">
        <v>15</v>
      </c>
      <c r="U1145">
        <v>1</v>
      </c>
      <c r="V1145" t="s">
        <v>80</v>
      </c>
      <c r="W1145">
        <v>15</v>
      </c>
      <c r="X1145">
        <v>35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e">
        <f>VLOOKUP(A1145,#REF!,4,FALSE)</f>
        <v>#REF!</v>
      </c>
      <c r="AW1145" t="e">
        <f>VLOOKUP(A1145,#REF!,5,FALSE)</f>
        <v>#REF!</v>
      </c>
      <c r="AX1145">
        <f>SUMIF(量化书目统计!A:A,H1145,量化书目统计!G:G)</f>
        <v>0</v>
      </c>
    </row>
    <row r="1146" spans="1:50" x14ac:dyDescent="0.3">
      <c r="A1146" t="s">
        <v>4186</v>
      </c>
      <c r="B1146" t="s">
        <v>539</v>
      </c>
      <c r="C1146" t="s">
        <v>117</v>
      </c>
      <c r="D1146">
        <v>4</v>
      </c>
      <c r="E1146" t="s">
        <v>524</v>
      </c>
      <c r="F1146" s="1" t="s">
        <v>525</v>
      </c>
      <c r="G1146" t="s">
        <v>526</v>
      </c>
      <c r="H1146" t="e">
        <f>VLOOKUP(F1146,#REF!,2,FALSE)</f>
        <v>#REF!</v>
      </c>
      <c r="I1146" t="s">
        <v>317</v>
      </c>
      <c r="J1146" s="4">
        <v>44209</v>
      </c>
      <c r="K1146" s="4">
        <v>44256</v>
      </c>
      <c r="L1146" s="3">
        <f t="shared" si="68"/>
        <v>47</v>
      </c>
      <c r="M1146" s="4">
        <v>44270</v>
      </c>
      <c r="N1146">
        <f t="shared" si="69"/>
        <v>61</v>
      </c>
      <c r="O1146">
        <v>1</v>
      </c>
      <c r="P1146" t="e">
        <f>VLOOKUP(F1146,#REF!,3,FALSE)</f>
        <v>#REF!</v>
      </c>
      <c r="Q1146">
        <f t="shared" si="70"/>
        <v>0</v>
      </c>
      <c r="R1146" t="str">
        <f t="shared" si="71"/>
        <v/>
      </c>
      <c r="S1146" t="s">
        <v>28</v>
      </c>
      <c r="T1146">
        <f>X1146</f>
        <v>19</v>
      </c>
      <c r="U1146">
        <v>1</v>
      </c>
      <c r="V1146" t="s">
        <v>80</v>
      </c>
      <c r="W1146">
        <v>1</v>
      </c>
      <c r="X1146">
        <v>19</v>
      </c>
      <c r="Y1146">
        <v>5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e">
        <f>VLOOKUP(A1146,#REF!,4,FALSE)</f>
        <v>#REF!</v>
      </c>
      <c r="AW1146" t="e">
        <f>VLOOKUP(A1146,#REF!,5,FALSE)</f>
        <v>#REF!</v>
      </c>
      <c r="AX1146">
        <f>SUMIF(量化书目统计!A:A,H1146,量化书目统计!G:G)</f>
        <v>0</v>
      </c>
    </row>
    <row r="1147" spans="1:50" x14ac:dyDescent="0.3">
      <c r="A1147" t="s">
        <v>4186</v>
      </c>
      <c r="B1147" t="s">
        <v>539</v>
      </c>
      <c r="C1147" t="s">
        <v>117</v>
      </c>
      <c r="D1147">
        <v>4</v>
      </c>
      <c r="E1147" t="s">
        <v>4197</v>
      </c>
      <c r="F1147" s="1" t="s">
        <v>4198</v>
      </c>
      <c r="G1147" t="s">
        <v>4199</v>
      </c>
      <c r="H1147" t="e">
        <f>VLOOKUP(F1147,#REF!,2,FALSE)</f>
        <v>#REF!</v>
      </c>
      <c r="I1147" t="s">
        <v>317</v>
      </c>
      <c r="J1147" s="4">
        <v>44433</v>
      </c>
      <c r="K1147" s="4">
        <v>44466</v>
      </c>
      <c r="L1147" s="3">
        <f t="shared" si="68"/>
        <v>33</v>
      </c>
      <c r="M1147" s="4">
        <v>44494</v>
      </c>
      <c r="N1147">
        <f t="shared" si="69"/>
        <v>61</v>
      </c>
      <c r="O1147">
        <v>1</v>
      </c>
      <c r="P1147" t="e">
        <f>VLOOKUP(F1147,#REF!,3,FALSE)</f>
        <v>#REF!</v>
      </c>
      <c r="Q1147">
        <f t="shared" si="70"/>
        <v>0</v>
      </c>
      <c r="R1147" t="str">
        <f t="shared" si="71"/>
        <v/>
      </c>
      <c r="S1147" t="s">
        <v>43</v>
      </c>
      <c r="U1147">
        <v>1</v>
      </c>
      <c r="V1147" t="s">
        <v>38</v>
      </c>
      <c r="W1147">
        <v>4</v>
      </c>
      <c r="X1147">
        <v>40</v>
      </c>
      <c r="Y1147">
        <v>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 t="e">
        <f>VLOOKUP(A1147,#REF!,4,FALSE)</f>
        <v>#REF!</v>
      </c>
      <c r="AW1147" t="e">
        <f>VLOOKUP(A1147,#REF!,5,FALSE)</f>
        <v>#REF!</v>
      </c>
      <c r="AX1147">
        <f>SUMIF(量化书目统计!A:A,H1147,量化书目统计!G:G)</f>
        <v>0</v>
      </c>
    </row>
    <row r="1148" spans="1:50" x14ac:dyDescent="0.3">
      <c r="A1148" t="s">
        <v>4186</v>
      </c>
      <c r="B1148" t="s">
        <v>539</v>
      </c>
      <c r="C1148" t="s">
        <v>117</v>
      </c>
      <c r="D1148">
        <v>4</v>
      </c>
      <c r="E1148" t="s">
        <v>1089</v>
      </c>
      <c r="F1148" s="1" t="s">
        <v>4200</v>
      </c>
      <c r="G1148" t="s">
        <v>4201</v>
      </c>
      <c r="H1148" t="e">
        <f>VLOOKUP(F1148,#REF!,2,FALSE)</f>
        <v>#REF!</v>
      </c>
      <c r="I1148" t="s">
        <v>59</v>
      </c>
      <c r="J1148" s="4">
        <v>44209</v>
      </c>
      <c r="K1148" s="4">
        <v>44256</v>
      </c>
      <c r="L1148" s="3">
        <f t="shared" si="68"/>
        <v>47</v>
      </c>
      <c r="M1148" s="4">
        <v>44270</v>
      </c>
      <c r="N1148">
        <f t="shared" si="69"/>
        <v>61</v>
      </c>
      <c r="O1148">
        <v>1</v>
      </c>
      <c r="P1148" t="e">
        <f>VLOOKUP(F1148,#REF!,3,FALSE)</f>
        <v>#REF!</v>
      </c>
      <c r="Q1148">
        <f t="shared" si="70"/>
        <v>3</v>
      </c>
      <c r="R1148" t="str">
        <f t="shared" si="71"/>
        <v>3-线性代数</v>
      </c>
      <c r="S1148" t="s">
        <v>28</v>
      </c>
      <c r="T1148">
        <f>X1148</f>
        <v>19</v>
      </c>
      <c r="U1148">
        <v>1</v>
      </c>
      <c r="V1148" t="s">
        <v>80</v>
      </c>
      <c r="W1148">
        <v>1</v>
      </c>
      <c r="X1148">
        <v>19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e">
        <f>VLOOKUP(A1148,#REF!,4,FALSE)</f>
        <v>#REF!</v>
      </c>
      <c r="AW1148" t="e">
        <f>VLOOKUP(A1148,#REF!,5,FALSE)</f>
        <v>#REF!</v>
      </c>
      <c r="AX1148">
        <f>SUMIF(量化书目统计!A:A,H1148,量化书目统计!G:G)</f>
        <v>0</v>
      </c>
    </row>
    <row r="1149" spans="1:50" x14ac:dyDescent="0.3">
      <c r="A1149" t="s">
        <v>4186</v>
      </c>
      <c r="B1149" t="s">
        <v>539</v>
      </c>
      <c r="C1149" t="s">
        <v>117</v>
      </c>
      <c r="D1149">
        <v>4</v>
      </c>
      <c r="E1149" t="s">
        <v>709</v>
      </c>
      <c r="F1149" s="1" t="s">
        <v>710</v>
      </c>
      <c r="G1149" t="s">
        <v>711</v>
      </c>
      <c r="H1149" t="e">
        <f>VLOOKUP(F1149,#REF!,2,FALSE)</f>
        <v>#REF!</v>
      </c>
      <c r="I1149" t="s">
        <v>74</v>
      </c>
      <c r="J1149" s="4">
        <v>44572</v>
      </c>
      <c r="K1149" s="4">
        <v>44596</v>
      </c>
      <c r="L1149" s="3">
        <f t="shared" si="68"/>
        <v>24</v>
      </c>
      <c r="M1149" s="4">
        <v>44657</v>
      </c>
      <c r="N1149">
        <f t="shared" si="69"/>
        <v>85</v>
      </c>
      <c r="O1149">
        <v>1</v>
      </c>
      <c r="P1149" t="e">
        <f>VLOOKUP(F1149,#REF!,3,FALSE)</f>
        <v>#REF!</v>
      </c>
      <c r="Q1149">
        <f t="shared" si="70"/>
        <v>2</v>
      </c>
      <c r="R1149" t="str">
        <f t="shared" si="71"/>
        <v>2-R语言统计分析与机器学习</v>
      </c>
      <c r="S1149" t="s">
        <v>38</v>
      </c>
      <c r="T1149">
        <f>19</f>
        <v>19</v>
      </c>
      <c r="U1149">
        <v>1</v>
      </c>
      <c r="V1149" t="s">
        <v>43</v>
      </c>
      <c r="X1149">
        <v>59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e">
        <f>VLOOKUP(A1149,#REF!,4,FALSE)</f>
        <v>#REF!</v>
      </c>
      <c r="AW1149" t="e">
        <f>VLOOKUP(A1149,#REF!,5,FALSE)</f>
        <v>#REF!</v>
      </c>
      <c r="AX1149">
        <f>SUMIF(量化书目统计!A:A,H1149,量化书目统计!G:G)</f>
        <v>0</v>
      </c>
    </row>
    <row r="1150" spans="1:50" x14ac:dyDescent="0.3">
      <c r="A1150" t="s">
        <v>4186</v>
      </c>
      <c r="B1150" t="s">
        <v>539</v>
      </c>
      <c r="C1150" t="s">
        <v>117</v>
      </c>
      <c r="D1150">
        <v>4</v>
      </c>
      <c r="E1150" t="s">
        <v>709</v>
      </c>
      <c r="F1150" s="1" t="s">
        <v>710</v>
      </c>
      <c r="G1150" t="s">
        <v>711</v>
      </c>
      <c r="H1150" t="e">
        <f>VLOOKUP(F1150,#REF!,2,FALSE)</f>
        <v>#REF!</v>
      </c>
      <c r="I1150" t="s">
        <v>74</v>
      </c>
      <c r="J1150" s="4">
        <v>44596</v>
      </c>
      <c r="K1150" s="4">
        <v>44814</v>
      </c>
      <c r="L1150" s="3">
        <f t="shared" si="68"/>
        <v>218</v>
      </c>
      <c r="M1150" s="4">
        <v>44815</v>
      </c>
      <c r="N1150">
        <f t="shared" si="69"/>
        <v>219</v>
      </c>
      <c r="O1150">
        <v>1</v>
      </c>
      <c r="P1150" t="e">
        <f>VLOOKUP(F1150,#REF!,3,FALSE)</f>
        <v>#REF!</v>
      </c>
      <c r="Q1150">
        <f t="shared" si="70"/>
        <v>2</v>
      </c>
      <c r="R1150" t="str">
        <f t="shared" si="71"/>
        <v>2-R语言统计分析与机器学习</v>
      </c>
      <c r="S1150" t="s">
        <v>43</v>
      </c>
      <c r="U1150">
        <v>1</v>
      </c>
      <c r="V1150" t="s">
        <v>43</v>
      </c>
      <c r="X1150">
        <v>60</v>
      </c>
      <c r="Y1150">
        <v>15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e">
        <f>VLOOKUP(A1150,#REF!,4,FALSE)</f>
        <v>#REF!</v>
      </c>
      <c r="AW1150" t="e">
        <f>VLOOKUP(A1150,#REF!,5,FALSE)</f>
        <v>#REF!</v>
      </c>
      <c r="AX1150">
        <f>SUMIF(量化书目统计!A:A,H1150,量化书目统计!G:G)</f>
        <v>0</v>
      </c>
    </row>
    <row r="1151" spans="1:50" x14ac:dyDescent="0.3">
      <c r="A1151" t="s">
        <v>4186</v>
      </c>
      <c r="B1151" t="s">
        <v>539</v>
      </c>
      <c r="C1151" t="s">
        <v>117</v>
      </c>
      <c r="D1151">
        <v>4</v>
      </c>
      <c r="E1151" t="s">
        <v>1994</v>
      </c>
      <c r="F1151" s="1" t="s">
        <v>1995</v>
      </c>
      <c r="G1151" t="s">
        <v>1996</v>
      </c>
      <c r="H1151" t="e">
        <f>VLOOKUP(F1151,#REF!,2,FALSE)</f>
        <v>#REF!</v>
      </c>
      <c r="I1151" t="s">
        <v>317</v>
      </c>
      <c r="J1151" s="4">
        <v>44433</v>
      </c>
      <c r="K1151" s="4">
        <v>44466</v>
      </c>
      <c r="L1151" s="3">
        <f t="shared" si="68"/>
        <v>33</v>
      </c>
      <c r="M1151" s="4">
        <v>44494</v>
      </c>
      <c r="N1151">
        <f t="shared" si="69"/>
        <v>61</v>
      </c>
      <c r="O1151">
        <v>1</v>
      </c>
      <c r="P1151" t="e">
        <f>VLOOKUP(F1151,#REF!,3,FALSE)</f>
        <v>#REF!</v>
      </c>
      <c r="Q1151">
        <f t="shared" si="70"/>
        <v>0</v>
      </c>
      <c r="R1151" t="str">
        <f t="shared" si="71"/>
        <v/>
      </c>
      <c r="S1151" t="s">
        <v>43</v>
      </c>
      <c r="U1151">
        <v>1</v>
      </c>
      <c r="V1151" t="s">
        <v>38</v>
      </c>
      <c r="W1151">
        <v>4</v>
      </c>
      <c r="X1151">
        <v>40</v>
      </c>
      <c r="Y1151">
        <v>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e">
        <f>VLOOKUP(A1151,#REF!,4,FALSE)</f>
        <v>#REF!</v>
      </c>
      <c r="AW1151" t="e">
        <f>VLOOKUP(A1151,#REF!,5,FALSE)</f>
        <v>#REF!</v>
      </c>
      <c r="AX1151">
        <f>SUMIF(量化书目统计!A:A,H1151,量化书目统计!G:G)</f>
        <v>0</v>
      </c>
    </row>
    <row r="1152" spans="1:50" x14ac:dyDescent="0.3">
      <c r="A1152" t="s">
        <v>4186</v>
      </c>
      <c r="B1152" t="s">
        <v>539</v>
      </c>
      <c r="C1152" t="s">
        <v>117</v>
      </c>
      <c r="D1152">
        <v>4</v>
      </c>
      <c r="E1152" t="s">
        <v>4202</v>
      </c>
      <c r="F1152" s="1" t="s">
        <v>4203</v>
      </c>
      <c r="G1152" t="s">
        <v>4204</v>
      </c>
      <c r="H1152" t="e">
        <f>VLOOKUP(F1152,#REF!,2,FALSE)</f>
        <v>#REF!</v>
      </c>
      <c r="I1152" t="s">
        <v>32</v>
      </c>
      <c r="J1152" s="4">
        <v>44347</v>
      </c>
      <c r="K1152" s="4">
        <v>44432</v>
      </c>
      <c r="L1152" s="3">
        <f t="shared" si="68"/>
        <v>85</v>
      </c>
      <c r="M1152" s="4">
        <v>44446</v>
      </c>
      <c r="N1152">
        <f t="shared" si="69"/>
        <v>99</v>
      </c>
      <c r="O1152">
        <v>1</v>
      </c>
      <c r="P1152" t="e">
        <f>VLOOKUP(F1152,#REF!,3,FALSE)</f>
        <v>#REF!</v>
      </c>
      <c r="Q1152">
        <f t="shared" si="70"/>
        <v>0</v>
      </c>
      <c r="R1152" t="str">
        <f t="shared" si="71"/>
        <v/>
      </c>
      <c r="S1152" t="s">
        <v>80</v>
      </c>
      <c r="T1152">
        <v>14</v>
      </c>
      <c r="U1152">
        <v>1</v>
      </c>
      <c r="V1152" t="s">
        <v>43</v>
      </c>
      <c r="X1152">
        <v>34</v>
      </c>
      <c r="Y1152">
        <v>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e">
        <f>VLOOKUP(A1152,#REF!,4,FALSE)</f>
        <v>#REF!</v>
      </c>
      <c r="AW1152" t="e">
        <f>VLOOKUP(A1152,#REF!,5,FALSE)</f>
        <v>#REF!</v>
      </c>
      <c r="AX1152">
        <f>SUMIF(量化书目统计!A:A,H1152,量化书目统计!G:G)</f>
        <v>0</v>
      </c>
    </row>
    <row r="1153" spans="1:50" x14ac:dyDescent="0.3">
      <c r="A1153" t="s">
        <v>4186</v>
      </c>
      <c r="B1153" t="s">
        <v>539</v>
      </c>
      <c r="C1153" t="s">
        <v>117</v>
      </c>
      <c r="D1153">
        <v>4</v>
      </c>
      <c r="E1153" t="s">
        <v>1089</v>
      </c>
      <c r="F1153" s="1" t="s">
        <v>2657</v>
      </c>
      <c r="G1153" t="s">
        <v>2658</v>
      </c>
      <c r="H1153" t="e">
        <f>VLOOKUP(F1153,#REF!,2,FALSE)</f>
        <v>#REF!</v>
      </c>
      <c r="I1153" t="s">
        <v>59</v>
      </c>
      <c r="J1153" s="4">
        <v>44209</v>
      </c>
      <c r="K1153" s="4">
        <v>44256</v>
      </c>
      <c r="L1153" s="3">
        <f t="shared" si="68"/>
        <v>47</v>
      </c>
      <c r="M1153" s="4">
        <v>44270</v>
      </c>
      <c r="N1153">
        <f t="shared" si="69"/>
        <v>61</v>
      </c>
      <c r="O1153">
        <v>1</v>
      </c>
      <c r="P1153" t="e">
        <f>VLOOKUP(F1153,#REF!,3,FALSE)</f>
        <v>#REF!</v>
      </c>
      <c r="Q1153">
        <f t="shared" si="70"/>
        <v>3</v>
      </c>
      <c r="R1153" t="str">
        <f t="shared" si="71"/>
        <v>3-线性代数</v>
      </c>
      <c r="S1153" t="s">
        <v>28</v>
      </c>
      <c r="T1153">
        <f>X1153</f>
        <v>19</v>
      </c>
      <c r="U1153">
        <v>1</v>
      </c>
      <c r="V1153" t="s">
        <v>80</v>
      </c>
      <c r="W1153">
        <v>1</v>
      </c>
      <c r="X1153">
        <v>19</v>
      </c>
      <c r="Y1153">
        <v>11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e">
        <f>VLOOKUP(A1153,#REF!,4,FALSE)</f>
        <v>#REF!</v>
      </c>
      <c r="AW1153" t="e">
        <f>VLOOKUP(A1153,#REF!,5,FALSE)</f>
        <v>#REF!</v>
      </c>
      <c r="AX1153">
        <f>SUMIF(量化书目统计!A:A,H1153,量化书目统计!G:G)</f>
        <v>0</v>
      </c>
    </row>
    <row r="1154" spans="1:50" x14ac:dyDescent="0.3">
      <c r="A1154" t="s">
        <v>4186</v>
      </c>
      <c r="B1154" t="s">
        <v>539</v>
      </c>
      <c r="C1154" t="s">
        <v>117</v>
      </c>
      <c r="D1154">
        <v>4</v>
      </c>
      <c r="E1154" t="s">
        <v>4205</v>
      </c>
      <c r="F1154" s="1" t="s">
        <v>4206</v>
      </c>
      <c r="G1154" t="s">
        <v>4207</v>
      </c>
      <c r="H1154" t="e">
        <f>VLOOKUP(F1154,#REF!,2,FALSE)</f>
        <v>#REF!</v>
      </c>
      <c r="I1154" t="s">
        <v>317</v>
      </c>
      <c r="J1154" s="4">
        <v>44179</v>
      </c>
      <c r="K1154" s="4">
        <v>44179</v>
      </c>
      <c r="L1154" s="3">
        <f t="shared" ref="L1154:L1217" si="72">IF(K1154&lt;&gt;0,K1154-J1154,"")</f>
        <v>0</v>
      </c>
      <c r="M1154" s="4">
        <v>44239</v>
      </c>
      <c r="N1154">
        <f t="shared" ref="N1154:N1217" si="73">M1154-J1154</f>
        <v>60</v>
      </c>
      <c r="O1154">
        <v>1</v>
      </c>
      <c r="P1154" t="e">
        <f>VLOOKUP(F1154,#REF!,3,FALSE)</f>
        <v>#REF!</v>
      </c>
      <c r="Q1154">
        <f t="shared" ref="Q1154:Q1217" si="74">IF(OR(ISNUMBER(SEARCH("高等数学",E1154)),ISNUMBER(SEARCH("数学分析",E1154)),ISNUMBER(SEARCH("微积分",E1154))),1,IF(OR(ISNUMBER(SEARCH("概率",E1154)),ISNUMBER(SEARCH("数理统计",E1154)),ISNUMBER(SEARCH("统计",E1154))),2,IF(ISNUMBER(SEARCH("代数",E1154)),3,IF(OR(ISNUMBER(SEARCH("运筹",E1154)),ISNUMBER(SEARCH("优化",E1154))),4,0))))</f>
        <v>0</v>
      </c>
      <c r="R1154" t="str">
        <f t="shared" ref="R1154:R1217" si="75">IF(AND(Q1154&gt;0,O1154=1),Q1154&amp;"-"&amp;E1154,"")</f>
        <v/>
      </c>
      <c r="S1154" t="s">
        <v>28</v>
      </c>
      <c r="T1154">
        <v>15</v>
      </c>
      <c r="U1154">
        <v>1</v>
      </c>
      <c r="V1154" t="s">
        <v>28</v>
      </c>
      <c r="W1154">
        <v>15</v>
      </c>
      <c r="X1154">
        <v>15</v>
      </c>
      <c r="Y1154">
        <v>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e">
        <f>VLOOKUP(A1154,#REF!,4,FALSE)</f>
        <v>#REF!</v>
      </c>
      <c r="AW1154" t="e">
        <f>VLOOKUP(A1154,#REF!,5,FALSE)</f>
        <v>#REF!</v>
      </c>
      <c r="AX1154">
        <f>SUMIF(量化书目统计!A:A,H1154,量化书目统计!G:G)</f>
        <v>0</v>
      </c>
    </row>
    <row r="1155" spans="1:50" x14ac:dyDescent="0.3">
      <c r="A1155" t="s">
        <v>4186</v>
      </c>
      <c r="B1155" t="s">
        <v>539</v>
      </c>
      <c r="C1155" t="s">
        <v>117</v>
      </c>
      <c r="D1155">
        <v>4</v>
      </c>
      <c r="E1155" t="s">
        <v>628</v>
      </c>
      <c r="F1155" s="1" t="s">
        <v>1289</v>
      </c>
      <c r="G1155" t="s">
        <v>1290</v>
      </c>
      <c r="H1155" t="e">
        <f>VLOOKUP(F1155,#REF!,2,FALSE)</f>
        <v>#REF!</v>
      </c>
      <c r="I1155" t="s">
        <v>317</v>
      </c>
      <c r="J1155" s="4">
        <v>44291</v>
      </c>
      <c r="K1155" s="4">
        <v>44332</v>
      </c>
      <c r="L1155" s="3">
        <f t="shared" si="72"/>
        <v>41</v>
      </c>
      <c r="M1155" s="4">
        <v>44351</v>
      </c>
      <c r="N1155">
        <f t="shared" si="73"/>
        <v>60</v>
      </c>
      <c r="O1155">
        <v>1</v>
      </c>
      <c r="P1155" t="e">
        <f>VLOOKUP(F1155,#REF!,3,FALSE)</f>
        <v>#REF!</v>
      </c>
      <c r="Q1155">
        <f t="shared" si="74"/>
        <v>0</v>
      </c>
      <c r="R1155" t="str">
        <f t="shared" si="75"/>
        <v/>
      </c>
      <c r="S1155" t="s">
        <v>80</v>
      </c>
      <c r="T1155">
        <v>6</v>
      </c>
      <c r="U1155">
        <v>1</v>
      </c>
      <c r="V1155" t="s">
        <v>80</v>
      </c>
      <c r="W1155">
        <v>11</v>
      </c>
      <c r="X1155">
        <v>26</v>
      </c>
      <c r="Y1155">
        <v>13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e">
        <f>VLOOKUP(A1155,#REF!,4,FALSE)</f>
        <v>#REF!</v>
      </c>
      <c r="AW1155" t="e">
        <f>VLOOKUP(A1155,#REF!,5,FALSE)</f>
        <v>#REF!</v>
      </c>
      <c r="AX1155">
        <f>SUMIF(量化书目统计!A:A,H1155,量化书目统计!G:G)</f>
        <v>0</v>
      </c>
    </row>
    <row r="1156" spans="1:50" x14ac:dyDescent="0.3">
      <c r="A1156" t="s">
        <v>4186</v>
      </c>
      <c r="B1156" t="s">
        <v>539</v>
      </c>
      <c r="C1156" t="s">
        <v>117</v>
      </c>
      <c r="D1156">
        <v>4</v>
      </c>
      <c r="E1156" t="s">
        <v>3307</v>
      </c>
      <c r="F1156" s="1" t="s">
        <v>3308</v>
      </c>
      <c r="G1156" t="s">
        <v>3309</v>
      </c>
      <c r="H1156" t="e">
        <f>VLOOKUP(F1156,#REF!,2,FALSE)</f>
        <v>#REF!</v>
      </c>
      <c r="I1156" t="s">
        <v>32</v>
      </c>
      <c r="J1156" s="4">
        <v>44347</v>
      </c>
      <c r="K1156" s="4">
        <v>44432</v>
      </c>
      <c r="L1156" s="3">
        <f t="shared" si="72"/>
        <v>85</v>
      </c>
      <c r="M1156" s="4">
        <v>44446</v>
      </c>
      <c r="N1156">
        <f t="shared" si="73"/>
        <v>99</v>
      </c>
      <c r="O1156">
        <v>1</v>
      </c>
      <c r="P1156" t="e">
        <f>VLOOKUP(F1156,#REF!,3,FALSE)</f>
        <v>#REF!</v>
      </c>
      <c r="Q1156">
        <f t="shared" si="74"/>
        <v>0</v>
      </c>
      <c r="R1156" t="str">
        <f t="shared" si="75"/>
        <v/>
      </c>
      <c r="S1156" t="s">
        <v>80</v>
      </c>
      <c r="T1156">
        <v>14</v>
      </c>
      <c r="U1156">
        <v>1</v>
      </c>
      <c r="V1156" t="s">
        <v>43</v>
      </c>
      <c r="X1156">
        <v>34</v>
      </c>
      <c r="Y1156">
        <v>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 t="e">
        <f>VLOOKUP(A1156,#REF!,4,FALSE)</f>
        <v>#REF!</v>
      </c>
      <c r="AW1156" t="e">
        <f>VLOOKUP(A1156,#REF!,5,FALSE)</f>
        <v>#REF!</v>
      </c>
      <c r="AX1156">
        <f>SUMIF(量化书目统计!A:A,H1156,量化书目统计!G:G)</f>
        <v>0</v>
      </c>
    </row>
    <row r="1157" spans="1:50" x14ac:dyDescent="0.3">
      <c r="A1157" t="s">
        <v>4186</v>
      </c>
      <c r="B1157" t="s">
        <v>539</v>
      </c>
      <c r="C1157" t="s">
        <v>117</v>
      </c>
      <c r="D1157">
        <v>4</v>
      </c>
      <c r="E1157" t="s">
        <v>3028</v>
      </c>
      <c r="F1157" s="1" t="s">
        <v>3029</v>
      </c>
      <c r="G1157" t="s">
        <v>3030</v>
      </c>
      <c r="H1157" t="e">
        <f>VLOOKUP(F1157,#REF!,2,FALSE)</f>
        <v>#REF!</v>
      </c>
      <c r="I1157" t="s">
        <v>32</v>
      </c>
      <c r="J1157" s="4">
        <v>44347</v>
      </c>
      <c r="K1157" s="4">
        <v>44432</v>
      </c>
      <c r="L1157" s="3">
        <f t="shared" si="72"/>
        <v>85</v>
      </c>
      <c r="M1157" s="4">
        <v>44446</v>
      </c>
      <c r="N1157">
        <f t="shared" si="73"/>
        <v>99</v>
      </c>
      <c r="O1157">
        <v>1</v>
      </c>
      <c r="P1157" t="e">
        <f>VLOOKUP(F1157,#REF!,3,FALSE)</f>
        <v>#REF!</v>
      </c>
      <c r="Q1157">
        <f t="shared" si="74"/>
        <v>0</v>
      </c>
      <c r="R1157" t="str">
        <f t="shared" si="75"/>
        <v/>
      </c>
      <c r="S1157" t="s">
        <v>80</v>
      </c>
      <c r="T1157">
        <v>14</v>
      </c>
      <c r="U1157">
        <v>1</v>
      </c>
      <c r="V1157" t="s">
        <v>43</v>
      </c>
      <c r="X1157">
        <v>34</v>
      </c>
      <c r="Y1157">
        <v>11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e">
        <f>VLOOKUP(A1157,#REF!,4,FALSE)</f>
        <v>#REF!</v>
      </c>
      <c r="AW1157" t="e">
        <f>VLOOKUP(A1157,#REF!,5,FALSE)</f>
        <v>#REF!</v>
      </c>
      <c r="AX1157">
        <f>SUMIF(量化书目统计!A:A,H1157,量化书目统计!G:G)</f>
        <v>0</v>
      </c>
    </row>
    <row r="1158" spans="1:50" x14ac:dyDescent="0.3">
      <c r="A1158" t="s">
        <v>4186</v>
      </c>
      <c r="B1158" t="s">
        <v>539</v>
      </c>
      <c r="C1158" t="s">
        <v>117</v>
      </c>
      <c r="D1158">
        <v>4</v>
      </c>
      <c r="E1158" t="s">
        <v>4208</v>
      </c>
      <c r="F1158" s="1" t="s">
        <v>4209</v>
      </c>
      <c r="G1158" t="s">
        <v>4210</v>
      </c>
      <c r="H1158" t="e">
        <f>VLOOKUP(F1158,#REF!,2,FALSE)</f>
        <v>#REF!</v>
      </c>
      <c r="I1158" t="s">
        <v>317</v>
      </c>
      <c r="J1158" s="4">
        <v>44433</v>
      </c>
      <c r="K1158" s="4">
        <v>44466</v>
      </c>
      <c r="L1158" s="3">
        <f t="shared" si="72"/>
        <v>33</v>
      </c>
      <c r="M1158" s="4">
        <v>44494</v>
      </c>
      <c r="N1158">
        <f t="shared" si="73"/>
        <v>61</v>
      </c>
      <c r="O1158">
        <v>1</v>
      </c>
      <c r="P1158" t="e">
        <f>VLOOKUP(F1158,#REF!,3,FALSE)</f>
        <v>#REF!</v>
      </c>
      <c r="Q1158">
        <f t="shared" si="74"/>
        <v>0</v>
      </c>
      <c r="R1158" t="str">
        <f t="shared" si="75"/>
        <v/>
      </c>
      <c r="S1158" t="s">
        <v>43</v>
      </c>
      <c r="U1158">
        <v>1</v>
      </c>
      <c r="V1158" t="s">
        <v>38</v>
      </c>
      <c r="W1158">
        <v>4</v>
      </c>
      <c r="X1158">
        <v>40</v>
      </c>
      <c r="Y1158">
        <v>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e">
        <f>VLOOKUP(A1158,#REF!,4,FALSE)</f>
        <v>#REF!</v>
      </c>
      <c r="AW1158" t="e">
        <f>VLOOKUP(A1158,#REF!,5,FALSE)</f>
        <v>#REF!</v>
      </c>
      <c r="AX1158">
        <f>SUMIF(量化书目统计!A:A,H1158,量化书目统计!G:G)</f>
        <v>0</v>
      </c>
    </row>
    <row r="1159" spans="1:50" x14ac:dyDescent="0.3">
      <c r="A1159" t="s">
        <v>4186</v>
      </c>
      <c r="B1159" t="s">
        <v>539</v>
      </c>
      <c r="C1159" t="s">
        <v>117</v>
      </c>
      <c r="D1159">
        <v>4</v>
      </c>
      <c r="E1159" t="s">
        <v>4211</v>
      </c>
      <c r="F1159" s="1" t="s">
        <v>4212</v>
      </c>
      <c r="G1159" t="s">
        <v>4213</v>
      </c>
      <c r="H1159" t="e">
        <f>VLOOKUP(F1159,#REF!,2,FALSE)</f>
        <v>#REF!</v>
      </c>
      <c r="I1159" t="s">
        <v>74</v>
      </c>
      <c r="J1159" s="4">
        <v>44572</v>
      </c>
      <c r="K1159" s="4">
        <v>44586</v>
      </c>
      <c r="L1159" s="3">
        <f t="shared" si="72"/>
        <v>14</v>
      </c>
      <c r="M1159" s="4">
        <v>44586</v>
      </c>
      <c r="N1159">
        <f t="shared" si="73"/>
        <v>14</v>
      </c>
      <c r="O1159">
        <v>1</v>
      </c>
      <c r="P1159" t="e">
        <f>VLOOKUP(F1159,#REF!,3,FALSE)</f>
        <v>#REF!</v>
      </c>
      <c r="Q1159">
        <f t="shared" si="74"/>
        <v>2</v>
      </c>
      <c r="R1159" t="str">
        <f t="shared" si="75"/>
        <v>2-统计分析</v>
      </c>
      <c r="S1159" t="s">
        <v>38</v>
      </c>
      <c r="T1159">
        <f>19</f>
        <v>19</v>
      </c>
      <c r="U1159">
        <v>1</v>
      </c>
      <c r="V1159" t="s">
        <v>43</v>
      </c>
      <c r="X1159">
        <v>59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e">
        <f>VLOOKUP(A1159,#REF!,4,FALSE)</f>
        <v>#REF!</v>
      </c>
      <c r="AW1159" t="e">
        <f>VLOOKUP(A1159,#REF!,5,FALSE)</f>
        <v>#REF!</v>
      </c>
      <c r="AX1159">
        <f>SUMIF(量化书目统计!A:A,H1159,量化书目统计!G:G)</f>
        <v>0</v>
      </c>
    </row>
    <row r="1160" spans="1:50" x14ac:dyDescent="0.3">
      <c r="A1160" t="s">
        <v>4214</v>
      </c>
      <c r="B1160" t="s">
        <v>539</v>
      </c>
      <c r="C1160" t="s">
        <v>117</v>
      </c>
      <c r="D1160">
        <v>4</v>
      </c>
      <c r="E1160" t="s">
        <v>2544</v>
      </c>
      <c r="F1160" s="1" t="s">
        <v>2545</v>
      </c>
      <c r="G1160" t="s">
        <v>2546</v>
      </c>
      <c r="H1160" t="e">
        <f>VLOOKUP(F1160,#REF!,2,FALSE)</f>
        <v>#REF!</v>
      </c>
      <c r="I1160" t="s">
        <v>32</v>
      </c>
      <c r="J1160" s="4">
        <v>44180</v>
      </c>
      <c r="K1160" s="4">
        <v>44206</v>
      </c>
      <c r="L1160" s="3">
        <f t="shared" si="72"/>
        <v>26</v>
      </c>
      <c r="M1160" s="4">
        <v>44242</v>
      </c>
      <c r="N1160">
        <f t="shared" si="73"/>
        <v>62</v>
      </c>
      <c r="O1160">
        <v>1</v>
      </c>
      <c r="P1160" t="e">
        <f>VLOOKUP(F1160,#REF!,3,FALSE)</f>
        <v>#REF!</v>
      </c>
      <c r="Q1160">
        <f t="shared" si="74"/>
        <v>0</v>
      </c>
      <c r="R1160" t="str">
        <f t="shared" si="75"/>
        <v/>
      </c>
      <c r="S1160" t="s">
        <v>28</v>
      </c>
      <c r="T1160">
        <v>15</v>
      </c>
      <c r="U1160">
        <v>1</v>
      </c>
      <c r="V1160" t="s">
        <v>28</v>
      </c>
      <c r="W1160">
        <v>18</v>
      </c>
      <c r="X1160">
        <v>15</v>
      </c>
      <c r="Y1160">
        <v>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e">
        <f>VLOOKUP(A1160,#REF!,4,FALSE)</f>
        <v>#REF!</v>
      </c>
      <c r="AW1160" t="e">
        <f>VLOOKUP(A1160,#REF!,5,FALSE)</f>
        <v>#REF!</v>
      </c>
      <c r="AX1160">
        <f>SUMIF(量化书目统计!A:A,H1160,量化书目统计!G:G)</f>
        <v>0</v>
      </c>
    </row>
    <row r="1161" spans="1:50" x14ac:dyDescent="0.3">
      <c r="A1161" t="s">
        <v>4214</v>
      </c>
      <c r="B1161" t="s">
        <v>539</v>
      </c>
      <c r="C1161" t="s">
        <v>117</v>
      </c>
      <c r="D1161">
        <v>4</v>
      </c>
      <c r="E1161" t="s">
        <v>2544</v>
      </c>
      <c r="F1161" s="1" t="s">
        <v>2545</v>
      </c>
      <c r="G1161" t="s">
        <v>2546</v>
      </c>
      <c r="H1161" t="e">
        <f>VLOOKUP(F1161,#REF!,2,FALSE)</f>
        <v>#REF!</v>
      </c>
      <c r="I1161" t="s">
        <v>32</v>
      </c>
      <c r="J1161" s="4">
        <v>44206</v>
      </c>
      <c r="K1161" s="4">
        <v>44263</v>
      </c>
      <c r="L1161" s="3">
        <f t="shared" si="72"/>
        <v>57</v>
      </c>
      <c r="M1161" s="4">
        <v>44266</v>
      </c>
      <c r="N1161">
        <f t="shared" si="73"/>
        <v>60</v>
      </c>
      <c r="O1161">
        <v>1</v>
      </c>
      <c r="P1161" t="e">
        <f>VLOOKUP(F1161,#REF!,3,FALSE)</f>
        <v>#REF!</v>
      </c>
      <c r="Q1161">
        <f t="shared" si="74"/>
        <v>0</v>
      </c>
      <c r="R1161" t="str">
        <f t="shared" si="75"/>
        <v/>
      </c>
      <c r="S1161" t="s">
        <v>28</v>
      </c>
      <c r="T1161">
        <f>X1161</f>
        <v>19</v>
      </c>
      <c r="U1161">
        <v>1</v>
      </c>
      <c r="V1161" t="s">
        <v>80</v>
      </c>
      <c r="W1161">
        <v>2</v>
      </c>
      <c r="X1161">
        <v>19</v>
      </c>
      <c r="Y1161">
        <v>20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 t="e">
        <f>VLOOKUP(A1161,#REF!,4,FALSE)</f>
        <v>#REF!</v>
      </c>
      <c r="AW1161" t="e">
        <f>VLOOKUP(A1161,#REF!,5,FALSE)</f>
        <v>#REF!</v>
      </c>
      <c r="AX1161">
        <f>SUMIF(量化书目统计!A:A,H1161,量化书目统计!G:G)</f>
        <v>0</v>
      </c>
    </row>
    <row r="1162" spans="1:50" x14ac:dyDescent="0.3">
      <c r="A1162" t="s">
        <v>4214</v>
      </c>
      <c r="B1162" t="s">
        <v>539</v>
      </c>
      <c r="C1162" t="s">
        <v>117</v>
      </c>
      <c r="D1162">
        <v>4</v>
      </c>
      <c r="E1162" t="s">
        <v>4215</v>
      </c>
      <c r="F1162" s="1" t="s">
        <v>4216</v>
      </c>
      <c r="G1162" t="s">
        <v>4217</v>
      </c>
      <c r="H1162" t="e">
        <f>VLOOKUP(F1162,#REF!,2,FALSE)</f>
        <v>#REF!</v>
      </c>
      <c r="I1162" t="s">
        <v>32</v>
      </c>
      <c r="J1162" s="4">
        <v>44180</v>
      </c>
      <c r="K1162" s="4">
        <v>44263</v>
      </c>
      <c r="L1162" s="3">
        <f t="shared" si="72"/>
        <v>83</v>
      </c>
      <c r="M1162" s="4">
        <v>44266</v>
      </c>
      <c r="N1162">
        <f t="shared" si="73"/>
        <v>86</v>
      </c>
      <c r="O1162">
        <v>1</v>
      </c>
      <c r="P1162" t="e">
        <f>VLOOKUP(F1162,#REF!,3,FALSE)</f>
        <v>#REF!</v>
      </c>
      <c r="Q1162">
        <f t="shared" si="74"/>
        <v>0</v>
      </c>
      <c r="R1162" t="str">
        <f t="shared" si="75"/>
        <v/>
      </c>
      <c r="S1162" t="s">
        <v>28</v>
      </c>
      <c r="T1162">
        <v>15</v>
      </c>
      <c r="U1162">
        <v>1</v>
      </c>
      <c r="V1162" t="s">
        <v>80</v>
      </c>
      <c r="W1162">
        <v>2</v>
      </c>
      <c r="X1162">
        <v>15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e">
        <f>VLOOKUP(A1162,#REF!,4,FALSE)</f>
        <v>#REF!</v>
      </c>
      <c r="AW1162" t="e">
        <f>VLOOKUP(A1162,#REF!,5,FALSE)</f>
        <v>#REF!</v>
      </c>
      <c r="AX1162">
        <f>SUMIF(量化书目统计!A:A,H1162,量化书目统计!G:G)</f>
        <v>0</v>
      </c>
    </row>
    <row r="1163" spans="1:50" x14ac:dyDescent="0.3">
      <c r="A1163" t="s">
        <v>4214</v>
      </c>
      <c r="B1163" t="s">
        <v>539</v>
      </c>
      <c r="C1163" t="s">
        <v>117</v>
      </c>
      <c r="D1163">
        <v>4</v>
      </c>
      <c r="E1163" t="s">
        <v>865</v>
      </c>
      <c r="F1163" s="1" t="s">
        <v>866</v>
      </c>
      <c r="G1163" t="s">
        <v>867</v>
      </c>
      <c r="H1163" t="e">
        <f>VLOOKUP(F1163,#REF!,2,FALSE)</f>
        <v>#REF!</v>
      </c>
      <c r="I1163" t="s">
        <v>32</v>
      </c>
      <c r="J1163" s="4">
        <v>44180</v>
      </c>
      <c r="K1163" s="4">
        <v>44263</v>
      </c>
      <c r="L1163" s="3">
        <f t="shared" si="72"/>
        <v>83</v>
      </c>
      <c r="M1163" s="4">
        <v>44266</v>
      </c>
      <c r="N1163">
        <f t="shared" si="73"/>
        <v>86</v>
      </c>
      <c r="O1163">
        <v>1</v>
      </c>
      <c r="P1163" t="e">
        <f>VLOOKUP(F1163,#REF!,3,FALSE)</f>
        <v>#REF!</v>
      </c>
      <c r="Q1163">
        <f t="shared" si="74"/>
        <v>0</v>
      </c>
      <c r="R1163" t="str">
        <f t="shared" si="75"/>
        <v/>
      </c>
      <c r="S1163" t="s">
        <v>28</v>
      </c>
      <c r="T1163">
        <v>15</v>
      </c>
      <c r="U1163">
        <v>1</v>
      </c>
      <c r="V1163" t="s">
        <v>80</v>
      </c>
      <c r="W1163">
        <v>2</v>
      </c>
      <c r="X1163">
        <v>15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e">
        <f>VLOOKUP(A1163,#REF!,4,FALSE)</f>
        <v>#REF!</v>
      </c>
      <c r="AW1163" t="e">
        <f>VLOOKUP(A1163,#REF!,5,FALSE)</f>
        <v>#REF!</v>
      </c>
      <c r="AX1163">
        <f>SUMIF(量化书目统计!A:A,H1163,量化书目统计!G:G)</f>
        <v>0</v>
      </c>
    </row>
    <row r="1164" spans="1:50" x14ac:dyDescent="0.3">
      <c r="A1164" t="s">
        <v>4218</v>
      </c>
      <c r="B1164" t="s">
        <v>539</v>
      </c>
      <c r="C1164" t="s">
        <v>117</v>
      </c>
      <c r="D1164">
        <v>4</v>
      </c>
      <c r="E1164" t="s">
        <v>566</v>
      </c>
      <c r="F1164" s="1" t="s">
        <v>3933</v>
      </c>
      <c r="G1164" t="s">
        <v>3934</v>
      </c>
      <c r="H1164" t="e">
        <f>VLOOKUP(F1164,#REF!,2,FALSE)</f>
        <v>#REF!</v>
      </c>
      <c r="I1164" t="s">
        <v>158</v>
      </c>
      <c r="J1164" s="4">
        <v>44098</v>
      </c>
      <c r="K1164" s="4">
        <v>44128</v>
      </c>
      <c r="L1164" s="3">
        <f t="shared" si="72"/>
        <v>30</v>
      </c>
      <c r="M1164" s="4">
        <v>44130</v>
      </c>
      <c r="N1164">
        <f t="shared" si="73"/>
        <v>32</v>
      </c>
      <c r="O1164">
        <v>1</v>
      </c>
      <c r="P1164" t="e">
        <f>VLOOKUP(F1164,#REF!,3,FALSE)</f>
        <v>#REF!</v>
      </c>
      <c r="Q1164">
        <f t="shared" si="74"/>
        <v>0</v>
      </c>
      <c r="R1164" t="str">
        <f t="shared" si="75"/>
        <v/>
      </c>
      <c r="S1164" t="s">
        <v>28</v>
      </c>
      <c r="T1164">
        <v>3</v>
      </c>
      <c r="U1164">
        <v>2</v>
      </c>
      <c r="V1164" t="s">
        <v>28</v>
      </c>
      <c r="W1164">
        <v>7</v>
      </c>
      <c r="X1164">
        <v>3</v>
      </c>
      <c r="Y1164">
        <v>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e">
        <f>VLOOKUP(A1164,#REF!,4,FALSE)</f>
        <v>#REF!</v>
      </c>
      <c r="AW1164" t="e">
        <f>VLOOKUP(A1164,#REF!,5,FALSE)</f>
        <v>#REF!</v>
      </c>
      <c r="AX1164">
        <f>SUMIF(量化书目统计!A:A,H1164,量化书目统计!G:G)</f>
        <v>0</v>
      </c>
    </row>
    <row r="1165" spans="1:50" x14ac:dyDescent="0.3">
      <c r="A1165" t="s">
        <v>4218</v>
      </c>
      <c r="B1165" t="s">
        <v>539</v>
      </c>
      <c r="C1165" t="s">
        <v>117</v>
      </c>
      <c r="D1165">
        <v>4</v>
      </c>
      <c r="E1165" t="s">
        <v>566</v>
      </c>
      <c r="F1165" s="1" t="s">
        <v>3935</v>
      </c>
      <c r="G1165" t="s">
        <v>3936</v>
      </c>
      <c r="H1165" t="e">
        <f>VLOOKUP(F1165,#REF!,2,FALSE)</f>
        <v>#REF!</v>
      </c>
      <c r="I1165" t="s">
        <v>158</v>
      </c>
      <c r="J1165" s="4">
        <v>44098</v>
      </c>
      <c r="K1165" s="4">
        <v>44128</v>
      </c>
      <c r="L1165" s="3">
        <f t="shared" si="72"/>
        <v>30</v>
      </c>
      <c r="M1165" s="4">
        <v>44130</v>
      </c>
      <c r="N1165">
        <f t="shared" si="73"/>
        <v>32</v>
      </c>
      <c r="O1165">
        <v>1</v>
      </c>
      <c r="P1165" t="e">
        <f>VLOOKUP(F1165,#REF!,3,FALSE)</f>
        <v>#REF!</v>
      </c>
      <c r="Q1165">
        <f t="shared" si="74"/>
        <v>0</v>
      </c>
      <c r="R1165" t="str">
        <f t="shared" si="75"/>
        <v/>
      </c>
      <c r="S1165" t="s">
        <v>28</v>
      </c>
      <c r="T1165">
        <v>3</v>
      </c>
      <c r="U1165">
        <v>2</v>
      </c>
      <c r="V1165" t="s">
        <v>28</v>
      </c>
      <c r="W1165">
        <v>7</v>
      </c>
      <c r="X1165">
        <v>3</v>
      </c>
      <c r="Y1165">
        <v>14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e">
        <f>VLOOKUP(A1165,#REF!,4,FALSE)</f>
        <v>#REF!</v>
      </c>
      <c r="AW1165" t="e">
        <f>VLOOKUP(A1165,#REF!,5,FALSE)</f>
        <v>#REF!</v>
      </c>
      <c r="AX1165">
        <f>SUMIF(量化书目统计!A:A,H1165,量化书目统计!G:G)</f>
        <v>0</v>
      </c>
    </row>
    <row r="1166" spans="1:50" x14ac:dyDescent="0.3">
      <c r="A1166" t="s">
        <v>4218</v>
      </c>
      <c r="B1166" t="s">
        <v>539</v>
      </c>
      <c r="C1166" t="s">
        <v>117</v>
      </c>
      <c r="D1166">
        <v>4</v>
      </c>
      <c r="E1166" t="s">
        <v>4219</v>
      </c>
      <c r="F1166" s="1" t="s">
        <v>4220</v>
      </c>
      <c r="G1166" t="s">
        <v>4221</v>
      </c>
      <c r="H1166" t="e">
        <f>VLOOKUP(F1166,#REF!,2,FALSE)</f>
        <v>#REF!</v>
      </c>
      <c r="I1166" t="s">
        <v>225</v>
      </c>
      <c r="J1166" s="4">
        <v>44098</v>
      </c>
      <c r="K1166" s="4">
        <v>44128</v>
      </c>
      <c r="L1166" s="3">
        <f t="shared" si="72"/>
        <v>30</v>
      </c>
      <c r="M1166" s="4">
        <v>44130</v>
      </c>
      <c r="N1166">
        <f t="shared" si="73"/>
        <v>32</v>
      </c>
      <c r="O1166">
        <v>1</v>
      </c>
      <c r="P1166" t="e">
        <f>VLOOKUP(F1166,#REF!,3,FALSE)</f>
        <v>#REF!</v>
      </c>
      <c r="Q1166">
        <f t="shared" si="74"/>
        <v>0</v>
      </c>
      <c r="R1166" t="str">
        <f t="shared" si="75"/>
        <v/>
      </c>
      <c r="S1166" t="s">
        <v>28</v>
      </c>
      <c r="T1166">
        <v>3</v>
      </c>
      <c r="U1166">
        <v>1</v>
      </c>
      <c r="V1166" t="s">
        <v>28</v>
      </c>
      <c r="W1166">
        <v>7</v>
      </c>
      <c r="X1166">
        <v>3</v>
      </c>
      <c r="Y1166">
        <v>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e">
        <f>VLOOKUP(A1166,#REF!,4,FALSE)</f>
        <v>#REF!</v>
      </c>
      <c r="AW1166" t="e">
        <f>VLOOKUP(A1166,#REF!,5,FALSE)</f>
        <v>#REF!</v>
      </c>
      <c r="AX1166">
        <f>SUMIF(量化书目统计!A:A,H1166,量化书目统计!G:G)</f>
        <v>0</v>
      </c>
    </row>
    <row r="1167" spans="1:50" x14ac:dyDescent="0.3">
      <c r="A1167" t="s">
        <v>4218</v>
      </c>
      <c r="B1167" t="s">
        <v>539</v>
      </c>
      <c r="C1167" t="s">
        <v>117</v>
      </c>
      <c r="D1167">
        <v>4</v>
      </c>
      <c r="E1167" t="s">
        <v>566</v>
      </c>
      <c r="F1167" s="1" t="s">
        <v>2611</v>
      </c>
      <c r="G1167" t="s">
        <v>1783</v>
      </c>
      <c r="H1167" t="e">
        <f>VLOOKUP(F1167,#REF!,2,FALSE)</f>
        <v>#REF!</v>
      </c>
      <c r="I1167" t="s">
        <v>158</v>
      </c>
      <c r="J1167" s="4">
        <v>44098</v>
      </c>
      <c r="K1167" s="4">
        <v>44128</v>
      </c>
      <c r="L1167" s="3">
        <f t="shared" si="72"/>
        <v>30</v>
      </c>
      <c r="M1167" s="4">
        <v>44130</v>
      </c>
      <c r="N1167">
        <f t="shared" si="73"/>
        <v>32</v>
      </c>
      <c r="O1167">
        <v>1</v>
      </c>
      <c r="P1167" t="e">
        <f>VLOOKUP(F1167,#REF!,3,FALSE)</f>
        <v>#REF!</v>
      </c>
      <c r="Q1167">
        <f t="shared" si="74"/>
        <v>0</v>
      </c>
      <c r="R1167" t="str">
        <f t="shared" si="75"/>
        <v/>
      </c>
      <c r="S1167" t="s">
        <v>28</v>
      </c>
      <c r="T1167">
        <v>3</v>
      </c>
      <c r="U1167">
        <v>2</v>
      </c>
      <c r="V1167" t="s">
        <v>28</v>
      </c>
      <c r="W1167">
        <v>7</v>
      </c>
      <c r="X1167">
        <v>3</v>
      </c>
      <c r="Y1167">
        <v>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e">
        <f>VLOOKUP(A1167,#REF!,4,FALSE)</f>
        <v>#REF!</v>
      </c>
      <c r="AW1167" t="e">
        <f>VLOOKUP(A1167,#REF!,5,FALSE)</f>
        <v>#REF!</v>
      </c>
      <c r="AX1167">
        <f>SUMIF(量化书目统计!A:A,H1167,量化书目统计!G:G)</f>
        <v>0</v>
      </c>
    </row>
    <row r="1168" spans="1:50" x14ac:dyDescent="0.3">
      <c r="A1168" t="s">
        <v>4218</v>
      </c>
      <c r="B1168" t="s">
        <v>539</v>
      </c>
      <c r="C1168" t="s">
        <v>117</v>
      </c>
      <c r="D1168">
        <v>4</v>
      </c>
      <c r="E1168" t="s">
        <v>566</v>
      </c>
      <c r="F1168" s="1" t="s">
        <v>2611</v>
      </c>
      <c r="G1168" t="s">
        <v>1783</v>
      </c>
      <c r="H1168" t="e">
        <f>VLOOKUP(F1168,#REF!,2,FALSE)</f>
        <v>#REF!</v>
      </c>
      <c r="I1168" t="s">
        <v>158</v>
      </c>
      <c r="J1168" s="4">
        <v>44128</v>
      </c>
      <c r="K1168" s="4">
        <v>44207</v>
      </c>
      <c r="L1168" s="3">
        <f t="shared" si="72"/>
        <v>79</v>
      </c>
      <c r="M1168" s="4">
        <v>44158</v>
      </c>
      <c r="N1168">
        <f t="shared" si="73"/>
        <v>30</v>
      </c>
      <c r="O1168">
        <v>1</v>
      </c>
      <c r="P1168" t="e">
        <f>VLOOKUP(F1168,#REF!,3,FALSE)</f>
        <v>#REF!</v>
      </c>
      <c r="Q1168">
        <f t="shared" si="74"/>
        <v>0</v>
      </c>
      <c r="R1168" t="str">
        <f t="shared" si="75"/>
        <v/>
      </c>
      <c r="S1168" t="s">
        <v>28</v>
      </c>
      <c r="T1168">
        <v>7</v>
      </c>
      <c r="U1168">
        <v>2</v>
      </c>
      <c r="V1168" t="s">
        <v>28</v>
      </c>
      <c r="W1168">
        <v>18</v>
      </c>
      <c r="X1168">
        <v>7</v>
      </c>
      <c r="Y1168">
        <v>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e">
        <f>VLOOKUP(A1168,#REF!,4,FALSE)</f>
        <v>#REF!</v>
      </c>
      <c r="AW1168" t="e">
        <f>VLOOKUP(A1168,#REF!,5,FALSE)</f>
        <v>#REF!</v>
      </c>
      <c r="AX1168">
        <f>SUMIF(量化书目统计!A:A,H1168,量化书目统计!G:G)</f>
        <v>0</v>
      </c>
    </row>
    <row r="1169" spans="1:50" x14ac:dyDescent="0.3">
      <c r="A1169" t="s">
        <v>4222</v>
      </c>
      <c r="B1169" t="s">
        <v>539</v>
      </c>
      <c r="C1169" t="s">
        <v>117</v>
      </c>
      <c r="D1169">
        <v>4</v>
      </c>
      <c r="E1169" t="s">
        <v>4223</v>
      </c>
      <c r="F1169" s="1" t="s">
        <v>4224</v>
      </c>
      <c r="G1169" t="s">
        <v>4225</v>
      </c>
      <c r="H1169" t="e">
        <f>VLOOKUP(F1169,#REF!,2,FALSE)</f>
        <v>#REF!</v>
      </c>
      <c r="I1169" t="s">
        <v>158</v>
      </c>
      <c r="J1169" s="4">
        <v>44465</v>
      </c>
      <c r="K1169" s="4">
        <v>44492</v>
      </c>
      <c r="L1169" s="3">
        <f t="shared" si="72"/>
        <v>27</v>
      </c>
      <c r="M1169" s="4">
        <v>44495</v>
      </c>
      <c r="N1169">
        <f t="shared" si="73"/>
        <v>30</v>
      </c>
      <c r="O1169">
        <v>1</v>
      </c>
      <c r="P1169" t="e">
        <f>VLOOKUP(F1169,#REF!,3,FALSE)</f>
        <v>#REF!</v>
      </c>
      <c r="Q1169">
        <f t="shared" si="74"/>
        <v>0</v>
      </c>
      <c r="R1169" t="str">
        <f t="shared" si="75"/>
        <v/>
      </c>
      <c r="S1169" t="s">
        <v>38</v>
      </c>
      <c r="T1169">
        <v>4</v>
      </c>
      <c r="U1169">
        <v>1</v>
      </c>
      <c r="V1169" t="s">
        <v>38</v>
      </c>
      <c r="W1169">
        <v>7</v>
      </c>
      <c r="X1169">
        <v>44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e">
        <f>VLOOKUP(A1169,#REF!,4,FALSE)</f>
        <v>#REF!</v>
      </c>
      <c r="AW1169" t="e">
        <f>VLOOKUP(A1169,#REF!,5,FALSE)</f>
        <v>#REF!</v>
      </c>
      <c r="AX1169">
        <f>SUMIF(量化书目统计!A:A,H1169,量化书目统计!G:G)</f>
        <v>0</v>
      </c>
    </row>
    <row r="1170" spans="1:50" x14ac:dyDescent="0.3">
      <c r="A1170" t="s">
        <v>4226</v>
      </c>
      <c r="B1170" t="s">
        <v>539</v>
      </c>
      <c r="C1170" t="s">
        <v>117</v>
      </c>
      <c r="D1170">
        <v>4</v>
      </c>
      <c r="E1170" t="s">
        <v>741</v>
      </c>
      <c r="F1170" s="1" t="s">
        <v>3111</v>
      </c>
      <c r="G1170" t="s">
        <v>3112</v>
      </c>
      <c r="H1170" t="e">
        <f>VLOOKUP(F1170,#REF!,2,FALSE)</f>
        <v>#REF!</v>
      </c>
      <c r="I1170" t="s">
        <v>59</v>
      </c>
      <c r="J1170" s="4">
        <v>44373</v>
      </c>
      <c r="K1170" s="4">
        <v>44378</v>
      </c>
      <c r="L1170" s="3">
        <f t="shared" si="72"/>
        <v>5</v>
      </c>
      <c r="M1170" s="4">
        <v>44446</v>
      </c>
      <c r="N1170">
        <f t="shared" si="73"/>
        <v>73</v>
      </c>
      <c r="O1170">
        <v>1</v>
      </c>
      <c r="P1170" t="e">
        <f>VLOOKUP(F1170,#REF!,3,FALSE)</f>
        <v>#REF!</v>
      </c>
      <c r="Q1170">
        <f t="shared" si="74"/>
        <v>1</v>
      </c>
      <c r="R1170" t="str">
        <f t="shared" si="75"/>
        <v>1-工科数学分析基础教学辅导书</v>
      </c>
      <c r="S1170" t="s">
        <v>80</v>
      </c>
      <c r="T1170">
        <v>17</v>
      </c>
      <c r="U1170">
        <v>5</v>
      </c>
      <c r="V1170" t="s">
        <v>80</v>
      </c>
      <c r="W1170">
        <v>18</v>
      </c>
      <c r="X1170">
        <v>37</v>
      </c>
      <c r="Y1170">
        <v>11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e">
        <f>VLOOKUP(A1170,#REF!,4,FALSE)</f>
        <v>#REF!</v>
      </c>
      <c r="AW1170" t="e">
        <f>VLOOKUP(A1170,#REF!,5,FALSE)</f>
        <v>#REF!</v>
      </c>
      <c r="AX1170">
        <f>SUMIF(量化书目统计!A:A,H1170,量化书目统计!G:G)</f>
        <v>0</v>
      </c>
    </row>
    <row r="1171" spans="1:50" x14ac:dyDescent="0.3">
      <c r="A1171" t="s">
        <v>4226</v>
      </c>
      <c r="B1171" t="s">
        <v>539</v>
      </c>
      <c r="C1171" t="s">
        <v>117</v>
      </c>
      <c r="D1171">
        <v>4</v>
      </c>
      <c r="E1171" t="s">
        <v>741</v>
      </c>
      <c r="F1171" s="1" t="s">
        <v>742</v>
      </c>
      <c r="G1171" t="s">
        <v>743</v>
      </c>
      <c r="H1171" t="e">
        <f>VLOOKUP(F1171,#REF!,2,FALSE)</f>
        <v>#REF!</v>
      </c>
      <c r="I1171" t="s">
        <v>59</v>
      </c>
      <c r="J1171" s="4">
        <v>44373</v>
      </c>
      <c r="K1171" s="4">
        <v>44378</v>
      </c>
      <c r="L1171" s="3">
        <f t="shared" si="72"/>
        <v>5</v>
      </c>
      <c r="M1171" s="4">
        <v>44446</v>
      </c>
      <c r="N1171">
        <f t="shared" si="73"/>
        <v>73</v>
      </c>
      <c r="O1171">
        <v>1</v>
      </c>
      <c r="P1171" t="e">
        <f>VLOOKUP(F1171,#REF!,3,FALSE)</f>
        <v>#REF!</v>
      </c>
      <c r="Q1171">
        <f t="shared" si="74"/>
        <v>1</v>
      </c>
      <c r="R1171" t="str">
        <f t="shared" si="75"/>
        <v>1-工科数学分析基础教学辅导书</v>
      </c>
      <c r="S1171" t="s">
        <v>80</v>
      </c>
      <c r="T1171">
        <v>17</v>
      </c>
      <c r="U1171">
        <v>5</v>
      </c>
      <c r="V1171" t="s">
        <v>80</v>
      </c>
      <c r="W1171">
        <v>18</v>
      </c>
      <c r="X1171">
        <v>37</v>
      </c>
      <c r="Y1171">
        <v>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e">
        <f>VLOOKUP(A1171,#REF!,4,FALSE)</f>
        <v>#REF!</v>
      </c>
      <c r="AW1171" t="e">
        <f>VLOOKUP(A1171,#REF!,5,FALSE)</f>
        <v>#REF!</v>
      </c>
      <c r="AX1171">
        <f>SUMIF(量化书目统计!A:A,H1171,量化书目统计!G:G)</f>
        <v>0</v>
      </c>
    </row>
    <row r="1172" spans="1:50" x14ac:dyDescent="0.3">
      <c r="A1172" t="s">
        <v>4226</v>
      </c>
      <c r="B1172" t="s">
        <v>539</v>
      </c>
      <c r="C1172" t="s">
        <v>117</v>
      </c>
      <c r="D1172">
        <v>4</v>
      </c>
      <c r="E1172" t="s">
        <v>4227</v>
      </c>
      <c r="F1172" s="1" t="s">
        <v>4228</v>
      </c>
      <c r="G1172" t="s">
        <v>4229</v>
      </c>
      <c r="H1172" t="e">
        <f>VLOOKUP(F1172,#REF!,2,FALSE)</f>
        <v>#REF!</v>
      </c>
      <c r="I1172" t="s">
        <v>59</v>
      </c>
      <c r="J1172" s="4">
        <v>44179</v>
      </c>
      <c r="K1172" s="4">
        <v>44208</v>
      </c>
      <c r="L1172" s="3">
        <f t="shared" si="72"/>
        <v>29</v>
      </c>
      <c r="M1172" s="4">
        <v>44239</v>
      </c>
      <c r="N1172">
        <f t="shared" si="73"/>
        <v>60</v>
      </c>
      <c r="O1172">
        <v>1</v>
      </c>
      <c r="P1172" t="e">
        <f>VLOOKUP(F1172,#REF!,3,FALSE)</f>
        <v>#REF!</v>
      </c>
      <c r="Q1172">
        <f t="shared" si="74"/>
        <v>1</v>
      </c>
      <c r="R1172" t="str">
        <f t="shared" si="75"/>
        <v>1-高等数学工科数学分析学习同步辅导</v>
      </c>
      <c r="S1172" t="s">
        <v>28</v>
      </c>
      <c r="T1172">
        <v>15</v>
      </c>
      <c r="U1172">
        <v>1</v>
      </c>
      <c r="V1172" t="s">
        <v>28</v>
      </c>
      <c r="W1172">
        <v>18</v>
      </c>
      <c r="X1172">
        <v>15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e">
        <f>VLOOKUP(A1172,#REF!,4,FALSE)</f>
        <v>#REF!</v>
      </c>
      <c r="AW1172" t="e">
        <f>VLOOKUP(A1172,#REF!,5,FALSE)</f>
        <v>#REF!</v>
      </c>
      <c r="AX1172">
        <f>SUMIF(量化书目统计!A:A,H1172,量化书目统计!G:G)</f>
        <v>0</v>
      </c>
    </row>
    <row r="1173" spans="1:50" x14ac:dyDescent="0.3">
      <c r="A1173" t="s">
        <v>4226</v>
      </c>
      <c r="B1173" t="s">
        <v>539</v>
      </c>
      <c r="C1173" t="s">
        <v>117</v>
      </c>
      <c r="D1173">
        <v>4</v>
      </c>
      <c r="E1173" t="s">
        <v>3394</v>
      </c>
      <c r="F1173" s="1" t="s">
        <v>3395</v>
      </c>
      <c r="G1173" t="s">
        <v>3396</v>
      </c>
      <c r="H1173" t="e">
        <f>VLOOKUP(F1173,#REF!,2,FALSE)</f>
        <v>#REF!</v>
      </c>
      <c r="I1173" t="s">
        <v>32</v>
      </c>
      <c r="J1173" s="4">
        <v>44507</v>
      </c>
      <c r="K1173" s="4">
        <v>44551</v>
      </c>
      <c r="L1173" s="3">
        <f t="shared" si="72"/>
        <v>44</v>
      </c>
      <c r="M1173" s="4">
        <v>44567</v>
      </c>
      <c r="N1173">
        <f t="shared" si="73"/>
        <v>60</v>
      </c>
      <c r="O1173">
        <v>1</v>
      </c>
      <c r="P1173" t="e">
        <f>VLOOKUP(F1173,#REF!,3,FALSE)</f>
        <v>#REF!</v>
      </c>
      <c r="Q1173">
        <f t="shared" si="74"/>
        <v>0</v>
      </c>
      <c r="R1173" t="str">
        <f t="shared" si="75"/>
        <v/>
      </c>
      <c r="S1173" t="s">
        <v>38</v>
      </c>
      <c r="T1173">
        <v>10</v>
      </c>
      <c r="U1173">
        <v>1</v>
      </c>
      <c r="V1173" t="s">
        <v>38</v>
      </c>
      <c r="W1173">
        <v>16</v>
      </c>
      <c r="X1173">
        <v>50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e">
        <f>VLOOKUP(A1173,#REF!,4,FALSE)</f>
        <v>#REF!</v>
      </c>
      <c r="AW1173" t="e">
        <f>VLOOKUP(A1173,#REF!,5,FALSE)</f>
        <v>#REF!</v>
      </c>
      <c r="AX1173">
        <f>SUMIF(量化书目统计!A:A,H1173,量化书目统计!G:G)</f>
        <v>0</v>
      </c>
    </row>
    <row r="1174" spans="1:50" x14ac:dyDescent="0.3">
      <c r="A1174" t="s">
        <v>4226</v>
      </c>
      <c r="B1174" t="s">
        <v>539</v>
      </c>
      <c r="C1174" t="s">
        <v>117</v>
      </c>
      <c r="D1174">
        <v>4</v>
      </c>
      <c r="E1174" t="s">
        <v>457</v>
      </c>
      <c r="F1174" s="1" t="s">
        <v>458</v>
      </c>
      <c r="G1174" t="s">
        <v>459</v>
      </c>
      <c r="H1174" t="e">
        <f>VLOOKUP(F1174,#REF!,2,FALSE)</f>
        <v>#REF!</v>
      </c>
      <c r="I1174" t="s">
        <v>65</v>
      </c>
      <c r="J1174" s="4">
        <v>44507</v>
      </c>
      <c r="K1174" s="4">
        <v>44522</v>
      </c>
      <c r="L1174" s="3">
        <f t="shared" si="72"/>
        <v>15</v>
      </c>
      <c r="M1174" s="4">
        <v>44567</v>
      </c>
      <c r="N1174">
        <f t="shared" si="73"/>
        <v>60</v>
      </c>
      <c r="O1174">
        <v>1</v>
      </c>
      <c r="P1174" t="e">
        <f>VLOOKUP(F1174,#REF!,3,FALSE)</f>
        <v>#REF!</v>
      </c>
      <c r="Q1174">
        <f t="shared" si="74"/>
        <v>0</v>
      </c>
      <c r="R1174" t="str">
        <f t="shared" si="75"/>
        <v/>
      </c>
      <c r="S1174" t="s">
        <v>38</v>
      </c>
      <c r="T1174">
        <v>10</v>
      </c>
      <c r="U1174">
        <v>1</v>
      </c>
      <c r="V1174" t="s">
        <v>38</v>
      </c>
      <c r="W1174">
        <v>12</v>
      </c>
      <c r="X1174">
        <v>50</v>
      </c>
      <c r="Y1174">
        <v>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e">
        <f>VLOOKUP(A1174,#REF!,4,FALSE)</f>
        <v>#REF!</v>
      </c>
      <c r="AW1174" t="e">
        <f>VLOOKUP(A1174,#REF!,5,FALSE)</f>
        <v>#REF!</v>
      </c>
      <c r="AX1174">
        <f>SUMIF(量化书目统计!A:A,H1174,量化书目统计!G:G)</f>
        <v>0</v>
      </c>
    </row>
    <row r="1175" spans="1:50" x14ac:dyDescent="0.3">
      <c r="A1175" t="s">
        <v>4226</v>
      </c>
      <c r="B1175" t="s">
        <v>539</v>
      </c>
      <c r="C1175" t="s">
        <v>117</v>
      </c>
      <c r="D1175">
        <v>4</v>
      </c>
      <c r="E1175" t="s">
        <v>4230</v>
      </c>
      <c r="F1175" s="1" t="s">
        <v>4231</v>
      </c>
      <c r="G1175" t="s">
        <v>4232</v>
      </c>
      <c r="H1175" t="e">
        <f>VLOOKUP(F1175,#REF!,2,FALSE)</f>
        <v>#REF!</v>
      </c>
      <c r="I1175" t="s">
        <v>49</v>
      </c>
      <c r="J1175" s="4">
        <v>44561</v>
      </c>
      <c r="K1175" s="4">
        <v>44623</v>
      </c>
      <c r="L1175" s="3">
        <f t="shared" si="72"/>
        <v>62</v>
      </c>
      <c r="M1175" s="4">
        <v>44624</v>
      </c>
      <c r="N1175">
        <f t="shared" si="73"/>
        <v>63</v>
      </c>
      <c r="O1175">
        <v>1</v>
      </c>
      <c r="P1175" t="e">
        <f>VLOOKUP(F1175,#REF!,3,FALSE)</f>
        <v>#REF!</v>
      </c>
      <c r="Q1175">
        <f t="shared" si="74"/>
        <v>0</v>
      </c>
      <c r="R1175" t="str">
        <f t="shared" si="75"/>
        <v/>
      </c>
      <c r="S1175" t="s">
        <v>38</v>
      </c>
      <c r="T1175">
        <v>17</v>
      </c>
      <c r="U1175">
        <v>1</v>
      </c>
      <c r="V1175" t="s">
        <v>99</v>
      </c>
      <c r="W1175">
        <v>3</v>
      </c>
      <c r="X1175">
        <v>57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e">
        <f>VLOOKUP(A1175,#REF!,4,FALSE)</f>
        <v>#REF!</v>
      </c>
      <c r="AW1175" t="e">
        <f>VLOOKUP(A1175,#REF!,5,FALSE)</f>
        <v>#REF!</v>
      </c>
      <c r="AX1175">
        <f>SUMIF(量化书目统计!A:A,H1175,量化书目统计!G:G)</f>
        <v>0</v>
      </c>
    </row>
    <row r="1176" spans="1:50" x14ac:dyDescent="0.3">
      <c r="A1176" t="s">
        <v>4226</v>
      </c>
      <c r="B1176" t="s">
        <v>539</v>
      </c>
      <c r="C1176" t="s">
        <v>117</v>
      </c>
      <c r="D1176">
        <v>4</v>
      </c>
      <c r="E1176" t="s">
        <v>4233</v>
      </c>
      <c r="F1176" s="1" t="s">
        <v>4234</v>
      </c>
      <c r="G1176" t="s">
        <v>4235</v>
      </c>
      <c r="H1176" t="e">
        <f>VLOOKUP(F1176,#REF!,2,FALSE)</f>
        <v>#REF!</v>
      </c>
      <c r="I1176" t="s">
        <v>32</v>
      </c>
      <c r="J1176" s="4">
        <v>44308</v>
      </c>
      <c r="K1176" s="4">
        <v>44368</v>
      </c>
      <c r="L1176" s="3">
        <f t="shared" si="72"/>
        <v>60</v>
      </c>
      <c r="M1176" s="4">
        <v>44368</v>
      </c>
      <c r="N1176">
        <f t="shared" si="73"/>
        <v>60</v>
      </c>
      <c r="O1176">
        <v>1</v>
      </c>
      <c r="P1176" t="e">
        <f>VLOOKUP(F1176,#REF!,3,FALSE)</f>
        <v>#REF!</v>
      </c>
      <c r="Q1176">
        <f t="shared" si="74"/>
        <v>0</v>
      </c>
      <c r="R1176" t="str">
        <f t="shared" si="75"/>
        <v/>
      </c>
      <c r="S1176" t="s">
        <v>80</v>
      </c>
      <c r="T1176">
        <v>8</v>
      </c>
      <c r="U1176">
        <v>1</v>
      </c>
      <c r="V1176" t="s">
        <v>80</v>
      </c>
      <c r="W1176">
        <v>17</v>
      </c>
      <c r="X1176">
        <v>28</v>
      </c>
      <c r="Y1176">
        <v>15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e">
        <f>VLOOKUP(A1176,#REF!,4,FALSE)</f>
        <v>#REF!</v>
      </c>
      <c r="AW1176" t="e">
        <f>VLOOKUP(A1176,#REF!,5,FALSE)</f>
        <v>#REF!</v>
      </c>
      <c r="AX1176">
        <f>SUMIF(量化书目统计!A:A,H1176,量化书目统计!G:G)</f>
        <v>0</v>
      </c>
    </row>
    <row r="1177" spans="1:50" x14ac:dyDescent="0.3">
      <c r="A1177" t="s">
        <v>4226</v>
      </c>
      <c r="B1177" t="s">
        <v>539</v>
      </c>
      <c r="C1177" t="s">
        <v>117</v>
      </c>
      <c r="D1177">
        <v>4</v>
      </c>
      <c r="E1177" t="s">
        <v>4236</v>
      </c>
      <c r="F1177" s="1" t="s">
        <v>4237</v>
      </c>
      <c r="G1177" t="s">
        <v>4238</v>
      </c>
      <c r="H1177" t="e">
        <f>VLOOKUP(F1177,#REF!,2,FALSE)</f>
        <v>#REF!</v>
      </c>
      <c r="I1177" t="s">
        <v>65</v>
      </c>
      <c r="J1177" s="4">
        <v>44507</v>
      </c>
      <c r="K1177" s="4">
        <v>44566</v>
      </c>
      <c r="L1177" s="3">
        <f t="shared" si="72"/>
        <v>59</v>
      </c>
      <c r="M1177" s="4">
        <v>44567</v>
      </c>
      <c r="N1177">
        <f t="shared" si="73"/>
        <v>60</v>
      </c>
      <c r="O1177">
        <v>1</v>
      </c>
      <c r="P1177" t="e">
        <f>VLOOKUP(F1177,#REF!,3,FALSE)</f>
        <v>#REF!</v>
      </c>
      <c r="Q1177">
        <f t="shared" si="74"/>
        <v>0</v>
      </c>
      <c r="R1177" t="str">
        <f t="shared" si="75"/>
        <v/>
      </c>
      <c r="S1177" t="s">
        <v>38</v>
      </c>
      <c r="T1177">
        <v>10</v>
      </c>
      <c r="U1177">
        <v>1</v>
      </c>
      <c r="V1177" t="s">
        <v>38</v>
      </c>
      <c r="W1177">
        <v>18</v>
      </c>
      <c r="X1177">
        <v>50</v>
      </c>
      <c r="Y1177">
        <v>11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e">
        <f>VLOOKUP(A1177,#REF!,4,FALSE)</f>
        <v>#REF!</v>
      </c>
      <c r="AW1177" t="e">
        <f>VLOOKUP(A1177,#REF!,5,FALSE)</f>
        <v>#REF!</v>
      </c>
      <c r="AX1177">
        <f>SUMIF(量化书目统计!A:A,H1177,量化书目统计!G:G)</f>
        <v>0</v>
      </c>
    </row>
    <row r="1178" spans="1:50" x14ac:dyDescent="0.3">
      <c r="A1178" t="s">
        <v>4239</v>
      </c>
      <c r="B1178" t="s">
        <v>539</v>
      </c>
      <c r="C1178" t="s">
        <v>117</v>
      </c>
      <c r="D1178">
        <v>4</v>
      </c>
      <c r="E1178" t="s">
        <v>736</v>
      </c>
      <c r="F1178" s="1" t="s">
        <v>2645</v>
      </c>
      <c r="G1178" t="s">
        <v>738</v>
      </c>
      <c r="H1178" t="e">
        <f>VLOOKUP(F1178,#REF!,2,FALSE)</f>
        <v>#REF!</v>
      </c>
      <c r="I1178" t="s">
        <v>59</v>
      </c>
      <c r="J1178" s="4">
        <v>44124</v>
      </c>
      <c r="K1178" s="4">
        <v>44347</v>
      </c>
      <c r="L1178" s="3">
        <f t="shared" si="72"/>
        <v>223</v>
      </c>
      <c r="M1178" s="4">
        <v>44319</v>
      </c>
      <c r="N1178">
        <f t="shared" si="73"/>
        <v>195</v>
      </c>
      <c r="O1178">
        <v>1</v>
      </c>
      <c r="P1178" t="e">
        <f>VLOOKUP(F1178,#REF!,3,FALSE)</f>
        <v>#REF!</v>
      </c>
      <c r="Q1178">
        <f t="shared" si="74"/>
        <v>1</v>
      </c>
      <c r="R1178" t="str">
        <f t="shared" si="75"/>
        <v>1-工科数学分析基础</v>
      </c>
      <c r="S1178" t="s">
        <v>28</v>
      </c>
      <c r="T1178">
        <v>7</v>
      </c>
      <c r="U1178">
        <v>3</v>
      </c>
      <c r="V1178" t="s">
        <v>80</v>
      </c>
      <c r="W1178">
        <v>14</v>
      </c>
      <c r="X1178">
        <v>7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e">
        <f>VLOOKUP(A1178,#REF!,4,FALSE)</f>
        <v>#REF!</v>
      </c>
      <c r="AW1178" t="e">
        <f>VLOOKUP(A1178,#REF!,5,FALSE)</f>
        <v>#REF!</v>
      </c>
      <c r="AX1178">
        <f>SUMIF(量化书目统计!A:A,H1178,量化书目统计!G:G)</f>
        <v>0</v>
      </c>
    </row>
    <row r="1179" spans="1:50" x14ac:dyDescent="0.3">
      <c r="A1179" t="s">
        <v>4239</v>
      </c>
      <c r="B1179" t="s">
        <v>539</v>
      </c>
      <c r="C1179" t="s">
        <v>117</v>
      </c>
      <c r="D1179">
        <v>4</v>
      </c>
      <c r="E1179" t="s">
        <v>736</v>
      </c>
      <c r="F1179" s="1" t="s">
        <v>739</v>
      </c>
      <c r="G1179" t="s">
        <v>740</v>
      </c>
      <c r="H1179" t="e">
        <f>VLOOKUP(F1179,#REF!,2,FALSE)</f>
        <v>#REF!</v>
      </c>
      <c r="I1179" t="s">
        <v>59</v>
      </c>
      <c r="J1179" s="4">
        <v>44347</v>
      </c>
      <c r="K1179" s="4">
        <v>44517</v>
      </c>
      <c r="L1179" s="3">
        <f t="shared" si="72"/>
        <v>170</v>
      </c>
      <c r="M1179" s="4">
        <v>44446</v>
      </c>
      <c r="N1179">
        <f t="shared" si="73"/>
        <v>99</v>
      </c>
      <c r="O1179">
        <v>1</v>
      </c>
      <c r="P1179" t="e">
        <f>VLOOKUP(F1179,#REF!,3,FALSE)</f>
        <v>#REF!</v>
      </c>
      <c r="Q1179">
        <f t="shared" si="74"/>
        <v>1</v>
      </c>
      <c r="R1179" t="str">
        <f t="shared" si="75"/>
        <v>1-工科数学分析基础</v>
      </c>
      <c r="S1179" t="s">
        <v>80</v>
      </c>
      <c r="T1179">
        <v>14</v>
      </c>
      <c r="U1179">
        <v>3</v>
      </c>
      <c r="V1179" t="s">
        <v>38</v>
      </c>
      <c r="W1179">
        <v>11</v>
      </c>
      <c r="X1179">
        <v>34</v>
      </c>
      <c r="Y1179">
        <v>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e">
        <f>VLOOKUP(A1179,#REF!,4,FALSE)</f>
        <v>#REF!</v>
      </c>
      <c r="AW1179" t="e">
        <f>VLOOKUP(A1179,#REF!,5,FALSE)</f>
        <v>#REF!</v>
      </c>
      <c r="AX1179">
        <f>SUMIF(量化书目统计!A:A,H1179,量化书目统计!G:G)</f>
        <v>0</v>
      </c>
    </row>
    <row r="1180" spans="1:50" x14ac:dyDescent="0.3">
      <c r="A1180" t="s">
        <v>4239</v>
      </c>
      <c r="B1180" t="s">
        <v>539</v>
      </c>
      <c r="C1180" t="s">
        <v>117</v>
      </c>
      <c r="D1180">
        <v>4</v>
      </c>
      <c r="E1180" t="s">
        <v>4258</v>
      </c>
      <c r="F1180" s="1" t="s">
        <v>4259</v>
      </c>
      <c r="G1180" t="s">
        <v>4260</v>
      </c>
      <c r="H1180" t="e">
        <f>VLOOKUP(F1180,#REF!,2,FALSE)</f>
        <v>#REF!</v>
      </c>
      <c r="I1180" t="s">
        <v>59</v>
      </c>
      <c r="J1180" s="4">
        <v>44257</v>
      </c>
      <c r="K1180" s="4">
        <v>44347</v>
      </c>
      <c r="L1180" s="3">
        <f t="shared" si="72"/>
        <v>90</v>
      </c>
      <c r="M1180" s="4">
        <v>44319</v>
      </c>
      <c r="N1180">
        <f t="shared" si="73"/>
        <v>62</v>
      </c>
      <c r="O1180">
        <v>1</v>
      </c>
      <c r="P1180" t="e">
        <f>VLOOKUP(F1180,#REF!,3,FALSE)</f>
        <v>#REF!</v>
      </c>
      <c r="Q1180">
        <f t="shared" si="74"/>
        <v>1</v>
      </c>
      <c r="R1180" t="str">
        <f t="shared" si="75"/>
        <v>1-吉米多维奇数学分析习题集精选详解</v>
      </c>
      <c r="S1180" t="s">
        <v>80</v>
      </c>
      <c r="T1180">
        <v>1</v>
      </c>
      <c r="U1180">
        <v>1</v>
      </c>
      <c r="V1180" t="s">
        <v>80</v>
      </c>
      <c r="W1180">
        <v>14</v>
      </c>
      <c r="X1180">
        <v>21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e">
        <f>VLOOKUP(A1180,#REF!,4,FALSE)</f>
        <v>#REF!</v>
      </c>
      <c r="AW1180" t="e">
        <f>VLOOKUP(A1180,#REF!,5,FALSE)</f>
        <v>#REF!</v>
      </c>
      <c r="AX1180">
        <f>SUMIF(量化书目统计!A:A,H1180,量化书目统计!G:G)</f>
        <v>0</v>
      </c>
    </row>
    <row r="1181" spans="1:50" x14ac:dyDescent="0.3">
      <c r="A1181" t="s">
        <v>4239</v>
      </c>
      <c r="B1181" t="s">
        <v>539</v>
      </c>
      <c r="C1181" t="s">
        <v>117</v>
      </c>
      <c r="D1181">
        <v>4</v>
      </c>
      <c r="E1181" t="s">
        <v>4240</v>
      </c>
      <c r="F1181" s="1" t="s">
        <v>4241</v>
      </c>
      <c r="G1181" t="s">
        <v>4242</v>
      </c>
      <c r="H1181" t="e">
        <f>VLOOKUP(F1181,#REF!,2,FALSE)</f>
        <v>#REF!</v>
      </c>
      <c r="I1181" t="s">
        <v>317</v>
      </c>
      <c r="J1181" s="4">
        <v>44089</v>
      </c>
      <c r="K1181" s="4">
        <v>44124</v>
      </c>
      <c r="L1181" s="3">
        <f t="shared" si="72"/>
        <v>35</v>
      </c>
      <c r="M1181" s="4">
        <v>44151</v>
      </c>
      <c r="N1181">
        <f t="shared" si="73"/>
        <v>62</v>
      </c>
      <c r="O1181">
        <v>1</v>
      </c>
      <c r="P1181" t="e">
        <f>VLOOKUP(F1181,#REF!,3,FALSE)</f>
        <v>#REF!</v>
      </c>
      <c r="Q1181">
        <f t="shared" si="74"/>
        <v>0</v>
      </c>
      <c r="R1181" t="str">
        <f t="shared" si="75"/>
        <v/>
      </c>
      <c r="S1181" t="s">
        <v>28</v>
      </c>
      <c r="T1181">
        <v>2</v>
      </c>
      <c r="U1181">
        <v>1</v>
      </c>
      <c r="V1181" t="s">
        <v>28</v>
      </c>
      <c r="W1181">
        <v>7</v>
      </c>
      <c r="X1181">
        <v>2</v>
      </c>
      <c r="Y1181">
        <v>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e">
        <f>VLOOKUP(A1181,#REF!,4,FALSE)</f>
        <v>#REF!</v>
      </c>
      <c r="AW1181" t="e">
        <f>VLOOKUP(A1181,#REF!,5,FALSE)</f>
        <v>#REF!</v>
      </c>
      <c r="AX1181">
        <f>SUMIF(量化书目统计!A:A,H1181,量化书目统计!G:G)</f>
        <v>0</v>
      </c>
    </row>
    <row r="1182" spans="1:50" x14ac:dyDescent="0.3">
      <c r="A1182" t="s">
        <v>4239</v>
      </c>
      <c r="B1182" t="s">
        <v>539</v>
      </c>
      <c r="C1182" t="s">
        <v>117</v>
      </c>
      <c r="D1182">
        <v>4</v>
      </c>
      <c r="E1182" t="s">
        <v>1089</v>
      </c>
      <c r="F1182" s="1" t="s">
        <v>4243</v>
      </c>
      <c r="G1182" t="s">
        <v>4244</v>
      </c>
      <c r="H1182" t="e">
        <f>VLOOKUP(F1182,#REF!,2,FALSE)</f>
        <v>#REF!</v>
      </c>
      <c r="I1182" t="s">
        <v>59</v>
      </c>
      <c r="J1182" s="4">
        <v>44168</v>
      </c>
      <c r="K1182" s="4">
        <v>44257</v>
      </c>
      <c r="L1182" s="3">
        <f t="shared" si="72"/>
        <v>89</v>
      </c>
      <c r="M1182" s="4">
        <v>44260</v>
      </c>
      <c r="N1182">
        <f t="shared" si="73"/>
        <v>92</v>
      </c>
      <c r="O1182">
        <v>1</v>
      </c>
      <c r="P1182" t="e">
        <f>VLOOKUP(F1182,#REF!,3,FALSE)</f>
        <v>#REF!</v>
      </c>
      <c r="Q1182">
        <f t="shared" si="74"/>
        <v>3</v>
      </c>
      <c r="R1182" t="str">
        <f t="shared" si="75"/>
        <v>3-线性代数</v>
      </c>
      <c r="S1182" t="s">
        <v>28</v>
      </c>
      <c r="T1182">
        <v>13</v>
      </c>
      <c r="U1182">
        <v>1</v>
      </c>
      <c r="V1182" t="s">
        <v>80</v>
      </c>
      <c r="W1182">
        <v>1</v>
      </c>
      <c r="X1182">
        <v>13</v>
      </c>
      <c r="Y1182">
        <v>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e">
        <f>VLOOKUP(A1182,#REF!,4,FALSE)</f>
        <v>#REF!</v>
      </c>
      <c r="AW1182" t="e">
        <f>VLOOKUP(A1182,#REF!,5,FALSE)</f>
        <v>#REF!</v>
      </c>
      <c r="AX1182">
        <f>SUMIF(量化书目统计!A:A,H1182,量化书目统计!G:G)</f>
        <v>0</v>
      </c>
    </row>
    <row r="1183" spans="1:50" x14ac:dyDescent="0.3">
      <c r="A1183" t="s">
        <v>4239</v>
      </c>
      <c r="B1183" t="s">
        <v>539</v>
      </c>
      <c r="C1183" t="s">
        <v>117</v>
      </c>
      <c r="D1183">
        <v>4</v>
      </c>
      <c r="E1183" t="s">
        <v>1103</v>
      </c>
      <c r="F1183" s="1" t="s">
        <v>1104</v>
      </c>
      <c r="G1183" t="s">
        <v>1105</v>
      </c>
      <c r="H1183" t="e">
        <f>VLOOKUP(F1183,#REF!,2,FALSE)</f>
        <v>#REF!</v>
      </c>
      <c r="I1183" t="s">
        <v>59</v>
      </c>
      <c r="J1183" s="4">
        <v>44174</v>
      </c>
      <c r="K1183" s="4">
        <v>44257</v>
      </c>
      <c r="L1183" s="3">
        <f t="shared" si="72"/>
        <v>83</v>
      </c>
      <c r="M1183" s="4">
        <v>44260</v>
      </c>
      <c r="N1183">
        <f t="shared" si="73"/>
        <v>86</v>
      </c>
      <c r="O1183">
        <v>1</v>
      </c>
      <c r="P1183" t="e">
        <f>VLOOKUP(F1183,#REF!,3,FALSE)</f>
        <v>#REF!</v>
      </c>
      <c r="Q1183">
        <f t="shared" si="74"/>
        <v>0</v>
      </c>
      <c r="R1183" t="str">
        <f t="shared" si="75"/>
        <v/>
      </c>
      <c r="S1183" t="s">
        <v>28</v>
      </c>
      <c r="T1183">
        <v>14</v>
      </c>
      <c r="U1183">
        <v>1</v>
      </c>
      <c r="V1183" t="s">
        <v>80</v>
      </c>
      <c r="W1183">
        <v>1</v>
      </c>
      <c r="X1183">
        <v>14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e">
        <f>VLOOKUP(A1183,#REF!,4,FALSE)</f>
        <v>#REF!</v>
      </c>
      <c r="AW1183" t="e">
        <f>VLOOKUP(A1183,#REF!,5,FALSE)</f>
        <v>#REF!</v>
      </c>
      <c r="AX1183">
        <f>SUMIF(量化书目统计!A:A,H1183,量化书目统计!G:G)</f>
        <v>0</v>
      </c>
    </row>
    <row r="1184" spans="1:50" x14ac:dyDescent="0.3">
      <c r="A1184" t="s">
        <v>4239</v>
      </c>
      <c r="B1184" t="s">
        <v>539</v>
      </c>
      <c r="C1184" t="s">
        <v>117</v>
      </c>
      <c r="D1184">
        <v>4</v>
      </c>
      <c r="E1184" t="s">
        <v>4245</v>
      </c>
      <c r="F1184" s="1" t="s">
        <v>4246</v>
      </c>
      <c r="G1184" t="s">
        <v>4247</v>
      </c>
      <c r="H1184" t="e">
        <f>VLOOKUP(F1184,#REF!,2,FALSE)</f>
        <v>#REF!</v>
      </c>
      <c r="I1184" t="s">
        <v>59</v>
      </c>
      <c r="J1184" s="4">
        <v>44547</v>
      </c>
      <c r="K1184" s="4">
        <v>44632</v>
      </c>
      <c r="L1184" s="3">
        <f t="shared" si="72"/>
        <v>85</v>
      </c>
      <c r="M1184" s="4">
        <v>44624</v>
      </c>
      <c r="N1184">
        <f t="shared" si="73"/>
        <v>77</v>
      </c>
      <c r="O1184">
        <v>1</v>
      </c>
      <c r="P1184" t="e">
        <f>VLOOKUP(F1184,#REF!,3,FALSE)</f>
        <v>#REF!</v>
      </c>
      <c r="Q1184">
        <f t="shared" si="74"/>
        <v>2</v>
      </c>
      <c r="R1184" t="str">
        <f t="shared" si="75"/>
        <v>2-概率论与数理统计辅导</v>
      </c>
      <c r="S1184" t="s">
        <v>38</v>
      </c>
      <c r="T1184">
        <v>15</v>
      </c>
      <c r="U1184">
        <v>1</v>
      </c>
      <c r="V1184" t="s">
        <v>99</v>
      </c>
      <c r="W1184">
        <v>4</v>
      </c>
      <c r="X1184">
        <v>55</v>
      </c>
      <c r="Y1184">
        <v>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e">
        <f>VLOOKUP(A1184,#REF!,4,FALSE)</f>
        <v>#REF!</v>
      </c>
      <c r="AW1184" t="e">
        <f>VLOOKUP(A1184,#REF!,5,FALSE)</f>
        <v>#REF!</v>
      </c>
      <c r="AX1184">
        <f>SUMIF(量化书目统计!A:A,H1184,量化书目统计!G:G)</f>
        <v>0</v>
      </c>
    </row>
    <row r="1185" spans="1:50" x14ac:dyDescent="0.3">
      <c r="A1185" t="s">
        <v>4239</v>
      </c>
      <c r="B1185" t="s">
        <v>539</v>
      </c>
      <c r="C1185" t="s">
        <v>117</v>
      </c>
      <c r="D1185">
        <v>4</v>
      </c>
      <c r="E1185" t="s">
        <v>1089</v>
      </c>
      <c r="F1185" s="1" t="s">
        <v>1578</v>
      </c>
      <c r="G1185" t="s">
        <v>1579</v>
      </c>
      <c r="H1185" t="e">
        <f>VLOOKUP(F1185,#REF!,2,FALSE)</f>
        <v>#REF!</v>
      </c>
      <c r="I1185" t="s">
        <v>59</v>
      </c>
      <c r="J1185" s="4">
        <v>44091</v>
      </c>
      <c r="K1185" s="4">
        <v>44161</v>
      </c>
      <c r="L1185" s="3">
        <f t="shared" si="72"/>
        <v>70</v>
      </c>
      <c r="M1185" s="4">
        <v>44151</v>
      </c>
      <c r="N1185">
        <f t="shared" si="73"/>
        <v>60</v>
      </c>
      <c r="O1185">
        <v>1</v>
      </c>
      <c r="P1185" t="e">
        <f>VLOOKUP(F1185,#REF!,3,FALSE)</f>
        <v>#REF!</v>
      </c>
      <c r="Q1185">
        <f t="shared" si="74"/>
        <v>3</v>
      </c>
      <c r="R1185" t="str">
        <f t="shared" si="75"/>
        <v>3-线性代数</v>
      </c>
      <c r="S1185" t="s">
        <v>28</v>
      </c>
      <c r="T1185">
        <v>2</v>
      </c>
      <c r="U1185">
        <v>1</v>
      </c>
      <c r="V1185" t="s">
        <v>28</v>
      </c>
      <c r="W1185">
        <v>12</v>
      </c>
      <c r="X1185">
        <v>2</v>
      </c>
      <c r="Y1185">
        <v>17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e">
        <f>VLOOKUP(A1185,#REF!,4,FALSE)</f>
        <v>#REF!</v>
      </c>
      <c r="AW1185" t="e">
        <f>VLOOKUP(A1185,#REF!,5,FALSE)</f>
        <v>#REF!</v>
      </c>
      <c r="AX1185">
        <f>SUMIF(量化书目统计!A:A,H1185,量化书目统计!G:G)</f>
        <v>0</v>
      </c>
    </row>
    <row r="1186" spans="1:50" x14ac:dyDescent="0.3">
      <c r="A1186" t="s">
        <v>4239</v>
      </c>
      <c r="B1186" t="s">
        <v>539</v>
      </c>
      <c r="C1186" t="s">
        <v>117</v>
      </c>
      <c r="D1186">
        <v>4</v>
      </c>
      <c r="E1186" t="s">
        <v>3431</v>
      </c>
      <c r="F1186" s="1" t="s">
        <v>3432</v>
      </c>
      <c r="G1186" t="s">
        <v>3433</v>
      </c>
      <c r="H1186" t="e">
        <f>VLOOKUP(F1186,#REF!,2,FALSE)</f>
        <v>#REF!</v>
      </c>
      <c r="I1186" t="s">
        <v>175</v>
      </c>
      <c r="J1186" s="4">
        <v>44362</v>
      </c>
      <c r="K1186" s="4">
        <v>44458</v>
      </c>
      <c r="L1186" s="3">
        <f t="shared" si="72"/>
        <v>96</v>
      </c>
      <c r="M1186" s="4">
        <v>44446</v>
      </c>
      <c r="N1186">
        <f t="shared" si="73"/>
        <v>84</v>
      </c>
      <c r="O1186">
        <v>1</v>
      </c>
      <c r="P1186" t="e">
        <f>VLOOKUP(F1186,#REF!,3,FALSE)</f>
        <v>#REF!</v>
      </c>
      <c r="Q1186">
        <f t="shared" si="74"/>
        <v>0</v>
      </c>
      <c r="R1186" t="str">
        <f t="shared" si="75"/>
        <v/>
      </c>
      <c r="S1186" t="s">
        <v>80</v>
      </c>
      <c r="T1186">
        <v>16</v>
      </c>
      <c r="U1186">
        <v>1</v>
      </c>
      <c r="V1186" t="s">
        <v>38</v>
      </c>
      <c r="W1186">
        <v>3</v>
      </c>
      <c r="X1186">
        <v>36</v>
      </c>
      <c r="Y1186">
        <v>13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e">
        <f>VLOOKUP(A1186,#REF!,4,FALSE)</f>
        <v>#REF!</v>
      </c>
      <c r="AW1186" t="e">
        <f>VLOOKUP(A1186,#REF!,5,FALSE)</f>
        <v>#REF!</v>
      </c>
      <c r="AX1186">
        <f>SUMIF(量化书目统计!A:A,H1186,量化书目统计!G:G)</f>
        <v>0</v>
      </c>
    </row>
    <row r="1187" spans="1:50" x14ac:dyDescent="0.3">
      <c r="A1187" t="s">
        <v>4239</v>
      </c>
      <c r="B1187" t="s">
        <v>539</v>
      </c>
      <c r="C1187" t="s">
        <v>117</v>
      </c>
      <c r="D1187">
        <v>4</v>
      </c>
      <c r="E1187" t="s">
        <v>4248</v>
      </c>
      <c r="F1187" s="1" t="s">
        <v>4249</v>
      </c>
      <c r="G1187" t="s">
        <v>4250</v>
      </c>
      <c r="H1187" t="e">
        <f>VLOOKUP(F1187,#REF!,2,FALSE)</f>
        <v>#REF!</v>
      </c>
      <c r="I1187" t="s">
        <v>59</v>
      </c>
      <c r="J1187" s="4">
        <v>44162</v>
      </c>
      <c r="K1187" s="4">
        <v>44257</v>
      </c>
      <c r="L1187" s="3">
        <f t="shared" si="72"/>
        <v>95</v>
      </c>
      <c r="M1187" s="4">
        <v>44260</v>
      </c>
      <c r="N1187">
        <f t="shared" si="73"/>
        <v>98</v>
      </c>
      <c r="O1187">
        <v>1</v>
      </c>
      <c r="P1187" t="e">
        <f>VLOOKUP(F1187,#REF!,3,FALSE)</f>
        <v>#REF!</v>
      </c>
      <c r="Q1187">
        <f t="shared" si="74"/>
        <v>0</v>
      </c>
      <c r="R1187" t="str">
        <f t="shared" si="75"/>
        <v/>
      </c>
      <c r="S1187" t="s">
        <v>28</v>
      </c>
      <c r="T1187">
        <v>12</v>
      </c>
      <c r="U1187">
        <v>1</v>
      </c>
      <c r="V1187" t="s">
        <v>80</v>
      </c>
      <c r="W1187">
        <v>1</v>
      </c>
      <c r="X1187">
        <v>12</v>
      </c>
      <c r="Y1187">
        <v>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e">
        <f>VLOOKUP(A1187,#REF!,4,FALSE)</f>
        <v>#REF!</v>
      </c>
      <c r="AW1187" t="e">
        <f>VLOOKUP(A1187,#REF!,5,FALSE)</f>
        <v>#REF!</v>
      </c>
      <c r="AX1187">
        <f>SUMIF(量化书目统计!A:A,H1187,量化书目统计!G:G)</f>
        <v>0</v>
      </c>
    </row>
    <row r="1188" spans="1:50" x14ac:dyDescent="0.3">
      <c r="A1188" t="s">
        <v>4239</v>
      </c>
      <c r="B1188" t="s">
        <v>539</v>
      </c>
      <c r="C1188" t="s">
        <v>117</v>
      </c>
      <c r="D1188">
        <v>4</v>
      </c>
      <c r="E1188" t="s">
        <v>4251</v>
      </c>
      <c r="F1188" s="1" t="s">
        <v>4252</v>
      </c>
      <c r="G1188" t="s">
        <v>4253</v>
      </c>
      <c r="H1188" t="e">
        <f>VLOOKUP(F1188,#REF!,2,FALSE)</f>
        <v>#REF!</v>
      </c>
      <c r="I1188" t="s">
        <v>49</v>
      </c>
      <c r="J1188" s="4">
        <v>44149</v>
      </c>
      <c r="K1188" s="4">
        <v>44169</v>
      </c>
      <c r="L1188" s="3">
        <f t="shared" si="72"/>
        <v>20</v>
      </c>
      <c r="M1188" s="4">
        <v>44179</v>
      </c>
      <c r="N1188">
        <f t="shared" si="73"/>
        <v>30</v>
      </c>
      <c r="O1188">
        <v>1</v>
      </c>
      <c r="P1188" t="e">
        <f>VLOOKUP(F1188,#REF!,3,FALSE)</f>
        <v>#REF!</v>
      </c>
      <c r="Q1188">
        <f t="shared" si="74"/>
        <v>0</v>
      </c>
      <c r="R1188" t="str">
        <f t="shared" si="75"/>
        <v/>
      </c>
      <c r="S1188" t="s">
        <v>28</v>
      </c>
      <c r="T1188">
        <v>10</v>
      </c>
      <c r="U1188">
        <v>1</v>
      </c>
      <c r="V1188" t="s">
        <v>28</v>
      </c>
      <c r="W1188">
        <v>13</v>
      </c>
      <c r="X1188">
        <v>10</v>
      </c>
      <c r="Y1188">
        <v>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e">
        <f>VLOOKUP(A1188,#REF!,4,FALSE)</f>
        <v>#REF!</v>
      </c>
      <c r="AW1188" t="e">
        <f>VLOOKUP(A1188,#REF!,5,FALSE)</f>
        <v>#REF!</v>
      </c>
      <c r="AX1188">
        <f>SUMIF(量化书目统计!A:A,H1188,量化书目统计!G:G)</f>
        <v>0</v>
      </c>
    </row>
    <row r="1189" spans="1:50" x14ac:dyDescent="0.3">
      <c r="A1189" t="s">
        <v>4239</v>
      </c>
      <c r="B1189" t="s">
        <v>539</v>
      </c>
      <c r="C1189" t="s">
        <v>117</v>
      </c>
      <c r="D1189">
        <v>4</v>
      </c>
      <c r="E1189" t="s">
        <v>4254</v>
      </c>
      <c r="F1189" s="1" t="s">
        <v>4255</v>
      </c>
      <c r="G1189" t="s">
        <v>4256</v>
      </c>
      <c r="H1189" t="e">
        <f>VLOOKUP(F1189,#REF!,2,FALSE)</f>
        <v>#REF!</v>
      </c>
      <c r="I1189" t="s">
        <v>175</v>
      </c>
      <c r="J1189" s="4">
        <v>44362</v>
      </c>
      <c r="K1189" s="4">
        <v>44458</v>
      </c>
      <c r="L1189" s="3">
        <f t="shared" si="72"/>
        <v>96</v>
      </c>
      <c r="M1189" s="4">
        <v>44446</v>
      </c>
      <c r="N1189">
        <f t="shared" si="73"/>
        <v>84</v>
      </c>
      <c r="O1189">
        <v>1</v>
      </c>
      <c r="P1189" t="e">
        <f>VLOOKUP(F1189,#REF!,3,FALSE)</f>
        <v>#REF!</v>
      </c>
      <c r="Q1189">
        <f t="shared" si="74"/>
        <v>0</v>
      </c>
      <c r="R1189" t="str">
        <f t="shared" si="75"/>
        <v/>
      </c>
      <c r="S1189" t="s">
        <v>80</v>
      </c>
      <c r="T1189">
        <v>16</v>
      </c>
      <c r="U1189">
        <v>1</v>
      </c>
      <c r="V1189" t="s">
        <v>38</v>
      </c>
      <c r="W1189">
        <v>3</v>
      </c>
      <c r="X1189">
        <v>36</v>
      </c>
      <c r="Y1189">
        <v>19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 t="e">
        <f>VLOOKUP(A1189,#REF!,4,FALSE)</f>
        <v>#REF!</v>
      </c>
      <c r="AW1189" t="e">
        <f>VLOOKUP(A1189,#REF!,5,FALSE)</f>
        <v>#REF!</v>
      </c>
      <c r="AX1189">
        <f>SUMIF(量化书目统计!A:A,H1189,量化书目统计!G:G)</f>
        <v>0</v>
      </c>
    </row>
    <row r="1190" spans="1:50" x14ac:dyDescent="0.3">
      <c r="A1190" t="s">
        <v>4239</v>
      </c>
      <c r="B1190" t="s">
        <v>539</v>
      </c>
      <c r="C1190" t="s">
        <v>117</v>
      </c>
      <c r="D1190">
        <v>4</v>
      </c>
      <c r="E1190" t="s">
        <v>4015</v>
      </c>
      <c r="F1190" s="1" t="s">
        <v>4257</v>
      </c>
      <c r="G1190" t="s">
        <v>4017</v>
      </c>
      <c r="H1190" t="e">
        <f>VLOOKUP(F1190,#REF!,2,FALSE)</f>
        <v>#REF!</v>
      </c>
      <c r="I1190" t="s">
        <v>74</v>
      </c>
      <c r="J1190" s="4">
        <v>44089</v>
      </c>
      <c r="K1190" s="4">
        <v>44124</v>
      </c>
      <c r="L1190" s="3">
        <f t="shared" si="72"/>
        <v>35</v>
      </c>
      <c r="M1190" s="4">
        <v>44123</v>
      </c>
      <c r="N1190">
        <f t="shared" si="73"/>
        <v>34</v>
      </c>
      <c r="O1190">
        <v>1</v>
      </c>
      <c r="P1190" t="e">
        <f>VLOOKUP(F1190,#REF!,3,FALSE)</f>
        <v>#REF!</v>
      </c>
      <c r="Q1190">
        <f t="shared" si="74"/>
        <v>0</v>
      </c>
      <c r="R1190" t="str">
        <f t="shared" si="75"/>
        <v/>
      </c>
      <c r="S1190" t="s">
        <v>28</v>
      </c>
      <c r="T1190">
        <v>2</v>
      </c>
      <c r="U1190">
        <v>2</v>
      </c>
      <c r="V1190" t="s">
        <v>28</v>
      </c>
      <c r="W1190">
        <v>7</v>
      </c>
      <c r="X1190">
        <v>2</v>
      </c>
      <c r="Y1190">
        <v>15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e">
        <f>VLOOKUP(A1190,#REF!,4,FALSE)</f>
        <v>#REF!</v>
      </c>
      <c r="AW1190" t="e">
        <f>VLOOKUP(A1190,#REF!,5,FALSE)</f>
        <v>#REF!</v>
      </c>
      <c r="AX1190">
        <f>SUMIF(量化书目统计!A:A,H1190,量化书目统计!G:G)</f>
        <v>0</v>
      </c>
    </row>
    <row r="1191" spans="1:50" x14ac:dyDescent="0.3">
      <c r="A1191" t="s">
        <v>4239</v>
      </c>
      <c r="B1191" t="s">
        <v>539</v>
      </c>
      <c r="C1191" t="s">
        <v>117</v>
      </c>
      <c r="D1191">
        <v>4</v>
      </c>
      <c r="E1191" t="s">
        <v>619</v>
      </c>
      <c r="F1191" s="1" t="s">
        <v>620</v>
      </c>
      <c r="G1191" t="s">
        <v>621</v>
      </c>
      <c r="H1191" t="e">
        <f>VLOOKUP(F1191,#REF!,2,FALSE)</f>
        <v>#REF!</v>
      </c>
      <c r="I1191" t="s">
        <v>59</v>
      </c>
      <c r="J1191" s="4">
        <v>44174</v>
      </c>
      <c r="K1191" s="4">
        <v>44257</v>
      </c>
      <c r="L1191" s="3">
        <f t="shared" si="72"/>
        <v>83</v>
      </c>
      <c r="M1191" s="4">
        <v>44260</v>
      </c>
      <c r="N1191">
        <f t="shared" si="73"/>
        <v>86</v>
      </c>
      <c r="O1191">
        <v>1</v>
      </c>
      <c r="P1191" t="e">
        <f>VLOOKUP(F1191,#REF!,3,FALSE)</f>
        <v>#REF!</v>
      </c>
      <c r="Q1191">
        <f t="shared" si="74"/>
        <v>0</v>
      </c>
      <c r="R1191" t="str">
        <f t="shared" si="75"/>
        <v/>
      </c>
      <c r="S1191" t="s">
        <v>28</v>
      </c>
      <c r="T1191">
        <v>14</v>
      </c>
      <c r="U1191">
        <v>1</v>
      </c>
      <c r="V1191" t="s">
        <v>80</v>
      </c>
      <c r="W1191">
        <v>1</v>
      </c>
      <c r="X1191">
        <v>14</v>
      </c>
      <c r="Y1191">
        <v>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e">
        <f>VLOOKUP(A1191,#REF!,4,FALSE)</f>
        <v>#REF!</v>
      </c>
      <c r="AW1191" t="e">
        <f>VLOOKUP(A1191,#REF!,5,FALSE)</f>
        <v>#REF!</v>
      </c>
      <c r="AX1191">
        <f>SUMIF(量化书目统计!A:A,H1191,量化书目统计!G:G)</f>
        <v>0</v>
      </c>
    </row>
    <row r="1192" spans="1:50" x14ac:dyDescent="0.3">
      <c r="A1192" t="s">
        <v>4239</v>
      </c>
      <c r="B1192" t="s">
        <v>539</v>
      </c>
      <c r="C1192" t="s">
        <v>117</v>
      </c>
      <c r="D1192">
        <v>4</v>
      </c>
      <c r="E1192" t="s">
        <v>1744</v>
      </c>
      <c r="F1192" s="1" t="s">
        <v>4261</v>
      </c>
      <c r="G1192" t="s">
        <v>4262</v>
      </c>
      <c r="H1192" t="e">
        <f>VLOOKUP(F1192,#REF!,2,FALSE)</f>
        <v>#REF!</v>
      </c>
      <c r="I1192" t="s">
        <v>49</v>
      </c>
      <c r="J1192" s="4">
        <v>44307</v>
      </c>
      <c r="K1192" s="4">
        <v>44347</v>
      </c>
      <c r="L1192" s="3">
        <f t="shared" si="72"/>
        <v>40</v>
      </c>
      <c r="M1192" s="4">
        <v>44337</v>
      </c>
      <c r="N1192">
        <f t="shared" si="73"/>
        <v>30</v>
      </c>
      <c r="O1192">
        <v>1</v>
      </c>
      <c r="P1192" t="e">
        <f>VLOOKUP(F1192,#REF!,3,FALSE)</f>
        <v>#REF!</v>
      </c>
      <c r="Q1192">
        <f t="shared" si="74"/>
        <v>0</v>
      </c>
      <c r="R1192" t="str">
        <f t="shared" si="75"/>
        <v/>
      </c>
      <c r="S1192" t="s">
        <v>80</v>
      </c>
      <c r="T1192">
        <v>8</v>
      </c>
      <c r="U1192">
        <v>1</v>
      </c>
      <c r="V1192" t="s">
        <v>80</v>
      </c>
      <c r="W1192">
        <v>14</v>
      </c>
      <c r="X1192">
        <v>28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e">
        <f>VLOOKUP(A1192,#REF!,4,FALSE)</f>
        <v>#REF!</v>
      </c>
      <c r="AW1192" t="e">
        <f>VLOOKUP(A1192,#REF!,5,FALSE)</f>
        <v>#REF!</v>
      </c>
      <c r="AX1192">
        <f>SUMIF(量化书目统计!A:A,H1192,量化书目统计!G:G)</f>
        <v>0</v>
      </c>
    </row>
    <row r="1193" spans="1:50" x14ac:dyDescent="0.3">
      <c r="A1193" t="s">
        <v>4239</v>
      </c>
      <c r="B1193" t="s">
        <v>539</v>
      </c>
      <c r="C1193" t="s">
        <v>117</v>
      </c>
      <c r="D1193">
        <v>4</v>
      </c>
      <c r="E1193" t="s">
        <v>1744</v>
      </c>
      <c r="F1193" s="1" t="s">
        <v>4261</v>
      </c>
      <c r="G1193" t="s">
        <v>4262</v>
      </c>
      <c r="H1193" t="e">
        <f>VLOOKUP(F1193,#REF!,2,FALSE)</f>
        <v>#REF!</v>
      </c>
      <c r="I1193" t="s">
        <v>49</v>
      </c>
      <c r="J1193" s="4">
        <v>44347</v>
      </c>
      <c r="K1193" s="4">
        <v>44379</v>
      </c>
      <c r="L1193" s="3">
        <f t="shared" si="72"/>
        <v>32</v>
      </c>
      <c r="M1193" s="4">
        <v>44377</v>
      </c>
      <c r="N1193">
        <f t="shared" si="73"/>
        <v>30</v>
      </c>
      <c r="O1193">
        <v>1</v>
      </c>
      <c r="P1193" t="e">
        <f>VLOOKUP(F1193,#REF!,3,FALSE)</f>
        <v>#REF!</v>
      </c>
      <c r="Q1193">
        <f t="shared" si="74"/>
        <v>0</v>
      </c>
      <c r="R1193" t="str">
        <f t="shared" si="75"/>
        <v/>
      </c>
      <c r="S1193" t="s">
        <v>80</v>
      </c>
      <c r="T1193">
        <v>14</v>
      </c>
      <c r="U1193">
        <v>1</v>
      </c>
      <c r="V1193" t="s">
        <v>80</v>
      </c>
      <c r="W1193">
        <v>18</v>
      </c>
      <c r="X1193">
        <v>34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e">
        <f>VLOOKUP(A1193,#REF!,4,FALSE)</f>
        <v>#REF!</v>
      </c>
      <c r="AW1193" t="e">
        <f>VLOOKUP(A1193,#REF!,5,FALSE)</f>
        <v>#REF!</v>
      </c>
      <c r="AX1193">
        <f>SUMIF(量化书目统计!A:A,H1193,量化书目统计!G:G)</f>
        <v>0</v>
      </c>
    </row>
    <row r="1194" spans="1:50" x14ac:dyDescent="0.3">
      <c r="A1194" t="s">
        <v>4239</v>
      </c>
      <c r="B1194" t="s">
        <v>539</v>
      </c>
      <c r="C1194" t="s">
        <v>117</v>
      </c>
      <c r="D1194">
        <v>4</v>
      </c>
      <c r="E1194" t="s">
        <v>1744</v>
      </c>
      <c r="F1194" s="1" t="s">
        <v>4261</v>
      </c>
      <c r="G1194" t="s">
        <v>4262</v>
      </c>
      <c r="H1194" t="e">
        <f>VLOOKUP(F1194,#REF!,2,FALSE)</f>
        <v>#REF!</v>
      </c>
      <c r="I1194" t="s">
        <v>49</v>
      </c>
      <c r="J1194" s="4">
        <v>44379</v>
      </c>
      <c r="K1194" s="4">
        <v>44517</v>
      </c>
      <c r="L1194" s="3">
        <f t="shared" si="72"/>
        <v>138</v>
      </c>
      <c r="M1194" s="4">
        <v>44447</v>
      </c>
      <c r="N1194">
        <f t="shared" si="73"/>
        <v>68</v>
      </c>
      <c r="O1194">
        <v>1</v>
      </c>
      <c r="P1194" t="e">
        <f>VLOOKUP(F1194,#REF!,3,FALSE)</f>
        <v>#REF!</v>
      </c>
      <c r="Q1194">
        <f t="shared" si="74"/>
        <v>0</v>
      </c>
      <c r="R1194" t="str">
        <f t="shared" si="75"/>
        <v/>
      </c>
      <c r="S1194" t="s">
        <v>80</v>
      </c>
      <c r="T1194">
        <v>18</v>
      </c>
      <c r="U1194">
        <v>1</v>
      </c>
      <c r="V1194" t="s">
        <v>38</v>
      </c>
      <c r="W1194">
        <v>11</v>
      </c>
      <c r="X1194">
        <v>38</v>
      </c>
      <c r="Y1194">
        <v>11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e">
        <f>VLOOKUP(A1194,#REF!,4,FALSE)</f>
        <v>#REF!</v>
      </c>
      <c r="AW1194" t="e">
        <f>VLOOKUP(A1194,#REF!,5,FALSE)</f>
        <v>#REF!</v>
      </c>
      <c r="AX1194">
        <f>SUMIF(量化书目统计!A:A,H1194,量化书目统计!G:G)</f>
        <v>0</v>
      </c>
    </row>
    <row r="1195" spans="1:50" x14ac:dyDescent="0.3">
      <c r="A1195" t="s">
        <v>4239</v>
      </c>
      <c r="B1195" t="s">
        <v>539</v>
      </c>
      <c r="C1195" t="s">
        <v>117</v>
      </c>
      <c r="D1195">
        <v>4</v>
      </c>
      <c r="E1195" t="s">
        <v>1539</v>
      </c>
      <c r="F1195" s="1" t="s">
        <v>1540</v>
      </c>
      <c r="G1195" t="s">
        <v>1541</v>
      </c>
      <c r="H1195" t="e">
        <f>VLOOKUP(F1195,#REF!,2,FALSE)</f>
        <v>#REF!</v>
      </c>
      <c r="I1195" t="s">
        <v>59</v>
      </c>
      <c r="J1195" s="4">
        <v>44547</v>
      </c>
      <c r="K1195" s="4">
        <v>44632</v>
      </c>
      <c r="L1195" s="3">
        <f t="shared" si="72"/>
        <v>85</v>
      </c>
      <c r="M1195" s="4">
        <v>44624</v>
      </c>
      <c r="N1195">
        <f t="shared" si="73"/>
        <v>77</v>
      </c>
      <c r="O1195">
        <v>1</v>
      </c>
      <c r="P1195" t="e">
        <f>VLOOKUP(F1195,#REF!,3,FALSE)</f>
        <v>#REF!</v>
      </c>
      <c r="Q1195">
        <f t="shared" si="74"/>
        <v>4</v>
      </c>
      <c r="R1195" t="str">
        <f t="shared" si="75"/>
        <v>4-运筹学方法与模型</v>
      </c>
      <c r="S1195" t="s">
        <v>38</v>
      </c>
      <c r="T1195">
        <v>15</v>
      </c>
      <c r="U1195">
        <v>1</v>
      </c>
      <c r="V1195" t="s">
        <v>99</v>
      </c>
      <c r="W1195">
        <v>4</v>
      </c>
      <c r="X1195">
        <v>55</v>
      </c>
      <c r="Y1195">
        <v>19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 t="e">
        <f>VLOOKUP(A1195,#REF!,4,FALSE)</f>
        <v>#REF!</v>
      </c>
      <c r="AW1195" t="e">
        <f>VLOOKUP(A1195,#REF!,5,FALSE)</f>
        <v>#REF!</v>
      </c>
      <c r="AX1195">
        <f>SUMIF(量化书目统计!A:A,H1195,量化书目统计!G:G)</f>
        <v>0</v>
      </c>
    </row>
    <row r="1196" spans="1:50" x14ac:dyDescent="0.3">
      <c r="A1196" t="s">
        <v>4239</v>
      </c>
      <c r="B1196" t="s">
        <v>539</v>
      </c>
      <c r="C1196" t="s">
        <v>117</v>
      </c>
      <c r="D1196">
        <v>4</v>
      </c>
      <c r="E1196" t="s">
        <v>474</v>
      </c>
      <c r="F1196" s="1" t="s">
        <v>475</v>
      </c>
      <c r="G1196" t="s">
        <v>476</v>
      </c>
      <c r="H1196" t="e">
        <f>VLOOKUP(F1196,#REF!,2,FALSE)</f>
        <v>#REF!</v>
      </c>
      <c r="I1196" t="s">
        <v>158</v>
      </c>
      <c r="J1196" s="4">
        <v>44379</v>
      </c>
      <c r="K1196" s="4">
        <v>44458</v>
      </c>
      <c r="L1196" s="3">
        <f t="shared" si="72"/>
        <v>79</v>
      </c>
      <c r="M1196" s="4">
        <v>44447</v>
      </c>
      <c r="N1196">
        <f t="shared" si="73"/>
        <v>68</v>
      </c>
      <c r="O1196">
        <v>1</v>
      </c>
      <c r="P1196" t="e">
        <f>VLOOKUP(F1196,#REF!,3,FALSE)</f>
        <v>#REF!</v>
      </c>
      <c r="Q1196">
        <f t="shared" si="74"/>
        <v>0</v>
      </c>
      <c r="R1196" t="str">
        <f t="shared" si="75"/>
        <v/>
      </c>
      <c r="S1196" t="s">
        <v>80</v>
      </c>
      <c r="T1196">
        <v>18</v>
      </c>
      <c r="U1196">
        <v>1</v>
      </c>
      <c r="V1196" t="s">
        <v>38</v>
      </c>
      <c r="W1196">
        <v>3</v>
      </c>
      <c r="X1196">
        <v>38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e">
        <f>VLOOKUP(A1196,#REF!,4,FALSE)</f>
        <v>#REF!</v>
      </c>
      <c r="AW1196" t="e">
        <f>VLOOKUP(A1196,#REF!,5,FALSE)</f>
        <v>#REF!</v>
      </c>
      <c r="AX1196">
        <f>SUMIF(量化书目统计!A:A,H1196,量化书目统计!G:G)</f>
        <v>0</v>
      </c>
    </row>
    <row r="1197" spans="1:50" x14ac:dyDescent="0.3">
      <c r="A1197" t="s">
        <v>4239</v>
      </c>
      <c r="B1197" t="s">
        <v>539</v>
      </c>
      <c r="C1197" t="s">
        <v>117</v>
      </c>
      <c r="D1197">
        <v>4</v>
      </c>
      <c r="E1197" t="s">
        <v>1896</v>
      </c>
      <c r="F1197" s="1" t="s">
        <v>2472</v>
      </c>
      <c r="G1197" t="s">
        <v>1898</v>
      </c>
      <c r="H1197" t="e">
        <f>VLOOKUP(F1197,#REF!,2,FALSE)</f>
        <v>#REF!</v>
      </c>
      <c r="I1197" t="s">
        <v>1417</v>
      </c>
      <c r="J1197" s="4">
        <v>44347</v>
      </c>
      <c r="K1197" s="4">
        <v>44517</v>
      </c>
      <c r="L1197" s="3">
        <f t="shared" si="72"/>
        <v>170</v>
      </c>
      <c r="M1197" s="4">
        <v>44446</v>
      </c>
      <c r="N1197">
        <f t="shared" si="73"/>
        <v>99</v>
      </c>
      <c r="O1197">
        <v>1</v>
      </c>
      <c r="P1197" t="e">
        <f>VLOOKUP(F1197,#REF!,3,FALSE)</f>
        <v>#REF!</v>
      </c>
      <c r="Q1197">
        <f t="shared" si="74"/>
        <v>0</v>
      </c>
      <c r="R1197" t="str">
        <f t="shared" si="75"/>
        <v/>
      </c>
      <c r="S1197" t="s">
        <v>80</v>
      </c>
      <c r="T1197">
        <v>14</v>
      </c>
      <c r="U1197">
        <v>2</v>
      </c>
      <c r="V1197" t="s">
        <v>38</v>
      </c>
      <c r="W1197">
        <v>11</v>
      </c>
      <c r="X1197">
        <v>34</v>
      </c>
      <c r="Y1197">
        <v>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 t="e">
        <f>VLOOKUP(A1197,#REF!,4,FALSE)</f>
        <v>#REF!</v>
      </c>
      <c r="AW1197" t="e">
        <f>VLOOKUP(A1197,#REF!,5,FALSE)</f>
        <v>#REF!</v>
      </c>
      <c r="AX1197">
        <f>SUMIF(量化书目统计!A:A,H1197,量化书目统计!G:G)</f>
        <v>0</v>
      </c>
    </row>
    <row r="1198" spans="1:50" x14ac:dyDescent="0.3">
      <c r="A1198" t="s">
        <v>4239</v>
      </c>
      <c r="B1198" t="s">
        <v>539</v>
      </c>
      <c r="C1198" t="s">
        <v>117</v>
      </c>
      <c r="D1198">
        <v>4</v>
      </c>
      <c r="E1198" t="s">
        <v>4263</v>
      </c>
      <c r="F1198" s="1" t="s">
        <v>4264</v>
      </c>
      <c r="G1198" t="s">
        <v>4265</v>
      </c>
      <c r="H1198" t="e">
        <f>VLOOKUP(F1198,#REF!,2,FALSE)</f>
        <v>#REF!</v>
      </c>
      <c r="I1198" t="s">
        <v>49</v>
      </c>
      <c r="J1198" s="4">
        <v>44149</v>
      </c>
      <c r="K1198" s="4">
        <v>44169</v>
      </c>
      <c r="L1198" s="3">
        <f t="shared" si="72"/>
        <v>20</v>
      </c>
      <c r="M1198" s="4">
        <v>44179</v>
      </c>
      <c r="N1198">
        <f t="shared" si="73"/>
        <v>30</v>
      </c>
      <c r="O1198">
        <v>1</v>
      </c>
      <c r="P1198" t="e">
        <f>VLOOKUP(F1198,#REF!,3,FALSE)</f>
        <v>#REF!</v>
      </c>
      <c r="Q1198">
        <f t="shared" si="74"/>
        <v>0</v>
      </c>
      <c r="R1198" t="str">
        <f t="shared" si="75"/>
        <v/>
      </c>
      <c r="S1198" t="s">
        <v>28</v>
      </c>
      <c r="T1198">
        <v>10</v>
      </c>
      <c r="U1198">
        <v>1</v>
      </c>
      <c r="V1198" t="s">
        <v>28</v>
      </c>
      <c r="W1198">
        <v>13</v>
      </c>
      <c r="X1198">
        <v>10</v>
      </c>
      <c r="Y1198">
        <v>14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e">
        <f>VLOOKUP(A1198,#REF!,4,FALSE)</f>
        <v>#REF!</v>
      </c>
      <c r="AW1198" t="e">
        <f>VLOOKUP(A1198,#REF!,5,FALSE)</f>
        <v>#REF!</v>
      </c>
      <c r="AX1198">
        <f>SUMIF(量化书目统计!A:A,H1198,量化书目统计!G:G)</f>
        <v>0</v>
      </c>
    </row>
    <row r="1199" spans="1:50" x14ac:dyDescent="0.3">
      <c r="A1199" t="s">
        <v>4239</v>
      </c>
      <c r="B1199" t="s">
        <v>539</v>
      </c>
      <c r="C1199" t="s">
        <v>117</v>
      </c>
      <c r="D1199">
        <v>4</v>
      </c>
      <c r="E1199" t="s">
        <v>477</v>
      </c>
      <c r="F1199" s="1" t="s">
        <v>478</v>
      </c>
      <c r="G1199" t="s">
        <v>479</v>
      </c>
      <c r="H1199" t="e">
        <f>VLOOKUP(F1199,#REF!,2,FALSE)</f>
        <v>#REF!</v>
      </c>
      <c r="I1199" t="s">
        <v>158</v>
      </c>
      <c r="J1199" s="4">
        <v>44379</v>
      </c>
      <c r="K1199" s="4">
        <v>44458</v>
      </c>
      <c r="L1199" s="3">
        <f t="shared" si="72"/>
        <v>79</v>
      </c>
      <c r="M1199" s="4">
        <v>44447</v>
      </c>
      <c r="N1199">
        <f t="shared" si="73"/>
        <v>68</v>
      </c>
      <c r="O1199">
        <v>1</v>
      </c>
      <c r="P1199" t="e">
        <f>VLOOKUP(F1199,#REF!,3,FALSE)</f>
        <v>#REF!</v>
      </c>
      <c r="Q1199">
        <f t="shared" si="74"/>
        <v>0</v>
      </c>
      <c r="R1199" t="str">
        <f t="shared" si="75"/>
        <v/>
      </c>
      <c r="S1199" t="s">
        <v>80</v>
      </c>
      <c r="T1199">
        <v>18</v>
      </c>
      <c r="U1199">
        <v>1</v>
      </c>
      <c r="V1199" t="s">
        <v>38</v>
      </c>
      <c r="W1199">
        <v>3</v>
      </c>
      <c r="X1199">
        <v>38</v>
      </c>
      <c r="Y1199">
        <v>14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e">
        <f>VLOOKUP(A1199,#REF!,4,FALSE)</f>
        <v>#REF!</v>
      </c>
      <c r="AW1199" t="e">
        <f>VLOOKUP(A1199,#REF!,5,FALSE)</f>
        <v>#REF!</v>
      </c>
      <c r="AX1199">
        <f>SUMIF(量化书目统计!A:A,H1199,量化书目统计!G:G)</f>
        <v>0</v>
      </c>
    </row>
    <row r="1200" spans="1:50" x14ac:dyDescent="0.3">
      <c r="A1200" t="s">
        <v>4239</v>
      </c>
      <c r="B1200" t="s">
        <v>539</v>
      </c>
      <c r="C1200" t="s">
        <v>117</v>
      </c>
      <c r="D1200">
        <v>4</v>
      </c>
      <c r="E1200" t="s">
        <v>2376</v>
      </c>
      <c r="F1200" s="1" t="s">
        <v>2377</v>
      </c>
      <c r="G1200" t="s">
        <v>2378</v>
      </c>
      <c r="H1200" t="e">
        <f>VLOOKUP(F1200,#REF!,2,FALSE)</f>
        <v>#REF!</v>
      </c>
      <c r="I1200" t="s">
        <v>59</v>
      </c>
      <c r="J1200" s="4">
        <v>44168</v>
      </c>
      <c r="K1200" s="4">
        <v>44257</v>
      </c>
      <c r="L1200" s="3">
        <f t="shared" si="72"/>
        <v>89</v>
      </c>
      <c r="M1200" s="4">
        <v>44260</v>
      </c>
      <c r="N1200">
        <f t="shared" si="73"/>
        <v>92</v>
      </c>
      <c r="O1200">
        <v>1</v>
      </c>
      <c r="P1200" t="e">
        <f>VLOOKUP(F1200,#REF!,3,FALSE)</f>
        <v>#REF!</v>
      </c>
      <c r="Q1200">
        <f t="shared" si="74"/>
        <v>0</v>
      </c>
      <c r="R1200" t="str">
        <f t="shared" si="75"/>
        <v/>
      </c>
      <c r="S1200" t="s">
        <v>28</v>
      </c>
      <c r="T1200">
        <v>13</v>
      </c>
      <c r="U1200">
        <v>1</v>
      </c>
      <c r="V1200" t="s">
        <v>80</v>
      </c>
      <c r="W1200">
        <v>1</v>
      </c>
      <c r="X1200">
        <v>13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e">
        <f>VLOOKUP(A1200,#REF!,4,FALSE)</f>
        <v>#REF!</v>
      </c>
      <c r="AW1200" t="e">
        <f>VLOOKUP(A1200,#REF!,5,FALSE)</f>
        <v>#REF!</v>
      </c>
      <c r="AX1200">
        <f>SUMIF(量化书目统计!A:A,H1200,量化书目统计!G:G)</f>
        <v>0</v>
      </c>
    </row>
    <row r="1201" spans="1:50" x14ac:dyDescent="0.3">
      <c r="A1201" t="s">
        <v>4239</v>
      </c>
      <c r="B1201" t="s">
        <v>539</v>
      </c>
      <c r="C1201" t="s">
        <v>117</v>
      </c>
      <c r="D1201">
        <v>4</v>
      </c>
      <c r="E1201" t="s">
        <v>4266</v>
      </c>
      <c r="F1201" s="1" t="s">
        <v>4267</v>
      </c>
      <c r="G1201" t="s">
        <v>4268</v>
      </c>
      <c r="H1201" t="e">
        <f>VLOOKUP(F1201,#REF!,2,FALSE)</f>
        <v>#REF!</v>
      </c>
      <c r="I1201" t="s">
        <v>59</v>
      </c>
      <c r="J1201" s="4">
        <v>44347</v>
      </c>
      <c r="K1201" s="4">
        <v>44517</v>
      </c>
      <c r="L1201" s="3">
        <f t="shared" si="72"/>
        <v>170</v>
      </c>
      <c r="M1201" s="4">
        <v>44446</v>
      </c>
      <c r="N1201">
        <f t="shared" si="73"/>
        <v>99</v>
      </c>
      <c r="O1201">
        <v>1</v>
      </c>
      <c r="P1201" t="e">
        <f>VLOOKUP(F1201,#REF!,3,FALSE)</f>
        <v>#REF!</v>
      </c>
      <c r="Q1201">
        <f t="shared" si="74"/>
        <v>0</v>
      </c>
      <c r="R1201" t="str">
        <f t="shared" si="75"/>
        <v/>
      </c>
      <c r="S1201" t="s">
        <v>80</v>
      </c>
      <c r="T1201">
        <v>14</v>
      </c>
      <c r="U1201">
        <v>1</v>
      </c>
      <c r="V1201" t="s">
        <v>38</v>
      </c>
      <c r="W1201">
        <v>11</v>
      </c>
      <c r="X1201">
        <v>34</v>
      </c>
      <c r="Y1201">
        <v>19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 t="e">
        <f>VLOOKUP(A1201,#REF!,4,FALSE)</f>
        <v>#REF!</v>
      </c>
      <c r="AW1201" t="e">
        <f>VLOOKUP(A1201,#REF!,5,FALSE)</f>
        <v>#REF!</v>
      </c>
      <c r="AX1201">
        <f>SUMIF(量化书目统计!A:A,H1201,量化书目统计!G:G)</f>
        <v>0</v>
      </c>
    </row>
    <row r="1202" spans="1:50" x14ac:dyDescent="0.3">
      <c r="A1202" t="s">
        <v>4239</v>
      </c>
      <c r="B1202" t="s">
        <v>539</v>
      </c>
      <c r="C1202" t="s">
        <v>117</v>
      </c>
      <c r="D1202">
        <v>4</v>
      </c>
      <c r="E1202" t="s">
        <v>2102</v>
      </c>
      <c r="F1202" s="1" t="s">
        <v>2103</v>
      </c>
      <c r="G1202" t="s">
        <v>2104</v>
      </c>
      <c r="H1202" t="e">
        <f>VLOOKUP(F1202,#REF!,2,FALSE)</f>
        <v>#REF!</v>
      </c>
      <c r="I1202" t="s">
        <v>59</v>
      </c>
      <c r="J1202" s="4">
        <v>44174</v>
      </c>
      <c r="K1202" s="4">
        <v>44257</v>
      </c>
      <c r="L1202" s="3">
        <f t="shared" si="72"/>
        <v>83</v>
      </c>
      <c r="M1202" s="4">
        <v>44260</v>
      </c>
      <c r="N1202">
        <f t="shared" si="73"/>
        <v>86</v>
      </c>
      <c r="O1202">
        <v>1</v>
      </c>
      <c r="P1202" t="e">
        <f>VLOOKUP(F1202,#REF!,3,FALSE)</f>
        <v>#REF!</v>
      </c>
      <c r="Q1202">
        <f t="shared" si="74"/>
        <v>0</v>
      </c>
      <c r="R1202" t="str">
        <f t="shared" si="75"/>
        <v/>
      </c>
      <c r="S1202" t="s">
        <v>28</v>
      </c>
      <c r="T1202">
        <v>14</v>
      </c>
      <c r="U1202">
        <v>1</v>
      </c>
      <c r="V1202" t="s">
        <v>80</v>
      </c>
      <c r="W1202">
        <v>1</v>
      </c>
      <c r="X1202">
        <v>14</v>
      </c>
      <c r="Y1202">
        <v>19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 t="e">
        <f>VLOOKUP(A1202,#REF!,4,FALSE)</f>
        <v>#REF!</v>
      </c>
      <c r="AW1202" t="e">
        <f>VLOOKUP(A1202,#REF!,5,FALSE)</f>
        <v>#REF!</v>
      </c>
      <c r="AX1202">
        <f>SUMIF(量化书目统计!A:A,H1202,量化书目统计!G:G)</f>
        <v>0</v>
      </c>
    </row>
    <row r="1203" spans="1:50" x14ac:dyDescent="0.3">
      <c r="A1203" t="s">
        <v>4239</v>
      </c>
      <c r="B1203" t="s">
        <v>539</v>
      </c>
      <c r="C1203" t="s">
        <v>117</v>
      </c>
      <c r="D1203">
        <v>4</v>
      </c>
      <c r="E1203" t="s">
        <v>1096</v>
      </c>
      <c r="F1203" s="1" t="s">
        <v>3122</v>
      </c>
      <c r="G1203" t="s">
        <v>3123</v>
      </c>
      <c r="H1203" t="e">
        <f>VLOOKUP(F1203,#REF!,2,FALSE)</f>
        <v>#REF!</v>
      </c>
      <c r="I1203" t="s">
        <v>158</v>
      </c>
      <c r="J1203" s="4">
        <v>44379</v>
      </c>
      <c r="K1203" s="4">
        <v>44517</v>
      </c>
      <c r="L1203" s="3">
        <f t="shared" si="72"/>
        <v>138</v>
      </c>
      <c r="M1203" s="4">
        <v>44447</v>
      </c>
      <c r="N1203">
        <f t="shared" si="73"/>
        <v>68</v>
      </c>
      <c r="O1203">
        <v>1</v>
      </c>
      <c r="P1203" t="e">
        <f>VLOOKUP(F1203,#REF!,3,FALSE)</f>
        <v>#REF!</v>
      </c>
      <c r="Q1203">
        <f t="shared" si="74"/>
        <v>0</v>
      </c>
      <c r="R1203" t="str">
        <f t="shared" si="75"/>
        <v/>
      </c>
      <c r="S1203" t="s">
        <v>80</v>
      </c>
      <c r="T1203">
        <v>18</v>
      </c>
      <c r="U1203">
        <v>1</v>
      </c>
      <c r="V1203" t="s">
        <v>38</v>
      </c>
      <c r="W1203">
        <v>11</v>
      </c>
      <c r="X1203">
        <v>38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e">
        <f>VLOOKUP(A1203,#REF!,4,FALSE)</f>
        <v>#REF!</v>
      </c>
      <c r="AW1203" t="e">
        <f>VLOOKUP(A1203,#REF!,5,FALSE)</f>
        <v>#REF!</v>
      </c>
      <c r="AX1203">
        <f>SUMIF(量化书目统计!A:A,H1203,量化书目统计!G:G)</f>
        <v>0</v>
      </c>
    </row>
    <row r="1204" spans="1:50" x14ac:dyDescent="0.3">
      <c r="A1204" t="s">
        <v>4269</v>
      </c>
      <c r="B1204" t="s">
        <v>539</v>
      </c>
      <c r="C1204" t="s">
        <v>117</v>
      </c>
      <c r="D1204">
        <v>4</v>
      </c>
      <c r="E1204" t="s">
        <v>112</v>
      </c>
      <c r="F1204" s="1" t="s">
        <v>113</v>
      </c>
      <c r="G1204" t="s">
        <v>114</v>
      </c>
      <c r="H1204" t="e">
        <f>VLOOKUP(F1204,#REF!,2,FALSE)</f>
        <v>#REF!</v>
      </c>
      <c r="I1204" t="s">
        <v>59</v>
      </c>
      <c r="J1204" s="4">
        <v>44138</v>
      </c>
      <c r="K1204" s="4">
        <v>44149</v>
      </c>
      <c r="L1204" s="3">
        <f t="shared" si="72"/>
        <v>11</v>
      </c>
      <c r="M1204" s="4">
        <v>44200</v>
      </c>
      <c r="N1204">
        <f t="shared" si="73"/>
        <v>62</v>
      </c>
      <c r="O1204">
        <v>1</v>
      </c>
      <c r="P1204" t="e">
        <f>VLOOKUP(F1204,#REF!,3,FALSE)</f>
        <v>#REF!</v>
      </c>
      <c r="Q1204">
        <f t="shared" si="74"/>
        <v>1</v>
      </c>
      <c r="R1204" t="str">
        <f t="shared" si="75"/>
        <v>1-数学分析解题指南</v>
      </c>
      <c r="S1204" t="s">
        <v>28</v>
      </c>
      <c r="T1204">
        <v>9</v>
      </c>
      <c r="U1204">
        <v>3</v>
      </c>
      <c r="V1204" t="s">
        <v>28</v>
      </c>
      <c r="W1204">
        <v>10</v>
      </c>
      <c r="X1204">
        <v>9</v>
      </c>
      <c r="Y1204">
        <v>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e">
        <f>VLOOKUP(A1204,#REF!,4,FALSE)</f>
        <v>#REF!</v>
      </c>
      <c r="AW1204" t="e">
        <f>VLOOKUP(A1204,#REF!,5,FALSE)</f>
        <v>#REF!</v>
      </c>
      <c r="AX1204">
        <f>SUMIF(量化书目统计!A:A,H1204,量化书目统计!G:G)</f>
        <v>0</v>
      </c>
    </row>
    <row r="1205" spans="1:50" x14ac:dyDescent="0.3">
      <c r="A1205" t="s">
        <v>4269</v>
      </c>
      <c r="B1205" t="s">
        <v>539</v>
      </c>
      <c r="C1205" t="s">
        <v>117</v>
      </c>
      <c r="D1205">
        <v>4</v>
      </c>
      <c r="E1205" t="s">
        <v>112</v>
      </c>
      <c r="F1205" s="1" t="s">
        <v>115</v>
      </c>
      <c r="G1205" t="s">
        <v>114</v>
      </c>
      <c r="H1205" t="e">
        <f>VLOOKUP(F1205,#REF!,2,FALSE)</f>
        <v>#REF!</v>
      </c>
      <c r="I1205" t="s">
        <v>59</v>
      </c>
      <c r="J1205" s="4">
        <v>44098</v>
      </c>
      <c r="K1205" s="4">
        <v>44138</v>
      </c>
      <c r="L1205" s="3">
        <f t="shared" si="72"/>
        <v>40</v>
      </c>
      <c r="M1205" s="4">
        <v>44158</v>
      </c>
      <c r="N1205">
        <f t="shared" si="73"/>
        <v>60</v>
      </c>
      <c r="O1205">
        <v>1</v>
      </c>
      <c r="P1205" t="e">
        <f>VLOOKUP(F1205,#REF!,3,FALSE)</f>
        <v>#REF!</v>
      </c>
      <c r="Q1205">
        <f t="shared" si="74"/>
        <v>1</v>
      </c>
      <c r="R1205" t="str">
        <f t="shared" si="75"/>
        <v>1-数学分析解题指南</v>
      </c>
      <c r="S1205" t="s">
        <v>28</v>
      </c>
      <c r="T1205">
        <v>3</v>
      </c>
      <c r="U1205">
        <v>2</v>
      </c>
      <c r="V1205" t="s">
        <v>28</v>
      </c>
      <c r="W1205">
        <v>9</v>
      </c>
      <c r="X1205">
        <v>3</v>
      </c>
      <c r="Y1205">
        <v>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 t="e">
        <f>VLOOKUP(A1205,#REF!,4,FALSE)</f>
        <v>#REF!</v>
      </c>
      <c r="AW1205" t="e">
        <f>VLOOKUP(A1205,#REF!,5,FALSE)</f>
        <v>#REF!</v>
      </c>
      <c r="AX1205">
        <f>SUMIF(量化书目统计!A:A,H1205,量化书目统计!G:G)</f>
        <v>0</v>
      </c>
    </row>
    <row r="1206" spans="1:50" x14ac:dyDescent="0.3">
      <c r="A1206" t="s">
        <v>4269</v>
      </c>
      <c r="B1206" t="s">
        <v>539</v>
      </c>
      <c r="C1206" t="s">
        <v>117</v>
      </c>
      <c r="D1206">
        <v>4</v>
      </c>
      <c r="E1206" t="s">
        <v>112</v>
      </c>
      <c r="F1206" s="1" t="s">
        <v>115</v>
      </c>
      <c r="G1206" t="s">
        <v>114</v>
      </c>
      <c r="H1206" t="e">
        <f>VLOOKUP(F1206,#REF!,2,FALSE)</f>
        <v>#REF!</v>
      </c>
      <c r="I1206" t="s">
        <v>59</v>
      </c>
      <c r="J1206" s="4">
        <v>44149</v>
      </c>
      <c r="K1206" s="4">
        <v>44316</v>
      </c>
      <c r="L1206" s="3">
        <f t="shared" si="72"/>
        <v>167</v>
      </c>
      <c r="M1206" s="4">
        <v>44319</v>
      </c>
      <c r="N1206">
        <f t="shared" si="73"/>
        <v>170</v>
      </c>
      <c r="O1206">
        <v>1</v>
      </c>
      <c r="P1206" t="e">
        <f>VLOOKUP(F1206,#REF!,3,FALSE)</f>
        <v>#REF!</v>
      </c>
      <c r="Q1206">
        <f t="shared" si="74"/>
        <v>1</v>
      </c>
      <c r="R1206" t="str">
        <f t="shared" si="75"/>
        <v>1-数学分析解题指南</v>
      </c>
      <c r="S1206" t="s">
        <v>28</v>
      </c>
      <c r="T1206">
        <v>10</v>
      </c>
      <c r="U1206">
        <v>2</v>
      </c>
      <c r="V1206" t="s">
        <v>80</v>
      </c>
      <c r="W1206">
        <v>9</v>
      </c>
      <c r="X1206">
        <v>10</v>
      </c>
      <c r="Y1206">
        <v>15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e">
        <f>VLOOKUP(A1206,#REF!,4,FALSE)</f>
        <v>#REF!</v>
      </c>
      <c r="AW1206" t="e">
        <f>VLOOKUP(A1206,#REF!,5,FALSE)</f>
        <v>#REF!</v>
      </c>
      <c r="AX1206">
        <f>SUMIF(量化书目统计!A:A,H1206,量化书目统计!G:G)</f>
        <v>0</v>
      </c>
    </row>
    <row r="1207" spans="1:50" x14ac:dyDescent="0.3">
      <c r="A1207" t="s">
        <v>4269</v>
      </c>
      <c r="B1207" t="s">
        <v>539</v>
      </c>
      <c r="C1207" t="s">
        <v>117</v>
      </c>
      <c r="D1207">
        <v>4</v>
      </c>
      <c r="E1207" t="s">
        <v>112</v>
      </c>
      <c r="F1207" s="1" t="s">
        <v>115</v>
      </c>
      <c r="G1207" t="s">
        <v>114</v>
      </c>
      <c r="H1207" t="e">
        <f>VLOOKUP(F1207,#REF!,2,FALSE)</f>
        <v>#REF!</v>
      </c>
      <c r="I1207" t="s">
        <v>59</v>
      </c>
      <c r="J1207" s="4">
        <v>44316</v>
      </c>
      <c r="K1207" s="4">
        <v>44375</v>
      </c>
      <c r="L1207" s="3">
        <f t="shared" si="72"/>
        <v>59</v>
      </c>
      <c r="M1207" s="4">
        <v>44376</v>
      </c>
      <c r="N1207">
        <f t="shared" si="73"/>
        <v>60</v>
      </c>
      <c r="O1207">
        <v>1</v>
      </c>
      <c r="P1207" t="e">
        <f>VLOOKUP(F1207,#REF!,3,FALSE)</f>
        <v>#REF!</v>
      </c>
      <c r="Q1207">
        <f t="shared" si="74"/>
        <v>1</v>
      </c>
      <c r="R1207" t="str">
        <f t="shared" si="75"/>
        <v>1-数学分析解题指南</v>
      </c>
      <c r="S1207" t="s">
        <v>80</v>
      </c>
      <c r="T1207">
        <v>9</v>
      </c>
      <c r="U1207">
        <v>2</v>
      </c>
      <c r="V1207" t="s">
        <v>80</v>
      </c>
      <c r="W1207">
        <v>18</v>
      </c>
      <c r="X1207">
        <v>29</v>
      </c>
      <c r="Y1207">
        <v>15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e">
        <f>VLOOKUP(A1207,#REF!,4,FALSE)</f>
        <v>#REF!</v>
      </c>
      <c r="AW1207" t="e">
        <f>VLOOKUP(A1207,#REF!,5,FALSE)</f>
        <v>#REF!</v>
      </c>
      <c r="AX1207">
        <f>SUMIF(量化书目统计!A:A,H1207,量化书目统计!G:G)</f>
        <v>0</v>
      </c>
    </row>
    <row r="1208" spans="1:50" x14ac:dyDescent="0.3">
      <c r="A1208" t="s">
        <v>4269</v>
      </c>
      <c r="B1208" t="s">
        <v>539</v>
      </c>
      <c r="C1208" t="s">
        <v>117</v>
      </c>
      <c r="D1208">
        <v>4</v>
      </c>
      <c r="E1208" t="s">
        <v>112</v>
      </c>
      <c r="F1208" s="1" t="s">
        <v>115</v>
      </c>
      <c r="G1208" t="s">
        <v>114</v>
      </c>
      <c r="H1208" t="e">
        <f>VLOOKUP(F1208,#REF!,2,FALSE)</f>
        <v>#REF!</v>
      </c>
      <c r="I1208" t="s">
        <v>59</v>
      </c>
      <c r="J1208" s="4">
        <v>44375</v>
      </c>
      <c r="K1208" s="4">
        <v>44437</v>
      </c>
      <c r="L1208" s="3">
        <f t="shared" si="72"/>
        <v>62</v>
      </c>
      <c r="M1208" s="4">
        <v>44446</v>
      </c>
      <c r="N1208">
        <f t="shared" si="73"/>
        <v>71</v>
      </c>
      <c r="O1208">
        <v>1</v>
      </c>
      <c r="P1208" t="e">
        <f>VLOOKUP(F1208,#REF!,3,FALSE)</f>
        <v>#REF!</v>
      </c>
      <c r="Q1208">
        <f t="shared" si="74"/>
        <v>1</v>
      </c>
      <c r="R1208" t="str">
        <f t="shared" si="75"/>
        <v>1-数学分析解题指南</v>
      </c>
      <c r="S1208" t="s">
        <v>80</v>
      </c>
      <c r="T1208">
        <v>18</v>
      </c>
      <c r="U1208">
        <v>2</v>
      </c>
      <c r="V1208" t="s">
        <v>43</v>
      </c>
      <c r="X1208">
        <v>38</v>
      </c>
      <c r="Y1208">
        <v>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 t="e">
        <f>VLOOKUP(A1208,#REF!,4,FALSE)</f>
        <v>#REF!</v>
      </c>
      <c r="AW1208" t="e">
        <f>VLOOKUP(A1208,#REF!,5,FALSE)</f>
        <v>#REF!</v>
      </c>
      <c r="AX1208">
        <f>SUMIF(量化书目统计!A:A,H1208,量化书目统计!G:G)</f>
        <v>0</v>
      </c>
    </row>
    <row r="1209" spans="1:50" x14ac:dyDescent="0.3">
      <c r="A1209" t="s">
        <v>4269</v>
      </c>
      <c r="B1209" t="s">
        <v>539</v>
      </c>
      <c r="C1209" t="s">
        <v>117</v>
      </c>
      <c r="D1209">
        <v>4</v>
      </c>
      <c r="E1209" t="s">
        <v>4270</v>
      </c>
      <c r="F1209" s="1" t="s">
        <v>4271</v>
      </c>
      <c r="G1209" t="s">
        <v>4272</v>
      </c>
      <c r="H1209" t="e">
        <f>VLOOKUP(F1209,#REF!,2,FALSE)</f>
        <v>#REF!</v>
      </c>
      <c r="I1209" t="s">
        <v>59</v>
      </c>
      <c r="J1209" s="4">
        <v>44149</v>
      </c>
      <c r="K1209" s="4">
        <v>44198</v>
      </c>
      <c r="L1209" s="3">
        <f t="shared" si="72"/>
        <v>49</v>
      </c>
      <c r="M1209" s="4">
        <v>44209</v>
      </c>
      <c r="N1209">
        <f t="shared" si="73"/>
        <v>60</v>
      </c>
      <c r="O1209">
        <v>1</v>
      </c>
      <c r="P1209" t="e">
        <f>VLOOKUP(F1209,#REF!,3,FALSE)</f>
        <v>#REF!</v>
      </c>
      <c r="Q1209">
        <f t="shared" si="74"/>
        <v>1</v>
      </c>
      <c r="R1209" t="str">
        <f t="shared" si="75"/>
        <v>1-数学分析讲义学习辅导书</v>
      </c>
      <c r="S1209" t="s">
        <v>28</v>
      </c>
      <c r="T1209">
        <v>10</v>
      </c>
      <c r="U1209">
        <v>1</v>
      </c>
      <c r="V1209" t="s">
        <v>28</v>
      </c>
      <c r="W1209">
        <v>17</v>
      </c>
      <c r="X1209">
        <v>10</v>
      </c>
      <c r="Y1209">
        <v>4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e">
        <f>VLOOKUP(A1209,#REF!,4,FALSE)</f>
        <v>#REF!</v>
      </c>
      <c r="AW1209" t="e">
        <f>VLOOKUP(A1209,#REF!,5,FALSE)</f>
        <v>#REF!</v>
      </c>
      <c r="AX1209">
        <f>SUMIF(量化书目统计!A:A,H1209,量化书目统计!G:G)</f>
        <v>0</v>
      </c>
    </row>
    <row r="1210" spans="1:50" x14ac:dyDescent="0.3">
      <c r="A1210" t="s">
        <v>4269</v>
      </c>
      <c r="B1210" t="s">
        <v>539</v>
      </c>
      <c r="C1210" t="s">
        <v>117</v>
      </c>
      <c r="D1210">
        <v>4</v>
      </c>
      <c r="E1210" t="s">
        <v>4279</v>
      </c>
      <c r="F1210" s="1" t="s">
        <v>4280</v>
      </c>
      <c r="G1210" t="s">
        <v>4281</v>
      </c>
      <c r="H1210" t="e">
        <f>VLOOKUP(F1210,#REF!,2,FALSE)</f>
        <v>#REF!</v>
      </c>
      <c r="I1210" t="s">
        <v>59</v>
      </c>
      <c r="J1210" s="4">
        <v>44138</v>
      </c>
      <c r="K1210" s="4">
        <v>44259</v>
      </c>
      <c r="L1210" s="3">
        <f t="shared" si="72"/>
        <v>121</v>
      </c>
      <c r="M1210" s="4">
        <v>44260</v>
      </c>
      <c r="N1210">
        <f t="shared" si="73"/>
        <v>122</v>
      </c>
      <c r="O1210">
        <v>1</v>
      </c>
      <c r="P1210" t="e">
        <f>VLOOKUP(F1210,#REF!,3,FALSE)</f>
        <v>#REF!</v>
      </c>
      <c r="Q1210">
        <f t="shared" si="74"/>
        <v>1</v>
      </c>
      <c r="R1210" t="str">
        <f t="shared" si="75"/>
        <v>1-数学分析习题集</v>
      </c>
      <c r="S1210" t="s">
        <v>28</v>
      </c>
      <c r="T1210">
        <v>9</v>
      </c>
      <c r="U1210">
        <v>1</v>
      </c>
      <c r="V1210" t="s">
        <v>80</v>
      </c>
      <c r="W1210">
        <v>1</v>
      </c>
      <c r="X1210">
        <v>9</v>
      </c>
      <c r="Y1210">
        <v>20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 t="e">
        <f>VLOOKUP(A1210,#REF!,4,FALSE)</f>
        <v>#REF!</v>
      </c>
      <c r="AW1210" t="e">
        <f>VLOOKUP(A1210,#REF!,5,FALSE)</f>
        <v>#REF!</v>
      </c>
      <c r="AX1210">
        <f>SUMIF(量化书目统计!A:A,H1210,量化书目统计!G:G)</f>
        <v>0</v>
      </c>
    </row>
    <row r="1211" spans="1:50" x14ac:dyDescent="0.3">
      <c r="A1211" t="s">
        <v>4269</v>
      </c>
      <c r="B1211" t="s">
        <v>539</v>
      </c>
      <c r="C1211" t="s">
        <v>117</v>
      </c>
      <c r="D1211">
        <v>4</v>
      </c>
      <c r="E1211" t="s">
        <v>2796</v>
      </c>
      <c r="F1211" s="1" t="s">
        <v>2797</v>
      </c>
      <c r="G1211" t="s">
        <v>2798</v>
      </c>
      <c r="H1211" t="e">
        <f>VLOOKUP(F1211,#REF!,2,FALSE)</f>
        <v>#REF!</v>
      </c>
      <c r="I1211" t="s">
        <v>59</v>
      </c>
      <c r="J1211" s="4">
        <v>44259</v>
      </c>
      <c r="K1211" s="4">
        <v>44316</v>
      </c>
      <c r="L1211" s="3">
        <f t="shared" si="72"/>
        <v>57</v>
      </c>
      <c r="M1211" s="4">
        <v>44319</v>
      </c>
      <c r="N1211">
        <f t="shared" si="73"/>
        <v>60</v>
      </c>
      <c r="O1211">
        <v>1</v>
      </c>
      <c r="P1211" t="e">
        <f>VLOOKUP(F1211,#REF!,3,FALSE)</f>
        <v>#REF!</v>
      </c>
      <c r="Q1211">
        <f t="shared" si="74"/>
        <v>3</v>
      </c>
      <c r="R1211" t="str">
        <f t="shared" si="75"/>
        <v>3-线性代数学习指导与习题精解</v>
      </c>
      <c r="S1211" t="s">
        <v>80</v>
      </c>
      <c r="T1211">
        <v>1</v>
      </c>
      <c r="U1211">
        <v>1</v>
      </c>
      <c r="V1211" t="s">
        <v>80</v>
      </c>
      <c r="W1211">
        <v>9</v>
      </c>
      <c r="X1211">
        <v>21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e">
        <f>VLOOKUP(A1211,#REF!,4,FALSE)</f>
        <v>#REF!</v>
      </c>
      <c r="AW1211" t="e">
        <f>VLOOKUP(A1211,#REF!,5,FALSE)</f>
        <v>#REF!</v>
      </c>
      <c r="AX1211">
        <f>SUMIF(量化书目统计!A:A,H1211,量化书目统计!G:G)</f>
        <v>0</v>
      </c>
    </row>
    <row r="1212" spans="1:50" x14ac:dyDescent="0.3">
      <c r="A1212" t="s">
        <v>4269</v>
      </c>
      <c r="B1212" t="s">
        <v>539</v>
      </c>
      <c r="C1212" t="s">
        <v>117</v>
      </c>
      <c r="D1212">
        <v>4</v>
      </c>
      <c r="E1212" t="s">
        <v>4273</v>
      </c>
      <c r="F1212" s="1" t="s">
        <v>4274</v>
      </c>
      <c r="G1212" t="s">
        <v>4275</v>
      </c>
      <c r="H1212" t="e">
        <f>VLOOKUP(F1212,#REF!,2,FALSE)</f>
        <v>#REF!</v>
      </c>
      <c r="I1212" t="s">
        <v>74</v>
      </c>
      <c r="J1212" s="4">
        <v>44153</v>
      </c>
      <c r="K1212" s="4">
        <v>44153</v>
      </c>
      <c r="L1212" s="3">
        <f t="shared" si="72"/>
        <v>0</v>
      </c>
      <c r="M1212" s="4">
        <v>44214</v>
      </c>
      <c r="N1212">
        <f t="shared" si="73"/>
        <v>61</v>
      </c>
      <c r="O1212">
        <v>1</v>
      </c>
      <c r="P1212" t="e">
        <f>VLOOKUP(F1212,#REF!,3,FALSE)</f>
        <v>#REF!</v>
      </c>
      <c r="Q1212">
        <f t="shared" si="74"/>
        <v>0</v>
      </c>
      <c r="R1212" t="str">
        <f t="shared" si="75"/>
        <v/>
      </c>
      <c r="S1212" t="s">
        <v>28</v>
      </c>
      <c r="T1212">
        <v>11</v>
      </c>
      <c r="U1212">
        <v>1</v>
      </c>
      <c r="V1212" t="s">
        <v>28</v>
      </c>
      <c r="W1212">
        <v>11</v>
      </c>
      <c r="X1212">
        <v>11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e">
        <f>VLOOKUP(A1212,#REF!,4,FALSE)</f>
        <v>#REF!</v>
      </c>
      <c r="AW1212" t="e">
        <f>VLOOKUP(A1212,#REF!,5,FALSE)</f>
        <v>#REF!</v>
      </c>
      <c r="AX1212">
        <f>SUMIF(量化书目统计!A:A,H1212,量化书目统计!G:G)</f>
        <v>0</v>
      </c>
    </row>
    <row r="1213" spans="1:50" x14ac:dyDescent="0.3">
      <c r="A1213" t="s">
        <v>4269</v>
      </c>
      <c r="B1213" t="s">
        <v>539</v>
      </c>
      <c r="C1213" t="s">
        <v>117</v>
      </c>
      <c r="D1213">
        <v>4</v>
      </c>
      <c r="E1213" t="s">
        <v>4276</v>
      </c>
      <c r="F1213" s="1" t="s">
        <v>4277</v>
      </c>
      <c r="G1213" t="s">
        <v>4278</v>
      </c>
      <c r="H1213" t="e">
        <f>VLOOKUP(F1213,#REF!,2,FALSE)</f>
        <v>#REF!</v>
      </c>
      <c r="I1213" t="s">
        <v>74</v>
      </c>
      <c r="J1213" s="4">
        <v>44153</v>
      </c>
      <c r="K1213" s="4">
        <v>44153</v>
      </c>
      <c r="L1213" s="3">
        <f t="shared" si="72"/>
        <v>0</v>
      </c>
      <c r="M1213" s="4">
        <v>44214</v>
      </c>
      <c r="N1213">
        <f t="shared" si="73"/>
        <v>61</v>
      </c>
      <c r="O1213">
        <v>1</v>
      </c>
      <c r="P1213" t="e">
        <f>VLOOKUP(F1213,#REF!,3,FALSE)</f>
        <v>#REF!</v>
      </c>
      <c r="Q1213">
        <f t="shared" si="74"/>
        <v>0</v>
      </c>
      <c r="R1213" t="str">
        <f t="shared" si="75"/>
        <v/>
      </c>
      <c r="S1213" t="s">
        <v>28</v>
      </c>
      <c r="T1213">
        <v>11</v>
      </c>
      <c r="U1213">
        <v>1</v>
      </c>
      <c r="V1213" t="s">
        <v>28</v>
      </c>
      <c r="W1213">
        <v>11</v>
      </c>
      <c r="X1213">
        <v>11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e">
        <f>VLOOKUP(A1213,#REF!,4,FALSE)</f>
        <v>#REF!</v>
      </c>
      <c r="AW1213" t="e">
        <f>VLOOKUP(A1213,#REF!,5,FALSE)</f>
        <v>#REF!</v>
      </c>
      <c r="AX1213">
        <f>SUMIF(量化书目统计!A:A,H1213,量化书目统计!G:G)</f>
        <v>0</v>
      </c>
    </row>
    <row r="1214" spans="1:50" x14ac:dyDescent="0.3">
      <c r="A1214" t="s">
        <v>4269</v>
      </c>
      <c r="B1214" t="s">
        <v>539</v>
      </c>
      <c r="C1214" t="s">
        <v>117</v>
      </c>
      <c r="D1214">
        <v>4</v>
      </c>
      <c r="E1214" t="s">
        <v>4282</v>
      </c>
      <c r="F1214" s="1" t="s">
        <v>4283</v>
      </c>
      <c r="G1214" t="s">
        <v>4284</v>
      </c>
      <c r="H1214" t="e">
        <f>VLOOKUP(F1214,#REF!,2,FALSE)</f>
        <v>#REF!</v>
      </c>
      <c r="I1214" t="s">
        <v>74</v>
      </c>
      <c r="J1214" s="4">
        <v>44153</v>
      </c>
      <c r="K1214" s="4">
        <v>44153</v>
      </c>
      <c r="L1214" s="3">
        <f t="shared" si="72"/>
        <v>0</v>
      </c>
      <c r="M1214" s="4">
        <v>44214</v>
      </c>
      <c r="N1214">
        <f t="shared" si="73"/>
        <v>61</v>
      </c>
      <c r="O1214">
        <v>1</v>
      </c>
      <c r="P1214" t="e">
        <f>VLOOKUP(F1214,#REF!,3,FALSE)</f>
        <v>#REF!</v>
      </c>
      <c r="Q1214">
        <f t="shared" si="74"/>
        <v>0</v>
      </c>
      <c r="R1214" t="str">
        <f t="shared" si="75"/>
        <v/>
      </c>
      <c r="S1214" t="s">
        <v>28</v>
      </c>
      <c r="T1214">
        <v>11</v>
      </c>
      <c r="U1214">
        <v>1</v>
      </c>
      <c r="V1214" t="s">
        <v>28</v>
      </c>
      <c r="W1214">
        <v>11</v>
      </c>
      <c r="X1214">
        <v>11</v>
      </c>
      <c r="Y1214">
        <v>11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e">
        <f>VLOOKUP(A1214,#REF!,4,FALSE)</f>
        <v>#REF!</v>
      </c>
      <c r="AW1214" t="e">
        <f>VLOOKUP(A1214,#REF!,5,FALSE)</f>
        <v>#REF!</v>
      </c>
      <c r="AX1214">
        <f>SUMIF(量化书目统计!A:A,H1214,量化书目统计!G:G)</f>
        <v>0</v>
      </c>
    </row>
    <row r="1215" spans="1:50" x14ac:dyDescent="0.3">
      <c r="A1215" t="s">
        <v>764</v>
      </c>
      <c r="B1215" t="s">
        <v>539</v>
      </c>
      <c r="C1215" t="s">
        <v>308</v>
      </c>
      <c r="D1215">
        <v>1</v>
      </c>
      <c r="E1215" t="s">
        <v>71</v>
      </c>
      <c r="F1215" s="1" t="s">
        <v>72</v>
      </c>
      <c r="G1215" t="s">
        <v>73</v>
      </c>
      <c r="H1215" t="e">
        <f>VLOOKUP(F1215,#REF!,2,FALSE)</f>
        <v>#REF!</v>
      </c>
      <c r="I1215" t="s">
        <v>74</v>
      </c>
      <c r="J1215" s="4">
        <v>43833</v>
      </c>
      <c r="K1215" s="4">
        <v>43990</v>
      </c>
      <c r="L1215" s="3">
        <f t="shared" si="72"/>
        <v>157</v>
      </c>
      <c r="M1215" s="4">
        <v>44012</v>
      </c>
      <c r="N1215">
        <f t="shared" si="73"/>
        <v>179</v>
      </c>
      <c r="O1215">
        <v>0</v>
      </c>
      <c r="P1215" t="e">
        <f>VLOOKUP(F1215,#REF!,3,FALSE)</f>
        <v>#REF!</v>
      </c>
      <c r="Q1215">
        <f t="shared" si="74"/>
        <v>0</v>
      </c>
      <c r="R1215" t="str">
        <f t="shared" si="75"/>
        <v/>
      </c>
      <c r="S1215" t="s">
        <v>43</v>
      </c>
      <c r="U1215">
        <v>1</v>
      </c>
      <c r="V1215" t="s">
        <v>43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e">
        <f>VLOOKUP(A1215,#REF!,4,FALSE)</f>
        <v>#REF!</v>
      </c>
      <c r="AW1215" t="e">
        <f>VLOOKUP(A1215,#REF!,5,FALSE)</f>
        <v>#REF!</v>
      </c>
      <c r="AX1215">
        <f>SUMIF(量化书目统计!A:A,H1215,量化书目统计!G:G)</f>
        <v>0</v>
      </c>
    </row>
    <row r="1216" spans="1:50" x14ac:dyDescent="0.3">
      <c r="A1216" t="s">
        <v>4285</v>
      </c>
      <c r="B1216" t="s">
        <v>539</v>
      </c>
      <c r="C1216" t="s">
        <v>117</v>
      </c>
      <c r="D1216">
        <v>4</v>
      </c>
      <c r="E1216" t="s">
        <v>4286</v>
      </c>
      <c r="F1216" s="1" t="s">
        <v>4287</v>
      </c>
      <c r="G1216" t="s">
        <v>4288</v>
      </c>
      <c r="H1216" t="e">
        <f>VLOOKUP(F1216,#REF!,2,FALSE)</f>
        <v>#REF!</v>
      </c>
      <c r="I1216" t="s">
        <v>59</v>
      </c>
      <c r="J1216" s="4">
        <v>44368</v>
      </c>
      <c r="K1216" s="4">
        <v>44382</v>
      </c>
      <c r="L1216" s="3">
        <f t="shared" si="72"/>
        <v>14</v>
      </c>
      <c r="M1216" s="4">
        <v>44446</v>
      </c>
      <c r="N1216">
        <f t="shared" si="73"/>
        <v>78</v>
      </c>
      <c r="O1216">
        <v>1</v>
      </c>
      <c r="P1216" t="e">
        <f>VLOOKUP(F1216,#REF!,3,FALSE)</f>
        <v>#REF!</v>
      </c>
      <c r="Q1216">
        <f t="shared" si="74"/>
        <v>1</v>
      </c>
      <c r="R1216" t="str">
        <f t="shared" si="75"/>
        <v>1-数学分析经典习题解析</v>
      </c>
      <c r="S1216" t="s">
        <v>80</v>
      </c>
      <c r="T1216">
        <v>17</v>
      </c>
      <c r="U1216">
        <v>1</v>
      </c>
      <c r="V1216" t="s">
        <v>80</v>
      </c>
      <c r="W1216">
        <v>18</v>
      </c>
      <c r="X1216">
        <v>37</v>
      </c>
      <c r="Y1216">
        <v>5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e">
        <f>VLOOKUP(A1216,#REF!,4,FALSE)</f>
        <v>#REF!</v>
      </c>
      <c r="AW1216" t="e">
        <f>VLOOKUP(A1216,#REF!,5,FALSE)</f>
        <v>#REF!</v>
      </c>
      <c r="AX1216">
        <f>SUMIF(量化书目统计!A:A,H1216,量化书目统计!G:G)</f>
        <v>0</v>
      </c>
    </row>
    <row r="1217" spans="1:50" x14ac:dyDescent="0.3">
      <c r="A1217" t="s">
        <v>4285</v>
      </c>
      <c r="B1217" t="s">
        <v>539</v>
      </c>
      <c r="C1217" t="s">
        <v>117</v>
      </c>
      <c r="D1217">
        <v>4</v>
      </c>
      <c r="E1217" t="s">
        <v>1581</v>
      </c>
      <c r="F1217" s="1" t="s">
        <v>2652</v>
      </c>
      <c r="G1217" t="s">
        <v>2653</v>
      </c>
      <c r="H1217" t="e">
        <f>VLOOKUP(F1217,#REF!,2,FALSE)</f>
        <v>#REF!</v>
      </c>
      <c r="I1217" t="s">
        <v>59</v>
      </c>
      <c r="J1217" s="4">
        <v>44368</v>
      </c>
      <c r="K1217" s="4">
        <v>44382</v>
      </c>
      <c r="L1217" s="3">
        <f t="shared" si="72"/>
        <v>14</v>
      </c>
      <c r="M1217" s="4">
        <v>44446</v>
      </c>
      <c r="N1217">
        <f t="shared" si="73"/>
        <v>78</v>
      </c>
      <c r="O1217">
        <v>1</v>
      </c>
      <c r="P1217" t="e">
        <f>VLOOKUP(F1217,#REF!,3,FALSE)</f>
        <v>#REF!</v>
      </c>
      <c r="Q1217">
        <f t="shared" si="74"/>
        <v>1</v>
      </c>
      <c r="R1217" t="str">
        <f t="shared" si="75"/>
        <v>1-Б. П. 吉米多维奇数学分析习题全解</v>
      </c>
      <c r="S1217" t="s">
        <v>80</v>
      </c>
      <c r="T1217">
        <v>17</v>
      </c>
      <c r="U1217">
        <v>3</v>
      </c>
      <c r="V1217" t="s">
        <v>80</v>
      </c>
      <c r="W1217">
        <v>18</v>
      </c>
      <c r="X1217">
        <v>37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e">
        <f>VLOOKUP(A1217,#REF!,4,FALSE)</f>
        <v>#REF!</v>
      </c>
      <c r="AW1217" t="e">
        <f>VLOOKUP(A1217,#REF!,5,FALSE)</f>
        <v>#REF!</v>
      </c>
      <c r="AX1217">
        <f>SUMIF(量化书目统计!A:A,H1217,量化书目统计!G:G)</f>
        <v>0</v>
      </c>
    </row>
    <row r="1218" spans="1:50" x14ac:dyDescent="0.3">
      <c r="A1218" t="s">
        <v>4285</v>
      </c>
      <c r="B1218" t="s">
        <v>539</v>
      </c>
      <c r="C1218" t="s">
        <v>117</v>
      </c>
      <c r="D1218">
        <v>4</v>
      </c>
      <c r="E1218" t="s">
        <v>1581</v>
      </c>
      <c r="F1218" s="1" t="s">
        <v>3459</v>
      </c>
      <c r="G1218" t="s">
        <v>3460</v>
      </c>
      <c r="H1218" t="e">
        <f>VLOOKUP(F1218,#REF!,2,FALSE)</f>
        <v>#REF!</v>
      </c>
      <c r="I1218" t="s">
        <v>59</v>
      </c>
      <c r="J1218" s="4">
        <v>44284</v>
      </c>
      <c r="K1218" s="4">
        <v>44340</v>
      </c>
      <c r="L1218" s="3">
        <f t="shared" ref="L1218:L1281" si="76">IF(K1218&lt;&gt;0,K1218-J1218,"")</f>
        <v>56</v>
      </c>
      <c r="M1218" s="4">
        <v>44344</v>
      </c>
      <c r="N1218">
        <f t="shared" ref="N1218:N1281" si="77">M1218-J1218</f>
        <v>60</v>
      </c>
      <c r="O1218">
        <v>1</v>
      </c>
      <c r="P1218" t="e">
        <f>VLOOKUP(F1218,#REF!,3,FALSE)</f>
        <v>#REF!</v>
      </c>
      <c r="Q1218">
        <f t="shared" ref="Q1218:Q1281" si="78">IF(OR(ISNUMBER(SEARCH("高等数学",E1218)),ISNUMBER(SEARCH("数学分析",E1218)),ISNUMBER(SEARCH("微积分",E1218))),1,IF(OR(ISNUMBER(SEARCH("概率",E1218)),ISNUMBER(SEARCH("数理统计",E1218)),ISNUMBER(SEARCH("统计",E1218))),2,IF(ISNUMBER(SEARCH("代数",E1218)),3,IF(OR(ISNUMBER(SEARCH("运筹",E1218)),ISNUMBER(SEARCH("优化",E1218))),4,0))))</f>
        <v>1</v>
      </c>
      <c r="R1218" t="str">
        <f t="shared" ref="R1218:R1281" si="79">IF(AND(Q1218&gt;0,O1218=1),Q1218&amp;"-"&amp;E1218,"")</f>
        <v>1-Б. П. 吉米多维奇数学分析习题全解</v>
      </c>
      <c r="S1218" t="s">
        <v>80</v>
      </c>
      <c r="T1218">
        <v>5</v>
      </c>
      <c r="U1218">
        <v>3</v>
      </c>
      <c r="V1218" t="s">
        <v>80</v>
      </c>
      <c r="W1218">
        <v>13</v>
      </c>
      <c r="X1218">
        <v>25</v>
      </c>
      <c r="Y1218">
        <v>11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e">
        <f>VLOOKUP(A1218,#REF!,4,FALSE)</f>
        <v>#REF!</v>
      </c>
      <c r="AW1218" t="e">
        <f>VLOOKUP(A1218,#REF!,5,FALSE)</f>
        <v>#REF!</v>
      </c>
      <c r="AX1218">
        <f>SUMIF(量化书目统计!A:A,H1218,量化书目统计!G:G)</f>
        <v>0</v>
      </c>
    </row>
    <row r="1219" spans="1:50" x14ac:dyDescent="0.3">
      <c r="A1219" t="s">
        <v>4285</v>
      </c>
      <c r="B1219" t="s">
        <v>539</v>
      </c>
      <c r="C1219" t="s">
        <v>117</v>
      </c>
      <c r="D1219">
        <v>4</v>
      </c>
      <c r="E1219" t="s">
        <v>1969</v>
      </c>
      <c r="F1219" s="1" t="s">
        <v>1970</v>
      </c>
      <c r="G1219" t="s">
        <v>1971</v>
      </c>
      <c r="H1219" t="e">
        <f>VLOOKUP(F1219,#REF!,2,FALSE)</f>
        <v>#REF!</v>
      </c>
      <c r="I1219" t="s">
        <v>59</v>
      </c>
      <c r="J1219" s="4">
        <v>44340</v>
      </c>
      <c r="K1219" s="4">
        <v>44382</v>
      </c>
      <c r="L1219" s="3">
        <f t="shared" si="76"/>
        <v>42</v>
      </c>
      <c r="M1219" s="4">
        <v>44446</v>
      </c>
      <c r="N1219">
        <f t="shared" si="77"/>
        <v>106</v>
      </c>
      <c r="O1219">
        <v>1</v>
      </c>
      <c r="P1219" t="e">
        <f>VLOOKUP(F1219,#REF!,3,FALSE)</f>
        <v>#REF!</v>
      </c>
      <c r="Q1219">
        <f t="shared" si="78"/>
        <v>1</v>
      </c>
      <c r="R1219" t="str">
        <f t="shared" si="79"/>
        <v>1-数学分析讲义</v>
      </c>
      <c r="S1219" t="s">
        <v>80</v>
      </c>
      <c r="T1219">
        <v>13</v>
      </c>
      <c r="U1219">
        <v>2</v>
      </c>
      <c r="V1219" t="s">
        <v>80</v>
      </c>
      <c r="W1219">
        <v>18</v>
      </c>
      <c r="X1219">
        <v>33</v>
      </c>
      <c r="Y1219">
        <v>10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e">
        <f>VLOOKUP(A1219,#REF!,4,FALSE)</f>
        <v>#REF!</v>
      </c>
      <c r="AW1219" t="e">
        <f>VLOOKUP(A1219,#REF!,5,FALSE)</f>
        <v>#REF!</v>
      </c>
      <c r="AX1219">
        <f>SUMIF(量化书目统计!A:A,H1219,量化书目统计!G:G)</f>
        <v>0</v>
      </c>
    </row>
    <row r="1220" spans="1:50" x14ac:dyDescent="0.3">
      <c r="A1220" t="s">
        <v>4285</v>
      </c>
      <c r="B1220" t="s">
        <v>539</v>
      </c>
      <c r="C1220" t="s">
        <v>117</v>
      </c>
      <c r="D1220">
        <v>4</v>
      </c>
      <c r="E1220" t="s">
        <v>1532</v>
      </c>
      <c r="F1220" s="1" t="s">
        <v>1533</v>
      </c>
      <c r="G1220" t="s">
        <v>1534</v>
      </c>
      <c r="H1220" t="e">
        <f>VLOOKUP(F1220,#REF!,2,FALSE)</f>
        <v>#REF!</v>
      </c>
      <c r="I1220" t="s">
        <v>59</v>
      </c>
      <c r="J1220" s="4">
        <v>44482</v>
      </c>
      <c r="K1220" s="4">
        <v>44541</v>
      </c>
      <c r="L1220" s="3">
        <f t="shared" si="76"/>
        <v>59</v>
      </c>
      <c r="M1220" s="4">
        <v>44543</v>
      </c>
      <c r="N1220">
        <f t="shared" si="77"/>
        <v>61</v>
      </c>
      <c r="O1220">
        <v>1</v>
      </c>
      <c r="P1220" t="e">
        <f>VLOOKUP(F1220,#REF!,3,FALSE)</f>
        <v>#REF!</v>
      </c>
      <c r="Q1220">
        <f t="shared" si="78"/>
        <v>2</v>
      </c>
      <c r="R1220" t="str">
        <f t="shared" si="79"/>
        <v>2-概率论</v>
      </c>
      <c r="S1220" t="s">
        <v>38</v>
      </c>
      <c r="T1220">
        <v>6</v>
      </c>
      <c r="U1220">
        <v>1</v>
      </c>
      <c r="V1220" t="s">
        <v>38</v>
      </c>
      <c r="W1220">
        <v>14</v>
      </c>
      <c r="X1220">
        <v>46</v>
      </c>
      <c r="Y1220">
        <v>4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e">
        <f>VLOOKUP(A1220,#REF!,4,FALSE)</f>
        <v>#REF!</v>
      </c>
      <c r="AW1220" t="e">
        <f>VLOOKUP(A1220,#REF!,5,FALSE)</f>
        <v>#REF!</v>
      </c>
      <c r="AX1220">
        <f>SUMIF(量化书目统计!A:A,H1220,量化书目统计!G:G)</f>
        <v>0</v>
      </c>
    </row>
    <row r="1221" spans="1:50" x14ac:dyDescent="0.3">
      <c r="A1221" t="s">
        <v>4285</v>
      </c>
      <c r="B1221" t="s">
        <v>539</v>
      </c>
      <c r="C1221" t="s">
        <v>117</v>
      </c>
      <c r="D1221">
        <v>4</v>
      </c>
      <c r="E1221" t="s">
        <v>1590</v>
      </c>
      <c r="F1221" s="1" t="s">
        <v>1591</v>
      </c>
      <c r="G1221" t="s">
        <v>1592</v>
      </c>
      <c r="H1221" t="e">
        <f>VLOOKUP(F1221,#REF!,2,FALSE)</f>
        <v>#REF!</v>
      </c>
      <c r="I1221" t="s">
        <v>49</v>
      </c>
      <c r="J1221" s="4">
        <v>44490</v>
      </c>
      <c r="K1221" s="4">
        <v>44508</v>
      </c>
      <c r="L1221" s="3">
        <f t="shared" si="76"/>
        <v>18</v>
      </c>
      <c r="M1221" s="4">
        <v>44550</v>
      </c>
      <c r="N1221">
        <f t="shared" si="77"/>
        <v>60</v>
      </c>
      <c r="O1221">
        <v>1</v>
      </c>
      <c r="P1221" t="e">
        <f>VLOOKUP(F1221,#REF!,3,FALSE)</f>
        <v>#REF!</v>
      </c>
      <c r="Q1221">
        <f t="shared" si="78"/>
        <v>0</v>
      </c>
      <c r="R1221" t="str">
        <f t="shared" si="79"/>
        <v/>
      </c>
      <c r="S1221" t="s">
        <v>38</v>
      </c>
      <c r="T1221">
        <v>7</v>
      </c>
      <c r="U1221">
        <v>1</v>
      </c>
      <c r="V1221" t="s">
        <v>38</v>
      </c>
      <c r="W1221">
        <v>10</v>
      </c>
      <c r="X1221">
        <v>47</v>
      </c>
      <c r="Y1221">
        <v>4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e">
        <f>VLOOKUP(A1221,#REF!,4,FALSE)</f>
        <v>#REF!</v>
      </c>
      <c r="AW1221" t="e">
        <f>VLOOKUP(A1221,#REF!,5,FALSE)</f>
        <v>#REF!</v>
      </c>
      <c r="AX1221">
        <f>SUMIF(量化书目统计!A:A,H1221,量化书目统计!G:G)</f>
        <v>0</v>
      </c>
    </row>
    <row r="1222" spans="1:50" x14ac:dyDescent="0.3">
      <c r="A1222" t="s">
        <v>4285</v>
      </c>
      <c r="B1222" t="s">
        <v>539</v>
      </c>
      <c r="C1222" t="s">
        <v>117</v>
      </c>
      <c r="D1222">
        <v>4</v>
      </c>
      <c r="E1222" t="s">
        <v>4289</v>
      </c>
      <c r="F1222" s="1" t="s">
        <v>4290</v>
      </c>
      <c r="G1222" t="s">
        <v>4291</v>
      </c>
      <c r="H1222" t="e">
        <f>VLOOKUP(F1222,#REF!,2,FALSE)</f>
        <v>#REF!</v>
      </c>
      <c r="I1222" t="s">
        <v>59</v>
      </c>
      <c r="J1222" s="4">
        <v>44368</v>
      </c>
      <c r="K1222" s="4">
        <v>44382</v>
      </c>
      <c r="L1222" s="3">
        <f t="shared" si="76"/>
        <v>14</v>
      </c>
      <c r="M1222" s="4">
        <v>44446</v>
      </c>
      <c r="N1222">
        <f t="shared" si="77"/>
        <v>78</v>
      </c>
      <c r="O1222">
        <v>1</v>
      </c>
      <c r="P1222" t="e">
        <f>VLOOKUP(F1222,#REF!,3,FALSE)</f>
        <v>#REF!</v>
      </c>
      <c r="Q1222">
        <f t="shared" si="78"/>
        <v>0</v>
      </c>
      <c r="R1222" t="str">
        <f t="shared" si="79"/>
        <v/>
      </c>
      <c r="S1222" t="s">
        <v>80</v>
      </c>
      <c r="T1222">
        <v>17</v>
      </c>
      <c r="U1222">
        <v>1</v>
      </c>
      <c r="V1222" t="s">
        <v>80</v>
      </c>
      <c r="W1222">
        <v>18</v>
      </c>
      <c r="X1222">
        <v>37</v>
      </c>
      <c r="Y1222">
        <v>14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e">
        <f>VLOOKUP(A1222,#REF!,4,FALSE)</f>
        <v>#REF!</v>
      </c>
      <c r="AW1222" t="e">
        <f>VLOOKUP(A1222,#REF!,5,FALSE)</f>
        <v>#REF!</v>
      </c>
      <c r="AX1222">
        <f>SUMIF(量化书目统计!A:A,H1222,量化书目统计!G:G)</f>
        <v>0</v>
      </c>
    </row>
    <row r="1223" spans="1:50" x14ac:dyDescent="0.3">
      <c r="A1223" t="s">
        <v>4285</v>
      </c>
      <c r="B1223" t="s">
        <v>539</v>
      </c>
      <c r="C1223" t="s">
        <v>117</v>
      </c>
      <c r="D1223">
        <v>4</v>
      </c>
      <c r="E1223" t="s">
        <v>2501</v>
      </c>
      <c r="F1223" s="1" t="s">
        <v>2502</v>
      </c>
      <c r="G1223" t="s">
        <v>2503</v>
      </c>
      <c r="H1223" t="e">
        <f>VLOOKUP(F1223,#REF!,2,FALSE)</f>
        <v>#REF!</v>
      </c>
      <c r="I1223" t="s">
        <v>183</v>
      </c>
      <c r="J1223" s="4">
        <v>44367</v>
      </c>
      <c r="K1223" s="4">
        <v>44433</v>
      </c>
      <c r="L1223" s="3">
        <f t="shared" si="76"/>
        <v>66</v>
      </c>
      <c r="M1223" s="4">
        <v>44446</v>
      </c>
      <c r="N1223">
        <f t="shared" si="77"/>
        <v>79</v>
      </c>
      <c r="O1223">
        <v>1</v>
      </c>
      <c r="P1223" t="e">
        <f>VLOOKUP(F1223,#REF!,3,FALSE)</f>
        <v>#REF!</v>
      </c>
      <c r="Q1223">
        <f t="shared" si="78"/>
        <v>0</v>
      </c>
      <c r="R1223" t="str">
        <f t="shared" si="79"/>
        <v/>
      </c>
      <c r="S1223" t="s">
        <v>80</v>
      </c>
      <c r="T1223">
        <v>16</v>
      </c>
      <c r="U1223">
        <v>1</v>
      </c>
      <c r="V1223" t="s">
        <v>43</v>
      </c>
      <c r="X1223">
        <v>36</v>
      </c>
      <c r="Y1223">
        <v>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 t="e">
        <f>VLOOKUP(A1223,#REF!,4,FALSE)</f>
        <v>#REF!</v>
      </c>
      <c r="AW1223" t="e">
        <f>VLOOKUP(A1223,#REF!,5,FALSE)</f>
        <v>#REF!</v>
      </c>
      <c r="AX1223">
        <f>SUMIF(量化书目统计!A:A,H1223,量化书目统计!G:G)</f>
        <v>0</v>
      </c>
    </row>
    <row r="1224" spans="1:50" x14ac:dyDescent="0.3">
      <c r="A1224" t="s">
        <v>4285</v>
      </c>
      <c r="B1224" t="s">
        <v>539</v>
      </c>
      <c r="C1224" t="s">
        <v>117</v>
      </c>
      <c r="D1224">
        <v>4</v>
      </c>
      <c r="E1224" t="s">
        <v>280</v>
      </c>
      <c r="F1224" s="1" t="s">
        <v>1334</v>
      </c>
      <c r="G1224" t="s">
        <v>1335</v>
      </c>
      <c r="H1224" t="e">
        <f>VLOOKUP(F1224,#REF!,2,FALSE)</f>
        <v>#REF!</v>
      </c>
      <c r="I1224" t="s">
        <v>158</v>
      </c>
      <c r="J1224" s="4">
        <v>44263</v>
      </c>
      <c r="K1224" s="4">
        <v>44284</v>
      </c>
      <c r="L1224" s="3">
        <f t="shared" si="76"/>
        <v>21</v>
      </c>
      <c r="M1224" s="4">
        <v>44323</v>
      </c>
      <c r="N1224">
        <f t="shared" si="77"/>
        <v>60</v>
      </c>
      <c r="O1224">
        <v>1</v>
      </c>
      <c r="P1224" t="e">
        <f>VLOOKUP(F1224,#REF!,3,FALSE)</f>
        <v>#REF!</v>
      </c>
      <c r="Q1224">
        <f t="shared" si="78"/>
        <v>0</v>
      </c>
      <c r="R1224" t="str">
        <f t="shared" si="79"/>
        <v/>
      </c>
      <c r="S1224" t="s">
        <v>80</v>
      </c>
      <c r="T1224">
        <v>2</v>
      </c>
      <c r="U1224">
        <v>1</v>
      </c>
      <c r="V1224" t="s">
        <v>80</v>
      </c>
      <c r="W1224">
        <v>5</v>
      </c>
      <c r="X1224">
        <v>22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e">
        <f>VLOOKUP(A1224,#REF!,4,FALSE)</f>
        <v>#REF!</v>
      </c>
      <c r="AW1224" t="e">
        <f>VLOOKUP(A1224,#REF!,5,FALSE)</f>
        <v>#REF!</v>
      </c>
      <c r="AX1224">
        <f>SUMIF(量化书目统计!A:A,H1224,量化书目统计!G:G)</f>
        <v>0</v>
      </c>
    </row>
    <row r="1225" spans="1:50" x14ac:dyDescent="0.3">
      <c r="A1225" t="s">
        <v>4285</v>
      </c>
      <c r="B1225" t="s">
        <v>539</v>
      </c>
      <c r="C1225" t="s">
        <v>117</v>
      </c>
      <c r="D1225">
        <v>4</v>
      </c>
      <c r="E1225" t="s">
        <v>1744</v>
      </c>
      <c r="F1225" s="1" t="s">
        <v>1745</v>
      </c>
      <c r="G1225" t="s">
        <v>1746</v>
      </c>
      <c r="H1225" t="e">
        <f>VLOOKUP(F1225,#REF!,2,FALSE)</f>
        <v>#REF!</v>
      </c>
      <c r="I1225" t="s">
        <v>49</v>
      </c>
      <c r="J1225" s="4">
        <v>44508</v>
      </c>
      <c r="K1225" s="4">
        <v>44564</v>
      </c>
      <c r="L1225" s="3">
        <f t="shared" si="76"/>
        <v>56</v>
      </c>
      <c r="M1225" s="4">
        <v>44568</v>
      </c>
      <c r="N1225">
        <f t="shared" si="77"/>
        <v>60</v>
      </c>
      <c r="O1225">
        <v>1</v>
      </c>
      <c r="P1225" t="e">
        <f>VLOOKUP(F1225,#REF!,3,FALSE)</f>
        <v>#REF!</v>
      </c>
      <c r="Q1225">
        <f t="shared" si="78"/>
        <v>0</v>
      </c>
      <c r="R1225" t="str">
        <f t="shared" si="79"/>
        <v/>
      </c>
      <c r="S1225" t="s">
        <v>38</v>
      </c>
      <c r="T1225">
        <v>10</v>
      </c>
      <c r="U1225">
        <v>1</v>
      </c>
      <c r="V1225" t="s">
        <v>38</v>
      </c>
      <c r="W1225">
        <v>18</v>
      </c>
      <c r="X1225">
        <v>50</v>
      </c>
      <c r="Y1225">
        <v>21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 t="e">
        <f>VLOOKUP(A1225,#REF!,4,FALSE)</f>
        <v>#REF!</v>
      </c>
      <c r="AW1225" t="e">
        <f>VLOOKUP(A1225,#REF!,5,FALSE)</f>
        <v>#REF!</v>
      </c>
      <c r="AX1225">
        <f>SUMIF(量化书目统计!A:A,H1225,量化书目统计!G:G)</f>
        <v>0</v>
      </c>
    </row>
    <row r="1226" spans="1:50" x14ac:dyDescent="0.3">
      <c r="A1226" t="s">
        <v>4285</v>
      </c>
      <c r="B1226" t="s">
        <v>539</v>
      </c>
      <c r="C1226" t="s">
        <v>117</v>
      </c>
      <c r="D1226">
        <v>4</v>
      </c>
      <c r="E1226" t="s">
        <v>678</v>
      </c>
      <c r="F1226" s="1" t="s">
        <v>679</v>
      </c>
      <c r="G1226" t="s">
        <v>680</v>
      </c>
      <c r="H1226" t="e">
        <f>VLOOKUP(F1226,#REF!,2,FALSE)</f>
        <v>#REF!</v>
      </c>
      <c r="I1226" t="s">
        <v>231</v>
      </c>
      <c r="J1226" s="4">
        <v>44326</v>
      </c>
      <c r="K1226" s="4">
        <v>44348</v>
      </c>
      <c r="L1226" s="3">
        <f t="shared" si="76"/>
        <v>22</v>
      </c>
      <c r="M1226" s="4">
        <v>44386</v>
      </c>
      <c r="N1226">
        <f t="shared" si="77"/>
        <v>60</v>
      </c>
      <c r="O1226">
        <v>1</v>
      </c>
      <c r="P1226" t="e">
        <f>VLOOKUP(F1226,#REF!,3,FALSE)</f>
        <v>#REF!</v>
      </c>
      <c r="Q1226">
        <f t="shared" si="78"/>
        <v>0</v>
      </c>
      <c r="R1226" t="str">
        <f t="shared" si="79"/>
        <v/>
      </c>
      <c r="S1226" t="s">
        <v>80</v>
      </c>
      <c r="T1226">
        <v>11</v>
      </c>
      <c r="U1226">
        <v>1</v>
      </c>
      <c r="V1226" t="s">
        <v>80</v>
      </c>
      <c r="W1226">
        <v>14</v>
      </c>
      <c r="X1226">
        <v>31</v>
      </c>
      <c r="Y1226">
        <v>15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e">
        <f>VLOOKUP(A1226,#REF!,4,FALSE)</f>
        <v>#REF!</v>
      </c>
      <c r="AW1226" t="e">
        <f>VLOOKUP(A1226,#REF!,5,FALSE)</f>
        <v>#REF!</v>
      </c>
      <c r="AX1226">
        <f>SUMIF(量化书目统计!A:A,H1226,量化书目统计!G:G)</f>
        <v>0</v>
      </c>
    </row>
    <row r="1227" spans="1:50" x14ac:dyDescent="0.3">
      <c r="A1227" t="s">
        <v>4285</v>
      </c>
      <c r="B1227" t="s">
        <v>539</v>
      </c>
      <c r="C1227" t="s">
        <v>117</v>
      </c>
      <c r="D1227">
        <v>4</v>
      </c>
      <c r="E1227" t="s">
        <v>4292</v>
      </c>
      <c r="F1227" s="1" t="s">
        <v>4293</v>
      </c>
      <c r="G1227" t="s">
        <v>4294</v>
      </c>
      <c r="H1227" t="e">
        <f>VLOOKUP(F1227,#REF!,2,FALSE)</f>
        <v>#REF!</v>
      </c>
      <c r="I1227" t="s">
        <v>49</v>
      </c>
      <c r="J1227" s="4">
        <v>44564</v>
      </c>
      <c r="K1227" s="4">
        <v>44620</v>
      </c>
      <c r="L1227" s="3">
        <f t="shared" si="76"/>
        <v>56</v>
      </c>
      <c r="M1227" s="4">
        <v>44624</v>
      </c>
      <c r="N1227">
        <f t="shared" si="77"/>
        <v>60</v>
      </c>
      <c r="O1227">
        <v>1</v>
      </c>
      <c r="P1227" t="e">
        <f>VLOOKUP(F1227,#REF!,3,FALSE)</f>
        <v>#REF!</v>
      </c>
      <c r="Q1227">
        <f t="shared" si="78"/>
        <v>0</v>
      </c>
      <c r="R1227" t="str">
        <f t="shared" si="79"/>
        <v/>
      </c>
      <c r="S1227" t="s">
        <v>38</v>
      </c>
      <c r="T1227">
        <v>18</v>
      </c>
      <c r="U1227">
        <v>1</v>
      </c>
      <c r="V1227" t="s">
        <v>99</v>
      </c>
      <c r="W1227">
        <v>3</v>
      </c>
      <c r="X1227">
        <v>58</v>
      </c>
      <c r="Y1227">
        <v>15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e">
        <f>VLOOKUP(A1227,#REF!,4,FALSE)</f>
        <v>#REF!</v>
      </c>
      <c r="AW1227" t="e">
        <f>VLOOKUP(A1227,#REF!,5,FALSE)</f>
        <v>#REF!</v>
      </c>
      <c r="AX1227">
        <f>SUMIF(量化书目统计!A:A,H1227,量化书目统计!G:G)</f>
        <v>0</v>
      </c>
    </row>
    <row r="1228" spans="1:50" x14ac:dyDescent="0.3">
      <c r="A1228" t="s">
        <v>4285</v>
      </c>
      <c r="B1228" t="s">
        <v>539</v>
      </c>
      <c r="C1228" t="s">
        <v>117</v>
      </c>
      <c r="D1228">
        <v>4</v>
      </c>
      <c r="E1228" t="s">
        <v>566</v>
      </c>
      <c r="F1228" s="1" t="s">
        <v>1782</v>
      </c>
      <c r="G1228" t="s">
        <v>1783</v>
      </c>
      <c r="H1228" t="e">
        <f>VLOOKUP(F1228,#REF!,2,FALSE)</f>
        <v>#REF!</v>
      </c>
      <c r="I1228" t="s">
        <v>158</v>
      </c>
      <c r="J1228" s="4">
        <v>44327</v>
      </c>
      <c r="K1228" s="4">
        <v>44359</v>
      </c>
      <c r="L1228" s="3">
        <f t="shared" si="76"/>
        <v>32</v>
      </c>
      <c r="M1228" s="4">
        <v>44370</v>
      </c>
      <c r="N1228">
        <f t="shared" si="77"/>
        <v>43</v>
      </c>
      <c r="O1228">
        <v>1</v>
      </c>
      <c r="P1228" t="e">
        <f>VLOOKUP(F1228,#REF!,3,FALSE)</f>
        <v>#REF!</v>
      </c>
      <c r="Q1228">
        <f t="shared" si="78"/>
        <v>0</v>
      </c>
      <c r="R1228" t="str">
        <f t="shared" si="79"/>
        <v/>
      </c>
      <c r="S1228" t="s">
        <v>80</v>
      </c>
      <c r="T1228">
        <v>11</v>
      </c>
      <c r="U1228">
        <v>2</v>
      </c>
      <c r="V1228" t="s">
        <v>80</v>
      </c>
      <c r="W1228">
        <v>15</v>
      </c>
      <c r="X1228">
        <v>31</v>
      </c>
      <c r="Y1228">
        <v>15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e">
        <f>VLOOKUP(A1228,#REF!,4,FALSE)</f>
        <v>#REF!</v>
      </c>
      <c r="AW1228" t="e">
        <f>VLOOKUP(A1228,#REF!,5,FALSE)</f>
        <v>#REF!</v>
      </c>
      <c r="AX1228">
        <f>SUMIF(量化书目统计!A:A,H1228,量化书目统计!G:G)</f>
        <v>0</v>
      </c>
    </row>
    <row r="1229" spans="1:50" x14ac:dyDescent="0.3">
      <c r="A1229" t="s">
        <v>4285</v>
      </c>
      <c r="B1229" t="s">
        <v>539</v>
      </c>
      <c r="C1229" t="s">
        <v>117</v>
      </c>
      <c r="D1229">
        <v>4</v>
      </c>
      <c r="E1229" t="s">
        <v>4295</v>
      </c>
      <c r="F1229" s="1" t="s">
        <v>4296</v>
      </c>
      <c r="G1229" t="s">
        <v>4297</v>
      </c>
      <c r="H1229" t="e">
        <f>VLOOKUP(F1229,#REF!,2,FALSE)</f>
        <v>#REF!</v>
      </c>
      <c r="I1229" t="s">
        <v>158</v>
      </c>
      <c r="J1229" s="4">
        <v>44554</v>
      </c>
      <c r="K1229" s="4">
        <v>44814</v>
      </c>
      <c r="L1229" s="3">
        <f t="shared" si="76"/>
        <v>260</v>
      </c>
      <c r="M1229" s="4">
        <v>44815</v>
      </c>
      <c r="N1229">
        <f t="shared" si="77"/>
        <v>261</v>
      </c>
      <c r="O1229">
        <v>1</v>
      </c>
      <c r="P1229" t="e">
        <f>VLOOKUP(F1229,#REF!,3,FALSE)</f>
        <v>#REF!</v>
      </c>
      <c r="Q1229">
        <f t="shared" si="78"/>
        <v>0</v>
      </c>
      <c r="R1229" t="str">
        <f t="shared" si="79"/>
        <v/>
      </c>
      <c r="S1229" t="s">
        <v>38</v>
      </c>
      <c r="T1229">
        <v>16</v>
      </c>
      <c r="U1229">
        <v>1</v>
      </c>
      <c r="V1229" t="s">
        <v>43</v>
      </c>
      <c r="X1229">
        <v>56</v>
      </c>
      <c r="Y1229">
        <v>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e">
        <f>VLOOKUP(A1229,#REF!,4,FALSE)</f>
        <v>#REF!</v>
      </c>
      <c r="AW1229" t="e">
        <f>VLOOKUP(A1229,#REF!,5,FALSE)</f>
        <v>#REF!</v>
      </c>
      <c r="AX1229">
        <f>SUMIF(量化书目统计!A:A,H1229,量化书目统计!G:G)</f>
        <v>0</v>
      </c>
    </row>
    <row r="1230" spans="1:50" x14ac:dyDescent="0.3">
      <c r="A1230" t="s">
        <v>4285</v>
      </c>
      <c r="B1230" t="s">
        <v>539</v>
      </c>
      <c r="C1230" t="s">
        <v>117</v>
      </c>
      <c r="D1230">
        <v>4</v>
      </c>
      <c r="E1230" t="s">
        <v>2087</v>
      </c>
      <c r="F1230" s="1" t="s">
        <v>2088</v>
      </c>
      <c r="G1230" t="s">
        <v>2089</v>
      </c>
      <c r="H1230" t="e">
        <f>VLOOKUP(F1230,#REF!,2,FALSE)</f>
        <v>#REF!</v>
      </c>
      <c r="I1230" t="s">
        <v>74</v>
      </c>
      <c r="J1230" s="4">
        <v>44284</v>
      </c>
      <c r="K1230" s="4">
        <v>44326</v>
      </c>
      <c r="L1230" s="3">
        <f t="shared" si="76"/>
        <v>42</v>
      </c>
      <c r="M1230" s="4">
        <v>44344</v>
      </c>
      <c r="N1230">
        <f t="shared" si="77"/>
        <v>60</v>
      </c>
      <c r="O1230">
        <v>1</v>
      </c>
      <c r="P1230" t="e">
        <f>VLOOKUP(F1230,#REF!,3,FALSE)</f>
        <v>#REF!</v>
      </c>
      <c r="Q1230">
        <f t="shared" si="78"/>
        <v>0</v>
      </c>
      <c r="R1230" t="str">
        <f t="shared" si="79"/>
        <v/>
      </c>
      <c r="S1230" t="s">
        <v>80</v>
      </c>
      <c r="T1230">
        <v>5</v>
      </c>
      <c r="U1230">
        <v>1</v>
      </c>
      <c r="V1230" t="s">
        <v>80</v>
      </c>
      <c r="W1230">
        <v>11</v>
      </c>
      <c r="X1230">
        <v>25</v>
      </c>
      <c r="Y1230">
        <v>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e">
        <f>VLOOKUP(A1230,#REF!,4,FALSE)</f>
        <v>#REF!</v>
      </c>
      <c r="AW1230" t="e">
        <f>VLOOKUP(A1230,#REF!,5,FALSE)</f>
        <v>#REF!</v>
      </c>
      <c r="AX1230">
        <f>SUMIF(量化书目统计!A:A,H1230,量化书目统计!G:G)</f>
        <v>0</v>
      </c>
    </row>
    <row r="1231" spans="1:50" x14ac:dyDescent="0.3">
      <c r="A1231" t="s">
        <v>4285</v>
      </c>
      <c r="B1231" t="s">
        <v>539</v>
      </c>
      <c r="C1231" t="s">
        <v>117</v>
      </c>
      <c r="D1231">
        <v>4</v>
      </c>
      <c r="E1231" t="s">
        <v>4298</v>
      </c>
      <c r="F1231" s="1" t="s">
        <v>4299</v>
      </c>
      <c r="G1231" t="s">
        <v>4300</v>
      </c>
      <c r="H1231" t="e">
        <f>VLOOKUP(F1231,#REF!,2,FALSE)</f>
        <v>#REF!</v>
      </c>
      <c r="I1231" t="s">
        <v>183</v>
      </c>
      <c r="J1231" s="4">
        <v>44263</v>
      </c>
      <c r="K1231" s="4">
        <v>44284</v>
      </c>
      <c r="L1231" s="3">
        <f t="shared" si="76"/>
        <v>21</v>
      </c>
      <c r="M1231" s="4">
        <v>44323</v>
      </c>
      <c r="N1231">
        <f t="shared" si="77"/>
        <v>60</v>
      </c>
      <c r="O1231">
        <v>1</v>
      </c>
      <c r="P1231" t="e">
        <f>VLOOKUP(F1231,#REF!,3,FALSE)</f>
        <v>#REF!</v>
      </c>
      <c r="Q1231">
        <f t="shared" si="78"/>
        <v>0</v>
      </c>
      <c r="R1231" t="str">
        <f t="shared" si="79"/>
        <v/>
      </c>
      <c r="S1231" t="s">
        <v>80</v>
      </c>
      <c r="T1231">
        <v>2</v>
      </c>
      <c r="U1231">
        <v>1</v>
      </c>
      <c r="V1231" t="s">
        <v>80</v>
      </c>
      <c r="W1231">
        <v>5</v>
      </c>
      <c r="X1231">
        <v>22</v>
      </c>
      <c r="Y1231">
        <v>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e">
        <f>VLOOKUP(A1231,#REF!,4,FALSE)</f>
        <v>#REF!</v>
      </c>
      <c r="AW1231" t="e">
        <f>VLOOKUP(A1231,#REF!,5,FALSE)</f>
        <v>#REF!</v>
      </c>
      <c r="AX1231">
        <f>SUMIF(量化书目统计!A:A,H1231,量化书目统计!G:G)</f>
        <v>0</v>
      </c>
    </row>
    <row r="1232" spans="1:50" x14ac:dyDescent="0.3">
      <c r="A1232" t="s">
        <v>4285</v>
      </c>
      <c r="B1232" t="s">
        <v>539</v>
      </c>
      <c r="C1232" t="s">
        <v>117</v>
      </c>
      <c r="D1232">
        <v>4</v>
      </c>
      <c r="E1232" t="s">
        <v>4301</v>
      </c>
      <c r="F1232" s="1" t="s">
        <v>4302</v>
      </c>
      <c r="G1232" t="s">
        <v>4303</v>
      </c>
      <c r="H1232" t="e">
        <f>VLOOKUP(F1232,#REF!,2,FALSE)</f>
        <v>#REF!</v>
      </c>
      <c r="I1232" t="s">
        <v>32</v>
      </c>
      <c r="J1232" s="4">
        <v>44433</v>
      </c>
      <c r="K1232" s="4">
        <v>44462</v>
      </c>
      <c r="L1232" s="3">
        <f t="shared" si="76"/>
        <v>29</v>
      </c>
      <c r="M1232" s="4">
        <v>44463</v>
      </c>
      <c r="N1232">
        <f t="shared" si="77"/>
        <v>30</v>
      </c>
      <c r="O1232">
        <v>1</v>
      </c>
      <c r="P1232" t="e">
        <f>VLOOKUP(F1232,#REF!,3,FALSE)</f>
        <v>#REF!</v>
      </c>
      <c r="Q1232">
        <f t="shared" si="78"/>
        <v>0</v>
      </c>
      <c r="R1232" t="str">
        <f t="shared" si="79"/>
        <v/>
      </c>
      <c r="S1232" t="s">
        <v>43</v>
      </c>
      <c r="U1232">
        <v>1</v>
      </c>
      <c r="V1232" t="s">
        <v>38</v>
      </c>
      <c r="W1232">
        <v>3</v>
      </c>
      <c r="X1232">
        <v>40</v>
      </c>
      <c r="Y1232">
        <v>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e">
        <f>VLOOKUP(A1232,#REF!,4,FALSE)</f>
        <v>#REF!</v>
      </c>
      <c r="AW1232" t="e">
        <f>VLOOKUP(A1232,#REF!,5,FALSE)</f>
        <v>#REF!</v>
      </c>
      <c r="AX1232">
        <f>SUMIF(量化书目统计!A:A,H1232,量化书目统计!G:G)</f>
        <v>0</v>
      </c>
    </row>
    <row r="1233" spans="1:50" x14ac:dyDescent="0.3">
      <c r="A1233" t="s">
        <v>4285</v>
      </c>
      <c r="B1233" t="s">
        <v>539</v>
      </c>
      <c r="C1233" t="s">
        <v>117</v>
      </c>
      <c r="D1233">
        <v>4</v>
      </c>
      <c r="E1233" t="s">
        <v>4304</v>
      </c>
      <c r="F1233" s="1" t="s">
        <v>4305</v>
      </c>
      <c r="G1233" t="s">
        <v>4306</v>
      </c>
      <c r="H1233" t="e">
        <f>VLOOKUP(F1233,#REF!,2,FALSE)</f>
        <v>#REF!</v>
      </c>
      <c r="I1233" t="s">
        <v>49</v>
      </c>
      <c r="J1233" s="4">
        <v>44564</v>
      </c>
      <c r="K1233" s="4">
        <v>44620</v>
      </c>
      <c r="L1233" s="3">
        <f t="shared" si="76"/>
        <v>56</v>
      </c>
      <c r="M1233" s="4">
        <v>44624</v>
      </c>
      <c r="N1233">
        <f t="shared" si="77"/>
        <v>60</v>
      </c>
      <c r="O1233">
        <v>1</v>
      </c>
      <c r="P1233" t="e">
        <f>VLOOKUP(F1233,#REF!,3,FALSE)</f>
        <v>#REF!</v>
      </c>
      <c r="Q1233">
        <f t="shared" si="78"/>
        <v>0</v>
      </c>
      <c r="R1233" t="str">
        <f t="shared" si="79"/>
        <v/>
      </c>
      <c r="S1233" t="s">
        <v>38</v>
      </c>
      <c r="T1233">
        <v>18</v>
      </c>
      <c r="U1233">
        <v>1</v>
      </c>
      <c r="V1233" t="s">
        <v>99</v>
      </c>
      <c r="W1233">
        <v>3</v>
      </c>
      <c r="X1233">
        <v>58</v>
      </c>
      <c r="Y1233">
        <v>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e">
        <f>VLOOKUP(A1233,#REF!,4,FALSE)</f>
        <v>#REF!</v>
      </c>
      <c r="AW1233" t="e">
        <f>VLOOKUP(A1233,#REF!,5,FALSE)</f>
        <v>#REF!</v>
      </c>
      <c r="AX1233">
        <f>SUMIF(量化书目统计!A:A,H1233,量化书目统计!G:G)</f>
        <v>0</v>
      </c>
    </row>
    <row r="1234" spans="1:50" x14ac:dyDescent="0.3">
      <c r="A1234" t="s">
        <v>4285</v>
      </c>
      <c r="B1234" t="s">
        <v>539</v>
      </c>
      <c r="C1234" t="s">
        <v>117</v>
      </c>
      <c r="D1234">
        <v>4</v>
      </c>
      <c r="E1234" t="s">
        <v>4307</v>
      </c>
      <c r="F1234" s="1" t="s">
        <v>4308</v>
      </c>
      <c r="G1234" t="s">
        <v>4309</v>
      </c>
      <c r="H1234" t="e">
        <f>VLOOKUP(F1234,#REF!,2,FALSE)</f>
        <v>#REF!</v>
      </c>
      <c r="I1234" t="s">
        <v>49</v>
      </c>
      <c r="J1234" s="4">
        <v>44520</v>
      </c>
      <c r="K1234" s="4">
        <v>44620</v>
      </c>
      <c r="L1234" s="3">
        <f t="shared" si="76"/>
        <v>100</v>
      </c>
      <c r="M1234" s="4">
        <v>44624</v>
      </c>
      <c r="N1234">
        <f t="shared" si="77"/>
        <v>104</v>
      </c>
      <c r="O1234">
        <v>1</v>
      </c>
      <c r="P1234" t="e">
        <f>VLOOKUP(F1234,#REF!,3,FALSE)</f>
        <v>#REF!</v>
      </c>
      <c r="Q1234">
        <f t="shared" si="78"/>
        <v>0</v>
      </c>
      <c r="R1234" t="str">
        <f t="shared" si="79"/>
        <v/>
      </c>
      <c r="S1234" t="s">
        <v>38</v>
      </c>
      <c r="T1234">
        <v>11</v>
      </c>
      <c r="U1234">
        <v>1</v>
      </c>
      <c r="V1234" t="s">
        <v>99</v>
      </c>
      <c r="W1234">
        <v>3</v>
      </c>
      <c r="X1234">
        <v>51</v>
      </c>
      <c r="Y1234">
        <v>4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e">
        <f>VLOOKUP(A1234,#REF!,4,FALSE)</f>
        <v>#REF!</v>
      </c>
      <c r="AW1234" t="e">
        <f>VLOOKUP(A1234,#REF!,5,FALSE)</f>
        <v>#REF!</v>
      </c>
      <c r="AX1234">
        <f>SUMIF(量化书目统计!A:A,H1234,量化书目统计!G:G)</f>
        <v>0</v>
      </c>
    </row>
    <row r="1235" spans="1:50" x14ac:dyDescent="0.3">
      <c r="A1235" t="s">
        <v>4285</v>
      </c>
      <c r="B1235" t="s">
        <v>539</v>
      </c>
      <c r="C1235" t="s">
        <v>117</v>
      </c>
      <c r="D1235">
        <v>4</v>
      </c>
      <c r="E1235" t="s">
        <v>1032</v>
      </c>
      <c r="F1235" s="1" t="s">
        <v>4310</v>
      </c>
      <c r="G1235" t="s">
        <v>4311</v>
      </c>
      <c r="H1235" t="e">
        <f>VLOOKUP(F1235,#REF!,2,FALSE)</f>
        <v>#REF!</v>
      </c>
      <c r="I1235" t="s">
        <v>32</v>
      </c>
      <c r="J1235" s="4">
        <v>44565</v>
      </c>
      <c r="K1235" s="4">
        <v>44620</v>
      </c>
      <c r="L1235" s="3">
        <f t="shared" si="76"/>
        <v>55</v>
      </c>
      <c r="M1235" s="4">
        <v>44627</v>
      </c>
      <c r="N1235">
        <f t="shared" si="77"/>
        <v>62</v>
      </c>
      <c r="O1235">
        <v>1</v>
      </c>
      <c r="P1235" t="e">
        <f>VLOOKUP(F1235,#REF!,3,FALSE)</f>
        <v>#REF!</v>
      </c>
      <c r="Q1235">
        <f t="shared" si="78"/>
        <v>0</v>
      </c>
      <c r="R1235" t="str">
        <f t="shared" si="79"/>
        <v/>
      </c>
      <c r="S1235" t="s">
        <v>38</v>
      </c>
      <c r="T1235">
        <v>18</v>
      </c>
      <c r="U1235">
        <v>2</v>
      </c>
      <c r="V1235" t="s">
        <v>99</v>
      </c>
      <c r="W1235">
        <v>3</v>
      </c>
      <c r="X1235">
        <v>58</v>
      </c>
      <c r="Y1235">
        <v>15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e">
        <f>VLOOKUP(A1235,#REF!,4,FALSE)</f>
        <v>#REF!</v>
      </c>
      <c r="AW1235" t="e">
        <f>VLOOKUP(A1235,#REF!,5,FALSE)</f>
        <v>#REF!</v>
      </c>
      <c r="AX1235">
        <f>SUMIF(量化书目统计!A:A,H1235,量化书目统计!G:G)</f>
        <v>0</v>
      </c>
    </row>
    <row r="1236" spans="1:50" x14ac:dyDescent="0.3">
      <c r="A1236" t="s">
        <v>4285</v>
      </c>
      <c r="B1236" t="s">
        <v>539</v>
      </c>
      <c r="C1236" t="s">
        <v>117</v>
      </c>
      <c r="D1236">
        <v>4</v>
      </c>
      <c r="E1236" t="s">
        <v>1032</v>
      </c>
      <c r="F1236" s="1" t="s">
        <v>1033</v>
      </c>
      <c r="G1236" t="s">
        <v>1034</v>
      </c>
      <c r="H1236" t="e">
        <f>VLOOKUP(F1236,#REF!,2,FALSE)</f>
        <v>#REF!</v>
      </c>
      <c r="I1236" t="s">
        <v>32</v>
      </c>
      <c r="J1236" s="4">
        <v>44554</v>
      </c>
      <c r="K1236" s="4">
        <v>44564</v>
      </c>
      <c r="L1236" s="3">
        <f t="shared" si="76"/>
        <v>10</v>
      </c>
      <c r="M1236" s="4">
        <v>44614</v>
      </c>
      <c r="N1236">
        <f t="shared" si="77"/>
        <v>60</v>
      </c>
      <c r="O1236">
        <v>1</v>
      </c>
      <c r="P1236" t="e">
        <f>VLOOKUP(F1236,#REF!,3,FALSE)</f>
        <v>#REF!</v>
      </c>
      <c r="Q1236">
        <f t="shared" si="78"/>
        <v>0</v>
      </c>
      <c r="R1236" t="str">
        <f t="shared" si="79"/>
        <v/>
      </c>
      <c r="S1236" t="s">
        <v>38</v>
      </c>
      <c r="T1236">
        <v>16</v>
      </c>
      <c r="U1236">
        <v>2</v>
      </c>
      <c r="V1236" t="s">
        <v>38</v>
      </c>
      <c r="W1236">
        <v>18</v>
      </c>
      <c r="X1236">
        <v>56</v>
      </c>
      <c r="Y1236">
        <v>11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e">
        <f>VLOOKUP(A1236,#REF!,4,FALSE)</f>
        <v>#REF!</v>
      </c>
      <c r="AW1236" t="e">
        <f>VLOOKUP(A1236,#REF!,5,FALSE)</f>
        <v>#REF!</v>
      </c>
      <c r="AX1236">
        <f>SUMIF(量化书目统计!A:A,H1236,量化书目统计!G:G)</f>
        <v>0</v>
      </c>
    </row>
    <row r="1237" spans="1:50" x14ac:dyDescent="0.3">
      <c r="A1237" t="s">
        <v>4285</v>
      </c>
      <c r="B1237" t="s">
        <v>539</v>
      </c>
      <c r="C1237" t="s">
        <v>117</v>
      </c>
      <c r="D1237">
        <v>4</v>
      </c>
      <c r="E1237" t="s">
        <v>1891</v>
      </c>
      <c r="F1237" s="1" t="s">
        <v>1892</v>
      </c>
      <c r="G1237" t="s">
        <v>1893</v>
      </c>
      <c r="H1237" t="e">
        <f>VLOOKUP(F1237,#REF!,2,FALSE)</f>
        <v>#REF!</v>
      </c>
      <c r="I1237" t="s">
        <v>49</v>
      </c>
      <c r="J1237" s="4">
        <v>44263</v>
      </c>
      <c r="K1237" s="4">
        <v>44284</v>
      </c>
      <c r="L1237" s="3">
        <f t="shared" si="76"/>
        <v>21</v>
      </c>
      <c r="M1237" s="4">
        <v>44323</v>
      </c>
      <c r="N1237">
        <f t="shared" si="77"/>
        <v>60</v>
      </c>
      <c r="O1237">
        <v>1</v>
      </c>
      <c r="P1237" t="e">
        <f>VLOOKUP(F1237,#REF!,3,FALSE)</f>
        <v>#REF!</v>
      </c>
      <c r="Q1237">
        <f t="shared" si="78"/>
        <v>0</v>
      </c>
      <c r="R1237" t="str">
        <f t="shared" si="79"/>
        <v/>
      </c>
      <c r="S1237" t="s">
        <v>80</v>
      </c>
      <c r="T1237">
        <v>2</v>
      </c>
      <c r="U1237">
        <v>1</v>
      </c>
      <c r="V1237" t="s">
        <v>80</v>
      </c>
      <c r="W1237">
        <v>5</v>
      </c>
      <c r="X1237">
        <v>22</v>
      </c>
      <c r="Y1237">
        <v>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e">
        <f>VLOOKUP(A1237,#REF!,4,FALSE)</f>
        <v>#REF!</v>
      </c>
      <c r="AW1237" t="e">
        <f>VLOOKUP(A1237,#REF!,5,FALSE)</f>
        <v>#REF!</v>
      </c>
      <c r="AX1237">
        <f>SUMIF(量化书目统计!A:A,H1237,量化书目统计!G:G)</f>
        <v>0</v>
      </c>
    </row>
    <row r="1238" spans="1:50" x14ac:dyDescent="0.3">
      <c r="A1238" t="s">
        <v>4285</v>
      </c>
      <c r="B1238" t="s">
        <v>539</v>
      </c>
      <c r="C1238" t="s">
        <v>117</v>
      </c>
      <c r="D1238">
        <v>4</v>
      </c>
      <c r="E1238" t="s">
        <v>856</v>
      </c>
      <c r="F1238" s="1" t="s">
        <v>857</v>
      </c>
      <c r="G1238" t="s">
        <v>858</v>
      </c>
      <c r="H1238" t="e">
        <f>VLOOKUP(F1238,#REF!,2,FALSE)</f>
        <v>#REF!</v>
      </c>
      <c r="I1238" t="s">
        <v>49</v>
      </c>
      <c r="J1238" s="4">
        <v>44508</v>
      </c>
      <c r="K1238" s="4">
        <v>44549</v>
      </c>
      <c r="L1238" s="3">
        <f t="shared" si="76"/>
        <v>41</v>
      </c>
      <c r="M1238" s="4">
        <v>44568</v>
      </c>
      <c r="N1238">
        <f t="shared" si="77"/>
        <v>60</v>
      </c>
      <c r="O1238">
        <v>1</v>
      </c>
      <c r="P1238" t="e">
        <f>VLOOKUP(F1238,#REF!,3,FALSE)</f>
        <v>#REF!</v>
      </c>
      <c r="Q1238">
        <f t="shared" si="78"/>
        <v>0</v>
      </c>
      <c r="R1238" t="str">
        <f t="shared" si="79"/>
        <v/>
      </c>
      <c r="S1238" t="s">
        <v>38</v>
      </c>
      <c r="T1238">
        <v>10</v>
      </c>
      <c r="U1238">
        <v>1</v>
      </c>
      <c r="V1238" t="s">
        <v>38</v>
      </c>
      <c r="W1238">
        <v>16</v>
      </c>
      <c r="X1238">
        <v>50</v>
      </c>
      <c r="Y1238">
        <v>11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e">
        <f>VLOOKUP(A1238,#REF!,4,FALSE)</f>
        <v>#REF!</v>
      </c>
      <c r="AW1238" t="e">
        <f>VLOOKUP(A1238,#REF!,5,FALSE)</f>
        <v>#REF!</v>
      </c>
      <c r="AX1238">
        <f>SUMIF(量化书目统计!A:A,H1238,量化书目统计!G:G)</f>
        <v>0</v>
      </c>
    </row>
    <row r="1239" spans="1:50" x14ac:dyDescent="0.3">
      <c r="A1239" t="s">
        <v>4285</v>
      </c>
      <c r="B1239" t="s">
        <v>539</v>
      </c>
      <c r="C1239" t="s">
        <v>117</v>
      </c>
      <c r="D1239">
        <v>4</v>
      </c>
      <c r="E1239" t="s">
        <v>210</v>
      </c>
      <c r="F1239" s="1" t="s">
        <v>211</v>
      </c>
      <c r="G1239" t="s">
        <v>212</v>
      </c>
      <c r="H1239" t="e">
        <f>VLOOKUP(F1239,#REF!,2,FALSE)</f>
        <v>#REF!</v>
      </c>
      <c r="I1239" t="s">
        <v>32</v>
      </c>
      <c r="J1239" s="4">
        <v>44452</v>
      </c>
      <c r="K1239" s="4">
        <v>44508</v>
      </c>
      <c r="L1239" s="3">
        <f t="shared" si="76"/>
        <v>56</v>
      </c>
      <c r="M1239" s="4">
        <v>44512</v>
      </c>
      <c r="N1239">
        <f t="shared" si="77"/>
        <v>60</v>
      </c>
      <c r="O1239">
        <v>1</v>
      </c>
      <c r="P1239" t="e">
        <f>VLOOKUP(F1239,#REF!,3,FALSE)</f>
        <v>#REF!</v>
      </c>
      <c r="Q1239">
        <f t="shared" si="78"/>
        <v>0</v>
      </c>
      <c r="R1239" t="str">
        <f t="shared" si="79"/>
        <v/>
      </c>
      <c r="S1239" t="s">
        <v>38</v>
      </c>
      <c r="T1239">
        <v>2</v>
      </c>
      <c r="U1239">
        <v>3</v>
      </c>
      <c r="V1239" t="s">
        <v>38</v>
      </c>
      <c r="W1239">
        <v>10</v>
      </c>
      <c r="X1239">
        <v>42</v>
      </c>
      <c r="Y1239">
        <v>15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e">
        <f>VLOOKUP(A1239,#REF!,4,FALSE)</f>
        <v>#REF!</v>
      </c>
      <c r="AW1239" t="e">
        <f>VLOOKUP(A1239,#REF!,5,FALSE)</f>
        <v>#REF!</v>
      </c>
      <c r="AX1239">
        <f>SUMIF(量化书目统计!A:A,H1239,量化书目统计!G:G)</f>
        <v>0</v>
      </c>
    </row>
    <row r="1240" spans="1:50" x14ac:dyDescent="0.3">
      <c r="A1240" t="s">
        <v>4285</v>
      </c>
      <c r="B1240" t="s">
        <v>539</v>
      </c>
      <c r="C1240" t="s">
        <v>117</v>
      </c>
      <c r="D1240">
        <v>4</v>
      </c>
      <c r="E1240" t="s">
        <v>210</v>
      </c>
      <c r="F1240" s="1" t="s">
        <v>213</v>
      </c>
      <c r="G1240" t="s">
        <v>214</v>
      </c>
      <c r="H1240" t="e">
        <f>VLOOKUP(F1240,#REF!,2,FALSE)</f>
        <v>#REF!</v>
      </c>
      <c r="I1240" t="s">
        <v>32</v>
      </c>
      <c r="J1240" s="4">
        <v>44452</v>
      </c>
      <c r="K1240" s="4">
        <v>44508</v>
      </c>
      <c r="L1240" s="3">
        <f t="shared" si="76"/>
        <v>56</v>
      </c>
      <c r="M1240" s="4">
        <v>44512</v>
      </c>
      <c r="N1240">
        <f t="shared" si="77"/>
        <v>60</v>
      </c>
      <c r="O1240">
        <v>1</v>
      </c>
      <c r="P1240" t="e">
        <f>VLOOKUP(F1240,#REF!,3,FALSE)</f>
        <v>#REF!</v>
      </c>
      <c r="Q1240">
        <f t="shared" si="78"/>
        <v>0</v>
      </c>
      <c r="R1240" t="str">
        <f t="shared" si="79"/>
        <v/>
      </c>
      <c r="S1240" t="s">
        <v>38</v>
      </c>
      <c r="T1240">
        <v>2</v>
      </c>
      <c r="U1240">
        <v>3</v>
      </c>
      <c r="V1240" t="s">
        <v>38</v>
      </c>
      <c r="W1240">
        <v>10</v>
      </c>
      <c r="X1240">
        <v>42</v>
      </c>
      <c r="Y1240">
        <v>15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e">
        <f>VLOOKUP(A1240,#REF!,4,FALSE)</f>
        <v>#REF!</v>
      </c>
      <c r="AW1240" t="e">
        <f>VLOOKUP(A1240,#REF!,5,FALSE)</f>
        <v>#REF!</v>
      </c>
      <c r="AX1240">
        <f>SUMIF(量化书目统计!A:A,H1240,量化书目统计!G:G)</f>
        <v>0</v>
      </c>
    </row>
    <row r="1241" spans="1:50" x14ac:dyDescent="0.3">
      <c r="A1241" t="s">
        <v>4285</v>
      </c>
      <c r="B1241" t="s">
        <v>539</v>
      </c>
      <c r="C1241" t="s">
        <v>117</v>
      </c>
      <c r="D1241">
        <v>4</v>
      </c>
      <c r="E1241" t="s">
        <v>210</v>
      </c>
      <c r="F1241" s="1" t="s">
        <v>215</v>
      </c>
      <c r="G1241" t="s">
        <v>216</v>
      </c>
      <c r="H1241" t="e">
        <f>VLOOKUP(F1241,#REF!,2,FALSE)</f>
        <v>#REF!</v>
      </c>
      <c r="I1241" t="s">
        <v>32</v>
      </c>
      <c r="J1241" s="4">
        <v>44452</v>
      </c>
      <c r="K1241" s="4">
        <v>44508</v>
      </c>
      <c r="L1241" s="3">
        <f t="shared" si="76"/>
        <v>56</v>
      </c>
      <c r="M1241" s="4">
        <v>44512</v>
      </c>
      <c r="N1241">
        <f t="shared" si="77"/>
        <v>60</v>
      </c>
      <c r="O1241">
        <v>1</v>
      </c>
      <c r="P1241" t="e">
        <f>VLOOKUP(F1241,#REF!,3,FALSE)</f>
        <v>#REF!</v>
      </c>
      <c r="Q1241">
        <f t="shared" si="78"/>
        <v>0</v>
      </c>
      <c r="R1241" t="str">
        <f t="shared" si="79"/>
        <v/>
      </c>
      <c r="S1241" t="s">
        <v>38</v>
      </c>
      <c r="T1241">
        <v>2</v>
      </c>
      <c r="U1241">
        <v>3</v>
      </c>
      <c r="V1241" t="s">
        <v>38</v>
      </c>
      <c r="W1241">
        <v>10</v>
      </c>
      <c r="X1241">
        <v>42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e">
        <f>VLOOKUP(A1241,#REF!,4,FALSE)</f>
        <v>#REF!</v>
      </c>
      <c r="AW1241" t="e">
        <f>VLOOKUP(A1241,#REF!,5,FALSE)</f>
        <v>#REF!</v>
      </c>
      <c r="AX1241">
        <f>SUMIF(量化书目统计!A:A,H1241,量化书目统计!G:G)</f>
        <v>0</v>
      </c>
    </row>
    <row r="1242" spans="1:50" x14ac:dyDescent="0.3">
      <c r="A1242" t="s">
        <v>4285</v>
      </c>
      <c r="B1242" t="s">
        <v>539</v>
      </c>
      <c r="C1242" t="s">
        <v>117</v>
      </c>
      <c r="D1242">
        <v>4</v>
      </c>
      <c r="E1242" t="s">
        <v>2441</v>
      </c>
      <c r="F1242" s="1" t="s">
        <v>2442</v>
      </c>
      <c r="G1242" t="s">
        <v>2443</v>
      </c>
      <c r="H1242" t="e">
        <f>VLOOKUP(F1242,#REF!,2,FALSE)</f>
        <v>#REF!</v>
      </c>
      <c r="I1242" t="s">
        <v>49</v>
      </c>
      <c r="J1242" s="4">
        <v>44490</v>
      </c>
      <c r="K1242" s="4">
        <v>44549</v>
      </c>
      <c r="L1242" s="3">
        <f t="shared" si="76"/>
        <v>59</v>
      </c>
      <c r="M1242" s="4">
        <v>44550</v>
      </c>
      <c r="N1242">
        <f t="shared" si="77"/>
        <v>60</v>
      </c>
      <c r="O1242">
        <v>1</v>
      </c>
      <c r="P1242" t="e">
        <f>VLOOKUP(F1242,#REF!,3,FALSE)</f>
        <v>#REF!</v>
      </c>
      <c r="Q1242">
        <f t="shared" si="78"/>
        <v>0</v>
      </c>
      <c r="R1242" t="str">
        <f t="shared" si="79"/>
        <v/>
      </c>
      <c r="S1242" t="s">
        <v>38</v>
      </c>
      <c r="T1242">
        <v>7</v>
      </c>
      <c r="U1242">
        <v>1</v>
      </c>
      <c r="V1242" t="s">
        <v>38</v>
      </c>
      <c r="W1242">
        <v>16</v>
      </c>
      <c r="X1242">
        <v>47</v>
      </c>
      <c r="Y1242">
        <v>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e">
        <f>VLOOKUP(A1242,#REF!,4,FALSE)</f>
        <v>#REF!</v>
      </c>
      <c r="AW1242" t="e">
        <f>VLOOKUP(A1242,#REF!,5,FALSE)</f>
        <v>#REF!</v>
      </c>
      <c r="AX1242">
        <f>SUMIF(量化书目统计!A:A,H1242,量化书目统计!G:G)</f>
        <v>0</v>
      </c>
    </row>
    <row r="1243" spans="1:50" x14ac:dyDescent="0.3">
      <c r="A1243" t="s">
        <v>4285</v>
      </c>
      <c r="B1243" t="s">
        <v>539</v>
      </c>
      <c r="C1243" t="s">
        <v>117</v>
      </c>
      <c r="D1243">
        <v>4</v>
      </c>
      <c r="E1243" t="s">
        <v>2307</v>
      </c>
      <c r="F1243" s="1" t="s">
        <v>2308</v>
      </c>
      <c r="G1243" t="s">
        <v>2309</v>
      </c>
      <c r="H1243" t="e">
        <f>VLOOKUP(F1243,#REF!,2,FALSE)</f>
        <v>#REF!</v>
      </c>
      <c r="I1243" t="s">
        <v>32</v>
      </c>
      <c r="J1243" s="4">
        <v>44574</v>
      </c>
      <c r="K1243" s="4">
        <v>44814</v>
      </c>
      <c r="L1243" s="3">
        <f t="shared" si="76"/>
        <v>240</v>
      </c>
      <c r="M1243" s="4">
        <v>44815</v>
      </c>
      <c r="N1243">
        <f t="shared" si="77"/>
        <v>241</v>
      </c>
      <c r="O1243">
        <v>1</v>
      </c>
      <c r="P1243" t="e">
        <f>VLOOKUP(F1243,#REF!,3,FALSE)</f>
        <v>#REF!</v>
      </c>
      <c r="Q1243">
        <f t="shared" si="78"/>
        <v>0</v>
      </c>
      <c r="R1243" t="str">
        <f t="shared" si="79"/>
        <v/>
      </c>
      <c r="S1243" t="s">
        <v>38</v>
      </c>
      <c r="T1243">
        <f>19</f>
        <v>19</v>
      </c>
      <c r="U1243">
        <v>1</v>
      </c>
      <c r="V1243" t="s">
        <v>43</v>
      </c>
      <c r="X1243">
        <v>59</v>
      </c>
      <c r="Y1243">
        <v>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e">
        <f>VLOOKUP(A1243,#REF!,4,FALSE)</f>
        <v>#REF!</v>
      </c>
      <c r="AW1243" t="e">
        <f>VLOOKUP(A1243,#REF!,5,FALSE)</f>
        <v>#REF!</v>
      </c>
      <c r="AX1243">
        <f>SUMIF(量化书目统计!A:A,H1243,量化书目统计!G:G)</f>
        <v>0</v>
      </c>
    </row>
    <row r="1244" spans="1:50" x14ac:dyDescent="0.3">
      <c r="A1244" t="s">
        <v>4285</v>
      </c>
      <c r="B1244" t="s">
        <v>539</v>
      </c>
      <c r="C1244" t="s">
        <v>117</v>
      </c>
      <c r="D1244">
        <v>4</v>
      </c>
      <c r="E1244" t="s">
        <v>172</v>
      </c>
      <c r="F1244" s="1" t="s">
        <v>176</v>
      </c>
      <c r="G1244" t="s">
        <v>177</v>
      </c>
      <c r="H1244" t="e">
        <f>VLOOKUP(F1244,#REF!,2,FALSE)</f>
        <v>#REF!</v>
      </c>
      <c r="I1244" t="s">
        <v>175</v>
      </c>
      <c r="J1244" s="4">
        <v>44284</v>
      </c>
      <c r="K1244" s="4">
        <v>44326</v>
      </c>
      <c r="L1244" s="3">
        <f t="shared" si="76"/>
        <v>42</v>
      </c>
      <c r="M1244" s="4">
        <v>44344</v>
      </c>
      <c r="N1244">
        <f t="shared" si="77"/>
        <v>60</v>
      </c>
      <c r="O1244">
        <v>1</v>
      </c>
      <c r="P1244" t="e">
        <f>VLOOKUP(F1244,#REF!,3,FALSE)</f>
        <v>#REF!</v>
      </c>
      <c r="Q1244">
        <f t="shared" si="78"/>
        <v>0</v>
      </c>
      <c r="R1244" t="str">
        <f t="shared" si="79"/>
        <v/>
      </c>
      <c r="S1244" t="s">
        <v>80</v>
      </c>
      <c r="T1244">
        <v>5</v>
      </c>
      <c r="U1244">
        <v>1</v>
      </c>
      <c r="V1244" t="s">
        <v>80</v>
      </c>
      <c r="W1244">
        <v>11</v>
      </c>
      <c r="X1244">
        <v>25</v>
      </c>
      <c r="Y1244">
        <v>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e">
        <f>VLOOKUP(A1244,#REF!,4,FALSE)</f>
        <v>#REF!</v>
      </c>
      <c r="AW1244" t="e">
        <f>VLOOKUP(A1244,#REF!,5,FALSE)</f>
        <v>#REF!</v>
      </c>
      <c r="AX1244">
        <f>SUMIF(量化书目统计!A:A,H1244,量化书目统计!G:G)</f>
        <v>0</v>
      </c>
    </row>
    <row r="1245" spans="1:50" x14ac:dyDescent="0.3">
      <c r="A1245" t="s">
        <v>4285</v>
      </c>
      <c r="B1245" t="s">
        <v>539</v>
      </c>
      <c r="C1245" t="s">
        <v>117</v>
      </c>
      <c r="D1245">
        <v>4</v>
      </c>
      <c r="E1245" t="s">
        <v>4312</v>
      </c>
      <c r="F1245" s="1" t="s">
        <v>4313</v>
      </c>
      <c r="G1245" t="s">
        <v>4314</v>
      </c>
      <c r="H1245" t="e">
        <f>VLOOKUP(F1245,#REF!,2,FALSE)</f>
        <v>#REF!</v>
      </c>
      <c r="I1245" t="s">
        <v>59</v>
      </c>
      <c r="J1245" s="4">
        <v>44370</v>
      </c>
      <c r="K1245" s="4">
        <v>44433</v>
      </c>
      <c r="L1245" s="3">
        <f t="shared" si="76"/>
        <v>63</v>
      </c>
      <c r="M1245" s="4">
        <v>44446</v>
      </c>
      <c r="N1245">
        <f t="shared" si="77"/>
        <v>76</v>
      </c>
      <c r="O1245">
        <v>1</v>
      </c>
      <c r="P1245" t="e">
        <f>VLOOKUP(F1245,#REF!,3,FALSE)</f>
        <v>#REF!</v>
      </c>
      <c r="Q1245">
        <f t="shared" si="78"/>
        <v>0</v>
      </c>
      <c r="R1245" t="str">
        <f t="shared" si="79"/>
        <v/>
      </c>
      <c r="S1245" t="s">
        <v>80</v>
      </c>
      <c r="T1245">
        <v>17</v>
      </c>
      <c r="U1245">
        <v>1</v>
      </c>
      <c r="V1245" t="s">
        <v>43</v>
      </c>
      <c r="X1245">
        <v>37</v>
      </c>
      <c r="Y1245">
        <v>11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e">
        <f>VLOOKUP(A1245,#REF!,4,FALSE)</f>
        <v>#REF!</v>
      </c>
      <c r="AW1245" t="e">
        <f>VLOOKUP(A1245,#REF!,5,FALSE)</f>
        <v>#REF!</v>
      </c>
      <c r="AX1245">
        <f>SUMIF(量化书目统计!A:A,H1245,量化书目统计!G:G)</f>
        <v>0</v>
      </c>
    </row>
    <row r="1246" spans="1:50" x14ac:dyDescent="0.3">
      <c r="A1246" t="s">
        <v>4285</v>
      </c>
      <c r="B1246" t="s">
        <v>539</v>
      </c>
      <c r="C1246" t="s">
        <v>117</v>
      </c>
      <c r="D1246">
        <v>4</v>
      </c>
      <c r="E1246" t="s">
        <v>3551</v>
      </c>
      <c r="F1246" s="1" t="s">
        <v>3552</v>
      </c>
      <c r="G1246" t="s">
        <v>3553</v>
      </c>
      <c r="H1246" t="e">
        <f>VLOOKUP(F1246,#REF!,2,FALSE)</f>
        <v>#REF!</v>
      </c>
      <c r="I1246" t="s">
        <v>42</v>
      </c>
      <c r="J1246" s="4">
        <v>44554</v>
      </c>
      <c r="K1246" s="4">
        <v>44814</v>
      </c>
      <c r="L1246" s="3">
        <f t="shared" si="76"/>
        <v>260</v>
      </c>
      <c r="M1246" s="4">
        <v>44815</v>
      </c>
      <c r="N1246">
        <f t="shared" si="77"/>
        <v>261</v>
      </c>
      <c r="O1246">
        <v>1</v>
      </c>
      <c r="P1246" t="e">
        <f>VLOOKUP(F1246,#REF!,3,FALSE)</f>
        <v>#REF!</v>
      </c>
      <c r="Q1246">
        <f t="shared" si="78"/>
        <v>0</v>
      </c>
      <c r="R1246" t="str">
        <f t="shared" si="79"/>
        <v/>
      </c>
      <c r="S1246" t="s">
        <v>38</v>
      </c>
      <c r="T1246">
        <v>16</v>
      </c>
      <c r="U1246">
        <v>1</v>
      </c>
      <c r="V1246" t="s">
        <v>43</v>
      </c>
      <c r="X1246">
        <v>56</v>
      </c>
      <c r="Y1246">
        <v>11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e">
        <f>VLOOKUP(A1246,#REF!,4,FALSE)</f>
        <v>#REF!</v>
      </c>
      <c r="AW1246" t="e">
        <f>VLOOKUP(A1246,#REF!,5,FALSE)</f>
        <v>#REF!</v>
      </c>
      <c r="AX1246">
        <f>SUMIF(量化书目统计!A:A,H1246,量化书目统计!G:G)</f>
        <v>0</v>
      </c>
    </row>
    <row r="1247" spans="1:50" x14ac:dyDescent="0.3">
      <c r="A1247" t="s">
        <v>4285</v>
      </c>
      <c r="B1247" t="s">
        <v>539</v>
      </c>
      <c r="C1247" t="s">
        <v>117</v>
      </c>
      <c r="D1247">
        <v>4</v>
      </c>
      <c r="E1247" t="s">
        <v>4315</v>
      </c>
      <c r="F1247" s="1" t="s">
        <v>4316</v>
      </c>
      <c r="G1247" t="s">
        <v>4317</v>
      </c>
      <c r="H1247" t="e">
        <f>VLOOKUP(F1247,#REF!,2,FALSE)</f>
        <v>#REF!</v>
      </c>
      <c r="I1247" t="s">
        <v>158</v>
      </c>
      <c r="J1247" s="4">
        <v>44554</v>
      </c>
      <c r="K1247" s="4">
        <v>44620</v>
      </c>
      <c r="L1247" s="3">
        <f t="shared" si="76"/>
        <v>66</v>
      </c>
      <c r="M1247" s="4">
        <v>44624</v>
      </c>
      <c r="N1247">
        <f t="shared" si="77"/>
        <v>70</v>
      </c>
      <c r="O1247">
        <v>1</v>
      </c>
      <c r="P1247" t="e">
        <f>VLOOKUP(F1247,#REF!,3,FALSE)</f>
        <v>#REF!</v>
      </c>
      <c r="Q1247">
        <f t="shared" si="78"/>
        <v>0</v>
      </c>
      <c r="R1247" t="str">
        <f t="shared" si="79"/>
        <v/>
      </c>
      <c r="S1247" t="s">
        <v>38</v>
      </c>
      <c r="T1247">
        <v>16</v>
      </c>
      <c r="U1247">
        <v>1</v>
      </c>
      <c r="V1247" t="s">
        <v>99</v>
      </c>
      <c r="W1247">
        <v>3</v>
      </c>
      <c r="X1247">
        <v>56</v>
      </c>
      <c r="Y1247">
        <v>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e">
        <f>VLOOKUP(A1247,#REF!,4,FALSE)</f>
        <v>#REF!</v>
      </c>
      <c r="AW1247" t="e">
        <f>VLOOKUP(A1247,#REF!,5,FALSE)</f>
        <v>#REF!</v>
      </c>
      <c r="AX1247">
        <f>SUMIF(量化书目统计!A:A,H1247,量化书目统计!G:G)</f>
        <v>0</v>
      </c>
    </row>
    <row r="1248" spans="1:50" x14ac:dyDescent="0.3">
      <c r="A1248" t="s">
        <v>4285</v>
      </c>
      <c r="B1248" t="s">
        <v>539</v>
      </c>
      <c r="C1248" t="s">
        <v>117</v>
      </c>
      <c r="D1248">
        <v>4</v>
      </c>
      <c r="E1248" t="s">
        <v>4318</v>
      </c>
      <c r="F1248" s="1" t="s">
        <v>4319</v>
      </c>
      <c r="G1248" t="s">
        <v>4320</v>
      </c>
      <c r="H1248" t="e">
        <f>VLOOKUP(F1248,#REF!,2,FALSE)</f>
        <v>#REF!</v>
      </c>
      <c r="I1248" t="s">
        <v>231</v>
      </c>
      <c r="J1248" s="4">
        <v>44326</v>
      </c>
      <c r="K1248" s="4">
        <v>44348</v>
      </c>
      <c r="L1248" s="3">
        <f t="shared" si="76"/>
        <v>22</v>
      </c>
      <c r="M1248" s="4">
        <v>44386</v>
      </c>
      <c r="N1248">
        <f t="shared" si="77"/>
        <v>60</v>
      </c>
      <c r="O1248">
        <v>1</v>
      </c>
      <c r="P1248" t="e">
        <f>VLOOKUP(F1248,#REF!,3,FALSE)</f>
        <v>#REF!</v>
      </c>
      <c r="Q1248">
        <f t="shared" si="78"/>
        <v>0</v>
      </c>
      <c r="R1248" t="str">
        <f t="shared" si="79"/>
        <v/>
      </c>
      <c r="S1248" t="s">
        <v>80</v>
      </c>
      <c r="T1248">
        <v>11</v>
      </c>
      <c r="U1248">
        <v>1</v>
      </c>
      <c r="V1248" t="s">
        <v>80</v>
      </c>
      <c r="W1248">
        <v>14</v>
      </c>
      <c r="X1248">
        <v>31</v>
      </c>
      <c r="Y1248">
        <v>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 t="e">
        <f>VLOOKUP(A1248,#REF!,4,FALSE)</f>
        <v>#REF!</v>
      </c>
      <c r="AW1248" t="e">
        <f>VLOOKUP(A1248,#REF!,5,FALSE)</f>
        <v>#REF!</v>
      </c>
      <c r="AX1248">
        <f>SUMIF(量化书目统计!A:A,H1248,量化书目统计!G:G)</f>
        <v>0</v>
      </c>
    </row>
    <row r="1249" spans="1:50" x14ac:dyDescent="0.3">
      <c r="A1249" t="s">
        <v>4285</v>
      </c>
      <c r="B1249" t="s">
        <v>539</v>
      </c>
      <c r="C1249" t="s">
        <v>117</v>
      </c>
      <c r="D1249">
        <v>4</v>
      </c>
      <c r="E1249" t="s">
        <v>1691</v>
      </c>
      <c r="F1249" s="1" t="s">
        <v>1692</v>
      </c>
      <c r="G1249" t="s">
        <v>1693</v>
      </c>
      <c r="H1249" t="e">
        <f>VLOOKUP(F1249,#REF!,2,FALSE)</f>
        <v>#REF!</v>
      </c>
      <c r="I1249" t="s">
        <v>59</v>
      </c>
      <c r="J1249" s="4">
        <v>44482</v>
      </c>
      <c r="K1249" s="4">
        <v>44508</v>
      </c>
      <c r="L1249" s="3">
        <f t="shared" si="76"/>
        <v>26</v>
      </c>
      <c r="M1249" s="4">
        <v>44543</v>
      </c>
      <c r="N1249">
        <f t="shared" si="77"/>
        <v>61</v>
      </c>
      <c r="O1249">
        <v>1</v>
      </c>
      <c r="P1249" t="e">
        <f>VLOOKUP(F1249,#REF!,3,FALSE)</f>
        <v>#REF!</v>
      </c>
      <c r="Q1249">
        <f t="shared" si="78"/>
        <v>0</v>
      </c>
      <c r="R1249" t="str">
        <f t="shared" si="79"/>
        <v/>
      </c>
      <c r="S1249" t="s">
        <v>38</v>
      </c>
      <c r="T1249">
        <v>6</v>
      </c>
      <c r="U1249">
        <v>1</v>
      </c>
      <c r="V1249" t="s">
        <v>38</v>
      </c>
      <c r="W1249">
        <v>10</v>
      </c>
      <c r="X1249">
        <v>46</v>
      </c>
      <c r="Y1249">
        <v>15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e">
        <f>VLOOKUP(A1249,#REF!,4,FALSE)</f>
        <v>#REF!</v>
      </c>
      <c r="AW1249" t="e">
        <f>VLOOKUP(A1249,#REF!,5,FALSE)</f>
        <v>#REF!</v>
      </c>
      <c r="AX1249">
        <f>SUMIF(量化书目统计!A:A,H1249,量化书目统计!G:G)</f>
        <v>0</v>
      </c>
    </row>
    <row r="1250" spans="1:50" x14ac:dyDescent="0.3">
      <c r="A1250" t="s">
        <v>4285</v>
      </c>
      <c r="B1250" t="s">
        <v>539</v>
      </c>
      <c r="C1250" t="s">
        <v>117</v>
      </c>
      <c r="D1250">
        <v>4</v>
      </c>
      <c r="E1250" t="s">
        <v>2870</v>
      </c>
      <c r="F1250" s="1" t="s">
        <v>2871</v>
      </c>
      <c r="G1250" t="s">
        <v>2872</v>
      </c>
      <c r="H1250" t="e">
        <f>VLOOKUP(F1250,#REF!,2,FALSE)</f>
        <v>#REF!</v>
      </c>
      <c r="I1250" t="s">
        <v>317</v>
      </c>
      <c r="J1250" s="4">
        <v>44311</v>
      </c>
      <c r="K1250" s="4">
        <v>44433</v>
      </c>
      <c r="L1250" s="3">
        <f t="shared" si="76"/>
        <v>122</v>
      </c>
      <c r="M1250" s="4">
        <v>44446</v>
      </c>
      <c r="N1250">
        <f t="shared" si="77"/>
        <v>135</v>
      </c>
      <c r="O1250">
        <v>1</v>
      </c>
      <c r="P1250" t="e">
        <f>VLOOKUP(F1250,#REF!,3,FALSE)</f>
        <v>#REF!</v>
      </c>
      <c r="Q1250">
        <f t="shared" si="78"/>
        <v>0</v>
      </c>
      <c r="R1250" t="str">
        <f t="shared" si="79"/>
        <v/>
      </c>
      <c r="S1250" t="s">
        <v>80</v>
      </c>
      <c r="T1250">
        <v>8</v>
      </c>
      <c r="U1250">
        <v>1</v>
      </c>
      <c r="V1250" t="s">
        <v>43</v>
      </c>
      <c r="X1250">
        <v>28</v>
      </c>
      <c r="Y1250">
        <v>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e">
        <f>VLOOKUP(A1250,#REF!,4,FALSE)</f>
        <v>#REF!</v>
      </c>
      <c r="AW1250" t="e">
        <f>VLOOKUP(A1250,#REF!,5,FALSE)</f>
        <v>#REF!</v>
      </c>
      <c r="AX1250">
        <f>SUMIF(量化书目统计!A:A,H1250,量化书目统计!G:G)</f>
        <v>0</v>
      </c>
    </row>
    <row r="1251" spans="1:50" x14ac:dyDescent="0.3">
      <c r="A1251" t="s">
        <v>4285</v>
      </c>
      <c r="B1251" t="s">
        <v>539</v>
      </c>
      <c r="C1251" t="s">
        <v>117</v>
      </c>
      <c r="D1251">
        <v>4</v>
      </c>
      <c r="E1251" t="s">
        <v>243</v>
      </c>
      <c r="F1251" s="1" t="s">
        <v>244</v>
      </c>
      <c r="G1251" t="s">
        <v>245</v>
      </c>
      <c r="H1251" t="e">
        <f>VLOOKUP(F1251,#REF!,2,FALSE)</f>
        <v>#REF!</v>
      </c>
      <c r="I1251" t="s">
        <v>231</v>
      </c>
      <c r="J1251" s="4">
        <v>44326</v>
      </c>
      <c r="K1251" s="4">
        <v>44348</v>
      </c>
      <c r="L1251" s="3">
        <f t="shared" si="76"/>
        <v>22</v>
      </c>
      <c r="M1251" s="4">
        <v>44386</v>
      </c>
      <c r="N1251">
        <f t="shared" si="77"/>
        <v>60</v>
      </c>
      <c r="O1251">
        <v>1</v>
      </c>
      <c r="P1251" t="e">
        <f>VLOOKUP(F1251,#REF!,3,FALSE)</f>
        <v>#REF!</v>
      </c>
      <c r="Q1251">
        <f t="shared" si="78"/>
        <v>0</v>
      </c>
      <c r="R1251" t="str">
        <f t="shared" si="79"/>
        <v/>
      </c>
      <c r="S1251" t="s">
        <v>80</v>
      </c>
      <c r="T1251">
        <v>11</v>
      </c>
      <c r="U1251">
        <v>0</v>
      </c>
      <c r="V1251" t="s">
        <v>80</v>
      </c>
      <c r="W1251">
        <v>14</v>
      </c>
      <c r="X1251">
        <v>31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e">
        <f>VLOOKUP(A1251,#REF!,4,FALSE)</f>
        <v>#REF!</v>
      </c>
      <c r="AW1251" t="e">
        <f>VLOOKUP(A1251,#REF!,5,FALSE)</f>
        <v>#REF!</v>
      </c>
      <c r="AX1251">
        <f>SUMIF(量化书目统计!A:A,H1251,量化书目统计!G:G)</f>
        <v>0</v>
      </c>
    </row>
    <row r="1252" spans="1:50" x14ac:dyDescent="0.3">
      <c r="A1252" t="s">
        <v>4285</v>
      </c>
      <c r="B1252" t="s">
        <v>539</v>
      </c>
      <c r="C1252" t="s">
        <v>117</v>
      </c>
      <c r="D1252">
        <v>4</v>
      </c>
      <c r="E1252" t="s">
        <v>2215</v>
      </c>
      <c r="F1252" s="1" t="s">
        <v>2216</v>
      </c>
      <c r="G1252" t="s">
        <v>2217</v>
      </c>
      <c r="H1252" t="e">
        <f>VLOOKUP(F1252,#REF!,2,FALSE)</f>
        <v>#REF!</v>
      </c>
      <c r="I1252" t="s">
        <v>53</v>
      </c>
      <c r="J1252" s="4">
        <v>44452</v>
      </c>
      <c r="K1252" s="4">
        <v>44482</v>
      </c>
      <c r="L1252" s="3">
        <f t="shared" si="76"/>
        <v>30</v>
      </c>
      <c r="M1252" s="4">
        <v>44512</v>
      </c>
      <c r="N1252">
        <f t="shared" si="77"/>
        <v>60</v>
      </c>
      <c r="O1252">
        <v>1</v>
      </c>
      <c r="P1252" t="e">
        <f>VLOOKUP(F1252,#REF!,3,FALSE)</f>
        <v>#REF!</v>
      </c>
      <c r="Q1252">
        <f t="shared" si="78"/>
        <v>0</v>
      </c>
      <c r="R1252" t="str">
        <f t="shared" si="79"/>
        <v/>
      </c>
      <c r="S1252" t="s">
        <v>38</v>
      </c>
      <c r="T1252">
        <v>2</v>
      </c>
      <c r="U1252">
        <v>1</v>
      </c>
      <c r="V1252" t="s">
        <v>38</v>
      </c>
      <c r="W1252">
        <v>6</v>
      </c>
      <c r="X1252">
        <v>42</v>
      </c>
      <c r="Y1252">
        <v>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e">
        <f>VLOOKUP(A1252,#REF!,4,FALSE)</f>
        <v>#REF!</v>
      </c>
      <c r="AW1252" t="e">
        <f>VLOOKUP(A1252,#REF!,5,FALSE)</f>
        <v>#REF!</v>
      </c>
      <c r="AX1252">
        <f>SUMIF(量化书目统计!A:A,H1252,量化书目统计!G:G)</f>
        <v>0</v>
      </c>
    </row>
    <row r="1253" spans="1:50" x14ac:dyDescent="0.3">
      <c r="A1253" t="s">
        <v>4321</v>
      </c>
      <c r="B1253" t="s">
        <v>539</v>
      </c>
      <c r="C1253" t="s">
        <v>117</v>
      </c>
      <c r="D1253">
        <v>4</v>
      </c>
      <c r="E1253" t="s">
        <v>1679</v>
      </c>
      <c r="F1253" s="1" t="s">
        <v>1680</v>
      </c>
      <c r="G1253" t="s">
        <v>1681</v>
      </c>
      <c r="H1253" t="e">
        <f>VLOOKUP(F1253,#REF!,2,FALSE)</f>
        <v>#REF!</v>
      </c>
      <c r="I1253" t="s">
        <v>32</v>
      </c>
      <c r="J1253" s="4">
        <v>44294</v>
      </c>
      <c r="K1253" s="4">
        <v>44300</v>
      </c>
      <c r="L1253" s="3">
        <f t="shared" si="76"/>
        <v>6</v>
      </c>
      <c r="M1253" s="4">
        <v>44354</v>
      </c>
      <c r="N1253">
        <f t="shared" si="77"/>
        <v>60</v>
      </c>
      <c r="O1253">
        <v>1</v>
      </c>
      <c r="P1253" t="e">
        <f>VLOOKUP(F1253,#REF!,3,FALSE)</f>
        <v>#REF!</v>
      </c>
      <c r="Q1253">
        <f t="shared" si="78"/>
        <v>0</v>
      </c>
      <c r="R1253" t="str">
        <f t="shared" si="79"/>
        <v/>
      </c>
      <c r="S1253" t="s">
        <v>80</v>
      </c>
      <c r="T1253">
        <v>6</v>
      </c>
      <c r="U1253">
        <v>1</v>
      </c>
      <c r="V1253" t="s">
        <v>80</v>
      </c>
      <c r="W1253">
        <v>7</v>
      </c>
      <c r="X1253">
        <v>26</v>
      </c>
      <c r="Y1253">
        <v>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e">
        <f>VLOOKUP(A1253,#REF!,4,FALSE)</f>
        <v>#REF!</v>
      </c>
      <c r="AW1253" t="e">
        <f>VLOOKUP(A1253,#REF!,5,FALSE)</f>
        <v>#REF!</v>
      </c>
      <c r="AX1253">
        <f>SUMIF(量化书目统计!A:A,H1253,量化书目统计!G:G)</f>
        <v>0</v>
      </c>
    </row>
    <row r="1254" spans="1:50" x14ac:dyDescent="0.3">
      <c r="A1254" t="s">
        <v>4321</v>
      </c>
      <c r="B1254" t="s">
        <v>539</v>
      </c>
      <c r="C1254" t="s">
        <v>117</v>
      </c>
      <c r="D1254">
        <v>4</v>
      </c>
      <c r="E1254" t="s">
        <v>4322</v>
      </c>
      <c r="F1254" s="1" t="s">
        <v>4323</v>
      </c>
      <c r="G1254" t="s">
        <v>4324</v>
      </c>
      <c r="H1254" t="e">
        <f>VLOOKUP(F1254,#REF!,2,FALSE)</f>
        <v>#REF!</v>
      </c>
      <c r="I1254" t="s">
        <v>225</v>
      </c>
      <c r="J1254" s="4">
        <v>44351</v>
      </c>
      <c r="K1254" s="4">
        <v>44383</v>
      </c>
      <c r="L1254" s="3">
        <f t="shared" si="76"/>
        <v>32</v>
      </c>
      <c r="M1254" s="4">
        <v>44446</v>
      </c>
      <c r="N1254">
        <f t="shared" si="77"/>
        <v>95</v>
      </c>
      <c r="O1254">
        <v>1</v>
      </c>
      <c r="P1254" t="e">
        <f>VLOOKUP(F1254,#REF!,3,FALSE)</f>
        <v>#REF!</v>
      </c>
      <c r="Q1254">
        <f t="shared" si="78"/>
        <v>0</v>
      </c>
      <c r="R1254" t="str">
        <f t="shared" si="79"/>
        <v/>
      </c>
      <c r="S1254" t="s">
        <v>80</v>
      </c>
      <c r="T1254">
        <v>14</v>
      </c>
      <c r="U1254">
        <v>1</v>
      </c>
      <c r="V1254" t="s">
        <v>80</v>
      </c>
      <c r="W1254">
        <v>18</v>
      </c>
      <c r="X1254">
        <v>34</v>
      </c>
      <c r="Y1254">
        <v>15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e">
        <f>VLOOKUP(A1254,#REF!,4,FALSE)</f>
        <v>#REF!</v>
      </c>
      <c r="AW1254" t="e">
        <f>VLOOKUP(A1254,#REF!,5,FALSE)</f>
        <v>#REF!</v>
      </c>
      <c r="AX1254">
        <f>SUMIF(量化书目统计!A:A,H1254,量化书目统计!G:G)</f>
        <v>0</v>
      </c>
    </row>
    <row r="1255" spans="1:50" x14ac:dyDescent="0.3">
      <c r="A1255" t="s">
        <v>4321</v>
      </c>
      <c r="B1255" t="s">
        <v>539</v>
      </c>
      <c r="C1255" t="s">
        <v>117</v>
      </c>
      <c r="D1255">
        <v>4</v>
      </c>
      <c r="E1255" t="s">
        <v>1222</v>
      </c>
      <c r="F1255" s="1" t="s">
        <v>1223</v>
      </c>
      <c r="G1255" t="s">
        <v>1224</v>
      </c>
      <c r="H1255" t="e">
        <f>VLOOKUP(F1255,#REF!,2,FALSE)</f>
        <v>#REF!</v>
      </c>
      <c r="I1255" t="s">
        <v>32</v>
      </c>
      <c r="J1255" s="4">
        <v>44448</v>
      </c>
      <c r="K1255" s="4">
        <v>44508</v>
      </c>
      <c r="L1255" s="3">
        <f t="shared" si="76"/>
        <v>60</v>
      </c>
      <c r="M1255" s="4">
        <v>44508</v>
      </c>
      <c r="N1255">
        <f t="shared" si="77"/>
        <v>60</v>
      </c>
      <c r="O1255">
        <v>1</v>
      </c>
      <c r="P1255" t="e">
        <f>VLOOKUP(F1255,#REF!,3,FALSE)</f>
        <v>#REF!</v>
      </c>
      <c r="Q1255">
        <f t="shared" si="78"/>
        <v>0</v>
      </c>
      <c r="R1255" t="str">
        <f t="shared" si="79"/>
        <v/>
      </c>
      <c r="S1255" t="s">
        <v>38</v>
      </c>
      <c r="T1255">
        <v>1</v>
      </c>
      <c r="U1255">
        <v>1</v>
      </c>
      <c r="V1255" t="s">
        <v>38</v>
      </c>
      <c r="W1255">
        <v>10</v>
      </c>
      <c r="X1255">
        <v>41</v>
      </c>
      <c r="Y1255">
        <v>14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e">
        <f>VLOOKUP(A1255,#REF!,4,FALSE)</f>
        <v>#REF!</v>
      </c>
      <c r="AW1255" t="e">
        <f>VLOOKUP(A1255,#REF!,5,FALSE)</f>
        <v>#REF!</v>
      </c>
      <c r="AX1255">
        <f>SUMIF(量化书目统计!A:A,H1255,量化书目统计!G:G)</f>
        <v>0</v>
      </c>
    </row>
    <row r="1256" spans="1:50" x14ac:dyDescent="0.3">
      <c r="A1256" t="s">
        <v>4321</v>
      </c>
      <c r="B1256" t="s">
        <v>539</v>
      </c>
      <c r="C1256" t="s">
        <v>117</v>
      </c>
      <c r="D1256">
        <v>4</v>
      </c>
      <c r="E1256" t="s">
        <v>4325</v>
      </c>
      <c r="F1256" s="1" t="s">
        <v>4326</v>
      </c>
      <c r="G1256" t="s">
        <v>4327</v>
      </c>
      <c r="H1256" t="e">
        <f>VLOOKUP(F1256,#REF!,2,FALSE)</f>
        <v>#REF!</v>
      </c>
      <c r="I1256" t="s">
        <v>32</v>
      </c>
      <c r="J1256" s="4">
        <v>44294</v>
      </c>
      <c r="K1256" s="4">
        <v>44300</v>
      </c>
      <c r="L1256" s="3">
        <f t="shared" si="76"/>
        <v>6</v>
      </c>
      <c r="M1256" s="4">
        <v>44354</v>
      </c>
      <c r="N1256">
        <f t="shared" si="77"/>
        <v>60</v>
      </c>
      <c r="O1256">
        <v>1</v>
      </c>
      <c r="P1256" t="e">
        <f>VLOOKUP(F1256,#REF!,3,FALSE)</f>
        <v>#REF!</v>
      </c>
      <c r="Q1256">
        <f t="shared" si="78"/>
        <v>0</v>
      </c>
      <c r="R1256" t="str">
        <f t="shared" si="79"/>
        <v/>
      </c>
      <c r="S1256" t="s">
        <v>80</v>
      </c>
      <c r="T1256">
        <v>6</v>
      </c>
      <c r="U1256">
        <v>1</v>
      </c>
      <c r="V1256" t="s">
        <v>80</v>
      </c>
      <c r="W1256">
        <v>7</v>
      </c>
      <c r="X1256">
        <v>26</v>
      </c>
      <c r="Y1256">
        <v>11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e">
        <f>VLOOKUP(A1256,#REF!,4,FALSE)</f>
        <v>#REF!</v>
      </c>
      <c r="AW1256" t="e">
        <f>VLOOKUP(A1256,#REF!,5,FALSE)</f>
        <v>#REF!</v>
      </c>
      <c r="AX1256">
        <f>SUMIF(量化书目统计!A:A,H1256,量化书目统计!G:G)</f>
        <v>0</v>
      </c>
    </row>
    <row r="1257" spans="1:50" x14ac:dyDescent="0.3">
      <c r="A1257" t="s">
        <v>4321</v>
      </c>
      <c r="B1257" t="s">
        <v>539</v>
      </c>
      <c r="C1257" t="s">
        <v>117</v>
      </c>
      <c r="D1257">
        <v>4</v>
      </c>
      <c r="E1257" t="s">
        <v>727</v>
      </c>
      <c r="F1257" s="1" t="s">
        <v>2919</v>
      </c>
      <c r="G1257" t="s">
        <v>2920</v>
      </c>
      <c r="H1257" t="e">
        <f>VLOOKUP(F1257,#REF!,2,FALSE)</f>
        <v>#REF!</v>
      </c>
      <c r="I1257" t="s">
        <v>32</v>
      </c>
      <c r="J1257" s="4">
        <v>44294</v>
      </c>
      <c r="K1257" s="4">
        <v>44300</v>
      </c>
      <c r="L1257" s="3">
        <f t="shared" si="76"/>
        <v>6</v>
      </c>
      <c r="M1257" s="4">
        <v>44354</v>
      </c>
      <c r="N1257">
        <f t="shared" si="77"/>
        <v>60</v>
      </c>
      <c r="O1257">
        <v>1</v>
      </c>
      <c r="P1257" t="e">
        <f>VLOOKUP(F1257,#REF!,3,FALSE)</f>
        <v>#REF!</v>
      </c>
      <c r="Q1257">
        <f t="shared" si="78"/>
        <v>0</v>
      </c>
      <c r="R1257" t="str">
        <f t="shared" si="79"/>
        <v/>
      </c>
      <c r="S1257" t="s">
        <v>80</v>
      </c>
      <c r="T1257">
        <v>6</v>
      </c>
      <c r="U1257">
        <v>1</v>
      </c>
      <c r="V1257" t="s">
        <v>80</v>
      </c>
      <c r="W1257">
        <v>7</v>
      </c>
      <c r="X1257">
        <v>26</v>
      </c>
      <c r="Y1257">
        <v>11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e">
        <f>VLOOKUP(A1257,#REF!,4,FALSE)</f>
        <v>#REF!</v>
      </c>
      <c r="AW1257" t="e">
        <f>VLOOKUP(A1257,#REF!,5,FALSE)</f>
        <v>#REF!</v>
      </c>
      <c r="AX1257">
        <f>SUMIF(量化书目统计!A:A,H1257,量化书目统计!G:G)</f>
        <v>0</v>
      </c>
    </row>
    <row r="1258" spans="1:50" x14ac:dyDescent="0.3">
      <c r="A1258" t="s">
        <v>4321</v>
      </c>
      <c r="B1258" t="s">
        <v>539</v>
      </c>
      <c r="C1258" t="s">
        <v>117</v>
      </c>
      <c r="D1258">
        <v>4</v>
      </c>
      <c r="E1258" t="s">
        <v>727</v>
      </c>
      <c r="F1258" s="1" t="s">
        <v>728</v>
      </c>
      <c r="G1258" t="s">
        <v>729</v>
      </c>
      <c r="H1258" t="e">
        <f>VLOOKUP(F1258,#REF!,2,FALSE)</f>
        <v>#REF!</v>
      </c>
      <c r="I1258" t="s">
        <v>32</v>
      </c>
      <c r="J1258" s="4">
        <v>44294</v>
      </c>
      <c r="K1258" s="4">
        <v>44300</v>
      </c>
      <c r="L1258" s="3">
        <f t="shared" si="76"/>
        <v>6</v>
      </c>
      <c r="M1258" s="4">
        <v>44354</v>
      </c>
      <c r="N1258">
        <f t="shared" si="77"/>
        <v>60</v>
      </c>
      <c r="O1258">
        <v>1</v>
      </c>
      <c r="P1258" t="e">
        <f>VLOOKUP(F1258,#REF!,3,FALSE)</f>
        <v>#REF!</v>
      </c>
      <c r="Q1258">
        <f t="shared" si="78"/>
        <v>0</v>
      </c>
      <c r="R1258" t="str">
        <f t="shared" si="79"/>
        <v/>
      </c>
      <c r="S1258" t="s">
        <v>80</v>
      </c>
      <c r="T1258">
        <v>6</v>
      </c>
      <c r="U1258">
        <v>1</v>
      </c>
      <c r="V1258" t="s">
        <v>80</v>
      </c>
      <c r="W1258">
        <v>7</v>
      </c>
      <c r="X1258">
        <v>26</v>
      </c>
      <c r="Y1258">
        <v>11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e">
        <f>VLOOKUP(A1258,#REF!,4,FALSE)</f>
        <v>#REF!</v>
      </c>
      <c r="AW1258" t="e">
        <f>VLOOKUP(A1258,#REF!,5,FALSE)</f>
        <v>#REF!</v>
      </c>
      <c r="AX1258">
        <f>SUMIF(量化书目统计!A:A,H1258,量化书目统计!G:G)</f>
        <v>0</v>
      </c>
    </row>
    <row r="1259" spans="1:50" x14ac:dyDescent="0.3">
      <c r="A1259" t="s">
        <v>4328</v>
      </c>
      <c r="B1259" t="s">
        <v>539</v>
      </c>
      <c r="C1259" t="s">
        <v>117</v>
      </c>
      <c r="D1259">
        <v>4</v>
      </c>
      <c r="E1259" t="s">
        <v>112</v>
      </c>
      <c r="F1259" s="1" t="s">
        <v>1585</v>
      </c>
      <c r="G1259" t="s">
        <v>114</v>
      </c>
      <c r="H1259" t="e">
        <f>VLOOKUP(F1259,#REF!,2,FALSE)</f>
        <v>#REF!</v>
      </c>
      <c r="I1259" t="s">
        <v>59</v>
      </c>
      <c r="J1259" s="4">
        <v>44163</v>
      </c>
      <c r="K1259" s="4">
        <v>44207</v>
      </c>
      <c r="L1259" s="3">
        <f t="shared" si="76"/>
        <v>44</v>
      </c>
      <c r="M1259" s="4">
        <v>44223</v>
      </c>
      <c r="N1259">
        <f t="shared" si="77"/>
        <v>60</v>
      </c>
      <c r="O1259">
        <v>1</v>
      </c>
      <c r="P1259" t="e">
        <f>VLOOKUP(F1259,#REF!,3,FALSE)</f>
        <v>#REF!</v>
      </c>
      <c r="Q1259">
        <f t="shared" si="78"/>
        <v>1</v>
      </c>
      <c r="R1259" t="str">
        <f t="shared" si="79"/>
        <v>1-数学分析解题指南</v>
      </c>
      <c r="S1259" t="s">
        <v>28</v>
      </c>
      <c r="T1259">
        <v>12</v>
      </c>
      <c r="U1259">
        <v>3</v>
      </c>
      <c r="V1259" t="s">
        <v>28</v>
      </c>
      <c r="W1259">
        <v>18</v>
      </c>
      <c r="X1259">
        <v>12</v>
      </c>
      <c r="Y1259">
        <v>11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e">
        <f>VLOOKUP(A1259,#REF!,4,FALSE)</f>
        <v>#REF!</v>
      </c>
      <c r="AW1259" t="e">
        <f>VLOOKUP(A1259,#REF!,5,FALSE)</f>
        <v>#REF!</v>
      </c>
      <c r="AX1259">
        <f>SUMIF(量化书目统计!A:A,H1259,量化书目统计!G:G)</f>
        <v>0</v>
      </c>
    </row>
    <row r="1260" spans="1:50" x14ac:dyDescent="0.3">
      <c r="A1260" t="s">
        <v>4329</v>
      </c>
      <c r="B1260" t="s">
        <v>539</v>
      </c>
      <c r="C1260" t="s">
        <v>117</v>
      </c>
      <c r="D1260">
        <v>4</v>
      </c>
      <c r="E1260" t="s">
        <v>4330</v>
      </c>
      <c r="F1260" s="1" t="s">
        <v>4331</v>
      </c>
      <c r="G1260" t="s">
        <v>4332</v>
      </c>
      <c r="H1260" t="e">
        <f>VLOOKUP(F1260,#REF!,2,FALSE)</f>
        <v>#REF!</v>
      </c>
      <c r="I1260" t="s">
        <v>65</v>
      </c>
      <c r="J1260" s="4">
        <v>44193</v>
      </c>
      <c r="K1260" s="4">
        <v>44211</v>
      </c>
      <c r="L1260" s="3">
        <f t="shared" si="76"/>
        <v>18</v>
      </c>
      <c r="M1260" s="4">
        <v>44260</v>
      </c>
      <c r="N1260">
        <f t="shared" si="77"/>
        <v>67</v>
      </c>
      <c r="O1260">
        <v>1</v>
      </c>
      <c r="P1260" t="e">
        <f>VLOOKUP(F1260,#REF!,3,FALSE)</f>
        <v>#REF!</v>
      </c>
      <c r="Q1260">
        <f t="shared" si="78"/>
        <v>0</v>
      </c>
      <c r="R1260" t="str">
        <f t="shared" si="79"/>
        <v/>
      </c>
      <c r="S1260" t="s">
        <v>28</v>
      </c>
      <c r="T1260">
        <v>17</v>
      </c>
      <c r="U1260">
        <v>1</v>
      </c>
      <c r="V1260" t="s">
        <v>28</v>
      </c>
      <c r="W1260">
        <v>18</v>
      </c>
      <c r="X1260">
        <v>17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e">
        <f>VLOOKUP(A1260,#REF!,4,FALSE)</f>
        <v>#REF!</v>
      </c>
      <c r="AW1260" t="e">
        <f>VLOOKUP(A1260,#REF!,5,FALSE)</f>
        <v>#REF!</v>
      </c>
      <c r="AX1260">
        <f>SUMIF(量化书目统计!A:A,H1260,量化书目统计!G:G)</f>
        <v>0</v>
      </c>
    </row>
    <row r="1261" spans="1:50" x14ac:dyDescent="0.3">
      <c r="A1261" t="s">
        <v>4329</v>
      </c>
      <c r="B1261" t="s">
        <v>539</v>
      </c>
      <c r="C1261" t="s">
        <v>117</v>
      </c>
      <c r="D1261">
        <v>4</v>
      </c>
      <c r="E1261" t="s">
        <v>588</v>
      </c>
      <c r="F1261" s="1" t="s">
        <v>589</v>
      </c>
      <c r="G1261" t="s">
        <v>590</v>
      </c>
      <c r="H1261" t="e">
        <f>VLOOKUP(F1261,#REF!,2,FALSE)</f>
        <v>#REF!</v>
      </c>
      <c r="I1261" t="s">
        <v>65</v>
      </c>
      <c r="J1261" s="4">
        <v>44193</v>
      </c>
      <c r="K1261" s="4">
        <v>44211</v>
      </c>
      <c r="L1261" s="3">
        <f t="shared" si="76"/>
        <v>18</v>
      </c>
      <c r="M1261" s="4">
        <v>44260</v>
      </c>
      <c r="N1261">
        <f t="shared" si="77"/>
        <v>67</v>
      </c>
      <c r="O1261">
        <v>1</v>
      </c>
      <c r="P1261" t="e">
        <f>VLOOKUP(F1261,#REF!,3,FALSE)</f>
        <v>#REF!</v>
      </c>
      <c r="Q1261">
        <f t="shared" si="78"/>
        <v>0</v>
      </c>
      <c r="R1261" t="str">
        <f t="shared" si="79"/>
        <v/>
      </c>
      <c r="S1261" t="s">
        <v>28</v>
      </c>
      <c r="T1261">
        <v>17</v>
      </c>
      <c r="U1261">
        <v>1</v>
      </c>
      <c r="V1261" t="s">
        <v>28</v>
      </c>
      <c r="W1261">
        <v>18</v>
      </c>
      <c r="X1261">
        <v>17</v>
      </c>
      <c r="Y1261">
        <v>11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e">
        <f>VLOOKUP(A1261,#REF!,4,FALSE)</f>
        <v>#REF!</v>
      </c>
      <c r="AW1261" t="e">
        <f>VLOOKUP(A1261,#REF!,5,FALSE)</f>
        <v>#REF!</v>
      </c>
      <c r="AX1261">
        <f>SUMIF(量化书目统计!A:A,H1261,量化书目统计!G:G)</f>
        <v>0</v>
      </c>
    </row>
    <row r="1262" spans="1:50" x14ac:dyDescent="0.3">
      <c r="A1262" t="s">
        <v>4333</v>
      </c>
      <c r="B1262" t="s">
        <v>539</v>
      </c>
      <c r="C1262" t="s">
        <v>117</v>
      </c>
      <c r="D1262">
        <v>4</v>
      </c>
      <c r="E1262" t="s">
        <v>4334</v>
      </c>
      <c r="F1262" s="1" t="s">
        <v>4335</v>
      </c>
      <c r="G1262" t="s">
        <v>4336</v>
      </c>
      <c r="H1262" t="e">
        <f>VLOOKUP(F1262,#REF!,2,FALSE)</f>
        <v>#REF!</v>
      </c>
      <c r="I1262" t="s">
        <v>32</v>
      </c>
      <c r="J1262" s="4">
        <v>44256</v>
      </c>
      <c r="K1262" s="4">
        <v>44283</v>
      </c>
      <c r="L1262" s="3">
        <f t="shared" si="76"/>
        <v>27</v>
      </c>
      <c r="M1262" s="4">
        <v>44313</v>
      </c>
      <c r="N1262">
        <f t="shared" si="77"/>
        <v>57</v>
      </c>
      <c r="O1262">
        <v>1</v>
      </c>
      <c r="P1262" t="e">
        <f>VLOOKUP(F1262,#REF!,3,FALSE)</f>
        <v>#REF!</v>
      </c>
      <c r="Q1262">
        <f t="shared" si="78"/>
        <v>0</v>
      </c>
      <c r="R1262" t="str">
        <f t="shared" si="79"/>
        <v/>
      </c>
      <c r="S1262" t="s">
        <v>80</v>
      </c>
      <c r="T1262">
        <v>1</v>
      </c>
      <c r="U1262">
        <v>1</v>
      </c>
      <c r="V1262" t="s">
        <v>80</v>
      </c>
      <c r="W1262">
        <v>4</v>
      </c>
      <c r="X1262">
        <v>21</v>
      </c>
      <c r="Y1262">
        <v>15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e">
        <f>VLOOKUP(A1262,#REF!,4,FALSE)</f>
        <v>#REF!</v>
      </c>
      <c r="AW1262" t="e">
        <f>VLOOKUP(A1262,#REF!,5,FALSE)</f>
        <v>#REF!</v>
      </c>
      <c r="AX1262">
        <f>SUMIF(量化书目统计!A:A,H1262,量化书目统计!G:G)</f>
        <v>0</v>
      </c>
    </row>
    <row r="1263" spans="1:50" x14ac:dyDescent="0.3">
      <c r="A1263" t="s">
        <v>4333</v>
      </c>
      <c r="B1263" t="s">
        <v>539</v>
      </c>
      <c r="C1263" t="s">
        <v>117</v>
      </c>
      <c r="D1263">
        <v>4</v>
      </c>
      <c r="E1263" t="s">
        <v>2575</v>
      </c>
      <c r="F1263" s="1" t="s">
        <v>2576</v>
      </c>
      <c r="G1263" t="s">
        <v>2577</v>
      </c>
      <c r="H1263" t="e">
        <f>VLOOKUP(F1263,#REF!,2,FALSE)</f>
        <v>#REF!</v>
      </c>
      <c r="I1263" t="s">
        <v>49</v>
      </c>
      <c r="J1263" s="4">
        <v>44408</v>
      </c>
      <c r="K1263" s="4">
        <v>44443</v>
      </c>
      <c r="L1263" s="3">
        <f t="shared" si="76"/>
        <v>35</v>
      </c>
      <c r="M1263" s="4">
        <v>44447</v>
      </c>
      <c r="N1263">
        <f t="shared" si="77"/>
        <v>39</v>
      </c>
      <c r="O1263">
        <v>1</v>
      </c>
      <c r="P1263" t="e">
        <f>VLOOKUP(F1263,#REF!,3,FALSE)</f>
        <v>#REF!</v>
      </c>
      <c r="Q1263">
        <f t="shared" si="78"/>
        <v>0</v>
      </c>
      <c r="R1263" t="str">
        <f t="shared" si="79"/>
        <v/>
      </c>
      <c r="S1263" t="s">
        <v>43</v>
      </c>
      <c r="U1263">
        <v>1</v>
      </c>
      <c r="V1263" t="s">
        <v>43</v>
      </c>
      <c r="X1263">
        <v>40</v>
      </c>
      <c r="Y1263">
        <v>11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e">
        <f>VLOOKUP(A1263,#REF!,4,FALSE)</f>
        <v>#REF!</v>
      </c>
      <c r="AW1263" t="e">
        <f>VLOOKUP(A1263,#REF!,5,FALSE)</f>
        <v>#REF!</v>
      </c>
      <c r="AX1263">
        <f>SUMIF(量化书目统计!A:A,H1263,量化书目统计!G:G)</f>
        <v>0</v>
      </c>
    </row>
    <row r="1264" spans="1:50" x14ac:dyDescent="0.3">
      <c r="A1264" t="s">
        <v>4333</v>
      </c>
      <c r="B1264" t="s">
        <v>539</v>
      </c>
      <c r="C1264" t="s">
        <v>117</v>
      </c>
      <c r="D1264">
        <v>4</v>
      </c>
      <c r="E1264" t="s">
        <v>4337</v>
      </c>
      <c r="F1264" s="1" t="s">
        <v>4338</v>
      </c>
      <c r="G1264" t="s">
        <v>4339</v>
      </c>
      <c r="H1264" t="e">
        <f>VLOOKUP(F1264,#REF!,2,FALSE)</f>
        <v>#REF!</v>
      </c>
      <c r="I1264" t="s">
        <v>231</v>
      </c>
      <c r="J1264" s="4">
        <v>44558</v>
      </c>
      <c r="K1264" s="4">
        <v>44574</v>
      </c>
      <c r="L1264" s="3">
        <f t="shared" si="76"/>
        <v>16</v>
      </c>
      <c r="M1264" s="4">
        <v>44588</v>
      </c>
      <c r="N1264">
        <f t="shared" si="77"/>
        <v>30</v>
      </c>
      <c r="O1264">
        <v>1</v>
      </c>
      <c r="P1264" t="e">
        <f>VLOOKUP(F1264,#REF!,3,FALSE)</f>
        <v>#REF!</v>
      </c>
      <c r="Q1264">
        <f t="shared" si="78"/>
        <v>0</v>
      </c>
      <c r="R1264" t="str">
        <f t="shared" si="79"/>
        <v/>
      </c>
      <c r="S1264" t="s">
        <v>38</v>
      </c>
      <c r="T1264">
        <v>17</v>
      </c>
      <c r="U1264">
        <v>1</v>
      </c>
      <c r="V1264" t="s">
        <v>38</v>
      </c>
      <c r="W1264">
        <v>18</v>
      </c>
      <c r="X1264">
        <v>57</v>
      </c>
      <c r="Y1264">
        <v>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e">
        <f>VLOOKUP(A1264,#REF!,4,FALSE)</f>
        <v>#REF!</v>
      </c>
      <c r="AW1264" t="e">
        <f>VLOOKUP(A1264,#REF!,5,FALSE)</f>
        <v>#REF!</v>
      </c>
      <c r="AX1264">
        <f>SUMIF(量化书目统计!A:A,H1264,量化书目统计!G:G)</f>
        <v>0</v>
      </c>
    </row>
    <row r="1265" spans="1:50" x14ac:dyDescent="0.3">
      <c r="A1265" t="s">
        <v>4333</v>
      </c>
      <c r="B1265" t="s">
        <v>539</v>
      </c>
      <c r="C1265" t="s">
        <v>117</v>
      </c>
      <c r="D1265">
        <v>4</v>
      </c>
      <c r="E1265" t="s">
        <v>4340</v>
      </c>
      <c r="F1265" s="1" t="s">
        <v>4341</v>
      </c>
      <c r="G1265" t="s">
        <v>4342</v>
      </c>
      <c r="H1265" t="e">
        <f>VLOOKUP(F1265,#REF!,2,FALSE)</f>
        <v>#REF!</v>
      </c>
      <c r="I1265" t="s">
        <v>231</v>
      </c>
      <c r="J1265" s="4">
        <v>44558</v>
      </c>
      <c r="K1265" s="4">
        <v>44574</v>
      </c>
      <c r="L1265" s="3">
        <f t="shared" si="76"/>
        <v>16</v>
      </c>
      <c r="M1265" s="4">
        <v>44588</v>
      </c>
      <c r="N1265">
        <f t="shared" si="77"/>
        <v>30</v>
      </c>
      <c r="O1265">
        <v>1</v>
      </c>
      <c r="P1265" t="e">
        <f>VLOOKUP(F1265,#REF!,3,FALSE)</f>
        <v>#REF!</v>
      </c>
      <c r="Q1265">
        <f t="shared" si="78"/>
        <v>0</v>
      </c>
      <c r="R1265" t="str">
        <f t="shared" si="79"/>
        <v/>
      </c>
      <c r="S1265" t="s">
        <v>38</v>
      </c>
      <c r="T1265">
        <v>17</v>
      </c>
      <c r="U1265">
        <v>1</v>
      </c>
      <c r="V1265" t="s">
        <v>38</v>
      </c>
      <c r="W1265">
        <v>18</v>
      </c>
      <c r="X1265">
        <v>57</v>
      </c>
      <c r="Y1265">
        <v>15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e">
        <f>VLOOKUP(A1265,#REF!,4,FALSE)</f>
        <v>#REF!</v>
      </c>
      <c r="AW1265" t="e">
        <f>VLOOKUP(A1265,#REF!,5,FALSE)</f>
        <v>#REF!</v>
      </c>
      <c r="AX1265">
        <f>SUMIF(量化书目统计!A:A,H1265,量化书目统计!G:G)</f>
        <v>0</v>
      </c>
    </row>
    <row r="1266" spans="1:50" x14ac:dyDescent="0.3">
      <c r="A1266" t="s">
        <v>4333</v>
      </c>
      <c r="B1266" t="s">
        <v>539</v>
      </c>
      <c r="C1266" t="s">
        <v>117</v>
      </c>
      <c r="D1266">
        <v>4</v>
      </c>
      <c r="E1266" t="s">
        <v>3236</v>
      </c>
      <c r="F1266" s="1" t="s">
        <v>3237</v>
      </c>
      <c r="G1266" t="s">
        <v>3238</v>
      </c>
      <c r="H1266" t="e">
        <f>VLOOKUP(F1266,#REF!,2,FALSE)</f>
        <v>#REF!</v>
      </c>
      <c r="I1266" t="s">
        <v>32</v>
      </c>
      <c r="J1266" s="4">
        <v>44256</v>
      </c>
      <c r="K1266" s="4">
        <v>44283</v>
      </c>
      <c r="L1266" s="3">
        <f t="shared" si="76"/>
        <v>27</v>
      </c>
      <c r="M1266" s="4">
        <v>44313</v>
      </c>
      <c r="N1266">
        <f t="shared" si="77"/>
        <v>57</v>
      </c>
      <c r="O1266">
        <v>1</v>
      </c>
      <c r="P1266" t="e">
        <f>VLOOKUP(F1266,#REF!,3,FALSE)</f>
        <v>#REF!</v>
      </c>
      <c r="Q1266">
        <f t="shared" si="78"/>
        <v>0</v>
      </c>
      <c r="R1266" t="str">
        <f t="shared" si="79"/>
        <v/>
      </c>
      <c r="S1266" t="s">
        <v>80</v>
      </c>
      <c r="T1266">
        <v>1</v>
      </c>
      <c r="U1266">
        <v>1</v>
      </c>
      <c r="V1266" t="s">
        <v>80</v>
      </c>
      <c r="W1266">
        <v>4</v>
      </c>
      <c r="X1266">
        <v>21</v>
      </c>
      <c r="Y1266">
        <v>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e">
        <f>VLOOKUP(A1266,#REF!,4,FALSE)</f>
        <v>#REF!</v>
      </c>
      <c r="AW1266" t="e">
        <f>VLOOKUP(A1266,#REF!,5,FALSE)</f>
        <v>#REF!</v>
      </c>
      <c r="AX1266">
        <f>SUMIF(量化书目统计!A:A,H1266,量化书目统计!G:G)</f>
        <v>0</v>
      </c>
    </row>
    <row r="1267" spans="1:50" x14ac:dyDescent="0.3">
      <c r="A1267" t="s">
        <v>4333</v>
      </c>
      <c r="B1267" t="s">
        <v>539</v>
      </c>
      <c r="C1267" t="s">
        <v>117</v>
      </c>
      <c r="D1267">
        <v>4</v>
      </c>
      <c r="E1267" t="s">
        <v>4343</v>
      </c>
      <c r="F1267" s="1" t="s">
        <v>4344</v>
      </c>
      <c r="G1267" t="s">
        <v>4345</v>
      </c>
      <c r="H1267" t="e">
        <f>VLOOKUP(F1267,#REF!,2,FALSE)</f>
        <v>#REF!</v>
      </c>
      <c r="I1267" t="s">
        <v>231</v>
      </c>
      <c r="J1267" s="4">
        <v>44558</v>
      </c>
      <c r="K1267" s="4">
        <v>44574</v>
      </c>
      <c r="L1267" s="3">
        <f t="shared" si="76"/>
        <v>16</v>
      </c>
      <c r="M1267" s="4">
        <v>44588</v>
      </c>
      <c r="N1267">
        <f t="shared" si="77"/>
        <v>30</v>
      </c>
      <c r="O1267">
        <v>1</v>
      </c>
      <c r="P1267" t="e">
        <f>VLOOKUP(F1267,#REF!,3,FALSE)</f>
        <v>#REF!</v>
      </c>
      <c r="Q1267">
        <f t="shared" si="78"/>
        <v>0</v>
      </c>
      <c r="R1267" t="str">
        <f t="shared" si="79"/>
        <v/>
      </c>
      <c r="S1267" t="s">
        <v>38</v>
      </c>
      <c r="T1267">
        <v>17</v>
      </c>
      <c r="U1267">
        <v>1</v>
      </c>
      <c r="V1267" t="s">
        <v>38</v>
      </c>
      <c r="W1267">
        <v>18</v>
      </c>
      <c r="X1267">
        <v>57</v>
      </c>
      <c r="Y1267">
        <v>14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e">
        <f>VLOOKUP(A1267,#REF!,4,FALSE)</f>
        <v>#REF!</v>
      </c>
      <c r="AW1267" t="e">
        <f>VLOOKUP(A1267,#REF!,5,FALSE)</f>
        <v>#REF!</v>
      </c>
      <c r="AX1267">
        <f>SUMIF(量化书目统计!A:A,H1267,量化书目统计!G:G)</f>
        <v>0</v>
      </c>
    </row>
    <row r="1268" spans="1:50" x14ac:dyDescent="0.3">
      <c r="A1268" t="s">
        <v>4333</v>
      </c>
      <c r="B1268" t="s">
        <v>539</v>
      </c>
      <c r="C1268" t="s">
        <v>117</v>
      </c>
      <c r="D1268">
        <v>4</v>
      </c>
      <c r="E1268" t="s">
        <v>2823</v>
      </c>
      <c r="F1268" s="1" t="s">
        <v>2824</v>
      </c>
      <c r="G1268" t="s">
        <v>2825</v>
      </c>
      <c r="H1268" t="e">
        <f>VLOOKUP(F1268,#REF!,2,FALSE)</f>
        <v>#REF!</v>
      </c>
      <c r="I1268" t="s">
        <v>32</v>
      </c>
      <c r="J1268" s="4">
        <v>44408</v>
      </c>
      <c r="K1268" s="4">
        <v>44411</v>
      </c>
      <c r="L1268" s="3">
        <f t="shared" si="76"/>
        <v>3</v>
      </c>
      <c r="M1268" s="4">
        <v>44447</v>
      </c>
      <c r="N1268">
        <f t="shared" si="77"/>
        <v>39</v>
      </c>
      <c r="O1268">
        <v>1</v>
      </c>
      <c r="P1268" t="e">
        <f>VLOOKUP(F1268,#REF!,3,FALSE)</f>
        <v>#REF!</v>
      </c>
      <c r="Q1268">
        <f t="shared" si="78"/>
        <v>0</v>
      </c>
      <c r="R1268" t="str">
        <f t="shared" si="79"/>
        <v/>
      </c>
      <c r="S1268" t="s">
        <v>43</v>
      </c>
      <c r="U1268">
        <v>1</v>
      </c>
      <c r="V1268" t="s">
        <v>43</v>
      </c>
      <c r="X1268">
        <v>40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e">
        <f>VLOOKUP(A1268,#REF!,4,FALSE)</f>
        <v>#REF!</v>
      </c>
      <c r="AW1268" t="e">
        <f>VLOOKUP(A1268,#REF!,5,FALSE)</f>
        <v>#REF!</v>
      </c>
      <c r="AX1268">
        <f>SUMIF(量化书目统计!A:A,H1268,量化书目统计!G:G)</f>
        <v>0</v>
      </c>
    </row>
    <row r="1269" spans="1:50" x14ac:dyDescent="0.3">
      <c r="A1269" t="s">
        <v>4333</v>
      </c>
      <c r="B1269" t="s">
        <v>539</v>
      </c>
      <c r="C1269" t="s">
        <v>117</v>
      </c>
      <c r="D1269">
        <v>4</v>
      </c>
      <c r="E1269" t="s">
        <v>4346</v>
      </c>
      <c r="F1269" s="1" t="s">
        <v>4347</v>
      </c>
      <c r="G1269" t="s">
        <v>4348</v>
      </c>
      <c r="H1269" t="e">
        <f>VLOOKUP(F1269,#REF!,2,FALSE)</f>
        <v>#REF!</v>
      </c>
      <c r="I1269" t="s">
        <v>32</v>
      </c>
      <c r="J1269" s="4">
        <v>44558</v>
      </c>
      <c r="K1269" s="4">
        <v>44574</v>
      </c>
      <c r="L1269" s="3">
        <f t="shared" si="76"/>
        <v>16</v>
      </c>
      <c r="M1269" s="4">
        <v>44588</v>
      </c>
      <c r="N1269">
        <f t="shared" si="77"/>
        <v>30</v>
      </c>
      <c r="O1269">
        <v>1</v>
      </c>
      <c r="P1269" t="e">
        <f>VLOOKUP(F1269,#REF!,3,FALSE)</f>
        <v>#REF!</v>
      </c>
      <c r="Q1269">
        <f t="shared" si="78"/>
        <v>0</v>
      </c>
      <c r="R1269" t="str">
        <f t="shared" si="79"/>
        <v/>
      </c>
      <c r="S1269" t="s">
        <v>38</v>
      </c>
      <c r="T1269">
        <v>17</v>
      </c>
      <c r="U1269">
        <v>1</v>
      </c>
      <c r="V1269" t="s">
        <v>38</v>
      </c>
      <c r="W1269">
        <v>18</v>
      </c>
      <c r="X1269">
        <v>57</v>
      </c>
      <c r="Y1269">
        <v>11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e">
        <f>VLOOKUP(A1269,#REF!,4,FALSE)</f>
        <v>#REF!</v>
      </c>
      <c r="AW1269" t="e">
        <f>VLOOKUP(A1269,#REF!,5,FALSE)</f>
        <v>#REF!</v>
      </c>
      <c r="AX1269">
        <f>SUMIF(量化书目统计!A:A,H1269,量化书目统计!G:G)</f>
        <v>0</v>
      </c>
    </row>
    <row r="1270" spans="1:50" x14ac:dyDescent="0.3">
      <c r="A1270" t="s">
        <v>4333</v>
      </c>
      <c r="B1270" t="s">
        <v>539</v>
      </c>
      <c r="C1270" t="s">
        <v>117</v>
      </c>
      <c r="D1270">
        <v>4</v>
      </c>
      <c r="E1270" t="s">
        <v>4349</v>
      </c>
      <c r="F1270" s="1" t="s">
        <v>4350</v>
      </c>
      <c r="G1270" t="s">
        <v>4351</v>
      </c>
      <c r="H1270" t="e">
        <f>VLOOKUP(F1270,#REF!,2,FALSE)</f>
        <v>#REF!</v>
      </c>
      <c r="I1270" t="s">
        <v>32</v>
      </c>
      <c r="J1270" s="4">
        <v>44558</v>
      </c>
      <c r="K1270" s="4">
        <v>44574</v>
      </c>
      <c r="L1270" s="3">
        <f t="shared" si="76"/>
        <v>16</v>
      </c>
      <c r="M1270" s="4">
        <v>44588</v>
      </c>
      <c r="N1270">
        <f t="shared" si="77"/>
        <v>30</v>
      </c>
      <c r="O1270">
        <v>1</v>
      </c>
      <c r="P1270" t="e">
        <f>VLOOKUP(F1270,#REF!,3,FALSE)</f>
        <v>#REF!</v>
      </c>
      <c r="Q1270">
        <f t="shared" si="78"/>
        <v>0</v>
      </c>
      <c r="R1270" t="str">
        <f t="shared" si="79"/>
        <v/>
      </c>
      <c r="S1270" t="s">
        <v>38</v>
      </c>
      <c r="T1270">
        <v>17</v>
      </c>
      <c r="U1270">
        <v>1</v>
      </c>
      <c r="V1270" t="s">
        <v>38</v>
      </c>
      <c r="W1270">
        <v>18</v>
      </c>
      <c r="X1270">
        <v>57</v>
      </c>
      <c r="Y1270">
        <v>14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e">
        <f>VLOOKUP(A1270,#REF!,4,FALSE)</f>
        <v>#REF!</v>
      </c>
      <c r="AW1270" t="e">
        <f>VLOOKUP(A1270,#REF!,5,FALSE)</f>
        <v>#REF!</v>
      </c>
      <c r="AX1270">
        <f>SUMIF(量化书目统计!A:A,H1270,量化书目统计!G:G)</f>
        <v>0</v>
      </c>
    </row>
    <row r="1271" spans="1:50" x14ac:dyDescent="0.3">
      <c r="A1271" t="s">
        <v>4333</v>
      </c>
      <c r="B1271" t="s">
        <v>539</v>
      </c>
      <c r="C1271" t="s">
        <v>117</v>
      </c>
      <c r="D1271">
        <v>4</v>
      </c>
      <c r="E1271" t="s">
        <v>4352</v>
      </c>
      <c r="F1271" s="1" t="s">
        <v>4353</v>
      </c>
      <c r="G1271" t="s">
        <v>4354</v>
      </c>
      <c r="H1271" t="e">
        <f>VLOOKUP(F1271,#REF!,2,FALSE)</f>
        <v>#REF!</v>
      </c>
      <c r="I1271" t="s">
        <v>49</v>
      </c>
      <c r="J1271" s="4">
        <v>44408</v>
      </c>
      <c r="K1271" s="4">
        <v>44431</v>
      </c>
      <c r="L1271" s="3">
        <f t="shared" si="76"/>
        <v>23</v>
      </c>
      <c r="M1271" s="4">
        <v>44447</v>
      </c>
      <c r="N1271">
        <f t="shared" si="77"/>
        <v>39</v>
      </c>
      <c r="O1271">
        <v>1</v>
      </c>
      <c r="P1271" t="e">
        <f>VLOOKUP(F1271,#REF!,3,FALSE)</f>
        <v>#REF!</v>
      </c>
      <c r="Q1271">
        <f t="shared" si="78"/>
        <v>0</v>
      </c>
      <c r="R1271" t="str">
        <f t="shared" si="79"/>
        <v/>
      </c>
      <c r="S1271" t="s">
        <v>43</v>
      </c>
      <c r="U1271">
        <v>1</v>
      </c>
      <c r="V1271" t="s">
        <v>43</v>
      </c>
      <c r="X1271">
        <v>40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e">
        <f>VLOOKUP(A1271,#REF!,4,FALSE)</f>
        <v>#REF!</v>
      </c>
      <c r="AW1271" t="e">
        <f>VLOOKUP(A1271,#REF!,5,FALSE)</f>
        <v>#REF!</v>
      </c>
      <c r="AX1271">
        <f>SUMIF(量化书目统计!A:A,H1271,量化书目统计!G:G)</f>
        <v>0</v>
      </c>
    </row>
    <row r="1272" spans="1:50" x14ac:dyDescent="0.3">
      <c r="A1272" t="s">
        <v>4333</v>
      </c>
      <c r="B1272" t="s">
        <v>539</v>
      </c>
      <c r="C1272" t="s">
        <v>117</v>
      </c>
      <c r="D1272">
        <v>4</v>
      </c>
      <c r="E1272" t="s">
        <v>4355</v>
      </c>
      <c r="F1272" s="1" t="s">
        <v>4356</v>
      </c>
      <c r="G1272" t="s">
        <v>4357</v>
      </c>
      <c r="H1272" t="e">
        <f>VLOOKUP(F1272,#REF!,2,FALSE)</f>
        <v>#REF!</v>
      </c>
      <c r="I1272" t="s">
        <v>32</v>
      </c>
      <c r="J1272" s="4">
        <v>44558</v>
      </c>
      <c r="K1272" s="4">
        <v>44574</v>
      </c>
      <c r="L1272" s="3">
        <f t="shared" si="76"/>
        <v>16</v>
      </c>
      <c r="M1272" s="4">
        <v>44588</v>
      </c>
      <c r="N1272">
        <f t="shared" si="77"/>
        <v>30</v>
      </c>
      <c r="O1272">
        <v>1</v>
      </c>
      <c r="P1272" t="e">
        <f>VLOOKUP(F1272,#REF!,3,FALSE)</f>
        <v>#REF!</v>
      </c>
      <c r="Q1272">
        <f t="shared" si="78"/>
        <v>0</v>
      </c>
      <c r="R1272" t="str">
        <f t="shared" si="79"/>
        <v/>
      </c>
      <c r="S1272" t="s">
        <v>38</v>
      </c>
      <c r="T1272">
        <v>17</v>
      </c>
      <c r="U1272">
        <v>1</v>
      </c>
      <c r="V1272" t="s">
        <v>38</v>
      </c>
      <c r="W1272">
        <v>18</v>
      </c>
      <c r="X1272">
        <v>57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e">
        <f>VLOOKUP(A1272,#REF!,4,FALSE)</f>
        <v>#REF!</v>
      </c>
      <c r="AW1272" t="e">
        <f>VLOOKUP(A1272,#REF!,5,FALSE)</f>
        <v>#REF!</v>
      </c>
      <c r="AX1272">
        <f>SUMIF(量化书目统计!A:A,H1272,量化书目统计!G:G)</f>
        <v>0</v>
      </c>
    </row>
    <row r="1273" spans="1:50" x14ac:dyDescent="0.3">
      <c r="A1273" t="s">
        <v>4333</v>
      </c>
      <c r="B1273" t="s">
        <v>539</v>
      </c>
      <c r="C1273" t="s">
        <v>117</v>
      </c>
      <c r="D1273">
        <v>4</v>
      </c>
      <c r="E1273" t="s">
        <v>1270</v>
      </c>
      <c r="F1273" s="1" t="s">
        <v>1271</v>
      </c>
      <c r="G1273" t="s">
        <v>1272</v>
      </c>
      <c r="H1273" t="e">
        <f>VLOOKUP(F1273,#REF!,2,FALSE)</f>
        <v>#REF!</v>
      </c>
      <c r="I1273" t="s">
        <v>158</v>
      </c>
      <c r="J1273" s="4">
        <v>44408</v>
      </c>
      <c r="K1273" s="4">
        <v>44417</v>
      </c>
      <c r="L1273" s="3">
        <f t="shared" si="76"/>
        <v>9</v>
      </c>
      <c r="M1273" s="4">
        <v>44447</v>
      </c>
      <c r="N1273">
        <f t="shared" si="77"/>
        <v>39</v>
      </c>
      <c r="O1273">
        <v>1</v>
      </c>
      <c r="P1273" t="e">
        <f>VLOOKUP(F1273,#REF!,3,FALSE)</f>
        <v>#REF!</v>
      </c>
      <c r="Q1273">
        <f t="shared" si="78"/>
        <v>0</v>
      </c>
      <c r="R1273" t="str">
        <f t="shared" si="79"/>
        <v/>
      </c>
      <c r="S1273" t="s">
        <v>43</v>
      </c>
      <c r="U1273">
        <v>1</v>
      </c>
      <c r="V1273" t="s">
        <v>43</v>
      </c>
      <c r="X1273">
        <v>40</v>
      </c>
      <c r="Y1273">
        <v>11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e">
        <f>VLOOKUP(A1273,#REF!,4,FALSE)</f>
        <v>#REF!</v>
      </c>
      <c r="AW1273" t="e">
        <f>VLOOKUP(A1273,#REF!,5,FALSE)</f>
        <v>#REF!</v>
      </c>
      <c r="AX1273">
        <f>SUMIF(量化书目统计!A:A,H1273,量化书目统计!G:G)</f>
        <v>0</v>
      </c>
    </row>
    <row r="1274" spans="1:50" x14ac:dyDescent="0.3">
      <c r="A1274" t="s">
        <v>4333</v>
      </c>
      <c r="B1274" t="s">
        <v>539</v>
      </c>
      <c r="C1274" t="s">
        <v>117</v>
      </c>
      <c r="D1274">
        <v>4</v>
      </c>
      <c r="E1274" t="s">
        <v>4358</v>
      </c>
      <c r="F1274" s="1" t="s">
        <v>4359</v>
      </c>
      <c r="G1274" t="s">
        <v>4360</v>
      </c>
      <c r="H1274" t="e">
        <f>VLOOKUP(F1274,#REF!,2,FALSE)</f>
        <v>#REF!</v>
      </c>
      <c r="I1274" t="s">
        <v>158</v>
      </c>
      <c r="J1274" s="4">
        <v>44418</v>
      </c>
      <c r="K1274" s="4">
        <v>44443</v>
      </c>
      <c r="L1274" s="3">
        <f t="shared" si="76"/>
        <v>25</v>
      </c>
      <c r="M1274" s="4">
        <v>44448</v>
      </c>
      <c r="N1274">
        <f t="shared" si="77"/>
        <v>30</v>
      </c>
      <c r="O1274">
        <v>1</v>
      </c>
      <c r="P1274" t="e">
        <f>VLOOKUP(F1274,#REF!,3,FALSE)</f>
        <v>#REF!</v>
      </c>
      <c r="Q1274">
        <f t="shared" si="78"/>
        <v>0</v>
      </c>
      <c r="R1274" t="str">
        <f t="shared" si="79"/>
        <v/>
      </c>
      <c r="S1274" t="s">
        <v>43</v>
      </c>
      <c r="U1274">
        <v>1</v>
      </c>
      <c r="V1274" t="s">
        <v>43</v>
      </c>
      <c r="X1274">
        <v>40</v>
      </c>
      <c r="Y1274">
        <v>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e">
        <f>VLOOKUP(A1274,#REF!,4,FALSE)</f>
        <v>#REF!</v>
      </c>
      <c r="AW1274" t="e">
        <f>VLOOKUP(A1274,#REF!,5,FALSE)</f>
        <v>#REF!</v>
      </c>
      <c r="AX1274">
        <f>SUMIF(量化书目统计!A:A,H1274,量化书目统计!G:G)</f>
        <v>0</v>
      </c>
    </row>
    <row r="1275" spans="1:50" x14ac:dyDescent="0.3">
      <c r="A1275" t="s">
        <v>4333</v>
      </c>
      <c r="B1275" t="s">
        <v>539</v>
      </c>
      <c r="C1275" t="s">
        <v>117</v>
      </c>
      <c r="D1275">
        <v>4</v>
      </c>
      <c r="E1275" t="s">
        <v>4361</v>
      </c>
      <c r="F1275" s="1" t="s">
        <v>4362</v>
      </c>
      <c r="G1275" t="s">
        <v>4363</v>
      </c>
      <c r="H1275" t="e">
        <f>VLOOKUP(F1275,#REF!,2,FALSE)</f>
        <v>#REF!</v>
      </c>
      <c r="I1275" t="s">
        <v>158</v>
      </c>
      <c r="J1275" s="4">
        <v>44418</v>
      </c>
      <c r="K1275" s="4">
        <v>44430</v>
      </c>
      <c r="L1275" s="3">
        <f t="shared" si="76"/>
        <v>12</v>
      </c>
      <c r="M1275" s="4">
        <v>44448</v>
      </c>
      <c r="N1275">
        <f t="shared" si="77"/>
        <v>30</v>
      </c>
      <c r="O1275">
        <v>1</v>
      </c>
      <c r="P1275" t="e">
        <f>VLOOKUP(F1275,#REF!,3,FALSE)</f>
        <v>#REF!</v>
      </c>
      <c r="Q1275">
        <f t="shared" si="78"/>
        <v>0</v>
      </c>
      <c r="R1275" t="str">
        <f t="shared" si="79"/>
        <v/>
      </c>
      <c r="S1275" t="s">
        <v>43</v>
      </c>
      <c r="U1275">
        <v>1</v>
      </c>
      <c r="V1275" t="s">
        <v>43</v>
      </c>
      <c r="X1275">
        <v>40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 t="e">
        <f>VLOOKUP(A1275,#REF!,4,FALSE)</f>
        <v>#REF!</v>
      </c>
      <c r="AW1275" t="e">
        <f>VLOOKUP(A1275,#REF!,5,FALSE)</f>
        <v>#REF!</v>
      </c>
      <c r="AX1275">
        <f>SUMIF(量化书目统计!A:A,H1275,量化书目统计!G:G)</f>
        <v>0</v>
      </c>
    </row>
    <row r="1276" spans="1:50" x14ac:dyDescent="0.3">
      <c r="A1276" t="s">
        <v>4333</v>
      </c>
      <c r="B1276" t="s">
        <v>539</v>
      </c>
      <c r="C1276" t="s">
        <v>117</v>
      </c>
      <c r="D1276">
        <v>4</v>
      </c>
      <c r="E1276" t="s">
        <v>4364</v>
      </c>
      <c r="F1276" s="1" t="s">
        <v>4365</v>
      </c>
      <c r="G1276" t="s">
        <v>4366</v>
      </c>
      <c r="H1276" t="e">
        <f>VLOOKUP(F1276,#REF!,2,FALSE)</f>
        <v>#REF!</v>
      </c>
      <c r="I1276" t="s">
        <v>49</v>
      </c>
      <c r="J1276" s="4">
        <v>44418</v>
      </c>
      <c r="K1276" s="4">
        <v>44432</v>
      </c>
      <c r="L1276" s="3">
        <f t="shared" si="76"/>
        <v>14</v>
      </c>
      <c r="M1276" s="4">
        <v>44448</v>
      </c>
      <c r="N1276">
        <f t="shared" si="77"/>
        <v>30</v>
      </c>
      <c r="O1276">
        <v>1</v>
      </c>
      <c r="P1276" t="e">
        <f>VLOOKUP(F1276,#REF!,3,FALSE)</f>
        <v>#REF!</v>
      </c>
      <c r="Q1276">
        <f t="shared" si="78"/>
        <v>0</v>
      </c>
      <c r="R1276" t="str">
        <f t="shared" si="79"/>
        <v/>
      </c>
      <c r="S1276" t="s">
        <v>43</v>
      </c>
      <c r="U1276">
        <v>1</v>
      </c>
      <c r="V1276" t="s">
        <v>43</v>
      </c>
      <c r="X1276">
        <v>40</v>
      </c>
      <c r="Y1276">
        <v>15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e">
        <f>VLOOKUP(A1276,#REF!,4,FALSE)</f>
        <v>#REF!</v>
      </c>
      <c r="AW1276" t="e">
        <f>VLOOKUP(A1276,#REF!,5,FALSE)</f>
        <v>#REF!</v>
      </c>
      <c r="AX1276">
        <f>SUMIF(量化书目统计!A:A,H1276,量化书目统计!G:G)</f>
        <v>0</v>
      </c>
    </row>
    <row r="1277" spans="1:50" x14ac:dyDescent="0.3">
      <c r="A1277" t="s">
        <v>4333</v>
      </c>
      <c r="B1277" t="s">
        <v>539</v>
      </c>
      <c r="C1277" t="s">
        <v>117</v>
      </c>
      <c r="D1277">
        <v>4</v>
      </c>
      <c r="E1277" t="s">
        <v>4367</v>
      </c>
      <c r="F1277" s="1" t="s">
        <v>4368</v>
      </c>
      <c r="G1277" t="s">
        <v>4369</v>
      </c>
      <c r="H1277" t="e">
        <f>VLOOKUP(F1277,#REF!,2,FALSE)</f>
        <v>#REF!</v>
      </c>
      <c r="I1277" t="s">
        <v>158</v>
      </c>
      <c r="J1277" s="4">
        <v>44419</v>
      </c>
      <c r="K1277" s="4">
        <v>44419</v>
      </c>
      <c r="L1277" s="3">
        <f t="shared" si="76"/>
        <v>0</v>
      </c>
      <c r="M1277" s="4">
        <v>44449</v>
      </c>
      <c r="N1277">
        <f t="shared" si="77"/>
        <v>30</v>
      </c>
      <c r="O1277">
        <v>1</v>
      </c>
      <c r="P1277" t="e">
        <f>VLOOKUP(F1277,#REF!,3,FALSE)</f>
        <v>#REF!</v>
      </c>
      <c r="Q1277">
        <f t="shared" si="78"/>
        <v>0</v>
      </c>
      <c r="R1277" t="str">
        <f t="shared" si="79"/>
        <v/>
      </c>
      <c r="S1277" t="s">
        <v>43</v>
      </c>
      <c r="U1277">
        <v>1</v>
      </c>
      <c r="V1277" t="s">
        <v>43</v>
      </c>
      <c r="X1277">
        <v>40</v>
      </c>
      <c r="Y1277">
        <v>15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e">
        <f>VLOOKUP(A1277,#REF!,4,FALSE)</f>
        <v>#REF!</v>
      </c>
      <c r="AW1277" t="e">
        <f>VLOOKUP(A1277,#REF!,5,FALSE)</f>
        <v>#REF!</v>
      </c>
      <c r="AX1277">
        <f>SUMIF(量化书目统计!A:A,H1277,量化书目统计!G:G)</f>
        <v>0</v>
      </c>
    </row>
    <row r="1278" spans="1:50" x14ac:dyDescent="0.3">
      <c r="A1278" t="s">
        <v>4333</v>
      </c>
      <c r="B1278" t="s">
        <v>539</v>
      </c>
      <c r="C1278" t="s">
        <v>117</v>
      </c>
      <c r="D1278">
        <v>4</v>
      </c>
      <c r="E1278" t="s">
        <v>4370</v>
      </c>
      <c r="F1278" s="1" t="s">
        <v>4371</v>
      </c>
      <c r="G1278" t="s">
        <v>4372</v>
      </c>
      <c r="H1278" t="e">
        <f>VLOOKUP(F1278,#REF!,2,FALSE)</f>
        <v>#REF!</v>
      </c>
      <c r="I1278" t="s">
        <v>49</v>
      </c>
      <c r="J1278" s="4">
        <v>44418</v>
      </c>
      <c r="K1278" s="4">
        <v>44432</v>
      </c>
      <c r="L1278" s="3">
        <f t="shared" si="76"/>
        <v>14</v>
      </c>
      <c r="M1278" s="4">
        <v>44448</v>
      </c>
      <c r="N1278">
        <f t="shared" si="77"/>
        <v>30</v>
      </c>
      <c r="O1278">
        <v>1</v>
      </c>
      <c r="P1278" t="e">
        <f>VLOOKUP(F1278,#REF!,3,FALSE)</f>
        <v>#REF!</v>
      </c>
      <c r="Q1278">
        <f t="shared" si="78"/>
        <v>0</v>
      </c>
      <c r="R1278" t="str">
        <f t="shared" si="79"/>
        <v/>
      </c>
      <c r="S1278" t="s">
        <v>43</v>
      </c>
      <c r="U1278">
        <v>1</v>
      </c>
      <c r="V1278" t="s">
        <v>43</v>
      </c>
      <c r="X1278">
        <v>40</v>
      </c>
      <c r="Y1278">
        <v>15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e">
        <f>VLOOKUP(A1278,#REF!,4,FALSE)</f>
        <v>#REF!</v>
      </c>
      <c r="AW1278" t="e">
        <f>VLOOKUP(A1278,#REF!,5,FALSE)</f>
        <v>#REF!</v>
      </c>
      <c r="AX1278">
        <f>SUMIF(量化书目统计!A:A,H1278,量化书目统计!G:G)</f>
        <v>0</v>
      </c>
    </row>
    <row r="1279" spans="1:50" x14ac:dyDescent="0.3">
      <c r="A1279" t="s">
        <v>4333</v>
      </c>
      <c r="B1279" t="s">
        <v>539</v>
      </c>
      <c r="C1279" t="s">
        <v>117</v>
      </c>
      <c r="D1279">
        <v>4</v>
      </c>
      <c r="E1279" t="s">
        <v>4370</v>
      </c>
      <c r="F1279" s="1" t="s">
        <v>4371</v>
      </c>
      <c r="G1279" t="s">
        <v>4372</v>
      </c>
      <c r="H1279" t="e">
        <f>VLOOKUP(F1279,#REF!,2,FALSE)</f>
        <v>#REF!</v>
      </c>
      <c r="I1279" t="s">
        <v>49</v>
      </c>
      <c r="J1279" s="4">
        <v>44418</v>
      </c>
      <c r="K1279" s="4">
        <v>44418</v>
      </c>
      <c r="L1279" s="3">
        <f t="shared" si="76"/>
        <v>0</v>
      </c>
      <c r="M1279" s="4">
        <v>44448</v>
      </c>
      <c r="N1279">
        <f t="shared" si="77"/>
        <v>30</v>
      </c>
      <c r="O1279">
        <v>1</v>
      </c>
      <c r="P1279" t="e">
        <f>VLOOKUP(F1279,#REF!,3,FALSE)</f>
        <v>#REF!</v>
      </c>
      <c r="Q1279">
        <f t="shared" si="78"/>
        <v>0</v>
      </c>
      <c r="R1279" t="str">
        <f t="shared" si="79"/>
        <v/>
      </c>
      <c r="S1279" t="s">
        <v>43</v>
      </c>
      <c r="U1279">
        <v>1</v>
      </c>
      <c r="V1279" t="s">
        <v>43</v>
      </c>
      <c r="X1279">
        <v>40</v>
      </c>
      <c r="Y1279">
        <v>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e">
        <f>VLOOKUP(A1279,#REF!,4,FALSE)</f>
        <v>#REF!</v>
      </c>
      <c r="AW1279" t="e">
        <f>VLOOKUP(A1279,#REF!,5,FALSE)</f>
        <v>#REF!</v>
      </c>
      <c r="AX1279">
        <f>SUMIF(量化书目统计!A:A,H1279,量化书目统计!G:G)</f>
        <v>0</v>
      </c>
    </row>
    <row r="1280" spans="1:50" x14ac:dyDescent="0.3">
      <c r="A1280" t="s">
        <v>4373</v>
      </c>
      <c r="B1280" t="s">
        <v>539</v>
      </c>
      <c r="C1280" t="s">
        <v>117</v>
      </c>
      <c r="D1280">
        <v>4</v>
      </c>
      <c r="E1280" t="s">
        <v>776</v>
      </c>
      <c r="F1280" s="1" t="s">
        <v>777</v>
      </c>
      <c r="G1280" t="s">
        <v>778</v>
      </c>
      <c r="H1280" t="e">
        <f>VLOOKUP(F1280,#REF!,2,FALSE)</f>
        <v>#REF!</v>
      </c>
      <c r="I1280" t="s">
        <v>42</v>
      </c>
      <c r="J1280" s="4">
        <v>44095</v>
      </c>
      <c r="K1280" s="4">
        <v>44152</v>
      </c>
      <c r="L1280" s="3">
        <f t="shared" si="76"/>
        <v>57</v>
      </c>
      <c r="M1280" s="4">
        <v>44155</v>
      </c>
      <c r="N1280">
        <f t="shared" si="77"/>
        <v>60</v>
      </c>
      <c r="O1280">
        <v>1</v>
      </c>
      <c r="P1280" t="e">
        <f>VLOOKUP(F1280,#REF!,3,FALSE)</f>
        <v>#REF!</v>
      </c>
      <c r="Q1280">
        <f t="shared" si="78"/>
        <v>0</v>
      </c>
      <c r="R1280" t="str">
        <f t="shared" si="79"/>
        <v/>
      </c>
      <c r="S1280" t="s">
        <v>28</v>
      </c>
      <c r="T1280">
        <v>3</v>
      </c>
      <c r="U1280">
        <v>2</v>
      </c>
      <c r="V1280" t="s">
        <v>28</v>
      </c>
      <c r="W1280">
        <v>11</v>
      </c>
      <c r="X1280">
        <v>3</v>
      </c>
      <c r="Y1280">
        <v>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e">
        <f>VLOOKUP(A1280,#REF!,4,FALSE)</f>
        <v>#REF!</v>
      </c>
      <c r="AW1280" t="e">
        <f>VLOOKUP(A1280,#REF!,5,FALSE)</f>
        <v>#REF!</v>
      </c>
      <c r="AX1280">
        <f>SUMIF(量化书目统计!A:A,H1280,量化书目统计!G:G)</f>
        <v>0</v>
      </c>
    </row>
    <row r="1281" spans="1:50" x14ac:dyDescent="0.3">
      <c r="A1281" t="s">
        <v>4373</v>
      </c>
      <c r="B1281" t="s">
        <v>539</v>
      </c>
      <c r="C1281" t="s">
        <v>117</v>
      </c>
      <c r="D1281">
        <v>4</v>
      </c>
      <c r="E1281" t="s">
        <v>776</v>
      </c>
      <c r="F1281" s="1" t="s">
        <v>3437</v>
      </c>
      <c r="G1281" t="s">
        <v>3438</v>
      </c>
      <c r="H1281" t="e">
        <f>VLOOKUP(F1281,#REF!,2,FALSE)</f>
        <v>#REF!</v>
      </c>
      <c r="I1281" t="s">
        <v>42</v>
      </c>
      <c r="J1281" s="4">
        <v>44095</v>
      </c>
      <c r="K1281" s="4">
        <v>44152</v>
      </c>
      <c r="L1281" s="3">
        <f t="shared" si="76"/>
        <v>57</v>
      </c>
      <c r="M1281" s="4">
        <v>44155</v>
      </c>
      <c r="N1281">
        <f t="shared" si="77"/>
        <v>60</v>
      </c>
      <c r="O1281">
        <v>1</v>
      </c>
      <c r="P1281" t="e">
        <f>VLOOKUP(F1281,#REF!,3,FALSE)</f>
        <v>#REF!</v>
      </c>
      <c r="Q1281">
        <f t="shared" si="78"/>
        <v>0</v>
      </c>
      <c r="R1281" t="str">
        <f t="shared" si="79"/>
        <v/>
      </c>
      <c r="S1281" t="s">
        <v>28</v>
      </c>
      <c r="T1281">
        <v>3</v>
      </c>
      <c r="U1281">
        <v>2</v>
      </c>
      <c r="V1281" t="s">
        <v>28</v>
      </c>
      <c r="W1281">
        <v>11</v>
      </c>
      <c r="X1281">
        <v>3</v>
      </c>
      <c r="Y1281">
        <v>5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e">
        <f>VLOOKUP(A1281,#REF!,4,FALSE)</f>
        <v>#REF!</v>
      </c>
      <c r="AW1281" t="e">
        <f>VLOOKUP(A1281,#REF!,5,FALSE)</f>
        <v>#REF!</v>
      </c>
      <c r="AX1281">
        <f>SUMIF(量化书目统计!A:A,H1281,量化书目统计!G:G)</f>
        <v>0</v>
      </c>
    </row>
    <row r="1282" spans="1:50" x14ac:dyDescent="0.3">
      <c r="A1282" t="s">
        <v>4373</v>
      </c>
      <c r="B1282" t="s">
        <v>539</v>
      </c>
      <c r="C1282" t="s">
        <v>117</v>
      </c>
      <c r="D1282">
        <v>4</v>
      </c>
      <c r="E1282" t="s">
        <v>4374</v>
      </c>
      <c r="F1282" s="1" t="s">
        <v>4375</v>
      </c>
      <c r="G1282" t="s">
        <v>4376</v>
      </c>
      <c r="H1282" t="e">
        <f>VLOOKUP(F1282,#REF!,2,FALSE)</f>
        <v>#REF!</v>
      </c>
      <c r="I1282" t="s">
        <v>32</v>
      </c>
      <c r="J1282" s="4">
        <v>44159</v>
      </c>
      <c r="K1282" s="4">
        <v>44257</v>
      </c>
      <c r="L1282" s="3">
        <f t="shared" ref="L1282:L1345" si="80">IF(K1282&lt;&gt;0,K1282-J1282,"")</f>
        <v>98</v>
      </c>
      <c r="M1282" s="4">
        <v>44260</v>
      </c>
      <c r="N1282">
        <f t="shared" ref="N1282:N1345" si="81">M1282-J1282</f>
        <v>101</v>
      </c>
      <c r="O1282">
        <v>1</v>
      </c>
      <c r="P1282" t="e">
        <f>VLOOKUP(F1282,#REF!,3,FALSE)</f>
        <v>#REF!</v>
      </c>
      <c r="Q1282">
        <f t="shared" ref="Q1282:Q1345" si="82">IF(OR(ISNUMBER(SEARCH("高等数学",E1282)),ISNUMBER(SEARCH("数学分析",E1282)),ISNUMBER(SEARCH("微积分",E1282))),1,IF(OR(ISNUMBER(SEARCH("概率",E1282)),ISNUMBER(SEARCH("数理统计",E1282)),ISNUMBER(SEARCH("统计",E1282))),2,IF(ISNUMBER(SEARCH("代数",E1282)),3,IF(OR(ISNUMBER(SEARCH("运筹",E1282)),ISNUMBER(SEARCH("优化",E1282))),4,0))))</f>
        <v>0</v>
      </c>
      <c r="R1282" t="str">
        <f t="shared" ref="R1282:R1345" si="83">IF(AND(Q1282&gt;0,O1282=1),Q1282&amp;"-"&amp;E1282,"")</f>
        <v/>
      </c>
      <c r="S1282" t="s">
        <v>28</v>
      </c>
      <c r="T1282">
        <v>12</v>
      </c>
      <c r="U1282">
        <v>1</v>
      </c>
      <c r="V1282" t="s">
        <v>80</v>
      </c>
      <c r="W1282">
        <v>1</v>
      </c>
      <c r="X1282">
        <v>12</v>
      </c>
      <c r="Y1282">
        <v>14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e">
        <f>VLOOKUP(A1282,#REF!,4,FALSE)</f>
        <v>#REF!</v>
      </c>
      <c r="AW1282" t="e">
        <f>VLOOKUP(A1282,#REF!,5,FALSE)</f>
        <v>#REF!</v>
      </c>
      <c r="AX1282">
        <f>SUMIF(量化书目统计!A:A,H1282,量化书目统计!G:G)</f>
        <v>0</v>
      </c>
    </row>
    <row r="1283" spans="1:50" x14ac:dyDescent="0.3">
      <c r="A1283" t="s">
        <v>4373</v>
      </c>
      <c r="B1283" t="s">
        <v>539</v>
      </c>
      <c r="C1283" t="s">
        <v>117</v>
      </c>
      <c r="D1283">
        <v>4</v>
      </c>
      <c r="E1283" t="s">
        <v>4374</v>
      </c>
      <c r="F1283" s="1" t="s">
        <v>4375</v>
      </c>
      <c r="G1283" t="s">
        <v>4376</v>
      </c>
      <c r="H1283" t="e">
        <f>VLOOKUP(F1283,#REF!,2,FALSE)</f>
        <v>#REF!</v>
      </c>
      <c r="I1283" t="s">
        <v>32</v>
      </c>
      <c r="J1283" s="4">
        <v>44258</v>
      </c>
      <c r="K1283" s="4">
        <v>44259</v>
      </c>
      <c r="L1283" s="3">
        <f t="shared" si="80"/>
        <v>1</v>
      </c>
      <c r="M1283" s="4">
        <v>44319</v>
      </c>
      <c r="N1283">
        <f t="shared" si="81"/>
        <v>61</v>
      </c>
      <c r="O1283">
        <v>1</v>
      </c>
      <c r="P1283" t="e">
        <f>VLOOKUP(F1283,#REF!,3,FALSE)</f>
        <v>#REF!</v>
      </c>
      <c r="Q1283">
        <f t="shared" si="82"/>
        <v>0</v>
      </c>
      <c r="R1283" t="str">
        <f t="shared" si="83"/>
        <v/>
      </c>
      <c r="S1283" t="s">
        <v>80</v>
      </c>
      <c r="T1283">
        <v>1</v>
      </c>
      <c r="U1283">
        <v>1</v>
      </c>
      <c r="V1283" t="s">
        <v>80</v>
      </c>
      <c r="W1283">
        <v>1</v>
      </c>
      <c r="X1283">
        <v>21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e">
        <f>VLOOKUP(A1283,#REF!,4,FALSE)</f>
        <v>#REF!</v>
      </c>
      <c r="AW1283" t="e">
        <f>VLOOKUP(A1283,#REF!,5,FALSE)</f>
        <v>#REF!</v>
      </c>
      <c r="AX1283">
        <f>SUMIF(量化书目统计!A:A,H1283,量化书目统计!G:G)</f>
        <v>0</v>
      </c>
    </row>
    <row r="1284" spans="1:50" x14ac:dyDescent="0.3">
      <c r="A1284" t="s">
        <v>4373</v>
      </c>
      <c r="B1284" t="s">
        <v>539</v>
      </c>
      <c r="C1284" t="s">
        <v>117</v>
      </c>
      <c r="D1284">
        <v>4</v>
      </c>
      <c r="E1284" t="s">
        <v>4374</v>
      </c>
      <c r="F1284" s="1" t="s">
        <v>4375</v>
      </c>
      <c r="G1284" t="s">
        <v>4376</v>
      </c>
      <c r="H1284" t="e">
        <f>VLOOKUP(F1284,#REF!,2,FALSE)</f>
        <v>#REF!</v>
      </c>
      <c r="I1284" t="s">
        <v>32</v>
      </c>
      <c r="J1284" s="4">
        <v>44259</v>
      </c>
      <c r="K1284" s="4">
        <v>44376</v>
      </c>
      <c r="L1284" s="3">
        <f t="shared" si="80"/>
        <v>117</v>
      </c>
      <c r="M1284" s="4">
        <v>44375</v>
      </c>
      <c r="N1284">
        <f t="shared" si="81"/>
        <v>116</v>
      </c>
      <c r="O1284">
        <v>1</v>
      </c>
      <c r="P1284" t="e">
        <f>VLOOKUP(F1284,#REF!,3,FALSE)</f>
        <v>#REF!</v>
      </c>
      <c r="Q1284">
        <f t="shared" si="82"/>
        <v>0</v>
      </c>
      <c r="R1284" t="str">
        <f t="shared" si="83"/>
        <v/>
      </c>
      <c r="S1284" t="s">
        <v>80</v>
      </c>
      <c r="T1284">
        <v>1</v>
      </c>
      <c r="U1284">
        <v>1</v>
      </c>
      <c r="V1284" t="s">
        <v>80</v>
      </c>
      <c r="W1284">
        <v>18</v>
      </c>
      <c r="X1284">
        <v>21</v>
      </c>
      <c r="Y1284">
        <v>11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e">
        <f>VLOOKUP(A1284,#REF!,4,FALSE)</f>
        <v>#REF!</v>
      </c>
      <c r="AW1284" t="e">
        <f>VLOOKUP(A1284,#REF!,5,FALSE)</f>
        <v>#REF!</v>
      </c>
      <c r="AX1284">
        <f>SUMIF(量化书目统计!A:A,H1284,量化书目统计!G:G)</f>
        <v>0</v>
      </c>
    </row>
    <row r="1285" spans="1:50" x14ac:dyDescent="0.3">
      <c r="A1285" t="s">
        <v>4373</v>
      </c>
      <c r="B1285" t="s">
        <v>539</v>
      </c>
      <c r="C1285" t="s">
        <v>117</v>
      </c>
      <c r="D1285">
        <v>4</v>
      </c>
      <c r="E1285" t="s">
        <v>449</v>
      </c>
      <c r="F1285" s="1" t="s">
        <v>4377</v>
      </c>
      <c r="G1285" t="s">
        <v>4378</v>
      </c>
      <c r="H1285" t="e">
        <f>VLOOKUP(F1285,#REF!,2,FALSE)</f>
        <v>#REF!</v>
      </c>
      <c r="I1285" t="s">
        <v>42</v>
      </c>
      <c r="J1285" s="4">
        <v>44095</v>
      </c>
      <c r="K1285" s="4">
        <v>44152</v>
      </c>
      <c r="L1285" s="3">
        <f t="shared" si="80"/>
        <v>57</v>
      </c>
      <c r="M1285" s="4">
        <v>44155</v>
      </c>
      <c r="N1285">
        <f t="shared" si="81"/>
        <v>60</v>
      </c>
      <c r="O1285">
        <v>1</v>
      </c>
      <c r="P1285" t="e">
        <f>VLOOKUP(F1285,#REF!,3,FALSE)</f>
        <v>#REF!</v>
      </c>
      <c r="Q1285">
        <f t="shared" si="82"/>
        <v>0</v>
      </c>
      <c r="R1285" t="str">
        <f t="shared" si="83"/>
        <v/>
      </c>
      <c r="S1285" t="s">
        <v>28</v>
      </c>
      <c r="T1285">
        <v>3</v>
      </c>
      <c r="U1285">
        <v>1</v>
      </c>
      <c r="V1285" t="s">
        <v>28</v>
      </c>
      <c r="W1285">
        <v>11</v>
      </c>
      <c r="X1285">
        <v>3</v>
      </c>
      <c r="Y1285">
        <v>11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 t="e">
        <f>VLOOKUP(A1285,#REF!,4,FALSE)</f>
        <v>#REF!</v>
      </c>
      <c r="AW1285" t="e">
        <f>VLOOKUP(A1285,#REF!,5,FALSE)</f>
        <v>#REF!</v>
      </c>
      <c r="AX1285">
        <f>SUMIF(量化书目统计!A:A,H1285,量化书目统计!G:G)</f>
        <v>0</v>
      </c>
    </row>
    <row r="1286" spans="1:50" x14ac:dyDescent="0.3">
      <c r="A1286" t="s">
        <v>4373</v>
      </c>
      <c r="B1286" t="s">
        <v>539</v>
      </c>
      <c r="C1286" t="s">
        <v>117</v>
      </c>
      <c r="D1286">
        <v>4</v>
      </c>
      <c r="E1286" t="s">
        <v>2586</v>
      </c>
      <c r="F1286" s="1" t="s">
        <v>2587</v>
      </c>
      <c r="G1286" t="s">
        <v>2588</v>
      </c>
      <c r="H1286" t="e">
        <f>VLOOKUP(F1286,#REF!,2,FALSE)</f>
        <v>#REF!</v>
      </c>
      <c r="I1286" t="s">
        <v>32</v>
      </c>
      <c r="J1286" s="4">
        <v>44159</v>
      </c>
      <c r="K1286" s="4">
        <v>44259</v>
      </c>
      <c r="L1286" s="3">
        <f t="shared" si="80"/>
        <v>100</v>
      </c>
      <c r="M1286" s="4">
        <v>44260</v>
      </c>
      <c r="N1286">
        <f t="shared" si="81"/>
        <v>101</v>
      </c>
      <c r="O1286">
        <v>1</v>
      </c>
      <c r="P1286" t="e">
        <f>VLOOKUP(F1286,#REF!,3,FALSE)</f>
        <v>#REF!</v>
      </c>
      <c r="Q1286">
        <f t="shared" si="82"/>
        <v>0</v>
      </c>
      <c r="R1286" t="str">
        <f t="shared" si="83"/>
        <v/>
      </c>
      <c r="S1286" t="s">
        <v>28</v>
      </c>
      <c r="T1286">
        <v>12</v>
      </c>
      <c r="U1286">
        <v>1</v>
      </c>
      <c r="V1286" t="s">
        <v>80</v>
      </c>
      <c r="W1286">
        <v>1</v>
      </c>
      <c r="X1286">
        <v>12</v>
      </c>
      <c r="Y1286">
        <v>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e">
        <f>VLOOKUP(A1286,#REF!,4,FALSE)</f>
        <v>#REF!</v>
      </c>
      <c r="AW1286" t="e">
        <f>VLOOKUP(A1286,#REF!,5,FALSE)</f>
        <v>#REF!</v>
      </c>
      <c r="AX1286">
        <f>SUMIF(量化书目统计!A:A,H1286,量化书目统计!G:G)</f>
        <v>0</v>
      </c>
    </row>
    <row r="1287" spans="1:50" x14ac:dyDescent="0.3">
      <c r="A1287" t="s">
        <v>4373</v>
      </c>
      <c r="B1287" t="s">
        <v>539</v>
      </c>
      <c r="C1287" t="s">
        <v>117</v>
      </c>
      <c r="D1287">
        <v>4</v>
      </c>
      <c r="E1287" t="s">
        <v>2800</v>
      </c>
      <c r="F1287" s="1" t="s">
        <v>2801</v>
      </c>
      <c r="G1287" t="s">
        <v>2802</v>
      </c>
      <c r="H1287" t="e">
        <f>VLOOKUP(F1287,#REF!,2,FALSE)</f>
        <v>#REF!</v>
      </c>
      <c r="I1287" t="s">
        <v>49</v>
      </c>
      <c r="J1287" s="4">
        <v>44257</v>
      </c>
      <c r="K1287" s="4">
        <v>44269</v>
      </c>
      <c r="L1287" s="3">
        <f t="shared" si="80"/>
        <v>12</v>
      </c>
      <c r="M1287" s="4">
        <v>44272</v>
      </c>
      <c r="N1287">
        <f t="shared" si="81"/>
        <v>15</v>
      </c>
      <c r="O1287">
        <v>1</v>
      </c>
      <c r="P1287" t="e">
        <f>VLOOKUP(F1287,#REF!,3,FALSE)</f>
        <v>#REF!</v>
      </c>
      <c r="Q1287">
        <f t="shared" si="82"/>
        <v>0</v>
      </c>
      <c r="R1287" t="str">
        <f t="shared" si="83"/>
        <v/>
      </c>
      <c r="S1287" t="s">
        <v>80</v>
      </c>
      <c r="T1287">
        <v>1</v>
      </c>
      <c r="U1287">
        <v>1</v>
      </c>
      <c r="V1287" t="s">
        <v>80</v>
      </c>
      <c r="W1287">
        <v>2</v>
      </c>
      <c r="X1287">
        <v>21</v>
      </c>
      <c r="Y1287">
        <v>15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e">
        <f>VLOOKUP(A1287,#REF!,4,FALSE)</f>
        <v>#REF!</v>
      </c>
      <c r="AW1287" t="e">
        <f>VLOOKUP(A1287,#REF!,5,FALSE)</f>
        <v>#REF!</v>
      </c>
      <c r="AX1287">
        <f>SUMIF(量化书目统计!A:A,H1287,量化书目统计!G:G)</f>
        <v>0</v>
      </c>
    </row>
    <row r="1288" spans="1:50" x14ac:dyDescent="0.3">
      <c r="A1288" t="s">
        <v>4379</v>
      </c>
      <c r="B1288" t="s">
        <v>539</v>
      </c>
      <c r="C1288" t="s">
        <v>117</v>
      </c>
      <c r="D1288">
        <v>4</v>
      </c>
      <c r="E1288" t="s">
        <v>4380</v>
      </c>
      <c r="F1288" s="1" t="s">
        <v>4381</v>
      </c>
      <c r="G1288" t="s">
        <v>4382</v>
      </c>
      <c r="H1288" t="e">
        <f>VLOOKUP(F1288,#REF!,2,FALSE)</f>
        <v>#REF!</v>
      </c>
      <c r="I1288" t="s">
        <v>158</v>
      </c>
      <c r="J1288" s="4">
        <v>44192</v>
      </c>
      <c r="K1288" s="4">
        <v>44214</v>
      </c>
      <c r="L1288" s="3">
        <f t="shared" si="80"/>
        <v>22</v>
      </c>
      <c r="M1288" s="4">
        <v>44260</v>
      </c>
      <c r="N1288">
        <f t="shared" si="81"/>
        <v>68</v>
      </c>
      <c r="O1288">
        <v>1</v>
      </c>
      <c r="P1288" t="e">
        <f>VLOOKUP(F1288,#REF!,3,FALSE)</f>
        <v>#REF!</v>
      </c>
      <c r="Q1288">
        <f t="shared" si="82"/>
        <v>0</v>
      </c>
      <c r="R1288" t="str">
        <f t="shared" si="83"/>
        <v/>
      </c>
      <c r="S1288" t="s">
        <v>28</v>
      </c>
      <c r="T1288">
        <v>17</v>
      </c>
      <c r="U1288">
        <v>2</v>
      </c>
      <c r="V1288" t="s">
        <v>43</v>
      </c>
      <c r="X1288">
        <v>17</v>
      </c>
      <c r="Y1288">
        <v>11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e">
        <f>VLOOKUP(A1288,#REF!,4,FALSE)</f>
        <v>#REF!</v>
      </c>
      <c r="AW1288" t="e">
        <f>VLOOKUP(A1288,#REF!,5,FALSE)</f>
        <v>#REF!</v>
      </c>
      <c r="AX1288">
        <f>SUMIF(量化书目统计!A:A,H1288,量化书目统计!G:G)</f>
        <v>0</v>
      </c>
    </row>
    <row r="1289" spans="1:50" x14ac:dyDescent="0.3">
      <c r="A1289" t="s">
        <v>4379</v>
      </c>
      <c r="B1289" t="s">
        <v>539</v>
      </c>
      <c r="C1289" t="s">
        <v>117</v>
      </c>
      <c r="D1289">
        <v>4</v>
      </c>
      <c r="E1289" t="s">
        <v>4380</v>
      </c>
      <c r="F1289" s="1" t="s">
        <v>4383</v>
      </c>
      <c r="G1289" t="s">
        <v>4384</v>
      </c>
      <c r="H1289" t="e">
        <f>VLOOKUP(F1289,#REF!,2,FALSE)</f>
        <v>#REF!</v>
      </c>
      <c r="I1289" t="s">
        <v>158</v>
      </c>
      <c r="J1289" s="4">
        <v>44192</v>
      </c>
      <c r="K1289" s="4">
        <v>44214</v>
      </c>
      <c r="L1289" s="3">
        <f t="shared" si="80"/>
        <v>22</v>
      </c>
      <c r="M1289" s="4">
        <v>44260</v>
      </c>
      <c r="N1289">
        <f t="shared" si="81"/>
        <v>68</v>
      </c>
      <c r="O1289">
        <v>1</v>
      </c>
      <c r="P1289" t="e">
        <f>VLOOKUP(F1289,#REF!,3,FALSE)</f>
        <v>#REF!</v>
      </c>
      <c r="Q1289">
        <f t="shared" si="82"/>
        <v>0</v>
      </c>
      <c r="R1289" t="str">
        <f t="shared" si="83"/>
        <v/>
      </c>
      <c r="S1289" t="s">
        <v>28</v>
      </c>
      <c r="T1289">
        <v>17</v>
      </c>
      <c r="U1289">
        <v>2</v>
      </c>
      <c r="V1289" t="s">
        <v>43</v>
      </c>
      <c r="X1289">
        <v>17</v>
      </c>
      <c r="Y1289">
        <v>14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e">
        <f>VLOOKUP(A1289,#REF!,4,FALSE)</f>
        <v>#REF!</v>
      </c>
      <c r="AW1289" t="e">
        <f>VLOOKUP(A1289,#REF!,5,FALSE)</f>
        <v>#REF!</v>
      </c>
      <c r="AX1289">
        <f>SUMIF(量化书目统计!A:A,H1289,量化书目统计!G:G)</f>
        <v>0</v>
      </c>
    </row>
    <row r="1290" spans="1:50" x14ac:dyDescent="0.3">
      <c r="A1290" t="s">
        <v>4379</v>
      </c>
      <c r="B1290" t="s">
        <v>539</v>
      </c>
      <c r="C1290" t="s">
        <v>117</v>
      </c>
      <c r="D1290">
        <v>4</v>
      </c>
      <c r="E1290" t="s">
        <v>4385</v>
      </c>
      <c r="F1290" s="1" t="s">
        <v>4386</v>
      </c>
      <c r="G1290" t="s">
        <v>4387</v>
      </c>
      <c r="H1290" t="e">
        <f>VLOOKUP(F1290,#REF!,2,FALSE)</f>
        <v>#REF!</v>
      </c>
      <c r="I1290" t="s">
        <v>231</v>
      </c>
      <c r="J1290" s="4">
        <v>44191</v>
      </c>
      <c r="K1290" s="4">
        <v>44214</v>
      </c>
      <c r="L1290" s="3">
        <f t="shared" si="80"/>
        <v>23</v>
      </c>
      <c r="M1290" s="4">
        <v>44260</v>
      </c>
      <c r="N1290">
        <f t="shared" si="81"/>
        <v>69</v>
      </c>
      <c r="O1290">
        <v>1</v>
      </c>
      <c r="P1290" t="e">
        <f>VLOOKUP(F1290,#REF!,3,FALSE)</f>
        <v>#REF!</v>
      </c>
      <c r="Q1290">
        <f t="shared" si="82"/>
        <v>0</v>
      </c>
      <c r="R1290" t="str">
        <f t="shared" si="83"/>
        <v/>
      </c>
      <c r="S1290" t="s">
        <v>28</v>
      </c>
      <c r="T1290">
        <v>16</v>
      </c>
      <c r="U1290">
        <v>1</v>
      </c>
      <c r="V1290" t="s">
        <v>43</v>
      </c>
      <c r="X1290">
        <v>16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e">
        <f>VLOOKUP(A1290,#REF!,4,FALSE)</f>
        <v>#REF!</v>
      </c>
      <c r="AW1290" t="e">
        <f>VLOOKUP(A1290,#REF!,5,FALSE)</f>
        <v>#REF!</v>
      </c>
      <c r="AX1290">
        <f>SUMIF(量化书目统计!A:A,H1290,量化书目统计!G:G)</f>
        <v>0</v>
      </c>
    </row>
    <row r="1291" spans="1:50" x14ac:dyDescent="0.3">
      <c r="A1291" t="s">
        <v>4379</v>
      </c>
      <c r="B1291" t="s">
        <v>539</v>
      </c>
      <c r="C1291" t="s">
        <v>117</v>
      </c>
      <c r="D1291">
        <v>4</v>
      </c>
      <c r="E1291" t="s">
        <v>4385</v>
      </c>
      <c r="F1291" s="1" t="s">
        <v>4386</v>
      </c>
      <c r="G1291" t="s">
        <v>4387</v>
      </c>
      <c r="H1291" t="e">
        <f>VLOOKUP(F1291,#REF!,2,FALSE)</f>
        <v>#REF!</v>
      </c>
      <c r="I1291" t="s">
        <v>231</v>
      </c>
      <c r="J1291" s="4">
        <v>44214</v>
      </c>
      <c r="K1291" s="4">
        <v>44282</v>
      </c>
      <c r="L1291" s="3">
        <f t="shared" si="80"/>
        <v>68</v>
      </c>
      <c r="M1291" s="4">
        <v>44287</v>
      </c>
      <c r="N1291">
        <f t="shared" si="81"/>
        <v>73</v>
      </c>
      <c r="O1291">
        <v>1</v>
      </c>
      <c r="P1291" t="e">
        <f>VLOOKUP(F1291,#REF!,3,FALSE)</f>
        <v>#REF!</v>
      </c>
      <c r="Q1291">
        <f t="shared" si="82"/>
        <v>0</v>
      </c>
      <c r="R1291" t="str">
        <f t="shared" si="83"/>
        <v/>
      </c>
      <c r="S1291" t="s">
        <v>43</v>
      </c>
      <c r="U1291">
        <v>1</v>
      </c>
      <c r="V1291" t="s">
        <v>80</v>
      </c>
      <c r="W1291">
        <v>4</v>
      </c>
      <c r="X1291">
        <v>20</v>
      </c>
      <c r="Y1291">
        <v>5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e">
        <f>VLOOKUP(A1291,#REF!,4,FALSE)</f>
        <v>#REF!</v>
      </c>
      <c r="AW1291" t="e">
        <f>VLOOKUP(A1291,#REF!,5,FALSE)</f>
        <v>#REF!</v>
      </c>
      <c r="AX1291">
        <f>SUMIF(量化书目统计!A:A,H1291,量化书目统计!G:G)</f>
        <v>0</v>
      </c>
    </row>
    <row r="1292" spans="1:50" x14ac:dyDescent="0.3">
      <c r="A1292" t="s">
        <v>4379</v>
      </c>
      <c r="B1292" t="s">
        <v>539</v>
      </c>
      <c r="C1292" t="s">
        <v>117</v>
      </c>
      <c r="D1292">
        <v>4</v>
      </c>
      <c r="E1292" t="s">
        <v>4385</v>
      </c>
      <c r="F1292" s="1" t="s">
        <v>4386</v>
      </c>
      <c r="G1292" t="s">
        <v>4387</v>
      </c>
      <c r="H1292" t="e">
        <f>VLOOKUP(F1292,#REF!,2,FALSE)</f>
        <v>#REF!</v>
      </c>
      <c r="I1292" t="s">
        <v>231</v>
      </c>
      <c r="J1292" s="4">
        <v>44282</v>
      </c>
      <c r="K1292" s="4">
        <v>44323</v>
      </c>
      <c r="L1292" s="3">
        <f t="shared" si="80"/>
        <v>41</v>
      </c>
      <c r="M1292" s="4">
        <v>44326</v>
      </c>
      <c r="N1292">
        <f t="shared" si="81"/>
        <v>44</v>
      </c>
      <c r="O1292">
        <v>1</v>
      </c>
      <c r="P1292" t="e">
        <f>VLOOKUP(F1292,#REF!,3,FALSE)</f>
        <v>#REF!</v>
      </c>
      <c r="Q1292">
        <f t="shared" si="82"/>
        <v>0</v>
      </c>
      <c r="R1292" t="str">
        <f t="shared" si="83"/>
        <v/>
      </c>
      <c r="S1292" t="s">
        <v>80</v>
      </c>
      <c r="T1292">
        <v>4</v>
      </c>
      <c r="U1292">
        <v>1</v>
      </c>
      <c r="V1292" t="s">
        <v>80</v>
      </c>
      <c r="W1292">
        <v>10</v>
      </c>
      <c r="X1292">
        <v>24</v>
      </c>
      <c r="Y1292">
        <v>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e">
        <f>VLOOKUP(A1292,#REF!,4,FALSE)</f>
        <v>#REF!</v>
      </c>
      <c r="AW1292" t="e">
        <f>VLOOKUP(A1292,#REF!,5,FALSE)</f>
        <v>#REF!</v>
      </c>
      <c r="AX1292">
        <f>SUMIF(量化书目统计!A:A,H1292,量化书目统计!G:G)</f>
        <v>0</v>
      </c>
    </row>
    <row r="1293" spans="1:50" x14ac:dyDescent="0.3">
      <c r="A1293" t="s">
        <v>4379</v>
      </c>
      <c r="B1293" t="s">
        <v>539</v>
      </c>
      <c r="C1293" t="s">
        <v>117</v>
      </c>
      <c r="D1293">
        <v>4</v>
      </c>
      <c r="E1293" t="s">
        <v>4388</v>
      </c>
      <c r="F1293" s="1" t="s">
        <v>4389</v>
      </c>
      <c r="G1293" t="s">
        <v>4390</v>
      </c>
      <c r="H1293" t="e">
        <f>VLOOKUP(F1293,#REF!,2,FALSE)</f>
        <v>#REF!</v>
      </c>
      <c r="I1293" t="s">
        <v>32</v>
      </c>
      <c r="J1293" s="4">
        <v>44446</v>
      </c>
      <c r="K1293" s="4">
        <v>44501</v>
      </c>
      <c r="L1293" s="3">
        <f t="shared" si="80"/>
        <v>55</v>
      </c>
      <c r="M1293" s="4">
        <v>44503</v>
      </c>
      <c r="N1293">
        <f t="shared" si="81"/>
        <v>57</v>
      </c>
      <c r="O1293">
        <v>1</v>
      </c>
      <c r="P1293" t="e">
        <f>VLOOKUP(F1293,#REF!,3,FALSE)</f>
        <v>#REF!</v>
      </c>
      <c r="Q1293">
        <f t="shared" si="82"/>
        <v>0</v>
      </c>
      <c r="R1293" t="str">
        <f t="shared" si="83"/>
        <v/>
      </c>
      <c r="S1293" t="s">
        <v>38</v>
      </c>
      <c r="T1293">
        <v>1</v>
      </c>
      <c r="U1293">
        <v>1</v>
      </c>
      <c r="V1293" t="s">
        <v>38</v>
      </c>
      <c r="W1293">
        <v>9</v>
      </c>
      <c r="X1293">
        <v>41</v>
      </c>
      <c r="Y1293">
        <v>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 t="e">
        <f>VLOOKUP(A1293,#REF!,4,FALSE)</f>
        <v>#REF!</v>
      </c>
      <c r="AW1293" t="e">
        <f>VLOOKUP(A1293,#REF!,5,FALSE)</f>
        <v>#REF!</v>
      </c>
      <c r="AX1293">
        <f>SUMIF(量化书目统计!A:A,H1293,量化书目统计!G:G)</f>
        <v>0</v>
      </c>
    </row>
    <row r="1294" spans="1:50" x14ac:dyDescent="0.3">
      <c r="A1294" t="s">
        <v>4379</v>
      </c>
      <c r="B1294" t="s">
        <v>539</v>
      </c>
      <c r="C1294" t="s">
        <v>117</v>
      </c>
      <c r="D1294">
        <v>4</v>
      </c>
      <c r="E1294" t="s">
        <v>4391</v>
      </c>
      <c r="F1294" s="1" t="s">
        <v>4392</v>
      </c>
      <c r="G1294" t="s">
        <v>4393</v>
      </c>
      <c r="H1294" t="e">
        <f>VLOOKUP(F1294,#REF!,2,FALSE)</f>
        <v>#REF!</v>
      </c>
      <c r="I1294" t="s">
        <v>317</v>
      </c>
      <c r="J1294" s="4">
        <v>44296</v>
      </c>
      <c r="K1294" s="4">
        <v>44323</v>
      </c>
      <c r="L1294" s="3">
        <f t="shared" si="80"/>
        <v>27</v>
      </c>
      <c r="M1294" s="4">
        <v>44326</v>
      </c>
      <c r="N1294">
        <f t="shared" si="81"/>
        <v>30</v>
      </c>
      <c r="O1294">
        <v>1</v>
      </c>
      <c r="P1294" t="e">
        <f>VLOOKUP(F1294,#REF!,3,FALSE)</f>
        <v>#REF!</v>
      </c>
      <c r="Q1294">
        <f t="shared" si="82"/>
        <v>0</v>
      </c>
      <c r="R1294" t="str">
        <f t="shared" si="83"/>
        <v/>
      </c>
      <c r="S1294" t="s">
        <v>80</v>
      </c>
      <c r="T1294">
        <v>6</v>
      </c>
      <c r="U1294">
        <v>1</v>
      </c>
      <c r="V1294" t="s">
        <v>80</v>
      </c>
      <c r="W1294">
        <v>10</v>
      </c>
      <c r="X1294">
        <v>26</v>
      </c>
      <c r="Y1294">
        <v>5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e">
        <f>VLOOKUP(A1294,#REF!,4,FALSE)</f>
        <v>#REF!</v>
      </c>
      <c r="AW1294" t="e">
        <f>VLOOKUP(A1294,#REF!,5,FALSE)</f>
        <v>#REF!</v>
      </c>
      <c r="AX1294">
        <f>SUMIF(量化书目统计!A:A,H1294,量化书目统计!G:G)</f>
        <v>0</v>
      </c>
    </row>
    <row r="1295" spans="1:50" x14ac:dyDescent="0.3">
      <c r="A1295" t="s">
        <v>4379</v>
      </c>
      <c r="B1295" t="s">
        <v>539</v>
      </c>
      <c r="C1295" t="s">
        <v>117</v>
      </c>
      <c r="D1295">
        <v>4</v>
      </c>
      <c r="E1295" t="s">
        <v>4394</v>
      </c>
      <c r="F1295" s="1" t="s">
        <v>4395</v>
      </c>
      <c r="G1295" t="s">
        <v>4396</v>
      </c>
      <c r="H1295" t="e">
        <f>VLOOKUP(F1295,#REF!,2,FALSE)</f>
        <v>#REF!</v>
      </c>
      <c r="I1295" t="s">
        <v>32</v>
      </c>
      <c r="J1295" s="4">
        <v>44446</v>
      </c>
      <c r="K1295" s="4">
        <v>44501</v>
      </c>
      <c r="L1295" s="3">
        <f t="shared" si="80"/>
        <v>55</v>
      </c>
      <c r="M1295" s="4">
        <v>44503</v>
      </c>
      <c r="N1295">
        <f t="shared" si="81"/>
        <v>57</v>
      </c>
      <c r="O1295">
        <v>1</v>
      </c>
      <c r="P1295" t="e">
        <f>VLOOKUP(F1295,#REF!,3,FALSE)</f>
        <v>#REF!</v>
      </c>
      <c r="Q1295">
        <f t="shared" si="82"/>
        <v>0</v>
      </c>
      <c r="R1295" t="str">
        <f t="shared" si="83"/>
        <v/>
      </c>
      <c r="S1295" t="s">
        <v>38</v>
      </c>
      <c r="T1295">
        <v>1</v>
      </c>
      <c r="U1295">
        <v>1</v>
      </c>
      <c r="V1295" t="s">
        <v>38</v>
      </c>
      <c r="W1295">
        <v>9</v>
      </c>
      <c r="X1295">
        <v>41</v>
      </c>
      <c r="Y1295">
        <v>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 t="e">
        <f>VLOOKUP(A1295,#REF!,4,FALSE)</f>
        <v>#REF!</v>
      </c>
      <c r="AW1295" t="e">
        <f>VLOOKUP(A1295,#REF!,5,FALSE)</f>
        <v>#REF!</v>
      </c>
      <c r="AX1295">
        <f>SUMIF(量化书目统计!A:A,H1295,量化书目统计!G:G)</f>
        <v>0</v>
      </c>
    </row>
    <row r="1296" spans="1:50" x14ac:dyDescent="0.3">
      <c r="A1296" t="s">
        <v>4379</v>
      </c>
      <c r="B1296" t="s">
        <v>539</v>
      </c>
      <c r="C1296" t="s">
        <v>117</v>
      </c>
      <c r="D1296">
        <v>4</v>
      </c>
      <c r="E1296" t="s">
        <v>4397</v>
      </c>
      <c r="F1296" s="1" t="s">
        <v>4398</v>
      </c>
      <c r="G1296" t="s">
        <v>4399</v>
      </c>
      <c r="H1296" t="e">
        <f>VLOOKUP(F1296,#REF!,2,FALSE)</f>
        <v>#REF!</v>
      </c>
      <c r="I1296" t="s">
        <v>317</v>
      </c>
      <c r="J1296" s="4">
        <v>44296</v>
      </c>
      <c r="K1296" s="4">
        <v>44301</v>
      </c>
      <c r="L1296" s="3">
        <f t="shared" si="80"/>
        <v>5</v>
      </c>
      <c r="M1296" s="4">
        <v>44326</v>
      </c>
      <c r="N1296">
        <f t="shared" si="81"/>
        <v>30</v>
      </c>
      <c r="O1296">
        <v>1</v>
      </c>
      <c r="P1296" t="e">
        <f>VLOOKUP(F1296,#REF!,3,FALSE)</f>
        <v>#REF!</v>
      </c>
      <c r="Q1296">
        <f t="shared" si="82"/>
        <v>0</v>
      </c>
      <c r="R1296" t="str">
        <f t="shared" si="83"/>
        <v/>
      </c>
      <c r="S1296" t="s">
        <v>80</v>
      </c>
      <c r="T1296">
        <v>6</v>
      </c>
      <c r="U1296">
        <v>1</v>
      </c>
      <c r="V1296" t="s">
        <v>80</v>
      </c>
      <c r="W1296">
        <v>7</v>
      </c>
      <c r="X1296">
        <v>26</v>
      </c>
      <c r="Y1296">
        <v>15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e">
        <f>VLOOKUP(A1296,#REF!,4,FALSE)</f>
        <v>#REF!</v>
      </c>
      <c r="AW1296" t="e">
        <f>VLOOKUP(A1296,#REF!,5,FALSE)</f>
        <v>#REF!</v>
      </c>
      <c r="AX1296">
        <f>SUMIF(量化书目统计!A:A,H1296,量化书目统计!G:G)</f>
        <v>0</v>
      </c>
    </row>
    <row r="1297" spans="1:50" x14ac:dyDescent="0.3">
      <c r="A1297" t="s">
        <v>4379</v>
      </c>
      <c r="B1297" t="s">
        <v>539</v>
      </c>
      <c r="C1297" t="s">
        <v>117</v>
      </c>
      <c r="D1297">
        <v>4</v>
      </c>
      <c r="E1297" t="s">
        <v>4400</v>
      </c>
      <c r="F1297" s="1" t="s">
        <v>4401</v>
      </c>
      <c r="G1297" t="s">
        <v>4402</v>
      </c>
      <c r="H1297" t="e">
        <f>VLOOKUP(F1297,#REF!,2,FALSE)</f>
        <v>#REF!</v>
      </c>
      <c r="I1297" t="s">
        <v>42</v>
      </c>
      <c r="J1297" s="4">
        <v>44121</v>
      </c>
      <c r="K1297" s="4">
        <v>44175</v>
      </c>
      <c r="L1297" s="3">
        <f t="shared" si="80"/>
        <v>54</v>
      </c>
      <c r="M1297" s="4">
        <v>44176</v>
      </c>
      <c r="N1297">
        <f t="shared" si="81"/>
        <v>55</v>
      </c>
      <c r="O1297">
        <v>1</v>
      </c>
      <c r="P1297" t="e">
        <f>VLOOKUP(F1297,#REF!,3,FALSE)</f>
        <v>#REF!</v>
      </c>
      <c r="Q1297">
        <f t="shared" si="82"/>
        <v>0</v>
      </c>
      <c r="R1297" t="str">
        <f t="shared" si="83"/>
        <v/>
      </c>
      <c r="S1297" t="s">
        <v>28</v>
      </c>
      <c r="T1297">
        <v>6</v>
      </c>
      <c r="U1297">
        <v>1</v>
      </c>
      <c r="V1297" t="s">
        <v>28</v>
      </c>
      <c r="W1297">
        <v>14</v>
      </c>
      <c r="X1297">
        <v>6</v>
      </c>
      <c r="Y1297">
        <v>4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e">
        <f>VLOOKUP(A1297,#REF!,4,FALSE)</f>
        <v>#REF!</v>
      </c>
      <c r="AW1297" t="e">
        <f>VLOOKUP(A1297,#REF!,5,FALSE)</f>
        <v>#REF!</v>
      </c>
      <c r="AX1297">
        <f>SUMIF(量化书目统计!A:A,H1297,量化书目统计!G:G)</f>
        <v>0</v>
      </c>
    </row>
    <row r="1298" spans="1:50" x14ac:dyDescent="0.3">
      <c r="A1298" t="s">
        <v>4379</v>
      </c>
      <c r="B1298" t="s">
        <v>539</v>
      </c>
      <c r="C1298" t="s">
        <v>117</v>
      </c>
      <c r="D1298">
        <v>4</v>
      </c>
      <c r="E1298" t="s">
        <v>4400</v>
      </c>
      <c r="F1298" s="1" t="s">
        <v>4401</v>
      </c>
      <c r="G1298" t="s">
        <v>4402</v>
      </c>
      <c r="H1298" t="e">
        <f>VLOOKUP(F1298,#REF!,2,FALSE)</f>
        <v>#REF!</v>
      </c>
      <c r="I1298" t="s">
        <v>42</v>
      </c>
      <c r="J1298" s="4">
        <v>44175</v>
      </c>
      <c r="K1298" s="4">
        <v>44214</v>
      </c>
      <c r="L1298" s="3">
        <f t="shared" si="80"/>
        <v>39</v>
      </c>
      <c r="M1298" s="4">
        <v>44260</v>
      </c>
      <c r="N1298">
        <f t="shared" si="81"/>
        <v>85</v>
      </c>
      <c r="O1298">
        <v>1</v>
      </c>
      <c r="P1298" t="e">
        <f>VLOOKUP(F1298,#REF!,3,FALSE)</f>
        <v>#REF!</v>
      </c>
      <c r="Q1298">
        <f t="shared" si="82"/>
        <v>0</v>
      </c>
      <c r="R1298" t="str">
        <f t="shared" si="83"/>
        <v/>
      </c>
      <c r="S1298" t="s">
        <v>28</v>
      </c>
      <c r="T1298">
        <v>14</v>
      </c>
      <c r="U1298">
        <v>1</v>
      </c>
      <c r="V1298" t="s">
        <v>43</v>
      </c>
      <c r="X1298">
        <v>14</v>
      </c>
      <c r="Y1298">
        <v>15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e">
        <f>VLOOKUP(A1298,#REF!,4,FALSE)</f>
        <v>#REF!</v>
      </c>
      <c r="AW1298" t="e">
        <f>VLOOKUP(A1298,#REF!,5,FALSE)</f>
        <v>#REF!</v>
      </c>
      <c r="AX1298">
        <f>SUMIF(量化书目统计!A:A,H1298,量化书目统计!G:G)</f>
        <v>0</v>
      </c>
    </row>
    <row r="1299" spans="1:50" x14ac:dyDescent="0.3">
      <c r="A1299" t="s">
        <v>4379</v>
      </c>
      <c r="B1299" t="s">
        <v>539</v>
      </c>
      <c r="C1299" t="s">
        <v>117</v>
      </c>
      <c r="D1299">
        <v>4</v>
      </c>
      <c r="E1299" t="s">
        <v>4400</v>
      </c>
      <c r="F1299" s="1" t="s">
        <v>4401</v>
      </c>
      <c r="G1299" t="s">
        <v>4402</v>
      </c>
      <c r="H1299" t="e">
        <f>VLOOKUP(F1299,#REF!,2,FALSE)</f>
        <v>#REF!</v>
      </c>
      <c r="I1299" t="s">
        <v>42</v>
      </c>
      <c r="J1299" s="4">
        <v>44214</v>
      </c>
      <c r="K1299" s="4">
        <v>44282</v>
      </c>
      <c r="L1299" s="3">
        <f t="shared" si="80"/>
        <v>68</v>
      </c>
      <c r="M1299" s="4">
        <v>44287</v>
      </c>
      <c r="N1299">
        <f t="shared" si="81"/>
        <v>73</v>
      </c>
      <c r="O1299">
        <v>1</v>
      </c>
      <c r="P1299" t="e">
        <f>VLOOKUP(F1299,#REF!,3,FALSE)</f>
        <v>#REF!</v>
      </c>
      <c r="Q1299">
        <f t="shared" si="82"/>
        <v>0</v>
      </c>
      <c r="R1299" t="str">
        <f t="shared" si="83"/>
        <v/>
      </c>
      <c r="S1299" t="s">
        <v>43</v>
      </c>
      <c r="U1299">
        <v>1</v>
      </c>
      <c r="V1299" t="s">
        <v>80</v>
      </c>
      <c r="W1299">
        <v>4</v>
      </c>
      <c r="X1299">
        <v>20</v>
      </c>
      <c r="Y1299">
        <v>15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e">
        <f>VLOOKUP(A1299,#REF!,4,FALSE)</f>
        <v>#REF!</v>
      </c>
      <c r="AW1299" t="e">
        <f>VLOOKUP(A1299,#REF!,5,FALSE)</f>
        <v>#REF!</v>
      </c>
      <c r="AX1299">
        <f>SUMIF(量化书目统计!A:A,H1299,量化书目统计!G:G)</f>
        <v>0</v>
      </c>
    </row>
    <row r="1300" spans="1:50" x14ac:dyDescent="0.3">
      <c r="A1300" t="s">
        <v>4379</v>
      </c>
      <c r="B1300" t="s">
        <v>539</v>
      </c>
      <c r="C1300" t="s">
        <v>117</v>
      </c>
      <c r="D1300">
        <v>4</v>
      </c>
      <c r="E1300" t="s">
        <v>4400</v>
      </c>
      <c r="F1300" s="1" t="s">
        <v>4401</v>
      </c>
      <c r="G1300" t="s">
        <v>4402</v>
      </c>
      <c r="H1300" t="e">
        <f>VLOOKUP(F1300,#REF!,2,FALSE)</f>
        <v>#REF!</v>
      </c>
      <c r="I1300" t="s">
        <v>42</v>
      </c>
      <c r="J1300" s="4">
        <v>44282</v>
      </c>
      <c r="K1300" s="4">
        <v>44301</v>
      </c>
      <c r="L1300" s="3">
        <f t="shared" si="80"/>
        <v>19</v>
      </c>
      <c r="M1300" s="4">
        <v>44326</v>
      </c>
      <c r="N1300">
        <f t="shared" si="81"/>
        <v>44</v>
      </c>
      <c r="O1300">
        <v>1</v>
      </c>
      <c r="P1300" t="e">
        <f>VLOOKUP(F1300,#REF!,3,FALSE)</f>
        <v>#REF!</v>
      </c>
      <c r="Q1300">
        <f t="shared" si="82"/>
        <v>0</v>
      </c>
      <c r="R1300" t="str">
        <f t="shared" si="83"/>
        <v/>
      </c>
      <c r="S1300" t="s">
        <v>80</v>
      </c>
      <c r="T1300">
        <v>4</v>
      </c>
      <c r="U1300">
        <v>1</v>
      </c>
      <c r="V1300" t="s">
        <v>80</v>
      </c>
      <c r="W1300">
        <v>7</v>
      </c>
      <c r="X1300">
        <v>24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e">
        <f>VLOOKUP(A1300,#REF!,4,FALSE)</f>
        <v>#REF!</v>
      </c>
      <c r="AW1300" t="e">
        <f>VLOOKUP(A1300,#REF!,5,FALSE)</f>
        <v>#REF!</v>
      </c>
      <c r="AX1300">
        <f>SUMIF(量化书目统计!A:A,H1300,量化书目统计!G:G)</f>
        <v>0</v>
      </c>
    </row>
    <row r="1301" spans="1:50" x14ac:dyDescent="0.3">
      <c r="A1301" t="s">
        <v>4379</v>
      </c>
      <c r="B1301" t="s">
        <v>539</v>
      </c>
      <c r="C1301" t="s">
        <v>117</v>
      </c>
      <c r="D1301">
        <v>4</v>
      </c>
      <c r="E1301" t="s">
        <v>4403</v>
      </c>
      <c r="F1301" s="1" t="s">
        <v>4404</v>
      </c>
      <c r="G1301" t="s">
        <v>4405</v>
      </c>
      <c r="H1301" t="e">
        <f>VLOOKUP(F1301,#REF!,2,FALSE)</f>
        <v>#REF!</v>
      </c>
      <c r="I1301" t="s">
        <v>231</v>
      </c>
      <c r="J1301" s="4">
        <v>44349</v>
      </c>
      <c r="K1301" s="4">
        <v>44446</v>
      </c>
      <c r="L1301" s="3">
        <f t="shared" si="80"/>
        <v>97</v>
      </c>
      <c r="M1301" s="4">
        <v>44446</v>
      </c>
      <c r="N1301">
        <f t="shared" si="81"/>
        <v>97</v>
      </c>
      <c r="O1301">
        <v>1</v>
      </c>
      <c r="P1301" t="e">
        <f>VLOOKUP(F1301,#REF!,3,FALSE)</f>
        <v>#REF!</v>
      </c>
      <c r="Q1301">
        <f t="shared" si="82"/>
        <v>0</v>
      </c>
      <c r="R1301" t="str">
        <f t="shared" si="83"/>
        <v/>
      </c>
      <c r="S1301" t="s">
        <v>80</v>
      </c>
      <c r="T1301">
        <v>14</v>
      </c>
      <c r="U1301">
        <v>1</v>
      </c>
      <c r="V1301" t="s">
        <v>38</v>
      </c>
      <c r="W1301">
        <v>1</v>
      </c>
      <c r="X1301">
        <v>34</v>
      </c>
      <c r="Y1301">
        <v>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e">
        <f>VLOOKUP(A1301,#REF!,4,FALSE)</f>
        <v>#REF!</v>
      </c>
      <c r="AW1301" t="e">
        <f>VLOOKUP(A1301,#REF!,5,FALSE)</f>
        <v>#REF!</v>
      </c>
      <c r="AX1301">
        <f>SUMIF(量化书目统计!A:A,H1301,量化书目统计!G:G)</f>
        <v>0</v>
      </c>
    </row>
    <row r="1302" spans="1:50" x14ac:dyDescent="0.3">
      <c r="A1302" t="s">
        <v>4379</v>
      </c>
      <c r="B1302" t="s">
        <v>539</v>
      </c>
      <c r="C1302" t="s">
        <v>117</v>
      </c>
      <c r="D1302">
        <v>4</v>
      </c>
      <c r="E1302" t="s">
        <v>4403</v>
      </c>
      <c r="F1302" s="1" t="s">
        <v>4404</v>
      </c>
      <c r="G1302" t="s">
        <v>4405</v>
      </c>
      <c r="H1302" t="e">
        <f>VLOOKUP(F1302,#REF!,2,FALSE)</f>
        <v>#REF!</v>
      </c>
      <c r="I1302" t="s">
        <v>231</v>
      </c>
      <c r="J1302" s="4">
        <v>44446</v>
      </c>
      <c r="K1302" s="4">
        <v>44501</v>
      </c>
      <c r="L1302" s="3">
        <f t="shared" si="80"/>
        <v>55</v>
      </c>
      <c r="M1302" s="4">
        <v>44503</v>
      </c>
      <c r="N1302">
        <f t="shared" si="81"/>
        <v>57</v>
      </c>
      <c r="O1302">
        <v>1</v>
      </c>
      <c r="P1302" t="e">
        <f>VLOOKUP(F1302,#REF!,3,FALSE)</f>
        <v>#REF!</v>
      </c>
      <c r="Q1302">
        <f t="shared" si="82"/>
        <v>0</v>
      </c>
      <c r="R1302" t="str">
        <f t="shared" si="83"/>
        <v/>
      </c>
      <c r="S1302" t="s">
        <v>38</v>
      </c>
      <c r="T1302">
        <v>1</v>
      </c>
      <c r="U1302">
        <v>1</v>
      </c>
      <c r="V1302" t="s">
        <v>38</v>
      </c>
      <c r="W1302">
        <v>9</v>
      </c>
      <c r="X1302">
        <v>41</v>
      </c>
      <c r="Y1302">
        <v>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e">
        <f>VLOOKUP(A1302,#REF!,4,FALSE)</f>
        <v>#REF!</v>
      </c>
      <c r="AW1302" t="e">
        <f>VLOOKUP(A1302,#REF!,5,FALSE)</f>
        <v>#REF!</v>
      </c>
      <c r="AX1302">
        <f>SUMIF(量化书目统计!A:A,H1302,量化书目统计!G:G)</f>
        <v>0</v>
      </c>
    </row>
    <row r="1303" spans="1:50" x14ac:dyDescent="0.3">
      <c r="A1303" t="s">
        <v>4379</v>
      </c>
      <c r="B1303" t="s">
        <v>539</v>
      </c>
      <c r="C1303" t="s">
        <v>117</v>
      </c>
      <c r="D1303">
        <v>4</v>
      </c>
      <c r="E1303" t="s">
        <v>674</v>
      </c>
      <c r="F1303" s="1" t="s">
        <v>4406</v>
      </c>
      <c r="G1303" t="s">
        <v>4407</v>
      </c>
      <c r="H1303" t="e">
        <f>VLOOKUP(F1303,#REF!,2,FALSE)</f>
        <v>#REF!</v>
      </c>
      <c r="I1303" t="s">
        <v>32</v>
      </c>
      <c r="J1303" s="4">
        <v>44261</v>
      </c>
      <c r="K1303" s="4">
        <v>44265</v>
      </c>
      <c r="L1303" s="3">
        <f t="shared" si="80"/>
        <v>4</v>
      </c>
      <c r="M1303" s="4">
        <v>44291</v>
      </c>
      <c r="N1303">
        <f t="shared" si="81"/>
        <v>30</v>
      </c>
      <c r="O1303">
        <v>1</v>
      </c>
      <c r="P1303" t="e">
        <f>VLOOKUP(F1303,#REF!,3,FALSE)</f>
        <v>#REF!</v>
      </c>
      <c r="Q1303">
        <f t="shared" si="82"/>
        <v>0</v>
      </c>
      <c r="R1303" t="str">
        <f t="shared" si="83"/>
        <v/>
      </c>
      <c r="S1303" t="s">
        <v>80</v>
      </c>
      <c r="T1303">
        <v>1</v>
      </c>
      <c r="U1303">
        <v>1</v>
      </c>
      <c r="V1303" t="s">
        <v>80</v>
      </c>
      <c r="W1303">
        <v>2</v>
      </c>
      <c r="X1303">
        <v>21</v>
      </c>
      <c r="Y1303">
        <v>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e">
        <f>VLOOKUP(A1303,#REF!,4,FALSE)</f>
        <v>#REF!</v>
      </c>
      <c r="AW1303" t="e">
        <f>VLOOKUP(A1303,#REF!,5,FALSE)</f>
        <v>#REF!</v>
      </c>
      <c r="AX1303">
        <f>SUMIF(量化书目统计!A:A,H1303,量化书目统计!G:G)</f>
        <v>0</v>
      </c>
    </row>
    <row r="1304" spans="1:50" x14ac:dyDescent="0.3">
      <c r="A1304" t="s">
        <v>4379</v>
      </c>
      <c r="B1304" t="s">
        <v>539</v>
      </c>
      <c r="C1304" t="s">
        <v>117</v>
      </c>
      <c r="D1304">
        <v>4</v>
      </c>
      <c r="E1304" t="s">
        <v>4408</v>
      </c>
      <c r="F1304" s="1" t="s">
        <v>4409</v>
      </c>
      <c r="G1304" t="s">
        <v>4410</v>
      </c>
      <c r="H1304" t="e">
        <f>VLOOKUP(F1304,#REF!,2,FALSE)</f>
        <v>#REF!</v>
      </c>
      <c r="I1304" t="s">
        <v>42</v>
      </c>
      <c r="J1304" s="4">
        <v>44121</v>
      </c>
      <c r="K1304" s="4">
        <v>44170</v>
      </c>
      <c r="L1304" s="3">
        <f t="shared" si="80"/>
        <v>49</v>
      </c>
      <c r="M1304" s="4">
        <v>44176</v>
      </c>
      <c r="N1304">
        <f t="shared" si="81"/>
        <v>55</v>
      </c>
      <c r="O1304">
        <v>1</v>
      </c>
      <c r="P1304" t="e">
        <f>VLOOKUP(F1304,#REF!,3,FALSE)</f>
        <v>#REF!</v>
      </c>
      <c r="Q1304">
        <f t="shared" si="82"/>
        <v>0</v>
      </c>
      <c r="R1304" t="str">
        <f t="shared" si="83"/>
        <v/>
      </c>
      <c r="S1304" t="s">
        <v>28</v>
      </c>
      <c r="T1304">
        <v>6</v>
      </c>
      <c r="U1304">
        <v>1</v>
      </c>
      <c r="V1304" t="s">
        <v>28</v>
      </c>
      <c r="W1304">
        <v>13</v>
      </c>
      <c r="X1304">
        <v>6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e">
        <f>VLOOKUP(A1304,#REF!,4,FALSE)</f>
        <v>#REF!</v>
      </c>
      <c r="AW1304" t="e">
        <f>VLOOKUP(A1304,#REF!,5,FALSE)</f>
        <v>#REF!</v>
      </c>
      <c r="AX1304">
        <f>SUMIF(量化书目统计!A:A,H1304,量化书目统计!G:G)</f>
        <v>0</v>
      </c>
    </row>
    <row r="1305" spans="1:50" x14ac:dyDescent="0.3">
      <c r="A1305" t="s">
        <v>4379</v>
      </c>
      <c r="B1305" t="s">
        <v>539</v>
      </c>
      <c r="C1305" t="s">
        <v>117</v>
      </c>
      <c r="D1305">
        <v>4</v>
      </c>
      <c r="E1305" t="s">
        <v>719</v>
      </c>
      <c r="F1305" s="1" t="s">
        <v>4411</v>
      </c>
      <c r="G1305" t="s">
        <v>4412</v>
      </c>
      <c r="H1305" t="e">
        <f>VLOOKUP(F1305,#REF!,2,FALSE)</f>
        <v>#REF!</v>
      </c>
      <c r="I1305" t="s">
        <v>49</v>
      </c>
      <c r="J1305" s="4">
        <v>44367</v>
      </c>
      <c r="K1305" s="4">
        <v>44373</v>
      </c>
      <c r="L1305" s="3">
        <f t="shared" si="80"/>
        <v>6</v>
      </c>
      <c r="M1305" s="4">
        <v>44397</v>
      </c>
      <c r="N1305">
        <f t="shared" si="81"/>
        <v>30</v>
      </c>
      <c r="O1305">
        <v>1</v>
      </c>
      <c r="P1305" t="e">
        <f>VLOOKUP(F1305,#REF!,3,FALSE)</f>
        <v>#REF!</v>
      </c>
      <c r="Q1305">
        <f t="shared" si="82"/>
        <v>0</v>
      </c>
      <c r="R1305" t="str">
        <f t="shared" si="83"/>
        <v/>
      </c>
      <c r="S1305" t="s">
        <v>80</v>
      </c>
      <c r="T1305">
        <v>16</v>
      </c>
      <c r="U1305">
        <v>1</v>
      </c>
      <c r="V1305" t="s">
        <v>80</v>
      </c>
      <c r="W1305">
        <v>17</v>
      </c>
      <c r="X1305">
        <v>36</v>
      </c>
      <c r="Y1305">
        <v>21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 t="e">
        <f>VLOOKUP(A1305,#REF!,4,FALSE)</f>
        <v>#REF!</v>
      </c>
      <c r="AW1305" t="e">
        <f>VLOOKUP(A1305,#REF!,5,FALSE)</f>
        <v>#REF!</v>
      </c>
      <c r="AX1305">
        <f>SUMIF(量化书目统计!A:A,H1305,量化书目统计!G:G)</f>
        <v>0</v>
      </c>
    </row>
    <row r="1306" spans="1:50" x14ac:dyDescent="0.3">
      <c r="A1306" t="s">
        <v>4379</v>
      </c>
      <c r="B1306" t="s">
        <v>539</v>
      </c>
      <c r="C1306" t="s">
        <v>117</v>
      </c>
      <c r="D1306">
        <v>4</v>
      </c>
      <c r="E1306" t="s">
        <v>4413</v>
      </c>
      <c r="F1306" s="1" t="s">
        <v>4414</v>
      </c>
      <c r="G1306" t="s">
        <v>4415</v>
      </c>
      <c r="H1306" t="e">
        <f>VLOOKUP(F1306,#REF!,2,FALSE)</f>
        <v>#REF!</v>
      </c>
      <c r="I1306" t="s">
        <v>32</v>
      </c>
      <c r="J1306" s="4">
        <v>44118</v>
      </c>
      <c r="K1306" s="4">
        <v>44175</v>
      </c>
      <c r="L1306" s="3">
        <f t="shared" si="80"/>
        <v>57</v>
      </c>
      <c r="M1306" s="4">
        <v>44176</v>
      </c>
      <c r="N1306">
        <f t="shared" si="81"/>
        <v>58</v>
      </c>
      <c r="O1306">
        <v>1</v>
      </c>
      <c r="P1306" t="e">
        <f>VLOOKUP(F1306,#REF!,3,FALSE)</f>
        <v>#REF!</v>
      </c>
      <c r="Q1306">
        <f t="shared" si="82"/>
        <v>0</v>
      </c>
      <c r="R1306" t="str">
        <f t="shared" si="83"/>
        <v/>
      </c>
      <c r="S1306" t="s">
        <v>28</v>
      </c>
      <c r="T1306">
        <v>6</v>
      </c>
      <c r="U1306">
        <v>1</v>
      </c>
      <c r="V1306" t="s">
        <v>28</v>
      </c>
      <c r="W1306">
        <v>14</v>
      </c>
      <c r="X1306">
        <v>6</v>
      </c>
      <c r="Y1306">
        <v>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e">
        <f>VLOOKUP(A1306,#REF!,4,FALSE)</f>
        <v>#REF!</v>
      </c>
      <c r="AW1306" t="e">
        <f>VLOOKUP(A1306,#REF!,5,FALSE)</f>
        <v>#REF!</v>
      </c>
      <c r="AX1306">
        <f>SUMIF(量化书目统计!A:A,H1306,量化书目统计!G:G)</f>
        <v>0</v>
      </c>
    </row>
    <row r="1307" spans="1:50" x14ac:dyDescent="0.3">
      <c r="A1307" t="s">
        <v>4379</v>
      </c>
      <c r="B1307" t="s">
        <v>539</v>
      </c>
      <c r="C1307" t="s">
        <v>117</v>
      </c>
      <c r="D1307">
        <v>4</v>
      </c>
      <c r="E1307" t="s">
        <v>2510</v>
      </c>
      <c r="F1307" s="1" t="s">
        <v>2511</v>
      </c>
      <c r="G1307" t="s">
        <v>2512</v>
      </c>
      <c r="H1307" t="e">
        <f>VLOOKUP(F1307,#REF!,2,FALSE)</f>
        <v>#REF!</v>
      </c>
      <c r="I1307" t="s">
        <v>53</v>
      </c>
      <c r="J1307" s="4">
        <v>44453</v>
      </c>
      <c r="K1307" s="4">
        <v>44577</v>
      </c>
      <c r="L1307" s="3">
        <f t="shared" si="80"/>
        <v>124</v>
      </c>
      <c r="M1307" s="4">
        <v>44624</v>
      </c>
      <c r="N1307">
        <f t="shared" si="81"/>
        <v>171</v>
      </c>
      <c r="O1307">
        <v>1</v>
      </c>
      <c r="P1307" t="e">
        <f>VLOOKUP(F1307,#REF!,3,FALSE)</f>
        <v>#REF!</v>
      </c>
      <c r="Q1307">
        <f t="shared" si="82"/>
        <v>0</v>
      </c>
      <c r="R1307" t="str">
        <f t="shared" si="83"/>
        <v/>
      </c>
      <c r="S1307" t="s">
        <v>38</v>
      </c>
      <c r="T1307">
        <v>2</v>
      </c>
      <c r="U1307">
        <v>1</v>
      </c>
      <c r="V1307" t="s">
        <v>43</v>
      </c>
      <c r="X1307">
        <v>42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e">
        <f>VLOOKUP(A1307,#REF!,4,FALSE)</f>
        <v>#REF!</v>
      </c>
      <c r="AW1307" t="e">
        <f>VLOOKUP(A1307,#REF!,5,FALSE)</f>
        <v>#REF!</v>
      </c>
      <c r="AX1307">
        <f>SUMIF(量化书目统计!A:A,H1307,量化书目统计!G:G)</f>
        <v>0</v>
      </c>
    </row>
    <row r="1308" spans="1:50" x14ac:dyDescent="0.3">
      <c r="A1308" t="s">
        <v>4379</v>
      </c>
      <c r="B1308" t="s">
        <v>539</v>
      </c>
      <c r="C1308" t="s">
        <v>117</v>
      </c>
      <c r="D1308">
        <v>4</v>
      </c>
      <c r="E1308" t="s">
        <v>4416</v>
      </c>
      <c r="F1308" s="1" t="s">
        <v>4417</v>
      </c>
      <c r="G1308" t="s">
        <v>4418</v>
      </c>
      <c r="H1308" t="e">
        <f>VLOOKUP(F1308,#REF!,2,FALSE)</f>
        <v>#REF!</v>
      </c>
      <c r="I1308" t="s">
        <v>49</v>
      </c>
      <c r="J1308" s="4">
        <v>44456</v>
      </c>
      <c r="K1308" s="4">
        <v>44459</v>
      </c>
      <c r="L1308" s="3">
        <f t="shared" si="80"/>
        <v>3</v>
      </c>
      <c r="M1308" s="4">
        <v>44487</v>
      </c>
      <c r="N1308">
        <f t="shared" si="81"/>
        <v>31</v>
      </c>
      <c r="O1308">
        <v>1</v>
      </c>
      <c r="P1308" t="e">
        <f>VLOOKUP(F1308,#REF!,3,FALSE)</f>
        <v>#REF!</v>
      </c>
      <c r="Q1308">
        <f t="shared" si="82"/>
        <v>0</v>
      </c>
      <c r="R1308" t="str">
        <f t="shared" si="83"/>
        <v/>
      </c>
      <c r="S1308" t="s">
        <v>38</v>
      </c>
      <c r="T1308">
        <v>2</v>
      </c>
      <c r="U1308">
        <v>1</v>
      </c>
      <c r="V1308" t="s">
        <v>38</v>
      </c>
      <c r="W1308">
        <v>3</v>
      </c>
      <c r="X1308">
        <v>42</v>
      </c>
      <c r="Y1308">
        <v>11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e">
        <f>VLOOKUP(A1308,#REF!,4,FALSE)</f>
        <v>#REF!</v>
      </c>
      <c r="AW1308" t="e">
        <f>VLOOKUP(A1308,#REF!,5,FALSE)</f>
        <v>#REF!</v>
      </c>
      <c r="AX1308">
        <f>SUMIF(量化书目统计!A:A,H1308,量化书目统计!G:G)</f>
        <v>0</v>
      </c>
    </row>
    <row r="1309" spans="1:50" x14ac:dyDescent="0.3">
      <c r="A1309" t="s">
        <v>4379</v>
      </c>
      <c r="B1309" t="s">
        <v>539</v>
      </c>
      <c r="C1309" t="s">
        <v>117</v>
      </c>
      <c r="D1309">
        <v>4</v>
      </c>
      <c r="E1309" t="s">
        <v>4419</v>
      </c>
      <c r="F1309" s="1" t="s">
        <v>4420</v>
      </c>
      <c r="G1309" t="s">
        <v>4421</v>
      </c>
      <c r="H1309" t="e">
        <f>VLOOKUP(F1309,#REF!,2,FALSE)</f>
        <v>#REF!</v>
      </c>
      <c r="I1309" t="s">
        <v>32</v>
      </c>
      <c r="J1309" s="4">
        <v>44446</v>
      </c>
      <c r="K1309" s="4">
        <v>44446</v>
      </c>
      <c r="L1309" s="3">
        <f t="shared" si="80"/>
        <v>0</v>
      </c>
      <c r="M1309" s="4">
        <v>44476</v>
      </c>
      <c r="N1309">
        <f t="shared" si="81"/>
        <v>30</v>
      </c>
      <c r="O1309">
        <v>1</v>
      </c>
      <c r="P1309" t="e">
        <f>VLOOKUP(F1309,#REF!,3,FALSE)</f>
        <v>#REF!</v>
      </c>
      <c r="Q1309">
        <f t="shared" si="82"/>
        <v>0</v>
      </c>
      <c r="R1309" t="str">
        <f t="shared" si="83"/>
        <v/>
      </c>
      <c r="S1309" t="s">
        <v>38</v>
      </c>
      <c r="T1309">
        <v>1</v>
      </c>
      <c r="U1309">
        <v>1</v>
      </c>
      <c r="V1309" t="s">
        <v>38</v>
      </c>
      <c r="W1309">
        <v>1</v>
      </c>
      <c r="X1309">
        <v>41</v>
      </c>
      <c r="Y1309">
        <v>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e">
        <f>VLOOKUP(A1309,#REF!,4,FALSE)</f>
        <v>#REF!</v>
      </c>
      <c r="AW1309" t="e">
        <f>VLOOKUP(A1309,#REF!,5,FALSE)</f>
        <v>#REF!</v>
      </c>
      <c r="AX1309">
        <f>SUMIF(量化书目统计!A:A,H1309,量化书目统计!G:G)</f>
        <v>0</v>
      </c>
    </row>
    <row r="1310" spans="1:50" x14ac:dyDescent="0.3">
      <c r="A1310" t="s">
        <v>4379</v>
      </c>
      <c r="B1310" t="s">
        <v>539</v>
      </c>
      <c r="C1310" t="s">
        <v>117</v>
      </c>
      <c r="D1310">
        <v>4</v>
      </c>
      <c r="E1310" t="s">
        <v>3100</v>
      </c>
      <c r="F1310" s="1" t="s">
        <v>3101</v>
      </c>
      <c r="G1310" t="s">
        <v>3102</v>
      </c>
      <c r="H1310" t="e">
        <f>VLOOKUP(F1310,#REF!,2,FALSE)</f>
        <v>#REF!</v>
      </c>
      <c r="I1310" t="s">
        <v>49</v>
      </c>
      <c r="J1310" s="4">
        <v>44456</v>
      </c>
      <c r="K1310" s="4">
        <v>44459</v>
      </c>
      <c r="L1310" s="3">
        <f t="shared" si="80"/>
        <v>3</v>
      </c>
      <c r="M1310" s="4">
        <v>44487</v>
      </c>
      <c r="N1310">
        <f t="shared" si="81"/>
        <v>31</v>
      </c>
      <c r="O1310">
        <v>1</v>
      </c>
      <c r="P1310" t="e">
        <f>VLOOKUP(F1310,#REF!,3,FALSE)</f>
        <v>#REF!</v>
      </c>
      <c r="Q1310">
        <f t="shared" si="82"/>
        <v>0</v>
      </c>
      <c r="R1310" t="str">
        <f t="shared" si="83"/>
        <v/>
      </c>
      <c r="S1310" t="s">
        <v>38</v>
      </c>
      <c r="T1310">
        <v>2</v>
      </c>
      <c r="U1310">
        <v>1</v>
      </c>
      <c r="V1310" t="s">
        <v>38</v>
      </c>
      <c r="W1310">
        <v>3</v>
      </c>
      <c r="X1310">
        <v>42</v>
      </c>
      <c r="Y1310">
        <v>15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e">
        <f>VLOOKUP(A1310,#REF!,4,FALSE)</f>
        <v>#REF!</v>
      </c>
      <c r="AW1310" t="e">
        <f>VLOOKUP(A1310,#REF!,5,FALSE)</f>
        <v>#REF!</v>
      </c>
      <c r="AX1310">
        <f>SUMIF(量化书目统计!A:A,H1310,量化书目统计!G:G)</f>
        <v>0</v>
      </c>
    </row>
    <row r="1311" spans="1:50" x14ac:dyDescent="0.3">
      <c r="A1311" t="s">
        <v>4379</v>
      </c>
      <c r="B1311" t="s">
        <v>539</v>
      </c>
      <c r="C1311" t="s">
        <v>117</v>
      </c>
      <c r="D1311">
        <v>4</v>
      </c>
      <c r="E1311" t="s">
        <v>4422</v>
      </c>
      <c r="F1311" s="1" t="s">
        <v>4423</v>
      </c>
      <c r="G1311" t="s">
        <v>4424</v>
      </c>
      <c r="H1311" t="e">
        <f>VLOOKUP(F1311,#REF!,2,FALSE)</f>
        <v>#REF!</v>
      </c>
      <c r="I1311" t="s">
        <v>231</v>
      </c>
      <c r="J1311" s="4">
        <v>44446</v>
      </c>
      <c r="K1311" s="4">
        <v>44501</v>
      </c>
      <c r="L1311" s="3">
        <f t="shared" si="80"/>
        <v>55</v>
      </c>
      <c r="M1311" s="4">
        <v>44503</v>
      </c>
      <c r="N1311">
        <f t="shared" si="81"/>
        <v>57</v>
      </c>
      <c r="O1311">
        <v>1</v>
      </c>
      <c r="P1311" t="e">
        <f>VLOOKUP(F1311,#REF!,3,FALSE)</f>
        <v>#REF!</v>
      </c>
      <c r="Q1311">
        <f t="shared" si="82"/>
        <v>0</v>
      </c>
      <c r="R1311" t="str">
        <f t="shared" si="83"/>
        <v/>
      </c>
      <c r="S1311" t="s">
        <v>38</v>
      </c>
      <c r="T1311">
        <v>1</v>
      </c>
      <c r="U1311">
        <v>1</v>
      </c>
      <c r="V1311" t="s">
        <v>38</v>
      </c>
      <c r="W1311">
        <v>9</v>
      </c>
      <c r="X1311">
        <v>41</v>
      </c>
      <c r="Y1311">
        <v>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e">
        <f>VLOOKUP(A1311,#REF!,4,FALSE)</f>
        <v>#REF!</v>
      </c>
      <c r="AW1311" t="e">
        <f>VLOOKUP(A1311,#REF!,5,FALSE)</f>
        <v>#REF!</v>
      </c>
      <c r="AX1311">
        <f>SUMIF(量化书目统计!A:A,H1311,量化书目统计!G:G)</f>
        <v>0</v>
      </c>
    </row>
    <row r="1312" spans="1:50" x14ac:dyDescent="0.3">
      <c r="A1312" t="s">
        <v>4379</v>
      </c>
      <c r="B1312" t="s">
        <v>539</v>
      </c>
      <c r="C1312" t="s">
        <v>117</v>
      </c>
      <c r="D1312">
        <v>4</v>
      </c>
      <c r="E1312" t="s">
        <v>4425</v>
      </c>
      <c r="F1312" s="1" t="s">
        <v>4426</v>
      </c>
      <c r="G1312" t="s">
        <v>4427</v>
      </c>
      <c r="H1312" t="e">
        <f>VLOOKUP(F1312,#REF!,2,FALSE)</f>
        <v>#REF!</v>
      </c>
      <c r="I1312" t="s">
        <v>158</v>
      </c>
      <c r="J1312" s="4">
        <v>44192</v>
      </c>
      <c r="K1312" s="4">
        <v>44214</v>
      </c>
      <c r="L1312" s="3">
        <f t="shared" si="80"/>
        <v>22</v>
      </c>
      <c r="M1312" s="4">
        <v>44260</v>
      </c>
      <c r="N1312">
        <f t="shared" si="81"/>
        <v>68</v>
      </c>
      <c r="O1312">
        <v>1</v>
      </c>
      <c r="P1312" t="e">
        <f>VLOOKUP(F1312,#REF!,3,FALSE)</f>
        <v>#REF!</v>
      </c>
      <c r="Q1312">
        <f t="shared" si="82"/>
        <v>0</v>
      </c>
      <c r="R1312" t="str">
        <f t="shared" si="83"/>
        <v/>
      </c>
      <c r="S1312" t="s">
        <v>28</v>
      </c>
      <c r="T1312">
        <v>17</v>
      </c>
      <c r="U1312">
        <v>1</v>
      </c>
      <c r="V1312" t="s">
        <v>43</v>
      </c>
      <c r="X1312">
        <v>17</v>
      </c>
      <c r="Y1312">
        <v>4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e">
        <f>VLOOKUP(A1312,#REF!,4,FALSE)</f>
        <v>#REF!</v>
      </c>
      <c r="AW1312" t="e">
        <f>VLOOKUP(A1312,#REF!,5,FALSE)</f>
        <v>#REF!</v>
      </c>
      <c r="AX1312">
        <f>SUMIF(量化书目统计!A:A,H1312,量化书目统计!G:G)</f>
        <v>0</v>
      </c>
    </row>
    <row r="1313" spans="1:50" x14ac:dyDescent="0.3">
      <c r="A1313" t="s">
        <v>4379</v>
      </c>
      <c r="B1313" t="s">
        <v>539</v>
      </c>
      <c r="C1313" t="s">
        <v>117</v>
      </c>
      <c r="D1313">
        <v>4</v>
      </c>
      <c r="E1313" t="s">
        <v>4425</v>
      </c>
      <c r="F1313" s="1" t="s">
        <v>4426</v>
      </c>
      <c r="G1313" t="s">
        <v>4427</v>
      </c>
      <c r="H1313" t="e">
        <f>VLOOKUP(F1313,#REF!,2,FALSE)</f>
        <v>#REF!</v>
      </c>
      <c r="I1313" t="s">
        <v>158</v>
      </c>
      <c r="J1313" s="4">
        <v>44214</v>
      </c>
      <c r="K1313" s="4">
        <v>44282</v>
      </c>
      <c r="L1313" s="3">
        <f t="shared" si="80"/>
        <v>68</v>
      </c>
      <c r="M1313" s="4">
        <v>44287</v>
      </c>
      <c r="N1313">
        <f t="shared" si="81"/>
        <v>73</v>
      </c>
      <c r="O1313">
        <v>1</v>
      </c>
      <c r="P1313" t="e">
        <f>VLOOKUP(F1313,#REF!,3,FALSE)</f>
        <v>#REF!</v>
      </c>
      <c r="Q1313">
        <f t="shared" si="82"/>
        <v>0</v>
      </c>
      <c r="R1313" t="str">
        <f t="shared" si="83"/>
        <v/>
      </c>
      <c r="S1313" t="s">
        <v>43</v>
      </c>
      <c r="U1313">
        <v>1</v>
      </c>
      <c r="V1313" t="s">
        <v>80</v>
      </c>
      <c r="W1313">
        <v>4</v>
      </c>
      <c r="X1313">
        <v>20</v>
      </c>
      <c r="Y1313">
        <v>11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e">
        <f>VLOOKUP(A1313,#REF!,4,FALSE)</f>
        <v>#REF!</v>
      </c>
      <c r="AW1313" t="e">
        <f>VLOOKUP(A1313,#REF!,5,FALSE)</f>
        <v>#REF!</v>
      </c>
      <c r="AX1313">
        <f>SUMIF(量化书目统计!A:A,H1313,量化书目统计!G:G)</f>
        <v>0</v>
      </c>
    </row>
    <row r="1314" spans="1:50" x14ac:dyDescent="0.3">
      <c r="A1314" t="s">
        <v>4379</v>
      </c>
      <c r="B1314" t="s">
        <v>539</v>
      </c>
      <c r="C1314" t="s">
        <v>117</v>
      </c>
      <c r="D1314">
        <v>4</v>
      </c>
      <c r="E1314" t="s">
        <v>4425</v>
      </c>
      <c r="F1314" s="1" t="s">
        <v>4426</v>
      </c>
      <c r="G1314" t="s">
        <v>4427</v>
      </c>
      <c r="H1314" t="e">
        <f>VLOOKUP(F1314,#REF!,2,FALSE)</f>
        <v>#REF!</v>
      </c>
      <c r="I1314" t="s">
        <v>158</v>
      </c>
      <c r="J1314" s="4">
        <v>44282</v>
      </c>
      <c r="K1314" s="4">
        <v>44323</v>
      </c>
      <c r="L1314" s="3">
        <f t="shared" si="80"/>
        <v>41</v>
      </c>
      <c r="M1314" s="4">
        <v>44326</v>
      </c>
      <c r="N1314">
        <f t="shared" si="81"/>
        <v>44</v>
      </c>
      <c r="O1314">
        <v>1</v>
      </c>
      <c r="P1314" t="e">
        <f>VLOOKUP(F1314,#REF!,3,FALSE)</f>
        <v>#REF!</v>
      </c>
      <c r="Q1314">
        <f t="shared" si="82"/>
        <v>0</v>
      </c>
      <c r="R1314" t="str">
        <f t="shared" si="83"/>
        <v/>
      </c>
      <c r="S1314" t="s">
        <v>80</v>
      </c>
      <c r="T1314">
        <v>4</v>
      </c>
      <c r="U1314">
        <v>1</v>
      </c>
      <c r="V1314" t="s">
        <v>80</v>
      </c>
      <c r="W1314">
        <v>10</v>
      </c>
      <c r="X1314">
        <v>24</v>
      </c>
      <c r="Y1314">
        <v>11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e">
        <f>VLOOKUP(A1314,#REF!,4,FALSE)</f>
        <v>#REF!</v>
      </c>
      <c r="AW1314" t="e">
        <f>VLOOKUP(A1314,#REF!,5,FALSE)</f>
        <v>#REF!</v>
      </c>
      <c r="AX1314">
        <f>SUMIF(量化书目统计!A:A,H1314,量化书目统计!G:G)</f>
        <v>0</v>
      </c>
    </row>
    <row r="1315" spans="1:50" x14ac:dyDescent="0.3">
      <c r="A1315" t="s">
        <v>4379</v>
      </c>
      <c r="B1315" t="s">
        <v>539</v>
      </c>
      <c r="C1315" t="s">
        <v>117</v>
      </c>
      <c r="D1315">
        <v>4</v>
      </c>
      <c r="E1315" t="s">
        <v>4425</v>
      </c>
      <c r="F1315" s="1" t="s">
        <v>4426</v>
      </c>
      <c r="G1315" t="s">
        <v>4427</v>
      </c>
      <c r="H1315" t="e">
        <f>VLOOKUP(F1315,#REF!,2,FALSE)</f>
        <v>#REF!</v>
      </c>
      <c r="I1315" t="s">
        <v>158</v>
      </c>
      <c r="J1315" s="4">
        <v>44323</v>
      </c>
      <c r="K1315" s="4">
        <v>44446</v>
      </c>
      <c r="L1315" s="3">
        <f t="shared" si="80"/>
        <v>123</v>
      </c>
      <c r="M1315" s="4">
        <v>44446</v>
      </c>
      <c r="N1315">
        <f t="shared" si="81"/>
        <v>123</v>
      </c>
      <c r="O1315">
        <v>1</v>
      </c>
      <c r="P1315" t="e">
        <f>VLOOKUP(F1315,#REF!,3,FALSE)</f>
        <v>#REF!</v>
      </c>
      <c r="Q1315">
        <f t="shared" si="82"/>
        <v>0</v>
      </c>
      <c r="R1315" t="str">
        <f t="shared" si="83"/>
        <v/>
      </c>
      <c r="S1315" t="s">
        <v>80</v>
      </c>
      <c r="T1315">
        <v>10</v>
      </c>
      <c r="U1315">
        <v>1</v>
      </c>
      <c r="V1315" t="s">
        <v>38</v>
      </c>
      <c r="W1315">
        <v>1</v>
      </c>
      <c r="X1315">
        <v>30</v>
      </c>
      <c r="Y1315">
        <v>14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e">
        <f>VLOOKUP(A1315,#REF!,4,FALSE)</f>
        <v>#REF!</v>
      </c>
      <c r="AW1315" t="e">
        <f>VLOOKUP(A1315,#REF!,5,FALSE)</f>
        <v>#REF!</v>
      </c>
      <c r="AX1315">
        <f>SUMIF(量化书目统计!A:A,H1315,量化书目统计!G:G)</f>
        <v>0</v>
      </c>
    </row>
    <row r="1316" spans="1:50" x14ac:dyDescent="0.3">
      <c r="A1316" t="s">
        <v>4379</v>
      </c>
      <c r="B1316" t="s">
        <v>539</v>
      </c>
      <c r="C1316" t="s">
        <v>117</v>
      </c>
      <c r="D1316">
        <v>4</v>
      </c>
      <c r="E1316" t="s">
        <v>4425</v>
      </c>
      <c r="F1316" s="1" t="s">
        <v>4426</v>
      </c>
      <c r="G1316" t="s">
        <v>4427</v>
      </c>
      <c r="H1316" t="e">
        <f>VLOOKUP(F1316,#REF!,2,FALSE)</f>
        <v>#REF!</v>
      </c>
      <c r="I1316" t="s">
        <v>158</v>
      </c>
      <c r="J1316" s="4">
        <v>44446</v>
      </c>
      <c r="K1316" s="4">
        <v>44501</v>
      </c>
      <c r="L1316" s="3">
        <f t="shared" si="80"/>
        <v>55</v>
      </c>
      <c r="M1316" s="4">
        <v>44503</v>
      </c>
      <c r="N1316">
        <f t="shared" si="81"/>
        <v>57</v>
      </c>
      <c r="O1316">
        <v>1</v>
      </c>
      <c r="P1316" t="e">
        <f>VLOOKUP(F1316,#REF!,3,FALSE)</f>
        <v>#REF!</v>
      </c>
      <c r="Q1316">
        <f t="shared" si="82"/>
        <v>0</v>
      </c>
      <c r="R1316" t="str">
        <f t="shared" si="83"/>
        <v/>
      </c>
      <c r="S1316" t="s">
        <v>38</v>
      </c>
      <c r="T1316">
        <v>1</v>
      </c>
      <c r="U1316">
        <v>1</v>
      </c>
      <c r="V1316" t="s">
        <v>38</v>
      </c>
      <c r="W1316">
        <v>9</v>
      </c>
      <c r="X1316">
        <v>41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e">
        <f>VLOOKUP(A1316,#REF!,4,FALSE)</f>
        <v>#REF!</v>
      </c>
      <c r="AW1316" t="e">
        <f>VLOOKUP(A1316,#REF!,5,FALSE)</f>
        <v>#REF!</v>
      </c>
      <c r="AX1316">
        <f>SUMIF(量化书目统计!A:A,H1316,量化书目统计!G:G)</f>
        <v>0</v>
      </c>
    </row>
    <row r="1317" spans="1:50" x14ac:dyDescent="0.3">
      <c r="A1317" t="s">
        <v>4379</v>
      </c>
      <c r="B1317" t="s">
        <v>539</v>
      </c>
      <c r="C1317" t="s">
        <v>117</v>
      </c>
      <c r="D1317">
        <v>4</v>
      </c>
      <c r="E1317" t="s">
        <v>1716</v>
      </c>
      <c r="F1317" s="1" t="s">
        <v>4428</v>
      </c>
      <c r="G1317" t="s">
        <v>4429</v>
      </c>
      <c r="H1317" t="e">
        <f>VLOOKUP(F1317,#REF!,2,FALSE)</f>
        <v>#REF!</v>
      </c>
      <c r="I1317" t="s">
        <v>32</v>
      </c>
      <c r="J1317" s="4">
        <v>44261</v>
      </c>
      <c r="K1317" s="4">
        <v>44265</v>
      </c>
      <c r="L1317" s="3">
        <f t="shared" si="80"/>
        <v>4</v>
      </c>
      <c r="M1317" s="4">
        <v>44291</v>
      </c>
      <c r="N1317">
        <f t="shared" si="81"/>
        <v>30</v>
      </c>
      <c r="O1317">
        <v>1</v>
      </c>
      <c r="P1317" t="e">
        <f>VLOOKUP(F1317,#REF!,3,FALSE)</f>
        <v>#REF!</v>
      </c>
      <c r="Q1317">
        <f t="shared" si="82"/>
        <v>0</v>
      </c>
      <c r="R1317" t="str">
        <f t="shared" si="83"/>
        <v/>
      </c>
      <c r="S1317" t="s">
        <v>80</v>
      </c>
      <c r="T1317">
        <v>1</v>
      </c>
      <c r="U1317">
        <v>1</v>
      </c>
      <c r="V1317" t="s">
        <v>80</v>
      </c>
      <c r="W1317">
        <v>2</v>
      </c>
      <c r="X1317">
        <v>21</v>
      </c>
      <c r="Y1317">
        <v>11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e">
        <f>VLOOKUP(A1317,#REF!,4,FALSE)</f>
        <v>#REF!</v>
      </c>
      <c r="AW1317" t="e">
        <f>VLOOKUP(A1317,#REF!,5,FALSE)</f>
        <v>#REF!</v>
      </c>
      <c r="AX1317">
        <f>SUMIF(量化书目统计!A:A,H1317,量化书目统计!G:G)</f>
        <v>0</v>
      </c>
    </row>
    <row r="1318" spans="1:50" x14ac:dyDescent="0.3">
      <c r="A1318" t="s">
        <v>4379</v>
      </c>
      <c r="B1318" t="s">
        <v>539</v>
      </c>
      <c r="C1318" t="s">
        <v>117</v>
      </c>
      <c r="D1318">
        <v>4</v>
      </c>
      <c r="E1318" t="s">
        <v>1716</v>
      </c>
      <c r="F1318" s="1" t="s">
        <v>4428</v>
      </c>
      <c r="G1318" t="s">
        <v>4429</v>
      </c>
      <c r="H1318" t="e">
        <f>VLOOKUP(F1318,#REF!,2,FALSE)</f>
        <v>#REF!</v>
      </c>
      <c r="I1318" t="s">
        <v>32</v>
      </c>
      <c r="J1318" s="4">
        <v>44366</v>
      </c>
      <c r="K1318" s="4">
        <v>44366</v>
      </c>
      <c r="L1318" s="3">
        <f t="shared" si="80"/>
        <v>0</v>
      </c>
      <c r="M1318" s="4">
        <v>44396</v>
      </c>
      <c r="N1318">
        <f t="shared" si="81"/>
        <v>30</v>
      </c>
      <c r="O1318">
        <v>1</v>
      </c>
      <c r="P1318" t="e">
        <f>VLOOKUP(F1318,#REF!,3,FALSE)</f>
        <v>#REF!</v>
      </c>
      <c r="Q1318">
        <f t="shared" si="82"/>
        <v>0</v>
      </c>
      <c r="R1318" t="str">
        <f t="shared" si="83"/>
        <v/>
      </c>
      <c r="S1318" t="s">
        <v>80</v>
      </c>
      <c r="T1318">
        <v>16</v>
      </c>
      <c r="U1318">
        <v>1</v>
      </c>
      <c r="V1318" t="s">
        <v>80</v>
      </c>
      <c r="W1318">
        <v>16</v>
      </c>
      <c r="X1318">
        <v>36</v>
      </c>
      <c r="Y1318">
        <v>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e">
        <f>VLOOKUP(A1318,#REF!,4,FALSE)</f>
        <v>#REF!</v>
      </c>
      <c r="AW1318" t="e">
        <f>VLOOKUP(A1318,#REF!,5,FALSE)</f>
        <v>#REF!</v>
      </c>
      <c r="AX1318">
        <f>SUMIF(量化书目统计!A:A,H1318,量化书目统计!G:G)</f>
        <v>0</v>
      </c>
    </row>
    <row r="1319" spans="1:50" x14ac:dyDescent="0.3">
      <c r="A1319" t="s">
        <v>4379</v>
      </c>
      <c r="B1319" t="s">
        <v>539</v>
      </c>
      <c r="C1319" t="s">
        <v>117</v>
      </c>
      <c r="D1319">
        <v>4</v>
      </c>
      <c r="E1319" t="s">
        <v>4430</v>
      </c>
      <c r="F1319" s="1" t="s">
        <v>4431</v>
      </c>
      <c r="G1319" t="s">
        <v>4432</v>
      </c>
      <c r="H1319" t="e">
        <f>VLOOKUP(F1319,#REF!,2,FALSE)</f>
        <v>#REF!</v>
      </c>
      <c r="I1319" t="s">
        <v>317</v>
      </c>
      <c r="J1319" s="4">
        <v>44296</v>
      </c>
      <c r="K1319" s="4">
        <v>44323</v>
      </c>
      <c r="L1319" s="3">
        <f t="shared" si="80"/>
        <v>27</v>
      </c>
      <c r="M1319" s="4">
        <v>44326</v>
      </c>
      <c r="N1319">
        <f t="shared" si="81"/>
        <v>30</v>
      </c>
      <c r="O1319">
        <v>1</v>
      </c>
      <c r="P1319" t="e">
        <f>VLOOKUP(F1319,#REF!,3,FALSE)</f>
        <v>#REF!</v>
      </c>
      <c r="Q1319">
        <f t="shared" si="82"/>
        <v>0</v>
      </c>
      <c r="R1319" t="str">
        <f t="shared" si="83"/>
        <v/>
      </c>
      <c r="S1319" t="s">
        <v>80</v>
      </c>
      <c r="T1319">
        <v>6</v>
      </c>
      <c r="U1319">
        <v>1</v>
      </c>
      <c r="V1319" t="s">
        <v>80</v>
      </c>
      <c r="W1319">
        <v>10</v>
      </c>
      <c r="X1319">
        <v>26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e">
        <f>VLOOKUP(A1319,#REF!,4,FALSE)</f>
        <v>#REF!</v>
      </c>
      <c r="AW1319" t="e">
        <f>VLOOKUP(A1319,#REF!,5,FALSE)</f>
        <v>#REF!</v>
      </c>
      <c r="AX1319">
        <f>SUMIF(量化书目统计!A:A,H1319,量化书目统计!G:G)</f>
        <v>0</v>
      </c>
    </row>
    <row r="1320" spans="1:50" x14ac:dyDescent="0.3">
      <c r="A1320" t="s">
        <v>4379</v>
      </c>
      <c r="B1320" t="s">
        <v>539</v>
      </c>
      <c r="C1320" t="s">
        <v>117</v>
      </c>
      <c r="D1320">
        <v>4</v>
      </c>
      <c r="E1320" t="s">
        <v>4430</v>
      </c>
      <c r="F1320" s="1" t="s">
        <v>4431</v>
      </c>
      <c r="G1320" t="s">
        <v>4432</v>
      </c>
      <c r="H1320" t="e">
        <f>VLOOKUP(F1320,#REF!,2,FALSE)</f>
        <v>#REF!</v>
      </c>
      <c r="I1320" t="s">
        <v>317</v>
      </c>
      <c r="J1320" s="4">
        <v>44323</v>
      </c>
      <c r="K1320" s="4">
        <v>44369</v>
      </c>
      <c r="L1320" s="3">
        <f t="shared" si="80"/>
        <v>46</v>
      </c>
      <c r="M1320" s="4">
        <v>44382</v>
      </c>
      <c r="N1320">
        <f t="shared" si="81"/>
        <v>59</v>
      </c>
      <c r="O1320">
        <v>1</v>
      </c>
      <c r="P1320" t="e">
        <f>VLOOKUP(F1320,#REF!,3,FALSE)</f>
        <v>#REF!</v>
      </c>
      <c r="Q1320">
        <f t="shared" si="82"/>
        <v>0</v>
      </c>
      <c r="R1320" t="str">
        <f t="shared" si="83"/>
        <v/>
      </c>
      <c r="S1320" t="s">
        <v>80</v>
      </c>
      <c r="T1320">
        <v>10</v>
      </c>
      <c r="U1320">
        <v>1</v>
      </c>
      <c r="V1320" t="s">
        <v>80</v>
      </c>
      <c r="W1320">
        <v>17</v>
      </c>
      <c r="X1320">
        <v>30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e">
        <f>VLOOKUP(A1320,#REF!,4,FALSE)</f>
        <v>#REF!</v>
      </c>
      <c r="AW1320" t="e">
        <f>VLOOKUP(A1320,#REF!,5,FALSE)</f>
        <v>#REF!</v>
      </c>
      <c r="AX1320">
        <f>SUMIF(量化书目统计!A:A,H1320,量化书目统计!G:G)</f>
        <v>0</v>
      </c>
    </row>
    <row r="1321" spans="1:50" x14ac:dyDescent="0.3">
      <c r="A1321" t="s">
        <v>4379</v>
      </c>
      <c r="B1321" t="s">
        <v>539</v>
      </c>
      <c r="C1321" t="s">
        <v>117</v>
      </c>
      <c r="D1321">
        <v>4</v>
      </c>
      <c r="E1321" t="s">
        <v>4433</v>
      </c>
      <c r="F1321" s="1" t="s">
        <v>4434</v>
      </c>
      <c r="G1321" t="s">
        <v>4435</v>
      </c>
      <c r="H1321" t="e">
        <f>VLOOKUP(F1321,#REF!,2,FALSE)</f>
        <v>#REF!</v>
      </c>
      <c r="I1321" t="s">
        <v>65</v>
      </c>
      <c r="J1321" s="4">
        <v>44261</v>
      </c>
      <c r="K1321" s="4">
        <v>44276</v>
      </c>
      <c r="L1321" s="3">
        <f t="shared" si="80"/>
        <v>15</v>
      </c>
      <c r="M1321" s="4">
        <v>44291</v>
      </c>
      <c r="N1321">
        <f t="shared" si="81"/>
        <v>30</v>
      </c>
      <c r="O1321">
        <v>1</v>
      </c>
      <c r="P1321" t="e">
        <f>VLOOKUP(F1321,#REF!,3,FALSE)</f>
        <v>#REF!</v>
      </c>
      <c r="Q1321">
        <f t="shared" si="82"/>
        <v>0</v>
      </c>
      <c r="R1321" t="str">
        <f t="shared" si="83"/>
        <v/>
      </c>
      <c r="S1321" t="s">
        <v>80</v>
      </c>
      <c r="T1321">
        <v>1</v>
      </c>
      <c r="U1321">
        <v>1</v>
      </c>
      <c r="V1321" t="s">
        <v>80</v>
      </c>
      <c r="W1321">
        <v>3</v>
      </c>
      <c r="X1321">
        <v>21</v>
      </c>
      <c r="Y1321">
        <v>4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e">
        <f>VLOOKUP(A1321,#REF!,4,FALSE)</f>
        <v>#REF!</v>
      </c>
      <c r="AW1321" t="e">
        <f>VLOOKUP(A1321,#REF!,5,FALSE)</f>
        <v>#REF!</v>
      </c>
      <c r="AX1321">
        <f>SUMIF(量化书目统计!A:A,H1321,量化书目统计!G:G)</f>
        <v>0</v>
      </c>
    </row>
    <row r="1322" spans="1:50" x14ac:dyDescent="0.3">
      <c r="A1322" t="s">
        <v>4379</v>
      </c>
      <c r="B1322" t="s">
        <v>539</v>
      </c>
      <c r="C1322" t="s">
        <v>117</v>
      </c>
      <c r="D1322">
        <v>4</v>
      </c>
      <c r="E1322" t="s">
        <v>4436</v>
      </c>
      <c r="F1322" s="1" t="s">
        <v>4437</v>
      </c>
      <c r="G1322" t="s">
        <v>4438</v>
      </c>
      <c r="H1322" t="e">
        <f>VLOOKUP(F1322,#REF!,2,FALSE)</f>
        <v>#REF!</v>
      </c>
      <c r="I1322" t="s">
        <v>32</v>
      </c>
      <c r="J1322" s="4">
        <v>44162</v>
      </c>
      <c r="K1322" s="4">
        <v>44168</v>
      </c>
      <c r="L1322" s="3">
        <f t="shared" si="80"/>
        <v>6</v>
      </c>
      <c r="M1322" s="4">
        <v>44193</v>
      </c>
      <c r="N1322">
        <f t="shared" si="81"/>
        <v>31</v>
      </c>
      <c r="O1322">
        <v>1</v>
      </c>
      <c r="P1322" t="e">
        <f>VLOOKUP(F1322,#REF!,3,FALSE)</f>
        <v>#REF!</v>
      </c>
      <c r="Q1322">
        <f t="shared" si="82"/>
        <v>0</v>
      </c>
      <c r="R1322" t="str">
        <f t="shared" si="83"/>
        <v/>
      </c>
      <c r="S1322" t="s">
        <v>28</v>
      </c>
      <c r="T1322">
        <v>12</v>
      </c>
      <c r="U1322">
        <v>1</v>
      </c>
      <c r="V1322" t="s">
        <v>28</v>
      </c>
      <c r="W1322">
        <v>13</v>
      </c>
      <c r="X1322">
        <v>12</v>
      </c>
      <c r="Y1322">
        <v>15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e">
        <f>VLOOKUP(A1322,#REF!,4,FALSE)</f>
        <v>#REF!</v>
      </c>
      <c r="AW1322" t="e">
        <f>VLOOKUP(A1322,#REF!,5,FALSE)</f>
        <v>#REF!</v>
      </c>
      <c r="AX1322">
        <f>SUMIF(量化书目统计!A:A,H1322,量化书目统计!G:G)</f>
        <v>0</v>
      </c>
    </row>
    <row r="1323" spans="1:50" x14ac:dyDescent="0.3">
      <c r="A1323" t="s">
        <v>4379</v>
      </c>
      <c r="B1323" t="s">
        <v>539</v>
      </c>
      <c r="C1323" t="s">
        <v>117</v>
      </c>
      <c r="D1323">
        <v>4</v>
      </c>
      <c r="E1323" t="s">
        <v>1784</v>
      </c>
      <c r="F1323" s="1" t="s">
        <v>1785</v>
      </c>
      <c r="G1323" t="s">
        <v>1786</v>
      </c>
      <c r="H1323" t="e">
        <f>VLOOKUP(F1323,#REF!,2,FALSE)</f>
        <v>#REF!</v>
      </c>
      <c r="I1323" t="s">
        <v>32</v>
      </c>
      <c r="J1323" s="4">
        <v>44191</v>
      </c>
      <c r="K1323" s="4">
        <v>44214</v>
      </c>
      <c r="L1323" s="3">
        <f t="shared" si="80"/>
        <v>23</v>
      </c>
      <c r="M1323" s="4">
        <v>44260</v>
      </c>
      <c r="N1323">
        <f t="shared" si="81"/>
        <v>69</v>
      </c>
      <c r="O1323">
        <v>1</v>
      </c>
      <c r="P1323" t="e">
        <f>VLOOKUP(F1323,#REF!,3,FALSE)</f>
        <v>#REF!</v>
      </c>
      <c r="Q1323">
        <f t="shared" si="82"/>
        <v>0</v>
      </c>
      <c r="R1323" t="str">
        <f t="shared" si="83"/>
        <v/>
      </c>
      <c r="S1323" t="s">
        <v>28</v>
      </c>
      <c r="T1323">
        <v>16</v>
      </c>
      <c r="U1323">
        <v>1</v>
      </c>
      <c r="V1323" t="s">
        <v>43</v>
      </c>
      <c r="X1323">
        <v>16</v>
      </c>
      <c r="Y1323">
        <v>11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e">
        <f>VLOOKUP(A1323,#REF!,4,FALSE)</f>
        <v>#REF!</v>
      </c>
      <c r="AW1323" t="e">
        <f>VLOOKUP(A1323,#REF!,5,FALSE)</f>
        <v>#REF!</v>
      </c>
      <c r="AX1323">
        <f>SUMIF(量化书目统计!A:A,H1323,量化书目统计!G:G)</f>
        <v>0</v>
      </c>
    </row>
    <row r="1324" spans="1:50" x14ac:dyDescent="0.3">
      <c r="A1324" t="s">
        <v>4379</v>
      </c>
      <c r="B1324" t="s">
        <v>539</v>
      </c>
      <c r="C1324" t="s">
        <v>117</v>
      </c>
      <c r="D1324">
        <v>4</v>
      </c>
      <c r="E1324" t="s">
        <v>1784</v>
      </c>
      <c r="F1324" s="1" t="s">
        <v>1785</v>
      </c>
      <c r="G1324" t="s">
        <v>1786</v>
      </c>
      <c r="H1324" t="e">
        <f>VLOOKUP(F1324,#REF!,2,FALSE)</f>
        <v>#REF!</v>
      </c>
      <c r="I1324" t="s">
        <v>32</v>
      </c>
      <c r="J1324" s="4">
        <v>44214</v>
      </c>
      <c r="K1324" s="4">
        <v>44257</v>
      </c>
      <c r="L1324" s="3">
        <f t="shared" si="80"/>
        <v>43</v>
      </c>
      <c r="M1324" s="4">
        <v>44263</v>
      </c>
      <c r="N1324">
        <f t="shared" si="81"/>
        <v>49</v>
      </c>
      <c r="O1324">
        <v>1</v>
      </c>
      <c r="P1324" t="e">
        <f>VLOOKUP(F1324,#REF!,3,FALSE)</f>
        <v>#REF!</v>
      </c>
      <c r="Q1324">
        <f t="shared" si="82"/>
        <v>0</v>
      </c>
      <c r="R1324" t="str">
        <f t="shared" si="83"/>
        <v/>
      </c>
      <c r="S1324" t="s">
        <v>43</v>
      </c>
      <c r="U1324">
        <v>1</v>
      </c>
      <c r="V1324" t="s">
        <v>80</v>
      </c>
      <c r="W1324">
        <v>1</v>
      </c>
      <c r="X1324">
        <v>20</v>
      </c>
      <c r="Y1324">
        <v>11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e">
        <f>VLOOKUP(A1324,#REF!,4,FALSE)</f>
        <v>#REF!</v>
      </c>
      <c r="AW1324" t="e">
        <f>VLOOKUP(A1324,#REF!,5,FALSE)</f>
        <v>#REF!</v>
      </c>
      <c r="AX1324">
        <f>SUMIF(量化书目统计!A:A,H1324,量化书目统计!G:G)</f>
        <v>0</v>
      </c>
    </row>
    <row r="1325" spans="1:50" x14ac:dyDescent="0.3">
      <c r="A1325" t="s">
        <v>4379</v>
      </c>
      <c r="B1325" t="s">
        <v>539</v>
      </c>
      <c r="C1325" t="s">
        <v>117</v>
      </c>
      <c r="D1325">
        <v>4</v>
      </c>
      <c r="E1325" t="s">
        <v>1130</v>
      </c>
      <c r="F1325" s="1" t="s">
        <v>1131</v>
      </c>
      <c r="G1325" t="s">
        <v>1132</v>
      </c>
      <c r="H1325" t="e">
        <f>VLOOKUP(F1325,#REF!,2,FALSE)</f>
        <v>#REF!</v>
      </c>
      <c r="I1325" t="s">
        <v>32</v>
      </c>
      <c r="J1325" s="4">
        <v>44446</v>
      </c>
      <c r="K1325" s="4">
        <v>44501</v>
      </c>
      <c r="L1325" s="3">
        <f t="shared" si="80"/>
        <v>55</v>
      </c>
      <c r="M1325" s="4">
        <v>44503</v>
      </c>
      <c r="N1325">
        <f t="shared" si="81"/>
        <v>57</v>
      </c>
      <c r="O1325">
        <v>1</v>
      </c>
      <c r="P1325" t="e">
        <f>VLOOKUP(F1325,#REF!,3,FALSE)</f>
        <v>#REF!</v>
      </c>
      <c r="Q1325">
        <f t="shared" si="82"/>
        <v>0</v>
      </c>
      <c r="R1325" t="str">
        <f t="shared" si="83"/>
        <v/>
      </c>
      <c r="S1325" t="s">
        <v>38</v>
      </c>
      <c r="T1325">
        <v>1</v>
      </c>
      <c r="U1325">
        <v>1</v>
      </c>
      <c r="V1325" t="s">
        <v>38</v>
      </c>
      <c r="W1325">
        <v>9</v>
      </c>
      <c r="X1325">
        <v>41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e">
        <f>VLOOKUP(A1325,#REF!,4,FALSE)</f>
        <v>#REF!</v>
      </c>
      <c r="AW1325" t="e">
        <f>VLOOKUP(A1325,#REF!,5,FALSE)</f>
        <v>#REF!</v>
      </c>
      <c r="AX1325">
        <f>SUMIF(量化书目统计!A:A,H1325,量化书目统计!G:G)</f>
        <v>0</v>
      </c>
    </row>
    <row r="1326" spans="1:50" x14ac:dyDescent="0.3">
      <c r="A1326" t="s">
        <v>4379</v>
      </c>
      <c r="B1326" t="s">
        <v>539</v>
      </c>
      <c r="C1326" t="s">
        <v>117</v>
      </c>
      <c r="D1326">
        <v>4</v>
      </c>
      <c r="E1326" t="s">
        <v>1761</v>
      </c>
      <c r="F1326" s="1" t="s">
        <v>1762</v>
      </c>
      <c r="G1326" t="s">
        <v>1763</v>
      </c>
      <c r="H1326" t="e">
        <f>VLOOKUP(F1326,#REF!,2,FALSE)</f>
        <v>#REF!</v>
      </c>
      <c r="I1326" t="s">
        <v>49</v>
      </c>
      <c r="J1326" s="4">
        <v>44367</v>
      </c>
      <c r="K1326" s="4">
        <v>44373</v>
      </c>
      <c r="L1326" s="3">
        <f t="shared" si="80"/>
        <v>6</v>
      </c>
      <c r="M1326" s="4">
        <v>44397</v>
      </c>
      <c r="N1326">
        <f t="shared" si="81"/>
        <v>30</v>
      </c>
      <c r="O1326">
        <v>1</v>
      </c>
      <c r="P1326" t="e">
        <f>VLOOKUP(F1326,#REF!,3,FALSE)</f>
        <v>#REF!</v>
      </c>
      <c r="Q1326">
        <f t="shared" si="82"/>
        <v>0</v>
      </c>
      <c r="R1326" t="str">
        <f t="shared" si="83"/>
        <v/>
      </c>
      <c r="S1326" t="s">
        <v>80</v>
      </c>
      <c r="T1326">
        <v>16</v>
      </c>
      <c r="U1326">
        <v>1</v>
      </c>
      <c r="V1326" t="s">
        <v>80</v>
      </c>
      <c r="W1326">
        <v>17</v>
      </c>
      <c r="X1326">
        <v>36</v>
      </c>
      <c r="Y1326">
        <v>11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e">
        <f>VLOOKUP(A1326,#REF!,4,FALSE)</f>
        <v>#REF!</v>
      </c>
      <c r="AW1326" t="e">
        <f>VLOOKUP(A1326,#REF!,5,FALSE)</f>
        <v>#REF!</v>
      </c>
      <c r="AX1326">
        <f>SUMIF(量化书目统计!A:A,H1326,量化书目统计!G:G)</f>
        <v>0</v>
      </c>
    </row>
    <row r="1327" spans="1:50" x14ac:dyDescent="0.3">
      <c r="A1327" t="s">
        <v>4379</v>
      </c>
      <c r="B1327" t="s">
        <v>539</v>
      </c>
      <c r="C1327" t="s">
        <v>117</v>
      </c>
      <c r="D1327">
        <v>4</v>
      </c>
      <c r="E1327" t="s">
        <v>381</v>
      </c>
      <c r="F1327" s="1" t="s">
        <v>4439</v>
      </c>
      <c r="G1327" t="s">
        <v>4440</v>
      </c>
      <c r="H1327" t="e">
        <f>VLOOKUP(F1327,#REF!,2,FALSE)</f>
        <v>#REF!</v>
      </c>
      <c r="I1327" t="s">
        <v>49</v>
      </c>
      <c r="J1327" s="4">
        <v>44367</v>
      </c>
      <c r="K1327" s="4">
        <v>44373</v>
      </c>
      <c r="L1327" s="3">
        <f t="shared" si="80"/>
        <v>6</v>
      </c>
      <c r="M1327" s="4">
        <v>44397</v>
      </c>
      <c r="N1327">
        <f t="shared" si="81"/>
        <v>30</v>
      </c>
      <c r="O1327">
        <v>1</v>
      </c>
      <c r="P1327" t="e">
        <f>VLOOKUP(F1327,#REF!,3,FALSE)</f>
        <v>#REF!</v>
      </c>
      <c r="Q1327">
        <f t="shared" si="82"/>
        <v>0</v>
      </c>
      <c r="R1327" t="str">
        <f t="shared" si="83"/>
        <v/>
      </c>
      <c r="S1327" t="s">
        <v>80</v>
      </c>
      <c r="T1327">
        <v>16</v>
      </c>
      <c r="U1327">
        <v>1</v>
      </c>
      <c r="V1327" t="s">
        <v>80</v>
      </c>
      <c r="W1327">
        <v>17</v>
      </c>
      <c r="X1327">
        <v>36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e">
        <f>VLOOKUP(A1327,#REF!,4,FALSE)</f>
        <v>#REF!</v>
      </c>
      <c r="AW1327" t="e">
        <f>VLOOKUP(A1327,#REF!,5,FALSE)</f>
        <v>#REF!</v>
      </c>
      <c r="AX1327">
        <f>SUMIF(量化书目统计!A:A,H1327,量化书目统计!G:G)</f>
        <v>0</v>
      </c>
    </row>
    <row r="1328" spans="1:50" x14ac:dyDescent="0.3">
      <c r="A1328" t="s">
        <v>4379</v>
      </c>
      <c r="B1328" t="s">
        <v>539</v>
      </c>
      <c r="C1328" t="s">
        <v>117</v>
      </c>
      <c r="D1328">
        <v>4</v>
      </c>
      <c r="E1328" t="s">
        <v>4441</v>
      </c>
      <c r="F1328" s="1" t="s">
        <v>4442</v>
      </c>
      <c r="G1328" t="s">
        <v>4443</v>
      </c>
      <c r="H1328" t="e">
        <f>VLOOKUP(F1328,#REF!,2,FALSE)</f>
        <v>#REF!</v>
      </c>
      <c r="I1328" t="s">
        <v>49</v>
      </c>
      <c r="J1328" s="4">
        <v>44165</v>
      </c>
      <c r="K1328" s="4">
        <v>44166</v>
      </c>
      <c r="L1328" s="3">
        <f t="shared" si="80"/>
        <v>1</v>
      </c>
      <c r="M1328" s="4">
        <v>44195</v>
      </c>
      <c r="N1328">
        <f t="shared" si="81"/>
        <v>30</v>
      </c>
      <c r="O1328">
        <v>1</v>
      </c>
      <c r="P1328" t="e">
        <f>VLOOKUP(F1328,#REF!,3,FALSE)</f>
        <v>#REF!</v>
      </c>
      <c r="Q1328">
        <f t="shared" si="82"/>
        <v>0</v>
      </c>
      <c r="R1328" t="str">
        <f t="shared" si="83"/>
        <v/>
      </c>
      <c r="S1328" t="s">
        <v>28</v>
      </c>
      <c r="T1328">
        <v>13</v>
      </c>
      <c r="U1328">
        <v>1</v>
      </c>
      <c r="V1328" t="s">
        <v>28</v>
      </c>
      <c r="W1328">
        <v>13</v>
      </c>
      <c r="X1328">
        <v>13</v>
      </c>
      <c r="Y1328">
        <v>15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e">
        <f>VLOOKUP(A1328,#REF!,4,FALSE)</f>
        <v>#REF!</v>
      </c>
      <c r="AW1328" t="e">
        <f>VLOOKUP(A1328,#REF!,5,FALSE)</f>
        <v>#REF!</v>
      </c>
      <c r="AX1328">
        <f>SUMIF(量化书目统计!A:A,H1328,量化书目统计!G:G)</f>
        <v>0</v>
      </c>
    </row>
    <row r="1329" spans="1:50" x14ac:dyDescent="0.3">
      <c r="A1329" t="s">
        <v>4379</v>
      </c>
      <c r="B1329" t="s">
        <v>539</v>
      </c>
      <c r="C1329" t="s">
        <v>117</v>
      </c>
      <c r="D1329">
        <v>4</v>
      </c>
      <c r="E1329" t="s">
        <v>4444</v>
      </c>
      <c r="F1329" s="1" t="s">
        <v>4445</v>
      </c>
      <c r="G1329" t="s">
        <v>4446</v>
      </c>
      <c r="H1329" t="e">
        <f>VLOOKUP(F1329,#REF!,2,FALSE)</f>
        <v>#REF!</v>
      </c>
      <c r="I1329" t="s">
        <v>32</v>
      </c>
      <c r="J1329" s="4">
        <v>44446</v>
      </c>
      <c r="K1329" s="4">
        <v>44501</v>
      </c>
      <c r="L1329" s="3">
        <f t="shared" si="80"/>
        <v>55</v>
      </c>
      <c r="M1329" s="4">
        <v>44503</v>
      </c>
      <c r="N1329">
        <f t="shared" si="81"/>
        <v>57</v>
      </c>
      <c r="O1329">
        <v>1</v>
      </c>
      <c r="P1329" t="e">
        <f>VLOOKUP(F1329,#REF!,3,FALSE)</f>
        <v>#REF!</v>
      </c>
      <c r="Q1329">
        <f t="shared" si="82"/>
        <v>0</v>
      </c>
      <c r="R1329" t="str">
        <f t="shared" si="83"/>
        <v/>
      </c>
      <c r="S1329" t="s">
        <v>38</v>
      </c>
      <c r="T1329">
        <v>1</v>
      </c>
      <c r="U1329">
        <v>1</v>
      </c>
      <c r="V1329" t="s">
        <v>38</v>
      </c>
      <c r="W1329">
        <v>9</v>
      </c>
      <c r="X1329">
        <v>41</v>
      </c>
      <c r="Y1329">
        <v>11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e">
        <f>VLOOKUP(A1329,#REF!,4,FALSE)</f>
        <v>#REF!</v>
      </c>
      <c r="AW1329" t="e">
        <f>VLOOKUP(A1329,#REF!,5,FALSE)</f>
        <v>#REF!</v>
      </c>
      <c r="AX1329">
        <f>SUMIF(量化书目统计!A:A,H1329,量化书目统计!G:G)</f>
        <v>0</v>
      </c>
    </row>
    <row r="1330" spans="1:50" x14ac:dyDescent="0.3">
      <c r="A1330" t="s">
        <v>4379</v>
      </c>
      <c r="B1330" t="s">
        <v>539</v>
      </c>
      <c r="C1330" t="s">
        <v>117</v>
      </c>
      <c r="D1330">
        <v>4</v>
      </c>
      <c r="E1330" t="s">
        <v>2835</v>
      </c>
      <c r="F1330" s="1" t="s">
        <v>2836</v>
      </c>
      <c r="G1330" t="s">
        <v>2837</v>
      </c>
      <c r="H1330" t="e">
        <f>VLOOKUP(F1330,#REF!,2,FALSE)</f>
        <v>#REF!</v>
      </c>
      <c r="I1330" t="s">
        <v>32</v>
      </c>
      <c r="J1330" s="4">
        <v>44456</v>
      </c>
      <c r="K1330" s="4">
        <v>44456</v>
      </c>
      <c r="L1330" s="3">
        <f t="shared" si="80"/>
        <v>0</v>
      </c>
      <c r="M1330" s="4">
        <v>44487</v>
      </c>
      <c r="N1330">
        <f t="shared" si="81"/>
        <v>31</v>
      </c>
      <c r="O1330">
        <v>1</v>
      </c>
      <c r="P1330" t="e">
        <f>VLOOKUP(F1330,#REF!,3,FALSE)</f>
        <v>#REF!</v>
      </c>
      <c r="Q1330">
        <f t="shared" si="82"/>
        <v>0</v>
      </c>
      <c r="R1330" t="str">
        <f t="shared" si="83"/>
        <v/>
      </c>
      <c r="S1330" t="s">
        <v>38</v>
      </c>
      <c r="T1330">
        <v>2</v>
      </c>
      <c r="U1330">
        <v>1</v>
      </c>
      <c r="V1330" t="s">
        <v>38</v>
      </c>
      <c r="W1330">
        <v>2</v>
      </c>
      <c r="X1330">
        <v>42</v>
      </c>
      <c r="Y1330">
        <v>14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e">
        <f>VLOOKUP(A1330,#REF!,4,FALSE)</f>
        <v>#REF!</v>
      </c>
      <c r="AW1330" t="e">
        <f>VLOOKUP(A1330,#REF!,5,FALSE)</f>
        <v>#REF!</v>
      </c>
      <c r="AX1330">
        <f>SUMIF(量化书目统计!A:A,H1330,量化书目统计!G:G)</f>
        <v>0</v>
      </c>
    </row>
    <row r="1331" spans="1:50" x14ac:dyDescent="0.3">
      <c r="A1331" t="s">
        <v>4379</v>
      </c>
      <c r="B1331" t="s">
        <v>539</v>
      </c>
      <c r="C1331" t="s">
        <v>117</v>
      </c>
      <c r="D1331">
        <v>4</v>
      </c>
      <c r="E1331" t="s">
        <v>4447</v>
      </c>
      <c r="F1331" s="1" t="s">
        <v>4448</v>
      </c>
      <c r="G1331" t="s">
        <v>4449</v>
      </c>
      <c r="H1331" t="e">
        <f>VLOOKUP(F1331,#REF!,2,FALSE)</f>
        <v>#REF!</v>
      </c>
      <c r="I1331" t="s">
        <v>231</v>
      </c>
      <c r="J1331" s="4">
        <v>44446</v>
      </c>
      <c r="K1331" s="4">
        <v>44446</v>
      </c>
      <c r="L1331" s="3">
        <f t="shared" si="80"/>
        <v>0</v>
      </c>
      <c r="M1331" s="4">
        <v>44476</v>
      </c>
      <c r="N1331">
        <f t="shared" si="81"/>
        <v>30</v>
      </c>
      <c r="O1331">
        <v>1</v>
      </c>
      <c r="P1331" t="e">
        <f>VLOOKUP(F1331,#REF!,3,FALSE)</f>
        <v>#REF!</v>
      </c>
      <c r="Q1331">
        <f t="shared" si="82"/>
        <v>0</v>
      </c>
      <c r="R1331" t="str">
        <f t="shared" si="83"/>
        <v/>
      </c>
      <c r="S1331" t="s">
        <v>38</v>
      </c>
      <c r="T1331">
        <v>1</v>
      </c>
      <c r="U1331">
        <v>1</v>
      </c>
      <c r="V1331" t="s">
        <v>38</v>
      </c>
      <c r="W1331">
        <v>1</v>
      </c>
      <c r="X1331">
        <v>41</v>
      </c>
      <c r="Y1331">
        <v>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 t="e">
        <f>VLOOKUP(A1331,#REF!,4,FALSE)</f>
        <v>#REF!</v>
      </c>
      <c r="AW1331" t="e">
        <f>VLOOKUP(A1331,#REF!,5,FALSE)</f>
        <v>#REF!</v>
      </c>
      <c r="AX1331">
        <f>SUMIF(量化书目统计!A:A,H1331,量化书目统计!G:G)</f>
        <v>0</v>
      </c>
    </row>
    <row r="1332" spans="1:50" x14ac:dyDescent="0.3">
      <c r="A1332" t="s">
        <v>4379</v>
      </c>
      <c r="B1332" t="s">
        <v>539</v>
      </c>
      <c r="C1332" t="s">
        <v>117</v>
      </c>
      <c r="D1332">
        <v>4</v>
      </c>
      <c r="E1332" t="s">
        <v>4450</v>
      </c>
      <c r="F1332" s="1" t="s">
        <v>4451</v>
      </c>
      <c r="G1332" t="s">
        <v>4452</v>
      </c>
      <c r="H1332" t="e">
        <f>VLOOKUP(F1332,#REF!,2,FALSE)</f>
        <v>#REF!</v>
      </c>
      <c r="I1332" t="s">
        <v>65</v>
      </c>
      <c r="J1332" s="4">
        <v>44296</v>
      </c>
      <c r="K1332" s="4">
        <v>44323</v>
      </c>
      <c r="L1332" s="3">
        <f t="shared" si="80"/>
        <v>27</v>
      </c>
      <c r="M1332" s="4">
        <v>44326</v>
      </c>
      <c r="N1332">
        <f t="shared" si="81"/>
        <v>30</v>
      </c>
      <c r="O1332">
        <v>1</v>
      </c>
      <c r="P1332" t="e">
        <f>VLOOKUP(F1332,#REF!,3,FALSE)</f>
        <v>#REF!</v>
      </c>
      <c r="Q1332">
        <f t="shared" si="82"/>
        <v>0</v>
      </c>
      <c r="R1332" t="str">
        <f t="shared" si="83"/>
        <v/>
      </c>
      <c r="S1332" t="s">
        <v>80</v>
      </c>
      <c r="T1332">
        <v>6</v>
      </c>
      <c r="U1332">
        <v>1</v>
      </c>
      <c r="V1332" t="s">
        <v>80</v>
      </c>
      <c r="W1332">
        <v>10</v>
      </c>
      <c r="X1332">
        <v>26</v>
      </c>
      <c r="Y1332">
        <v>5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e">
        <f>VLOOKUP(A1332,#REF!,4,FALSE)</f>
        <v>#REF!</v>
      </c>
      <c r="AW1332" t="e">
        <f>VLOOKUP(A1332,#REF!,5,FALSE)</f>
        <v>#REF!</v>
      </c>
      <c r="AX1332">
        <f>SUMIF(量化书目统计!A:A,H1332,量化书目统计!G:G)</f>
        <v>0</v>
      </c>
    </row>
    <row r="1333" spans="1:50" x14ac:dyDescent="0.3">
      <c r="A1333" t="s">
        <v>4379</v>
      </c>
      <c r="B1333" t="s">
        <v>539</v>
      </c>
      <c r="C1333" t="s">
        <v>117</v>
      </c>
      <c r="D1333">
        <v>4</v>
      </c>
      <c r="E1333" t="s">
        <v>4453</v>
      </c>
      <c r="F1333" s="1" t="s">
        <v>4454</v>
      </c>
      <c r="G1333" t="s">
        <v>4455</v>
      </c>
      <c r="H1333" t="e">
        <f>VLOOKUP(F1333,#REF!,2,FALSE)</f>
        <v>#REF!</v>
      </c>
      <c r="I1333" t="s">
        <v>49</v>
      </c>
      <c r="J1333" s="4">
        <v>44537</v>
      </c>
      <c r="K1333" s="4">
        <v>44558</v>
      </c>
      <c r="L1333" s="3">
        <f t="shared" si="80"/>
        <v>21</v>
      </c>
      <c r="M1333" s="4">
        <v>44567</v>
      </c>
      <c r="N1333">
        <f t="shared" si="81"/>
        <v>30</v>
      </c>
      <c r="O1333">
        <v>1</v>
      </c>
      <c r="P1333" t="e">
        <f>VLOOKUP(F1333,#REF!,3,FALSE)</f>
        <v>#REF!</v>
      </c>
      <c r="Q1333">
        <f t="shared" si="82"/>
        <v>0</v>
      </c>
      <c r="R1333" t="str">
        <f t="shared" si="83"/>
        <v/>
      </c>
      <c r="S1333" t="s">
        <v>38</v>
      </c>
      <c r="T1333">
        <v>14</v>
      </c>
      <c r="U1333">
        <v>1</v>
      </c>
      <c r="V1333" t="s">
        <v>38</v>
      </c>
      <c r="W1333">
        <v>17</v>
      </c>
      <c r="X1333">
        <v>54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e">
        <f>VLOOKUP(A1333,#REF!,4,FALSE)</f>
        <v>#REF!</v>
      </c>
      <c r="AW1333" t="e">
        <f>VLOOKUP(A1333,#REF!,5,FALSE)</f>
        <v>#REF!</v>
      </c>
      <c r="AX1333">
        <f>SUMIF(量化书目统计!A:A,H1333,量化书目统计!G:G)</f>
        <v>0</v>
      </c>
    </row>
    <row r="1334" spans="1:50" x14ac:dyDescent="0.3">
      <c r="A1334" t="s">
        <v>4379</v>
      </c>
      <c r="B1334" t="s">
        <v>539</v>
      </c>
      <c r="C1334" t="s">
        <v>117</v>
      </c>
      <c r="D1334">
        <v>4</v>
      </c>
      <c r="E1334" t="s">
        <v>4456</v>
      </c>
      <c r="F1334" s="1" t="s">
        <v>4457</v>
      </c>
      <c r="G1334" t="s">
        <v>4458</v>
      </c>
      <c r="H1334" t="e">
        <f>VLOOKUP(F1334,#REF!,2,FALSE)</f>
        <v>#REF!</v>
      </c>
      <c r="I1334" t="s">
        <v>231</v>
      </c>
      <c r="J1334" s="4">
        <v>44446</v>
      </c>
      <c r="K1334" s="4">
        <v>44501</v>
      </c>
      <c r="L1334" s="3">
        <f t="shared" si="80"/>
        <v>55</v>
      </c>
      <c r="M1334" s="4">
        <v>44503</v>
      </c>
      <c r="N1334">
        <f t="shared" si="81"/>
        <v>57</v>
      </c>
      <c r="O1334">
        <v>1</v>
      </c>
      <c r="P1334" t="e">
        <f>VLOOKUP(F1334,#REF!,3,FALSE)</f>
        <v>#REF!</v>
      </c>
      <c r="Q1334">
        <f t="shared" si="82"/>
        <v>0</v>
      </c>
      <c r="R1334" t="str">
        <f t="shared" si="83"/>
        <v/>
      </c>
      <c r="S1334" t="s">
        <v>38</v>
      </c>
      <c r="T1334">
        <v>1</v>
      </c>
      <c r="U1334">
        <v>1</v>
      </c>
      <c r="V1334" t="s">
        <v>38</v>
      </c>
      <c r="W1334">
        <v>9</v>
      </c>
      <c r="X1334">
        <v>41</v>
      </c>
      <c r="Y1334">
        <v>4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e">
        <f>VLOOKUP(A1334,#REF!,4,FALSE)</f>
        <v>#REF!</v>
      </c>
      <c r="AW1334" t="e">
        <f>VLOOKUP(A1334,#REF!,5,FALSE)</f>
        <v>#REF!</v>
      </c>
      <c r="AX1334">
        <f>SUMIF(量化书目统计!A:A,H1334,量化书目统计!G:G)</f>
        <v>0</v>
      </c>
    </row>
    <row r="1335" spans="1:50" x14ac:dyDescent="0.3">
      <c r="A1335" t="s">
        <v>4379</v>
      </c>
      <c r="B1335" t="s">
        <v>539</v>
      </c>
      <c r="C1335" t="s">
        <v>117</v>
      </c>
      <c r="D1335">
        <v>4</v>
      </c>
      <c r="E1335" t="s">
        <v>2271</v>
      </c>
      <c r="F1335" s="1" t="s">
        <v>2272</v>
      </c>
      <c r="G1335" t="s">
        <v>2273</v>
      </c>
      <c r="H1335" t="e">
        <f>VLOOKUP(F1335,#REF!,2,FALSE)</f>
        <v>#REF!</v>
      </c>
      <c r="I1335" t="s">
        <v>158</v>
      </c>
      <c r="J1335" s="4">
        <v>44192</v>
      </c>
      <c r="K1335" s="4">
        <v>44214</v>
      </c>
      <c r="L1335" s="3">
        <f t="shared" si="80"/>
        <v>22</v>
      </c>
      <c r="M1335" s="4">
        <v>44260</v>
      </c>
      <c r="N1335">
        <f t="shared" si="81"/>
        <v>68</v>
      </c>
      <c r="O1335">
        <v>1</v>
      </c>
      <c r="P1335" t="e">
        <f>VLOOKUP(F1335,#REF!,3,FALSE)</f>
        <v>#REF!</v>
      </c>
      <c r="Q1335">
        <f t="shared" si="82"/>
        <v>0</v>
      </c>
      <c r="R1335" t="str">
        <f t="shared" si="83"/>
        <v/>
      </c>
      <c r="S1335" t="s">
        <v>28</v>
      </c>
      <c r="T1335">
        <v>17</v>
      </c>
      <c r="U1335">
        <v>1</v>
      </c>
      <c r="V1335" t="s">
        <v>43</v>
      </c>
      <c r="X1335">
        <v>17</v>
      </c>
      <c r="Y1335">
        <v>4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e">
        <f>VLOOKUP(A1335,#REF!,4,FALSE)</f>
        <v>#REF!</v>
      </c>
      <c r="AW1335" t="e">
        <f>VLOOKUP(A1335,#REF!,5,FALSE)</f>
        <v>#REF!</v>
      </c>
      <c r="AX1335">
        <f>SUMIF(量化书目统计!A:A,H1335,量化书目统计!G:G)</f>
        <v>0</v>
      </c>
    </row>
    <row r="1336" spans="1:50" x14ac:dyDescent="0.3">
      <c r="A1336" t="s">
        <v>4379</v>
      </c>
      <c r="B1336" t="s">
        <v>539</v>
      </c>
      <c r="C1336" t="s">
        <v>117</v>
      </c>
      <c r="D1336">
        <v>4</v>
      </c>
      <c r="E1336" t="s">
        <v>4459</v>
      </c>
      <c r="F1336" s="1" t="s">
        <v>4460</v>
      </c>
      <c r="G1336" t="s">
        <v>4461</v>
      </c>
      <c r="H1336" t="e">
        <f>VLOOKUP(F1336,#REF!,2,FALSE)</f>
        <v>#REF!</v>
      </c>
      <c r="I1336" t="s">
        <v>49</v>
      </c>
      <c r="J1336" s="4">
        <v>44537</v>
      </c>
      <c r="K1336" s="4">
        <v>44564</v>
      </c>
      <c r="L1336" s="3">
        <f t="shared" si="80"/>
        <v>27</v>
      </c>
      <c r="M1336" s="4">
        <v>44567</v>
      </c>
      <c r="N1336">
        <f t="shared" si="81"/>
        <v>30</v>
      </c>
      <c r="O1336">
        <v>1</v>
      </c>
      <c r="P1336" t="e">
        <f>VLOOKUP(F1336,#REF!,3,FALSE)</f>
        <v>#REF!</v>
      </c>
      <c r="Q1336">
        <f t="shared" si="82"/>
        <v>0</v>
      </c>
      <c r="R1336" t="str">
        <f t="shared" si="83"/>
        <v/>
      </c>
      <c r="S1336" t="s">
        <v>38</v>
      </c>
      <c r="T1336">
        <v>14</v>
      </c>
      <c r="U1336">
        <v>1</v>
      </c>
      <c r="V1336" t="s">
        <v>38</v>
      </c>
      <c r="W1336">
        <v>18</v>
      </c>
      <c r="X1336">
        <v>54</v>
      </c>
      <c r="Y1336">
        <v>14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e">
        <f>VLOOKUP(A1336,#REF!,4,FALSE)</f>
        <v>#REF!</v>
      </c>
      <c r="AW1336" t="e">
        <f>VLOOKUP(A1336,#REF!,5,FALSE)</f>
        <v>#REF!</v>
      </c>
      <c r="AX1336">
        <f>SUMIF(量化书目统计!A:A,H1336,量化书目统计!G:G)</f>
        <v>0</v>
      </c>
    </row>
    <row r="1337" spans="1:50" x14ac:dyDescent="0.3">
      <c r="A1337" t="s">
        <v>4462</v>
      </c>
      <c r="B1337" t="s">
        <v>539</v>
      </c>
      <c r="C1337" t="s">
        <v>117</v>
      </c>
      <c r="D1337">
        <v>4</v>
      </c>
      <c r="E1337" t="s">
        <v>4466</v>
      </c>
      <c r="F1337" s="1" t="s">
        <v>4467</v>
      </c>
      <c r="G1337" t="s">
        <v>4468</v>
      </c>
      <c r="H1337" t="e">
        <f>VLOOKUP(F1337,#REF!,2,FALSE)</f>
        <v>#REF!</v>
      </c>
      <c r="I1337" t="s">
        <v>59</v>
      </c>
      <c r="J1337" s="4">
        <v>44111</v>
      </c>
      <c r="K1337" s="4">
        <v>44133</v>
      </c>
      <c r="L1337" s="3">
        <f t="shared" si="80"/>
        <v>22</v>
      </c>
      <c r="M1337" s="4">
        <v>44172</v>
      </c>
      <c r="N1337">
        <f t="shared" si="81"/>
        <v>61</v>
      </c>
      <c r="O1337">
        <v>1</v>
      </c>
      <c r="P1337" t="e">
        <f>VLOOKUP(F1337,#REF!,3,FALSE)</f>
        <v>#REF!</v>
      </c>
      <c r="Q1337">
        <f t="shared" si="82"/>
        <v>1</v>
      </c>
      <c r="R1337" t="str">
        <f t="shared" si="83"/>
        <v>1-数学分析</v>
      </c>
      <c r="S1337" t="s">
        <v>28</v>
      </c>
      <c r="T1337">
        <v>5</v>
      </c>
      <c r="U1337">
        <v>1</v>
      </c>
      <c r="V1337" t="s">
        <v>28</v>
      </c>
      <c r="W1337">
        <v>8</v>
      </c>
      <c r="X1337">
        <v>5</v>
      </c>
      <c r="Y1337">
        <v>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e">
        <f>VLOOKUP(A1337,#REF!,4,FALSE)</f>
        <v>#REF!</v>
      </c>
      <c r="AW1337" t="e">
        <f>VLOOKUP(A1337,#REF!,5,FALSE)</f>
        <v>#REF!</v>
      </c>
      <c r="AX1337">
        <f>SUMIF(量化书目统计!A:A,H1337,量化书目统计!G:G)</f>
        <v>0</v>
      </c>
    </row>
    <row r="1338" spans="1:50" x14ac:dyDescent="0.3">
      <c r="A1338" t="s">
        <v>4462</v>
      </c>
      <c r="B1338" t="s">
        <v>539</v>
      </c>
      <c r="C1338" t="s">
        <v>117</v>
      </c>
      <c r="D1338">
        <v>4</v>
      </c>
      <c r="E1338" t="s">
        <v>4463</v>
      </c>
      <c r="F1338" s="1" t="s">
        <v>4464</v>
      </c>
      <c r="G1338" t="s">
        <v>4465</v>
      </c>
      <c r="H1338" t="e">
        <f>VLOOKUP(F1338,#REF!,2,FALSE)</f>
        <v>#REF!</v>
      </c>
      <c r="I1338" t="s">
        <v>49</v>
      </c>
      <c r="J1338" s="4">
        <v>44257</v>
      </c>
      <c r="K1338" s="4">
        <v>44288</v>
      </c>
      <c r="L1338" s="3">
        <f t="shared" si="80"/>
        <v>31</v>
      </c>
      <c r="M1338" s="4">
        <v>44287</v>
      </c>
      <c r="N1338">
        <f t="shared" si="81"/>
        <v>30</v>
      </c>
      <c r="O1338">
        <v>1</v>
      </c>
      <c r="P1338" t="e">
        <f>VLOOKUP(F1338,#REF!,3,FALSE)</f>
        <v>#REF!</v>
      </c>
      <c r="Q1338">
        <f t="shared" si="82"/>
        <v>0</v>
      </c>
      <c r="R1338" t="str">
        <f t="shared" si="83"/>
        <v/>
      </c>
      <c r="S1338" t="s">
        <v>80</v>
      </c>
      <c r="T1338">
        <v>1</v>
      </c>
      <c r="U1338">
        <v>1</v>
      </c>
      <c r="V1338" t="s">
        <v>80</v>
      </c>
      <c r="W1338">
        <v>5</v>
      </c>
      <c r="X1338">
        <v>21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e">
        <f>VLOOKUP(A1338,#REF!,4,FALSE)</f>
        <v>#REF!</v>
      </c>
      <c r="AW1338" t="e">
        <f>VLOOKUP(A1338,#REF!,5,FALSE)</f>
        <v>#REF!</v>
      </c>
      <c r="AX1338">
        <f>SUMIF(量化书目统计!A:A,H1338,量化书目统计!G:G)</f>
        <v>0</v>
      </c>
    </row>
    <row r="1339" spans="1:50" x14ac:dyDescent="0.3">
      <c r="A1339" t="s">
        <v>4462</v>
      </c>
      <c r="B1339" t="s">
        <v>539</v>
      </c>
      <c r="C1339" t="s">
        <v>117</v>
      </c>
      <c r="D1339">
        <v>4</v>
      </c>
      <c r="E1339" t="s">
        <v>4469</v>
      </c>
      <c r="F1339" s="1" t="s">
        <v>4470</v>
      </c>
      <c r="G1339" t="s">
        <v>4471</v>
      </c>
      <c r="H1339" t="e">
        <f>VLOOKUP(F1339,#REF!,2,FALSE)</f>
        <v>#REF!</v>
      </c>
      <c r="I1339" t="s">
        <v>158</v>
      </c>
      <c r="J1339" s="4">
        <v>44501</v>
      </c>
      <c r="K1339" s="4">
        <v>44536</v>
      </c>
      <c r="L1339" s="3">
        <f t="shared" si="80"/>
        <v>35</v>
      </c>
      <c r="M1339" s="4">
        <v>44531</v>
      </c>
      <c r="N1339">
        <f t="shared" si="81"/>
        <v>30</v>
      </c>
      <c r="O1339">
        <v>1</v>
      </c>
      <c r="P1339" t="e">
        <f>VLOOKUP(F1339,#REF!,3,FALSE)</f>
        <v>#REF!</v>
      </c>
      <c r="Q1339">
        <f t="shared" si="82"/>
        <v>0</v>
      </c>
      <c r="R1339" t="str">
        <f t="shared" si="83"/>
        <v/>
      </c>
      <c r="S1339" t="s">
        <v>38</v>
      </c>
      <c r="T1339">
        <v>9</v>
      </c>
      <c r="U1339">
        <v>1</v>
      </c>
      <c r="V1339" t="s">
        <v>38</v>
      </c>
      <c r="W1339">
        <v>14</v>
      </c>
      <c r="X1339">
        <v>49</v>
      </c>
      <c r="Y1339">
        <v>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 t="e">
        <f>VLOOKUP(A1339,#REF!,4,FALSE)</f>
        <v>#REF!</v>
      </c>
      <c r="AW1339" t="e">
        <f>VLOOKUP(A1339,#REF!,5,FALSE)</f>
        <v>#REF!</v>
      </c>
      <c r="AX1339">
        <f>SUMIF(量化书目统计!A:A,H1339,量化书目统计!G:G)</f>
        <v>0</v>
      </c>
    </row>
    <row r="1340" spans="1:50" x14ac:dyDescent="0.3">
      <c r="A1340" t="s">
        <v>4462</v>
      </c>
      <c r="B1340" t="s">
        <v>539</v>
      </c>
      <c r="C1340" t="s">
        <v>117</v>
      </c>
      <c r="D1340">
        <v>4</v>
      </c>
      <c r="E1340" t="s">
        <v>4469</v>
      </c>
      <c r="F1340" s="1" t="s">
        <v>4470</v>
      </c>
      <c r="G1340" t="s">
        <v>4471</v>
      </c>
      <c r="H1340" t="e">
        <f>VLOOKUP(F1340,#REF!,2,FALSE)</f>
        <v>#REF!</v>
      </c>
      <c r="I1340" t="s">
        <v>158</v>
      </c>
      <c r="J1340" s="4">
        <v>44536</v>
      </c>
      <c r="K1340" s="4">
        <v>44536</v>
      </c>
      <c r="L1340" s="3">
        <f t="shared" si="80"/>
        <v>0</v>
      </c>
      <c r="M1340" s="4">
        <v>44566</v>
      </c>
      <c r="N1340">
        <f t="shared" si="81"/>
        <v>30</v>
      </c>
      <c r="O1340">
        <v>1</v>
      </c>
      <c r="P1340" t="e">
        <f>VLOOKUP(F1340,#REF!,3,FALSE)</f>
        <v>#REF!</v>
      </c>
      <c r="Q1340">
        <f t="shared" si="82"/>
        <v>0</v>
      </c>
      <c r="R1340" t="str">
        <f t="shared" si="83"/>
        <v/>
      </c>
      <c r="S1340" t="s">
        <v>38</v>
      </c>
      <c r="T1340">
        <v>14</v>
      </c>
      <c r="U1340">
        <v>1</v>
      </c>
      <c r="V1340" t="s">
        <v>38</v>
      </c>
      <c r="W1340">
        <v>14</v>
      </c>
      <c r="X1340">
        <v>54</v>
      </c>
      <c r="Y1340">
        <v>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e">
        <f>VLOOKUP(A1340,#REF!,4,FALSE)</f>
        <v>#REF!</v>
      </c>
      <c r="AW1340" t="e">
        <f>VLOOKUP(A1340,#REF!,5,FALSE)</f>
        <v>#REF!</v>
      </c>
      <c r="AX1340">
        <f>SUMIF(量化书目统计!A:A,H1340,量化书目统计!G:G)</f>
        <v>0</v>
      </c>
    </row>
    <row r="1341" spans="1:50" x14ac:dyDescent="0.3">
      <c r="A1341" t="s">
        <v>4472</v>
      </c>
      <c r="B1341" t="s">
        <v>539</v>
      </c>
      <c r="C1341" t="s">
        <v>117</v>
      </c>
      <c r="D1341">
        <v>4</v>
      </c>
      <c r="E1341" t="s">
        <v>2386</v>
      </c>
      <c r="F1341" s="1" t="s">
        <v>2387</v>
      </c>
      <c r="G1341" t="s">
        <v>2388</v>
      </c>
      <c r="H1341" t="e">
        <f>VLOOKUP(F1341,#REF!,2,FALSE)</f>
        <v>#REF!</v>
      </c>
      <c r="I1341" t="s">
        <v>42</v>
      </c>
      <c r="J1341" s="4">
        <v>44092</v>
      </c>
      <c r="K1341" s="4">
        <v>44207</v>
      </c>
      <c r="L1341" s="3">
        <f t="shared" si="80"/>
        <v>115</v>
      </c>
      <c r="M1341" s="4">
        <v>44207</v>
      </c>
      <c r="N1341">
        <f t="shared" si="81"/>
        <v>115</v>
      </c>
      <c r="O1341">
        <v>1</v>
      </c>
      <c r="P1341" t="e">
        <f>VLOOKUP(F1341,#REF!,3,FALSE)</f>
        <v>#REF!</v>
      </c>
      <c r="Q1341">
        <f t="shared" si="82"/>
        <v>0</v>
      </c>
      <c r="R1341" t="str">
        <f t="shared" si="83"/>
        <v/>
      </c>
      <c r="S1341" t="s">
        <v>28</v>
      </c>
      <c r="T1341">
        <v>2</v>
      </c>
      <c r="U1341">
        <v>1</v>
      </c>
      <c r="V1341" t="s">
        <v>28</v>
      </c>
      <c r="W1341">
        <v>18</v>
      </c>
      <c r="X1341">
        <v>2</v>
      </c>
      <c r="Y1341">
        <v>5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e">
        <f>VLOOKUP(A1341,#REF!,4,FALSE)</f>
        <v>#REF!</v>
      </c>
      <c r="AW1341" t="e">
        <f>VLOOKUP(A1341,#REF!,5,FALSE)</f>
        <v>#REF!</v>
      </c>
      <c r="AX1341">
        <f>SUMIF(量化书目统计!A:A,H1341,量化书目统计!G:G)</f>
        <v>0</v>
      </c>
    </row>
    <row r="1342" spans="1:50" x14ac:dyDescent="0.3">
      <c r="A1342" t="s">
        <v>4472</v>
      </c>
      <c r="B1342" t="s">
        <v>539</v>
      </c>
      <c r="C1342" t="s">
        <v>117</v>
      </c>
      <c r="D1342">
        <v>4</v>
      </c>
      <c r="E1342" t="s">
        <v>3511</v>
      </c>
      <c r="F1342" s="1" t="s">
        <v>3512</v>
      </c>
      <c r="G1342" t="s">
        <v>3513</v>
      </c>
      <c r="H1342" t="e">
        <f>VLOOKUP(F1342,#REF!,2,FALSE)</f>
        <v>#REF!</v>
      </c>
      <c r="I1342" t="s">
        <v>42</v>
      </c>
      <c r="J1342" s="4">
        <v>44092</v>
      </c>
      <c r="K1342" s="4">
        <v>44207</v>
      </c>
      <c r="L1342" s="3">
        <f t="shared" si="80"/>
        <v>115</v>
      </c>
      <c r="M1342" s="4">
        <v>44207</v>
      </c>
      <c r="N1342">
        <f t="shared" si="81"/>
        <v>115</v>
      </c>
      <c r="O1342">
        <v>1</v>
      </c>
      <c r="P1342" t="e">
        <f>VLOOKUP(F1342,#REF!,3,FALSE)</f>
        <v>#REF!</v>
      </c>
      <c r="Q1342">
        <f t="shared" si="82"/>
        <v>0</v>
      </c>
      <c r="R1342" t="str">
        <f t="shared" si="83"/>
        <v/>
      </c>
      <c r="S1342" t="s">
        <v>28</v>
      </c>
      <c r="T1342">
        <v>2</v>
      </c>
      <c r="U1342">
        <v>1</v>
      </c>
      <c r="V1342" t="s">
        <v>28</v>
      </c>
      <c r="W1342">
        <v>18</v>
      </c>
      <c r="X1342">
        <v>2</v>
      </c>
      <c r="Y1342">
        <v>4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e">
        <f>VLOOKUP(A1342,#REF!,4,FALSE)</f>
        <v>#REF!</v>
      </c>
      <c r="AW1342" t="e">
        <f>VLOOKUP(A1342,#REF!,5,FALSE)</f>
        <v>#REF!</v>
      </c>
      <c r="AX1342">
        <f>SUMIF(量化书目统计!A:A,H1342,量化书目统计!G:G)</f>
        <v>0</v>
      </c>
    </row>
    <row r="1343" spans="1:50" x14ac:dyDescent="0.3">
      <c r="A1343" t="s">
        <v>4472</v>
      </c>
      <c r="B1343" t="s">
        <v>539</v>
      </c>
      <c r="C1343" t="s">
        <v>117</v>
      </c>
      <c r="D1343">
        <v>4</v>
      </c>
      <c r="E1343" t="s">
        <v>139</v>
      </c>
      <c r="F1343" s="1" t="s">
        <v>140</v>
      </c>
      <c r="G1343" t="s">
        <v>141</v>
      </c>
      <c r="H1343" t="e">
        <f>VLOOKUP(F1343,#REF!,2,FALSE)</f>
        <v>#REF!</v>
      </c>
      <c r="I1343" t="s">
        <v>142</v>
      </c>
      <c r="J1343" s="4">
        <v>44095</v>
      </c>
      <c r="K1343" s="4">
        <v>44273</v>
      </c>
      <c r="L1343" s="3">
        <f t="shared" si="80"/>
        <v>178</v>
      </c>
      <c r="M1343" s="4">
        <v>44263</v>
      </c>
      <c r="N1343">
        <f t="shared" si="81"/>
        <v>168</v>
      </c>
      <c r="O1343">
        <v>1</v>
      </c>
      <c r="P1343" t="e">
        <f>VLOOKUP(F1343,#REF!,3,FALSE)</f>
        <v>#REF!</v>
      </c>
      <c r="Q1343">
        <f t="shared" si="82"/>
        <v>0</v>
      </c>
      <c r="R1343" t="str">
        <f t="shared" si="83"/>
        <v/>
      </c>
      <c r="S1343" t="s">
        <v>28</v>
      </c>
      <c r="T1343">
        <v>3</v>
      </c>
      <c r="U1343">
        <v>1</v>
      </c>
      <c r="V1343" t="s">
        <v>80</v>
      </c>
      <c r="W1343">
        <v>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e">
        <f>VLOOKUP(A1343,#REF!,4,FALSE)</f>
        <v>#REF!</v>
      </c>
      <c r="AW1343" t="e">
        <f>VLOOKUP(A1343,#REF!,5,FALSE)</f>
        <v>#REF!</v>
      </c>
      <c r="AX1343">
        <f>SUMIF(量化书目统计!A:A,H1343,量化书目统计!G:G)</f>
        <v>0</v>
      </c>
    </row>
    <row r="1344" spans="1:50" x14ac:dyDescent="0.3">
      <c r="A1344" t="s">
        <v>4472</v>
      </c>
      <c r="B1344" t="s">
        <v>539</v>
      </c>
      <c r="C1344" t="s">
        <v>117</v>
      </c>
      <c r="D1344">
        <v>4</v>
      </c>
      <c r="E1344" t="s">
        <v>3004</v>
      </c>
      <c r="F1344" s="1" t="s">
        <v>3005</v>
      </c>
      <c r="G1344" t="s">
        <v>3006</v>
      </c>
      <c r="H1344" t="e">
        <f>VLOOKUP(F1344,#REF!,2,FALSE)</f>
        <v>#REF!</v>
      </c>
      <c r="I1344" t="s">
        <v>42</v>
      </c>
      <c r="J1344" s="4">
        <v>44092</v>
      </c>
      <c r="K1344" s="4">
        <v>44207</v>
      </c>
      <c r="L1344" s="3">
        <f t="shared" si="80"/>
        <v>115</v>
      </c>
      <c r="M1344" s="4">
        <v>44207</v>
      </c>
      <c r="N1344">
        <f t="shared" si="81"/>
        <v>115</v>
      </c>
      <c r="O1344">
        <v>1</v>
      </c>
      <c r="P1344" t="e">
        <f>VLOOKUP(F1344,#REF!,3,FALSE)</f>
        <v>#REF!</v>
      </c>
      <c r="Q1344">
        <f t="shared" si="82"/>
        <v>0</v>
      </c>
      <c r="R1344" t="str">
        <f t="shared" si="83"/>
        <v/>
      </c>
      <c r="S1344" t="s">
        <v>28</v>
      </c>
      <c r="T1344">
        <v>2</v>
      </c>
      <c r="U1344">
        <v>1</v>
      </c>
      <c r="V1344" t="s">
        <v>28</v>
      </c>
      <c r="W1344">
        <v>18</v>
      </c>
      <c r="X1344">
        <v>2</v>
      </c>
      <c r="Y1344">
        <v>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e">
        <f>VLOOKUP(A1344,#REF!,4,FALSE)</f>
        <v>#REF!</v>
      </c>
      <c r="AW1344" t="e">
        <f>VLOOKUP(A1344,#REF!,5,FALSE)</f>
        <v>#REF!</v>
      </c>
      <c r="AX1344">
        <f>SUMIF(量化书目统计!A:A,H1344,量化书目统计!G:G)</f>
        <v>0</v>
      </c>
    </row>
    <row r="1345" spans="1:50" x14ac:dyDescent="0.3">
      <c r="A1345" t="s">
        <v>4472</v>
      </c>
      <c r="B1345" t="s">
        <v>539</v>
      </c>
      <c r="C1345" t="s">
        <v>117</v>
      </c>
      <c r="D1345">
        <v>4</v>
      </c>
      <c r="E1345" t="s">
        <v>4473</v>
      </c>
      <c r="F1345" s="1" t="s">
        <v>4474</v>
      </c>
      <c r="G1345" t="s">
        <v>4475</v>
      </c>
      <c r="H1345" t="e">
        <f>VLOOKUP(F1345,#REF!,2,FALSE)</f>
        <v>#REF!</v>
      </c>
      <c r="I1345" t="s">
        <v>142</v>
      </c>
      <c r="J1345" s="4">
        <v>44095</v>
      </c>
      <c r="K1345" s="4">
        <v>44207</v>
      </c>
      <c r="L1345" s="3">
        <f t="shared" si="80"/>
        <v>112</v>
      </c>
      <c r="M1345" s="4">
        <v>44263</v>
      </c>
      <c r="N1345">
        <f t="shared" si="81"/>
        <v>168</v>
      </c>
      <c r="O1345">
        <v>1</v>
      </c>
      <c r="P1345" t="e">
        <f>VLOOKUP(F1345,#REF!,3,FALSE)</f>
        <v>#REF!</v>
      </c>
      <c r="Q1345">
        <f t="shared" si="82"/>
        <v>0</v>
      </c>
      <c r="R1345" t="str">
        <f t="shared" si="83"/>
        <v/>
      </c>
      <c r="S1345" t="s">
        <v>28</v>
      </c>
      <c r="T1345">
        <v>3</v>
      </c>
      <c r="U1345">
        <v>1</v>
      </c>
      <c r="V1345" t="s">
        <v>28</v>
      </c>
      <c r="W1345">
        <v>18</v>
      </c>
      <c r="X1345">
        <v>3</v>
      </c>
      <c r="Y1345">
        <v>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e">
        <f>VLOOKUP(A1345,#REF!,4,FALSE)</f>
        <v>#REF!</v>
      </c>
      <c r="AW1345" t="e">
        <f>VLOOKUP(A1345,#REF!,5,FALSE)</f>
        <v>#REF!</v>
      </c>
      <c r="AX1345">
        <f>SUMIF(量化书目统计!A:A,H1345,量化书目统计!G:G)</f>
        <v>0</v>
      </c>
    </row>
    <row r="1346" spans="1:50" x14ac:dyDescent="0.3">
      <c r="A1346" t="s">
        <v>4476</v>
      </c>
      <c r="B1346" t="s">
        <v>539</v>
      </c>
      <c r="C1346" t="s">
        <v>117</v>
      </c>
      <c r="D1346">
        <v>4</v>
      </c>
      <c r="E1346" t="s">
        <v>4477</v>
      </c>
      <c r="F1346" s="1" t="s">
        <v>4478</v>
      </c>
      <c r="G1346" t="s">
        <v>4479</v>
      </c>
      <c r="H1346" t="e">
        <f>VLOOKUP(F1346,#REF!,2,FALSE)</f>
        <v>#REF!</v>
      </c>
      <c r="I1346" t="s">
        <v>53</v>
      </c>
      <c r="J1346" s="4">
        <v>44103</v>
      </c>
      <c r="K1346" s="4">
        <v>44159</v>
      </c>
      <c r="L1346" s="3">
        <f t="shared" ref="L1346:L1409" si="84">IF(K1346&lt;&gt;0,K1346-J1346,"")</f>
        <v>56</v>
      </c>
      <c r="M1346" s="4">
        <v>44161</v>
      </c>
      <c r="N1346">
        <f t="shared" ref="N1346:N1409" si="85">M1346-J1346</f>
        <v>58</v>
      </c>
      <c r="O1346">
        <v>1</v>
      </c>
      <c r="P1346" t="e">
        <f>VLOOKUP(F1346,#REF!,3,FALSE)</f>
        <v>#REF!</v>
      </c>
      <c r="Q1346">
        <f t="shared" ref="Q1346:Q1409" si="86">IF(OR(ISNUMBER(SEARCH("高等数学",E1346)),ISNUMBER(SEARCH("数学分析",E1346)),ISNUMBER(SEARCH("微积分",E1346))),1,IF(OR(ISNUMBER(SEARCH("概率",E1346)),ISNUMBER(SEARCH("数理统计",E1346)),ISNUMBER(SEARCH("统计",E1346))),2,IF(ISNUMBER(SEARCH("代数",E1346)),3,IF(OR(ISNUMBER(SEARCH("运筹",E1346)),ISNUMBER(SEARCH("优化",E1346))),4,0))))</f>
        <v>0</v>
      </c>
      <c r="R1346" t="str">
        <f t="shared" ref="R1346:R1409" si="87">IF(AND(Q1346&gt;0,O1346=1),Q1346&amp;"-"&amp;E1346,"")</f>
        <v/>
      </c>
      <c r="S1346" t="s">
        <v>28</v>
      </c>
      <c r="T1346">
        <v>4</v>
      </c>
      <c r="U1346">
        <v>1</v>
      </c>
      <c r="V1346" t="s">
        <v>28</v>
      </c>
      <c r="W1346">
        <v>12</v>
      </c>
      <c r="X1346">
        <v>4</v>
      </c>
      <c r="Y1346">
        <v>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e">
        <f>VLOOKUP(A1346,#REF!,4,FALSE)</f>
        <v>#REF!</v>
      </c>
      <c r="AW1346" t="e">
        <f>VLOOKUP(A1346,#REF!,5,FALSE)</f>
        <v>#REF!</v>
      </c>
      <c r="AX1346">
        <f>SUMIF(量化书目统计!A:A,H1346,量化书目统计!G:G)</f>
        <v>0</v>
      </c>
    </row>
    <row r="1347" spans="1:50" x14ac:dyDescent="0.3">
      <c r="A1347" t="s">
        <v>4476</v>
      </c>
      <c r="B1347" t="s">
        <v>539</v>
      </c>
      <c r="C1347" t="s">
        <v>117</v>
      </c>
      <c r="D1347">
        <v>4</v>
      </c>
      <c r="E1347" t="s">
        <v>4477</v>
      </c>
      <c r="F1347" s="1" t="s">
        <v>4478</v>
      </c>
      <c r="G1347" t="s">
        <v>4479</v>
      </c>
      <c r="H1347" t="e">
        <f>VLOOKUP(F1347,#REF!,2,FALSE)</f>
        <v>#REF!</v>
      </c>
      <c r="I1347" t="s">
        <v>53</v>
      </c>
      <c r="J1347" s="4">
        <v>44159</v>
      </c>
      <c r="K1347" s="4">
        <v>44189</v>
      </c>
      <c r="L1347" s="3">
        <f t="shared" si="84"/>
        <v>30</v>
      </c>
      <c r="M1347" s="4">
        <v>44189</v>
      </c>
      <c r="N1347">
        <f t="shared" si="85"/>
        <v>30</v>
      </c>
      <c r="O1347">
        <v>1</v>
      </c>
      <c r="P1347" t="e">
        <f>VLOOKUP(F1347,#REF!,3,FALSE)</f>
        <v>#REF!</v>
      </c>
      <c r="Q1347">
        <f t="shared" si="86"/>
        <v>0</v>
      </c>
      <c r="R1347" t="str">
        <f t="shared" si="87"/>
        <v/>
      </c>
      <c r="S1347" t="s">
        <v>28</v>
      </c>
      <c r="T1347">
        <v>12</v>
      </c>
      <c r="U1347">
        <v>1</v>
      </c>
      <c r="V1347" t="s">
        <v>28</v>
      </c>
      <c r="W1347">
        <v>16</v>
      </c>
      <c r="X1347">
        <v>12</v>
      </c>
      <c r="Y1347">
        <v>4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e">
        <f>VLOOKUP(A1347,#REF!,4,FALSE)</f>
        <v>#REF!</v>
      </c>
      <c r="AW1347" t="e">
        <f>VLOOKUP(A1347,#REF!,5,FALSE)</f>
        <v>#REF!</v>
      </c>
      <c r="AX1347">
        <f>SUMIF(量化书目统计!A:A,H1347,量化书目统计!G:G)</f>
        <v>0</v>
      </c>
    </row>
    <row r="1348" spans="1:50" x14ac:dyDescent="0.3">
      <c r="A1348" t="s">
        <v>765</v>
      </c>
      <c r="B1348" t="s">
        <v>539</v>
      </c>
      <c r="C1348" t="s">
        <v>55</v>
      </c>
      <c r="D1348">
        <v>1</v>
      </c>
      <c r="E1348" t="s">
        <v>766</v>
      </c>
      <c r="F1348" s="1" t="s">
        <v>767</v>
      </c>
      <c r="G1348" t="s">
        <v>768</v>
      </c>
      <c r="H1348" t="e">
        <f>VLOOKUP(F1348,#REF!,2,FALSE)</f>
        <v>#REF!</v>
      </c>
      <c r="I1348" t="s">
        <v>49</v>
      </c>
      <c r="J1348" s="4">
        <v>44136</v>
      </c>
      <c r="K1348" s="4">
        <v>44192</v>
      </c>
      <c r="L1348" s="3">
        <f t="shared" si="84"/>
        <v>56</v>
      </c>
      <c r="M1348" s="4">
        <v>44196</v>
      </c>
      <c r="N1348">
        <f t="shared" si="85"/>
        <v>60</v>
      </c>
      <c r="O1348">
        <v>0</v>
      </c>
      <c r="P1348" t="e">
        <f>VLOOKUP(F1348,#REF!,3,FALSE)</f>
        <v>#REF!</v>
      </c>
      <c r="Q1348">
        <f t="shared" si="86"/>
        <v>0</v>
      </c>
      <c r="R1348" t="str">
        <f t="shared" si="87"/>
        <v/>
      </c>
      <c r="S1348" t="s">
        <v>28</v>
      </c>
      <c r="T1348">
        <v>9</v>
      </c>
      <c r="U1348">
        <v>1</v>
      </c>
      <c r="V1348" t="s">
        <v>28</v>
      </c>
      <c r="W1348">
        <v>17</v>
      </c>
      <c r="X1348">
        <v>9</v>
      </c>
      <c r="Y1348">
        <v>5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e">
        <f>VLOOKUP(A1348,#REF!,4,FALSE)</f>
        <v>#REF!</v>
      </c>
      <c r="AW1348" t="e">
        <f>VLOOKUP(A1348,#REF!,5,FALSE)</f>
        <v>#REF!</v>
      </c>
      <c r="AX1348">
        <f>SUMIF(量化书目统计!A:A,H1348,量化书目统计!G:G)</f>
        <v>0</v>
      </c>
    </row>
    <row r="1349" spans="1:50" x14ac:dyDescent="0.3">
      <c r="A1349" t="s">
        <v>4480</v>
      </c>
      <c r="B1349" t="s">
        <v>539</v>
      </c>
      <c r="C1349" t="s">
        <v>117</v>
      </c>
      <c r="D1349">
        <v>4</v>
      </c>
      <c r="E1349" t="s">
        <v>4481</v>
      </c>
      <c r="F1349" s="1" t="s">
        <v>4482</v>
      </c>
      <c r="G1349" t="s">
        <v>4483</v>
      </c>
      <c r="H1349" t="e">
        <f>VLOOKUP(F1349,#REF!,2,FALSE)</f>
        <v>#REF!</v>
      </c>
      <c r="I1349" t="s">
        <v>49</v>
      </c>
      <c r="J1349" s="4">
        <v>44165</v>
      </c>
      <c r="K1349" s="4">
        <v>44183</v>
      </c>
      <c r="L1349" s="3">
        <f t="shared" si="84"/>
        <v>18</v>
      </c>
      <c r="M1349" s="4">
        <v>44195</v>
      </c>
      <c r="N1349">
        <f t="shared" si="85"/>
        <v>30</v>
      </c>
      <c r="O1349">
        <v>1</v>
      </c>
      <c r="P1349" t="e">
        <f>VLOOKUP(F1349,#REF!,3,FALSE)</f>
        <v>#REF!</v>
      </c>
      <c r="Q1349">
        <f t="shared" si="86"/>
        <v>0</v>
      </c>
      <c r="R1349" t="str">
        <f t="shared" si="87"/>
        <v/>
      </c>
      <c r="S1349" t="s">
        <v>28</v>
      </c>
      <c r="T1349">
        <v>13</v>
      </c>
      <c r="U1349">
        <v>1</v>
      </c>
      <c r="V1349" t="s">
        <v>28</v>
      </c>
      <c r="W1349">
        <v>15</v>
      </c>
      <c r="X1349">
        <v>13</v>
      </c>
      <c r="Y1349">
        <v>5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e">
        <f>VLOOKUP(A1349,#REF!,4,FALSE)</f>
        <v>#REF!</v>
      </c>
      <c r="AW1349" t="e">
        <f>VLOOKUP(A1349,#REF!,5,FALSE)</f>
        <v>#REF!</v>
      </c>
      <c r="AX1349">
        <f>SUMIF(量化书目统计!A:A,H1349,量化书目统计!G:G)</f>
        <v>0</v>
      </c>
    </row>
    <row r="1350" spans="1:50" x14ac:dyDescent="0.3">
      <c r="A1350" t="s">
        <v>4480</v>
      </c>
      <c r="B1350" t="s">
        <v>539</v>
      </c>
      <c r="C1350" t="s">
        <v>117</v>
      </c>
      <c r="D1350">
        <v>4</v>
      </c>
      <c r="E1350" t="s">
        <v>2178</v>
      </c>
      <c r="F1350" s="1" t="s">
        <v>2179</v>
      </c>
      <c r="G1350" t="s">
        <v>2180</v>
      </c>
      <c r="H1350" t="e">
        <f>VLOOKUP(F1350,#REF!,2,FALSE)</f>
        <v>#REF!</v>
      </c>
      <c r="I1350" t="s">
        <v>49</v>
      </c>
      <c r="J1350" s="4">
        <v>44165</v>
      </c>
      <c r="K1350" s="4">
        <v>44183</v>
      </c>
      <c r="L1350" s="3">
        <f t="shared" si="84"/>
        <v>18</v>
      </c>
      <c r="M1350" s="4">
        <v>44195</v>
      </c>
      <c r="N1350">
        <f t="shared" si="85"/>
        <v>30</v>
      </c>
      <c r="O1350">
        <v>1</v>
      </c>
      <c r="P1350" t="e">
        <f>VLOOKUP(F1350,#REF!,3,FALSE)</f>
        <v>#REF!</v>
      </c>
      <c r="Q1350">
        <f t="shared" si="86"/>
        <v>0</v>
      </c>
      <c r="R1350" t="str">
        <f t="shared" si="87"/>
        <v/>
      </c>
      <c r="S1350" t="s">
        <v>28</v>
      </c>
      <c r="T1350">
        <v>13</v>
      </c>
      <c r="U1350">
        <v>1</v>
      </c>
      <c r="V1350" t="s">
        <v>28</v>
      </c>
      <c r="W1350">
        <v>15</v>
      </c>
      <c r="X1350">
        <v>13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e">
        <f>VLOOKUP(A1350,#REF!,4,FALSE)</f>
        <v>#REF!</v>
      </c>
      <c r="AW1350" t="e">
        <f>VLOOKUP(A1350,#REF!,5,FALSE)</f>
        <v>#REF!</v>
      </c>
      <c r="AX1350">
        <f>SUMIF(量化书目统计!A:A,H1350,量化书目统计!G:G)</f>
        <v>0</v>
      </c>
    </row>
    <row r="1351" spans="1:50" x14ac:dyDescent="0.3">
      <c r="A1351" t="s">
        <v>4480</v>
      </c>
      <c r="B1351" t="s">
        <v>539</v>
      </c>
      <c r="C1351" t="s">
        <v>117</v>
      </c>
      <c r="D1351">
        <v>4</v>
      </c>
      <c r="E1351" t="s">
        <v>840</v>
      </c>
      <c r="F1351" s="1" t="s">
        <v>841</v>
      </c>
      <c r="G1351" t="s">
        <v>842</v>
      </c>
      <c r="H1351" t="e">
        <f>VLOOKUP(F1351,#REF!,2,FALSE)</f>
        <v>#REF!</v>
      </c>
      <c r="I1351" t="s">
        <v>74</v>
      </c>
      <c r="J1351" s="4">
        <v>44461</v>
      </c>
      <c r="K1351" s="4">
        <v>44482</v>
      </c>
      <c r="L1351" s="3">
        <f t="shared" si="84"/>
        <v>21</v>
      </c>
      <c r="M1351" s="4">
        <v>44487</v>
      </c>
      <c r="N1351">
        <f t="shared" si="85"/>
        <v>26</v>
      </c>
      <c r="O1351">
        <v>1</v>
      </c>
      <c r="P1351" t="e">
        <f>VLOOKUP(F1351,#REF!,3,FALSE)</f>
        <v>#REF!</v>
      </c>
      <c r="Q1351">
        <f t="shared" si="86"/>
        <v>0</v>
      </c>
      <c r="R1351" t="str">
        <f t="shared" si="87"/>
        <v/>
      </c>
      <c r="S1351" t="s">
        <v>38</v>
      </c>
      <c r="T1351">
        <v>3</v>
      </c>
      <c r="U1351">
        <v>1</v>
      </c>
      <c r="V1351" t="s">
        <v>38</v>
      </c>
      <c r="W1351">
        <v>6</v>
      </c>
      <c r="X1351">
        <v>43</v>
      </c>
      <c r="Y1351">
        <v>5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e">
        <f>VLOOKUP(A1351,#REF!,4,FALSE)</f>
        <v>#REF!</v>
      </c>
      <c r="AW1351" t="e">
        <f>VLOOKUP(A1351,#REF!,5,FALSE)</f>
        <v>#REF!</v>
      </c>
      <c r="AX1351">
        <f>SUMIF(量化书目统计!A:A,H1351,量化书目统计!G:G)</f>
        <v>0</v>
      </c>
    </row>
    <row r="1352" spans="1:50" x14ac:dyDescent="0.3">
      <c r="A1352" t="s">
        <v>4484</v>
      </c>
      <c r="B1352" t="s">
        <v>539</v>
      </c>
      <c r="C1352" t="s">
        <v>117</v>
      </c>
      <c r="D1352">
        <v>4</v>
      </c>
      <c r="E1352" t="s">
        <v>4485</v>
      </c>
      <c r="F1352" s="1" t="s">
        <v>4486</v>
      </c>
      <c r="G1352" t="s">
        <v>4487</v>
      </c>
      <c r="H1352" t="e">
        <f>VLOOKUP(F1352,#REF!,2,FALSE)</f>
        <v>#REF!</v>
      </c>
      <c r="I1352" t="s">
        <v>59</v>
      </c>
      <c r="J1352" s="4">
        <v>44265</v>
      </c>
      <c r="K1352" s="4">
        <v>44281</v>
      </c>
      <c r="L1352" s="3">
        <f t="shared" si="84"/>
        <v>16</v>
      </c>
      <c r="M1352" s="4">
        <v>44279</v>
      </c>
      <c r="N1352">
        <f t="shared" si="85"/>
        <v>14</v>
      </c>
      <c r="O1352">
        <v>1</v>
      </c>
      <c r="P1352" t="e">
        <f>VLOOKUP(F1352,#REF!,3,FALSE)</f>
        <v>#REF!</v>
      </c>
      <c r="Q1352">
        <f t="shared" si="86"/>
        <v>0</v>
      </c>
      <c r="R1352" t="str">
        <f t="shared" si="87"/>
        <v/>
      </c>
      <c r="S1352" t="s">
        <v>80</v>
      </c>
      <c r="T1352">
        <v>2</v>
      </c>
      <c r="U1352">
        <v>1</v>
      </c>
      <c r="V1352" t="s">
        <v>80</v>
      </c>
      <c r="W1352">
        <v>4</v>
      </c>
      <c r="X1352">
        <v>22</v>
      </c>
      <c r="Y1352">
        <v>10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e">
        <f>VLOOKUP(A1352,#REF!,4,FALSE)</f>
        <v>#REF!</v>
      </c>
      <c r="AW1352" t="e">
        <f>VLOOKUP(A1352,#REF!,5,FALSE)</f>
        <v>#REF!</v>
      </c>
      <c r="AX1352">
        <f>SUMIF(量化书目统计!A:A,H1352,量化书目统计!G:G)</f>
        <v>0</v>
      </c>
    </row>
    <row r="1353" spans="1:50" x14ac:dyDescent="0.3">
      <c r="A1353" t="s">
        <v>4484</v>
      </c>
      <c r="B1353" t="s">
        <v>539</v>
      </c>
      <c r="C1353" t="s">
        <v>117</v>
      </c>
      <c r="D1353">
        <v>4</v>
      </c>
      <c r="E1353" t="s">
        <v>1251</v>
      </c>
      <c r="F1353" s="1" t="s">
        <v>1252</v>
      </c>
      <c r="G1353" t="s">
        <v>1253</v>
      </c>
      <c r="H1353" t="e">
        <f>VLOOKUP(F1353,#REF!,2,FALSE)</f>
        <v>#REF!</v>
      </c>
      <c r="I1353" t="s">
        <v>32</v>
      </c>
      <c r="J1353" s="4">
        <v>44257</v>
      </c>
      <c r="K1353" s="4">
        <v>44325</v>
      </c>
      <c r="L1353" s="3">
        <f t="shared" si="84"/>
        <v>68</v>
      </c>
      <c r="M1353" s="4">
        <v>44326</v>
      </c>
      <c r="N1353">
        <f t="shared" si="85"/>
        <v>69</v>
      </c>
      <c r="O1353">
        <v>1</v>
      </c>
      <c r="P1353" t="e">
        <f>VLOOKUP(F1353,#REF!,3,FALSE)</f>
        <v>#REF!</v>
      </c>
      <c r="Q1353">
        <f t="shared" si="86"/>
        <v>0</v>
      </c>
      <c r="R1353" t="str">
        <f t="shared" si="87"/>
        <v/>
      </c>
      <c r="S1353" t="s">
        <v>80</v>
      </c>
      <c r="T1353">
        <v>1</v>
      </c>
      <c r="U1353">
        <v>1</v>
      </c>
      <c r="V1353" t="s">
        <v>80</v>
      </c>
      <c r="W1353">
        <v>10</v>
      </c>
      <c r="X1353">
        <v>21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e">
        <f>VLOOKUP(A1353,#REF!,4,FALSE)</f>
        <v>#REF!</v>
      </c>
      <c r="AW1353" t="e">
        <f>VLOOKUP(A1353,#REF!,5,FALSE)</f>
        <v>#REF!</v>
      </c>
      <c r="AX1353">
        <f>SUMIF(量化书目统计!A:A,H1353,量化书目统计!G:G)</f>
        <v>0</v>
      </c>
    </row>
    <row r="1354" spans="1:50" x14ac:dyDescent="0.3">
      <c r="A1354" t="s">
        <v>4484</v>
      </c>
      <c r="B1354" t="s">
        <v>539</v>
      </c>
      <c r="C1354" t="s">
        <v>117</v>
      </c>
      <c r="D1354">
        <v>4</v>
      </c>
      <c r="E1354" t="s">
        <v>4488</v>
      </c>
      <c r="F1354" s="1" t="s">
        <v>4489</v>
      </c>
      <c r="G1354" t="s">
        <v>4490</v>
      </c>
      <c r="H1354" t="e">
        <f>VLOOKUP(F1354,#REF!,2,FALSE)</f>
        <v>#REF!</v>
      </c>
      <c r="I1354" t="s">
        <v>32</v>
      </c>
      <c r="J1354" s="4">
        <v>44257</v>
      </c>
      <c r="K1354" s="4">
        <v>44325</v>
      </c>
      <c r="L1354" s="3">
        <f t="shared" si="84"/>
        <v>68</v>
      </c>
      <c r="M1354" s="4">
        <v>44326</v>
      </c>
      <c r="N1354">
        <f t="shared" si="85"/>
        <v>69</v>
      </c>
      <c r="O1354">
        <v>1</v>
      </c>
      <c r="P1354" t="e">
        <f>VLOOKUP(F1354,#REF!,3,FALSE)</f>
        <v>#REF!</v>
      </c>
      <c r="Q1354">
        <f t="shared" si="86"/>
        <v>0</v>
      </c>
      <c r="R1354" t="str">
        <f t="shared" si="87"/>
        <v/>
      </c>
      <c r="S1354" t="s">
        <v>80</v>
      </c>
      <c r="T1354">
        <v>1</v>
      </c>
      <c r="U1354">
        <v>1</v>
      </c>
      <c r="V1354" t="s">
        <v>80</v>
      </c>
      <c r="W1354">
        <v>10</v>
      </c>
      <c r="X1354">
        <v>21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 t="e">
        <f>VLOOKUP(A1354,#REF!,4,FALSE)</f>
        <v>#REF!</v>
      </c>
      <c r="AW1354" t="e">
        <f>VLOOKUP(A1354,#REF!,5,FALSE)</f>
        <v>#REF!</v>
      </c>
      <c r="AX1354">
        <f>SUMIF(量化书目统计!A:A,H1354,量化书目统计!G:G)</f>
        <v>0</v>
      </c>
    </row>
    <row r="1355" spans="1:50" x14ac:dyDescent="0.3">
      <c r="A1355" t="s">
        <v>4484</v>
      </c>
      <c r="B1355" t="s">
        <v>539</v>
      </c>
      <c r="C1355" t="s">
        <v>117</v>
      </c>
      <c r="D1355">
        <v>4</v>
      </c>
      <c r="E1355" t="s">
        <v>373</v>
      </c>
      <c r="F1355" s="1" t="s">
        <v>374</v>
      </c>
      <c r="G1355" t="s">
        <v>375</v>
      </c>
      <c r="H1355" t="e">
        <f>VLOOKUP(F1355,#REF!,2,FALSE)</f>
        <v>#REF!</v>
      </c>
      <c r="I1355" t="s">
        <v>32</v>
      </c>
      <c r="J1355" s="4">
        <v>44257</v>
      </c>
      <c r="K1355" s="4">
        <v>44325</v>
      </c>
      <c r="L1355" s="3">
        <f t="shared" si="84"/>
        <v>68</v>
      </c>
      <c r="M1355" s="4">
        <v>44326</v>
      </c>
      <c r="N1355">
        <f t="shared" si="85"/>
        <v>69</v>
      </c>
      <c r="O1355">
        <v>1</v>
      </c>
      <c r="P1355" t="e">
        <f>VLOOKUP(F1355,#REF!,3,FALSE)</f>
        <v>#REF!</v>
      </c>
      <c r="Q1355">
        <f t="shared" si="86"/>
        <v>0</v>
      </c>
      <c r="R1355" t="str">
        <f t="shared" si="87"/>
        <v/>
      </c>
      <c r="S1355" t="s">
        <v>80</v>
      </c>
      <c r="T1355">
        <v>1</v>
      </c>
      <c r="U1355">
        <v>1</v>
      </c>
      <c r="V1355" t="s">
        <v>80</v>
      </c>
      <c r="W1355">
        <v>10</v>
      </c>
      <c r="X1355">
        <v>21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e">
        <f>VLOOKUP(A1355,#REF!,4,FALSE)</f>
        <v>#REF!</v>
      </c>
      <c r="AW1355" t="e">
        <f>VLOOKUP(A1355,#REF!,5,FALSE)</f>
        <v>#REF!</v>
      </c>
      <c r="AX1355">
        <f>SUMIF(量化书目统计!A:A,H1355,量化书目统计!G:G)</f>
        <v>0</v>
      </c>
    </row>
    <row r="1356" spans="1:50" x14ac:dyDescent="0.3">
      <c r="A1356" t="s">
        <v>4484</v>
      </c>
      <c r="B1356" t="s">
        <v>539</v>
      </c>
      <c r="C1356" t="s">
        <v>117</v>
      </c>
      <c r="D1356">
        <v>4</v>
      </c>
      <c r="E1356" t="s">
        <v>453</v>
      </c>
      <c r="F1356" s="1" t="s">
        <v>454</v>
      </c>
      <c r="G1356" t="s">
        <v>455</v>
      </c>
      <c r="H1356" t="e">
        <f>VLOOKUP(F1356,#REF!,2,FALSE)</f>
        <v>#REF!</v>
      </c>
      <c r="I1356" t="s">
        <v>59</v>
      </c>
      <c r="J1356" s="4">
        <v>44355</v>
      </c>
      <c r="K1356" s="4">
        <v>44379</v>
      </c>
      <c r="L1356" s="3">
        <f t="shared" si="84"/>
        <v>24</v>
      </c>
      <c r="M1356" s="4">
        <v>44446</v>
      </c>
      <c r="N1356">
        <f t="shared" si="85"/>
        <v>91</v>
      </c>
      <c r="O1356">
        <v>1</v>
      </c>
      <c r="P1356" t="e">
        <f>VLOOKUP(F1356,#REF!,3,FALSE)</f>
        <v>#REF!</v>
      </c>
      <c r="Q1356">
        <f t="shared" si="86"/>
        <v>0</v>
      </c>
      <c r="R1356" t="str">
        <f t="shared" si="87"/>
        <v/>
      </c>
      <c r="S1356" t="s">
        <v>80</v>
      </c>
      <c r="T1356">
        <v>15</v>
      </c>
      <c r="U1356">
        <v>0</v>
      </c>
      <c r="V1356" t="s">
        <v>80</v>
      </c>
      <c r="W1356">
        <v>18</v>
      </c>
      <c r="X1356">
        <v>35</v>
      </c>
      <c r="Y1356">
        <v>19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 t="e">
        <f>VLOOKUP(A1356,#REF!,4,FALSE)</f>
        <v>#REF!</v>
      </c>
      <c r="AW1356" t="e">
        <f>VLOOKUP(A1356,#REF!,5,FALSE)</f>
        <v>#REF!</v>
      </c>
      <c r="AX1356">
        <f>SUMIF(量化书目统计!A:A,H1356,量化书目统计!G:G)</f>
        <v>0</v>
      </c>
    </row>
    <row r="1357" spans="1:50" x14ac:dyDescent="0.3">
      <c r="A1357" t="s">
        <v>4491</v>
      </c>
      <c r="B1357" t="s">
        <v>539</v>
      </c>
      <c r="C1357" t="s">
        <v>117</v>
      </c>
      <c r="D1357">
        <v>4</v>
      </c>
      <c r="E1357" t="s">
        <v>2168</v>
      </c>
      <c r="F1357" s="1" t="s">
        <v>2169</v>
      </c>
      <c r="G1357" t="s">
        <v>2170</v>
      </c>
      <c r="H1357" t="e">
        <f>VLOOKUP(F1357,#REF!,2,FALSE)</f>
        <v>#REF!</v>
      </c>
      <c r="I1357" t="s">
        <v>175</v>
      </c>
      <c r="J1357" s="4">
        <v>44102</v>
      </c>
      <c r="K1357" s="4">
        <v>44137</v>
      </c>
      <c r="L1357" s="3">
        <f t="shared" si="84"/>
        <v>35</v>
      </c>
      <c r="M1357" s="4">
        <v>44162</v>
      </c>
      <c r="N1357">
        <f t="shared" si="85"/>
        <v>60</v>
      </c>
      <c r="O1357">
        <v>1</v>
      </c>
      <c r="P1357" t="e">
        <f>VLOOKUP(F1357,#REF!,3,FALSE)</f>
        <v>#REF!</v>
      </c>
      <c r="Q1357">
        <f t="shared" si="86"/>
        <v>0</v>
      </c>
      <c r="R1357" t="str">
        <f t="shared" si="87"/>
        <v/>
      </c>
      <c r="S1357" t="s">
        <v>28</v>
      </c>
      <c r="T1357">
        <v>4</v>
      </c>
      <c r="U1357">
        <v>1</v>
      </c>
      <c r="V1357" t="s">
        <v>28</v>
      </c>
      <c r="W1357">
        <v>9</v>
      </c>
      <c r="X1357">
        <v>4</v>
      </c>
      <c r="Y1357">
        <v>5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e">
        <f>VLOOKUP(A1357,#REF!,4,FALSE)</f>
        <v>#REF!</v>
      </c>
      <c r="AW1357" t="e">
        <f>VLOOKUP(A1357,#REF!,5,FALSE)</f>
        <v>#REF!</v>
      </c>
      <c r="AX1357">
        <f>SUMIF(量化书目统计!A:A,H1357,量化书目统计!G:G)</f>
        <v>0</v>
      </c>
    </row>
    <row r="1358" spans="1:50" x14ac:dyDescent="0.3">
      <c r="A1358" t="s">
        <v>4491</v>
      </c>
      <c r="B1358" t="s">
        <v>539</v>
      </c>
      <c r="C1358" t="s">
        <v>117</v>
      </c>
      <c r="D1358">
        <v>4</v>
      </c>
      <c r="E1358" t="s">
        <v>2536</v>
      </c>
      <c r="F1358" s="1" t="s">
        <v>2537</v>
      </c>
      <c r="G1358" t="s">
        <v>2538</v>
      </c>
      <c r="H1358" t="e">
        <f>VLOOKUP(F1358,#REF!,2,FALSE)</f>
        <v>#REF!</v>
      </c>
      <c r="I1358" t="s">
        <v>175</v>
      </c>
      <c r="J1358" s="4">
        <v>44335</v>
      </c>
      <c r="K1358" s="4">
        <v>44383</v>
      </c>
      <c r="L1358" s="3">
        <f t="shared" si="84"/>
        <v>48</v>
      </c>
      <c r="M1358" s="4">
        <v>44446</v>
      </c>
      <c r="N1358">
        <f t="shared" si="85"/>
        <v>111</v>
      </c>
      <c r="O1358">
        <v>1</v>
      </c>
      <c r="P1358" t="e">
        <f>VLOOKUP(F1358,#REF!,3,FALSE)</f>
        <v>#REF!</v>
      </c>
      <c r="Q1358">
        <f t="shared" si="86"/>
        <v>0</v>
      </c>
      <c r="R1358" t="str">
        <f t="shared" si="87"/>
        <v/>
      </c>
      <c r="S1358" t="s">
        <v>80</v>
      </c>
      <c r="T1358">
        <v>12</v>
      </c>
      <c r="U1358">
        <v>1</v>
      </c>
      <c r="V1358" t="s">
        <v>80</v>
      </c>
      <c r="W1358">
        <v>18</v>
      </c>
      <c r="X1358">
        <v>32</v>
      </c>
      <c r="Y1358">
        <v>20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 t="e">
        <f>VLOOKUP(A1358,#REF!,4,FALSE)</f>
        <v>#REF!</v>
      </c>
      <c r="AW1358" t="e">
        <f>VLOOKUP(A1358,#REF!,5,FALSE)</f>
        <v>#REF!</v>
      </c>
      <c r="AX1358">
        <f>SUMIF(量化书目统计!A:A,H1358,量化书目统计!G:G)</f>
        <v>0</v>
      </c>
    </row>
    <row r="1359" spans="1:50" x14ac:dyDescent="0.3">
      <c r="A1359" t="s">
        <v>4491</v>
      </c>
      <c r="B1359" t="s">
        <v>539</v>
      </c>
      <c r="C1359" t="s">
        <v>117</v>
      </c>
      <c r="D1359">
        <v>4</v>
      </c>
      <c r="E1359" t="s">
        <v>749</v>
      </c>
      <c r="F1359" s="1" t="s">
        <v>750</v>
      </c>
      <c r="G1359" t="s">
        <v>751</v>
      </c>
      <c r="H1359" t="e">
        <f>VLOOKUP(F1359,#REF!,2,FALSE)</f>
        <v>#REF!</v>
      </c>
      <c r="I1359" t="s">
        <v>49</v>
      </c>
      <c r="J1359" s="4">
        <v>44309</v>
      </c>
      <c r="K1359" s="4">
        <v>44481</v>
      </c>
      <c r="L1359" s="3">
        <f t="shared" si="84"/>
        <v>172</v>
      </c>
      <c r="M1359" s="4">
        <v>44369</v>
      </c>
      <c r="N1359">
        <f t="shared" si="85"/>
        <v>60</v>
      </c>
      <c r="O1359">
        <v>1</v>
      </c>
      <c r="P1359" t="e">
        <f>VLOOKUP(F1359,#REF!,3,FALSE)</f>
        <v>#REF!</v>
      </c>
      <c r="Q1359">
        <f t="shared" si="86"/>
        <v>0</v>
      </c>
      <c r="R1359" t="str">
        <f t="shared" si="87"/>
        <v/>
      </c>
      <c r="S1359" t="s">
        <v>80</v>
      </c>
      <c r="T1359">
        <v>8</v>
      </c>
      <c r="U1359">
        <v>1</v>
      </c>
      <c r="V1359" t="s">
        <v>38</v>
      </c>
      <c r="W1359">
        <v>6</v>
      </c>
      <c r="X1359">
        <v>28</v>
      </c>
      <c r="Y1359">
        <v>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e">
        <f>VLOOKUP(A1359,#REF!,4,FALSE)</f>
        <v>#REF!</v>
      </c>
      <c r="AW1359" t="e">
        <f>VLOOKUP(A1359,#REF!,5,FALSE)</f>
        <v>#REF!</v>
      </c>
      <c r="AX1359">
        <f>SUMIF(量化书目统计!A:A,H1359,量化书目统计!G:G)</f>
        <v>0</v>
      </c>
    </row>
    <row r="1360" spans="1:50" x14ac:dyDescent="0.3">
      <c r="A1360" t="s">
        <v>4491</v>
      </c>
      <c r="B1360" t="s">
        <v>539</v>
      </c>
      <c r="C1360" t="s">
        <v>117</v>
      </c>
      <c r="D1360">
        <v>4</v>
      </c>
      <c r="E1360" t="s">
        <v>4011</v>
      </c>
      <c r="F1360" s="1" t="s">
        <v>4492</v>
      </c>
      <c r="G1360" t="s">
        <v>4493</v>
      </c>
      <c r="H1360" t="e">
        <f>VLOOKUP(F1360,#REF!,2,FALSE)</f>
        <v>#REF!</v>
      </c>
      <c r="I1360" t="s">
        <v>49</v>
      </c>
      <c r="J1360" s="4">
        <v>44102</v>
      </c>
      <c r="K1360" s="4">
        <v>44284</v>
      </c>
      <c r="L1360" s="3">
        <f t="shared" si="84"/>
        <v>182</v>
      </c>
      <c r="M1360" s="4">
        <v>44267</v>
      </c>
      <c r="N1360">
        <f t="shared" si="85"/>
        <v>165</v>
      </c>
      <c r="O1360">
        <v>1</v>
      </c>
      <c r="P1360" t="e">
        <f>VLOOKUP(F1360,#REF!,3,FALSE)</f>
        <v>#REF!</v>
      </c>
      <c r="Q1360">
        <f t="shared" si="86"/>
        <v>0</v>
      </c>
      <c r="R1360" t="str">
        <f t="shared" si="87"/>
        <v/>
      </c>
      <c r="S1360" t="s">
        <v>28</v>
      </c>
      <c r="T1360">
        <v>4</v>
      </c>
      <c r="U1360">
        <v>1</v>
      </c>
      <c r="V1360" t="s">
        <v>80</v>
      </c>
      <c r="W1360">
        <v>5</v>
      </c>
      <c r="X1360">
        <v>4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e">
        <f>VLOOKUP(A1360,#REF!,4,FALSE)</f>
        <v>#REF!</v>
      </c>
      <c r="AW1360" t="e">
        <f>VLOOKUP(A1360,#REF!,5,FALSE)</f>
        <v>#REF!</v>
      </c>
      <c r="AX1360">
        <f>SUMIF(量化书目统计!A:A,H1360,量化书目统计!G:G)</f>
        <v>0</v>
      </c>
    </row>
    <row r="1361" spans="1:50" x14ac:dyDescent="0.3">
      <c r="A1361" t="s">
        <v>4491</v>
      </c>
      <c r="B1361" t="s">
        <v>539</v>
      </c>
      <c r="C1361" t="s">
        <v>117</v>
      </c>
      <c r="D1361">
        <v>4</v>
      </c>
      <c r="E1361" t="s">
        <v>2010</v>
      </c>
      <c r="F1361" s="1" t="s">
        <v>2011</v>
      </c>
      <c r="G1361" t="s">
        <v>2012</v>
      </c>
      <c r="H1361" t="e">
        <f>VLOOKUP(F1361,#REF!,2,FALSE)</f>
        <v>#REF!</v>
      </c>
      <c r="I1361" t="s">
        <v>74</v>
      </c>
      <c r="J1361" s="4">
        <v>44101</v>
      </c>
      <c r="K1361" s="4">
        <v>44127</v>
      </c>
      <c r="L1361" s="3">
        <f t="shared" si="84"/>
        <v>26</v>
      </c>
      <c r="M1361" s="4">
        <v>44131</v>
      </c>
      <c r="N1361">
        <f t="shared" si="85"/>
        <v>30</v>
      </c>
      <c r="O1361">
        <v>1</v>
      </c>
      <c r="P1361" t="e">
        <f>VLOOKUP(F1361,#REF!,3,FALSE)</f>
        <v>#REF!</v>
      </c>
      <c r="Q1361">
        <f t="shared" si="86"/>
        <v>0</v>
      </c>
      <c r="R1361" t="str">
        <f t="shared" si="87"/>
        <v/>
      </c>
      <c r="S1361" t="s">
        <v>28</v>
      </c>
      <c r="T1361">
        <v>4</v>
      </c>
      <c r="U1361">
        <v>1</v>
      </c>
      <c r="V1361" t="s">
        <v>28</v>
      </c>
      <c r="W1361">
        <v>7</v>
      </c>
      <c r="X1361">
        <v>4</v>
      </c>
      <c r="Y1361">
        <v>4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e">
        <f>VLOOKUP(A1361,#REF!,4,FALSE)</f>
        <v>#REF!</v>
      </c>
      <c r="AW1361" t="e">
        <f>VLOOKUP(A1361,#REF!,5,FALSE)</f>
        <v>#REF!</v>
      </c>
      <c r="AX1361">
        <f>SUMIF(量化书目统计!A:A,H1361,量化书目统计!G:G)</f>
        <v>0</v>
      </c>
    </row>
    <row r="1362" spans="1:50" x14ac:dyDescent="0.3">
      <c r="A1362" t="s">
        <v>4491</v>
      </c>
      <c r="B1362" t="s">
        <v>539</v>
      </c>
      <c r="C1362" t="s">
        <v>117</v>
      </c>
      <c r="D1362">
        <v>4</v>
      </c>
      <c r="E1362" t="s">
        <v>77</v>
      </c>
      <c r="F1362" s="1" t="s">
        <v>1991</v>
      </c>
      <c r="G1362" t="s">
        <v>1992</v>
      </c>
      <c r="H1362" t="e">
        <f>VLOOKUP(F1362,#REF!,2,FALSE)</f>
        <v>#REF!</v>
      </c>
      <c r="I1362" t="s">
        <v>74</v>
      </c>
      <c r="J1362" s="4">
        <v>44102</v>
      </c>
      <c r="K1362" s="4">
        <v>44284</v>
      </c>
      <c r="L1362" s="3">
        <f t="shared" si="84"/>
        <v>182</v>
      </c>
      <c r="M1362" s="4">
        <v>44267</v>
      </c>
      <c r="N1362">
        <f t="shared" si="85"/>
        <v>165</v>
      </c>
      <c r="O1362">
        <v>1</v>
      </c>
      <c r="P1362" t="e">
        <f>VLOOKUP(F1362,#REF!,3,FALSE)</f>
        <v>#REF!</v>
      </c>
      <c r="Q1362">
        <f t="shared" si="86"/>
        <v>0</v>
      </c>
      <c r="R1362" t="str">
        <f t="shared" si="87"/>
        <v/>
      </c>
      <c r="S1362" t="s">
        <v>28</v>
      </c>
      <c r="T1362">
        <v>4</v>
      </c>
      <c r="U1362">
        <v>1</v>
      </c>
      <c r="V1362" t="s">
        <v>80</v>
      </c>
      <c r="W1362">
        <v>5</v>
      </c>
      <c r="X1362">
        <v>4</v>
      </c>
      <c r="Y1362">
        <v>15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e">
        <f>VLOOKUP(A1362,#REF!,4,FALSE)</f>
        <v>#REF!</v>
      </c>
      <c r="AW1362" t="e">
        <f>VLOOKUP(A1362,#REF!,5,FALSE)</f>
        <v>#REF!</v>
      </c>
      <c r="AX1362">
        <f>SUMIF(量化书目统计!A:A,H1362,量化书目统计!G:G)</f>
        <v>0</v>
      </c>
    </row>
    <row r="1363" spans="1:50" x14ac:dyDescent="0.3">
      <c r="A1363" t="s">
        <v>4491</v>
      </c>
      <c r="B1363" t="s">
        <v>539</v>
      </c>
      <c r="C1363" t="s">
        <v>117</v>
      </c>
      <c r="D1363">
        <v>4</v>
      </c>
      <c r="E1363" t="s">
        <v>4494</v>
      </c>
      <c r="F1363" s="1" t="s">
        <v>4495</v>
      </c>
      <c r="G1363" t="s">
        <v>4496</v>
      </c>
      <c r="H1363" t="e">
        <f>VLOOKUP(F1363,#REF!,2,FALSE)</f>
        <v>#REF!</v>
      </c>
      <c r="I1363" t="s">
        <v>53</v>
      </c>
      <c r="J1363" s="4">
        <v>44102</v>
      </c>
      <c r="K1363" s="4">
        <v>44284</v>
      </c>
      <c r="L1363" s="3">
        <f t="shared" si="84"/>
        <v>182</v>
      </c>
      <c r="M1363" s="4">
        <v>44267</v>
      </c>
      <c r="N1363">
        <f t="shared" si="85"/>
        <v>165</v>
      </c>
      <c r="O1363">
        <v>1</v>
      </c>
      <c r="P1363" t="e">
        <f>VLOOKUP(F1363,#REF!,3,FALSE)</f>
        <v>#REF!</v>
      </c>
      <c r="Q1363">
        <f t="shared" si="86"/>
        <v>0</v>
      </c>
      <c r="R1363" t="str">
        <f t="shared" si="87"/>
        <v/>
      </c>
      <c r="S1363" t="s">
        <v>28</v>
      </c>
      <c r="T1363">
        <v>4</v>
      </c>
      <c r="U1363">
        <v>1</v>
      </c>
      <c r="V1363" t="s">
        <v>80</v>
      </c>
      <c r="W1363">
        <v>5</v>
      </c>
      <c r="X1363">
        <v>4</v>
      </c>
      <c r="Y1363">
        <v>5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e">
        <f>VLOOKUP(A1363,#REF!,4,FALSE)</f>
        <v>#REF!</v>
      </c>
      <c r="AW1363" t="e">
        <f>VLOOKUP(A1363,#REF!,5,FALSE)</f>
        <v>#REF!</v>
      </c>
      <c r="AX1363">
        <f>SUMIF(量化书目统计!A:A,H1363,量化书目统计!G:G)</f>
        <v>0</v>
      </c>
    </row>
    <row r="1364" spans="1:50" x14ac:dyDescent="0.3">
      <c r="A1364" t="s">
        <v>4491</v>
      </c>
      <c r="B1364" t="s">
        <v>539</v>
      </c>
      <c r="C1364" t="s">
        <v>117</v>
      </c>
      <c r="D1364">
        <v>4</v>
      </c>
      <c r="E1364" t="s">
        <v>4497</v>
      </c>
      <c r="F1364" s="1" t="s">
        <v>4498</v>
      </c>
      <c r="G1364" t="s">
        <v>4499</v>
      </c>
      <c r="H1364" t="e">
        <f>VLOOKUP(F1364,#REF!,2,FALSE)</f>
        <v>#REF!</v>
      </c>
      <c r="I1364" t="s">
        <v>49</v>
      </c>
      <c r="J1364" s="4">
        <v>44101</v>
      </c>
      <c r="K1364" s="4">
        <v>44166</v>
      </c>
      <c r="L1364" s="3">
        <f t="shared" si="84"/>
        <v>65</v>
      </c>
      <c r="M1364" s="4">
        <v>44158</v>
      </c>
      <c r="N1364">
        <f t="shared" si="85"/>
        <v>57</v>
      </c>
      <c r="O1364">
        <v>1</v>
      </c>
      <c r="P1364" t="e">
        <f>VLOOKUP(F1364,#REF!,3,FALSE)</f>
        <v>#REF!</v>
      </c>
      <c r="Q1364">
        <f t="shared" si="86"/>
        <v>0</v>
      </c>
      <c r="R1364" t="str">
        <f t="shared" si="87"/>
        <v/>
      </c>
      <c r="S1364" t="s">
        <v>28</v>
      </c>
      <c r="T1364">
        <v>4</v>
      </c>
      <c r="U1364">
        <v>1</v>
      </c>
      <c r="V1364" t="s">
        <v>28</v>
      </c>
      <c r="W1364">
        <v>13</v>
      </c>
      <c r="X1364">
        <v>4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e">
        <f>VLOOKUP(A1364,#REF!,4,FALSE)</f>
        <v>#REF!</v>
      </c>
      <c r="AW1364" t="e">
        <f>VLOOKUP(A1364,#REF!,5,FALSE)</f>
        <v>#REF!</v>
      </c>
      <c r="AX1364">
        <f>SUMIF(量化书目统计!A:A,H1364,量化书目统计!G:G)</f>
        <v>0</v>
      </c>
    </row>
    <row r="1365" spans="1:50" x14ac:dyDescent="0.3">
      <c r="A1365" t="s">
        <v>4491</v>
      </c>
      <c r="B1365" t="s">
        <v>539</v>
      </c>
      <c r="C1365" t="s">
        <v>117</v>
      </c>
      <c r="D1365">
        <v>4</v>
      </c>
      <c r="E1365" t="s">
        <v>4497</v>
      </c>
      <c r="F1365" s="1" t="s">
        <v>4498</v>
      </c>
      <c r="G1365" t="s">
        <v>4499</v>
      </c>
      <c r="H1365" t="e">
        <f>VLOOKUP(F1365,#REF!,2,FALSE)</f>
        <v>#REF!</v>
      </c>
      <c r="I1365" t="s">
        <v>49</v>
      </c>
      <c r="J1365" s="4">
        <v>44166</v>
      </c>
      <c r="K1365" s="4">
        <v>44207</v>
      </c>
      <c r="L1365" s="3">
        <f t="shared" si="84"/>
        <v>41</v>
      </c>
      <c r="M1365" s="4">
        <v>44196</v>
      </c>
      <c r="N1365">
        <f t="shared" si="85"/>
        <v>30</v>
      </c>
      <c r="O1365">
        <v>1</v>
      </c>
      <c r="P1365" t="e">
        <f>VLOOKUP(F1365,#REF!,3,FALSE)</f>
        <v>#REF!</v>
      </c>
      <c r="Q1365">
        <f t="shared" si="86"/>
        <v>0</v>
      </c>
      <c r="R1365" t="str">
        <f t="shared" si="87"/>
        <v/>
      </c>
      <c r="S1365" t="s">
        <v>28</v>
      </c>
      <c r="T1365">
        <v>13</v>
      </c>
      <c r="U1365">
        <v>1</v>
      </c>
      <c r="V1365" t="s">
        <v>28</v>
      </c>
      <c r="W1365">
        <v>18</v>
      </c>
      <c r="X1365">
        <v>13</v>
      </c>
      <c r="Y1365">
        <v>11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e">
        <f>VLOOKUP(A1365,#REF!,4,FALSE)</f>
        <v>#REF!</v>
      </c>
      <c r="AW1365" t="e">
        <f>VLOOKUP(A1365,#REF!,5,FALSE)</f>
        <v>#REF!</v>
      </c>
      <c r="AX1365">
        <f>SUMIF(量化书目统计!A:A,H1365,量化书目统计!G:G)</f>
        <v>0</v>
      </c>
    </row>
    <row r="1366" spans="1:50" x14ac:dyDescent="0.3">
      <c r="A1366" t="s">
        <v>4491</v>
      </c>
      <c r="B1366" t="s">
        <v>539</v>
      </c>
      <c r="C1366" t="s">
        <v>117</v>
      </c>
      <c r="D1366">
        <v>4</v>
      </c>
      <c r="E1366" t="s">
        <v>4497</v>
      </c>
      <c r="F1366" s="1" t="s">
        <v>4498</v>
      </c>
      <c r="G1366" t="s">
        <v>4499</v>
      </c>
      <c r="H1366" t="e">
        <f>VLOOKUP(F1366,#REF!,2,FALSE)</f>
        <v>#REF!</v>
      </c>
      <c r="I1366" t="s">
        <v>49</v>
      </c>
      <c r="J1366" s="4">
        <v>44207</v>
      </c>
      <c r="K1366" s="4">
        <v>44258</v>
      </c>
      <c r="L1366" s="3">
        <f t="shared" si="84"/>
        <v>51</v>
      </c>
      <c r="M1366" s="4">
        <v>44260</v>
      </c>
      <c r="N1366">
        <f t="shared" si="85"/>
        <v>53</v>
      </c>
      <c r="O1366">
        <v>1</v>
      </c>
      <c r="P1366" t="e">
        <f>VLOOKUP(F1366,#REF!,3,FALSE)</f>
        <v>#REF!</v>
      </c>
      <c r="Q1366">
        <f t="shared" si="86"/>
        <v>0</v>
      </c>
      <c r="R1366" t="str">
        <f t="shared" si="87"/>
        <v/>
      </c>
      <c r="S1366" t="s">
        <v>28</v>
      </c>
      <c r="T1366">
        <f>X1366</f>
        <v>19</v>
      </c>
      <c r="U1366">
        <v>1</v>
      </c>
      <c r="V1366" t="s">
        <v>80</v>
      </c>
      <c r="W1366">
        <v>1</v>
      </c>
      <c r="X1366">
        <v>19</v>
      </c>
      <c r="Y1366">
        <v>4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e">
        <f>VLOOKUP(A1366,#REF!,4,FALSE)</f>
        <v>#REF!</v>
      </c>
      <c r="AW1366" t="e">
        <f>VLOOKUP(A1366,#REF!,5,FALSE)</f>
        <v>#REF!</v>
      </c>
      <c r="AX1366">
        <f>SUMIF(量化书目统计!A:A,H1366,量化书目统计!G:G)</f>
        <v>0</v>
      </c>
    </row>
    <row r="1367" spans="1:50" x14ac:dyDescent="0.3">
      <c r="A1367" t="s">
        <v>4491</v>
      </c>
      <c r="B1367" t="s">
        <v>539</v>
      </c>
      <c r="C1367" t="s">
        <v>117</v>
      </c>
      <c r="D1367">
        <v>4</v>
      </c>
      <c r="E1367" t="s">
        <v>3142</v>
      </c>
      <c r="F1367" s="1" t="s">
        <v>3143</v>
      </c>
      <c r="G1367" t="s">
        <v>3144</v>
      </c>
      <c r="H1367" t="e">
        <f>VLOOKUP(F1367,#REF!,2,FALSE)</f>
        <v>#REF!</v>
      </c>
      <c r="I1367" t="s">
        <v>74</v>
      </c>
      <c r="J1367" s="4">
        <v>44102</v>
      </c>
      <c r="K1367" s="4">
        <v>44308</v>
      </c>
      <c r="L1367" s="3">
        <f t="shared" si="84"/>
        <v>206</v>
      </c>
      <c r="M1367" s="4">
        <v>44267</v>
      </c>
      <c r="N1367">
        <f t="shared" si="85"/>
        <v>165</v>
      </c>
      <c r="O1367">
        <v>1</v>
      </c>
      <c r="P1367" t="e">
        <f>VLOOKUP(F1367,#REF!,3,FALSE)</f>
        <v>#REF!</v>
      </c>
      <c r="Q1367">
        <f t="shared" si="86"/>
        <v>0</v>
      </c>
      <c r="R1367" t="str">
        <f t="shared" si="87"/>
        <v/>
      </c>
      <c r="S1367" t="s">
        <v>28</v>
      </c>
      <c r="T1367">
        <v>4</v>
      </c>
      <c r="U1367">
        <v>1</v>
      </c>
      <c r="V1367" t="s">
        <v>80</v>
      </c>
      <c r="W1367">
        <v>8</v>
      </c>
      <c r="X1367">
        <v>4</v>
      </c>
      <c r="Y1367">
        <v>20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 t="e">
        <f>VLOOKUP(A1367,#REF!,4,FALSE)</f>
        <v>#REF!</v>
      </c>
      <c r="AW1367" t="e">
        <f>VLOOKUP(A1367,#REF!,5,FALSE)</f>
        <v>#REF!</v>
      </c>
      <c r="AX1367">
        <f>SUMIF(量化书目统计!A:A,H1367,量化书目统计!G:G)</f>
        <v>0</v>
      </c>
    </row>
    <row r="1368" spans="1:50" x14ac:dyDescent="0.3">
      <c r="A1368" t="s">
        <v>4491</v>
      </c>
      <c r="B1368" t="s">
        <v>539</v>
      </c>
      <c r="C1368" t="s">
        <v>117</v>
      </c>
      <c r="D1368">
        <v>4</v>
      </c>
      <c r="E1368" t="s">
        <v>1085</v>
      </c>
      <c r="F1368" s="1" t="s">
        <v>1764</v>
      </c>
      <c r="G1368" t="s">
        <v>1087</v>
      </c>
      <c r="H1368" t="e">
        <f>VLOOKUP(F1368,#REF!,2,FALSE)</f>
        <v>#REF!</v>
      </c>
      <c r="I1368" t="s">
        <v>317</v>
      </c>
      <c r="J1368" s="4">
        <v>44116</v>
      </c>
      <c r="K1368" s="4">
        <v>44158</v>
      </c>
      <c r="L1368" s="3">
        <f t="shared" si="84"/>
        <v>42</v>
      </c>
      <c r="M1368" s="4">
        <v>44146</v>
      </c>
      <c r="N1368">
        <f t="shared" si="85"/>
        <v>30</v>
      </c>
      <c r="O1368">
        <v>1</v>
      </c>
      <c r="P1368" t="e">
        <f>VLOOKUP(F1368,#REF!,3,FALSE)</f>
        <v>#REF!</v>
      </c>
      <c r="Q1368">
        <f t="shared" si="86"/>
        <v>0</v>
      </c>
      <c r="R1368" t="str">
        <f t="shared" si="87"/>
        <v/>
      </c>
      <c r="S1368" t="s">
        <v>28</v>
      </c>
      <c r="T1368">
        <v>6</v>
      </c>
      <c r="U1368">
        <v>2</v>
      </c>
      <c r="V1368" t="s">
        <v>28</v>
      </c>
      <c r="W1368">
        <v>12</v>
      </c>
      <c r="X1368">
        <v>6</v>
      </c>
      <c r="Y1368">
        <v>20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 t="e">
        <f>VLOOKUP(A1368,#REF!,4,FALSE)</f>
        <v>#REF!</v>
      </c>
      <c r="AW1368" t="e">
        <f>VLOOKUP(A1368,#REF!,5,FALSE)</f>
        <v>#REF!</v>
      </c>
      <c r="AX1368">
        <f>SUMIF(量化书目统计!A:A,H1368,量化书目统计!G:G)</f>
        <v>0</v>
      </c>
    </row>
    <row r="1369" spans="1:50" x14ac:dyDescent="0.3">
      <c r="A1369" t="s">
        <v>4491</v>
      </c>
      <c r="B1369" t="s">
        <v>539</v>
      </c>
      <c r="C1369" t="s">
        <v>117</v>
      </c>
      <c r="D1369">
        <v>4</v>
      </c>
      <c r="E1369" t="s">
        <v>1085</v>
      </c>
      <c r="F1369" s="1" t="s">
        <v>1764</v>
      </c>
      <c r="G1369" t="s">
        <v>1087</v>
      </c>
      <c r="H1369" t="e">
        <f>VLOOKUP(F1369,#REF!,2,FALSE)</f>
        <v>#REF!</v>
      </c>
      <c r="I1369" t="s">
        <v>317</v>
      </c>
      <c r="J1369" s="4">
        <v>44158</v>
      </c>
      <c r="K1369" s="4">
        <v>44207</v>
      </c>
      <c r="L1369" s="3">
        <f t="shared" si="84"/>
        <v>49</v>
      </c>
      <c r="M1369" s="4">
        <v>44188</v>
      </c>
      <c r="N1369">
        <f t="shared" si="85"/>
        <v>30</v>
      </c>
      <c r="O1369">
        <v>1</v>
      </c>
      <c r="P1369" t="e">
        <f>VLOOKUP(F1369,#REF!,3,FALSE)</f>
        <v>#REF!</v>
      </c>
      <c r="Q1369">
        <f t="shared" si="86"/>
        <v>0</v>
      </c>
      <c r="R1369" t="str">
        <f t="shared" si="87"/>
        <v/>
      </c>
      <c r="S1369" t="s">
        <v>28</v>
      </c>
      <c r="T1369">
        <v>12</v>
      </c>
      <c r="U1369">
        <v>2</v>
      </c>
      <c r="V1369" t="s">
        <v>28</v>
      </c>
      <c r="W1369">
        <v>18</v>
      </c>
      <c r="X1369">
        <v>12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e">
        <f>VLOOKUP(A1369,#REF!,4,FALSE)</f>
        <v>#REF!</v>
      </c>
      <c r="AW1369" t="e">
        <f>VLOOKUP(A1369,#REF!,5,FALSE)</f>
        <v>#REF!</v>
      </c>
      <c r="AX1369">
        <f>SUMIF(量化书目统计!A:A,H1369,量化书目统计!G:G)</f>
        <v>0</v>
      </c>
    </row>
    <row r="1370" spans="1:50" x14ac:dyDescent="0.3">
      <c r="A1370" t="s">
        <v>4491</v>
      </c>
      <c r="B1370" t="s">
        <v>539</v>
      </c>
      <c r="C1370" t="s">
        <v>117</v>
      </c>
      <c r="D1370">
        <v>4</v>
      </c>
      <c r="E1370" t="s">
        <v>1085</v>
      </c>
      <c r="F1370" s="1" t="s">
        <v>1764</v>
      </c>
      <c r="G1370" t="s">
        <v>1087</v>
      </c>
      <c r="H1370" t="e">
        <f>VLOOKUP(F1370,#REF!,2,FALSE)</f>
        <v>#REF!</v>
      </c>
      <c r="I1370" t="s">
        <v>317</v>
      </c>
      <c r="J1370" s="4">
        <v>44207</v>
      </c>
      <c r="K1370" s="4">
        <v>44292</v>
      </c>
      <c r="L1370" s="3">
        <f t="shared" si="84"/>
        <v>85</v>
      </c>
      <c r="M1370" s="4">
        <v>44260</v>
      </c>
      <c r="N1370">
        <f t="shared" si="85"/>
        <v>53</v>
      </c>
      <c r="O1370">
        <v>1</v>
      </c>
      <c r="P1370" t="e">
        <f>VLOOKUP(F1370,#REF!,3,FALSE)</f>
        <v>#REF!</v>
      </c>
      <c r="Q1370">
        <f t="shared" si="86"/>
        <v>0</v>
      </c>
      <c r="R1370" t="str">
        <f t="shared" si="87"/>
        <v/>
      </c>
      <c r="S1370" t="s">
        <v>28</v>
      </c>
      <c r="T1370">
        <f>X1370</f>
        <v>19</v>
      </c>
      <c r="U1370">
        <v>2</v>
      </c>
      <c r="V1370" t="s">
        <v>80</v>
      </c>
      <c r="W1370">
        <v>6</v>
      </c>
      <c r="X1370">
        <v>19</v>
      </c>
      <c r="Y1370">
        <v>14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e">
        <f>VLOOKUP(A1370,#REF!,4,FALSE)</f>
        <v>#REF!</v>
      </c>
      <c r="AW1370" t="e">
        <f>VLOOKUP(A1370,#REF!,5,FALSE)</f>
        <v>#REF!</v>
      </c>
      <c r="AX1370">
        <f>SUMIF(量化书目统计!A:A,H1370,量化书目统计!G:G)</f>
        <v>0</v>
      </c>
    </row>
    <row r="1371" spans="1:50" x14ac:dyDescent="0.3">
      <c r="A1371" t="s">
        <v>4491</v>
      </c>
      <c r="B1371" t="s">
        <v>539</v>
      </c>
      <c r="C1371" t="s">
        <v>117</v>
      </c>
      <c r="D1371">
        <v>4</v>
      </c>
      <c r="E1371" t="s">
        <v>3046</v>
      </c>
      <c r="F1371" s="1" t="s">
        <v>3047</v>
      </c>
      <c r="G1371" t="s">
        <v>3048</v>
      </c>
      <c r="H1371" t="e">
        <f>VLOOKUP(F1371,#REF!,2,FALSE)</f>
        <v>#REF!</v>
      </c>
      <c r="I1371" t="s">
        <v>42</v>
      </c>
      <c r="J1371" s="4">
        <v>44309</v>
      </c>
      <c r="K1371" s="4">
        <v>44383</v>
      </c>
      <c r="L1371" s="3">
        <f t="shared" si="84"/>
        <v>74</v>
      </c>
      <c r="M1371" s="4">
        <v>44369</v>
      </c>
      <c r="N1371">
        <f t="shared" si="85"/>
        <v>60</v>
      </c>
      <c r="O1371">
        <v>1</v>
      </c>
      <c r="P1371" t="e">
        <f>VLOOKUP(F1371,#REF!,3,FALSE)</f>
        <v>#REF!</v>
      </c>
      <c r="Q1371">
        <f t="shared" si="86"/>
        <v>0</v>
      </c>
      <c r="R1371" t="str">
        <f t="shared" si="87"/>
        <v/>
      </c>
      <c r="S1371" t="s">
        <v>80</v>
      </c>
      <c r="T1371">
        <v>8</v>
      </c>
      <c r="U1371">
        <v>1</v>
      </c>
      <c r="V1371" t="s">
        <v>80</v>
      </c>
      <c r="W1371">
        <v>18</v>
      </c>
      <c r="X1371">
        <v>28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e">
        <f>VLOOKUP(A1371,#REF!,4,FALSE)</f>
        <v>#REF!</v>
      </c>
      <c r="AW1371" t="e">
        <f>VLOOKUP(A1371,#REF!,5,FALSE)</f>
        <v>#REF!</v>
      </c>
      <c r="AX1371">
        <f>SUMIF(量化书目统计!A:A,H1371,量化书目统计!G:G)</f>
        <v>0</v>
      </c>
    </row>
    <row r="1372" spans="1:50" x14ac:dyDescent="0.3">
      <c r="A1372" t="s">
        <v>4491</v>
      </c>
      <c r="B1372" t="s">
        <v>539</v>
      </c>
      <c r="C1372" t="s">
        <v>117</v>
      </c>
      <c r="D1372">
        <v>4</v>
      </c>
      <c r="E1372" t="s">
        <v>1177</v>
      </c>
      <c r="F1372" s="1" t="s">
        <v>2154</v>
      </c>
      <c r="G1372" t="s">
        <v>1179</v>
      </c>
      <c r="H1372" t="e">
        <f>VLOOKUP(F1372,#REF!,2,FALSE)</f>
        <v>#REF!</v>
      </c>
      <c r="I1372" t="s">
        <v>74</v>
      </c>
      <c r="J1372" s="4">
        <v>44101</v>
      </c>
      <c r="K1372" s="4">
        <v>44127</v>
      </c>
      <c r="L1372" s="3">
        <f t="shared" si="84"/>
        <v>26</v>
      </c>
      <c r="M1372" s="4">
        <v>44131</v>
      </c>
      <c r="N1372">
        <f t="shared" si="85"/>
        <v>30</v>
      </c>
      <c r="O1372">
        <v>1</v>
      </c>
      <c r="P1372" t="e">
        <f>VLOOKUP(F1372,#REF!,3,FALSE)</f>
        <v>#REF!</v>
      </c>
      <c r="Q1372">
        <f t="shared" si="86"/>
        <v>0</v>
      </c>
      <c r="R1372" t="str">
        <f t="shared" si="87"/>
        <v/>
      </c>
      <c r="S1372" t="s">
        <v>28</v>
      </c>
      <c r="T1372">
        <v>4</v>
      </c>
      <c r="U1372">
        <v>2</v>
      </c>
      <c r="V1372" t="s">
        <v>28</v>
      </c>
      <c r="W1372">
        <v>7</v>
      </c>
      <c r="X1372">
        <v>4</v>
      </c>
      <c r="Y1372">
        <v>11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e">
        <f>VLOOKUP(A1372,#REF!,4,FALSE)</f>
        <v>#REF!</v>
      </c>
      <c r="AW1372" t="e">
        <f>VLOOKUP(A1372,#REF!,5,FALSE)</f>
        <v>#REF!</v>
      </c>
      <c r="AX1372">
        <f>SUMIF(量化书目统计!A:A,H1372,量化书目统计!G:G)</f>
        <v>0</v>
      </c>
    </row>
    <row r="1373" spans="1:50" x14ac:dyDescent="0.3">
      <c r="A1373" t="s">
        <v>4491</v>
      </c>
      <c r="B1373" t="s">
        <v>539</v>
      </c>
      <c r="C1373" t="s">
        <v>117</v>
      </c>
      <c r="D1373">
        <v>4</v>
      </c>
      <c r="E1373" t="s">
        <v>566</v>
      </c>
      <c r="F1373" s="1" t="s">
        <v>567</v>
      </c>
      <c r="G1373" t="s">
        <v>568</v>
      </c>
      <c r="H1373" t="e">
        <f>VLOOKUP(F1373,#REF!,2,FALSE)</f>
        <v>#REF!</v>
      </c>
      <c r="I1373" t="s">
        <v>158</v>
      </c>
      <c r="J1373" s="4">
        <v>44102</v>
      </c>
      <c r="K1373" s="4">
        <v>44137</v>
      </c>
      <c r="L1373" s="3">
        <f t="shared" si="84"/>
        <v>35</v>
      </c>
      <c r="M1373" s="4">
        <v>44139</v>
      </c>
      <c r="N1373">
        <f t="shared" si="85"/>
        <v>37</v>
      </c>
      <c r="O1373">
        <v>1</v>
      </c>
      <c r="P1373" t="e">
        <f>VLOOKUP(F1373,#REF!,3,FALSE)</f>
        <v>#REF!</v>
      </c>
      <c r="Q1373">
        <f t="shared" si="86"/>
        <v>0</v>
      </c>
      <c r="R1373" t="str">
        <f t="shared" si="87"/>
        <v/>
      </c>
      <c r="S1373" t="s">
        <v>28</v>
      </c>
      <c r="T1373">
        <v>4</v>
      </c>
      <c r="U1373">
        <v>1</v>
      </c>
      <c r="V1373" t="s">
        <v>28</v>
      </c>
      <c r="W1373">
        <v>9</v>
      </c>
      <c r="X1373">
        <v>4</v>
      </c>
      <c r="Y1373">
        <v>15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e">
        <f>VLOOKUP(A1373,#REF!,4,FALSE)</f>
        <v>#REF!</v>
      </c>
      <c r="AW1373" t="e">
        <f>VLOOKUP(A1373,#REF!,5,FALSE)</f>
        <v>#REF!</v>
      </c>
      <c r="AX1373">
        <f>SUMIF(量化书目统计!A:A,H1373,量化书目统计!G:G)</f>
        <v>0</v>
      </c>
    </row>
    <row r="1374" spans="1:50" x14ac:dyDescent="0.3">
      <c r="A1374" t="s">
        <v>4491</v>
      </c>
      <c r="B1374" t="s">
        <v>539</v>
      </c>
      <c r="C1374" t="s">
        <v>117</v>
      </c>
      <c r="D1374">
        <v>4</v>
      </c>
      <c r="E1374" t="s">
        <v>480</v>
      </c>
      <c r="F1374" s="1" t="s">
        <v>481</v>
      </c>
      <c r="G1374" t="s">
        <v>482</v>
      </c>
      <c r="H1374" t="e">
        <f>VLOOKUP(F1374,#REF!,2,FALSE)</f>
        <v>#REF!</v>
      </c>
      <c r="I1374" t="s">
        <v>175</v>
      </c>
      <c r="J1374" s="4">
        <v>44207</v>
      </c>
      <c r="K1374" s="4">
        <v>44308</v>
      </c>
      <c r="L1374" s="3">
        <f t="shared" si="84"/>
        <v>101</v>
      </c>
      <c r="M1374" s="4">
        <v>44267</v>
      </c>
      <c r="N1374">
        <f t="shared" si="85"/>
        <v>60</v>
      </c>
      <c r="O1374">
        <v>1</v>
      </c>
      <c r="P1374" t="e">
        <f>VLOOKUP(F1374,#REF!,3,FALSE)</f>
        <v>#REF!</v>
      </c>
      <c r="Q1374">
        <f t="shared" si="86"/>
        <v>0</v>
      </c>
      <c r="R1374" t="str">
        <f t="shared" si="87"/>
        <v/>
      </c>
      <c r="S1374" t="s">
        <v>28</v>
      </c>
      <c r="T1374">
        <f>X1374</f>
        <v>19</v>
      </c>
      <c r="U1374">
        <v>1</v>
      </c>
      <c r="V1374" t="s">
        <v>80</v>
      </c>
      <c r="W1374">
        <v>8</v>
      </c>
      <c r="X1374">
        <v>19</v>
      </c>
      <c r="Y1374">
        <v>11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e">
        <f>VLOOKUP(A1374,#REF!,4,FALSE)</f>
        <v>#REF!</v>
      </c>
      <c r="AW1374" t="e">
        <f>VLOOKUP(A1374,#REF!,5,FALSE)</f>
        <v>#REF!</v>
      </c>
      <c r="AX1374">
        <f>SUMIF(量化书目统计!A:A,H1374,量化书目统计!G:G)</f>
        <v>0</v>
      </c>
    </row>
    <row r="1375" spans="1:50" x14ac:dyDescent="0.3">
      <c r="A1375" t="s">
        <v>4491</v>
      </c>
      <c r="B1375" t="s">
        <v>539</v>
      </c>
      <c r="C1375" t="s">
        <v>117</v>
      </c>
      <c r="D1375">
        <v>4</v>
      </c>
      <c r="E1375" t="s">
        <v>869</v>
      </c>
      <c r="F1375" s="1" t="s">
        <v>2311</v>
      </c>
      <c r="G1375" t="s">
        <v>2312</v>
      </c>
      <c r="H1375" t="e">
        <f>VLOOKUP(F1375,#REF!,2,FALSE)</f>
        <v>#REF!</v>
      </c>
      <c r="I1375" t="s">
        <v>32</v>
      </c>
      <c r="J1375" s="4">
        <v>44357</v>
      </c>
      <c r="K1375" s="4">
        <v>44383</v>
      </c>
      <c r="L1375" s="3">
        <f t="shared" si="84"/>
        <v>26</v>
      </c>
      <c r="M1375" s="4">
        <v>44446</v>
      </c>
      <c r="N1375">
        <f t="shared" si="85"/>
        <v>89</v>
      </c>
      <c r="O1375">
        <v>1</v>
      </c>
      <c r="P1375" t="e">
        <f>VLOOKUP(F1375,#REF!,3,FALSE)</f>
        <v>#REF!</v>
      </c>
      <c r="Q1375">
        <f t="shared" si="86"/>
        <v>0</v>
      </c>
      <c r="R1375" t="str">
        <f t="shared" si="87"/>
        <v/>
      </c>
      <c r="S1375" t="s">
        <v>80</v>
      </c>
      <c r="T1375">
        <v>15</v>
      </c>
      <c r="U1375">
        <v>1</v>
      </c>
      <c r="V1375" t="s">
        <v>80</v>
      </c>
      <c r="W1375">
        <v>18</v>
      </c>
      <c r="X1375">
        <v>35</v>
      </c>
      <c r="Y1375">
        <v>10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e">
        <f>VLOOKUP(A1375,#REF!,4,FALSE)</f>
        <v>#REF!</v>
      </c>
      <c r="AW1375" t="e">
        <f>VLOOKUP(A1375,#REF!,5,FALSE)</f>
        <v>#REF!</v>
      </c>
      <c r="AX1375">
        <f>SUMIF(量化书目统计!A:A,H1375,量化书目统计!G:G)</f>
        <v>0</v>
      </c>
    </row>
    <row r="1376" spans="1:50" x14ac:dyDescent="0.3">
      <c r="A1376" t="s">
        <v>4500</v>
      </c>
      <c r="B1376" t="s">
        <v>539</v>
      </c>
      <c r="C1376" t="s">
        <v>117</v>
      </c>
      <c r="D1376">
        <v>4</v>
      </c>
      <c r="E1376" t="s">
        <v>3138</v>
      </c>
      <c r="F1376" s="1" t="s">
        <v>3139</v>
      </c>
      <c r="G1376" t="s">
        <v>3140</v>
      </c>
      <c r="H1376" t="e">
        <f>VLOOKUP(F1376,#REF!,2,FALSE)</f>
        <v>#REF!</v>
      </c>
      <c r="I1376" t="s">
        <v>158</v>
      </c>
      <c r="J1376" s="4">
        <v>44090</v>
      </c>
      <c r="K1376" s="4">
        <v>44097</v>
      </c>
      <c r="L1376" s="3">
        <f t="shared" si="84"/>
        <v>7</v>
      </c>
      <c r="M1376" s="4">
        <v>44104</v>
      </c>
      <c r="N1376">
        <f t="shared" si="85"/>
        <v>14</v>
      </c>
      <c r="O1376">
        <v>1</v>
      </c>
      <c r="P1376" t="e">
        <f>VLOOKUP(F1376,#REF!,3,FALSE)</f>
        <v>#REF!</v>
      </c>
      <c r="Q1376">
        <f t="shared" si="86"/>
        <v>0</v>
      </c>
      <c r="R1376" t="str">
        <f t="shared" si="87"/>
        <v/>
      </c>
      <c r="S1376" t="s">
        <v>28</v>
      </c>
      <c r="T1376">
        <v>2</v>
      </c>
      <c r="U1376">
        <v>1</v>
      </c>
      <c r="V1376" t="s">
        <v>28</v>
      </c>
      <c r="W1376">
        <v>3</v>
      </c>
      <c r="X1376">
        <v>2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e">
        <f>VLOOKUP(A1376,#REF!,4,FALSE)</f>
        <v>#REF!</v>
      </c>
      <c r="AW1376" t="e">
        <f>VLOOKUP(A1376,#REF!,5,FALSE)</f>
        <v>#REF!</v>
      </c>
      <c r="AX1376">
        <f>SUMIF(量化书目统计!A:A,H1376,量化书目统计!G:G)</f>
        <v>0</v>
      </c>
    </row>
    <row r="1377" spans="1:50" x14ac:dyDescent="0.3">
      <c r="A1377" t="s">
        <v>4500</v>
      </c>
      <c r="B1377" t="s">
        <v>539</v>
      </c>
      <c r="C1377" t="s">
        <v>117</v>
      </c>
      <c r="D1377">
        <v>4</v>
      </c>
      <c r="E1377" t="s">
        <v>2065</v>
      </c>
      <c r="F1377" s="1" t="s">
        <v>2066</v>
      </c>
      <c r="G1377" t="s">
        <v>2067</v>
      </c>
      <c r="H1377" t="e">
        <f>VLOOKUP(F1377,#REF!,2,FALSE)</f>
        <v>#REF!</v>
      </c>
      <c r="I1377" t="s">
        <v>53</v>
      </c>
      <c r="J1377" s="4">
        <v>44097</v>
      </c>
      <c r="K1377" s="4">
        <v>44203</v>
      </c>
      <c r="L1377" s="3">
        <f t="shared" si="84"/>
        <v>106</v>
      </c>
      <c r="M1377" s="4">
        <v>44263</v>
      </c>
      <c r="N1377">
        <f t="shared" si="85"/>
        <v>166</v>
      </c>
      <c r="O1377">
        <v>1</v>
      </c>
      <c r="P1377" t="e">
        <f>VLOOKUP(F1377,#REF!,3,FALSE)</f>
        <v>#REF!</v>
      </c>
      <c r="Q1377">
        <f t="shared" si="86"/>
        <v>0</v>
      </c>
      <c r="R1377" t="str">
        <f t="shared" si="87"/>
        <v/>
      </c>
      <c r="S1377" t="s">
        <v>28</v>
      </c>
      <c r="T1377">
        <v>3</v>
      </c>
      <c r="U1377">
        <v>1</v>
      </c>
      <c r="V1377" t="s">
        <v>28</v>
      </c>
      <c r="W1377">
        <v>18</v>
      </c>
      <c r="X1377">
        <v>3</v>
      </c>
      <c r="Y1377">
        <v>11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e">
        <f>VLOOKUP(A1377,#REF!,4,FALSE)</f>
        <v>#REF!</v>
      </c>
      <c r="AW1377" t="e">
        <f>VLOOKUP(A1377,#REF!,5,FALSE)</f>
        <v>#REF!</v>
      </c>
      <c r="AX1377">
        <f>SUMIF(量化书目统计!A:A,H1377,量化书目统计!G:G)</f>
        <v>0</v>
      </c>
    </row>
    <row r="1378" spans="1:50" x14ac:dyDescent="0.3">
      <c r="A1378" t="s">
        <v>4500</v>
      </c>
      <c r="B1378" t="s">
        <v>539</v>
      </c>
      <c r="C1378" t="s">
        <v>117</v>
      </c>
      <c r="D1378">
        <v>4</v>
      </c>
      <c r="E1378" t="s">
        <v>4123</v>
      </c>
      <c r="F1378" s="1" t="s">
        <v>4501</v>
      </c>
      <c r="G1378" t="s">
        <v>4502</v>
      </c>
      <c r="H1378" t="e">
        <f>VLOOKUP(F1378,#REF!,2,FALSE)</f>
        <v>#REF!</v>
      </c>
      <c r="I1378" t="s">
        <v>74</v>
      </c>
      <c r="J1378" s="4">
        <v>44126</v>
      </c>
      <c r="K1378" s="4">
        <v>44179</v>
      </c>
      <c r="L1378" s="3">
        <f t="shared" si="84"/>
        <v>53</v>
      </c>
      <c r="M1378" s="4">
        <v>44179</v>
      </c>
      <c r="N1378">
        <f t="shared" si="85"/>
        <v>53</v>
      </c>
      <c r="O1378">
        <v>1</v>
      </c>
      <c r="P1378" t="e">
        <f>VLOOKUP(F1378,#REF!,3,FALSE)</f>
        <v>#REF!</v>
      </c>
      <c r="Q1378">
        <f t="shared" si="86"/>
        <v>0</v>
      </c>
      <c r="R1378" t="str">
        <f t="shared" si="87"/>
        <v/>
      </c>
      <c r="S1378" t="s">
        <v>28</v>
      </c>
      <c r="T1378">
        <v>7</v>
      </c>
      <c r="U1378">
        <v>1</v>
      </c>
      <c r="V1378" t="s">
        <v>28</v>
      </c>
      <c r="W1378">
        <v>15</v>
      </c>
      <c r="X1378">
        <v>7</v>
      </c>
      <c r="Y1378">
        <v>14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e">
        <f>VLOOKUP(A1378,#REF!,4,FALSE)</f>
        <v>#REF!</v>
      </c>
      <c r="AW1378" t="e">
        <f>VLOOKUP(A1378,#REF!,5,FALSE)</f>
        <v>#REF!</v>
      </c>
      <c r="AX1378">
        <f>SUMIF(量化书目统计!A:A,H1378,量化书目统计!G:G)</f>
        <v>0</v>
      </c>
    </row>
    <row r="1379" spans="1:50" x14ac:dyDescent="0.3">
      <c r="A1379" t="s">
        <v>4500</v>
      </c>
      <c r="B1379" t="s">
        <v>539</v>
      </c>
      <c r="C1379" t="s">
        <v>117</v>
      </c>
      <c r="D1379">
        <v>4</v>
      </c>
      <c r="E1379" t="s">
        <v>886</v>
      </c>
      <c r="F1379" s="1" t="s">
        <v>887</v>
      </c>
      <c r="G1379" t="s">
        <v>888</v>
      </c>
      <c r="H1379" t="e">
        <f>VLOOKUP(F1379,#REF!,2,FALSE)</f>
        <v>#REF!</v>
      </c>
      <c r="I1379" t="s">
        <v>32</v>
      </c>
      <c r="J1379" s="4">
        <v>44159</v>
      </c>
      <c r="K1379" s="4">
        <v>44260</v>
      </c>
      <c r="L1379" s="3">
        <f t="shared" si="84"/>
        <v>101</v>
      </c>
      <c r="M1379" s="4">
        <v>44260</v>
      </c>
      <c r="N1379">
        <f t="shared" si="85"/>
        <v>101</v>
      </c>
      <c r="O1379">
        <v>1</v>
      </c>
      <c r="P1379" t="e">
        <f>VLOOKUP(F1379,#REF!,3,FALSE)</f>
        <v>#REF!</v>
      </c>
      <c r="Q1379">
        <f t="shared" si="86"/>
        <v>0</v>
      </c>
      <c r="R1379" t="str">
        <f t="shared" si="87"/>
        <v/>
      </c>
      <c r="S1379" t="s">
        <v>28</v>
      </c>
      <c r="T1379">
        <v>12</v>
      </c>
      <c r="U1379">
        <v>1</v>
      </c>
      <c r="V1379" t="s">
        <v>80</v>
      </c>
      <c r="W1379">
        <v>1</v>
      </c>
      <c r="X1379">
        <v>12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e">
        <f>VLOOKUP(A1379,#REF!,4,FALSE)</f>
        <v>#REF!</v>
      </c>
      <c r="AW1379" t="e">
        <f>VLOOKUP(A1379,#REF!,5,FALSE)</f>
        <v>#REF!</v>
      </c>
      <c r="AX1379">
        <f>SUMIF(量化书目统计!A:A,H1379,量化书目统计!G:G)</f>
        <v>0</v>
      </c>
    </row>
    <row r="1380" spans="1:50" x14ac:dyDescent="0.3">
      <c r="A1380" t="s">
        <v>4500</v>
      </c>
      <c r="B1380" t="s">
        <v>539</v>
      </c>
      <c r="C1380" t="s">
        <v>117</v>
      </c>
      <c r="D1380">
        <v>4</v>
      </c>
      <c r="E1380" t="s">
        <v>2562</v>
      </c>
      <c r="F1380" s="1" t="s">
        <v>2563</v>
      </c>
      <c r="G1380" t="s">
        <v>2564</v>
      </c>
      <c r="H1380" t="e">
        <f>VLOOKUP(F1380,#REF!,2,FALSE)</f>
        <v>#REF!</v>
      </c>
      <c r="I1380" t="s">
        <v>53</v>
      </c>
      <c r="J1380" s="4">
        <v>44097</v>
      </c>
      <c r="K1380" s="4">
        <v>44144</v>
      </c>
      <c r="L1380" s="3">
        <f t="shared" si="84"/>
        <v>47</v>
      </c>
      <c r="M1380" s="4">
        <v>44144</v>
      </c>
      <c r="N1380">
        <f t="shared" si="85"/>
        <v>47</v>
      </c>
      <c r="O1380">
        <v>1</v>
      </c>
      <c r="P1380" t="e">
        <f>VLOOKUP(F1380,#REF!,3,FALSE)</f>
        <v>#REF!</v>
      </c>
      <c r="Q1380">
        <f t="shared" si="86"/>
        <v>0</v>
      </c>
      <c r="R1380" t="str">
        <f t="shared" si="87"/>
        <v/>
      </c>
      <c r="S1380" t="s">
        <v>28</v>
      </c>
      <c r="T1380">
        <v>3</v>
      </c>
      <c r="U1380">
        <v>1</v>
      </c>
      <c r="V1380" t="s">
        <v>28</v>
      </c>
      <c r="W1380">
        <v>10</v>
      </c>
      <c r="X1380">
        <v>3</v>
      </c>
      <c r="Y1380">
        <v>4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e">
        <f>VLOOKUP(A1380,#REF!,4,FALSE)</f>
        <v>#REF!</v>
      </c>
      <c r="AW1380" t="e">
        <f>VLOOKUP(A1380,#REF!,5,FALSE)</f>
        <v>#REF!</v>
      </c>
      <c r="AX1380">
        <f>SUMIF(量化书目统计!A:A,H1380,量化书目统计!G:G)</f>
        <v>0</v>
      </c>
    </row>
    <row r="1381" spans="1:50" x14ac:dyDescent="0.3">
      <c r="A1381" t="s">
        <v>4500</v>
      </c>
      <c r="B1381" t="s">
        <v>539</v>
      </c>
      <c r="C1381" t="s">
        <v>117</v>
      </c>
      <c r="D1381">
        <v>4</v>
      </c>
      <c r="E1381" t="s">
        <v>3351</v>
      </c>
      <c r="F1381" s="1" t="s">
        <v>3352</v>
      </c>
      <c r="G1381" t="s">
        <v>3353</v>
      </c>
      <c r="H1381" t="e">
        <f>VLOOKUP(F1381,#REF!,2,FALSE)</f>
        <v>#REF!</v>
      </c>
      <c r="I1381" t="s">
        <v>32</v>
      </c>
      <c r="J1381" s="4">
        <v>44260</v>
      </c>
      <c r="K1381" s="4">
        <v>44375</v>
      </c>
      <c r="L1381" s="3">
        <f t="shared" si="84"/>
        <v>115</v>
      </c>
      <c r="M1381" s="4">
        <v>44376</v>
      </c>
      <c r="N1381">
        <f t="shared" si="85"/>
        <v>116</v>
      </c>
      <c r="O1381">
        <v>1</v>
      </c>
      <c r="P1381" t="e">
        <f>VLOOKUP(F1381,#REF!,3,FALSE)</f>
        <v>#REF!</v>
      </c>
      <c r="Q1381">
        <f t="shared" si="86"/>
        <v>0</v>
      </c>
      <c r="R1381" t="str">
        <f t="shared" si="87"/>
        <v/>
      </c>
      <c r="S1381" t="s">
        <v>80</v>
      </c>
      <c r="T1381">
        <v>1</v>
      </c>
      <c r="U1381">
        <v>1</v>
      </c>
      <c r="V1381" t="s">
        <v>80</v>
      </c>
      <c r="W1381">
        <v>18</v>
      </c>
      <c r="X1381">
        <v>21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e">
        <f>VLOOKUP(A1381,#REF!,4,FALSE)</f>
        <v>#REF!</v>
      </c>
      <c r="AW1381" t="e">
        <f>VLOOKUP(A1381,#REF!,5,FALSE)</f>
        <v>#REF!</v>
      </c>
      <c r="AX1381">
        <f>SUMIF(量化书目统计!A:A,H1381,量化书目统计!G:G)</f>
        <v>0</v>
      </c>
    </row>
    <row r="1382" spans="1:50" x14ac:dyDescent="0.3">
      <c r="A1382" t="s">
        <v>4500</v>
      </c>
      <c r="B1382" t="s">
        <v>539</v>
      </c>
      <c r="C1382" t="s">
        <v>117</v>
      </c>
      <c r="D1382">
        <v>4</v>
      </c>
      <c r="E1382" t="s">
        <v>771</v>
      </c>
      <c r="F1382" s="1" t="s">
        <v>772</v>
      </c>
      <c r="G1382" t="s">
        <v>773</v>
      </c>
      <c r="H1382" t="e">
        <f>VLOOKUP(F1382,#REF!,2,FALSE)</f>
        <v>#REF!</v>
      </c>
      <c r="I1382" t="s">
        <v>32</v>
      </c>
      <c r="J1382" s="4">
        <v>44144</v>
      </c>
      <c r="K1382" s="4">
        <v>44159</v>
      </c>
      <c r="L1382" s="3">
        <f t="shared" si="84"/>
        <v>15</v>
      </c>
      <c r="M1382" s="4">
        <v>44160</v>
      </c>
      <c r="N1382">
        <f t="shared" si="85"/>
        <v>16</v>
      </c>
      <c r="O1382">
        <v>1</v>
      </c>
      <c r="P1382" t="e">
        <f>VLOOKUP(F1382,#REF!,3,FALSE)</f>
        <v>#REF!</v>
      </c>
      <c r="Q1382">
        <f t="shared" si="86"/>
        <v>0</v>
      </c>
      <c r="R1382" t="str">
        <f t="shared" si="87"/>
        <v/>
      </c>
      <c r="S1382" t="s">
        <v>28</v>
      </c>
      <c r="T1382">
        <v>10</v>
      </c>
      <c r="U1382">
        <v>1</v>
      </c>
      <c r="V1382" t="s">
        <v>28</v>
      </c>
      <c r="W1382">
        <v>12</v>
      </c>
      <c r="X1382">
        <v>10</v>
      </c>
      <c r="Y1382">
        <v>11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e">
        <f>VLOOKUP(A1382,#REF!,4,FALSE)</f>
        <v>#REF!</v>
      </c>
      <c r="AW1382" t="e">
        <f>VLOOKUP(A1382,#REF!,5,FALSE)</f>
        <v>#REF!</v>
      </c>
      <c r="AX1382">
        <f>SUMIF(量化书目统计!A:A,H1382,量化书目统计!G:G)</f>
        <v>0</v>
      </c>
    </row>
    <row r="1383" spans="1:50" x14ac:dyDescent="0.3">
      <c r="A1383" t="s">
        <v>4500</v>
      </c>
      <c r="B1383" t="s">
        <v>539</v>
      </c>
      <c r="C1383" t="s">
        <v>117</v>
      </c>
      <c r="D1383">
        <v>4</v>
      </c>
      <c r="E1383" t="s">
        <v>1490</v>
      </c>
      <c r="F1383" s="1" t="s">
        <v>1491</v>
      </c>
      <c r="G1383" t="s">
        <v>1492</v>
      </c>
      <c r="H1383" t="e">
        <f>VLOOKUP(F1383,#REF!,2,FALSE)</f>
        <v>#REF!</v>
      </c>
      <c r="I1383" t="s">
        <v>32</v>
      </c>
      <c r="J1383" s="4">
        <v>44159</v>
      </c>
      <c r="K1383" s="4">
        <v>44260</v>
      </c>
      <c r="L1383" s="3">
        <f t="shared" si="84"/>
        <v>101</v>
      </c>
      <c r="M1383" s="4">
        <v>44260</v>
      </c>
      <c r="N1383">
        <f t="shared" si="85"/>
        <v>101</v>
      </c>
      <c r="O1383">
        <v>1</v>
      </c>
      <c r="P1383" t="e">
        <f>VLOOKUP(F1383,#REF!,3,FALSE)</f>
        <v>#REF!</v>
      </c>
      <c r="Q1383">
        <f t="shared" si="86"/>
        <v>0</v>
      </c>
      <c r="R1383" t="str">
        <f t="shared" si="87"/>
        <v/>
      </c>
      <c r="S1383" t="s">
        <v>28</v>
      </c>
      <c r="T1383">
        <v>12</v>
      </c>
      <c r="U1383">
        <v>1</v>
      </c>
      <c r="V1383" t="s">
        <v>80</v>
      </c>
      <c r="W1383">
        <v>1</v>
      </c>
      <c r="X1383">
        <v>12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e">
        <f>VLOOKUP(A1383,#REF!,4,FALSE)</f>
        <v>#REF!</v>
      </c>
      <c r="AW1383" t="e">
        <f>VLOOKUP(A1383,#REF!,5,FALSE)</f>
        <v>#REF!</v>
      </c>
      <c r="AX1383">
        <f>SUMIF(量化书目统计!A:A,H1383,量化书目统计!G:G)</f>
        <v>0</v>
      </c>
    </row>
    <row r="1384" spans="1:50" x14ac:dyDescent="0.3">
      <c r="A1384" t="s">
        <v>4500</v>
      </c>
      <c r="B1384" t="s">
        <v>539</v>
      </c>
      <c r="C1384" t="s">
        <v>117</v>
      </c>
      <c r="D1384">
        <v>4</v>
      </c>
      <c r="E1384" t="s">
        <v>1458</v>
      </c>
      <c r="F1384" s="1" t="s">
        <v>1459</v>
      </c>
      <c r="G1384" t="s">
        <v>1460</v>
      </c>
      <c r="H1384" t="e">
        <f>VLOOKUP(F1384,#REF!,2,FALSE)</f>
        <v>#REF!</v>
      </c>
      <c r="I1384" t="s">
        <v>32</v>
      </c>
      <c r="J1384" s="4">
        <v>44144</v>
      </c>
      <c r="K1384" s="4">
        <v>44260</v>
      </c>
      <c r="L1384" s="3">
        <f t="shared" si="84"/>
        <v>116</v>
      </c>
      <c r="M1384" s="4">
        <v>44263</v>
      </c>
      <c r="N1384">
        <f t="shared" si="85"/>
        <v>119</v>
      </c>
      <c r="O1384">
        <v>1</v>
      </c>
      <c r="P1384" t="e">
        <f>VLOOKUP(F1384,#REF!,3,FALSE)</f>
        <v>#REF!</v>
      </c>
      <c r="Q1384">
        <f t="shared" si="86"/>
        <v>0</v>
      </c>
      <c r="R1384" t="str">
        <f t="shared" si="87"/>
        <v/>
      </c>
      <c r="S1384" t="s">
        <v>28</v>
      </c>
      <c r="T1384">
        <v>10</v>
      </c>
      <c r="U1384">
        <v>1</v>
      </c>
      <c r="V1384" t="s">
        <v>80</v>
      </c>
      <c r="W1384">
        <v>1</v>
      </c>
      <c r="X1384">
        <v>10</v>
      </c>
      <c r="Y1384">
        <v>11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e">
        <f>VLOOKUP(A1384,#REF!,4,FALSE)</f>
        <v>#REF!</v>
      </c>
      <c r="AW1384" t="e">
        <f>VLOOKUP(A1384,#REF!,5,FALSE)</f>
        <v>#REF!</v>
      </c>
      <c r="AX1384">
        <f>SUMIF(量化书目统计!A:A,H1384,量化书目统计!G:G)</f>
        <v>0</v>
      </c>
    </row>
    <row r="1385" spans="1:50" x14ac:dyDescent="0.3">
      <c r="A1385" t="s">
        <v>4500</v>
      </c>
      <c r="B1385" t="s">
        <v>539</v>
      </c>
      <c r="C1385" t="s">
        <v>117</v>
      </c>
      <c r="D1385">
        <v>4</v>
      </c>
      <c r="E1385" t="s">
        <v>512</v>
      </c>
      <c r="F1385" s="1" t="s">
        <v>513</v>
      </c>
      <c r="G1385" t="s">
        <v>514</v>
      </c>
      <c r="H1385" t="e">
        <f>VLOOKUP(F1385,#REF!,2,FALSE)</f>
        <v>#REF!</v>
      </c>
      <c r="I1385" t="s">
        <v>158</v>
      </c>
      <c r="J1385" s="4">
        <v>44090</v>
      </c>
      <c r="K1385" s="4">
        <v>44203</v>
      </c>
      <c r="L1385" s="3">
        <f t="shared" si="84"/>
        <v>113</v>
      </c>
      <c r="M1385" s="4">
        <v>44263</v>
      </c>
      <c r="N1385">
        <f t="shared" si="85"/>
        <v>173</v>
      </c>
      <c r="O1385">
        <v>1</v>
      </c>
      <c r="P1385" t="e">
        <f>VLOOKUP(F1385,#REF!,3,FALSE)</f>
        <v>#REF!</v>
      </c>
      <c r="Q1385">
        <f t="shared" si="86"/>
        <v>0</v>
      </c>
      <c r="R1385" t="str">
        <f t="shared" si="87"/>
        <v/>
      </c>
      <c r="S1385" t="s">
        <v>28</v>
      </c>
      <c r="T1385">
        <v>2</v>
      </c>
      <c r="U1385">
        <v>1</v>
      </c>
      <c r="V1385" t="s">
        <v>28</v>
      </c>
      <c r="W1385">
        <v>18</v>
      </c>
      <c r="X1385">
        <v>2</v>
      </c>
      <c r="Y1385">
        <v>4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e">
        <f>VLOOKUP(A1385,#REF!,4,FALSE)</f>
        <v>#REF!</v>
      </c>
      <c r="AW1385" t="e">
        <f>VLOOKUP(A1385,#REF!,5,FALSE)</f>
        <v>#REF!</v>
      </c>
      <c r="AX1385">
        <f>SUMIF(量化书目统计!A:A,H1385,量化书目统计!G:G)</f>
        <v>0</v>
      </c>
    </row>
    <row r="1386" spans="1:50" x14ac:dyDescent="0.3">
      <c r="A1386" t="s">
        <v>4500</v>
      </c>
      <c r="B1386" t="s">
        <v>539</v>
      </c>
      <c r="C1386" t="s">
        <v>117</v>
      </c>
      <c r="D1386">
        <v>4</v>
      </c>
      <c r="E1386" t="s">
        <v>1247</v>
      </c>
      <c r="F1386" s="1" t="s">
        <v>1248</v>
      </c>
      <c r="G1386" t="s">
        <v>1249</v>
      </c>
      <c r="H1386" t="e">
        <f>VLOOKUP(F1386,#REF!,2,FALSE)</f>
        <v>#REF!</v>
      </c>
      <c r="I1386" t="s">
        <v>32</v>
      </c>
      <c r="J1386" s="4">
        <v>44480</v>
      </c>
      <c r="K1386" s="4">
        <v>44543</v>
      </c>
      <c r="L1386" s="3">
        <f t="shared" si="84"/>
        <v>63</v>
      </c>
      <c r="M1386" s="4">
        <v>44540</v>
      </c>
      <c r="N1386">
        <f t="shared" si="85"/>
        <v>60</v>
      </c>
      <c r="O1386">
        <v>1</v>
      </c>
      <c r="P1386" t="e">
        <f>VLOOKUP(F1386,#REF!,3,FALSE)</f>
        <v>#REF!</v>
      </c>
      <c r="Q1386">
        <f t="shared" si="86"/>
        <v>0</v>
      </c>
      <c r="R1386" t="str">
        <f t="shared" si="87"/>
        <v/>
      </c>
      <c r="S1386" t="s">
        <v>38</v>
      </c>
      <c r="T1386">
        <v>6</v>
      </c>
      <c r="U1386">
        <v>1</v>
      </c>
      <c r="V1386" t="s">
        <v>38</v>
      </c>
      <c r="W1386">
        <v>15</v>
      </c>
      <c r="X1386">
        <v>46</v>
      </c>
      <c r="Y1386">
        <v>3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e">
        <f>VLOOKUP(A1386,#REF!,4,FALSE)</f>
        <v>#REF!</v>
      </c>
      <c r="AW1386" t="e">
        <f>VLOOKUP(A1386,#REF!,5,FALSE)</f>
        <v>#REF!</v>
      </c>
      <c r="AX1386">
        <f>SUMIF(量化书目统计!A:A,H1386,量化书目统计!G:G)</f>
        <v>0</v>
      </c>
    </row>
    <row r="1387" spans="1:50" x14ac:dyDescent="0.3">
      <c r="A1387" t="s">
        <v>4503</v>
      </c>
      <c r="B1387" t="s">
        <v>539</v>
      </c>
      <c r="C1387" t="s">
        <v>117</v>
      </c>
      <c r="D1387">
        <v>4</v>
      </c>
      <c r="E1387" t="s">
        <v>2401</v>
      </c>
      <c r="F1387" s="1" t="s">
        <v>2402</v>
      </c>
      <c r="G1387" t="s">
        <v>2403</v>
      </c>
      <c r="H1387" t="e">
        <f>VLOOKUP(F1387,#REF!,2,FALSE)</f>
        <v>#REF!</v>
      </c>
      <c r="I1387" t="s">
        <v>42</v>
      </c>
      <c r="J1387" s="4">
        <v>44456</v>
      </c>
      <c r="K1387" s="4">
        <v>44575</v>
      </c>
      <c r="L1387" s="3">
        <f t="shared" si="84"/>
        <v>119</v>
      </c>
      <c r="M1387" s="4">
        <v>44624</v>
      </c>
      <c r="N1387">
        <f t="shared" si="85"/>
        <v>168</v>
      </c>
      <c r="O1387">
        <v>1</v>
      </c>
      <c r="P1387" t="e">
        <f>VLOOKUP(F1387,#REF!,3,FALSE)</f>
        <v>#REF!</v>
      </c>
      <c r="Q1387">
        <f t="shared" si="86"/>
        <v>0</v>
      </c>
      <c r="R1387" t="str">
        <f t="shared" si="87"/>
        <v/>
      </c>
      <c r="S1387" t="s">
        <v>38</v>
      </c>
      <c r="T1387">
        <v>2</v>
      </c>
      <c r="U1387">
        <v>1</v>
      </c>
      <c r="V1387" t="s">
        <v>38</v>
      </c>
      <c r="W1387">
        <v>18</v>
      </c>
      <c r="X1387">
        <v>42</v>
      </c>
      <c r="Y1387">
        <v>11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e">
        <f>VLOOKUP(A1387,#REF!,4,FALSE)</f>
        <v>#REF!</v>
      </c>
      <c r="AW1387" t="e">
        <f>VLOOKUP(A1387,#REF!,5,FALSE)</f>
        <v>#REF!</v>
      </c>
      <c r="AX1387">
        <f>SUMIF(量化书目统计!A:A,H1387,量化书目统计!G:G)</f>
        <v>0</v>
      </c>
    </row>
    <row r="1388" spans="1:50" x14ac:dyDescent="0.3">
      <c r="A1388" t="s">
        <v>4503</v>
      </c>
      <c r="B1388" t="s">
        <v>539</v>
      </c>
      <c r="C1388" t="s">
        <v>117</v>
      </c>
      <c r="D1388">
        <v>4</v>
      </c>
      <c r="E1388" t="s">
        <v>1231</v>
      </c>
      <c r="F1388" s="1" t="s">
        <v>1232</v>
      </c>
      <c r="G1388" t="s">
        <v>1233</v>
      </c>
      <c r="H1388" t="e">
        <f>VLOOKUP(F1388,#REF!,2,FALSE)</f>
        <v>#REF!</v>
      </c>
      <c r="I1388" t="s">
        <v>225</v>
      </c>
      <c r="J1388" s="4">
        <v>44488</v>
      </c>
      <c r="K1388" s="4">
        <v>44519</v>
      </c>
      <c r="L1388" s="3">
        <f t="shared" si="84"/>
        <v>31</v>
      </c>
      <c r="M1388" s="4">
        <v>44550</v>
      </c>
      <c r="N1388">
        <f t="shared" si="85"/>
        <v>62</v>
      </c>
      <c r="O1388">
        <v>1</v>
      </c>
      <c r="P1388" t="e">
        <f>VLOOKUP(F1388,#REF!,3,FALSE)</f>
        <v>#REF!</v>
      </c>
      <c r="Q1388">
        <f t="shared" si="86"/>
        <v>0</v>
      </c>
      <c r="R1388" t="str">
        <f t="shared" si="87"/>
        <v/>
      </c>
      <c r="S1388" t="s">
        <v>38</v>
      </c>
      <c r="T1388">
        <v>7</v>
      </c>
      <c r="U1388">
        <v>0</v>
      </c>
      <c r="V1388" t="s">
        <v>38</v>
      </c>
      <c r="W1388">
        <v>11</v>
      </c>
      <c r="X1388">
        <v>47</v>
      </c>
      <c r="Y1388">
        <v>11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e">
        <f>VLOOKUP(A1388,#REF!,4,FALSE)</f>
        <v>#REF!</v>
      </c>
      <c r="AW1388" t="e">
        <f>VLOOKUP(A1388,#REF!,5,FALSE)</f>
        <v>#REF!</v>
      </c>
      <c r="AX1388">
        <f>SUMIF(量化书目统计!A:A,H1388,量化书目统计!G:G)</f>
        <v>0</v>
      </c>
    </row>
    <row r="1389" spans="1:50" x14ac:dyDescent="0.3">
      <c r="A1389" t="s">
        <v>4503</v>
      </c>
      <c r="B1389" t="s">
        <v>539</v>
      </c>
      <c r="C1389" t="s">
        <v>117</v>
      </c>
      <c r="D1389">
        <v>4</v>
      </c>
      <c r="E1389" t="s">
        <v>3134</v>
      </c>
      <c r="F1389" s="1" t="s">
        <v>3135</v>
      </c>
      <c r="G1389" t="s">
        <v>3136</v>
      </c>
      <c r="H1389" t="e">
        <f>VLOOKUP(F1389,#REF!,2,FALSE)</f>
        <v>#REF!</v>
      </c>
      <c r="I1389" t="s">
        <v>42</v>
      </c>
      <c r="J1389" s="4">
        <v>44559</v>
      </c>
      <c r="K1389" s="4">
        <v>44575</v>
      </c>
      <c r="L1389" s="3">
        <f t="shared" si="84"/>
        <v>16</v>
      </c>
      <c r="M1389" s="4">
        <v>44624</v>
      </c>
      <c r="N1389">
        <f t="shared" si="85"/>
        <v>65</v>
      </c>
      <c r="O1389">
        <v>1</v>
      </c>
      <c r="P1389" t="e">
        <f>VLOOKUP(F1389,#REF!,3,FALSE)</f>
        <v>#REF!</v>
      </c>
      <c r="Q1389">
        <f t="shared" si="86"/>
        <v>0</v>
      </c>
      <c r="R1389" t="str">
        <f t="shared" si="87"/>
        <v/>
      </c>
      <c r="S1389" t="s">
        <v>38</v>
      </c>
      <c r="T1389">
        <v>17</v>
      </c>
      <c r="U1389">
        <v>1</v>
      </c>
      <c r="V1389" t="s">
        <v>38</v>
      </c>
      <c r="W1389">
        <v>18</v>
      </c>
      <c r="X1389">
        <v>57</v>
      </c>
      <c r="Y1389">
        <v>15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e">
        <f>VLOOKUP(A1389,#REF!,4,FALSE)</f>
        <v>#REF!</v>
      </c>
      <c r="AW1389" t="e">
        <f>VLOOKUP(A1389,#REF!,5,FALSE)</f>
        <v>#REF!</v>
      </c>
      <c r="AX1389">
        <f>SUMIF(量化书目统计!A:A,H1389,量化书目统计!G:G)</f>
        <v>0</v>
      </c>
    </row>
    <row r="1390" spans="1:50" x14ac:dyDescent="0.3">
      <c r="A1390" t="s">
        <v>4503</v>
      </c>
      <c r="B1390" t="s">
        <v>539</v>
      </c>
      <c r="C1390" t="s">
        <v>117</v>
      </c>
      <c r="D1390">
        <v>4</v>
      </c>
      <c r="E1390" t="s">
        <v>4504</v>
      </c>
      <c r="F1390" s="1" t="s">
        <v>4505</v>
      </c>
      <c r="G1390" t="s">
        <v>4506</v>
      </c>
      <c r="H1390" t="e">
        <f>VLOOKUP(F1390,#REF!,2,FALSE)</f>
        <v>#REF!</v>
      </c>
      <c r="I1390" t="s">
        <v>158</v>
      </c>
      <c r="J1390" s="4">
        <v>44537</v>
      </c>
      <c r="K1390" s="4">
        <v>44575</v>
      </c>
      <c r="L1390" s="3">
        <f t="shared" si="84"/>
        <v>38</v>
      </c>
      <c r="M1390" s="4">
        <v>44624</v>
      </c>
      <c r="N1390">
        <f t="shared" si="85"/>
        <v>87</v>
      </c>
      <c r="O1390">
        <v>1</v>
      </c>
      <c r="P1390" t="e">
        <f>VLOOKUP(F1390,#REF!,3,FALSE)</f>
        <v>#REF!</v>
      </c>
      <c r="Q1390">
        <f t="shared" si="86"/>
        <v>0</v>
      </c>
      <c r="R1390" t="str">
        <f t="shared" si="87"/>
        <v/>
      </c>
      <c r="S1390" t="s">
        <v>38</v>
      </c>
      <c r="T1390">
        <v>14</v>
      </c>
      <c r="U1390">
        <v>1</v>
      </c>
      <c r="V1390" t="s">
        <v>38</v>
      </c>
      <c r="W1390">
        <v>18</v>
      </c>
      <c r="X1390">
        <v>54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e">
        <f>VLOOKUP(A1390,#REF!,4,FALSE)</f>
        <v>#REF!</v>
      </c>
      <c r="AW1390" t="e">
        <f>VLOOKUP(A1390,#REF!,5,FALSE)</f>
        <v>#REF!</v>
      </c>
      <c r="AX1390">
        <f>SUMIF(量化书目统计!A:A,H1390,量化书目统计!G:G)</f>
        <v>0</v>
      </c>
    </row>
    <row r="1391" spans="1:50" x14ac:dyDescent="0.3">
      <c r="A1391" t="s">
        <v>4503</v>
      </c>
      <c r="B1391" t="s">
        <v>539</v>
      </c>
      <c r="C1391" t="s">
        <v>117</v>
      </c>
      <c r="D1391">
        <v>4</v>
      </c>
      <c r="E1391" t="s">
        <v>1227</v>
      </c>
      <c r="F1391" s="1" t="s">
        <v>1228</v>
      </c>
      <c r="G1391" t="s">
        <v>1229</v>
      </c>
      <c r="H1391" t="e">
        <f>VLOOKUP(F1391,#REF!,2,FALSE)</f>
        <v>#REF!</v>
      </c>
      <c r="I1391" t="s">
        <v>158</v>
      </c>
      <c r="J1391" s="4">
        <v>44488</v>
      </c>
      <c r="K1391" s="4">
        <v>44575</v>
      </c>
      <c r="L1391" s="3">
        <f t="shared" si="84"/>
        <v>87</v>
      </c>
      <c r="M1391" s="4">
        <v>44624</v>
      </c>
      <c r="N1391">
        <f t="shared" si="85"/>
        <v>136</v>
      </c>
      <c r="O1391">
        <v>1</v>
      </c>
      <c r="P1391" t="e">
        <f>VLOOKUP(F1391,#REF!,3,FALSE)</f>
        <v>#REF!</v>
      </c>
      <c r="Q1391">
        <f t="shared" si="86"/>
        <v>0</v>
      </c>
      <c r="R1391" t="str">
        <f t="shared" si="87"/>
        <v/>
      </c>
      <c r="S1391" t="s">
        <v>38</v>
      </c>
      <c r="T1391">
        <v>7</v>
      </c>
      <c r="U1391">
        <v>1</v>
      </c>
      <c r="V1391" t="s">
        <v>38</v>
      </c>
      <c r="W1391">
        <v>18</v>
      </c>
      <c r="X1391">
        <v>47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e">
        <f>VLOOKUP(A1391,#REF!,4,FALSE)</f>
        <v>#REF!</v>
      </c>
      <c r="AW1391" t="e">
        <f>VLOOKUP(A1391,#REF!,5,FALSE)</f>
        <v>#REF!</v>
      </c>
      <c r="AX1391">
        <f>SUMIF(量化书目统计!A:A,H1391,量化书目统计!G:G)</f>
        <v>0</v>
      </c>
    </row>
    <row r="1392" spans="1:50" x14ac:dyDescent="0.3">
      <c r="A1392" t="s">
        <v>4503</v>
      </c>
      <c r="B1392" t="s">
        <v>539</v>
      </c>
      <c r="C1392" t="s">
        <v>117</v>
      </c>
      <c r="D1392">
        <v>4</v>
      </c>
      <c r="E1392" t="s">
        <v>4507</v>
      </c>
      <c r="F1392" s="1" t="s">
        <v>4508</v>
      </c>
      <c r="G1392" t="s">
        <v>4509</v>
      </c>
      <c r="H1392" t="e">
        <f>VLOOKUP(F1392,#REF!,2,FALSE)</f>
        <v>#REF!</v>
      </c>
      <c r="I1392" t="s">
        <v>49</v>
      </c>
      <c r="J1392" s="4">
        <v>44504</v>
      </c>
      <c r="K1392" s="4">
        <v>44575</v>
      </c>
      <c r="L1392" s="3">
        <f t="shared" si="84"/>
        <v>71</v>
      </c>
      <c r="M1392" s="4">
        <v>44624</v>
      </c>
      <c r="N1392">
        <f t="shared" si="85"/>
        <v>120</v>
      </c>
      <c r="O1392">
        <v>1</v>
      </c>
      <c r="P1392" t="e">
        <f>VLOOKUP(F1392,#REF!,3,FALSE)</f>
        <v>#REF!</v>
      </c>
      <c r="Q1392">
        <f t="shared" si="86"/>
        <v>0</v>
      </c>
      <c r="R1392" t="str">
        <f t="shared" si="87"/>
        <v/>
      </c>
      <c r="S1392" t="s">
        <v>38</v>
      </c>
      <c r="T1392">
        <v>9</v>
      </c>
      <c r="U1392">
        <v>1</v>
      </c>
      <c r="V1392" t="s">
        <v>38</v>
      </c>
      <c r="W1392">
        <v>18</v>
      </c>
      <c r="X1392">
        <v>49</v>
      </c>
      <c r="Y1392">
        <v>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 t="e">
        <f>VLOOKUP(A1392,#REF!,4,FALSE)</f>
        <v>#REF!</v>
      </c>
      <c r="AW1392" t="e">
        <f>VLOOKUP(A1392,#REF!,5,FALSE)</f>
        <v>#REF!</v>
      </c>
      <c r="AX1392">
        <f>SUMIF(量化书目统计!A:A,H1392,量化书目统计!G:G)</f>
        <v>0</v>
      </c>
    </row>
    <row r="1393" spans="1:50" x14ac:dyDescent="0.3">
      <c r="A1393" t="s">
        <v>4503</v>
      </c>
      <c r="B1393" t="s">
        <v>539</v>
      </c>
      <c r="C1393" t="s">
        <v>117</v>
      </c>
      <c r="D1393">
        <v>4</v>
      </c>
      <c r="E1393" t="s">
        <v>1709</v>
      </c>
      <c r="F1393" s="1" t="s">
        <v>1710</v>
      </c>
      <c r="G1393" t="s">
        <v>1711</v>
      </c>
      <c r="H1393" t="e">
        <f>VLOOKUP(F1393,#REF!,2,FALSE)</f>
        <v>#REF!</v>
      </c>
      <c r="I1393" t="s">
        <v>49</v>
      </c>
      <c r="J1393" s="4">
        <v>44504</v>
      </c>
      <c r="K1393" s="4">
        <v>44575</v>
      </c>
      <c r="L1393" s="3">
        <f t="shared" si="84"/>
        <v>71</v>
      </c>
      <c r="M1393" s="4">
        <v>44624</v>
      </c>
      <c r="N1393">
        <f t="shared" si="85"/>
        <v>120</v>
      </c>
      <c r="O1393">
        <v>1</v>
      </c>
      <c r="P1393" t="e">
        <f>VLOOKUP(F1393,#REF!,3,FALSE)</f>
        <v>#REF!</v>
      </c>
      <c r="Q1393">
        <f t="shared" si="86"/>
        <v>0</v>
      </c>
      <c r="R1393" t="str">
        <f t="shared" si="87"/>
        <v/>
      </c>
      <c r="S1393" t="s">
        <v>38</v>
      </c>
      <c r="T1393">
        <v>9</v>
      </c>
      <c r="U1393">
        <v>1</v>
      </c>
      <c r="V1393" t="s">
        <v>38</v>
      </c>
      <c r="W1393">
        <v>18</v>
      </c>
      <c r="X1393">
        <v>49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e">
        <f>VLOOKUP(A1393,#REF!,4,FALSE)</f>
        <v>#REF!</v>
      </c>
      <c r="AW1393" t="e">
        <f>VLOOKUP(A1393,#REF!,5,FALSE)</f>
        <v>#REF!</v>
      </c>
      <c r="AX1393">
        <f>SUMIF(量化书目统计!A:A,H1393,量化书目统计!G:G)</f>
        <v>0</v>
      </c>
    </row>
    <row r="1394" spans="1:50" x14ac:dyDescent="0.3">
      <c r="A1394" t="s">
        <v>4503</v>
      </c>
      <c r="B1394" t="s">
        <v>539</v>
      </c>
      <c r="C1394" t="s">
        <v>117</v>
      </c>
      <c r="D1394">
        <v>4</v>
      </c>
      <c r="E1394" t="s">
        <v>1949</v>
      </c>
      <c r="F1394" s="1" t="s">
        <v>1950</v>
      </c>
      <c r="G1394" t="s">
        <v>1951</v>
      </c>
      <c r="H1394" t="e">
        <f>VLOOKUP(F1394,#REF!,2,FALSE)</f>
        <v>#REF!</v>
      </c>
      <c r="I1394" t="s">
        <v>158</v>
      </c>
      <c r="J1394" s="4">
        <v>44533</v>
      </c>
      <c r="K1394" s="4">
        <v>44575</v>
      </c>
      <c r="L1394" s="3">
        <f t="shared" si="84"/>
        <v>42</v>
      </c>
      <c r="M1394" s="4">
        <v>44624</v>
      </c>
      <c r="N1394">
        <f t="shared" si="85"/>
        <v>91</v>
      </c>
      <c r="O1394">
        <v>1</v>
      </c>
      <c r="P1394" t="e">
        <f>VLOOKUP(F1394,#REF!,3,FALSE)</f>
        <v>#REF!</v>
      </c>
      <c r="Q1394">
        <f t="shared" si="86"/>
        <v>0</v>
      </c>
      <c r="R1394" t="str">
        <f t="shared" si="87"/>
        <v/>
      </c>
      <c r="S1394" t="s">
        <v>38</v>
      </c>
      <c r="T1394">
        <v>13</v>
      </c>
      <c r="U1394">
        <v>1</v>
      </c>
      <c r="V1394" t="s">
        <v>38</v>
      </c>
      <c r="W1394">
        <v>18</v>
      </c>
      <c r="X1394">
        <v>53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e">
        <f>VLOOKUP(A1394,#REF!,4,FALSE)</f>
        <v>#REF!</v>
      </c>
      <c r="AW1394" t="e">
        <f>VLOOKUP(A1394,#REF!,5,FALSE)</f>
        <v>#REF!</v>
      </c>
      <c r="AX1394">
        <f>SUMIF(量化书目统计!A:A,H1394,量化书目统计!G:G)</f>
        <v>0</v>
      </c>
    </row>
    <row r="1395" spans="1:50" x14ac:dyDescent="0.3">
      <c r="A1395" t="s">
        <v>4503</v>
      </c>
      <c r="B1395" t="s">
        <v>539</v>
      </c>
      <c r="C1395" t="s">
        <v>117</v>
      </c>
      <c r="D1395">
        <v>4</v>
      </c>
      <c r="E1395" t="s">
        <v>4510</v>
      </c>
      <c r="F1395" s="1" t="s">
        <v>4511</v>
      </c>
      <c r="G1395" t="s">
        <v>4512</v>
      </c>
      <c r="H1395" t="e">
        <f>VLOOKUP(F1395,#REF!,2,FALSE)</f>
        <v>#REF!</v>
      </c>
      <c r="I1395" t="s">
        <v>32</v>
      </c>
      <c r="J1395" s="4">
        <v>44309</v>
      </c>
      <c r="K1395" s="4">
        <v>44367</v>
      </c>
      <c r="L1395" s="3">
        <f t="shared" si="84"/>
        <v>58</v>
      </c>
      <c r="M1395" s="4">
        <v>44369</v>
      </c>
      <c r="N1395">
        <f t="shared" si="85"/>
        <v>60</v>
      </c>
      <c r="O1395">
        <v>1</v>
      </c>
      <c r="P1395" t="e">
        <f>VLOOKUP(F1395,#REF!,3,FALSE)</f>
        <v>#REF!</v>
      </c>
      <c r="Q1395">
        <f t="shared" si="86"/>
        <v>0</v>
      </c>
      <c r="R1395" t="str">
        <f t="shared" si="87"/>
        <v/>
      </c>
      <c r="S1395" t="s">
        <v>80</v>
      </c>
      <c r="T1395">
        <v>8</v>
      </c>
      <c r="U1395">
        <v>1</v>
      </c>
      <c r="V1395" t="s">
        <v>80</v>
      </c>
      <c r="W1395">
        <v>16</v>
      </c>
      <c r="X1395">
        <v>28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e">
        <f>VLOOKUP(A1395,#REF!,4,FALSE)</f>
        <v>#REF!</v>
      </c>
      <c r="AW1395" t="e">
        <f>VLOOKUP(A1395,#REF!,5,FALSE)</f>
        <v>#REF!</v>
      </c>
      <c r="AX1395">
        <f>SUMIF(量化书目统计!A:A,H1395,量化书目统计!G:G)</f>
        <v>0</v>
      </c>
    </row>
    <row r="1396" spans="1:50" x14ac:dyDescent="0.3">
      <c r="A1396" t="s">
        <v>4503</v>
      </c>
      <c r="B1396" t="s">
        <v>539</v>
      </c>
      <c r="C1396" t="s">
        <v>117</v>
      </c>
      <c r="D1396">
        <v>4</v>
      </c>
      <c r="E1396" t="s">
        <v>3295</v>
      </c>
      <c r="F1396" s="1" t="s">
        <v>3296</v>
      </c>
      <c r="G1396" t="s">
        <v>3297</v>
      </c>
      <c r="H1396" t="e">
        <f>VLOOKUP(F1396,#REF!,2,FALSE)</f>
        <v>#REF!</v>
      </c>
      <c r="I1396" t="s">
        <v>42</v>
      </c>
      <c r="J1396" s="4">
        <v>44559</v>
      </c>
      <c r="K1396" s="4">
        <v>44575</v>
      </c>
      <c r="L1396" s="3">
        <f t="shared" si="84"/>
        <v>16</v>
      </c>
      <c r="M1396" s="4">
        <v>44624</v>
      </c>
      <c r="N1396">
        <f t="shared" si="85"/>
        <v>65</v>
      </c>
      <c r="O1396">
        <v>1</v>
      </c>
      <c r="P1396" t="e">
        <f>VLOOKUP(F1396,#REF!,3,FALSE)</f>
        <v>#REF!</v>
      </c>
      <c r="Q1396">
        <f t="shared" si="86"/>
        <v>0</v>
      </c>
      <c r="R1396" t="str">
        <f t="shared" si="87"/>
        <v/>
      </c>
      <c r="S1396" t="s">
        <v>38</v>
      </c>
      <c r="T1396">
        <v>17</v>
      </c>
      <c r="U1396">
        <v>1</v>
      </c>
      <c r="V1396" t="s">
        <v>38</v>
      </c>
      <c r="W1396">
        <v>18</v>
      </c>
      <c r="X1396">
        <v>57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e">
        <f>VLOOKUP(A1396,#REF!,4,FALSE)</f>
        <v>#REF!</v>
      </c>
      <c r="AW1396" t="e">
        <f>VLOOKUP(A1396,#REF!,5,FALSE)</f>
        <v>#REF!</v>
      </c>
      <c r="AX1396">
        <f>SUMIF(量化书目统计!A:A,H1396,量化书目统计!G:G)</f>
        <v>0</v>
      </c>
    </row>
    <row r="1397" spans="1:50" x14ac:dyDescent="0.3">
      <c r="A1397" t="s">
        <v>4503</v>
      </c>
      <c r="B1397" t="s">
        <v>539</v>
      </c>
      <c r="C1397" t="s">
        <v>117</v>
      </c>
      <c r="D1397">
        <v>4</v>
      </c>
      <c r="E1397" t="s">
        <v>4513</v>
      </c>
      <c r="F1397" s="1" t="s">
        <v>4514</v>
      </c>
      <c r="G1397" t="s">
        <v>4515</v>
      </c>
      <c r="H1397" t="e">
        <f>VLOOKUP(F1397,#REF!,2,FALSE)</f>
        <v>#REF!</v>
      </c>
      <c r="I1397" t="s">
        <v>49</v>
      </c>
      <c r="J1397" s="4">
        <v>44171</v>
      </c>
      <c r="K1397" s="4">
        <v>44176</v>
      </c>
      <c r="L1397" s="3">
        <f t="shared" si="84"/>
        <v>5</v>
      </c>
      <c r="M1397" s="4">
        <v>44201</v>
      </c>
      <c r="N1397">
        <f t="shared" si="85"/>
        <v>30</v>
      </c>
      <c r="O1397">
        <v>1</v>
      </c>
      <c r="P1397" t="e">
        <f>VLOOKUP(F1397,#REF!,3,FALSE)</f>
        <v>#REF!</v>
      </c>
      <c r="Q1397">
        <f t="shared" si="86"/>
        <v>0</v>
      </c>
      <c r="R1397" t="str">
        <f t="shared" si="87"/>
        <v/>
      </c>
      <c r="S1397" t="s">
        <v>28</v>
      </c>
      <c r="T1397">
        <v>14</v>
      </c>
      <c r="U1397">
        <v>1</v>
      </c>
      <c r="V1397" t="s">
        <v>28</v>
      </c>
      <c r="W1397">
        <v>14</v>
      </c>
      <c r="X1397">
        <v>14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e">
        <f>VLOOKUP(A1397,#REF!,4,FALSE)</f>
        <v>#REF!</v>
      </c>
      <c r="AW1397" t="e">
        <f>VLOOKUP(A1397,#REF!,5,FALSE)</f>
        <v>#REF!</v>
      </c>
      <c r="AX1397">
        <f>SUMIF(量化书目统计!A:A,H1397,量化书目统计!G:G)</f>
        <v>0</v>
      </c>
    </row>
    <row r="1398" spans="1:50" x14ac:dyDescent="0.3">
      <c r="A1398" t="s">
        <v>4503</v>
      </c>
      <c r="B1398" t="s">
        <v>539</v>
      </c>
      <c r="C1398" t="s">
        <v>117</v>
      </c>
      <c r="D1398">
        <v>4</v>
      </c>
      <c r="E1398" t="s">
        <v>1514</v>
      </c>
      <c r="F1398" s="1" t="s">
        <v>1515</v>
      </c>
      <c r="G1398" t="s">
        <v>1516</v>
      </c>
      <c r="H1398" t="e">
        <f>VLOOKUP(F1398,#REF!,2,FALSE)</f>
        <v>#REF!</v>
      </c>
      <c r="I1398" t="s">
        <v>158</v>
      </c>
      <c r="J1398" s="4">
        <v>44488</v>
      </c>
      <c r="K1398" s="4">
        <v>44575</v>
      </c>
      <c r="L1398" s="3">
        <f t="shared" si="84"/>
        <v>87</v>
      </c>
      <c r="M1398" s="4">
        <v>44624</v>
      </c>
      <c r="N1398">
        <f t="shared" si="85"/>
        <v>136</v>
      </c>
      <c r="O1398">
        <v>1</v>
      </c>
      <c r="P1398" t="e">
        <f>VLOOKUP(F1398,#REF!,3,FALSE)</f>
        <v>#REF!</v>
      </c>
      <c r="Q1398">
        <f t="shared" si="86"/>
        <v>0</v>
      </c>
      <c r="R1398" t="str">
        <f t="shared" si="87"/>
        <v/>
      </c>
      <c r="S1398" t="s">
        <v>38</v>
      </c>
      <c r="T1398">
        <v>7</v>
      </c>
      <c r="U1398">
        <v>1</v>
      </c>
      <c r="V1398" t="s">
        <v>38</v>
      </c>
      <c r="W1398">
        <v>18</v>
      </c>
      <c r="X1398">
        <v>47</v>
      </c>
      <c r="Y1398">
        <v>15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e">
        <f>VLOOKUP(A1398,#REF!,4,FALSE)</f>
        <v>#REF!</v>
      </c>
      <c r="AW1398" t="e">
        <f>VLOOKUP(A1398,#REF!,5,FALSE)</f>
        <v>#REF!</v>
      </c>
      <c r="AX1398">
        <f>SUMIF(量化书目统计!A:A,H1398,量化书目统计!G:G)</f>
        <v>0</v>
      </c>
    </row>
    <row r="1399" spans="1:50" x14ac:dyDescent="0.3">
      <c r="A1399" t="s">
        <v>4503</v>
      </c>
      <c r="B1399" t="s">
        <v>539</v>
      </c>
      <c r="C1399" t="s">
        <v>117</v>
      </c>
      <c r="D1399">
        <v>4</v>
      </c>
      <c r="E1399" t="s">
        <v>155</v>
      </c>
      <c r="F1399" s="1" t="s">
        <v>156</v>
      </c>
      <c r="G1399" t="s">
        <v>157</v>
      </c>
      <c r="H1399" t="e">
        <f>VLOOKUP(F1399,#REF!,2,FALSE)</f>
        <v>#REF!</v>
      </c>
      <c r="I1399" t="s">
        <v>158</v>
      </c>
      <c r="J1399" s="4">
        <v>44537</v>
      </c>
      <c r="K1399" s="4">
        <v>44622</v>
      </c>
      <c r="L1399" s="3">
        <f t="shared" si="84"/>
        <v>85</v>
      </c>
      <c r="M1399" s="4">
        <v>44624</v>
      </c>
      <c r="N1399">
        <f t="shared" si="85"/>
        <v>87</v>
      </c>
      <c r="O1399">
        <v>1</v>
      </c>
      <c r="P1399" t="e">
        <f>VLOOKUP(F1399,#REF!,3,FALSE)</f>
        <v>#REF!</v>
      </c>
      <c r="Q1399">
        <f t="shared" si="86"/>
        <v>0</v>
      </c>
      <c r="R1399" t="str">
        <f t="shared" si="87"/>
        <v/>
      </c>
      <c r="S1399" t="s">
        <v>38</v>
      </c>
      <c r="T1399">
        <v>14</v>
      </c>
      <c r="U1399">
        <v>1</v>
      </c>
      <c r="V1399" t="s">
        <v>99</v>
      </c>
      <c r="W1399">
        <v>3</v>
      </c>
      <c r="X1399">
        <v>54</v>
      </c>
      <c r="Y1399">
        <v>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 t="e">
        <f>VLOOKUP(A1399,#REF!,4,FALSE)</f>
        <v>#REF!</v>
      </c>
      <c r="AW1399" t="e">
        <f>VLOOKUP(A1399,#REF!,5,FALSE)</f>
        <v>#REF!</v>
      </c>
      <c r="AX1399">
        <f>SUMIF(量化书目统计!A:A,H1399,量化书目统计!G:G)</f>
        <v>0</v>
      </c>
    </row>
    <row r="1400" spans="1:50" x14ac:dyDescent="0.3">
      <c r="A1400" t="s">
        <v>4503</v>
      </c>
      <c r="B1400" t="s">
        <v>539</v>
      </c>
      <c r="C1400" t="s">
        <v>117</v>
      </c>
      <c r="D1400">
        <v>4</v>
      </c>
      <c r="E1400" t="s">
        <v>1447</v>
      </c>
      <c r="F1400" s="1" t="s">
        <v>1448</v>
      </c>
      <c r="G1400" t="s">
        <v>1449</v>
      </c>
      <c r="H1400" t="e">
        <f>VLOOKUP(F1400,#REF!,2,FALSE)</f>
        <v>#REF!</v>
      </c>
      <c r="I1400" t="s">
        <v>32</v>
      </c>
      <c r="J1400" s="4">
        <v>44309</v>
      </c>
      <c r="K1400" s="4">
        <v>44367</v>
      </c>
      <c r="L1400" s="3">
        <f t="shared" si="84"/>
        <v>58</v>
      </c>
      <c r="M1400" s="4">
        <v>44369</v>
      </c>
      <c r="N1400">
        <f t="shared" si="85"/>
        <v>60</v>
      </c>
      <c r="O1400">
        <v>1</v>
      </c>
      <c r="P1400" t="e">
        <f>VLOOKUP(F1400,#REF!,3,FALSE)</f>
        <v>#REF!</v>
      </c>
      <c r="Q1400">
        <f t="shared" si="86"/>
        <v>0</v>
      </c>
      <c r="R1400" t="str">
        <f t="shared" si="87"/>
        <v/>
      </c>
      <c r="S1400" t="s">
        <v>80</v>
      </c>
      <c r="T1400">
        <v>8</v>
      </c>
      <c r="U1400">
        <v>1</v>
      </c>
      <c r="V1400" t="s">
        <v>80</v>
      </c>
      <c r="W1400">
        <v>16</v>
      </c>
      <c r="X1400">
        <v>28</v>
      </c>
      <c r="Y1400">
        <v>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e">
        <f>VLOOKUP(A1400,#REF!,4,FALSE)</f>
        <v>#REF!</v>
      </c>
      <c r="AW1400" t="e">
        <f>VLOOKUP(A1400,#REF!,5,FALSE)</f>
        <v>#REF!</v>
      </c>
      <c r="AX1400">
        <f>SUMIF(量化书目统计!A:A,H1400,量化书目统计!G:G)</f>
        <v>0</v>
      </c>
    </row>
    <row r="1401" spans="1:50" x14ac:dyDescent="0.3">
      <c r="A1401" t="s">
        <v>4503</v>
      </c>
      <c r="B1401" t="s">
        <v>539</v>
      </c>
      <c r="C1401" t="s">
        <v>117</v>
      </c>
      <c r="D1401">
        <v>4</v>
      </c>
      <c r="E1401" t="s">
        <v>3475</v>
      </c>
      <c r="F1401" s="1" t="s">
        <v>3476</v>
      </c>
      <c r="G1401" t="s">
        <v>3477</v>
      </c>
      <c r="H1401" t="e">
        <f>VLOOKUP(F1401,#REF!,2,FALSE)</f>
        <v>#REF!</v>
      </c>
      <c r="I1401" t="s">
        <v>158</v>
      </c>
      <c r="J1401" s="4">
        <v>44479</v>
      </c>
      <c r="K1401" s="4">
        <v>44575</v>
      </c>
      <c r="L1401" s="3">
        <f t="shared" si="84"/>
        <v>96</v>
      </c>
      <c r="M1401" s="4">
        <v>44624</v>
      </c>
      <c r="N1401">
        <f t="shared" si="85"/>
        <v>145</v>
      </c>
      <c r="O1401">
        <v>1</v>
      </c>
      <c r="P1401" t="e">
        <f>VLOOKUP(F1401,#REF!,3,FALSE)</f>
        <v>#REF!</v>
      </c>
      <c r="Q1401">
        <f t="shared" si="86"/>
        <v>0</v>
      </c>
      <c r="R1401" t="str">
        <f t="shared" si="87"/>
        <v/>
      </c>
      <c r="S1401" t="s">
        <v>38</v>
      </c>
      <c r="T1401">
        <v>6</v>
      </c>
      <c r="U1401">
        <v>1</v>
      </c>
      <c r="V1401" t="s">
        <v>38</v>
      </c>
      <c r="W1401">
        <v>18</v>
      </c>
      <c r="X1401">
        <v>46</v>
      </c>
      <c r="Y1401">
        <v>5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e">
        <f>VLOOKUP(A1401,#REF!,4,FALSE)</f>
        <v>#REF!</v>
      </c>
      <c r="AW1401" t="e">
        <f>VLOOKUP(A1401,#REF!,5,FALSE)</f>
        <v>#REF!</v>
      </c>
      <c r="AX1401">
        <f>SUMIF(量化书目统计!A:A,H1401,量化书目统计!G:G)</f>
        <v>0</v>
      </c>
    </row>
    <row r="1402" spans="1:50" x14ac:dyDescent="0.3">
      <c r="A1402" t="s">
        <v>4503</v>
      </c>
      <c r="B1402" t="s">
        <v>539</v>
      </c>
      <c r="C1402" t="s">
        <v>117</v>
      </c>
      <c r="D1402">
        <v>4</v>
      </c>
      <c r="E1402" t="s">
        <v>1900</v>
      </c>
      <c r="F1402" s="1" t="s">
        <v>1901</v>
      </c>
      <c r="G1402" t="s">
        <v>1902</v>
      </c>
      <c r="H1402" t="e">
        <f>VLOOKUP(F1402,#REF!,2,FALSE)</f>
        <v>#REF!</v>
      </c>
      <c r="I1402" t="s">
        <v>42</v>
      </c>
      <c r="J1402" s="4">
        <v>44479</v>
      </c>
      <c r="K1402" s="4">
        <v>44519</v>
      </c>
      <c r="L1402" s="3">
        <f t="shared" si="84"/>
        <v>40</v>
      </c>
      <c r="M1402" s="4">
        <v>44539</v>
      </c>
      <c r="N1402">
        <f t="shared" si="85"/>
        <v>60</v>
      </c>
      <c r="O1402">
        <v>1</v>
      </c>
      <c r="P1402" t="e">
        <f>VLOOKUP(F1402,#REF!,3,FALSE)</f>
        <v>#REF!</v>
      </c>
      <c r="Q1402">
        <f t="shared" si="86"/>
        <v>0</v>
      </c>
      <c r="R1402" t="str">
        <f t="shared" si="87"/>
        <v/>
      </c>
      <c r="S1402" t="s">
        <v>38</v>
      </c>
      <c r="T1402">
        <v>6</v>
      </c>
      <c r="U1402">
        <v>1</v>
      </c>
      <c r="V1402" t="s">
        <v>38</v>
      </c>
      <c r="W1402">
        <v>11</v>
      </c>
      <c r="X1402">
        <v>46</v>
      </c>
      <c r="Y1402">
        <v>15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e">
        <f>VLOOKUP(A1402,#REF!,4,FALSE)</f>
        <v>#REF!</v>
      </c>
      <c r="AW1402" t="e">
        <f>VLOOKUP(A1402,#REF!,5,FALSE)</f>
        <v>#REF!</v>
      </c>
      <c r="AX1402">
        <f>SUMIF(量化书目统计!A:A,H1402,量化书目统计!G:G)</f>
        <v>0</v>
      </c>
    </row>
    <row r="1403" spans="1:50" x14ac:dyDescent="0.3">
      <c r="A1403" t="s">
        <v>4503</v>
      </c>
      <c r="B1403" t="s">
        <v>539</v>
      </c>
      <c r="C1403" t="s">
        <v>117</v>
      </c>
      <c r="D1403">
        <v>4</v>
      </c>
      <c r="E1403" t="s">
        <v>1944</v>
      </c>
      <c r="F1403" s="1" t="s">
        <v>1945</v>
      </c>
      <c r="G1403" t="s">
        <v>1946</v>
      </c>
      <c r="H1403" t="e">
        <f>VLOOKUP(F1403,#REF!,2,FALSE)</f>
        <v>#REF!</v>
      </c>
      <c r="I1403" t="s">
        <v>42</v>
      </c>
      <c r="J1403" s="4">
        <v>44559</v>
      </c>
      <c r="K1403" s="4">
        <v>44575</v>
      </c>
      <c r="L1403" s="3">
        <f t="shared" si="84"/>
        <v>16</v>
      </c>
      <c r="M1403" s="4">
        <v>44624</v>
      </c>
      <c r="N1403">
        <f t="shared" si="85"/>
        <v>65</v>
      </c>
      <c r="O1403">
        <v>1</v>
      </c>
      <c r="P1403" t="e">
        <f>VLOOKUP(F1403,#REF!,3,FALSE)</f>
        <v>#REF!</v>
      </c>
      <c r="Q1403">
        <f t="shared" si="86"/>
        <v>0</v>
      </c>
      <c r="R1403" t="str">
        <f t="shared" si="87"/>
        <v/>
      </c>
      <c r="S1403" t="s">
        <v>38</v>
      </c>
      <c r="T1403">
        <v>17</v>
      </c>
      <c r="U1403">
        <v>1</v>
      </c>
      <c r="V1403" t="s">
        <v>38</v>
      </c>
      <c r="W1403">
        <v>18</v>
      </c>
      <c r="X1403">
        <v>57</v>
      </c>
      <c r="Y1403">
        <v>4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e">
        <f>VLOOKUP(A1403,#REF!,4,FALSE)</f>
        <v>#REF!</v>
      </c>
      <c r="AW1403" t="e">
        <f>VLOOKUP(A1403,#REF!,5,FALSE)</f>
        <v>#REF!</v>
      </c>
      <c r="AX1403">
        <f>SUMIF(量化书目统计!A:A,H1403,量化书目统计!G:G)</f>
        <v>0</v>
      </c>
    </row>
    <row r="1404" spans="1:50" x14ac:dyDescent="0.3">
      <c r="A1404" t="s">
        <v>4503</v>
      </c>
      <c r="B1404" t="s">
        <v>539</v>
      </c>
      <c r="C1404" t="s">
        <v>117</v>
      </c>
      <c r="D1404">
        <v>4</v>
      </c>
      <c r="E1404" t="s">
        <v>4516</v>
      </c>
      <c r="F1404" s="1" t="s">
        <v>4517</v>
      </c>
      <c r="G1404" t="s">
        <v>4518</v>
      </c>
      <c r="H1404" t="e">
        <f>VLOOKUP(F1404,#REF!,2,FALSE)</f>
        <v>#REF!</v>
      </c>
      <c r="I1404" t="s">
        <v>158</v>
      </c>
      <c r="J1404" s="4">
        <v>44488</v>
      </c>
      <c r="K1404" s="4">
        <v>44575</v>
      </c>
      <c r="L1404" s="3">
        <f t="shared" si="84"/>
        <v>87</v>
      </c>
      <c r="M1404" s="4">
        <v>44624</v>
      </c>
      <c r="N1404">
        <f t="shared" si="85"/>
        <v>136</v>
      </c>
      <c r="O1404">
        <v>1</v>
      </c>
      <c r="P1404" t="e">
        <f>VLOOKUP(F1404,#REF!,3,FALSE)</f>
        <v>#REF!</v>
      </c>
      <c r="Q1404">
        <f t="shared" si="86"/>
        <v>0</v>
      </c>
      <c r="R1404" t="str">
        <f t="shared" si="87"/>
        <v/>
      </c>
      <c r="S1404" t="s">
        <v>38</v>
      </c>
      <c r="T1404">
        <v>7</v>
      </c>
      <c r="U1404">
        <v>1</v>
      </c>
      <c r="V1404" t="s">
        <v>38</v>
      </c>
      <c r="W1404">
        <v>18</v>
      </c>
      <c r="X1404">
        <v>47</v>
      </c>
      <c r="Y1404">
        <v>11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e">
        <f>VLOOKUP(A1404,#REF!,4,FALSE)</f>
        <v>#REF!</v>
      </c>
      <c r="AW1404" t="e">
        <f>VLOOKUP(A1404,#REF!,5,FALSE)</f>
        <v>#REF!</v>
      </c>
      <c r="AX1404">
        <f>SUMIF(量化书目统计!A:A,H1404,量化书目统计!G:G)</f>
        <v>0</v>
      </c>
    </row>
    <row r="1405" spans="1:50" x14ac:dyDescent="0.3">
      <c r="A1405" t="s">
        <v>4503</v>
      </c>
      <c r="B1405" t="s">
        <v>539</v>
      </c>
      <c r="C1405" t="s">
        <v>117</v>
      </c>
      <c r="D1405">
        <v>4</v>
      </c>
      <c r="E1405" t="s">
        <v>4519</v>
      </c>
      <c r="F1405" s="1" t="s">
        <v>4520</v>
      </c>
      <c r="G1405" t="s">
        <v>4521</v>
      </c>
      <c r="H1405" t="e">
        <f>VLOOKUP(F1405,#REF!,2,FALSE)</f>
        <v>#REF!</v>
      </c>
      <c r="I1405" t="s">
        <v>32</v>
      </c>
      <c r="J1405" s="4">
        <v>44309</v>
      </c>
      <c r="K1405" s="4">
        <v>44367</v>
      </c>
      <c r="L1405" s="3">
        <f t="shared" si="84"/>
        <v>58</v>
      </c>
      <c r="M1405" s="4">
        <v>44369</v>
      </c>
      <c r="N1405">
        <f t="shared" si="85"/>
        <v>60</v>
      </c>
      <c r="O1405">
        <v>1</v>
      </c>
      <c r="P1405" t="e">
        <f>VLOOKUP(F1405,#REF!,3,FALSE)</f>
        <v>#REF!</v>
      </c>
      <c r="Q1405">
        <f t="shared" si="86"/>
        <v>0</v>
      </c>
      <c r="R1405" t="str">
        <f t="shared" si="87"/>
        <v/>
      </c>
      <c r="S1405" t="s">
        <v>80</v>
      </c>
      <c r="T1405">
        <v>8</v>
      </c>
      <c r="U1405">
        <v>1</v>
      </c>
      <c r="V1405" t="s">
        <v>80</v>
      </c>
      <c r="W1405">
        <v>16</v>
      </c>
      <c r="X1405">
        <v>28</v>
      </c>
      <c r="Y1405">
        <v>11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e">
        <f>VLOOKUP(A1405,#REF!,4,FALSE)</f>
        <v>#REF!</v>
      </c>
      <c r="AW1405" t="e">
        <f>VLOOKUP(A1405,#REF!,5,FALSE)</f>
        <v>#REF!</v>
      </c>
      <c r="AX1405">
        <f>SUMIF(量化书目统计!A:A,H1405,量化书目统计!G:G)</f>
        <v>0</v>
      </c>
    </row>
    <row r="1406" spans="1:50" x14ac:dyDescent="0.3">
      <c r="A1406" t="s">
        <v>4503</v>
      </c>
      <c r="B1406" t="s">
        <v>539</v>
      </c>
      <c r="C1406" t="s">
        <v>117</v>
      </c>
      <c r="D1406">
        <v>4</v>
      </c>
      <c r="E1406" t="s">
        <v>4522</v>
      </c>
      <c r="F1406" s="1" t="s">
        <v>4523</v>
      </c>
      <c r="G1406" t="s">
        <v>4524</v>
      </c>
      <c r="H1406" t="e">
        <f>VLOOKUP(F1406,#REF!,2,FALSE)</f>
        <v>#REF!</v>
      </c>
      <c r="I1406" t="s">
        <v>158</v>
      </c>
      <c r="J1406" s="4">
        <v>44479</v>
      </c>
      <c r="K1406" s="4">
        <v>44575</v>
      </c>
      <c r="L1406" s="3">
        <f t="shared" si="84"/>
        <v>96</v>
      </c>
      <c r="M1406" s="4">
        <v>44624</v>
      </c>
      <c r="N1406">
        <f t="shared" si="85"/>
        <v>145</v>
      </c>
      <c r="O1406">
        <v>1</v>
      </c>
      <c r="P1406" t="e">
        <f>VLOOKUP(F1406,#REF!,3,FALSE)</f>
        <v>#REF!</v>
      </c>
      <c r="Q1406">
        <f t="shared" si="86"/>
        <v>0</v>
      </c>
      <c r="R1406" t="str">
        <f t="shared" si="87"/>
        <v/>
      </c>
      <c r="S1406" t="s">
        <v>38</v>
      </c>
      <c r="T1406">
        <v>6</v>
      </c>
      <c r="U1406">
        <v>1</v>
      </c>
      <c r="V1406" t="s">
        <v>38</v>
      </c>
      <c r="W1406">
        <v>18</v>
      </c>
      <c r="X1406">
        <v>46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e">
        <f>VLOOKUP(A1406,#REF!,4,FALSE)</f>
        <v>#REF!</v>
      </c>
      <c r="AW1406" t="e">
        <f>VLOOKUP(A1406,#REF!,5,FALSE)</f>
        <v>#REF!</v>
      </c>
      <c r="AX1406">
        <f>SUMIF(量化书目统计!A:A,H1406,量化书目统计!G:G)</f>
        <v>0</v>
      </c>
    </row>
    <row r="1407" spans="1:50" x14ac:dyDescent="0.3">
      <c r="A1407" t="s">
        <v>4503</v>
      </c>
      <c r="B1407" t="s">
        <v>539</v>
      </c>
      <c r="C1407" t="s">
        <v>117</v>
      </c>
      <c r="D1407">
        <v>4</v>
      </c>
      <c r="E1407" t="s">
        <v>4525</v>
      </c>
      <c r="F1407" s="1" t="s">
        <v>4526</v>
      </c>
      <c r="G1407" t="s">
        <v>4527</v>
      </c>
      <c r="H1407" t="e">
        <f>VLOOKUP(F1407,#REF!,2,FALSE)</f>
        <v>#REF!</v>
      </c>
      <c r="I1407" t="s">
        <v>49</v>
      </c>
      <c r="J1407" s="4">
        <v>44172</v>
      </c>
      <c r="K1407" s="4">
        <v>44176</v>
      </c>
      <c r="L1407" s="3">
        <f t="shared" si="84"/>
        <v>4</v>
      </c>
      <c r="M1407" s="4">
        <v>44202</v>
      </c>
      <c r="N1407">
        <f t="shared" si="85"/>
        <v>30</v>
      </c>
      <c r="O1407">
        <v>1</v>
      </c>
      <c r="P1407" t="e">
        <f>VLOOKUP(F1407,#REF!,3,FALSE)</f>
        <v>#REF!</v>
      </c>
      <c r="Q1407">
        <f t="shared" si="86"/>
        <v>0</v>
      </c>
      <c r="R1407" t="str">
        <f t="shared" si="87"/>
        <v/>
      </c>
      <c r="S1407" t="s">
        <v>28</v>
      </c>
      <c r="T1407">
        <v>14</v>
      </c>
      <c r="U1407">
        <v>1</v>
      </c>
      <c r="V1407" t="s">
        <v>28</v>
      </c>
      <c r="W1407">
        <v>14</v>
      </c>
      <c r="X1407">
        <v>14</v>
      </c>
      <c r="Y1407">
        <v>11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e">
        <f>VLOOKUP(A1407,#REF!,4,FALSE)</f>
        <v>#REF!</v>
      </c>
      <c r="AW1407" t="e">
        <f>VLOOKUP(A1407,#REF!,5,FALSE)</f>
        <v>#REF!</v>
      </c>
      <c r="AX1407">
        <f>SUMIF(量化书目统计!A:A,H1407,量化书目统计!G:G)</f>
        <v>0</v>
      </c>
    </row>
    <row r="1408" spans="1:50" x14ac:dyDescent="0.3">
      <c r="A1408" t="s">
        <v>4503</v>
      </c>
      <c r="B1408" t="s">
        <v>539</v>
      </c>
      <c r="C1408" t="s">
        <v>117</v>
      </c>
      <c r="D1408">
        <v>4</v>
      </c>
      <c r="E1408" t="s">
        <v>4528</v>
      </c>
      <c r="F1408" s="1" t="s">
        <v>4529</v>
      </c>
      <c r="G1408" t="s">
        <v>4530</v>
      </c>
      <c r="H1408" t="e">
        <f>VLOOKUP(F1408,#REF!,2,FALSE)</f>
        <v>#REF!</v>
      </c>
      <c r="I1408" t="s">
        <v>32</v>
      </c>
      <c r="J1408" s="4">
        <v>44309</v>
      </c>
      <c r="K1408" s="4">
        <v>44367</v>
      </c>
      <c r="L1408" s="3">
        <f t="shared" si="84"/>
        <v>58</v>
      </c>
      <c r="M1408" s="4">
        <v>44369</v>
      </c>
      <c r="N1408">
        <f t="shared" si="85"/>
        <v>60</v>
      </c>
      <c r="O1408">
        <v>1</v>
      </c>
      <c r="P1408" t="e">
        <f>VLOOKUP(F1408,#REF!,3,FALSE)</f>
        <v>#REF!</v>
      </c>
      <c r="Q1408">
        <f t="shared" si="86"/>
        <v>0</v>
      </c>
      <c r="R1408" t="str">
        <f t="shared" si="87"/>
        <v/>
      </c>
      <c r="S1408" t="s">
        <v>80</v>
      </c>
      <c r="T1408">
        <v>8</v>
      </c>
      <c r="U1408">
        <v>1</v>
      </c>
      <c r="V1408" t="s">
        <v>80</v>
      </c>
      <c r="W1408">
        <v>16</v>
      </c>
      <c r="X1408">
        <v>28</v>
      </c>
      <c r="Y1408">
        <v>14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e">
        <f>VLOOKUP(A1408,#REF!,4,FALSE)</f>
        <v>#REF!</v>
      </c>
      <c r="AW1408" t="e">
        <f>VLOOKUP(A1408,#REF!,5,FALSE)</f>
        <v>#REF!</v>
      </c>
      <c r="AX1408">
        <f>SUMIF(量化书目统计!A:A,H1408,量化书目统计!G:G)</f>
        <v>0</v>
      </c>
    </row>
    <row r="1409" spans="1:50" x14ac:dyDescent="0.3">
      <c r="A1409" t="s">
        <v>4503</v>
      </c>
      <c r="B1409" t="s">
        <v>539</v>
      </c>
      <c r="C1409" t="s">
        <v>117</v>
      </c>
      <c r="D1409">
        <v>4</v>
      </c>
      <c r="E1409" t="s">
        <v>4531</v>
      </c>
      <c r="F1409" s="1" t="s">
        <v>4532</v>
      </c>
      <c r="G1409" t="s">
        <v>4533</v>
      </c>
      <c r="H1409" t="e">
        <f>VLOOKUP(F1409,#REF!,2,FALSE)</f>
        <v>#REF!</v>
      </c>
      <c r="I1409" t="s">
        <v>49</v>
      </c>
      <c r="J1409" s="4">
        <v>44171</v>
      </c>
      <c r="K1409" s="4">
        <v>44176</v>
      </c>
      <c r="L1409" s="3">
        <f t="shared" si="84"/>
        <v>5</v>
      </c>
      <c r="M1409" s="4">
        <v>44201</v>
      </c>
      <c r="N1409">
        <f t="shared" si="85"/>
        <v>30</v>
      </c>
      <c r="O1409">
        <v>1</v>
      </c>
      <c r="P1409" t="e">
        <f>VLOOKUP(F1409,#REF!,3,FALSE)</f>
        <v>#REF!</v>
      </c>
      <c r="Q1409">
        <f t="shared" si="86"/>
        <v>0</v>
      </c>
      <c r="R1409" t="str">
        <f t="shared" si="87"/>
        <v/>
      </c>
      <c r="S1409" t="s">
        <v>28</v>
      </c>
      <c r="T1409">
        <v>14</v>
      </c>
      <c r="U1409">
        <v>1</v>
      </c>
      <c r="V1409" t="s">
        <v>28</v>
      </c>
      <c r="W1409">
        <v>14</v>
      </c>
      <c r="X1409">
        <v>14</v>
      </c>
      <c r="Y1409">
        <v>11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e">
        <f>VLOOKUP(A1409,#REF!,4,FALSE)</f>
        <v>#REF!</v>
      </c>
      <c r="AW1409" t="e">
        <f>VLOOKUP(A1409,#REF!,5,FALSE)</f>
        <v>#REF!</v>
      </c>
      <c r="AX1409">
        <f>SUMIF(量化书目统计!A:A,H1409,量化书目统计!G:G)</f>
        <v>0</v>
      </c>
    </row>
    <row r="1410" spans="1:50" x14ac:dyDescent="0.3">
      <c r="A1410" t="s">
        <v>4503</v>
      </c>
      <c r="B1410" t="s">
        <v>539</v>
      </c>
      <c r="C1410" t="s">
        <v>117</v>
      </c>
      <c r="D1410">
        <v>4</v>
      </c>
      <c r="E1410" t="s">
        <v>4534</v>
      </c>
      <c r="F1410" s="1" t="s">
        <v>4535</v>
      </c>
      <c r="G1410" t="s">
        <v>4536</v>
      </c>
      <c r="H1410" t="e">
        <f>VLOOKUP(F1410,#REF!,2,FALSE)</f>
        <v>#REF!</v>
      </c>
      <c r="I1410" t="s">
        <v>32</v>
      </c>
      <c r="J1410" s="4">
        <v>44479</v>
      </c>
      <c r="K1410" s="4">
        <v>44519</v>
      </c>
      <c r="L1410" s="3">
        <f t="shared" ref="L1410:L1473" si="88">IF(K1410&lt;&gt;0,K1410-J1410,"")</f>
        <v>40</v>
      </c>
      <c r="M1410" s="4">
        <v>44539</v>
      </c>
      <c r="N1410">
        <f t="shared" ref="N1410:N1473" si="89">M1410-J1410</f>
        <v>60</v>
      </c>
      <c r="O1410">
        <v>1</v>
      </c>
      <c r="P1410" t="e">
        <f>VLOOKUP(F1410,#REF!,3,FALSE)</f>
        <v>#REF!</v>
      </c>
      <c r="Q1410">
        <f t="shared" ref="Q1410:Q1473" si="90">IF(OR(ISNUMBER(SEARCH("高等数学",E1410)),ISNUMBER(SEARCH("数学分析",E1410)),ISNUMBER(SEARCH("微积分",E1410))),1,IF(OR(ISNUMBER(SEARCH("概率",E1410)),ISNUMBER(SEARCH("数理统计",E1410)),ISNUMBER(SEARCH("统计",E1410))),2,IF(ISNUMBER(SEARCH("代数",E1410)),3,IF(OR(ISNUMBER(SEARCH("运筹",E1410)),ISNUMBER(SEARCH("优化",E1410))),4,0))))</f>
        <v>0</v>
      </c>
      <c r="R1410" t="str">
        <f t="shared" ref="R1410:R1473" si="91">IF(AND(Q1410&gt;0,O1410=1),Q1410&amp;"-"&amp;E1410,"")</f>
        <v/>
      </c>
      <c r="S1410" t="s">
        <v>38</v>
      </c>
      <c r="T1410">
        <v>6</v>
      </c>
      <c r="U1410">
        <v>1</v>
      </c>
      <c r="V1410" t="s">
        <v>38</v>
      </c>
      <c r="W1410">
        <v>11</v>
      </c>
      <c r="X1410">
        <v>46</v>
      </c>
      <c r="Y1410">
        <v>11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e">
        <f>VLOOKUP(A1410,#REF!,4,FALSE)</f>
        <v>#REF!</v>
      </c>
      <c r="AW1410" t="e">
        <f>VLOOKUP(A1410,#REF!,5,FALSE)</f>
        <v>#REF!</v>
      </c>
      <c r="AX1410">
        <f>SUMIF(量化书目统计!A:A,H1410,量化书目统计!G:G)</f>
        <v>0</v>
      </c>
    </row>
    <row r="1411" spans="1:50" x14ac:dyDescent="0.3">
      <c r="A1411" t="s">
        <v>4503</v>
      </c>
      <c r="B1411" t="s">
        <v>539</v>
      </c>
      <c r="C1411" t="s">
        <v>117</v>
      </c>
      <c r="D1411">
        <v>4</v>
      </c>
      <c r="E1411" t="s">
        <v>4537</v>
      </c>
      <c r="F1411" s="1" t="s">
        <v>4538</v>
      </c>
      <c r="G1411" t="s">
        <v>4539</v>
      </c>
      <c r="H1411" t="e">
        <f>VLOOKUP(F1411,#REF!,2,FALSE)</f>
        <v>#REF!</v>
      </c>
      <c r="I1411" t="s">
        <v>158</v>
      </c>
      <c r="J1411" s="4">
        <v>44539</v>
      </c>
      <c r="K1411" s="4">
        <v>44575</v>
      </c>
      <c r="L1411" s="3">
        <f t="shared" si="88"/>
        <v>36</v>
      </c>
      <c r="M1411" s="4">
        <v>44624</v>
      </c>
      <c r="N1411">
        <f t="shared" si="89"/>
        <v>85</v>
      </c>
      <c r="O1411">
        <v>1</v>
      </c>
      <c r="P1411" t="e">
        <f>VLOOKUP(F1411,#REF!,3,FALSE)</f>
        <v>#REF!</v>
      </c>
      <c r="Q1411">
        <f t="shared" si="90"/>
        <v>0</v>
      </c>
      <c r="R1411" t="str">
        <f t="shared" si="91"/>
        <v/>
      </c>
      <c r="S1411" t="s">
        <v>38</v>
      </c>
      <c r="T1411">
        <v>14</v>
      </c>
      <c r="U1411">
        <v>1</v>
      </c>
      <c r="V1411" t="s">
        <v>38</v>
      </c>
      <c r="W1411">
        <v>18</v>
      </c>
      <c r="X1411">
        <v>54</v>
      </c>
      <c r="Y1411">
        <v>11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e">
        <f>VLOOKUP(A1411,#REF!,4,FALSE)</f>
        <v>#REF!</v>
      </c>
      <c r="AW1411" t="e">
        <f>VLOOKUP(A1411,#REF!,5,FALSE)</f>
        <v>#REF!</v>
      </c>
      <c r="AX1411">
        <f>SUMIF(量化书目统计!A:A,H1411,量化书目统计!G:G)</f>
        <v>0</v>
      </c>
    </row>
    <row r="1412" spans="1:50" x14ac:dyDescent="0.3">
      <c r="A1412" t="s">
        <v>4503</v>
      </c>
      <c r="B1412" t="s">
        <v>539</v>
      </c>
      <c r="C1412" t="s">
        <v>117</v>
      </c>
      <c r="D1412">
        <v>4</v>
      </c>
      <c r="E1412" t="s">
        <v>4540</v>
      </c>
      <c r="F1412" s="1" t="s">
        <v>4541</v>
      </c>
      <c r="G1412" t="s">
        <v>4542</v>
      </c>
      <c r="H1412" t="e">
        <f>VLOOKUP(F1412,#REF!,2,FALSE)</f>
        <v>#REF!</v>
      </c>
      <c r="I1412" t="s">
        <v>42</v>
      </c>
      <c r="J1412" s="4">
        <v>44559</v>
      </c>
      <c r="K1412" s="4">
        <v>44575</v>
      </c>
      <c r="L1412" s="3">
        <f t="shared" si="88"/>
        <v>16</v>
      </c>
      <c r="M1412" s="4">
        <v>44624</v>
      </c>
      <c r="N1412">
        <f t="shared" si="89"/>
        <v>65</v>
      </c>
      <c r="O1412">
        <v>1</v>
      </c>
      <c r="P1412" t="e">
        <f>VLOOKUP(F1412,#REF!,3,FALSE)</f>
        <v>#REF!</v>
      </c>
      <c r="Q1412">
        <f t="shared" si="90"/>
        <v>0</v>
      </c>
      <c r="R1412" t="str">
        <f t="shared" si="91"/>
        <v/>
      </c>
      <c r="S1412" t="s">
        <v>38</v>
      </c>
      <c r="T1412">
        <v>17</v>
      </c>
      <c r="U1412">
        <v>1</v>
      </c>
      <c r="V1412" t="s">
        <v>38</v>
      </c>
      <c r="W1412">
        <v>18</v>
      </c>
      <c r="X1412">
        <v>57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e">
        <f>VLOOKUP(A1412,#REF!,4,FALSE)</f>
        <v>#REF!</v>
      </c>
      <c r="AW1412" t="e">
        <f>VLOOKUP(A1412,#REF!,5,FALSE)</f>
        <v>#REF!</v>
      </c>
      <c r="AX1412">
        <f>SUMIF(量化书目统计!A:A,H1412,量化书目统计!G:G)</f>
        <v>0</v>
      </c>
    </row>
    <row r="1413" spans="1:50" x14ac:dyDescent="0.3">
      <c r="A1413" t="s">
        <v>4503</v>
      </c>
      <c r="B1413" t="s">
        <v>539</v>
      </c>
      <c r="C1413" t="s">
        <v>117</v>
      </c>
      <c r="D1413">
        <v>4</v>
      </c>
      <c r="E1413" t="s">
        <v>2109</v>
      </c>
      <c r="F1413" s="1" t="s">
        <v>2110</v>
      </c>
      <c r="G1413" t="s">
        <v>2111</v>
      </c>
      <c r="H1413" t="e">
        <f>VLOOKUP(F1413,#REF!,2,FALSE)</f>
        <v>#REF!</v>
      </c>
      <c r="I1413" t="s">
        <v>42</v>
      </c>
      <c r="J1413" s="4">
        <v>44479</v>
      </c>
      <c r="K1413" s="4">
        <v>44519</v>
      </c>
      <c r="L1413" s="3">
        <f t="shared" si="88"/>
        <v>40</v>
      </c>
      <c r="M1413" s="4">
        <v>44539</v>
      </c>
      <c r="N1413">
        <f t="shared" si="89"/>
        <v>60</v>
      </c>
      <c r="O1413">
        <v>1</v>
      </c>
      <c r="P1413" t="e">
        <f>VLOOKUP(F1413,#REF!,3,FALSE)</f>
        <v>#REF!</v>
      </c>
      <c r="Q1413">
        <f t="shared" si="90"/>
        <v>0</v>
      </c>
      <c r="R1413" t="str">
        <f t="shared" si="91"/>
        <v/>
      </c>
      <c r="S1413" t="s">
        <v>38</v>
      </c>
      <c r="T1413">
        <v>6</v>
      </c>
      <c r="U1413">
        <v>1</v>
      </c>
      <c r="V1413" t="s">
        <v>38</v>
      </c>
      <c r="W1413">
        <v>11</v>
      </c>
      <c r="X1413">
        <v>46</v>
      </c>
      <c r="Y1413">
        <v>11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e">
        <f>VLOOKUP(A1413,#REF!,4,FALSE)</f>
        <v>#REF!</v>
      </c>
      <c r="AW1413" t="e">
        <f>VLOOKUP(A1413,#REF!,5,FALSE)</f>
        <v>#REF!</v>
      </c>
      <c r="AX1413">
        <f>SUMIF(量化书目统计!A:A,H1413,量化书目统计!G:G)</f>
        <v>0</v>
      </c>
    </row>
    <row r="1414" spans="1:50" x14ac:dyDescent="0.3">
      <c r="A1414" t="s">
        <v>4503</v>
      </c>
      <c r="B1414" t="s">
        <v>539</v>
      </c>
      <c r="C1414" t="s">
        <v>117</v>
      </c>
      <c r="D1414">
        <v>4</v>
      </c>
      <c r="E1414" t="s">
        <v>4543</v>
      </c>
      <c r="F1414" s="1" t="s">
        <v>4544</v>
      </c>
      <c r="G1414" t="s">
        <v>4545</v>
      </c>
      <c r="H1414" t="e">
        <f>VLOOKUP(F1414,#REF!,2,FALSE)</f>
        <v>#REF!</v>
      </c>
      <c r="I1414" t="s">
        <v>32</v>
      </c>
      <c r="J1414" s="4">
        <v>44559</v>
      </c>
      <c r="K1414" s="4">
        <v>44575</v>
      </c>
      <c r="L1414" s="3">
        <f t="shared" si="88"/>
        <v>16</v>
      </c>
      <c r="M1414" s="4">
        <v>44624</v>
      </c>
      <c r="N1414">
        <f t="shared" si="89"/>
        <v>65</v>
      </c>
      <c r="O1414">
        <v>1</v>
      </c>
      <c r="P1414" t="e">
        <f>VLOOKUP(F1414,#REF!,3,FALSE)</f>
        <v>#REF!</v>
      </c>
      <c r="Q1414">
        <f t="shared" si="90"/>
        <v>0</v>
      </c>
      <c r="R1414" t="str">
        <f t="shared" si="91"/>
        <v/>
      </c>
      <c r="S1414" t="s">
        <v>38</v>
      </c>
      <c r="T1414">
        <v>17</v>
      </c>
      <c r="U1414">
        <v>1</v>
      </c>
      <c r="V1414" t="s">
        <v>38</v>
      </c>
      <c r="W1414">
        <v>18</v>
      </c>
      <c r="X1414">
        <v>57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e">
        <f>VLOOKUP(A1414,#REF!,4,FALSE)</f>
        <v>#REF!</v>
      </c>
      <c r="AW1414" t="e">
        <f>VLOOKUP(A1414,#REF!,5,FALSE)</f>
        <v>#REF!</v>
      </c>
      <c r="AX1414">
        <f>SUMIF(量化书目统计!A:A,H1414,量化书目统计!G:G)</f>
        <v>0</v>
      </c>
    </row>
    <row r="1415" spans="1:50" x14ac:dyDescent="0.3">
      <c r="A1415" t="s">
        <v>4546</v>
      </c>
      <c r="B1415" t="s">
        <v>539</v>
      </c>
      <c r="C1415" t="s">
        <v>117</v>
      </c>
      <c r="D1415">
        <v>4</v>
      </c>
      <c r="E1415" t="s">
        <v>4547</v>
      </c>
      <c r="F1415" s="1" t="s">
        <v>4548</v>
      </c>
      <c r="G1415" t="s">
        <v>4549</v>
      </c>
      <c r="H1415" t="e">
        <f>VLOOKUP(F1415,#REF!,2,FALSE)</f>
        <v>#REF!</v>
      </c>
      <c r="I1415" t="s">
        <v>53</v>
      </c>
      <c r="J1415" s="4">
        <v>44190</v>
      </c>
      <c r="K1415" s="4">
        <v>44210</v>
      </c>
      <c r="L1415" s="3">
        <f t="shared" si="88"/>
        <v>20</v>
      </c>
      <c r="M1415" s="4">
        <v>44260</v>
      </c>
      <c r="N1415">
        <f t="shared" si="89"/>
        <v>70</v>
      </c>
      <c r="O1415">
        <v>1</v>
      </c>
      <c r="P1415" t="e">
        <f>VLOOKUP(F1415,#REF!,3,FALSE)</f>
        <v>#REF!</v>
      </c>
      <c r="Q1415">
        <f t="shared" si="90"/>
        <v>0</v>
      </c>
      <c r="R1415" t="str">
        <f t="shared" si="91"/>
        <v/>
      </c>
      <c r="S1415" t="s">
        <v>28</v>
      </c>
      <c r="T1415">
        <v>16</v>
      </c>
      <c r="U1415">
        <v>2</v>
      </c>
      <c r="V1415" t="s">
        <v>28</v>
      </c>
      <c r="W1415">
        <v>18</v>
      </c>
      <c r="X1415">
        <v>16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e">
        <f>VLOOKUP(A1415,#REF!,4,FALSE)</f>
        <v>#REF!</v>
      </c>
      <c r="AW1415" t="e">
        <f>VLOOKUP(A1415,#REF!,5,FALSE)</f>
        <v>#REF!</v>
      </c>
      <c r="AX1415">
        <f>SUMIF(量化书目统计!A:A,H1415,量化书目统计!G:G)</f>
        <v>0</v>
      </c>
    </row>
    <row r="1416" spans="1:50" x14ac:dyDescent="0.3">
      <c r="A1416" t="s">
        <v>4550</v>
      </c>
      <c r="B1416" t="s">
        <v>539</v>
      </c>
      <c r="C1416" t="s">
        <v>117</v>
      </c>
      <c r="D1416">
        <v>4</v>
      </c>
      <c r="E1416" t="s">
        <v>46</v>
      </c>
      <c r="F1416" s="1" t="s">
        <v>47</v>
      </c>
      <c r="G1416" t="s">
        <v>48</v>
      </c>
      <c r="H1416" t="e">
        <f>VLOOKUP(F1416,#REF!,2,FALSE)</f>
        <v>#REF!</v>
      </c>
      <c r="I1416" t="s">
        <v>49</v>
      </c>
      <c r="J1416" s="4">
        <v>44131</v>
      </c>
      <c r="K1416" s="4">
        <v>44147</v>
      </c>
      <c r="L1416" s="3">
        <f t="shared" si="88"/>
        <v>16</v>
      </c>
      <c r="M1416" s="4">
        <v>44193</v>
      </c>
      <c r="N1416">
        <f t="shared" si="89"/>
        <v>62</v>
      </c>
      <c r="O1416">
        <v>1</v>
      </c>
      <c r="P1416" t="e">
        <f>VLOOKUP(F1416,#REF!,3,FALSE)</f>
        <v>#REF!</v>
      </c>
      <c r="Q1416">
        <f t="shared" si="90"/>
        <v>0</v>
      </c>
      <c r="R1416" t="str">
        <f t="shared" si="91"/>
        <v/>
      </c>
      <c r="S1416" t="s">
        <v>28</v>
      </c>
      <c r="T1416">
        <v>8</v>
      </c>
      <c r="U1416">
        <v>1</v>
      </c>
      <c r="V1416" t="s">
        <v>28</v>
      </c>
      <c r="W1416">
        <v>10</v>
      </c>
      <c r="X1416">
        <v>8</v>
      </c>
      <c r="Y1416">
        <v>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e">
        <f>VLOOKUP(A1416,#REF!,4,FALSE)</f>
        <v>#REF!</v>
      </c>
      <c r="AW1416" t="e">
        <f>VLOOKUP(A1416,#REF!,5,FALSE)</f>
        <v>#REF!</v>
      </c>
      <c r="AX1416">
        <f>SUMIF(量化书目统计!A:A,H1416,量化书目统计!G:G)</f>
        <v>0</v>
      </c>
    </row>
    <row r="1417" spans="1:50" x14ac:dyDescent="0.3">
      <c r="A1417" t="s">
        <v>4550</v>
      </c>
      <c r="B1417" t="s">
        <v>539</v>
      </c>
      <c r="C1417" t="s">
        <v>117</v>
      </c>
      <c r="D1417">
        <v>4</v>
      </c>
      <c r="E1417" t="s">
        <v>1720</v>
      </c>
      <c r="F1417" s="1" t="s">
        <v>1721</v>
      </c>
      <c r="G1417" t="s">
        <v>1722</v>
      </c>
      <c r="H1417" t="e">
        <f>VLOOKUP(F1417,#REF!,2,FALSE)</f>
        <v>#REF!</v>
      </c>
      <c r="I1417" t="s">
        <v>1417</v>
      </c>
      <c r="J1417" s="4">
        <v>44537</v>
      </c>
      <c r="K1417" s="4">
        <v>44561</v>
      </c>
      <c r="L1417" s="3">
        <f t="shared" si="88"/>
        <v>24</v>
      </c>
      <c r="M1417" s="4">
        <v>44599</v>
      </c>
      <c r="N1417">
        <f t="shared" si="89"/>
        <v>62</v>
      </c>
      <c r="O1417">
        <v>1</v>
      </c>
      <c r="P1417" t="e">
        <f>VLOOKUP(F1417,#REF!,3,FALSE)</f>
        <v>#REF!</v>
      </c>
      <c r="Q1417">
        <f t="shared" si="90"/>
        <v>0</v>
      </c>
      <c r="R1417" t="str">
        <f t="shared" si="91"/>
        <v/>
      </c>
      <c r="S1417" t="s">
        <v>38</v>
      </c>
      <c r="T1417">
        <v>14</v>
      </c>
      <c r="U1417">
        <v>1</v>
      </c>
      <c r="V1417" t="s">
        <v>38</v>
      </c>
      <c r="W1417">
        <v>17</v>
      </c>
      <c r="X1417">
        <v>54</v>
      </c>
      <c r="Y1417">
        <v>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e">
        <f>VLOOKUP(A1417,#REF!,4,FALSE)</f>
        <v>#REF!</v>
      </c>
      <c r="AW1417" t="e">
        <f>VLOOKUP(A1417,#REF!,5,FALSE)</f>
        <v>#REF!</v>
      </c>
      <c r="AX1417">
        <f>SUMIF(量化书目统计!A:A,H1417,量化书目统计!G:G)</f>
        <v>0</v>
      </c>
    </row>
    <row r="1418" spans="1:50" x14ac:dyDescent="0.3">
      <c r="A1418" t="s">
        <v>4550</v>
      </c>
      <c r="B1418" t="s">
        <v>539</v>
      </c>
      <c r="C1418" t="s">
        <v>117</v>
      </c>
      <c r="D1418">
        <v>4</v>
      </c>
      <c r="E1418" t="s">
        <v>4551</v>
      </c>
      <c r="F1418" s="1" t="s">
        <v>4552</v>
      </c>
      <c r="G1418" t="s">
        <v>4553</v>
      </c>
      <c r="H1418" t="e">
        <f>VLOOKUP(F1418,#REF!,2,FALSE)</f>
        <v>#REF!</v>
      </c>
      <c r="I1418" t="s">
        <v>231</v>
      </c>
      <c r="J1418" s="4">
        <v>44166</v>
      </c>
      <c r="K1418" s="4">
        <v>44180</v>
      </c>
      <c r="L1418" s="3">
        <f t="shared" si="88"/>
        <v>14</v>
      </c>
      <c r="M1418" s="4">
        <v>44228</v>
      </c>
      <c r="N1418">
        <f t="shared" si="89"/>
        <v>62</v>
      </c>
      <c r="O1418">
        <v>1</v>
      </c>
      <c r="P1418" t="e">
        <f>VLOOKUP(F1418,#REF!,3,FALSE)</f>
        <v>#REF!</v>
      </c>
      <c r="Q1418">
        <f t="shared" si="90"/>
        <v>0</v>
      </c>
      <c r="R1418" t="str">
        <f t="shared" si="91"/>
        <v/>
      </c>
      <c r="S1418" t="s">
        <v>28</v>
      </c>
      <c r="T1418">
        <v>13</v>
      </c>
      <c r="U1418">
        <v>1</v>
      </c>
      <c r="V1418" t="s">
        <v>28</v>
      </c>
      <c r="W1418">
        <v>15</v>
      </c>
      <c r="X1418">
        <v>13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e">
        <f>VLOOKUP(A1418,#REF!,4,FALSE)</f>
        <v>#REF!</v>
      </c>
      <c r="AW1418" t="e">
        <f>VLOOKUP(A1418,#REF!,5,FALSE)</f>
        <v>#REF!</v>
      </c>
      <c r="AX1418">
        <f>SUMIF(量化书目统计!A:A,H1418,量化书目统计!G:G)</f>
        <v>0</v>
      </c>
    </row>
    <row r="1419" spans="1:50" x14ac:dyDescent="0.3">
      <c r="A1419" t="s">
        <v>4550</v>
      </c>
      <c r="B1419" t="s">
        <v>539</v>
      </c>
      <c r="C1419" t="s">
        <v>117</v>
      </c>
      <c r="D1419">
        <v>4</v>
      </c>
      <c r="E1419" t="s">
        <v>4554</v>
      </c>
      <c r="F1419" s="1" t="s">
        <v>4555</v>
      </c>
      <c r="G1419" t="s">
        <v>4556</v>
      </c>
      <c r="H1419" t="e">
        <f>VLOOKUP(F1419,#REF!,2,FALSE)</f>
        <v>#REF!</v>
      </c>
      <c r="I1419" t="s">
        <v>231</v>
      </c>
      <c r="J1419" s="4">
        <v>44160</v>
      </c>
      <c r="K1419" s="4">
        <v>44180</v>
      </c>
      <c r="L1419" s="3">
        <f t="shared" si="88"/>
        <v>20</v>
      </c>
      <c r="M1419" s="4">
        <v>44221</v>
      </c>
      <c r="N1419">
        <f t="shared" si="89"/>
        <v>61</v>
      </c>
      <c r="O1419">
        <v>1</v>
      </c>
      <c r="P1419" t="e">
        <f>VLOOKUP(F1419,#REF!,3,FALSE)</f>
        <v>#REF!</v>
      </c>
      <c r="Q1419">
        <f t="shared" si="90"/>
        <v>0</v>
      </c>
      <c r="R1419" t="str">
        <f t="shared" si="91"/>
        <v/>
      </c>
      <c r="S1419" t="s">
        <v>28</v>
      </c>
      <c r="T1419">
        <v>12</v>
      </c>
      <c r="U1419">
        <v>1</v>
      </c>
      <c r="V1419" t="s">
        <v>28</v>
      </c>
      <c r="W1419">
        <v>15</v>
      </c>
      <c r="X1419">
        <v>12</v>
      </c>
      <c r="Y1419">
        <v>15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e">
        <f>VLOOKUP(A1419,#REF!,4,FALSE)</f>
        <v>#REF!</v>
      </c>
      <c r="AW1419" t="e">
        <f>VLOOKUP(A1419,#REF!,5,FALSE)</f>
        <v>#REF!</v>
      </c>
      <c r="AX1419">
        <f>SUMIF(量化书目统计!A:A,H1419,量化书目统计!G:G)</f>
        <v>0</v>
      </c>
    </row>
    <row r="1420" spans="1:50" x14ac:dyDescent="0.3">
      <c r="A1420" t="s">
        <v>4550</v>
      </c>
      <c r="B1420" t="s">
        <v>539</v>
      </c>
      <c r="C1420" t="s">
        <v>117</v>
      </c>
      <c r="D1420">
        <v>4</v>
      </c>
      <c r="E1420" t="s">
        <v>2615</v>
      </c>
      <c r="F1420" s="1" t="s">
        <v>2660</v>
      </c>
      <c r="G1420" t="s">
        <v>2617</v>
      </c>
      <c r="H1420" t="e">
        <f>VLOOKUP(F1420,#REF!,2,FALSE)</f>
        <v>#REF!</v>
      </c>
      <c r="I1420" t="s">
        <v>49</v>
      </c>
      <c r="J1420" s="4">
        <v>44537</v>
      </c>
      <c r="K1420" s="4">
        <v>44560</v>
      </c>
      <c r="L1420" s="3">
        <f t="shared" si="88"/>
        <v>23</v>
      </c>
      <c r="M1420" s="4">
        <v>44599</v>
      </c>
      <c r="N1420">
        <f t="shared" si="89"/>
        <v>62</v>
      </c>
      <c r="O1420">
        <v>1</v>
      </c>
      <c r="P1420" t="e">
        <f>VLOOKUP(F1420,#REF!,3,FALSE)</f>
        <v>#REF!</v>
      </c>
      <c r="Q1420">
        <f t="shared" si="90"/>
        <v>0</v>
      </c>
      <c r="R1420" t="str">
        <f t="shared" si="91"/>
        <v/>
      </c>
      <c r="S1420" t="s">
        <v>38</v>
      </c>
      <c r="T1420">
        <v>14</v>
      </c>
      <c r="U1420">
        <v>2</v>
      </c>
      <c r="V1420" t="s">
        <v>38</v>
      </c>
      <c r="W1420">
        <v>17</v>
      </c>
      <c r="X1420">
        <v>54</v>
      </c>
      <c r="Y1420">
        <v>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e">
        <f>VLOOKUP(A1420,#REF!,4,FALSE)</f>
        <v>#REF!</v>
      </c>
      <c r="AW1420" t="e">
        <f>VLOOKUP(A1420,#REF!,5,FALSE)</f>
        <v>#REF!</v>
      </c>
      <c r="AX1420">
        <f>SUMIF(量化书目统计!A:A,H1420,量化书目统计!G:G)</f>
        <v>0</v>
      </c>
    </row>
    <row r="1421" spans="1:50" x14ac:dyDescent="0.3">
      <c r="A1421" t="s">
        <v>4550</v>
      </c>
      <c r="B1421" t="s">
        <v>539</v>
      </c>
      <c r="C1421" t="s">
        <v>117</v>
      </c>
      <c r="D1421">
        <v>4</v>
      </c>
      <c r="E1421" t="s">
        <v>4557</v>
      </c>
      <c r="F1421" s="1" t="s">
        <v>4558</v>
      </c>
      <c r="G1421" t="s">
        <v>4559</v>
      </c>
      <c r="H1421" t="e">
        <f>VLOOKUP(F1421,#REF!,2,FALSE)</f>
        <v>#REF!</v>
      </c>
      <c r="I1421" t="s">
        <v>53</v>
      </c>
      <c r="J1421" s="4">
        <v>44265</v>
      </c>
      <c r="K1421" s="4">
        <v>44343</v>
      </c>
      <c r="L1421" s="3">
        <f t="shared" si="88"/>
        <v>78</v>
      </c>
      <c r="M1421" s="4">
        <v>44382</v>
      </c>
      <c r="N1421">
        <f t="shared" si="89"/>
        <v>117</v>
      </c>
      <c r="O1421">
        <v>1</v>
      </c>
      <c r="P1421" t="e">
        <f>VLOOKUP(F1421,#REF!,3,FALSE)</f>
        <v>#REF!</v>
      </c>
      <c r="Q1421">
        <f t="shared" si="90"/>
        <v>0</v>
      </c>
      <c r="R1421" t="str">
        <f t="shared" si="91"/>
        <v/>
      </c>
      <c r="S1421" t="s">
        <v>80</v>
      </c>
      <c r="T1421">
        <v>2</v>
      </c>
      <c r="U1421">
        <v>1</v>
      </c>
      <c r="V1421" t="s">
        <v>80</v>
      </c>
      <c r="W1421">
        <v>13</v>
      </c>
      <c r="X1421">
        <v>22</v>
      </c>
      <c r="Y1421">
        <v>15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e">
        <f>VLOOKUP(A1421,#REF!,4,FALSE)</f>
        <v>#REF!</v>
      </c>
      <c r="AW1421" t="e">
        <f>VLOOKUP(A1421,#REF!,5,FALSE)</f>
        <v>#REF!</v>
      </c>
      <c r="AX1421">
        <f>SUMIF(量化书目统计!A:A,H1421,量化书目统计!G:G)</f>
        <v>0</v>
      </c>
    </row>
    <row r="1422" spans="1:50" x14ac:dyDescent="0.3">
      <c r="A1422" t="s">
        <v>4550</v>
      </c>
      <c r="B1422" t="s">
        <v>539</v>
      </c>
      <c r="C1422" t="s">
        <v>117</v>
      </c>
      <c r="D1422">
        <v>4</v>
      </c>
      <c r="E1422" t="s">
        <v>4560</v>
      </c>
      <c r="F1422" s="1" t="s">
        <v>4561</v>
      </c>
      <c r="G1422" t="s">
        <v>4562</v>
      </c>
      <c r="H1422" t="e">
        <f>VLOOKUP(F1422,#REF!,2,FALSE)</f>
        <v>#REF!</v>
      </c>
      <c r="I1422" t="s">
        <v>231</v>
      </c>
      <c r="J1422" s="4">
        <v>44160</v>
      </c>
      <c r="K1422" s="4">
        <v>44180</v>
      </c>
      <c r="L1422" s="3">
        <f t="shared" si="88"/>
        <v>20</v>
      </c>
      <c r="M1422" s="4">
        <v>44221</v>
      </c>
      <c r="N1422">
        <f t="shared" si="89"/>
        <v>61</v>
      </c>
      <c r="O1422">
        <v>1</v>
      </c>
      <c r="P1422" t="e">
        <f>VLOOKUP(F1422,#REF!,3,FALSE)</f>
        <v>#REF!</v>
      </c>
      <c r="Q1422">
        <f t="shared" si="90"/>
        <v>0</v>
      </c>
      <c r="R1422" t="str">
        <f t="shared" si="91"/>
        <v/>
      </c>
      <c r="S1422" t="s">
        <v>28</v>
      </c>
      <c r="T1422">
        <v>12</v>
      </c>
      <c r="U1422">
        <v>1</v>
      </c>
      <c r="V1422" t="s">
        <v>28</v>
      </c>
      <c r="W1422">
        <v>15</v>
      </c>
      <c r="X1422">
        <v>12</v>
      </c>
      <c r="Y1422">
        <v>11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e">
        <f>VLOOKUP(A1422,#REF!,4,FALSE)</f>
        <v>#REF!</v>
      </c>
      <c r="AW1422" t="e">
        <f>VLOOKUP(A1422,#REF!,5,FALSE)</f>
        <v>#REF!</v>
      </c>
      <c r="AX1422">
        <f>SUMIF(量化书目统计!A:A,H1422,量化书目统计!G:G)</f>
        <v>0</v>
      </c>
    </row>
    <row r="1423" spans="1:50" x14ac:dyDescent="0.3">
      <c r="A1423" t="s">
        <v>4563</v>
      </c>
      <c r="B1423" t="s">
        <v>539</v>
      </c>
      <c r="C1423" t="s">
        <v>117</v>
      </c>
      <c r="D1423">
        <v>4</v>
      </c>
      <c r="E1423" t="s">
        <v>359</v>
      </c>
      <c r="F1423" s="1" t="s">
        <v>360</v>
      </c>
      <c r="G1423" t="s">
        <v>361</v>
      </c>
      <c r="H1423" t="e">
        <f>VLOOKUP(F1423,#REF!,2,FALSE)</f>
        <v>#REF!</v>
      </c>
      <c r="I1423" t="s">
        <v>65</v>
      </c>
      <c r="J1423" s="4">
        <v>44185</v>
      </c>
      <c r="K1423" s="4">
        <v>44189</v>
      </c>
      <c r="L1423" s="3">
        <f t="shared" si="88"/>
        <v>4</v>
      </c>
      <c r="M1423" s="4">
        <v>44245</v>
      </c>
      <c r="N1423">
        <f t="shared" si="89"/>
        <v>60</v>
      </c>
      <c r="O1423">
        <v>1</v>
      </c>
      <c r="P1423" t="e">
        <f>VLOOKUP(F1423,#REF!,3,FALSE)</f>
        <v>#REF!</v>
      </c>
      <c r="Q1423">
        <f t="shared" si="90"/>
        <v>0</v>
      </c>
      <c r="R1423" t="str">
        <f t="shared" si="91"/>
        <v/>
      </c>
      <c r="S1423" t="s">
        <v>28</v>
      </c>
      <c r="T1423">
        <v>16</v>
      </c>
      <c r="U1423">
        <v>1</v>
      </c>
      <c r="V1423" t="s">
        <v>28</v>
      </c>
      <c r="W1423">
        <v>16</v>
      </c>
      <c r="X1423">
        <v>16</v>
      </c>
      <c r="Y1423">
        <v>15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e">
        <f>VLOOKUP(A1423,#REF!,4,FALSE)</f>
        <v>#REF!</v>
      </c>
      <c r="AW1423" t="e">
        <f>VLOOKUP(A1423,#REF!,5,FALSE)</f>
        <v>#REF!</v>
      </c>
      <c r="AX1423">
        <f>SUMIF(量化书目统计!A:A,H1423,量化书目统计!G:G)</f>
        <v>0</v>
      </c>
    </row>
    <row r="1424" spans="1:50" x14ac:dyDescent="0.3">
      <c r="A1424" t="s">
        <v>4563</v>
      </c>
      <c r="B1424" t="s">
        <v>539</v>
      </c>
      <c r="C1424" t="s">
        <v>117</v>
      </c>
      <c r="D1424">
        <v>4</v>
      </c>
      <c r="E1424" t="s">
        <v>4564</v>
      </c>
      <c r="F1424" s="1" t="s">
        <v>4565</v>
      </c>
      <c r="G1424" t="s">
        <v>4566</v>
      </c>
      <c r="H1424" t="e">
        <f>VLOOKUP(F1424,#REF!,2,FALSE)</f>
        <v>#REF!</v>
      </c>
      <c r="I1424" t="s">
        <v>32</v>
      </c>
      <c r="J1424" s="4">
        <v>44455</v>
      </c>
      <c r="K1424" s="4">
        <v>44531</v>
      </c>
      <c r="L1424" s="3">
        <f t="shared" si="88"/>
        <v>76</v>
      </c>
      <c r="M1424" s="4">
        <v>44515</v>
      </c>
      <c r="N1424">
        <f t="shared" si="89"/>
        <v>60</v>
      </c>
      <c r="O1424">
        <v>1</v>
      </c>
      <c r="P1424" t="e">
        <f>VLOOKUP(F1424,#REF!,3,FALSE)</f>
        <v>#REF!</v>
      </c>
      <c r="Q1424">
        <f t="shared" si="90"/>
        <v>0</v>
      </c>
      <c r="R1424" t="str">
        <f t="shared" si="91"/>
        <v/>
      </c>
      <c r="S1424" t="s">
        <v>38</v>
      </c>
      <c r="T1424">
        <v>2</v>
      </c>
      <c r="U1424">
        <v>1</v>
      </c>
      <c r="V1424" t="s">
        <v>38</v>
      </c>
      <c r="W1424">
        <v>13</v>
      </c>
      <c r="X1424">
        <v>42</v>
      </c>
      <c r="Y1424">
        <v>15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e">
        <f>VLOOKUP(A1424,#REF!,4,FALSE)</f>
        <v>#REF!</v>
      </c>
      <c r="AW1424" t="e">
        <f>VLOOKUP(A1424,#REF!,5,FALSE)</f>
        <v>#REF!</v>
      </c>
      <c r="AX1424">
        <f>SUMIF(量化书目统计!A:A,H1424,量化书目统计!G:G)</f>
        <v>0</v>
      </c>
    </row>
    <row r="1425" spans="1:50" x14ac:dyDescent="0.3">
      <c r="A1425" t="s">
        <v>4563</v>
      </c>
      <c r="B1425" t="s">
        <v>539</v>
      </c>
      <c r="C1425" t="s">
        <v>117</v>
      </c>
      <c r="D1425">
        <v>4</v>
      </c>
      <c r="E1425" t="s">
        <v>1396</v>
      </c>
      <c r="F1425" s="1" t="s">
        <v>1397</v>
      </c>
      <c r="G1425" t="s">
        <v>1398</v>
      </c>
      <c r="H1425" t="e">
        <f>VLOOKUP(F1425,#REF!,2,FALSE)</f>
        <v>#REF!</v>
      </c>
      <c r="I1425" t="s">
        <v>27</v>
      </c>
      <c r="J1425" s="4">
        <v>44578</v>
      </c>
      <c r="K1425" s="4">
        <v>44832</v>
      </c>
      <c r="L1425" s="3">
        <f t="shared" si="88"/>
        <v>254</v>
      </c>
      <c r="M1425" s="4">
        <v>44815</v>
      </c>
      <c r="N1425">
        <f t="shared" si="89"/>
        <v>237</v>
      </c>
      <c r="O1425">
        <v>1</v>
      </c>
      <c r="P1425" t="e">
        <f>VLOOKUP(F1425,#REF!,3,FALSE)</f>
        <v>#REF!</v>
      </c>
      <c r="Q1425">
        <f t="shared" si="90"/>
        <v>2</v>
      </c>
      <c r="R1425" t="str">
        <f t="shared" si="91"/>
        <v>2-临床试验设计与统计分析</v>
      </c>
      <c r="S1425" t="s">
        <v>43</v>
      </c>
      <c r="U1425">
        <v>1</v>
      </c>
      <c r="V1425" t="s">
        <v>43</v>
      </c>
      <c r="X1425">
        <v>60</v>
      </c>
      <c r="Y1425">
        <v>9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 t="e">
        <f>VLOOKUP(A1425,#REF!,4,FALSE)</f>
        <v>#REF!</v>
      </c>
      <c r="AW1425" t="e">
        <f>VLOOKUP(A1425,#REF!,5,FALSE)</f>
        <v>#REF!</v>
      </c>
      <c r="AX1425">
        <f>SUMIF(量化书目统计!A:A,H1425,量化书目统计!G:G)</f>
        <v>0</v>
      </c>
    </row>
    <row r="1426" spans="1:50" x14ac:dyDescent="0.3">
      <c r="A1426" t="s">
        <v>4563</v>
      </c>
      <c r="B1426" t="s">
        <v>539</v>
      </c>
      <c r="C1426" t="s">
        <v>117</v>
      </c>
      <c r="D1426">
        <v>4</v>
      </c>
      <c r="E1426" t="s">
        <v>2477</v>
      </c>
      <c r="F1426" s="1" t="s">
        <v>2478</v>
      </c>
      <c r="G1426" t="s">
        <v>2479</v>
      </c>
      <c r="H1426" t="e">
        <f>VLOOKUP(F1426,#REF!,2,FALSE)</f>
        <v>#REF!</v>
      </c>
      <c r="I1426" t="s">
        <v>1417</v>
      </c>
      <c r="J1426" s="4">
        <v>44183</v>
      </c>
      <c r="K1426" s="4">
        <v>44190</v>
      </c>
      <c r="L1426" s="3">
        <f t="shared" si="88"/>
        <v>7</v>
      </c>
      <c r="M1426" s="4">
        <v>44243</v>
      </c>
      <c r="N1426">
        <f t="shared" si="89"/>
        <v>60</v>
      </c>
      <c r="O1426">
        <v>1</v>
      </c>
      <c r="P1426" t="e">
        <f>VLOOKUP(F1426,#REF!,3,FALSE)</f>
        <v>#REF!</v>
      </c>
      <c r="Q1426">
        <f t="shared" si="90"/>
        <v>0</v>
      </c>
      <c r="R1426" t="str">
        <f t="shared" si="91"/>
        <v/>
      </c>
      <c r="S1426" t="s">
        <v>28</v>
      </c>
      <c r="T1426">
        <v>15</v>
      </c>
      <c r="U1426">
        <v>1</v>
      </c>
      <c r="V1426" t="s">
        <v>28</v>
      </c>
      <c r="W1426">
        <v>16</v>
      </c>
      <c r="X1426">
        <v>15</v>
      </c>
      <c r="Y1426">
        <v>11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e">
        <f>VLOOKUP(A1426,#REF!,4,FALSE)</f>
        <v>#REF!</v>
      </c>
      <c r="AW1426" t="e">
        <f>VLOOKUP(A1426,#REF!,5,FALSE)</f>
        <v>#REF!</v>
      </c>
      <c r="AX1426">
        <f>SUMIF(量化书目统计!A:A,H1426,量化书目统计!G:G)</f>
        <v>0</v>
      </c>
    </row>
    <row r="1427" spans="1:50" x14ac:dyDescent="0.3">
      <c r="A1427" t="s">
        <v>4563</v>
      </c>
      <c r="B1427" t="s">
        <v>539</v>
      </c>
      <c r="C1427" t="s">
        <v>117</v>
      </c>
      <c r="D1427">
        <v>4</v>
      </c>
      <c r="E1427" t="s">
        <v>2043</v>
      </c>
      <c r="F1427" s="1" t="s">
        <v>2044</v>
      </c>
      <c r="G1427" t="s">
        <v>2045</v>
      </c>
      <c r="H1427" t="e">
        <f>VLOOKUP(F1427,#REF!,2,FALSE)</f>
        <v>#REF!</v>
      </c>
      <c r="I1427" t="s">
        <v>1417</v>
      </c>
      <c r="J1427" s="4">
        <v>44186</v>
      </c>
      <c r="K1427" s="4">
        <v>44190</v>
      </c>
      <c r="L1427" s="3">
        <f t="shared" si="88"/>
        <v>4</v>
      </c>
      <c r="M1427" s="4">
        <v>44246</v>
      </c>
      <c r="N1427">
        <f t="shared" si="89"/>
        <v>60</v>
      </c>
      <c r="O1427">
        <v>1</v>
      </c>
      <c r="P1427" t="e">
        <f>VLOOKUP(F1427,#REF!,3,FALSE)</f>
        <v>#REF!</v>
      </c>
      <c r="Q1427">
        <f t="shared" si="90"/>
        <v>0</v>
      </c>
      <c r="R1427" t="str">
        <f t="shared" si="91"/>
        <v/>
      </c>
      <c r="S1427" t="s">
        <v>28</v>
      </c>
      <c r="T1427">
        <v>16</v>
      </c>
      <c r="U1427">
        <v>1</v>
      </c>
      <c r="V1427" t="s">
        <v>28</v>
      </c>
      <c r="W1427">
        <v>16</v>
      </c>
      <c r="X1427">
        <v>16</v>
      </c>
      <c r="Y1427">
        <v>11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e">
        <f>VLOOKUP(A1427,#REF!,4,FALSE)</f>
        <v>#REF!</v>
      </c>
      <c r="AW1427" t="e">
        <f>VLOOKUP(A1427,#REF!,5,FALSE)</f>
        <v>#REF!</v>
      </c>
      <c r="AX1427">
        <f>SUMIF(量化书目统计!A:A,H1427,量化书目统计!G:G)</f>
        <v>0</v>
      </c>
    </row>
    <row r="1428" spans="1:50" x14ac:dyDescent="0.3">
      <c r="A1428" t="s">
        <v>4563</v>
      </c>
      <c r="B1428" t="s">
        <v>539</v>
      </c>
      <c r="C1428" t="s">
        <v>117</v>
      </c>
      <c r="D1428">
        <v>4</v>
      </c>
      <c r="E1428" t="s">
        <v>1599</v>
      </c>
      <c r="F1428" s="1" t="s">
        <v>1600</v>
      </c>
      <c r="G1428" t="s">
        <v>1601</v>
      </c>
      <c r="H1428" t="e">
        <f>VLOOKUP(F1428,#REF!,2,FALSE)</f>
        <v>#REF!</v>
      </c>
      <c r="I1428" t="s">
        <v>53</v>
      </c>
      <c r="J1428" s="4">
        <v>44344</v>
      </c>
      <c r="K1428" s="4">
        <v>44363</v>
      </c>
      <c r="L1428" s="3">
        <f t="shared" si="88"/>
        <v>19</v>
      </c>
      <c r="M1428" s="4">
        <v>44404</v>
      </c>
      <c r="N1428">
        <f t="shared" si="89"/>
        <v>60</v>
      </c>
      <c r="O1428">
        <v>1</v>
      </c>
      <c r="P1428" t="e">
        <f>VLOOKUP(F1428,#REF!,3,FALSE)</f>
        <v>#REF!</v>
      </c>
      <c r="Q1428">
        <f t="shared" si="90"/>
        <v>0</v>
      </c>
      <c r="R1428" t="str">
        <f t="shared" si="91"/>
        <v/>
      </c>
      <c r="S1428" t="s">
        <v>80</v>
      </c>
      <c r="T1428">
        <v>13</v>
      </c>
      <c r="U1428">
        <v>1</v>
      </c>
      <c r="V1428" t="s">
        <v>80</v>
      </c>
      <c r="W1428">
        <v>16</v>
      </c>
      <c r="X1428">
        <v>33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e">
        <f>VLOOKUP(A1428,#REF!,4,FALSE)</f>
        <v>#REF!</v>
      </c>
      <c r="AW1428" t="e">
        <f>VLOOKUP(A1428,#REF!,5,FALSE)</f>
        <v>#REF!</v>
      </c>
      <c r="AX1428">
        <f>SUMIF(量化书目统计!A:A,H1428,量化书目统计!G:G)</f>
        <v>0</v>
      </c>
    </row>
    <row r="1429" spans="1:50" x14ac:dyDescent="0.3">
      <c r="A1429" t="s">
        <v>4563</v>
      </c>
      <c r="B1429" t="s">
        <v>539</v>
      </c>
      <c r="C1429" t="s">
        <v>117</v>
      </c>
      <c r="D1429">
        <v>4</v>
      </c>
      <c r="E1429" t="s">
        <v>4567</v>
      </c>
      <c r="F1429" s="1" t="s">
        <v>4568</v>
      </c>
      <c r="G1429" t="s">
        <v>4569</v>
      </c>
      <c r="H1429" t="e">
        <f>VLOOKUP(F1429,#REF!,2,FALSE)</f>
        <v>#REF!</v>
      </c>
      <c r="I1429" t="s">
        <v>1417</v>
      </c>
      <c r="J1429" s="4">
        <v>44186</v>
      </c>
      <c r="K1429" s="4">
        <v>44190</v>
      </c>
      <c r="L1429" s="3">
        <f t="shared" si="88"/>
        <v>4</v>
      </c>
      <c r="M1429" s="4">
        <v>44246</v>
      </c>
      <c r="N1429">
        <f t="shared" si="89"/>
        <v>60</v>
      </c>
      <c r="O1429">
        <v>1</v>
      </c>
      <c r="P1429" t="e">
        <f>VLOOKUP(F1429,#REF!,3,FALSE)</f>
        <v>#REF!</v>
      </c>
      <c r="Q1429">
        <f t="shared" si="90"/>
        <v>0</v>
      </c>
      <c r="R1429" t="str">
        <f t="shared" si="91"/>
        <v/>
      </c>
      <c r="S1429" t="s">
        <v>28</v>
      </c>
      <c r="T1429">
        <v>16</v>
      </c>
      <c r="U1429">
        <v>1</v>
      </c>
      <c r="V1429" t="s">
        <v>28</v>
      </c>
      <c r="W1429">
        <v>16</v>
      </c>
      <c r="X1429">
        <v>16</v>
      </c>
      <c r="Y1429">
        <v>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e">
        <f>VLOOKUP(A1429,#REF!,4,FALSE)</f>
        <v>#REF!</v>
      </c>
      <c r="AW1429" t="e">
        <f>VLOOKUP(A1429,#REF!,5,FALSE)</f>
        <v>#REF!</v>
      </c>
      <c r="AX1429">
        <f>SUMIF(量化书目统计!A:A,H1429,量化书目统计!G:G)</f>
        <v>0</v>
      </c>
    </row>
    <row r="1430" spans="1:50" x14ac:dyDescent="0.3">
      <c r="A1430" t="s">
        <v>4563</v>
      </c>
      <c r="B1430" t="s">
        <v>539</v>
      </c>
      <c r="C1430" t="s">
        <v>117</v>
      </c>
      <c r="D1430">
        <v>4</v>
      </c>
      <c r="E1430" t="s">
        <v>4570</v>
      </c>
      <c r="F1430" s="1" t="s">
        <v>4571</v>
      </c>
      <c r="G1430" t="s">
        <v>4572</v>
      </c>
      <c r="H1430" t="e">
        <f>VLOOKUP(F1430,#REF!,2,FALSE)</f>
        <v>#REF!</v>
      </c>
      <c r="I1430" t="s">
        <v>53</v>
      </c>
      <c r="J1430" s="4">
        <v>44346</v>
      </c>
      <c r="K1430" s="4">
        <v>44363</v>
      </c>
      <c r="L1430" s="3">
        <f t="shared" si="88"/>
        <v>17</v>
      </c>
      <c r="M1430" s="4">
        <v>44406</v>
      </c>
      <c r="N1430">
        <f t="shared" si="89"/>
        <v>60</v>
      </c>
      <c r="O1430">
        <v>1</v>
      </c>
      <c r="P1430" t="e">
        <f>VLOOKUP(F1430,#REF!,3,FALSE)</f>
        <v>#REF!</v>
      </c>
      <c r="Q1430">
        <f t="shared" si="90"/>
        <v>0</v>
      </c>
      <c r="R1430" t="str">
        <f t="shared" si="91"/>
        <v/>
      </c>
      <c r="S1430" t="s">
        <v>80</v>
      </c>
      <c r="T1430">
        <v>13</v>
      </c>
      <c r="U1430">
        <v>1</v>
      </c>
      <c r="V1430" t="s">
        <v>80</v>
      </c>
      <c r="W1430">
        <v>16</v>
      </c>
      <c r="X1430">
        <v>33</v>
      </c>
      <c r="Y1430">
        <v>15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e">
        <f>VLOOKUP(A1430,#REF!,4,FALSE)</f>
        <v>#REF!</v>
      </c>
      <c r="AW1430" t="e">
        <f>VLOOKUP(A1430,#REF!,5,FALSE)</f>
        <v>#REF!</v>
      </c>
      <c r="AX1430">
        <f>SUMIF(量化书目统计!A:A,H1430,量化书目统计!G:G)</f>
        <v>0</v>
      </c>
    </row>
    <row r="1431" spans="1:50" x14ac:dyDescent="0.3">
      <c r="A1431" t="s">
        <v>4563</v>
      </c>
      <c r="B1431" t="s">
        <v>539</v>
      </c>
      <c r="C1431" t="s">
        <v>117</v>
      </c>
      <c r="D1431">
        <v>4</v>
      </c>
      <c r="E1431" t="s">
        <v>4573</v>
      </c>
      <c r="F1431" s="1" t="s">
        <v>4574</v>
      </c>
      <c r="G1431" t="s">
        <v>4575</v>
      </c>
      <c r="H1431" t="e">
        <f>VLOOKUP(F1431,#REF!,2,FALSE)</f>
        <v>#REF!</v>
      </c>
      <c r="I1431" t="s">
        <v>231</v>
      </c>
      <c r="J1431" s="4">
        <v>44189</v>
      </c>
      <c r="K1431" s="4">
        <v>44258</v>
      </c>
      <c r="L1431" s="3">
        <f t="shared" si="88"/>
        <v>69</v>
      </c>
      <c r="M1431" s="4">
        <v>44260</v>
      </c>
      <c r="N1431">
        <f t="shared" si="89"/>
        <v>71</v>
      </c>
      <c r="O1431">
        <v>1</v>
      </c>
      <c r="P1431" t="e">
        <f>VLOOKUP(F1431,#REF!,3,FALSE)</f>
        <v>#REF!</v>
      </c>
      <c r="Q1431">
        <f t="shared" si="90"/>
        <v>0</v>
      </c>
      <c r="R1431" t="str">
        <f t="shared" si="91"/>
        <v/>
      </c>
      <c r="S1431" t="s">
        <v>28</v>
      </c>
      <c r="T1431">
        <v>16</v>
      </c>
      <c r="U1431">
        <v>1</v>
      </c>
      <c r="V1431" t="s">
        <v>80</v>
      </c>
      <c r="W1431">
        <v>1</v>
      </c>
      <c r="X1431">
        <v>16</v>
      </c>
      <c r="Y1431">
        <v>15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 t="e">
        <f>VLOOKUP(A1431,#REF!,4,FALSE)</f>
        <v>#REF!</v>
      </c>
      <c r="AW1431" t="e">
        <f>VLOOKUP(A1431,#REF!,5,FALSE)</f>
        <v>#REF!</v>
      </c>
      <c r="AX1431">
        <f>SUMIF(量化书目统计!A:A,H1431,量化书目统计!G:G)</f>
        <v>0</v>
      </c>
    </row>
    <row r="1432" spans="1:50" x14ac:dyDescent="0.3">
      <c r="A1432" t="s">
        <v>4563</v>
      </c>
      <c r="B1432" t="s">
        <v>539</v>
      </c>
      <c r="C1432" t="s">
        <v>117</v>
      </c>
      <c r="D1432">
        <v>4</v>
      </c>
      <c r="E1432" t="s">
        <v>533</v>
      </c>
      <c r="F1432" s="1" t="s">
        <v>534</v>
      </c>
      <c r="G1432" t="s">
        <v>535</v>
      </c>
      <c r="H1432" t="e">
        <f>VLOOKUP(F1432,#REF!,2,FALSE)</f>
        <v>#REF!</v>
      </c>
      <c r="I1432" t="s">
        <v>65</v>
      </c>
      <c r="J1432" s="4">
        <v>44185</v>
      </c>
      <c r="K1432" s="4">
        <v>44189</v>
      </c>
      <c r="L1432" s="3">
        <f t="shared" si="88"/>
        <v>4</v>
      </c>
      <c r="M1432" s="4">
        <v>44245</v>
      </c>
      <c r="N1432">
        <f t="shared" si="89"/>
        <v>60</v>
      </c>
      <c r="O1432">
        <v>1</v>
      </c>
      <c r="P1432" t="e">
        <f>VLOOKUP(F1432,#REF!,3,FALSE)</f>
        <v>#REF!</v>
      </c>
      <c r="Q1432">
        <f t="shared" si="90"/>
        <v>0</v>
      </c>
      <c r="R1432" t="str">
        <f t="shared" si="91"/>
        <v/>
      </c>
      <c r="S1432" t="s">
        <v>28</v>
      </c>
      <c r="T1432">
        <v>16</v>
      </c>
      <c r="U1432">
        <v>1</v>
      </c>
      <c r="V1432" t="s">
        <v>28</v>
      </c>
      <c r="W1432">
        <v>16</v>
      </c>
      <c r="X1432">
        <v>16</v>
      </c>
      <c r="Y1432">
        <v>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 t="e">
        <f>VLOOKUP(A1432,#REF!,4,FALSE)</f>
        <v>#REF!</v>
      </c>
      <c r="AW1432" t="e">
        <f>VLOOKUP(A1432,#REF!,5,FALSE)</f>
        <v>#REF!</v>
      </c>
      <c r="AX1432">
        <f>SUMIF(量化书目统计!A:A,H1432,量化书目统计!G:G)</f>
        <v>0</v>
      </c>
    </row>
    <row r="1433" spans="1:50" x14ac:dyDescent="0.3">
      <c r="A1433" t="s">
        <v>4563</v>
      </c>
      <c r="B1433" t="s">
        <v>539</v>
      </c>
      <c r="C1433" t="s">
        <v>117</v>
      </c>
      <c r="D1433">
        <v>4</v>
      </c>
      <c r="E1433" t="s">
        <v>4576</v>
      </c>
      <c r="F1433" s="1" t="s">
        <v>4577</v>
      </c>
      <c r="G1433" t="s">
        <v>4578</v>
      </c>
      <c r="H1433" t="e">
        <f>VLOOKUP(F1433,#REF!,2,FALSE)</f>
        <v>#REF!</v>
      </c>
      <c r="I1433" t="s">
        <v>53</v>
      </c>
      <c r="J1433" s="4">
        <v>44346</v>
      </c>
      <c r="K1433" s="4">
        <v>44363</v>
      </c>
      <c r="L1433" s="3">
        <f t="shared" si="88"/>
        <v>17</v>
      </c>
      <c r="M1433" s="4">
        <v>44406</v>
      </c>
      <c r="N1433">
        <f t="shared" si="89"/>
        <v>60</v>
      </c>
      <c r="O1433">
        <v>1</v>
      </c>
      <c r="P1433" t="e">
        <f>VLOOKUP(F1433,#REF!,3,FALSE)</f>
        <v>#REF!</v>
      </c>
      <c r="Q1433">
        <f t="shared" si="90"/>
        <v>0</v>
      </c>
      <c r="R1433" t="str">
        <f t="shared" si="91"/>
        <v/>
      </c>
      <c r="S1433" t="s">
        <v>80</v>
      </c>
      <c r="T1433">
        <v>13</v>
      </c>
      <c r="U1433">
        <v>1</v>
      </c>
      <c r="V1433" t="s">
        <v>80</v>
      </c>
      <c r="W1433">
        <v>16</v>
      </c>
      <c r="X1433">
        <v>33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e">
        <f>VLOOKUP(A1433,#REF!,4,FALSE)</f>
        <v>#REF!</v>
      </c>
      <c r="AW1433" t="e">
        <f>VLOOKUP(A1433,#REF!,5,FALSE)</f>
        <v>#REF!</v>
      </c>
      <c r="AX1433">
        <f>SUMIF(量化书目统计!A:A,H1433,量化书目统计!G:G)</f>
        <v>0</v>
      </c>
    </row>
    <row r="1434" spans="1:50" x14ac:dyDescent="0.3">
      <c r="A1434" t="s">
        <v>4563</v>
      </c>
      <c r="B1434" t="s">
        <v>539</v>
      </c>
      <c r="C1434" t="s">
        <v>117</v>
      </c>
      <c r="D1434">
        <v>4</v>
      </c>
      <c r="E1434" t="s">
        <v>1599</v>
      </c>
      <c r="F1434" s="1" t="s">
        <v>1602</v>
      </c>
      <c r="G1434" t="s">
        <v>1603</v>
      </c>
      <c r="H1434" t="e">
        <f>VLOOKUP(F1434,#REF!,2,FALSE)</f>
        <v>#REF!</v>
      </c>
      <c r="I1434" t="s">
        <v>53</v>
      </c>
      <c r="J1434" s="4">
        <v>44344</v>
      </c>
      <c r="K1434" s="4">
        <v>44363</v>
      </c>
      <c r="L1434" s="3">
        <f t="shared" si="88"/>
        <v>19</v>
      </c>
      <c r="M1434" s="4">
        <v>44404</v>
      </c>
      <c r="N1434">
        <f t="shared" si="89"/>
        <v>60</v>
      </c>
      <c r="O1434">
        <v>1</v>
      </c>
      <c r="P1434" t="e">
        <f>VLOOKUP(F1434,#REF!,3,FALSE)</f>
        <v>#REF!</v>
      </c>
      <c r="Q1434">
        <f t="shared" si="90"/>
        <v>0</v>
      </c>
      <c r="R1434" t="str">
        <f t="shared" si="91"/>
        <v/>
      </c>
      <c r="S1434" t="s">
        <v>80</v>
      </c>
      <c r="T1434">
        <v>13</v>
      </c>
      <c r="U1434">
        <v>1</v>
      </c>
      <c r="V1434" t="s">
        <v>80</v>
      </c>
      <c r="W1434">
        <v>16</v>
      </c>
      <c r="X1434">
        <v>33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e">
        <f>VLOOKUP(A1434,#REF!,4,FALSE)</f>
        <v>#REF!</v>
      </c>
      <c r="AW1434" t="e">
        <f>VLOOKUP(A1434,#REF!,5,FALSE)</f>
        <v>#REF!</v>
      </c>
      <c r="AX1434">
        <f>SUMIF(量化书目统计!A:A,H1434,量化书目统计!G:G)</f>
        <v>0</v>
      </c>
    </row>
    <row r="1435" spans="1:50" x14ac:dyDescent="0.3">
      <c r="A1435" t="s">
        <v>4563</v>
      </c>
      <c r="B1435" t="s">
        <v>539</v>
      </c>
      <c r="C1435" t="s">
        <v>117</v>
      </c>
      <c r="D1435">
        <v>4</v>
      </c>
      <c r="E1435" t="s">
        <v>4579</v>
      </c>
      <c r="F1435" s="1" t="s">
        <v>4580</v>
      </c>
      <c r="G1435" t="s">
        <v>4581</v>
      </c>
      <c r="H1435" t="e">
        <f>VLOOKUP(F1435,#REF!,2,FALSE)</f>
        <v>#REF!</v>
      </c>
      <c r="I1435" t="s">
        <v>53</v>
      </c>
      <c r="J1435" s="4">
        <v>44258</v>
      </c>
      <c r="K1435" s="4">
        <v>44363</v>
      </c>
      <c r="L1435" s="3">
        <f t="shared" si="88"/>
        <v>105</v>
      </c>
      <c r="M1435" s="4">
        <v>44375</v>
      </c>
      <c r="N1435">
        <f t="shared" si="89"/>
        <v>117</v>
      </c>
      <c r="O1435">
        <v>1</v>
      </c>
      <c r="P1435" t="e">
        <f>VLOOKUP(F1435,#REF!,3,FALSE)</f>
        <v>#REF!</v>
      </c>
      <c r="Q1435">
        <f t="shared" si="90"/>
        <v>0</v>
      </c>
      <c r="R1435" t="str">
        <f t="shared" si="91"/>
        <v/>
      </c>
      <c r="S1435" t="s">
        <v>80</v>
      </c>
      <c r="T1435">
        <v>1</v>
      </c>
      <c r="U1435">
        <v>1</v>
      </c>
      <c r="V1435" t="s">
        <v>80</v>
      </c>
      <c r="W1435">
        <v>16</v>
      </c>
      <c r="X1435">
        <v>21</v>
      </c>
      <c r="Y1435">
        <v>4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e">
        <f>VLOOKUP(A1435,#REF!,4,FALSE)</f>
        <v>#REF!</v>
      </c>
      <c r="AW1435" t="e">
        <f>VLOOKUP(A1435,#REF!,5,FALSE)</f>
        <v>#REF!</v>
      </c>
      <c r="AX1435">
        <f>SUMIF(量化书目统计!A:A,H1435,量化书目统计!G:G)</f>
        <v>0</v>
      </c>
    </row>
    <row r="1436" spans="1:50" x14ac:dyDescent="0.3">
      <c r="A1436" t="s">
        <v>4563</v>
      </c>
      <c r="B1436" t="s">
        <v>539</v>
      </c>
      <c r="C1436" t="s">
        <v>117</v>
      </c>
      <c r="D1436">
        <v>4</v>
      </c>
      <c r="E1436" t="s">
        <v>4579</v>
      </c>
      <c r="F1436" s="1" t="s">
        <v>4582</v>
      </c>
      <c r="G1436" t="s">
        <v>4583</v>
      </c>
      <c r="H1436" t="e">
        <f>VLOOKUP(F1436,#REF!,2,FALSE)</f>
        <v>#REF!</v>
      </c>
      <c r="I1436" t="s">
        <v>53</v>
      </c>
      <c r="J1436" s="4">
        <v>44344</v>
      </c>
      <c r="K1436" s="4">
        <v>44363</v>
      </c>
      <c r="L1436" s="3">
        <f t="shared" si="88"/>
        <v>19</v>
      </c>
      <c r="M1436" s="4">
        <v>44404</v>
      </c>
      <c r="N1436">
        <f t="shared" si="89"/>
        <v>60</v>
      </c>
      <c r="O1436">
        <v>1</v>
      </c>
      <c r="P1436" t="e">
        <f>VLOOKUP(F1436,#REF!,3,FALSE)</f>
        <v>#REF!</v>
      </c>
      <c r="Q1436">
        <f t="shared" si="90"/>
        <v>0</v>
      </c>
      <c r="R1436" t="str">
        <f t="shared" si="91"/>
        <v/>
      </c>
      <c r="S1436" t="s">
        <v>80</v>
      </c>
      <c r="T1436">
        <v>13</v>
      </c>
      <c r="U1436">
        <v>1</v>
      </c>
      <c r="V1436" t="s">
        <v>80</v>
      </c>
      <c r="W1436">
        <v>16</v>
      </c>
      <c r="X1436">
        <v>33</v>
      </c>
      <c r="Y1436">
        <v>15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e">
        <f>VLOOKUP(A1436,#REF!,4,FALSE)</f>
        <v>#REF!</v>
      </c>
      <c r="AW1436" t="e">
        <f>VLOOKUP(A1436,#REF!,5,FALSE)</f>
        <v>#REF!</v>
      </c>
      <c r="AX1436">
        <f>SUMIF(量化书目统计!A:A,H1436,量化书目统计!G:G)</f>
        <v>0</v>
      </c>
    </row>
    <row r="1437" spans="1:50" x14ac:dyDescent="0.3">
      <c r="A1437" t="s">
        <v>4584</v>
      </c>
      <c r="B1437" t="s">
        <v>539</v>
      </c>
      <c r="C1437" t="s">
        <v>117</v>
      </c>
      <c r="D1437">
        <v>4</v>
      </c>
      <c r="E1437" t="s">
        <v>2297</v>
      </c>
      <c r="F1437" s="1" t="s">
        <v>2298</v>
      </c>
      <c r="G1437" t="s">
        <v>2299</v>
      </c>
      <c r="H1437" t="e">
        <f>VLOOKUP(F1437,#REF!,2,FALSE)</f>
        <v>#REF!</v>
      </c>
      <c r="I1437" t="s">
        <v>158</v>
      </c>
      <c r="J1437" s="4">
        <v>44092</v>
      </c>
      <c r="K1437" s="4">
        <v>44199</v>
      </c>
      <c r="L1437" s="3">
        <f t="shared" si="88"/>
        <v>107</v>
      </c>
      <c r="M1437" s="4">
        <v>44200</v>
      </c>
      <c r="N1437">
        <f t="shared" si="89"/>
        <v>108</v>
      </c>
      <c r="O1437">
        <v>1</v>
      </c>
      <c r="P1437" t="e">
        <f>VLOOKUP(F1437,#REF!,3,FALSE)</f>
        <v>#REF!</v>
      </c>
      <c r="Q1437">
        <f t="shared" si="90"/>
        <v>0</v>
      </c>
      <c r="R1437" t="str">
        <f t="shared" si="91"/>
        <v/>
      </c>
      <c r="S1437" t="s">
        <v>28</v>
      </c>
      <c r="T1437">
        <v>2</v>
      </c>
      <c r="U1437">
        <v>1</v>
      </c>
      <c r="V1437" t="s">
        <v>28</v>
      </c>
      <c r="W1437">
        <v>18</v>
      </c>
      <c r="X1437">
        <v>2</v>
      </c>
      <c r="Y1437">
        <v>15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e">
        <f>VLOOKUP(A1437,#REF!,4,FALSE)</f>
        <v>#REF!</v>
      </c>
      <c r="AW1437" t="e">
        <f>VLOOKUP(A1437,#REF!,5,FALSE)</f>
        <v>#REF!</v>
      </c>
      <c r="AX1437">
        <f>SUMIF(量化书目统计!A:A,H1437,量化书目统计!G:G)</f>
        <v>0</v>
      </c>
    </row>
    <row r="1438" spans="1:50" x14ac:dyDescent="0.3">
      <c r="A1438" t="s">
        <v>4584</v>
      </c>
      <c r="B1438" t="s">
        <v>539</v>
      </c>
      <c r="C1438" t="s">
        <v>117</v>
      </c>
      <c r="D1438">
        <v>4</v>
      </c>
      <c r="E1438" t="s">
        <v>2297</v>
      </c>
      <c r="F1438" s="1" t="s">
        <v>2347</v>
      </c>
      <c r="G1438" t="s">
        <v>2348</v>
      </c>
      <c r="H1438" t="e">
        <f>VLOOKUP(F1438,#REF!,2,FALSE)</f>
        <v>#REF!</v>
      </c>
      <c r="I1438" t="s">
        <v>158</v>
      </c>
      <c r="J1438" s="4">
        <v>44092</v>
      </c>
      <c r="K1438" s="4">
        <v>44199</v>
      </c>
      <c r="L1438" s="3">
        <f t="shared" si="88"/>
        <v>107</v>
      </c>
      <c r="M1438" s="4">
        <v>44200</v>
      </c>
      <c r="N1438">
        <f t="shared" si="89"/>
        <v>108</v>
      </c>
      <c r="O1438">
        <v>1</v>
      </c>
      <c r="P1438" t="e">
        <f>VLOOKUP(F1438,#REF!,3,FALSE)</f>
        <v>#REF!</v>
      </c>
      <c r="Q1438">
        <f t="shared" si="90"/>
        <v>0</v>
      </c>
      <c r="R1438" t="str">
        <f t="shared" si="91"/>
        <v/>
      </c>
      <c r="S1438" t="s">
        <v>28</v>
      </c>
      <c r="T1438">
        <v>2</v>
      </c>
      <c r="U1438">
        <v>1</v>
      </c>
      <c r="V1438" t="s">
        <v>28</v>
      </c>
      <c r="W1438">
        <v>18</v>
      </c>
      <c r="X1438">
        <v>2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e">
        <f>VLOOKUP(A1438,#REF!,4,FALSE)</f>
        <v>#REF!</v>
      </c>
      <c r="AW1438" t="e">
        <f>VLOOKUP(A1438,#REF!,5,FALSE)</f>
        <v>#REF!</v>
      </c>
      <c r="AX1438">
        <f>SUMIF(量化书目统计!A:A,H1438,量化书目统计!G:G)</f>
        <v>0</v>
      </c>
    </row>
    <row r="1439" spans="1:50" x14ac:dyDescent="0.3">
      <c r="A1439" t="s">
        <v>4584</v>
      </c>
      <c r="B1439" t="s">
        <v>539</v>
      </c>
      <c r="C1439" t="s">
        <v>117</v>
      </c>
      <c r="D1439">
        <v>4</v>
      </c>
      <c r="E1439" t="s">
        <v>1980</v>
      </c>
      <c r="F1439" s="1" t="s">
        <v>1981</v>
      </c>
      <c r="G1439" t="s">
        <v>1982</v>
      </c>
      <c r="H1439" t="e">
        <f>VLOOKUP(F1439,#REF!,2,FALSE)</f>
        <v>#REF!</v>
      </c>
      <c r="I1439" t="s">
        <v>158</v>
      </c>
      <c r="J1439" s="4">
        <v>44111</v>
      </c>
      <c r="K1439" s="4">
        <v>44199</v>
      </c>
      <c r="L1439" s="3">
        <f t="shared" si="88"/>
        <v>88</v>
      </c>
      <c r="M1439" s="4">
        <v>44200</v>
      </c>
      <c r="N1439">
        <f t="shared" si="89"/>
        <v>89</v>
      </c>
      <c r="O1439">
        <v>1</v>
      </c>
      <c r="P1439" t="e">
        <f>VLOOKUP(F1439,#REF!,3,FALSE)</f>
        <v>#REF!</v>
      </c>
      <c r="Q1439">
        <f t="shared" si="90"/>
        <v>0</v>
      </c>
      <c r="R1439" t="str">
        <f t="shared" si="91"/>
        <v/>
      </c>
      <c r="S1439" t="s">
        <v>28</v>
      </c>
      <c r="T1439">
        <v>5</v>
      </c>
      <c r="U1439">
        <v>1</v>
      </c>
      <c r="V1439" t="s">
        <v>28</v>
      </c>
      <c r="W1439">
        <v>18</v>
      </c>
      <c r="X1439">
        <v>5</v>
      </c>
      <c r="Y1439">
        <v>15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e">
        <f>VLOOKUP(A1439,#REF!,4,FALSE)</f>
        <v>#REF!</v>
      </c>
      <c r="AW1439" t="e">
        <f>VLOOKUP(A1439,#REF!,5,FALSE)</f>
        <v>#REF!</v>
      </c>
      <c r="AX1439">
        <f>SUMIF(量化书目统计!A:A,H1439,量化书目统计!G:G)</f>
        <v>0</v>
      </c>
    </row>
    <row r="1440" spans="1:50" x14ac:dyDescent="0.3">
      <c r="A1440" t="s">
        <v>4584</v>
      </c>
      <c r="B1440" t="s">
        <v>539</v>
      </c>
      <c r="C1440" t="s">
        <v>117</v>
      </c>
      <c r="D1440">
        <v>4</v>
      </c>
      <c r="E1440" t="s">
        <v>2952</v>
      </c>
      <c r="F1440" s="1" t="s">
        <v>2953</v>
      </c>
      <c r="G1440" t="s">
        <v>2954</v>
      </c>
      <c r="H1440" t="e">
        <f>VLOOKUP(F1440,#REF!,2,FALSE)</f>
        <v>#REF!</v>
      </c>
      <c r="I1440" t="s">
        <v>158</v>
      </c>
      <c r="J1440" s="4">
        <v>44092</v>
      </c>
      <c r="K1440" s="4">
        <v>44199</v>
      </c>
      <c r="L1440" s="3">
        <f t="shared" si="88"/>
        <v>107</v>
      </c>
      <c r="M1440" s="4">
        <v>44200</v>
      </c>
      <c r="N1440">
        <f t="shared" si="89"/>
        <v>108</v>
      </c>
      <c r="O1440">
        <v>1</v>
      </c>
      <c r="P1440" t="e">
        <f>VLOOKUP(F1440,#REF!,3,FALSE)</f>
        <v>#REF!</v>
      </c>
      <c r="Q1440">
        <f t="shared" si="90"/>
        <v>0</v>
      </c>
      <c r="R1440" t="str">
        <f t="shared" si="91"/>
        <v/>
      </c>
      <c r="S1440" t="s">
        <v>28</v>
      </c>
      <c r="T1440">
        <v>2</v>
      </c>
      <c r="U1440">
        <v>1</v>
      </c>
      <c r="V1440" t="s">
        <v>28</v>
      </c>
      <c r="W1440">
        <v>18</v>
      </c>
      <c r="X1440">
        <v>2</v>
      </c>
      <c r="Y1440">
        <v>15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e">
        <f>VLOOKUP(A1440,#REF!,4,FALSE)</f>
        <v>#REF!</v>
      </c>
      <c r="AW1440" t="e">
        <f>VLOOKUP(A1440,#REF!,5,FALSE)</f>
        <v>#REF!</v>
      </c>
      <c r="AX1440">
        <f>SUMIF(量化书目统计!A:A,H1440,量化书目统计!G:G)</f>
        <v>0</v>
      </c>
    </row>
    <row r="1441" spans="1:50" x14ac:dyDescent="0.3">
      <c r="A1441" t="s">
        <v>4585</v>
      </c>
      <c r="B1441" t="s">
        <v>539</v>
      </c>
      <c r="C1441" t="s">
        <v>117</v>
      </c>
      <c r="D1441">
        <v>4</v>
      </c>
      <c r="E1441" t="s">
        <v>4586</v>
      </c>
      <c r="F1441" s="1" t="s">
        <v>4587</v>
      </c>
      <c r="G1441" t="s">
        <v>4588</v>
      </c>
      <c r="H1441" t="e">
        <f>VLOOKUP(F1441,#REF!,2,FALSE)</f>
        <v>#REF!</v>
      </c>
      <c r="I1441" t="s">
        <v>49</v>
      </c>
      <c r="J1441" s="4">
        <v>44509</v>
      </c>
      <c r="K1441" s="4">
        <v>44571</v>
      </c>
      <c r="L1441" s="3">
        <f t="shared" si="88"/>
        <v>62</v>
      </c>
      <c r="M1441" s="4">
        <v>44571</v>
      </c>
      <c r="N1441">
        <f t="shared" si="89"/>
        <v>62</v>
      </c>
      <c r="O1441">
        <v>1</v>
      </c>
      <c r="P1441" t="e">
        <f>VLOOKUP(F1441,#REF!,3,FALSE)</f>
        <v>#REF!</v>
      </c>
      <c r="Q1441">
        <f t="shared" si="90"/>
        <v>0</v>
      </c>
      <c r="R1441" t="str">
        <f t="shared" si="91"/>
        <v/>
      </c>
      <c r="S1441" t="s">
        <v>38</v>
      </c>
      <c r="T1441">
        <v>10</v>
      </c>
      <c r="U1441">
        <v>1</v>
      </c>
      <c r="V1441" t="s">
        <v>38</v>
      </c>
      <c r="W1441">
        <v>18</v>
      </c>
      <c r="X1441">
        <v>50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e">
        <f>VLOOKUP(A1441,#REF!,4,FALSE)</f>
        <v>#REF!</v>
      </c>
      <c r="AW1441" t="e">
        <f>VLOOKUP(A1441,#REF!,5,FALSE)</f>
        <v>#REF!</v>
      </c>
      <c r="AX1441">
        <f>SUMIF(量化书目统计!A:A,H1441,量化书目统计!G:G)</f>
        <v>0</v>
      </c>
    </row>
    <row r="1442" spans="1:50" x14ac:dyDescent="0.3">
      <c r="A1442" t="s">
        <v>4585</v>
      </c>
      <c r="B1442" t="s">
        <v>539</v>
      </c>
      <c r="C1442" t="s">
        <v>117</v>
      </c>
      <c r="D1442">
        <v>4</v>
      </c>
      <c r="E1442" t="s">
        <v>3320</v>
      </c>
      <c r="F1442" s="1" t="s">
        <v>4589</v>
      </c>
      <c r="G1442" t="s">
        <v>4590</v>
      </c>
      <c r="H1442" t="e">
        <f>VLOOKUP(F1442,#REF!,2,FALSE)</f>
        <v>#REF!</v>
      </c>
      <c r="I1442" t="s">
        <v>175</v>
      </c>
      <c r="J1442" s="4">
        <v>44090</v>
      </c>
      <c r="K1442" s="4">
        <v>44129</v>
      </c>
      <c r="L1442" s="3">
        <f t="shared" si="88"/>
        <v>39</v>
      </c>
      <c r="M1442" s="4">
        <v>44151</v>
      </c>
      <c r="N1442">
        <f t="shared" si="89"/>
        <v>61</v>
      </c>
      <c r="O1442">
        <v>1</v>
      </c>
      <c r="P1442" t="e">
        <f>VLOOKUP(F1442,#REF!,3,FALSE)</f>
        <v>#REF!</v>
      </c>
      <c r="Q1442">
        <f t="shared" si="90"/>
        <v>0</v>
      </c>
      <c r="R1442" t="str">
        <f t="shared" si="91"/>
        <v/>
      </c>
      <c r="S1442" t="s">
        <v>28</v>
      </c>
      <c r="T1442">
        <v>2</v>
      </c>
      <c r="U1442">
        <v>1</v>
      </c>
      <c r="V1442" t="s">
        <v>28</v>
      </c>
      <c r="W1442">
        <v>8</v>
      </c>
      <c r="X1442">
        <v>2</v>
      </c>
      <c r="Y1442">
        <v>15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e">
        <f>VLOOKUP(A1442,#REF!,4,FALSE)</f>
        <v>#REF!</v>
      </c>
      <c r="AW1442" t="e">
        <f>VLOOKUP(A1442,#REF!,5,FALSE)</f>
        <v>#REF!</v>
      </c>
      <c r="AX1442">
        <f>SUMIF(量化书目统计!A:A,H1442,量化书目统计!G:G)</f>
        <v>0</v>
      </c>
    </row>
    <row r="1443" spans="1:50" x14ac:dyDescent="0.3">
      <c r="A1443" t="s">
        <v>4585</v>
      </c>
      <c r="B1443" t="s">
        <v>539</v>
      </c>
      <c r="C1443" t="s">
        <v>117</v>
      </c>
      <c r="D1443">
        <v>4</v>
      </c>
      <c r="E1443" t="s">
        <v>4591</v>
      </c>
      <c r="F1443" s="1" t="s">
        <v>4592</v>
      </c>
      <c r="G1443" t="s">
        <v>4593</v>
      </c>
      <c r="H1443" t="e">
        <f>VLOOKUP(F1443,#REF!,2,FALSE)</f>
        <v>#REF!</v>
      </c>
      <c r="I1443" t="s">
        <v>158</v>
      </c>
      <c r="J1443" s="4">
        <v>44090</v>
      </c>
      <c r="K1443" s="4">
        <v>44129</v>
      </c>
      <c r="L1443" s="3">
        <f t="shared" si="88"/>
        <v>39</v>
      </c>
      <c r="M1443" s="4">
        <v>44151</v>
      </c>
      <c r="N1443">
        <f t="shared" si="89"/>
        <v>61</v>
      </c>
      <c r="O1443">
        <v>1</v>
      </c>
      <c r="P1443" t="e">
        <f>VLOOKUP(F1443,#REF!,3,FALSE)</f>
        <v>#REF!</v>
      </c>
      <c r="Q1443">
        <f t="shared" si="90"/>
        <v>0</v>
      </c>
      <c r="R1443" t="str">
        <f t="shared" si="91"/>
        <v/>
      </c>
      <c r="S1443" t="s">
        <v>28</v>
      </c>
      <c r="T1443">
        <v>2</v>
      </c>
      <c r="U1443">
        <v>1</v>
      </c>
      <c r="V1443" t="s">
        <v>28</v>
      </c>
      <c r="W1443">
        <v>8</v>
      </c>
      <c r="X1443">
        <v>2</v>
      </c>
      <c r="Y1443">
        <v>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e">
        <f>VLOOKUP(A1443,#REF!,4,FALSE)</f>
        <v>#REF!</v>
      </c>
      <c r="AW1443" t="e">
        <f>VLOOKUP(A1443,#REF!,5,FALSE)</f>
        <v>#REF!</v>
      </c>
      <c r="AX1443">
        <f>SUMIF(量化书目统计!A:A,H1443,量化书目统计!G:G)</f>
        <v>0</v>
      </c>
    </row>
    <row r="1444" spans="1:50" x14ac:dyDescent="0.3">
      <c r="A1444" t="s">
        <v>4585</v>
      </c>
      <c r="B1444" t="s">
        <v>539</v>
      </c>
      <c r="C1444" t="s">
        <v>117</v>
      </c>
      <c r="D1444">
        <v>4</v>
      </c>
      <c r="E1444" t="s">
        <v>2293</v>
      </c>
      <c r="F1444" s="1" t="s">
        <v>2294</v>
      </c>
      <c r="G1444" t="s">
        <v>2295</v>
      </c>
      <c r="H1444" t="e">
        <f>VLOOKUP(F1444,#REF!,2,FALSE)</f>
        <v>#REF!</v>
      </c>
      <c r="I1444" t="s">
        <v>42</v>
      </c>
      <c r="J1444" s="4">
        <v>44129</v>
      </c>
      <c r="K1444" s="4">
        <v>44167</v>
      </c>
      <c r="L1444" s="3">
        <f t="shared" si="88"/>
        <v>38</v>
      </c>
      <c r="M1444" s="4">
        <v>44189</v>
      </c>
      <c r="N1444">
        <f t="shared" si="89"/>
        <v>60</v>
      </c>
      <c r="O1444">
        <v>1</v>
      </c>
      <c r="P1444" t="e">
        <f>VLOOKUP(F1444,#REF!,3,FALSE)</f>
        <v>#REF!</v>
      </c>
      <c r="Q1444">
        <f t="shared" si="90"/>
        <v>0</v>
      </c>
      <c r="R1444" t="str">
        <f t="shared" si="91"/>
        <v/>
      </c>
      <c r="S1444" t="s">
        <v>28</v>
      </c>
      <c r="T1444">
        <v>8</v>
      </c>
      <c r="U1444">
        <v>1</v>
      </c>
      <c r="V1444" t="s">
        <v>28</v>
      </c>
      <c r="W1444">
        <v>13</v>
      </c>
      <c r="X1444">
        <v>8</v>
      </c>
      <c r="Y1444">
        <v>15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e">
        <f>VLOOKUP(A1444,#REF!,4,FALSE)</f>
        <v>#REF!</v>
      </c>
      <c r="AW1444" t="e">
        <f>VLOOKUP(A1444,#REF!,5,FALSE)</f>
        <v>#REF!</v>
      </c>
      <c r="AX1444">
        <f>SUMIF(量化书目统计!A:A,H1444,量化书目统计!G:G)</f>
        <v>0</v>
      </c>
    </row>
    <row r="1445" spans="1:50" x14ac:dyDescent="0.3">
      <c r="A1445" t="s">
        <v>4585</v>
      </c>
      <c r="B1445" t="s">
        <v>539</v>
      </c>
      <c r="C1445" t="s">
        <v>117</v>
      </c>
      <c r="D1445">
        <v>4</v>
      </c>
      <c r="E1445" t="s">
        <v>487</v>
      </c>
      <c r="F1445" s="1" t="s">
        <v>488</v>
      </c>
      <c r="G1445" t="s">
        <v>489</v>
      </c>
      <c r="H1445" t="e">
        <f>VLOOKUP(F1445,#REF!,2,FALSE)</f>
        <v>#REF!</v>
      </c>
      <c r="I1445" t="s">
        <v>53</v>
      </c>
      <c r="J1445" s="4">
        <v>44129</v>
      </c>
      <c r="K1445" s="4">
        <v>44196</v>
      </c>
      <c r="L1445" s="3">
        <f t="shared" si="88"/>
        <v>67</v>
      </c>
      <c r="M1445" s="4">
        <v>44249</v>
      </c>
      <c r="N1445">
        <f t="shared" si="89"/>
        <v>120</v>
      </c>
      <c r="O1445">
        <v>1</v>
      </c>
      <c r="P1445" t="e">
        <f>VLOOKUP(F1445,#REF!,3,FALSE)</f>
        <v>#REF!</v>
      </c>
      <c r="Q1445">
        <f t="shared" si="90"/>
        <v>0</v>
      </c>
      <c r="R1445" t="str">
        <f t="shared" si="91"/>
        <v/>
      </c>
      <c r="S1445" t="s">
        <v>28</v>
      </c>
      <c r="T1445">
        <v>8</v>
      </c>
      <c r="U1445">
        <v>1</v>
      </c>
      <c r="V1445" t="s">
        <v>28</v>
      </c>
      <c r="W1445">
        <v>17</v>
      </c>
      <c r="X1445">
        <v>8</v>
      </c>
      <c r="Y1445">
        <v>11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e">
        <f>VLOOKUP(A1445,#REF!,4,FALSE)</f>
        <v>#REF!</v>
      </c>
      <c r="AW1445" t="e">
        <f>VLOOKUP(A1445,#REF!,5,FALSE)</f>
        <v>#REF!</v>
      </c>
      <c r="AX1445">
        <f>SUMIF(量化书目统计!A:A,H1445,量化书目统计!G:G)</f>
        <v>0</v>
      </c>
    </row>
    <row r="1446" spans="1:50" x14ac:dyDescent="0.3">
      <c r="A1446" t="s">
        <v>4585</v>
      </c>
      <c r="B1446" t="s">
        <v>539</v>
      </c>
      <c r="C1446" t="s">
        <v>117</v>
      </c>
      <c r="D1446">
        <v>4</v>
      </c>
      <c r="E1446" t="s">
        <v>848</v>
      </c>
      <c r="F1446" s="1" t="s">
        <v>849</v>
      </c>
      <c r="G1446" t="s">
        <v>850</v>
      </c>
      <c r="H1446" t="e">
        <f>VLOOKUP(F1446,#REF!,2,FALSE)</f>
        <v>#REF!</v>
      </c>
      <c r="I1446" t="s">
        <v>158</v>
      </c>
      <c r="J1446" s="4">
        <v>44090</v>
      </c>
      <c r="K1446" s="4">
        <v>44129</v>
      </c>
      <c r="L1446" s="3">
        <f t="shared" si="88"/>
        <v>39</v>
      </c>
      <c r="M1446" s="4">
        <v>44151</v>
      </c>
      <c r="N1446">
        <f t="shared" si="89"/>
        <v>61</v>
      </c>
      <c r="O1446">
        <v>1</v>
      </c>
      <c r="P1446" t="e">
        <f>VLOOKUP(F1446,#REF!,3,FALSE)</f>
        <v>#REF!</v>
      </c>
      <c r="Q1446">
        <f t="shared" si="90"/>
        <v>0</v>
      </c>
      <c r="R1446" t="str">
        <f t="shared" si="91"/>
        <v/>
      </c>
      <c r="S1446" t="s">
        <v>28</v>
      </c>
      <c r="T1446">
        <v>2</v>
      </c>
      <c r="U1446">
        <v>1</v>
      </c>
      <c r="V1446" t="s">
        <v>28</v>
      </c>
      <c r="W1446">
        <v>8</v>
      </c>
      <c r="X1446">
        <v>2</v>
      </c>
      <c r="Y1446">
        <v>4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e">
        <f>VLOOKUP(A1446,#REF!,4,FALSE)</f>
        <v>#REF!</v>
      </c>
      <c r="AW1446" t="e">
        <f>VLOOKUP(A1446,#REF!,5,FALSE)</f>
        <v>#REF!</v>
      </c>
      <c r="AX1446">
        <f>SUMIF(量化书目统计!A:A,H1446,量化书目统计!G:G)</f>
        <v>0</v>
      </c>
    </row>
    <row r="1447" spans="1:50" x14ac:dyDescent="0.3">
      <c r="A1447" t="s">
        <v>4585</v>
      </c>
      <c r="B1447" t="s">
        <v>539</v>
      </c>
      <c r="C1447" t="s">
        <v>117</v>
      </c>
      <c r="D1447">
        <v>4</v>
      </c>
      <c r="E1447" t="s">
        <v>288</v>
      </c>
      <c r="F1447" s="1" t="s">
        <v>289</v>
      </c>
      <c r="G1447" t="s">
        <v>290</v>
      </c>
      <c r="H1447" t="e">
        <f>VLOOKUP(F1447,#REF!,2,FALSE)</f>
        <v>#REF!</v>
      </c>
      <c r="I1447" t="s">
        <v>53</v>
      </c>
      <c r="J1447" s="4">
        <v>44129</v>
      </c>
      <c r="K1447" s="4">
        <v>44167</v>
      </c>
      <c r="L1447" s="3">
        <f t="shared" si="88"/>
        <v>38</v>
      </c>
      <c r="M1447" s="4">
        <v>44167</v>
      </c>
      <c r="N1447">
        <f t="shared" si="89"/>
        <v>38</v>
      </c>
      <c r="O1447">
        <v>1</v>
      </c>
      <c r="P1447" t="e">
        <f>VLOOKUP(F1447,#REF!,3,FALSE)</f>
        <v>#REF!</v>
      </c>
      <c r="Q1447">
        <f t="shared" si="90"/>
        <v>0</v>
      </c>
      <c r="R1447" t="str">
        <f t="shared" si="91"/>
        <v/>
      </c>
      <c r="S1447" t="s">
        <v>28</v>
      </c>
      <c r="T1447">
        <v>8</v>
      </c>
      <c r="U1447">
        <v>1</v>
      </c>
      <c r="V1447" t="s">
        <v>28</v>
      </c>
      <c r="W1447">
        <v>13</v>
      </c>
      <c r="X1447">
        <v>8</v>
      </c>
      <c r="Y1447">
        <v>5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 t="e">
        <f>VLOOKUP(A1447,#REF!,4,FALSE)</f>
        <v>#REF!</v>
      </c>
      <c r="AW1447" t="e">
        <f>VLOOKUP(A1447,#REF!,5,FALSE)</f>
        <v>#REF!</v>
      </c>
      <c r="AX1447">
        <f>SUMIF(量化书目统计!A:A,H1447,量化书目统计!G:G)</f>
        <v>0</v>
      </c>
    </row>
    <row r="1448" spans="1:50" x14ac:dyDescent="0.3">
      <c r="A1448" t="s">
        <v>4585</v>
      </c>
      <c r="B1448" t="s">
        <v>539</v>
      </c>
      <c r="C1448" t="s">
        <v>117</v>
      </c>
      <c r="D1448">
        <v>4</v>
      </c>
      <c r="E1448" t="s">
        <v>1863</v>
      </c>
      <c r="F1448" s="1" t="s">
        <v>1864</v>
      </c>
      <c r="G1448" t="s">
        <v>1865</v>
      </c>
      <c r="H1448" t="e">
        <f>VLOOKUP(F1448,#REF!,2,FALSE)</f>
        <v>#REF!</v>
      </c>
      <c r="I1448" t="s">
        <v>158</v>
      </c>
      <c r="J1448" s="4">
        <v>44090</v>
      </c>
      <c r="K1448" s="4">
        <v>44129</v>
      </c>
      <c r="L1448" s="3">
        <f t="shared" si="88"/>
        <v>39</v>
      </c>
      <c r="M1448" s="4">
        <v>44151</v>
      </c>
      <c r="N1448">
        <f t="shared" si="89"/>
        <v>61</v>
      </c>
      <c r="O1448">
        <v>1</v>
      </c>
      <c r="P1448" t="e">
        <f>VLOOKUP(F1448,#REF!,3,FALSE)</f>
        <v>#REF!</v>
      </c>
      <c r="Q1448">
        <f t="shared" si="90"/>
        <v>0</v>
      </c>
      <c r="R1448" t="str">
        <f t="shared" si="91"/>
        <v/>
      </c>
      <c r="S1448" t="s">
        <v>28</v>
      </c>
      <c r="T1448">
        <v>2</v>
      </c>
      <c r="U1448">
        <v>1</v>
      </c>
      <c r="V1448" t="s">
        <v>28</v>
      </c>
      <c r="W1448">
        <v>8</v>
      </c>
      <c r="X1448">
        <v>2</v>
      </c>
      <c r="Y1448">
        <v>15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e">
        <f>VLOOKUP(A1448,#REF!,4,FALSE)</f>
        <v>#REF!</v>
      </c>
      <c r="AW1448" t="e">
        <f>VLOOKUP(A1448,#REF!,5,FALSE)</f>
        <v>#REF!</v>
      </c>
      <c r="AX1448">
        <f>SUMIF(量化书目统计!A:A,H1448,量化书目统计!G:G)</f>
        <v>0</v>
      </c>
    </row>
    <row r="1449" spans="1:50" x14ac:dyDescent="0.3">
      <c r="A1449" t="s">
        <v>4585</v>
      </c>
      <c r="B1449" t="s">
        <v>539</v>
      </c>
      <c r="C1449" t="s">
        <v>117</v>
      </c>
      <c r="D1449">
        <v>4</v>
      </c>
      <c r="E1449" t="s">
        <v>4594</v>
      </c>
      <c r="F1449" s="1" t="s">
        <v>4595</v>
      </c>
      <c r="G1449" t="s">
        <v>4596</v>
      </c>
      <c r="H1449" t="e">
        <f>VLOOKUP(F1449,#REF!,2,FALSE)</f>
        <v>#REF!</v>
      </c>
      <c r="I1449" t="s">
        <v>158</v>
      </c>
      <c r="J1449" s="4">
        <v>44090</v>
      </c>
      <c r="K1449" s="4">
        <v>44129</v>
      </c>
      <c r="L1449" s="3">
        <f t="shared" si="88"/>
        <v>39</v>
      </c>
      <c r="M1449" s="4">
        <v>44151</v>
      </c>
      <c r="N1449">
        <f t="shared" si="89"/>
        <v>61</v>
      </c>
      <c r="O1449">
        <v>1</v>
      </c>
      <c r="P1449" t="e">
        <f>VLOOKUP(F1449,#REF!,3,FALSE)</f>
        <v>#REF!</v>
      </c>
      <c r="Q1449">
        <f t="shared" si="90"/>
        <v>0</v>
      </c>
      <c r="R1449" t="str">
        <f t="shared" si="91"/>
        <v/>
      </c>
      <c r="S1449" t="s">
        <v>28</v>
      </c>
      <c r="T1449">
        <v>2</v>
      </c>
      <c r="U1449">
        <v>1</v>
      </c>
      <c r="V1449" t="s">
        <v>28</v>
      </c>
      <c r="W1449">
        <v>8</v>
      </c>
      <c r="X1449">
        <v>2</v>
      </c>
      <c r="Y1449">
        <v>15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e">
        <f>VLOOKUP(A1449,#REF!,4,FALSE)</f>
        <v>#REF!</v>
      </c>
      <c r="AW1449" t="e">
        <f>VLOOKUP(A1449,#REF!,5,FALSE)</f>
        <v>#REF!</v>
      </c>
      <c r="AX1449">
        <f>SUMIF(量化书目统计!A:A,H1449,量化书目统计!G:G)</f>
        <v>0</v>
      </c>
    </row>
    <row r="1450" spans="1:50" x14ac:dyDescent="0.3">
      <c r="A1450" t="s">
        <v>4585</v>
      </c>
      <c r="B1450" t="s">
        <v>539</v>
      </c>
      <c r="C1450" t="s">
        <v>117</v>
      </c>
      <c r="D1450">
        <v>4</v>
      </c>
      <c r="E1450" t="s">
        <v>674</v>
      </c>
      <c r="F1450" s="1" t="s">
        <v>1871</v>
      </c>
      <c r="G1450" t="s">
        <v>1872</v>
      </c>
      <c r="H1450" t="e">
        <f>VLOOKUP(F1450,#REF!,2,FALSE)</f>
        <v>#REF!</v>
      </c>
      <c r="I1450" t="s">
        <v>32</v>
      </c>
      <c r="J1450" s="4">
        <v>44256</v>
      </c>
      <c r="K1450" s="4">
        <v>44257</v>
      </c>
      <c r="L1450" s="3">
        <f t="shared" si="88"/>
        <v>1</v>
      </c>
      <c r="M1450" s="4">
        <v>44316</v>
      </c>
      <c r="N1450">
        <f t="shared" si="89"/>
        <v>60</v>
      </c>
      <c r="O1450">
        <v>1</v>
      </c>
      <c r="P1450" t="e">
        <f>VLOOKUP(F1450,#REF!,3,FALSE)</f>
        <v>#REF!</v>
      </c>
      <c r="Q1450">
        <f t="shared" si="90"/>
        <v>0</v>
      </c>
      <c r="R1450" t="str">
        <f t="shared" si="91"/>
        <v/>
      </c>
      <c r="S1450" t="s">
        <v>80</v>
      </c>
      <c r="T1450">
        <v>1</v>
      </c>
      <c r="U1450">
        <v>1</v>
      </c>
      <c r="V1450" t="s">
        <v>80</v>
      </c>
      <c r="W1450">
        <v>1</v>
      </c>
      <c r="X1450">
        <v>21</v>
      </c>
      <c r="Y1450">
        <v>15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e">
        <f>VLOOKUP(A1450,#REF!,4,FALSE)</f>
        <v>#REF!</v>
      </c>
      <c r="AW1450" t="e">
        <f>VLOOKUP(A1450,#REF!,5,FALSE)</f>
        <v>#REF!</v>
      </c>
      <c r="AX1450">
        <f>SUMIF(量化书目统计!A:A,H1450,量化书目统计!G:G)</f>
        <v>0</v>
      </c>
    </row>
    <row r="1451" spans="1:50" x14ac:dyDescent="0.3">
      <c r="A1451" t="s">
        <v>4585</v>
      </c>
      <c r="B1451" t="s">
        <v>539</v>
      </c>
      <c r="C1451" t="s">
        <v>117</v>
      </c>
      <c r="D1451">
        <v>4</v>
      </c>
      <c r="E1451" t="s">
        <v>4597</v>
      </c>
      <c r="F1451" s="1" t="s">
        <v>4598</v>
      </c>
      <c r="G1451" t="s">
        <v>4599</v>
      </c>
      <c r="H1451" t="e">
        <f>VLOOKUP(F1451,#REF!,2,FALSE)</f>
        <v>#REF!</v>
      </c>
      <c r="I1451" t="s">
        <v>42</v>
      </c>
      <c r="J1451" s="4">
        <v>44129</v>
      </c>
      <c r="K1451" s="4">
        <v>44188</v>
      </c>
      <c r="L1451" s="3">
        <f t="shared" si="88"/>
        <v>59</v>
      </c>
      <c r="M1451" s="4">
        <v>44189</v>
      </c>
      <c r="N1451">
        <f t="shared" si="89"/>
        <v>60</v>
      </c>
      <c r="O1451">
        <v>1</v>
      </c>
      <c r="P1451" t="e">
        <f>VLOOKUP(F1451,#REF!,3,FALSE)</f>
        <v>#REF!</v>
      </c>
      <c r="Q1451">
        <f t="shared" si="90"/>
        <v>0</v>
      </c>
      <c r="R1451" t="str">
        <f t="shared" si="91"/>
        <v/>
      </c>
      <c r="S1451" t="s">
        <v>28</v>
      </c>
      <c r="T1451">
        <v>8</v>
      </c>
      <c r="U1451">
        <v>2</v>
      </c>
      <c r="V1451" t="s">
        <v>28</v>
      </c>
      <c r="W1451">
        <v>16</v>
      </c>
      <c r="X1451">
        <v>8</v>
      </c>
      <c r="Y1451">
        <v>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e">
        <f>VLOOKUP(A1451,#REF!,4,FALSE)</f>
        <v>#REF!</v>
      </c>
      <c r="AW1451" t="e">
        <f>VLOOKUP(A1451,#REF!,5,FALSE)</f>
        <v>#REF!</v>
      </c>
      <c r="AX1451">
        <f>SUMIF(量化书目统计!A:A,H1451,量化书目统计!G:G)</f>
        <v>0</v>
      </c>
    </row>
    <row r="1452" spans="1:50" x14ac:dyDescent="0.3">
      <c r="A1452" t="s">
        <v>4585</v>
      </c>
      <c r="B1452" t="s">
        <v>539</v>
      </c>
      <c r="C1452" t="s">
        <v>117</v>
      </c>
      <c r="D1452">
        <v>4</v>
      </c>
      <c r="E1452" t="s">
        <v>4597</v>
      </c>
      <c r="F1452" s="1" t="s">
        <v>4600</v>
      </c>
      <c r="G1452" t="s">
        <v>4601</v>
      </c>
      <c r="H1452" t="e">
        <f>VLOOKUP(F1452,#REF!,2,FALSE)</f>
        <v>#REF!</v>
      </c>
      <c r="I1452" t="s">
        <v>42</v>
      </c>
      <c r="J1452" s="4">
        <v>44129</v>
      </c>
      <c r="K1452" s="4">
        <v>44188</v>
      </c>
      <c r="L1452" s="3">
        <f t="shared" si="88"/>
        <v>59</v>
      </c>
      <c r="M1452" s="4">
        <v>44189</v>
      </c>
      <c r="N1452">
        <f t="shared" si="89"/>
        <v>60</v>
      </c>
      <c r="O1452">
        <v>1</v>
      </c>
      <c r="P1452" t="e">
        <f>VLOOKUP(F1452,#REF!,3,FALSE)</f>
        <v>#REF!</v>
      </c>
      <c r="Q1452">
        <f t="shared" si="90"/>
        <v>0</v>
      </c>
      <c r="R1452" t="str">
        <f t="shared" si="91"/>
        <v/>
      </c>
      <c r="S1452" t="s">
        <v>28</v>
      </c>
      <c r="T1452">
        <v>8</v>
      </c>
      <c r="U1452">
        <v>2</v>
      </c>
      <c r="V1452" t="s">
        <v>28</v>
      </c>
      <c r="W1452">
        <v>16</v>
      </c>
      <c r="X1452">
        <v>8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e">
        <f>VLOOKUP(A1452,#REF!,4,FALSE)</f>
        <v>#REF!</v>
      </c>
      <c r="AW1452" t="e">
        <f>VLOOKUP(A1452,#REF!,5,FALSE)</f>
        <v>#REF!</v>
      </c>
      <c r="AX1452">
        <f>SUMIF(量化书目统计!A:A,H1452,量化书目统计!G:G)</f>
        <v>0</v>
      </c>
    </row>
    <row r="1453" spans="1:50" x14ac:dyDescent="0.3">
      <c r="A1453" t="s">
        <v>4585</v>
      </c>
      <c r="B1453" t="s">
        <v>539</v>
      </c>
      <c r="C1453" t="s">
        <v>117</v>
      </c>
      <c r="D1453">
        <v>4</v>
      </c>
      <c r="E1453" t="s">
        <v>889</v>
      </c>
      <c r="F1453" s="1" t="s">
        <v>890</v>
      </c>
      <c r="G1453" t="s">
        <v>891</v>
      </c>
      <c r="H1453" t="e">
        <f>VLOOKUP(F1453,#REF!,2,FALSE)</f>
        <v>#REF!</v>
      </c>
      <c r="I1453" t="s">
        <v>32</v>
      </c>
      <c r="J1453" s="4">
        <v>44257</v>
      </c>
      <c r="K1453" s="4">
        <v>44294</v>
      </c>
      <c r="L1453" s="3">
        <f t="shared" si="88"/>
        <v>37</v>
      </c>
      <c r="M1453" s="4">
        <v>44319</v>
      </c>
      <c r="N1453">
        <f t="shared" si="89"/>
        <v>62</v>
      </c>
      <c r="O1453">
        <v>1</v>
      </c>
      <c r="P1453" t="e">
        <f>VLOOKUP(F1453,#REF!,3,FALSE)</f>
        <v>#REF!</v>
      </c>
      <c r="Q1453">
        <f t="shared" si="90"/>
        <v>0</v>
      </c>
      <c r="R1453" t="str">
        <f t="shared" si="91"/>
        <v/>
      </c>
      <c r="S1453" t="s">
        <v>80</v>
      </c>
      <c r="T1453">
        <v>1</v>
      </c>
      <c r="U1453">
        <v>1</v>
      </c>
      <c r="V1453" t="s">
        <v>80</v>
      </c>
      <c r="W1453">
        <v>6</v>
      </c>
      <c r="X1453">
        <v>21</v>
      </c>
      <c r="Y1453">
        <v>4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e">
        <f>VLOOKUP(A1453,#REF!,4,FALSE)</f>
        <v>#REF!</v>
      </c>
      <c r="AW1453" t="e">
        <f>VLOOKUP(A1453,#REF!,5,FALSE)</f>
        <v>#REF!</v>
      </c>
      <c r="AX1453">
        <f>SUMIF(量化书目统计!A:A,H1453,量化书目统计!G:G)</f>
        <v>0</v>
      </c>
    </row>
    <row r="1454" spans="1:50" x14ac:dyDescent="0.3">
      <c r="A1454" t="s">
        <v>4585</v>
      </c>
      <c r="B1454" t="s">
        <v>539</v>
      </c>
      <c r="C1454" t="s">
        <v>117</v>
      </c>
      <c r="D1454">
        <v>4</v>
      </c>
      <c r="E1454" t="s">
        <v>1432</v>
      </c>
      <c r="F1454" s="1" t="s">
        <v>1433</v>
      </c>
      <c r="G1454" t="s">
        <v>1434</v>
      </c>
      <c r="H1454" t="e">
        <f>VLOOKUP(F1454,#REF!,2,FALSE)</f>
        <v>#REF!</v>
      </c>
      <c r="I1454" t="s">
        <v>32</v>
      </c>
      <c r="J1454" s="4">
        <v>44257</v>
      </c>
      <c r="K1454" s="4">
        <v>44328</v>
      </c>
      <c r="L1454" s="3">
        <f t="shared" si="88"/>
        <v>71</v>
      </c>
      <c r="M1454" s="4">
        <v>44319</v>
      </c>
      <c r="N1454">
        <f t="shared" si="89"/>
        <v>62</v>
      </c>
      <c r="O1454">
        <v>1</v>
      </c>
      <c r="P1454" t="e">
        <f>VLOOKUP(F1454,#REF!,3,FALSE)</f>
        <v>#REF!</v>
      </c>
      <c r="Q1454">
        <f t="shared" si="90"/>
        <v>0</v>
      </c>
      <c r="R1454" t="str">
        <f t="shared" si="91"/>
        <v/>
      </c>
      <c r="S1454" t="s">
        <v>80</v>
      </c>
      <c r="T1454">
        <v>1</v>
      </c>
      <c r="U1454">
        <v>2</v>
      </c>
      <c r="V1454" t="s">
        <v>80</v>
      </c>
      <c r="W1454">
        <v>11</v>
      </c>
      <c r="X1454">
        <v>21</v>
      </c>
      <c r="Y1454">
        <v>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e">
        <f>VLOOKUP(A1454,#REF!,4,FALSE)</f>
        <v>#REF!</v>
      </c>
      <c r="AW1454" t="e">
        <f>VLOOKUP(A1454,#REF!,5,FALSE)</f>
        <v>#REF!</v>
      </c>
      <c r="AX1454">
        <f>SUMIF(量化书目统计!A:A,H1454,量化书目统计!G:G)</f>
        <v>0</v>
      </c>
    </row>
    <row r="1455" spans="1:50" x14ac:dyDescent="0.3">
      <c r="A1455" t="s">
        <v>4585</v>
      </c>
      <c r="B1455" t="s">
        <v>539</v>
      </c>
      <c r="C1455" t="s">
        <v>117</v>
      </c>
      <c r="D1455">
        <v>4</v>
      </c>
      <c r="E1455" t="s">
        <v>1432</v>
      </c>
      <c r="F1455" s="1" t="s">
        <v>1435</v>
      </c>
      <c r="G1455" t="s">
        <v>1436</v>
      </c>
      <c r="H1455" t="e">
        <f>VLOOKUP(F1455,#REF!,2,FALSE)</f>
        <v>#REF!</v>
      </c>
      <c r="I1455" t="s">
        <v>32</v>
      </c>
      <c r="J1455" s="4">
        <v>44257</v>
      </c>
      <c r="K1455" s="4">
        <v>44328</v>
      </c>
      <c r="L1455" s="3">
        <f t="shared" si="88"/>
        <v>71</v>
      </c>
      <c r="M1455" s="4">
        <v>44319</v>
      </c>
      <c r="N1455">
        <f t="shared" si="89"/>
        <v>62</v>
      </c>
      <c r="O1455">
        <v>1</v>
      </c>
      <c r="P1455" t="e">
        <f>VLOOKUP(F1455,#REF!,3,FALSE)</f>
        <v>#REF!</v>
      </c>
      <c r="Q1455">
        <f t="shared" si="90"/>
        <v>0</v>
      </c>
      <c r="R1455" t="str">
        <f t="shared" si="91"/>
        <v/>
      </c>
      <c r="S1455" t="s">
        <v>80</v>
      </c>
      <c r="T1455">
        <v>1</v>
      </c>
      <c r="U1455">
        <v>2</v>
      </c>
      <c r="V1455" t="s">
        <v>80</v>
      </c>
      <c r="W1455">
        <v>11</v>
      </c>
      <c r="X1455">
        <v>21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e">
        <f>VLOOKUP(A1455,#REF!,4,FALSE)</f>
        <v>#REF!</v>
      </c>
      <c r="AW1455" t="e">
        <f>VLOOKUP(A1455,#REF!,5,FALSE)</f>
        <v>#REF!</v>
      </c>
      <c r="AX1455">
        <f>SUMIF(量化书目统计!A:A,H1455,量化书目统计!G:G)</f>
        <v>0</v>
      </c>
    </row>
    <row r="1456" spans="1:50" x14ac:dyDescent="0.3">
      <c r="A1456" t="s">
        <v>4585</v>
      </c>
      <c r="B1456" t="s">
        <v>539</v>
      </c>
      <c r="C1456" t="s">
        <v>117</v>
      </c>
      <c r="D1456">
        <v>4</v>
      </c>
      <c r="E1456" t="s">
        <v>1712</v>
      </c>
      <c r="F1456" s="1" t="s">
        <v>1713</v>
      </c>
      <c r="G1456" t="s">
        <v>1714</v>
      </c>
      <c r="H1456" t="e">
        <f>VLOOKUP(F1456,#REF!,2,FALSE)</f>
        <v>#REF!</v>
      </c>
      <c r="I1456" t="s">
        <v>49</v>
      </c>
      <c r="J1456" s="4">
        <v>44509</v>
      </c>
      <c r="K1456" s="4">
        <v>44571</v>
      </c>
      <c r="L1456" s="3">
        <f t="shared" si="88"/>
        <v>62</v>
      </c>
      <c r="M1456" s="4">
        <v>44571</v>
      </c>
      <c r="N1456">
        <f t="shared" si="89"/>
        <v>62</v>
      </c>
      <c r="O1456">
        <v>1</v>
      </c>
      <c r="P1456" t="e">
        <f>VLOOKUP(F1456,#REF!,3,FALSE)</f>
        <v>#REF!</v>
      </c>
      <c r="Q1456">
        <f t="shared" si="90"/>
        <v>0</v>
      </c>
      <c r="R1456" t="str">
        <f t="shared" si="91"/>
        <v/>
      </c>
      <c r="S1456" t="s">
        <v>38</v>
      </c>
      <c r="T1456">
        <v>10</v>
      </c>
      <c r="U1456">
        <v>1</v>
      </c>
      <c r="V1456" t="s">
        <v>38</v>
      </c>
      <c r="W1456">
        <v>18</v>
      </c>
      <c r="X1456">
        <v>50</v>
      </c>
      <c r="Y1456">
        <v>20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 t="e">
        <f>VLOOKUP(A1456,#REF!,4,FALSE)</f>
        <v>#REF!</v>
      </c>
      <c r="AW1456" t="e">
        <f>VLOOKUP(A1456,#REF!,5,FALSE)</f>
        <v>#REF!</v>
      </c>
      <c r="AX1456">
        <f>SUMIF(量化书目统计!A:A,H1456,量化书目统计!G:G)</f>
        <v>0</v>
      </c>
    </row>
    <row r="1457" spans="1:50" x14ac:dyDescent="0.3">
      <c r="A1457" t="s">
        <v>4585</v>
      </c>
      <c r="B1457" t="s">
        <v>539</v>
      </c>
      <c r="C1457" t="s">
        <v>117</v>
      </c>
      <c r="D1457">
        <v>4</v>
      </c>
      <c r="E1457" t="s">
        <v>4602</v>
      </c>
      <c r="F1457" s="1" t="s">
        <v>4603</v>
      </c>
      <c r="G1457" t="s">
        <v>4604</v>
      </c>
      <c r="H1457" t="e">
        <f>VLOOKUP(F1457,#REF!,2,FALSE)</f>
        <v>#REF!</v>
      </c>
      <c r="I1457" t="s">
        <v>32</v>
      </c>
      <c r="J1457" s="4">
        <v>44509</v>
      </c>
      <c r="K1457" s="4">
        <v>44571</v>
      </c>
      <c r="L1457" s="3">
        <f t="shared" si="88"/>
        <v>62</v>
      </c>
      <c r="M1457" s="4">
        <v>44571</v>
      </c>
      <c r="N1457">
        <f t="shared" si="89"/>
        <v>62</v>
      </c>
      <c r="O1457">
        <v>1</v>
      </c>
      <c r="P1457" t="e">
        <f>VLOOKUP(F1457,#REF!,3,FALSE)</f>
        <v>#REF!</v>
      </c>
      <c r="Q1457">
        <f t="shared" si="90"/>
        <v>0</v>
      </c>
      <c r="R1457" t="str">
        <f t="shared" si="91"/>
        <v/>
      </c>
      <c r="S1457" t="s">
        <v>38</v>
      </c>
      <c r="T1457">
        <v>10</v>
      </c>
      <c r="U1457">
        <v>1</v>
      </c>
      <c r="V1457" t="s">
        <v>38</v>
      </c>
      <c r="W1457">
        <v>18</v>
      </c>
      <c r="X1457">
        <v>50</v>
      </c>
      <c r="Y1457">
        <v>11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e">
        <f>VLOOKUP(A1457,#REF!,4,FALSE)</f>
        <v>#REF!</v>
      </c>
      <c r="AW1457" t="e">
        <f>VLOOKUP(A1457,#REF!,5,FALSE)</f>
        <v>#REF!</v>
      </c>
      <c r="AX1457">
        <f>SUMIF(量化书目统计!A:A,H1457,量化书目统计!G:G)</f>
        <v>0</v>
      </c>
    </row>
    <row r="1458" spans="1:50" x14ac:dyDescent="0.3">
      <c r="A1458" t="s">
        <v>4585</v>
      </c>
      <c r="B1458" t="s">
        <v>539</v>
      </c>
      <c r="C1458" t="s">
        <v>117</v>
      </c>
      <c r="D1458">
        <v>4</v>
      </c>
      <c r="E1458" t="s">
        <v>377</v>
      </c>
      <c r="F1458" s="1" t="s">
        <v>378</v>
      </c>
      <c r="G1458" t="s">
        <v>379</v>
      </c>
      <c r="H1458" t="e">
        <f>VLOOKUP(F1458,#REF!,2,FALSE)</f>
        <v>#REF!</v>
      </c>
      <c r="I1458" t="s">
        <v>32</v>
      </c>
      <c r="J1458" s="4">
        <v>44328</v>
      </c>
      <c r="K1458" s="4">
        <v>44377</v>
      </c>
      <c r="L1458" s="3">
        <f t="shared" si="88"/>
        <v>49</v>
      </c>
      <c r="M1458" s="4">
        <v>44446</v>
      </c>
      <c r="N1458">
        <f t="shared" si="89"/>
        <v>118</v>
      </c>
      <c r="O1458">
        <v>1</v>
      </c>
      <c r="P1458" t="e">
        <f>VLOOKUP(F1458,#REF!,3,FALSE)</f>
        <v>#REF!</v>
      </c>
      <c r="Q1458">
        <f t="shared" si="90"/>
        <v>0</v>
      </c>
      <c r="R1458" t="str">
        <f t="shared" si="91"/>
        <v/>
      </c>
      <c r="S1458" t="s">
        <v>80</v>
      </c>
      <c r="T1458">
        <v>11</v>
      </c>
      <c r="U1458">
        <v>1</v>
      </c>
      <c r="V1458" t="s">
        <v>80</v>
      </c>
      <c r="W1458">
        <v>18</v>
      </c>
      <c r="X1458">
        <v>31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e">
        <f>VLOOKUP(A1458,#REF!,4,FALSE)</f>
        <v>#REF!</v>
      </c>
      <c r="AW1458" t="e">
        <f>VLOOKUP(A1458,#REF!,5,FALSE)</f>
        <v>#REF!</v>
      </c>
      <c r="AX1458">
        <f>SUMIF(量化书目统计!A:A,H1458,量化书目统计!G:G)</f>
        <v>0</v>
      </c>
    </row>
    <row r="1459" spans="1:50" x14ac:dyDescent="0.3">
      <c r="A1459" t="s">
        <v>4585</v>
      </c>
      <c r="B1459" t="s">
        <v>539</v>
      </c>
      <c r="C1459" t="s">
        <v>117</v>
      </c>
      <c r="D1459">
        <v>4</v>
      </c>
      <c r="E1459" t="s">
        <v>674</v>
      </c>
      <c r="F1459" s="1" t="s">
        <v>1659</v>
      </c>
      <c r="G1459" t="s">
        <v>1660</v>
      </c>
      <c r="H1459" t="e">
        <f>VLOOKUP(F1459,#REF!,2,FALSE)</f>
        <v>#REF!</v>
      </c>
      <c r="I1459" t="s">
        <v>32</v>
      </c>
      <c r="J1459" s="4">
        <v>44509</v>
      </c>
      <c r="K1459" s="4">
        <v>44571</v>
      </c>
      <c r="L1459" s="3">
        <f t="shared" si="88"/>
        <v>62</v>
      </c>
      <c r="M1459" s="4">
        <v>44571</v>
      </c>
      <c r="N1459">
        <f t="shared" si="89"/>
        <v>62</v>
      </c>
      <c r="O1459">
        <v>1</v>
      </c>
      <c r="P1459" t="e">
        <f>VLOOKUP(F1459,#REF!,3,FALSE)</f>
        <v>#REF!</v>
      </c>
      <c r="Q1459">
        <f t="shared" si="90"/>
        <v>0</v>
      </c>
      <c r="R1459" t="str">
        <f t="shared" si="91"/>
        <v/>
      </c>
      <c r="S1459" t="s">
        <v>38</v>
      </c>
      <c r="T1459">
        <v>10</v>
      </c>
      <c r="U1459">
        <v>1</v>
      </c>
      <c r="V1459" t="s">
        <v>38</v>
      </c>
      <c r="W1459">
        <v>18</v>
      </c>
      <c r="X1459">
        <v>50</v>
      </c>
      <c r="Y1459">
        <v>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e">
        <f>VLOOKUP(A1459,#REF!,4,FALSE)</f>
        <v>#REF!</v>
      </c>
      <c r="AW1459" t="e">
        <f>VLOOKUP(A1459,#REF!,5,FALSE)</f>
        <v>#REF!</v>
      </c>
      <c r="AX1459">
        <f>SUMIF(量化书目统计!A:A,H1459,量化书目统计!G:G)</f>
        <v>0</v>
      </c>
    </row>
    <row r="1460" spans="1:50" x14ac:dyDescent="0.3">
      <c r="A1460" t="s">
        <v>769</v>
      </c>
      <c r="B1460" t="s">
        <v>539</v>
      </c>
      <c r="C1460" t="s">
        <v>117</v>
      </c>
      <c r="D1460">
        <v>4</v>
      </c>
      <c r="E1460" t="s">
        <v>280</v>
      </c>
      <c r="F1460" s="1" t="s">
        <v>690</v>
      </c>
      <c r="G1460" t="s">
        <v>282</v>
      </c>
      <c r="H1460" t="e">
        <f>VLOOKUP(F1460,#REF!,2,FALSE)</f>
        <v>#REF!</v>
      </c>
      <c r="I1460" t="s">
        <v>158</v>
      </c>
      <c r="J1460" s="4">
        <v>44214</v>
      </c>
      <c r="K1460" s="4">
        <v>44263</v>
      </c>
      <c r="L1460" s="3">
        <f t="shared" si="88"/>
        <v>49</v>
      </c>
      <c r="M1460" s="4">
        <v>44263</v>
      </c>
      <c r="N1460">
        <f t="shared" si="89"/>
        <v>49</v>
      </c>
      <c r="O1460">
        <v>0</v>
      </c>
      <c r="P1460" t="e">
        <f>VLOOKUP(F1460,#REF!,3,FALSE)</f>
        <v>#REF!</v>
      </c>
      <c r="Q1460">
        <f t="shared" si="90"/>
        <v>0</v>
      </c>
      <c r="R1460" t="str">
        <f t="shared" si="91"/>
        <v/>
      </c>
      <c r="S1460" t="s">
        <v>43</v>
      </c>
      <c r="U1460">
        <v>2</v>
      </c>
      <c r="V1460" t="s">
        <v>80</v>
      </c>
      <c r="W1460">
        <v>2</v>
      </c>
      <c r="X1460">
        <v>20</v>
      </c>
      <c r="Y1460">
        <v>4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e">
        <f>VLOOKUP(A1460,#REF!,4,FALSE)</f>
        <v>#REF!</v>
      </c>
      <c r="AW1460" t="e">
        <f>VLOOKUP(A1460,#REF!,5,FALSE)</f>
        <v>#REF!</v>
      </c>
      <c r="AX1460">
        <f>SUMIF(量化书目统计!A:A,H1460,量化书目统计!G:G)</f>
        <v>0</v>
      </c>
    </row>
    <row r="1461" spans="1:50" x14ac:dyDescent="0.3">
      <c r="A1461" t="s">
        <v>4605</v>
      </c>
      <c r="B1461" t="s">
        <v>539</v>
      </c>
      <c r="C1461" t="s">
        <v>117</v>
      </c>
      <c r="D1461">
        <v>4</v>
      </c>
      <c r="E1461" t="s">
        <v>258</v>
      </c>
      <c r="F1461" s="1" t="s">
        <v>259</v>
      </c>
      <c r="G1461" t="s">
        <v>260</v>
      </c>
      <c r="H1461" t="e">
        <f>VLOOKUP(F1461,#REF!,2,FALSE)</f>
        <v>#REF!</v>
      </c>
      <c r="I1461" t="s">
        <v>53</v>
      </c>
      <c r="J1461" s="4">
        <v>44551</v>
      </c>
      <c r="K1461" s="4">
        <v>44551</v>
      </c>
      <c r="L1461" s="3">
        <f t="shared" si="88"/>
        <v>0</v>
      </c>
      <c r="M1461" s="4">
        <v>44613</v>
      </c>
      <c r="N1461">
        <f t="shared" si="89"/>
        <v>62</v>
      </c>
      <c r="O1461">
        <v>1</v>
      </c>
      <c r="P1461" t="e">
        <f>VLOOKUP(F1461,#REF!,3,FALSE)</f>
        <v>#REF!</v>
      </c>
      <c r="Q1461">
        <f t="shared" si="90"/>
        <v>0</v>
      </c>
      <c r="R1461" t="str">
        <f t="shared" si="91"/>
        <v/>
      </c>
      <c r="S1461" t="s">
        <v>38</v>
      </c>
      <c r="T1461">
        <v>16</v>
      </c>
      <c r="U1461">
        <v>1</v>
      </c>
      <c r="V1461" t="s">
        <v>38</v>
      </c>
      <c r="W1461">
        <v>16</v>
      </c>
      <c r="X1461">
        <v>56</v>
      </c>
      <c r="Y1461">
        <v>15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e">
        <f>VLOOKUP(A1461,#REF!,4,FALSE)</f>
        <v>#REF!</v>
      </c>
      <c r="AW1461" t="e">
        <f>VLOOKUP(A1461,#REF!,5,FALSE)</f>
        <v>#REF!</v>
      </c>
      <c r="AX1461">
        <f>SUMIF(量化书目统计!A:A,H1461,量化书目统计!G:G)</f>
        <v>0</v>
      </c>
    </row>
    <row r="1462" spans="1:50" x14ac:dyDescent="0.3">
      <c r="A1462" t="s">
        <v>4605</v>
      </c>
      <c r="B1462" t="s">
        <v>539</v>
      </c>
      <c r="C1462" t="s">
        <v>117</v>
      </c>
      <c r="D1462">
        <v>4</v>
      </c>
      <c r="E1462" t="s">
        <v>1687</v>
      </c>
      <c r="F1462" s="1" t="s">
        <v>1688</v>
      </c>
      <c r="G1462" t="s">
        <v>1689</v>
      </c>
      <c r="H1462" t="e">
        <f>VLOOKUP(F1462,#REF!,2,FALSE)</f>
        <v>#REF!</v>
      </c>
      <c r="I1462" t="s">
        <v>225</v>
      </c>
      <c r="J1462" s="4">
        <v>44277</v>
      </c>
      <c r="K1462" s="4">
        <v>44277</v>
      </c>
      <c r="L1462" s="3">
        <f t="shared" si="88"/>
        <v>0</v>
      </c>
      <c r="M1462" s="4">
        <v>44337</v>
      </c>
      <c r="N1462">
        <f t="shared" si="89"/>
        <v>60</v>
      </c>
      <c r="O1462">
        <v>1</v>
      </c>
      <c r="P1462" t="e">
        <f>VLOOKUP(F1462,#REF!,3,FALSE)</f>
        <v>#REF!</v>
      </c>
      <c r="Q1462">
        <f t="shared" si="90"/>
        <v>0</v>
      </c>
      <c r="R1462" t="str">
        <f t="shared" si="91"/>
        <v/>
      </c>
      <c r="S1462" t="s">
        <v>80</v>
      </c>
      <c r="T1462">
        <v>4</v>
      </c>
      <c r="U1462">
        <v>1</v>
      </c>
      <c r="V1462" t="s">
        <v>80</v>
      </c>
      <c r="W1462">
        <v>4</v>
      </c>
      <c r="X1462">
        <v>24</v>
      </c>
      <c r="Y1462">
        <v>11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e">
        <f>VLOOKUP(A1462,#REF!,4,FALSE)</f>
        <v>#REF!</v>
      </c>
      <c r="AW1462" t="e">
        <f>VLOOKUP(A1462,#REF!,5,FALSE)</f>
        <v>#REF!</v>
      </c>
      <c r="AX1462">
        <f>SUMIF(量化书目统计!A:A,H1462,量化书目统计!G:G)</f>
        <v>0</v>
      </c>
    </row>
    <row r="1463" spans="1:50" x14ac:dyDescent="0.3">
      <c r="A1463" t="s">
        <v>4605</v>
      </c>
      <c r="B1463" t="s">
        <v>539</v>
      </c>
      <c r="C1463" t="s">
        <v>117</v>
      </c>
      <c r="D1463">
        <v>4</v>
      </c>
      <c r="E1463" t="s">
        <v>62</v>
      </c>
      <c r="F1463" s="1" t="s">
        <v>63</v>
      </c>
      <c r="G1463" t="s">
        <v>64</v>
      </c>
      <c r="H1463" t="e">
        <f>VLOOKUP(F1463,#REF!,2,FALSE)</f>
        <v>#REF!</v>
      </c>
      <c r="I1463" t="s">
        <v>65</v>
      </c>
      <c r="J1463" s="4">
        <v>44487</v>
      </c>
      <c r="K1463" s="4">
        <v>44545</v>
      </c>
      <c r="L1463" s="3">
        <f t="shared" si="88"/>
        <v>58</v>
      </c>
      <c r="M1463" s="4">
        <v>44547</v>
      </c>
      <c r="N1463">
        <f t="shared" si="89"/>
        <v>60</v>
      </c>
      <c r="O1463">
        <v>1</v>
      </c>
      <c r="P1463" t="e">
        <f>VLOOKUP(F1463,#REF!,3,FALSE)</f>
        <v>#REF!</v>
      </c>
      <c r="Q1463">
        <f t="shared" si="90"/>
        <v>0</v>
      </c>
      <c r="R1463" t="str">
        <f t="shared" si="91"/>
        <v/>
      </c>
      <c r="S1463" t="s">
        <v>38</v>
      </c>
      <c r="T1463">
        <v>7</v>
      </c>
      <c r="U1463">
        <v>1</v>
      </c>
      <c r="V1463" t="s">
        <v>38</v>
      </c>
      <c r="W1463">
        <v>15</v>
      </c>
      <c r="X1463">
        <v>47</v>
      </c>
      <c r="Y1463">
        <v>15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e">
        <f>VLOOKUP(A1463,#REF!,4,FALSE)</f>
        <v>#REF!</v>
      </c>
      <c r="AW1463" t="e">
        <f>VLOOKUP(A1463,#REF!,5,FALSE)</f>
        <v>#REF!</v>
      </c>
      <c r="AX1463">
        <f>SUMIF(量化书目统计!A:A,H1463,量化书目统计!G:G)</f>
        <v>0</v>
      </c>
    </row>
    <row r="1464" spans="1:50" x14ac:dyDescent="0.3">
      <c r="A1464" t="s">
        <v>4605</v>
      </c>
      <c r="B1464" t="s">
        <v>539</v>
      </c>
      <c r="C1464" t="s">
        <v>117</v>
      </c>
      <c r="D1464">
        <v>4</v>
      </c>
      <c r="E1464" t="s">
        <v>1755</v>
      </c>
      <c r="F1464" s="1" t="s">
        <v>1756</v>
      </c>
      <c r="G1464" t="s">
        <v>1757</v>
      </c>
      <c r="H1464" t="e">
        <f>VLOOKUP(F1464,#REF!,2,FALSE)</f>
        <v>#REF!</v>
      </c>
      <c r="I1464" t="s">
        <v>32</v>
      </c>
      <c r="J1464" s="4">
        <v>44347</v>
      </c>
      <c r="K1464" s="4">
        <v>44377</v>
      </c>
      <c r="L1464" s="3">
        <f t="shared" si="88"/>
        <v>30</v>
      </c>
      <c r="M1464" s="4">
        <v>44446</v>
      </c>
      <c r="N1464">
        <f t="shared" si="89"/>
        <v>99</v>
      </c>
      <c r="O1464">
        <v>1</v>
      </c>
      <c r="P1464" t="e">
        <f>VLOOKUP(F1464,#REF!,3,FALSE)</f>
        <v>#REF!</v>
      </c>
      <c r="Q1464">
        <f t="shared" si="90"/>
        <v>0</v>
      </c>
      <c r="R1464" t="str">
        <f t="shared" si="91"/>
        <v/>
      </c>
      <c r="S1464" t="s">
        <v>80</v>
      </c>
      <c r="T1464">
        <v>14</v>
      </c>
      <c r="U1464">
        <v>1</v>
      </c>
      <c r="V1464" t="s">
        <v>80</v>
      </c>
      <c r="W1464">
        <v>18</v>
      </c>
      <c r="X1464">
        <v>34</v>
      </c>
      <c r="Y1464">
        <v>15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e">
        <f>VLOOKUP(A1464,#REF!,4,FALSE)</f>
        <v>#REF!</v>
      </c>
      <c r="AW1464" t="e">
        <f>VLOOKUP(A1464,#REF!,5,FALSE)</f>
        <v>#REF!</v>
      </c>
      <c r="AX1464">
        <f>SUMIF(量化书目统计!A:A,H1464,量化书目统计!G:G)</f>
        <v>0</v>
      </c>
    </row>
    <row r="1465" spans="1:50" x14ac:dyDescent="0.3">
      <c r="A1465" t="s">
        <v>4605</v>
      </c>
      <c r="B1465" t="s">
        <v>539</v>
      </c>
      <c r="C1465" t="s">
        <v>117</v>
      </c>
      <c r="D1465">
        <v>4</v>
      </c>
      <c r="E1465" t="s">
        <v>4416</v>
      </c>
      <c r="F1465" s="1" t="s">
        <v>4417</v>
      </c>
      <c r="G1465" t="s">
        <v>4418</v>
      </c>
      <c r="H1465" t="e">
        <f>VLOOKUP(F1465,#REF!,2,FALSE)</f>
        <v>#REF!</v>
      </c>
      <c r="I1465" t="s">
        <v>49</v>
      </c>
      <c r="J1465" s="4">
        <v>44432</v>
      </c>
      <c r="K1465" s="4">
        <v>44456</v>
      </c>
      <c r="L1465" s="3">
        <f t="shared" si="88"/>
        <v>24</v>
      </c>
      <c r="M1465" s="4">
        <v>44462</v>
      </c>
      <c r="N1465">
        <f t="shared" si="89"/>
        <v>30</v>
      </c>
      <c r="O1465">
        <v>1</v>
      </c>
      <c r="P1465" t="e">
        <f>VLOOKUP(F1465,#REF!,3,FALSE)</f>
        <v>#REF!</v>
      </c>
      <c r="Q1465">
        <f t="shared" si="90"/>
        <v>0</v>
      </c>
      <c r="R1465" t="str">
        <f t="shared" si="91"/>
        <v/>
      </c>
      <c r="S1465" t="s">
        <v>43</v>
      </c>
      <c r="U1465">
        <v>1</v>
      </c>
      <c r="V1465" t="s">
        <v>38</v>
      </c>
      <c r="W1465">
        <v>2</v>
      </c>
      <c r="X1465">
        <v>40</v>
      </c>
      <c r="Y1465">
        <v>11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e">
        <f>VLOOKUP(A1465,#REF!,4,FALSE)</f>
        <v>#REF!</v>
      </c>
      <c r="AW1465" t="e">
        <f>VLOOKUP(A1465,#REF!,5,FALSE)</f>
        <v>#REF!</v>
      </c>
      <c r="AX1465">
        <f>SUMIF(量化书目统计!A:A,H1465,量化书目统计!G:G)</f>
        <v>0</v>
      </c>
    </row>
    <row r="1466" spans="1:50" x14ac:dyDescent="0.3">
      <c r="A1466" t="s">
        <v>4605</v>
      </c>
      <c r="B1466" t="s">
        <v>539</v>
      </c>
      <c r="C1466" t="s">
        <v>117</v>
      </c>
      <c r="D1466">
        <v>4</v>
      </c>
      <c r="E1466" t="s">
        <v>3100</v>
      </c>
      <c r="F1466" s="1" t="s">
        <v>3101</v>
      </c>
      <c r="G1466" t="s">
        <v>3102</v>
      </c>
      <c r="H1466" t="e">
        <f>VLOOKUP(F1466,#REF!,2,FALSE)</f>
        <v>#REF!</v>
      </c>
      <c r="I1466" t="s">
        <v>49</v>
      </c>
      <c r="J1466" s="4">
        <v>44432</v>
      </c>
      <c r="K1466" s="4">
        <v>44456</v>
      </c>
      <c r="L1466" s="3">
        <f t="shared" si="88"/>
        <v>24</v>
      </c>
      <c r="M1466" s="4">
        <v>44462</v>
      </c>
      <c r="N1466">
        <f t="shared" si="89"/>
        <v>30</v>
      </c>
      <c r="O1466">
        <v>1</v>
      </c>
      <c r="P1466" t="e">
        <f>VLOOKUP(F1466,#REF!,3,FALSE)</f>
        <v>#REF!</v>
      </c>
      <c r="Q1466">
        <f t="shared" si="90"/>
        <v>0</v>
      </c>
      <c r="R1466" t="str">
        <f t="shared" si="91"/>
        <v/>
      </c>
      <c r="S1466" t="s">
        <v>43</v>
      </c>
      <c r="U1466">
        <v>1</v>
      </c>
      <c r="V1466" t="s">
        <v>38</v>
      </c>
      <c r="W1466">
        <v>2</v>
      </c>
      <c r="X1466">
        <v>40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e">
        <f>VLOOKUP(A1466,#REF!,4,FALSE)</f>
        <v>#REF!</v>
      </c>
      <c r="AW1466" t="e">
        <f>VLOOKUP(A1466,#REF!,5,FALSE)</f>
        <v>#REF!</v>
      </c>
      <c r="AX1466">
        <f>SUMIF(量化书目统计!A:A,H1466,量化书目统计!G:G)</f>
        <v>0</v>
      </c>
    </row>
    <row r="1467" spans="1:50" x14ac:dyDescent="0.3">
      <c r="A1467" t="s">
        <v>4605</v>
      </c>
      <c r="B1467" t="s">
        <v>539</v>
      </c>
      <c r="C1467" t="s">
        <v>117</v>
      </c>
      <c r="D1467">
        <v>4</v>
      </c>
      <c r="E1467" t="s">
        <v>2582</v>
      </c>
      <c r="F1467" s="1" t="s">
        <v>3097</v>
      </c>
      <c r="G1467" t="s">
        <v>2584</v>
      </c>
      <c r="H1467" t="e">
        <f>VLOOKUP(F1467,#REF!,2,FALSE)</f>
        <v>#REF!</v>
      </c>
      <c r="I1467" t="s">
        <v>49</v>
      </c>
      <c r="J1467" s="4">
        <v>44432</v>
      </c>
      <c r="K1467" s="4">
        <v>44456</v>
      </c>
      <c r="L1467" s="3">
        <f t="shared" si="88"/>
        <v>24</v>
      </c>
      <c r="M1467" s="4">
        <v>44462</v>
      </c>
      <c r="N1467">
        <f t="shared" si="89"/>
        <v>30</v>
      </c>
      <c r="O1467">
        <v>1</v>
      </c>
      <c r="P1467" t="e">
        <f>VLOOKUP(F1467,#REF!,3,FALSE)</f>
        <v>#REF!</v>
      </c>
      <c r="Q1467">
        <f t="shared" si="90"/>
        <v>0</v>
      </c>
      <c r="R1467" t="str">
        <f t="shared" si="91"/>
        <v/>
      </c>
      <c r="S1467" t="s">
        <v>43</v>
      </c>
      <c r="U1467">
        <v>2</v>
      </c>
      <c r="V1467" t="s">
        <v>38</v>
      </c>
      <c r="W1467">
        <v>2</v>
      </c>
      <c r="X1467">
        <v>40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e">
        <f>VLOOKUP(A1467,#REF!,4,FALSE)</f>
        <v>#REF!</v>
      </c>
      <c r="AW1467" t="e">
        <f>VLOOKUP(A1467,#REF!,5,FALSE)</f>
        <v>#REF!</v>
      </c>
      <c r="AX1467">
        <f>SUMIF(量化书目统计!A:A,H1467,量化书目统计!G:G)</f>
        <v>0</v>
      </c>
    </row>
    <row r="1468" spans="1:50" x14ac:dyDescent="0.3">
      <c r="A1468" t="s">
        <v>4605</v>
      </c>
      <c r="B1468" t="s">
        <v>539</v>
      </c>
      <c r="C1468" t="s">
        <v>117</v>
      </c>
      <c r="D1468">
        <v>4</v>
      </c>
      <c r="E1468" t="s">
        <v>4606</v>
      </c>
      <c r="F1468" s="1" t="s">
        <v>4607</v>
      </c>
      <c r="G1468" t="s">
        <v>4608</v>
      </c>
      <c r="H1468" t="e">
        <f>VLOOKUP(F1468,#REF!,2,FALSE)</f>
        <v>#REF!</v>
      </c>
      <c r="I1468" t="s">
        <v>42</v>
      </c>
      <c r="J1468" s="4">
        <v>44574</v>
      </c>
      <c r="K1468" s="4">
        <v>44609</v>
      </c>
      <c r="L1468" s="3">
        <f t="shared" si="88"/>
        <v>35</v>
      </c>
      <c r="M1468" s="4">
        <v>44634</v>
      </c>
      <c r="N1468">
        <f t="shared" si="89"/>
        <v>60</v>
      </c>
      <c r="O1468">
        <v>1</v>
      </c>
      <c r="P1468" t="e">
        <f>VLOOKUP(F1468,#REF!,3,FALSE)</f>
        <v>#REF!</v>
      </c>
      <c r="Q1468">
        <f t="shared" si="90"/>
        <v>0</v>
      </c>
      <c r="R1468" t="str">
        <f t="shared" si="91"/>
        <v/>
      </c>
      <c r="S1468" t="s">
        <v>38</v>
      </c>
      <c r="T1468">
        <f>19</f>
        <v>19</v>
      </c>
      <c r="U1468">
        <v>1</v>
      </c>
      <c r="V1468" t="s">
        <v>99</v>
      </c>
      <c r="W1468">
        <v>1</v>
      </c>
      <c r="X1468">
        <v>59</v>
      </c>
      <c r="Y1468">
        <v>5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e">
        <f>VLOOKUP(A1468,#REF!,4,FALSE)</f>
        <v>#REF!</v>
      </c>
      <c r="AW1468" t="e">
        <f>VLOOKUP(A1468,#REF!,5,FALSE)</f>
        <v>#REF!</v>
      </c>
      <c r="AX1468">
        <f>SUMIF(量化书目统计!A:A,H1468,量化书目统计!G:G)</f>
        <v>0</v>
      </c>
    </row>
    <row r="1469" spans="1:50" x14ac:dyDescent="0.3">
      <c r="A1469" t="s">
        <v>4605</v>
      </c>
      <c r="B1469" t="s">
        <v>539</v>
      </c>
      <c r="C1469" t="s">
        <v>117</v>
      </c>
      <c r="D1469">
        <v>4</v>
      </c>
      <c r="E1469" t="s">
        <v>1052</v>
      </c>
      <c r="F1469" s="1" t="s">
        <v>1623</v>
      </c>
      <c r="G1469" t="s">
        <v>1624</v>
      </c>
      <c r="H1469" t="e">
        <f>VLOOKUP(F1469,#REF!,2,FALSE)</f>
        <v>#REF!</v>
      </c>
      <c r="I1469" t="s">
        <v>53</v>
      </c>
      <c r="J1469" s="4">
        <v>44271</v>
      </c>
      <c r="K1469" s="4">
        <v>44277</v>
      </c>
      <c r="L1469" s="3">
        <f t="shared" si="88"/>
        <v>6</v>
      </c>
      <c r="M1469" s="4">
        <v>44333</v>
      </c>
      <c r="N1469">
        <f t="shared" si="89"/>
        <v>62</v>
      </c>
      <c r="O1469">
        <v>1</v>
      </c>
      <c r="P1469" t="e">
        <f>VLOOKUP(F1469,#REF!,3,FALSE)</f>
        <v>#REF!</v>
      </c>
      <c r="Q1469">
        <f t="shared" si="90"/>
        <v>0</v>
      </c>
      <c r="R1469" t="str">
        <f t="shared" si="91"/>
        <v/>
      </c>
      <c r="S1469" t="s">
        <v>80</v>
      </c>
      <c r="T1469">
        <v>3</v>
      </c>
      <c r="U1469">
        <v>2</v>
      </c>
      <c r="V1469" t="s">
        <v>80</v>
      </c>
      <c r="W1469">
        <v>4</v>
      </c>
      <c r="X1469">
        <v>23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 t="e">
        <f>VLOOKUP(A1469,#REF!,4,FALSE)</f>
        <v>#REF!</v>
      </c>
      <c r="AW1469" t="e">
        <f>VLOOKUP(A1469,#REF!,5,FALSE)</f>
        <v>#REF!</v>
      </c>
      <c r="AX1469">
        <f>SUMIF(量化书目统计!A:A,H1469,量化书目统计!G:G)</f>
        <v>0</v>
      </c>
    </row>
    <row r="1470" spans="1:50" x14ac:dyDescent="0.3">
      <c r="A1470" t="s">
        <v>4605</v>
      </c>
      <c r="B1470" t="s">
        <v>539</v>
      </c>
      <c r="C1470" t="s">
        <v>117</v>
      </c>
      <c r="D1470">
        <v>4</v>
      </c>
      <c r="E1470" t="s">
        <v>1454</v>
      </c>
      <c r="F1470" s="1" t="s">
        <v>1455</v>
      </c>
      <c r="G1470" t="s">
        <v>1456</v>
      </c>
      <c r="H1470" t="e">
        <f>VLOOKUP(F1470,#REF!,2,FALSE)</f>
        <v>#REF!</v>
      </c>
      <c r="I1470" t="s">
        <v>32</v>
      </c>
      <c r="J1470" s="4">
        <v>44342</v>
      </c>
      <c r="K1470" s="4">
        <v>44377</v>
      </c>
      <c r="L1470" s="3">
        <f t="shared" si="88"/>
        <v>35</v>
      </c>
      <c r="M1470" s="4">
        <v>44446</v>
      </c>
      <c r="N1470">
        <f t="shared" si="89"/>
        <v>104</v>
      </c>
      <c r="O1470">
        <v>1</v>
      </c>
      <c r="P1470" t="e">
        <f>VLOOKUP(F1470,#REF!,3,FALSE)</f>
        <v>#REF!</v>
      </c>
      <c r="Q1470">
        <f t="shared" si="90"/>
        <v>0</v>
      </c>
      <c r="R1470" t="str">
        <f t="shared" si="91"/>
        <v/>
      </c>
      <c r="S1470" t="s">
        <v>80</v>
      </c>
      <c r="T1470">
        <v>13</v>
      </c>
      <c r="U1470">
        <v>1</v>
      </c>
      <c r="V1470" t="s">
        <v>80</v>
      </c>
      <c r="W1470">
        <v>18</v>
      </c>
      <c r="X1470">
        <v>33</v>
      </c>
      <c r="Y1470">
        <v>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e">
        <f>VLOOKUP(A1470,#REF!,4,FALSE)</f>
        <v>#REF!</v>
      </c>
      <c r="AW1470" t="e">
        <f>VLOOKUP(A1470,#REF!,5,FALSE)</f>
        <v>#REF!</v>
      </c>
      <c r="AX1470">
        <f>SUMIF(量化书目统计!A:A,H1470,量化书目统计!G:G)</f>
        <v>0</v>
      </c>
    </row>
    <row r="1471" spans="1:50" x14ac:dyDescent="0.3">
      <c r="A1471" t="s">
        <v>4605</v>
      </c>
      <c r="B1471" t="s">
        <v>539</v>
      </c>
      <c r="C1471" t="s">
        <v>117</v>
      </c>
      <c r="D1471">
        <v>4</v>
      </c>
      <c r="E1471" t="s">
        <v>639</v>
      </c>
      <c r="F1471" s="1" t="s">
        <v>837</v>
      </c>
      <c r="G1471" t="s">
        <v>838</v>
      </c>
      <c r="H1471" t="e">
        <f>VLOOKUP(F1471,#REF!,2,FALSE)</f>
        <v>#REF!</v>
      </c>
      <c r="I1471" t="s">
        <v>65</v>
      </c>
      <c r="J1471" s="4">
        <v>44257</v>
      </c>
      <c r="K1471" s="4">
        <v>44266</v>
      </c>
      <c r="L1471" s="3">
        <f t="shared" si="88"/>
        <v>9</v>
      </c>
      <c r="M1471" s="4">
        <v>44271</v>
      </c>
      <c r="N1471">
        <f t="shared" si="89"/>
        <v>14</v>
      </c>
      <c r="O1471">
        <v>1</v>
      </c>
      <c r="P1471" t="e">
        <f>VLOOKUP(F1471,#REF!,3,FALSE)</f>
        <v>#REF!</v>
      </c>
      <c r="Q1471">
        <f t="shared" si="90"/>
        <v>0</v>
      </c>
      <c r="R1471" t="str">
        <f t="shared" si="91"/>
        <v/>
      </c>
      <c r="S1471" t="s">
        <v>80</v>
      </c>
      <c r="T1471">
        <v>1</v>
      </c>
      <c r="U1471">
        <v>1</v>
      </c>
      <c r="V1471" t="s">
        <v>80</v>
      </c>
      <c r="W1471">
        <v>2</v>
      </c>
      <c r="X1471">
        <v>21</v>
      </c>
      <c r="Y1471">
        <v>15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e">
        <f>VLOOKUP(A1471,#REF!,4,FALSE)</f>
        <v>#REF!</v>
      </c>
      <c r="AW1471" t="e">
        <f>VLOOKUP(A1471,#REF!,5,FALSE)</f>
        <v>#REF!</v>
      </c>
      <c r="AX1471">
        <f>SUMIF(量化书目统计!A:A,H1471,量化书目统计!G:G)</f>
        <v>0</v>
      </c>
    </row>
    <row r="1472" spans="1:50" x14ac:dyDescent="0.3">
      <c r="A1472" t="s">
        <v>4609</v>
      </c>
      <c r="B1472" t="s">
        <v>539</v>
      </c>
      <c r="C1472" t="s">
        <v>117</v>
      </c>
      <c r="D1472">
        <v>4</v>
      </c>
      <c r="E1472" t="s">
        <v>196</v>
      </c>
      <c r="F1472" s="1" t="s">
        <v>197</v>
      </c>
      <c r="G1472" t="s">
        <v>198</v>
      </c>
      <c r="H1472" t="e">
        <f>VLOOKUP(F1472,#REF!,2,FALSE)</f>
        <v>#REF!</v>
      </c>
      <c r="I1472" t="s">
        <v>49</v>
      </c>
      <c r="J1472" s="4">
        <v>44118</v>
      </c>
      <c r="K1472" s="4">
        <v>44142</v>
      </c>
      <c r="L1472" s="3">
        <f t="shared" si="88"/>
        <v>24</v>
      </c>
      <c r="M1472" s="4">
        <v>44179</v>
      </c>
      <c r="N1472">
        <f t="shared" si="89"/>
        <v>61</v>
      </c>
      <c r="O1472">
        <v>1</v>
      </c>
      <c r="P1472" t="e">
        <f>VLOOKUP(F1472,#REF!,3,FALSE)</f>
        <v>#REF!</v>
      </c>
      <c r="Q1472">
        <f t="shared" si="90"/>
        <v>0</v>
      </c>
      <c r="R1472" t="str">
        <f t="shared" si="91"/>
        <v/>
      </c>
      <c r="S1472" t="s">
        <v>28</v>
      </c>
      <c r="T1472">
        <v>6</v>
      </c>
      <c r="U1472">
        <v>1</v>
      </c>
      <c r="V1472" t="s">
        <v>28</v>
      </c>
      <c r="W1472">
        <v>9</v>
      </c>
      <c r="X1472">
        <v>6</v>
      </c>
      <c r="Y1472">
        <v>15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e">
        <f>VLOOKUP(A1472,#REF!,4,FALSE)</f>
        <v>#REF!</v>
      </c>
      <c r="AW1472" t="e">
        <f>VLOOKUP(A1472,#REF!,5,FALSE)</f>
        <v>#REF!</v>
      </c>
      <c r="AX1472">
        <f>SUMIF(量化书目统计!A:A,H1472,量化书目统计!G:G)</f>
        <v>0</v>
      </c>
    </row>
    <row r="1473" spans="1:50" x14ac:dyDescent="0.3">
      <c r="A1473" t="s">
        <v>4609</v>
      </c>
      <c r="B1473" t="s">
        <v>539</v>
      </c>
      <c r="C1473" t="s">
        <v>117</v>
      </c>
      <c r="D1473">
        <v>4</v>
      </c>
      <c r="E1473" t="s">
        <v>445</v>
      </c>
      <c r="F1473" s="1" t="s">
        <v>446</v>
      </c>
      <c r="G1473" t="s">
        <v>447</v>
      </c>
      <c r="H1473" t="e">
        <f>VLOOKUP(F1473,#REF!,2,FALSE)</f>
        <v>#REF!</v>
      </c>
      <c r="I1473" t="s">
        <v>32</v>
      </c>
      <c r="J1473" s="4">
        <v>44485</v>
      </c>
      <c r="K1473" s="4">
        <v>44489</v>
      </c>
      <c r="L1473" s="3">
        <f t="shared" si="88"/>
        <v>4</v>
      </c>
      <c r="M1473" s="4">
        <v>44545</v>
      </c>
      <c r="N1473">
        <f t="shared" si="89"/>
        <v>60</v>
      </c>
      <c r="O1473">
        <v>1</v>
      </c>
      <c r="P1473" t="e">
        <f>VLOOKUP(F1473,#REF!,3,FALSE)</f>
        <v>#REF!</v>
      </c>
      <c r="Q1473">
        <f t="shared" si="90"/>
        <v>0</v>
      </c>
      <c r="R1473" t="str">
        <f t="shared" si="91"/>
        <v/>
      </c>
      <c r="S1473" t="s">
        <v>38</v>
      </c>
      <c r="T1473">
        <v>6</v>
      </c>
      <c r="U1473">
        <v>1</v>
      </c>
      <c r="V1473" t="s">
        <v>38</v>
      </c>
      <c r="W1473">
        <v>7</v>
      </c>
      <c r="X1473">
        <v>46</v>
      </c>
      <c r="Y1473">
        <v>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e">
        <f>VLOOKUP(A1473,#REF!,4,FALSE)</f>
        <v>#REF!</v>
      </c>
      <c r="AW1473" t="e">
        <f>VLOOKUP(A1473,#REF!,5,FALSE)</f>
        <v>#REF!</v>
      </c>
      <c r="AX1473">
        <f>SUMIF(量化书目统计!A:A,H1473,量化书目统计!G:G)</f>
        <v>0</v>
      </c>
    </row>
    <row r="1474" spans="1:50" x14ac:dyDescent="0.3">
      <c r="A1474" t="s">
        <v>4609</v>
      </c>
      <c r="B1474" t="s">
        <v>539</v>
      </c>
      <c r="C1474" t="s">
        <v>117</v>
      </c>
      <c r="D1474">
        <v>4</v>
      </c>
      <c r="E1474" t="s">
        <v>2493</v>
      </c>
      <c r="F1474" s="1" t="s">
        <v>2494</v>
      </c>
      <c r="G1474" t="s">
        <v>2495</v>
      </c>
      <c r="H1474" t="e">
        <f>VLOOKUP(F1474,#REF!,2,FALSE)</f>
        <v>#REF!</v>
      </c>
      <c r="I1474" t="s">
        <v>49</v>
      </c>
      <c r="J1474" s="4">
        <v>44118</v>
      </c>
      <c r="K1474" s="4">
        <v>44171</v>
      </c>
      <c r="L1474" s="3">
        <f t="shared" ref="L1474:L1537" si="92">IF(K1474&lt;&gt;0,K1474-J1474,"")</f>
        <v>53</v>
      </c>
      <c r="M1474" s="4">
        <v>44202</v>
      </c>
      <c r="N1474">
        <f t="shared" ref="N1474:N1537" si="93">M1474-J1474</f>
        <v>84</v>
      </c>
      <c r="O1474">
        <v>1</v>
      </c>
      <c r="P1474" t="e">
        <f>VLOOKUP(F1474,#REF!,3,FALSE)</f>
        <v>#REF!</v>
      </c>
      <c r="Q1474">
        <f t="shared" ref="Q1474:Q1537" si="94">IF(OR(ISNUMBER(SEARCH("高等数学",E1474)),ISNUMBER(SEARCH("数学分析",E1474)),ISNUMBER(SEARCH("微积分",E1474))),1,IF(OR(ISNUMBER(SEARCH("概率",E1474)),ISNUMBER(SEARCH("数理统计",E1474)),ISNUMBER(SEARCH("统计",E1474))),2,IF(ISNUMBER(SEARCH("代数",E1474)),3,IF(OR(ISNUMBER(SEARCH("运筹",E1474)),ISNUMBER(SEARCH("优化",E1474))),4,0))))</f>
        <v>0</v>
      </c>
      <c r="R1474" t="str">
        <f t="shared" ref="R1474:R1537" si="95">IF(AND(Q1474&gt;0,O1474=1),Q1474&amp;"-"&amp;E1474,"")</f>
        <v/>
      </c>
      <c r="S1474" t="s">
        <v>28</v>
      </c>
      <c r="T1474">
        <v>6</v>
      </c>
      <c r="U1474">
        <v>1</v>
      </c>
      <c r="V1474" t="s">
        <v>28</v>
      </c>
      <c r="W1474">
        <v>14</v>
      </c>
      <c r="X1474">
        <v>6</v>
      </c>
      <c r="Y1474">
        <v>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e">
        <f>VLOOKUP(A1474,#REF!,4,FALSE)</f>
        <v>#REF!</v>
      </c>
      <c r="AW1474" t="e">
        <f>VLOOKUP(A1474,#REF!,5,FALSE)</f>
        <v>#REF!</v>
      </c>
      <c r="AX1474">
        <f>SUMIF(量化书目统计!A:A,H1474,量化书目统计!G:G)</f>
        <v>0</v>
      </c>
    </row>
    <row r="1475" spans="1:50" x14ac:dyDescent="0.3">
      <c r="A1475" t="s">
        <v>4610</v>
      </c>
      <c r="B1475" t="s">
        <v>539</v>
      </c>
      <c r="C1475" t="s">
        <v>117</v>
      </c>
      <c r="D1475">
        <v>4</v>
      </c>
      <c r="E1475" t="s">
        <v>2555</v>
      </c>
      <c r="F1475" s="1" t="s">
        <v>2556</v>
      </c>
      <c r="G1475" t="s">
        <v>2557</v>
      </c>
      <c r="H1475" t="e">
        <f>VLOOKUP(F1475,#REF!,2,FALSE)</f>
        <v>#REF!</v>
      </c>
      <c r="I1475" t="s">
        <v>53</v>
      </c>
      <c r="J1475" s="4">
        <v>44137</v>
      </c>
      <c r="K1475" s="4">
        <v>44211</v>
      </c>
      <c r="L1475" s="3">
        <f t="shared" si="92"/>
        <v>74</v>
      </c>
      <c r="M1475" s="4">
        <v>44197</v>
      </c>
      <c r="N1475">
        <f t="shared" si="93"/>
        <v>60</v>
      </c>
      <c r="O1475">
        <v>1</v>
      </c>
      <c r="P1475" t="e">
        <f>VLOOKUP(F1475,#REF!,3,FALSE)</f>
        <v>#REF!</v>
      </c>
      <c r="Q1475">
        <f t="shared" si="94"/>
        <v>0</v>
      </c>
      <c r="R1475" t="str">
        <f t="shared" si="95"/>
        <v/>
      </c>
      <c r="S1475" t="s">
        <v>28</v>
      </c>
      <c r="T1475">
        <v>9</v>
      </c>
      <c r="U1475">
        <v>1</v>
      </c>
      <c r="V1475" t="s">
        <v>28</v>
      </c>
      <c r="W1475">
        <v>18</v>
      </c>
      <c r="X1475">
        <v>9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e">
        <f>VLOOKUP(A1475,#REF!,4,FALSE)</f>
        <v>#REF!</v>
      </c>
      <c r="AW1475" t="e">
        <f>VLOOKUP(A1475,#REF!,5,FALSE)</f>
        <v>#REF!</v>
      </c>
      <c r="AX1475">
        <f>SUMIF(量化书目统计!A:A,H1475,量化书目统计!G:G)</f>
        <v>0</v>
      </c>
    </row>
    <row r="1476" spans="1:50" x14ac:dyDescent="0.3">
      <c r="A1476" t="s">
        <v>4610</v>
      </c>
      <c r="B1476" t="s">
        <v>539</v>
      </c>
      <c r="C1476" t="s">
        <v>117</v>
      </c>
      <c r="D1476">
        <v>4</v>
      </c>
      <c r="E1476" t="s">
        <v>639</v>
      </c>
      <c r="F1476" s="1" t="s">
        <v>640</v>
      </c>
      <c r="G1476" t="s">
        <v>641</v>
      </c>
      <c r="H1476" t="e">
        <f>VLOOKUP(F1476,#REF!,2,FALSE)</f>
        <v>#REF!</v>
      </c>
      <c r="I1476" t="s">
        <v>65</v>
      </c>
      <c r="J1476" s="4">
        <v>44193</v>
      </c>
      <c r="K1476" s="4">
        <v>44211</v>
      </c>
      <c r="L1476" s="3">
        <f t="shared" si="92"/>
        <v>18</v>
      </c>
      <c r="M1476" s="4">
        <v>44260</v>
      </c>
      <c r="N1476">
        <f t="shared" si="93"/>
        <v>67</v>
      </c>
      <c r="O1476">
        <v>1</v>
      </c>
      <c r="P1476" t="e">
        <f>VLOOKUP(F1476,#REF!,3,FALSE)</f>
        <v>#REF!</v>
      </c>
      <c r="Q1476">
        <f t="shared" si="94"/>
        <v>0</v>
      </c>
      <c r="R1476" t="str">
        <f t="shared" si="95"/>
        <v/>
      </c>
      <c r="S1476" t="s">
        <v>28</v>
      </c>
      <c r="T1476">
        <v>17</v>
      </c>
      <c r="U1476">
        <v>1</v>
      </c>
      <c r="V1476" t="s">
        <v>28</v>
      </c>
      <c r="W1476">
        <v>18</v>
      </c>
      <c r="X1476">
        <v>17</v>
      </c>
      <c r="Y1476">
        <v>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e">
        <f>VLOOKUP(A1476,#REF!,4,FALSE)</f>
        <v>#REF!</v>
      </c>
      <c r="AW1476" t="e">
        <f>VLOOKUP(A1476,#REF!,5,FALSE)</f>
        <v>#REF!</v>
      </c>
      <c r="AX1476">
        <f>SUMIF(量化书目统计!A:A,H1476,量化书目统计!G:G)</f>
        <v>0</v>
      </c>
    </row>
    <row r="1477" spans="1:50" x14ac:dyDescent="0.3">
      <c r="A1477" t="s">
        <v>4610</v>
      </c>
      <c r="B1477" t="s">
        <v>539</v>
      </c>
      <c r="C1477" t="s">
        <v>117</v>
      </c>
      <c r="D1477">
        <v>4</v>
      </c>
      <c r="E1477" t="s">
        <v>639</v>
      </c>
      <c r="F1477" s="1" t="s">
        <v>4611</v>
      </c>
      <c r="G1477" t="s">
        <v>4612</v>
      </c>
      <c r="H1477" t="e">
        <f>VLOOKUP(F1477,#REF!,2,FALSE)</f>
        <v>#REF!</v>
      </c>
      <c r="I1477" t="s">
        <v>65</v>
      </c>
      <c r="J1477" s="4">
        <v>44193</v>
      </c>
      <c r="K1477" s="4">
        <v>44211</v>
      </c>
      <c r="L1477" s="3">
        <f t="shared" si="92"/>
        <v>18</v>
      </c>
      <c r="M1477" s="4">
        <v>44260</v>
      </c>
      <c r="N1477">
        <f t="shared" si="93"/>
        <v>67</v>
      </c>
      <c r="O1477">
        <v>1</v>
      </c>
      <c r="P1477" t="e">
        <f>VLOOKUP(F1477,#REF!,3,FALSE)</f>
        <v>#REF!</v>
      </c>
      <c r="Q1477">
        <f t="shared" si="94"/>
        <v>0</v>
      </c>
      <c r="R1477" t="str">
        <f t="shared" si="95"/>
        <v/>
      </c>
      <c r="S1477" t="s">
        <v>28</v>
      </c>
      <c r="T1477">
        <v>17</v>
      </c>
      <c r="U1477">
        <v>1</v>
      </c>
      <c r="V1477" t="s">
        <v>28</v>
      </c>
      <c r="W1477">
        <v>18</v>
      </c>
      <c r="X1477">
        <v>17</v>
      </c>
      <c r="Y1477">
        <v>15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e">
        <f>VLOOKUP(A1477,#REF!,4,FALSE)</f>
        <v>#REF!</v>
      </c>
      <c r="AW1477" t="e">
        <f>VLOOKUP(A1477,#REF!,5,FALSE)</f>
        <v>#REF!</v>
      </c>
      <c r="AX1477">
        <f>SUMIF(量化书目统计!A:A,H1477,量化书目统计!G:G)</f>
        <v>0</v>
      </c>
    </row>
    <row r="1478" spans="1:50" x14ac:dyDescent="0.3">
      <c r="A1478" t="s">
        <v>4613</v>
      </c>
      <c r="B1478" t="s">
        <v>539</v>
      </c>
      <c r="C1478" t="s">
        <v>117</v>
      </c>
      <c r="D1478">
        <v>4</v>
      </c>
      <c r="E1478" t="s">
        <v>2894</v>
      </c>
      <c r="F1478" s="1" t="s">
        <v>2895</v>
      </c>
      <c r="G1478" t="s">
        <v>2896</v>
      </c>
      <c r="H1478" t="e">
        <f>VLOOKUP(F1478,#REF!,2,FALSE)</f>
        <v>#REF!</v>
      </c>
      <c r="I1478" t="s">
        <v>49</v>
      </c>
      <c r="J1478" s="4">
        <v>44554</v>
      </c>
      <c r="K1478" s="4">
        <v>44574</v>
      </c>
      <c r="L1478" s="3">
        <f t="shared" si="92"/>
        <v>20</v>
      </c>
      <c r="M1478" s="4">
        <v>44614</v>
      </c>
      <c r="N1478">
        <f t="shared" si="93"/>
        <v>60</v>
      </c>
      <c r="O1478">
        <v>1</v>
      </c>
      <c r="P1478" t="e">
        <f>VLOOKUP(F1478,#REF!,3,FALSE)</f>
        <v>#REF!</v>
      </c>
      <c r="Q1478">
        <f t="shared" si="94"/>
        <v>0</v>
      </c>
      <c r="R1478" t="str">
        <f t="shared" si="95"/>
        <v/>
      </c>
      <c r="S1478" t="s">
        <v>38</v>
      </c>
      <c r="T1478">
        <v>16</v>
      </c>
      <c r="U1478">
        <v>1</v>
      </c>
      <c r="V1478" t="s">
        <v>38</v>
      </c>
      <c r="W1478">
        <v>18</v>
      </c>
      <c r="X1478">
        <v>56</v>
      </c>
      <c r="Y1478">
        <v>11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e">
        <f>VLOOKUP(A1478,#REF!,4,FALSE)</f>
        <v>#REF!</v>
      </c>
      <c r="AW1478" t="e">
        <f>VLOOKUP(A1478,#REF!,5,FALSE)</f>
        <v>#REF!</v>
      </c>
      <c r="AX1478">
        <f>SUMIF(量化书目统计!A:A,H1478,量化书目统计!G:G)</f>
        <v>0</v>
      </c>
    </row>
    <row r="1479" spans="1:50" x14ac:dyDescent="0.3">
      <c r="A1479" t="s">
        <v>4613</v>
      </c>
      <c r="B1479" t="s">
        <v>539</v>
      </c>
      <c r="C1479" t="s">
        <v>117</v>
      </c>
      <c r="D1479">
        <v>4</v>
      </c>
      <c r="E1479" t="s">
        <v>4614</v>
      </c>
      <c r="F1479" s="1" t="s">
        <v>4615</v>
      </c>
      <c r="G1479" t="s">
        <v>4616</v>
      </c>
      <c r="H1479" t="e">
        <f>VLOOKUP(F1479,#REF!,2,FALSE)</f>
        <v>#REF!</v>
      </c>
      <c r="I1479" t="s">
        <v>32</v>
      </c>
      <c r="J1479" s="4">
        <v>44490</v>
      </c>
      <c r="K1479" s="4">
        <v>44491</v>
      </c>
      <c r="L1479" s="3">
        <f t="shared" si="92"/>
        <v>1</v>
      </c>
      <c r="M1479" s="4">
        <v>44550</v>
      </c>
      <c r="N1479">
        <f t="shared" si="93"/>
        <v>60</v>
      </c>
      <c r="O1479">
        <v>1</v>
      </c>
      <c r="P1479" t="e">
        <f>VLOOKUP(F1479,#REF!,3,FALSE)</f>
        <v>#REF!</v>
      </c>
      <c r="Q1479">
        <f t="shared" si="94"/>
        <v>0</v>
      </c>
      <c r="R1479" t="str">
        <f t="shared" si="95"/>
        <v/>
      </c>
      <c r="S1479" t="s">
        <v>38</v>
      </c>
      <c r="T1479">
        <v>7</v>
      </c>
      <c r="U1479">
        <v>1</v>
      </c>
      <c r="V1479" t="s">
        <v>38</v>
      </c>
      <c r="W1479">
        <v>7</v>
      </c>
      <c r="X1479">
        <v>47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e">
        <f>VLOOKUP(A1479,#REF!,4,FALSE)</f>
        <v>#REF!</v>
      </c>
      <c r="AW1479" t="e">
        <f>VLOOKUP(A1479,#REF!,5,FALSE)</f>
        <v>#REF!</v>
      </c>
      <c r="AX1479">
        <f>SUMIF(量化书目统计!A:A,H1479,量化书目统计!G:G)</f>
        <v>0</v>
      </c>
    </row>
    <row r="1480" spans="1:50" x14ac:dyDescent="0.3">
      <c r="A1480" t="s">
        <v>4613</v>
      </c>
      <c r="B1480" t="s">
        <v>539</v>
      </c>
      <c r="C1480" t="s">
        <v>117</v>
      </c>
      <c r="D1480">
        <v>4</v>
      </c>
      <c r="E1480" t="s">
        <v>4617</v>
      </c>
      <c r="F1480" s="1" t="s">
        <v>4618</v>
      </c>
      <c r="G1480" t="s">
        <v>4619</v>
      </c>
      <c r="H1480" t="e">
        <f>VLOOKUP(F1480,#REF!,2,FALSE)</f>
        <v>#REF!</v>
      </c>
      <c r="I1480" t="s">
        <v>49</v>
      </c>
      <c r="J1480" s="4">
        <v>44528</v>
      </c>
      <c r="K1480" s="4">
        <v>44532</v>
      </c>
      <c r="L1480" s="3">
        <f t="shared" si="92"/>
        <v>4</v>
      </c>
      <c r="M1480" s="4">
        <v>44558</v>
      </c>
      <c r="N1480">
        <f t="shared" si="93"/>
        <v>30</v>
      </c>
      <c r="O1480">
        <v>1</v>
      </c>
      <c r="P1480" t="e">
        <f>VLOOKUP(F1480,#REF!,3,FALSE)</f>
        <v>#REF!</v>
      </c>
      <c r="Q1480">
        <f t="shared" si="94"/>
        <v>0</v>
      </c>
      <c r="R1480" t="str">
        <f t="shared" si="95"/>
        <v/>
      </c>
      <c r="S1480" t="s">
        <v>38</v>
      </c>
      <c r="T1480">
        <v>13</v>
      </c>
      <c r="U1480">
        <v>1</v>
      </c>
      <c r="V1480" t="s">
        <v>38</v>
      </c>
      <c r="W1480">
        <v>13</v>
      </c>
      <c r="X1480">
        <v>53</v>
      </c>
      <c r="Y1480">
        <v>5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e">
        <f>VLOOKUP(A1480,#REF!,4,FALSE)</f>
        <v>#REF!</v>
      </c>
      <c r="AW1480" t="e">
        <f>VLOOKUP(A1480,#REF!,5,FALSE)</f>
        <v>#REF!</v>
      </c>
      <c r="AX1480">
        <f>SUMIF(量化书目统计!A:A,H1480,量化书目统计!G:G)</f>
        <v>0</v>
      </c>
    </row>
    <row r="1481" spans="1:50" x14ac:dyDescent="0.3">
      <c r="A1481" t="s">
        <v>4613</v>
      </c>
      <c r="B1481" t="s">
        <v>539</v>
      </c>
      <c r="C1481" t="s">
        <v>117</v>
      </c>
      <c r="D1481">
        <v>4</v>
      </c>
      <c r="E1481" t="s">
        <v>1443</v>
      </c>
      <c r="F1481" s="1" t="s">
        <v>1444</v>
      </c>
      <c r="G1481" t="s">
        <v>1445</v>
      </c>
      <c r="H1481" t="e">
        <f>VLOOKUP(F1481,#REF!,2,FALSE)</f>
        <v>#REF!</v>
      </c>
      <c r="I1481" t="s">
        <v>231</v>
      </c>
      <c r="J1481" s="4">
        <v>44483</v>
      </c>
      <c r="K1481" s="4">
        <v>44542</v>
      </c>
      <c r="L1481" s="3">
        <f t="shared" si="92"/>
        <v>59</v>
      </c>
      <c r="M1481" s="4">
        <v>44543</v>
      </c>
      <c r="N1481">
        <f t="shared" si="93"/>
        <v>60</v>
      </c>
      <c r="O1481">
        <v>1</v>
      </c>
      <c r="P1481" t="e">
        <f>VLOOKUP(F1481,#REF!,3,FALSE)</f>
        <v>#REF!</v>
      </c>
      <c r="Q1481">
        <f t="shared" si="94"/>
        <v>0</v>
      </c>
      <c r="R1481" t="str">
        <f t="shared" si="95"/>
        <v/>
      </c>
      <c r="S1481" t="s">
        <v>38</v>
      </c>
      <c r="T1481">
        <v>6</v>
      </c>
      <c r="U1481">
        <v>1</v>
      </c>
      <c r="V1481" t="s">
        <v>38</v>
      </c>
      <c r="W1481">
        <v>15</v>
      </c>
      <c r="X1481">
        <v>46</v>
      </c>
      <c r="Y1481">
        <v>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e">
        <f>VLOOKUP(A1481,#REF!,4,FALSE)</f>
        <v>#REF!</v>
      </c>
      <c r="AW1481" t="e">
        <f>VLOOKUP(A1481,#REF!,5,FALSE)</f>
        <v>#REF!</v>
      </c>
      <c r="AX1481">
        <f>SUMIF(量化书目统计!A:A,H1481,量化书目统计!G:G)</f>
        <v>0</v>
      </c>
    </row>
    <row r="1482" spans="1:50" x14ac:dyDescent="0.3">
      <c r="A1482" t="s">
        <v>4613</v>
      </c>
      <c r="B1482" t="s">
        <v>539</v>
      </c>
      <c r="C1482" t="s">
        <v>117</v>
      </c>
      <c r="D1482">
        <v>4</v>
      </c>
      <c r="E1482" t="s">
        <v>1155</v>
      </c>
      <c r="F1482" s="1" t="s">
        <v>1156</v>
      </c>
      <c r="G1482" t="s">
        <v>1157</v>
      </c>
      <c r="H1482" t="e">
        <f>VLOOKUP(F1482,#REF!,2,FALSE)</f>
        <v>#REF!</v>
      </c>
      <c r="I1482" t="s">
        <v>49</v>
      </c>
      <c r="J1482" s="4">
        <v>44554</v>
      </c>
      <c r="K1482" s="4">
        <v>44574</v>
      </c>
      <c r="L1482" s="3">
        <f t="shared" si="92"/>
        <v>20</v>
      </c>
      <c r="M1482" s="4">
        <v>44614</v>
      </c>
      <c r="N1482">
        <f t="shared" si="93"/>
        <v>60</v>
      </c>
      <c r="O1482">
        <v>1</v>
      </c>
      <c r="P1482" t="e">
        <f>VLOOKUP(F1482,#REF!,3,FALSE)</f>
        <v>#REF!</v>
      </c>
      <c r="Q1482">
        <f t="shared" si="94"/>
        <v>0</v>
      </c>
      <c r="R1482" t="str">
        <f t="shared" si="95"/>
        <v/>
      </c>
      <c r="S1482" t="s">
        <v>38</v>
      </c>
      <c r="T1482">
        <v>16</v>
      </c>
      <c r="U1482">
        <v>1</v>
      </c>
      <c r="V1482" t="s">
        <v>38</v>
      </c>
      <c r="W1482">
        <v>18</v>
      </c>
      <c r="X1482">
        <v>56</v>
      </c>
      <c r="Y1482">
        <v>9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e">
        <f>VLOOKUP(A1482,#REF!,4,FALSE)</f>
        <v>#REF!</v>
      </c>
      <c r="AW1482" t="e">
        <f>VLOOKUP(A1482,#REF!,5,FALSE)</f>
        <v>#REF!</v>
      </c>
      <c r="AX1482">
        <f>SUMIF(量化书目统计!A:A,H1482,量化书目统计!G:G)</f>
        <v>0</v>
      </c>
    </row>
    <row r="1483" spans="1:50" x14ac:dyDescent="0.3">
      <c r="A1483" t="s">
        <v>4613</v>
      </c>
      <c r="B1483" t="s">
        <v>539</v>
      </c>
      <c r="C1483" t="s">
        <v>117</v>
      </c>
      <c r="D1483">
        <v>4</v>
      </c>
      <c r="E1483" t="s">
        <v>4620</v>
      </c>
      <c r="F1483" s="1" t="s">
        <v>4621</v>
      </c>
      <c r="G1483" t="s">
        <v>4622</v>
      </c>
      <c r="H1483" t="e">
        <f>VLOOKUP(F1483,#REF!,2,FALSE)</f>
        <v>#REF!</v>
      </c>
      <c r="I1483" t="s">
        <v>231</v>
      </c>
      <c r="J1483" s="4">
        <v>44483</v>
      </c>
      <c r="K1483" s="4">
        <v>44503</v>
      </c>
      <c r="L1483" s="3">
        <f t="shared" si="92"/>
        <v>20</v>
      </c>
      <c r="M1483" s="4">
        <v>44505</v>
      </c>
      <c r="N1483">
        <f t="shared" si="93"/>
        <v>22</v>
      </c>
      <c r="O1483">
        <v>1</v>
      </c>
      <c r="P1483" t="e">
        <f>VLOOKUP(F1483,#REF!,3,FALSE)</f>
        <v>#REF!</v>
      </c>
      <c r="Q1483">
        <f t="shared" si="94"/>
        <v>0</v>
      </c>
      <c r="R1483" t="str">
        <f t="shared" si="95"/>
        <v/>
      </c>
      <c r="S1483" t="s">
        <v>38</v>
      </c>
      <c r="T1483">
        <v>6</v>
      </c>
      <c r="U1483">
        <v>1</v>
      </c>
      <c r="V1483" t="s">
        <v>38</v>
      </c>
      <c r="W1483">
        <v>9</v>
      </c>
      <c r="X1483">
        <v>46</v>
      </c>
      <c r="Y1483">
        <v>15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e">
        <f>VLOOKUP(A1483,#REF!,4,FALSE)</f>
        <v>#REF!</v>
      </c>
      <c r="AW1483" t="e">
        <f>VLOOKUP(A1483,#REF!,5,FALSE)</f>
        <v>#REF!</v>
      </c>
      <c r="AX1483">
        <f>SUMIF(量化书目统计!A:A,H1483,量化书目统计!G:G)</f>
        <v>0</v>
      </c>
    </row>
    <row r="1484" spans="1:50" x14ac:dyDescent="0.3">
      <c r="A1484" t="s">
        <v>4613</v>
      </c>
      <c r="B1484" t="s">
        <v>539</v>
      </c>
      <c r="C1484" t="s">
        <v>117</v>
      </c>
      <c r="D1484">
        <v>4</v>
      </c>
      <c r="E1484" t="s">
        <v>1339</v>
      </c>
      <c r="F1484" s="1" t="s">
        <v>1340</v>
      </c>
      <c r="G1484" t="s">
        <v>1341</v>
      </c>
      <c r="H1484" t="e">
        <f>VLOOKUP(F1484,#REF!,2,FALSE)</f>
        <v>#REF!</v>
      </c>
      <c r="I1484" t="s">
        <v>32</v>
      </c>
      <c r="J1484" s="4">
        <v>44498</v>
      </c>
      <c r="K1484" s="4">
        <v>44574</v>
      </c>
      <c r="L1484" s="3">
        <f t="shared" si="92"/>
        <v>76</v>
      </c>
      <c r="M1484" s="4">
        <v>44558</v>
      </c>
      <c r="N1484">
        <f t="shared" si="93"/>
        <v>60</v>
      </c>
      <c r="O1484">
        <v>1</v>
      </c>
      <c r="P1484" t="e">
        <f>VLOOKUP(F1484,#REF!,3,FALSE)</f>
        <v>#REF!</v>
      </c>
      <c r="Q1484">
        <f t="shared" si="94"/>
        <v>0</v>
      </c>
      <c r="R1484" t="str">
        <f t="shared" si="95"/>
        <v/>
      </c>
      <c r="S1484" t="s">
        <v>38</v>
      </c>
      <c r="T1484">
        <v>8</v>
      </c>
      <c r="U1484">
        <v>1</v>
      </c>
      <c r="V1484" t="s">
        <v>38</v>
      </c>
      <c r="W1484">
        <v>18</v>
      </c>
      <c r="X1484">
        <v>48</v>
      </c>
      <c r="Y1484">
        <v>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e">
        <f>VLOOKUP(A1484,#REF!,4,FALSE)</f>
        <v>#REF!</v>
      </c>
      <c r="AW1484" t="e">
        <f>VLOOKUP(A1484,#REF!,5,FALSE)</f>
        <v>#REF!</v>
      </c>
      <c r="AX1484">
        <f>SUMIF(量化书目统计!A:A,H1484,量化书目统计!G:G)</f>
        <v>0</v>
      </c>
    </row>
    <row r="1485" spans="1:50" x14ac:dyDescent="0.3">
      <c r="A1485" t="s">
        <v>4613</v>
      </c>
      <c r="B1485" t="s">
        <v>539</v>
      </c>
      <c r="C1485" t="s">
        <v>117</v>
      </c>
      <c r="D1485">
        <v>4</v>
      </c>
      <c r="E1485" t="s">
        <v>674</v>
      </c>
      <c r="F1485" s="1" t="s">
        <v>675</v>
      </c>
      <c r="G1485" t="s">
        <v>676</v>
      </c>
      <c r="H1485" t="e">
        <f>VLOOKUP(F1485,#REF!,2,FALSE)</f>
        <v>#REF!</v>
      </c>
      <c r="I1485" t="s">
        <v>32</v>
      </c>
      <c r="J1485" s="4">
        <v>44483</v>
      </c>
      <c r="K1485" s="4">
        <v>44498</v>
      </c>
      <c r="L1485" s="3">
        <f t="shared" si="92"/>
        <v>15</v>
      </c>
      <c r="M1485" s="4">
        <v>44543</v>
      </c>
      <c r="N1485">
        <f t="shared" si="93"/>
        <v>60</v>
      </c>
      <c r="O1485">
        <v>1</v>
      </c>
      <c r="P1485" t="e">
        <f>VLOOKUP(F1485,#REF!,3,FALSE)</f>
        <v>#REF!</v>
      </c>
      <c r="Q1485">
        <f t="shared" si="94"/>
        <v>0</v>
      </c>
      <c r="R1485" t="str">
        <f t="shared" si="95"/>
        <v/>
      </c>
      <c r="S1485" t="s">
        <v>38</v>
      </c>
      <c r="T1485">
        <v>6</v>
      </c>
      <c r="U1485">
        <v>1</v>
      </c>
      <c r="V1485" t="s">
        <v>38</v>
      </c>
      <c r="W1485">
        <v>8</v>
      </c>
      <c r="X1485">
        <v>46</v>
      </c>
      <c r="Y1485">
        <v>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e">
        <f>VLOOKUP(A1485,#REF!,4,FALSE)</f>
        <v>#REF!</v>
      </c>
      <c r="AW1485" t="e">
        <f>VLOOKUP(A1485,#REF!,5,FALSE)</f>
        <v>#REF!</v>
      </c>
      <c r="AX1485">
        <f>SUMIF(量化书目统计!A:A,H1485,量化书目统计!G:G)</f>
        <v>0</v>
      </c>
    </row>
    <row r="1486" spans="1:50" x14ac:dyDescent="0.3">
      <c r="A1486" t="s">
        <v>4613</v>
      </c>
      <c r="B1486" t="s">
        <v>539</v>
      </c>
      <c r="C1486" t="s">
        <v>117</v>
      </c>
      <c r="D1486">
        <v>4</v>
      </c>
      <c r="E1486" t="s">
        <v>4623</v>
      </c>
      <c r="F1486" s="1" t="s">
        <v>4624</v>
      </c>
      <c r="G1486" t="s">
        <v>4625</v>
      </c>
      <c r="H1486" t="e">
        <f>VLOOKUP(F1486,#REF!,2,FALSE)</f>
        <v>#REF!</v>
      </c>
      <c r="I1486" t="s">
        <v>231</v>
      </c>
      <c r="J1486" s="4">
        <v>44542</v>
      </c>
      <c r="K1486" s="4">
        <v>44575</v>
      </c>
      <c r="L1486" s="3">
        <f t="shared" si="92"/>
        <v>33</v>
      </c>
      <c r="M1486" s="4">
        <v>44624</v>
      </c>
      <c r="N1486">
        <f t="shared" si="93"/>
        <v>82</v>
      </c>
      <c r="O1486">
        <v>1</v>
      </c>
      <c r="P1486" t="e">
        <f>VLOOKUP(F1486,#REF!,3,FALSE)</f>
        <v>#REF!</v>
      </c>
      <c r="Q1486">
        <f t="shared" si="94"/>
        <v>0</v>
      </c>
      <c r="R1486" t="str">
        <f t="shared" si="95"/>
        <v/>
      </c>
      <c r="S1486" t="s">
        <v>38</v>
      </c>
      <c r="T1486">
        <v>15</v>
      </c>
      <c r="U1486">
        <v>1</v>
      </c>
      <c r="V1486" t="s">
        <v>38</v>
      </c>
      <c r="W1486">
        <v>18</v>
      </c>
      <c r="X1486">
        <v>55</v>
      </c>
      <c r="Y1486">
        <v>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e">
        <f>VLOOKUP(A1486,#REF!,4,FALSE)</f>
        <v>#REF!</v>
      </c>
      <c r="AW1486" t="e">
        <f>VLOOKUP(A1486,#REF!,5,FALSE)</f>
        <v>#REF!</v>
      </c>
      <c r="AX1486">
        <f>SUMIF(量化书目统计!A:A,H1486,量化书目统计!G:G)</f>
        <v>0</v>
      </c>
    </row>
    <row r="1487" spans="1:50" x14ac:dyDescent="0.3">
      <c r="A1487" t="s">
        <v>4613</v>
      </c>
      <c r="B1487" t="s">
        <v>539</v>
      </c>
      <c r="C1487" t="s">
        <v>117</v>
      </c>
      <c r="D1487">
        <v>4</v>
      </c>
      <c r="E1487" t="s">
        <v>4626</v>
      </c>
      <c r="F1487" s="1" t="s">
        <v>4627</v>
      </c>
      <c r="G1487" t="s">
        <v>4628</v>
      </c>
      <c r="H1487" t="e">
        <f>VLOOKUP(F1487,#REF!,2,FALSE)</f>
        <v>#REF!</v>
      </c>
      <c r="I1487" t="s">
        <v>32</v>
      </c>
      <c r="J1487" s="4">
        <v>44483</v>
      </c>
      <c r="K1487" s="4">
        <v>44542</v>
      </c>
      <c r="L1487" s="3">
        <f t="shared" si="92"/>
        <v>59</v>
      </c>
      <c r="M1487" s="4">
        <v>44543</v>
      </c>
      <c r="N1487">
        <f t="shared" si="93"/>
        <v>60</v>
      </c>
      <c r="O1487">
        <v>1</v>
      </c>
      <c r="P1487" t="e">
        <f>VLOOKUP(F1487,#REF!,3,FALSE)</f>
        <v>#REF!</v>
      </c>
      <c r="Q1487">
        <f t="shared" si="94"/>
        <v>0</v>
      </c>
      <c r="R1487" t="str">
        <f t="shared" si="95"/>
        <v/>
      </c>
      <c r="S1487" t="s">
        <v>38</v>
      </c>
      <c r="T1487">
        <v>6</v>
      </c>
      <c r="U1487">
        <v>1</v>
      </c>
      <c r="V1487" t="s">
        <v>38</v>
      </c>
      <c r="W1487">
        <v>15</v>
      </c>
      <c r="X1487">
        <v>46</v>
      </c>
      <c r="Y1487">
        <v>5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e">
        <f>VLOOKUP(A1487,#REF!,4,FALSE)</f>
        <v>#REF!</v>
      </c>
      <c r="AW1487" t="e">
        <f>VLOOKUP(A1487,#REF!,5,FALSE)</f>
        <v>#REF!</v>
      </c>
      <c r="AX1487">
        <f>SUMIF(量化书目统计!A:A,H1487,量化书目统计!G:G)</f>
        <v>0</v>
      </c>
    </row>
    <row r="1488" spans="1:50" x14ac:dyDescent="0.3">
      <c r="A1488" t="s">
        <v>4613</v>
      </c>
      <c r="B1488" t="s">
        <v>539</v>
      </c>
      <c r="C1488" t="s">
        <v>117</v>
      </c>
      <c r="D1488">
        <v>4</v>
      </c>
      <c r="E1488" t="s">
        <v>3383</v>
      </c>
      <c r="F1488" s="1" t="s">
        <v>3384</v>
      </c>
      <c r="G1488" t="s">
        <v>3385</v>
      </c>
      <c r="H1488" t="e">
        <f>VLOOKUP(F1488,#REF!,2,FALSE)</f>
        <v>#REF!</v>
      </c>
      <c r="I1488" t="s">
        <v>49</v>
      </c>
      <c r="J1488" s="4">
        <v>44554</v>
      </c>
      <c r="K1488" s="4">
        <v>44574</v>
      </c>
      <c r="L1488" s="3">
        <f t="shared" si="92"/>
        <v>20</v>
      </c>
      <c r="M1488" s="4">
        <v>44614</v>
      </c>
      <c r="N1488">
        <f t="shared" si="93"/>
        <v>60</v>
      </c>
      <c r="O1488">
        <v>1</v>
      </c>
      <c r="P1488" t="e">
        <f>VLOOKUP(F1488,#REF!,3,FALSE)</f>
        <v>#REF!</v>
      </c>
      <c r="Q1488">
        <f t="shared" si="94"/>
        <v>0</v>
      </c>
      <c r="R1488" t="str">
        <f t="shared" si="95"/>
        <v/>
      </c>
      <c r="S1488" t="s">
        <v>38</v>
      </c>
      <c r="T1488">
        <v>16</v>
      </c>
      <c r="U1488">
        <v>1</v>
      </c>
      <c r="V1488" t="s">
        <v>38</v>
      </c>
      <c r="W1488">
        <v>18</v>
      </c>
      <c r="X1488">
        <v>56</v>
      </c>
      <c r="Y1488">
        <v>14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e">
        <f>VLOOKUP(A1488,#REF!,4,FALSE)</f>
        <v>#REF!</v>
      </c>
      <c r="AW1488" t="e">
        <f>VLOOKUP(A1488,#REF!,5,FALSE)</f>
        <v>#REF!</v>
      </c>
      <c r="AX1488">
        <f>SUMIF(量化书目统计!A:A,H1488,量化书目统计!G:G)</f>
        <v>0</v>
      </c>
    </row>
    <row r="1489" spans="1:50" x14ac:dyDescent="0.3">
      <c r="A1489" t="s">
        <v>4613</v>
      </c>
      <c r="B1489" t="s">
        <v>539</v>
      </c>
      <c r="C1489" t="s">
        <v>117</v>
      </c>
      <c r="D1489">
        <v>4</v>
      </c>
      <c r="E1489" t="s">
        <v>206</v>
      </c>
      <c r="F1489" s="1" t="s">
        <v>207</v>
      </c>
      <c r="G1489" t="s">
        <v>208</v>
      </c>
      <c r="H1489" t="e">
        <f>VLOOKUP(F1489,#REF!,2,FALSE)</f>
        <v>#REF!</v>
      </c>
      <c r="I1489" t="s">
        <v>32</v>
      </c>
      <c r="J1489" s="4">
        <v>44491</v>
      </c>
      <c r="K1489" s="4">
        <v>44528</v>
      </c>
      <c r="L1489" s="3">
        <f t="shared" si="92"/>
        <v>37</v>
      </c>
      <c r="M1489" s="4">
        <v>44531</v>
      </c>
      <c r="N1489">
        <f t="shared" si="93"/>
        <v>40</v>
      </c>
      <c r="O1489">
        <v>1</v>
      </c>
      <c r="P1489" t="e">
        <f>VLOOKUP(F1489,#REF!,3,FALSE)</f>
        <v>#REF!</v>
      </c>
      <c r="Q1489">
        <f t="shared" si="94"/>
        <v>0</v>
      </c>
      <c r="R1489" t="str">
        <f t="shared" si="95"/>
        <v/>
      </c>
      <c r="S1489" t="s">
        <v>38</v>
      </c>
      <c r="T1489">
        <v>7</v>
      </c>
      <c r="U1489">
        <v>1</v>
      </c>
      <c r="V1489" t="s">
        <v>38</v>
      </c>
      <c r="W1489">
        <v>13</v>
      </c>
      <c r="X1489">
        <v>47</v>
      </c>
      <c r="Y1489">
        <v>15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e">
        <f>VLOOKUP(A1489,#REF!,4,FALSE)</f>
        <v>#REF!</v>
      </c>
      <c r="AW1489" t="e">
        <f>VLOOKUP(A1489,#REF!,5,FALSE)</f>
        <v>#REF!</v>
      </c>
      <c r="AX1489">
        <f>SUMIF(量化书目统计!A:A,H1489,量化书目统计!G:G)</f>
        <v>0</v>
      </c>
    </row>
    <row r="1490" spans="1:50" x14ac:dyDescent="0.3">
      <c r="A1490" t="s">
        <v>4629</v>
      </c>
      <c r="B1490" t="s">
        <v>539</v>
      </c>
      <c r="C1490" t="s">
        <v>117</v>
      </c>
      <c r="D1490">
        <v>4</v>
      </c>
      <c r="E1490" t="s">
        <v>3229</v>
      </c>
      <c r="F1490" s="1" t="s">
        <v>3230</v>
      </c>
      <c r="G1490" t="s">
        <v>3231</v>
      </c>
      <c r="H1490" t="e">
        <f>VLOOKUP(F1490,#REF!,2,FALSE)</f>
        <v>#REF!</v>
      </c>
      <c r="I1490" t="s">
        <v>317</v>
      </c>
      <c r="J1490" s="4">
        <v>44136</v>
      </c>
      <c r="K1490" s="4">
        <v>44152</v>
      </c>
      <c r="L1490" s="3">
        <f t="shared" si="92"/>
        <v>16</v>
      </c>
      <c r="M1490" s="4">
        <v>44166</v>
      </c>
      <c r="N1490">
        <f t="shared" si="93"/>
        <v>30</v>
      </c>
      <c r="O1490">
        <v>1</v>
      </c>
      <c r="P1490" t="e">
        <f>VLOOKUP(F1490,#REF!,3,FALSE)</f>
        <v>#REF!</v>
      </c>
      <c r="Q1490">
        <f t="shared" si="94"/>
        <v>0</v>
      </c>
      <c r="R1490" t="str">
        <f t="shared" si="95"/>
        <v/>
      </c>
      <c r="S1490" t="s">
        <v>28</v>
      </c>
      <c r="T1490">
        <v>9</v>
      </c>
      <c r="U1490">
        <v>1</v>
      </c>
      <c r="V1490" t="s">
        <v>28</v>
      </c>
      <c r="W1490">
        <v>11</v>
      </c>
      <c r="X1490">
        <v>9</v>
      </c>
      <c r="Y1490">
        <v>15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e">
        <f>VLOOKUP(A1490,#REF!,4,FALSE)</f>
        <v>#REF!</v>
      </c>
      <c r="AW1490" t="e">
        <f>VLOOKUP(A1490,#REF!,5,FALSE)</f>
        <v>#REF!</v>
      </c>
      <c r="AX1490">
        <f>SUMIF(量化书目统计!A:A,H1490,量化书目统计!G:G)</f>
        <v>0</v>
      </c>
    </row>
    <row r="1491" spans="1:50" x14ac:dyDescent="0.3">
      <c r="A1491" t="s">
        <v>4629</v>
      </c>
      <c r="B1491" t="s">
        <v>539</v>
      </c>
      <c r="C1491" t="s">
        <v>117</v>
      </c>
      <c r="D1491">
        <v>4</v>
      </c>
      <c r="E1491" t="s">
        <v>4630</v>
      </c>
      <c r="F1491" s="1" t="s">
        <v>4631</v>
      </c>
      <c r="G1491" t="s">
        <v>4632</v>
      </c>
      <c r="H1491" t="e">
        <f>VLOOKUP(F1491,#REF!,2,FALSE)</f>
        <v>#REF!</v>
      </c>
      <c r="I1491" t="s">
        <v>42</v>
      </c>
      <c r="J1491" s="4">
        <v>44132</v>
      </c>
      <c r="K1491" s="4">
        <v>44181</v>
      </c>
      <c r="L1491" s="3">
        <f t="shared" si="92"/>
        <v>49</v>
      </c>
      <c r="M1491" s="4">
        <v>44182</v>
      </c>
      <c r="N1491">
        <f t="shared" si="93"/>
        <v>50</v>
      </c>
      <c r="O1491">
        <v>1</v>
      </c>
      <c r="P1491" t="e">
        <f>VLOOKUP(F1491,#REF!,3,FALSE)</f>
        <v>#REF!</v>
      </c>
      <c r="Q1491">
        <f t="shared" si="94"/>
        <v>0</v>
      </c>
      <c r="R1491" t="str">
        <f t="shared" si="95"/>
        <v/>
      </c>
      <c r="S1491" t="s">
        <v>28</v>
      </c>
      <c r="T1491">
        <v>8</v>
      </c>
      <c r="U1491">
        <v>1</v>
      </c>
      <c r="V1491" t="s">
        <v>28</v>
      </c>
      <c r="W1491">
        <v>15</v>
      </c>
      <c r="X1491">
        <v>8</v>
      </c>
      <c r="Y1491">
        <v>15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e">
        <f>VLOOKUP(A1491,#REF!,4,FALSE)</f>
        <v>#REF!</v>
      </c>
      <c r="AW1491" t="e">
        <f>VLOOKUP(A1491,#REF!,5,FALSE)</f>
        <v>#REF!</v>
      </c>
      <c r="AX1491">
        <f>SUMIF(量化书目统计!A:A,H1491,量化书目统计!G:G)</f>
        <v>0</v>
      </c>
    </row>
    <row r="1492" spans="1:50" x14ac:dyDescent="0.3">
      <c r="A1492" t="s">
        <v>4629</v>
      </c>
      <c r="B1492" t="s">
        <v>539</v>
      </c>
      <c r="C1492" t="s">
        <v>117</v>
      </c>
      <c r="D1492">
        <v>4</v>
      </c>
      <c r="E1492" t="s">
        <v>4633</v>
      </c>
      <c r="F1492" s="1" t="s">
        <v>4634</v>
      </c>
      <c r="G1492" t="s">
        <v>4635</v>
      </c>
      <c r="H1492" t="e">
        <f>VLOOKUP(F1492,#REF!,2,FALSE)</f>
        <v>#REF!</v>
      </c>
      <c r="I1492" t="s">
        <v>158</v>
      </c>
      <c r="J1492" s="4">
        <v>44300</v>
      </c>
      <c r="K1492" s="4">
        <v>44327</v>
      </c>
      <c r="L1492" s="3">
        <f t="shared" si="92"/>
        <v>27</v>
      </c>
      <c r="M1492" s="4">
        <v>44330</v>
      </c>
      <c r="N1492">
        <f t="shared" si="93"/>
        <v>30</v>
      </c>
      <c r="O1492">
        <v>1</v>
      </c>
      <c r="P1492" t="e">
        <f>VLOOKUP(F1492,#REF!,3,FALSE)</f>
        <v>#REF!</v>
      </c>
      <c r="Q1492">
        <f t="shared" si="94"/>
        <v>0</v>
      </c>
      <c r="R1492" t="str">
        <f t="shared" si="95"/>
        <v/>
      </c>
      <c r="S1492" t="s">
        <v>80</v>
      </c>
      <c r="T1492">
        <v>7</v>
      </c>
      <c r="U1492">
        <v>1</v>
      </c>
      <c r="V1492" t="s">
        <v>80</v>
      </c>
      <c r="W1492">
        <v>11</v>
      </c>
      <c r="X1492">
        <v>27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e">
        <f>VLOOKUP(A1492,#REF!,4,FALSE)</f>
        <v>#REF!</v>
      </c>
      <c r="AW1492" t="e">
        <f>VLOOKUP(A1492,#REF!,5,FALSE)</f>
        <v>#REF!</v>
      </c>
      <c r="AX1492">
        <f>SUMIF(量化书目统计!A:A,H1492,量化书目统计!G:G)</f>
        <v>0</v>
      </c>
    </row>
    <row r="1493" spans="1:50" x14ac:dyDescent="0.3">
      <c r="A1493" t="s">
        <v>4636</v>
      </c>
      <c r="B1493" t="s">
        <v>539</v>
      </c>
      <c r="C1493" t="s">
        <v>117</v>
      </c>
      <c r="D1493">
        <v>4</v>
      </c>
      <c r="E1493" t="s">
        <v>1799</v>
      </c>
      <c r="F1493" s="1" t="s">
        <v>2371</v>
      </c>
      <c r="G1493" t="s">
        <v>2372</v>
      </c>
      <c r="H1493" t="e">
        <f>VLOOKUP(F1493,#REF!,2,FALSE)</f>
        <v>#REF!</v>
      </c>
      <c r="I1493" t="s">
        <v>74</v>
      </c>
      <c r="J1493" s="4">
        <v>44087</v>
      </c>
      <c r="K1493" s="4">
        <v>44137</v>
      </c>
      <c r="L1493" s="3">
        <f t="shared" si="92"/>
        <v>50</v>
      </c>
      <c r="M1493" s="4">
        <v>44137</v>
      </c>
      <c r="N1493">
        <f t="shared" si="93"/>
        <v>50</v>
      </c>
      <c r="O1493">
        <v>1</v>
      </c>
      <c r="P1493" t="e">
        <f>VLOOKUP(F1493,#REF!,3,FALSE)</f>
        <v>#REF!</v>
      </c>
      <c r="Q1493">
        <f t="shared" si="94"/>
        <v>0</v>
      </c>
      <c r="R1493" t="str">
        <f t="shared" si="95"/>
        <v/>
      </c>
      <c r="S1493" t="s">
        <v>28</v>
      </c>
      <c r="T1493">
        <v>2</v>
      </c>
      <c r="U1493">
        <v>1</v>
      </c>
      <c r="V1493" t="s">
        <v>28</v>
      </c>
      <c r="W1493">
        <v>9</v>
      </c>
      <c r="X1493">
        <v>2</v>
      </c>
      <c r="Y1493">
        <v>5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e">
        <f>VLOOKUP(A1493,#REF!,4,FALSE)</f>
        <v>#REF!</v>
      </c>
      <c r="AW1493" t="e">
        <f>VLOOKUP(A1493,#REF!,5,FALSE)</f>
        <v>#REF!</v>
      </c>
      <c r="AX1493">
        <f>SUMIF(量化书目统计!A:A,H1493,量化书目统计!G:G)</f>
        <v>0</v>
      </c>
    </row>
    <row r="1494" spans="1:50" x14ac:dyDescent="0.3">
      <c r="A1494" t="s">
        <v>4636</v>
      </c>
      <c r="B1494" t="s">
        <v>539</v>
      </c>
      <c r="C1494" t="s">
        <v>117</v>
      </c>
      <c r="D1494">
        <v>4</v>
      </c>
      <c r="E1494" t="s">
        <v>2307</v>
      </c>
      <c r="F1494" s="1" t="s">
        <v>2308</v>
      </c>
      <c r="G1494" t="s">
        <v>2309</v>
      </c>
      <c r="H1494" t="e">
        <f>VLOOKUP(F1494,#REF!,2,FALSE)</f>
        <v>#REF!</v>
      </c>
      <c r="I1494" t="s">
        <v>32</v>
      </c>
      <c r="J1494" s="4">
        <v>44087</v>
      </c>
      <c r="K1494" s="4">
        <v>44137</v>
      </c>
      <c r="L1494" s="3">
        <f t="shared" si="92"/>
        <v>50</v>
      </c>
      <c r="M1494" s="4">
        <v>44147</v>
      </c>
      <c r="N1494">
        <f t="shared" si="93"/>
        <v>60</v>
      </c>
      <c r="O1494">
        <v>1</v>
      </c>
      <c r="P1494" t="e">
        <f>VLOOKUP(F1494,#REF!,3,FALSE)</f>
        <v>#REF!</v>
      </c>
      <c r="Q1494">
        <f t="shared" si="94"/>
        <v>0</v>
      </c>
      <c r="R1494" t="str">
        <f t="shared" si="95"/>
        <v/>
      </c>
      <c r="S1494" t="s">
        <v>28</v>
      </c>
      <c r="T1494">
        <v>2</v>
      </c>
      <c r="U1494">
        <v>1</v>
      </c>
      <c r="V1494" t="s">
        <v>28</v>
      </c>
      <c r="W1494">
        <v>9</v>
      </c>
      <c r="X1494">
        <v>2</v>
      </c>
      <c r="Y1494">
        <v>5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e">
        <f>VLOOKUP(A1494,#REF!,4,FALSE)</f>
        <v>#REF!</v>
      </c>
      <c r="AW1494" t="e">
        <f>VLOOKUP(A1494,#REF!,5,FALSE)</f>
        <v>#REF!</v>
      </c>
      <c r="AX1494">
        <f>SUMIF(量化书目统计!A:A,H1494,量化书目统计!G:G)</f>
        <v>0</v>
      </c>
    </row>
    <row r="1495" spans="1:50" x14ac:dyDescent="0.3">
      <c r="A1495" t="s">
        <v>4636</v>
      </c>
      <c r="B1495" t="s">
        <v>539</v>
      </c>
      <c r="C1495" t="s">
        <v>117</v>
      </c>
      <c r="D1495">
        <v>4</v>
      </c>
      <c r="E1495" t="s">
        <v>792</v>
      </c>
      <c r="F1495" s="1" t="s">
        <v>793</v>
      </c>
      <c r="G1495" t="s">
        <v>794</v>
      </c>
      <c r="H1495" t="e">
        <f>VLOOKUP(F1495,#REF!,2,FALSE)</f>
        <v>#REF!</v>
      </c>
      <c r="I1495" t="s">
        <v>32</v>
      </c>
      <c r="J1495" s="4">
        <v>44137</v>
      </c>
      <c r="K1495" s="4">
        <v>44322</v>
      </c>
      <c r="L1495" s="3">
        <f t="shared" si="92"/>
        <v>185</v>
      </c>
      <c r="M1495" s="4">
        <v>44197</v>
      </c>
      <c r="N1495">
        <f t="shared" si="93"/>
        <v>60</v>
      </c>
      <c r="O1495">
        <v>1</v>
      </c>
      <c r="P1495" t="e">
        <f>VLOOKUP(F1495,#REF!,3,FALSE)</f>
        <v>#REF!</v>
      </c>
      <c r="Q1495">
        <f t="shared" si="94"/>
        <v>0</v>
      </c>
      <c r="R1495" t="str">
        <f t="shared" si="95"/>
        <v/>
      </c>
      <c r="S1495" t="s">
        <v>28</v>
      </c>
      <c r="T1495">
        <v>9</v>
      </c>
      <c r="U1495">
        <v>1</v>
      </c>
      <c r="V1495" t="s">
        <v>80</v>
      </c>
      <c r="W1495">
        <v>10</v>
      </c>
      <c r="X1495">
        <v>9</v>
      </c>
      <c r="Y1495">
        <v>11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e">
        <f>VLOOKUP(A1495,#REF!,4,FALSE)</f>
        <v>#REF!</v>
      </c>
      <c r="AW1495" t="e">
        <f>VLOOKUP(A1495,#REF!,5,FALSE)</f>
        <v>#REF!</v>
      </c>
      <c r="AX1495">
        <f>SUMIF(量化书目统计!A:A,H1495,量化书目统计!G:G)</f>
        <v>0</v>
      </c>
    </row>
    <row r="1496" spans="1:50" x14ac:dyDescent="0.3">
      <c r="A1496" t="s">
        <v>4637</v>
      </c>
      <c r="B1496" t="s">
        <v>539</v>
      </c>
      <c r="C1496" t="s">
        <v>117</v>
      </c>
      <c r="D1496">
        <v>4</v>
      </c>
      <c r="E1496" t="s">
        <v>4638</v>
      </c>
      <c r="F1496" s="1" t="s">
        <v>4639</v>
      </c>
      <c r="G1496" t="s">
        <v>4640</v>
      </c>
      <c r="H1496" t="e">
        <f>VLOOKUP(F1496,#REF!,2,FALSE)</f>
        <v>#REF!</v>
      </c>
      <c r="I1496" t="s">
        <v>317</v>
      </c>
      <c r="J1496" s="4">
        <v>44116</v>
      </c>
      <c r="K1496" s="4">
        <v>44173</v>
      </c>
      <c r="L1496" s="3">
        <f t="shared" si="92"/>
        <v>57</v>
      </c>
      <c r="M1496" s="4">
        <v>44176</v>
      </c>
      <c r="N1496">
        <f t="shared" si="93"/>
        <v>60</v>
      </c>
      <c r="O1496">
        <v>1</v>
      </c>
      <c r="P1496" t="e">
        <f>VLOOKUP(F1496,#REF!,3,FALSE)</f>
        <v>#REF!</v>
      </c>
      <c r="Q1496">
        <f t="shared" si="94"/>
        <v>0</v>
      </c>
      <c r="R1496" t="str">
        <f t="shared" si="95"/>
        <v/>
      </c>
      <c r="S1496" t="s">
        <v>28</v>
      </c>
      <c r="T1496">
        <v>6</v>
      </c>
      <c r="U1496">
        <v>1</v>
      </c>
      <c r="V1496" t="s">
        <v>28</v>
      </c>
      <c r="W1496">
        <v>14</v>
      </c>
      <c r="X1496">
        <v>6</v>
      </c>
      <c r="Y1496">
        <v>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e">
        <f>VLOOKUP(A1496,#REF!,4,FALSE)</f>
        <v>#REF!</v>
      </c>
      <c r="AW1496" t="e">
        <f>VLOOKUP(A1496,#REF!,5,FALSE)</f>
        <v>#REF!</v>
      </c>
      <c r="AX1496">
        <f>SUMIF(量化书目统计!A:A,H1496,量化书目统计!G:G)</f>
        <v>0</v>
      </c>
    </row>
    <row r="1497" spans="1:50" x14ac:dyDescent="0.3">
      <c r="A1497" t="s">
        <v>4637</v>
      </c>
      <c r="B1497" t="s">
        <v>539</v>
      </c>
      <c r="C1497" t="s">
        <v>117</v>
      </c>
      <c r="D1497">
        <v>4</v>
      </c>
      <c r="E1497" t="s">
        <v>2782</v>
      </c>
      <c r="F1497" s="1" t="s">
        <v>2783</v>
      </c>
      <c r="G1497" t="s">
        <v>2784</v>
      </c>
      <c r="H1497" t="e">
        <f>VLOOKUP(F1497,#REF!,2,FALSE)</f>
        <v>#REF!</v>
      </c>
      <c r="I1497" t="s">
        <v>317</v>
      </c>
      <c r="J1497" s="4">
        <v>44116</v>
      </c>
      <c r="K1497" s="4">
        <v>44173</v>
      </c>
      <c r="L1497" s="3">
        <f t="shared" si="92"/>
        <v>57</v>
      </c>
      <c r="M1497" s="4">
        <v>44176</v>
      </c>
      <c r="N1497">
        <f t="shared" si="93"/>
        <v>60</v>
      </c>
      <c r="O1497">
        <v>1</v>
      </c>
      <c r="P1497" t="e">
        <f>VLOOKUP(F1497,#REF!,3,FALSE)</f>
        <v>#REF!</v>
      </c>
      <c r="Q1497">
        <f t="shared" si="94"/>
        <v>0</v>
      </c>
      <c r="R1497" t="str">
        <f t="shared" si="95"/>
        <v/>
      </c>
      <c r="S1497" t="s">
        <v>28</v>
      </c>
      <c r="T1497">
        <v>6</v>
      </c>
      <c r="U1497">
        <v>1</v>
      </c>
      <c r="V1497" t="s">
        <v>28</v>
      </c>
      <c r="W1497">
        <v>14</v>
      </c>
      <c r="X1497">
        <v>6</v>
      </c>
      <c r="Y1497">
        <v>20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 t="e">
        <f>VLOOKUP(A1497,#REF!,4,FALSE)</f>
        <v>#REF!</v>
      </c>
      <c r="AW1497" t="e">
        <f>VLOOKUP(A1497,#REF!,5,FALSE)</f>
        <v>#REF!</v>
      </c>
      <c r="AX1497">
        <f>SUMIF(量化书目统计!A:A,H1497,量化书目统计!G:G)</f>
        <v>0</v>
      </c>
    </row>
    <row r="1498" spans="1:50" x14ac:dyDescent="0.3">
      <c r="A1498" t="s">
        <v>4637</v>
      </c>
      <c r="B1498" t="s">
        <v>539</v>
      </c>
      <c r="C1498" t="s">
        <v>117</v>
      </c>
      <c r="D1498">
        <v>4</v>
      </c>
      <c r="E1498" t="s">
        <v>1636</v>
      </c>
      <c r="F1498" s="1" t="s">
        <v>1637</v>
      </c>
      <c r="G1498" t="s">
        <v>1638</v>
      </c>
      <c r="H1498" t="e">
        <f>VLOOKUP(F1498,#REF!,2,FALSE)</f>
        <v>#REF!</v>
      </c>
      <c r="I1498" t="s">
        <v>317</v>
      </c>
      <c r="J1498" s="4">
        <v>44116</v>
      </c>
      <c r="K1498" s="4">
        <v>44173</v>
      </c>
      <c r="L1498" s="3">
        <f t="shared" si="92"/>
        <v>57</v>
      </c>
      <c r="M1498" s="4">
        <v>44176</v>
      </c>
      <c r="N1498">
        <f t="shared" si="93"/>
        <v>60</v>
      </c>
      <c r="O1498">
        <v>1</v>
      </c>
      <c r="P1498" t="e">
        <f>VLOOKUP(F1498,#REF!,3,FALSE)</f>
        <v>#REF!</v>
      </c>
      <c r="Q1498">
        <f t="shared" si="94"/>
        <v>0</v>
      </c>
      <c r="R1498" t="str">
        <f t="shared" si="95"/>
        <v/>
      </c>
      <c r="S1498" t="s">
        <v>28</v>
      </c>
      <c r="T1498">
        <v>6</v>
      </c>
      <c r="U1498">
        <v>1</v>
      </c>
      <c r="V1498" t="s">
        <v>28</v>
      </c>
      <c r="W1498">
        <v>14</v>
      </c>
      <c r="X1498">
        <v>6</v>
      </c>
      <c r="Y1498">
        <v>5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e">
        <f>VLOOKUP(A1498,#REF!,4,FALSE)</f>
        <v>#REF!</v>
      </c>
      <c r="AW1498" t="e">
        <f>VLOOKUP(A1498,#REF!,5,FALSE)</f>
        <v>#REF!</v>
      </c>
      <c r="AX1498">
        <f>SUMIF(量化书目统计!A:A,H1498,量化书目统计!G:G)</f>
        <v>0</v>
      </c>
    </row>
    <row r="1499" spans="1:50" x14ac:dyDescent="0.3">
      <c r="A1499" t="s">
        <v>4637</v>
      </c>
      <c r="B1499" t="s">
        <v>539</v>
      </c>
      <c r="C1499" t="s">
        <v>117</v>
      </c>
      <c r="D1499">
        <v>4</v>
      </c>
      <c r="E1499" t="s">
        <v>623</v>
      </c>
      <c r="F1499" s="1" t="s">
        <v>624</v>
      </c>
      <c r="G1499" t="s">
        <v>625</v>
      </c>
      <c r="H1499" t="e">
        <f>VLOOKUP(F1499,#REF!,2,FALSE)</f>
        <v>#REF!</v>
      </c>
      <c r="I1499" t="s">
        <v>317</v>
      </c>
      <c r="J1499" s="4">
        <v>44116</v>
      </c>
      <c r="K1499" s="4">
        <v>44173</v>
      </c>
      <c r="L1499" s="3">
        <f t="shared" si="92"/>
        <v>57</v>
      </c>
      <c r="M1499" s="4">
        <v>44176</v>
      </c>
      <c r="N1499">
        <f t="shared" si="93"/>
        <v>60</v>
      </c>
      <c r="O1499">
        <v>1</v>
      </c>
      <c r="P1499" t="e">
        <f>VLOOKUP(F1499,#REF!,3,FALSE)</f>
        <v>#REF!</v>
      </c>
      <c r="Q1499">
        <f t="shared" si="94"/>
        <v>0</v>
      </c>
      <c r="R1499" t="str">
        <f t="shared" si="95"/>
        <v/>
      </c>
      <c r="S1499" t="s">
        <v>28</v>
      </c>
      <c r="T1499">
        <v>6</v>
      </c>
      <c r="U1499">
        <v>0</v>
      </c>
      <c r="V1499" t="s">
        <v>28</v>
      </c>
      <c r="W1499">
        <v>14</v>
      </c>
      <c r="X1499">
        <v>6</v>
      </c>
      <c r="Y1499">
        <v>14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e">
        <f>VLOOKUP(A1499,#REF!,4,FALSE)</f>
        <v>#REF!</v>
      </c>
      <c r="AW1499" t="e">
        <f>VLOOKUP(A1499,#REF!,5,FALSE)</f>
        <v>#REF!</v>
      </c>
      <c r="AX1499">
        <f>SUMIF(量化书目统计!A:A,H1499,量化书目统计!G:G)</f>
        <v>0</v>
      </c>
    </row>
    <row r="1500" spans="1:50" x14ac:dyDescent="0.3">
      <c r="A1500" t="s">
        <v>4641</v>
      </c>
      <c r="B1500" t="s">
        <v>539</v>
      </c>
      <c r="C1500" t="s">
        <v>117</v>
      </c>
      <c r="D1500">
        <v>4</v>
      </c>
      <c r="E1500" t="s">
        <v>930</v>
      </c>
      <c r="F1500" s="1" t="s">
        <v>931</v>
      </c>
      <c r="G1500" t="s">
        <v>932</v>
      </c>
      <c r="H1500" t="e">
        <f>VLOOKUP(F1500,#REF!,2,FALSE)</f>
        <v>#REF!</v>
      </c>
      <c r="I1500" t="s">
        <v>225</v>
      </c>
      <c r="J1500" s="4">
        <v>44183</v>
      </c>
      <c r="K1500" s="4">
        <v>44270</v>
      </c>
      <c r="L1500" s="3">
        <f t="shared" si="92"/>
        <v>87</v>
      </c>
      <c r="M1500" s="4">
        <v>44270</v>
      </c>
      <c r="N1500">
        <f t="shared" si="93"/>
        <v>87</v>
      </c>
      <c r="O1500">
        <v>1</v>
      </c>
      <c r="P1500" t="e">
        <f>VLOOKUP(F1500,#REF!,3,FALSE)</f>
        <v>#REF!</v>
      </c>
      <c r="Q1500">
        <f t="shared" si="94"/>
        <v>0</v>
      </c>
      <c r="R1500" t="str">
        <f t="shared" si="95"/>
        <v/>
      </c>
      <c r="S1500" t="s">
        <v>28</v>
      </c>
      <c r="T1500">
        <v>15</v>
      </c>
      <c r="U1500">
        <v>1</v>
      </c>
      <c r="V1500" t="s">
        <v>80</v>
      </c>
      <c r="W1500">
        <v>3</v>
      </c>
      <c r="X1500">
        <v>15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e">
        <f>VLOOKUP(A1500,#REF!,4,FALSE)</f>
        <v>#REF!</v>
      </c>
      <c r="AW1500" t="e">
        <f>VLOOKUP(A1500,#REF!,5,FALSE)</f>
        <v>#REF!</v>
      </c>
      <c r="AX1500">
        <f>SUMIF(量化书目统计!A:A,H1500,量化书目统计!G:G)</f>
        <v>0</v>
      </c>
    </row>
    <row r="1501" spans="1:50" x14ac:dyDescent="0.3">
      <c r="A1501" t="s">
        <v>4641</v>
      </c>
      <c r="B1501" t="s">
        <v>539</v>
      </c>
      <c r="C1501" t="s">
        <v>117</v>
      </c>
      <c r="D1501">
        <v>4</v>
      </c>
      <c r="E1501" t="s">
        <v>938</v>
      </c>
      <c r="F1501" s="1" t="s">
        <v>1411</v>
      </c>
      <c r="G1501" t="s">
        <v>1412</v>
      </c>
      <c r="H1501" t="e">
        <f>VLOOKUP(F1501,#REF!,2,FALSE)</f>
        <v>#REF!</v>
      </c>
      <c r="I1501" t="s">
        <v>65</v>
      </c>
      <c r="J1501" s="4">
        <v>44139</v>
      </c>
      <c r="K1501" s="4">
        <v>44183</v>
      </c>
      <c r="L1501" s="3">
        <f t="shared" si="92"/>
        <v>44</v>
      </c>
      <c r="M1501" s="4">
        <v>44200</v>
      </c>
      <c r="N1501">
        <f t="shared" si="93"/>
        <v>61</v>
      </c>
      <c r="O1501">
        <v>1</v>
      </c>
      <c r="P1501" t="e">
        <f>VLOOKUP(F1501,#REF!,3,FALSE)</f>
        <v>#REF!</v>
      </c>
      <c r="Q1501">
        <f t="shared" si="94"/>
        <v>0</v>
      </c>
      <c r="R1501" t="str">
        <f t="shared" si="95"/>
        <v/>
      </c>
      <c r="S1501" t="s">
        <v>28</v>
      </c>
      <c r="T1501">
        <v>9</v>
      </c>
      <c r="U1501">
        <v>1</v>
      </c>
      <c r="V1501" t="s">
        <v>28</v>
      </c>
      <c r="W1501">
        <v>15</v>
      </c>
      <c r="X1501">
        <v>9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e">
        <f>VLOOKUP(A1501,#REF!,4,FALSE)</f>
        <v>#REF!</v>
      </c>
      <c r="AW1501" t="e">
        <f>VLOOKUP(A1501,#REF!,5,FALSE)</f>
        <v>#REF!</v>
      </c>
      <c r="AX1501">
        <f>SUMIF(量化书目统计!A:A,H1501,量化书目统计!G:G)</f>
        <v>0</v>
      </c>
    </row>
    <row r="1502" spans="1:50" x14ac:dyDescent="0.3">
      <c r="A1502" t="s">
        <v>4641</v>
      </c>
      <c r="B1502" t="s">
        <v>539</v>
      </c>
      <c r="C1502" t="s">
        <v>117</v>
      </c>
      <c r="D1502">
        <v>4</v>
      </c>
      <c r="E1502" t="s">
        <v>1500</v>
      </c>
      <c r="F1502" s="1" t="s">
        <v>1501</v>
      </c>
      <c r="G1502" t="s">
        <v>1502</v>
      </c>
      <c r="H1502" t="e">
        <f>VLOOKUP(F1502,#REF!,2,FALSE)</f>
        <v>#REF!</v>
      </c>
      <c r="I1502" t="s">
        <v>158</v>
      </c>
      <c r="J1502" s="4">
        <v>44183</v>
      </c>
      <c r="K1502" s="4">
        <v>44270</v>
      </c>
      <c r="L1502" s="3">
        <f t="shared" si="92"/>
        <v>87</v>
      </c>
      <c r="M1502" s="4">
        <v>44270</v>
      </c>
      <c r="N1502">
        <f t="shared" si="93"/>
        <v>87</v>
      </c>
      <c r="O1502">
        <v>1</v>
      </c>
      <c r="P1502" t="e">
        <f>VLOOKUP(F1502,#REF!,3,FALSE)</f>
        <v>#REF!</v>
      </c>
      <c r="Q1502">
        <f t="shared" si="94"/>
        <v>0</v>
      </c>
      <c r="R1502" t="str">
        <f t="shared" si="95"/>
        <v/>
      </c>
      <c r="S1502" t="s">
        <v>28</v>
      </c>
      <c r="T1502">
        <v>15</v>
      </c>
      <c r="U1502">
        <v>1</v>
      </c>
      <c r="V1502" t="s">
        <v>80</v>
      </c>
      <c r="W1502">
        <v>3</v>
      </c>
      <c r="X1502">
        <v>15</v>
      </c>
      <c r="Y1502">
        <v>15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 t="e">
        <f>VLOOKUP(A1502,#REF!,4,FALSE)</f>
        <v>#REF!</v>
      </c>
      <c r="AW1502" t="e">
        <f>VLOOKUP(A1502,#REF!,5,FALSE)</f>
        <v>#REF!</v>
      </c>
      <c r="AX1502">
        <f>SUMIF(量化书目统计!A:A,H1502,量化书目统计!G:G)</f>
        <v>0</v>
      </c>
    </row>
    <row r="1503" spans="1:50" x14ac:dyDescent="0.3">
      <c r="A1503" t="s">
        <v>4642</v>
      </c>
      <c r="B1503" t="s">
        <v>539</v>
      </c>
      <c r="C1503" t="s">
        <v>82</v>
      </c>
      <c r="D1503">
        <v>5</v>
      </c>
      <c r="E1503" t="s">
        <v>4643</v>
      </c>
      <c r="F1503" s="1" t="s">
        <v>4644</v>
      </c>
      <c r="G1503" t="s">
        <v>4645</v>
      </c>
      <c r="H1503" t="e">
        <f>VLOOKUP(F1503,#REF!,2,FALSE)</f>
        <v>#REF!</v>
      </c>
      <c r="I1503" t="s">
        <v>158</v>
      </c>
      <c r="J1503" s="4">
        <v>44182</v>
      </c>
      <c r="K1503" s="4">
        <v>44208</v>
      </c>
      <c r="L1503" s="3">
        <f t="shared" si="92"/>
        <v>26</v>
      </c>
      <c r="M1503" s="4">
        <v>44242</v>
      </c>
      <c r="N1503">
        <f t="shared" si="93"/>
        <v>60</v>
      </c>
      <c r="O1503">
        <v>1</v>
      </c>
      <c r="P1503" t="e">
        <f>VLOOKUP(F1503,#REF!,3,FALSE)</f>
        <v>#REF!</v>
      </c>
      <c r="Q1503">
        <f t="shared" si="94"/>
        <v>0</v>
      </c>
      <c r="R1503" t="str">
        <f t="shared" si="95"/>
        <v/>
      </c>
      <c r="S1503" t="s">
        <v>28</v>
      </c>
      <c r="T1503">
        <v>15</v>
      </c>
      <c r="U1503">
        <v>1</v>
      </c>
      <c r="V1503" t="s">
        <v>28</v>
      </c>
      <c r="W1503">
        <v>18</v>
      </c>
      <c r="X1503">
        <v>15</v>
      </c>
      <c r="Y1503">
        <v>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e">
        <f>VLOOKUP(A1503,#REF!,4,FALSE)</f>
        <v>#REF!</v>
      </c>
      <c r="AW1503" t="e">
        <f>VLOOKUP(A1503,#REF!,5,FALSE)</f>
        <v>#REF!</v>
      </c>
      <c r="AX1503">
        <f>SUMIF(量化书目统计!A:A,H1503,量化书目统计!G:G)</f>
        <v>0</v>
      </c>
    </row>
    <row r="1504" spans="1:50" x14ac:dyDescent="0.3">
      <c r="A1504" t="s">
        <v>4642</v>
      </c>
      <c r="B1504" t="s">
        <v>539</v>
      </c>
      <c r="C1504" t="s">
        <v>82</v>
      </c>
      <c r="D1504">
        <v>5</v>
      </c>
      <c r="E1504" t="s">
        <v>348</v>
      </c>
      <c r="F1504" s="1" t="s">
        <v>349</v>
      </c>
      <c r="G1504" t="s">
        <v>350</v>
      </c>
      <c r="H1504" t="e">
        <f>VLOOKUP(F1504,#REF!,2,FALSE)</f>
        <v>#REF!</v>
      </c>
      <c r="I1504" t="s">
        <v>158</v>
      </c>
      <c r="J1504" s="4">
        <v>44486</v>
      </c>
      <c r="K1504" s="4">
        <v>44544</v>
      </c>
      <c r="L1504" s="3">
        <f t="shared" si="92"/>
        <v>58</v>
      </c>
      <c r="M1504" s="4">
        <v>44546</v>
      </c>
      <c r="N1504">
        <f t="shared" si="93"/>
        <v>60</v>
      </c>
      <c r="O1504">
        <v>1</v>
      </c>
      <c r="P1504" t="e">
        <f>VLOOKUP(F1504,#REF!,3,FALSE)</f>
        <v>#REF!</v>
      </c>
      <c r="Q1504">
        <f t="shared" si="94"/>
        <v>0</v>
      </c>
      <c r="R1504" t="str">
        <f t="shared" si="95"/>
        <v/>
      </c>
      <c r="S1504" t="s">
        <v>38</v>
      </c>
      <c r="T1504">
        <v>7</v>
      </c>
      <c r="U1504">
        <v>1</v>
      </c>
      <c r="V1504" t="s">
        <v>38</v>
      </c>
      <c r="W1504">
        <v>15</v>
      </c>
      <c r="X1504">
        <v>47</v>
      </c>
      <c r="Y1504">
        <v>11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e">
        <f>VLOOKUP(A1504,#REF!,4,FALSE)</f>
        <v>#REF!</v>
      </c>
      <c r="AW1504" t="e">
        <f>VLOOKUP(A1504,#REF!,5,FALSE)</f>
        <v>#REF!</v>
      </c>
      <c r="AX1504">
        <f>SUMIF(量化书目统计!A:A,H1504,量化书目统计!G:G)</f>
        <v>0</v>
      </c>
    </row>
    <row r="1505" spans="1:50" x14ac:dyDescent="0.3">
      <c r="A1505" t="s">
        <v>4642</v>
      </c>
      <c r="B1505" t="s">
        <v>539</v>
      </c>
      <c r="C1505" t="s">
        <v>82</v>
      </c>
      <c r="D1505">
        <v>5</v>
      </c>
      <c r="E1505" t="s">
        <v>4646</v>
      </c>
      <c r="F1505" s="1" t="s">
        <v>4647</v>
      </c>
      <c r="G1505" t="s">
        <v>4648</v>
      </c>
      <c r="H1505" t="e">
        <f>VLOOKUP(F1505,#REF!,2,FALSE)</f>
        <v>#REF!</v>
      </c>
      <c r="I1505" t="s">
        <v>4649</v>
      </c>
      <c r="J1505" s="4">
        <v>44151</v>
      </c>
      <c r="K1505" s="4">
        <v>44182</v>
      </c>
      <c r="L1505" s="3">
        <f t="shared" si="92"/>
        <v>31</v>
      </c>
      <c r="M1505" s="4">
        <v>44211</v>
      </c>
      <c r="N1505">
        <f t="shared" si="93"/>
        <v>60</v>
      </c>
      <c r="O1505">
        <v>1</v>
      </c>
      <c r="P1505" t="e">
        <f>VLOOKUP(F1505,#REF!,3,FALSE)</f>
        <v>#REF!</v>
      </c>
      <c r="Q1505">
        <f t="shared" si="94"/>
        <v>0</v>
      </c>
      <c r="R1505" t="str">
        <f t="shared" si="95"/>
        <v/>
      </c>
      <c r="S1505" t="s">
        <v>28</v>
      </c>
      <c r="T1505">
        <v>11</v>
      </c>
      <c r="U1505">
        <v>1</v>
      </c>
      <c r="V1505" t="s">
        <v>28</v>
      </c>
      <c r="W1505">
        <v>15</v>
      </c>
      <c r="X1505">
        <v>11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e">
        <f>VLOOKUP(A1505,#REF!,4,FALSE)</f>
        <v>#REF!</v>
      </c>
      <c r="AW1505" t="e">
        <f>VLOOKUP(A1505,#REF!,5,FALSE)</f>
        <v>#REF!</v>
      </c>
      <c r="AX1505">
        <f>SUMIF(量化书目统计!A:A,H1505,量化书目统计!G:G)</f>
        <v>0</v>
      </c>
    </row>
    <row r="1506" spans="1:50" x14ac:dyDescent="0.3">
      <c r="A1506" t="s">
        <v>4642</v>
      </c>
      <c r="B1506" t="s">
        <v>539</v>
      </c>
      <c r="C1506" t="s">
        <v>82</v>
      </c>
      <c r="D1506">
        <v>5</v>
      </c>
      <c r="E1506" t="s">
        <v>540</v>
      </c>
      <c r="F1506" s="1" t="s">
        <v>541</v>
      </c>
      <c r="G1506" t="s">
        <v>542</v>
      </c>
      <c r="H1506" t="e">
        <f>VLOOKUP(F1506,#REF!,2,FALSE)</f>
        <v>#REF!</v>
      </c>
      <c r="I1506" t="s">
        <v>158</v>
      </c>
      <c r="J1506" s="4">
        <v>44151</v>
      </c>
      <c r="K1506" s="4">
        <v>44208</v>
      </c>
      <c r="L1506" s="3">
        <f t="shared" si="92"/>
        <v>57</v>
      </c>
      <c r="M1506" s="4">
        <v>44211</v>
      </c>
      <c r="N1506">
        <f t="shared" si="93"/>
        <v>60</v>
      </c>
      <c r="O1506">
        <v>1</v>
      </c>
      <c r="P1506" t="e">
        <f>VLOOKUP(F1506,#REF!,3,FALSE)</f>
        <v>#REF!</v>
      </c>
      <c r="Q1506">
        <f t="shared" si="94"/>
        <v>0</v>
      </c>
      <c r="R1506" t="str">
        <f t="shared" si="95"/>
        <v/>
      </c>
      <c r="S1506" t="s">
        <v>28</v>
      </c>
      <c r="T1506">
        <v>11</v>
      </c>
      <c r="U1506">
        <v>1</v>
      </c>
      <c r="V1506" t="s">
        <v>28</v>
      </c>
      <c r="W1506">
        <v>18</v>
      </c>
      <c r="X1506">
        <v>11</v>
      </c>
      <c r="Y1506">
        <v>15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e">
        <f>VLOOKUP(A1506,#REF!,4,FALSE)</f>
        <v>#REF!</v>
      </c>
      <c r="AW1506" t="e">
        <f>VLOOKUP(A1506,#REF!,5,FALSE)</f>
        <v>#REF!</v>
      </c>
      <c r="AX1506">
        <f>SUMIF(量化书目统计!A:A,H1506,量化书目统计!G:G)</f>
        <v>0</v>
      </c>
    </row>
    <row r="1507" spans="1:50" x14ac:dyDescent="0.3">
      <c r="A1507" t="s">
        <v>4642</v>
      </c>
      <c r="B1507" t="s">
        <v>539</v>
      </c>
      <c r="C1507" t="s">
        <v>82</v>
      </c>
      <c r="D1507">
        <v>5</v>
      </c>
      <c r="E1507" t="s">
        <v>4650</v>
      </c>
      <c r="F1507" s="1" t="s">
        <v>4651</v>
      </c>
      <c r="G1507" t="s">
        <v>4652</v>
      </c>
      <c r="H1507" t="e">
        <f>VLOOKUP(F1507,#REF!,2,FALSE)</f>
        <v>#REF!</v>
      </c>
      <c r="I1507" t="s">
        <v>158</v>
      </c>
      <c r="J1507" s="4">
        <v>44182</v>
      </c>
      <c r="K1507" s="4">
        <v>44208</v>
      </c>
      <c r="L1507" s="3">
        <f t="shared" si="92"/>
        <v>26</v>
      </c>
      <c r="M1507" s="4">
        <v>44242</v>
      </c>
      <c r="N1507">
        <f t="shared" si="93"/>
        <v>60</v>
      </c>
      <c r="O1507">
        <v>1</v>
      </c>
      <c r="P1507" t="e">
        <f>VLOOKUP(F1507,#REF!,3,FALSE)</f>
        <v>#REF!</v>
      </c>
      <c r="Q1507">
        <f t="shared" si="94"/>
        <v>0</v>
      </c>
      <c r="R1507" t="str">
        <f t="shared" si="95"/>
        <v/>
      </c>
      <c r="S1507" t="s">
        <v>28</v>
      </c>
      <c r="T1507">
        <v>15</v>
      </c>
      <c r="U1507">
        <v>1</v>
      </c>
      <c r="V1507" t="s">
        <v>28</v>
      </c>
      <c r="W1507">
        <v>18</v>
      </c>
      <c r="X1507">
        <v>15</v>
      </c>
      <c r="Y1507">
        <v>19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 t="e">
        <f>VLOOKUP(A1507,#REF!,4,FALSE)</f>
        <v>#REF!</v>
      </c>
      <c r="AW1507" t="e">
        <f>VLOOKUP(A1507,#REF!,5,FALSE)</f>
        <v>#REF!</v>
      </c>
      <c r="AX1507">
        <f>SUMIF(量化书目统计!A:A,H1507,量化书目统计!G:G)</f>
        <v>0</v>
      </c>
    </row>
    <row r="1508" spans="1:50" x14ac:dyDescent="0.3">
      <c r="A1508" t="s">
        <v>4642</v>
      </c>
      <c r="B1508" t="s">
        <v>539</v>
      </c>
      <c r="C1508" t="s">
        <v>82</v>
      </c>
      <c r="D1508">
        <v>5</v>
      </c>
      <c r="E1508" t="s">
        <v>222</v>
      </c>
      <c r="F1508" s="1" t="s">
        <v>223</v>
      </c>
      <c r="G1508" t="s">
        <v>224</v>
      </c>
      <c r="H1508" t="e">
        <f>VLOOKUP(F1508,#REF!,2,FALSE)</f>
        <v>#REF!</v>
      </c>
      <c r="I1508" t="s">
        <v>225</v>
      </c>
      <c r="J1508" s="4">
        <v>44182</v>
      </c>
      <c r="K1508" s="4">
        <v>44208</v>
      </c>
      <c r="L1508" s="3">
        <f t="shared" si="92"/>
        <v>26</v>
      </c>
      <c r="M1508" s="4">
        <v>44242</v>
      </c>
      <c r="N1508">
        <f t="shared" si="93"/>
        <v>60</v>
      </c>
      <c r="O1508">
        <v>1</v>
      </c>
      <c r="P1508" t="e">
        <f>VLOOKUP(F1508,#REF!,3,FALSE)</f>
        <v>#REF!</v>
      </c>
      <c r="Q1508">
        <f t="shared" si="94"/>
        <v>0</v>
      </c>
      <c r="R1508" t="str">
        <f t="shared" si="95"/>
        <v/>
      </c>
      <c r="S1508" t="s">
        <v>28</v>
      </c>
      <c r="T1508">
        <v>15</v>
      </c>
      <c r="U1508">
        <v>1</v>
      </c>
      <c r="V1508" t="s">
        <v>28</v>
      </c>
      <c r="W1508">
        <v>18</v>
      </c>
      <c r="X1508">
        <v>15</v>
      </c>
      <c r="Y1508">
        <v>4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e">
        <f>VLOOKUP(A1508,#REF!,4,FALSE)</f>
        <v>#REF!</v>
      </c>
      <c r="AW1508" t="e">
        <f>VLOOKUP(A1508,#REF!,5,FALSE)</f>
        <v>#REF!</v>
      </c>
      <c r="AX1508">
        <f>SUMIF(量化书目统计!A:A,H1508,量化书目统计!G:G)</f>
        <v>0</v>
      </c>
    </row>
    <row r="1509" spans="1:50" x14ac:dyDescent="0.3">
      <c r="A1509" t="s">
        <v>4642</v>
      </c>
      <c r="B1509" t="s">
        <v>539</v>
      </c>
      <c r="C1509" t="s">
        <v>82</v>
      </c>
      <c r="D1509">
        <v>5</v>
      </c>
      <c r="E1509" t="s">
        <v>1896</v>
      </c>
      <c r="F1509" s="1" t="s">
        <v>1897</v>
      </c>
      <c r="G1509" t="s">
        <v>1898</v>
      </c>
      <c r="H1509" t="e">
        <f>VLOOKUP(F1509,#REF!,2,FALSE)</f>
        <v>#REF!</v>
      </c>
      <c r="I1509" t="s">
        <v>1417</v>
      </c>
      <c r="J1509" s="4">
        <v>44129</v>
      </c>
      <c r="K1509" s="4">
        <v>44188</v>
      </c>
      <c r="L1509" s="3">
        <f t="shared" si="92"/>
        <v>59</v>
      </c>
      <c r="M1509" s="4">
        <v>44189</v>
      </c>
      <c r="N1509">
        <f t="shared" si="93"/>
        <v>60</v>
      </c>
      <c r="O1509">
        <v>1</v>
      </c>
      <c r="P1509" t="e">
        <f>VLOOKUP(F1509,#REF!,3,FALSE)</f>
        <v>#REF!</v>
      </c>
      <c r="Q1509">
        <f t="shared" si="94"/>
        <v>0</v>
      </c>
      <c r="R1509" t="str">
        <f t="shared" si="95"/>
        <v/>
      </c>
      <c r="S1509" t="s">
        <v>28</v>
      </c>
      <c r="T1509">
        <v>8</v>
      </c>
      <c r="U1509">
        <v>2</v>
      </c>
      <c r="V1509" t="s">
        <v>28</v>
      </c>
      <c r="W1509">
        <v>16</v>
      </c>
      <c r="X1509">
        <v>8</v>
      </c>
      <c r="Y1509">
        <v>11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e">
        <f>VLOOKUP(A1509,#REF!,4,FALSE)</f>
        <v>#REF!</v>
      </c>
      <c r="AW1509" t="e">
        <f>VLOOKUP(A1509,#REF!,5,FALSE)</f>
        <v>#REF!</v>
      </c>
      <c r="AX1509">
        <f>SUMIF(量化书目统计!A:A,H1509,量化书目统计!G:G)</f>
        <v>0</v>
      </c>
    </row>
    <row r="1510" spans="1:50" x14ac:dyDescent="0.3">
      <c r="A1510" t="s">
        <v>4642</v>
      </c>
      <c r="B1510" t="s">
        <v>539</v>
      </c>
      <c r="C1510" t="s">
        <v>82</v>
      </c>
      <c r="D1510">
        <v>5</v>
      </c>
      <c r="E1510" t="s">
        <v>1896</v>
      </c>
      <c r="F1510" s="1" t="s">
        <v>1897</v>
      </c>
      <c r="G1510" t="s">
        <v>1898</v>
      </c>
      <c r="H1510" t="e">
        <f>VLOOKUP(F1510,#REF!,2,FALSE)</f>
        <v>#REF!</v>
      </c>
      <c r="I1510" t="s">
        <v>1417</v>
      </c>
      <c r="J1510" s="4">
        <v>44129</v>
      </c>
      <c r="K1510" s="4">
        <v>44129</v>
      </c>
      <c r="L1510" s="3">
        <f t="shared" si="92"/>
        <v>0</v>
      </c>
      <c r="M1510" s="4">
        <v>44189</v>
      </c>
      <c r="N1510">
        <f t="shared" si="93"/>
        <v>60</v>
      </c>
      <c r="O1510">
        <v>1</v>
      </c>
      <c r="P1510" t="e">
        <f>VLOOKUP(F1510,#REF!,3,FALSE)</f>
        <v>#REF!</v>
      </c>
      <c r="Q1510">
        <f t="shared" si="94"/>
        <v>0</v>
      </c>
      <c r="R1510" t="str">
        <f t="shared" si="95"/>
        <v/>
      </c>
      <c r="S1510" t="s">
        <v>28</v>
      </c>
      <c r="T1510">
        <v>8</v>
      </c>
      <c r="U1510">
        <v>2</v>
      </c>
      <c r="V1510" t="s">
        <v>28</v>
      </c>
      <c r="W1510">
        <v>8</v>
      </c>
      <c r="X1510">
        <v>8</v>
      </c>
      <c r="Y1510">
        <v>11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 t="e">
        <f>VLOOKUP(A1510,#REF!,4,FALSE)</f>
        <v>#REF!</v>
      </c>
      <c r="AW1510" t="e">
        <f>VLOOKUP(A1510,#REF!,5,FALSE)</f>
        <v>#REF!</v>
      </c>
      <c r="AX1510">
        <f>SUMIF(量化书目统计!A:A,H1510,量化书目统计!G:G)</f>
        <v>0</v>
      </c>
    </row>
    <row r="1511" spans="1:50" x14ac:dyDescent="0.3">
      <c r="A1511" t="s">
        <v>4642</v>
      </c>
      <c r="B1511" t="s">
        <v>539</v>
      </c>
      <c r="C1511" t="s">
        <v>82</v>
      </c>
      <c r="D1511">
        <v>5</v>
      </c>
      <c r="E1511" t="s">
        <v>4173</v>
      </c>
      <c r="F1511" s="1" t="s">
        <v>4174</v>
      </c>
      <c r="G1511" t="s">
        <v>4175</v>
      </c>
      <c r="H1511" t="e">
        <f>VLOOKUP(F1511,#REF!,2,FALSE)</f>
        <v>#REF!</v>
      </c>
      <c r="I1511" t="s">
        <v>158</v>
      </c>
      <c r="J1511" s="4">
        <v>44151</v>
      </c>
      <c r="K1511" s="4">
        <v>44182</v>
      </c>
      <c r="L1511" s="3">
        <f t="shared" si="92"/>
        <v>31</v>
      </c>
      <c r="M1511" s="4">
        <v>44211</v>
      </c>
      <c r="N1511">
        <f t="shared" si="93"/>
        <v>60</v>
      </c>
      <c r="O1511">
        <v>1</v>
      </c>
      <c r="P1511" t="e">
        <f>VLOOKUP(F1511,#REF!,3,FALSE)</f>
        <v>#REF!</v>
      </c>
      <c r="Q1511">
        <f t="shared" si="94"/>
        <v>0</v>
      </c>
      <c r="R1511" t="str">
        <f t="shared" si="95"/>
        <v/>
      </c>
      <c r="S1511" t="s">
        <v>28</v>
      </c>
      <c r="T1511">
        <v>11</v>
      </c>
      <c r="U1511">
        <v>1</v>
      </c>
      <c r="V1511" t="s">
        <v>28</v>
      </c>
      <c r="W1511">
        <v>15</v>
      </c>
      <c r="X1511">
        <v>11</v>
      </c>
      <c r="Y1511">
        <v>11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e">
        <f>VLOOKUP(A1511,#REF!,4,FALSE)</f>
        <v>#REF!</v>
      </c>
      <c r="AW1511" t="e">
        <f>VLOOKUP(A1511,#REF!,5,FALSE)</f>
        <v>#REF!</v>
      </c>
      <c r="AX1511">
        <f>SUMIF(量化书目统计!A:A,H1511,量化书目统计!G:G)</f>
        <v>0</v>
      </c>
    </row>
    <row r="1512" spans="1:50" x14ac:dyDescent="0.3">
      <c r="A1512" t="s">
        <v>4642</v>
      </c>
      <c r="B1512" t="s">
        <v>539</v>
      </c>
      <c r="C1512" t="s">
        <v>82</v>
      </c>
      <c r="D1512">
        <v>5</v>
      </c>
      <c r="E1512" t="s">
        <v>1138</v>
      </c>
      <c r="F1512" s="1" t="s">
        <v>1139</v>
      </c>
      <c r="G1512" t="s">
        <v>1140</v>
      </c>
      <c r="H1512" t="e">
        <f>VLOOKUP(F1512,#REF!,2,FALSE)</f>
        <v>#REF!</v>
      </c>
      <c r="I1512" t="s">
        <v>65</v>
      </c>
      <c r="J1512" s="4">
        <v>44125</v>
      </c>
      <c r="K1512" s="4">
        <v>44182</v>
      </c>
      <c r="L1512" s="3">
        <f t="shared" si="92"/>
        <v>57</v>
      </c>
      <c r="M1512" s="4">
        <v>44186</v>
      </c>
      <c r="N1512">
        <f t="shared" si="93"/>
        <v>61</v>
      </c>
      <c r="O1512">
        <v>1</v>
      </c>
      <c r="P1512" t="e">
        <f>VLOOKUP(F1512,#REF!,3,FALSE)</f>
        <v>#REF!</v>
      </c>
      <c r="Q1512">
        <f t="shared" si="94"/>
        <v>0</v>
      </c>
      <c r="R1512" t="str">
        <f t="shared" si="95"/>
        <v/>
      </c>
      <c r="S1512" t="s">
        <v>28</v>
      </c>
      <c r="T1512">
        <v>7</v>
      </c>
      <c r="U1512">
        <v>1</v>
      </c>
      <c r="V1512" t="s">
        <v>28</v>
      </c>
      <c r="W1512">
        <v>15</v>
      </c>
      <c r="X1512">
        <v>7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 t="e">
        <f>VLOOKUP(A1512,#REF!,4,FALSE)</f>
        <v>#REF!</v>
      </c>
      <c r="AW1512" t="e">
        <f>VLOOKUP(A1512,#REF!,5,FALSE)</f>
        <v>#REF!</v>
      </c>
      <c r="AX1512">
        <f>SUMIF(量化书目统计!A:A,H1512,量化书目统计!G:G)</f>
        <v>0</v>
      </c>
    </row>
    <row r="1513" spans="1:50" x14ac:dyDescent="0.3">
      <c r="A1513" t="s">
        <v>4653</v>
      </c>
      <c r="B1513" t="s">
        <v>539</v>
      </c>
      <c r="C1513" t="s">
        <v>117</v>
      </c>
      <c r="D1513">
        <v>4</v>
      </c>
      <c r="E1513" t="s">
        <v>736</v>
      </c>
      <c r="F1513" s="1" t="s">
        <v>737</v>
      </c>
      <c r="G1513" t="s">
        <v>738</v>
      </c>
      <c r="H1513" t="e">
        <f>VLOOKUP(F1513,#REF!,2,FALSE)</f>
        <v>#REF!</v>
      </c>
      <c r="I1513" t="s">
        <v>59</v>
      </c>
      <c r="J1513" s="4">
        <v>44621</v>
      </c>
      <c r="K1513" s="4">
        <v>44808</v>
      </c>
      <c r="L1513" s="3">
        <f t="shared" si="92"/>
        <v>187</v>
      </c>
      <c r="M1513" s="4">
        <v>44815</v>
      </c>
      <c r="N1513">
        <f t="shared" si="93"/>
        <v>194</v>
      </c>
      <c r="O1513">
        <v>1</v>
      </c>
      <c r="P1513" t="e">
        <f>VLOOKUP(F1513,#REF!,3,FALSE)</f>
        <v>#REF!</v>
      </c>
      <c r="Q1513">
        <f t="shared" si="94"/>
        <v>1</v>
      </c>
      <c r="R1513" t="str">
        <f t="shared" si="95"/>
        <v>1-工科数学分析基础</v>
      </c>
      <c r="S1513" t="s">
        <v>99</v>
      </c>
      <c r="T1513">
        <v>3</v>
      </c>
      <c r="U1513">
        <v>3</v>
      </c>
      <c r="V1513" t="s">
        <v>43</v>
      </c>
      <c r="X1513">
        <v>63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e">
        <f>VLOOKUP(A1513,#REF!,4,FALSE)</f>
        <v>#REF!</v>
      </c>
      <c r="AW1513" t="e">
        <f>VLOOKUP(A1513,#REF!,5,FALSE)</f>
        <v>#REF!</v>
      </c>
      <c r="AX1513">
        <f>SUMIF(量化书目统计!A:A,H1513,量化书目统计!G:G)</f>
        <v>0</v>
      </c>
    </row>
    <row r="1514" spans="1:50" x14ac:dyDescent="0.3">
      <c r="A1514" t="s">
        <v>4653</v>
      </c>
      <c r="B1514" t="s">
        <v>539</v>
      </c>
      <c r="C1514" t="s">
        <v>117</v>
      </c>
      <c r="D1514">
        <v>4</v>
      </c>
      <c r="E1514" t="s">
        <v>2663</v>
      </c>
      <c r="F1514" s="1" t="s">
        <v>2664</v>
      </c>
      <c r="G1514" t="s">
        <v>2665</v>
      </c>
      <c r="H1514" t="e">
        <f>VLOOKUP(F1514,#REF!,2,FALSE)</f>
        <v>#REF!</v>
      </c>
      <c r="I1514" t="s">
        <v>59</v>
      </c>
      <c r="J1514" s="4">
        <v>44298</v>
      </c>
      <c r="K1514" s="4">
        <v>44375</v>
      </c>
      <c r="L1514" s="3">
        <f t="shared" si="92"/>
        <v>77</v>
      </c>
      <c r="M1514" s="4">
        <v>44382</v>
      </c>
      <c r="N1514">
        <f t="shared" si="93"/>
        <v>84</v>
      </c>
      <c r="O1514">
        <v>1</v>
      </c>
      <c r="P1514" t="e">
        <f>VLOOKUP(F1514,#REF!,3,FALSE)</f>
        <v>#REF!</v>
      </c>
      <c r="Q1514">
        <f t="shared" si="94"/>
        <v>1</v>
      </c>
      <c r="R1514" t="str">
        <f t="shared" si="95"/>
        <v>1-微积分学教程</v>
      </c>
      <c r="S1514" t="s">
        <v>80</v>
      </c>
      <c r="T1514">
        <v>7</v>
      </c>
      <c r="U1514">
        <v>1</v>
      </c>
      <c r="V1514" t="s">
        <v>80</v>
      </c>
      <c r="W1514">
        <v>18</v>
      </c>
      <c r="X1514">
        <v>27</v>
      </c>
      <c r="Y1514">
        <v>14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e">
        <f>VLOOKUP(A1514,#REF!,4,FALSE)</f>
        <v>#REF!</v>
      </c>
      <c r="AW1514" t="e">
        <f>VLOOKUP(A1514,#REF!,5,FALSE)</f>
        <v>#REF!</v>
      </c>
      <c r="AX1514">
        <f>SUMIF(量化书目统计!A:A,H1514,量化书目统计!G:G)</f>
        <v>0</v>
      </c>
    </row>
    <row r="1515" spans="1:50" x14ac:dyDescent="0.3">
      <c r="A1515" t="s">
        <v>4653</v>
      </c>
      <c r="B1515" t="s">
        <v>539</v>
      </c>
      <c r="C1515" t="s">
        <v>117</v>
      </c>
      <c r="D1515">
        <v>4</v>
      </c>
      <c r="E1515" t="s">
        <v>736</v>
      </c>
      <c r="F1515" s="1" t="s">
        <v>4703</v>
      </c>
      <c r="G1515" t="s">
        <v>4704</v>
      </c>
      <c r="H1515" t="e">
        <f>VLOOKUP(F1515,#REF!,2,FALSE)</f>
        <v>#REF!</v>
      </c>
      <c r="I1515" t="s">
        <v>59</v>
      </c>
      <c r="J1515" s="4">
        <v>44621</v>
      </c>
      <c r="K1515" s="4">
        <v>44810</v>
      </c>
      <c r="L1515" s="3">
        <f t="shared" si="92"/>
        <v>189</v>
      </c>
      <c r="M1515" s="4">
        <v>44815</v>
      </c>
      <c r="N1515">
        <f t="shared" si="93"/>
        <v>194</v>
      </c>
      <c r="O1515">
        <v>1</v>
      </c>
      <c r="P1515" t="e">
        <f>VLOOKUP(F1515,#REF!,3,FALSE)</f>
        <v>#REF!</v>
      </c>
      <c r="Q1515">
        <f t="shared" si="94"/>
        <v>1</v>
      </c>
      <c r="R1515" t="str">
        <f t="shared" si="95"/>
        <v>1-工科数学分析基础</v>
      </c>
      <c r="S1515" t="s">
        <v>99</v>
      </c>
      <c r="T1515">
        <v>3</v>
      </c>
      <c r="U1515">
        <v>1</v>
      </c>
      <c r="V1515" t="s">
        <v>43</v>
      </c>
      <c r="X1515">
        <v>63</v>
      </c>
      <c r="Y1515">
        <v>15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e">
        <f>VLOOKUP(A1515,#REF!,4,FALSE)</f>
        <v>#REF!</v>
      </c>
      <c r="AW1515" t="e">
        <f>VLOOKUP(A1515,#REF!,5,FALSE)</f>
        <v>#REF!</v>
      </c>
      <c r="AX1515">
        <f>SUMIF(量化书目统计!A:A,H1515,量化书目统计!G:G)</f>
        <v>0</v>
      </c>
    </row>
    <row r="1516" spans="1:50" x14ac:dyDescent="0.3">
      <c r="A1516" t="s">
        <v>4653</v>
      </c>
      <c r="B1516" t="s">
        <v>539</v>
      </c>
      <c r="C1516" t="s">
        <v>117</v>
      </c>
      <c r="D1516">
        <v>4</v>
      </c>
      <c r="E1516" t="s">
        <v>4654</v>
      </c>
      <c r="F1516" s="1" t="s">
        <v>4655</v>
      </c>
      <c r="G1516" t="s">
        <v>4656</v>
      </c>
      <c r="H1516" t="e">
        <f>VLOOKUP(F1516,#REF!,2,FALSE)</f>
        <v>#REF!</v>
      </c>
      <c r="I1516" t="s">
        <v>59</v>
      </c>
      <c r="J1516" s="4">
        <v>44363</v>
      </c>
      <c r="K1516" s="4">
        <v>44371</v>
      </c>
      <c r="L1516" s="3">
        <f t="shared" si="92"/>
        <v>8</v>
      </c>
      <c r="M1516" s="4">
        <v>44424</v>
      </c>
      <c r="N1516">
        <f t="shared" si="93"/>
        <v>61</v>
      </c>
      <c r="O1516">
        <v>1</v>
      </c>
      <c r="P1516" t="e">
        <f>VLOOKUP(F1516,#REF!,3,FALSE)</f>
        <v>#REF!</v>
      </c>
      <c r="Q1516">
        <f t="shared" si="94"/>
        <v>0</v>
      </c>
      <c r="R1516" t="str">
        <f t="shared" si="95"/>
        <v/>
      </c>
      <c r="S1516" t="s">
        <v>80</v>
      </c>
      <c r="T1516">
        <v>16</v>
      </c>
      <c r="U1516">
        <v>1</v>
      </c>
      <c r="V1516" t="s">
        <v>80</v>
      </c>
      <c r="W1516">
        <v>17</v>
      </c>
      <c r="X1516">
        <v>36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e">
        <f>VLOOKUP(A1516,#REF!,4,FALSE)</f>
        <v>#REF!</v>
      </c>
      <c r="AW1516" t="e">
        <f>VLOOKUP(A1516,#REF!,5,FALSE)</f>
        <v>#REF!</v>
      </c>
      <c r="AX1516">
        <f>SUMIF(量化书目统计!A:A,H1516,量化书目统计!G:G)</f>
        <v>0</v>
      </c>
    </row>
    <row r="1517" spans="1:50" x14ac:dyDescent="0.3">
      <c r="A1517" t="s">
        <v>4653</v>
      </c>
      <c r="B1517" t="s">
        <v>539</v>
      </c>
      <c r="C1517" t="s">
        <v>117</v>
      </c>
      <c r="D1517">
        <v>4</v>
      </c>
      <c r="E1517" t="s">
        <v>4654</v>
      </c>
      <c r="F1517" s="1" t="s">
        <v>4657</v>
      </c>
      <c r="G1517" t="s">
        <v>4658</v>
      </c>
      <c r="H1517" t="e">
        <f>VLOOKUP(F1517,#REF!,2,FALSE)</f>
        <v>#REF!</v>
      </c>
      <c r="I1517" t="s">
        <v>59</v>
      </c>
      <c r="J1517" s="4">
        <v>44363</v>
      </c>
      <c r="K1517" s="4">
        <v>44363</v>
      </c>
      <c r="L1517" s="3">
        <f t="shared" si="92"/>
        <v>0</v>
      </c>
      <c r="M1517" s="4">
        <v>44424</v>
      </c>
      <c r="N1517">
        <f t="shared" si="93"/>
        <v>61</v>
      </c>
      <c r="O1517">
        <v>1</v>
      </c>
      <c r="P1517" t="e">
        <f>VLOOKUP(F1517,#REF!,3,FALSE)</f>
        <v>#REF!</v>
      </c>
      <c r="Q1517">
        <f t="shared" si="94"/>
        <v>0</v>
      </c>
      <c r="R1517" t="str">
        <f t="shared" si="95"/>
        <v/>
      </c>
      <c r="S1517" t="s">
        <v>80</v>
      </c>
      <c r="T1517">
        <v>16</v>
      </c>
      <c r="U1517">
        <v>1</v>
      </c>
      <c r="V1517" t="s">
        <v>80</v>
      </c>
      <c r="W1517">
        <v>16</v>
      </c>
      <c r="X1517">
        <v>36</v>
      </c>
      <c r="Y1517">
        <v>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e">
        <f>VLOOKUP(A1517,#REF!,4,FALSE)</f>
        <v>#REF!</v>
      </c>
      <c r="AW1517" t="e">
        <f>VLOOKUP(A1517,#REF!,5,FALSE)</f>
        <v>#REF!</v>
      </c>
      <c r="AX1517">
        <f>SUMIF(量化书目统计!A:A,H1517,量化书目统计!G:G)</f>
        <v>0</v>
      </c>
    </row>
    <row r="1518" spans="1:50" x14ac:dyDescent="0.3">
      <c r="A1518" t="s">
        <v>4653</v>
      </c>
      <c r="B1518" t="s">
        <v>539</v>
      </c>
      <c r="C1518" t="s">
        <v>117</v>
      </c>
      <c r="D1518">
        <v>4</v>
      </c>
      <c r="E1518" t="s">
        <v>4654</v>
      </c>
      <c r="F1518" s="1" t="s">
        <v>4657</v>
      </c>
      <c r="G1518" t="s">
        <v>4658</v>
      </c>
      <c r="H1518" t="e">
        <f>VLOOKUP(F1518,#REF!,2,FALSE)</f>
        <v>#REF!</v>
      </c>
      <c r="I1518" t="s">
        <v>59</v>
      </c>
      <c r="J1518" s="4">
        <v>44363</v>
      </c>
      <c r="K1518" s="4">
        <v>44371</v>
      </c>
      <c r="L1518" s="3">
        <f t="shared" si="92"/>
        <v>8</v>
      </c>
      <c r="M1518" s="4">
        <v>44424</v>
      </c>
      <c r="N1518">
        <f t="shared" si="93"/>
        <v>61</v>
      </c>
      <c r="O1518">
        <v>1</v>
      </c>
      <c r="P1518" t="e">
        <f>VLOOKUP(F1518,#REF!,3,FALSE)</f>
        <v>#REF!</v>
      </c>
      <c r="Q1518">
        <f t="shared" si="94"/>
        <v>0</v>
      </c>
      <c r="R1518" t="str">
        <f t="shared" si="95"/>
        <v/>
      </c>
      <c r="S1518" t="s">
        <v>80</v>
      </c>
      <c r="T1518">
        <v>16</v>
      </c>
      <c r="U1518">
        <v>1</v>
      </c>
      <c r="V1518" t="s">
        <v>80</v>
      </c>
      <c r="W1518">
        <v>17</v>
      </c>
      <c r="X1518">
        <v>36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e">
        <f>VLOOKUP(A1518,#REF!,4,FALSE)</f>
        <v>#REF!</v>
      </c>
      <c r="AW1518" t="e">
        <f>VLOOKUP(A1518,#REF!,5,FALSE)</f>
        <v>#REF!</v>
      </c>
      <c r="AX1518">
        <f>SUMIF(量化书目统计!A:A,H1518,量化书目统计!G:G)</f>
        <v>0</v>
      </c>
    </row>
    <row r="1519" spans="1:50" x14ac:dyDescent="0.3">
      <c r="A1519" t="s">
        <v>4653</v>
      </c>
      <c r="B1519" t="s">
        <v>539</v>
      </c>
      <c r="C1519" t="s">
        <v>117</v>
      </c>
      <c r="D1519">
        <v>4</v>
      </c>
      <c r="E1519" t="s">
        <v>1284</v>
      </c>
      <c r="F1519" s="1" t="s">
        <v>2736</v>
      </c>
      <c r="G1519" t="s">
        <v>2737</v>
      </c>
      <c r="H1519" t="e">
        <f>VLOOKUP(F1519,#REF!,2,FALSE)</f>
        <v>#REF!</v>
      </c>
      <c r="I1519" t="s">
        <v>59</v>
      </c>
      <c r="J1519" s="4">
        <v>44532</v>
      </c>
      <c r="K1519" s="4">
        <v>44574</v>
      </c>
      <c r="L1519" s="3">
        <f t="shared" si="92"/>
        <v>42</v>
      </c>
      <c r="M1519" s="4">
        <v>44592</v>
      </c>
      <c r="N1519">
        <f t="shared" si="93"/>
        <v>60</v>
      </c>
      <c r="O1519">
        <v>1</v>
      </c>
      <c r="P1519" t="e">
        <f>VLOOKUP(F1519,#REF!,3,FALSE)</f>
        <v>#REF!</v>
      </c>
      <c r="Q1519">
        <f t="shared" si="94"/>
        <v>0</v>
      </c>
      <c r="R1519" t="str">
        <f t="shared" si="95"/>
        <v/>
      </c>
      <c r="S1519" t="s">
        <v>38</v>
      </c>
      <c r="T1519">
        <v>13</v>
      </c>
      <c r="U1519">
        <v>1</v>
      </c>
      <c r="V1519" t="s">
        <v>38</v>
      </c>
      <c r="W1519">
        <v>18</v>
      </c>
      <c r="X1519">
        <v>53</v>
      </c>
      <c r="Y1519">
        <v>11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e">
        <f>VLOOKUP(A1519,#REF!,4,FALSE)</f>
        <v>#REF!</v>
      </c>
      <c r="AW1519" t="e">
        <f>VLOOKUP(A1519,#REF!,5,FALSE)</f>
        <v>#REF!</v>
      </c>
      <c r="AX1519">
        <f>SUMIF(量化书目统计!A:A,H1519,量化书目统计!G:G)</f>
        <v>0</v>
      </c>
    </row>
    <row r="1520" spans="1:50" x14ac:dyDescent="0.3">
      <c r="A1520" t="s">
        <v>4653</v>
      </c>
      <c r="B1520" t="s">
        <v>539</v>
      </c>
      <c r="C1520" t="s">
        <v>117</v>
      </c>
      <c r="D1520">
        <v>4</v>
      </c>
      <c r="E1520" t="s">
        <v>1089</v>
      </c>
      <c r="F1520" s="1" t="s">
        <v>4659</v>
      </c>
      <c r="G1520" t="s">
        <v>1091</v>
      </c>
      <c r="H1520" t="e">
        <f>VLOOKUP(F1520,#REF!,2,FALSE)</f>
        <v>#REF!</v>
      </c>
      <c r="I1520" t="s">
        <v>59</v>
      </c>
      <c r="J1520" s="4">
        <v>44614</v>
      </c>
      <c r="K1520" s="4">
        <v>44808</v>
      </c>
      <c r="L1520" s="3">
        <f t="shared" si="92"/>
        <v>194</v>
      </c>
      <c r="M1520" s="4">
        <v>44815</v>
      </c>
      <c r="N1520">
        <f t="shared" si="93"/>
        <v>201</v>
      </c>
      <c r="O1520">
        <v>1</v>
      </c>
      <c r="P1520" t="e">
        <f>VLOOKUP(F1520,#REF!,3,FALSE)</f>
        <v>#REF!</v>
      </c>
      <c r="Q1520">
        <f t="shared" si="94"/>
        <v>3</v>
      </c>
      <c r="R1520" t="str">
        <f t="shared" si="95"/>
        <v>3-线性代数</v>
      </c>
      <c r="S1520" t="s">
        <v>99</v>
      </c>
      <c r="T1520">
        <v>2</v>
      </c>
      <c r="U1520">
        <v>3</v>
      </c>
      <c r="V1520" t="s">
        <v>43</v>
      </c>
      <c r="X1520">
        <v>62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e">
        <f>VLOOKUP(A1520,#REF!,4,FALSE)</f>
        <v>#REF!</v>
      </c>
      <c r="AW1520" t="e">
        <f>VLOOKUP(A1520,#REF!,5,FALSE)</f>
        <v>#REF!</v>
      </c>
      <c r="AX1520">
        <f>SUMIF(量化书目统计!A:A,H1520,量化书目统计!G:G)</f>
        <v>0</v>
      </c>
    </row>
    <row r="1521" spans="1:50" x14ac:dyDescent="0.3">
      <c r="A1521" t="s">
        <v>4653</v>
      </c>
      <c r="B1521" t="s">
        <v>539</v>
      </c>
      <c r="C1521" t="s">
        <v>117</v>
      </c>
      <c r="D1521">
        <v>4</v>
      </c>
      <c r="E1521" t="s">
        <v>1089</v>
      </c>
      <c r="F1521" s="1" t="s">
        <v>2598</v>
      </c>
      <c r="G1521" t="s">
        <v>1091</v>
      </c>
      <c r="H1521" t="e">
        <f>VLOOKUP(F1521,#REF!,2,FALSE)</f>
        <v>#REF!</v>
      </c>
      <c r="I1521" t="s">
        <v>59</v>
      </c>
      <c r="J1521" s="4">
        <v>44264</v>
      </c>
      <c r="K1521" s="4">
        <v>44375</v>
      </c>
      <c r="L1521" s="3">
        <f t="shared" si="92"/>
        <v>111</v>
      </c>
      <c r="M1521" s="4">
        <v>44382</v>
      </c>
      <c r="N1521">
        <f t="shared" si="93"/>
        <v>118</v>
      </c>
      <c r="O1521">
        <v>1</v>
      </c>
      <c r="P1521" t="e">
        <f>VLOOKUP(F1521,#REF!,3,FALSE)</f>
        <v>#REF!</v>
      </c>
      <c r="Q1521">
        <f t="shared" si="94"/>
        <v>3</v>
      </c>
      <c r="R1521" t="str">
        <f t="shared" si="95"/>
        <v>3-线性代数</v>
      </c>
      <c r="S1521" t="s">
        <v>80</v>
      </c>
      <c r="T1521">
        <v>2</v>
      </c>
      <c r="U1521">
        <v>3</v>
      </c>
      <c r="V1521" t="s">
        <v>80</v>
      </c>
      <c r="W1521">
        <v>18</v>
      </c>
      <c r="X1521">
        <v>22</v>
      </c>
      <c r="Y1521">
        <v>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e">
        <f>VLOOKUP(A1521,#REF!,4,FALSE)</f>
        <v>#REF!</v>
      </c>
      <c r="AW1521" t="e">
        <f>VLOOKUP(A1521,#REF!,5,FALSE)</f>
        <v>#REF!</v>
      </c>
      <c r="AX1521">
        <f>SUMIF(量化书目统计!A:A,H1521,量化书目统计!G:G)</f>
        <v>0</v>
      </c>
    </row>
    <row r="1522" spans="1:50" x14ac:dyDescent="0.3">
      <c r="A1522" t="s">
        <v>4653</v>
      </c>
      <c r="B1522" t="s">
        <v>539</v>
      </c>
      <c r="C1522" t="s">
        <v>117</v>
      </c>
      <c r="D1522">
        <v>4</v>
      </c>
      <c r="E1522" t="s">
        <v>1089</v>
      </c>
      <c r="F1522" s="1" t="s">
        <v>1090</v>
      </c>
      <c r="G1522" t="s">
        <v>1091</v>
      </c>
      <c r="H1522" t="e">
        <f>VLOOKUP(F1522,#REF!,2,FALSE)</f>
        <v>#REF!</v>
      </c>
      <c r="I1522" t="s">
        <v>59</v>
      </c>
      <c r="J1522" s="4">
        <v>44479</v>
      </c>
      <c r="K1522" s="4">
        <v>44575</v>
      </c>
      <c r="L1522" s="3">
        <f t="shared" si="92"/>
        <v>96</v>
      </c>
      <c r="M1522" s="4">
        <v>44624</v>
      </c>
      <c r="N1522">
        <f t="shared" si="93"/>
        <v>145</v>
      </c>
      <c r="O1522">
        <v>1</v>
      </c>
      <c r="P1522" t="e">
        <f>VLOOKUP(F1522,#REF!,3,FALSE)</f>
        <v>#REF!</v>
      </c>
      <c r="Q1522">
        <f t="shared" si="94"/>
        <v>3</v>
      </c>
      <c r="R1522" t="str">
        <f t="shared" si="95"/>
        <v>3-线性代数</v>
      </c>
      <c r="S1522" t="s">
        <v>38</v>
      </c>
      <c r="T1522">
        <v>6</v>
      </c>
      <c r="U1522">
        <v>3</v>
      </c>
      <c r="V1522" t="s">
        <v>38</v>
      </c>
      <c r="W1522">
        <v>18</v>
      </c>
      <c r="X1522">
        <v>46</v>
      </c>
      <c r="Y1522">
        <v>11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e">
        <f>VLOOKUP(A1522,#REF!,4,FALSE)</f>
        <v>#REF!</v>
      </c>
      <c r="AW1522" t="e">
        <f>VLOOKUP(A1522,#REF!,5,FALSE)</f>
        <v>#REF!</v>
      </c>
      <c r="AX1522">
        <f>SUMIF(量化书目统计!A:A,H1522,量化书目统计!G:G)</f>
        <v>0</v>
      </c>
    </row>
    <row r="1523" spans="1:50" x14ac:dyDescent="0.3">
      <c r="A1523" t="s">
        <v>4653</v>
      </c>
      <c r="B1523" t="s">
        <v>539</v>
      </c>
      <c r="C1523" t="s">
        <v>117</v>
      </c>
      <c r="D1523">
        <v>4</v>
      </c>
      <c r="E1523" t="s">
        <v>4660</v>
      </c>
      <c r="F1523" s="1" t="s">
        <v>4661</v>
      </c>
      <c r="G1523" t="s">
        <v>4662</v>
      </c>
      <c r="H1523" t="e">
        <f>VLOOKUP(F1523,#REF!,2,FALSE)</f>
        <v>#REF!</v>
      </c>
      <c r="I1523" t="s">
        <v>317</v>
      </c>
      <c r="J1523" s="4">
        <v>44297</v>
      </c>
      <c r="K1523" s="4">
        <v>44371</v>
      </c>
      <c r="L1523" s="3">
        <f t="shared" si="92"/>
        <v>74</v>
      </c>
      <c r="M1523" s="4">
        <v>44382</v>
      </c>
      <c r="N1523">
        <f t="shared" si="93"/>
        <v>85</v>
      </c>
      <c r="O1523">
        <v>1</v>
      </c>
      <c r="P1523" t="e">
        <f>VLOOKUP(F1523,#REF!,3,FALSE)</f>
        <v>#REF!</v>
      </c>
      <c r="Q1523">
        <f t="shared" si="94"/>
        <v>0</v>
      </c>
      <c r="R1523" t="str">
        <f t="shared" si="95"/>
        <v/>
      </c>
      <c r="S1523" t="s">
        <v>80</v>
      </c>
      <c r="T1523">
        <v>6</v>
      </c>
      <c r="U1523">
        <v>1</v>
      </c>
      <c r="V1523" t="s">
        <v>80</v>
      </c>
      <c r="W1523">
        <v>17</v>
      </c>
      <c r="X1523">
        <v>26</v>
      </c>
      <c r="Y1523">
        <v>11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e">
        <f>VLOOKUP(A1523,#REF!,4,FALSE)</f>
        <v>#REF!</v>
      </c>
      <c r="AW1523" t="e">
        <f>VLOOKUP(A1523,#REF!,5,FALSE)</f>
        <v>#REF!</v>
      </c>
      <c r="AX1523">
        <f>SUMIF(量化书目统计!A:A,H1523,量化书目统计!G:G)</f>
        <v>0</v>
      </c>
    </row>
    <row r="1524" spans="1:50" x14ac:dyDescent="0.3">
      <c r="A1524" t="s">
        <v>4653</v>
      </c>
      <c r="B1524" t="s">
        <v>539</v>
      </c>
      <c r="C1524" t="s">
        <v>117</v>
      </c>
      <c r="D1524">
        <v>4</v>
      </c>
      <c r="E1524" t="s">
        <v>309</v>
      </c>
      <c r="F1524" s="1" t="s">
        <v>4663</v>
      </c>
      <c r="G1524" t="s">
        <v>4664</v>
      </c>
      <c r="H1524" t="e">
        <f>VLOOKUP(F1524,#REF!,2,FALSE)</f>
        <v>#REF!</v>
      </c>
      <c r="I1524" t="s">
        <v>59</v>
      </c>
      <c r="J1524" s="4">
        <v>44332</v>
      </c>
      <c r="K1524" s="4">
        <v>44371</v>
      </c>
      <c r="L1524" s="3">
        <f t="shared" si="92"/>
        <v>39</v>
      </c>
      <c r="M1524" s="4">
        <v>44392</v>
      </c>
      <c r="N1524">
        <f t="shared" si="93"/>
        <v>60</v>
      </c>
      <c r="O1524">
        <v>1</v>
      </c>
      <c r="P1524" t="e">
        <f>VLOOKUP(F1524,#REF!,3,FALSE)</f>
        <v>#REF!</v>
      </c>
      <c r="Q1524">
        <f t="shared" si="94"/>
        <v>0</v>
      </c>
      <c r="R1524" t="str">
        <f t="shared" si="95"/>
        <v/>
      </c>
      <c r="S1524" t="s">
        <v>80</v>
      </c>
      <c r="T1524">
        <v>11</v>
      </c>
      <c r="U1524">
        <v>1</v>
      </c>
      <c r="V1524" t="s">
        <v>80</v>
      </c>
      <c r="W1524">
        <v>17</v>
      </c>
      <c r="X1524">
        <v>31</v>
      </c>
      <c r="Y1524">
        <v>11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e">
        <f>VLOOKUP(A1524,#REF!,4,FALSE)</f>
        <v>#REF!</v>
      </c>
      <c r="AW1524" t="e">
        <f>VLOOKUP(A1524,#REF!,5,FALSE)</f>
        <v>#REF!</v>
      </c>
      <c r="AX1524">
        <f>SUMIF(量化书目统计!A:A,H1524,量化书目统计!G:G)</f>
        <v>0</v>
      </c>
    </row>
    <row r="1525" spans="1:50" x14ac:dyDescent="0.3">
      <c r="A1525" t="s">
        <v>4653</v>
      </c>
      <c r="B1525" t="s">
        <v>539</v>
      </c>
      <c r="C1525" t="s">
        <v>117</v>
      </c>
      <c r="D1525">
        <v>4</v>
      </c>
      <c r="E1525" t="s">
        <v>4089</v>
      </c>
      <c r="F1525" s="1" t="s">
        <v>4665</v>
      </c>
      <c r="G1525" t="s">
        <v>4091</v>
      </c>
      <c r="H1525" t="e">
        <f>VLOOKUP(F1525,#REF!,2,FALSE)</f>
        <v>#REF!</v>
      </c>
      <c r="I1525" t="s">
        <v>59</v>
      </c>
      <c r="J1525" s="4">
        <v>44264</v>
      </c>
      <c r="K1525" s="4">
        <v>44298</v>
      </c>
      <c r="L1525" s="3">
        <f t="shared" si="92"/>
        <v>34</v>
      </c>
      <c r="M1525" s="4">
        <v>44326</v>
      </c>
      <c r="N1525">
        <f t="shared" si="93"/>
        <v>62</v>
      </c>
      <c r="O1525">
        <v>1</v>
      </c>
      <c r="P1525" t="e">
        <f>VLOOKUP(F1525,#REF!,3,FALSE)</f>
        <v>#REF!</v>
      </c>
      <c r="Q1525">
        <f t="shared" si="94"/>
        <v>3</v>
      </c>
      <c r="R1525" t="str">
        <f t="shared" si="95"/>
        <v>3-线性代数简明教程</v>
      </c>
      <c r="S1525" t="s">
        <v>80</v>
      </c>
      <c r="T1525">
        <v>2</v>
      </c>
      <c r="U1525">
        <v>3</v>
      </c>
      <c r="V1525" t="s">
        <v>80</v>
      </c>
      <c r="W1525">
        <v>7</v>
      </c>
      <c r="X1525">
        <v>22</v>
      </c>
      <c r="Y1525">
        <v>11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 t="e">
        <f>VLOOKUP(A1525,#REF!,4,FALSE)</f>
        <v>#REF!</v>
      </c>
      <c r="AW1525" t="e">
        <f>VLOOKUP(A1525,#REF!,5,FALSE)</f>
        <v>#REF!</v>
      </c>
      <c r="AX1525">
        <f>SUMIF(量化书目统计!A:A,H1525,量化书目统计!G:G)</f>
        <v>0</v>
      </c>
    </row>
    <row r="1526" spans="1:50" x14ac:dyDescent="0.3">
      <c r="A1526" t="s">
        <v>4653</v>
      </c>
      <c r="B1526" t="s">
        <v>539</v>
      </c>
      <c r="C1526" t="s">
        <v>117</v>
      </c>
      <c r="D1526">
        <v>4</v>
      </c>
      <c r="E1526" t="s">
        <v>4089</v>
      </c>
      <c r="F1526" s="1" t="s">
        <v>4665</v>
      </c>
      <c r="G1526" t="s">
        <v>4091</v>
      </c>
      <c r="H1526" t="e">
        <f>VLOOKUP(F1526,#REF!,2,FALSE)</f>
        <v>#REF!</v>
      </c>
      <c r="I1526" t="s">
        <v>59</v>
      </c>
      <c r="J1526" s="4">
        <v>44363</v>
      </c>
      <c r="K1526" s="4">
        <v>44363</v>
      </c>
      <c r="L1526" s="3">
        <f t="shared" si="92"/>
        <v>0</v>
      </c>
      <c r="M1526" s="4">
        <v>44424</v>
      </c>
      <c r="N1526">
        <f t="shared" si="93"/>
        <v>61</v>
      </c>
      <c r="O1526">
        <v>1</v>
      </c>
      <c r="P1526" t="e">
        <f>VLOOKUP(F1526,#REF!,3,FALSE)</f>
        <v>#REF!</v>
      </c>
      <c r="Q1526">
        <f t="shared" si="94"/>
        <v>3</v>
      </c>
      <c r="R1526" t="str">
        <f t="shared" si="95"/>
        <v>3-线性代数简明教程</v>
      </c>
      <c r="S1526" t="s">
        <v>80</v>
      </c>
      <c r="T1526">
        <v>16</v>
      </c>
      <c r="U1526">
        <v>3</v>
      </c>
      <c r="V1526" t="s">
        <v>80</v>
      </c>
      <c r="W1526">
        <v>16</v>
      </c>
      <c r="X1526">
        <v>36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e">
        <f>VLOOKUP(A1526,#REF!,4,FALSE)</f>
        <v>#REF!</v>
      </c>
      <c r="AW1526" t="e">
        <f>VLOOKUP(A1526,#REF!,5,FALSE)</f>
        <v>#REF!</v>
      </c>
      <c r="AX1526">
        <f>SUMIF(量化书目统计!A:A,H1526,量化书目统计!G:G)</f>
        <v>0</v>
      </c>
    </row>
    <row r="1527" spans="1:50" x14ac:dyDescent="0.3">
      <c r="A1527" t="s">
        <v>4653</v>
      </c>
      <c r="B1527" t="s">
        <v>539</v>
      </c>
      <c r="C1527" t="s">
        <v>117</v>
      </c>
      <c r="D1527">
        <v>4</v>
      </c>
      <c r="E1527" t="s">
        <v>4089</v>
      </c>
      <c r="F1527" s="1" t="s">
        <v>4665</v>
      </c>
      <c r="G1527" t="s">
        <v>4091</v>
      </c>
      <c r="H1527" t="e">
        <f>VLOOKUP(F1527,#REF!,2,FALSE)</f>
        <v>#REF!</v>
      </c>
      <c r="I1527" t="s">
        <v>59</v>
      </c>
      <c r="J1527" s="4">
        <v>44363</v>
      </c>
      <c r="K1527" s="4">
        <v>44375</v>
      </c>
      <c r="L1527" s="3">
        <f t="shared" si="92"/>
        <v>12</v>
      </c>
      <c r="M1527" s="4">
        <v>44424</v>
      </c>
      <c r="N1527">
        <f t="shared" si="93"/>
        <v>61</v>
      </c>
      <c r="O1527">
        <v>1</v>
      </c>
      <c r="P1527" t="e">
        <f>VLOOKUP(F1527,#REF!,3,FALSE)</f>
        <v>#REF!</v>
      </c>
      <c r="Q1527">
        <f t="shared" si="94"/>
        <v>3</v>
      </c>
      <c r="R1527" t="str">
        <f t="shared" si="95"/>
        <v>3-线性代数简明教程</v>
      </c>
      <c r="S1527" t="s">
        <v>80</v>
      </c>
      <c r="T1527">
        <v>16</v>
      </c>
      <c r="U1527">
        <v>3</v>
      </c>
      <c r="V1527" t="s">
        <v>80</v>
      </c>
      <c r="W1527">
        <v>18</v>
      </c>
      <c r="X1527">
        <v>36</v>
      </c>
      <c r="Y1527">
        <v>14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e">
        <f>VLOOKUP(A1527,#REF!,4,FALSE)</f>
        <v>#REF!</v>
      </c>
      <c r="AW1527" t="e">
        <f>VLOOKUP(A1527,#REF!,5,FALSE)</f>
        <v>#REF!</v>
      </c>
      <c r="AX1527">
        <f>SUMIF(量化书目统计!A:A,H1527,量化书目统计!G:G)</f>
        <v>0</v>
      </c>
    </row>
    <row r="1528" spans="1:50" x14ac:dyDescent="0.3">
      <c r="A1528" t="s">
        <v>4653</v>
      </c>
      <c r="B1528" t="s">
        <v>539</v>
      </c>
      <c r="C1528" t="s">
        <v>117</v>
      </c>
      <c r="D1528">
        <v>4</v>
      </c>
      <c r="E1528" t="s">
        <v>1284</v>
      </c>
      <c r="F1528" s="1" t="s">
        <v>4666</v>
      </c>
      <c r="G1528" t="s">
        <v>4667</v>
      </c>
      <c r="H1528" t="e">
        <f>VLOOKUP(F1528,#REF!,2,FALSE)</f>
        <v>#REF!</v>
      </c>
      <c r="I1528" t="s">
        <v>59</v>
      </c>
      <c r="J1528" s="4">
        <v>44371</v>
      </c>
      <c r="K1528" s="4">
        <v>44375</v>
      </c>
      <c r="L1528" s="3">
        <f t="shared" si="92"/>
        <v>4</v>
      </c>
      <c r="M1528" s="4">
        <v>44431</v>
      </c>
      <c r="N1528">
        <f t="shared" si="93"/>
        <v>60</v>
      </c>
      <c r="O1528">
        <v>1</v>
      </c>
      <c r="P1528" t="e">
        <f>VLOOKUP(F1528,#REF!,3,FALSE)</f>
        <v>#REF!</v>
      </c>
      <c r="Q1528">
        <f t="shared" si="94"/>
        <v>0</v>
      </c>
      <c r="R1528" t="str">
        <f t="shared" si="95"/>
        <v/>
      </c>
      <c r="S1528" t="s">
        <v>80</v>
      </c>
      <c r="T1528">
        <v>17</v>
      </c>
      <c r="U1528">
        <v>1</v>
      </c>
      <c r="V1528" t="s">
        <v>80</v>
      </c>
      <c r="W1528">
        <v>18</v>
      </c>
      <c r="X1528">
        <v>37</v>
      </c>
      <c r="Y1528">
        <v>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e">
        <f>VLOOKUP(A1528,#REF!,4,FALSE)</f>
        <v>#REF!</v>
      </c>
      <c r="AW1528" t="e">
        <f>VLOOKUP(A1528,#REF!,5,FALSE)</f>
        <v>#REF!</v>
      </c>
      <c r="AX1528">
        <f>SUMIF(量化书目统计!A:A,H1528,量化书目统计!G:G)</f>
        <v>0</v>
      </c>
    </row>
    <row r="1529" spans="1:50" x14ac:dyDescent="0.3">
      <c r="A1529" t="s">
        <v>4653</v>
      </c>
      <c r="B1529" t="s">
        <v>539</v>
      </c>
      <c r="C1529" t="s">
        <v>117</v>
      </c>
      <c r="D1529">
        <v>4</v>
      </c>
      <c r="E1529" t="s">
        <v>4668</v>
      </c>
      <c r="F1529" s="1" t="s">
        <v>4669</v>
      </c>
      <c r="G1529" t="s">
        <v>4670</v>
      </c>
      <c r="H1529" t="e">
        <f>VLOOKUP(F1529,#REF!,2,FALSE)</f>
        <v>#REF!</v>
      </c>
      <c r="I1529" t="s">
        <v>59</v>
      </c>
      <c r="J1529" s="4">
        <v>44371</v>
      </c>
      <c r="K1529" s="4">
        <v>44375</v>
      </c>
      <c r="L1529" s="3">
        <f t="shared" si="92"/>
        <v>4</v>
      </c>
      <c r="M1529" s="4">
        <v>44431</v>
      </c>
      <c r="N1529">
        <f t="shared" si="93"/>
        <v>60</v>
      </c>
      <c r="O1529">
        <v>1</v>
      </c>
      <c r="P1529" t="e">
        <f>VLOOKUP(F1529,#REF!,3,FALSE)</f>
        <v>#REF!</v>
      </c>
      <c r="Q1529">
        <f t="shared" si="94"/>
        <v>0</v>
      </c>
      <c r="R1529" t="str">
        <f t="shared" si="95"/>
        <v/>
      </c>
      <c r="S1529" t="s">
        <v>80</v>
      </c>
      <c r="T1529">
        <v>17</v>
      </c>
      <c r="U1529">
        <v>1</v>
      </c>
      <c r="V1529" t="s">
        <v>80</v>
      </c>
      <c r="W1529">
        <v>18</v>
      </c>
      <c r="X1529">
        <v>37</v>
      </c>
      <c r="Y1529">
        <v>4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e">
        <f>VLOOKUP(A1529,#REF!,4,FALSE)</f>
        <v>#REF!</v>
      </c>
      <c r="AW1529" t="e">
        <f>VLOOKUP(A1529,#REF!,5,FALSE)</f>
        <v>#REF!</v>
      </c>
      <c r="AX1529">
        <f>SUMIF(量化书目统计!A:A,H1529,量化书目统计!G:G)</f>
        <v>0</v>
      </c>
    </row>
    <row r="1530" spans="1:50" x14ac:dyDescent="0.3">
      <c r="A1530" t="s">
        <v>4653</v>
      </c>
      <c r="B1530" t="s">
        <v>539</v>
      </c>
      <c r="C1530" t="s">
        <v>117</v>
      </c>
      <c r="D1530">
        <v>4</v>
      </c>
      <c r="E1530" t="s">
        <v>2517</v>
      </c>
      <c r="F1530" s="1" t="s">
        <v>2518</v>
      </c>
      <c r="G1530" t="s">
        <v>2519</v>
      </c>
      <c r="H1530" t="e">
        <f>VLOOKUP(F1530,#REF!,2,FALSE)</f>
        <v>#REF!</v>
      </c>
      <c r="I1530" t="s">
        <v>1417</v>
      </c>
      <c r="J1530" s="4">
        <v>44100</v>
      </c>
      <c r="K1530" s="4">
        <v>44142</v>
      </c>
      <c r="L1530" s="3">
        <f t="shared" si="92"/>
        <v>42</v>
      </c>
      <c r="M1530" s="4">
        <v>44160</v>
      </c>
      <c r="N1530">
        <f t="shared" si="93"/>
        <v>60</v>
      </c>
      <c r="O1530">
        <v>1</v>
      </c>
      <c r="P1530" t="e">
        <f>VLOOKUP(F1530,#REF!,3,FALSE)</f>
        <v>#REF!</v>
      </c>
      <c r="Q1530">
        <f t="shared" si="94"/>
        <v>0</v>
      </c>
      <c r="R1530" t="str">
        <f t="shared" si="95"/>
        <v/>
      </c>
      <c r="S1530" t="s">
        <v>28</v>
      </c>
      <c r="T1530">
        <v>3</v>
      </c>
      <c r="U1530">
        <v>1</v>
      </c>
      <c r="V1530" t="s">
        <v>28</v>
      </c>
      <c r="W1530">
        <v>9</v>
      </c>
      <c r="X1530">
        <v>3</v>
      </c>
      <c r="Y1530">
        <v>14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e">
        <f>VLOOKUP(A1530,#REF!,4,FALSE)</f>
        <v>#REF!</v>
      </c>
      <c r="AW1530" t="e">
        <f>VLOOKUP(A1530,#REF!,5,FALSE)</f>
        <v>#REF!</v>
      </c>
      <c r="AX1530">
        <f>SUMIF(量化书目统计!A:A,H1530,量化书目统计!G:G)</f>
        <v>0</v>
      </c>
    </row>
    <row r="1531" spans="1:50" x14ac:dyDescent="0.3">
      <c r="A1531" t="s">
        <v>4653</v>
      </c>
      <c r="B1531" t="s">
        <v>539</v>
      </c>
      <c r="C1531" t="s">
        <v>117</v>
      </c>
      <c r="D1531">
        <v>4</v>
      </c>
      <c r="E1531" t="s">
        <v>309</v>
      </c>
      <c r="F1531" s="1" t="s">
        <v>1820</v>
      </c>
      <c r="G1531" t="s">
        <v>1821</v>
      </c>
      <c r="H1531" t="e">
        <f>VLOOKUP(F1531,#REF!,2,FALSE)</f>
        <v>#REF!</v>
      </c>
      <c r="I1531" t="s">
        <v>59</v>
      </c>
      <c r="J1531" s="4">
        <v>44266</v>
      </c>
      <c r="K1531" s="4">
        <v>44330</v>
      </c>
      <c r="L1531" s="3">
        <f t="shared" si="92"/>
        <v>64</v>
      </c>
      <c r="M1531" s="4">
        <v>44382</v>
      </c>
      <c r="N1531">
        <f t="shared" si="93"/>
        <v>116</v>
      </c>
      <c r="O1531">
        <v>1</v>
      </c>
      <c r="P1531" t="e">
        <f>VLOOKUP(F1531,#REF!,3,FALSE)</f>
        <v>#REF!</v>
      </c>
      <c r="Q1531">
        <f t="shared" si="94"/>
        <v>0</v>
      </c>
      <c r="R1531" t="str">
        <f t="shared" si="95"/>
        <v/>
      </c>
      <c r="S1531" t="s">
        <v>80</v>
      </c>
      <c r="T1531">
        <v>2</v>
      </c>
      <c r="U1531">
        <v>2</v>
      </c>
      <c r="V1531" t="s">
        <v>80</v>
      </c>
      <c r="W1531">
        <v>11</v>
      </c>
      <c r="X1531">
        <v>22</v>
      </c>
      <c r="Y1531">
        <v>11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e">
        <f>VLOOKUP(A1531,#REF!,4,FALSE)</f>
        <v>#REF!</v>
      </c>
      <c r="AW1531" t="e">
        <f>VLOOKUP(A1531,#REF!,5,FALSE)</f>
        <v>#REF!</v>
      </c>
      <c r="AX1531">
        <f>SUMIF(量化书目统计!A:A,H1531,量化书目统计!G:G)</f>
        <v>0</v>
      </c>
    </row>
    <row r="1532" spans="1:50" x14ac:dyDescent="0.3">
      <c r="A1532" t="s">
        <v>4653</v>
      </c>
      <c r="B1532" t="s">
        <v>539</v>
      </c>
      <c r="C1532" t="s">
        <v>117</v>
      </c>
      <c r="D1532">
        <v>4</v>
      </c>
      <c r="E1532" t="s">
        <v>309</v>
      </c>
      <c r="F1532" s="1" t="s">
        <v>4671</v>
      </c>
      <c r="G1532" t="s">
        <v>4672</v>
      </c>
      <c r="H1532" t="e">
        <f>VLOOKUP(F1532,#REF!,2,FALSE)</f>
        <v>#REF!</v>
      </c>
      <c r="I1532" t="s">
        <v>59</v>
      </c>
      <c r="J1532" s="4">
        <v>44266</v>
      </c>
      <c r="K1532" s="4">
        <v>44330</v>
      </c>
      <c r="L1532" s="3">
        <f t="shared" si="92"/>
        <v>64</v>
      </c>
      <c r="M1532" s="4">
        <v>44382</v>
      </c>
      <c r="N1532">
        <f t="shared" si="93"/>
        <v>116</v>
      </c>
      <c r="O1532">
        <v>1</v>
      </c>
      <c r="P1532" t="e">
        <f>VLOOKUP(F1532,#REF!,3,FALSE)</f>
        <v>#REF!</v>
      </c>
      <c r="Q1532">
        <f t="shared" si="94"/>
        <v>0</v>
      </c>
      <c r="R1532" t="str">
        <f t="shared" si="95"/>
        <v/>
      </c>
      <c r="S1532" t="s">
        <v>80</v>
      </c>
      <c r="T1532">
        <v>2</v>
      </c>
      <c r="U1532">
        <v>2</v>
      </c>
      <c r="V1532" t="s">
        <v>80</v>
      </c>
      <c r="W1532">
        <v>11</v>
      </c>
      <c r="X1532">
        <v>22</v>
      </c>
      <c r="Y1532">
        <v>11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e">
        <f>VLOOKUP(A1532,#REF!,4,FALSE)</f>
        <v>#REF!</v>
      </c>
      <c r="AW1532" t="e">
        <f>VLOOKUP(A1532,#REF!,5,FALSE)</f>
        <v>#REF!</v>
      </c>
      <c r="AX1532">
        <f>SUMIF(量化书目统计!A:A,H1532,量化书目统计!G:G)</f>
        <v>0</v>
      </c>
    </row>
    <row r="1533" spans="1:50" x14ac:dyDescent="0.3">
      <c r="A1533" t="s">
        <v>4653</v>
      </c>
      <c r="B1533" t="s">
        <v>539</v>
      </c>
      <c r="C1533" t="s">
        <v>117</v>
      </c>
      <c r="D1533">
        <v>4</v>
      </c>
      <c r="E1533" t="s">
        <v>1284</v>
      </c>
      <c r="F1533" s="1" t="s">
        <v>4673</v>
      </c>
      <c r="G1533" t="s">
        <v>4674</v>
      </c>
      <c r="H1533" t="e">
        <f>VLOOKUP(F1533,#REF!,2,FALSE)</f>
        <v>#REF!</v>
      </c>
      <c r="I1533" t="s">
        <v>59</v>
      </c>
      <c r="J1533" s="4">
        <v>44332</v>
      </c>
      <c r="K1533" s="4">
        <v>44371</v>
      </c>
      <c r="L1533" s="3">
        <f t="shared" si="92"/>
        <v>39</v>
      </c>
      <c r="M1533" s="4">
        <v>44392</v>
      </c>
      <c r="N1533">
        <f t="shared" si="93"/>
        <v>60</v>
      </c>
      <c r="O1533">
        <v>1</v>
      </c>
      <c r="P1533" t="e">
        <f>VLOOKUP(F1533,#REF!,3,FALSE)</f>
        <v>#REF!</v>
      </c>
      <c r="Q1533">
        <f t="shared" si="94"/>
        <v>0</v>
      </c>
      <c r="R1533" t="str">
        <f t="shared" si="95"/>
        <v/>
      </c>
      <c r="S1533" t="s">
        <v>80</v>
      </c>
      <c r="T1533">
        <v>11</v>
      </c>
      <c r="U1533">
        <v>1</v>
      </c>
      <c r="V1533" t="s">
        <v>80</v>
      </c>
      <c r="W1533">
        <v>17</v>
      </c>
      <c r="X1533">
        <v>31</v>
      </c>
      <c r="Y1533">
        <v>11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e">
        <f>VLOOKUP(A1533,#REF!,4,FALSE)</f>
        <v>#REF!</v>
      </c>
      <c r="AW1533" t="e">
        <f>VLOOKUP(A1533,#REF!,5,FALSE)</f>
        <v>#REF!</v>
      </c>
      <c r="AX1533">
        <f>SUMIF(量化书目统计!A:A,H1533,量化书目统计!G:G)</f>
        <v>0</v>
      </c>
    </row>
    <row r="1534" spans="1:50" x14ac:dyDescent="0.3">
      <c r="A1534" t="s">
        <v>4653</v>
      </c>
      <c r="B1534" t="s">
        <v>539</v>
      </c>
      <c r="C1534" t="s">
        <v>117</v>
      </c>
      <c r="D1534">
        <v>4</v>
      </c>
      <c r="E1534" t="s">
        <v>1839</v>
      </c>
      <c r="F1534" s="1" t="s">
        <v>1840</v>
      </c>
      <c r="G1534" t="s">
        <v>1841</v>
      </c>
      <c r="H1534" t="e">
        <f>VLOOKUP(F1534,#REF!,2,FALSE)</f>
        <v>#REF!</v>
      </c>
      <c r="I1534" t="s">
        <v>59</v>
      </c>
      <c r="J1534" s="4">
        <v>44532</v>
      </c>
      <c r="K1534" s="4">
        <v>44574</v>
      </c>
      <c r="L1534" s="3">
        <f t="shared" si="92"/>
        <v>42</v>
      </c>
      <c r="M1534" s="4">
        <v>44592</v>
      </c>
      <c r="N1534">
        <f t="shared" si="93"/>
        <v>60</v>
      </c>
      <c r="O1534">
        <v>1</v>
      </c>
      <c r="P1534" t="e">
        <f>VLOOKUP(F1534,#REF!,3,FALSE)</f>
        <v>#REF!</v>
      </c>
      <c r="Q1534">
        <f t="shared" si="94"/>
        <v>0</v>
      </c>
      <c r="R1534" t="str">
        <f t="shared" si="95"/>
        <v/>
      </c>
      <c r="S1534" t="s">
        <v>38</v>
      </c>
      <c r="T1534">
        <v>13</v>
      </c>
      <c r="U1534">
        <v>1</v>
      </c>
      <c r="V1534" t="s">
        <v>38</v>
      </c>
      <c r="W1534">
        <v>18</v>
      </c>
      <c r="X1534">
        <v>53</v>
      </c>
      <c r="Y1534">
        <v>11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e">
        <f>VLOOKUP(A1534,#REF!,4,FALSE)</f>
        <v>#REF!</v>
      </c>
      <c r="AW1534" t="e">
        <f>VLOOKUP(A1534,#REF!,5,FALSE)</f>
        <v>#REF!</v>
      </c>
      <c r="AX1534">
        <f>SUMIF(量化书目统计!A:A,H1534,量化书目统计!G:G)</f>
        <v>0</v>
      </c>
    </row>
    <row r="1535" spans="1:50" x14ac:dyDescent="0.3">
      <c r="A1535" t="s">
        <v>4653</v>
      </c>
      <c r="B1535" t="s">
        <v>539</v>
      </c>
      <c r="C1535" t="s">
        <v>117</v>
      </c>
      <c r="D1535">
        <v>4</v>
      </c>
      <c r="E1535" t="s">
        <v>1089</v>
      </c>
      <c r="F1535" s="1" t="s">
        <v>4675</v>
      </c>
      <c r="G1535" t="s">
        <v>4676</v>
      </c>
      <c r="H1535" t="e">
        <f>VLOOKUP(F1535,#REF!,2,FALSE)</f>
        <v>#REF!</v>
      </c>
      <c r="I1535" t="s">
        <v>59</v>
      </c>
      <c r="J1535" s="4">
        <v>44363</v>
      </c>
      <c r="K1535" s="4">
        <v>44363</v>
      </c>
      <c r="L1535" s="3">
        <f t="shared" si="92"/>
        <v>0</v>
      </c>
      <c r="M1535" s="4">
        <v>44424</v>
      </c>
      <c r="N1535">
        <f t="shared" si="93"/>
        <v>61</v>
      </c>
      <c r="O1535">
        <v>1</v>
      </c>
      <c r="P1535" t="e">
        <f>VLOOKUP(F1535,#REF!,3,FALSE)</f>
        <v>#REF!</v>
      </c>
      <c r="Q1535">
        <f t="shared" si="94"/>
        <v>3</v>
      </c>
      <c r="R1535" t="str">
        <f t="shared" si="95"/>
        <v>3-线性代数</v>
      </c>
      <c r="S1535" t="s">
        <v>80</v>
      </c>
      <c r="T1535">
        <v>16</v>
      </c>
      <c r="U1535">
        <v>1</v>
      </c>
      <c r="V1535" t="s">
        <v>80</v>
      </c>
      <c r="W1535">
        <v>16</v>
      </c>
      <c r="X1535">
        <v>36</v>
      </c>
      <c r="Y1535">
        <v>11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e">
        <f>VLOOKUP(A1535,#REF!,4,FALSE)</f>
        <v>#REF!</v>
      </c>
      <c r="AW1535" t="e">
        <f>VLOOKUP(A1535,#REF!,5,FALSE)</f>
        <v>#REF!</v>
      </c>
      <c r="AX1535">
        <f>SUMIF(量化书目统计!A:A,H1535,量化书目统计!G:G)</f>
        <v>0</v>
      </c>
    </row>
    <row r="1536" spans="1:50" x14ac:dyDescent="0.3">
      <c r="A1536" t="s">
        <v>4653</v>
      </c>
      <c r="B1536" t="s">
        <v>539</v>
      </c>
      <c r="C1536" t="s">
        <v>117</v>
      </c>
      <c r="D1536">
        <v>4</v>
      </c>
      <c r="E1536" t="s">
        <v>1089</v>
      </c>
      <c r="F1536" s="1" t="s">
        <v>4675</v>
      </c>
      <c r="G1536" t="s">
        <v>4676</v>
      </c>
      <c r="H1536" t="e">
        <f>VLOOKUP(F1536,#REF!,2,FALSE)</f>
        <v>#REF!</v>
      </c>
      <c r="I1536" t="s">
        <v>59</v>
      </c>
      <c r="J1536" s="4">
        <v>44363</v>
      </c>
      <c r="K1536" s="4">
        <v>44375</v>
      </c>
      <c r="L1536" s="3">
        <f t="shared" si="92"/>
        <v>12</v>
      </c>
      <c r="M1536" s="4">
        <v>44424</v>
      </c>
      <c r="N1536">
        <f t="shared" si="93"/>
        <v>61</v>
      </c>
      <c r="O1536">
        <v>1</v>
      </c>
      <c r="P1536" t="e">
        <f>VLOOKUP(F1536,#REF!,3,FALSE)</f>
        <v>#REF!</v>
      </c>
      <c r="Q1536">
        <f t="shared" si="94"/>
        <v>3</v>
      </c>
      <c r="R1536" t="str">
        <f t="shared" si="95"/>
        <v>3-线性代数</v>
      </c>
      <c r="S1536" t="s">
        <v>80</v>
      </c>
      <c r="T1536">
        <v>16</v>
      </c>
      <c r="U1536">
        <v>1</v>
      </c>
      <c r="V1536" t="s">
        <v>80</v>
      </c>
      <c r="W1536">
        <v>18</v>
      </c>
      <c r="X1536">
        <v>36</v>
      </c>
      <c r="Y1536">
        <v>11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e">
        <f>VLOOKUP(A1536,#REF!,4,FALSE)</f>
        <v>#REF!</v>
      </c>
      <c r="AW1536" t="e">
        <f>VLOOKUP(A1536,#REF!,5,FALSE)</f>
        <v>#REF!</v>
      </c>
      <c r="AX1536">
        <f>SUMIF(量化书目统计!A:A,H1536,量化书目统计!G:G)</f>
        <v>0</v>
      </c>
    </row>
    <row r="1537" spans="1:50" x14ac:dyDescent="0.3">
      <c r="A1537" t="s">
        <v>4653</v>
      </c>
      <c r="B1537" t="s">
        <v>539</v>
      </c>
      <c r="C1537" t="s">
        <v>117</v>
      </c>
      <c r="D1537">
        <v>4</v>
      </c>
      <c r="E1537" t="s">
        <v>4677</v>
      </c>
      <c r="F1537" s="1" t="s">
        <v>4678</v>
      </c>
      <c r="G1537" t="s">
        <v>4679</v>
      </c>
      <c r="H1537" t="e">
        <f>VLOOKUP(F1537,#REF!,2,FALSE)</f>
        <v>#REF!</v>
      </c>
      <c r="I1537" t="s">
        <v>59</v>
      </c>
      <c r="J1537" s="4">
        <v>44463</v>
      </c>
      <c r="K1537" s="4">
        <v>44574</v>
      </c>
      <c r="L1537" s="3">
        <f t="shared" si="92"/>
        <v>111</v>
      </c>
      <c r="M1537" s="4">
        <v>44578</v>
      </c>
      <c r="N1537">
        <f t="shared" si="93"/>
        <v>115</v>
      </c>
      <c r="O1537">
        <v>1</v>
      </c>
      <c r="P1537" t="e">
        <f>VLOOKUP(F1537,#REF!,3,FALSE)</f>
        <v>#REF!</v>
      </c>
      <c r="Q1537">
        <f t="shared" si="94"/>
        <v>3</v>
      </c>
      <c r="R1537" t="str">
        <f t="shared" si="95"/>
        <v>3-抽象代数</v>
      </c>
      <c r="S1537" t="s">
        <v>38</v>
      </c>
      <c r="T1537">
        <v>3</v>
      </c>
      <c r="U1537">
        <v>1</v>
      </c>
      <c r="V1537" t="s">
        <v>38</v>
      </c>
      <c r="W1537">
        <v>18</v>
      </c>
      <c r="X1537">
        <v>43</v>
      </c>
      <c r="Y1537">
        <v>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e">
        <f>VLOOKUP(A1537,#REF!,4,FALSE)</f>
        <v>#REF!</v>
      </c>
      <c r="AW1537" t="e">
        <f>VLOOKUP(A1537,#REF!,5,FALSE)</f>
        <v>#REF!</v>
      </c>
      <c r="AX1537">
        <f>SUMIF(量化书目统计!A:A,H1537,量化书目统计!G:G)</f>
        <v>0</v>
      </c>
    </row>
    <row r="1538" spans="1:50" x14ac:dyDescent="0.3">
      <c r="A1538" t="s">
        <v>4653</v>
      </c>
      <c r="B1538" t="s">
        <v>539</v>
      </c>
      <c r="C1538" t="s">
        <v>117</v>
      </c>
      <c r="D1538">
        <v>4</v>
      </c>
      <c r="E1538" t="s">
        <v>4680</v>
      </c>
      <c r="F1538" s="1" t="s">
        <v>4681</v>
      </c>
      <c r="G1538" t="s">
        <v>4682</v>
      </c>
      <c r="H1538" t="e">
        <f>VLOOKUP(F1538,#REF!,2,FALSE)</f>
        <v>#REF!</v>
      </c>
      <c r="I1538" t="s">
        <v>59</v>
      </c>
      <c r="J1538" s="4">
        <v>44371</v>
      </c>
      <c r="K1538" s="4">
        <v>44375</v>
      </c>
      <c r="L1538" s="3">
        <f t="shared" ref="L1538:L1601" si="96">IF(K1538&lt;&gt;0,K1538-J1538,"")</f>
        <v>4</v>
      </c>
      <c r="M1538" s="4">
        <v>44431</v>
      </c>
      <c r="N1538">
        <f t="shared" ref="N1538:N1601" si="97">M1538-J1538</f>
        <v>60</v>
      </c>
      <c r="O1538">
        <v>1</v>
      </c>
      <c r="P1538" t="e">
        <f>VLOOKUP(F1538,#REF!,3,FALSE)</f>
        <v>#REF!</v>
      </c>
      <c r="Q1538">
        <f t="shared" ref="Q1538:Q1601" si="98">IF(OR(ISNUMBER(SEARCH("高等数学",E1538)),ISNUMBER(SEARCH("数学分析",E1538)),ISNUMBER(SEARCH("微积分",E1538))),1,IF(OR(ISNUMBER(SEARCH("概率",E1538)),ISNUMBER(SEARCH("数理统计",E1538)),ISNUMBER(SEARCH("统计",E1538))),2,IF(ISNUMBER(SEARCH("代数",E1538)),3,IF(OR(ISNUMBER(SEARCH("运筹",E1538)),ISNUMBER(SEARCH("优化",E1538))),4,0))))</f>
        <v>0</v>
      </c>
      <c r="R1538" t="str">
        <f t="shared" ref="R1538:R1601" si="99">IF(AND(Q1538&gt;0,O1538=1),Q1538&amp;"-"&amp;E1538,"")</f>
        <v/>
      </c>
      <c r="S1538" t="s">
        <v>80</v>
      </c>
      <c r="T1538">
        <v>17</v>
      </c>
      <c r="U1538">
        <v>1</v>
      </c>
      <c r="V1538" t="s">
        <v>80</v>
      </c>
      <c r="W1538">
        <v>18</v>
      </c>
      <c r="X1538">
        <v>37</v>
      </c>
      <c r="Y1538">
        <v>3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e">
        <f>VLOOKUP(A1538,#REF!,4,FALSE)</f>
        <v>#REF!</v>
      </c>
      <c r="AW1538" t="e">
        <f>VLOOKUP(A1538,#REF!,5,FALSE)</f>
        <v>#REF!</v>
      </c>
      <c r="AX1538">
        <f>SUMIF(量化书目统计!A:A,H1538,量化书目统计!G:G)</f>
        <v>0</v>
      </c>
    </row>
    <row r="1539" spans="1:50" x14ac:dyDescent="0.3">
      <c r="A1539" t="s">
        <v>4653</v>
      </c>
      <c r="B1539" t="s">
        <v>539</v>
      </c>
      <c r="C1539" t="s">
        <v>117</v>
      </c>
      <c r="D1539">
        <v>4</v>
      </c>
      <c r="E1539" t="s">
        <v>1795</v>
      </c>
      <c r="F1539" s="1" t="s">
        <v>1796</v>
      </c>
      <c r="G1539" t="s">
        <v>1797</v>
      </c>
      <c r="H1539" t="e">
        <f>VLOOKUP(F1539,#REF!,2,FALSE)</f>
        <v>#REF!</v>
      </c>
      <c r="I1539" t="s">
        <v>1417</v>
      </c>
      <c r="J1539" s="4">
        <v>44096</v>
      </c>
      <c r="K1539" s="4">
        <v>44139</v>
      </c>
      <c r="L1539" s="3">
        <f t="shared" si="96"/>
        <v>43</v>
      </c>
      <c r="M1539" s="4">
        <v>44158</v>
      </c>
      <c r="N1539">
        <f t="shared" si="97"/>
        <v>62</v>
      </c>
      <c r="O1539">
        <v>1</v>
      </c>
      <c r="P1539" t="e">
        <f>VLOOKUP(F1539,#REF!,3,FALSE)</f>
        <v>#REF!</v>
      </c>
      <c r="Q1539">
        <f t="shared" si="98"/>
        <v>0</v>
      </c>
      <c r="R1539" t="str">
        <f t="shared" si="99"/>
        <v/>
      </c>
      <c r="S1539" t="s">
        <v>28</v>
      </c>
      <c r="T1539">
        <v>3</v>
      </c>
      <c r="U1539">
        <v>1</v>
      </c>
      <c r="V1539" t="s">
        <v>28</v>
      </c>
      <c r="W1539">
        <v>9</v>
      </c>
      <c r="X1539">
        <v>3</v>
      </c>
      <c r="Y1539">
        <v>11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e">
        <f>VLOOKUP(A1539,#REF!,4,FALSE)</f>
        <v>#REF!</v>
      </c>
      <c r="AW1539" t="e">
        <f>VLOOKUP(A1539,#REF!,5,FALSE)</f>
        <v>#REF!</v>
      </c>
      <c r="AX1539">
        <f>SUMIF(量化书目统计!A:A,H1539,量化书目统计!G:G)</f>
        <v>0</v>
      </c>
    </row>
    <row r="1540" spans="1:50" x14ac:dyDescent="0.3">
      <c r="A1540" t="s">
        <v>4653</v>
      </c>
      <c r="B1540" t="s">
        <v>539</v>
      </c>
      <c r="C1540" t="s">
        <v>117</v>
      </c>
      <c r="D1540">
        <v>4</v>
      </c>
      <c r="E1540" t="s">
        <v>4677</v>
      </c>
      <c r="F1540" s="1" t="s">
        <v>4683</v>
      </c>
      <c r="G1540" t="s">
        <v>4684</v>
      </c>
      <c r="H1540" t="e">
        <f>VLOOKUP(F1540,#REF!,2,FALSE)</f>
        <v>#REF!</v>
      </c>
      <c r="I1540" t="s">
        <v>59</v>
      </c>
      <c r="J1540" s="4">
        <v>44463</v>
      </c>
      <c r="K1540" s="4">
        <v>44575</v>
      </c>
      <c r="L1540" s="3">
        <f t="shared" si="96"/>
        <v>112</v>
      </c>
      <c r="M1540" s="4">
        <v>44624</v>
      </c>
      <c r="N1540">
        <f t="shared" si="97"/>
        <v>161</v>
      </c>
      <c r="O1540">
        <v>1</v>
      </c>
      <c r="P1540" t="e">
        <f>VLOOKUP(F1540,#REF!,3,FALSE)</f>
        <v>#REF!</v>
      </c>
      <c r="Q1540">
        <f t="shared" si="98"/>
        <v>3</v>
      </c>
      <c r="R1540" t="str">
        <f t="shared" si="99"/>
        <v>3-抽象代数</v>
      </c>
      <c r="S1540" t="s">
        <v>38</v>
      </c>
      <c r="T1540">
        <v>3</v>
      </c>
      <c r="U1540">
        <v>1</v>
      </c>
      <c r="V1540" t="s">
        <v>38</v>
      </c>
      <c r="W1540">
        <v>18</v>
      </c>
      <c r="X1540">
        <v>43</v>
      </c>
      <c r="Y1540">
        <v>3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e">
        <f>VLOOKUP(A1540,#REF!,4,FALSE)</f>
        <v>#REF!</v>
      </c>
      <c r="AW1540" t="e">
        <f>VLOOKUP(A1540,#REF!,5,FALSE)</f>
        <v>#REF!</v>
      </c>
      <c r="AX1540">
        <f>SUMIF(量化书目统计!A:A,H1540,量化书目统计!G:G)</f>
        <v>0</v>
      </c>
    </row>
    <row r="1541" spans="1:50" x14ac:dyDescent="0.3">
      <c r="A1541" t="s">
        <v>4653</v>
      </c>
      <c r="B1541" t="s">
        <v>539</v>
      </c>
      <c r="C1541" t="s">
        <v>117</v>
      </c>
      <c r="D1541">
        <v>4</v>
      </c>
      <c r="E1541" t="s">
        <v>4685</v>
      </c>
      <c r="F1541" s="1" t="s">
        <v>4686</v>
      </c>
      <c r="G1541" t="s">
        <v>4687</v>
      </c>
      <c r="H1541" t="e">
        <f>VLOOKUP(F1541,#REF!,2,FALSE)</f>
        <v>#REF!</v>
      </c>
      <c r="I1541" t="s">
        <v>59</v>
      </c>
      <c r="J1541" s="4">
        <v>44371</v>
      </c>
      <c r="K1541" s="4">
        <v>44375</v>
      </c>
      <c r="L1541" s="3">
        <f t="shared" si="96"/>
        <v>4</v>
      </c>
      <c r="M1541" s="4">
        <v>44431</v>
      </c>
      <c r="N1541">
        <f t="shared" si="97"/>
        <v>60</v>
      </c>
      <c r="O1541">
        <v>1</v>
      </c>
      <c r="P1541" t="e">
        <f>VLOOKUP(F1541,#REF!,3,FALSE)</f>
        <v>#REF!</v>
      </c>
      <c r="Q1541">
        <f t="shared" si="98"/>
        <v>0</v>
      </c>
      <c r="R1541" t="str">
        <f t="shared" si="99"/>
        <v/>
      </c>
      <c r="S1541" t="s">
        <v>80</v>
      </c>
      <c r="T1541">
        <v>17</v>
      </c>
      <c r="U1541">
        <v>1</v>
      </c>
      <c r="V1541" t="s">
        <v>80</v>
      </c>
      <c r="W1541">
        <v>18</v>
      </c>
      <c r="X1541">
        <v>37</v>
      </c>
      <c r="Y1541">
        <v>3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e">
        <f>VLOOKUP(A1541,#REF!,4,FALSE)</f>
        <v>#REF!</v>
      </c>
      <c r="AW1541" t="e">
        <f>VLOOKUP(A1541,#REF!,5,FALSE)</f>
        <v>#REF!</v>
      </c>
      <c r="AX1541">
        <f>SUMIF(量化书目统计!A:A,H1541,量化书目统计!G:G)</f>
        <v>0</v>
      </c>
    </row>
    <row r="1542" spans="1:50" x14ac:dyDescent="0.3">
      <c r="A1542" t="s">
        <v>4653</v>
      </c>
      <c r="B1542" t="s">
        <v>539</v>
      </c>
      <c r="C1542" t="s">
        <v>117</v>
      </c>
      <c r="D1542">
        <v>4</v>
      </c>
      <c r="E1542" t="s">
        <v>3404</v>
      </c>
      <c r="F1542" s="1" t="s">
        <v>3405</v>
      </c>
      <c r="G1542" t="s">
        <v>3406</v>
      </c>
      <c r="H1542" t="e">
        <f>VLOOKUP(F1542,#REF!,2,FALSE)</f>
        <v>#REF!</v>
      </c>
      <c r="I1542" t="s">
        <v>59</v>
      </c>
      <c r="J1542" s="4">
        <v>44285</v>
      </c>
      <c r="K1542" s="4">
        <v>44574</v>
      </c>
      <c r="L1542" s="3">
        <f t="shared" si="96"/>
        <v>289</v>
      </c>
      <c r="M1542" s="4">
        <v>44578</v>
      </c>
      <c r="N1542">
        <f t="shared" si="97"/>
        <v>293</v>
      </c>
      <c r="O1542">
        <v>1</v>
      </c>
      <c r="P1542" t="e">
        <f>VLOOKUP(F1542,#REF!,3,FALSE)</f>
        <v>#REF!</v>
      </c>
      <c r="Q1542">
        <f t="shared" si="98"/>
        <v>3</v>
      </c>
      <c r="R1542" t="str">
        <f t="shared" si="99"/>
        <v>3-高等代数学习指导书</v>
      </c>
      <c r="S1542" t="s">
        <v>80</v>
      </c>
      <c r="T1542">
        <v>5</v>
      </c>
      <c r="U1542">
        <v>2</v>
      </c>
      <c r="V1542" t="s">
        <v>38</v>
      </c>
      <c r="W1542">
        <v>18</v>
      </c>
      <c r="X1542">
        <v>25</v>
      </c>
      <c r="Y1542">
        <v>11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e">
        <f>VLOOKUP(A1542,#REF!,4,FALSE)</f>
        <v>#REF!</v>
      </c>
      <c r="AW1542" t="e">
        <f>VLOOKUP(A1542,#REF!,5,FALSE)</f>
        <v>#REF!</v>
      </c>
      <c r="AX1542">
        <f>SUMIF(量化书目统计!A:A,H1542,量化书目统计!G:G)</f>
        <v>0</v>
      </c>
    </row>
    <row r="1543" spans="1:50" x14ac:dyDescent="0.3">
      <c r="A1543" t="s">
        <v>4653</v>
      </c>
      <c r="B1543" t="s">
        <v>539</v>
      </c>
      <c r="C1543" t="s">
        <v>117</v>
      </c>
      <c r="D1543">
        <v>4</v>
      </c>
      <c r="E1543" t="s">
        <v>3404</v>
      </c>
      <c r="F1543" s="1" t="s">
        <v>3407</v>
      </c>
      <c r="G1543" t="s">
        <v>3408</v>
      </c>
      <c r="H1543" t="e">
        <f>VLOOKUP(F1543,#REF!,2,FALSE)</f>
        <v>#REF!</v>
      </c>
      <c r="I1543" t="s">
        <v>59</v>
      </c>
      <c r="J1543" s="4">
        <v>44285</v>
      </c>
      <c r="K1543" s="4">
        <v>44574</v>
      </c>
      <c r="L1543" s="3">
        <f t="shared" si="96"/>
        <v>289</v>
      </c>
      <c r="M1543" s="4">
        <v>44578</v>
      </c>
      <c r="N1543">
        <f t="shared" si="97"/>
        <v>293</v>
      </c>
      <c r="O1543">
        <v>1</v>
      </c>
      <c r="P1543" t="e">
        <f>VLOOKUP(F1543,#REF!,3,FALSE)</f>
        <v>#REF!</v>
      </c>
      <c r="Q1543">
        <f t="shared" si="98"/>
        <v>3</v>
      </c>
      <c r="R1543" t="str">
        <f t="shared" si="99"/>
        <v>3-高等代数学习指导书</v>
      </c>
      <c r="S1543" t="s">
        <v>80</v>
      </c>
      <c r="T1543">
        <v>5</v>
      </c>
      <c r="U1543">
        <v>1</v>
      </c>
      <c r="V1543" t="s">
        <v>38</v>
      </c>
      <c r="W1543">
        <v>18</v>
      </c>
      <c r="X1543">
        <v>25</v>
      </c>
      <c r="Y1543">
        <v>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e">
        <f>VLOOKUP(A1543,#REF!,4,FALSE)</f>
        <v>#REF!</v>
      </c>
      <c r="AW1543" t="e">
        <f>VLOOKUP(A1543,#REF!,5,FALSE)</f>
        <v>#REF!</v>
      </c>
      <c r="AX1543">
        <f>SUMIF(量化书目统计!A:A,H1543,量化书目统计!G:G)</f>
        <v>0</v>
      </c>
    </row>
    <row r="1544" spans="1:50" x14ac:dyDescent="0.3">
      <c r="A1544" t="s">
        <v>4653</v>
      </c>
      <c r="B1544" t="s">
        <v>539</v>
      </c>
      <c r="C1544" t="s">
        <v>117</v>
      </c>
      <c r="D1544">
        <v>4</v>
      </c>
      <c r="E1544" t="s">
        <v>4688</v>
      </c>
      <c r="F1544" s="1" t="s">
        <v>4689</v>
      </c>
      <c r="G1544" t="s">
        <v>4690</v>
      </c>
      <c r="H1544" t="e">
        <f>VLOOKUP(F1544,#REF!,2,FALSE)</f>
        <v>#REF!</v>
      </c>
      <c r="I1544" t="s">
        <v>1417</v>
      </c>
      <c r="J1544" s="4">
        <v>44092</v>
      </c>
      <c r="K1544" s="4">
        <v>44139</v>
      </c>
      <c r="L1544" s="3">
        <f t="shared" si="96"/>
        <v>47</v>
      </c>
      <c r="M1544" s="4">
        <v>44152</v>
      </c>
      <c r="N1544">
        <f t="shared" si="97"/>
        <v>60</v>
      </c>
      <c r="O1544">
        <v>1</v>
      </c>
      <c r="P1544" t="e">
        <f>VLOOKUP(F1544,#REF!,3,FALSE)</f>
        <v>#REF!</v>
      </c>
      <c r="Q1544">
        <f t="shared" si="98"/>
        <v>0</v>
      </c>
      <c r="R1544" t="str">
        <f t="shared" si="99"/>
        <v/>
      </c>
      <c r="S1544" t="s">
        <v>28</v>
      </c>
      <c r="T1544">
        <v>2</v>
      </c>
      <c r="U1544">
        <v>1</v>
      </c>
      <c r="V1544" t="s">
        <v>28</v>
      </c>
      <c r="W1544">
        <v>9</v>
      </c>
      <c r="X1544">
        <v>2</v>
      </c>
      <c r="Y1544">
        <v>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e">
        <f>VLOOKUP(A1544,#REF!,4,FALSE)</f>
        <v>#REF!</v>
      </c>
      <c r="AW1544" t="e">
        <f>VLOOKUP(A1544,#REF!,5,FALSE)</f>
        <v>#REF!</v>
      </c>
      <c r="AX1544">
        <f>SUMIF(量化书目统计!A:A,H1544,量化书目统计!G:G)</f>
        <v>0</v>
      </c>
    </row>
    <row r="1545" spans="1:50" x14ac:dyDescent="0.3">
      <c r="A1545" t="s">
        <v>4653</v>
      </c>
      <c r="B1545" t="s">
        <v>539</v>
      </c>
      <c r="C1545" t="s">
        <v>117</v>
      </c>
      <c r="D1545">
        <v>4</v>
      </c>
      <c r="E1545" t="s">
        <v>3342</v>
      </c>
      <c r="F1545" s="1" t="s">
        <v>3343</v>
      </c>
      <c r="G1545" t="s">
        <v>3344</v>
      </c>
      <c r="H1545" t="e">
        <f>VLOOKUP(F1545,#REF!,2,FALSE)</f>
        <v>#REF!</v>
      </c>
      <c r="I1545" t="s">
        <v>1417</v>
      </c>
      <c r="J1545" s="4">
        <v>44092</v>
      </c>
      <c r="K1545" s="4">
        <v>44142</v>
      </c>
      <c r="L1545" s="3">
        <f t="shared" si="96"/>
        <v>50</v>
      </c>
      <c r="M1545" s="4">
        <v>44152</v>
      </c>
      <c r="N1545">
        <f t="shared" si="97"/>
        <v>60</v>
      </c>
      <c r="O1545">
        <v>1</v>
      </c>
      <c r="P1545" t="e">
        <f>VLOOKUP(F1545,#REF!,3,FALSE)</f>
        <v>#REF!</v>
      </c>
      <c r="Q1545">
        <f t="shared" si="98"/>
        <v>0</v>
      </c>
      <c r="R1545" t="str">
        <f t="shared" si="99"/>
        <v/>
      </c>
      <c r="S1545" t="s">
        <v>28</v>
      </c>
      <c r="T1545">
        <v>2</v>
      </c>
      <c r="U1545">
        <v>1</v>
      </c>
      <c r="V1545" t="s">
        <v>28</v>
      </c>
      <c r="W1545">
        <v>9</v>
      </c>
      <c r="X1545">
        <v>2</v>
      </c>
      <c r="Y1545">
        <v>21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 t="e">
        <f>VLOOKUP(A1545,#REF!,4,FALSE)</f>
        <v>#REF!</v>
      </c>
      <c r="AW1545" t="e">
        <f>VLOOKUP(A1545,#REF!,5,FALSE)</f>
        <v>#REF!</v>
      </c>
      <c r="AX1545">
        <f>SUMIF(量化书目统计!A:A,H1545,量化书目统计!G:G)</f>
        <v>0</v>
      </c>
    </row>
    <row r="1546" spans="1:50" x14ac:dyDescent="0.3">
      <c r="A1546" t="s">
        <v>4653</v>
      </c>
      <c r="B1546" t="s">
        <v>539</v>
      </c>
      <c r="C1546" t="s">
        <v>117</v>
      </c>
      <c r="D1546">
        <v>4</v>
      </c>
      <c r="E1546" t="s">
        <v>1306</v>
      </c>
      <c r="F1546" s="1" t="s">
        <v>2684</v>
      </c>
      <c r="G1546" t="s">
        <v>2685</v>
      </c>
      <c r="H1546" t="e">
        <f>VLOOKUP(F1546,#REF!,2,FALSE)</f>
        <v>#REF!</v>
      </c>
      <c r="I1546" t="s">
        <v>59</v>
      </c>
      <c r="J1546" s="4">
        <v>44267</v>
      </c>
      <c r="K1546" s="4">
        <v>44297</v>
      </c>
      <c r="L1546" s="3">
        <f t="shared" si="96"/>
        <v>30</v>
      </c>
      <c r="M1546" s="4">
        <v>44327</v>
      </c>
      <c r="N1546">
        <f t="shared" si="97"/>
        <v>60</v>
      </c>
      <c r="O1546">
        <v>1</v>
      </c>
      <c r="P1546" t="e">
        <f>VLOOKUP(F1546,#REF!,3,FALSE)</f>
        <v>#REF!</v>
      </c>
      <c r="Q1546">
        <f t="shared" si="98"/>
        <v>3</v>
      </c>
      <c r="R1546" t="str">
        <f t="shared" si="99"/>
        <v>3-高等代数</v>
      </c>
      <c r="S1546" t="s">
        <v>80</v>
      </c>
      <c r="T1546">
        <v>2</v>
      </c>
      <c r="U1546">
        <v>1</v>
      </c>
      <c r="V1546" t="s">
        <v>80</v>
      </c>
      <c r="W1546">
        <v>6</v>
      </c>
      <c r="X1546">
        <v>22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e">
        <f>VLOOKUP(A1546,#REF!,4,FALSE)</f>
        <v>#REF!</v>
      </c>
      <c r="AW1546" t="e">
        <f>VLOOKUP(A1546,#REF!,5,FALSE)</f>
        <v>#REF!</v>
      </c>
      <c r="AX1546">
        <f>SUMIF(量化书目统计!A:A,H1546,量化书目统计!G:G)</f>
        <v>0</v>
      </c>
    </row>
    <row r="1547" spans="1:50" x14ac:dyDescent="0.3">
      <c r="A1547" t="s">
        <v>4653</v>
      </c>
      <c r="B1547" t="s">
        <v>539</v>
      </c>
      <c r="C1547" t="s">
        <v>117</v>
      </c>
      <c r="D1547">
        <v>4</v>
      </c>
      <c r="E1547" t="s">
        <v>1306</v>
      </c>
      <c r="F1547" s="1" t="s">
        <v>1307</v>
      </c>
      <c r="G1547" t="s">
        <v>1308</v>
      </c>
      <c r="H1547" t="e">
        <f>VLOOKUP(F1547,#REF!,2,FALSE)</f>
        <v>#REF!</v>
      </c>
      <c r="I1547" t="s">
        <v>59</v>
      </c>
      <c r="J1547" s="4">
        <v>44267</v>
      </c>
      <c r="K1547" s="4">
        <v>44297</v>
      </c>
      <c r="L1547" s="3">
        <f t="shared" si="96"/>
        <v>30</v>
      </c>
      <c r="M1547" s="4">
        <v>44327</v>
      </c>
      <c r="N1547">
        <f t="shared" si="97"/>
        <v>60</v>
      </c>
      <c r="O1547">
        <v>1</v>
      </c>
      <c r="P1547" t="e">
        <f>VLOOKUP(F1547,#REF!,3,FALSE)</f>
        <v>#REF!</v>
      </c>
      <c r="Q1547">
        <f t="shared" si="98"/>
        <v>3</v>
      </c>
      <c r="R1547" t="str">
        <f t="shared" si="99"/>
        <v>3-高等代数</v>
      </c>
      <c r="S1547" t="s">
        <v>80</v>
      </c>
      <c r="T1547">
        <v>2</v>
      </c>
      <c r="U1547">
        <v>1</v>
      </c>
      <c r="V1547" t="s">
        <v>80</v>
      </c>
      <c r="W1547">
        <v>6</v>
      </c>
      <c r="X1547">
        <v>22</v>
      </c>
      <c r="Y1547">
        <v>11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e">
        <f>VLOOKUP(A1547,#REF!,4,FALSE)</f>
        <v>#REF!</v>
      </c>
      <c r="AW1547" t="e">
        <f>VLOOKUP(A1547,#REF!,5,FALSE)</f>
        <v>#REF!</v>
      </c>
      <c r="AX1547">
        <f>SUMIF(量化书目统计!A:A,H1547,量化书目统计!G:G)</f>
        <v>0</v>
      </c>
    </row>
    <row r="1548" spans="1:50" x14ac:dyDescent="0.3">
      <c r="A1548" t="s">
        <v>4653</v>
      </c>
      <c r="B1548" t="s">
        <v>539</v>
      </c>
      <c r="C1548" t="s">
        <v>117</v>
      </c>
      <c r="D1548">
        <v>4</v>
      </c>
      <c r="E1548" t="s">
        <v>1856</v>
      </c>
      <c r="F1548" s="1" t="s">
        <v>1857</v>
      </c>
      <c r="G1548" t="s">
        <v>1858</v>
      </c>
      <c r="H1548" t="e">
        <f>VLOOKUP(F1548,#REF!,2,FALSE)</f>
        <v>#REF!</v>
      </c>
      <c r="I1548" t="s">
        <v>1417</v>
      </c>
      <c r="J1548" s="4">
        <v>44096</v>
      </c>
      <c r="K1548" s="4">
        <v>44139</v>
      </c>
      <c r="L1548" s="3">
        <f t="shared" si="96"/>
        <v>43</v>
      </c>
      <c r="M1548" s="4">
        <v>44140</v>
      </c>
      <c r="N1548">
        <f t="shared" si="97"/>
        <v>44</v>
      </c>
      <c r="O1548">
        <v>1</v>
      </c>
      <c r="P1548" t="e">
        <f>VLOOKUP(F1548,#REF!,3,FALSE)</f>
        <v>#REF!</v>
      </c>
      <c r="Q1548">
        <f t="shared" si="98"/>
        <v>0</v>
      </c>
      <c r="R1548" t="str">
        <f t="shared" si="99"/>
        <v/>
      </c>
      <c r="S1548" t="s">
        <v>28</v>
      </c>
      <c r="T1548">
        <v>3</v>
      </c>
      <c r="U1548">
        <v>1</v>
      </c>
      <c r="V1548" t="s">
        <v>28</v>
      </c>
      <c r="W1548">
        <v>9</v>
      </c>
      <c r="X1548">
        <v>3</v>
      </c>
      <c r="Y1548">
        <v>11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e">
        <f>VLOOKUP(A1548,#REF!,4,FALSE)</f>
        <v>#REF!</v>
      </c>
      <c r="AW1548" t="e">
        <f>VLOOKUP(A1548,#REF!,5,FALSE)</f>
        <v>#REF!</v>
      </c>
      <c r="AX1548">
        <f>SUMIF(量化书目统计!A:A,H1548,量化书目统计!G:G)</f>
        <v>0</v>
      </c>
    </row>
    <row r="1549" spans="1:50" x14ac:dyDescent="0.3">
      <c r="A1549" t="s">
        <v>4653</v>
      </c>
      <c r="B1549" t="s">
        <v>539</v>
      </c>
      <c r="C1549" t="s">
        <v>117</v>
      </c>
      <c r="D1549">
        <v>4</v>
      </c>
      <c r="E1549" t="s">
        <v>4691</v>
      </c>
      <c r="F1549" s="1" t="s">
        <v>4692</v>
      </c>
      <c r="G1549" t="s">
        <v>4693</v>
      </c>
      <c r="H1549" t="e">
        <f>VLOOKUP(F1549,#REF!,2,FALSE)</f>
        <v>#REF!</v>
      </c>
      <c r="I1549" t="s">
        <v>1417</v>
      </c>
      <c r="J1549" s="4">
        <v>44815</v>
      </c>
      <c r="K1549" s="4">
        <v>45069</v>
      </c>
      <c r="L1549" s="3">
        <f t="shared" si="96"/>
        <v>254</v>
      </c>
      <c r="M1549" s="4">
        <v>45058</v>
      </c>
      <c r="N1549">
        <f t="shared" si="97"/>
        <v>243</v>
      </c>
      <c r="O1549">
        <v>1</v>
      </c>
      <c r="P1549" t="e">
        <f>VLOOKUP(F1549,#REF!,3,FALSE)</f>
        <v>#REF!</v>
      </c>
      <c r="Q1549">
        <f t="shared" si="98"/>
        <v>0</v>
      </c>
      <c r="R1549" t="str">
        <f t="shared" si="99"/>
        <v/>
      </c>
      <c r="S1549" t="s">
        <v>43</v>
      </c>
      <c r="U1549">
        <v>1</v>
      </c>
      <c r="V1549" t="s">
        <v>43</v>
      </c>
      <c r="X1549">
        <v>80</v>
      </c>
      <c r="Y1549">
        <v>15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e">
        <f>VLOOKUP(A1549,#REF!,4,FALSE)</f>
        <v>#REF!</v>
      </c>
      <c r="AW1549" t="e">
        <f>VLOOKUP(A1549,#REF!,5,FALSE)</f>
        <v>#REF!</v>
      </c>
      <c r="AX1549">
        <f>SUMIF(量化书目统计!A:A,H1549,量化书目统计!G:G)</f>
        <v>0</v>
      </c>
    </row>
    <row r="1550" spans="1:50" x14ac:dyDescent="0.3">
      <c r="A1550" t="s">
        <v>4653</v>
      </c>
      <c r="B1550" t="s">
        <v>539</v>
      </c>
      <c r="C1550" t="s">
        <v>117</v>
      </c>
      <c r="D1550">
        <v>4</v>
      </c>
      <c r="E1550" t="s">
        <v>4691</v>
      </c>
      <c r="F1550" s="1" t="s">
        <v>4692</v>
      </c>
      <c r="G1550" t="s">
        <v>4693</v>
      </c>
      <c r="H1550" t="e">
        <f>VLOOKUP(F1550,#REF!,2,FALSE)</f>
        <v>#REF!</v>
      </c>
      <c r="I1550" t="s">
        <v>1417</v>
      </c>
      <c r="J1550" s="4">
        <v>44092</v>
      </c>
      <c r="K1550" s="4">
        <v>44141</v>
      </c>
      <c r="L1550" s="3">
        <f t="shared" si="96"/>
        <v>49</v>
      </c>
      <c r="M1550" s="4">
        <v>44152</v>
      </c>
      <c r="N1550">
        <f t="shared" si="97"/>
        <v>60</v>
      </c>
      <c r="O1550">
        <v>1</v>
      </c>
      <c r="P1550" t="e">
        <f>VLOOKUP(F1550,#REF!,3,FALSE)</f>
        <v>#REF!</v>
      </c>
      <c r="Q1550">
        <f t="shared" si="98"/>
        <v>0</v>
      </c>
      <c r="R1550" t="str">
        <f t="shared" si="99"/>
        <v/>
      </c>
      <c r="S1550" t="s">
        <v>28</v>
      </c>
      <c r="T1550">
        <v>2</v>
      </c>
      <c r="U1550">
        <v>1</v>
      </c>
      <c r="V1550" t="s">
        <v>28</v>
      </c>
      <c r="W1550">
        <v>9</v>
      </c>
      <c r="X1550">
        <v>2</v>
      </c>
      <c r="Y1550">
        <v>11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e">
        <f>VLOOKUP(A1550,#REF!,4,FALSE)</f>
        <v>#REF!</v>
      </c>
      <c r="AW1550" t="e">
        <f>VLOOKUP(A1550,#REF!,5,FALSE)</f>
        <v>#REF!</v>
      </c>
      <c r="AX1550">
        <f>SUMIF(量化书目统计!A:A,H1550,量化书目统计!G:G)</f>
        <v>0</v>
      </c>
    </row>
    <row r="1551" spans="1:50" x14ac:dyDescent="0.3">
      <c r="A1551" t="s">
        <v>4653</v>
      </c>
      <c r="B1551" t="s">
        <v>539</v>
      </c>
      <c r="C1551" t="s">
        <v>117</v>
      </c>
      <c r="D1551">
        <v>4</v>
      </c>
      <c r="E1551" t="s">
        <v>1887</v>
      </c>
      <c r="F1551" s="1" t="s">
        <v>1888</v>
      </c>
      <c r="G1551" t="s">
        <v>1889</v>
      </c>
      <c r="H1551" t="e">
        <f>VLOOKUP(F1551,#REF!,2,FALSE)</f>
        <v>#REF!</v>
      </c>
      <c r="I1551" t="s">
        <v>1417</v>
      </c>
      <c r="J1551" s="4">
        <v>44092</v>
      </c>
      <c r="K1551" s="4">
        <v>44141</v>
      </c>
      <c r="L1551" s="3">
        <f t="shared" si="96"/>
        <v>49</v>
      </c>
      <c r="M1551" s="4">
        <v>44152</v>
      </c>
      <c r="N1551">
        <f t="shared" si="97"/>
        <v>60</v>
      </c>
      <c r="O1551">
        <v>1</v>
      </c>
      <c r="P1551" t="e">
        <f>VLOOKUP(F1551,#REF!,3,FALSE)</f>
        <v>#REF!</v>
      </c>
      <c r="Q1551">
        <f t="shared" si="98"/>
        <v>0</v>
      </c>
      <c r="R1551" t="str">
        <f t="shared" si="99"/>
        <v/>
      </c>
      <c r="S1551" t="s">
        <v>28</v>
      </c>
      <c r="T1551">
        <v>2</v>
      </c>
      <c r="U1551">
        <v>1</v>
      </c>
      <c r="V1551" t="s">
        <v>28</v>
      </c>
      <c r="W1551">
        <v>9</v>
      </c>
      <c r="X1551">
        <v>2</v>
      </c>
      <c r="Y1551">
        <v>20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 t="e">
        <f>VLOOKUP(A1551,#REF!,4,FALSE)</f>
        <v>#REF!</v>
      </c>
      <c r="AW1551" t="e">
        <f>VLOOKUP(A1551,#REF!,5,FALSE)</f>
        <v>#REF!</v>
      </c>
      <c r="AX1551">
        <f>SUMIF(量化书目统计!A:A,H1551,量化书目统计!G:G)</f>
        <v>0</v>
      </c>
    </row>
    <row r="1552" spans="1:50" x14ac:dyDescent="0.3">
      <c r="A1552" t="s">
        <v>4653</v>
      </c>
      <c r="B1552" t="s">
        <v>539</v>
      </c>
      <c r="C1552" t="s">
        <v>117</v>
      </c>
      <c r="D1552">
        <v>4</v>
      </c>
      <c r="E1552" t="s">
        <v>4694</v>
      </c>
      <c r="F1552" s="1" t="s">
        <v>4695</v>
      </c>
      <c r="G1552" t="s">
        <v>4696</v>
      </c>
      <c r="H1552" t="e">
        <f>VLOOKUP(F1552,#REF!,2,FALSE)</f>
        <v>#REF!</v>
      </c>
      <c r="I1552" t="s">
        <v>1417</v>
      </c>
      <c r="J1552" s="4">
        <v>44299</v>
      </c>
      <c r="K1552" s="4">
        <v>44357</v>
      </c>
      <c r="L1552" s="3">
        <f t="shared" si="96"/>
        <v>58</v>
      </c>
      <c r="M1552" s="4">
        <v>44361</v>
      </c>
      <c r="N1552">
        <f t="shared" si="97"/>
        <v>62</v>
      </c>
      <c r="O1552">
        <v>1</v>
      </c>
      <c r="P1552" t="e">
        <f>VLOOKUP(F1552,#REF!,3,FALSE)</f>
        <v>#REF!</v>
      </c>
      <c r="Q1552">
        <f t="shared" si="98"/>
        <v>0</v>
      </c>
      <c r="R1552" t="str">
        <f t="shared" si="99"/>
        <v/>
      </c>
      <c r="S1552" t="s">
        <v>80</v>
      </c>
      <c r="T1552">
        <v>7</v>
      </c>
      <c r="U1552">
        <v>1</v>
      </c>
      <c r="V1552" t="s">
        <v>80</v>
      </c>
      <c r="W1552">
        <v>15</v>
      </c>
      <c r="X1552">
        <v>27</v>
      </c>
      <c r="Y1552">
        <v>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e">
        <f>VLOOKUP(A1552,#REF!,4,FALSE)</f>
        <v>#REF!</v>
      </c>
      <c r="AW1552" t="e">
        <f>VLOOKUP(A1552,#REF!,5,FALSE)</f>
        <v>#REF!</v>
      </c>
      <c r="AX1552">
        <f>SUMIF(量化书目统计!A:A,H1552,量化书目统计!G:G)</f>
        <v>0</v>
      </c>
    </row>
    <row r="1553" spans="1:50" x14ac:dyDescent="0.3">
      <c r="A1553" t="s">
        <v>4653</v>
      </c>
      <c r="B1553" t="s">
        <v>539</v>
      </c>
      <c r="C1553" t="s">
        <v>117</v>
      </c>
      <c r="D1553">
        <v>4</v>
      </c>
      <c r="E1553" t="s">
        <v>1284</v>
      </c>
      <c r="F1553" s="1" t="s">
        <v>1285</v>
      </c>
      <c r="G1553" t="s">
        <v>1286</v>
      </c>
      <c r="H1553" t="e">
        <f>VLOOKUP(F1553,#REF!,2,FALSE)</f>
        <v>#REF!</v>
      </c>
      <c r="I1553" t="s">
        <v>59</v>
      </c>
      <c r="J1553" s="4">
        <v>44480</v>
      </c>
      <c r="K1553" s="4">
        <v>44575</v>
      </c>
      <c r="L1553" s="3">
        <f t="shared" si="96"/>
        <v>95</v>
      </c>
      <c r="M1553" s="4">
        <v>44624</v>
      </c>
      <c r="N1553">
        <f t="shared" si="97"/>
        <v>144</v>
      </c>
      <c r="O1553">
        <v>1</v>
      </c>
      <c r="P1553" t="e">
        <f>VLOOKUP(F1553,#REF!,3,FALSE)</f>
        <v>#REF!</v>
      </c>
      <c r="Q1553">
        <f t="shared" si="98"/>
        <v>0</v>
      </c>
      <c r="R1553" t="str">
        <f t="shared" si="99"/>
        <v/>
      </c>
      <c r="S1553" t="s">
        <v>38</v>
      </c>
      <c r="T1553">
        <v>6</v>
      </c>
      <c r="U1553">
        <v>1</v>
      </c>
      <c r="V1553" t="s">
        <v>38</v>
      </c>
      <c r="W1553">
        <v>18</v>
      </c>
      <c r="X1553">
        <v>46</v>
      </c>
      <c r="Y1553">
        <v>20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 t="e">
        <f>VLOOKUP(A1553,#REF!,4,FALSE)</f>
        <v>#REF!</v>
      </c>
      <c r="AW1553" t="e">
        <f>VLOOKUP(A1553,#REF!,5,FALSE)</f>
        <v>#REF!</v>
      </c>
      <c r="AX1553">
        <f>SUMIF(量化书目统计!A:A,H1553,量化书目统计!G:G)</f>
        <v>0</v>
      </c>
    </row>
    <row r="1554" spans="1:50" x14ac:dyDescent="0.3">
      <c r="A1554" t="s">
        <v>4653</v>
      </c>
      <c r="B1554" t="s">
        <v>539</v>
      </c>
      <c r="C1554" t="s">
        <v>117</v>
      </c>
      <c r="D1554">
        <v>4</v>
      </c>
      <c r="E1554" t="s">
        <v>4697</v>
      </c>
      <c r="F1554" s="1" t="s">
        <v>4698</v>
      </c>
      <c r="G1554" t="s">
        <v>4699</v>
      </c>
      <c r="H1554" t="e">
        <f>VLOOKUP(F1554,#REF!,2,FALSE)</f>
        <v>#REF!</v>
      </c>
      <c r="I1554" t="s">
        <v>1417</v>
      </c>
      <c r="J1554" s="4">
        <v>44299</v>
      </c>
      <c r="K1554" s="4">
        <v>44330</v>
      </c>
      <c r="L1554" s="3">
        <f t="shared" si="96"/>
        <v>31</v>
      </c>
      <c r="M1554" s="4">
        <v>44361</v>
      </c>
      <c r="N1554">
        <f t="shared" si="97"/>
        <v>62</v>
      </c>
      <c r="O1554">
        <v>1</v>
      </c>
      <c r="P1554" t="e">
        <f>VLOOKUP(F1554,#REF!,3,FALSE)</f>
        <v>#REF!</v>
      </c>
      <c r="Q1554">
        <f t="shared" si="98"/>
        <v>0</v>
      </c>
      <c r="R1554" t="str">
        <f t="shared" si="99"/>
        <v/>
      </c>
      <c r="S1554" t="s">
        <v>80</v>
      </c>
      <c r="T1554">
        <v>7</v>
      </c>
      <c r="U1554">
        <v>1</v>
      </c>
      <c r="V1554" t="s">
        <v>80</v>
      </c>
      <c r="W1554">
        <v>11</v>
      </c>
      <c r="X1554">
        <v>27</v>
      </c>
      <c r="Y1554">
        <v>11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e">
        <f>VLOOKUP(A1554,#REF!,4,FALSE)</f>
        <v>#REF!</v>
      </c>
      <c r="AW1554" t="e">
        <f>VLOOKUP(A1554,#REF!,5,FALSE)</f>
        <v>#REF!</v>
      </c>
      <c r="AX1554">
        <f>SUMIF(量化书目统计!A:A,H1554,量化书目统计!G:G)</f>
        <v>0</v>
      </c>
    </row>
    <row r="1555" spans="1:50" x14ac:dyDescent="0.3">
      <c r="A1555" t="s">
        <v>4653</v>
      </c>
      <c r="B1555" t="s">
        <v>539</v>
      </c>
      <c r="C1555" t="s">
        <v>117</v>
      </c>
      <c r="D1555">
        <v>4</v>
      </c>
      <c r="E1555" t="s">
        <v>4700</v>
      </c>
      <c r="F1555" s="1" t="s">
        <v>4701</v>
      </c>
      <c r="G1555" t="s">
        <v>4702</v>
      </c>
      <c r="H1555" t="e">
        <f>VLOOKUP(F1555,#REF!,2,FALSE)</f>
        <v>#REF!</v>
      </c>
      <c r="I1555" t="s">
        <v>1417</v>
      </c>
      <c r="J1555" s="4">
        <v>44327</v>
      </c>
      <c r="K1555" s="4">
        <v>44375</v>
      </c>
      <c r="L1555" s="3">
        <f t="shared" si="96"/>
        <v>48</v>
      </c>
      <c r="M1555" s="4">
        <v>44389</v>
      </c>
      <c r="N1555">
        <f t="shared" si="97"/>
        <v>62</v>
      </c>
      <c r="O1555">
        <v>1</v>
      </c>
      <c r="P1555" t="e">
        <f>VLOOKUP(F1555,#REF!,3,FALSE)</f>
        <v>#REF!</v>
      </c>
      <c r="Q1555">
        <f t="shared" si="98"/>
        <v>0</v>
      </c>
      <c r="R1555" t="str">
        <f t="shared" si="99"/>
        <v/>
      </c>
      <c r="S1555" t="s">
        <v>80</v>
      </c>
      <c r="T1555">
        <v>11</v>
      </c>
      <c r="U1555">
        <v>1</v>
      </c>
      <c r="V1555" t="s">
        <v>80</v>
      </c>
      <c r="W1555">
        <v>18</v>
      </c>
      <c r="X1555">
        <v>31</v>
      </c>
      <c r="Y1555">
        <v>11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e">
        <f>VLOOKUP(A1555,#REF!,4,FALSE)</f>
        <v>#REF!</v>
      </c>
      <c r="AW1555" t="e">
        <f>VLOOKUP(A1555,#REF!,5,FALSE)</f>
        <v>#REF!</v>
      </c>
      <c r="AX1555">
        <f>SUMIF(量化书目统计!A:A,H1555,量化书目统计!G:G)</f>
        <v>0</v>
      </c>
    </row>
    <row r="1556" spans="1:50" x14ac:dyDescent="0.3">
      <c r="A1556" t="s">
        <v>4653</v>
      </c>
      <c r="B1556" t="s">
        <v>539</v>
      </c>
      <c r="C1556" t="s">
        <v>117</v>
      </c>
      <c r="D1556">
        <v>4</v>
      </c>
      <c r="E1556" t="s">
        <v>761</v>
      </c>
      <c r="F1556" s="1" t="s">
        <v>762</v>
      </c>
      <c r="G1556" t="s">
        <v>763</v>
      </c>
      <c r="H1556" t="e">
        <f>VLOOKUP(F1556,#REF!,2,FALSE)</f>
        <v>#REF!</v>
      </c>
      <c r="I1556" t="s">
        <v>59</v>
      </c>
      <c r="J1556" s="4">
        <v>44632</v>
      </c>
      <c r="K1556" s="4">
        <v>44808</v>
      </c>
      <c r="L1556" s="3">
        <f t="shared" si="96"/>
        <v>176</v>
      </c>
      <c r="M1556" s="4">
        <v>44815</v>
      </c>
      <c r="N1556">
        <f t="shared" si="97"/>
        <v>183</v>
      </c>
      <c r="O1556">
        <v>1</v>
      </c>
      <c r="P1556" t="e">
        <f>VLOOKUP(F1556,#REF!,3,FALSE)</f>
        <v>#REF!</v>
      </c>
      <c r="Q1556">
        <f t="shared" si="98"/>
        <v>0</v>
      </c>
      <c r="R1556" t="str">
        <f t="shared" si="99"/>
        <v/>
      </c>
      <c r="S1556" t="s">
        <v>99</v>
      </c>
      <c r="T1556">
        <v>4</v>
      </c>
      <c r="U1556">
        <v>1</v>
      </c>
      <c r="V1556" t="s">
        <v>43</v>
      </c>
      <c r="X1556">
        <v>64</v>
      </c>
      <c r="Y1556">
        <v>11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e">
        <f>VLOOKUP(A1556,#REF!,4,FALSE)</f>
        <v>#REF!</v>
      </c>
      <c r="AW1556" t="e">
        <f>VLOOKUP(A1556,#REF!,5,FALSE)</f>
        <v>#REF!</v>
      </c>
      <c r="AX1556">
        <f>SUMIF(量化书目统计!A:A,H1556,量化书目统计!G:G)</f>
        <v>0</v>
      </c>
    </row>
    <row r="1557" spans="1:50" x14ac:dyDescent="0.3">
      <c r="A1557" t="s">
        <v>4653</v>
      </c>
      <c r="B1557" t="s">
        <v>539</v>
      </c>
      <c r="C1557" t="s">
        <v>117</v>
      </c>
      <c r="D1557">
        <v>4</v>
      </c>
      <c r="E1557" t="s">
        <v>761</v>
      </c>
      <c r="F1557" s="1" t="s">
        <v>762</v>
      </c>
      <c r="G1557" t="s">
        <v>763</v>
      </c>
      <c r="H1557" t="e">
        <f>VLOOKUP(F1557,#REF!,2,FALSE)</f>
        <v>#REF!</v>
      </c>
      <c r="I1557" t="s">
        <v>59</v>
      </c>
      <c r="J1557" s="4">
        <v>44532</v>
      </c>
      <c r="K1557" s="4">
        <v>44574</v>
      </c>
      <c r="L1557" s="3">
        <f t="shared" si="96"/>
        <v>42</v>
      </c>
      <c r="M1557" s="4">
        <v>44592</v>
      </c>
      <c r="N1557">
        <f t="shared" si="97"/>
        <v>60</v>
      </c>
      <c r="O1557">
        <v>1</v>
      </c>
      <c r="P1557" t="e">
        <f>VLOOKUP(F1557,#REF!,3,FALSE)</f>
        <v>#REF!</v>
      </c>
      <c r="Q1557">
        <f t="shared" si="98"/>
        <v>0</v>
      </c>
      <c r="R1557" t="str">
        <f t="shared" si="99"/>
        <v/>
      </c>
      <c r="S1557" t="s">
        <v>38</v>
      </c>
      <c r="T1557">
        <v>13</v>
      </c>
      <c r="U1557">
        <v>1</v>
      </c>
      <c r="V1557" t="s">
        <v>38</v>
      </c>
      <c r="W1557">
        <v>18</v>
      </c>
      <c r="X1557">
        <v>53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e">
        <f>VLOOKUP(A1557,#REF!,4,FALSE)</f>
        <v>#REF!</v>
      </c>
      <c r="AW1557" t="e">
        <f>VLOOKUP(A1557,#REF!,5,FALSE)</f>
        <v>#REF!</v>
      </c>
      <c r="AX1557">
        <f>SUMIF(量化书目统计!A:A,H1557,量化书目统计!G:G)</f>
        <v>0</v>
      </c>
    </row>
    <row r="1558" spans="1:50" x14ac:dyDescent="0.3">
      <c r="A1558" t="s">
        <v>4653</v>
      </c>
      <c r="B1558" t="s">
        <v>539</v>
      </c>
      <c r="C1558" t="s">
        <v>117</v>
      </c>
      <c r="D1558">
        <v>4</v>
      </c>
      <c r="E1558" t="s">
        <v>761</v>
      </c>
      <c r="F1558" s="1" t="s">
        <v>3380</v>
      </c>
      <c r="G1558" t="s">
        <v>3381</v>
      </c>
      <c r="H1558" t="e">
        <f>VLOOKUP(F1558,#REF!,2,FALSE)</f>
        <v>#REF!</v>
      </c>
      <c r="I1558" t="s">
        <v>59</v>
      </c>
      <c r="J1558" s="4">
        <v>44285</v>
      </c>
      <c r="K1558" s="4">
        <v>44298</v>
      </c>
      <c r="L1558" s="3">
        <f t="shared" si="96"/>
        <v>13</v>
      </c>
      <c r="M1558" s="4">
        <v>44347</v>
      </c>
      <c r="N1558">
        <f t="shared" si="97"/>
        <v>62</v>
      </c>
      <c r="O1558">
        <v>1</v>
      </c>
      <c r="P1558" t="e">
        <f>VLOOKUP(F1558,#REF!,3,FALSE)</f>
        <v>#REF!</v>
      </c>
      <c r="Q1558">
        <f t="shared" si="98"/>
        <v>0</v>
      </c>
      <c r="R1558" t="str">
        <f t="shared" si="99"/>
        <v/>
      </c>
      <c r="S1558" t="s">
        <v>80</v>
      </c>
      <c r="T1558">
        <v>5</v>
      </c>
      <c r="U1558">
        <v>1</v>
      </c>
      <c r="V1558" t="s">
        <v>80</v>
      </c>
      <c r="W1558">
        <v>7</v>
      </c>
      <c r="X1558">
        <v>25</v>
      </c>
      <c r="Y1558">
        <v>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e">
        <f>VLOOKUP(A1558,#REF!,4,FALSE)</f>
        <v>#REF!</v>
      </c>
      <c r="AW1558" t="e">
        <f>VLOOKUP(A1558,#REF!,5,FALSE)</f>
        <v>#REF!</v>
      </c>
      <c r="AX1558">
        <f>SUMIF(量化书目统计!A:A,H1558,量化书目统计!G:G)</f>
        <v>0</v>
      </c>
    </row>
    <row r="1559" spans="1:50" x14ac:dyDescent="0.3">
      <c r="A1559" t="s">
        <v>4653</v>
      </c>
      <c r="B1559" t="s">
        <v>539</v>
      </c>
      <c r="C1559" t="s">
        <v>117</v>
      </c>
      <c r="D1559">
        <v>4</v>
      </c>
      <c r="E1559" t="s">
        <v>1284</v>
      </c>
      <c r="F1559" s="1" t="s">
        <v>1810</v>
      </c>
      <c r="G1559" t="s">
        <v>1811</v>
      </c>
      <c r="H1559" t="e">
        <f>VLOOKUP(F1559,#REF!,2,FALSE)</f>
        <v>#REF!</v>
      </c>
      <c r="I1559" t="s">
        <v>59</v>
      </c>
      <c r="J1559" s="4">
        <v>44350</v>
      </c>
      <c r="K1559" s="4">
        <v>44375</v>
      </c>
      <c r="L1559" s="3">
        <f t="shared" si="96"/>
        <v>25</v>
      </c>
      <c r="M1559" s="4">
        <v>44435</v>
      </c>
      <c r="N1559">
        <f t="shared" si="97"/>
        <v>85</v>
      </c>
      <c r="O1559">
        <v>1</v>
      </c>
      <c r="P1559" t="e">
        <f>VLOOKUP(F1559,#REF!,3,FALSE)</f>
        <v>#REF!</v>
      </c>
      <c r="Q1559">
        <f t="shared" si="98"/>
        <v>0</v>
      </c>
      <c r="R1559" t="str">
        <f t="shared" si="99"/>
        <v/>
      </c>
      <c r="S1559" t="s">
        <v>80</v>
      </c>
      <c r="T1559">
        <v>14</v>
      </c>
      <c r="U1559">
        <v>1</v>
      </c>
      <c r="V1559" t="s">
        <v>80</v>
      </c>
      <c r="W1559">
        <v>18</v>
      </c>
      <c r="X1559">
        <v>34</v>
      </c>
      <c r="Y1559">
        <v>15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e">
        <f>VLOOKUP(A1559,#REF!,4,FALSE)</f>
        <v>#REF!</v>
      </c>
      <c r="AW1559" t="e">
        <f>VLOOKUP(A1559,#REF!,5,FALSE)</f>
        <v>#REF!</v>
      </c>
      <c r="AX1559">
        <f>SUMIF(量化书目统计!A:A,H1559,量化书目统计!G:G)</f>
        <v>0</v>
      </c>
    </row>
    <row r="1560" spans="1:50" x14ac:dyDescent="0.3">
      <c r="A1560" t="s">
        <v>4653</v>
      </c>
      <c r="B1560" t="s">
        <v>539</v>
      </c>
      <c r="C1560" t="s">
        <v>117</v>
      </c>
      <c r="D1560">
        <v>4</v>
      </c>
      <c r="E1560" t="s">
        <v>309</v>
      </c>
      <c r="F1560" s="1" t="s">
        <v>310</v>
      </c>
      <c r="G1560" t="s">
        <v>311</v>
      </c>
      <c r="H1560" t="e">
        <f>VLOOKUP(F1560,#REF!,2,FALSE)</f>
        <v>#REF!</v>
      </c>
      <c r="I1560" t="s">
        <v>59</v>
      </c>
      <c r="J1560" s="4">
        <v>44323</v>
      </c>
      <c r="K1560" s="4">
        <v>44332</v>
      </c>
      <c r="L1560" s="3">
        <f t="shared" si="96"/>
        <v>9</v>
      </c>
      <c r="M1560" s="4">
        <v>44383</v>
      </c>
      <c r="N1560">
        <f t="shared" si="97"/>
        <v>60</v>
      </c>
      <c r="O1560">
        <v>1</v>
      </c>
      <c r="P1560" t="e">
        <f>VLOOKUP(F1560,#REF!,3,FALSE)</f>
        <v>#REF!</v>
      </c>
      <c r="Q1560">
        <f t="shared" si="98"/>
        <v>0</v>
      </c>
      <c r="R1560" t="str">
        <f t="shared" si="99"/>
        <v/>
      </c>
      <c r="S1560" t="s">
        <v>80</v>
      </c>
      <c r="T1560">
        <v>10</v>
      </c>
      <c r="U1560">
        <v>1</v>
      </c>
      <c r="V1560" t="s">
        <v>80</v>
      </c>
      <c r="W1560">
        <v>11</v>
      </c>
      <c r="X1560">
        <v>30</v>
      </c>
      <c r="Y1560">
        <v>15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e">
        <f>VLOOKUP(A1560,#REF!,4,FALSE)</f>
        <v>#REF!</v>
      </c>
      <c r="AW1560" t="e">
        <f>VLOOKUP(A1560,#REF!,5,FALSE)</f>
        <v>#REF!</v>
      </c>
      <c r="AX1560">
        <f>SUMIF(量化书目统计!A:A,H1560,量化书目统计!G:G)</f>
        <v>0</v>
      </c>
    </row>
    <row r="1561" spans="1:50" x14ac:dyDescent="0.3">
      <c r="A1561" t="s">
        <v>4653</v>
      </c>
      <c r="B1561" t="s">
        <v>539</v>
      </c>
      <c r="C1561" t="s">
        <v>117</v>
      </c>
      <c r="D1561">
        <v>4</v>
      </c>
      <c r="E1561" t="s">
        <v>4705</v>
      </c>
      <c r="F1561" s="1" t="s">
        <v>4706</v>
      </c>
      <c r="G1561" t="s">
        <v>4707</v>
      </c>
      <c r="H1561" t="e">
        <f>VLOOKUP(F1561,#REF!,2,FALSE)</f>
        <v>#REF!</v>
      </c>
      <c r="I1561" t="s">
        <v>1417</v>
      </c>
      <c r="J1561" s="4">
        <v>44448</v>
      </c>
      <c r="K1561" s="4">
        <v>44458</v>
      </c>
      <c r="L1561" s="3">
        <f t="shared" si="96"/>
        <v>10</v>
      </c>
      <c r="M1561" s="4">
        <v>44508</v>
      </c>
      <c r="N1561">
        <f t="shared" si="97"/>
        <v>60</v>
      </c>
      <c r="O1561">
        <v>1</v>
      </c>
      <c r="P1561" t="e">
        <f>VLOOKUP(F1561,#REF!,3,FALSE)</f>
        <v>#REF!</v>
      </c>
      <c r="Q1561">
        <f t="shared" si="98"/>
        <v>0</v>
      </c>
      <c r="R1561" t="str">
        <f t="shared" si="99"/>
        <v/>
      </c>
      <c r="S1561" t="s">
        <v>38</v>
      </c>
      <c r="T1561">
        <v>1</v>
      </c>
      <c r="U1561">
        <v>1</v>
      </c>
      <c r="V1561" t="s">
        <v>38</v>
      </c>
      <c r="W1561">
        <v>3</v>
      </c>
      <c r="X1561">
        <v>41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e">
        <f>VLOOKUP(A1561,#REF!,4,FALSE)</f>
        <v>#REF!</v>
      </c>
      <c r="AW1561" t="e">
        <f>VLOOKUP(A1561,#REF!,5,FALSE)</f>
        <v>#REF!</v>
      </c>
      <c r="AX1561">
        <f>SUMIF(量化书目统计!A:A,H1561,量化书目统计!G:G)</f>
        <v>0</v>
      </c>
    </row>
    <row r="1562" spans="1:50" x14ac:dyDescent="0.3">
      <c r="A1562" t="s">
        <v>4653</v>
      </c>
      <c r="B1562" t="s">
        <v>539</v>
      </c>
      <c r="C1562" t="s">
        <v>117</v>
      </c>
      <c r="D1562">
        <v>4</v>
      </c>
      <c r="E1562" t="s">
        <v>2473</v>
      </c>
      <c r="F1562" s="1" t="s">
        <v>2474</v>
      </c>
      <c r="G1562" t="s">
        <v>2475</v>
      </c>
      <c r="H1562" t="e">
        <f>VLOOKUP(F1562,#REF!,2,FALSE)</f>
        <v>#REF!</v>
      </c>
      <c r="I1562" t="s">
        <v>59</v>
      </c>
      <c r="J1562" s="4">
        <v>44532</v>
      </c>
      <c r="K1562" s="4">
        <v>44575</v>
      </c>
      <c r="L1562" s="3">
        <f t="shared" si="96"/>
        <v>43</v>
      </c>
      <c r="M1562" s="4">
        <v>44624</v>
      </c>
      <c r="N1562">
        <f t="shared" si="97"/>
        <v>92</v>
      </c>
      <c r="O1562">
        <v>1</v>
      </c>
      <c r="P1562" t="e">
        <f>VLOOKUP(F1562,#REF!,3,FALSE)</f>
        <v>#REF!</v>
      </c>
      <c r="Q1562">
        <f t="shared" si="98"/>
        <v>0</v>
      </c>
      <c r="R1562" t="str">
        <f t="shared" si="99"/>
        <v/>
      </c>
      <c r="S1562" t="s">
        <v>38</v>
      </c>
      <c r="T1562">
        <v>13</v>
      </c>
      <c r="U1562">
        <v>1</v>
      </c>
      <c r="V1562" t="s">
        <v>38</v>
      </c>
      <c r="W1562">
        <v>18</v>
      </c>
      <c r="X1562">
        <v>53</v>
      </c>
      <c r="Y1562">
        <v>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e">
        <f>VLOOKUP(A1562,#REF!,4,FALSE)</f>
        <v>#REF!</v>
      </c>
      <c r="AW1562" t="e">
        <f>VLOOKUP(A1562,#REF!,5,FALSE)</f>
        <v>#REF!</v>
      </c>
      <c r="AX1562">
        <f>SUMIF(量化书目统计!A:A,H1562,量化书目统计!G:G)</f>
        <v>0</v>
      </c>
    </row>
    <row r="1563" spans="1:50" x14ac:dyDescent="0.3">
      <c r="A1563" t="s">
        <v>4653</v>
      </c>
      <c r="B1563" t="s">
        <v>539</v>
      </c>
      <c r="C1563" t="s">
        <v>117</v>
      </c>
      <c r="D1563">
        <v>4</v>
      </c>
      <c r="E1563" t="s">
        <v>2389</v>
      </c>
      <c r="F1563" s="1" t="s">
        <v>2390</v>
      </c>
      <c r="G1563" t="s">
        <v>2391</v>
      </c>
      <c r="H1563" t="e">
        <f>VLOOKUP(F1563,#REF!,2,FALSE)</f>
        <v>#REF!</v>
      </c>
      <c r="I1563" t="s">
        <v>59</v>
      </c>
      <c r="J1563" s="4">
        <v>44463</v>
      </c>
      <c r="K1563" s="4">
        <v>44575</v>
      </c>
      <c r="L1563" s="3">
        <f t="shared" si="96"/>
        <v>112</v>
      </c>
      <c r="M1563" s="4">
        <v>44624</v>
      </c>
      <c r="N1563">
        <f t="shared" si="97"/>
        <v>161</v>
      </c>
      <c r="O1563">
        <v>1</v>
      </c>
      <c r="P1563" t="e">
        <f>VLOOKUP(F1563,#REF!,3,FALSE)</f>
        <v>#REF!</v>
      </c>
      <c r="Q1563">
        <f t="shared" si="98"/>
        <v>3</v>
      </c>
      <c r="R1563" t="str">
        <f t="shared" si="99"/>
        <v>3-近世代数</v>
      </c>
      <c r="S1563" t="s">
        <v>38</v>
      </c>
      <c r="T1563">
        <v>3</v>
      </c>
      <c r="U1563">
        <v>1</v>
      </c>
      <c r="V1563" t="s">
        <v>38</v>
      </c>
      <c r="W1563">
        <v>18</v>
      </c>
      <c r="X1563">
        <v>43</v>
      </c>
      <c r="Y1563">
        <v>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e">
        <f>VLOOKUP(A1563,#REF!,4,FALSE)</f>
        <v>#REF!</v>
      </c>
      <c r="AW1563" t="e">
        <f>VLOOKUP(A1563,#REF!,5,FALSE)</f>
        <v>#REF!</v>
      </c>
      <c r="AX1563">
        <f>SUMIF(量化书目统计!A:A,H1563,量化书目统计!G:G)</f>
        <v>0</v>
      </c>
    </row>
    <row r="1564" spans="1:50" x14ac:dyDescent="0.3">
      <c r="A1564" t="s">
        <v>770</v>
      </c>
      <c r="B1564" t="s">
        <v>539</v>
      </c>
      <c r="C1564" t="s">
        <v>91</v>
      </c>
      <c r="D1564">
        <v>4</v>
      </c>
      <c r="E1564" t="s">
        <v>771</v>
      </c>
      <c r="F1564" s="1" t="s">
        <v>772</v>
      </c>
      <c r="G1564" t="s">
        <v>773</v>
      </c>
      <c r="H1564" t="e">
        <f>VLOOKUP(F1564,#REF!,2,FALSE)</f>
        <v>#REF!</v>
      </c>
      <c r="I1564" t="s">
        <v>32</v>
      </c>
      <c r="J1564" s="4">
        <v>44161</v>
      </c>
      <c r="K1564" s="4">
        <v>44212</v>
      </c>
      <c r="L1564" s="3">
        <f t="shared" si="96"/>
        <v>51</v>
      </c>
      <c r="M1564" s="4">
        <v>44260</v>
      </c>
      <c r="N1564">
        <f t="shared" si="97"/>
        <v>99</v>
      </c>
      <c r="O1564">
        <v>0</v>
      </c>
      <c r="P1564" t="e">
        <f>VLOOKUP(F1564,#REF!,3,FALSE)</f>
        <v>#REF!</v>
      </c>
      <c r="Q1564">
        <f t="shared" si="98"/>
        <v>0</v>
      </c>
      <c r="R1564" t="str">
        <f t="shared" si="99"/>
        <v/>
      </c>
      <c r="S1564" t="s">
        <v>28</v>
      </c>
      <c r="T1564">
        <v>12</v>
      </c>
      <c r="U1564">
        <v>1</v>
      </c>
      <c r="V1564" t="s">
        <v>28</v>
      </c>
      <c r="W1564">
        <v>18</v>
      </c>
      <c r="X1564">
        <v>12</v>
      </c>
      <c r="Y1564">
        <v>15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e">
        <f>VLOOKUP(A1564,#REF!,4,FALSE)</f>
        <v>#REF!</v>
      </c>
      <c r="AW1564" t="e">
        <f>VLOOKUP(A1564,#REF!,5,FALSE)</f>
        <v>#REF!</v>
      </c>
      <c r="AX1564">
        <f>SUMIF(量化书目统计!A:A,H1564,量化书目统计!G:G)</f>
        <v>0</v>
      </c>
    </row>
    <row r="1565" spans="1:50" x14ac:dyDescent="0.3">
      <c r="A1565" t="s">
        <v>4708</v>
      </c>
      <c r="B1565" t="s">
        <v>539</v>
      </c>
      <c r="C1565" t="s">
        <v>117</v>
      </c>
      <c r="D1565">
        <v>4</v>
      </c>
      <c r="E1565" t="s">
        <v>4709</v>
      </c>
      <c r="F1565" s="1" t="s">
        <v>4710</v>
      </c>
      <c r="G1565" t="s">
        <v>4711</v>
      </c>
      <c r="H1565" t="e">
        <f>VLOOKUP(F1565,#REF!,2,FALSE)</f>
        <v>#REF!</v>
      </c>
      <c r="I1565" t="s">
        <v>49</v>
      </c>
      <c r="J1565" s="4">
        <v>44268</v>
      </c>
      <c r="K1565" s="4">
        <v>44328</v>
      </c>
      <c r="L1565" s="3">
        <f t="shared" si="96"/>
        <v>60</v>
      </c>
      <c r="M1565" s="4">
        <v>44328</v>
      </c>
      <c r="N1565">
        <f t="shared" si="97"/>
        <v>60</v>
      </c>
      <c r="O1565">
        <v>1</v>
      </c>
      <c r="P1565" t="e">
        <f>VLOOKUP(F1565,#REF!,3,FALSE)</f>
        <v>#REF!</v>
      </c>
      <c r="Q1565">
        <f t="shared" si="98"/>
        <v>0</v>
      </c>
      <c r="R1565" t="str">
        <f t="shared" si="99"/>
        <v/>
      </c>
      <c r="S1565" t="s">
        <v>80</v>
      </c>
      <c r="T1565">
        <v>2</v>
      </c>
      <c r="U1565">
        <v>1</v>
      </c>
      <c r="V1565" t="s">
        <v>80</v>
      </c>
      <c r="W1565">
        <v>11</v>
      </c>
      <c r="X1565">
        <v>22</v>
      </c>
      <c r="Y1565">
        <v>11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e">
        <f>VLOOKUP(A1565,#REF!,4,FALSE)</f>
        <v>#REF!</v>
      </c>
      <c r="AW1565" t="e">
        <f>VLOOKUP(A1565,#REF!,5,FALSE)</f>
        <v>#REF!</v>
      </c>
      <c r="AX1565">
        <f>SUMIF(量化书目统计!A:A,H1565,量化书目统计!G:G)</f>
        <v>0</v>
      </c>
    </row>
    <row r="1566" spans="1:50" x14ac:dyDescent="0.3">
      <c r="A1566" t="s">
        <v>4708</v>
      </c>
      <c r="B1566" t="s">
        <v>539</v>
      </c>
      <c r="C1566" t="s">
        <v>117</v>
      </c>
      <c r="D1566">
        <v>4</v>
      </c>
      <c r="E1566" t="s">
        <v>264</v>
      </c>
      <c r="F1566" s="1" t="s">
        <v>265</v>
      </c>
      <c r="G1566" t="s">
        <v>266</v>
      </c>
      <c r="H1566" t="e">
        <f>VLOOKUP(F1566,#REF!,2,FALSE)</f>
        <v>#REF!</v>
      </c>
      <c r="I1566" t="s">
        <v>49</v>
      </c>
      <c r="J1566" s="4">
        <v>44268</v>
      </c>
      <c r="K1566" s="4">
        <v>44328</v>
      </c>
      <c r="L1566" s="3">
        <f t="shared" si="96"/>
        <v>60</v>
      </c>
      <c r="M1566" s="4">
        <v>44328</v>
      </c>
      <c r="N1566">
        <f t="shared" si="97"/>
        <v>60</v>
      </c>
      <c r="O1566">
        <v>1</v>
      </c>
      <c r="P1566" t="e">
        <f>VLOOKUP(F1566,#REF!,3,FALSE)</f>
        <v>#REF!</v>
      </c>
      <c r="Q1566">
        <f t="shared" si="98"/>
        <v>0</v>
      </c>
      <c r="R1566" t="str">
        <f t="shared" si="99"/>
        <v/>
      </c>
      <c r="S1566" t="s">
        <v>80</v>
      </c>
      <c r="T1566">
        <v>2</v>
      </c>
      <c r="U1566">
        <v>1</v>
      </c>
      <c r="V1566" t="s">
        <v>80</v>
      </c>
      <c r="W1566">
        <v>11</v>
      </c>
      <c r="X1566">
        <v>22</v>
      </c>
      <c r="Y1566">
        <v>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e">
        <f>VLOOKUP(A1566,#REF!,4,FALSE)</f>
        <v>#REF!</v>
      </c>
      <c r="AW1566" t="e">
        <f>VLOOKUP(A1566,#REF!,5,FALSE)</f>
        <v>#REF!</v>
      </c>
      <c r="AX1566">
        <f>SUMIF(量化书目统计!A:A,H1566,量化书目统计!G:G)</f>
        <v>0</v>
      </c>
    </row>
    <row r="1567" spans="1:50" x14ac:dyDescent="0.3">
      <c r="A1567" t="s">
        <v>4708</v>
      </c>
      <c r="B1567" t="s">
        <v>539</v>
      </c>
      <c r="C1567" t="s">
        <v>117</v>
      </c>
      <c r="D1567">
        <v>4</v>
      </c>
      <c r="E1567" t="s">
        <v>264</v>
      </c>
      <c r="F1567" s="1" t="s">
        <v>267</v>
      </c>
      <c r="G1567" t="s">
        <v>268</v>
      </c>
      <c r="H1567" t="e">
        <f>VLOOKUP(F1567,#REF!,2,FALSE)</f>
        <v>#REF!</v>
      </c>
      <c r="I1567" t="s">
        <v>49</v>
      </c>
      <c r="J1567" s="4">
        <v>44268</v>
      </c>
      <c r="K1567" s="4">
        <v>44328</v>
      </c>
      <c r="L1567" s="3">
        <f t="shared" si="96"/>
        <v>60</v>
      </c>
      <c r="M1567" s="4">
        <v>44328</v>
      </c>
      <c r="N1567">
        <f t="shared" si="97"/>
        <v>60</v>
      </c>
      <c r="O1567">
        <v>1</v>
      </c>
      <c r="P1567" t="e">
        <f>VLOOKUP(F1567,#REF!,3,FALSE)</f>
        <v>#REF!</v>
      </c>
      <c r="Q1567">
        <f t="shared" si="98"/>
        <v>0</v>
      </c>
      <c r="R1567" t="str">
        <f t="shared" si="99"/>
        <v/>
      </c>
      <c r="S1567" t="s">
        <v>80</v>
      </c>
      <c r="T1567">
        <v>2</v>
      </c>
      <c r="U1567">
        <v>1</v>
      </c>
      <c r="V1567" t="s">
        <v>80</v>
      </c>
      <c r="W1567">
        <v>11</v>
      </c>
      <c r="X1567">
        <v>22</v>
      </c>
      <c r="Y1567">
        <v>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e">
        <f>VLOOKUP(A1567,#REF!,4,FALSE)</f>
        <v>#REF!</v>
      </c>
      <c r="AW1567" t="e">
        <f>VLOOKUP(A1567,#REF!,5,FALSE)</f>
        <v>#REF!</v>
      </c>
      <c r="AX1567">
        <f>SUMIF(量化书目统计!A:A,H1567,量化书目统计!G:G)</f>
        <v>0</v>
      </c>
    </row>
    <row r="1568" spans="1:50" x14ac:dyDescent="0.3">
      <c r="A1568" t="s">
        <v>4708</v>
      </c>
      <c r="B1568" t="s">
        <v>539</v>
      </c>
      <c r="C1568" t="s">
        <v>117</v>
      </c>
      <c r="D1568">
        <v>4</v>
      </c>
      <c r="E1568" t="s">
        <v>4712</v>
      </c>
      <c r="F1568" s="1" t="s">
        <v>4713</v>
      </c>
      <c r="G1568" t="s">
        <v>4714</v>
      </c>
      <c r="H1568" t="e">
        <f>VLOOKUP(F1568,#REF!,2,FALSE)</f>
        <v>#REF!</v>
      </c>
      <c r="I1568" t="s">
        <v>49</v>
      </c>
      <c r="J1568" s="4">
        <v>44268</v>
      </c>
      <c r="K1568" s="4">
        <v>44328</v>
      </c>
      <c r="L1568" s="3">
        <f t="shared" si="96"/>
        <v>60</v>
      </c>
      <c r="M1568" s="4">
        <v>44328</v>
      </c>
      <c r="N1568">
        <f t="shared" si="97"/>
        <v>60</v>
      </c>
      <c r="O1568">
        <v>1</v>
      </c>
      <c r="P1568" t="e">
        <f>VLOOKUP(F1568,#REF!,3,FALSE)</f>
        <v>#REF!</v>
      </c>
      <c r="Q1568">
        <f t="shared" si="98"/>
        <v>0</v>
      </c>
      <c r="R1568" t="str">
        <f t="shared" si="99"/>
        <v/>
      </c>
      <c r="S1568" t="s">
        <v>80</v>
      </c>
      <c r="T1568">
        <v>2</v>
      </c>
      <c r="U1568">
        <v>1</v>
      </c>
      <c r="V1568" t="s">
        <v>80</v>
      </c>
      <c r="W1568">
        <v>11</v>
      </c>
      <c r="X1568">
        <v>22</v>
      </c>
      <c r="Y1568">
        <v>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e">
        <f>VLOOKUP(A1568,#REF!,4,FALSE)</f>
        <v>#REF!</v>
      </c>
      <c r="AW1568" t="e">
        <f>VLOOKUP(A1568,#REF!,5,FALSE)</f>
        <v>#REF!</v>
      </c>
      <c r="AX1568">
        <f>SUMIF(量化书目统计!A:A,H1568,量化书目统计!G:G)</f>
        <v>0</v>
      </c>
    </row>
    <row r="1569" spans="1:50" x14ac:dyDescent="0.3">
      <c r="A1569" t="s">
        <v>4715</v>
      </c>
      <c r="B1569" t="s">
        <v>539</v>
      </c>
      <c r="C1569" t="s">
        <v>117</v>
      </c>
      <c r="D1569">
        <v>4</v>
      </c>
      <c r="E1569" t="s">
        <v>1078</v>
      </c>
      <c r="F1569" s="1" t="s">
        <v>1079</v>
      </c>
      <c r="G1569" t="s">
        <v>1080</v>
      </c>
      <c r="H1569" t="e">
        <f>VLOOKUP(F1569,#REF!,2,FALSE)</f>
        <v>#REF!</v>
      </c>
      <c r="I1569" t="s">
        <v>49</v>
      </c>
      <c r="J1569" s="4">
        <v>44496</v>
      </c>
      <c r="K1569" s="4">
        <v>44524</v>
      </c>
      <c r="L1569" s="3">
        <f t="shared" si="96"/>
        <v>28</v>
      </c>
      <c r="M1569" s="4">
        <v>44526</v>
      </c>
      <c r="N1569">
        <f t="shared" si="97"/>
        <v>30</v>
      </c>
      <c r="O1569">
        <v>1</v>
      </c>
      <c r="P1569" t="e">
        <f>VLOOKUP(F1569,#REF!,3,FALSE)</f>
        <v>#REF!</v>
      </c>
      <c r="Q1569">
        <f t="shared" si="98"/>
        <v>0</v>
      </c>
      <c r="R1569" t="str">
        <f t="shared" si="99"/>
        <v/>
      </c>
      <c r="S1569" t="s">
        <v>38</v>
      </c>
      <c r="T1569">
        <v>8</v>
      </c>
      <c r="U1569">
        <v>1</v>
      </c>
      <c r="V1569" t="s">
        <v>38</v>
      </c>
      <c r="W1569">
        <v>12</v>
      </c>
      <c r="X1569">
        <v>48</v>
      </c>
      <c r="Y1569">
        <v>11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e">
        <f>VLOOKUP(A1569,#REF!,4,FALSE)</f>
        <v>#REF!</v>
      </c>
      <c r="AW1569" t="e">
        <f>VLOOKUP(A1569,#REF!,5,FALSE)</f>
        <v>#REF!</v>
      </c>
      <c r="AX1569">
        <f>SUMIF(量化书目统计!A:A,H1569,量化书目统计!G:G)</f>
        <v>0</v>
      </c>
    </row>
    <row r="1570" spans="1:50" x14ac:dyDescent="0.3">
      <c r="A1570" t="s">
        <v>4716</v>
      </c>
      <c r="B1570" t="s">
        <v>539</v>
      </c>
      <c r="C1570" t="s">
        <v>117</v>
      </c>
      <c r="D1570">
        <v>4</v>
      </c>
      <c r="E1570" t="s">
        <v>4717</v>
      </c>
      <c r="F1570" s="1" t="s">
        <v>4718</v>
      </c>
      <c r="G1570" t="s">
        <v>4719</v>
      </c>
      <c r="H1570" t="e">
        <f>VLOOKUP(F1570,#REF!,2,FALSE)</f>
        <v>#REF!</v>
      </c>
      <c r="I1570" t="s">
        <v>158</v>
      </c>
      <c r="J1570" s="4">
        <v>44364</v>
      </c>
      <c r="K1570" s="4">
        <v>44364</v>
      </c>
      <c r="L1570" s="3">
        <f t="shared" si="96"/>
        <v>0</v>
      </c>
      <c r="M1570" s="4">
        <v>44424</v>
      </c>
      <c r="N1570">
        <f t="shared" si="97"/>
        <v>60</v>
      </c>
      <c r="O1570">
        <v>1</v>
      </c>
      <c r="P1570" t="e">
        <f>VLOOKUP(F1570,#REF!,3,FALSE)</f>
        <v>#REF!</v>
      </c>
      <c r="Q1570">
        <f t="shared" si="98"/>
        <v>0</v>
      </c>
      <c r="R1570" t="str">
        <f t="shared" si="99"/>
        <v/>
      </c>
      <c r="S1570" t="s">
        <v>80</v>
      </c>
      <c r="T1570">
        <v>16</v>
      </c>
      <c r="U1570">
        <v>1</v>
      </c>
      <c r="V1570" t="s">
        <v>80</v>
      </c>
      <c r="W1570">
        <v>16</v>
      </c>
      <c r="X1570">
        <v>36</v>
      </c>
      <c r="Y1570">
        <v>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e">
        <f>VLOOKUP(A1570,#REF!,4,FALSE)</f>
        <v>#REF!</v>
      </c>
      <c r="AW1570" t="e">
        <f>VLOOKUP(A1570,#REF!,5,FALSE)</f>
        <v>#REF!</v>
      </c>
      <c r="AX1570">
        <f>SUMIF(量化书目统计!A:A,H1570,量化书目统计!G:G)</f>
        <v>0</v>
      </c>
    </row>
    <row r="1571" spans="1:50" x14ac:dyDescent="0.3">
      <c r="A1571" t="s">
        <v>4716</v>
      </c>
      <c r="B1571" t="s">
        <v>539</v>
      </c>
      <c r="C1571" t="s">
        <v>117</v>
      </c>
      <c r="D1571">
        <v>4</v>
      </c>
      <c r="E1571" t="s">
        <v>647</v>
      </c>
      <c r="F1571" s="1" t="s">
        <v>648</v>
      </c>
      <c r="G1571" t="s">
        <v>649</v>
      </c>
      <c r="H1571" t="e">
        <f>VLOOKUP(F1571,#REF!,2,FALSE)</f>
        <v>#REF!</v>
      </c>
      <c r="I1571" t="s">
        <v>65</v>
      </c>
      <c r="J1571" s="4">
        <v>44346</v>
      </c>
      <c r="K1571" s="4">
        <v>44464</v>
      </c>
      <c r="L1571" s="3">
        <f t="shared" si="96"/>
        <v>118</v>
      </c>
      <c r="M1571" s="4">
        <v>44446</v>
      </c>
      <c r="N1571">
        <f t="shared" si="97"/>
        <v>100</v>
      </c>
      <c r="O1571">
        <v>1</v>
      </c>
      <c r="P1571" t="e">
        <f>VLOOKUP(F1571,#REF!,3,FALSE)</f>
        <v>#REF!</v>
      </c>
      <c r="Q1571">
        <f t="shared" si="98"/>
        <v>0</v>
      </c>
      <c r="R1571" t="str">
        <f t="shared" si="99"/>
        <v/>
      </c>
      <c r="S1571" t="s">
        <v>80</v>
      </c>
      <c r="T1571">
        <v>13</v>
      </c>
      <c r="U1571">
        <v>1</v>
      </c>
      <c r="V1571" t="s">
        <v>38</v>
      </c>
      <c r="W1571">
        <v>3</v>
      </c>
      <c r="X1571">
        <v>33</v>
      </c>
      <c r="Y1571">
        <v>21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 t="e">
        <f>VLOOKUP(A1571,#REF!,4,FALSE)</f>
        <v>#REF!</v>
      </c>
      <c r="AW1571" t="e">
        <f>VLOOKUP(A1571,#REF!,5,FALSE)</f>
        <v>#REF!</v>
      </c>
      <c r="AX1571">
        <f>SUMIF(量化书目统计!A:A,H1571,量化书目统计!G:G)</f>
        <v>0</v>
      </c>
    </row>
    <row r="1572" spans="1:50" x14ac:dyDescent="0.3">
      <c r="A1572" t="s">
        <v>4716</v>
      </c>
      <c r="B1572" t="s">
        <v>539</v>
      </c>
      <c r="C1572" t="s">
        <v>117</v>
      </c>
      <c r="D1572">
        <v>4</v>
      </c>
      <c r="E1572" t="s">
        <v>4720</v>
      </c>
      <c r="F1572" s="1" t="s">
        <v>4721</v>
      </c>
      <c r="G1572" t="s">
        <v>4722</v>
      </c>
      <c r="H1572" t="e">
        <f>VLOOKUP(F1572,#REF!,2,FALSE)</f>
        <v>#REF!</v>
      </c>
      <c r="I1572" t="s">
        <v>225</v>
      </c>
      <c r="J1572" s="4">
        <v>44258</v>
      </c>
      <c r="K1572" s="4">
        <v>44295</v>
      </c>
      <c r="L1572" s="3">
        <f t="shared" si="96"/>
        <v>37</v>
      </c>
      <c r="M1572" s="4">
        <v>44288</v>
      </c>
      <c r="N1572">
        <f t="shared" si="97"/>
        <v>30</v>
      </c>
      <c r="O1572">
        <v>1</v>
      </c>
      <c r="P1572" t="e">
        <f>VLOOKUP(F1572,#REF!,3,FALSE)</f>
        <v>#REF!</v>
      </c>
      <c r="Q1572">
        <f t="shared" si="98"/>
        <v>0</v>
      </c>
      <c r="R1572" t="str">
        <f t="shared" si="99"/>
        <v/>
      </c>
      <c r="S1572" t="s">
        <v>80</v>
      </c>
      <c r="T1572">
        <v>1</v>
      </c>
      <c r="U1572">
        <v>1</v>
      </c>
      <c r="V1572" t="s">
        <v>80</v>
      </c>
      <c r="W1572">
        <v>6</v>
      </c>
      <c r="X1572">
        <v>21</v>
      </c>
      <c r="Y1572">
        <v>11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e">
        <f>VLOOKUP(A1572,#REF!,4,FALSE)</f>
        <v>#REF!</v>
      </c>
      <c r="AW1572" t="e">
        <f>VLOOKUP(A1572,#REF!,5,FALSE)</f>
        <v>#REF!</v>
      </c>
      <c r="AX1572">
        <f>SUMIF(量化书目统计!A:A,H1572,量化书目统计!G:G)</f>
        <v>0</v>
      </c>
    </row>
    <row r="1573" spans="1:50" x14ac:dyDescent="0.3">
      <c r="A1573" t="s">
        <v>4716</v>
      </c>
      <c r="B1573" t="s">
        <v>539</v>
      </c>
      <c r="C1573" t="s">
        <v>117</v>
      </c>
      <c r="D1573">
        <v>4</v>
      </c>
      <c r="E1573" t="s">
        <v>4723</v>
      </c>
      <c r="F1573" s="1" t="s">
        <v>4724</v>
      </c>
      <c r="G1573" t="s">
        <v>4725</v>
      </c>
      <c r="H1573" t="e">
        <f>VLOOKUP(F1573,#REF!,2,FALSE)</f>
        <v>#REF!</v>
      </c>
      <c r="I1573" t="s">
        <v>158</v>
      </c>
      <c r="J1573" s="4">
        <v>44364</v>
      </c>
      <c r="K1573" s="4">
        <v>44364</v>
      </c>
      <c r="L1573" s="3">
        <f t="shared" si="96"/>
        <v>0</v>
      </c>
      <c r="M1573" s="4">
        <v>44424</v>
      </c>
      <c r="N1573">
        <f t="shared" si="97"/>
        <v>60</v>
      </c>
      <c r="O1573">
        <v>1</v>
      </c>
      <c r="P1573" t="e">
        <f>VLOOKUP(F1573,#REF!,3,FALSE)</f>
        <v>#REF!</v>
      </c>
      <c r="Q1573">
        <f t="shared" si="98"/>
        <v>0</v>
      </c>
      <c r="R1573" t="str">
        <f t="shared" si="99"/>
        <v/>
      </c>
      <c r="S1573" t="s">
        <v>80</v>
      </c>
      <c r="T1573">
        <v>16</v>
      </c>
      <c r="U1573">
        <v>1</v>
      </c>
      <c r="V1573" t="s">
        <v>80</v>
      </c>
      <c r="W1573">
        <v>16</v>
      </c>
      <c r="X1573">
        <v>36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 t="e">
        <f>VLOOKUP(A1573,#REF!,4,FALSE)</f>
        <v>#REF!</v>
      </c>
      <c r="AW1573" t="e">
        <f>VLOOKUP(A1573,#REF!,5,FALSE)</f>
        <v>#REF!</v>
      </c>
      <c r="AX1573">
        <f>SUMIF(量化书目统计!A:A,H1573,量化书目统计!G:G)</f>
        <v>0</v>
      </c>
    </row>
    <row r="1574" spans="1:50" x14ac:dyDescent="0.3">
      <c r="A1574" t="s">
        <v>4716</v>
      </c>
      <c r="B1574" t="s">
        <v>539</v>
      </c>
      <c r="C1574" t="s">
        <v>117</v>
      </c>
      <c r="D1574">
        <v>4</v>
      </c>
      <c r="E1574" t="s">
        <v>848</v>
      </c>
      <c r="F1574" s="1" t="s">
        <v>1511</v>
      </c>
      <c r="G1574" t="s">
        <v>1512</v>
      </c>
      <c r="H1574" t="e">
        <f>VLOOKUP(F1574,#REF!,2,FALSE)</f>
        <v>#REF!</v>
      </c>
      <c r="I1574" t="s">
        <v>158</v>
      </c>
      <c r="J1574" s="4">
        <v>44364</v>
      </c>
      <c r="K1574" s="4">
        <v>44364</v>
      </c>
      <c r="L1574" s="3">
        <f t="shared" si="96"/>
        <v>0</v>
      </c>
      <c r="M1574" s="4">
        <v>44424</v>
      </c>
      <c r="N1574">
        <f t="shared" si="97"/>
        <v>60</v>
      </c>
      <c r="O1574">
        <v>1</v>
      </c>
      <c r="P1574" t="e">
        <f>VLOOKUP(F1574,#REF!,3,FALSE)</f>
        <v>#REF!</v>
      </c>
      <c r="Q1574">
        <f t="shared" si="98"/>
        <v>0</v>
      </c>
      <c r="R1574" t="str">
        <f t="shared" si="99"/>
        <v/>
      </c>
      <c r="S1574" t="s">
        <v>80</v>
      </c>
      <c r="T1574">
        <v>16</v>
      </c>
      <c r="U1574">
        <v>1</v>
      </c>
      <c r="V1574" t="s">
        <v>80</v>
      </c>
      <c r="W1574">
        <v>16</v>
      </c>
      <c r="X1574">
        <v>36</v>
      </c>
      <c r="Y1574">
        <v>11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e">
        <f>VLOOKUP(A1574,#REF!,4,FALSE)</f>
        <v>#REF!</v>
      </c>
      <c r="AW1574" t="e">
        <f>VLOOKUP(A1574,#REF!,5,FALSE)</f>
        <v>#REF!</v>
      </c>
      <c r="AX1574">
        <f>SUMIF(量化书目统计!A:A,H1574,量化书目统计!G:G)</f>
        <v>0</v>
      </c>
    </row>
    <row r="1575" spans="1:50" x14ac:dyDescent="0.3">
      <c r="A1575" t="s">
        <v>4716</v>
      </c>
      <c r="B1575" t="s">
        <v>539</v>
      </c>
      <c r="C1575" t="s">
        <v>117</v>
      </c>
      <c r="D1575">
        <v>4</v>
      </c>
      <c r="E1575" t="s">
        <v>1778</v>
      </c>
      <c r="F1575" s="1" t="s">
        <v>1779</v>
      </c>
      <c r="G1575" t="s">
        <v>1780</v>
      </c>
      <c r="H1575" t="e">
        <f>VLOOKUP(F1575,#REF!,2,FALSE)</f>
        <v>#REF!</v>
      </c>
      <c r="I1575" t="s">
        <v>49</v>
      </c>
      <c r="J1575" s="4">
        <v>44208</v>
      </c>
      <c r="K1575" s="4">
        <v>44258</v>
      </c>
      <c r="L1575" s="3">
        <f t="shared" si="96"/>
        <v>50</v>
      </c>
      <c r="M1575" s="4">
        <v>44260</v>
      </c>
      <c r="N1575">
        <f t="shared" si="97"/>
        <v>52</v>
      </c>
      <c r="O1575">
        <v>1</v>
      </c>
      <c r="P1575" t="e">
        <f>VLOOKUP(F1575,#REF!,3,FALSE)</f>
        <v>#REF!</v>
      </c>
      <c r="Q1575">
        <f t="shared" si="98"/>
        <v>0</v>
      </c>
      <c r="R1575" t="str">
        <f t="shared" si="99"/>
        <v/>
      </c>
      <c r="S1575" t="s">
        <v>28</v>
      </c>
      <c r="T1575">
        <f>X1575</f>
        <v>19</v>
      </c>
      <c r="U1575">
        <v>1</v>
      </c>
      <c r="V1575" t="s">
        <v>80</v>
      </c>
      <c r="W1575">
        <v>1</v>
      </c>
      <c r="X1575">
        <v>19</v>
      </c>
      <c r="Y1575">
        <v>13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e">
        <f>VLOOKUP(A1575,#REF!,4,FALSE)</f>
        <v>#REF!</v>
      </c>
      <c r="AW1575" t="e">
        <f>VLOOKUP(A1575,#REF!,5,FALSE)</f>
        <v>#REF!</v>
      </c>
      <c r="AX1575">
        <f>SUMIF(量化书目统计!A:A,H1575,量化书目统计!G:G)</f>
        <v>0</v>
      </c>
    </row>
    <row r="1576" spans="1:50" x14ac:dyDescent="0.3">
      <c r="A1576" t="s">
        <v>4726</v>
      </c>
      <c r="B1576" t="s">
        <v>539</v>
      </c>
      <c r="C1576" t="s">
        <v>117</v>
      </c>
      <c r="D1576">
        <v>4</v>
      </c>
      <c r="E1576" t="s">
        <v>1752</v>
      </c>
      <c r="F1576" s="1" t="s">
        <v>1753</v>
      </c>
      <c r="G1576" t="s">
        <v>1754</v>
      </c>
      <c r="H1576" t="e">
        <f>VLOOKUP(F1576,#REF!,2,FALSE)</f>
        <v>#REF!</v>
      </c>
      <c r="I1576" t="s">
        <v>59</v>
      </c>
      <c r="J1576" s="4">
        <v>44334</v>
      </c>
      <c r="K1576" s="4">
        <v>44374</v>
      </c>
      <c r="L1576" s="3">
        <f t="shared" si="96"/>
        <v>40</v>
      </c>
      <c r="M1576" s="4">
        <v>44375</v>
      </c>
      <c r="N1576">
        <f t="shared" si="97"/>
        <v>41</v>
      </c>
      <c r="O1576">
        <v>1</v>
      </c>
      <c r="P1576" t="e">
        <f>VLOOKUP(F1576,#REF!,3,FALSE)</f>
        <v>#REF!</v>
      </c>
      <c r="Q1576">
        <f t="shared" si="98"/>
        <v>1</v>
      </c>
      <c r="R1576" t="str">
        <f t="shared" si="99"/>
        <v>1-数学分析习题全解指南</v>
      </c>
      <c r="S1576" t="s">
        <v>80</v>
      </c>
      <c r="T1576">
        <v>12</v>
      </c>
      <c r="U1576">
        <v>1</v>
      </c>
      <c r="V1576" t="s">
        <v>80</v>
      </c>
      <c r="W1576">
        <v>17</v>
      </c>
      <c r="X1576">
        <v>32</v>
      </c>
      <c r="Y1576">
        <v>11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e">
        <f>VLOOKUP(A1576,#REF!,4,FALSE)</f>
        <v>#REF!</v>
      </c>
      <c r="AW1576" t="e">
        <f>VLOOKUP(A1576,#REF!,5,FALSE)</f>
        <v>#REF!</v>
      </c>
      <c r="AX1576">
        <f>SUMIF(量化书目统计!A:A,H1576,量化书目统计!G:G)</f>
        <v>0</v>
      </c>
    </row>
    <row r="1577" spans="1:50" x14ac:dyDescent="0.3">
      <c r="A1577" t="s">
        <v>4726</v>
      </c>
      <c r="B1577" t="s">
        <v>539</v>
      </c>
      <c r="C1577" t="s">
        <v>117</v>
      </c>
      <c r="D1577">
        <v>4</v>
      </c>
      <c r="E1577" t="s">
        <v>4727</v>
      </c>
      <c r="F1577" s="1" t="s">
        <v>4728</v>
      </c>
      <c r="G1577" t="s">
        <v>4729</v>
      </c>
      <c r="H1577" t="e">
        <f>VLOOKUP(F1577,#REF!,2,FALSE)</f>
        <v>#REF!</v>
      </c>
      <c r="I1577" t="s">
        <v>42</v>
      </c>
      <c r="J1577" s="4">
        <v>44487</v>
      </c>
      <c r="K1577" s="4">
        <v>44815</v>
      </c>
      <c r="L1577" s="3">
        <f t="shared" si="96"/>
        <v>328</v>
      </c>
      <c r="M1577" s="4">
        <v>44815</v>
      </c>
      <c r="N1577">
        <f t="shared" si="97"/>
        <v>328</v>
      </c>
      <c r="O1577">
        <v>1</v>
      </c>
      <c r="P1577" t="e">
        <f>VLOOKUP(F1577,#REF!,3,FALSE)</f>
        <v>#REF!</v>
      </c>
      <c r="Q1577">
        <f t="shared" si="98"/>
        <v>0</v>
      </c>
      <c r="R1577" t="str">
        <f t="shared" si="99"/>
        <v/>
      </c>
      <c r="S1577" t="s">
        <v>38</v>
      </c>
      <c r="T1577">
        <v>7</v>
      </c>
      <c r="U1577">
        <v>1</v>
      </c>
      <c r="V1577" t="s">
        <v>43</v>
      </c>
      <c r="X1577">
        <v>47</v>
      </c>
      <c r="Y1577">
        <v>11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e">
        <f>VLOOKUP(A1577,#REF!,4,FALSE)</f>
        <v>#REF!</v>
      </c>
      <c r="AW1577" t="e">
        <f>VLOOKUP(A1577,#REF!,5,FALSE)</f>
        <v>#REF!</v>
      </c>
      <c r="AX1577">
        <f>SUMIF(量化书目统计!A:A,H1577,量化书目统计!G:G)</f>
        <v>0</v>
      </c>
    </row>
    <row r="1578" spans="1:50" x14ac:dyDescent="0.3">
      <c r="A1578" t="s">
        <v>4726</v>
      </c>
      <c r="B1578" t="s">
        <v>539</v>
      </c>
      <c r="C1578" t="s">
        <v>117</v>
      </c>
      <c r="D1578">
        <v>4</v>
      </c>
      <c r="E1578" t="s">
        <v>922</v>
      </c>
      <c r="F1578" s="1" t="s">
        <v>923</v>
      </c>
      <c r="G1578" t="s">
        <v>924</v>
      </c>
      <c r="H1578" t="e">
        <f>VLOOKUP(F1578,#REF!,2,FALSE)</f>
        <v>#REF!</v>
      </c>
      <c r="I1578" t="s">
        <v>65</v>
      </c>
      <c r="J1578" s="4">
        <v>44260</v>
      </c>
      <c r="K1578" s="4">
        <v>44432</v>
      </c>
      <c r="L1578" s="3">
        <f t="shared" si="96"/>
        <v>172</v>
      </c>
      <c r="M1578" s="4">
        <v>44446</v>
      </c>
      <c r="N1578">
        <f t="shared" si="97"/>
        <v>186</v>
      </c>
      <c r="O1578">
        <v>1</v>
      </c>
      <c r="P1578" t="e">
        <f>VLOOKUP(F1578,#REF!,3,FALSE)</f>
        <v>#REF!</v>
      </c>
      <c r="Q1578">
        <f t="shared" si="98"/>
        <v>0</v>
      </c>
      <c r="R1578" t="str">
        <f t="shared" si="99"/>
        <v/>
      </c>
      <c r="S1578" t="s">
        <v>80</v>
      </c>
      <c r="T1578">
        <v>1</v>
      </c>
      <c r="U1578">
        <v>1</v>
      </c>
      <c r="V1578" t="s">
        <v>43</v>
      </c>
      <c r="X1578">
        <v>21</v>
      </c>
      <c r="Y1578">
        <v>11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e">
        <f>VLOOKUP(A1578,#REF!,4,FALSE)</f>
        <v>#REF!</v>
      </c>
      <c r="AW1578" t="e">
        <f>VLOOKUP(A1578,#REF!,5,FALSE)</f>
        <v>#REF!</v>
      </c>
      <c r="AX1578">
        <f>SUMIF(量化书目统计!A:A,H1578,量化书目统计!G:G)</f>
        <v>0</v>
      </c>
    </row>
    <row r="1579" spans="1:50" x14ac:dyDescent="0.3">
      <c r="A1579" t="s">
        <v>4726</v>
      </c>
      <c r="B1579" t="s">
        <v>539</v>
      </c>
      <c r="C1579" t="s">
        <v>117</v>
      </c>
      <c r="D1579">
        <v>4</v>
      </c>
      <c r="E1579" t="s">
        <v>4730</v>
      </c>
      <c r="F1579" s="1" t="s">
        <v>4731</v>
      </c>
      <c r="G1579" t="s">
        <v>4732</v>
      </c>
      <c r="H1579" t="e">
        <f>VLOOKUP(F1579,#REF!,2,FALSE)</f>
        <v>#REF!</v>
      </c>
      <c r="I1579" t="s">
        <v>59</v>
      </c>
      <c r="J1579" s="4">
        <v>44348</v>
      </c>
      <c r="K1579" s="4">
        <v>44432</v>
      </c>
      <c r="L1579" s="3">
        <f t="shared" si="96"/>
        <v>84</v>
      </c>
      <c r="M1579" s="4">
        <v>44446</v>
      </c>
      <c r="N1579">
        <f t="shared" si="97"/>
        <v>98</v>
      </c>
      <c r="O1579">
        <v>1</v>
      </c>
      <c r="P1579" t="e">
        <f>VLOOKUP(F1579,#REF!,3,FALSE)</f>
        <v>#REF!</v>
      </c>
      <c r="Q1579">
        <f t="shared" si="98"/>
        <v>3</v>
      </c>
      <c r="R1579" t="str">
        <f t="shared" si="99"/>
        <v>3-线性代数学习指南</v>
      </c>
      <c r="S1579" t="s">
        <v>80</v>
      </c>
      <c r="T1579">
        <v>14</v>
      </c>
      <c r="U1579">
        <v>1</v>
      </c>
      <c r="V1579" t="s">
        <v>43</v>
      </c>
      <c r="X1579">
        <v>34</v>
      </c>
      <c r="Y1579">
        <v>19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 t="e">
        <f>VLOOKUP(A1579,#REF!,4,FALSE)</f>
        <v>#REF!</v>
      </c>
      <c r="AW1579" t="e">
        <f>VLOOKUP(A1579,#REF!,5,FALSE)</f>
        <v>#REF!</v>
      </c>
      <c r="AX1579">
        <f>SUMIF(量化书目统计!A:A,H1579,量化书目统计!G:G)</f>
        <v>0</v>
      </c>
    </row>
    <row r="1580" spans="1:50" x14ac:dyDescent="0.3">
      <c r="A1580" t="s">
        <v>4726</v>
      </c>
      <c r="B1580" t="s">
        <v>539</v>
      </c>
      <c r="C1580" t="s">
        <v>117</v>
      </c>
      <c r="D1580">
        <v>4</v>
      </c>
      <c r="E1580" t="s">
        <v>4733</v>
      </c>
      <c r="F1580" s="1" t="s">
        <v>4734</v>
      </c>
      <c r="G1580" t="s">
        <v>4735</v>
      </c>
      <c r="H1580" t="e">
        <f>VLOOKUP(F1580,#REF!,2,FALSE)</f>
        <v>#REF!</v>
      </c>
      <c r="I1580" t="s">
        <v>32</v>
      </c>
      <c r="J1580" s="4">
        <v>44561</v>
      </c>
      <c r="K1580" s="4">
        <v>44612</v>
      </c>
      <c r="L1580" s="3">
        <f t="shared" si="96"/>
        <v>51</v>
      </c>
      <c r="M1580" s="4">
        <v>44624</v>
      </c>
      <c r="N1580">
        <f t="shared" si="97"/>
        <v>63</v>
      </c>
      <c r="O1580">
        <v>1</v>
      </c>
      <c r="P1580" t="e">
        <f>VLOOKUP(F1580,#REF!,3,FALSE)</f>
        <v>#REF!</v>
      </c>
      <c r="Q1580">
        <f t="shared" si="98"/>
        <v>0</v>
      </c>
      <c r="R1580" t="str">
        <f t="shared" si="99"/>
        <v/>
      </c>
      <c r="S1580" t="s">
        <v>38</v>
      </c>
      <c r="T1580">
        <v>17</v>
      </c>
      <c r="U1580">
        <v>1</v>
      </c>
      <c r="V1580" t="s">
        <v>99</v>
      </c>
      <c r="W1580">
        <v>2</v>
      </c>
      <c r="X1580">
        <v>57</v>
      </c>
      <c r="Y1580">
        <v>11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e">
        <f>VLOOKUP(A1580,#REF!,4,FALSE)</f>
        <v>#REF!</v>
      </c>
      <c r="AW1580" t="e">
        <f>VLOOKUP(A1580,#REF!,5,FALSE)</f>
        <v>#REF!</v>
      </c>
      <c r="AX1580">
        <f>SUMIF(量化书目统计!A:A,H1580,量化书目统计!G:G)</f>
        <v>0</v>
      </c>
    </row>
    <row r="1581" spans="1:50" x14ac:dyDescent="0.3">
      <c r="A1581" t="s">
        <v>4726</v>
      </c>
      <c r="B1581" t="s">
        <v>539</v>
      </c>
      <c r="C1581" t="s">
        <v>117</v>
      </c>
      <c r="D1581">
        <v>4</v>
      </c>
      <c r="E1581" t="s">
        <v>643</v>
      </c>
      <c r="F1581" s="1" t="s">
        <v>644</v>
      </c>
      <c r="G1581" t="s">
        <v>645</v>
      </c>
      <c r="H1581" t="e">
        <f>VLOOKUP(F1581,#REF!,2,FALSE)</f>
        <v>#REF!</v>
      </c>
      <c r="I1581" t="s">
        <v>32</v>
      </c>
      <c r="J1581" s="4">
        <v>44561</v>
      </c>
      <c r="K1581" s="4">
        <v>44612</v>
      </c>
      <c r="L1581" s="3">
        <f t="shared" si="96"/>
        <v>51</v>
      </c>
      <c r="M1581" s="4">
        <v>44624</v>
      </c>
      <c r="N1581">
        <f t="shared" si="97"/>
        <v>63</v>
      </c>
      <c r="O1581">
        <v>1</v>
      </c>
      <c r="P1581" t="e">
        <f>VLOOKUP(F1581,#REF!,3,FALSE)</f>
        <v>#REF!</v>
      </c>
      <c r="Q1581">
        <f t="shared" si="98"/>
        <v>0</v>
      </c>
      <c r="R1581" t="str">
        <f t="shared" si="99"/>
        <v/>
      </c>
      <c r="S1581" t="s">
        <v>38</v>
      </c>
      <c r="T1581">
        <v>17</v>
      </c>
      <c r="U1581">
        <v>1</v>
      </c>
      <c r="V1581" t="s">
        <v>99</v>
      </c>
      <c r="W1581">
        <v>2</v>
      </c>
      <c r="X1581">
        <v>57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e">
        <f>VLOOKUP(A1581,#REF!,4,FALSE)</f>
        <v>#REF!</v>
      </c>
      <c r="AW1581" t="e">
        <f>VLOOKUP(A1581,#REF!,5,FALSE)</f>
        <v>#REF!</v>
      </c>
      <c r="AX1581">
        <f>SUMIF(量化书目统计!A:A,H1581,量化书目统计!G:G)</f>
        <v>0</v>
      </c>
    </row>
    <row r="1582" spans="1:50" x14ac:dyDescent="0.3">
      <c r="A1582" t="s">
        <v>4726</v>
      </c>
      <c r="B1582" t="s">
        <v>539</v>
      </c>
      <c r="C1582" t="s">
        <v>117</v>
      </c>
      <c r="D1582">
        <v>4</v>
      </c>
      <c r="E1582" t="s">
        <v>639</v>
      </c>
      <c r="F1582" s="1" t="s">
        <v>640</v>
      </c>
      <c r="G1582" t="s">
        <v>641</v>
      </c>
      <c r="H1582" t="e">
        <f>VLOOKUP(F1582,#REF!,2,FALSE)</f>
        <v>#REF!</v>
      </c>
      <c r="I1582" t="s">
        <v>65</v>
      </c>
      <c r="J1582" s="4">
        <v>44341</v>
      </c>
      <c r="K1582" s="4">
        <v>44374</v>
      </c>
      <c r="L1582" s="3">
        <f t="shared" si="96"/>
        <v>33</v>
      </c>
      <c r="M1582" s="4">
        <v>44375</v>
      </c>
      <c r="N1582">
        <f t="shared" si="97"/>
        <v>34</v>
      </c>
      <c r="O1582">
        <v>1</v>
      </c>
      <c r="P1582" t="e">
        <f>VLOOKUP(F1582,#REF!,3,FALSE)</f>
        <v>#REF!</v>
      </c>
      <c r="Q1582">
        <f t="shared" si="98"/>
        <v>0</v>
      </c>
      <c r="R1582" t="str">
        <f t="shared" si="99"/>
        <v/>
      </c>
      <c r="S1582" t="s">
        <v>80</v>
      </c>
      <c r="T1582">
        <v>13</v>
      </c>
      <c r="U1582">
        <v>1</v>
      </c>
      <c r="V1582" t="s">
        <v>80</v>
      </c>
      <c r="W1582">
        <v>17</v>
      </c>
      <c r="X1582">
        <v>33</v>
      </c>
      <c r="Y1582">
        <v>20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 t="e">
        <f>VLOOKUP(A1582,#REF!,4,FALSE)</f>
        <v>#REF!</v>
      </c>
      <c r="AW1582" t="e">
        <f>VLOOKUP(A1582,#REF!,5,FALSE)</f>
        <v>#REF!</v>
      </c>
      <c r="AX1582">
        <f>SUMIF(量化书目统计!A:A,H1582,量化书目统计!G:G)</f>
        <v>0</v>
      </c>
    </row>
    <row r="1583" spans="1:50" x14ac:dyDescent="0.3">
      <c r="A1583" t="s">
        <v>4726</v>
      </c>
      <c r="B1583" t="s">
        <v>539</v>
      </c>
      <c r="C1583" t="s">
        <v>117</v>
      </c>
      <c r="D1583">
        <v>4</v>
      </c>
      <c r="E1583" t="s">
        <v>893</v>
      </c>
      <c r="F1583" s="1" t="s">
        <v>894</v>
      </c>
      <c r="G1583" t="s">
        <v>895</v>
      </c>
      <c r="H1583" t="e">
        <f>VLOOKUP(F1583,#REF!,2,FALSE)</f>
        <v>#REF!</v>
      </c>
      <c r="I1583" t="s">
        <v>32</v>
      </c>
      <c r="J1583" s="4">
        <v>44614</v>
      </c>
      <c r="K1583" s="4">
        <v>44815</v>
      </c>
      <c r="L1583" s="3">
        <f t="shared" si="96"/>
        <v>201</v>
      </c>
      <c r="M1583" s="4">
        <v>44815</v>
      </c>
      <c r="N1583">
        <f t="shared" si="97"/>
        <v>201</v>
      </c>
      <c r="O1583">
        <v>1</v>
      </c>
      <c r="P1583" t="e">
        <f>VLOOKUP(F1583,#REF!,3,FALSE)</f>
        <v>#REF!</v>
      </c>
      <c r="Q1583">
        <f t="shared" si="98"/>
        <v>0</v>
      </c>
      <c r="R1583" t="str">
        <f t="shared" si="99"/>
        <v/>
      </c>
      <c r="S1583" t="s">
        <v>99</v>
      </c>
      <c r="T1583">
        <v>2</v>
      </c>
      <c r="U1583">
        <v>1</v>
      </c>
      <c r="V1583" t="s">
        <v>43</v>
      </c>
      <c r="X1583">
        <v>62</v>
      </c>
      <c r="Y1583">
        <v>11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e">
        <f>VLOOKUP(A1583,#REF!,4,FALSE)</f>
        <v>#REF!</v>
      </c>
      <c r="AW1583" t="e">
        <f>VLOOKUP(A1583,#REF!,5,FALSE)</f>
        <v>#REF!</v>
      </c>
      <c r="AX1583">
        <f>SUMIF(量化书目统计!A:A,H1583,量化书目统计!G:G)</f>
        <v>0</v>
      </c>
    </row>
    <row r="1584" spans="1:50" x14ac:dyDescent="0.3">
      <c r="A1584" t="s">
        <v>4726</v>
      </c>
      <c r="B1584" t="s">
        <v>539</v>
      </c>
      <c r="C1584" t="s">
        <v>117</v>
      </c>
      <c r="D1584">
        <v>4</v>
      </c>
      <c r="E1584" t="s">
        <v>893</v>
      </c>
      <c r="F1584" s="1" t="s">
        <v>894</v>
      </c>
      <c r="G1584" t="s">
        <v>895</v>
      </c>
      <c r="H1584" t="e">
        <f>VLOOKUP(F1584,#REF!,2,FALSE)</f>
        <v>#REF!</v>
      </c>
      <c r="I1584" t="s">
        <v>32</v>
      </c>
      <c r="J1584" s="4">
        <v>44457</v>
      </c>
      <c r="K1584" s="4">
        <v>44612</v>
      </c>
      <c r="L1584" s="3">
        <f t="shared" si="96"/>
        <v>155</v>
      </c>
      <c r="M1584" s="4">
        <v>44624</v>
      </c>
      <c r="N1584">
        <f t="shared" si="97"/>
        <v>167</v>
      </c>
      <c r="O1584">
        <v>1</v>
      </c>
      <c r="P1584" t="e">
        <f>VLOOKUP(F1584,#REF!,3,FALSE)</f>
        <v>#REF!</v>
      </c>
      <c r="Q1584">
        <f t="shared" si="98"/>
        <v>0</v>
      </c>
      <c r="R1584" t="str">
        <f t="shared" si="99"/>
        <v/>
      </c>
      <c r="S1584" t="s">
        <v>38</v>
      </c>
      <c r="T1584">
        <v>2</v>
      </c>
      <c r="U1584">
        <v>1</v>
      </c>
      <c r="V1584" t="s">
        <v>99</v>
      </c>
      <c r="W1584">
        <v>2</v>
      </c>
      <c r="X1584">
        <v>42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e">
        <f>VLOOKUP(A1584,#REF!,4,FALSE)</f>
        <v>#REF!</v>
      </c>
      <c r="AW1584" t="e">
        <f>VLOOKUP(A1584,#REF!,5,FALSE)</f>
        <v>#REF!</v>
      </c>
      <c r="AX1584">
        <f>SUMIF(量化书目统计!A:A,H1584,量化书目统计!G:G)</f>
        <v>0</v>
      </c>
    </row>
    <row r="1585" spans="1:50" x14ac:dyDescent="0.3">
      <c r="A1585" t="s">
        <v>4726</v>
      </c>
      <c r="B1585" t="s">
        <v>539</v>
      </c>
      <c r="C1585" t="s">
        <v>117</v>
      </c>
      <c r="D1585">
        <v>4</v>
      </c>
      <c r="E1585" t="s">
        <v>1142</v>
      </c>
      <c r="F1585" s="1" t="s">
        <v>1143</v>
      </c>
      <c r="G1585" t="s">
        <v>1144</v>
      </c>
      <c r="H1585" t="e">
        <f>VLOOKUP(F1585,#REF!,2,FALSE)</f>
        <v>#REF!</v>
      </c>
      <c r="I1585" t="s">
        <v>32</v>
      </c>
      <c r="J1585" s="4">
        <v>44260</v>
      </c>
      <c r="K1585" s="4">
        <v>44263</v>
      </c>
      <c r="L1585" s="3">
        <f t="shared" si="96"/>
        <v>3</v>
      </c>
      <c r="M1585" s="4">
        <v>44320</v>
      </c>
      <c r="N1585">
        <f t="shared" si="97"/>
        <v>60</v>
      </c>
      <c r="O1585">
        <v>1</v>
      </c>
      <c r="P1585" t="e">
        <f>VLOOKUP(F1585,#REF!,3,FALSE)</f>
        <v>#REF!</v>
      </c>
      <c r="Q1585">
        <f t="shared" si="98"/>
        <v>0</v>
      </c>
      <c r="R1585" t="str">
        <f t="shared" si="99"/>
        <v/>
      </c>
      <c r="S1585" t="s">
        <v>80</v>
      </c>
      <c r="T1585">
        <v>1</v>
      </c>
      <c r="U1585">
        <v>1</v>
      </c>
      <c r="V1585" t="s">
        <v>80</v>
      </c>
      <c r="W1585">
        <v>2</v>
      </c>
      <c r="X1585">
        <v>21</v>
      </c>
      <c r="Y1585">
        <v>11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e">
        <f>VLOOKUP(A1585,#REF!,4,FALSE)</f>
        <v>#REF!</v>
      </c>
      <c r="AW1585" t="e">
        <f>VLOOKUP(A1585,#REF!,5,FALSE)</f>
        <v>#REF!</v>
      </c>
      <c r="AX1585">
        <f>SUMIF(量化书目统计!A:A,H1585,量化书目统计!G:G)</f>
        <v>0</v>
      </c>
    </row>
    <row r="1586" spans="1:50" x14ac:dyDescent="0.3">
      <c r="A1586" t="s">
        <v>4726</v>
      </c>
      <c r="B1586" t="s">
        <v>539</v>
      </c>
      <c r="C1586" t="s">
        <v>117</v>
      </c>
      <c r="D1586">
        <v>4</v>
      </c>
      <c r="E1586" t="s">
        <v>4736</v>
      </c>
      <c r="F1586" s="1" t="s">
        <v>4737</v>
      </c>
      <c r="G1586" t="s">
        <v>4738</v>
      </c>
      <c r="H1586" t="e">
        <f>VLOOKUP(F1586,#REF!,2,FALSE)</f>
        <v>#REF!</v>
      </c>
      <c r="I1586" t="s">
        <v>4649</v>
      </c>
      <c r="J1586" s="4">
        <v>44343</v>
      </c>
      <c r="K1586" s="4">
        <v>44442</v>
      </c>
      <c r="L1586" s="3">
        <f t="shared" si="96"/>
        <v>99</v>
      </c>
      <c r="M1586" s="4">
        <v>44446</v>
      </c>
      <c r="N1586">
        <f t="shared" si="97"/>
        <v>103</v>
      </c>
      <c r="O1586">
        <v>1</v>
      </c>
      <c r="P1586" t="e">
        <f>VLOOKUP(F1586,#REF!,3,FALSE)</f>
        <v>#REF!</v>
      </c>
      <c r="Q1586">
        <f t="shared" si="98"/>
        <v>0</v>
      </c>
      <c r="R1586" t="str">
        <f t="shared" si="99"/>
        <v/>
      </c>
      <c r="S1586" t="s">
        <v>80</v>
      </c>
      <c r="T1586">
        <v>13</v>
      </c>
      <c r="U1586">
        <v>1</v>
      </c>
      <c r="V1586" t="s">
        <v>43</v>
      </c>
      <c r="X1586">
        <v>33</v>
      </c>
      <c r="Y1586">
        <v>5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e">
        <f>VLOOKUP(A1586,#REF!,4,FALSE)</f>
        <v>#REF!</v>
      </c>
      <c r="AW1586" t="e">
        <f>VLOOKUP(A1586,#REF!,5,FALSE)</f>
        <v>#REF!</v>
      </c>
      <c r="AX1586">
        <f>SUMIF(量化书目统计!A:A,H1586,量化书目统计!G:G)</f>
        <v>0</v>
      </c>
    </row>
    <row r="1587" spans="1:50" x14ac:dyDescent="0.3">
      <c r="A1587" t="s">
        <v>4726</v>
      </c>
      <c r="B1587" t="s">
        <v>539</v>
      </c>
      <c r="C1587" t="s">
        <v>117</v>
      </c>
      <c r="D1587">
        <v>4</v>
      </c>
      <c r="E1587" t="s">
        <v>732</v>
      </c>
      <c r="F1587" s="1" t="s">
        <v>733</v>
      </c>
      <c r="G1587" t="s">
        <v>734</v>
      </c>
      <c r="H1587" t="e">
        <f>VLOOKUP(F1587,#REF!,2,FALSE)</f>
        <v>#REF!</v>
      </c>
      <c r="I1587" t="s">
        <v>49</v>
      </c>
      <c r="J1587" s="4">
        <v>44124</v>
      </c>
      <c r="K1587" s="4">
        <v>44137</v>
      </c>
      <c r="L1587" s="3">
        <f t="shared" si="96"/>
        <v>13</v>
      </c>
      <c r="M1587" s="4">
        <v>44138</v>
      </c>
      <c r="N1587">
        <f t="shared" si="97"/>
        <v>14</v>
      </c>
      <c r="O1587">
        <v>1</v>
      </c>
      <c r="P1587" t="e">
        <f>VLOOKUP(F1587,#REF!,3,FALSE)</f>
        <v>#REF!</v>
      </c>
      <c r="Q1587">
        <f t="shared" si="98"/>
        <v>0</v>
      </c>
      <c r="R1587" t="str">
        <f t="shared" si="99"/>
        <v/>
      </c>
      <c r="S1587" t="s">
        <v>28</v>
      </c>
      <c r="T1587">
        <v>7</v>
      </c>
      <c r="U1587">
        <v>0</v>
      </c>
      <c r="V1587" t="s">
        <v>28</v>
      </c>
      <c r="W1587">
        <v>9</v>
      </c>
      <c r="X1587">
        <v>7</v>
      </c>
      <c r="Y1587">
        <v>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e">
        <f>VLOOKUP(A1587,#REF!,4,FALSE)</f>
        <v>#REF!</v>
      </c>
      <c r="AW1587" t="e">
        <f>VLOOKUP(A1587,#REF!,5,FALSE)</f>
        <v>#REF!</v>
      </c>
      <c r="AX1587">
        <f>SUMIF(量化书目统计!A:A,H1587,量化书目统计!G:G)</f>
        <v>0</v>
      </c>
    </row>
    <row r="1588" spans="1:50" x14ac:dyDescent="0.3">
      <c r="A1588" t="s">
        <v>4726</v>
      </c>
      <c r="B1588" t="s">
        <v>539</v>
      </c>
      <c r="C1588" t="s">
        <v>117</v>
      </c>
      <c r="D1588">
        <v>4</v>
      </c>
      <c r="E1588" t="s">
        <v>3055</v>
      </c>
      <c r="F1588" s="1" t="s">
        <v>3056</v>
      </c>
      <c r="G1588" t="s">
        <v>3057</v>
      </c>
      <c r="H1588" t="e">
        <f>VLOOKUP(F1588,#REF!,2,FALSE)</f>
        <v>#REF!</v>
      </c>
      <c r="I1588" t="s">
        <v>65</v>
      </c>
      <c r="J1588" s="4">
        <v>44257</v>
      </c>
      <c r="K1588" s="4">
        <v>44316</v>
      </c>
      <c r="L1588" s="3">
        <f t="shared" si="96"/>
        <v>59</v>
      </c>
      <c r="M1588" s="4">
        <v>44319</v>
      </c>
      <c r="N1588">
        <f t="shared" si="97"/>
        <v>62</v>
      </c>
      <c r="O1588">
        <v>1</v>
      </c>
      <c r="P1588" t="e">
        <f>VLOOKUP(F1588,#REF!,3,FALSE)</f>
        <v>#REF!</v>
      </c>
      <c r="Q1588">
        <f t="shared" si="98"/>
        <v>0</v>
      </c>
      <c r="R1588" t="str">
        <f t="shared" si="99"/>
        <v/>
      </c>
      <c r="S1588" t="s">
        <v>80</v>
      </c>
      <c r="T1588">
        <v>1</v>
      </c>
      <c r="U1588">
        <v>1</v>
      </c>
      <c r="V1588" t="s">
        <v>80</v>
      </c>
      <c r="W1588">
        <v>9</v>
      </c>
      <c r="X1588">
        <v>21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e">
        <f>VLOOKUP(A1588,#REF!,4,FALSE)</f>
        <v>#REF!</v>
      </c>
      <c r="AW1588" t="e">
        <f>VLOOKUP(A1588,#REF!,5,FALSE)</f>
        <v>#REF!</v>
      </c>
      <c r="AX1588">
        <f>SUMIF(量化书目统计!A:A,H1588,量化书目统计!G:G)</f>
        <v>0</v>
      </c>
    </row>
    <row r="1589" spans="1:50" x14ac:dyDescent="0.3">
      <c r="A1589" t="s">
        <v>4726</v>
      </c>
      <c r="B1589" t="s">
        <v>539</v>
      </c>
      <c r="C1589" t="s">
        <v>117</v>
      </c>
      <c r="D1589">
        <v>4</v>
      </c>
      <c r="E1589" t="s">
        <v>4739</v>
      </c>
      <c r="F1589" s="1" t="s">
        <v>4740</v>
      </c>
      <c r="G1589" t="s">
        <v>4741</v>
      </c>
      <c r="H1589" t="e">
        <f>VLOOKUP(F1589,#REF!,2,FALSE)</f>
        <v>#REF!</v>
      </c>
      <c r="I1589" t="s">
        <v>32</v>
      </c>
      <c r="J1589" s="4">
        <v>44094</v>
      </c>
      <c r="K1589" s="4">
        <v>44115</v>
      </c>
      <c r="L1589" s="3">
        <f t="shared" si="96"/>
        <v>21</v>
      </c>
      <c r="M1589" s="4">
        <v>44124</v>
      </c>
      <c r="N1589">
        <f t="shared" si="97"/>
        <v>30</v>
      </c>
      <c r="O1589">
        <v>1</v>
      </c>
      <c r="P1589" t="e">
        <f>VLOOKUP(F1589,#REF!,3,FALSE)</f>
        <v>#REF!</v>
      </c>
      <c r="Q1589">
        <f t="shared" si="98"/>
        <v>0</v>
      </c>
      <c r="R1589" t="str">
        <f t="shared" si="99"/>
        <v/>
      </c>
      <c r="S1589" t="s">
        <v>28</v>
      </c>
      <c r="T1589">
        <v>3</v>
      </c>
      <c r="U1589">
        <v>1</v>
      </c>
      <c r="V1589" t="s">
        <v>28</v>
      </c>
      <c r="W1589">
        <v>6</v>
      </c>
      <c r="X1589">
        <v>3</v>
      </c>
      <c r="Y1589">
        <v>20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 t="e">
        <f>VLOOKUP(A1589,#REF!,4,FALSE)</f>
        <v>#REF!</v>
      </c>
      <c r="AW1589" t="e">
        <f>VLOOKUP(A1589,#REF!,5,FALSE)</f>
        <v>#REF!</v>
      </c>
      <c r="AX1589">
        <f>SUMIF(量化书目统计!A:A,H1589,量化书目统计!G:G)</f>
        <v>0</v>
      </c>
    </row>
    <row r="1590" spans="1:50" x14ac:dyDescent="0.3">
      <c r="A1590" t="s">
        <v>4726</v>
      </c>
      <c r="B1590" t="s">
        <v>539</v>
      </c>
      <c r="C1590" t="s">
        <v>117</v>
      </c>
      <c r="D1590">
        <v>4</v>
      </c>
      <c r="E1590" t="s">
        <v>4742</v>
      </c>
      <c r="F1590" s="1" t="s">
        <v>4743</v>
      </c>
      <c r="G1590" t="s">
        <v>4744</v>
      </c>
      <c r="H1590" t="e">
        <f>VLOOKUP(F1590,#REF!,2,FALSE)</f>
        <v>#REF!</v>
      </c>
      <c r="I1590" t="s">
        <v>32</v>
      </c>
      <c r="J1590" s="4">
        <v>44561</v>
      </c>
      <c r="K1590" s="4">
        <v>44612</v>
      </c>
      <c r="L1590" s="3">
        <f t="shared" si="96"/>
        <v>51</v>
      </c>
      <c r="M1590" s="4">
        <v>44624</v>
      </c>
      <c r="N1590">
        <f t="shared" si="97"/>
        <v>63</v>
      </c>
      <c r="O1590">
        <v>1</v>
      </c>
      <c r="P1590" t="e">
        <f>VLOOKUP(F1590,#REF!,3,FALSE)</f>
        <v>#REF!</v>
      </c>
      <c r="Q1590">
        <f t="shared" si="98"/>
        <v>0</v>
      </c>
      <c r="R1590" t="str">
        <f t="shared" si="99"/>
        <v/>
      </c>
      <c r="S1590" t="s">
        <v>38</v>
      </c>
      <c r="T1590">
        <v>17</v>
      </c>
      <c r="U1590">
        <v>1</v>
      </c>
      <c r="V1590" t="s">
        <v>99</v>
      </c>
      <c r="W1590">
        <v>2</v>
      </c>
      <c r="X1590">
        <v>57</v>
      </c>
      <c r="Y1590">
        <v>19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 t="e">
        <f>VLOOKUP(A1590,#REF!,4,FALSE)</f>
        <v>#REF!</v>
      </c>
      <c r="AW1590" t="e">
        <f>VLOOKUP(A1590,#REF!,5,FALSE)</f>
        <v>#REF!</v>
      </c>
      <c r="AX1590">
        <f>SUMIF(量化书目统计!A:A,H1590,量化书目统计!G:G)</f>
        <v>0</v>
      </c>
    </row>
    <row r="1591" spans="1:50" x14ac:dyDescent="0.3">
      <c r="A1591" t="s">
        <v>4726</v>
      </c>
      <c r="B1591" t="s">
        <v>539</v>
      </c>
      <c r="C1591" t="s">
        <v>117</v>
      </c>
      <c r="D1591">
        <v>4</v>
      </c>
      <c r="E1591" t="s">
        <v>1002</v>
      </c>
      <c r="F1591" s="1" t="s">
        <v>1003</v>
      </c>
      <c r="G1591" t="s">
        <v>1004</v>
      </c>
      <c r="H1591" t="e">
        <f>VLOOKUP(F1591,#REF!,2,FALSE)</f>
        <v>#REF!</v>
      </c>
      <c r="I1591" t="s">
        <v>65</v>
      </c>
      <c r="J1591" s="4">
        <v>44326</v>
      </c>
      <c r="K1591" s="4">
        <v>44510</v>
      </c>
      <c r="L1591" s="3">
        <f t="shared" si="96"/>
        <v>184</v>
      </c>
      <c r="M1591" s="4">
        <v>44508</v>
      </c>
      <c r="N1591">
        <f t="shared" si="97"/>
        <v>182</v>
      </c>
      <c r="O1591">
        <v>1</v>
      </c>
      <c r="P1591" t="e">
        <f>VLOOKUP(F1591,#REF!,3,FALSE)</f>
        <v>#REF!</v>
      </c>
      <c r="Q1591">
        <f t="shared" si="98"/>
        <v>0</v>
      </c>
      <c r="R1591" t="str">
        <f t="shared" si="99"/>
        <v/>
      </c>
      <c r="S1591" t="s">
        <v>80</v>
      </c>
      <c r="T1591">
        <v>11</v>
      </c>
      <c r="U1591">
        <v>1</v>
      </c>
      <c r="V1591" t="s">
        <v>38</v>
      </c>
      <c r="W1591">
        <v>10</v>
      </c>
      <c r="X1591">
        <v>31</v>
      </c>
      <c r="Y1591">
        <v>19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 t="e">
        <f>VLOOKUP(A1591,#REF!,4,FALSE)</f>
        <v>#REF!</v>
      </c>
      <c r="AW1591" t="e">
        <f>VLOOKUP(A1591,#REF!,5,FALSE)</f>
        <v>#REF!</v>
      </c>
      <c r="AX1591">
        <f>SUMIF(量化书目统计!A:A,H1591,量化书目统计!G:G)</f>
        <v>0</v>
      </c>
    </row>
    <row r="1592" spans="1:50" x14ac:dyDescent="0.3">
      <c r="A1592" t="s">
        <v>4726</v>
      </c>
      <c r="B1592" t="s">
        <v>539</v>
      </c>
      <c r="C1592" t="s">
        <v>117</v>
      </c>
      <c r="D1592">
        <v>4</v>
      </c>
      <c r="E1592" t="s">
        <v>4745</v>
      </c>
      <c r="F1592" s="1" t="s">
        <v>4746</v>
      </c>
      <c r="G1592" t="s">
        <v>4747</v>
      </c>
      <c r="H1592" t="e">
        <f>VLOOKUP(F1592,#REF!,2,FALSE)</f>
        <v>#REF!</v>
      </c>
      <c r="I1592" t="s">
        <v>32</v>
      </c>
      <c r="J1592" s="4">
        <v>44432</v>
      </c>
      <c r="K1592" s="4">
        <v>44432</v>
      </c>
      <c r="L1592" s="3">
        <f t="shared" si="96"/>
        <v>0</v>
      </c>
      <c r="M1592" s="4">
        <v>44462</v>
      </c>
      <c r="N1592">
        <f t="shared" si="97"/>
        <v>30</v>
      </c>
      <c r="O1592">
        <v>1</v>
      </c>
      <c r="P1592" t="e">
        <f>VLOOKUP(F1592,#REF!,3,FALSE)</f>
        <v>#REF!</v>
      </c>
      <c r="Q1592">
        <f t="shared" si="98"/>
        <v>0</v>
      </c>
      <c r="R1592" t="str">
        <f t="shared" si="99"/>
        <v/>
      </c>
      <c r="S1592" t="s">
        <v>43</v>
      </c>
      <c r="U1592">
        <v>1</v>
      </c>
      <c r="V1592" t="s">
        <v>43</v>
      </c>
      <c r="X1592">
        <v>40</v>
      </c>
      <c r="Y1592">
        <v>15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e">
        <f>VLOOKUP(A1592,#REF!,4,FALSE)</f>
        <v>#REF!</v>
      </c>
      <c r="AW1592" t="e">
        <f>VLOOKUP(A1592,#REF!,5,FALSE)</f>
        <v>#REF!</v>
      </c>
      <c r="AX1592">
        <f>SUMIF(量化书目统计!A:A,H1592,量化书目统计!G:G)</f>
        <v>0</v>
      </c>
    </row>
    <row r="1593" spans="1:50" x14ac:dyDescent="0.3">
      <c r="A1593" t="s">
        <v>4726</v>
      </c>
      <c r="B1593" t="s">
        <v>539</v>
      </c>
      <c r="C1593" t="s">
        <v>117</v>
      </c>
      <c r="D1593">
        <v>4</v>
      </c>
      <c r="E1593" t="s">
        <v>4745</v>
      </c>
      <c r="F1593" s="1" t="s">
        <v>4746</v>
      </c>
      <c r="G1593" t="s">
        <v>4747</v>
      </c>
      <c r="H1593" t="e">
        <f>VLOOKUP(F1593,#REF!,2,FALSE)</f>
        <v>#REF!</v>
      </c>
      <c r="I1593" t="s">
        <v>32</v>
      </c>
      <c r="J1593" s="4">
        <v>44432</v>
      </c>
      <c r="K1593" s="4">
        <v>44488</v>
      </c>
      <c r="L1593" s="3">
        <f t="shared" si="96"/>
        <v>56</v>
      </c>
      <c r="M1593" s="4">
        <v>44488</v>
      </c>
      <c r="N1593">
        <f t="shared" si="97"/>
        <v>56</v>
      </c>
      <c r="O1593">
        <v>1</v>
      </c>
      <c r="P1593" t="e">
        <f>VLOOKUP(F1593,#REF!,3,FALSE)</f>
        <v>#REF!</v>
      </c>
      <c r="Q1593">
        <f t="shared" si="98"/>
        <v>0</v>
      </c>
      <c r="R1593" t="str">
        <f t="shared" si="99"/>
        <v/>
      </c>
      <c r="S1593" t="s">
        <v>43</v>
      </c>
      <c r="U1593">
        <v>1</v>
      </c>
      <c r="V1593" t="s">
        <v>38</v>
      </c>
      <c r="W1593">
        <v>7</v>
      </c>
      <c r="X1593">
        <v>40</v>
      </c>
      <c r="Y1593">
        <v>19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 t="e">
        <f>VLOOKUP(A1593,#REF!,4,FALSE)</f>
        <v>#REF!</v>
      </c>
      <c r="AW1593" t="e">
        <f>VLOOKUP(A1593,#REF!,5,FALSE)</f>
        <v>#REF!</v>
      </c>
      <c r="AX1593">
        <f>SUMIF(量化书目统计!A:A,H1593,量化书目统计!G:G)</f>
        <v>0</v>
      </c>
    </row>
    <row r="1594" spans="1:50" x14ac:dyDescent="0.3">
      <c r="A1594" t="s">
        <v>4726</v>
      </c>
      <c r="B1594" t="s">
        <v>539</v>
      </c>
      <c r="C1594" t="s">
        <v>117</v>
      </c>
      <c r="D1594">
        <v>4</v>
      </c>
      <c r="E1594" t="s">
        <v>2850</v>
      </c>
      <c r="F1594" s="1" t="s">
        <v>2851</v>
      </c>
      <c r="G1594" t="s">
        <v>2852</v>
      </c>
      <c r="H1594" t="e">
        <f>VLOOKUP(F1594,#REF!,2,FALSE)</f>
        <v>#REF!</v>
      </c>
      <c r="I1594" t="s">
        <v>32</v>
      </c>
      <c r="J1594" s="4">
        <v>44263</v>
      </c>
      <c r="K1594" s="4">
        <v>44442</v>
      </c>
      <c r="L1594" s="3">
        <f t="shared" si="96"/>
        <v>179</v>
      </c>
      <c r="M1594" s="4">
        <v>44446</v>
      </c>
      <c r="N1594">
        <f t="shared" si="97"/>
        <v>183</v>
      </c>
      <c r="O1594">
        <v>1</v>
      </c>
      <c r="P1594" t="e">
        <f>VLOOKUP(F1594,#REF!,3,FALSE)</f>
        <v>#REF!</v>
      </c>
      <c r="Q1594">
        <f t="shared" si="98"/>
        <v>0</v>
      </c>
      <c r="R1594" t="str">
        <f t="shared" si="99"/>
        <v/>
      </c>
      <c r="S1594" t="s">
        <v>80</v>
      </c>
      <c r="T1594">
        <v>2</v>
      </c>
      <c r="U1594">
        <v>1</v>
      </c>
      <c r="V1594" t="s">
        <v>43</v>
      </c>
      <c r="X1594">
        <v>22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 t="e">
        <f>VLOOKUP(A1594,#REF!,4,FALSE)</f>
        <v>#REF!</v>
      </c>
      <c r="AW1594" t="e">
        <f>VLOOKUP(A1594,#REF!,5,FALSE)</f>
        <v>#REF!</v>
      </c>
      <c r="AX1594">
        <f>SUMIF(量化书目统计!A:A,H1594,量化书目统计!G:G)</f>
        <v>0</v>
      </c>
    </row>
    <row r="1595" spans="1:50" x14ac:dyDescent="0.3">
      <c r="A1595" t="s">
        <v>4726</v>
      </c>
      <c r="B1595" t="s">
        <v>539</v>
      </c>
      <c r="C1595" t="s">
        <v>117</v>
      </c>
      <c r="D1595">
        <v>4</v>
      </c>
      <c r="E1595" t="s">
        <v>4748</v>
      </c>
      <c r="F1595" s="1" t="s">
        <v>4749</v>
      </c>
      <c r="G1595" t="s">
        <v>4750</v>
      </c>
      <c r="H1595" t="e">
        <f>VLOOKUP(F1595,#REF!,2,FALSE)</f>
        <v>#REF!</v>
      </c>
      <c r="I1595" t="s">
        <v>65</v>
      </c>
      <c r="J1595" s="4">
        <v>44257</v>
      </c>
      <c r="K1595" s="4">
        <v>44432</v>
      </c>
      <c r="L1595" s="3">
        <f t="shared" si="96"/>
        <v>175</v>
      </c>
      <c r="M1595" s="4">
        <v>44446</v>
      </c>
      <c r="N1595">
        <f t="shared" si="97"/>
        <v>189</v>
      </c>
      <c r="O1595">
        <v>1</v>
      </c>
      <c r="P1595" t="e">
        <f>VLOOKUP(F1595,#REF!,3,FALSE)</f>
        <v>#REF!</v>
      </c>
      <c r="Q1595">
        <f t="shared" si="98"/>
        <v>0</v>
      </c>
      <c r="R1595" t="str">
        <f t="shared" si="99"/>
        <v/>
      </c>
      <c r="S1595" t="s">
        <v>80</v>
      </c>
      <c r="T1595">
        <v>1</v>
      </c>
      <c r="U1595">
        <v>1</v>
      </c>
      <c r="V1595" t="s">
        <v>43</v>
      </c>
      <c r="X1595">
        <v>21</v>
      </c>
      <c r="Y1595">
        <v>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e">
        <f>VLOOKUP(A1595,#REF!,4,FALSE)</f>
        <v>#REF!</v>
      </c>
      <c r="AW1595" t="e">
        <f>VLOOKUP(A1595,#REF!,5,FALSE)</f>
        <v>#REF!</v>
      </c>
      <c r="AX1595">
        <f>SUMIF(量化书目统计!A:A,H1595,量化书目统计!G:G)</f>
        <v>0</v>
      </c>
    </row>
    <row r="1596" spans="1:50" x14ac:dyDescent="0.3">
      <c r="A1596" t="s">
        <v>4726</v>
      </c>
      <c r="B1596" t="s">
        <v>539</v>
      </c>
      <c r="C1596" t="s">
        <v>117</v>
      </c>
      <c r="D1596">
        <v>4</v>
      </c>
      <c r="E1596" t="s">
        <v>1014</v>
      </c>
      <c r="F1596" s="1" t="s">
        <v>1015</v>
      </c>
      <c r="G1596" t="s">
        <v>1016</v>
      </c>
      <c r="H1596" t="e">
        <f>VLOOKUP(F1596,#REF!,2,FALSE)</f>
        <v>#REF!</v>
      </c>
      <c r="I1596" t="s">
        <v>32</v>
      </c>
      <c r="J1596" s="4">
        <v>44113</v>
      </c>
      <c r="K1596" s="4">
        <v>44194</v>
      </c>
      <c r="L1596" s="3">
        <f t="shared" si="96"/>
        <v>81</v>
      </c>
      <c r="M1596" s="4">
        <v>44196</v>
      </c>
      <c r="N1596">
        <f t="shared" si="97"/>
        <v>83</v>
      </c>
      <c r="O1596">
        <v>1</v>
      </c>
      <c r="P1596" t="e">
        <f>VLOOKUP(F1596,#REF!,3,FALSE)</f>
        <v>#REF!</v>
      </c>
      <c r="Q1596">
        <f t="shared" si="98"/>
        <v>0</v>
      </c>
      <c r="R1596" t="str">
        <f t="shared" si="99"/>
        <v/>
      </c>
      <c r="S1596" t="s">
        <v>28</v>
      </c>
      <c r="T1596">
        <v>5</v>
      </c>
      <c r="U1596">
        <v>1</v>
      </c>
      <c r="V1596" t="s">
        <v>28</v>
      </c>
      <c r="W1596">
        <v>17</v>
      </c>
      <c r="X1596">
        <v>5</v>
      </c>
      <c r="Y1596">
        <v>19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 t="e">
        <f>VLOOKUP(A1596,#REF!,4,FALSE)</f>
        <v>#REF!</v>
      </c>
      <c r="AW1596" t="e">
        <f>VLOOKUP(A1596,#REF!,5,FALSE)</f>
        <v>#REF!</v>
      </c>
      <c r="AX1596">
        <f>SUMIF(量化书目统计!A:A,H1596,量化书目统计!G:G)</f>
        <v>0</v>
      </c>
    </row>
    <row r="1597" spans="1:50" x14ac:dyDescent="0.3">
      <c r="A1597" t="s">
        <v>4726</v>
      </c>
      <c r="B1597" t="s">
        <v>539</v>
      </c>
      <c r="C1597" t="s">
        <v>117</v>
      </c>
      <c r="D1597">
        <v>4</v>
      </c>
      <c r="E1597" t="s">
        <v>3093</v>
      </c>
      <c r="F1597" s="1" t="s">
        <v>3094</v>
      </c>
      <c r="G1597" t="s">
        <v>3095</v>
      </c>
      <c r="H1597" t="e">
        <f>VLOOKUP(F1597,#REF!,2,FALSE)</f>
        <v>#REF!</v>
      </c>
      <c r="I1597" t="s">
        <v>65</v>
      </c>
      <c r="J1597" s="4">
        <v>44341</v>
      </c>
      <c r="K1597" s="4">
        <v>44374</v>
      </c>
      <c r="L1597" s="3">
        <f t="shared" si="96"/>
        <v>33</v>
      </c>
      <c r="M1597" s="4">
        <v>44375</v>
      </c>
      <c r="N1597">
        <f t="shared" si="97"/>
        <v>34</v>
      </c>
      <c r="O1597">
        <v>1</v>
      </c>
      <c r="P1597" t="e">
        <f>VLOOKUP(F1597,#REF!,3,FALSE)</f>
        <v>#REF!</v>
      </c>
      <c r="Q1597">
        <f t="shared" si="98"/>
        <v>0</v>
      </c>
      <c r="R1597" t="str">
        <f t="shared" si="99"/>
        <v/>
      </c>
      <c r="S1597" t="s">
        <v>80</v>
      </c>
      <c r="T1597">
        <v>13</v>
      </c>
      <c r="U1597">
        <v>1</v>
      </c>
      <c r="V1597" t="s">
        <v>80</v>
      </c>
      <c r="W1597">
        <v>17</v>
      </c>
      <c r="X1597">
        <v>33</v>
      </c>
      <c r="Y1597">
        <v>19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 t="e">
        <f>VLOOKUP(A1597,#REF!,4,FALSE)</f>
        <v>#REF!</v>
      </c>
      <c r="AW1597" t="e">
        <f>VLOOKUP(A1597,#REF!,5,FALSE)</f>
        <v>#REF!</v>
      </c>
      <c r="AX1597">
        <f>SUMIF(量化书目统计!A:A,H1597,量化书目统计!G:G)</f>
        <v>0</v>
      </c>
    </row>
    <row r="1598" spans="1:50" x14ac:dyDescent="0.3">
      <c r="A1598" t="s">
        <v>4726</v>
      </c>
      <c r="B1598" t="s">
        <v>539</v>
      </c>
      <c r="C1598" t="s">
        <v>117</v>
      </c>
      <c r="D1598">
        <v>4</v>
      </c>
      <c r="E1598" t="s">
        <v>2828</v>
      </c>
      <c r="F1598" s="1" t="s">
        <v>2829</v>
      </c>
      <c r="G1598" t="s">
        <v>2830</v>
      </c>
      <c r="H1598" t="e">
        <f>VLOOKUP(F1598,#REF!,2,FALSE)</f>
        <v>#REF!</v>
      </c>
      <c r="I1598" t="s">
        <v>32</v>
      </c>
      <c r="J1598" s="4">
        <v>44448</v>
      </c>
      <c r="K1598" s="4">
        <v>44510</v>
      </c>
      <c r="L1598" s="3">
        <f t="shared" si="96"/>
        <v>62</v>
      </c>
      <c r="M1598" s="4">
        <v>44509</v>
      </c>
      <c r="N1598">
        <f t="shared" si="97"/>
        <v>61</v>
      </c>
      <c r="O1598">
        <v>1</v>
      </c>
      <c r="P1598" t="e">
        <f>VLOOKUP(F1598,#REF!,3,FALSE)</f>
        <v>#REF!</v>
      </c>
      <c r="Q1598">
        <f t="shared" si="98"/>
        <v>0</v>
      </c>
      <c r="R1598" t="str">
        <f t="shared" si="99"/>
        <v/>
      </c>
      <c r="S1598" t="s">
        <v>38</v>
      </c>
      <c r="T1598">
        <v>1</v>
      </c>
      <c r="U1598">
        <v>1</v>
      </c>
      <c r="V1598" t="s">
        <v>38</v>
      </c>
      <c r="W1598">
        <v>10</v>
      </c>
      <c r="X1598">
        <v>41</v>
      </c>
      <c r="Y1598">
        <v>21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 t="e">
        <f>VLOOKUP(A1598,#REF!,4,FALSE)</f>
        <v>#REF!</v>
      </c>
      <c r="AW1598" t="e">
        <f>VLOOKUP(A1598,#REF!,5,FALSE)</f>
        <v>#REF!</v>
      </c>
      <c r="AX1598">
        <f>SUMIF(量化书目统计!A:A,H1598,量化书目统计!G:G)</f>
        <v>0</v>
      </c>
    </row>
    <row r="1599" spans="1:50" x14ac:dyDescent="0.3">
      <c r="A1599" t="s">
        <v>4726</v>
      </c>
      <c r="B1599" t="s">
        <v>539</v>
      </c>
      <c r="C1599" t="s">
        <v>117</v>
      </c>
      <c r="D1599">
        <v>4</v>
      </c>
      <c r="E1599" t="s">
        <v>460</v>
      </c>
      <c r="F1599" s="1" t="s">
        <v>461</v>
      </c>
      <c r="G1599" t="s">
        <v>462</v>
      </c>
      <c r="H1599" t="e">
        <f>VLOOKUP(F1599,#REF!,2,FALSE)</f>
        <v>#REF!</v>
      </c>
      <c r="I1599" t="s">
        <v>53</v>
      </c>
      <c r="J1599" s="4">
        <v>44299</v>
      </c>
      <c r="K1599" s="4">
        <v>44432</v>
      </c>
      <c r="L1599" s="3">
        <f t="shared" si="96"/>
        <v>133</v>
      </c>
      <c r="M1599" s="4">
        <v>44446</v>
      </c>
      <c r="N1599">
        <f t="shared" si="97"/>
        <v>147</v>
      </c>
      <c r="O1599">
        <v>1</v>
      </c>
      <c r="P1599" t="e">
        <f>VLOOKUP(F1599,#REF!,3,FALSE)</f>
        <v>#REF!</v>
      </c>
      <c r="Q1599">
        <f t="shared" si="98"/>
        <v>0</v>
      </c>
      <c r="R1599" t="str">
        <f t="shared" si="99"/>
        <v/>
      </c>
      <c r="S1599" t="s">
        <v>80</v>
      </c>
      <c r="T1599">
        <v>7</v>
      </c>
      <c r="U1599">
        <v>1</v>
      </c>
      <c r="V1599" t="s">
        <v>43</v>
      </c>
      <c r="X1599">
        <v>27</v>
      </c>
      <c r="Y1599">
        <v>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 t="e">
        <f>VLOOKUP(A1599,#REF!,4,FALSE)</f>
        <v>#REF!</v>
      </c>
      <c r="AW1599" t="e">
        <f>VLOOKUP(A1599,#REF!,5,FALSE)</f>
        <v>#REF!</v>
      </c>
      <c r="AX1599">
        <f>SUMIF(量化书目统计!A:A,H1599,量化书目统计!G:G)</f>
        <v>0</v>
      </c>
    </row>
    <row r="1600" spans="1:50" x14ac:dyDescent="0.3">
      <c r="A1600" t="s">
        <v>4726</v>
      </c>
      <c r="B1600" t="s">
        <v>539</v>
      </c>
      <c r="C1600" t="s">
        <v>117</v>
      </c>
      <c r="D1600">
        <v>4</v>
      </c>
      <c r="E1600" t="s">
        <v>4751</v>
      </c>
      <c r="F1600" s="1" t="s">
        <v>4752</v>
      </c>
      <c r="G1600" t="s">
        <v>4753</v>
      </c>
      <c r="H1600" t="e">
        <f>VLOOKUP(F1600,#REF!,2,FALSE)</f>
        <v>#REF!</v>
      </c>
      <c r="I1600" t="s">
        <v>65</v>
      </c>
      <c r="J1600" s="4">
        <v>44092</v>
      </c>
      <c r="K1600" s="4">
        <v>44137</v>
      </c>
      <c r="L1600" s="3">
        <f t="shared" si="96"/>
        <v>45</v>
      </c>
      <c r="M1600" s="4">
        <v>44152</v>
      </c>
      <c r="N1600">
        <f t="shared" si="97"/>
        <v>60</v>
      </c>
      <c r="O1600">
        <v>1</v>
      </c>
      <c r="P1600" t="e">
        <f>VLOOKUP(F1600,#REF!,3,FALSE)</f>
        <v>#REF!</v>
      </c>
      <c r="Q1600">
        <f t="shared" si="98"/>
        <v>0</v>
      </c>
      <c r="R1600" t="str">
        <f t="shared" si="99"/>
        <v/>
      </c>
      <c r="S1600" t="s">
        <v>28</v>
      </c>
      <c r="T1600">
        <v>2</v>
      </c>
      <c r="U1600">
        <v>1</v>
      </c>
      <c r="V1600" t="s">
        <v>28</v>
      </c>
      <c r="W1600">
        <v>9</v>
      </c>
      <c r="X1600">
        <v>2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e">
        <f>VLOOKUP(A1600,#REF!,4,FALSE)</f>
        <v>#REF!</v>
      </c>
      <c r="AW1600" t="e">
        <f>VLOOKUP(A1600,#REF!,5,FALSE)</f>
        <v>#REF!</v>
      </c>
      <c r="AX1600">
        <f>SUMIF(量化书目统计!A:A,H1600,量化书目统计!G:G)</f>
        <v>0</v>
      </c>
    </row>
    <row r="1601" spans="1:50" x14ac:dyDescent="0.3">
      <c r="A1601" t="s">
        <v>4726</v>
      </c>
      <c r="B1601" t="s">
        <v>539</v>
      </c>
      <c r="C1601" t="s">
        <v>117</v>
      </c>
      <c r="D1601">
        <v>4</v>
      </c>
      <c r="E1601" t="s">
        <v>1002</v>
      </c>
      <c r="F1601" s="1" t="s">
        <v>1314</v>
      </c>
      <c r="G1601" t="s">
        <v>1315</v>
      </c>
      <c r="H1601" t="e">
        <f>VLOOKUP(F1601,#REF!,2,FALSE)</f>
        <v>#REF!</v>
      </c>
      <c r="I1601" t="s">
        <v>65</v>
      </c>
      <c r="J1601" s="4">
        <v>44272</v>
      </c>
      <c r="K1601" s="4">
        <v>44320</v>
      </c>
      <c r="L1601" s="3">
        <f t="shared" si="96"/>
        <v>48</v>
      </c>
      <c r="M1601" s="4">
        <v>44319</v>
      </c>
      <c r="N1601">
        <f t="shared" si="97"/>
        <v>47</v>
      </c>
      <c r="O1601">
        <v>1</v>
      </c>
      <c r="P1601" t="e">
        <f>VLOOKUP(F1601,#REF!,3,FALSE)</f>
        <v>#REF!</v>
      </c>
      <c r="Q1601">
        <f t="shared" si="98"/>
        <v>0</v>
      </c>
      <c r="R1601" t="str">
        <f t="shared" si="99"/>
        <v/>
      </c>
      <c r="S1601" t="s">
        <v>80</v>
      </c>
      <c r="T1601">
        <v>3</v>
      </c>
      <c r="U1601">
        <v>1</v>
      </c>
      <c r="V1601" t="s">
        <v>80</v>
      </c>
      <c r="W1601">
        <v>10</v>
      </c>
      <c r="X1601">
        <v>23</v>
      </c>
      <c r="Y1601">
        <v>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e">
        <f>VLOOKUP(A1601,#REF!,4,FALSE)</f>
        <v>#REF!</v>
      </c>
      <c r="AW1601" t="e">
        <f>VLOOKUP(A1601,#REF!,5,FALSE)</f>
        <v>#REF!</v>
      </c>
      <c r="AX1601">
        <f>SUMIF(量化书目统计!A:A,H1601,量化书目统计!G:G)</f>
        <v>0</v>
      </c>
    </row>
    <row r="1602" spans="1:50" x14ac:dyDescent="0.3">
      <c r="A1602" t="s">
        <v>4726</v>
      </c>
      <c r="B1602" t="s">
        <v>539</v>
      </c>
      <c r="C1602" t="s">
        <v>117</v>
      </c>
      <c r="D1602">
        <v>4</v>
      </c>
      <c r="E1602" t="s">
        <v>4754</v>
      </c>
      <c r="F1602" s="1" t="s">
        <v>4755</v>
      </c>
      <c r="G1602" t="s">
        <v>4756</v>
      </c>
      <c r="H1602" t="e">
        <f>VLOOKUP(F1602,#REF!,2,FALSE)</f>
        <v>#REF!</v>
      </c>
      <c r="I1602" t="s">
        <v>32</v>
      </c>
      <c r="J1602" s="4">
        <v>44267</v>
      </c>
      <c r="K1602" s="4">
        <v>44316</v>
      </c>
      <c r="L1602" s="3">
        <f t="shared" ref="L1602:L1665" si="100">IF(K1602&lt;&gt;0,K1602-J1602,"")</f>
        <v>49</v>
      </c>
      <c r="M1602" s="4">
        <v>44327</v>
      </c>
      <c r="N1602">
        <f t="shared" ref="N1602:N1665" si="101">M1602-J1602</f>
        <v>60</v>
      </c>
      <c r="O1602">
        <v>1</v>
      </c>
      <c r="P1602" t="e">
        <f>VLOOKUP(F1602,#REF!,3,FALSE)</f>
        <v>#REF!</v>
      </c>
      <c r="Q1602">
        <f t="shared" ref="Q1602:Q1665" si="102">IF(OR(ISNUMBER(SEARCH("高等数学",E1602)),ISNUMBER(SEARCH("数学分析",E1602)),ISNUMBER(SEARCH("微积分",E1602))),1,IF(OR(ISNUMBER(SEARCH("概率",E1602)),ISNUMBER(SEARCH("数理统计",E1602)),ISNUMBER(SEARCH("统计",E1602))),2,IF(ISNUMBER(SEARCH("代数",E1602)),3,IF(OR(ISNUMBER(SEARCH("运筹",E1602)),ISNUMBER(SEARCH("优化",E1602))),4,0))))</f>
        <v>0</v>
      </c>
      <c r="R1602" t="str">
        <f t="shared" ref="R1602:R1665" si="103">IF(AND(Q1602&gt;0,O1602=1),Q1602&amp;"-"&amp;E1602,"")</f>
        <v/>
      </c>
      <c r="S1602" t="s">
        <v>80</v>
      </c>
      <c r="T1602">
        <v>2</v>
      </c>
      <c r="U1602">
        <v>1</v>
      </c>
      <c r="V1602" t="s">
        <v>80</v>
      </c>
      <c r="W1602">
        <v>9</v>
      </c>
      <c r="X1602">
        <v>22</v>
      </c>
      <c r="Y1602">
        <v>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e">
        <f>VLOOKUP(A1602,#REF!,4,FALSE)</f>
        <v>#REF!</v>
      </c>
      <c r="AW1602" t="e">
        <f>VLOOKUP(A1602,#REF!,5,FALSE)</f>
        <v>#REF!</v>
      </c>
      <c r="AX1602">
        <f>SUMIF(量化书目统计!A:A,H1602,量化书目统计!G:G)</f>
        <v>0</v>
      </c>
    </row>
    <row r="1603" spans="1:50" x14ac:dyDescent="0.3">
      <c r="A1603" t="s">
        <v>4726</v>
      </c>
      <c r="B1603" t="s">
        <v>539</v>
      </c>
      <c r="C1603" t="s">
        <v>117</v>
      </c>
      <c r="D1603">
        <v>4</v>
      </c>
      <c r="E1603" t="s">
        <v>4757</v>
      </c>
      <c r="F1603" s="1" t="s">
        <v>4758</v>
      </c>
      <c r="G1603" t="s">
        <v>4759</v>
      </c>
      <c r="H1603" t="e">
        <f>VLOOKUP(F1603,#REF!,2,FALSE)</f>
        <v>#REF!</v>
      </c>
      <c r="I1603" t="s">
        <v>65</v>
      </c>
      <c r="J1603" s="4">
        <v>44092</v>
      </c>
      <c r="K1603" s="4">
        <v>44196</v>
      </c>
      <c r="L1603" s="3">
        <f t="shared" si="100"/>
        <v>104</v>
      </c>
      <c r="M1603" s="4">
        <v>44197</v>
      </c>
      <c r="N1603">
        <f t="shared" si="101"/>
        <v>105</v>
      </c>
      <c r="O1603">
        <v>1</v>
      </c>
      <c r="P1603" t="e">
        <f>VLOOKUP(F1603,#REF!,3,FALSE)</f>
        <v>#REF!</v>
      </c>
      <c r="Q1603">
        <f t="shared" si="102"/>
        <v>0</v>
      </c>
      <c r="R1603" t="str">
        <f t="shared" si="103"/>
        <v/>
      </c>
      <c r="S1603" t="s">
        <v>28</v>
      </c>
      <c r="T1603">
        <v>2</v>
      </c>
      <c r="U1603">
        <v>1</v>
      </c>
      <c r="V1603" t="s">
        <v>28</v>
      </c>
      <c r="W1603">
        <v>17</v>
      </c>
      <c r="X1603">
        <v>2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e">
        <f>VLOOKUP(A1603,#REF!,4,FALSE)</f>
        <v>#REF!</v>
      </c>
      <c r="AW1603" t="e">
        <f>VLOOKUP(A1603,#REF!,5,FALSE)</f>
        <v>#REF!</v>
      </c>
      <c r="AX1603">
        <f>SUMIF(量化书目统计!A:A,H1603,量化书目统计!G:G)</f>
        <v>0</v>
      </c>
    </row>
    <row r="1604" spans="1:50" x14ac:dyDescent="0.3">
      <c r="A1604" t="s">
        <v>4726</v>
      </c>
      <c r="B1604" t="s">
        <v>539</v>
      </c>
      <c r="C1604" t="s">
        <v>117</v>
      </c>
      <c r="D1604">
        <v>4</v>
      </c>
      <c r="E1604" t="s">
        <v>1119</v>
      </c>
      <c r="F1604" s="1" t="s">
        <v>1120</v>
      </c>
      <c r="G1604" t="s">
        <v>1121</v>
      </c>
      <c r="H1604" t="e">
        <f>VLOOKUP(F1604,#REF!,2,FALSE)</f>
        <v>#REF!</v>
      </c>
      <c r="I1604" t="s">
        <v>32</v>
      </c>
      <c r="J1604" s="4">
        <v>44260</v>
      </c>
      <c r="K1604" s="4">
        <v>44316</v>
      </c>
      <c r="L1604" s="3">
        <f t="shared" si="100"/>
        <v>56</v>
      </c>
      <c r="M1604" s="4">
        <v>44320</v>
      </c>
      <c r="N1604">
        <f t="shared" si="101"/>
        <v>60</v>
      </c>
      <c r="O1604">
        <v>1</v>
      </c>
      <c r="P1604" t="e">
        <f>VLOOKUP(F1604,#REF!,3,FALSE)</f>
        <v>#REF!</v>
      </c>
      <c r="Q1604">
        <f t="shared" si="102"/>
        <v>0</v>
      </c>
      <c r="R1604" t="str">
        <f t="shared" si="103"/>
        <v/>
      </c>
      <c r="S1604" t="s">
        <v>80</v>
      </c>
      <c r="T1604">
        <v>1</v>
      </c>
      <c r="U1604">
        <v>1</v>
      </c>
      <c r="V1604" t="s">
        <v>80</v>
      </c>
      <c r="W1604">
        <v>9</v>
      </c>
      <c r="X1604">
        <v>21</v>
      </c>
      <c r="Y1604">
        <v>15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e">
        <f>VLOOKUP(A1604,#REF!,4,FALSE)</f>
        <v>#REF!</v>
      </c>
      <c r="AW1604" t="e">
        <f>VLOOKUP(A1604,#REF!,5,FALSE)</f>
        <v>#REF!</v>
      </c>
      <c r="AX1604">
        <f>SUMIF(量化书目统计!A:A,H1604,量化书目统计!G:G)</f>
        <v>0</v>
      </c>
    </row>
    <row r="1605" spans="1:50" x14ac:dyDescent="0.3">
      <c r="A1605" t="s">
        <v>4726</v>
      </c>
      <c r="B1605" t="s">
        <v>539</v>
      </c>
      <c r="C1605" t="s">
        <v>117</v>
      </c>
      <c r="D1605">
        <v>4</v>
      </c>
      <c r="E1605" t="s">
        <v>77</v>
      </c>
      <c r="F1605" s="1" t="s">
        <v>2727</v>
      </c>
      <c r="G1605" t="s">
        <v>2728</v>
      </c>
      <c r="H1605" t="e">
        <f>VLOOKUP(F1605,#REF!,2,FALSE)</f>
        <v>#REF!</v>
      </c>
      <c r="I1605" t="s">
        <v>74</v>
      </c>
      <c r="J1605" s="4">
        <v>44092</v>
      </c>
      <c r="K1605" s="4">
        <v>44113</v>
      </c>
      <c r="L1605" s="3">
        <f t="shared" si="100"/>
        <v>21</v>
      </c>
      <c r="M1605" s="4">
        <v>44113</v>
      </c>
      <c r="N1605">
        <f t="shared" si="101"/>
        <v>21</v>
      </c>
      <c r="O1605">
        <v>1</v>
      </c>
      <c r="P1605" t="e">
        <f>VLOOKUP(F1605,#REF!,3,FALSE)</f>
        <v>#REF!</v>
      </c>
      <c r="Q1605">
        <f t="shared" si="102"/>
        <v>0</v>
      </c>
      <c r="R1605" t="str">
        <f t="shared" si="103"/>
        <v/>
      </c>
      <c r="S1605" t="s">
        <v>28</v>
      </c>
      <c r="T1605">
        <v>2</v>
      </c>
      <c r="U1605">
        <v>1</v>
      </c>
      <c r="V1605" t="s">
        <v>28</v>
      </c>
      <c r="W1605">
        <v>5</v>
      </c>
      <c r="X1605">
        <v>2</v>
      </c>
      <c r="Y1605">
        <v>15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e">
        <f>VLOOKUP(A1605,#REF!,4,FALSE)</f>
        <v>#REF!</v>
      </c>
      <c r="AW1605" t="e">
        <f>VLOOKUP(A1605,#REF!,5,FALSE)</f>
        <v>#REF!</v>
      </c>
      <c r="AX1605">
        <f>SUMIF(量化书目统计!A:A,H1605,量化书目统计!G:G)</f>
        <v>0</v>
      </c>
    </row>
    <row r="1606" spans="1:50" x14ac:dyDescent="0.3">
      <c r="A1606" t="s">
        <v>4726</v>
      </c>
      <c r="B1606" t="s">
        <v>539</v>
      </c>
      <c r="C1606" t="s">
        <v>117</v>
      </c>
      <c r="D1606">
        <v>4</v>
      </c>
      <c r="E1606" t="s">
        <v>122</v>
      </c>
      <c r="F1606" s="1" t="s">
        <v>123</v>
      </c>
      <c r="G1606" t="s">
        <v>124</v>
      </c>
      <c r="H1606" t="e">
        <f>VLOOKUP(F1606,#REF!,2,FALSE)</f>
        <v>#REF!</v>
      </c>
      <c r="I1606" t="s">
        <v>32</v>
      </c>
      <c r="J1606" s="4">
        <v>44155</v>
      </c>
      <c r="K1606" s="4">
        <v>44257</v>
      </c>
      <c r="L1606" s="3">
        <f t="shared" si="100"/>
        <v>102</v>
      </c>
      <c r="M1606" s="4">
        <v>44260</v>
      </c>
      <c r="N1606">
        <f t="shared" si="101"/>
        <v>105</v>
      </c>
      <c r="O1606">
        <v>1</v>
      </c>
      <c r="P1606" t="e">
        <f>VLOOKUP(F1606,#REF!,3,FALSE)</f>
        <v>#REF!</v>
      </c>
      <c r="Q1606">
        <f t="shared" si="102"/>
        <v>0</v>
      </c>
      <c r="R1606" t="str">
        <f t="shared" si="103"/>
        <v/>
      </c>
      <c r="S1606" t="s">
        <v>28</v>
      </c>
      <c r="T1606">
        <v>11</v>
      </c>
      <c r="U1606">
        <v>2</v>
      </c>
      <c r="V1606" t="s">
        <v>80</v>
      </c>
      <c r="W1606">
        <v>1</v>
      </c>
      <c r="X1606">
        <v>11</v>
      </c>
      <c r="Y1606">
        <v>19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 t="e">
        <f>VLOOKUP(A1606,#REF!,4,FALSE)</f>
        <v>#REF!</v>
      </c>
      <c r="AW1606" t="e">
        <f>VLOOKUP(A1606,#REF!,5,FALSE)</f>
        <v>#REF!</v>
      </c>
      <c r="AX1606">
        <f>SUMIF(量化书目统计!A:A,H1606,量化书目统计!G:G)</f>
        <v>0</v>
      </c>
    </row>
    <row r="1607" spans="1:50" x14ac:dyDescent="0.3">
      <c r="A1607" t="s">
        <v>4726</v>
      </c>
      <c r="B1607" t="s">
        <v>539</v>
      </c>
      <c r="C1607" t="s">
        <v>117</v>
      </c>
      <c r="D1607">
        <v>4</v>
      </c>
      <c r="E1607" t="s">
        <v>122</v>
      </c>
      <c r="F1607" s="1" t="s">
        <v>123</v>
      </c>
      <c r="G1607" t="s">
        <v>124</v>
      </c>
      <c r="H1607" t="e">
        <f>VLOOKUP(F1607,#REF!,2,FALSE)</f>
        <v>#REF!</v>
      </c>
      <c r="I1607" t="s">
        <v>32</v>
      </c>
      <c r="J1607" s="4">
        <v>44260</v>
      </c>
      <c r="K1607" s="4">
        <v>44432</v>
      </c>
      <c r="L1607" s="3">
        <f t="shared" si="100"/>
        <v>172</v>
      </c>
      <c r="M1607" s="4">
        <v>44446</v>
      </c>
      <c r="N1607">
        <f t="shared" si="101"/>
        <v>186</v>
      </c>
      <c r="O1607">
        <v>1</v>
      </c>
      <c r="P1607" t="e">
        <f>VLOOKUP(F1607,#REF!,3,FALSE)</f>
        <v>#REF!</v>
      </c>
      <c r="Q1607">
        <f t="shared" si="102"/>
        <v>0</v>
      </c>
      <c r="R1607" t="str">
        <f t="shared" si="103"/>
        <v/>
      </c>
      <c r="S1607" t="s">
        <v>80</v>
      </c>
      <c r="T1607">
        <v>1</v>
      </c>
      <c r="U1607">
        <v>2</v>
      </c>
      <c r="V1607" t="s">
        <v>43</v>
      </c>
      <c r="X1607">
        <v>21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e">
        <f>VLOOKUP(A1607,#REF!,4,FALSE)</f>
        <v>#REF!</v>
      </c>
      <c r="AW1607" t="e">
        <f>VLOOKUP(A1607,#REF!,5,FALSE)</f>
        <v>#REF!</v>
      </c>
      <c r="AX1607">
        <f>SUMIF(量化书目统计!A:A,H1607,量化书目统计!G:G)</f>
        <v>0</v>
      </c>
    </row>
    <row r="1608" spans="1:50" x14ac:dyDescent="0.3">
      <c r="A1608" t="s">
        <v>4726</v>
      </c>
      <c r="B1608" t="s">
        <v>539</v>
      </c>
      <c r="C1608" t="s">
        <v>117</v>
      </c>
      <c r="D1608">
        <v>4</v>
      </c>
      <c r="E1608" t="s">
        <v>122</v>
      </c>
      <c r="F1608" s="1" t="s">
        <v>125</v>
      </c>
      <c r="G1608" t="s">
        <v>126</v>
      </c>
      <c r="H1608" t="e">
        <f>VLOOKUP(F1608,#REF!,2,FALSE)</f>
        <v>#REF!</v>
      </c>
      <c r="I1608" t="s">
        <v>32</v>
      </c>
      <c r="J1608" s="4">
        <v>44141</v>
      </c>
      <c r="K1608" s="4">
        <v>44162</v>
      </c>
      <c r="L1608" s="3">
        <f t="shared" si="100"/>
        <v>21</v>
      </c>
      <c r="M1608" s="4">
        <v>44201</v>
      </c>
      <c r="N1608">
        <f t="shared" si="101"/>
        <v>60</v>
      </c>
      <c r="O1608">
        <v>1</v>
      </c>
      <c r="P1608" t="e">
        <f>VLOOKUP(F1608,#REF!,3,FALSE)</f>
        <v>#REF!</v>
      </c>
      <c r="Q1608">
        <f t="shared" si="102"/>
        <v>0</v>
      </c>
      <c r="R1608" t="str">
        <f t="shared" si="103"/>
        <v/>
      </c>
      <c r="S1608" t="s">
        <v>28</v>
      </c>
      <c r="T1608">
        <v>9</v>
      </c>
      <c r="U1608">
        <v>3</v>
      </c>
      <c r="V1608" t="s">
        <v>28</v>
      </c>
      <c r="W1608">
        <v>12</v>
      </c>
      <c r="X1608">
        <v>9</v>
      </c>
      <c r="Y1608">
        <v>5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e">
        <f>VLOOKUP(A1608,#REF!,4,FALSE)</f>
        <v>#REF!</v>
      </c>
      <c r="AW1608" t="e">
        <f>VLOOKUP(A1608,#REF!,5,FALSE)</f>
        <v>#REF!</v>
      </c>
      <c r="AX1608">
        <f>SUMIF(量化书目统计!A:A,H1608,量化书目统计!G:G)</f>
        <v>0</v>
      </c>
    </row>
    <row r="1609" spans="1:50" x14ac:dyDescent="0.3">
      <c r="A1609" t="s">
        <v>4726</v>
      </c>
      <c r="B1609" t="s">
        <v>539</v>
      </c>
      <c r="C1609" t="s">
        <v>117</v>
      </c>
      <c r="D1609">
        <v>4</v>
      </c>
      <c r="E1609" t="s">
        <v>122</v>
      </c>
      <c r="F1609" s="1" t="s">
        <v>127</v>
      </c>
      <c r="G1609" t="s">
        <v>128</v>
      </c>
      <c r="H1609" t="e">
        <f>VLOOKUP(F1609,#REF!,2,FALSE)</f>
        <v>#REF!</v>
      </c>
      <c r="I1609" t="s">
        <v>32</v>
      </c>
      <c r="J1609" s="4">
        <v>44113</v>
      </c>
      <c r="K1609" s="4">
        <v>44155</v>
      </c>
      <c r="L1609" s="3">
        <f t="shared" si="100"/>
        <v>42</v>
      </c>
      <c r="M1609" s="4">
        <v>44173</v>
      </c>
      <c r="N1609">
        <f t="shared" si="101"/>
        <v>60</v>
      </c>
      <c r="O1609">
        <v>1</v>
      </c>
      <c r="P1609" t="e">
        <f>VLOOKUP(F1609,#REF!,3,FALSE)</f>
        <v>#REF!</v>
      </c>
      <c r="Q1609">
        <f t="shared" si="102"/>
        <v>0</v>
      </c>
      <c r="R1609" t="str">
        <f t="shared" si="103"/>
        <v/>
      </c>
      <c r="S1609" t="s">
        <v>28</v>
      </c>
      <c r="T1609">
        <v>5</v>
      </c>
      <c r="U1609">
        <v>3</v>
      </c>
      <c r="V1609" t="s">
        <v>28</v>
      </c>
      <c r="W1609">
        <v>11</v>
      </c>
      <c r="X1609">
        <v>5</v>
      </c>
      <c r="Y1609">
        <v>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 t="e">
        <f>VLOOKUP(A1609,#REF!,4,FALSE)</f>
        <v>#REF!</v>
      </c>
      <c r="AW1609" t="e">
        <f>VLOOKUP(A1609,#REF!,5,FALSE)</f>
        <v>#REF!</v>
      </c>
      <c r="AX1609">
        <f>SUMIF(量化书目统计!A:A,H1609,量化书目统计!G:G)</f>
        <v>0</v>
      </c>
    </row>
    <row r="1610" spans="1:50" x14ac:dyDescent="0.3">
      <c r="A1610" t="s">
        <v>4726</v>
      </c>
      <c r="B1610" t="s">
        <v>539</v>
      </c>
      <c r="C1610" t="s">
        <v>117</v>
      </c>
      <c r="D1610">
        <v>4</v>
      </c>
      <c r="E1610" t="s">
        <v>981</v>
      </c>
      <c r="F1610" s="1" t="s">
        <v>982</v>
      </c>
      <c r="G1610" t="s">
        <v>983</v>
      </c>
      <c r="H1610" t="e">
        <f>VLOOKUP(F1610,#REF!,2,FALSE)</f>
        <v>#REF!</v>
      </c>
      <c r="I1610" t="s">
        <v>32</v>
      </c>
      <c r="J1610" s="4">
        <v>44196</v>
      </c>
      <c r="K1610" s="4">
        <v>44257</v>
      </c>
      <c r="L1610" s="3">
        <f t="shared" si="100"/>
        <v>61</v>
      </c>
      <c r="M1610" s="4">
        <v>44260</v>
      </c>
      <c r="N1610">
        <f t="shared" si="101"/>
        <v>64</v>
      </c>
      <c r="O1610">
        <v>1</v>
      </c>
      <c r="P1610" t="e">
        <f>VLOOKUP(F1610,#REF!,3,FALSE)</f>
        <v>#REF!</v>
      </c>
      <c r="Q1610">
        <f t="shared" si="102"/>
        <v>0</v>
      </c>
      <c r="R1610" t="str">
        <f t="shared" si="103"/>
        <v/>
      </c>
      <c r="S1610" t="s">
        <v>28</v>
      </c>
      <c r="T1610">
        <v>17</v>
      </c>
      <c r="U1610">
        <v>1</v>
      </c>
      <c r="V1610" t="s">
        <v>80</v>
      </c>
      <c r="W1610">
        <v>1</v>
      </c>
      <c r="X1610">
        <v>17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e">
        <f>VLOOKUP(A1610,#REF!,4,FALSE)</f>
        <v>#REF!</v>
      </c>
      <c r="AW1610" t="e">
        <f>VLOOKUP(A1610,#REF!,5,FALSE)</f>
        <v>#REF!</v>
      </c>
      <c r="AX1610">
        <f>SUMIF(量化书目统计!A:A,H1610,量化书目统计!G:G)</f>
        <v>0</v>
      </c>
    </row>
    <row r="1611" spans="1:50" x14ac:dyDescent="0.3">
      <c r="A1611" t="s">
        <v>4726</v>
      </c>
      <c r="B1611" t="s">
        <v>539</v>
      </c>
      <c r="C1611" t="s">
        <v>117</v>
      </c>
      <c r="D1611">
        <v>4</v>
      </c>
      <c r="E1611" t="s">
        <v>320</v>
      </c>
      <c r="F1611" s="1" t="s">
        <v>321</v>
      </c>
      <c r="G1611" t="s">
        <v>322</v>
      </c>
      <c r="H1611" t="e">
        <f>VLOOKUP(F1611,#REF!,2,FALSE)</f>
        <v>#REF!</v>
      </c>
      <c r="I1611" t="s">
        <v>32</v>
      </c>
      <c r="J1611" s="4">
        <v>44113</v>
      </c>
      <c r="K1611" s="4">
        <v>44257</v>
      </c>
      <c r="L1611" s="3">
        <f t="shared" si="100"/>
        <v>144</v>
      </c>
      <c r="M1611" s="4">
        <v>44260</v>
      </c>
      <c r="N1611">
        <f t="shared" si="101"/>
        <v>147</v>
      </c>
      <c r="O1611">
        <v>1</v>
      </c>
      <c r="P1611" t="e">
        <f>VLOOKUP(F1611,#REF!,3,FALSE)</f>
        <v>#REF!</v>
      </c>
      <c r="Q1611">
        <f t="shared" si="102"/>
        <v>0</v>
      </c>
      <c r="R1611" t="str">
        <f t="shared" si="103"/>
        <v/>
      </c>
      <c r="S1611" t="s">
        <v>28</v>
      </c>
      <c r="T1611">
        <v>5</v>
      </c>
      <c r="U1611">
        <v>1</v>
      </c>
      <c r="V1611" t="s">
        <v>80</v>
      </c>
      <c r="W1611">
        <v>1</v>
      </c>
      <c r="X1611">
        <v>5</v>
      </c>
      <c r="Y1611">
        <v>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e">
        <f>VLOOKUP(A1611,#REF!,4,FALSE)</f>
        <v>#REF!</v>
      </c>
      <c r="AW1611" t="e">
        <f>VLOOKUP(A1611,#REF!,5,FALSE)</f>
        <v>#REF!</v>
      </c>
      <c r="AX1611">
        <f>SUMIF(量化书目统计!A:A,H1611,量化书目统计!G:G)</f>
        <v>0</v>
      </c>
    </row>
    <row r="1612" spans="1:50" x14ac:dyDescent="0.3">
      <c r="A1612" t="s">
        <v>4726</v>
      </c>
      <c r="B1612" t="s">
        <v>539</v>
      </c>
      <c r="C1612" t="s">
        <v>117</v>
      </c>
      <c r="D1612">
        <v>4</v>
      </c>
      <c r="E1612" t="s">
        <v>796</v>
      </c>
      <c r="F1612" s="1" t="s">
        <v>797</v>
      </c>
      <c r="G1612" t="s">
        <v>798</v>
      </c>
      <c r="H1612" t="e">
        <f>VLOOKUP(F1612,#REF!,2,FALSE)</f>
        <v>#REF!</v>
      </c>
      <c r="I1612" t="s">
        <v>65</v>
      </c>
      <c r="J1612" s="4">
        <v>44257</v>
      </c>
      <c r="K1612" s="4">
        <v>44316</v>
      </c>
      <c r="L1612" s="3">
        <f t="shared" si="100"/>
        <v>59</v>
      </c>
      <c r="M1612" s="4">
        <v>44319</v>
      </c>
      <c r="N1612">
        <f t="shared" si="101"/>
        <v>62</v>
      </c>
      <c r="O1612">
        <v>1</v>
      </c>
      <c r="P1612" t="e">
        <f>VLOOKUP(F1612,#REF!,3,FALSE)</f>
        <v>#REF!</v>
      </c>
      <c r="Q1612">
        <f t="shared" si="102"/>
        <v>0</v>
      </c>
      <c r="R1612" t="str">
        <f t="shared" si="103"/>
        <v/>
      </c>
      <c r="S1612" t="s">
        <v>80</v>
      </c>
      <c r="T1612">
        <v>1</v>
      </c>
      <c r="U1612">
        <v>1</v>
      </c>
      <c r="V1612" t="s">
        <v>80</v>
      </c>
      <c r="W1612">
        <v>9</v>
      </c>
      <c r="X1612">
        <v>21</v>
      </c>
      <c r="Y1612">
        <v>11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e">
        <f>VLOOKUP(A1612,#REF!,4,FALSE)</f>
        <v>#REF!</v>
      </c>
      <c r="AW1612" t="e">
        <f>VLOOKUP(A1612,#REF!,5,FALSE)</f>
        <v>#REF!</v>
      </c>
      <c r="AX1612">
        <f>SUMIF(量化书目统计!A:A,H1612,量化书目统计!G:G)</f>
        <v>0</v>
      </c>
    </row>
    <row r="1613" spans="1:50" x14ac:dyDescent="0.3">
      <c r="A1613" t="s">
        <v>4726</v>
      </c>
      <c r="B1613" t="s">
        <v>539</v>
      </c>
      <c r="C1613" t="s">
        <v>117</v>
      </c>
      <c r="D1613">
        <v>4</v>
      </c>
      <c r="E1613" t="s">
        <v>2700</v>
      </c>
      <c r="F1613" s="1" t="s">
        <v>2701</v>
      </c>
      <c r="G1613" t="s">
        <v>2702</v>
      </c>
      <c r="H1613" t="e">
        <f>VLOOKUP(F1613,#REF!,2,FALSE)</f>
        <v>#REF!</v>
      </c>
      <c r="I1613" t="s">
        <v>1417</v>
      </c>
      <c r="J1613" s="4">
        <v>44267</v>
      </c>
      <c r="K1613" s="4">
        <v>44302</v>
      </c>
      <c r="L1613" s="3">
        <f t="shared" si="100"/>
        <v>35</v>
      </c>
      <c r="M1613" s="4">
        <v>44307</v>
      </c>
      <c r="N1613">
        <f t="shared" si="101"/>
        <v>40</v>
      </c>
      <c r="O1613">
        <v>1</v>
      </c>
      <c r="P1613" t="e">
        <f>VLOOKUP(F1613,#REF!,3,FALSE)</f>
        <v>#REF!</v>
      </c>
      <c r="Q1613">
        <f t="shared" si="102"/>
        <v>0</v>
      </c>
      <c r="R1613" t="str">
        <f t="shared" si="103"/>
        <v/>
      </c>
      <c r="S1613" t="s">
        <v>80</v>
      </c>
      <c r="T1613">
        <v>2</v>
      </c>
      <c r="U1613">
        <v>1</v>
      </c>
      <c r="V1613" t="s">
        <v>80</v>
      </c>
      <c r="W1613">
        <v>7</v>
      </c>
      <c r="X1613">
        <v>22</v>
      </c>
      <c r="Y1613">
        <v>19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 t="e">
        <f>VLOOKUP(A1613,#REF!,4,FALSE)</f>
        <v>#REF!</v>
      </c>
      <c r="AW1613" t="e">
        <f>VLOOKUP(A1613,#REF!,5,FALSE)</f>
        <v>#REF!</v>
      </c>
      <c r="AX1613">
        <f>SUMIF(量化书目统计!A:A,H1613,量化书目统计!G:G)</f>
        <v>0</v>
      </c>
    </row>
    <row r="1614" spans="1:50" x14ac:dyDescent="0.3">
      <c r="A1614" t="s">
        <v>4726</v>
      </c>
      <c r="B1614" t="s">
        <v>539</v>
      </c>
      <c r="C1614" t="s">
        <v>117</v>
      </c>
      <c r="D1614">
        <v>4</v>
      </c>
      <c r="E1614" t="s">
        <v>1716</v>
      </c>
      <c r="F1614" s="1" t="s">
        <v>3304</v>
      </c>
      <c r="G1614" t="s">
        <v>3305</v>
      </c>
      <c r="H1614" t="e">
        <f>VLOOKUP(F1614,#REF!,2,FALSE)</f>
        <v>#REF!</v>
      </c>
      <c r="I1614" t="s">
        <v>32</v>
      </c>
      <c r="J1614" s="4">
        <v>44432</v>
      </c>
      <c r="K1614" s="4">
        <v>44814</v>
      </c>
      <c r="L1614" s="3">
        <f t="shared" si="100"/>
        <v>382</v>
      </c>
      <c r="M1614" s="4">
        <v>44815</v>
      </c>
      <c r="N1614">
        <f t="shared" si="101"/>
        <v>383</v>
      </c>
      <c r="O1614">
        <v>1</v>
      </c>
      <c r="P1614" t="e">
        <f>VLOOKUP(F1614,#REF!,3,FALSE)</f>
        <v>#REF!</v>
      </c>
      <c r="Q1614">
        <f t="shared" si="102"/>
        <v>0</v>
      </c>
      <c r="R1614" t="str">
        <f t="shared" si="103"/>
        <v/>
      </c>
      <c r="S1614" t="s">
        <v>43</v>
      </c>
      <c r="U1614">
        <v>1</v>
      </c>
      <c r="V1614" t="s">
        <v>43</v>
      </c>
      <c r="X1614">
        <v>40</v>
      </c>
      <c r="Y1614">
        <v>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 t="e">
        <f>VLOOKUP(A1614,#REF!,4,FALSE)</f>
        <v>#REF!</v>
      </c>
      <c r="AW1614" t="e">
        <f>VLOOKUP(A1614,#REF!,5,FALSE)</f>
        <v>#REF!</v>
      </c>
      <c r="AX1614">
        <f>SUMIF(量化书目统计!A:A,H1614,量化书目统计!G:G)</f>
        <v>0</v>
      </c>
    </row>
    <row r="1615" spans="1:50" x14ac:dyDescent="0.3">
      <c r="A1615" t="s">
        <v>4726</v>
      </c>
      <c r="B1615" t="s">
        <v>539</v>
      </c>
      <c r="C1615" t="s">
        <v>117</v>
      </c>
      <c r="D1615">
        <v>4</v>
      </c>
      <c r="E1615" t="s">
        <v>412</v>
      </c>
      <c r="F1615" s="1" t="s">
        <v>413</v>
      </c>
      <c r="G1615" t="s">
        <v>414</v>
      </c>
      <c r="H1615" t="e">
        <f>VLOOKUP(F1615,#REF!,2,FALSE)</f>
        <v>#REF!</v>
      </c>
      <c r="I1615" t="s">
        <v>32</v>
      </c>
      <c r="J1615" s="4">
        <v>44432</v>
      </c>
      <c r="K1615" s="4">
        <v>44612</v>
      </c>
      <c r="L1615" s="3">
        <f t="shared" si="100"/>
        <v>180</v>
      </c>
      <c r="M1615" s="4">
        <v>44624</v>
      </c>
      <c r="N1615">
        <f t="shared" si="101"/>
        <v>192</v>
      </c>
      <c r="O1615">
        <v>1</v>
      </c>
      <c r="P1615" t="e">
        <f>VLOOKUP(F1615,#REF!,3,FALSE)</f>
        <v>#REF!</v>
      </c>
      <c r="Q1615">
        <f t="shared" si="102"/>
        <v>0</v>
      </c>
      <c r="R1615" t="str">
        <f t="shared" si="103"/>
        <v/>
      </c>
      <c r="S1615" t="s">
        <v>43</v>
      </c>
      <c r="U1615">
        <v>2</v>
      </c>
      <c r="V1615" t="s">
        <v>99</v>
      </c>
      <c r="W1615">
        <v>2</v>
      </c>
      <c r="X1615">
        <v>40</v>
      </c>
      <c r="Y1615">
        <v>11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e">
        <f>VLOOKUP(A1615,#REF!,4,FALSE)</f>
        <v>#REF!</v>
      </c>
      <c r="AW1615" t="e">
        <f>VLOOKUP(A1615,#REF!,5,FALSE)</f>
        <v>#REF!</v>
      </c>
      <c r="AX1615">
        <f>SUMIF(量化书目统计!A:A,H1615,量化书目统计!G:G)</f>
        <v>0</v>
      </c>
    </row>
    <row r="1616" spans="1:50" x14ac:dyDescent="0.3">
      <c r="A1616" t="s">
        <v>4726</v>
      </c>
      <c r="B1616" t="s">
        <v>539</v>
      </c>
      <c r="C1616" t="s">
        <v>117</v>
      </c>
      <c r="D1616">
        <v>4</v>
      </c>
      <c r="E1616" t="s">
        <v>412</v>
      </c>
      <c r="F1616" s="1" t="s">
        <v>415</v>
      </c>
      <c r="G1616" t="s">
        <v>416</v>
      </c>
      <c r="H1616" t="e">
        <f>VLOOKUP(F1616,#REF!,2,FALSE)</f>
        <v>#REF!</v>
      </c>
      <c r="I1616" t="s">
        <v>32</v>
      </c>
      <c r="J1616" s="4">
        <v>44432</v>
      </c>
      <c r="K1616" s="4">
        <v>44612</v>
      </c>
      <c r="L1616" s="3">
        <f t="shared" si="100"/>
        <v>180</v>
      </c>
      <c r="M1616" s="4">
        <v>44624</v>
      </c>
      <c r="N1616">
        <f t="shared" si="101"/>
        <v>192</v>
      </c>
      <c r="O1616">
        <v>1</v>
      </c>
      <c r="P1616" t="e">
        <f>VLOOKUP(F1616,#REF!,3,FALSE)</f>
        <v>#REF!</v>
      </c>
      <c r="Q1616">
        <f t="shared" si="102"/>
        <v>0</v>
      </c>
      <c r="R1616" t="str">
        <f t="shared" si="103"/>
        <v/>
      </c>
      <c r="S1616" t="s">
        <v>43</v>
      </c>
      <c r="U1616">
        <v>2</v>
      </c>
      <c r="V1616" t="s">
        <v>99</v>
      </c>
      <c r="W1616">
        <v>2</v>
      </c>
      <c r="X1616">
        <v>40</v>
      </c>
      <c r="Y1616">
        <v>4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e">
        <f>VLOOKUP(A1616,#REF!,4,FALSE)</f>
        <v>#REF!</v>
      </c>
      <c r="AW1616" t="e">
        <f>VLOOKUP(A1616,#REF!,5,FALSE)</f>
        <v>#REF!</v>
      </c>
      <c r="AX1616">
        <f>SUMIF(量化书目统计!A:A,H1616,量化书目统计!G:G)</f>
        <v>0</v>
      </c>
    </row>
    <row r="1617" spans="1:50" x14ac:dyDescent="0.3">
      <c r="A1617" t="s">
        <v>4760</v>
      </c>
      <c r="B1617" t="s">
        <v>539</v>
      </c>
      <c r="C1617" t="s">
        <v>117</v>
      </c>
      <c r="D1617">
        <v>4</v>
      </c>
      <c r="E1617" t="s">
        <v>736</v>
      </c>
      <c r="F1617" s="1" t="s">
        <v>737</v>
      </c>
      <c r="G1617" t="s">
        <v>738</v>
      </c>
      <c r="H1617" t="e">
        <f>VLOOKUP(F1617,#REF!,2,FALSE)</f>
        <v>#REF!</v>
      </c>
      <c r="I1617" t="s">
        <v>59</v>
      </c>
      <c r="J1617" s="4">
        <v>44091</v>
      </c>
      <c r="K1617" s="4">
        <v>44207</v>
      </c>
      <c r="L1617" s="3">
        <f t="shared" si="100"/>
        <v>116</v>
      </c>
      <c r="M1617" s="4">
        <v>44207</v>
      </c>
      <c r="N1617">
        <f t="shared" si="101"/>
        <v>116</v>
      </c>
      <c r="O1617">
        <v>1</v>
      </c>
      <c r="P1617" t="e">
        <f>VLOOKUP(F1617,#REF!,3,FALSE)</f>
        <v>#REF!</v>
      </c>
      <c r="Q1617">
        <f t="shared" si="102"/>
        <v>1</v>
      </c>
      <c r="R1617" t="str">
        <f t="shared" si="103"/>
        <v>1-工科数学分析基础</v>
      </c>
      <c r="S1617" t="s">
        <v>28</v>
      </c>
      <c r="T1617">
        <v>2</v>
      </c>
      <c r="U1617">
        <v>3</v>
      </c>
      <c r="V1617" t="s">
        <v>28</v>
      </c>
      <c r="W1617">
        <v>18</v>
      </c>
      <c r="X1617">
        <v>2</v>
      </c>
      <c r="Y1617">
        <v>4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e">
        <f>VLOOKUP(A1617,#REF!,4,FALSE)</f>
        <v>#REF!</v>
      </c>
      <c r="AW1617" t="e">
        <f>VLOOKUP(A1617,#REF!,5,FALSE)</f>
        <v>#REF!</v>
      </c>
      <c r="AX1617">
        <f>SUMIF(量化书目统计!A:A,H1617,量化书目统计!G:G)</f>
        <v>0</v>
      </c>
    </row>
    <row r="1618" spans="1:50" x14ac:dyDescent="0.3">
      <c r="A1618" t="s">
        <v>4760</v>
      </c>
      <c r="B1618" t="s">
        <v>539</v>
      </c>
      <c r="C1618" t="s">
        <v>117</v>
      </c>
      <c r="D1618">
        <v>4</v>
      </c>
      <c r="E1618" t="s">
        <v>741</v>
      </c>
      <c r="F1618" s="1" t="s">
        <v>4095</v>
      </c>
      <c r="G1618" t="s">
        <v>3112</v>
      </c>
      <c r="H1618" t="e">
        <f>VLOOKUP(F1618,#REF!,2,FALSE)</f>
        <v>#REF!</v>
      </c>
      <c r="I1618" t="s">
        <v>59</v>
      </c>
      <c r="J1618" s="4">
        <v>44091</v>
      </c>
      <c r="K1618" s="4">
        <v>44207</v>
      </c>
      <c r="L1618" s="3">
        <f t="shared" si="100"/>
        <v>116</v>
      </c>
      <c r="M1618" s="4">
        <v>44207</v>
      </c>
      <c r="N1618">
        <f t="shared" si="101"/>
        <v>116</v>
      </c>
      <c r="O1618">
        <v>1</v>
      </c>
      <c r="P1618" t="e">
        <f>VLOOKUP(F1618,#REF!,3,FALSE)</f>
        <v>#REF!</v>
      </c>
      <c r="Q1618">
        <f t="shared" si="102"/>
        <v>1</v>
      </c>
      <c r="R1618" t="str">
        <f t="shared" si="103"/>
        <v>1-工科数学分析基础教学辅导书</v>
      </c>
      <c r="S1618" t="s">
        <v>28</v>
      </c>
      <c r="T1618">
        <v>2</v>
      </c>
      <c r="U1618">
        <v>5</v>
      </c>
      <c r="V1618" t="s">
        <v>28</v>
      </c>
      <c r="W1618">
        <v>18</v>
      </c>
      <c r="X1618">
        <v>2</v>
      </c>
      <c r="Y1618">
        <v>11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e">
        <f>VLOOKUP(A1618,#REF!,4,FALSE)</f>
        <v>#REF!</v>
      </c>
      <c r="AW1618" t="e">
        <f>VLOOKUP(A1618,#REF!,5,FALSE)</f>
        <v>#REF!</v>
      </c>
      <c r="AX1618">
        <f>SUMIF(量化书目统计!A:A,H1618,量化书目统计!G:G)</f>
        <v>0</v>
      </c>
    </row>
    <row r="1619" spans="1:50" x14ac:dyDescent="0.3">
      <c r="A1619" t="s">
        <v>4760</v>
      </c>
      <c r="B1619" t="s">
        <v>539</v>
      </c>
      <c r="C1619" t="s">
        <v>117</v>
      </c>
      <c r="D1619">
        <v>4</v>
      </c>
      <c r="E1619" t="s">
        <v>741</v>
      </c>
      <c r="F1619" s="1" t="s">
        <v>4761</v>
      </c>
      <c r="G1619" t="s">
        <v>743</v>
      </c>
      <c r="H1619" t="e">
        <f>VLOOKUP(F1619,#REF!,2,FALSE)</f>
        <v>#REF!</v>
      </c>
      <c r="I1619" t="s">
        <v>59</v>
      </c>
      <c r="J1619" s="4">
        <v>44255</v>
      </c>
      <c r="K1619" s="4">
        <v>44375</v>
      </c>
      <c r="L1619" s="3">
        <f t="shared" si="100"/>
        <v>120</v>
      </c>
      <c r="M1619" s="4">
        <v>44375</v>
      </c>
      <c r="N1619">
        <f t="shared" si="101"/>
        <v>120</v>
      </c>
      <c r="O1619">
        <v>1</v>
      </c>
      <c r="P1619" t="e">
        <f>VLOOKUP(F1619,#REF!,3,FALSE)</f>
        <v>#REF!</v>
      </c>
      <c r="Q1619">
        <f t="shared" si="102"/>
        <v>1</v>
      </c>
      <c r="R1619" t="str">
        <f t="shared" si="103"/>
        <v>1-工科数学分析基础教学辅导书</v>
      </c>
      <c r="S1619" t="s">
        <v>43</v>
      </c>
      <c r="U1619">
        <v>5</v>
      </c>
      <c r="V1619" t="s">
        <v>80</v>
      </c>
      <c r="W1619">
        <v>18</v>
      </c>
      <c r="X1619">
        <v>20</v>
      </c>
      <c r="Y1619">
        <v>11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e">
        <f>VLOOKUP(A1619,#REF!,4,FALSE)</f>
        <v>#REF!</v>
      </c>
      <c r="AW1619" t="e">
        <f>VLOOKUP(A1619,#REF!,5,FALSE)</f>
        <v>#REF!</v>
      </c>
      <c r="AX1619">
        <f>SUMIF(量化书目统计!A:A,H1619,量化书目统计!G:G)</f>
        <v>0</v>
      </c>
    </row>
    <row r="1620" spans="1:50" x14ac:dyDescent="0.3">
      <c r="A1620" t="s">
        <v>4760</v>
      </c>
      <c r="B1620" t="s">
        <v>539</v>
      </c>
      <c r="C1620" t="s">
        <v>117</v>
      </c>
      <c r="D1620">
        <v>4</v>
      </c>
      <c r="E1620" t="s">
        <v>4762</v>
      </c>
      <c r="F1620" s="1" t="s">
        <v>4763</v>
      </c>
      <c r="G1620" t="s">
        <v>4764</v>
      </c>
      <c r="H1620" t="e">
        <f>VLOOKUP(F1620,#REF!,2,FALSE)</f>
        <v>#REF!</v>
      </c>
      <c r="I1620" t="s">
        <v>59</v>
      </c>
      <c r="J1620" s="4">
        <v>44091</v>
      </c>
      <c r="K1620" s="4">
        <v>44207</v>
      </c>
      <c r="L1620" s="3">
        <f t="shared" si="100"/>
        <v>116</v>
      </c>
      <c r="M1620" s="4">
        <v>44207</v>
      </c>
      <c r="N1620">
        <f t="shared" si="101"/>
        <v>116</v>
      </c>
      <c r="O1620">
        <v>1</v>
      </c>
      <c r="P1620" t="e">
        <f>VLOOKUP(F1620,#REF!,3,FALSE)</f>
        <v>#REF!</v>
      </c>
      <c r="Q1620">
        <f t="shared" si="102"/>
        <v>1</v>
      </c>
      <c r="R1620" t="str">
        <f t="shared" si="103"/>
        <v>1-工科数学分析基础释疑解难</v>
      </c>
      <c r="S1620" t="s">
        <v>28</v>
      </c>
      <c r="T1620">
        <v>2</v>
      </c>
      <c r="U1620">
        <v>1</v>
      </c>
      <c r="V1620" t="s">
        <v>28</v>
      </c>
      <c r="W1620">
        <v>18</v>
      </c>
      <c r="X1620">
        <v>2</v>
      </c>
      <c r="Y1620">
        <v>11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e">
        <f>VLOOKUP(A1620,#REF!,4,FALSE)</f>
        <v>#REF!</v>
      </c>
      <c r="AW1620" t="e">
        <f>VLOOKUP(A1620,#REF!,5,FALSE)</f>
        <v>#REF!</v>
      </c>
      <c r="AX1620">
        <f>SUMIF(量化书目统计!A:A,H1620,量化书目统计!G:G)</f>
        <v>0</v>
      </c>
    </row>
    <row r="1621" spans="1:50" x14ac:dyDescent="0.3">
      <c r="A1621" t="s">
        <v>4760</v>
      </c>
      <c r="B1621" t="s">
        <v>539</v>
      </c>
      <c r="C1621" t="s">
        <v>117</v>
      </c>
      <c r="D1621">
        <v>4</v>
      </c>
      <c r="E1621" t="s">
        <v>4762</v>
      </c>
      <c r="F1621" s="1" t="s">
        <v>4763</v>
      </c>
      <c r="G1621" t="s">
        <v>4764</v>
      </c>
      <c r="H1621" t="e">
        <f>VLOOKUP(F1621,#REF!,2,FALSE)</f>
        <v>#REF!</v>
      </c>
      <c r="I1621" t="s">
        <v>59</v>
      </c>
      <c r="J1621" s="4">
        <v>44255</v>
      </c>
      <c r="K1621" s="4">
        <v>44375</v>
      </c>
      <c r="L1621" s="3">
        <f t="shared" si="100"/>
        <v>120</v>
      </c>
      <c r="M1621" s="4">
        <v>44375</v>
      </c>
      <c r="N1621">
        <f t="shared" si="101"/>
        <v>120</v>
      </c>
      <c r="O1621">
        <v>1</v>
      </c>
      <c r="P1621" t="e">
        <f>VLOOKUP(F1621,#REF!,3,FALSE)</f>
        <v>#REF!</v>
      </c>
      <c r="Q1621">
        <f t="shared" si="102"/>
        <v>1</v>
      </c>
      <c r="R1621" t="str">
        <f t="shared" si="103"/>
        <v>1-工科数学分析基础释疑解难</v>
      </c>
      <c r="S1621" t="s">
        <v>43</v>
      </c>
      <c r="U1621">
        <v>1</v>
      </c>
      <c r="V1621" t="s">
        <v>80</v>
      </c>
      <c r="W1621">
        <v>18</v>
      </c>
      <c r="X1621">
        <v>20</v>
      </c>
      <c r="Y1621">
        <v>5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e">
        <f>VLOOKUP(A1621,#REF!,4,FALSE)</f>
        <v>#REF!</v>
      </c>
      <c r="AW1621" t="e">
        <f>VLOOKUP(A1621,#REF!,5,FALSE)</f>
        <v>#REF!</v>
      </c>
      <c r="AX1621">
        <f>SUMIF(量化书目统计!A:A,H1621,量化书目统计!G:G)</f>
        <v>0</v>
      </c>
    </row>
    <row r="1622" spans="1:50" x14ac:dyDescent="0.3">
      <c r="A1622" t="s">
        <v>4760</v>
      </c>
      <c r="B1622" t="s">
        <v>539</v>
      </c>
      <c r="C1622" t="s">
        <v>117</v>
      </c>
      <c r="D1622">
        <v>4</v>
      </c>
      <c r="E1622" t="s">
        <v>736</v>
      </c>
      <c r="F1622" s="1" t="s">
        <v>4703</v>
      </c>
      <c r="G1622" t="s">
        <v>4704</v>
      </c>
      <c r="H1622" t="e">
        <f>VLOOKUP(F1622,#REF!,2,FALSE)</f>
        <v>#REF!</v>
      </c>
      <c r="I1622" t="s">
        <v>59</v>
      </c>
      <c r="J1622" s="4">
        <v>44255</v>
      </c>
      <c r="K1622" s="4">
        <v>44375</v>
      </c>
      <c r="L1622" s="3">
        <f t="shared" si="100"/>
        <v>120</v>
      </c>
      <c r="M1622" s="4">
        <v>44375</v>
      </c>
      <c r="N1622">
        <f t="shared" si="101"/>
        <v>120</v>
      </c>
      <c r="O1622">
        <v>1</v>
      </c>
      <c r="P1622" t="e">
        <f>VLOOKUP(F1622,#REF!,3,FALSE)</f>
        <v>#REF!</v>
      </c>
      <c r="Q1622">
        <f t="shared" si="102"/>
        <v>1</v>
      </c>
      <c r="R1622" t="str">
        <f t="shared" si="103"/>
        <v>1-工科数学分析基础</v>
      </c>
      <c r="S1622" t="s">
        <v>43</v>
      </c>
      <c r="U1622">
        <v>1</v>
      </c>
      <c r="V1622" t="s">
        <v>80</v>
      </c>
      <c r="W1622">
        <v>18</v>
      </c>
      <c r="X1622">
        <v>20</v>
      </c>
      <c r="Y1622">
        <v>11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e">
        <f>VLOOKUP(A1622,#REF!,4,FALSE)</f>
        <v>#REF!</v>
      </c>
      <c r="AW1622" t="e">
        <f>VLOOKUP(A1622,#REF!,5,FALSE)</f>
        <v>#REF!</v>
      </c>
      <c r="AX1622">
        <f>SUMIF(量化书目统计!A:A,H1622,量化书目统计!G:G)</f>
        <v>0</v>
      </c>
    </row>
    <row r="1623" spans="1:50" x14ac:dyDescent="0.3">
      <c r="A1623" t="s">
        <v>4760</v>
      </c>
      <c r="B1623" t="s">
        <v>539</v>
      </c>
      <c r="C1623" t="s">
        <v>117</v>
      </c>
      <c r="D1623">
        <v>4</v>
      </c>
      <c r="E1623" t="s">
        <v>4765</v>
      </c>
      <c r="F1623" s="1" t="s">
        <v>4766</v>
      </c>
      <c r="G1623" t="s">
        <v>4767</v>
      </c>
      <c r="H1623" t="e">
        <f>VLOOKUP(F1623,#REF!,2,FALSE)</f>
        <v>#REF!</v>
      </c>
      <c r="I1623" t="s">
        <v>225</v>
      </c>
      <c r="J1623" s="4">
        <v>44178</v>
      </c>
      <c r="K1623" s="4">
        <v>44178</v>
      </c>
      <c r="L1623" s="3">
        <f t="shared" si="100"/>
        <v>0</v>
      </c>
      <c r="M1623" s="4">
        <v>44238</v>
      </c>
      <c r="N1623">
        <f t="shared" si="101"/>
        <v>60</v>
      </c>
      <c r="O1623">
        <v>1</v>
      </c>
      <c r="P1623" t="e">
        <f>VLOOKUP(F1623,#REF!,3,FALSE)</f>
        <v>#REF!</v>
      </c>
      <c r="Q1623">
        <f t="shared" si="102"/>
        <v>0</v>
      </c>
      <c r="R1623" t="str">
        <f t="shared" si="103"/>
        <v/>
      </c>
      <c r="S1623" t="s">
        <v>28</v>
      </c>
      <c r="T1623">
        <v>15</v>
      </c>
      <c r="U1623">
        <v>1</v>
      </c>
      <c r="V1623" t="s">
        <v>28</v>
      </c>
      <c r="W1623">
        <v>15</v>
      </c>
      <c r="X1623">
        <v>15</v>
      </c>
      <c r="Y1623">
        <v>15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e">
        <f>VLOOKUP(A1623,#REF!,4,FALSE)</f>
        <v>#REF!</v>
      </c>
      <c r="AW1623" t="e">
        <f>VLOOKUP(A1623,#REF!,5,FALSE)</f>
        <v>#REF!</v>
      </c>
      <c r="AX1623">
        <f>SUMIF(量化书目统计!A:A,H1623,量化书目统计!G:G)</f>
        <v>0</v>
      </c>
    </row>
    <row r="1624" spans="1:50" x14ac:dyDescent="0.3">
      <c r="A1624" t="s">
        <v>4760</v>
      </c>
      <c r="B1624" t="s">
        <v>539</v>
      </c>
      <c r="C1624" t="s">
        <v>117</v>
      </c>
      <c r="D1624">
        <v>4</v>
      </c>
      <c r="E1624" t="s">
        <v>2813</v>
      </c>
      <c r="F1624" s="1" t="s">
        <v>2814</v>
      </c>
      <c r="G1624" t="s">
        <v>2815</v>
      </c>
      <c r="H1624" t="e">
        <f>VLOOKUP(F1624,#REF!,2,FALSE)</f>
        <v>#REF!</v>
      </c>
      <c r="I1624" t="s">
        <v>49</v>
      </c>
      <c r="J1624" s="4">
        <v>44544</v>
      </c>
      <c r="K1624" s="4">
        <v>44620</v>
      </c>
      <c r="L1624" s="3">
        <f t="shared" si="100"/>
        <v>76</v>
      </c>
      <c r="M1624" s="4">
        <v>44624</v>
      </c>
      <c r="N1624">
        <f t="shared" si="101"/>
        <v>80</v>
      </c>
      <c r="O1624">
        <v>1</v>
      </c>
      <c r="P1624" t="e">
        <f>VLOOKUP(F1624,#REF!,3,FALSE)</f>
        <v>#REF!</v>
      </c>
      <c r="Q1624">
        <f t="shared" si="102"/>
        <v>0</v>
      </c>
      <c r="R1624" t="str">
        <f t="shared" si="103"/>
        <v/>
      </c>
      <c r="S1624" t="s">
        <v>38</v>
      </c>
      <c r="T1624">
        <v>15</v>
      </c>
      <c r="U1624">
        <v>1</v>
      </c>
      <c r="V1624" t="s">
        <v>99</v>
      </c>
      <c r="W1624">
        <v>3</v>
      </c>
      <c r="X1624">
        <v>55</v>
      </c>
      <c r="Y1624">
        <v>11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e">
        <f>VLOOKUP(A1624,#REF!,4,FALSE)</f>
        <v>#REF!</v>
      </c>
      <c r="AW1624" t="e">
        <f>VLOOKUP(A1624,#REF!,5,FALSE)</f>
        <v>#REF!</v>
      </c>
      <c r="AX1624">
        <f>SUMIF(量化书目统计!A:A,H1624,量化书目统计!G:G)</f>
        <v>0</v>
      </c>
    </row>
    <row r="1625" spans="1:50" x14ac:dyDescent="0.3">
      <c r="A1625" t="s">
        <v>4768</v>
      </c>
      <c r="B1625" t="s">
        <v>539</v>
      </c>
      <c r="C1625" t="s">
        <v>117</v>
      </c>
      <c r="D1625">
        <v>4</v>
      </c>
      <c r="E1625" t="s">
        <v>4769</v>
      </c>
      <c r="F1625" s="1" t="s">
        <v>4770</v>
      </c>
      <c r="G1625" t="s">
        <v>4771</v>
      </c>
      <c r="H1625" t="e">
        <f>VLOOKUP(F1625,#REF!,2,FALSE)</f>
        <v>#REF!</v>
      </c>
      <c r="I1625" t="s">
        <v>158</v>
      </c>
      <c r="J1625" s="4">
        <v>44545</v>
      </c>
      <c r="K1625" s="4">
        <v>44617</v>
      </c>
      <c r="L1625" s="3">
        <f t="shared" si="100"/>
        <v>72</v>
      </c>
      <c r="M1625" s="4">
        <v>44624</v>
      </c>
      <c r="N1625">
        <f t="shared" si="101"/>
        <v>79</v>
      </c>
      <c r="O1625">
        <v>1</v>
      </c>
      <c r="P1625" t="e">
        <f>VLOOKUP(F1625,#REF!,3,FALSE)</f>
        <v>#REF!</v>
      </c>
      <c r="Q1625">
        <f t="shared" si="102"/>
        <v>0</v>
      </c>
      <c r="R1625" t="str">
        <f t="shared" si="103"/>
        <v/>
      </c>
      <c r="S1625" t="s">
        <v>38</v>
      </c>
      <c r="T1625">
        <v>15</v>
      </c>
      <c r="U1625">
        <v>1</v>
      </c>
      <c r="V1625" t="s">
        <v>99</v>
      </c>
      <c r="W1625">
        <v>2</v>
      </c>
      <c r="X1625">
        <v>55</v>
      </c>
      <c r="Y1625">
        <v>4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e">
        <f>VLOOKUP(A1625,#REF!,4,FALSE)</f>
        <v>#REF!</v>
      </c>
      <c r="AW1625" t="e">
        <f>VLOOKUP(A1625,#REF!,5,FALSE)</f>
        <v>#REF!</v>
      </c>
      <c r="AX1625">
        <f>SUMIF(量化书目统计!A:A,H1625,量化书目统计!G:G)</f>
        <v>0</v>
      </c>
    </row>
    <row r="1626" spans="1:50" x14ac:dyDescent="0.3">
      <c r="A1626" t="s">
        <v>4768</v>
      </c>
      <c r="B1626" t="s">
        <v>539</v>
      </c>
      <c r="C1626" t="s">
        <v>117</v>
      </c>
      <c r="D1626">
        <v>4</v>
      </c>
      <c r="E1626" t="s">
        <v>1185</v>
      </c>
      <c r="F1626" s="1" t="s">
        <v>1186</v>
      </c>
      <c r="G1626" t="s">
        <v>1187</v>
      </c>
      <c r="H1626" t="e">
        <f>VLOOKUP(F1626,#REF!,2,FALSE)</f>
        <v>#REF!</v>
      </c>
      <c r="I1626" t="s">
        <v>65</v>
      </c>
      <c r="J1626" s="4">
        <v>44266</v>
      </c>
      <c r="K1626" s="4">
        <v>44434</v>
      </c>
      <c r="L1626" s="3">
        <f t="shared" si="100"/>
        <v>168</v>
      </c>
      <c r="M1626" s="4">
        <v>44446</v>
      </c>
      <c r="N1626">
        <f t="shared" si="101"/>
        <v>180</v>
      </c>
      <c r="O1626">
        <v>1</v>
      </c>
      <c r="P1626" t="e">
        <f>VLOOKUP(F1626,#REF!,3,FALSE)</f>
        <v>#REF!</v>
      </c>
      <c r="Q1626">
        <f t="shared" si="102"/>
        <v>0</v>
      </c>
      <c r="R1626" t="str">
        <f t="shared" si="103"/>
        <v/>
      </c>
      <c r="S1626" t="s">
        <v>80</v>
      </c>
      <c r="T1626">
        <v>2</v>
      </c>
      <c r="U1626">
        <v>1</v>
      </c>
      <c r="V1626" t="s">
        <v>43</v>
      </c>
      <c r="X1626">
        <v>22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e">
        <f>VLOOKUP(A1626,#REF!,4,FALSE)</f>
        <v>#REF!</v>
      </c>
      <c r="AW1626" t="e">
        <f>VLOOKUP(A1626,#REF!,5,FALSE)</f>
        <v>#REF!</v>
      </c>
      <c r="AX1626">
        <f>SUMIF(量化书目统计!A:A,H1626,量化书目统计!G:G)</f>
        <v>0</v>
      </c>
    </row>
    <row r="1627" spans="1:50" x14ac:dyDescent="0.3">
      <c r="A1627" t="s">
        <v>4768</v>
      </c>
      <c r="B1627" t="s">
        <v>539</v>
      </c>
      <c r="C1627" t="s">
        <v>117</v>
      </c>
      <c r="D1627">
        <v>4</v>
      </c>
      <c r="E1627" t="s">
        <v>2289</v>
      </c>
      <c r="F1627" s="1" t="s">
        <v>2290</v>
      </c>
      <c r="G1627" t="s">
        <v>2291</v>
      </c>
      <c r="H1627" t="e">
        <f>VLOOKUP(F1627,#REF!,2,FALSE)</f>
        <v>#REF!</v>
      </c>
      <c r="I1627" t="s">
        <v>158</v>
      </c>
      <c r="J1627" s="4">
        <v>44328</v>
      </c>
      <c r="K1627" s="4">
        <v>44479</v>
      </c>
      <c r="L1627" s="3">
        <f t="shared" si="100"/>
        <v>151</v>
      </c>
      <c r="M1627" s="4">
        <v>44494</v>
      </c>
      <c r="N1627">
        <f t="shared" si="101"/>
        <v>166</v>
      </c>
      <c r="O1627">
        <v>1</v>
      </c>
      <c r="P1627" t="e">
        <f>VLOOKUP(F1627,#REF!,3,FALSE)</f>
        <v>#REF!</v>
      </c>
      <c r="Q1627">
        <f t="shared" si="102"/>
        <v>0</v>
      </c>
      <c r="R1627" t="str">
        <f t="shared" si="103"/>
        <v/>
      </c>
      <c r="S1627" t="s">
        <v>80</v>
      </c>
      <c r="T1627">
        <v>11</v>
      </c>
      <c r="U1627">
        <v>1</v>
      </c>
      <c r="V1627" t="s">
        <v>38</v>
      </c>
      <c r="W1627">
        <v>6</v>
      </c>
      <c r="X1627">
        <v>31</v>
      </c>
      <c r="Y1627">
        <v>21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 t="e">
        <f>VLOOKUP(A1627,#REF!,4,FALSE)</f>
        <v>#REF!</v>
      </c>
      <c r="AW1627" t="e">
        <f>VLOOKUP(A1627,#REF!,5,FALSE)</f>
        <v>#REF!</v>
      </c>
      <c r="AX1627">
        <f>SUMIF(量化书目统计!A:A,H1627,量化书目统计!G:G)</f>
        <v>0</v>
      </c>
    </row>
    <row r="1628" spans="1:50" x14ac:dyDescent="0.3">
      <c r="A1628" t="s">
        <v>4768</v>
      </c>
      <c r="B1628" t="s">
        <v>539</v>
      </c>
      <c r="C1628" t="s">
        <v>117</v>
      </c>
      <c r="D1628">
        <v>4</v>
      </c>
      <c r="E1628" t="s">
        <v>580</v>
      </c>
      <c r="F1628" s="1" t="s">
        <v>581</v>
      </c>
      <c r="G1628" t="s">
        <v>582</v>
      </c>
      <c r="H1628" t="e">
        <f>VLOOKUP(F1628,#REF!,2,FALSE)</f>
        <v>#REF!</v>
      </c>
      <c r="I1628" t="s">
        <v>32</v>
      </c>
      <c r="J1628" s="4">
        <v>44542</v>
      </c>
      <c r="K1628" s="4">
        <v>44617</v>
      </c>
      <c r="L1628" s="3">
        <f t="shared" si="100"/>
        <v>75</v>
      </c>
      <c r="M1628" s="4">
        <v>44624</v>
      </c>
      <c r="N1628">
        <f t="shared" si="101"/>
        <v>82</v>
      </c>
      <c r="O1628">
        <v>1</v>
      </c>
      <c r="P1628" t="e">
        <f>VLOOKUP(F1628,#REF!,3,FALSE)</f>
        <v>#REF!</v>
      </c>
      <c r="Q1628">
        <f t="shared" si="102"/>
        <v>0</v>
      </c>
      <c r="R1628" t="str">
        <f t="shared" si="103"/>
        <v/>
      </c>
      <c r="S1628" t="s">
        <v>38</v>
      </c>
      <c r="T1628">
        <v>15</v>
      </c>
      <c r="U1628">
        <v>1</v>
      </c>
      <c r="V1628" t="s">
        <v>99</v>
      </c>
      <c r="W1628">
        <v>2</v>
      </c>
      <c r="X1628">
        <v>55</v>
      </c>
      <c r="Y1628">
        <v>2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e">
        <f>VLOOKUP(A1628,#REF!,4,FALSE)</f>
        <v>#REF!</v>
      </c>
      <c r="AW1628" t="e">
        <f>VLOOKUP(A1628,#REF!,5,FALSE)</f>
        <v>#REF!</v>
      </c>
      <c r="AX1628">
        <f>SUMIF(量化书目统计!A:A,H1628,量化书目统计!G:G)</f>
        <v>0</v>
      </c>
    </row>
    <row r="1629" spans="1:50" x14ac:dyDescent="0.3">
      <c r="A1629" t="s">
        <v>4772</v>
      </c>
      <c r="B1629" t="s">
        <v>539</v>
      </c>
      <c r="C1629" t="s">
        <v>117</v>
      </c>
      <c r="D1629">
        <v>4</v>
      </c>
      <c r="E1629" t="s">
        <v>2631</v>
      </c>
      <c r="F1629" s="1" t="s">
        <v>2632</v>
      </c>
      <c r="G1629" t="s">
        <v>2633</v>
      </c>
      <c r="H1629" t="e">
        <f>VLOOKUP(F1629,#REF!,2,FALSE)</f>
        <v>#REF!</v>
      </c>
      <c r="I1629" t="s">
        <v>65</v>
      </c>
      <c r="J1629" s="4">
        <v>44559</v>
      </c>
      <c r="K1629" s="4">
        <v>44560</v>
      </c>
      <c r="L1629" s="3">
        <f t="shared" si="100"/>
        <v>1</v>
      </c>
      <c r="M1629" s="4">
        <v>44589</v>
      </c>
      <c r="N1629">
        <f t="shared" si="101"/>
        <v>30</v>
      </c>
      <c r="O1629">
        <v>1</v>
      </c>
      <c r="P1629" t="e">
        <f>VLOOKUP(F1629,#REF!,3,FALSE)</f>
        <v>#REF!</v>
      </c>
      <c r="Q1629">
        <f t="shared" si="102"/>
        <v>0</v>
      </c>
      <c r="R1629" t="str">
        <f t="shared" si="103"/>
        <v/>
      </c>
      <c r="S1629" t="s">
        <v>38</v>
      </c>
      <c r="T1629">
        <v>17</v>
      </c>
      <c r="U1629">
        <v>1</v>
      </c>
      <c r="V1629" t="s">
        <v>38</v>
      </c>
      <c r="W1629">
        <v>17</v>
      </c>
      <c r="X1629">
        <v>57</v>
      </c>
      <c r="Y1629">
        <v>21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 t="e">
        <f>VLOOKUP(A1629,#REF!,4,FALSE)</f>
        <v>#REF!</v>
      </c>
      <c r="AW1629" t="e">
        <f>VLOOKUP(A1629,#REF!,5,FALSE)</f>
        <v>#REF!</v>
      </c>
      <c r="AX1629">
        <f>SUMIF(量化书目统计!A:A,H1629,量化书目统计!G:G)</f>
        <v>0</v>
      </c>
    </row>
    <row r="1630" spans="1:50" x14ac:dyDescent="0.3">
      <c r="A1630" t="s">
        <v>4772</v>
      </c>
      <c r="B1630" t="s">
        <v>539</v>
      </c>
      <c r="C1630" t="s">
        <v>117</v>
      </c>
      <c r="D1630">
        <v>4</v>
      </c>
      <c r="E1630" t="s">
        <v>4773</v>
      </c>
      <c r="F1630" s="1" t="s">
        <v>4774</v>
      </c>
      <c r="G1630" t="s">
        <v>4775</v>
      </c>
      <c r="H1630" t="e">
        <f>VLOOKUP(F1630,#REF!,2,FALSE)</f>
        <v>#REF!</v>
      </c>
      <c r="I1630" t="s">
        <v>65</v>
      </c>
      <c r="J1630" s="4">
        <v>44559</v>
      </c>
      <c r="K1630" s="4">
        <v>44560</v>
      </c>
      <c r="L1630" s="3">
        <f t="shared" si="100"/>
        <v>1</v>
      </c>
      <c r="M1630" s="4">
        <v>44589</v>
      </c>
      <c r="N1630">
        <f t="shared" si="101"/>
        <v>30</v>
      </c>
      <c r="O1630">
        <v>1</v>
      </c>
      <c r="P1630" t="e">
        <f>VLOOKUP(F1630,#REF!,3,FALSE)</f>
        <v>#REF!</v>
      </c>
      <c r="Q1630">
        <f t="shared" si="102"/>
        <v>0</v>
      </c>
      <c r="R1630" t="str">
        <f t="shared" si="103"/>
        <v/>
      </c>
      <c r="S1630" t="s">
        <v>38</v>
      </c>
      <c r="T1630">
        <v>17</v>
      </c>
      <c r="U1630">
        <v>1</v>
      </c>
      <c r="V1630" t="s">
        <v>38</v>
      </c>
      <c r="W1630">
        <v>17</v>
      </c>
      <c r="X1630">
        <v>57</v>
      </c>
      <c r="Y1630">
        <v>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e">
        <f>VLOOKUP(A1630,#REF!,4,FALSE)</f>
        <v>#REF!</v>
      </c>
      <c r="AW1630" t="e">
        <f>VLOOKUP(A1630,#REF!,5,FALSE)</f>
        <v>#REF!</v>
      </c>
      <c r="AX1630">
        <f>SUMIF(量化书目统计!A:A,H1630,量化书目统计!G:G)</f>
        <v>0</v>
      </c>
    </row>
    <row r="1631" spans="1:50" x14ac:dyDescent="0.3">
      <c r="A1631" t="s">
        <v>4772</v>
      </c>
      <c r="B1631" t="s">
        <v>539</v>
      </c>
      <c r="C1631" t="s">
        <v>117</v>
      </c>
      <c r="D1631">
        <v>4</v>
      </c>
      <c r="E1631" t="s">
        <v>4776</v>
      </c>
      <c r="F1631" s="1" t="s">
        <v>4777</v>
      </c>
      <c r="G1631" t="s">
        <v>4778</v>
      </c>
      <c r="H1631" t="e">
        <f>VLOOKUP(F1631,#REF!,2,FALSE)</f>
        <v>#REF!</v>
      </c>
      <c r="I1631" t="s">
        <v>65</v>
      </c>
      <c r="J1631" s="4">
        <v>44559</v>
      </c>
      <c r="K1631" s="4">
        <v>44560</v>
      </c>
      <c r="L1631" s="3">
        <f t="shared" si="100"/>
        <v>1</v>
      </c>
      <c r="M1631" s="4">
        <v>44589</v>
      </c>
      <c r="N1631">
        <f t="shared" si="101"/>
        <v>30</v>
      </c>
      <c r="O1631">
        <v>1</v>
      </c>
      <c r="P1631" t="e">
        <f>VLOOKUP(F1631,#REF!,3,FALSE)</f>
        <v>#REF!</v>
      </c>
      <c r="Q1631">
        <f t="shared" si="102"/>
        <v>0</v>
      </c>
      <c r="R1631" t="str">
        <f t="shared" si="103"/>
        <v/>
      </c>
      <c r="S1631" t="s">
        <v>38</v>
      </c>
      <c r="T1631">
        <v>17</v>
      </c>
      <c r="U1631">
        <v>1</v>
      </c>
      <c r="V1631" t="s">
        <v>38</v>
      </c>
      <c r="W1631">
        <v>17</v>
      </c>
      <c r="X1631">
        <v>57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e">
        <f>VLOOKUP(A1631,#REF!,4,FALSE)</f>
        <v>#REF!</v>
      </c>
      <c r="AW1631" t="e">
        <f>VLOOKUP(A1631,#REF!,5,FALSE)</f>
        <v>#REF!</v>
      </c>
      <c r="AX1631">
        <f>SUMIF(量化书目统计!A:A,H1631,量化书目统计!G:G)</f>
        <v>0</v>
      </c>
    </row>
    <row r="1632" spans="1:50" x14ac:dyDescent="0.3">
      <c r="A1632" t="s">
        <v>4772</v>
      </c>
      <c r="B1632" t="s">
        <v>539</v>
      </c>
      <c r="C1632" t="s">
        <v>117</v>
      </c>
      <c r="D1632">
        <v>4</v>
      </c>
      <c r="E1632" t="s">
        <v>4779</v>
      </c>
      <c r="F1632" s="1" t="s">
        <v>4780</v>
      </c>
      <c r="G1632" t="s">
        <v>4781</v>
      </c>
      <c r="H1632" t="e">
        <f>VLOOKUP(F1632,#REF!,2,FALSE)</f>
        <v>#REF!</v>
      </c>
      <c r="I1632" t="s">
        <v>65</v>
      </c>
      <c r="J1632" s="4">
        <v>44559</v>
      </c>
      <c r="K1632" s="4">
        <v>44560</v>
      </c>
      <c r="L1632" s="3">
        <f t="shared" si="100"/>
        <v>1</v>
      </c>
      <c r="M1632" s="4">
        <v>44589</v>
      </c>
      <c r="N1632">
        <f t="shared" si="101"/>
        <v>30</v>
      </c>
      <c r="O1632">
        <v>1</v>
      </c>
      <c r="P1632" t="e">
        <f>VLOOKUP(F1632,#REF!,3,FALSE)</f>
        <v>#REF!</v>
      </c>
      <c r="Q1632">
        <f t="shared" si="102"/>
        <v>0</v>
      </c>
      <c r="R1632" t="str">
        <f t="shared" si="103"/>
        <v/>
      </c>
      <c r="S1632" t="s">
        <v>38</v>
      </c>
      <c r="T1632">
        <v>17</v>
      </c>
      <c r="U1632">
        <v>1</v>
      </c>
      <c r="V1632" t="s">
        <v>38</v>
      </c>
      <c r="W1632">
        <v>17</v>
      </c>
      <c r="X1632">
        <v>57</v>
      </c>
      <c r="Y1632">
        <v>15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e">
        <f>VLOOKUP(A1632,#REF!,4,FALSE)</f>
        <v>#REF!</v>
      </c>
      <c r="AW1632" t="e">
        <f>VLOOKUP(A1632,#REF!,5,FALSE)</f>
        <v>#REF!</v>
      </c>
      <c r="AX1632">
        <f>SUMIF(量化书目统计!A:A,H1632,量化书目统计!G:G)</f>
        <v>0</v>
      </c>
    </row>
    <row r="1633" spans="1:50" x14ac:dyDescent="0.3">
      <c r="A1633" t="s">
        <v>4772</v>
      </c>
      <c r="B1633" t="s">
        <v>539</v>
      </c>
      <c r="C1633" t="s">
        <v>117</v>
      </c>
      <c r="D1633">
        <v>4</v>
      </c>
      <c r="E1633" t="s">
        <v>4073</v>
      </c>
      <c r="F1633" s="1" t="s">
        <v>4074</v>
      </c>
      <c r="G1633" t="s">
        <v>4075</v>
      </c>
      <c r="H1633" t="e">
        <f>VLOOKUP(F1633,#REF!,2,FALSE)</f>
        <v>#REF!</v>
      </c>
      <c r="I1633" t="s">
        <v>65</v>
      </c>
      <c r="J1633" s="4">
        <v>44559</v>
      </c>
      <c r="K1633" s="4">
        <v>44560</v>
      </c>
      <c r="L1633" s="3">
        <f t="shared" si="100"/>
        <v>1</v>
      </c>
      <c r="M1633" s="4">
        <v>44589</v>
      </c>
      <c r="N1633">
        <f t="shared" si="101"/>
        <v>30</v>
      </c>
      <c r="O1633">
        <v>1</v>
      </c>
      <c r="P1633" t="e">
        <f>VLOOKUP(F1633,#REF!,3,FALSE)</f>
        <v>#REF!</v>
      </c>
      <c r="Q1633">
        <f t="shared" si="102"/>
        <v>0</v>
      </c>
      <c r="R1633" t="str">
        <f t="shared" si="103"/>
        <v/>
      </c>
      <c r="S1633" t="s">
        <v>38</v>
      </c>
      <c r="T1633">
        <v>17</v>
      </c>
      <c r="U1633">
        <v>1</v>
      </c>
      <c r="V1633" t="s">
        <v>38</v>
      </c>
      <c r="W1633">
        <v>17</v>
      </c>
      <c r="X1633">
        <v>57</v>
      </c>
      <c r="Y1633">
        <v>14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e">
        <f>VLOOKUP(A1633,#REF!,4,FALSE)</f>
        <v>#REF!</v>
      </c>
      <c r="AW1633" t="e">
        <f>VLOOKUP(A1633,#REF!,5,FALSE)</f>
        <v>#REF!</v>
      </c>
      <c r="AX1633">
        <f>SUMIF(量化书目统计!A:A,H1633,量化书目统计!G:G)</f>
        <v>0</v>
      </c>
    </row>
    <row r="1634" spans="1:50" x14ac:dyDescent="0.3">
      <c r="A1634" t="s">
        <v>4782</v>
      </c>
      <c r="B1634" t="s">
        <v>539</v>
      </c>
      <c r="C1634" t="s">
        <v>117</v>
      </c>
      <c r="D1634">
        <v>4</v>
      </c>
      <c r="E1634" t="s">
        <v>3539</v>
      </c>
      <c r="F1634" s="1" t="s">
        <v>3540</v>
      </c>
      <c r="G1634" t="s">
        <v>3541</v>
      </c>
      <c r="H1634" t="e">
        <f>VLOOKUP(F1634,#REF!,2,FALSE)</f>
        <v>#REF!</v>
      </c>
      <c r="I1634" t="s">
        <v>65</v>
      </c>
      <c r="J1634" s="4">
        <v>44097</v>
      </c>
      <c r="K1634" s="4">
        <v>44116</v>
      </c>
      <c r="L1634" s="3">
        <f t="shared" si="100"/>
        <v>19</v>
      </c>
      <c r="M1634" s="4">
        <v>44158</v>
      </c>
      <c r="N1634">
        <f t="shared" si="101"/>
        <v>61</v>
      </c>
      <c r="O1634">
        <v>1</v>
      </c>
      <c r="P1634" t="e">
        <f>VLOOKUP(F1634,#REF!,3,FALSE)</f>
        <v>#REF!</v>
      </c>
      <c r="Q1634">
        <f t="shared" si="102"/>
        <v>0</v>
      </c>
      <c r="R1634" t="str">
        <f t="shared" si="103"/>
        <v/>
      </c>
      <c r="S1634" t="s">
        <v>28</v>
      </c>
      <c r="T1634">
        <v>3</v>
      </c>
      <c r="U1634">
        <v>1</v>
      </c>
      <c r="V1634" t="s">
        <v>28</v>
      </c>
      <c r="W1634">
        <v>6</v>
      </c>
      <c r="X1634">
        <v>3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e">
        <f>VLOOKUP(A1634,#REF!,4,FALSE)</f>
        <v>#REF!</v>
      </c>
      <c r="AW1634" t="e">
        <f>VLOOKUP(A1634,#REF!,5,FALSE)</f>
        <v>#REF!</v>
      </c>
      <c r="AX1634">
        <f>SUMIF(量化书目统计!A:A,H1634,量化书目统计!G:G)</f>
        <v>0</v>
      </c>
    </row>
    <row r="1635" spans="1:50" x14ac:dyDescent="0.3">
      <c r="A1635" t="s">
        <v>4782</v>
      </c>
      <c r="B1635" t="s">
        <v>539</v>
      </c>
      <c r="C1635" t="s">
        <v>117</v>
      </c>
      <c r="D1635">
        <v>4</v>
      </c>
      <c r="E1635" t="s">
        <v>4783</v>
      </c>
      <c r="F1635" s="1" t="s">
        <v>4784</v>
      </c>
      <c r="G1635" t="s">
        <v>4785</v>
      </c>
      <c r="H1635" t="e">
        <f>VLOOKUP(F1635,#REF!,2,FALSE)</f>
        <v>#REF!</v>
      </c>
      <c r="I1635" t="s">
        <v>32</v>
      </c>
      <c r="J1635" s="4">
        <v>44116</v>
      </c>
      <c r="K1635" s="4">
        <v>44174</v>
      </c>
      <c r="L1635" s="3">
        <f t="shared" si="100"/>
        <v>58</v>
      </c>
      <c r="M1635" s="4">
        <v>44176</v>
      </c>
      <c r="N1635">
        <f t="shared" si="101"/>
        <v>60</v>
      </c>
      <c r="O1635">
        <v>1</v>
      </c>
      <c r="P1635" t="e">
        <f>VLOOKUP(F1635,#REF!,3,FALSE)</f>
        <v>#REF!</v>
      </c>
      <c r="Q1635">
        <f t="shared" si="102"/>
        <v>0</v>
      </c>
      <c r="R1635" t="str">
        <f t="shared" si="103"/>
        <v/>
      </c>
      <c r="S1635" t="s">
        <v>28</v>
      </c>
      <c r="T1635">
        <v>6</v>
      </c>
      <c r="U1635">
        <v>1</v>
      </c>
      <c r="V1635" t="s">
        <v>28</v>
      </c>
      <c r="W1635">
        <v>14</v>
      </c>
      <c r="X1635">
        <v>6</v>
      </c>
      <c r="Y1635">
        <v>4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e">
        <f>VLOOKUP(A1635,#REF!,4,FALSE)</f>
        <v>#REF!</v>
      </c>
      <c r="AW1635" t="e">
        <f>VLOOKUP(A1635,#REF!,5,FALSE)</f>
        <v>#REF!</v>
      </c>
      <c r="AX1635">
        <f>SUMIF(量化书目统计!A:A,H1635,量化书目统计!G:G)</f>
        <v>0</v>
      </c>
    </row>
    <row r="1636" spans="1:50" x14ac:dyDescent="0.3">
      <c r="A1636" t="s">
        <v>4786</v>
      </c>
      <c r="B1636" t="s">
        <v>539</v>
      </c>
      <c r="C1636" t="s">
        <v>117</v>
      </c>
      <c r="D1636">
        <v>4</v>
      </c>
      <c r="E1636" t="s">
        <v>961</v>
      </c>
      <c r="F1636" s="1" t="s">
        <v>962</v>
      </c>
      <c r="G1636" t="s">
        <v>963</v>
      </c>
      <c r="H1636" t="e">
        <f>VLOOKUP(F1636,#REF!,2,FALSE)</f>
        <v>#REF!</v>
      </c>
      <c r="I1636" t="s">
        <v>158</v>
      </c>
      <c r="J1636" s="4">
        <v>44442</v>
      </c>
      <c r="K1636" s="4">
        <v>44501</v>
      </c>
      <c r="L1636" s="3">
        <f t="shared" si="100"/>
        <v>59</v>
      </c>
      <c r="M1636" s="4">
        <v>44502</v>
      </c>
      <c r="N1636">
        <f t="shared" si="101"/>
        <v>60</v>
      </c>
      <c r="O1636">
        <v>1</v>
      </c>
      <c r="P1636" t="e">
        <f>VLOOKUP(F1636,#REF!,3,FALSE)</f>
        <v>#REF!</v>
      </c>
      <c r="Q1636">
        <f t="shared" si="102"/>
        <v>0</v>
      </c>
      <c r="R1636" t="str">
        <f t="shared" si="103"/>
        <v/>
      </c>
      <c r="S1636" t="s">
        <v>43</v>
      </c>
      <c r="U1636">
        <v>1</v>
      </c>
      <c r="V1636" t="s">
        <v>38</v>
      </c>
      <c r="W1636">
        <v>9</v>
      </c>
      <c r="X1636">
        <v>40</v>
      </c>
      <c r="Y1636">
        <v>21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 t="e">
        <f>VLOOKUP(A1636,#REF!,4,FALSE)</f>
        <v>#REF!</v>
      </c>
      <c r="AW1636" t="e">
        <f>VLOOKUP(A1636,#REF!,5,FALSE)</f>
        <v>#REF!</v>
      </c>
      <c r="AX1636">
        <f>SUMIF(量化书目统计!A:A,H1636,量化书目统计!G:G)</f>
        <v>0</v>
      </c>
    </row>
    <row r="1637" spans="1:50" x14ac:dyDescent="0.3">
      <c r="A1637" t="s">
        <v>4786</v>
      </c>
      <c r="B1637" t="s">
        <v>539</v>
      </c>
      <c r="C1637" t="s">
        <v>117</v>
      </c>
      <c r="D1637">
        <v>4</v>
      </c>
      <c r="E1637" t="s">
        <v>3546</v>
      </c>
      <c r="F1637" s="1" t="s">
        <v>3547</v>
      </c>
      <c r="G1637" t="s">
        <v>3548</v>
      </c>
      <c r="H1637" t="e">
        <f>VLOOKUP(F1637,#REF!,2,FALSE)</f>
        <v>#REF!</v>
      </c>
      <c r="I1637" t="s">
        <v>42</v>
      </c>
      <c r="J1637" s="4">
        <v>44432</v>
      </c>
      <c r="K1637" s="4">
        <v>44442</v>
      </c>
      <c r="L1637" s="3">
        <f t="shared" si="100"/>
        <v>10</v>
      </c>
      <c r="M1637" s="4">
        <v>44494</v>
      </c>
      <c r="N1637">
        <f t="shared" si="101"/>
        <v>62</v>
      </c>
      <c r="O1637">
        <v>1</v>
      </c>
      <c r="P1637" t="e">
        <f>VLOOKUP(F1637,#REF!,3,FALSE)</f>
        <v>#REF!</v>
      </c>
      <c r="Q1637">
        <f t="shared" si="102"/>
        <v>0</v>
      </c>
      <c r="R1637" t="str">
        <f t="shared" si="103"/>
        <v/>
      </c>
      <c r="S1637" t="s">
        <v>43</v>
      </c>
      <c r="U1637">
        <v>1</v>
      </c>
      <c r="V1637" t="s">
        <v>43</v>
      </c>
      <c r="X1637">
        <v>40</v>
      </c>
      <c r="Y1637">
        <v>11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e">
        <f>VLOOKUP(A1637,#REF!,4,FALSE)</f>
        <v>#REF!</v>
      </c>
      <c r="AW1637" t="e">
        <f>VLOOKUP(A1637,#REF!,5,FALSE)</f>
        <v>#REF!</v>
      </c>
      <c r="AX1637">
        <f>SUMIF(量化书目统计!A:A,H1637,量化书目统计!G:G)</f>
        <v>0</v>
      </c>
    </row>
    <row r="1638" spans="1:50" x14ac:dyDescent="0.3">
      <c r="A1638" t="s">
        <v>4786</v>
      </c>
      <c r="B1638" t="s">
        <v>539</v>
      </c>
      <c r="C1638" t="s">
        <v>117</v>
      </c>
      <c r="D1638">
        <v>4</v>
      </c>
      <c r="E1638" t="s">
        <v>897</v>
      </c>
      <c r="F1638" s="1" t="s">
        <v>964</v>
      </c>
      <c r="G1638" t="s">
        <v>965</v>
      </c>
      <c r="H1638" t="e">
        <f>VLOOKUP(F1638,#REF!,2,FALSE)</f>
        <v>#REF!</v>
      </c>
      <c r="I1638" t="s">
        <v>158</v>
      </c>
      <c r="J1638" s="4">
        <v>44442</v>
      </c>
      <c r="K1638" s="4">
        <v>44501</v>
      </c>
      <c r="L1638" s="3">
        <f t="shared" si="100"/>
        <v>59</v>
      </c>
      <c r="M1638" s="4">
        <v>44502</v>
      </c>
      <c r="N1638">
        <f t="shared" si="101"/>
        <v>60</v>
      </c>
      <c r="O1638">
        <v>1</v>
      </c>
      <c r="P1638" t="e">
        <f>VLOOKUP(F1638,#REF!,3,FALSE)</f>
        <v>#REF!</v>
      </c>
      <c r="Q1638">
        <f t="shared" si="102"/>
        <v>0</v>
      </c>
      <c r="R1638" t="str">
        <f t="shared" si="103"/>
        <v/>
      </c>
      <c r="S1638" t="s">
        <v>43</v>
      </c>
      <c r="U1638">
        <v>1</v>
      </c>
      <c r="V1638" t="s">
        <v>38</v>
      </c>
      <c r="W1638">
        <v>9</v>
      </c>
      <c r="X1638">
        <v>40</v>
      </c>
      <c r="Y1638">
        <v>11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e">
        <f>VLOOKUP(A1638,#REF!,4,FALSE)</f>
        <v>#REF!</v>
      </c>
      <c r="AW1638" t="e">
        <f>VLOOKUP(A1638,#REF!,5,FALSE)</f>
        <v>#REF!</v>
      </c>
      <c r="AX1638">
        <f>SUMIF(量化书目统计!A:A,H1638,量化书目统计!G:G)</f>
        <v>0</v>
      </c>
    </row>
    <row r="1639" spans="1:50" x14ac:dyDescent="0.3">
      <c r="A1639" t="s">
        <v>4787</v>
      </c>
      <c r="B1639" t="s">
        <v>539</v>
      </c>
      <c r="C1639" t="s">
        <v>117</v>
      </c>
      <c r="D1639">
        <v>4</v>
      </c>
      <c r="E1639" t="s">
        <v>2748</v>
      </c>
      <c r="F1639" s="1" t="s">
        <v>2749</v>
      </c>
      <c r="G1639" t="s">
        <v>2750</v>
      </c>
      <c r="H1639" t="e">
        <f>VLOOKUP(F1639,#REF!,2,FALSE)</f>
        <v>#REF!</v>
      </c>
      <c r="I1639" t="s">
        <v>158</v>
      </c>
      <c r="J1639" s="4">
        <v>44116</v>
      </c>
      <c r="K1639" s="4">
        <v>44174</v>
      </c>
      <c r="L1639" s="3">
        <f t="shared" si="100"/>
        <v>58</v>
      </c>
      <c r="M1639" s="4">
        <v>44176</v>
      </c>
      <c r="N1639">
        <f t="shared" si="101"/>
        <v>60</v>
      </c>
      <c r="O1639">
        <v>1</v>
      </c>
      <c r="P1639" t="e">
        <f>VLOOKUP(F1639,#REF!,3,FALSE)</f>
        <v>#REF!</v>
      </c>
      <c r="Q1639">
        <f t="shared" si="102"/>
        <v>0</v>
      </c>
      <c r="R1639" t="str">
        <f t="shared" si="103"/>
        <v/>
      </c>
      <c r="S1639" t="s">
        <v>28</v>
      </c>
      <c r="T1639">
        <v>6</v>
      </c>
      <c r="U1639">
        <v>1</v>
      </c>
      <c r="V1639" t="s">
        <v>28</v>
      </c>
      <c r="W1639">
        <v>14</v>
      </c>
      <c r="X1639">
        <v>6</v>
      </c>
      <c r="Y1639">
        <v>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e">
        <f>VLOOKUP(A1639,#REF!,4,FALSE)</f>
        <v>#REF!</v>
      </c>
      <c r="AW1639" t="e">
        <f>VLOOKUP(A1639,#REF!,5,FALSE)</f>
        <v>#REF!</v>
      </c>
      <c r="AX1639">
        <f>SUMIF(量化书目统计!A:A,H1639,量化书目统计!G:G)</f>
        <v>0</v>
      </c>
    </row>
    <row r="1640" spans="1:50" x14ac:dyDescent="0.3">
      <c r="A1640" t="s">
        <v>4787</v>
      </c>
      <c r="B1640" t="s">
        <v>539</v>
      </c>
      <c r="C1640" t="s">
        <v>117</v>
      </c>
      <c r="D1640">
        <v>4</v>
      </c>
      <c r="E1640" t="s">
        <v>1479</v>
      </c>
      <c r="F1640" s="1" t="s">
        <v>1480</v>
      </c>
      <c r="G1640" t="s">
        <v>1481</v>
      </c>
      <c r="H1640" t="e">
        <f>VLOOKUP(F1640,#REF!,2,FALSE)</f>
        <v>#REF!</v>
      </c>
      <c r="I1640" t="s">
        <v>158</v>
      </c>
      <c r="J1640" s="4">
        <v>44266</v>
      </c>
      <c r="K1640" s="4">
        <v>44368</v>
      </c>
      <c r="L1640" s="3">
        <f t="shared" si="100"/>
        <v>102</v>
      </c>
      <c r="M1640" s="4">
        <v>44386</v>
      </c>
      <c r="N1640">
        <f t="shared" si="101"/>
        <v>120</v>
      </c>
      <c r="O1640">
        <v>1</v>
      </c>
      <c r="P1640" t="e">
        <f>VLOOKUP(F1640,#REF!,3,FALSE)</f>
        <v>#REF!</v>
      </c>
      <c r="Q1640">
        <f t="shared" si="102"/>
        <v>0</v>
      </c>
      <c r="R1640" t="str">
        <f t="shared" si="103"/>
        <v/>
      </c>
      <c r="S1640" t="s">
        <v>80</v>
      </c>
      <c r="T1640">
        <v>2</v>
      </c>
      <c r="U1640">
        <v>1</v>
      </c>
      <c r="V1640" t="s">
        <v>80</v>
      </c>
      <c r="W1640">
        <v>17</v>
      </c>
      <c r="X1640">
        <v>22</v>
      </c>
      <c r="Y1640">
        <v>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e">
        <f>VLOOKUP(A1640,#REF!,4,FALSE)</f>
        <v>#REF!</v>
      </c>
      <c r="AW1640" t="e">
        <f>VLOOKUP(A1640,#REF!,5,FALSE)</f>
        <v>#REF!</v>
      </c>
      <c r="AX1640">
        <f>SUMIF(量化书目统计!A:A,H1640,量化书目统计!G:G)</f>
        <v>0</v>
      </c>
    </row>
    <row r="1641" spans="1:50" x14ac:dyDescent="0.3">
      <c r="A1641" t="s">
        <v>4787</v>
      </c>
      <c r="B1641" t="s">
        <v>539</v>
      </c>
      <c r="C1641" t="s">
        <v>117</v>
      </c>
      <c r="D1641">
        <v>4</v>
      </c>
      <c r="E1641" t="s">
        <v>487</v>
      </c>
      <c r="F1641" s="1" t="s">
        <v>2330</v>
      </c>
      <c r="G1641" t="s">
        <v>2331</v>
      </c>
      <c r="H1641" t="e">
        <f>VLOOKUP(F1641,#REF!,2,FALSE)</f>
        <v>#REF!</v>
      </c>
      <c r="I1641" t="s">
        <v>53</v>
      </c>
      <c r="J1641" s="4">
        <v>44102</v>
      </c>
      <c r="K1641" s="4">
        <v>44207</v>
      </c>
      <c r="L1641" s="3">
        <f t="shared" si="100"/>
        <v>105</v>
      </c>
      <c r="M1641" s="4">
        <v>44207</v>
      </c>
      <c r="N1641">
        <f t="shared" si="101"/>
        <v>105</v>
      </c>
      <c r="O1641">
        <v>1</v>
      </c>
      <c r="P1641" t="e">
        <f>VLOOKUP(F1641,#REF!,3,FALSE)</f>
        <v>#REF!</v>
      </c>
      <c r="Q1641">
        <f t="shared" si="102"/>
        <v>0</v>
      </c>
      <c r="R1641" t="str">
        <f t="shared" si="103"/>
        <v/>
      </c>
      <c r="S1641" t="s">
        <v>28</v>
      </c>
      <c r="T1641">
        <v>4</v>
      </c>
      <c r="U1641">
        <v>1</v>
      </c>
      <c r="V1641" t="s">
        <v>28</v>
      </c>
      <c r="W1641">
        <v>18</v>
      </c>
      <c r="X1641">
        <v>4</v>
      </c>
      <c r="Y1641">
        <v>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e">
        <f>VLOOKUP(A1641,#REF!,4,FALSE)</f>
        <v>#REF!</v>
      </c>
      <c r="AW1641" t="e">
        <f>VLOOKUP(A1641,#REF!,5,FALSE)</f>
        <v>#REF!</v>
      </c>
      <c r="AX1641">
        <f>SUMIF(量化书目统计!A:A,H1641,量化书目统计!G:G)</f>
        <v>0</v>
      </c>
    </row>
    <row r="1642" spans="1:50" x14ac:dyDescent="0.3">
      <c r="A1642" t="s">
        <v>4787</v>
      </c>
      <c r="B1642" t="s">
        <v>539</v>
      </c>
      <c r="C1642" t="s">
        <v>117</v>
      </c>
      <c r="D1642">
        <v>4</v>
      </c>
      <c r="E1642" t="s">
        <v>2489</v>
      </c>
      <c r="F1642" s="1" t="s">
        <v>2490</v>
      </c>
      <c r="G1642" t="s">
        <v>2491</v>
      </c>
      <c r="H1642" t="e">
        <f>VLOOKUP(F1642,#REF!,2,FALSE)</f>
        <v>#REF!</v>
      </c>
      <c r="I1642" t="s">
        <v>32</v>
      </c>
      <c r="J1642" s="4">
        <v>44305</v>
      </c>
      <c r="K1642" s="4">
        <v>44307</v>
      </c>
      <c r="L1642" s="3">
        <f t="shared" si="100"/>
        <v>2</v>
      </c>
      <c r="M1642" s="4">
        <v>44319</v>
      </c>
      <c r="N1642">
        <f t="shared" si="101"/>
        <v>14</v>
      </c>
      <c r="O1642">
        <v>1</v>
      </c>
      <c r="P1642" t="e">
        <f>VLOOKUP(F1642,#REF!,3,FALSE)</f>
        <v>#REF!</v>
      </c>
      <c r="Q1642">
        <f t="shared" si="102"/>
        <v>0</v>
      </c>
      <c r="R1642" t="str">
        <f t="shared" si="103"/>
        <v/>
      </c>
      <c r="S1642" t="s">
        <v>80</v>
      </c>
      <c r="T1642">
        <v>8</v>
      </c>
      <c r="U1642">
        <v>1</v>
      </c>
      <c r="V1642" t="s">
        <v>80</v>
      </c>
      <c r="W1642">
        <v>8</v>
      </c>
      <c r="X1642">
        <v>28</v>
      </c>
      <c r="Y1642">
        <v>11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e">
        <f>VLOOKUP(A1642,#REF!,4,FALSE)</f>
        <v>#REF!</v>
      </c>
      <c r="AW1642" t="e">
        <f>VLOOKUP(A1642,#REF!,5,FALSE)</f>
        <v>#REF!</v>
      </c>
      <c r="AX1642">
        <f>SUMIF(量化书目统计!A:A,H1642,量化书目统计!G:G)</f>
        <v>0</v>
      </c>
    </row>
    <row r="1643" spans="1:50" x14ac:dyDescent="0.3">
      <c r="A1643" t="s">
        <v>774</v>
      </c>
      <c r="B1643" t="s">
        <v>539</v>
      </c>
      <c r="C1643" t="s">
        <v>185</v>
      </c>
      <c r="D1643">
        <v>5</v>
      </c>
      <c r="E1643" t="s">
        <v>562</v>
      </c>
      <c r="F1643" s="1" t="s">
        <v>563</v>
      </c>
      <c r="G1643" t="s">
        <v>564</v>
      </c>
      <c r="H1643" t="e">
        <f>VLOOKUP(F1643,#REF!,2,FALSE)</f>
        <v>#REF!</v>
      </c>
      <c r="I1643" t="s">
        <v>32</v>
      </c>
      <c r="J1643" s="4">
        <v>44095</v>
      </c>
      <c r="K1643" s="4">
        <v>44179</v>
      </c>
      <c r="L1643" s="3">
        <f t="shared" si="100"/>
        <v>84</v>
      </c>
      <c r="M1643" s="4">
        <v>44195</v>
      </c>
      <c r="N1643">
        <f t="shared" si="101"/>
        <v>100</v>
      </c>
      <c r="O1643">
        <v>0</v>
      </c>
      <c r="P1643" t="e">
        <f>VLOOKUP(F1643,#REF!,3,FALSE)</f>
        <v>#REF!</v>
      </c>
      <c r="Q1643">
        <f t="shared" si="102"/>
        <v>0</v>
      </c>
      <c r="R1643" t="str">
        <f t="shared" si="103"/>
        <v/>
      </c>
      <c r="S1643" t="s">
        <v>28</v>
      </c>
      <c r="T1643">
        <v>3</v>
      </c>
      <c r="U1643">
        <v>1</v>
      </c>
      <c r="V1643" t="s">
        <v>28</v>
      </c>
      <c r="W1643">
        <v>15</v>
      </c>
      <c r="X1643">
        <v>3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e">
        <f>VLOOKUP(A1643,#REF!,4,FALSE)</f>
        <v>#REF!</v>
      </c>
      <c r="AW1643" t="e">
        <f>VLOOKUP(A1643,#REF!,5,FALSE)</f>
        <v>#REF!</v>
      </c>
      <c r="AX1643">
        <f>SUMIF(量化书目统计!A:A,H1643,量化书目统计!G:G)</f>
        <v>0</v>
      </c>
    </row>
    <row r="1644" spans="1:50" x14ac:dyDescent="0.3">
      <c r="A1644" t="s">
        <v>4788</v>
      </c>
      <c r="B1644" t="s">
        <v>539</v>
      </c>
      <c r="C1644" t="s">
        <v>117</v>
      </c>
      <c r="D1644">
        <v>4</v>
      </c>
      <c r="E1644" t="s">
        <v>4789</v>
      </c>
      <c r="F1644" s="1" t="s">
        <v>4790</v>
      </c>
      <c r="G1644" t="s">
        <v>4791</v>
      </c>
      <c r="H1644" t="e">
        <f>VLOOKUP(F1644,#REF!,2,FALSE)</f>
        <v>#REF!</v>
      </c>
      <c r="I1644" t="s">
        <v>32</v>
      </c>
      <c r="J1644" s="4">
        <v>44536</v>
      </c>
      <c r="K1644" s="4">
        <v>44536</v>
      </c>
      <c r="L1644" s="3">
        <f t="shared" si="100"/>
        <v>0</v>
      </c>
      <c r="M1644" s="4">
        <v>44596</v>
      </c>
      <c r="N1644">
        <f t="shared" si="101"/>
        <v>60</v>
      </c>
      <c r="O1644">
        <v>1</v>
      </c>
      <c r="P1644" t="e">
        <f>VLOOKUP(F1644,#REF!,3,FALSE)</f>
        <v>#REF!</v>
      </c>
      <c r="Q1644">
        <f t="shared" si="102"/>
        <v>0</v>
      </c>
      <c r="R1644" t="str">
        <f t="shared" si="103"/>
        <v/>
      </c>
      <c r="S1644" t="s">
        <v>38</v>
      </c>
      <c r="T1644">
        <v>14</v>
      </c>
      <c r="U1644">
        <v>1</v>
      </c>
      <c r="V1644" t="s">
        <v>38</v>
      </c>
      <c r="W1644">
        <v>14</v>
      </c>
      <c r="X1644">
        <v>54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e">
        <f>VLOOKUP(A1644,#REF!,4,FALSE)</f>
        <v>#REF!</v>
      </c>
      <c r="AW1644" t="e">
        <f>VLOOKUP(A1644,#REF!,5,FALSE)</f>
        <v>#REF!</v>
      </c>
      <c r="AX1644">
        <f>SUMIF(量化书目统计!A:A,H1644,量化书目统计!G:G)</f>
        <v>0</v>
      </c>
    </row>
    <row r="1645" spans="1:50" x14ac:dyDescent="0.3">
      <c r="A1645" t="s">
        <v>4788</v>
      </c>
      <c r="B1645" t="s">
        <v>539</v>
      </c>
      <c r="C1645" t="s">
        <v>117</v>
      </c>
      <c r="D1645">
        <v>4</v>
      </c>
      <c r="E1645" t="s">
        <v>4792</v>
      </c>
      <c r="F1645" s="1" t="s">
        <v>4793</v>
      </c>
      <c r="G1645" t="s">
        <v>4794</v>
      </c>
      <c r="H1645" t="e">
        <f>VLOOKUP(F1645,#REF!,2,FALSE)</f>
        <v>#REF!</v>
      </c>
      <c r="I1645" t="s">
        <v>32</v>
      </c>
      <c r="J1645" s="4">
        <v>44531</v>
      </c>
      <c r="K1645" s="4">
        <v>44574</v>
      </c>
      <c r="L1645" s="3">
        <f t="shared" si="100"/>
        <v>43</v>
      </c>
      <c r="M1645" s="4">
        <v>44592</v>
      </c>
      <c r="N1645">
        <f t="shared" si="101"/>
        <v>61</v>
      </c>
      <c r="O1645">
        <v>1</v>
      </c>
      <c r="P1645" t="e">
        <f>VLOOKUP(F1645,#REF!,3,FALSE)</f>
        <v>#REF!</v>
      </c>
      <c r="Q1645">
        <f t="shared" si="102"/>
        <v>0</v>
      </c>
      <c r="R1645" t="str">
        <f t="shared" si="103"/>
        <v/>
      </c>
      <c r="S1645" t="s">
        <v>38</v>
      </c>
      <c r="T1645">
        <v>13</v>
      </c>
      <c r="U1645">
        <v>1</v>
      </c>
      <c r="V1645" t="s">
        <v>38</v>
      </c>
      <c r="W1645">
        <v>18</v>
      </c>
      <c r="X1645">
        <v>53</v>
      </c>
      <c r="Y1645">
        <v>13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e">
        <f>VLOOKUP(A1645,#REF!,4,FALSE)</f>
        <v>#REF!</v>
      </c>
      <c r="AW1645" t="e">
        <f>VLOOKUP(A1645,#REF!,5,FALSE)</f>
        <v>#REF!</v>
      </c>
      <c r="AX1645">
        <f>SUMIF(量化书目统计!A:A,H1645,量化书目统计!G:G)</f>
        <v>0</v>
      </c>
    </row>
    <row r="1646" spans="1:50" x14ac:dyDescent="0.3">
      <c r="A1646" t="s">
        <v>4788</v>
      </c>
      <c r="B1646" t="s">
        <v>539</v>
      </c>
      <c r="C1646" t="s">
        <v>117</v>
      </c>
      <c r="D1646">
        <v>4</v>
      </c>
      <c r="E1646" t="s">
        <v>4795</v>
      </c>
      <c r="F1646" s="1" t="s">
        <v>4796</v>
      </c>
      <c r="G1646" t="s">
        <v>4797</v>
      </c>
      <c r="H1646" t="e">
        <f>VLOOKUP(F1646,#REF!,2,FALSE)</f>
        <v>#REF!</v>
      </c>
      <c r="I1646" t="s">
        <v>32</v>
      </c>
      <c r="J1646" s="4">
        <v>44531</v>
      </c>
      <c r="K1646" s="4">
        <v>44574</v>
      </c>
      <c r="L1646" s="3">
        <f t="shared" si="100"/>
        <v>43</v>
      </c>
      <c r="M1646" s="4">
        <v>44592</v>
      </c>
      <c r="N1646">
        <f t="shared" si="101"/>
        <v>61</v>
      </c>
      <c r="O1646">
        <v>1</v>
      </c>
      <c r="P1646" t="e">
        <f>VLOOKUP(F1646,#REF!,3,FALSE)</f>
        <v>#REF!</v>
      </c>
      <c r="Q1646">
        <f t="shared" si="102"/>
        <v>0</v>
      </c>
      <c r="R1646" t="str">
        <f t="shared" si="103"/>
        <v/>
      </c>
      <c r="S1646" t="s">
        <v>38</v>
      </c>
      <c r="T1646">
        <v>13</v>
      </c>
      <c r="U1646">
        <v>1</v>
      </c>
      <c r="V1646" t="s">
        <v>38</v>
      </c>
      <c r="W1646">
        <v>18</v>
      </c>
      <c r="X1646">
        <v>53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e">
        <f>VLOOKUP(A1646,#REF!,4,FALSE)</f>
        <v>#REF!</v>
      </c>
      <c r="AW1646" t="e">
        <f>VLOOKUP(A1646,#REF!,5,FALSE)</f>
        <v>#REF!</v>
      </c>
      <c r="AX1646">
        <f>SUMIF(量化书目统计!A:A,H1646,量化书目统计!G:G)</f>
        <v>0</v>
      </c>
    </row>
    <row r="1647" spans="1:50" x14ac:dyDescent="0.3">
      <c r="A1647" t="s">
        <v>4788</v>
      </c>
      <c r="B1647" t="s">
        <v>539</v>
      </c>
      <c r="C1647" t="s">
        <v>117</v>
      </c>
      <c r="D1647">
        <v>4</v>
      </c>
      <c r="E1647" t="s">
        <v>2485</v>
      </c>
      <c r="F1647" s="1" t="s">
        <v>2486</v>
      </c>
      <c r="G1647" t="s">
        <v>2487</v>
      </c>
      <c r="H1647" t="e">
        <f>VLOOKUP(F1647,#REF!,2,FALSE)</f>
        <v>#REF!</v>
      </c>
      <c r="I1647" t="s">
        <v>65</v>
      </c>
      <c r="J1647" s="4">
        <v>44122</v>
      </c>
      <c r="K1647" s="4">
        <v>44123</v>
      </c>
      <c r="L1647" s="3">
        <f t="shared" si="100"/>
        <v>1</v>
      </c>
      <c r="M1647" s="4">
        <v>44182</v>
      </c>
      <c r="N1647">
        <f t="shared" si="101"/>
        <v>60</v>
      </c>
      <c r="O1647">
        <v>1</v>
      </c>
      <c r="P1647" t="e">
        <f>VLOOKUP(F1647,#REF!,3,FALSE)</f>
        <v>#REF!</v>
      </c>
      <c r="Q1647">
        <f t="shared" si="102"/>
        <v>0</v>
      </c>
      <c r="R1647" t="str">
        <f t="shared" si="103"/>
        <v/>
      </c>
      <c r="S1647" t="s">
        <v>28</v>
      </c>
      <c r="T1647">
        <v>7</v>
      </c>
      <c r="U1647">
        <v>1</v>
      </c>
      <c r="V1647" t="s">
        <v>28</v>
      </c>
      <c r="W1647">
        <v>7</v>
      </c>
      <c r="X1647">
        <v>7</v>
      </c>
      <c r="Y1647">
        <v>4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e">
        <f>VLOOKUP(A1647,#REF!,4,FALSE)</f>
        <v>#REF!</v>
      </c>
      <c r="AW1647" t="e">
        <f>VLOOKUP(A1647,#REF!,5,FALSE)</f>
        <v>#REF!</v>
      </c>
      <c r="AX1647">
        <f>SUMIF(量化书目统计!A:A,H1647,量化书目统计!G:G)</f>
        <v>0</v>
      </c>
    </row>
    <row r="1648" spans="1:50" x14ac:dyDescent="0.3">
      <c r="A1648" t="s">
        <v>4788</v>
      </c>
      <c r="B1648" t="s">
        <v>539</v>
      </c>
      <c r="C1648" t="s">
        <v>117</v>
      </c>
      <c r="D1648">
        <v>4</v>
      </c>
      <c r="E1648" t="s">
        <v>4798</v>
      </c>
      <c r="F1648" s="1" t="s">
        <v>4799</v>
      </c>
      <c r="G1648" t="s">
        <v>4800</v>
      </c>
      <c r="H1648" t="e">
        <f>VLOOKUP(F1648,#REF!,2,FALSE)</f>
        <v>#REF!</v>
      </c>
      <c r="I1648" t="s">
        <v>32</v>
      </c>
      <c r="J1648" s="4">
        <v>44531</v>
      </c>
      <c r="K1648" s="4">
        <v>44574</v>
      </c>
      <c r="L1648" s="3">
        <f t="shared" si="100"/>
        <v>43</v>
      </c>
      <c r="M1648" s="4">
        <v>44592</v>
      </c>
      <c r="N1648">
        <f t="shared" si="101"/>
        <v>61</v>
      </c>
      <c r="O1648">
        <v>1</v>
      </c>
      <c r="P1648" t="e">
        <f>VLOOKUP(F1648,#REF!,3,FALSE)</f>
        <v>#REF!</v>
      </c>
      <c r="Q1648">
        <f t="shared" si="102"/>
        <v>0</v>
      </c>
      <c r="R1648" t="str">
        <f t="shared" si="103"/>
        <v/>
      </c>
      <c r="S1648" t="s">
        <v>38</v>
      </c>
      <c r="T1648">
        <v>13</v>
      </c>
      <c r="U1648">
        <v>1</v>
      </c>
      <c r="V1648" t="s">
        <v>38</v>
      </c>
      <c r="W1648">
        <v>18</v>
      </c>
      <c r="X1648">
        <v>53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e">
        <f>VLOOKUP(A1648,#REF!,4,FALSE)</f>
        <v>#REF!</v>
      </c>
      <c r="AW1648" t="e">
        <f>VLOOKUP(A1648,#REF!,5,FALSE)</f>
        <v>#REF!</v>
      </c>
      <c r="AX1648">
        <f>SUMIF(量化书目统计!A:A,H1648,量化书目统计!G:G)</f>
        <v>0</v>
      </c>
    </row>
    <row r="1649" spans="1:50" x14ac:dyDescent="0.3">
      <c r="A1649" t="s">
        <v>4788</v>
      </c>
      <c r="B1649" t="s">
        <v>539</v>
      </c>
      <c r="C1649" t="s">
        <v>117</v>
      </c>
      <c r="D1649">
        <v>4</v>
      </c>
      <c r="E1649" t="s">
        <v>4801</v>
      </c>
      <c r="F1649" s="1" t="s">
        <v>4802</v>
      </c>
      <c r="G1649" t="s">
        <v>4803</v>
      </c>
      <c r="H1649" t="e">
        <f>VLOOKUP(F1649,#REF!,2,FALSE)</f>
        <v>#REF!</v>
      </c>
      <c r="I1649" t="s">
        <v>32</v>
      </c>
      <c r="J1649" s="4">
        <v>44531</v>
      </c>
      <c r="K1649" s="4">
        <v>44574</v>
      </c>
      <c r="L1649" s="3">
        <f t="shared" si="100"/>
        <v>43</v>
      </c>
      <c r="M1649" s="4">
        <v>44592</v>
      </c>
      <c r="N1649">
        <f t="shared" si="101"/>
        <v>61</v>
      </c>
      <c r="O1649">
        <v>1</v>
      </c>
      <c r="P1649" t="e">
        <f>VLOOKUP(F1649,#REF!,3,FALSE)</f>
        <v>#REF!</v>
      </c>
      <c r="Q1649">
        <f t="shared" si="102"/>
        <v>0</v>
      </c>
      <c r="R1649" t="str">
        <f t="shared" si="103"/>
        <v/>
      </c>
      <c r="S1649" t="s">
        <v>38</v>
      </c>
      <c r="T1649">
        <v>13</v>
      </c>
      <c r="U1649">
        <v>1</v>
      </c>
      <c r="V1649" t="s">
        <v>38</v>
      </c>
      <c r="W1649">
        <v>18</v>
      </c>
      <c r="X1649">
        <v>53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e">
        <f>VLOOKUP(A1649,#REF!,4,FALSE)</f>
        <v>#REF!</v>
      </c>
      <c r="AW1649" t="e">
        <f>VLOOKUP(A1649,#REF!,5,FALSE)</f>
        <v>#REF!</v>
      </c>
      <c r="AX1649">
        <f>SUMIF(量化书目统计!A:A,H1649,量化书目统计!G:G)</f>
        <v>0</v>
      </c>
    </row>
    <row r="1650" spans="1:50" x14ac:dyDescent="0.3">
      <c r="A1650" t="s">
        <v>4788</v>
      </c>
      <c r="B1650" t="s">
        <v>539</v>
      </c>
      <c r="C1650" t="s">
        <v>117</v>
      </c>
      <c r="D1650">
        <v>4</v>
      </c>
      <c r="E1650" t="s">
        <v>4804</v>
      </c>
      <c r="F1650" s="1" t="s">
        <v>4805</v>
      </c>
      <c r="G1650" t="s">
        <v>4806</v>
      </c>
      <c r="H1650" t="e">
        <f>VLOOKUP(F1650,#REF!,2,FALSE)</f>
        <v>#REF!</v>
      </c>
      <c r="I1650" t="s">
        <v>65</v>
      </c>
      <c r="J1650" s="4">
        <v>44122</v>
      </c>
      <c r="K1650" s="4">
        <v>44124</v>
      </c>
      <c r="L1650" s="3">
        <f t="shared" si="100"/>
        <v>2</v>
      </c>
      <c r="M1650" s="4">
        <v>44182</v>
      </c>
      <c r="N1650">
        <f t="shared" si="101"/>
        <v>60</v>
      </c>
      <c r="O1650">
        <v>1</v>
      </c>
      <c r="P1650" t="e">
        <f>VLOOKUP(F1650,#REF!,3,FALSE)</f>
        <v>#REF!</v>
      </c>
      <c r="Q1650">
        <f t="shared" si="102"/>
        <v>0</v>
      </c>
      <c r="R1650" t="str">
        <f t="shared" si="103"/>
        <v/>
      </c>
      <c r="S1650" t="s">
        <v>28</v>
      </c>
      <c r="T1650">
        <v>7</v>
      </c>
      <c r="U1650">
        <v>1</v>
      </c>
      <c r="V1650" t="s">
        <v>28</v>
      </c>
      <c r="W1650">
        <v>7</v>
      </c>
      <c r="X1650">
        <v>7</v>
      </c>
      <c r="Y1650">
        <v>3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e">
        <f>VLOOKUP(A1650,#REF!,4,FALSE)</f>
        <v>#REF!</v>
      </c>
      <c r="AW1650" t="e">
        <f>VLOOKUP(A1650,#REF!,5,FALSE)</f>
        <v>#REF!</v>
      </c>
      <c r="AX1650">
        <f>SUMIF(量化书目统计!A:A,H1650,量化书目统计!G:G)</f>
        <v>0</v>
      </c>
    </row>
    <row r="1651" spans="1:50" x14ac:dyDescent="0.3">
      <c r="A1651" t="s">
        <v>4788</v>
      </c>
      <c r="B1651" t="s">
        <v>539</v>
      </c>
      <c r="C1651" t="s">
        <v>117</v>
      </c>
      <c r="D1651">
        <v>4</v>
      </c>
      <c r="E1651" t="s">
        <v>4807</v>
      </c>
      <c r="F1651" s="1" t="s">
        <v>4808</v>
      </c>
      <c r="G1651" t="s">
        <v>4809</v>
      </c>
      <c r="H1651" t="e">
        <f>VLOOKUP(F1651,#REF!,2,FALSE)</f>
        <v>#REF!</v>
      </c>
      <c r="I1651" t="s">
        <v>32</v>
      </c>
      <c r="J1651" s="4">
        <v>44531</v>
      </c>
      <c r="K1651" s="4">
        <v>44574</v>
      </c>
      <c r="L1651" s="3">
        <f t="shared" si="100"/>
        <v>43</v>
      </c>
      <c r="M1651" s="4">
        <v>44592</v>
      </c>
      <c r="N1651">
        <f t="shared" si="101"/>
        <v>61</v>
      </c>
      <c r="O1651">
        <v>1</v>
      </c>
      <c r="P1651" t="e">
        <f>VLOOKUP(F1651,#REF!,3,FALSE)</f>
        <v>#REF!</v>
      </c>
      <c r="Q1651">
        <f t="shared" si="102"/>
        <v>0</v>
      </c>
      <c r="R1651" t="str">
        <f t="shared" si="103"/>
        <v/>
      </c>
      <c r="S1651" t="s">
        <v>38</v>
      </c>
      <c r="T1651">
        <v>13</v>
      </c>
      <c r="U1651">
        <v>1</v>
      </c>
      <c r="V1651" t="s">
        <v>38</v>
      </c>
      <c r="W1651">
        <v>18</v>
      </c>
      <c r="X1651">
        <v>53</v>
      </c>
      <c r="Y1651">
        <v>10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e">
        <f>VLOOKUP(A1651,#REF!,4,FALSE)</f>
        <v>#REF!</v>
      </c>
      <c r="AW1651" t="e">
        <f>VLOOKUP(A1651,#REF!,5,FALSE)</f>
        <v>#REF!</v>
      </c>
      <c r="AX1651">
        <f>SUMIF(量化书目统计!A:A,H1651,量化书目统计!G:G)</f>
        <v>0</v>
      </c>
    </row>
    <row r="1652" spans="1:50" x14ac:dyDescent="0.3">
      <c r="A1652" t="s">
        <v>4788</v>
      </c>
      <c r="B1652" t="s">
        <v>539</v>
      </c>
      <c r="C1652" t="s">
        <v>117</v>
      </c>
      <c r="D1652">
        <v>4</v>
      </c>
      <c r="E1652" t="s">
        <v>4810</v>
      </c>
      <c r="F1652" s="1" t="s">
        <v>4811</v>
      </c>
      <c r="G1652" t="s">
        <v>4812</v>
      </c>
      <c r="H1652" t="e">
        <f>VLOOKUP(F1652,#REF!,2,FALSE)</f>
        <v>#REF!</v>
      </c>
      <c r="I1652" t="s">
        <v>32</v>
      </c>
      <c r="J1652" s="4">
        <v>44531</v>
      </c>
      <c r="K1652" s="4">
        <v>44575</v>
      </c>
      <c r="L1652" s="3">
        <f t="shared" si="100"/>
        <v>44</v>
      </c>
      <c r="M1652" s="4">
        <v>44592</v>
      </c>
      <c r="N1652">
        <f t="shared" si="101"/>
        <v>61</v>
      </c>
      <c r="O1652">
        <v>1</v>
      </c>
      <c r="P1652" t="e">
        <f>VLOOKUP(F1652,#REF!,3,FALSE)</f>
        <v>#REF!</v>
      </c>
      <c r="Q1652">
        <f t="shared" si="102"/>
        <v>0</v>
      </c>
      <c r="R1652" t="str">
        <f t="shared" si="103"/>
        <v/>
      </c>
      <c r="S1652" t="s">
        <v>38</v>
      </c>
      <c r="T1652">
        <v>13</v>
      </c>
      <c r="U1652">
        <v>1</v>
      </c>
      <c r="V1652" t="s">
        <v>38</v>
      </c>
      <c r="W1652">
        <v>18</v>
      </c>
      <c r="X1652">
        <v>53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e">
        <f>VLOOKUP(A1652,#REF!,4,FALSE)</f>
        <v>#REF!</v>
      </c>
      <c r="AW1652" t="e">
        <f>VLOOKUP(A1652,#REF!,5,FALSE)</f>
        <v>#REF!</v>
      </c>
      <c r="AX1652">
        <f>SUMIF(量化书目统计!A:A,H1652,量化书目统计!G:G)</f>
        <v>0</v>
      </c>
    </row>
    <row r="1653" spans="1:50" x14ac:dyDescent="0.3">
      <c r="A1653" t="s">
        <v>4788</v>
      </c>
      <c r="B1653" t="s">
        <v>539</v>
      </c>
      <c r="C1653" t="s">
        <v>117</v>
      </c>
      <c r="D1653">
        <v>4</v>
      </c>
      <c r="E1653" t="s">
        <v>4813</v>
      </c>
      <c r="F1653" s="1" t="s">
        <v>4814</v>
      </c>
      <c r="G1653" t="s">
        <v>4815</v>
      </c>
      <c r="H1653" t="e">
        <f>VLOOKUP(F1653,#REF!,2,FALSE)</f>
        <v>#REF!</v>
      </c>
      <c r="I1653" t="s">
        <v>65</v>
      </c>
      <c r="J1653" s="4">
        <v>44122</v>
      </c>
      <c r="K1653" s="4">
        <v>44123</v>
      </c>
      <c r="L1653" s="3">
        <f t="shared" si="100"/>
        <v>1</v>
      </c>
      <c r="M1653" s="4">
        <v>44182</v>
      </c>
      <c r="N1653">
        <f t="shared" si="101"/>
        <v>60</v>
      </c>
      <c r="O1653">
        <v>1</v>
      </c>
      <c r="P1653" t="e">
        <f>VLOOKUP(F1653,#REF!,3,FALSE)</f>
        <v>#REF!</v>
      </c>
      <c r="Q1653">
        <f t="shared" si="102"/>
        <v>0</v>
      </c>
      <c r="R1653" t="str">
        <f t="shared" si="103"/>
        <v/>
      </c>
      <c r="S1653" t="s">
        <v>28</v>
      </c>
      <c r="T1653">
        <v>7</v>
      </c>
      <c r="U1653">
        <v>1</v>
      </c>
      <c r="V1653" t="s">
        <v>28</v>
      </c>
      <c r="W1653">
        <v>7</v>
      </c>
      <c r="X1653">
        <v>7</v>
      </c>
      <c r="Y1653">
        <v>13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 t="e">
        <f>VLOOKUP(A1653,#REF!,4,FALSE)</f>
        <v>#REF!</v>
      </c>
      <c r="AW1653" t="e">
        <f>VLOOKUP(A1653,#REF!,5,FALSE)</f>
        <v>#REF!</v>
      </c>
      <c r="AX1653">
        <f>SUMIF(量化书目统计!A:A,H1653,量化书目统计!G:G)</f>
        <v>0</v>
      </c>
    </row>
    <row r="1654" spans="1:50" x14ac:dyDescent="0.3">
      <c r="A1654" t="s">
        <v>4788</v>
      </c>
      <c r="B1654" t="s">
        <v>539</v>
      </c>
      <c r="C1654" t="s">
        <v>117</v>
      </c>
      <c r="D1654">
        <v>4</v>
      </c>
      <c r="E1654" t="s">
        <v>1115</v>
      </c>
      <c r="F1654" s="1" t="s">
        <v>1116</v>
      </c>
      <c r="G1654" t="s">
        <v>1117</v>
      </c>
      <c r="H1654" t="e">
        <f>VLOOKUP(F1654,#REF!,2,FALSE)</f>
        <v>#REF!</v>
      </c>
      <c r="I1654" t="s">
        <v>49</v>
      </c>
      <c r="J1654" s="4">
        <v>44547</v>
      </c>
      <c r="K1654" s="4">
        <v>44574</v>
      </c>
      <c r="L1654" s="3">
        <f t="shared" si="100"/>
        <v>27</v>
      </c>
      <c r="M1654" s="4">
        <v>44607</v>
      </c>
      <c r="N1654">
        <f t="shared" si="101"/>
        <v>60</v>
      </c>
      <c r="O1654">
        <v>1</v>
      </c>
      <c r="P1654" t="e">
        <f>VLOOKUP(F1654,#REF!,3,FALSE)</f>
        <v>#REF!</v>
      </c>
      <c r="Q1654">
        <f t="shared" si="102"/>
        <v>0</v>
      </c>
      <c r="R1654" t="str">
        <f t="shared" si="103"/>
        <v/>
      </c>
      <c r="S1654" t="s">
        <v>38</v>
      </c>
      <c r="T1654">
        <v>15</v>
      </c>
      <c r="U1654">
        <v>1</v>
      </c>
      <c r="V1654" t="s">
        <v>38</v>
      </c>
      <c r="W1654">
        <v>18</v>
      </c>
      <c r="X1654">
        <v>55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e">
        <f>VLOOKUP(A1654,#REF!,4,FALSE)</f>
        <v>#REF!</v>
      </c>
      <c r="AW1654" t="e">
        <f>VLOOKUP(A1654,#REF!,5,FALSE)</f>
        <v>#REF!</v>
      </c>
      <c r="AX1654">
        <f>SUMIF(量化书目统计!A:A,H1654,量化书目统计!G:G)</f>
        <v>0</v>
      </c>
    </row>
    <row r="1655" spans="1:50" x14ac:dyDescent="0.3">
      <c r="A1655" t="s">
        <v>4788</v>
      </c>
      <c r="B1655" t="s">
        <v>539</v>
      </c>
      <c r="C1655" t="s">
        <v>117</v>
      </c>
      <c r="D1655">
        <v>4</v>
      </c>
      <c r="E1655" t="s">
        <v>291</v>
      </c>
      <c r="F1655" s="1" t="s">
        <v>292</v>
      </c>
      <c r="G1655" t="s">
        <v>293</v>
      </c>
      <c r="H1655" t="e">
        <f>VLOOKUP(F1655,#REF!,2,FALSE)</f>
        <v>#REF!</v>
      </c>
      <c r="I1655" t="s">
        <v>65</v>
      </c>
      <c r="J1655" s="4">
        <v>44122</v>
      </c>
      <c r="K1655" s="4">
        <v>44123</v>
      </c>
      <c r="L1655" s="3">
        <f t="shared" si="100"/>
        <v>1</v>
      </c>
      <c r="M1655" s="4">
        <v>44182</v>
      </c>
      <c r="N1655">
        <f t="shared" si="101"/>
        <v>60</v>
      </c>
      <c r="O1655">
        <v>1</v>
      </c>
      <c r="P1655" t="e">
        <f>VLOOKUP(F1655,#REF!,3,FALSE)</f>
        <v>#REF!</v>
      </c>
      <c r="Q1655">
        <f t="shared" si="102"/>
        <v>0</v>
      </c>
      <c r="R1655" t="str">
        <f t="shared" si="103"/>
        <v/>
      </c>
      <c r="S1655" t="s">
        <v>28</v>
      </c>
      <c r="T1655">
        <v>7</v>
      </c>
      <c r="U1655">
        <v>1</v>
      </c>
      <c r="V1655" t="s">
        <v>28</v>
      </c>
      <c r="W1655">
        <v>7</v>
      </c>
      <c r="X1655">
        <v>7</v>
      </c>
      <c r="Y1655">
        <v>21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 t="e">
        <f>VLOOKUP(A1655,#REF!,4,FALSE)</f>
        <v>#REF!</v>
      </c>
      <c r="AW1655" t="e">
        <f>VLOOKUP(A1655,#REF!,5,FALSE)</f>
        <v>#REF!</v>
      </c>
      <c r="AX1655">
        <f>SUMIF(量化书目统计!A:A,H1655,量化书目统计!G:G)</f>
        <v>0</v>
      </c>
    </row>
    <row r="1656" spans="1:50" x14ac:dyDescent="0.3">
      <c r="A1656" t="s">
        <v>4788</v>
      </c>
      <c r="B1656" t="s">
        <v>539</v>
      </c>
      <c r="C1656" t="s">
        <v>117</v>
      </c>
      <c r="D1656">
        <v>4</v>
      </c>
      <c r="E1656" t="s">
        <v>796</v>
      </c>
      <c r="F1656" s="1" t="s">
        <v>797</v>
      </c>
      <c r="G1656" t="s">
        <v>798</v>
      </c>
      <c r="H1656" t="e">
        <f>VLOOKUP(F1656,#REF!,2,FALSE)</f>
        <v>#REF!</v>
      </c>
      <c r="I1656" t="s">
        <v>65</v>
      </c>
      <c r="J1656" s="4">
        <v>44122</v>
      </c>
      <c r="K1656" s="4">
        <v>44123</v>
      </c>
      <c r="L1656" s="3">
        <f t="shared" si="100"/>
        <v>1</v>
      </c>
      <c r="M1656" s="4">
        <v>44182</v>
      </c>
      <c r="N1656">
        <f t="shared" si="101"/>
        <v>60</v>
      </c>
      <c r="O1656">
        <v>1</v>
      </c>
      <c r="P1656" t="e">
        <f>VLOOKUP(F1656,#REF!,3,FALSE)</f>
        <v>#REF!</v>
      </c>
      <c r="Q1656">
        <f t="shared" si="102"/>
        <v>0</v>
      </c>
      <c r="R1656" t="str">
        <f t="shared" si="103"/>
        <v/>
      </c>
      <c r="S1656" t="s">
        <v>28</v>
      </c>
      <c r="T1656">
        <v>7</v>
      </c>
      <c r="U1656">
        <v>1</v>
      </c>
      <c r="V1656" t="s">
        <v>28</v>
      </c>
      <c r="W1656">
        <v>7</v>
      </c>
      <c r="X1656">
        <v>7</v>
      </c>
      <c r="Y1656">
        <v>11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e">
        <f>VLOOKUP(A1656,#REF!,4,FALSE)</f>
        <v>#REF!</v>
      </c>
      <c r="AW1656" t="e">
        <f>VLOOKUP(A1656,#REF!,5,FALSE)</f>
        <v>#REF!</v>
      </c>
      <c r="AX1656">
        <f>SUMIF(量化书目统计!A:A,H1656,量化书目统计!G:G)</f>
        <v>0</v>
      </c>
    </row>
    <row r="1657" spans="1:50" x14ac:dyDescent="0.3">
      <c r="A1657" t="s">
        <v>4816</v>
      </c>
      <c r="B1657" t="s">
        <v>539</v>
      </c>
      <c r="C1657" t="s">
        <v>117</v>
      </c>
      <c r="D1657">
        <v>4</v>
      </c>
      <c r="E1657" t="s">
        <v>4547</v>
      </c>
      <c r="F1657" s="1" t="s">
        <v>4817</v>
      </c>
      <c r="G1657" t="s">
        <v>4549</v>
      </c>
      <c r="H1657" t="e">
        <f>VLOOKUP(F1657,#REF!,2,FALSE)</f>
        <v>#REF!</v>
      </c>
      <c r="I1657" t="s">
        <v>53</v>
      </c>
      <c r="J1657" s="4">
        <v>44194</v>
      </c>
      <c r="K1657" s="4">
        <v>44194</v>
      </c>
      <c r="L1657" s="3">
        <f t="shared" si="100"/>
        <v>0</v>
      </c>
      <c r="M1657" s="4">
        <v>44256</v>
      </c>
      <c r="N1657">
        <f t="shared" si="101"/>
        <v>62</v>
      </c>
      <c r="O1657">
        <v>1</v>
      </c>
      <c r="P1657" t="e">
        <f>VLOOKUP(F1657,#REF!,3,FALSE)</f>
        <v>#REF!</v>
      </c>
      <c r="Q1657">
        <f t="shared" si="102"/>
        <v>0</v>
      </c>
      <c r="R1657" t="str">
        <f t="shared" si="103"/>
        <v/>
      </c>
      <c r="S1657" t="s">
        <v>28</v>
      </c>
      <c r="T1657">
        <v>17</v>
      </c>
      <c r="U1657">
        <v>2</v>
      </c>
      <c r="V1657" t="s">
        <v>28</v>
      </c>
      <c r="W1657">
        <v>17</v>
      </c>
      <c r="X1657">
        <v>17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e">
        <f>VLOOKUP(A1657,#REF!,4,FALSE)</f>
        <v>#REF!</v>
      </c>
      <c r="AW1657" t="e">
        <f>VLOOKUP(A1657,#REF!,5,FALSE)</f>
        <v>#REF!</v>
      </c>
      <c r="AX1657">
        <f>SUMIF(量化书目统计!A:A,H1657,量化书目统计!G:G)</f>
        <v>0</v>
      </c>
    </row>
    <row r="1658" spans="1:50" x14ac:dyDescent="0.3">
      <c r="A1658" t="s">
        <v>4816</v>
      </c>
      <c r="B1658" t="s">
        <v>539</v>
      </c>
      <c r="C1658" t="s">
        <v>117</v>
      </c>
      <c r="D1658">
        <v>4</v>
      </c>
      <c r="E1658" t="s">
        <v>585</v>
      </c>
      <c r="F1658" s="1" t="s">
        <v>586</v>
      </c>
      <c r="G1658" t="s">
        <v>587</v>
      </c>
      <c r="H1658" t="e">
        <f>VLOOKUP(F1658,#REF!,2,FALSE)</f>
        <v>#REF!</v>
      </c>
      <c r="I1658" t="s">
        <v>65</v>
      </c>
      <c r="J1658" s="4">
        <v>44193</v>
      </c>
      <c r="K1658" s="4">
        <v>44194</v>
      </c>
      <c r="L1658" s="3">
        <f t="shared" si="100"/>
        <v>1</v>
      </c>
      <c r="M1658" s="4">
        <v>44253</v>
      </c>
      <c r="N1658">
        <f t="shared" si="101"/>
        <v>60</v>
      </c>
      <c r="O1658">
        <v>1</v>
      </c>
      <c r="P1658" t="e">
        <f>VLOOKUP(F1658,#REF!,3,FALSE)</f>
        <v>#REF!</v>
      </c>
      <c r="Q1658">
        <f t="shared" si="102"/>
        <v>0</v>
      </c>
      <c r="R1658" t="str">
        <f t="shared" si="103"/>
        <v/>
      </c>
      <c r="S1658" t="s">
        <v>28</v>
      </c>
      <c r="T1658">
        <v>17</v>
      </c>
      <c r="U1658">
        <v>1</v>
      </c>
      <c r="V1658" t="s">
        <v>28</v>
      </c>
      <c r="W1658">
        <v>17</v>
      </c>
      <c r="X1658">
        <v>17</v>
      </c>
      <c r="Y1658">
        <v>2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e">
        <f>VLOOKUP(A1658,#REF!,4,FALSE)</f>
        <v>#REF!</v>
      </c>
      <c r="AW1658" t="e">
        <f>VLOOKUP(A1658,#REF!,5,FALSE)</f>
        <v>#REF!</v>
      </c>
      <c r="AX1658">
        <f>SUMIF(量化书目统计!A:A,H1658,量化书目统计!G:G)</f>
        <v>0</v>
      </c>
    </row>
    <row r="1659" spans="1:50" x14ac:dyDescent="0.3">
      <c r="A1659" t="s">
        <v>4816</v>
      </c>
      <c r="B1659" t="s">
        <v>539</v>
      </c>
      <c r="C1659" t="s">
        <v>117</v>
      </c>
      <c r="D1659">
        <v>4</v>
      </c>
      <c r="E1659" t="s">
        <v>4818</v>
      </c>
      <c r="F1659" s="1" t="s">
        <v>4819</v>
      </c>
      <c r="G1659" t="s">
        <v>4820</v>
      </c>
      <c r="H1659" t="e">
        <f>VLOOKUP(F1659,#REF!,2,FALSE)</f>
        <v>#REF!</v>
      </c>
      <c r="I1659" t="s">
        <v>53</v>
      </c>
      <c r="J1659" s="4">
        <v>44334</v>
      </c>
      <c r="K1659" s="4">
        <v>44376</v>
      </c>
      <c r="L1659" s="3">
        <f t="shared" si="100"/>
        <v>42</v>
      </c>
      <c r="M1659" s="4">
        <v>44446</v>
      </c>
      <c r="N1659">
        <f t="shared" si="101"/>
        <v>112</v>
      </c>
      <c r="O1659">
        <v>1</v>
      </c>
      <c r="P1659" t="e">
        <f>VLOOKUP(F1659,#REF!,3,FALSE)</f>
        <v>#REF!</v>
      </c>
      <c r="Q1659">
        <f t="shared" si="102"/>
        <v>0</v>
      </c>
      <c r="R1659" t="str">
        <f t="shared" si="103"/>
        <v/>
      </c>
      <c r="S1659" t="s">
        <v>80</v>
      </c>
      <c r="T1659">
        <v>12</v>
      </c>
      <c r="U1659">
        <v>1</v>
      </c>
      <c r="V1659" t="s">
        <v>80</v>
      </c>
      <c r="W1659">
        <v>18</v>
      </c>
      <c r="X1659">
        <v>32</v>
      </c>
      <c r="Y1659">
        <v>5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e">
        <f>VLOOKUP(A1659,#REF!,4,FALSE)</f>
        <v>#REF!</v>
      </c>
      <c r="AW1659" t="e">
        <f>VLOOKUP(A1659,#REF!,5,FALSE)</f>
        <v>#REF!</v>
      </c>
      <c r="AX1659">
        <f>SUMIF(量化书目统计!A:A,H1659,量化书目统计!G:G)</f>
        <v>0</v>
      </c>
    </row>
    <row r="1660" spans="1:50" x14ac:dyDescent="0.3">
      <c r="A1660" t="s">
        <v>4816</v>
      </c>
      <c r="B1660" t="s">
        <v>539</v>
      </c>
      <c r="C1660" t="s">
        <v>117</v>
      </c>
      <c r="D1660">
        <v>4</v>
      </c>
      <c r="E1660" t="s">
        <v>4821</v>
      </c>
      <c r="F1660" s="1" t="s">
        <v>4822</v>
      </c>
      <c r="G1660" t="s">
        <v>4823</v>
      </c>
      <c r="H1660" t="e">
        <f>VLOOKUP(F1660,#REF!,2,FALSE)</f>
        <v>#REF!</v>
      </c>
      <c r="I1660" t="s">
        <v>53</v>
      </c>
      <c r="J1660" s="4">
        <v>44327</v>
      </c>
      <c r="K1660" s="4">
        <v>44357</v>
      </c>
      <c r="L1660" s="3">
        <f t="shared" si="100"/>
        <v>30</v>
      </c>
      <c r="M1660" s="4">
        <v>44357</v>
      </c>
      <c r="N1660">
        <f t="shared" si="101"/>
        <v>30</v>
      </c>
      <c r="O1660">
        <v>1</v>
      </c>
      <c r="P1660" t="e">
        <f>VLOOKUP(F1660,#REF!,3,FALSE)</f>
        <v>#REF!</v>
      </c>
      <c r="Q1660">
        <f t="shared" si="102"/>
        <v>0</v>
      </c>
      <c r="R1660" t="str">
        <f t="shared" si="103"/>
        <v/>
      </c>
      <c r="S1660" t="s">
        <v>80</v>
      </c>
      <c r="T1660">
        <v>11</v>
      </c>
      <c r="U1660">
        <v>1</v>
      </c>
      <c r="V1660" t="s">
        <v>80</v>
      </c>
      <c r="W1660">
        <v>15</v>
      </c>
      <c r="X1660">
        <v>31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e">
        <f>VLOOKUP(A1660,#REF!,4,FALSE)</f>
        <v>#REF!</v>
      </c>
      <c r="AW1660" t="e">
        <f>VLOOKUP(A1660,#REF!,5,FALSE)</f>
        <v>#REF!</v>
      </c>
      <c r="AX1660">
        <f>SUMIF(量化书目统计!A:A,H1660,量化书目统计!G:G)</f>
        <v>0</v>
      </c>
    </row>
    <row r="1661" spans="1:50" x14ac:dyDescent="0.3">
      <c r="A1661" t="s">
        <v>4816</v>
      </c>
      <c r="B1661" t="s">
        <v>539</v>
      </c>
      <c r="C1661" t="s">
        <v>117</v>
      </c>
      <c r="D1661">
        <v>4</v>
      </c>
      <c r="E1661" t="s">
        <v>3100</v>
      </c>
      <c r="F1661" s="1" t="s">
        <v>3101</v>
      </c>
      <c r="G1661" t="s">
        <v>3102</v>
      </c>
      <c r="H1661" t="e">
        <f>VLOOKUP(F1661,#REF!,2,FALSE)</f>
        <v>#REF!</v>
      </c>
      <c r="I1661" t="s">
        <v>49</v>
      </c>
      <c r="J1661" s="4">
        <v>44510</v>
      </c>
      <c r="K1661" s="4">
        <v>44567</v>
      </c>
      <c r="L1661" s="3">
        <f t="shared" si="100"/>
        <v>57</v>
      </c>
      <c r="M1661" s="4">
        <v>44564</v>
      </c>
      <c r="N1661">
        <f t="shared" si="101"/>
        <v>54</v>
      </c>
      <c r="O1661">
        <v>1</v>
      </c>
      <c r="P1661" t="e">
        <f>VLOOKUP(F1661,#REF!,3,FALSE)</f>
        <v>#REF!</v>
      </c>
      <c r="Q1661">
        <f t="shared" si="102"/>
        <v>0</v>
      </c>
      <c r="R1661" t="str">
        <f t="shared" si="103"/>
        <v/>
      </c>
      <c r="S1661" t="s">
        <v>38</v>
      </c>
      <c r="T1661">
        <v>10</v>
      </c>
      <c r="U1661">
        <v>1</v>
      </c>
      <c r="V1661" t="s">
        <v>38</v>
      </c>
      <c r="W1661">
        <v>18</v>
      </c>
      <c r="X1661">
        <v>50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e">
        <f>VLOOKUP(A1661,#REF!,4,FALSE)</f>
        <v>#REF!</v>
      </c>
      <c r="AW1661" t="e">
        <f>VLOOKUP(A1661,#REF!,5,FALSE)</f>
        <v>#REF!</v>
      </c>
      <c r="AX1661">
        <f>SUMIF(量化书目统计!A:A,H1661,量化书目统计!G:G)</f>
        <v>0</v>
      </c>
    </row>
    <row r="1662" spans="1:50" x14ac:dyDescent="0.3">
      <c r="A1662" t="s">
        <v>4816</v>
      </c>
      <c r="B1662" t="s">
        <v>539</v>
      </c>
      <c r="C1662" t="s">
        <v>117</v>
      </c>
      <c r="D1662">
        <v>4</v>
      </c>
      <c r="E1662" t="s">
        <v>390</v>
      </c>
      <c r="F1662" s="1" t="s">
        <v>1561</v>
      </c>
      <c r="G1662" t="s">
        <v>1562</v>
      </c>
      <c r="H1662" t="e">
        <f>VLOOKUP(F1662,#REF!,2,FALSE)</f>
        <v>#REF!</v>
      </c>
      <c r="I1662" t="s">
        <v>74</v>
      </c>
      <c r="J1662" s="4">
        <v>44288</v>
      </c>
      <c r="K1662" s="4">
        <v>44348</v>
      </c>
      <c r="L1662" s="3">
        <f t="shared" si="100"/>
        <v>60</v>
      </c>
      <c r="M1662" s="4">
        <v>44348</v>
      </c>
      <c r="N1662">
        <f t="shared" si="101"/>
        <v>60</v>
      </c>
      <c r="O1662">
        <v>1</v>
      </c>
      <c r="P1662" t="e">
        <f>VLOOKUP(F1662,#REF!,3,FALSE)</f>
        <v>#REF!</v>
      </c>
      <c r="Q1662">
        <f t="shared" si="102"/>
        <v>0</v>
      </c>
      <c r="R1662" t="str">
        <f t="shared" si="103"/>
        <v/>
      </c>
      <c r="S1662" t="s">
        <v>80</v>
      </c>
      <c r="T1662">
        <v>5</v>
      </c>
      <c r="U1662">
        <v>1</v>
      </c>
      <c r="V1662" t="s">
        <v>80</v>
      </c>
      <c r="W1662">
        <v>14</v>
      </c>
      <c r="X1662">
        <v>25</v>
      </c>
      <c r="Y1662">
        <v>11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e">
        <f>VLOOKUP(A1662,#REF!,4,FALSE)</f>
        <v>#REF!</v>
      </c>
      <c r="AW1662" t="e">
        <f>VLOOKUP(A1662,#REF!,5,FALSE)</f>
        <v>#REF!</v>
      </c>
      <c r="AX1662">
        <f>SUMIF(量化书目统计!A:A,H1662,量化书目统计!G:G)</f>
        <v>0</v>
      </c>
    </row>
    <row r="1663" spans="1:50" x14ac:dyDescent="0.3">
      <c r="A1663" t="s">
        <v>4816</v>
      </c>
      <c r="B1663" t="s">
        <v>539</v>
      </c>
      <c r="C1663" t="s">
        <v>117</v>
      </c>
      <c r="D1663">
        <v>4</v>
      </c>
      <c r="E1663" t="s">
        <v>145</v>
      </c>
      <c r="F1663" s="1" t="s">
        <v>1878</v>
      </c>
      <c r="G1663" t="s">
        <v>1879</v>
      </c>
      <c r="H1663" t="e">
        <f>VLOOKUP(F1663,#REF!,2,FALSE)</f>
        <v>#REF!</v>
      </c>
      <c r="I1663" t="s">
        <v>32</v>
      </c>
      <c r="J1663" s="4">
        <v>44257</v>
      </c>
      <c r="K1663" s="4">
        <v>44270</v>
      </c>
      <c r="L1663" s="3">
        <f t="shared" si="100"/>
        <v>13</v>
      </c>
      <c r="M1663" s="4">
        <v>44319</v>
      </c>
      <c r="N1663">
        <f t="shared" si="101"/>
        <v>62</v>
      </c>
      <c r="O1663">
        <v>1</v>
      </c>
      <c r="P1663" t="e">
        <f>VLOOKUP(F1663,#REF!,3,FALSE)</f>
        <v>#REF!</v>
      </c>
      <c r="Q1663">
        <f t="shared" si="102"/>
        <v>0</v>
      </c>
      <c r="R1663" t="str">
        <f t="shared" si="103"/>
        <v/>
      </c>
      <c r="S1663" t="s">
        <v>80</v>
      </c>
      <c r="T1663">
        <v>1</v>
      </c>
      <c r="U1663">
        <v>1</v>
      </c>
      <c r="V1663" t="s">
        <v>80</v>
      </c>
      <c r="W1663">
        <v>3</v>
      </c>
      <c r="X1663">
        <v>21</v>
      </c>
      <c r="Y1663">
        <v>5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e">
        <f>VLOOKUP(A1663,#REF!,4,FALSE)</f>
        <v>#REF!</v>
      </c>
      <c r="AW1663" t="e">
        <f>VLOOKUP(A1663,#REF!,5,FALSE)</f>
        <v>#REF!</v>
      </c>
      <c r="AX1663">
        <f>SUMIF(量化书目统计!A:A,H1663,量化书目统计!G:G)</f>
        <v>0</v>
      </c>
    </row>
    <row r="1664" spans="1:50" x14ac:dyDescent="0.3">
      <c r="A1664" t="s">
        <v>4816</v>
      </c>
      <c r="B1664" t="s">
        <v>539</v>
      </c>
      <c r="C1664" t="s">
        <v>117</v>
      </c>
      <c r="D1664">
        <v>4</v>
      </c>
      <c r="E1664" t="s">
        <v>2224</v>
      </c>
      <c r="F1664" s="1" t="s">
        <v>2225</v>
      </c>
      <c r="G1664" t="s">
        <v>2226</v>
      </c>
      <c r="H1664" t="e">
        <f>VLOOKUP(F1664,#REF!,2,FALSE)</f>
        <v>#REF!</v>
      </c>
      <c r="I1664" t="s">
        <v>32</v>
      </c>
      <c r="J1664" s="4">
        <v>44450</v>
      </c>
      <c r="K1664" s="4">
        <v>44508</v>
      </c>
      <c r="L1664" s="3">
        <f t="shared" si="100"/>
        <v>58</v>
      </c>
      <c r="M1664" s="4">
        <v>44510</v>
      </c>
      <c r="N1664">
        <f t="shared" si="101"/>
        <v>60</v>
      </c>
      <c r="O1664">
        <v>1</v>
      </c>
      <c r="P1664" t="e">
        <f>VLOOKUP(F1664,#REF!,3,FALSE)</f>
        <v>#REF!</v>
      </c>
      <c r="Q1664">
        <f t="shared" si="102"/>
        <v>0</v>
      </c>
      <c r="R1664" t="str">
        <f t="shared" si="103"/>
        <v/>
      </c>
      <c r="S1664" t="s">
        <v>38</v>
      </c>
      <c r="T1664">
        <v>1</v>
      </c>
      <c r="U1664">
        <v>1</v>
      </c>
      <c r="V1664" t="s">
        <v>38</v>
      </c>
      <c r="W1664">
        <v>10</v>
      </c>
      <c r="X1664">
        <v>41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e">
        <f>VLOOKUP(A1664,#REF!,4,FALSE)</f>
        <v>#REF!</v>
      </c>
      <c r="AW1664" t="e">
        <f>VLOOKUP(A1664,#REF!,5,FALSE)</f>
        <v>#REF!</v>
      </c>
      <c r="AX1664">
        <f>SUMIF(量化书目统计!A:A,H1664,量化书目统计!G:G)</f>
        <v>0</v>
      </c>
    </row>
    <row r="1665" spans="1:50" x14ac:dyDescent="0.3">
      <c r="A1665" t="s">
        <v>4816</v>
      </c>
      <c r="B1665" t="s">
        <v>539</v>
      </c>
      <c r="C1665" t="s">
        <v>117</v>
      </c>
      <c r="D1665">
        <v>4</v>
      </c>
      <c r="E1665" t="s">
        <v>35</v>
      </c>
      <c r="F1665" s="1" t="s">
        <v>36</v>
      </c>
      <c r="G1665" t="s">
        <v>37</v>
      </c>
      <c r="H1665" t="e">
        <f>VLOOKUP(F1665,#REF!,2,FALSE)</f>
        <v>#REF!</v>
      </c>
      <c r="I1665" t="s">
        <v>32</v>
      </c>
      <c r="J1665" s="4">
        <v>44450</v>
      </c>
      <c r="K1665" s="4">
        <v>44450</v>
      </c>
      <c r="L1665" s="3">
        <f t="shared" si="100"/>
        <v>0</v>
      </c>
      <c r="M1665" s="4">
        <v>44510</v>
      </c>
      <c r="N1665">
        <f t="shared" si="101"/>
        <v>60</v>
      </c>
      <c r="O1665">
        <v>1</v>
      </c>
      <c r="P1665" t="e">
        <f>VLOOKUP(F1665,#REF!,3,FALSE)</f>
        <v>#REF!</v>
      </c>
      <c r="Q1665">
        <f t="shared" si="102"/>
        <v>0</v>
      </c>
      <c r="R1665" t="str">
        <f t="shared" si="103"/>
        <v/>
      </c>
      <c r="S1665" t="s">
        <v>38</v>
      </c>
      <c r="T1665">
        <v>1</v>
      </c>
      <c r="U1665">
        <v>1</v>
      </c>
      <c r="V1665" t="s">
        <v>38</v>
      </c>
      <c r="W1665">
        <v>1</v>
      </c>
      <c r="X1665">
        <v>41</v>
      </c>
      <c r="Y1665">
        <v>19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 t="e">
        <f>VLOOKUP(A1665,#REF!,4,FALSE)</f>
        <v>#REF!</v>
      </c>
      <c r="AW1665" t="e">
        <f>VLOOKUP(A1665,#REF!,5,FALSE)</f>
        <v>#REF!</v>
      </c>
      <c r="AX1665">
        <f>SUMIF(量化书目统计!A:A,H1665,量化书目统计!G:G)</f>
        <v>0</v>
      </c>
    </row>
    <row r="1666" spans="1:50" x14ac:dyDescent="0.3">
      <c r="A1666" t="s">
        <v>4816</v>
      </c>
      <c r="B1666" t="s">
        <v>539</v>
      </c>
      <c r="C1666" t="s">
        <v>117</v>
      </c>
      <c r="D1666">
        <v>4</v>
      </c>
      <c r="E1666" t="s">
        <v>92</v>
      </c>
      <c r="F1666" s="1" t="s">
        <v>93</v>
      </c>
      <c r="G1666" t="s">
        <v>94</v>
      </c>
      <c r="H1666" t="e">
        <f>VLOOKUP(F1666,#REF!,2,FALSE)</f>
        <v>#REF!</v>
      </c>
      <c r="I1666" t="s">
        <v>32</v>
      </c>
      <c r="J1666" s="4">
        <v>44463</v>
      </c>
      <c r="K1666" s="4">
        <v>44808</v>
      </c>
      <c r="L1666" s="3">
        <f t="shared" ref="L1666:L1729" si="104">IF(K1666&lt;&gt;0,K1666-J1666,"")</f>
        <v>345</v>
      </c>
      <c r="M1666" s="4">
        <v>44815</v>
      </c>
      <c r="N1666">
        <f t="shared" ref="N1666:N1729" si="105">M1666-J1666</f>
        <v>352</v>
      </c>
      <c r="O1666">
        <v>1</v>
      </c>
      <c r="P1666" t="e">
        <f>VLOOKUP(F1666,#REF!,3,FALSE)</f>
        <v>#REF!</v>
      </c>
      <c r="Q1666">
        <f t="shared" ref="Q1666:Q1729" si="106">IF(OR(ISNUMBER(SEARCH("高等数学",E1666)),ISNUMBER(SEARCH("数学分析",E1666)),ISNUMBER(SEARCH("微积分",E1666))),1,IF(OR(ISNUMBER(SEARCH("概率",E1666)),ISNUMBER(SEARCH("数理统计",E1666)),ISNUMBER(SEARCH("统计",E1666))),2,IF(ISNUMBER(SEARCH("代数",E1666)),3,IF(OR(ISNUMBER(SEARCH("运筹",E1666)),ISNUMBER(SEARCH("优化",E1666))),4,0))))</f>
        <v>0</v>
      </c>
      <c r="R1666" t="str">
        <f t="shared" ref="R1666:R1729" si="107">IF(AND(Q1666&gt;0,O1666=1),Q1666&amp;"-"&amp;E1666,"")</f>
        <v/>
      </c>
      <c r="S1666" t="s">
        <v>38</v>
      </c>
      <c r="T1666">
        <v>3</v>
      </c>
      <c r="U1666">
        <v>1</v>
      </c>
      <c r="V1666" t="s">
        <v>43</v>
      </c>
      <c r="X1666">
        <v>43</v>
      </c>
      <c r="Y1666">
        <v>19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 t="e">
        <f>VLOOKUP(A1666,#REF!,4,FALSE)</f>
        <v>#REF!</v>
      </c>
      <c r="AW1666" t="e">
        <f>VLOOKUP(A1666,#REF!,5,FALSE)</f>
        <v>#REF!</v>
      </c>
      <c r="AX1666">
        <f>SUMIF(量化书目统计!A:A,H1666,量化书目统计!G:G)</f>
        <v>0</v>
      </c>
    </row>
    <row r="1667" spans="1:50" x14ac:dyDescent="0.3">
      <c r="A1667" t="s">
        <v>4816</v>
      </c>
      <c r="B1667" t="s">
        <v>539</v>
      </c>
      <c r="C1667" t="s">
        <v>117</v>
      </c>
      <c r="D1667">
        <v>4</v>
      </c>
      <c r="E1667" t="s">
        <v>29</v>
      </c>
      <c r="F1667" s="1" t="s">
        <v>30</v>
      </c>
      <c r="G1667" t="s">
        <v>31</v>
      </c>
      <c r="H1667" t="e">
        <f>VLOOKUP(F1667,#REF!,2,FALSE)</f>
        <v>#REF!</v>
      </c>
      <c r="I1667" t="s">
        <v>32</v>
      </c>
      <c r="J1667" s="4">
        <v>44337</v>
      </c>
      <c r="K1667" s="4">
        <v>44434</v>
      </c>
      <c r="L1667" s="3">
        <f t="shared" si="104"/>
        <v>97</v>
      </c>
      <c r="M1667" s="4">
        <v>44446</v>
      </c>
      <c r="N1667">
        <f t="shared" si="105"/>
        <v>109</v>
      </c>
      <c r="O1667">
        <v>1</v>
      </c>
      <c r="P1667" t="e">
        <f>VLOOKUP(F1667,#REF!,3,FALSE)</f>
        <v>#REF!</v>
      </c>
      <c r="Q1667">
        <f t="shared" si="106"/>
        <v>0</v>
      </c>
      <c r="R1667" t="str">
        <f t="shared" si="107"/>
        <v/>
      </c>
      <c r="S1667" t="s">
        <v>80</v>
      </c>
      <c r="T1667">
        <v>12</v>
      </c>
      <c r="U1667">
        <v>1</v>
      </c>
      <c r="V1667" t="s">
        <v>43</v>
      </c>
      <c r="X1667">
        <v>32</v>
      </c>
      <c r="Y1667">
        <v>11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e">
        <f>VLOOKUP(A1667,#REF!,4,FALSE)</f>
        <v>#REF!</v>
      </c>
      <c r="AW1667" t="e">
        <f>VLOOKUP(A1667,#REF!,5,FALSE)</f>
        <v>#REF!</v>
      </c>
      <c r="AX1667">
        <f>SUMIF(量化书目统计!A:A,H1667,量化书目统计!G:G)</f>
        <v>0</v>
      </c>
    </row>
    <row r="1668" spans="1:50" x14ac:dyDescent="0.3">
      <c r="A1668" t="s">
        <v>4816</v>
      </c>
      <c r="B1668" t="s">
        <v>539</v>
      </c>
      <c r="C1668" t="s">
        <v>117</v>
      </c>
      <c r="D1668">
        <v>4</v>
      </c>
      <c r="E1668" t="s">
        <v>4824</v>
      </c>
      <c r="F1668" s="1" t="s">
        <v>4825</v>
      </c>
      <c r="G1668" t="s">
        <v>4826</v>
      </c>
      <c r="H1668" t="e">
        <f>VLOOKUP(F1668,#REF!,2,FALSE)</f>
        <v>#REF!</v>
      </c>
      <c r="I1668" t="s">
        <v>42</v>
      </c>
      <c r="J1668" s="4">
        <v>44482</v>
      </c>
      <c r="K1668" s="4">
        <v>44559</v>
      </c>
      <c r="L1668" s="3">
        <f t="shared" si="104"/>
        <v>77</v>
      </c>
      <c r="M1668" s="4">
        <v>44594</v>
      </c>
      <c r="N1668">
        <f t="shared" si="105"/>
        <v>112</v>
      </c>
      <c r="O1668">
        <v>1</v>
      </c>
      <c r="P1668" t="e">
        <f>VLOOKUP(F1668,#REF!,3,FALSE)</f>
        <v>#REF!</v>
      </c>
      <c r="Q1668">
        <f t="shared" si="106"/>
        <v>0</v>
      </c>
      <c r="R1668" t="str">
        <f t="shared" si="107"/>
        <v/>
      </c>
      <c r="S1668" t="s">
        <v>38</v>
      </c>
      <c r="T1668">
        <v>6</v>
      </c>
      <c r="U1668">
        <v>6</v>
      </c>
      <c r="V1668" t="s">
        <v>38</v>
      </c>
      <c r="W1668">
        <v>17</v>
      </c>
      <c r="X1668">
        <v>46</v>
      </c>
      <c r="Y1668">
        <v>4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e">
        <f>VLOOKUP(A1668,#REF!,4,FALSE)</f>
        <v>#REF!</v>
      </c>
      <c r="AW1668" t="e">
        <f>VLOOKUP(A1668,#REF!,5,FALSE)</f>
        <v>#REF!</v>
      </c>
      <c r="AX1668">
        <f>SUMIF(量化书目统计!A:A,H1668,量化书目统计!G:G)</f>
        <v>0</v>
      </c>
    </row>
    <row r="1669" spans="1:50" x14ac:dyDescent="0.3">
      <c r="A1669" t="s">
        <v>4816</v>
      </c>
      <c r="B1669" t="s">
        <v>539</v>
      </c>
      <c r="C1669" t="s">
        <v>117</v>
      </c>
      <c r="D1669">
        <v>4</v>
      </c>
      <c r="E1669" t="s">
        <v>4824</v>
      </c>
      <c r="F1669" s="1" t="s">
        <v>4827</v>
      </c>
      <c r="G1669" t="s">
        <v>4828</v>
      </c>
      <c r="H1669" t="e">
        <f>VLOOKUP(F1669,#REF!,2,FALSE)</f>
        <v>#REF!</v>
      </c>
      <c r="I1669" t="s">
        <v>42</v>
      </c>
      <c r="J1669" s="4">
        <v>44482</v>
      </c>
      <c r="K1669" s="4">
        <v>44559</v>
      </c>
      <c r="L1669" s="3">
        <f t="shared" si="104"/>
        <v>77</v>
      </c>
      <c r="M1669" s="4">
        <v>44594</v>
      </c>
      <c r="N1669">
        <f t="shared" si="105"/>
        <v>112</v>
      </c>
      <c r="O1669">
        <v>1</v>
      </c>
      <c r="P1669" t="e">
        <f>VLOOKUP(F1669,#REF!,3,FALSE)</f>
        <v>#REF!</v>
      </c>
      <c r="Q1669">
        <f t="shared" si="106"/>
        <v>0</v>
      </c>
      <c r="R1669" t="str">
        <f t="shared" si="107"/>
        <v/>
      </c>
      <c r="S1669" t="s">
        <v>38</v>
      </c>
      <c r="T1669">
        <v>6</v>
      </c>
      <c r="U1669">
        <v>6</v>
      </c>
      <c r="V1669" t="s">
        <v>38</v>
      </c>
      <c r="W1669">
        <v>17</v>
      </c>
      <c r="X1669">
        <v>46</v>
      </c>
      <c r="Y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e">
        <f>VLOOKUP(A1669,#REF!,4,FALSE)</f>
        <v>#REF!</v>
      </c>
      <c r="AW1669" t="e">
        <f>VLOOKUP(A1669,#REF!,5,FALSE)</f>
        <v>#REF!</v>
      </c>
      <c r="AX1669">
        <f>SUMIF(量化书目统计!A:A,H1669,量化书目统计!G:G)</f>
        <v>0</v>
      </c>
    </row>
    <row r="1670" spans="1:50" x14ac:dyDescent="0.3">
      <c r="A1670" t="s">
        <v>4816</v>
      </c>
      <c r="B1670" t="s">
        <v>539</v>
      </c>
      <c r="C1670" t="s">
        <v>117</v>
      </c>
      <c r="D1670">
        <v>4</v>
      </c>
      <c r="E1670" t="s">
        <v>4824</v>
      </c>
      <c r="F1670" s="1" t="s">
        <v>4829</v>
      </c>
      <c r="G1670" t="s">
        <v>4830</v>
      </c>
      <c r="H1670" t="e">
        <f>VLOOKUP(F1670,#REF!,2,FALSE)</f>
        <v>#REF!</v>
      </c>
      <c r="I1670" t="s">
        <v>42</v>
      </c>
      <c r="J1670" s="4">
        <v>44482</v>
      </c>
      <c r="K1670" s="4">
        <v>44559</v>
      </c>
      <c r="L1670" s="3">
        <f t="shared" si="104"/>
        <v>77</v>
      </c>
      <c r="M1670" s="4">
        <v>44594</v>
      </c>
      <c r="N1670">
        <f t="shared" si="105"/>
        <v>112</v>
      </c>
      <c r="O1670">
        <v>1</v>
      </c>
      <c r="P1670" t="e">
        <f>VLOOKUP(F1670,#REF!,3,FALSE)</f>
        <v>#REF!</v>
      </c>
      <c r="Q1670">
        <f t="shared" si="106"/>
        <v>0</v>
      </c>
      <c r="R1670" t="str">
        <f t="shared" si="107"/>
        <v/>
      </c>
      <c r="S1670" t="s">
        <v>38</v>
      </c>
      <c r="T1670">
        <v>6</v>
      </c>
      <c r="U1670">
        <v>6</v>
      </c>
      <c r="V1670" t="s">
        <v>38</v>
      </c>
      <c r="W1670">
        <v>17</v>
      </c>
      <c r="X1670">
        <v>46</v>
      </c>
      <c r="Y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e">
        <f>VLOOKUP(A1670,#REF!,4,FALSE)</f>
        <v>#REF!</v>
      </c>
      <c r="AW1670" t="e">
        <f>VLOOKUP(A1670,#REF!,5,FALSE)</f>
        <v>#REF!</v>
      </c>
      <c r="AX1670">
        <f>SUMIF(量化书目统计!A:A,H1670,量化书目统计!G:G)</f>
        <v>0</v>
      </c>
    </row>
    <row r="1671" spans="1:50" x14ac:dyDescent="0.3">
      <c r="A1671" t="s">
        <v>4816</v>
      </c>
      <c r="B1671" t="s">
        <v>539</v>
      </c>
      <c r="C1671" t="s">
        <v>117</v>
      </c>
      <c r="D1671">
        <v>4</v>
      </c>
      <c r="E1671" t="s">
        <v>4824</v>
      </c>
      <c r="F1671" s="1" t="s">
        <v>4831</v>
      </c>
      <c r="G1671" t="s">
        <v>4832</v>
      </c>
      <c r="H1671" t="e">
        <f>VLOOKUP(F1671,#REF!,2,FALSE)</f>
        <v>#REF!</v>
      </c>
      <c r="I1671" t="s">
        <v>42</v>
      </c>
      <c r="J1671" s="4">
        <v>44482</v>
      </c>
      <c r="K1671" s="4">
        <v>44559</v>
      </c>
      <c r="L1671" s="3">
        <f t="shared" si="104"/>
        <v>77</v>
      </c>
      <c r="M1671" s="4">
        <v>44594</v>
      </c>
      <c r="N1671">
        <f t="shared" si="105"/>
        <v>112</v>
      </c>
      <c r="O1671">
        <v>1</v>
      </c>
      <c r="P1671" t="e">
        <f>VLOOKUP(F1671,#REF!,3,FALSE)</f>
        <v>#REF!</v>
      </c>
      <c r="Q1671">
        <f t="shared" si="106"/>
        <v>0</v>
      </c>
      <c r="R1671" t="str">
        <f t="shared" si="107"/>
        <v/>
      </c>
      <c r="S1671" t="s">
        <v>38</v>
      </c>
      <c r="T1671">
        <v>6</v>
      </c>
      <c r="U1671">
        <v>6</v>
      </c>
      <c r="V1671" t="s">
        <v>38</v>
      </c>
      <c r="W1671">
        <v>17</v>
      </c>
      <c r="X1671">
        <v>46</v>
      </c>
      <c r="Y1671">
        <v>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e">
        <f>VLOOKUP(A1671,#REF!,4,FALSE)</f>
        <v>#REF!</v>
      </c>
      <c r="AW1671" t="e">
        <f>VLOOKUP(A1671,#REF!,5,FALSE)</f>
        <v>#REF!</v>
      </c>
      <c r="AX1671">
        <f>SUMIF(量化书目统计!A:A,H1671,量化书目统计!G:G)</f>
        <v>0</v>
      </c>
    </row>
    <row r="1672" spans="1:50" x14ac:dyDescent="0.3">
      <c r="A1672" t="s">
        <v>4816</v>
      </c>
      <c r="B1672" t="s">
        <v>539</v>
      </c>
      <c r="C1672" t="s">
        <v>117</v>
      </c>
      <c r="D1672">
        <v>4</v>
      </c>
      <c r="E1672" t="s">
        <v>4824</v>
      </c>
      <c r="F1672" s="1" t="s">
        <v>4833</v>
      </c>
      <c r="G1672" t="s">
        <v>4834</v>
      </c>
      <c r="H1672" t="e">
        <f>VLOOKUP(F1672,#REF!,2,FALSE)</f>
        <v>#REF!</v>
      </c>
      <c r="I1672" t="s">
        <v>42</v>
      </c>
      <c r="J1672" s="4">
        <v>44478</v>
      </c>
      <c r="K1672" s="4">
        <v>44559</v>
      </c>
      <c r="L1672" s="3">
        <f t="shared" si="104"/>
        <v>81</v>
      </c>
      <c r="M1672" s="4">
        <v>44594</v>
      </c>
      <c r="N1672">
        <f t="shared" si="105"/>
        <v>116</v>
      </c>
      <c r="O1672">
        <v>1</v>
      </c>
      <c r="P1672" t="e">
        <f>VLOOKUP(F1672,#REF!,3,FALSE)</f>
        <v>#REF!</v>
      </c>
      <c r="Q1672">
        <f t="shared" si="106"/>
        <v>0</v>
      </c>
      <c r="R1672" t="str">
        <f t="shared" si="107"/>
        <v/>
      </c>
      <c r="S1672" t="s">
        <v>38</v>
      </c>
      <c r="T1672">
        <v>5</v>
      </c>
      <c r="U1672">
        <v>6</v>
      </c>
      <c r="V1672" t="s">
        <v>38</v>
      </c>
      <c r="W1672">
        <v>17</v>
      </c>
      <c r="X1672">
        <v>45</v>
      </c>
      <c r="Y1672">
        <v>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e">
        <f>VLOOKUP(A1672,#REF!,4,FALSE)</f>
        <v>#REF!</v>
      </c>
      <c r="AW1672" t="e">
        <f>VLOOKUP(A1672,#REF!,5,FALSE)</f>
        <v>#REF!</v>
      </c>
      <c r="AX1672">
        <f>SUMIF(量化书目统计!A:A,H1672,量化书目统计!G:G)</f>
        <v>0</v>
      </c>
    </row>
    <row r="1673" spans="1:50" x14ac:dyDescent="0.3">
      <c r="A1673" t="s">
        <v>4816</v>
      </c>
      <c r="B1673" t="s">
        <v>539</v>
      </c>
      <c r="C1673" t="s">
        <v>117</v>
      </c>
      <c r="D1673">
        <v>4</v>
      </c>
      <c r="E1673" t="s">
        <v>4824</v>
      </c>
      <c r="F1673" s="1" t="s">
        <v>4835</v>
      </c>
      <c r="G1673" t="s">
        <v>4836</v>
      </c>
      <c r="H1673" t="e">
        <f>VLOOKUP(F1673,#REF!,2,FALSE)</f>
        <v>#REF!</v>
      </c>
      <c r="I1673" t="s">
        <v>42</v>
      </c>
      <c r="J1673" s="4">
        <v>44482</v>
      </c>
      <c r="K1673" s="4">
        <v>44559</v>
      </c>
      <c r="L1673" s="3">
        <f t="shared" si="104"/>
        <v>77</v>
      </c>
      <c r="M1673" s="4">
        <v>44594</v>
      </c>
      <c r="N1673">
        <f t="shared" si="105"/>
        <v>112</v>
      </c>
      <c r="O1673">
        <v>1</v>
      </c>
      <c r="P1673" t="e">
        <f>VLOOKUP(F1673,#REF!,3,FALSE)</f>
        <v>#REF!</v>
      </c>
      <c r="Q1673">
        <f t="shared" si="106"/>
        <v>0</v>
      </c>
      <c r="R1673" t="str">
        <f t="shared" si="107"/>
        <v/>
      </c>
      <c r="S1673" t="s">
        <v>38</v>
      </c>
      <c r="T1673">
        <v>6</v>
      </c>
      <c r="U1673">
        <v>6</v>
      </c>
      <c r="V1673" t="s">
        <v>38</v>
      </c>
      <c r="W1673">
        <v>17</v>
      </c>
      <c r="X1673">
        <v>46</v>
      </c>
      <c r="Y1673">
        <v>13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e">
        <f>VLOOKUP(A1673,#REF!,4,FALSE)</f>
        <v>#REF!</v>
      </c>
      <c r="AW1673" t="e">
        <f>VLOOKUP(A1673,#REF!,5,FALSE)</f>
        <v>#REF!</v>
      </c>
      <c r="AX1673">
        <f>SUMIF(量化书目统计!A:A,H1673,量化书目统计!G:G)</f>
        <v>0</v>
      </c>
    </row>
    <row r="1674" spans="1:50" x14ac:dyDescent="0.3">
      <c r="A1674" t="s">
        <v>4816</v>
      </c>
      <c r="B1674" t="s">
        <v>539</v>
      </c>
      <c r="C1674" t="s">
        <v>117</v>
      </c>
      <c r="D1674">
        <v>4</v>
      </c>
      <c r="E1674" t="s">
        <v>280</v>
      </c>
      <c r="F1674" s="1" t="s">
        <v>281</v>
      </c>
      <c r="G1674" t="s">
        <v>282</v>
      </c>
      <c r="H1674" t="e">
        <f>VLOOKUP(F1674,#REF!,2,FALSE)</f>
        <v>#REF!</v>
      </c>
      <c r="I1674" t="s">
        <v>158</v>
      </c>
      <c r="J1674" s="4">
        <v>44283</v>
      </c>
      <c r="K1674" s="4">
        <v>44298</v>
      </c>
      <c r="L1674" s="3">
        <f t="shared" si="104"/>
        <v>15</v>
      </c>
      <c r="M1674" s="4">
        <v>44298</v>
      </c>
      <c r="N1674">
        <f t="shared" si="105"/>
        <v>15</v>
      </c>
      <c r="O1674">
        <v>1</v>
      </c>
      <c r="P1674" t="e">
        <f>VLOOKUP(F1674,#REF!,3,FALSE)</f>
        <v>#REF!</v>
      </c>
      <c r="Q1674">
        <f t="shared" si="106"/>
        <v>0</v>
      </c>
      <c r="R1674" t="str">
        <f t="shared" si="107"/>
        <v/>
      </c>
      <c r="S1674" t="s">
        <v>80</v>
      </c>
      <c r="T1674">
        <v>4</v>
      </c>
      <c r="U1674">
        <v>2</v>
      </c>
      <c r="V1674" t="s">
        <v>80</v>
      </c>
      <c r="W1674">
        <v>7</v>
      </c>
      <c r="X1674">
        <v>24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e">
        <f>VLOOKUP(A1674,#REF!,4,FALSE)</f>
        <v>#REF!</v>
      </c>
      <c r="AW1674" t="e">
        <f>VLOOKUP(A1674,#REF!,5,FALSE)</f>
        <v>#REF!</v>
      </c>
      <c r="AX1674">
        <f>SUMIF(量化书目统计!A:A,H1674,量化书目统计!G:G)</f>
        <v>0</v>
      </c>
    </row>
    <row r="1675" spans="1:50" x14ac:dyDescent="0.3">
      <c r="A1675" t="s">
        <v>4816</v>
      </c>
      <c r="B1675" t="s">
        <v>539</v>
      </c>
      <c r="C1675" t="s">
        <v>117</v>
      </c>
      <c r="D1675">
        <v>4</v>
      </c>
      <c r="E1675" t="s">
        <v>3500</v>
      </c>
      <c r="F1675" s="1" t="s">
        <v>3501</v>
      </c>
      <c r="G1675" t="s">
        <v>3502</v>
      </c>
      <c r="H1675" t="e">
        <f>VLOOKUP(F1675,#REF!,2,FALSE)</f>
        <v>#REF!</v>
      </c>
      <c r="I1675" t="s">
        <v>32</v>
      </c>
      <c r="J1675" s="4">
        <v>44515</v>
      </c>
      <c r="K1675" s="4">
        <v>44566</v>
      </c>
      <c r="L1675" s="3">
        <f t="shared" si="104"/>
        <v>51</v>
      </c>
      <c r="M1675" s="4">
        <v>44575</v>
      </c>
      <c r="N1675">
        <f t="shared" si="105"/>
        <v>60</v>
      </c>
      <c r="O1675">
        <v>1</v>
      </c>
      <c r="P1675" t="e">
        <f>VLOOKUP(F1675,#REF!,3,FALSE)</f>
        <v>#REF!</v>
      </c>
      <c r="Q1675">
        <f t="shared" si="106"/>
        <v>0</v>
      </c>
      <c r="R1675" t="str">
        <f t="shared" si="107"/>
        <v/>
      </c>
      <c r="S1675" t="s">
        <v>38</v>
      </c>
      <c r="T1675">
        <v>11</v>
      </c>
      <c r="U1675">
        <v>1</v>
      </c>
      <c r="V1675" t="s">
        <v>38</v>
      </c>
      <c r="W1675">
        <v>18</v>
      </c>
      <c r="X1675">
        <v>51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e">
        <f>VLOOKUP(A1675,#REF!,4,FALSE)</f>
        <v>#REF!</v>
      </c>
      <c r="AW1675" t="e">
        <f>VLOOKUP(A1675,#REF!,5,FALSE)</f>
        <v>#REF!</v>
      </c>
      <c r="AX1675">
        <f>SUMIF(量化书目统计!A:A,H1675,量化书目统计!G:G)</f>
        <v>0</v>
      </c>
    </row>
    <row r="1676" spans="1:50" x14ac:dyDescent="0.3">
      <c r="A1676" t="s">
        <v>4816</v>
      </c>
      <c r="B1676" t="s">
        <v>539</v>
      </c>
      <c r="C1676" t="s">
        <v>117</v>
      </c>
      <c r="D1676">
        <v>4</v>
      </c>
      <c r="E1676" t="s">
        <v>390</v>
      </c>
      <c r="F1676" s="1" t="s">
        <v>391</v>
      </c>
      <c r="G1676" t="s">
        <v>392</v>
      </c>
      <c r="H1676" t="e">
        <f>VLOOKUP(F1676,#REF!,2,FALSE)</f>
        <v>#REF!</v>
      </c>
      <c r="I1676" t="s">
        <v>225</v>
      </c>
      <c r="J1676" s="4">
        <v>44278</v>
      </c>
      <c r="K1676" s="4">
        <v>44278</v>
      </c>
      <c r="L1676" s="3">
        <f t="shared" si="104"/>
        <v>0</v>
      </c>
      <c r="M1676" s="4">
        <v>44340</v>
      </c>
      <c r="N1676">
        <f t="shared" si="105"/>
        <v>62</v>
      </c>
      <c r="O1676">
        <v>1</v>
      </c>
      <c r="P1676" t="e">
        <f>VLOOKUP(F1676,#REF!,3,FALSE)</f>
        <v>#REF!</v>
      </c>
      <c r="Q1676">
        <f t="shared" si="106"/>
        <v>0</v>
      </c>
      <c r="R1676" t="str">
        <f t="shared" si="107"/>
        <v/>
      </c>
      <c r="S1676" t="s">
        <v>80</v>
      </c>
      <c r="T1676">
        <v>4</v>
      </c>
      <c r="U1676">
        <v>1</v>
      </c>
      <c r="V1676" t="s">
        <v>80</v>
      </c>
      <c r="W1676">
        <v>4</v>
      </c>
      <c r="X1676">
        <v>24</v>
      </c>
      <c r="Y1676">
        <v>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e">
        <f>VLOOKUP(A1676,#REF!,4,FALSE)</f>
        <v>#REF!</v>
      </c>
      <c r="AW1676" t="e">
        <f>VLOOKUP(A1676,#REF!,5,FALSE)</f>
        <v>#REF!</v>
      </c>
      <c r="AX1676">
        <f>SUMIF(量化书目统计!A:A,H1676,量化书目统计!G:G)</f>
        <v>0</v>
      </c>
    </row>
    <row r="1677" spans="1:50" x14ac:dyDescent="0.3">
      <c r="A1677" t="s">
        <v>4816</v>
      </c>
      <c r="B1677" t="s">
        <v>539</v>
      </c>
      <c r="C1677" t="s">
        <v>117</v>
      </c>
      <c r="D1677">
        <v>4</v>
      </c>
      <c r="E1677" t="s">
        <v>1673</v>
      </c>
      <c r="F1677" s="1" t="s">
        <v>1674</v>
      </c>
      <c r="G1677" t="s">
        <v>1675</v>
      </c>
      <c r="H1677" t="e">
        <f>VLOOKUP(F1677,#REF!,2,FALSE)</f>
        <v>#REF!</v>
      </c>
      <c r="I1677" t="s">
        <v>158</v>
      </c>
      <c r="J1677" s="4">
        <v>44457</v>
      </c>
      <c r="K1677" s="4">
        <v>44466</v>
      </c>
      <c r="L1677" s="3">
        <f t="shared" si="104"/>
        <v>9</v>
      </c>
      <c r="M1677" s="4">
        <v>44473</v>
      </c>
      <c r="N1677">
        <f t="shared" si="105"/>
        <v>16</v>
      </c>
      <c r="O1677">
        <v>1</v>
      </c>
      <c r="P1677" t="e">
        <f>VLOOKUP(F1677,#REF!,3,FALSE)</f>
        <v>#REF!</v>
      </c>
      <c r="Q1677">
        <f t="shared" si="106"/>
        <v>0</v>
      </c>
      <c r="R1677" t="str">
        <f t="shared" si="107"/>
        <v/>
      </c>
      <c r="S1677" t="s">
        <v>38</v>
      </c>
      <c r="T1677">
        <v>2</v>
      </c>
      <c r="U1677">
        <v>1</v>
      </c>
      <c r="V1677" t="s">
        <v>38</v>
      </c>
      <c r="W1677">
        <v>4</v>
      </c>
      <c r="X1677">
        <v>42</v>
      </c>
      <c r="Y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e">
        <f>VLOOKUP(A1677,#REF!,4,FALSE)</f>
        <v>#REF!</v>
      </c>
      <c r="AW1677" t="e">
        <f>VLOOKUP(A1677,#REF!,5,FALSE)</f>
        <v>#REF!</v>
      </c>
      <c r="AX1677">
        <f>SUMIF(量化书目统计!A:A,H1677,量化书目统计!G:G)</f>
        <v>0</v>
      </c>
    </row>
    <row r="1678" spans="1:50" x14ac:dyDescent="0.3">
      <c r="A1678" t="s">
        <v>4816</v>
      </c>
      <c r="B1678" t="s">
        <v>539</v>
      </c>
      <c r="C1678" t="s">
        <v>117</v>
      </c>
      <c r="D1678">
        <v>4</v>
      </c>
      <c r="E1678" t="s">
        <v>1925</v>
      </c>
      <c r="F1678" s="1" t="s">
        <v>1926</v>
      </c>
      <c r="G1678" t="s">
        <v>1927</v>
      </c>
      <c r="H1678" t="e">
        <f>VLOOKUP(F1678,#REF!,2,FALSE)</f>
        <v>#REF!</v>
      </c>
      <c r="I1678" t="s">
        <v>32</v>
      </c>
      <c r="J1678" s="4">
        <v>44309</v>
      </c>
      <c r="K1678" s="4">
        <v>44323</v>
      </c>
      <c r="L1678" s="3">
        <f t="shared" si="104"/>
        <v>14</v>
      </c>
      <c r="M1678" s="4">
        <v>44323</v>
      </c>
      <c r="N1678">
        <f t="shared" si="105"/>
        <v>14</v>
      </c>
      <c r="O1678">
        <v>1</v>
      </c>
      <c r="P1678" t="e">
        <f>VLOOKUP(F1678,#REF!,3,FALSE)</f>
        <v>#REF!</v>
      </c>
      <c r="Q1678">
        <f t="shared" si="106"/>
        <v>0</v>
      </c>
      <c r="R1678" t="str">
        <f t="shared" si="107"/>
        <v/>
      </c>
      <c r="S1678" t="s">
        <v>80</v>
      </c>
      <c r="T1678">
        <v>8</v>
      </c>
      <c r="U1678">
        <v>1</v>
      </c>
      <c r="V1678" t="s">
        <v>80</v>
      </c>
      <c r="W1678">
        <v>10</v>
      </c>
      <c r="X1678">
        <v>28</v>
      </c>
      <c r="Y1678">
        <v>15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e">
        <f>VLOOKUP(A1678,#REF!,4,FALSE)</f>
        <v>#REF!</v>
      </c>
      <c r="AW1678" t="e">
        <f>VLOOKUP(A1678,#REF!,5,FALSE)</f>
        <v>#REF!</v>
      </c>
      <c r="AX1678">
        <f>SUMIF(量化书目统计!A:A,H1678,量化书目统计!G:G)</f>
        <v>0</v>
      </c>
    </row>
    <row r="1679" spans="1:50" x14ac:dyDescent="0.3">
      <c r="A1679" t="s">
        <v>4816</v>
      </c>
      <c r="B1679" t="s">
        <v>539</v>
      </c>
      <c r="C1679" t="s">
        <v>117</v>
      </c>
      <c r="D1679">
        <v>4</v>
      </c>
      <c r="E1679" t="s">
        <v>1406</v>
      </c>
      <c r="F1679" s="1" t="s">
        <v>1407</v>
      </c>
      <c r="G1679" t="s">
        <v>1408</v>
      </c>
      <c r="H1679" t="e">
        <f>VLOOKUP(F1679,#REF!,2,FALSE)</f>
        <v>#REF!</v>
      </c>
      <c r="I1679" t="s">
        <v>32</v>
      </c>
      <c r="J1679" s="4">
        <v>44483</v>
      </c>
      <c r="K1679" s="4">
        <v>44489</v>
      </c>
      <c r="L1679" s="3">
        <f t="shared" si="104"/>
        <v>6</v>
      </c>
      <c r="M1679" s="4">
        <v>44497</v>
      </c>
      <c r="N1679">
        <f t="shared" si="105"/>
        <v>14</v>
      </c>
      <c r="O1679">
        <v>1</v>
      </c>
      <c r="P1679" t="e">
        <f>VLOOKUP(F1679,#REF!,3,FALSE)</f>
        <v>#REF!</v>
      </c>
      <c r="Q1679">
        <f t="shared" si="106"/>
        <v>0</v>
      </c>
      <c r="R1679" t="str">
        <f t="shared" si="107"/>
        <v/>
      </c>
      <c r="S1679" t="s">
        <v>38</v>
      </c>
      <c r="T1679">
        <v>6</v>
      </c>
      <c r="U1679">
        <v>1</v>
      </c>
      <c r="V1679" t="s">
        <v>38</v>
      </c>
      <c r="W1679">
        <v>7</v>
      </c>
      <c r="X1679">
        <v>46</v>
      </c>
      <c r="Y1679">
        <v>15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e">
        <f>VLOOKUP(A1679,#REF!,4,FALSE)</f>
        <v>#REF!</v>
      </c>
      <c r="AW1679" t="e">
        <f>VLOOKUP(A1679,#REF!,5,FALSE)</f>
        <v>#REF!</v>
      </c>
      <c r="AX1679">
        <f>SUMIF(量化书目统计!A:A,H1679,量化书目统计!G:G)</f>
        <v>0</v>
      </c>
    </row>
    <row r="1680" spans="1:50" x14ac:dyDescent="0.3">
      <c r="A1680" t="s">
        <v>4816</v>
      </c>
      <c r="B1680" t="s">
        <v>539</v>
      </c>
      <c r="C1680" t="s">
        <v>117</v>
      </c>
      <c r="D1680">
        <v>4</v>
      </c>
      <c r="E1680" t="s">
        <v>615</v>
      </c>
      <c r="F1680" s="1" t="s">
        <v>616</v>
      </c>
      <c r="G1680" t="s">
        <v>617</v>
      </c>
      <c r="H1680" t="e">
        <f>VLOOKUP(F1680,#REF!,2,FALSE)</f>
        <v>#REF!</v>
      </c>
      <c r="I1680" t="s">
        <v>32</v>
      </c>
      <c r="J1680" s="4">
        <v>44453</v>
      </c>
      <c r="K1680" s="4">
        <v>44510</v>
      </c>
      <c r="L1680" s="3">
        <f t="shared" si="104"/>
        <v>57</v>
      </c>
      <c r="M1680" s="4">
        <v>44515</v>
      </c>
      <c r="N1680">
        <f t="shared" si="105"/>
        <v>62</v>
      </c>
      <c r="O1680">
        <v>1</v>
      </c>
      <c r="P1680" t="e">
        <f>VLOOKUP(F1680,#REF!,3,FALSE)</f>
        <v>#REF!</v>
      </c>
      <c r="Q1680">
        <f t="shared" si="106"/>
        <v>0</v>
      </c>
      <c r="R1680" t="str">
        <f t="shared" si="107"/>
        <v/>
      </c>
      <c r="S1680" t="s">
        <v>38</v>
      </c>
      <c r="T1680">
        <v>2</v>
      </c>
      <c r="U1680">
        <v>1</v>
      </c>
      <c r="V1680" t="s">
        <v>38</v>
      </c>
      <c r="W1680">
        <v>10</v>
      </c>
      <c r="X1680">
        <v>42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e">
        <f>VLOOKUP(A1680,#REF!,4,FALSE)</f>
        <v>#REF!</v>
      </c>
      <c r="AW1680" t="e">
        <f>VLOOKUP(A1680,#REF!,5,FALSE)</f>
        <v>#REF!</v>
      </c>
      <c r="AX1680">
        <f>SUMIF(量化书目统计!A:A,H1680,量化书目统计!G:G)</f>
        <v>0</v>
      </c>
    </row>
    <row r="1681" spans="1:50" x14ac:dyDescent="0.3">
      <c r="A1681" t="s">
        <v>4816</v>
      </c>
      <c r="B1681" t="s">
        <v>539</v>
      </c>
      <c r="C1681" t="s">
        <v>117</v>
      </c>
      <c r="D1681">
        <v>4</v>
      </c>
      <c r="E1681" t="s">
        <v>107</v>
      </c>
      <c r="F1681" s="1" t="s">
        <v>108</v>
      </c>
      <c r="G1681" t="s">
        <v>109</v>
      </c>
      <c r="H1681" t="e">
        <f>VLOOKUP(F1681,#REF!,2,FALSE)</f>
        <v>#REF!</v>
      </c>
      <c r="I1681" t="s">
        <v>32</v>
      </c>
      <c r="J1681" s="4">
        <v>44524</v>
      </c>
      <c r="K1681" s="4">
        <v>44527</v>
      </c>
      <c r="L1681" s="3">
        <f t="shared" si="104"/>
        <v>3</v>
      </c>
      <c r="M1681" s="4">
        <v>44538</v>
      </c>
      <c r="N1681">
        <f t="shared" si="105"/>
        <v>14</v>
      </c>
      <c r="O1681">
        <v>1</v>
      </c>
      <c r="P1681" t="e">
        <f>VLOOKUP(F1681,#REF!,3,FALSE)</f>
        <v>#REF!</v>
      </c>
      <c r="Q1681">
        <f t="shared" si="106"/>
        <v>0</v>
      </c>
      <c r="R1681" t="str">
        <f t="shared" si="107"/>
        <v/>
      </c>
      <c r="S1681" t="s">
        <v>38</v>
      </c>
      <c r="T1681">
        <v>12</v>
      </c>
      <c r="U1681">
        <v>1</v>
      </c>
      <c r="V1681" t="s">
        <v>38</v>
      </c>
      <c r="W1681">
        <v>12</v>
      </c>
      <c r="X1681">
        <v>52</v>
      </c>
      <c r="Y1681">
        <v>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e">
        <f>VLOOKUP(A1681,#REF!,4,FALSE)</f>
        <v>#REF!</v>
      </c>
      <c r="AW1681" t="e">
        <f>VLOOKUP(A1681,#REF!,5,FALSE)</f>
        <v>#REF!</v>
      </c>
      <c r="AX1681">
        <f>SUMIF(量化书目统计!A:A,H1681,量化书目统计!G:G)</f>
        <v>0</v>
      </c>
    </row>
    <row r="1682" spans="1:50" x14ac:dyDescent="0.3">
      <c r="A1682" t="s">
        <v>4837</v>
      </c>
      <c r="B1682" t="s">
        <v>539</v>
      </c>
      <c r="C1682" t="s">
        <v>117</v>
      </c>
      <c r="D1682">
        <v>4</v>
      </c>
      <c r="E1682" t="s">
        <v>2074</v>
      </c>
      <c r="F1682" s="1" t="s">
        <v>2075</v>
      </c>
      <c r="G1682" t="s">
        <v>2076</v>
      </c>
      <c r="H1682" t="e">
        <f>VLOOKUP(F1682,#REF!,2,FALSE)</f>
        <v>#REF!</v>
      </c>
      <c r="I1682" t="s">
        <v>65</v>
      </c>
      <c r="J1682" s="4">
        <v>44554</v>
      </c>
      <c r="K1682" s="4">
        <v>44577</v>
      </c>
      <c r="L1682" s="3">
        <f t="shared" si="104"/>
        <v>23</v>
      </c>
      <c r="M1682" s="4">
        <v>44624</v>
      </c>
      <c r="N1682">
        <f t="shared" si="105"/>
        <v>70</v>
      </c>
      <c r="O1682">
        <v>1</v>
      </c>
      <c r="P1682" t="e">
        <f>VLOOKUP(F1682,#REF!,3,FALSE)</f>
        <v>#REF!</v>
      </c>
      <c r="Q1682">
        <f t="shared" si="106"/>
        <v>0</v>
      </c>
      <c r="R1682" t="str">
        <f t="shared" si="107"/>
        <v/>
      </c>
      <c r="S1682" t="s">
        <v>38</v>
      </c>
      <c r="T1682">
        <v>16</v>
      </c>
      <c r="U1682">
        <v>1</v>
      </c>
      <c r="V1682" t="s">
        <v>43</v>
      </c>
      <c r="X1682">
        <v>56</v>
      </c>
      <c r="Y1682">
        <v>19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 t="e">
        <f>VLOOKUP(A1682,#REF!,4,FALSE)</f>
        <v>#REF!</v>
      </c>
      <c r="AW1682" t="e">
        <f>VLOOKUP(A1682,#REF!,5,FALSE)</f>
        <v>#REF!</v>
      </c>
      <c r="AX1682">
        <f>SUMIF(量化书目统计!A:A,H1682,量化书目统计!G:G)</f>
        <v>0</v>
      </c>
    </row>
    <row r="1683" spans="1:50" x14ac:dyDescent="0.3">
      <c r="A1683" t="s">
        <v>4837</v>
      </c>
      <c r="B1683" t="s">
        <v>539</v>
      </c>
      <c r="C1683" t="s">
        <v>117</v>
      </c>
      <c r="D1683">
        <v>4</v>
      </c>
      <c r="E1683" t="s">
        <v>4838</v>
      </c>
      <c r="F1683" s="1" t="s">
        <v>4839</v>
      </c>
      <c r="G1683" t="s">
        <v>4840</v>
      </c>
      <c r="H1683" t="e">
        <f>VLOOKUP(F1683,#REF!,2,FALSE)</f>
        <v>#REF!</v>
      </c>
      <c r="I1683" t="s">
        <v>53</v>
      </c>
      <c r="J1683" s="4">
        <v>44554</v>
      </c>
      <c r="K1683" s="4">
        <v>44577</v>
      </c>
      <c r="L1683" s="3">
        <f t="shared" si="104"/>
        <v>23</v>
      </c>
      <c r="M1683" s="4">
        <v>44624</v>
      </c>
      <c r="N1683">
        <f t="shared" si="105"/>
        <v>70</v>
      </c>
      <c r="O1683">
        <v>1</v>
      </c>
      <c r="P1683" t="e">
        <f>VLOOKUP(F1683,#REF!,3,FALSE)</f>
        <v>#REF!</v>
      </c>
      <c r="Q1683">
        <f t="shared" si="106"/>
        <v>0</v>
      </c>
      <c r="R1683" t="str">
        <f t="shared" si="107"/>
        <v/>
      </c>
      <c r="S1683" t="s">
        <v>38</v>
      </c>
      <c r="T1683">
        <v>16</v>
      </c>
      <c r="U1683">
        <v>1</v>
      </c>
      <c r="V1683" t="s">
        <v>43</v>
      </c>
      <c r="X1683">
        <v>56</v>
      </c>
      <c r="Y1683">
        <v>19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 t="e">
        <f>VLOOKUP(A1683,#REF!,4,FALSE)</f>
        <v>#REF!</v>
      </c>
      <c r="AW1683" t="e">
        <f>VLOOKUP(A1683,#REF!,5,FALSE)</f>
        <v>#REF!</v>
      </c>
      <c r="AX1683">
        <f>SUMIF(量化书目统计!A:A,H1683,量化书目统计!G:G)</f>
        <v>0</v>
      </c>
    </row>
    <row r="1684" spans="1:50" x14ac:dyDescent="0.3">
      <c r="A1684" t="s">
        <v>4841</v>
      </c>
      <c r="B1684" t="s">
        <v>539</v>
      </c>
      <c r="C1684" t="s">
        <v>117</v>
      </c>
      <c r="D1684">
        <v>4</v>
      </c>
      <c r="E1684" t="s">
        <v>2187</v>
      </c>
      <c r="F1684" s="1" t="s">
        <v>2188</v>
      </c>
      <c r="G1684" t="s">
        <v>2189</v>
      </c>
      <c r="H1684" t="e">
        <f>VLOOKUP(F1684,#REF!,2,FALSE)</f>
        <v>#REF!</v>
      </c>
      <c r="I1684" t="s">
        <v>65</v>
      </c>
      <c r="J1684" s="4">
        <v>44104</v>
      </c>
      <c r="K1684" s="4">
        <v>44150</v>
      </c>
      <c r="L1684" s="3">
        <f t="shared" si="104"/>
        <v>46</v>
      </c>
      <c r="M1684" s="4">
        <v>44165</v>
      </c>
      <c r="N1684">
        <f t="shared" si="105"/>
        <v>61</v>
      </c>
      <c r="O1684">
        <v>1</v>
      </c>
      <c r="P1684" t="e">
        <f>VLOOKUP(F1684,#REF!,3,FALSE)</f>
        <v>#REF!</v>
      </c>
      <c r="Q1684">
        <f t="shared" si="106"/>
        <v>0</v>
      </c>
      <c r="R1684" t="str">
        <f t="shared" si="107"/>
        <v/>
      </c>
      <c r="S1684" t="s">
        <v>28</v>
      </c>
      <c r="T1684">
        <v>4</v>
      </c>
      <c r="U1684">
        <v>2</v>
      </c>
      <c r="V1684" t="s">
        <v>28</v>
      </c>
      <c r="W1684">
        <v>11</v>
      </c>
      <c r="X1684">
        <v>4</v>
      </c>
      <c r="Y1684">
        <v>20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 t="e">
        <f>VLOOKUP(A1684,#REF!,4,FALSE)</f>
        <v>#REF!</v>
      </c>
      <c r="AW1684" t="e">
        <f>VLOOKUP(A1684,#REF!,5,FALSE)</f>
        <v>#REF!</v>
      </c>
      <c r="AX1684">
        <f>SUMIF(量化书目统计!A:A,H1684,量化书目统计!G:G)</f>
        <v>0</v>
      </c>
    </row>
    <row r="1685" spans="1:50" x14ac:dyDescent="0.3">
      <c r="A1685" t="s">
        <v>4841</v>
      </c>
      <c r="B1685" t="s">
        <v>539</v>
      </c>
      <c r="C1685" t="s">
        <v>117</v>
      </c>
      <c r="D1685">
        <v>4</v>
      </c>
      <c r="E1685" t="s">
        <v>2187</v>
      </c>
      <c r="F1685" s="1" t="s">
        <v>2368</v>
      </c>
      <c r="G1685" t="s">
        <v>2369</v>
      </c>
      <c r="H1685" t="e">
        <f>VLOOKUP(F1685,#REF!,2,FALSE)</f>
        <v>#REF!</v>
      </c>
      <c r="I1685" t="s">
        <v>65</v>
      </c>
      <c r="J1685" s="4">
        <v>44104</v>
      </c>
      <c r="K1685" s="4">
        <v>44150</v>
      </c>
      <c r="L1685" s="3">
        <f t="shared" si="104"/>
        <v>46</v>
      </c>
      <c r="M1685" s="4">
        <v>44165</v>
      </c>
      <c r="N1685">
        <f t="shared" si="105"/>
        <v>61</v>
      </c>
      <c r="O1685">
        <v>1</v>
      </c>
      <c r="P1685" t="e">
        <f>VLOOKUP(F1685,#REF!,3,FALSE)</f>
        <v>#REF!</v>
      </c>
      <c r="Q1685">
        <f t="shared" si="106"/>
        <v>0</v>
      </c>
      <c r="R1685" t="str">
        <f t="shared" si="107"/>
        <v/>
      </c>
      <c r="S1685" t="s">
        <v>28</v>
      </c>
      <c r="T1685">
        <v>4</v>
      </c>
      <c r="U1685">
        <v>2</v>
      </c>
      <c r="V1685" t="s">
        <v>28</v>
      </c>
      <c r="W1685">
        <v>11</v>
      </c>
      <c r="X1685">
        <v>4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e">
        <f>VLOOKUP(A1685,#REF!,4,FALSE)</f>
        <v>#REF!</v>
      </c>
      <c r="AW1685" t="e">
        <f>VLOOKUP(A1685,#REF!,5,FALSE)</f>
        <v>#REF!</v>
      </c>
      <c r="AX1685">
        <f>SUMIF(量化书目统计!A:A,H1685,量化书目统计!G:G)</f>
        <v>0</v>
      </c>
    </row>
    <row r="1686" spans="1:50" x14ac:dyDescent="0.3">
      <c r="A1686" t="s">
        <v>4841</v>
      </c>
      <c r="B1686" t="s">
        <v>539</v>
      </c>
      <c r="C1686" t="s">
        <v>117</v>
      </c>
      <c r="D1686">
        <v>4</v>
      </c>
      <c r="E1686" t="s">
        <v>130</v>
      </c>
      <c r="F1686" s="1" t="s">
        <v>131</v>
      </c>
      <c r="G1686" t="s">
        <v>132</v>
      </c>
      <c r="H1686" t="e">
        <f>VLOOKUP(F1686,#REF!,2,FALSE)</f>
        <v>#REF!</v>
      </c>
      <c r="I1686" t="s">
        <v>59</v>
      </c>
      <c r="J1686" s="4">
        <v>44257</v>
      </c>
      <c r="K1686" s="4">
        <v>44306</v>
      </c>
      <c r="L1686" s="3">
        <f t="shared" si="104"/>
        <v>49</v>
      </c>
      <c r="M1686" s="4">
        <v>44319</v>
      </c>
      <c r="N1686">
        <f t="shared" si="105"/>
        <v>62</v>
      </c>
      <c r="O1686">
        <v>1</v>
      </c>
      <c r="P1686" t="e">
        <f>VLOOKUP(F1686,#REF!,3,FALSE)</f>
        <v>#REF!</v>
      </c>
      <c r="Q1686">
        <f t="shared" si="106"/>
        <v>0</v>
      </c>
      <c r="R1686" t="str">
        <f t="shared" si="107"/>
        <v/>
      </c>
      <c r="S1686" t="s">
        <v>80</v>
      </c>
      <c r="T1686">
        <v>1</v>
      </c>
      <c r="U1686">
        <v>2</v>
      </c>
      <c r="V1686" t="s">
        <v>80</v>
      </c>
      <c r="W1686">
        <v>8</v>
      </c>
      <c r="X1686">
        <v>21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e">
        <f>VLOOKUP(A1686,#REF!,4,FALSE)</f>
        <v>#REF!</v>
      </c>
      <c r="AW1686" t="e">
        <f>VLOOKUP(A1686,#REF!,5,FALSE)</f>
        <v>#REF!</v>
      </c>
      <c r="AX1686">
        <f>SUMIF(量化书目统计!A:A,H1686,量化书目统计!G:G)</f>
        <v>0</v>
      </c>
    </row>
    <row r="1687" spans="1:50" x14ac:dyDescent="0.3">
      <c r="A1687" t="s">
        <v>4842</v>
      </c>
      <c r="B1687" t="s">
        <v>539</v>
      </c>
      <c r="C1687" t="s">
        <v>117</v>
      </c>
      <c r="D1687">
        <v>4</v>
      </c>
      <c r="E1687" t="s">
        <v>1647</v>
      </c>
      <c r="F1687" s="1" t="s">
        <v>4843</v>
      </c>
      <c r="G1687" t="s">
        <v>1649</v>
      </c>
      <c r="H1687" t="e">
        <f>VLOOKUP(F1687,#REF!,2,FALSE)</f>
        <v>#REF!</v>
      </c>
      <c r="I1687" t="s">
        <v>59</v>
      </c>
      <c r="J1687" s="4">
        <v>44159</v>
      </c>
      <c r="K1687" s="4">
        <v>44205</v>
      </c>
      <c r="L1687" s="3">
        <f t="shared" si="104"/>
        <v>46</v>
      </c>
      <c r="M1687" s="4">
        <v>44221</v>
      </c>
      <c r="N1687">
        <f t="shared" si="105"/>
        <v>62</v>
      </c>
      <c r="O1687">
        <v>1</v>
      </c>
      <c r="P1687" t="e">
        <f>VLOOKUP(F1687,#REF!,3,FALSE)</f>
        <v>#REF!</v>
      </c>
      <c r="Q1687">
        <f t="shared" si="106"/>
        <v>1</v>
      </c>
      <c r="R1687" t="str">
        <f t="shared" si="107"/>
        <v>1-工科数学分析基础学习指导与习题解析</v>
      </c>
      <c r="S1687" t="s">
        <v>28</v>
      </c>
      <c r="T1687">
        <v>12</v>
      </c>
      <c r="U1687">
        <v>6</v>
      </c>
      <c r="V1687" t="s">
        <v>28</v>
      </c>
      <c r="W1687">
        <v>18</v>
      </c>
      <c r="X1687">
        <v>12</v>
      </c>
      <c r="Y1687">
        <v>11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e">
        <f>VLOOKUP(A1687,#REF!,4,FALSE)</f>
        <v>#REF!</v>
      </c>
      <c r="AW1687" t="e">
        <f>VLOOKUP(A1687,#REF!,5,FALSE)</f>
        <v>#REF!</v>
      </c>
      <c r="AX1687">
        <f>SUMIF(量化书目统计!A:A,H1687,量化书目统计!G:G)</f>
        <v>0</v>
      </c>
    </row>
    <row r="1688" spans="1:50" x14ac:dyDescent="0.3">
      <c r="A1688" t="s">
        <v>4842</v>
      </c>
      <c r="B1688" t="s">
        <v>539</v>
      </c>
      <c r="C1688" t="s">
        <v>117</v>
      </c>
      <c r="D1688">
        <v>4</v>
      </c>
      <c r="E1688" t="s">
        <v>1647</v>
      </c>
      <c r="F1688" s="1" t="s">
        <v>4843</v>
      </c>
      <c r="G1688" t="s">
        <v>1649</v>
      </c>
      <c r="H1688" t="e">
        <f>VLOOKUP(F1688,#REF!,2,FALSE)</f>
        <v>#REF!</v>
      </c>
      <c r="I1688" t="s">
        <v>59</v>
      </c>
      <c r="J1688" s="4">
        <v>44284</v>
      </c>
      <c r="K1688" s="4">
        <v>44341</v>
      </c>
      <c r="L1688" s="3">
        <f t="shared" si="104"/>
        <v>57</v>
      </c>
      <c r="M1688" s="4">
        <v>44344</v>
      </c>
      <c r="N1688">
        <f t="shared" si="105"/>
        <v>60</v>
      </c>
      <c r="O1688">
        <v>1</v>
      </c>
      <c r="P1688" t="e">
        <f>VLOOKUP(F1688,#REF!,3,FALSE)</f>
        <v>#REF!</v>
      </c>
      <c r="Q1688">
        <f t="shared" si="106"/>
        <v>1</v>
      </c>
      <c r="R1688" t="str">
        <f t="shared" si="107"/>
        <v>1-工科数学分析基础学习指导与习题解析</v>
      </c>
      <c r="S1688" t="s">
        <v>80</v>
      </c>
      <c r="T1688">
        <v>5</v>
      </c>
      <c r="U1688">
        <v>6</v>
      </c>
      <c r="V1688" t="s">
        <v>80</v>
      </c>
      <c r="W1688">
        <v>13</v>
      </c>
      <c r="X1688">
        <v>25</v>
      </c>
      <c r="Y1688">
        <v>11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e">
        <f>VLOOKUP(A1688,#REF!,4,FALSE)</f>
        <v>#REF!</v>
      </c>
      <c r="AW1688" t="e">
        <f>VLOOKUP(A1688,#REF!,5,FALSE)</f>
        <v>#REF!</v>
      </c>
      <c r="AX1688">
        <f>SUMIF(量化书目统计!A:A,H1688,量化书目统计!G:G)</f>
        <v>0</v>
      </c>
    </row>
    <row r="1689" spans="1:50" x14ac:dyDescent="0.3">
      <c r="A1689" t="s">
        <v>4842</v>
      </c>
      <c r="B1689" t="s">
        <v>539</v>
      </c>
      <c r="C1689" t="s">
        <v>117</v>
      </c>
      <c r="D1689">
        <v>4</v>
      </c>
      <c r="E1689" t="s">
        <v>1647</v>
      </c>
      <c r="F1689" s="1" t="s">
        <v>1648</v>
      </c>
      <c r="G1689" t="s">
        <v>1649</v>
      </c>
      <c r="H1689" t="e">
        <f>VLOOKUP(F1689,#REF!,2,FALSE)</f>
        <v>#REF!</v>
      </c>
      <c r="I1689" t="s">
        <v>59</v>
      </c>
      <c r="J1689" s="4">
        <v>44341</v>
      </c>
      <c r="K1689" s="4">
        <v>44375</v>
      </c>
      <c r="L1689" s="3">
        <f t="shared" si="104"/>
        <v>34</v>
      </c>
      <c r="M1689" s="4">
        <v>44403</v>
      </c>
      <c r="N1689">
        <f t="shared" si="105"/>
        <v>62</v>
      </c>
      <c r="O1689">
        <v>1</v>
      </c>
      <c r="P1689" t="e">
        <f>VLOOKUP(F1689,#REF!,3,FALSE)</f>
        <v>#REF!</v>
      </c>
      <c r="Q1689">
        <f t="shared" si="106"/>
        <v>1</v>
      </c>
      <c r="R1689" t="str">
        <f t="shared" si="107"/>
        <v>1-工科数学分析基础学习指导与习题解析</v>
      </c>
      <c r="S1689" t="s">
        <v>80</v>
      </c>
      <c r="T1689">
        <v>13</v>
      </c>
      <c r="U1689">
        <v>6</v>
      </c>
      <c r="V1689" t="s">
        <v>80</v>
      </c>
      <c r="W1689">
        <v>18</v>
      </c>
      <c r="X1689">
        <v>33</v>
      </c>
      <c r="Y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e">
        <f>VLOOKUP(A1689,#REF!,4,FALSE)</f>
        <v>#REF!</v>
      </c>
      <c r="AW1689" t="e">
        <f>VLOOKUP(A1689,#REF!,5,FALSE)</f>
        <v>#REF!</v>
      </c>
      <c r="AX1689">
        <f>SUMIF(量化书目统计!A:A,H1689,量化书目统计!G:G)</f>
        <v>0</v>
      </c>
    </row>
    <row r="1690" spans="1:50" x14ac:dyDescent="0.3">
      <c r="A1690" t="s">
        <v>4842</v>
      </c>
      <c r="B1690" t="s">
        <v>539</v>
      </c>
      <c r="C1690" t="s">
        <v>117</v>
      </c>
      <c r="D1690">
        <v>4</v>
      </c>
      <c r="E1690" t="s">
        <v>1647</v>
      </c>
      <c r="F1690" s="1" t="s">
        <v>4844</v>
      </c>
      <c r="G1690" t="s">
        <v>1649</v>
      </c>
      <c r="H1690" t="e">
        <f>VLOOKUP(F1690,#REF!,2,FALSE)</f>
        <v>#REF!</v>
      </c>
      <c r="I1690" t="s">
        <v>59</v>
      </c>
      <c r="J1690" s="4">
        <v>44101</v>
      </c>
      <c r="K1690" s="4">
        <v>44159</v>
      </c>
      <c r="L1690" s="3">
        <f t="shared" si="104"/>
        <v>58</v>
      </c>
      <c r="M1690" s="4">
        <v>44161</v>
      </c>
      <c r="N1690">
        <f t="shared" si="105"/>
        <v>60</v>
      </c>
      <c r="O1690">
        <v>1</v>
      </c>
      <c r="P1690" t="e">
        <f>VLOOKUP(F1690,#REF!,3,FALSE)</f>
        <v>#REF!</v>
      </c>
      <c r="Q1690">
        <f t="shared" si="106"/>
        <v>1</v>
      </c>
      <c r="R1690" t="str">
        <f t="shared" si="107"/>
        <v>1-工科数学分析基础学习指导与习题解析</v>
      </c>
      <c r="S1690" t="s">
        <v>28</v>
      </c>
      <c r="T1690">
        <v>4</v>
      </c>
      <c r="U1690">
        <v>6</v>
      </c>
      <c r="V1690" t="s">
        <v>28</v>
      </c>
      <c r="W1690">
        <v>12</v>
      </c>
      <c r="X1690">
        <v>4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 t="e">
        <f>VLOOKUP(A1690,#REF!,4,FALSE)</f>
        <v>#REF!</v>
      </c>
      <c r="AW1690" t="e">
        <f>VLOOKUP(A1690,#REF!,5,FALSE)</f>
        <v>#REF!</v>
      </c>
      <c r="AX1690">
        <f>SUMIF(量化书目统计!A:A,H1690,量化书目统计!G:G)</f>
        <v>0</v>
      </c>
    </row>
    <row r="1691" spans="1:50" x14ac:dyDescent="0.3">
      <c r="A1691" t="s">
        <v>4842</v>
      </c>
      <c r="B1691" t="s">
        <v>539</v>
      </c>
      <c r="C1691" t="s">
        <v>117</v>
      </c>
      <c r="D1691">
        <v>4</v>
      </c>
      <c r="E1691" t="s">
        <v>1647</v>
      </c>
      <c r="F1691" s="1" t="s">
        <v>4845</v>
      </c>
      <c r="G1691" t="s">
        <v>4002</v>
      </c>
      <c r="H1691" t="e">
        <f>VLOOKUP(F1691,#REF!,2,FALSE)</f>
        <v>#REF!</v>
      </c>
      <c r="I1691" t="s">
        <v>59</v>
      </c>
      <c r="J1691" s="4">
        <v>44284</v>
      </c>
      <c r="K1691" s="4">
        <v>44341</v>
      </c>
      <c r="L1691" s="3">
        <f t="shared" si="104"/>
        <v>57</v>
      </c>
      <c r="M1691" s="4">
        <v>44344</v>
      </c>
      <c r="N1691">
        <f t="shared" si="105"/>
        <v>60</v>
      </c>
      <c r="O1691">
        <v>1</v>
      </c>
      <c r="P1691" t="e">
        <f>VLOOKUP(F1691,#REF!,3,FALSE)</f>
        <v>#REF!</v>
      </c>
      <c r="Q1691">
        <f t="shared" si="106"/>
        <v>1</v>
      </c>
      <c r="R1691" t="str">
        <f t="shared" si="107"/>
        <v>1-工科数学分析基础学习指导与习题解析</v>
      </c>
      <c r="S1691" t="s">
        <v>80</v>
      </c>
      <c r="T1691">
        <v>5</v>
      </c>
      <c r="U1691">
        <v>6</v>
      </c>
      <c r="V1691" t="s">
        <v>80</v>
      </c>
      <c r="W1691">
        <v>13</v>
      </c>
      <c r="X1691">
        <v>25</v>
      </c>
      <c r="Y1691">
        <v>15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e">
        <f>VLOOKUP(A1691,#REF!,4,FALSE)</f>
        <v>#REF!</v>
      </c>
      <c r="AW1691" t="e">
        <f>VLOOKUP(A1691,#REF!,5,FALSE)</f>
        <v>#REF!</v>
      </c>
      <c r="AX1691">
        <f>SUMIF(量化书目统计!A:A,H1691,量化书目统计!G:G)</f>
        <v>0</v>
      </c>
    </row>
    <row r="1692" spans="1:50" x14ac:dyDescent="0.3">
      <c r="A1692" t="s">
        <v>4842</v>
      </c>
      <c r="B1692" t="s">
        <v>539</v>
      </c>
      <c r="C1692" t="s">
        <v>117</v>
      </c>
      <c r="D1692">
        <v>4</v>
      </c>
      <c r="E1692" t="s">
        <v>1647</v>
      </c>
      <c r="F1692" s="1" t="s">
        <v>4846</v>
      </c>
      <c r="G1692" t="s">
        <v>4002</v>
      </c>
      <c r="H1692" t="e">
        <f>VLOOKUP(F1692,#REF!,2,FALSE)</f>
        <v>#REF!</v>
      </c>
      <c r="I1692" t="s">
        <v>59</v>
      </c>
      <c r="J1692" s="4">
        <v>44341</v>
      </c>
      <c r="K1692" s="4">
        <v>44375</v>
      </c>
      <c r="L1692" s="3">
        <f t="shared" si="104"/>
        <v>34</v>
      </c>
      <c r="M1692" s="4">
        <v>44403</v>
      </c>
      <c r="N1692">
        <f t="shared" si="105"/>
        <v>62</v>
      </c>
      <c r="O1692">
        <v>1</v>
      </c>
      <c r="P1692" t="e">
        <f>VLOOKUP(F1692,#REF!,3,FALSE)</f>
        <v>#REF!</v>
      </c>
      <c r="Q1692">
        <f t="shared" si="106"/>
        <v>1</v>
      </c>
      <c r="R1692" t="str">
        <f t="shared" si="107"/>
        <v>1-工科数学分析基础学习指导与习题解析</v>
      </c>
      <c r="S1692" t="s">
        <v>80</v>
      </c>
      <c r="T1692">
        <v>13</v>
      </c>
      <c r="U1692">
        <v>6</v>
      </c>
      <c r="V1692" t="s">
        <v>80</v>
      </c>
      <c r="W1692">
        <v>18</v>
      </c>
      <c r="X1692">
        <v>33</v>
      </c>
      <c r="Y1692">
        <v>5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e">
        <f>VLOOKUP(A1692,#REF!,4,FALSE)</f>
        <v>#REF!</v>
      </c>
      <c r="AW1692" t="e">
        <f>VLOOKUP(A1692,#REF!,5,FALSE)</f>
        <v>#REF!</v>
      </c>
      <c r="AX1692">
        <f>SUMIF(量化书目统计!A:A,H1692,量化书目统计!G:G)</f>
        <v>0</v>
      </c>
    </row>
    <row r="1693" spans="1:50" x14ac:dyDescent="0.3">
      <c r="A1693" t="s">
        <v>4842</v>
      </c>
      <c r="B1693" t="s">
        <v>539</v>
      </c>
      <c r="C1693" t="s">
        <v>117</v>
      </c>
      <c r="D1693">
        <v>4</v>
      </c>
      <c r="E1693" t="s">
        <v>1168</v>
      </c>
      <c r="F1693" s="1" t="s">
        <v>1169</v>
      </c>
      <c r="G1693" t="s">
        <v>1170</v>
      </c>
      <c r="H1693" t="e">
        <f>VLOOKUP(F1693,#REF!,2,FALSE)</f>
        <v>#REF!</v>
      </c>
      <c r="I1693" t="s">
        <v>59</v>
      </c>
      <c r="J1693" s="4">
        <v>44560</v>
      </c>
      <c r="K1693" s="4">
        <v>44573</v>
      </c>
      <c r="L1693" s="3">
        <f t="shared" si="104"/>
        <v>13</v>
      </c>
      <c r="M1693" s="4">
        <v>44620</v>
      </c>
      <c r="N1693">
        <f t="shared" si="105"/>
        <v>60</v>
      </c>
      <c r="O1693">
        <v>1</v>
      </c>
      <c r="P1693" t="e">
        <f>VLOOKUP(F1693,#REF!,3,FALSE)</f>
        <v>#REF!</v>
      </c>
      <c r="Q1693">
        <f t="shared" si="106"/>
        <v>2</v>
      </c>
      <c r="R1693" t="str">
        <f t="shared" si="107"/>
        <v>2-概率论与数理统计教程</v>
      </c>
      <c r="S1693" t="s">
        <v>38</v>
      </c>
      <c r="T1693">
        <v>17</v>
      </c>
      <c r="U1693">
        <v>1</v>
      </c>
      <c r="V1693" t="s">
        <v>38</v>
      </c>
      <c r="W1693">
        <v>18</v>
      </c>
      <c r="X1693">
        <v>57</v>
      </c>
      <c r="Y1693">
        <v>13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e">
        <f>VLOOKUP(A1693,#REF!,4,FALSE)</f>
        <v>#REF!</v>
      </c>
      <c r="AW1693" t="e">
        <f>VLOOKUP(A1693,#REF!,5,FALSE)</f>
        <v>#REF!</v>
      </c>
      <c r="AX1693">
        <f>SUMIF(量化书目统计!A:A,H1693,量化书目统计!G:G)</f>
        <v>0</v>
      </c>
    </row>
    <row r="1694" spans="1:50" x14ac:dyDescent="0.3">
      <c r="A1694" t="s">
        <v>4847</v>
      </c>
      <c r="B1694" t="s">
        <v>539</v>
      </c>
      <c r="C1694" t="s">
        <v>117</v>
      </c>
      <c r="D1694">
        <v>4</v>
      </c>
      <c r="E1694" t="s">
        <v>4848</v>
      </c>
      <c r="F1694" s="1" t="s">
        <v>4849</v>
      </c>
      <c r="G1694" t="s">
        <v>4850</v>
      </c>
      <c r="H1694" t="e">
        <f>VLOOKUP(F1694,#REF!,2,FALSE)</f>
        <v>#REF!</v>
      </c>
      <c r="I1694" t="s">
        <v>49</v>
      </c>
      <c r="J1694" s="4">
        <v>44512</v>
      </c>
      <c r="K1694" s="4">
        <v>44571</v>
      </c>
      <c r="L1694" s="3">
        <f t="shared" si="104"/>
        <v>59</v>
      </c>
      <c r="M1694" s="4">
        <v>44571</v>
      </c>
      <c r="N1694">
        <f t="shared" si="105"/>
        <v>59</v>
      </c>
      <c r="O1694">
        <v>1</v>
      </c>
      <c r="P1694" t="e">
        <f>VLOOKUP(F1694,#REF!,3,FALSE)</f>
        <v>#REF!</v>
      </c>
      <c r="Q1694">
        <f t="shared" si="106"/>
        <v>0</v>
      </c>
      <c r="R1694" t="str">
        <f t="shared" si="107"/>
        <v/>
      </c>
      <c r="S1694" t="s">
        <v>38</v>
      </c>
      <c r="T1694">
        <v>10</v>
      </c>
      <c r="U1694">
        <v>1</v>
      </c>
      <c r="V1694" t="s">
        <v>38</v>
      </c>
      <c r="W1694">
        <v>18</v>
      </c>
      <c r="X1694">
        <v>50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e">
        <f>VLOOKUP(A1694,#REF!,4,FALSE)</f>
        <v>#REF!</v>
      </c>
      <c r="AW1694" t="e">
        <f>VLOOKUP(A1694,#REF!,5,FALSE)</f>
        <v>#REF!</v>
      </c>
      <c r="AX1694">
        <f>SUMIF(量化书目统计!A:A,H1694,量化书目统计!G:G)</f>
        <v>0</v>
      </c>
    </row>
    <row r="1695" spans="1:50" x14ac:dyDescent="0.3">
      <c r="A1695" t="s">
        <v>4847</v>
      </c>
      <c r="B1695" t="s">
        <v>539</v>
      </c>
      <c r="C1695" t="s">
        <v>117</v>
      </c>
      <c r="D1695">
        <v>4</v>
      </c>
      <c r="E1695" t="s">
        <v>1586</v>
      </c>
      <c r="F1695" s="1" t="s">
        <v>1587</v>
      </c>
      <c r="G1695" t="s">
        <v>1588</v>
      </c>
      <c r="H1695" t="e">
        <f>VLOOKUP(F1695,#REF!,2,FALSE)</f>
        <v>#REF!</v>
      </c>
      <c r="I1695" t="s">
        <v>49</v>
      </c>
      <c r="J1695" s="4">
        <v>44465</v>
      </c>
      <c r="K1695" s="4">
        <v>44522</v>
      </c>
      <c r="L1695" s="3">
        <f t="shared" si="104"/>
        <v>57</v>
      </c>
      <c r="M1695" s="4">
        <v>44522</v>
      </c>
      <c r="N1695">
        <f t="shared" si="105"/>
        <v>57</v>
      </c>
      <c r="O1695">
        <v>1</v>
      </c>
      <c r="P1695" t="e">
        <f>VLOOKUP(F1695,#REF!,3,FALSE)</f>
        <v>#REF!</v>
      </c>
      <c r="Q1695">
        <f t="shared" si="106"/>
        <v>0</v>
      </c>
      <c r="R1695" t="str">
        <f t="shared" si="107"/>
        <v/>
      </c>
      <c r="S1695" t="s">
        <v>38</v>
      </c>
      <c r="T1695">
        <v>4</v>
      </c>
      <c r="U1695">
        <v>1</v>
      </c>
      <c r="V1695" t="s">
        <v>38</v>
      </c>
      <c r="W1695">
        <v>12</v>
      </c>
      <c r="X1695">
        <v>44</v>
      </c>
      <c r="Y1695">
        <v>15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 t="e">
        <f>VLOOKUP(A1695,#REF!,4,FALSE)</f>
        <v>#REF!</v>
      </c>
      <c r="AW1695" t="e">
        <f>VLOOKUP(A1695,#REF!,5,FALSE)</f>
        <v>#REF!</v>
      </c>
      <c r="AX1695">
        <f>SUMIF(量化书目统计!A:A,H1695,量化书目统计!G:G)</f>
        <v>0</v>
      </c>
    </row>
    <row r="1696" spans="1:50" x14ac:dyDescent="0.3">
      <c r="A1696" t="s">
        <v>4847</v>
      </c>
      <c r="B1696" t="s">
        <v>539</v>
      </c>
      <c r="C1696" t="s">
        <v>117</v>
      </c>
      <c r="D1696">
        <v>4</v>
      </c>
      <c r="E1696" t="s">
        <v>4851</v>
      </c>
      <c r="F1696" s="1" t="s">
        <v>4852</v>
      </c>
      <c r="G1696" t="s">
        <v>4853</v>
      </c>
      <c r="H1696" t="e">
        <f>VLOOKUP(F1696,#REF!,2,FALSE)</f>
        <v>#REF!</v>
      </c>
      <c r="I1696" t="s">
        <v>49</v>
      </c>
      <c r="J1696" s="4">
        <v>44465</v>
      </c>
      <c r="K1696" s="4">
        <v>44522</v>
      </c>
      <c r="L1696" s="3">
        <f t="shared" si="104"/>
        <v>57</v>
      </c>
      <c r="M1696" s="4">
        <v>44522</v>
      </c>
      <c r="N1696">
        <f t="shared" si="105"/>
        <v>57</v>
      </c>
      <c r="O1696">
        <v>1</v>
      </c>
      <c r="P1696" t="e">
        <f>VLOOKUP(F1696,#REF!,3,FALSE)</f>
        <v>#REF!</v>
      </c>
      <c r="Q1696">
        <f t="shared" si="106"/>
        <v>0</v>
      </c>
      <c r="R1696" t="str">
        <f t="shared" si="107"/>
        <v/>
      </c>
      <c r="S1696" t="s">
        <v>38</v>
      </c>
      <c r="T1696">
        <v>4</v>
      </c>
      <c r="U1696">
        <v>1</v>
      </c>
      <c r="V1696" t="s">
        <v>38</v>
      </c>
      <c r="W1696">
        <v>12</v>
      </c>
      <c r="X1696">
        <v>44</v>
      </c>
      <c r="Y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e">
        <f>VLOOKUP(A1696,#REF!,4,FALSE)</f>
        <v>#REF!</v>
      </c>
      <c r="AW1696" t="e">
        <f>VLOOKUP(A1696,#REF!,5,FALSE)</f>
        <v>#REF!</v>
      </c>
      <c r="AX1696">
        <f>SUMIF(量化书目统计!A:A,H1696,量化书目统计!G:G)</f>
        <v>0</v>
      </c>
    </row>
    <row r="1697" spans="1:50" x14ac:dyDescent="0.3">
      <c r="A1697" t="s">
        <v>4847</v>
      </c>
      <c r="B1697" t="s">
        <v>539</v>
      </c>
      <c r="C1697" t="s">
        <v>117</v>
      </c>
      <c r="D1697">
        <v>4</v>
      </c>
      <c r="E1697" t="s">
        <v>2013</v>
      </c>
      <c r="F1697" s="1" t="s">
        <v>2014</v>
      </c>
      <c r="G1697" t="s">
        <v>2015</v>
      </c>
      <c r="H1697" t="e">
        <f>VLOOKUP(F1697,#REF!,2,FALSE)</f>
        <v>#REF!</v>
      </c>
      <c r="I1697" t="s">
        <v>158</v>
      </c>
      <c r="J1697" s="4">
        <v>44171</v>
      </c>
      <c r="K1697" s="4">
        <v>44260</v>
      </c>
      <c r="L1697" s="3">
        <f t="shared" si="104"/>
        <v>89</v>
      </c>
      <c r="M1697" s="4">
        <v>44260</v>
      </c>
      <c r="N1697">
        <f t="shared" si="105"/>
        <v>89</v>
      </c>
      <c r="O1697">
        <v>1</v>
      </c>
      <c r="P1697" t="e">
        <f>VLOOKUP(F1697,#REF!,3,FALSE)</f>
        <v>#REF!</v>
      </c>
      <c r="Q1697">
        <f t="shared" si="106"/>
        <v>0</v>
      </c>
      <c r="R1697" t="str">
        <f t="shared" si="107"/>
        <v/>
      </c>
      <c r="S1697" t="s">
        <v>28</v>
      </c>
      <c r="T1697">
        <v>14</v>
      </c>
      <c r="U1697">
        <v>1</v>
      </c>
      <c r="V1697" t="s">
        <v>80</v>
      </c>
      <c r="W1697">
        <v>1</v>
      </c>
      <c r="X1697">
        <v>14</v>
      </c>
      <c r="Y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e">
        <f>VLOOKUP(A1697,#REF!,4,FALSE)</f>
        <v>#REF!</v>
      </c>
      <c r="AW1697" t="e">
        <f>VLOOKUP(A1697,#REF!,5,FALSE)</f>
        <v>#REF!</v>
      </c>
      <c r="AX1697">
        <f>SUMIF(量化书目统计!A:A,H1697,量化书目统计!G:G)</f>
        <v>0</v>
      </c>
    </row>
    <row r="1698" spans="1:50" x14ac:dyDescent="0.3">
      <c r="A1698" t="s">
        <v>4847</v>
      </c>
      <c r="B1698" t="s">
        <v>539</v>
      </c>
      <c r="C1698" t="s">
        <v>117</v>
      </c>
      <c r="D1698">
        <v>4</v>
      </c>
      <c r="E1698" t="s">
        <v>4854</v>
      </c>
      <c r="F1698" s="1" t="s">
        <v>4855</v>
      </c>
      <c r="G1698" t="s">
        <v>4856</v>
      </c>
      <c r="H1698" t="e">
        <f>VLOOKUP(F1698,#REF!,2,FALSE)</f>
        <v>#REF!</v>
      </c>
      <c r="I1698" t="s">
        <v>158</v>
      </c>
      <c r="J1698" s="4">
        <v>44559</v>
      </c>
      <c r="K1698" s="4">
        <v>44619</v>
      </c>
      <c r="L1698" s="3">
        <f t="shared" si="104"/>
        <v>60</v>
      </c>
      <c r="M1698" s="4">
        <v>44624</v>
      </c>
      <c r="N1698">
        <f t="shared" si="105"/>
        <v>65</v>
      </c>
      <c r="O1698">
        <v>1</v>
      </c>
      <c r="P1698" t="e">
        <f>VLOOKUP(F1698,#REF!,3,FALSE)</f>
        <v>#REF!</v>
      </c>
      <c r="Q1698">
        <f t="shared" si="106"/>
        <v>0</v>
      </c>
      <c r="R1698" t="str">
        <f t="shared" si="107"/>
        <v/>
      </c>
      <c r="S1698" t="s">
        <v>38</v>
      </c>
      <c r="T1698">
        <v>17</v>
      </c>
      <c r="U1698">
        <v>1</v>
      </c>
      <c r="V1698" t="s">
        <v>99</v>
      </c>
      <c r="W1698">
        <v>3</v>
      </c>
      <c r="X1698">
        <v>57</v>
      </c>
      <c r="Y1698">
        <v>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e">
        <f>VLOOKUP(A1698,#REF!,4,FALSE)</f>
        <v>#REF!</v>
      </c>
      <c r="AW1698" t="e">
        <f>VLOOKUP(A1698,#REF!,5,FALSE)</f>
        <v>#REF!</v>
      </c>
      <c r="AX1698">
        <f>SUMIF(量化书目统计!A:A,H1698,量化书目统计!G:G)</f>
        <v>0</v>
      </c>
    </row>
    <row r="1699" spans="1:50" x14ac:dyDescent="0.3">
      <c r="A1699" t="s">
        <v>4857</v>
      </c>
      <c r="B1699" t="s">
        <v>539</v>
      </c>
      <c r="C1699" t="s">
        <v>117</v>
      </c>
      <c r="D1699">
        <v>4</v>
      </c>
      <c r="E1699" t="s">
        <v>4858</v>
      </c>
      <c r="F1699" s="1" t="s">
        <v>4859</v>
      </c>
      <c r="G1699" t="s">
        <v>4860</v>
      </c>
      <c r="H1699" t="e">
        <f>VLOOKUP(F1699,#REF!,2,FALSE)</f>
        <v>#REF!</v>
      </c>
      <c r="I1699" t="s">
        <v>231</v>
      </c>
      <c r="J1699" s="4">
        <v>44358</v>
      </c>
      <c r="K1699" s="4">
        <v>44446</v>
      </c>
      <c r="L1699" s="3">
        <f t="shared" si="104"/>
        <v>88</v>
      </c>
      <c r="M1699" s="4">
        <v>44446</v>
      </c>
      <c r="N1699">
        <f t="shared" si="105"/>
        <v>88</v>
      </c>
      <c r="O1699">
        <v>1</v>
      </c>
      <c r="P1699" t="e">
        <f>VLOOKUP(F1699,#REF!,3,FALSE)</f>
        <v>#REF!</v>
      </c>
      <c r="Q1699">
        <f t="shared" si="106"/>
        <v>0</v>
      </c>
      <c r="R1699" t="str">
        <f t="shared" si="107"/>
        <v/>
      </c>
      <c r="S1699" t="s">
        <v>80</v>
      </c>
      <c r="T1699">
        <v>15</v>
      </c>
      <c r="U1699">
        <v>1</v>
      </c>
      <c r="V1699" t="s">
        <v>38</v>
      </c>
      <c r="W1699">
        <v>1</v>
      </c>
      <c r="X1699">
        <v>35</v>
      </c>
      <c r="Y1699">
        <v>15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e">
        <f>VLOOKUP(A1699,#REF!,4,FALSE)</f>
        <v>#REF!</v>
      </c>
      <c r="AW1699" t="e">
        <f>VLOOKUP(A1699,#REF!,5,FALSE)</f>
        <v>#REF!</v>
      </c>
      <c r="AX1699">
        <f>SUMIF(量化书目统计!A:A,H1699,量化书目统计!G:G)</f>
        <v>0</v>
      </c>
    </row>
    <row r="1700" spans="1:50" x14ac:dyDescent="0.3">
      <c r="A1700" t="s">
        <v>4857</v>
      </c>
      <c r="B1700" t="s">
        <v>539</v>
      </c>
      <c r="C1700" t="s">
        <v>117</v>
      </c>
      <c r="D1700">
        <v>4</v>
      </c>
      <c r="E1700" t="s">
        <v>3357</v>
      </c>
      <c r="F1700" s="1" t="s">
        <v>3358</v>
      </c>
      <c r="G1700" t="s">
        <v>3359</v>
      </c>
      <c r="H1700" t="e">
        <f>VLOOKUP(F1700,#REF!,2,FALSE)</f>
        <v>#REF!</v>
      </c>
      <c r="I1700" t="s">
        <v>231</v>
      </c>
      <c r="J1700" s="4">
        <v>44356</v>
      </c>
      <c r="K1700" s="4">
        <v>44363</v>
      </c>
      <c r="L1700" s="3">
        <f t="shared" si="104"/>
        <v>7</v>
      </c>
      <c r="M1700" s="4">
        <v>44417</v>
      </c>
      <c r="N1700">
        <f t="shared" si="105"/>
        <v>61</v>
      </c>
      <c r="O1700">
        <v>1</v>
      </c>
      <c r="P1700" t="e">
        <f>VLOOKUP(F1700,#REF!,3,FALSE)</f>
        <v>#REF!</v>
      </c>
      <c r="Q1700">
        <f t="shared" si="106"/>
        <v>0</v>
      </c>
      <c r="R1700" t="str">
        <f t="shared" si="107"/>
        <v/>
      </c>
      <c r="S1700" t="s">
        <v>80</v>
      </c>
      <c r="T1700">
        <v>15</v>
      </c>
      <c r="U1700">
        <v>1</v>
      </c>
      <c r="V1700" t="s">
        <v>80</v>
      </c>
      <c r="W1700">
        <v>16</v>
      </c>
      <c r="X1700">
        <v>35</v>
      </c>
      <c r="Y1700">
        <v>15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e">
        <f>VLOOKUP(A1700,#REF!,4,FALSE)</f>
        <v>#REF!</v>
      </c>
      <c r="AW1700" t="e">
        <f>VLOOKUP(A1700,#REF!,5,FALSE)</f>
        <v>#REF!</v>
      </c>
      <c r="AX1700">
        <f>SUMIF(量化书目统计!A:A,H1700,量化书目统计!G:G)</f>
        <v>0</v>
      </c>
    </row>
    <row r="1701" spans="1:50" x14ac:dyDescent="0.3">
      <c r="A1701" t="s">
        <v>4857</v>
      </c>
      <c r="B1701" t="s">
        <v>539</v>
      </c>
      <c r="C1701" t="s">
        <v>117</v>
      </c>
      <c r="D1701">
        <v>4</v>
      </c>
      <c r="E1701" t="s">
        <v>130</v>
      </c>
      <c r="F1701" s="1" t="s">
        <v>3518</v>
      </c>
      <c r="G1701" t="s">
        <v>132</v>
      </c>
      <c r="H1701" t="e">
        <f>VLOOKUP(F1701,#REF!,2,FALSE)</f>
        <v>#REF!</v>
      </c>
      <c r="I1701" t="s">
        <v>59</v>
      </c>
      <c r="J1701" s="4">
        <v>44263</v>
      </c>
      <c r="K1701" s="4">
        <v>44326</v>
      </c>
      <c r="L1701" s="3">
        <f t="shared" si="104"/>
        <v>63</v>
      </c>
      <c r="M1701" s="4">
        <v>44323</v>
      </c>
      <c r="N1701">
        <f t="shared" si="105"/>
        <v>60</v>
      </c>
      <c r="O1701">
        <v>1</v>
      </c>
      <c r="P1701" t="e">
        <f>VLOOKUP(F1701,#REF!,3,FALSE)</f>
        <v>#REF!</v>
      </c>
      <c r="Q1701">
        <f t="shared" si="106"/>
        <v>0</v>
      </c>
      <c r="R1701" t="str">
        <f t="shared" si="107"/>
        <v/>
      </c>
      <c r="S1701" t="s">
        <v>80</v>
      </c>
      <c r="T1701">
        <v>2</v>
      </c>
      <c r="U1701">
        <v>2</v>
      </c>
      <c r="V1701" t="s">
        <v>80</v>
      </c>
      <c r="W1701">
        <v>11</v>
      </c>
      <c r="X1701">
        <v>22</v>
      </c>
      <c r="Y1701">
        <v>15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e">
        <f>VLOOKUP(A1701,#REF!,4,FALSE)</f>
        <v>#REF!</v>
      </c>
      <c r="AW1701" t="e">
        <f>VLOOKUP(A1701,#REF!,5,FALSE)</f>
        <v>#REF!</v>
      </c>
      <c r="AX1701">
        <f>SUMIF(量化书目统计!A:A,H1701,量化书目统计!G:G)</f>
        <v>0</v>
      </c>
    </row>
    <row r="1702" spans="1:50" x14ac:dyDescent="0.3">
      <c r="A1702" t="s">
        <v>4857</v>
      </c>
      <c r="B1702" t="s">
        <v>539</v>
      </c>
      <c r="C1702" t="s">
        <v>117</v>
      </c>
      <c r="D1702">
        <v>4</v>
      </c>
      <c r="E1702" t="s">
        <v>3485</v>
      </c>
      <c r="F1702" s="1" t="s">
        <v>3486</v>
      </c>
      <c r="G1702" t="s">
        <v>3487</v>
      </c>
      <c r="H1702" t="e">
        <f>VLOOKUP(F1702,#REF!,2,FALSE)</f>
        <v>#REF!</v>
      </c>
      <c r="I1702" t="s">
        <v>231</v>
      </c>
      <c r="J1702" s="4">
        <v>44356</v>
      </c>
      <c r="K1702" s="4">
        <v>44363</v>
      </c>
      <c r="L1702" s="3">
        <f t="shared" si="104"/>
        <v>7</v>
      </c>
      <c r="M1702" s="4">
        <v>44417</v>
      </c>
      <c r="N1702">
        <f t="shared" si="105"/>
        <v>61</v>
      </c>
      <c r="O1702">
        <v>1</v>
      </c>
      <c r="P1702" t="e">
        <f>VLOOKUP(F1702,#REF!,3,FALSE)</f>
        <v>#REF!</v>
      </c>
      <c r="Q1702">
        <f t="shared" si="106"/>
        <v>0</v>
      </c>
      <c r="R1702" t="str">
        <f t="shared" si="107"/>
        <v/>
      </c>
      <c r="S1702" t="s">
        <v>80</v>
      </c>
      <c r="T1702">
        <v>15</v>
      </c>
      <c r="U1702">
        <v>1</v>
      </c>
      <c r="V1702" t="s">
        <v>80</v>
      </c>
      <c r="W1702">
        <v>16</v>
      </c>
      <c r="X1702">
        <v>35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e">
        <f>VLOOKUP(A1702,#REF!,4,FALSE)</f>
        <v>#REF!</v>
      </c>
      <c r="AW1702" t="e">
        <f>VLOOKUP(A1702,#REF!,5,FALSE)</f>
        <v>#REF!</v>
      </c>
      <c r="AX1702">
        <f>SUMIF(量化书目统计!A:A,H1702,量化书目统计!G:G)</f>
        <v>0</v>
      </c>
    </row>
    <row r="1703" spans="1:50" x14ac:dyDescent="0.3">
      <c r="A1703" t="s">
        <v>4857</v>
      </c>
      <c r="B1703" t="s">
        <v>539</v>
      </c>
      <c r="C1703" t="s">
        <v>117</v>
      </c>
      <c r="D1703">
        <v>4</v>
      </c>
      <c r="E1703" t="s">
        <v>603</v>
      </c>
      <c r="F1703" s="1" t="s">
        <v>604</v>
      </c>
      <c r="G1703" t="s">
        <v>605</v>
      </c>
      <c r="H1703" t="e">
        <f>VLOOKUP(F1703,#REF!,2,FALSE)</f>
        <v>#REF!</v>
      </c>
      <c r="I1703" t="s">
        <v>231</v>
      </c>
      <c r="J1703" s="4">
        <v>44356</v>
      </c>
      <c r="K1703" s="4">
        <v>44363</v>
      </c>
      <c r="L1703" s="3">
        <f t="shared" si="104"/>
        <v>7</v>
      </c>
      <c r="M1703" s="4">
        <v>44417</v>
      </c>
      <c r="N1703">
        <f t="shared" si="105"/>
        <v>61</v>
      </c>
      <c r="O1703">
        <v>1</v>
      </c>
      <c r="P1703" t="e">
        <f>VLOOKUP(F1703,#REF!,3,FALSE)</f>
        <v>#REF!</v>
      </c>
      <c r="Q1703">
        <f t="shared" si="106"/>
        <v>0</v>
      </c>
      <c r="R1703" t="str">
        <f t="shared" si="107"/>
        <v/>
      </c>
      <c r="S1703" t="s">
        <v>80</v>
      </c>
      <c r="T1703">
        <v>15</v>
      </c>
      <c r="U1703">
        <v>1</v>
      </c>
      <c r="V1703" t="s">
        <v>80</v>
      </c>
      <c r="W1703">
        <v>16</v>
      </c>
      <c r="X1703">
        <v>35</v>
      </c>
      <c r="Y1703">
        <v>4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e">
        <f>VLOOKUP(A1703,#REF!,4,FALSE)</f>
        <v>#REF!</v>
      </c>
      <c r="AW1703" t="e">
        <f>VLOOKUP(A1703,#REF!,5,FALSE)</f>
        <v>#REF!</v>
      </c>
      <c r="AX1703">
        <f>SUMIF(量化书目统计!A:A,H1703,量化书目统计!G:G)</f>
        <v>0</v>
      </c>
    </row>
    <row r="1704" spans="1:50" x14ac:dyDescent="0.3">
      <c r="A1704" t="s">
        <v>4857</v>
      </c>
      <c r="B1704" t="s">
        <v>539</v>
      </c>
      <c r="C1704" t="s">
        <v>117</v>
      </c>
      <c r="D1704">
        <v>4</v>
      </c>
      <c r="E1704" t="s">
        <v>603</v>
      </c>
      <c r="F1704" s="1" t="s">
        <v>3360</v>
      </c>
      <c r="G1704" t="s">
        <v>3361</v>
      </c>
      <c r="H1704" t="e">
        <f>VLOOKUP(F1704,#REF!,2,FALSE)</f>
        <v>#REF!</v>
      </c>
      <c r="I1704" t="s">
        <v>231</v>
      </c>
      <c r="J1704" s="4">
        <v>44356</v>
      </c>
      <c r="K1704" s="4">
        <v>44363</v>
      </c>
      <c r="L1704" s="3">
        <f t="shared" si="104"/>
        <v>7</v>
      </c>
      <c r="M1704" s="4">
        <v>44417</v>
      </c>
      <c r="N1704">
        <f t="shared" si="105"/>
        <v>61</v>
      </c>
      <c r="O1704">
        <v>1</v>
      </c>
      <c r="P1704" t="e">
        <f>VLOOKUP(F1704,#REF!,3,FALSE)</f>
        <v>#REF!</v>
      </c>
      <c r="Q1704">
        <f t="shared" si="106"/>
        <v>0</v>
      </c>
      <c r="R1704" t="str">
        <f t="shared" si="107"/>
        <v/>
      </c>
      <c r="S1704" t="s">
        <v>80</v>
      </c>
      <c r="T1704">
        <v>15</v>
      </c>
      <c r="U1704">
        <v>1</v>
      </c>
      <c r="V1704" t="s">
        <v>80</v>
      </c>
      <c r="W1704">
        <v>16</v>
      </c>
      <c r="X1704">
        <v>35</v>
      </c>
      <c r="Y1704">
        <v>15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e">
        <f>VLOOKUP(A1704,#REF!,4,FALSE)</f>
        <v>#REF!</v>
      </c>
      <c r="AW1704" t="e">
        <f>VLOOKUP(A1704,#REF!,5,FALSE)</f>
        <v>#REF!</v>
      </c>
      <c r="AX1704">
        <f>SUMIF(量化书目统计!A:A,H1704,量化书目统计!G:G)</f>
        <v>0</v>
      </c>
    </row>
    <row r="1705" spans="1:50" x14ac:dyDescent="0.3">
      <c r="A1705" t="s">
        <v>4857</v>
      </c>
      <c r="B1705" t="s">
        <v>539</v>
      </c>
      <c r="C1705" t="s">
        <v>117</v>
      </c>
      <c r="D1705">
        <v>4</v>
      </c>
      <c r="E1705" t="s">
        <v>364</v>
      </c>
      <c r="F1705" s="1" t="s">
        <v>1238</v>
      </c>
      <c r="G1705" t="s">
        <v>366</v>
      </c>
      <c r="H1705" t="e">
        <f>VLOOKUP(F1705,#REF!,2,FALSE)</f>
        <v>#REF!</v>
      </c>
      <c r="I1705" t="s">
        <v>49</v>
      </c>
      <c r="J1705" s="4">
        <v>44559</v>
      </c>
      <c r="K1705" s="4">
        <v>44619</v>
      </c>
      <c r="L1705" s="3">
        <f t="shared" si="104"/>
        <v>60</v>
      </c>
      <c r="M1705" s="4">
        <v>44621</v>
      </c>
      <c r="N1705">
        <f t="shared" si="105"/>
        <v>62</v>
      </c>
      <c r="O1705">
        <v>1</v>
      </c>
      <c r="P1705" t="e">
        <f>VLOOKUP(F1705,#REF!,3,FALSE)</f>
        <v>#REF!</v>
      </c>
      <c r="Q1705">
        <f t="shared" si="106"/>
        <v>0</v>
      </c>
      <c r="R1705" t="str">
        <f t="shared" si="107"/>
        <v/>
      </c>
      <c r="S1705" t="s">
        <v>38</v>
      </c>
      <c r="T1705">
        <v>17</v>
      </c>
      <c r="U1705">
        <v>2</v>
      </c>
      <c r="V1705" t="s">
        <v>99</v>
      </c>
      <c r="W1705">
        <v>3</v>
      </c>
      <c r="X1705">
        <v>57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e">
        <f>VLOOKUP(A1705,#REF!,4,FALSE)</f>
        <v>#REF!</v>
      </c>
      <c r="AW1705" t="e">
        <f>VLOOKUP(A1705,#REF!,5,FALSE)</f>
        <v>#REF!</v>
      </c>
      <c r="AX1705">
        <f>SUMIF(量化书目统计!A:A,H1705,量化书目统计!G:G)</f>
        <v>0</v>
      </c>
    </row>
    <row r="1706" spans="1:50" x14ac:dyDescent="0.3">
      <c r="A1706" t="s">
        <v>4857</v>
      </c>
      <c r="B1706" t="s">
        <v>539</v>
      </c>
      <c r="C1706" t="s">
        <v>117</v>
      </c>
      <c r="D1706">
        <v>4</v>
      </c>
      <c r="E1706" t="s">
        <v>2526</v>
      </c>
      <c r="F1706" s="1" t="s">
        <v>2527</v>
      </c>
      <c r="G1706" t="s">
        <v>2528</v>
      </c>
      <c r="H1706" t="e">
        <f>VLOOKUP(F1706,#REF!,2,FALSE)</f>
        <v>#REF!</v>
      </c>
      <c r="I1706" t="s">
        <v>231</v>
      </c>
      <c r="J1706" s="4">
        <v>44356</v>
      </c>
      <c r="K1706" s="4">
        <v>44363</v>
      </c>
      <c r="L1706" s="3">
        <f t="shared" si="104"/>
        <v>7</v>
      </c>
      <c r="M1706" s="4">
        <v>44417</v>
      </c>
      <c r="N1706">
        <f t="shared" si="105"/>
        <v>61</v>
      </c>
      <c r="O1706">
        <v>1</v>
      </c>
      <c r="P1706" t="e">
        <f>VLOOKUP(F1706,#REF!,3,FALSE)</f>
        <v>#REF!</v>
      </c>
      <c r="Q1706">
        <f t="shared" si="106"/>
        <v>0</v>
      </c>
      <c r="R1706" t="str">
        <f t="shared" si="107"/>
        <v/>
      </c>
      <c r="S1706" t="s">
        <v>80</v>
      </c>
      <c r="T1706">
        <v>15</v>
      </c>
      <c r="U1706">
        <v>1</v>
      </c>
      <c r="V1706" t="s">
        <v>80</v>
      </c>
      <c r="W1706">
        <v>16</v>
      </c>
      <c r="X1706">
        <v>35</v>
      </c>
      <c r="Y1706">
        <v>11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e">
        <f>VLOOKUP(A1706,#REF!,4,FALSE)</f>
        <v>#REF!</v>
      </c>
      <c r="AW1706" t="e">
        <f>VLOOKUP(A1706,#REF!,5,FALSE)</f>
        <v>#REF!</v>
      </c>
      <c r="AX1706">
        <f>SUMIF(量化书目统计!A:A,H1706,量化书目统计!G:G)</f>
        <v>0</v>
      </c>
    </row>
    <row r="1707" spans="1:50" x14ac:dyDescent="0.3">
      <c r="A1707" t="s">
        <v>4857</v>
      </c>
      <c r="B1707" t="s">
        <v>539</v>
      </c>
      <c r="C1707" t="s">
        <v>117</v>
      </c>
      <c r="D1707">
        <v>4</v>
      </c>
      <c r="E1707" t="s">
        <v>3558</v>
      </c>
      <c r="F1707" s="1" t="s">
        <v>3559</v>
      </c>
      <c r="G1707" t="s">
        <v>3560</v>
      </c>
      <c r="H1707" t="e">
        <f>VLOOKUP(F1707,#REF!,2,FALSE)</f>
        <v>#REF!</v>
      </c>
      <c r="I1707" t="s">
        <v>231</v>
      </c>
      <c r="J1707" s="4">
        <v>44356</v>
      </c>
      <c r="K1707" s="4">
        <v>44363</v>
      </c>
      <c r="L1707" s="3">
        <f t="shared" si="104"/>
        <v>7</v>
      </c>
      <c r="M1707" s="4">
        <v>44417</v>
      </c>
      <c r="N1707">
        <f t="shared" si="105"/>
        <v>61</v>
      </c>
      <c r="O1707">
        <v>1</v>
      </c>
      <c r="P1707" t="e">
        <f>VLOOKUP(F1707,#REF!,3,FALSE)</f>
        <v>#REF!</v>
      </c>
      <c r="Q1707">
        <f t="shared" si="106"/>
        <v>0</v>
      </c>
      <c r="R1707" t="str">
        <f t="shared" si="107"/>
        <v/>
      </c>
      <c r="S1707" t="s">
        <v>80</v>
      </c>
      <c r="T1707">
        <v>15</v>
      </c>
      <c r="U1707">
        <v>1</v>
      </c>
      <c r="V1707" t="s">
        <v>80</v>
      </c>
      <c r="W1707">
        <v>16</v>
      </c>
      <c r="X1707">
        <v>35</v>
      </c>
      <c r="Y1707">
        <v>11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e">
        <f>VLOOKUP(A1707,#REF!,4,FALSE)</f>
        <v>#REF!</v>
      </c>
      <c r="AW1707" t="e">
        <f>VLOOKUP(A1707,#REF!,5,FALSE)</f>
        <v>#REF!</v>
      </c>
      <c r="AX1707">
        <f>SUMIF(量化书目统计!A:A,H1707,量化书目统计!G:G)</f>
        <v>0</v>
      </c>
    </row>
    <row r="1708" spans="1:50" x14ac:dyDescent="0.3">
      <c r="A1708" t="s">
        <v>4857</v>
      </c>
      <c r="B1708" t="s">
        <v>539</v>
      </c>
      <c r="C1708" t="s">
        <v>117</v>
      </c>
      <c r="D1708">
        <v>4</v>
      </c>
      <c r="E1708" t="s">
        <v>1194</v>
      </c>
      <c r="F1708" s="1" t="s">
        <v>1195</v>
      </c>
      <c r="G1708" t="s">
        <v>1196</v>
      </c>
      <c r="H1708" t="e">
        <f>VLOOKUP(F1708,#REF!,2,FALSE)</f>
        <v>#REF!</v>
      </c>
      <c r="I1708" t="s">
        <v>158</v>
      </c>
      <c r="J1708" s="4">
        <v>44538</v>
      </c>
      <c r="K1708" s="4">
        <v>44538</v>
      </c>
      <c r="L1708" s="3">
        <f t="shared" si="104"/>
        <v>0</v>
      </c>
      <c r="M1708" s="4">
        <v>44599</v>
      </c>
      <c r="N1708">
        <f t="shared" si="105"/>
        <v>61</v>
      </c>
      <c r="O1708">
        <v>1</v>
      </c>
      <c r="P1708" t="e">
        <f>VLOOKUP(F1708,#REF!,3,FALSE)</f>
        <v>#REF!</v>
      </c>
      <c r="Q1708">
        <f t="shared" si="106"/>
        <v>0</v>
      </c>
      <c r="R1708" t="str">
        <f t="shared" si="107"/>
        <v/>
      </c>
      <c r="S1708" t="s">
        <v>38</v>
      </c>
      <c r="T1708">
        <v>14</v>
      </c>
      <c r="U1708">
        <v>1</v>
      </c>
      <c r="V1708" t="s">
        <v>38</v>
      </c>
      <c r="W1708">
        <v>14</v>
      </c>
      <c r="X1708">
        <v>54</v>
      </c>
      <c r="Y1708">
        <v>15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e">
        <f>VLOOKUP(A1708,#REF!,4,FALSE)</f>
        <v>#REF!</v>
      </c>
      <c r="AW1708" t="e">
        <f>VLOOKUP(A1708,#REF!,5,FALSE)</f>
        <v>#REF!</v>
      </c>
      <c r="AX1708">
        <f>SUMIF(量化书目统计!A:A,H1708,量化书目统计!G:G)</f>
        <v>0</v>
      </c>
    </row>
    <row r="1709" spans="1:50" x14ac:dyDescent="0.3">
      <c r="A1709" t="s">
        <v>4857</v>
      </c>
      <c r="B1709" t="s">
        <v>539</v>
      </c>
      <c r="C1709" t="s">
        <v>117</v>
      </c>
      <c r="D1709">
        <v>4</v>
      </c>
      <c r="E1709" t="s">
        <v>603</v>
      </c>
      <c r="F1709" s="1" t="s">
        <v>3422</v>
      </c>
      <c r="G1709" t="s">
        <v>3423</v>
      </c>
      <c r="H1709" t="e">
        <f>VLOOKUP(F1709,#REF!,2,FALSE)</f>
        <v>#REF!</v>
      </c>
      <c r="I1709" t="s">
        <v>231</v>
      </c>
      <c r="J1709" s="4">
        <v>44362</v>
      </c>
      <c r="K1709" s="4">
        <v>44363</v>
      </c>
      <c r="L1709" s="3">
        <f t="shared" si="104"/>
        <v>1</v>
      </c>
      <c r="M1709" s="4">
        <v>44424</v>
      </c>
      <c r="N1709">
        <f t="shared" si="105"/>
        <v>62</v>
      </c>
      <c r="O1709">
        <v>1</v>
      </c>
      <c r="P1709" t="e">
        <f>VLOOKUP(F1709,#REF!,3,FALSE)</f>
        <v>#REF!</v>
      </c>
      <c r="Q1709">
        <f t="shared" si="106"/>
        <v>0</v>
      </c>
      <c r="R1709" t="str">
        <f t="shared" si="107"/>
        <v/>
      </c>
      <c r="S1709" t="s">
        <v>80</v>
      </c>
      <c r="T1709">
        <v>16</v>
      </c>
      <c r="U1709">
        <v>1</v>
      </c>
      <c r="V1709" t="s">
        <v>80</v>
      </c>
      <c r="W1709">
        <v>16</v>
      </c>
      <c r="X1709">
        <v>36</v>
      </c>
      <c r="Y1709">
        <v>19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 t="e">
        <f>VLOOKUP(A1709,#REF!,4,FALSE)</f>
        <v>#REF!</v>
      </c>
      <c r="AW1709" t="e">
        <f>VLOOKUP(A1709,#REF!,5,FALSE)</f>
        <v>#REF!</v>
      </c>
      <c r="AX1709">
        <f>SUMIF(量化书目统计!A:A,H1709,量化书目统计!G:G)</f>
        <v>0</v>
      </c>
    </row>
    <row r="1710" spans="1:50" x14ac:dyDescent="0.3">
      <c r="A1710" t="s">
        <v>4861</v>
      </c>
      <c r="B1710" t="s">
        <v>539</v>
      </c>
      <c r="C1710" t="s">
        <v>117</v>
      </c>
      <c r="D1710">
        <v>4</v>
      </c>
      <c r="E1710" t="s">
        <v>228</v>
      </c>
      <c r="F1710" s="1" t="s">
        <v>4862</v>
      </c>
      <c r="G1710" t="s">
        <v>4863</v>
      </c>
      <c r="H1710" t="e">
        <f>VLOOKUP(F1710,#REF!,2,FALSE)</f>
        <v>#REF!</v>
      </c>
      <c r="I1710" t="s">
        <v>231</v>
      </c>
      <c r="J1710" s="4">
        <v>44465</v>
      </c>
      <c r="K1710" s="4">
        <v>44492</v>
      </c>
      <c r="L1710" s="3">
        <f t="shared" si="104"/>
        <v>27</v>
      </c>
      <c r="M1710" s="4">
        <v>44495</v>
      </c>
      <c r="N1710">
        <f t="shared" si="105"/>
        <v>30</v>
      </c>
      <c r="O1710">
        <v>1</v>
      </c>
      <c r="P1710" t="e">
        <f>VLOOKUP(F1710,#REF!,3,FALSE)</f>
        <v>#REF!</v>
      </c>
      <c r="Q1710">
        <f t="shared" si="106"/>
        <v>0</v>
      </c>
      <c r="R1710" t="str">
        <f t="shared" si="107"/>
        <v/>
      </c>
      <c r="S1710" t="s">
        <v>38</v>
      </c>
      <c r="T1710">
        <v>4</v>
      </c>
      <c r="U1710">
        <v>1</v>
      </c>
      <c r="V1710" t="s">
        <v>38</v>
      </c>
      <c r="W1710">
        <v>7</v>
      </c>
      <c r="X1710">
        <v>44</v>
      </c>
      <c r="Y1710">
        <v>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e">
        <f>VLOOKUP(A1710,#REF!,4,FALSE)</f>
        <v>#REF!</v>
      </c>
      <c r="AW1710" t="e">
        <f>VLOOKUP(A1710,#REF!,5,FALSE)</f>
        <v>#REF!</v>
      </c>
      <c r="AX1710">
        <f>SUMIF(量化书目统计!A:A,H1710,量化书目统计!G:G)</f>
        <v>0</v>
      </c>
    </row>
    <row r="1711" spans="1:50" x14ac:dyDescent="0.3">
      <c r="A1711" t="s">
        <v>4861</v>
      </c>
      <c r="B1711" t="s">
        <v>539</v>
      </c>
      <c r="C1711" t="s">
        <v>117</v>
      </c>
      <c r="D1711">
        <v>4</v>
      </c>
      <c r="E1711" t="s">
        <v>4864</v>
      </c>
      <c r="F1711" s="1" t="s">
        <v>4865</v>
      </c>
      <c r="G1711" t="s">
        <v>4866</v>
      </c>
      <c r="H1711" t="e">
        <f>VLOOKUP(F1711,#REF!,2,FALSE)</f>
        <v>#REF!</v>
      </c>
      <c r="I1711" t="s">
        <v>32</v>
      </c>
      <c r="J1711" s="4">
        <v>44500</v>
      </c>
      <c r="K1711" s="4">
        <v>44533</v>
      </c>
      <c r="L1711" s="3">
        <f t="shared" si="104"/>
        <v>33</v>
      </c>
      <c r="M1711" s="4">
        <v>44530</v>
      </c>
      <c r="N1711">
        <f t="shared" si="105"/>
        <v>30</v>
      </c>
      <c r="O1711">
        <v>1</v>
      </c>
      <c r="P1711" t="e">
        <f>VLOOKUP(F1711,#REF!,3,FALSE)</f>
        <v>#REF!</v>
      </c>
      <c r="Q1711">
        <f t="shared" si="106"/>
        <v>0</v>
      </c>
      <c r="R1711" t="str">
        <f t="shared" si="107"/>
        <v/>
      </c>
      <c r="S1711" t="s">
        <v>38</v>
      </c>
      <c r="T1711">
        <v>9</v>
      </c>
      <c r="U1711">
        <v>1</v>
      </c>
      <c r="V1711" t="s">
        <v>38</v>
      </c>
      <c r="W1711">
        <v>13</v>
      </c>
      <c r="X1711">
        <v>49</v>
      </c>
      <c r="Y1711">
        <v>14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e">
        <f>VLOOKUP(A1711,#REF!,4,FALSE)</f>
        <v>#REF!</v>
      </c>
      <c r="AW1711" t="e">
        <f>VLOOKUP(A1711,#REF!,5,FALSE)</f>
        <v>#REF!</v>
      </c>
      <c r="AX1711">
        <f>SUMIF(量化书目统计!A:A,H1711,量化书目统计!G:G)</f>
        <v>0</v>
      </c>
    </row>
    <row r="1712" spans="1:50" x14ac:dyDescent="0.3">
      <c r="A1712" t="s">
        <v>4861</v>
      </c>
      <c r="B1712" t="s">
        <v>539</v>
      </c>
      <c r="C1712" t="s">
        <v>117</v>
      </c>
      <c r="D1712">
        <v>4</v>
      </c>
      <c r="E1712" t="s">
        <v>4867</v>
      </c>
      <c r="F1712" s="1" t="s">
        <v>4868</v>
      </c>
      <c r="G1712" t="s">
        <v>4869</v>
      </c>
      <c r="H1712" t="e">
        <f>VLOOKUP(F1712,#REF!,2,FALSE)</f>
        <v>#REF!</v>
      </c>
      <c r="I1712" t="s">
        <v>1417</v>
      </c>
      <c r="J1712" s="4">
        <v>44461</v>
      </c>
      <c r="K1712" s="4">
        <v>44465</v>
      </c>
      <c r="L1712" s="3">
        <f t="shared" si="104"/>
        <v>4</v>
      </c>
      <c r="M1712" s="4">
        <v>44491</v>
      </c>
      <c r="N1712">
        <f t="shared" si="105"/>
        <v>30</v>
      </c>
      <c r="O1712">
        <v>1</v>
      </c>
      <c r="P1712" t="e">
        <f>VLOOKUP(F1712,#REF!,3,FALSE)</f>
        <v>#REF!</v>
      </c>
      <c r="Q1712">
        <f t="shared" si="106"/>
        <v>0</v>
      </c>
      <c r="R1712" t="str">
        <f t="shared" si="107"/>
        <v/>
      </c>
      <c r="S1712" t="s">
        <v>38</v>
      </c>
      <c r="T1712">
        <v>3</v>
      </c>
      <c r="U1712">
        <v>1</v>
      </c>
      <c r="V1712" t="s">
        <v>38</v>
      </c>
      <c r="W1712">
        <v>4</v>
      </c>
      <c r="X1712">
        <v>43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e">
        <f>VLOOKUP(A1712,#REF!,4,FALSE)</f>
        <v>#REF!</v>
      </c>
      <c r="AW1712" t="e">
        <f>VLOOKUP(A1712,#REF!,5,FALSE)</f>
        <v>#REF!</v>
      </c>
      <c r="AX1712">
        <f>SUMIF(量化书目统计!A:A,H1712,量化书目统计!G:G)</f>
        <v>0</v>
      </c>
    </row>
    <row r="1713" spans="1:50" x14ac:dyDescent="0.3">
      <c r="A1713" t="s">
        <v>4861</v>
      </c>
      <c r="B1713" t="s">
        <v>539</v>
      </c>
      <c r="C1713" t="s">
        <v>117</v>
      </c>
      <c r="D1713">
        <v>4</v>
      </c>
      <c r="E1713" t="s">
        <v>4870</v>
      </c>
      <c r="F1713" s="1" t="s">
        <v>4871</v>
      </c>
      <c r="G1713" t="s">
        <v>4872</v>
      </c>
      <c r="H1713" t="e">
        <f>VLOOKUP(F1713,#REF!,2,FALSE)</f>
        <v>#REF!</v>
      </c>
      <c r="I1713" t="s">
        <v>1417</v>
      </c>
      <c r="J1713" s="4">
        <v>44465</v>
      </c>
      <c r="K1713" s="4">
        <v>44492</v>
      </c>
      <c r="L1713" s="3">
        <f t="shared" si="104"/>
        <v>27</v>
      </c>
      <c r="M1713" s="4">
        <v>44495</v>
      </c>
      <c r="N1713">
        <f t="shared" si="105"/>
        <v>30</v>
      </c>
      <c r="O1713">
        <v>1</v>
      </c>
      <c r="P1713" t="e">
        <f>VLOOKUP(F1713,#REF!,3,FALSE)</f>
        <v>#REF!</v>
      </c>
      <c r="Q1713">
        <f t="shared" si="106"/>
        <v>0</v>
      </c>
      <c r="R1713" t="str">
        <f t="shared" si="107"/>
        <v/>
      </c>
      <c r="S1713" t="s">
        <v>38</v>
      </c>
      <c r="T1713">
        <v>4</v>
      </c>
      <c r="U1713">
        <v>1</v>
      </c>
      <c r="V1713" t="s">
        <v>38</v>
      </c>
      <c r="W1713">
        <v>7</v>
      </c>
      <c r="X1713">
        <v>44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e">
        <f>VLOOKUP(A1713,#REF!,4,FALSE)</f>
        <v>#REF!</v>
      </c>
      <c r="AW1713" t="e">
        <f>VLOOKUP(A1713,#REF!,5,FALSE)</f>
        <v>#REF!</v>
      </c>
      <c r="AX1713">
        <f>SUMIF(量化书目统计!A:A,H1713,量化书目统计!G:G)</f>
        <v>0</v>
      </c>
    </row>
    <row r="1714" spans="1:50" x14ac:dyDescent="0.3">
      <c r="A1714" t="s">
        <v>4861</v>
      </c>
      <c r="B1714" t="s">
        <v>539</v>
      </c>
      <c r="C1714" t="s">
        <v>117</v>
      </c>
      <c r="D1714">
        <v>4</v>
      </c>
      <c r="E1714" t="s">
        <v>228</v>
      </c>
      <c r="F1714" s="1" t="s">
        <v>229</v>
      </c>
      <c r="G1714" t="s">
        <v>230</v>
      </c>
      <c r="H1714" t="e">
        <f>VLOOKUP(F1714,#REF!,2,FALSE)</f>
        <v>#REF!</v>
      </c>
      <c r="I1714" t="s">
        <v>231</v>
      </c>
      <c r="J1714" s="4">
        <v>44468</v>
      </c>
      <c r="K1714" s="4">
        <v>44468</v>
      </c>
      <c r="L1714" s="3">
        <f t="shared" si="104"/>
        <v>0</v>
      </c>
      <c r="M1714" s="4">
        <v>44529</v>
      </c>
      <c r="N1714">
        <f t="shared" si="105"/>
        <v>61</v>
      </c>
      <c r="O1714">
        <v>1</v>
      </c>
      <c r="P1714" t="e">
        <f>VLOOKUP(F1714,#REF!,3,FALSE)</f>
        <v>#REF!</v>
      </c>
      <c r="Q1714">
        <f t="shared" si="106"/>
        <v>0</v>
      </c>
      <c r="R1714" t="str">
        <f t="shared" si="107"/>
        <v/>
      </c>
      <c r="S1714" t="s">
        <v>38</v>
      </c>
      <c r="T1714">
        <v>4</v>
      </c>
      <c r="U1714">
        <v>1</v>
      </c>
      <c r="V1714" t="s">
        <v>38</v>
      </c>
      <c r="W1714">
        <v>4</v>
      </c>
      <c r="X1714">
        <v>44</v>
      </c>
      <c r="Y1714">
        <v>11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e">
        <f>VLOOKUP(A1714,#REF!,4,FALSE)</f>
        <v>#REF!</v>
      </c>
      <c r="AW1714" t="e">
        <f>VLOOKUP(A1714,#REF!,5,FALSE)</f>
        <v>#REF!</v>
      </c>
      <c r="AX1714">
        <f>SUMIF(量化书目统计!A:A,H1714,量化书目统计!G:G)</f>
        <v>0</v>
      </c>
    </row>
    <row r="1715" spans="1:50" x14ac:dyDescent="0.3">
      <c r="A1715" t="s">
        <v>4873</v>
      </c>
      <c r="B1715" t="s">
        <v>539</v>
      </c>
      <c r="C1715" t="s">
        <v>117</v>
      </c>
      <c r="D1715">
        <v>4</v>
      </c>
      <c r="E1715" t="s">
        <v>2722</v>
      </c>
      <c r="F1715" s="1" t="s">
        <v>2723</v>
      </c>
      <c r="G1715" t="s">
        <v>2724</v>
      </c>
      <c r="H1715" t="e">
        <f>VLOOKUP(F1715,#REF!,2,FALSE)</f>
        <v>#REF!</v>
      </c>
      <c r="I1715" t="s">
        <v>59</v>
      </c>
      <c r="J1715" s="4">
        <v>44095</v>
      </c>
      <c r="K1715" s="4">
        <v>44209</v>
      </c>
      <c r="L1715" s="3">
        <f t="shared" si="104"/>
        <v>114</v>
      </c>
      <c r="M1715" s="4">
        <v>44155</v>
      </c>
      <c r="N1715">
        <f t="shared" si="105"/>
        <v>60</v>
      </c>
      <c r="O1715">
        <v>1</v>
      </c>
      <c r="P1715" t="e">
        <f>VLOOKUP(F1715,#REF!,3,FALSE)</f>
        <v>#REF!</v>
      </c>
      <c r="Q1715">
        <f t="shared" si="106"/>
        <v>1</v>
      </c>
      <c r="R1715" t="str">
        <f t="shared" si="107"/>
        <v>1-数学分析中的问题与方法</v>
      </c>
      <c r="S1715" t="s">
        <v>28</v>
      </c>
      <c r="T1715">
        <v>3</v>
      </c>
      <c r="U1715">
        <v>2</v>
      </c>
      <c r="V1715" t="s">
        <v>28</v>
      </c>
      <c r="W1715">
        <v>18</v>
      </c>
      <c r="X1715">
        <v>3</v>
      </c>
      <c r="Y1715">
        <v>15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e">
        <f>VLOOKUP(A1715,#REF!,4,FALSE)</f>
        <v>#REF!</v>
      </c>
      <c r="AW1715" t="e">
        <f>VLOOKUP(A1715,#REF!,5,FALSE)</f>
        <v>#REF!</v>
      </c>
      <c r="AX1715">
        <f>SUMIF(量化书目统计!A:A,H1715,量化书目统计!G:G)</f>
        <v>0</v>
      </c>
    </row>
    <row r="1716" spans="1:50" x14ac:dyDescent="0.3">
      <c r="A1716" t="s">
        <v>4873</v>
      </c>
      <c r="B1716" t="s">
        <v>539</v>
      </c>
      <c r="C1716" t="s">
        <v>117</v>
      </c>
      <c r="D1716">
        <v>4</v>
      </c>
      <c r="E1716" t="s">
        <v>4874</v>
      </c>
      <c r="F1716" s="1" t="s">
        <v>4875</v>
      </c>
      <c r="G1716" t="s">
        <v>4876</v>
      </c>
      <c r="H1716" t="e">
        <f>VLOOKUP(F1716,#REF!,2,FALSE)</f>
        <v>#REF!</v>
      </c>
      <c r="I1716" t="s">
        <v>42</v>
      </c>
      <c r="J1716" s="4">
        <v>44490</v>
      </c>
      <c r="K1716" s="4">
        <v>44530</v>
      </c>
      <c r="L1716" s="3">
        <f t="shared" si="104"/>
        <v>40</v>
      </c>
      <c r="M1716" s="4">
        <v>44550</v>
      </c>
      <c r="N1716">
        <f t="shared" si="105"/>
        <v>60</v>
      </c>
      <c r="O1716">
        <v>1</v>
      </c>
      <c r="P1716" t="e">
        <f>VLOOKUP(F1716,#REF!,3,FALSE)</f>
        <v>#REF!</v>
      </c>
      <c r="Q1716">
        <f t="shared" si="106"/>
        <v>0</v>
      </c>
      <c r="R1716" t="str">
        <f t="shared" si="107"/>
        <v/>
      </c>
      <c r="S1716" t="s">
        <v>38</v>
      </c>
      <c r="T1716">
        <v>7</v>
      </c>
      <c r="U1716">
        <v>1</v>
      </c>
      <c r="V1716" t="s">
        <v>38</v>
      </c>
      <c r="W1716">
        <v>13</v>
      </c>
      <c r="X1716">
        <v>47</v>
      </c>
      <c r="Y1716">
        <v>11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e">
        <f>VLOOKUP(A1716,#REF!,4,FALSE)</f>
        <v>#REF!</v>
      </c>
      <c r="AW1716" t="e">
        <f>VLOOKUP(A1716,#REF!,5,FALSE)</f>
        <v>#REF!</v>
      </c>
      <c r="AX1716">
        <f>SUMIF(量化书目统计!A:A,H1716,量化书目统计!G:G)</f>
        <v>0</v>
      </c>
    </row>
    <row r="1717" spans="1:50" x14ac:dyDescent="0.3">
      <c r="A1717" t="s">
        <v>4873</v>
      </c>
      <c r="B1717" t="s">
        <v>539</v>
      </c>
      <c r="C1717" t="s">
        <v>117</v>
      </c>
      <c r="D1717">
        <v>4</v>
      </c>
      <c r="E1717" t="s">
        <v>905</v>
      </c>
      <c r="F1717" s="1" t="s">
        <v>906</v>
      </c>
      <c r="G1717" t="s">
        <v>907</v>
      </c>
      <c r="H1717" t="e">
        <f>VLOOKUP(F1717,#REF!,2,FALSE)</f>
        <v>#REF!</v>
      </c>
      <c r="I1717" t="s">
        <v>42</v>
      </c>
      <c r="J1717" s="4">
        <v>44425</v>
      </c>
      <c r="K1717" s="4">
        <v>44461</v>
      </c>
      <c r="L1717" s="3">
        <f t="shared" si="104"/>
        <v>36</v>
      </c>
      <c r="M1717" s="4">
        <v>44487</v>
      </c>
      <c r="N1717">
        <f t="shared" si="105"/>
        <v>62</v>
      </c>
      <c r="O1717">
        <v>1</v>
      </c>
      <c r="P1717" t="e">
        <f>VLOOKUP(F1717,#REF!,3,FALSE)</f>
        <v>#REF!</v>
      </c>
      <c r="Q1717">
        <f t="shared" si="106"/>
        <v>0</v>
      </c>
      <c r="R1717" t="str">
        <f t="shared" si="107"/>
        <v/>
      </c>
      <c r="S1717" t="s">
        <v>43</v>
      </c>
      <c r="U1717">
        <v>1</v>
      </c>
      <c r="V1717" t="s">
        <v>38</v>
      </c>
      <c r="W1717">
        <v>3</v>
      </c>
      <c r="X1717">
        <v>40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e">
        <f>VLOOKUP(A1717,#REF!,4,FALSE)</f>
        <v>#REF!</v>
      </c>
      <c r="AW1717" t="e">
        <f>VLOOKUP(A1717,#REF!,5,FALSE)</f>
        <v>#REF!</v>
      </c>
      <c r="AX1717">
        <f>SUMIF(量化书目统计!A:A,H1717,量化书目统计!G:G)</f>
        <v>0</v>
      </c>
    </row>
    <row r="1718" spans="1:50" x14ac:dyDescent="0.3">
      <c r="A1718" t="s">
        <v>4873</v>
      </c>
      <c r="B1718" t="s">
        <v>539</v>
      </c>
      <c r="C1718" t="s">
        <v>117</v>
      </c>
      <c r="D1718">
        <v>4</v>
      </c>
      <c r="E1718" t="s">
        <v>4877</v>
      </c>
      <c r="F1718" s="1" t="s">
        <v>4878</v>
      </c>
      <c r="G1718" t="s">
        <v>4879</v>
      </c>
      <c r="H1718" t="e">
        <f>VLOOKUP(F1718,#REF!,2,FALSE)</f>
        <v>#REF!</v>
      </c>
      <c r="I1718" t="s">
        <v>32</v>
      </c>
      <c r="J1718" s="4">
        <v>44441</v>
      </c>
      <c r="K1718" s="4">
        <v>44547</v>
      </c>
      <c r="L1718" s="3">
        <f t="shared" si="104"/>
        <v>106</v>
      </c>
      <c r="M1718" s="4">
        <v>44501</v>
      </c>
      <c r="N1718">
        <f t="shared" si="105"/>
        <v>60</v>
      </c>
      <c r="O1718">
        <v>1</v>
      </c>
      <c r="P1718" t="e">
        <f>VLOOKUP(F1718,#REF!,3,FALSE)</f>
        <v>#REF!</v>
      </c>
      <c r="Q1718">
        <f t="shared" si="106"/>
        <v>0</v>
      </c>
      <c r="R1718" t="str">
        <f t="shared" si="107"/>
        <v/>
      </c>
      <c r="S1718" t="s">
        <v>43</v>
      </c>
      <c r="U1718">
        <v>1</v>
      </c>
      <c r="V1718" t="s">
        <v>38</v>
      </c>
      <c r="W1718">
        <v>15</v>
      </c>
      <c r="X1718">
        <v>40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e">
        <f>VLOOKUP(A1718,#REF!,4,FALSE)</f>
        <v>#REF!</v>
      </c>
      <c r="AW1718" t="e">
        <f>VLOOKUP(A1718,#REF!,5,FALSE)</f>
        <v>#REF!</v>
      </c>
      <c r="AX1718">
        <f>SUMIF(量化书目统计!A:A,H1718,量化书目统计!G:G)</f>
        <v>0</v>
      </c>
    </row>
    <row r="1719" spans="1:50" x14ac:dyDescent="0.3">
      <c r="A1719" t="s">
        <v>4873</v>
      </c>
      <c r="B1719" t="s">
        <v>539</v>
      </c>
      <c r="C1719" t="s">
        <v>117</v>
      </c>
      <c r="D1719">
        <v>4</v>
      </c>
      <c r="E1719" t="s">
        <v>926</v>
      </c>
      <c r="F1719" s="1" t="s">
        <v>927</v>
      </c>
      <c r="G1719" t="s">
        <v>928</v>
      </c>
      <c r="H1719" t="e">
        <f>VLOOKUP(F1719,#REF!,2,FALSE)</f>
        <v>#REF!</v>
      </c>
      <c r="I1719" t="s">
        <v>42</v>
      </c>
      <c r="J1719" s="4">
        <v>44490</v>
      </c>
      <c r="K1719" s="4">
        <v>44552</v>
      </c>
      <c r="L1719" s="3">
        <f t="shared" si="104"/>
        <v>62</v>
      </c>
      <c r="M1719" s="4">
        <v>44550</v>
      </c>
      <c r="N1719">
        <f t="shared" si="105"/>
        <v>60</v>
      </c>
      <c r="O1719">
        <v>1</v>
      </c>
      <c r="P1719" t="e">
        <f>VLOOKUP(F1719,#REF!,3,FALSE)</f>
        <v>#REF!</v>
      </c>
      <c r="Q1719">
        <f t="shared" si="106"/>
        <v>0</v>
      </c>
      <c r="R1719" t="str">
        <f t="shared" si="107"/>
        <v/>
      </c>
      <c r="S1719" t="s">
        <v>38</v>
      </c>
      <c r="T1719">
        <v>7</v>
      </c>
      <c r="U1719">
        <v>1</v>
      </c>
      <c r="V1719" t="s">
        <v>38</v>
      </c>
      <c r="W1719">
        <v>16</v>
      </c>
      <c r="X1719">
        <v>47</v>
      </c>
      <c r="Y1719">
        <v>15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e">
        <f>VLOOKUP(A1719,#REF!,4,FALSE)</f>
        <v>#REF!</v>
      </c>
      <c r="AW1719" t="e">
        <f>VLOOKUP(A1719,#REF!,5,FALSE)</f>
        <v>#REF!</v>
      </c>
      <c r="AX1719">
        <f>SUMIF(量化书目统计!A:A,H1719,量化书目统计!G:G)</f>
        <v>0</v>
      </c>
    </row>
    <row r="1720" spans="1:50" x14ac:dyDescent="0.3">
      <c r="A1720" t="s">
        <v>4873</v>
      </c>
      <c r="B1720" t="s">
        <v>539</v>
      </c>
      <c r="C1720" t="s">
        <v>117</v>
      </c>
      <c r="D1720">
        <v>4</v>
      </c>
      <c r="E1720" t="s">
        <v>873</v>
      </c>
      <c r="F1720" s="1" t="s">
        <v>874</v>
      </c>
      <c r="G1720" t="s">
        <v>875</v>
      </c>
      <c r="H1720" t="e">
        <f>VLOOKUP(F1720,#REF!,2,FALSE)</f>
        <v>#REF!</v>
      </c>
      <c r="I1720" t="s">
        <v>42</v>
      </c>
      <c r="J1720" s="4">
        <v>44425</v>
      </c>
      <c r="K1720" s="4">
        <v>44461</v>
      </c>
      <c r="L1720" s="3">
        <f t="shared" si="104"/>
        <v>36</v>
      </c>
      <c r="M1720" s="4">
        <v>44487</v>
      </c>
      <c r="N1720">
        <f t="shared" si="105"/>
        <v>62</v>
      </c>
      <c r="O1720">
        <v>1</v>
      </c>
      <c r="P1720" t="e">
        <f>VLOOKUP(F1720,#REF!,3,FALSE)</f>
        <v>#REF!</v>
      </c>
      <c r="Q1720">
        <f t="shared" si="106"/>
        <v>0</v>
      </c>
      <c r="R1720" t="str">
        <f t="shared" si="107"/>
        <v/>
      </c>
      <c r="S1720" t="s">
        <v>43</v>
      </c>
      <c r="U1720">
        <v>1</v>
      </c>
      <c r="V1720" t="s">
        <v>38</v>
      </c>
      <c r="W1720">
        <v>3</v>
      </c>
      <c r="X1720">
        <v>40</v>
      </c>
      <c r="Y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e">
        <f>VLOOKUP(A1720,#REF!,4,FALSE)</f>
        <v>#REF!</v>
      </c>
      <c r="AW1720" t="e">
        <f>VLOOKUP(A1720,#REF!,5,FALSE)</f>
        <v>#REF!</v>
      </c>
      <c r="AX1720">
        <f>SUMIF(量化书目统计!A:A,H1720,量化书目统计!G:G)</f>
        <v>0</v>
      </c>
    </row>
    <row r="1721" spans="1:50" x14ac:dyDescent="0.3">
      <c r="A1721" t="s">
        <v>4873</v>
      </c>
      <c r="B1721" t="s">
        <v>539</v>
      </c>
      <c r="C1721" t="s">
        <v>117</v>
      </c>
      <c r="D1721">
        <v>4</v>
      </c>
      <c r="E1721" t="s">
        <v>39</v>
      </c>
      <c r="F1721" s="1" t="s">
        <v>40</v>
      </c>
      <c r="G1721" t="s">
        <v>41</v>
      </c>
      <c r="H1721" t="e">
        <f>VLOOKUP(F1721,#REF!,2,FALSE)</f>
        <v>#REF!</v>
      </c>
      <c r="I1721" t="s">
        <v>42</v>
      </c>
      <c r="J1721" s="4">
        <v>44425</v>
      </c>
      <c r="K1721" s="4">
        <v>44434</v>
      </c>
      <c r="L1721" s="3">
        <f t="shared" si="104"/>
        <v>9</v>
      </c>
      <c r="M1721" s="4">
        <v>44487</v>
      </c>
      <c r="N1721">
        <f t="shared" si="105"/>
        <v>62</v>
      </c>
      <c r="O1721">
        <v>1</v>
      </c>
      <c r="P1721" t="e">
        <f>VLOOKUP(F1721,#REF!,3,FALSE)</f>
        <v>#REF!</v>
      </c>
      <c r="Q1721">
        <f t="shared" si="106"/>
        <v>0</v>
      </c>
      <c r="R1721" t="str">
        <f t="shared" si="107"/>
        <v/>
      </c>
      <c r="S1721" t="s">
        <v>43</v>
      </c>
      <c r="U1721">
        <v>1</v>
      </c>
      <c r="V1721" t="s">
        <v>43</v>
      </c>
      <c r="X1721">
        <v>40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e">
        <f>VLOOKUP(A1721,#REF!,4,FALSE)</f>
        <v>#REF!</v>
      </c>
      <c r="AW1721" t="e">
        <f>VLOOKUP(A1721,#REF!,5,FALSE)</f>
        <v>#REF!</v>
      </c>
      <c r="AX1721">
        <f>SUMIF(量化书目统计!A:A,H1721,量化书目统计!G:G)</f>
        <v>0</v>
      </c>
    </row>
    <row r="1722" spans="1:50" x14ac:dyDescent="0.3">
      <c r="A1722" t="s">
        <v>4873</v>
      </c>
      <c r="B1722" t="s">
        <v>539</v>
      </c>
      <c r="C1722" t="s">
        <v>117</v>
      </c>
      <c r="D1722">
        <v>4</v>
      </c>
      <c r="E1722" t="s">
        <v>528</v>
      </c>
      <c r="F1722" s="1" t="s">
        <v>529</v>
      </c>
      <c r="G1722" t="s">
        <v>530</v>
      </c>
      <c r="H1722" t="e">
        <f>VLOOKUP(F1722,#REF!,2,FALSE)</f>
        <v>#REF!</v>
      </c>
      <c r="I1722" t="s">
        <v>42</v>
      </c>
      <c r="J1722" s="4">
        <v>44425</v>
      </c>
      <c r="K1722" s="4">
        <v>44445</v>
      </c>
      <c r="L1722" s="3">
        <f t="shared" si="104"/>
        <v>20</v>
      </c>
      <c r="M1722" s="4">
        <v>44447</v>
      </c>
      <c r="N1722">
        <f t="shared" si="105"/>
        <v>22</v>
      </c>
      <c r="O1722">
        <v>1</v>
      </c>
      <c r="P1722" t="e">
        <f>VLOOKUP(F1722,#REF!,3,FALSE)</f>
        <v>#REF!</v>
      </c>
      <c r="Q1722">
        <f t="shared" si="106"/>
        <v>0</v>
      </c>
      <c r="R1722" t="str">
        <f t="shared" si="107"/>
        <v/>
      </c>
      <c r="S1722" t="s">
        <v>43</v>
      </c>
      <c r="U1722">
        <v>1</v>
      </c>
      <c r="V1722" t="s">
        <v>38</v>
      </c>
      <c r="W1722">
        <v>1</v>
      </c>
      <c r="X1722">
        <v>40</v>
      </c>
      <c r="Y1722">
        <v>4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e">
        <f>VLOOKUP(A1722,#REF!,4,FALSE)</f>
        <v>#REF!</v>
      </c>
      <c r="AW1722" t="e">
        <f>VLOOKUP(A1722,#REF!,5,FALSE)</f>
        <v>#REF!</v>
      </c>
      <c r="AX1722">
        <f>SUMIF(量化书目统计!A:A,H1722,量化书目统计!G:G)</f>
        <v>0</v>
      </c>
    </row>
    <row r="1723" spans="1:50" x14ac:dyDescent="0.3">
      <c r="A1723" t="s">
        <v>4873</v>
      </c>
      <c r="B1723" t="s">
        <v>539</v>
      </c>
      <c r="C1723" t="s">
        <v>117</v>
      </c>
      <c r="D1723">
        <v>4</v>
      </c>
      <c r="E1723" t="s">
        <v>528</v>
      </c>
      <c r="F1723" s="1" t="s">
        <v>529</v>
      </c>
      <c r="G1723" t="s">
        <v>530</v>
      </c>
      <c r="H1723" t="e">
        <f>VLOOKUP(F1723,#REF!,2,FALSE)</f>
        <v>#REF!</v>
      </c>
      <c r="I1723" t="s">
        <v>42</v>
      </c>
      <c r="J1723" s="4">
        <v>44490</v>
      </c>
      <c r="K1723" s="4">
        <v>44530</v>
      </c>
      <c r="L1723" s="3">
        <f t="shared" si="104"/>
        <v>40</v>
      </c>
      <c r="M1723" s="4">
        <v>44550</v>
      </c>
      <c r="N1723">
        <f t="shared" si="105"/>
        <v>60</v>
      </c>
      <c r="O1723">
        <v>1</v>
      </c>
      <c r="P1723" t="e">
        <f>VLOOKUP(F1723,#REF!,3,FALSE)</f>
        <v>#REF!</v>
      </c>
      <c r="Q1723">
        <f t="shared" si="106"/>
        <v>0</v>
      </c>
      <c r="R1723" t="str">
        <f t="shared" si="107"/>
        <v/>
      </c>
      <c r="S1723" t="s">
        <v>38</v>
      </c>
      <c r="T1723">
        <v>7</v>
      </c>
      <c r="U1723">
        <v>1</v>
      </c>
      <c r="V1723" t="s">
        <v>38</v>
      </c>
      <c r="W1723">
        <v>13</v>
      </c>
      <c r="X1723">
        <v>47</v>
      </c>
      <c r="Y1723">
        <v>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 t="e">
        <f>VLOOKUP(A1723,#REF!,4,FALSE)</f>
        <v>#REF!</v>
      </c>
      <c r="AW1723" t="e">
        <f>VLOOKUP(A1723,#REF!,5,FALSE)</f>
        <v>#REF!</v>
      </c>
      <c r="AX1723">
        <f>SUMIF(量化书目统计!A:A,H1723,量化书目统计!G:G)</f>
        <v>0</v>
      </c>
    </row>
    <row r="1724" spans="1:50" x14ac:dyDescent="0.3">
      <c r="A1724" t="s">
        <v>4880</v>
      </c>
      <c r="B1724" t="s">
        <v>539</v>
      </c>
      <c r="C1724" t="s">
        <v>117</v>
      </c>
      <c r="D1724">
        <v>4</v>
      </c>
      <c r="E1724" t="s">
        <v>2297</v>
      </c>
      <c r="F1724" s="1" t="s">
        <v>4881</v>
      </c>
      <c r="G1724" t="s">
        <v>4882</v>
      </c>
      <c r="H1724" t="e">
        <f>VLOOKUP(F1724,#REF!,2,FALSE)</f>
        <v>#REF!</v>
      </c>
      <c r="I1724" t="s">
        <v>158</v>
      </c>
      <c r="J1724" s="4">
        <v>44462</v>
      </c>
      <c r="K1724" s="4">
        <v>44562</v>
      </c>
      <c r="L1724" s="3">
        <f t="shared" si="104"/>
        <v>100</v>
      </c>
      <c r="M1724" s="4">
        <v>44614</v>
      </c>
      <c r="N1724">
        <f t="shared" si="105"/>
        <v>152</v>
      </c>
      <c r="O1724">
        <v>1</v>
      </c>
      <c r="P1724" t="e">
        <f>VLOOKUP(F1724,#REF!,3,FALSE)</f>
        <v>#REF!</v>
      </c>
      <c r="Q1724">
        <f t="shared" si="106"/>
        <v>0</v>
      </c>
      <c r="R1724" t="str">
        <f t="shared" si="107"/>
        <v/>
      </c>
      <c r="S1724" t="s">
        <v>38</v>
      </c>
      <c r="T1724">
        <v>3</v>
      </c>
      <c r="U1724">
        <v>1</v>
      </c>
      <c r="V1724" t="s">
        <v>38</v>
      </c>
      <c r="W1724">
        <v>17</v>
      </c>
      <c r="X1724">
        <v>43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e">
        <f>VLOOKUP(A1724,#REF!,4,FALSE)</f>
        <v>#REF!</v>
      </c>
      <c r="AW1724" t="e">
        <f>VLOOKUP(A1724,#REF!,5,FALSE)</f>
        <v>#REF!</v>
      </c>
      <c r="AX1724">
        <f>SUMIF(量化书目统计!A:A,H1724,量化书目统计!G:G)</f>
        <v>0</v>
      </c>
    </row>
    <row r="1725" spans="1:50" x14ac:dyDescent="0.3">
      <c r="A1725" t="s">
        <v>4880</v>
      </c>
      <c r="B1725" t="s">
        <v>539</v>
      </c>
      <c r="C1725" t="s">
        <v>117</v>
      </c>
      <c r="D1725">
        <v>4</v>
      </c>
      <c r="E1725" t="s">
        <v>4883</v>
      </c>
      <c r="F1725" s="1" t="s">
        <v>4884</v>
      </c>
      <c r="G1725" t="s">
        <v>4885</v>
      </c>
      <c r="H1725" t="e">
        <f>VLOOKUP(F1725,#REF!,2,FALSE)</f>
        <v>#REF!</v>
      </c>
      <c r="I1725" t="s">
        <v>65</v>
      </c>
      <c r="J1725" s="4">
        <v>44123</v>
      </c>
      <c r="K1725" s="4">
        <v>44128</v>
      </c>
      <c r="L1725" s="3">
        <f t="shared" si="104"/>
        <v>5</v>
      </c>
      <c r="M1725" s="4">
        <v>44183</v>
      </c>
      <c r="N1725">
        <f t="shared" si="105"/>
        <v>60</v>
      </c>
      <c r="O1725">
        <v>1</v>
      </c>
      <c r="P1725" t="e">
        <f>VLOOKUP(F1725,#REF!,3,FALSE)</f>
        <v>#REF!</v>
      </c>
      <c r="Q1725">
        <f t="shared" si="106"/>
        <v>0</v>
      </c>
      <c r="R1725" t="str">
        <f t="shared" si="107"/>
        <v/>
      </c>
      <c r="S1725" t="s">
        <v>28</v>
      </c>
      <c r="T1725">
        <v>7</v>
      </c>
      <c r="U1725">
        <v>1</v>
      </c>
      <c r="V1725" t="s">
        <v>28</v>
      </c>
      <c r="W1725">
        <v>7</v>
      </c>
      <c r="X1725">
        <v>7</v>
      </c>
      <c r="Y1725">
        <v>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 t="e">
        <f>VLOOKUP(A1725,#REF!,4,FALSE)</f>
        <v>#REF!</v>
      </c>
      <c r="AW1725" t="e">
        <f>VLOOKUP(A1725,#REF!,5,FALSE)</f>
        <v>#REF!</v>
      </c>
      <c r="AX1725">
        <f>SUMIF(量化书目统计!A:A,H1725,量化书目统计!G:G)</f>
        <v>0</v>
      </c>
    </row>
    <row r="1726" spans="1:50" x14ac:dyDescent="0.3">
      <c r="A1726" t="s">
        <v>4880</v>
      </c>
      <c r="B1726" t="s">
        <v>539</v>
      </c>
      <c r="C1726" t="s">
        <v>117</v>
      </c>
      <c r="D1726">
        <v>4</v>
      </c>
      <c r="E1726" t="s">
        <v>1089</v>
      </c>
      <c r="F1726" s="1" t="s">
        <v>4659</v>
      </c>
      <c r="G1726" t="s">
        <v>1091</v>
      </c>
      <c r="H1726" t="e">
        <f>VLOOKUP(F1726,#REF!,2,FALSE)</f>
        <v>#REF!</v>
      </c>
      <c r="I1726" t="s">
        <v>59</v>
      </c>
      <c r="J1726" s="4">
        <v>44833</v>
      </c>
      <c r="K1726" s="4">
        <v>44978</v>
      </c>
      <c r="L1726" s="3">
        <f t="shared" si="104"/>
        <v>145</v>
      </c>
      <c r="M1726" s="4">
        <v>44985</v>
      </c>
      <c r="N1726">
        <f t="shared" si="105"/>
        <v>152</v>
      </c>
      <c r="O1726">
        <v>1</v>
      </c>
      <c r="P1726" t="e">
        <f>VLOOKUP(F1726,#REF!,3,FALSE)</f>
        <v>#REF!</v>
      </c>
      <c r="Q1726">
        <f t="shared" si="106"/>
        <v>3</v>
      </c>
      <c r="R1726" t="str">
        <f t="shared" si="107"/>
        <v>3-线性代数</v>
      </c>
      <c r="S1726" t="s">
        <v>43</v>
      </c>
      <c r="U1726">
        <v>3</v>
      </c>
      <c r="V1726" t="s">
        <v>43</v>
      </c>
      <c r="X1726">
        <v>80</v>
      </c>
      <c r="Y1726">
        <v>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 t="e">
        <f>VLOOKUP(A1726,#REF!,4,FALSE)</f>
        <v>#REF!</v>
      </c>
      <c r="AW1726" t="e">
        <f>VLOOKUP(A1726,#REF!,5,FALSE)</f>
        <v>#REF!</v>
      </c>
      <c r="AX1726">
        <f>SUMIF(量化书目统计!A:A,H1726,量化书目统计!G:G)</f>
        <v>0</v>
      </c>
    </row>
    <row r="1727" spans="1:50" x14ac:dyDescent="0.3">
      <c r="A1727" t="s">
        <v>4880</v>
      </c>
      <c r="B1727" t="s">
        <v>539</v>
      </c>
      <c r="C1727" t="s">
        <v>117</v>
      </c>
      <c r="D1727">
        <v>4</v>
      </c>
      <c r="E1727" t="s">
        <v>693</v>
      </c>
      <c r="F1727" s="1" t="s">
        <v>694</v>
      </c>
      <c r="G1727" t="s">
        <v>695</v>
      </c>
      <c r="H1727" t="e">
        <f>VLOOKUP(F1727,#REF!,2,FALSE)</f>
        <v>#REF!</v>
      </c>
      <c r="I1727" t="s">
        <v>32</v>
      </c>
      <c r="J1727" s="4">
        <v>44152</v>
      </c>
      <c r="K1727" s="4">
        <v>44165</v>
      </c>
      <c r="L1727" s="3">
        <f t="shared" si="104"/>
        <v>13</v>
      </c>
      <c r="M1727" s="4">
        <v>44214</v>
      </c>
      <c r="N1727">
        <f t="shared" si="105"/>
        <v>62</v>
      </c>
      <c r="O1727">
        <v>1</v>
      </c>
      <c r="P1727" t="e">
        <f>VLOOKUP(F1727,#REF!,3,FALSE)</f>
        <v>#REF!</v>
      </c>
      <c r="Q1727">
        <f t="shared" si="106"/>
        <v>0</v>
      </c>
      <c r="R1727" t="str">
        <f t="shared" si="107"/>
        <v/>
      </c>
      <c r="S1727" t="s">
        <v>28</v>
      </c>
      <c r="T1727">
        <v>11</v>
      </c>
      <c r="U1727">
        <v>1</v>
      </c>
      <c r="V1727" t="s">
        <v>28</v>
      </c>
      <c r="W1727">
        <v>13</v>
      </c>
      <c r="X1727">
        <v>11</v>
      </c>
      <c r="Y1727">
        <v>15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e">
        <f>VLOOKUP(A1727,#REF!,4,FALSE)</f>
        <v>#REF!</v>
      </c>
      <c r="AW1727" t="e">
        <f>VLOOKUP(A1727,#REF!,5,FALSE)</f>
        <v>#REF!</v>
      </c>
      <c r="AX1727">
        <f>SUMIF(量化书目统计!A:A,H1727,量化书目统计!G:G)</f>
        <v>0</v>
      </c>
    </row>
    <row r="1728" spans="1:50" x14ac:dyDescent="0.3">
      <c r="A1728" t="s">
        <v>4880</v>
      </c>
      <c r="B1728" t="s">
        <v>539</v>
      </c>
      <c r="C1728" t="s">
        <v>117</v>
      </c>
      <c r="D1728">
        <v>4</v>
      </c>
      <c r="E1728" t="s">
        <v>1835</v>
      </c>
      <c r="F1728" s="1" t="s">
        <v>1836</v>
      </c>
      <c r="G1728" t="s">
        <v>1837</v>
      </c>
      <c r="H1728" t="e">
        <f>VLOOKUP(F1728,#REF!,2,FALSE)</f>
        <v>#REF!</v>
      </c>
      <c r="I1728" t="s">
        <v>158</v>
      </c>
      <c r="J1728" s="4">
        <v>44338</v>
      </c>
      <c r="K1728" s="4">
        <v>44338</v>
      </c>
      <c r="L1728" s="3">
        <f t="shared" si="104"/>
        <v>0</v>
      </c>
      <c r="M1728" s="4">
        <v>44368</v>
      </c>
      <c r="N1728">
        <f t="shared" si="105"/>
        <v>30</v>
      </c>
      <c r="O1728">
        <v>1</v>
      </c>
      <c r="P1728" t="e">
        <f>VLOOKUP(F1728,#REF!,3,FALSE)</f>
        <v>#REF!</v>
      </c>
      <c r="Q1728">
        <f t="shared" si="106"/>
        <v>0</v>
      </c>
      <c r="R1728" t="str">
        <f t="shared" si="107"/>
        <v/>
      </c>
      <c r="S1728" t="s">
        <v>80</v>
      </c>
      <c r="T1728">
        <v>12</v>
      </c>
      <c r="U1728">
        <v>1</v>
      </c>
      <c r="V1728" t="s">
        <v>80</v>
      </c>
      <c r="W1728">
        <v>12</v>
      </c>
      <c r="X1728">
        <v>32</v>
      </c>
      <c r="Y1728">
        <v>15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e">
        <f>VLOOKUP(A1728,#REF!,4,FALSE)</f>
        <v>#REF!</v>
      </c>
      <c r="AW1728" t="e">
        <f>VLOOKUP(A1728,#REF!,5,FALSE)</f>
        <v>#REF!</v>
      </c>
      <c r="AX1728">
        <f>SUMIF(量化书目统计!A:A,H1728,量化书目统计!G:G)</f>
        <v>0</v>
      </c>
    </row>
    <row r="1729" spans="1:50" x14ac:dyDescent="0.3">
      <c r="A1729" t="s">
        <v>4880</v>
      </c>
      <c r="B1729" t="s">
        <v>539</v>
      </c>
      <c r="C1729" t="s">
        <v>117</v>
      </c>
      <c r="D1729">
        <v>4</v>
      </c>
      <c r="E1729" t="s">
        <v>655</v>
      </c>
      <c r="F1729" s="1" t="s">
        <v>656</v>
      </c>
      <c r="G1729" t="s">
        <v>657</v>
      </c>
      <c r="H1729" t="e">
        <f>VLOOKUP(F1729,#REF!,2,FALSE)</f>
        <v>#REF!</v>
      </c>
      <c r="I1729" t="s">
        <v>42</v>
      </c>
      <c r="J1729" s="4">
        <v>44519</v>
      </c>
      <c r="K1729" s="4">
        <v>44536</v>
      </c>
      <c r="L1729" s="3">
        <f t="shared" si="104"/>
        <v>17</v>
      </c>
      <c r="M1729" s="4">
        <v>44579</v>
      </c>
      <c r="N1729">
        <f t="shared" si="105"/>
        <v>60</v>
      </c>
      <c r="O1729">
        <v>1</v>
      </c>
      <c r="P1729" t="e">
        <f>VLOOKUP(F1729,#REF!,3,FALSE)</f>
        <v>#REF!</v>
      </c>
      <c r="Q1729">
        <f t="shared" si="106"/>
        <v>0</v>
      </c>
      <c r="R1729" t="str">
        <f t="shared" si="107"/>
        <v/>
      </c>
      <c r="S1729" t="s">
        <v>38</v>
      </c>
      <c r="T1729">
        <v>11</v>
      </c>
      <c r="U1729">
        <v>1</v>
      </c>
      <c r="V1729" t="s">
        <v>38</v>
      </c>
      <c r="W1729">
        <v>14</v>
      </c>
      <c r="X1729">
        <v>51</v>
      </c>
      <c r="Y1729">
        <v>11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e">
        <f>VLOOKUP(A1729,#REF!,4,FALSE)</f>
        <v>#REF!</v>
      </c>
      <c r="AW1729" t="e">
        <f>VLOOKUP(A1729,#REF!,5,FALSE)</f>
        <v>#REF!</v>
      </c>
      <c r="AX1729">
        <f>SUMIF(量化书目统计!A:A,H1729,量化书目统计!G:G)</f>
        <v>0</v>
      </c>
    </row>
    <row r="1730" spans="1:50" x14ac:dyDescent="0.3">
      <c r="A1730" t="s">
        <v>4880</v>
      </c>
      <c r="B1730" t="s">
        <v>539</v>
      </c>
      <c r="C1730" t="s">
        <v>117</v>
      </c>
      <c r="D1730">
        <v>4</v>
      </c>
      <c r="E1730" t="s">
        <v>2364</v>
      </c>
      <c r="F1730" s="1" t="s">
        <v>2365</v>
      </c>
      <c r="G1730" t="s">
        <v>2366</v>
      </c>
      <c r="H1730" t="e">
        <f>VLOOKUP(F1730,#REF!,2,FALSE)</f>
        <v>#REF!</v>
      </c>
      <c r="I1730" t="s">
        <v>158</v>
      </c>
      <c r="J1730" s="4">
        <v>44554</v>
      </c>
      <c r="K1730" s="4">
        <v>44562</v>
      </c>
      <c r="L1730" s="3">
        <f t="shared" ref="L1730:L1793" si="108">IF(K1730&lt;&gt;0,K1730-J1730,"")</f>
        <v>8</v>
      </c>
      <c r="M1730" s="4">
        <v>44614</v>
      </c>
      <c r="N1730">
        <f t="shared" ref="N1730:N1793" si="109">M1730-J1730</f>
        <v>60</v>
      </c>
      <c r="O1730">
        <v>1</v>
      </c>
      <c r="P1730" t="e">
        <f>VLOOKUP(F1730,#REF!,3,FALSE)</f>
        <v>#REF!</v>
      </c>
      <c r="Q1730">
        <f t="shared" ref="Q1730:Q1793" si="110">IF(OR(ISNUMBER(SEARCH("高等数学",E1730)),ISNUMBER(SEARCH("数学分析",E1730)),ISNUMBER(SEARCH("微积分",E1730))),1,IF(OR(ISNUMBER(SEARCH("概率",E1730)),ISNUMBER(SEARCH("数理统计",E1730)),ISNUMBER(SEARCH("统计",E1730))),2,IF(ISNUMBER(SEARCH("代数",E1730)),3,IF(OR(ISNUMBER(SEARCH("运筹",E1730)),ISNUMBER(SEARCH("优化",E1730))),4,0))))</f>
        <v>0</v>
      </c>
      <c r="R1730" t="str">
        <f t="shared" ref="R1730:R1793" si="111">IF(AND(Q1730&gt;0,O1730=1),Q1730&amp;"-"&amp;E1730,"")</f>
        <v/>
      </c>
      <c r="S1730" t="s">
        <v>38</v>
      </c>
      <c r="T1730">
        <v>16</v>
      </c>
      <c r="U1730">
        <v>1</v>
      </c>
      <c r="V1730" t="s">
        <v>38</v>
      </c>
      <c r="W1730">
        <v>17</v>
      </c>
      <c r="X1730">
        <v>56</v>
      </c>
      <c r="Y1730">
        <v>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 t="e">
        <f>VLOOKUP(A1730,#REF!,4,FALSE)</f>
        <v>#REF!</v>
      </c>
      <c r="AW1730" t="e">
        <f>VLOOKUP(A1730,#REF!,5,FALSE)</f>
        <v>#REF!</v>
      </c>
      <c r="AX1730">
        <f>SUMIF(量化书目统计!A:A,H1730,量化书目统计!G:G)</f>
        <v>0</v>
      </c>
    </row>
    <row r="1731" spans="1:50" x14ac:dyDescent="0.3">
      <c r="A1731" t="s">
        <v>4880</v>
      </c>
      <c r="B1731" t="s">
        <v>539</v>
      </c>
      <c r="C1731" t="s">
        <v>117</v>
      </c>
      <c r="D1731">
        <v>4</v>
      </c>
      <c r="E1731" t="s">
        <v>745</v>
      </c>
      <c r="F1731" s="1" t="s">
        <v>746</v>
      </c>
      <c r="G1731" t="s">
        <v>747</v>
      </c>
      <c r="H1731" t="e">
        <f>VLOOKUP(F1731,#REF!,2,FALSE)</f>
        <v>#REF!</v>
      </c>
      <c r="I1731" t="s">
        <v>53</v>
      </c>
      <c r="J1731" s="4">
        <v>44377</v>
      </c>
      <c r="K1731" s="4">
        <v>44389</v>
      </c>
      <c r="L1731" s="3">
        <f t="shared" si="108"/>
        <v>12</v>
      </c>
      <c r="M1731" s="4">
        <v>44447</v>
      </c>
      <c r="N1731">
        <f t="shared" si="109"/>
        <v>70</v>
      </c>
      <c r="O1731">
        <v>1</v>
      </c>
      <c r="P1731" t="e">
        <f>VLOOKUP(F1731,#REF!,3,FALSE)</f>
        <v>#REF!</v>
      </c>
      <c r="Q1731">
        <f t="shared" si="110"/>
        <v>0</v>
      </c>
      <c r="R1731" t="str">
        <f t="shared" si="111"/>
        <v/>
      </c>
      <c r="S1731" t="s">
        <v>80</v>
      </c>
      <c r="T1731">
        <v>18</v>
      </c>
      <c r="U1731">
        <v>1</v>
      </c>
      <c r="V1731" t="s">
        <v>43</v>
      </c>
      <c r="X1731">
        <v>38</v>
      </c>
      <c r="Y1731">
        <v>15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e">
        <f>VLOOKUP(A1731,#REF!,4,FALSE)</f>
        <v>#REF!</v>
      </c>
      <c r="AW1731" t="e">
        <f>VLOOKUP(A1731,#REF!,5,FALSE)</f>
        <v>#REF!</v>
      </c>
      <c r="AX1731">
        <f>SUMIF(量化书目统计!A:A,H1731,量化书目统计!G:G)</f>
        <v>0</v>
      </c>
    </row>
    <row r="1732" spans="1:50" x14ac:dyDescent="0.3">
      <c r="A1732" t="s">
        <v>4880</v>
      </c>
      <c r="B1732" t="s">
        <v>539</v>
      </c>
      <c r="C1732" t="s">
        <v>117</v>
      </c>
      <c r="D1732">
        <v>4</v>
      </c>
      <c r="E1732" t="s">
        <v>2615</v>
      </c>
      <c r="F1732" s="1" t="s">
        <v>2616</v>
      </c>
      <c r="G1732" t="s">
        <v>2617</v>
      </c>
      <c r="H1732" t="e">
        <f>VLOOKUP(F1732,#REF!,2,FALSE)</f>
        <v>#REF!</v>
      </c>
      <c r="I1732" t="s">
        <v>49</v>
      </c>
      <c r="J1732" s="4">
        <v>44473</v>
      </c>
      <c r="K1732" s="4">
        <v>44526</v>
      </c>
      <c r="L1732" s="3">
        <f t="shared" si="108"/>
        <v>53</v>
      </c>
      <c r="M1732" s="4">
        <v>44530</v>
      </c>
      <c r="N1732">
        <f t="shared" si="109"/>
        <v>57</v>
      </c>
      <c r="O1732">
        <v>1</v>
      </c>
      <c r="P1732" t="e">
        <f>VLOOKUP(F1732,#REF!,3,FALSE)</f>
        <v>#REF!</v>
      </c>
      <c r="Q1732">
        <f t="shared" si="110"/>
        <v>0</v>
      </c>
      <c r="R1732" t="str">
        <f t="shared" si="111"/>
        <v/>
      </c>
      <c r="S1732" t="s">
        <v>38</v>
      </c>
      <c r="T1732">
        <v>5</v>
      </c>
      <c r="U1732">
        <v>2</v>
      </c>
      <c r="V1732" t="s">
        <v>38</v>
      </c>
      <c r="W1732">
        <v>12</v>
      </c>
      <c r="X1732">
        <v>45</v>
      </c>
      <c r="Y1732">
        <v>15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e">
        <f>VLOOKUP(A1732,#REF!,4,FALSE)</f>
        <v>#REF!</v>
      </c>
      <c r="AW1732" t="e">
        <f>VLOOKUP(A1732,#REF!,5,FALSE)</f>
        <v>#REF!</v>
      </c>
      <c r="AX1732">
        <f>SUMIF(量化书目统计!A:A,H1732,量化书目统计!G:G)</f>
        <v>0</v>
      </c>
    </row>
    <row r="1733" spans="1:50" x14ac:dyDescent="0.3">
      <c r="A1733" t="s">
        <v>4880</v>
      </c>
      <c r="B1733" t="s">
        <v>539</v>
      </c>
      <c r="C1733" t="s">
        <v>117</v>
      </c>
      <c r="D1733">
        <v>4</v>
      </c>
      <c r="E1733" t="s">
        <v>2615</v>
      </c>
      <c r="F1733" s="1" t="s">
        <v>2616</v>
      </c>
      <c r="G1733" t="s">
        <v>2617</v>
      </c>
      <c r="H1733" t="e">
        <f>VLOOKUP(F1733,#REF!,2,FALSE)</f>
        <v>#REF!</v>
      </c>
      <c r="I1733" t="s">
        <v>49</v>
      </c>
      <c r="J1733" s="4">
        <v>44526</v>
      </c>
      <c r="K1733" s="4">
        <v>44554</v>
      </c>
      <c r="L1733" s="3">
        <f t="shared" si="108"/>
        <v>28</v>
      </c>
      <c r="M1733" s="4">
        <v>44557</v>
      </c>
      <c r="N1733">
        <f t="shared" si="109"/>
        <v>31</v>
      </c>
      <c r="O1733">
        <v>1</v>
      </c>
      <c r="P1733" t="e">
        <f>VLOOKUP(F1733,#REF!,3,FALSE)</f>
        <v>#REF!</v>
      </c>
      <c r="Q1733">
        <f t="shared" si="110"/>
        <v>0</v>
      </c>
      <c r="R1733" t="str">
        <f t="shared" si="111"/>
        <v/>
      </c>
      <c r="S1733" t="s">
        <v>38</v>
      </c>
      <c r="T1733">
        <v>12</v>
      </c>
      <c r="U1733">
        <v>2</v>
      </c>
      <c r="V1733" t="s">
        <v>38</v>
      </c>
      <c r="W1733">
        <v>16</v>
      </c>
      <c r="X1733">
        <v>52</v>
      </c>
      <c r="Y1733">
        <v>15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e">
        <f>VLOOKUP(A1733,#REF!,4,FALSE)</f>
        <v>#REF!</v>
      </c>
      <c r="AW1733" t="e">
        <f>VLOOKUP(A1733,#REF!,5,FALSE)</f>
        <v>#REF!</v>
      </c>
      <c r="AX1733">
        <f>SUMIF(量化书目统计!A:A,H1733,量化书目统计!G:G)</f>
        <v>0</v>
      </c>
    </row>
    <row r="1734" spans="1:50" x14ac:dyDescent="0.3">
      <c r="A1734" t="s">
        <v>4880</v>
      </c>
      <c r="B1734" t="s">
        <v>539</v>
      </c>
      <c r="C1734" t="s">
        <v>117</v>
      </c>
      <c r="D1734">
        <v>4</v>
      </c>
      <c r="E1734" t="s">
        <v>2050</v>
      </c>
      <c r="F1734" s="1" t="s">
        <v>2051</v>
      </c>
      <c r="G1734" t="s">
        <v>2052</v>
      </c>
      <c r="H1734" t="e">
        <f>VLOOKUP(F1734,#REF!,2,FALSE)</f>
        <v>#REF!</v>
      </c>
      <c r="I1734" t="s">
        <v>42</v>
      </c>
      <c r="J1734" s="4">
        <v>44519</v>
      </c>
      <c r="K1734" s="4">
        <v>44536</v>
      </c>
      <c r="L1734" s="3">
        <f t="shared" si="108"/>
        <v>17</v>
      </c>
      <c r="M1734" s="4">
        <v>44579</v>
      </c>
      <c r="N1734">
        <f t="shared" si="109"/>
        <v>60</v>
      </c>
      <c r="O1734">
        <v>1</v>
      </c>
      <c r="P1734" t="e">
        <f>VLOOKUP(F1734,#REF!,3,FALSE)</f>
        <v>#REF!</v>
      </c>
      <c r="Q1734">
        <f t="shared" si="110"/>
        <v>0</v>
      </c>
      <c r="R1734" t="str">
        <f t="shared" si="111"/>
        <v/>
      </c>
      <c r="S1734" t="s">
        <v>38</v>
      </c>
      <c r="T1734">
        <v>11</v>
      </c>
      <c r="U1734">
        <v>1</v>
      </c>
      <c r="V1734" t="s">
        <v>38</v>
      </c>
      <c r="W1734">
        <v>14</v>
      </c>
      <c r="X1734">
        <v>51</v>
      </c>
      <c r="Y1734">
        <v>15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e">
        <f>VLOOKUP(A1734,#REF!,4,FALSE)</f>
        <v>#REF!</v>
      </c>
      <c r="AW1734" t="e">
        <f>VLOOKUP(A1734,#REF!,5,FALSE)</f>
        <v>#REF!</v>
      </c>
      <c r="AX1734">
        <f>SUMIF(量化书目统计!A:A,H1734,量化书目统计!G:G)</f>
        <v>0</v>
      </c>
    </row>
    <row r="1735" spans="1:50" x14ac:dyDescent="0.3">
      <c r="A1735" t="s">
        <v>4880</v>
      </c>
      <c r="B1735" t="s">
        <v>539</v>
      </c>
      <c r="C1735" t="s">
        <v>117</v>
      </c>
      <c r="D1735">
        <v>4</v>
      </c>
      <c r="E1735" t="s">
        <v>1784</v>
      </c>
      <c r="F1735" s="1" t="s">
        <v>1785</v>
      </c>
      <c r="G1735" t="s">
        <v>1786</v>
      </c>
      <c r="H1735" t="e">
        <f>VLOOKUP(F1735,#REF!,2,FALSE)</f>
        <v>#REF!</v>
      </c>
      <c r="I1735" t="s">
        <v>32</v>
      </c>
      <c r="J1735" s="4">
        <v>44633</v>
      </c>
      <c r="K1735" s="4">
        <v>44807</v>
      </c>
      <c r="L1735" s="3">
        <f t="shared" si="108"/>
        <v>174</v>
      </c>
      <c r="M1735" s="4">
        <v>44815</v>
      </c>
      <c r="N1735">
        <f t="shared" si="109"/>
        <v>182</v>
      </c>
      <c r="O1735">
        <v>1</v>
      </c>
      <c r="P1735" t="e">
        <f>VLOOKUP(F1735,#REF!,3,FALSE)</f>
        <v>#REF!</v>
      </c>
      <c r="Q1735">
        <f t="shared" si="110"/>
        <v>0</v>
      </c>
      <c r="R1735" t="str">
        <f t="shared" si="111"/>
        <v/>
      </c>
      <c r="S1735" t="s">
        <v>99</v>
      </c>
      <c r="T1735">
        <v>5</v>
      </c>
      <c r="U1735">
        <v>1</v>
      </c>
      <c r="V1735" t="s">
        <v>43</v>
      </c>
      <c r="X1735">
        <v>65</v>
      </c>
      <c r="Y1735">
        <v>15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e">
        <f>VLOOKUP(A1735,#REF!,4,FALSE)</f>
        <v>#REF!</v>
      </c>
      <c r="AW1735" t="e">
        <f>VLOOKUP(A1735,#REF!,5,FALSE)</f>
        <v>#REF!</v>
      </c>
      <c r="AX1735">
        <f>SUMIF(量化书目统计!A:A,H1735,量化书目统计!G:G)</f>
        <v>0</v>
      </c>
    </row>
    <row r="1736" spans="1:50" x14ac:dyDescent="0.3">
      <c r="A1736" t="s">
        <v>4880</v>
      </c>
      <c r="B1736" t="s">
        <v>539</v>
      </c>
      <c r="C1736" t="s">
        <v>117</v>
      </c>
      <c r="D1736">
        <v>4</v>
      </c>
      <c r="E1736" t="s">
        <v>1006</v>
      </c>
      <c r="F1736" s="1" t="s">
        <v>1007</v>
      </c>
      <c r="G1736" t="s">
        <v>1008</v>
      </c>
      <c r="H1736" t="e">
        <f>VLOOKUP(F1736,#REF!,2,FALSE)</f>
        <v>#REF!</v>
      </c>
      <c r="I1736" t="s">
        <v>32</v>
      </c>
      <c r="J1736" s="4">
        <v>44451</v>
      </c>
      <c r="K1736" s="4">
        <v>44473</v>
      </c>
      <c r="L1736" s="3">
        <f t="shared" si="108"/>
        <v>22</v>
      </c>
      <c r="M1736" s="4">
        <v>44511</v>
      </c>
      <c r="N1736">
        <f t="shared" si="109"/>
        <v>60</v>
      </c>
      <c r="O1736">
        <v>1</v>
      </c>
      <c r="P1736" t="e">
        <f>VLOOKUP(F1736,#REF!,3,FALSE)</f>
        <v>#REF!</v>
      </c>
      <c r="Q1736">
        <f t="shared" si="110"/>
        <v>0</v>
      </c>
      <c r="R1736" t="str">
        <f t="shared" si="111"/>
        <v/>
      </c>
      <c r="S1736" t="s">
        <v>38</v>
      </c>
      <c r="T1736">
        <v>2</v>
      </c>
      <c r="U1736">
        <v>1</v>
      </c>
      <c r="V1736" t="s">
        <v>38</v>
      </c>
      <c r="W1736">
        <v>5</v>
      </c>
      <c r="X1736">
        <v>42</v>
      </c>
      <c r="Y1736">
        <v>15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e">
        <f>VLOOKUP(A1736,#REF!,4,FALSE)</f>
        <v>#REF!</v>
      </c>
      <c r="AW1736" t="e">
        <f>VLOOKUP(A1736,#REF!,5,FALSE)</f>
        <v>#REF!</v>
      </c>
      <c r="AX1736">
        <f>SUMIF(量化书目统计!A:A,H1736,量化书目统计!G:G)</f>
        <v>0</v>
      </c>
    </row>
    <row r="1737" spans="1:50" x14ac:dyDescent="0.3">
      <c r="A1737" t="s">
        <v>4880</v>
      </c>
      <c r="B1737" t="s">
        <v>539</v>
      </c>
      <c r="C1737" t="s">
        <v>117</v>
      </c>
      <c r="D1737">
        <v>4</v>
      </c>
      <c r="E1737" t="s">
        <v>4886</v>
      </c>
      <c r="F1737" s="1" t="s">
        <v>4887</v>
      </c>
      <c r="G1737" t="s">
        <v>4888</v>
      </c>
      <c r="H1737" t="e">
        <f>VLOOKUP(F1737,#REF!,2,FALSE)</f>
        <v>#REF!</v>
      </c>
      <c r="I1737" t="s">
        <v>158</v>
      </c>
      <c r="J1737" s="4">
        <v>44473</v>
      </c>
      <c r="K1737" s="4">
        <v>44500</v>
      </c>
      <c r="L1737" s="3">
        <f t="shared" si="108"/>
        <v>27</v>
      </c>
      <c r="M1737" s="4">
        <v>44503</v>
      </c>
      <c r="N1737">
        <f t="shared" si="109"/>
        <v>30</v>
      </c>
      <c r="O1737">
        <v>1</v>
      </c>
      <c r="P1737" t="e">
        <f>VLOOKUP(F1737,#REF!,3,FALSE)</f>
        <v>#REF!</v>
      </c>
      <c r="Q1737">
        <f t="shared" si="110"/>
        <v>0</v>
      </c>
      <c r="R1737" t="str">
        <f t="shared" si="111"/>
        <v/>
      </c>
      <c r="S1737" t="s">
        <v>38</v>
      </c>
      <c r="T1737">
        <v>5</v>
      </c>
      <c r="U1737">
        <v>1</v>
      </c>
      <c r="V1737" t="s">
        <v>38</v>
      </c>
      <c r="W1737">
        <v>9</v>
      </c>
      <c r="X1737">
        <v>45</v>
      </c>
      <c r="Y1737">
        <v>11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 t="e">
        <f>VLOOKUP(A1737,#REF!,4,FALSE)</f>
        <v>#REF!</v>
      </c>
      <c r="AW1737" t="e">
        <f>VLOOKUP(A1737,#REF!,5,FALSE)</f>
        <v>#REF!</v>
      </c>
      <c r="AX1737">
        <f>SUMIF(量化书目统计!A:A,H1737,量化书目统计!G:G)</f>
        <v>0</v>
      </c>
    </row>
    <row r="1738" spans="1:50" x14ac:dyDescent="0.3">
      <c r="A1738" t="s">
        <v>4880</v>
      </c>
      <c r="B1738" t="s">
        <v>539</v>
      </c>
      <c r="C1738" t="s">
        <v>117</v>
      </c>
      <c r="D1738">
        <v>4</v>
      </c>
      <c r="E1738" t="s">
        <v>2923</v>
      </c>
      <c r="F1738" s="1" t="s">
        <v>2924</v>
      </c>
      <c r="G1738" t="s">
        <v>2925</v>
      </c>
      <c r="H1738" t="e">
        <f>VLOOKUP(F1738,#REF!,2,FALSE)</f>
        <v>#REF!</v>
      </c>
      <c r="I1738" t="s">
        <v>32</v>
      </c>
      <c r="J1738" s="4">
        <v>44190</v>
      </c>
      <c r="K1738" s="4">
        <v>44200</v>
      </c>
      <c r="L1738" s="3">
        <f t="shared" si="108"/>
        <v>10</v>
      </c>
      <c r="M1738" s="4">
        <v>44250</v>
      </c>
      <c r="N1738">
        <f t="shared" si="109"/>
        <v>60</v>
      </c>
      <c r="O1738">
        <v>1</v>
      </c>
      <c r="P1738" t="e">
        <f>VLOOKUP(F1738,#REF!,3,FALSE)</f>
        <v>#REF!</v>
      </c>
      <c r="Q1738">
        <f t="shared" si="110"/>
        <v>0</v>
      </c>
      <c r="R1738" t="str">
        <f t="shared" si="111"/>
        <v/>
      </c>
      <c r="S1738" t="s">
        <v>28</v>
      </c>
      <c r="T1738">
        <v>16</v>
      </c>
      <c r="U1738">
        <v>1</v>
      </c>
      <c r="V1738" t="s">
        <v>28</v>
      </c>
      <c r="W1738">
        <v>18</v>
      </c>
      <c r="X1738">
        <v>16</v>
      </c>
      <c r="Y1738">
        <v>11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 t="e">
        <f>VLOOKUP(A1738,#REF!,4,FALSE)</f>
        <v>#REF!</v>
      </c>
      <c r="AW1738" t="e">
        <f>VLOOKUP(A1738,#REF!,5,FALSE)</f>
        <v>#REF!</v>
      </c>
      <c r="AX1738">
        <f>SUMIF(量化书目统计!A:A,H1738,量化书目统计!G:G)</f>
        <v>0</v>
      </c>
    </row>
    <row r="1739" spans="1:50" x14ac:dyDescent="0.3">
      <c r="A1739" t="s">
        <v>4880</v>
      </c>
      <c r="B1739" t="s">
        <v>539</v>
      </c>
      <c r="C1739" t="s">
        <v>117</v>
      </c>
      <c r="D1739">
        <v>4</v>
      </c>
      <c r="E1739" t="s">
        <v>3191</v>
      </c>
      <c r="F1739" s="1" t="s">
        <v>3192</v>
      </c>
      <c r="G1739" t="s">
        <v>3193</v>
      </c>
      <c r="H1739" t="e">
        <f>VLOOKUP(F1739,#REF!,2,FALSE)</f>
        <v>#REF!</v>
      </c>
      <c r="I1739" t="s">
        <v>32</v>
      </c>
      <c r="J1739" s="4">
        <v>44169</v>
      </c>
      <c r="K1739" s="4">
        <v>44190</v>
      </c>
      <c r="L1739" s="3">
        <f t="shared" si="108"/>
        <v>21</v>
      </c>
      <c r="M1739" s="4">
        <v>44229</v>
      </c>
      <c r="N1739">
        <f t="shared" si="109"/>
        <v>60</v>
      </c>
      <c r="O1739">
        <v>1</v>
      </c>
      <c r="P1739" t="e">
        <f>VLOOKUP(F1739,#REF!,3,FALSE)</f>
        <v>#REF!</v>
      </c>
      <c r="Q1739">
        <f t="shared" si="110"/>
        <v>0</v>
      </c>
      <c r="R1739" t="str">
        <f t="shared" si="111"/>
        <v/>
      </c>
      <c r="S1739" t="s">
        <v>28</v>
      </c>
      <c r="T1739">
        <v>13</v>
      </c>
      <c r="U1739">
        <v>1</v>
      </c>
      <c r="V1739" t="s">
        <v>28</v>
      </c>
      <c r="W1739">
        <v>16</v>
      </c>
      <c r="X1739">
        <v>13</v>
      </c>
      <c r="Y1739">
        <v>4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e">
        <f>VLOOKUP(A1739,#REF!,4,FALSE)</f>
        <v>#REF!</v>
      </c>
      <c r="AW1739" t="e">
        <f>VLOOKUP(A1739,#REF!,5,FALSE)</f>
        <v>#REF!</v>
      </c>
      <c r="AX1739">
        <f>SUMIF(量化书目统计!A:A,H1739,量化书目统计!G:G)</f>
        <v>0</v>
      </c>
    </row>
    <row r="1740" spans="1:50" x14ac:dyDescent="0.3">
      <c r="A1740" t="s">
        <v>4880</v>
      </c>
      <c r="B1740" t="s">
        <v>539</v>
      </c>
      <c r="C1740" t="s">
        <v>117</v>
      </c>
      <c r="D1740">
        <v>4</v>
      </c>
      <c r="E1740" t="s">
        <v>3191</v>
      </c>
      <c r="F1740" s="1" t="s">
        <v>3192</v>
      </c>
      <c r="G1740" t="s">
        <v>3193</v>
      </c>
      <c r="H1740" t="e">
        <f>VLOOKUP(F1740,#REF!,2,FALSE)</f>
        <v>#REF!</v>
      </c>
      <c r="I1740" t="s">
        <v>32</v>
      </c>
      <c r="J1740" s="4">
        <v>44190</v>
      </c>
      <c r="K1740" s="4">
        <v>44200</v>
      </c>
      <c r="L1740" s="3">
        <f t="shared" si="108"/>
        <v>10</v>
      </c>
      <c r="M1740" s="4">
        <v>44250</v>
      </c>
      <c r="N1740">
        <f t="shared" si="109"/>
        <v>60</v>
      </c>
      <c r="O1740">
        <v>1</v>
      </c>
      <c r="P1740" t="e">
        <f>VLOOKUP(F1740,#REF!,3,FALSE)</f>
        <v>#REF!</v>
      </c>
      <c r="Q1740">
        <f t="shared" si="110"/>
        <v>0</v>
      </c>
      <c r="R1740" t="str">
        <f t="shared" si="111"/>
        <v/>
      </c>
      <c r="S1740" t="s">
        <v>28</v>
      </c>
      <c r="T1740">
        <v>16</v>
      </c>
      <c r="U1740">
        <v>1</v>
      </c>
      <c r="V1740" t="s">
        <v>28</v>
      </c>
      <c r="W1740">
        <v>18</v>
      </c>
      <c r="X1740">
        <v>16</v>
      </c>
      <c r="Y1740">
        <v>4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e">
        <f>VLOOKUP(A1740,#REF!,4,FALSE)</f>
        <v>#REF!</v>
      </c>
      <c r="AW1740" t="e">
        <f>VLOOKUP(A1740,#REF!,5,FALSE)</f>
        <v>#REF!</v>
      </c>
      <c r="AX1740">
        <f>SUMIF(量化书目统计!A:A,H1740,量化书目统计!G:G)</f>
        <v>0</v>
      </c>
    </row>
    <row r="1741" spans="1:50" x14ac:dyDescent="0.3">
      <c r="A1741" t="s">
        <v>4880</v>
      </c>
      <c r="B1741" t="s">
        <v>539</v>
      </c>
      <c r="C1741" t="s">
        <v>117</v>
      </c>
      <c r="D1741">
        <v>4</v>
      </c>
      <c r="E1741" t="s">
        <v>1723</v>
      </c>
      <c r="F1741" s="1" t="s">
        <v>1724</v>
      </c>
      <c r="G1741" t="s">
        <v>1725</v>
      </c>
      <c r="H1741" t="e">
        <f>VLOOKUP(F1741,#REF!,2,FALSE)</f>
        <v>#REF!</v>
      </c>
      <c r="I1741" t="s">
        <v>53</v>
      </c>
      <c r="J1741" s="4">
        <v>44272</v>
      </c>
      <c r="K1741" s="4">
        <v>44329</v>
      </c>
      <c r="L1741" s="3">
        <f t="shared" si="108"/>
        <v>57</v>
      </c>
      <c r="M1741" s="4">
        <v>44333</v>
      </c>
      <c r="N1741">
        <f t="shared" si="109"/>
        <v>61</v>
      </c>
      <c r="O1741">
        <v>1</v>
      </c>
      <c r="P1741" t="e">
        <f>VLOOKUP(F1741,#REF!,3,FALSE)</f>
        <v>#REF!</v>
      </c>
      <c r="Q1741">
        <f t="shared" si="110"/>
        <v>0</v>
      </c>
      <c r="R1741" t="str">
        <f t="shared" si="111"/>
        <v/>
      </c>
      <c r="S1741" t="s">
        <v>80</v>
      </c>
      <c r="T1741">
        <v>3</v>
      </c>
      <c r="U1741">
        <v>1</v>
      </c>
      <c r="V1741" t="s">
        <v>80</v>
      </c>
      <c r="W1741">
        <v>11</v>
      </c>
      <c r="X1741">
        <v>23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e">
        <f>VLOOKUP(A1741,#REF!,4,FALSE)</f>
        <v>#REF!</v>
      </c>
      <c r="AW1741" t="e">
        <f>VLOOKUP(A1741,#REF!,5,FALSE)</f>
        <v>#REF!</v>
      </c>
      <c r="AX1741">
        <f>SUMIF(量化书目统计!A:A,H1741,量化书目统计!G:G)</f>
        <v>0</v>
      </c>
    </row>
    <row r="1742" spans="1:50" x14ac:dyDescent="0.3">
      <c r="A1742" t="s">
        <v>775</v>
      </c>
      <c r="B1742" t="s">
        <v>539</v>
      </c>
      <c r="C1742" t="s">
        <v>337</v>
      </c>
      <c r="D1742">
        <v>4</v>
      </c>
      <c r="E1742" t="s">
        <v>776</v>
      </c>
      <c r="F1742" s="1" t="s">
        <v>777</v>
      </c>
      <c r="G1742" t="s">
        <v>778</v>
      </c>
      <c r="H1742" t="e">
        <f>VLOOKUP(F1742,#REF!,2,FALSE)</f>
        <v>#REF!</v>
      </c>
      <c r="I1742" t="s">
        <v>42</v>
      </c>
      <c r="J1742" s="4">
        <v>43837</v>
      </c>
      <c r="K1742" s="4">
        <v>43964</v>
      </c>
      <c r="L1742" s="3">
        <f t="shared" si="108"/>
        <v>127</v>
      </c>
      <c r="M1742" s="4">
        <v>44012</v>
      </c>
      <c r="N1742">
        <f t="shared" si="109"/>
        <v>175</v>
      </c>
      <c r="O1742">
        <v>0</v>
      </c>
      <c r="P1742" t="e">
        <f>VLOOKUP(F1742,#REF!,3,FALSE)</f>
        <v>#REF!</v>
      </c>
      <c r="Q1742">
        <f t="shared" si="110"/>
        <v>0</v>
      </c>
      <c r="R1742" t="str">
        <f t="shared" si="111"/>
        <v/>
      </c>
      <c r="S1742" t="s">
        <v>43</v>
      </c>
      <c r="U1742">
        <v>2</v>
      </c>
      <c r="V1742" t="s">
        <v>43</v>
      </c>
      <c r="X1742">
        <v>0</v>
      </c>
      <c r="Y1742">
        <v>15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e">
        <f>VLOOKUP(A1742,#REF!,4,FALSE)</f>
        <v>#REF!</v>
      </c>
      <c r="AW1742" t="e">
        <f>VLOOKUP(A1742,#REF!,5,FALSE)</f>
        <v>#REF!</v>
      </c>
      <c r="AX1742">
        <f>SUMIF(量化书目统计!A:A,H1742,量化书目统计!G:G)</f>
        <v>0</v>
      </c>
    </row>
    <row r="1743" spans="1:50" x14ac:dyDescent="0.3">
      <c r="A1743" t="s">
        <v>4889</v>
      </c>
      <c r="B1743" t="s">
        <v>539</v>
      </c>
      <c r="C1743" t="s">
        <v>117</v>
      </c>
      <c r="D1743">
        <v>4</v>
      </c>
      <c r="E1743" t="s">
        <v>3489</v>
      </c>
      <c r="F1743" s="1" t="s">
        <v>3490</v>
      </c>
      <c r="G1743" t="s">
        <v>3491</v>
      </c>
      <c r="H1743" t="e">
        <f>VLOOKUP(F1743,#REF!,2,FALSE)</f>
        <v>#REF!</v>
      </c>
      <c r="I1743" t="s">
        <v>32</v>
      </c>
      <c r="J1743" s="4">
        <v>44308</v>
      </c>
      <c r="K1743" s="4">
        <v>44368</v>
      </c>
      <c r="L1743" s="3">
        <f t="shared" si="108"/>
        <v>60</v>
      </c>
      <c r="M1743" s="4">
        <v>44368</v>
      </c>
      <c r="N1743">
        <f t="shared" si="109"/>
        <v>60</v>
      </c>
      <c r="O1743">
        <v>1</v>
      </c>
      <c r="P1743" t="e">
        <f>VLOOKUP(F1743,#REF!,3,FALSE)</f>
        <v>#REF!</v>
      </c>
      <c r="Q1743">
        <f t="shared" si="110"/>
        <v>0</v>
      </c>
      <c r="R1743" t="str">
        <f t="shared" si="111"/>
        <v/>
      </c>
      <c r="S1743" t="s">
        <v>80</v>
      </c>
      <c r="T1743">
        <v>8</v>
      </c>
      <c r="U1743">
        <v>1</v>
      </c>
      <c r="V1743" t="s">
        <v>80</v>
      </c>
      <c r="W1743">
        <v>17</v>
      </c>
      <c r="X1743">
        <v>28</v>
      </c>
      <c r="Y1743">
        <v>5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e">
        <f>VLOOKUP(A1743,#REF!,4,FALSE)</f>
        <v>#REF!</v>
      </c>
      <c r="AW1743" t="e">
        <f>VLOOKUP(A1743,#REF!,5,FALSE)</f>
        <v>#REF!</v>
      </c>
      <c r="AX1743">
        <f>SUMIF(量化书目统计!A:A,H1743,量化书目统计!G:G)</f>
        <v>0</v>
      </c>
    </row>
    <row r="1744" spans="1:50" x14ac:dyDescent="0.3">
      <c r="A1744" t="s">
        <v>4890</v>
      </c>
      <c r="B1744" t="s">
        <v>539</v>
      </c>
      <c r="C1744" t="s">
        <v>117</v>
      </c>
      <c r="D1744">
        <v>4</v>
      </c>
      <c r="E1744" t="s">
        <v>4891</v>
      </c>
      <c r="F1744" s="1" t="s">
        <v>4892</v>
      </c>
      <c r="G1744" t="s">
        <v>4893</v>
      </c>
      <c r="H1744" t="e">
        <f>VLOOKUP(F1744,#REF!,2,FALSE)</f>
        <v>#REF!</v>
      </c>
      <c r="I1744" t="s">
        <v>53</v>
      </c>
      <c r="J1744" s="4">
        <v>44180</v>
      </c>
      <c r="K1744" s="4">
        <v>44210</v>
      </c>
      <c r="L1744" s="3">
        <f t="shared" si="108"/>
        <v>30</v>
      </c>
      <c r="M1744" s="4">
        <v>44260</v>
      </c>
      <c r="N1744">
        <f t="shared" si="109"/>
        <v>80</v>
      </c>
      <c r="O1744">
        <v>1</v>
      </c>
      <c r="P1744" t="e">
        <f>VLOOKUP(F1744,#REF!,3,FALSE)</f>
        <v>#REF!</v>
      </c>
      <c r="Q1744">
        <f t="shared" si="110"/>
        <v>0</v>
      </c>
      <c r="R1744" t="str">
        <f t="shared" si="111"/>
        <v/>
      </c>
      <c r="S1744" t="s">
        <v>28</v>
      </c>
      <c r="T1744">
        <v>15</v>
      </c>
      <c r="U1744">
        <v>1</v>
      </c>
      <c r="V1744" t="s">
        <v>28</v>
      </c>
      <c r="W1744">
        <v>18</v>
      </c>
      <c r="X1744">
        <v>15</v>
      </c>
      <c r="Y1744">
        <v>4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e">
        <f>VLOOKUP(A1744,#REF!,4,FALSE)</f>
        <v>#REF!</v>
      </c>
      <c r="AW1744" t="e">
        <f>VLOOKUP(A1744,#REF!,5,FALSE)</f>
        <v>#REF!</v>
      </c>
      <c r="AX1744">
        <f>SUMIF(量化书目统计!A:A,H1744,量化书目统计!G:G)</f>
        <v>0</v>
      </c>
    </row>
    <row r="1745" spans="1:50" x14ac:dyDescent="0.3">
      <c r="A1745" t="s">
        <v>4890</v>
      </c>
      <c r="B1745" t="s">
        <v>539</v>
      </c>
      <c r="C1745" t="s">
        <v>117</v>
      </c>
      <c r="D1745">
        <v>4</v>
      </c>
      <c r="E1745" t="s">
        <v>2513</v>
      </c>
      <c r="F1745" s="1" t="s">
        <v>2514</v>
      </c>
      <c r="G1745" t="s">
        <v>2515</v>
      </c>
      <c r="H1745" t="e">
        <f>VLOOKUP(F1745,#REF!,2,FALSE)</f>
        <v>#REF!</v>
      </c>
      <c r="I1745" t="s">
        <v>53</v>
      </c>
      <c r="J1745" s="4">
        <v>44180</v>
      </c>
      <c r="K1745" s="4">
        <v>44210</v>
      </c>
      <c r="L1745" s="3">
        <f t="shared" si="108"/>
        <v>30</v>
      </c>
      <c r="M1745" s="4">
        <v>44260</v>
      </c>
      <c r="N1745">
        <f t="shared" si="109"/>
        <v>80</v>
      </c>
      <c r="O1745">
        <v>1</v>
      </c>
      <c r="P1745" t="e">
        <f>VLOOKUP(F1745,#REF!,3,FALSE)</f>
        <v>#REF!</v>
      </c>
      <c r="Q1745">
        <f t="shared" si="110"/>
        <v>0</v>
      </c>
      <c r="R1745" t="str">
        <f t="shared" si="111"/>
        <v/>
      </c>
      <c r="S1745" t="s">
        <v>28</v>
      </c>
      <c r="T1745">
        <v>15</v>
      </c>
      <c r="U1745">
        <v>1</v>
      </c>
      <c r="V1745" t="s">
        <v>28</v>
      </c>
      <c r="W1745">
        <v>18</v>
      </c>
      <c r="X1745">
        <v>15</v>
      </c>
      <c r="Y1745">
        <v>10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e">
        <f>VLOOKUP(A1745,#REF!,4,FALSE)</f>
        <v>#REF!</v>
      </c>
      <c r="AW1745" t="e">
        <f>VLOOKUP(A1745,#REF!,5,FALSE)</f>
        <v>#REF!</v>
      </c>
      <c r="AX1745">
        <f>SUMIF(量化书目统计!A:A,H1745,量化书目统计!G:G)</f>
        <v>0</v>
      </c>
    </row>
    <row r="1746" spans="1:50" x14ac:dyDescent="0.3">
      <c r="A1746" t="s">
        <v>4890</v>
      </c>
      <c r="B1746" t="s">
        <v>539</v>
      </c>
      <c r="C1746" t="s">
        <v>117</v>
      </c>
      <c r="D1746">
        <v>4</v>
      </c>
      <c r="E1746" t="s">
        <v>4894</v>
      </c>
      <c r="F1746" s="1" t="s">
        <v>4895</v>
      </c>
      <c r="G1746" t="s">
        <v>4896</v>
      </c>
      <c r="H1746" t="e">
        <f>VLOOKUP(F1746,#REF!,2,FALSE)</f>
        <v>#REF!</v>
      </c>
      <c r="I1746" t="s">
        <v>53</v>
      </c>
      <c r="J1746" s="4">
        <v>44180</v>
      </c>
      <c r="K1746" s="4">
        <v>44210</v>
      </c>
      <c r="L1746" s="3">
        <f t="shared" si="108"/>
        <v>30</v>
      </c>
      <c r="M1746" s="4">
        <v>44260</v>
      </c>
      <c r="N1746">
        <f t="shared" si="109"/>
        <v>80</v>
      </c>
      <c r="O1746">
        <v>1</v>
      </c>
      <c r="P1746" t="e">
        <f>VLOOKUP(F1746,#REF!,3,FALSE)</f>
        <v>#REF!</v>
      </c>
      <c r="Q1746">
        <f t="shared" si="110"/>
        <v>0</v>
      </c>
      <c r="R1746" t="str">
        <f t="shared" si="111"/>
        <v/>
      </c>
      <c r="S1746" t="s">
        <v>28</v>
      </c>
      <c r="T1746">
        <v>15</v>
      </c>
      <c r="U1746">
        <v>1</v>
      </c>
      <c r="V1746" t="s">
        <v>28</v>
      </c>
      <c r="W1746">
        <v>18</v>
      </c>
      <c r="X1746">
        <v>15</v>
      </c>
      <c r="Y1746">
        <v>10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e">
        <f>VLOOKUP(A1746,#REF!,4,FALSE)</f>
        <v>#REF!</v>
      </c>
      <c r="AW1746" t="e">
        <f>VLOOKUP(A1746,#REF!,5,FALSE)</f>
        <v>#REF!</v>
      </c>
      <c r="AX1746">
        <f>SUMIF(量化书目统计!A:A,H1746,量化书目统计!G:G)</f>
        <v>0</v>
      </c>
    </row>
    <row r="1747" spans="1:50" x14ac:dyDescent="0.3">
      <c r="A1747" t="s">
        <v>4890</v>
      </c>
      <c r="B1747" t="s">
        <v>539</v>
      </c>
      <c r="C1747" t="s">
        <v>117</v>
      </c>
      <c r="D1747">
        <v>4</v>
      </c>
      <c r="E1747" t="s">
        <v>570</v>
      </c>
      <c r="F1747" s="1" t="s">
        <v>571</v>
      </c>
      <c r="G1747" t="s">
        <v>572</v>
      </c>
      <c r="H1747" t="e">
        <f>VLOOKUP(F1747,#REF!,2,FALSE)</f>
        <v>#REF!</v>
      </c>
      <c r="I1747" t="s">
        <v>53</v>
      </c>
      <c r="J1747" s="4">
        <v>44134</v>
      </c>
      <c r="K1747" s="4">
        <v>44152</v>
      </c>
      <c r="L1747" s="3">
        <f t="shared" si="108"/>
        <v>18</v>
      </c>
      <c r="M1747" s="4">
        <v>44194</v>
      </c>
      <c r="N1747">
        <f t="shared" si="109"/>
        <v>60</v>
      </c>
      <c r="O1747">
        <v>1</v>
      </c>
      <c r="P1747" t="e">
        <f>VLOOKUP(F1747,#REF!,3,FALSE)</f>
        <v>#REF!</v>
      </c>
      <c r="Q1747">
        <f t="shared" si="110"/>
        <v>0</v>
      </c>
      <c r="R1747" t="str">
        <f t="shared" si="111"/>
        <v/>
      </c>
      <c r="S1747" t="s">
        <v>28</v>
      </c>
      <c r="T1747">
        <v>8</v>
      </c>
      <c r="U1747">
        <v>1</v>
      </c>
      <c r="V1747" t="s">
        <v>28</v>
      </c>
      <c r="W1747">
        <v>11</v>
      </c>
      <c r="X1747">
        <v>8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e">
        <f>VLOOKUP(A1747,#REF!,4,FALSE)</f>
        <v>#REF!</v>
      </c>
      <c r="AW1747" t="e">
        <f>VLOOKUP(A1747,#REF!,5,FALSE)</f>
        <v>#REF!</v>
      </c>
      <c r="AX1747">
        <f>SUMIF(量化书目统计!A:A,H1747,量化书目统计!G:G)</f>
        <v>0</v>
      </c>
    </row>
    <row r="1748" spans="1:50" x14ac:dyDescent="0.3">
      <c r="A1748" t="s">
        <v>4890</v>
      </c>
      <c r="B1748" t="s">
        <v>539</v>
      </c>
      <c r="C1748" t="s">
        <v>117</v>
      </c>
      <c r="D1748">
        <v>4</v>
      </c>
      <c r="E1748" t="s">
        <v>570</v>
      </c>
      <c r="F1748" s="1" t="s">
        <v>571</v>
      </c>
      <c r="G1748" t="s">
        <v>572</v>
      </c>
      <c r="H1748" t="e">
        <f>VLOOKUP(F1748,#REF!,2,FALSE)</f>
        <v>#REF!</v>
      </c>
      <c r="I1748" t="s">
        <v>53</v>
      </c>
      <c r="J1748" s="4">
        <v>44180</v>
      </c>
      <c r="K1748" s="4">
        <v>44210</v>
      </c>
      <c r="L1748" s="3">
        <f t="shared" si="108"/>
        <v>30</v>
      </c>
      <c r="M1748" s="4">
        <v>44260</v>
      </c>
      <c r="N1748">
        <f t="shared" si="109"/>
        <v>80</v>
      </c>
      <c r="O1748">
        <v>1</v>
      </c>
      <c r="P1748" t="e">
        <f>VLOOKUP(F1748,#REF!,3,FALSE)</f>
        <v>#REF!</v>
      </c>
      <c r="Q1748">
        <f t="shared" si="110"/>
        <v>0</v>
      </c>
      <c r="R1748" t="str">
        <f t="shared" si="111"/>
        <v/>
      </c>
      <c r="S1748" t="s">
        <v>28</v>
      </c>
      <c r="T1748">
        <v>15</v>
      </c>
      <c r="U1748">
        <v>1</v>
      </c>
      <c r="V1748" t="s">
        <v>28</v>
      </c>
      <c r="W1748">
        <v>18</v>
      </c>
      <c r="X1748">
        <v>15</v>
      </c>
      <c r="Y1748">
        <v>19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 t="e">
        <f>VLOOKUP(A1748,#REF!,4,FALSE)</f>
        <v>#REF!</v>
      </c>
      <c r="AW1748" t="e">
        <f>VLOOKUP(A1748,#REF!,5,FALSE)</f>
        <v>#REF!</v>
      </c>
      <c r="AX1748">
        <f>SUMIF(量化书目统计!A:A,H1748,量化书目统计!G:G)</f>
        <v>0</v>
      </c>
    </row>
    <row r="1749" spans="1:50" x14ac:dyDescent="0.3">
      <c r="A1749" t="s">
        <v>4897</v>
      </c>
      <c r="B1749" t="s">
        <v>539</v>
      </c>
      <c r="C1749" t="s">
        <v>117</v>
      </c>
      <c r="D1749">
        <v>4</v>
      </c>
      <c r="E1749" t="s">
        <v>4898</v>
      </c>
      <c r="F1749" s="1" t="s">
        <v>4899</v>
      </c>
      <c r="G1749" t="s">
        <v>4900</v>
      </c>
      <c r="H1749" t="e">
        <f>VLOOKUP(F1749,#REF!,2,FALSE)</f>
        <v>#REF!</v>
      </c>
      <c r="I1749" t="s">
        <v>65</v>
      </c>
      <c r="J1749" s="4">
        <v>44542</v>
      </c>
      <c r="K1749" s="4">
        <v>44574</v>
      </c>
      <c r="L1749" s="3">
        <f t="shared" si="108"/>
        <v>32</v>
      </c>
      <c r="M1749" s="4">
        <v>44572</v>
      </c>
      <c r="N1749">
        <f t="shared" si="109"/>
        <v>30</v>
      </c>
      <c r="O1749">
        <v>1</v>
      </c>
      <c r="P1749" t="e">
        <f>VLOOKUP(F1749,#REF!,3,FALSE)</f>
        <v>#REF!</v>
      </c>
      <c r="Q1749">
        <f t="shared" si="110"/>
        <v>0</v>
      </c>
      <c r="R1749" t="str">
        <f t="shared" si="111"/>
        <v/>
      </c>
      <c r="S1749" t="s">
        <v>38</v>
      </c>
      <c r="T1749">
        <v>15</v>
      </c>
      <c r="U1749">
        <v>1</v>
      </c>
      <c r="V1749" t="s">
        <v>38</v>
      </c>
      <c r="W1749">
        <v>18</v>
      </c>
      <c r="X1749">
        <v>55</v>
      </c>
      <c r="Y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e">
        <f>VLOOKUP(A1749,#REF!,4,FALSE)</f>
        <v>#REF!</v>
      </c>
      <c r="AW1749" t="e">
        <f>VLOOKUP(A1749,#REF!,5,FALSE)</f>
        <v>#REF!</v>
      </c>
      <c r="AX1749">
        <f>SUMIF(量化书目统计!A:A,H1749,量化书目统计!G:G)</f>
        <v>0</v>
      </c>
    </row>
    <row r="1750" spans="1:50" x14ac:dyDescent="0.3">
      <c r="A1750" t="s">
        <v>4901</v>
      </c>
      <c r="B1750" t="s">
        <v>539</v>
      </c>
      <c r="C1750" t="s">
        <v>117</v>
      </c>
      <c r="D1750">
        <v>4</v>
      </c>
      <c r="E1750" t="s">
        <v>2621</v>
      </c>
      <c r="F1750" s="1" t="s">
        <v>2622</v>
      </c>
      <c r="G1750" t="s">
        <v>2623</v>
      </c>
      <c r="H1750" t="e">
        <f>VLOOKUP(F1750,#REF!,2,FALSE)</f>
        <v>#REF!</v>
      </c>
      <c r="I1750" t="s">
        <v>59</v>
      </c>
      <c r="J1750" s="4">
        <v>44552</v>
      </c>
      <c r="K1750" s="4">
        <v>44575</v>
      </c>
      <c r="L1750" s="3">
        <f t="shared" si="108"/>
        <v>23</v>
      </c>
      <c r="M1750" s="4">
        <v>44582</v>
      </c>
      <c r="N1750">
        <f t="shared" si="109"/>
        <v>30</v>
      </c>
      <c r="O1750">
        <v>1</v>
      </c>
      <c r="P1750" t="e">
        <f>VLOOKUP(F1750,#REF!,3,FALSE)</f>
        <v>#REF!</v>
      </c>
      <c r="Q1750">
        <f t="shared" si="110"/>
        <v>4</v>
      </c>
      <c r="R1750" t="str">
        <f t="shared" si="111"/>
        <v>4-运筹学习题集</v>
      </c>
      <c r="S1750" t="s">
        <v>38</v>
      </c>
      <c r="T1750">
        <v>16</v>
      </c>
      <c r="U1750">
        <v>2</v>
      </c>
      <c r="V1750" t="s">
        <v>38</v>
      </c>
      <c r="W1750">
        <v>18</v>
      </c>
      <c r="X1750">
        <v>56</v>
      </c>
      <c r="Y1750">
        <v>19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 t="e">
        <f>VLOOKUP(A1750,#REF!,4,FALSE)</f>
        <v>#REF!</v>
      </c>
      <c r="AW1750" t="e">
        <f>VLOOKUP(A1750,#REF!,5,FALSE)</f>
        <v>#REF!</v>
      </c>
      <c r="AX1750">
        <f>SUMIF(量化书目统计!A:A,H1750,量化书目统计!G:G)</f>
        <v>0</v>
      </c>
    </row>
    <row r="1751" spans="1:50" x14ac:dyDescent="0.3">
      <c r="A1751" t="s">
        <v>4902</v>
      </c>
      <c r="B1751" t="s">
        <v>539</v>
      </c>
      <c r="C1751" t="s">
        <v>117</v>
      </c>
      <c r="D1751">
        <v>4</v>
      </c>
      <c r="E1751" t="s">
        <v>4903</v>
      </c>
      <c r="F1751" s="1" t="s">
        <v>4904</v>
      </c>
      <c r="G1751" t="s">
        <v>4905</v>
      </c>
      <c r="H1751" t="e">
        <f>VLOOKUP(F1751,#REF!,2,FALSE)</f>
        <v>#REF!</v>
      </c>
      <c r="I1751" t="s">
        <v>49</v>
      </c>
      <c r="J1751" s="4">
        <v>44195</v>
      </c>
      <c r="K1751" s="4">
        <v>44211</v>
      </c>
      <c r="L1751" s="3">
        <f t="shared" si="108"/>
        <v>16</v>
      </c>
      <c r="M1751" s="4">
        <v>44260</v>
      </c>
      <c r="N1751">
        <f t="shared" si="109"/>
        <v>65</v>
      </c>
      <c r="O1751">
        <v>1</v>
      </c>
      <c r="P1751" t="e">
        <f>VLOOKUP(F1751,#REF!,3,FALSE)</f>
        <v>#REF!</v>
      </c>
      <c r="Q1751">
        <f t="shared" si="110"/>
        <v>0</v>
      </c>
      <c r="R1751" t="str">
        <f t="shared" si="111"/>
        <v/>
      </c>
      <c r="S1751" t="s">
        <v>28</v>
      </c>
      <c r="T1751">
        <v>17</v>
      </c>
      <c r="U1751">
        <v>1</v>
      </c>
      <c r="V1751" t="s">
        <v>28</v>
      </c>
      <c r="W1751">
        <v>18</v>
      </c>
      <c r="X1751">
        <v>17</v>
      </c>
      <c r="Y1751">
        <v>19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e">
        <f>VLOOKUP(A1751,#REF!,4,FALSE)</f>
        <v>#REF!</v>
      </c>
      <c r="AW1751" t="e">
        <f>VLOOKUP(A1751,#REF!,5,FALSE)</f>
        <v>#REF!</v>
      </c>
      <c r="AX1751">
        <f>SUMIF(量化书目统计!A:A,H1751,量化书目统计!G:G)</f>
        <v>0</v>
      </c>
    </row>
    <row r="1752" spans="1:50" x14ac:dyDescent="0.3">
      <c r="A1752" t="s">
        <v>4902</v>
      </c>
      <c r="B1752" t="s">
        <v>539</v>
      </c>
      <c r="C1752" t="s">
        <v>117</v>
      </c>
      <c r="D1752">
        <v>4</v>
      </c>
      <c r="E1752" t="s">
        <v>162</v>
      </c>
      <c r="F1752" s="1" t="s">
        <v>163</v>
      </c>
      <c r="G1752" t="s">
        <v>164</v>
      </c>
      <c r="H1752" t="e">
        <f>VLOOKUP(F1752,#REF!,2,FALSE)</f>
        <v>#REF!</v>
      </c>
      <c r="I1752" t="s">
        <v>49</v>
      </c>
      <c r="J1752" s="4">
        <v>44390</v>
      </c>
      <c r="K1752" s="4">
        <v>44430</v>
      </c>
      <c r="L1752" s="3">
        <f t="shared" si="108"/>
        <v>40</v>
      </c>
      <c r="M1752" s="4">
        <v>44447</v>
      </c>
      <c r="N1752">
        <f t="shared" si="109"/>
        <v>57</v>
      </c>
      <c r="O1752">
        <v>1</v>
      </c>
      <c r="P1752" t="e">
        <f>VLOOKUP(F1752,#REF!,3,FALSE)</f>
        <v>#REF!</v>
      </c>
      <c r="Q1752">
        <f t="shared" si="110"/>
        <v>0</v>
      </c>
      <c r="R1752" t="str">
        <f t="shared" si="111"/>
        <v/>
      </c>
      <c r="S1752" t="s">
        <v>43</v>
      </c>
      <c r="U1752">
        <v>1</v>
      </c>
      <c r="V1752" t="s">
        <v>43</v>
      </c>
      <c r="X1752">
        <v>40</v>
      </c>
      <c r="Y1752">
        <v>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e">
        <f>VLOOKUP(A1752,#REF!,4,FALSE)</f>
        <v>#REF!</v>
      </c>
      <c r="AW1752" t="e">
        <f>VLOOKUP(A1752,#REF!,5,FALSE)</f>
        <v>#REF!</v>
      </c>
      <c r="AX1752">
        <f>SUMIF(量化书目统计!A:A,H1752,量化书目统计!G:G)</f>
        <v>0</v>
      </c>
    </row>
    <row r="1753" spans="1:50" x14ac:dyDescent="0.3">
      <c r="A1753" t="s">
        <v>4902</v>
      </c>
      <c r="B1753" t="s">
        <v>539</v>
      </c>
      <c r="C1753" t="s">
        <v>117</v>
      </c>
      <c r="D1753">
        <v>4</v>
      </c>
      <c r="E1753" t="s">
        <v>4906</v>
      </c>
      <c r="F1753" s="1" t="s">
        <v>4907</v>
      </c>
      <c r="G1753" t="s">
        <v>4908</v>
      </c>
      <c r="H1753" t="e">
        <f>VLOOKUP(F1753,#REF!,2,FALSE)</f>
        <v>#REF!</v>
      </c>
      <c r="I1753" t="s">
        <v>49</v>
      </c>
      <c r="J1753" s="4">
        <v>44195</v>
      </c>
      <c r="K1753" s="4">
        <v>44211</v>
      </c>
      <c r="L1753" s="3">
        <f t="shared" si="108"/>
        <v>16</v>
      </c>
      <c r="M1753" s="4">
        <v>44260</v>
      </c>
      <c r="N1753">
        <f t="shared" si="109"/>
        <v>65</v>
      </c>
      <c r="O1753">
        <v>1</v>
      </c>
      <c r="P1753" t="e">
        <f>VLOOKUP(F1753,#REF!,3,FALSE)</f>
        <v>#REF!</v>
      </c>
      <c r="Q1753">
        <f t="shared" si="110"/>
        <v>0</v>
      </c>
      <c r="R1753" t="str">
        <f t="shared" si="111"/>
        <v/>
      </c>
      <c r="S1753" t="s">
        <v>28</v>
      </c>
      <c r="T1753">
        <v>17</v>
      </c>
      <c r="U1753">
        <v>1</v>
      </c>
      <c r="V1753" t="s">
        <v>28</v>
      </c>
      <c r="W1753">
        <v>18</v>
      </c>
      <c r="X1753">
        <v>17</v>
      </c>
      <c r="Y1753">
        <v>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e">
        <f>VLOOKUP(A1753,#REF!,4,FALSE)</f>
        <v>#REF!</v>
      </c>
      <c r="AW1753" t="e">
        <f>VLOOKUP(A1753,#REF!,5,FALSE)</f>
        <v>#REF!</v>
      </c>
      <c r="AX1753">
        <f>SUMIF(量化书目统计!A:A,H1753,量化书目统计!G:G)</f>
        <v>0</v>
      </c>
    </row>
    <row r="1754" spans="1:50" x14ac:dyDescent="0.3">
      <c r="A1754" t="s">
        <v>4902</v>
      </c>
      <c r="B1754" t="s">
        <v>539</v>
      </c>
      <c r="C1754" t="s">
        <v>117</v>
      </c>
      <c r="D1754">
        <v>4</v>
      </c>
      <c r="E1754" t="s">
        <v>1274</v>
      </c>
      <c r="F1754" s="1" t="s">
        <v>1275</v>
      </c>
      <c r="G1754" t="s">
        <v>1276</v>
      </c>
      <c r="H1754" t="e">
        <f>VLOOKUP(F1754,#REF!,2,FALSE)</f>
        <v>#REF!</v>
      </c>
      <c r="I1754" t="s">
        <v>317</v>
      </c>
      <c r="J1754" s="4">
        <v>44211</v>
      </c>
      <c r="K1754" s="4">
        <v>44259</v>
      </c>
      <c r="L1754" s="3">
        <f t="shared" si="108"/>
        <v>48</v>
      </c>
      <c r="M1754" s="4">
        <v>44271</v>
      </c>
      <c r="N1754">
        <f t="shared" si="109"/>
        <v>60</v>
      </c>
      <c r="O1754">
        <v>1</v>
      </c>
      <c r="P1754" t="e">
        <f>VLOOKUP(F1754,#REF!,3,FALSE)</f>
        <v>#REF!</v>
      </c>
      <c r="Q1754">
        <f t="shared" si="110"/>
        <v>0</v>
      </c>
      <c r="R1754" t="str">
        <f t="shared" si="111"/>
        <v/>
      </c>
      <c r="S1754" t="s">
        <v>28</v>
      </c>
      <c r="T1754">
        <f>X1754</f>
        <v>19</v>
      </c>
      <c r="U1754">
        <v>1</v>
      </c>
      <c r="V1754" t="s">
        <v>80</v>
      </c>
      <c r="W1754">
        <v>1</v>
      </c>
      <c r="X1754">
        <v>19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e">
        <f>VLOOKUP(A1754,#REF!,4,FALSE)</f>
        <v>#REF!</v>
      </c>
      <c r="AW1754" t="e">
        <f>VLOOKUP(A1754,#REF!,5,FALSE)</f>
        <v>#REF!</v>
      </c>
      <c r="AX1754">
        <f>SUMIF(量化书目统计!A:A,H1754,量化书目统计!G:G)</f>
        <v>0</v>
      </c>
    </row>
    <row r="1755" spans="1:50" x14ac:dyDescent="0.3">
      <c r="A1755" t="s">
        <v>4902</v>
      </c>
      <c r="B1755" t="s">
        <v>539</v>
      </c>
      <c r="C1755" t="s">
        <v>117</v>
      </c>
      <c r="D1755">
        <v>4</v>
      </c>
      <c r="E1755" t="s">
        <v>4909</v>
      </c>
      <c r="F1755" s="1" t="s">
        <v>4910</v>
      </c>
      <c r="G1755" t="s">
        <v>4911</v>
      </c>
      <c r="H1755" t="e">
        <f>VLOOKUP(F1755,#REF!,2,FALSE)</f>
        <v>#REF!</v>
      </c>
      <c r="I1755" t="s">
        <v>49</v>
      </c>
      <c r="J1755" s="4">
        <v>44163</v>
      </c>
      <c r="K1755" s="4">
        <v>44211</v>
      </c>
      <c r="L1755" s="3">
        <f t="shared" si="108"/>
        <v>48</v>
      </c>
      <c r="M1755" s="4">
        <v>44260</v>
      </c>
      <c r="N1755">
        <f t="shared" si="109"/>
        <v>97</v>
      </c>
      <c r="O1755">
        <v>1</v>
      </c>
      <c r="P1755" t="e">
        <f>VLOOKUP(F1755,#REF!,3,FALSE)</f>
        <v>#REF!</v>
      </c>
      <c r="Q1755">
        <f t="shared" si="110"/>
        <v>0</v>
      </c>
      <c r="R1755" t="str">
        <f t="shared" si="111"/>
        <v/>
      </c>
      <c r="S1755" t="s">
        <v>28</v>
      </c>
      <c r="T1755">
        <v>12</v>
      </c>
      <c r="U1755">
        <v>1</v>
      </c>
      <c r="V1755" t="s">
        <v>28</v>
      </c>
      <c r="W1755">
        <v>18</v>
      </c>
      <c r="X1755">
        <v>12</v>
      </c>
      <c r="Y1755">
        <v>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e">
        <f>VLOOKUP(A1755,#REF!,4,FALSE)</f>
        <v>#REF!</v>
      </c>
      <c r="AW1755" t="e">
        <f>VLOOKUP(A1755,#REF!,5,FALSE)</f>
        <v>#REF!</v>
      </c>
      <c r="AX1755">
        <f>SUMIF(量化书目统计!A:A,H1755,量化书目统计!G:G)</f>
        <v>0</v>
      </c>
    </row>
    <row r="1756" spans="1:50" x14ac:dyDescent="0.3">
      <c r="A1756" t="s">
        <v>4902</v>
      </c>
      <c r="B1756" t="s">
        <v>539</v>
      </c>
      <c r="C1756" t="s">
        <v>117</v>
      </c>
      <c r="D1756">
        <v>4</v>
      </c>
      <c r="E1756" t="s">
        <v>2590</v>
      </c>
      <c r="F1756" s="1" t="s">
        <v>2591</v>
      </c>
      <c r="G1756" t="s">
        <v>2592</v>
      </c>
      <c r="H1756" t="e">
        <f>VLOOKUP(F1756,#REF!,2,FALSE)</f>
        <v>#REF!</v>
      </c>
      <c r="I1756" t="s">
        <v>49</v>
      </c>
      <c r="J1756" s="4">
        <v>44383</v>
      </c>
      <c r="K1756" s="4">
        <v>44420</v>
      </c>
      <c r="L1756" s="3">
        <f t="shared" si="108"/>
        <v>37</v>
      </c>
      <c r="M1756" s="4">
        <v>44447</v>
      </c>
      <c r="N1756">
        <f t="shared" si="109"/>
        <v>64</v>
      </c>
      <c r="O1756">
        <v>1</v>
      </c>
      <c r="P1756" t="e">
        <f>VLOOKUP(F1756,#REF!,3,FALSE)</f>
        <v>#REF!</v>
      </c>
      <c r="Q1756">
        <f t="shared" si="110"/>
        <v>0</v>
      </c>
      <c r="R1756" t="str">
        <f t="shared" si="111"/>
        <v/>
      </c>
      <c r="S1756" t="s">
        <v>80</v>
      </c>
      <c r="T1756">
        <f>19</f>
        <v>19</v>
      </c>
      <c r="U1756">
        <v>1</v>
      </c>
      <c r="V1756" t="s">
        <v>43</v>
      </c>
      <c r="X1756">
        <v>39</v>
      </c>
      <c r="Y1756">
        <v>11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 t="e">
        <f>VLOOKUP(A1756,#REF!,4,FALSE)</f>
        <v>#REF!</v>
      </c>
      <c r="AW1756" t="e">
        <f>VLOOKUP(A1756,#REF!,5,FALSE)</f>
        <v>#REF!</v>
      </c>
      <c r="AX1756">
        <f>SUMIF(量化书目统计!A:A,H1756,量化书目统计!G:G)</f>
        <v>0</v>
      </c>
    </row>
    <row r="1757" spans="1:50" x14ac:dyDescent="0.3">
      <c r="A1757" t="s">
        <v>4902</v>
      </c>
      <c r="B1757" t="s">
        <v>539</v>
      </c>
      <c r="C1757" t="s">
        <v>117</v>
      </c>
      <c r="D1757">
        <v>4</v>
      </c>
      <c r="E1757" t="s">
        <v>566</v>
      </c>
      <c r="F1757" s="1" t="s">
        <v>567</v>
      </c>
      <c r="G1757" t="s">
        <v>568</v>
      </c>
      <c r="H1757" t="e">
        <f>VLOOKUP(F1757,#REF!,2,FALSE)</f>
        <v>#REF!</v>
      </c>
      <c r="I1757" t="s">
        <v>158</v>
      </c>
      <c r="J1757" s="4">
        <v>44496</v>
      </c>
      <c r="K1757" s="4">
        <v>44523</v>
      </c>
      <c r="L1757" s="3">
        <f t="shared" si="108"/>
        <v>27</v>
      </c>
      <c r="M1757" s="4">
        <v>44523</v>
      </c>
      <c r="N1757">
        <f t="shared" si="109"/>
        <v>27</v>
      </c>
      <c r="O1757">
        <v>1</v>
      </c>
      <c r="P1757" t="e">
        <f>VLOOKUP(F1757,#REF!,3,FALSE)</f>
        <v>#REF!</v>
      </c>
      <c r="Q1757">
        <f t="shared" si="110"/>
        <v>0</v>
      </c>
      <c r="R1757" t="str">
        <f t="shared" si="111"/>
        <v/>
      </c>
      <c r="S1757" t="s">
        <v>38</v>
      </c>
      <c r="T1757">
        <v>8</v>
      </c>
      <c r="U1757">
        <v>1</v>
      </c>
      <c r="V1757" t="s">
        <v>38</v>
      </c>
      <c r="W1757">
        <v>12</v>
      </c>
      <c r="X1757">
        <v>48</v>
      </c>
      <c r="Y1757">
        <v>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e">
        <f>VLOOKUP(A1757,#REF!,4,FALSE)</f>
        <v>#REF!</v>
      </c>
      <c r="AW1757" t="e">
        <f>VLOOKUP(A1757,#REF!,5,FALSE)</f>
        <v>#REF!</v>
      </c>
      <c r="AX1757">
        <f>SUMIF(量化书目统计!A:A,H1757,量化书目统计!G:G)</f>
        <v>0</v>
      </c>
    </row>
    <row r="1758" spans="1:50" x14ac:dyDescent="0.3">
      <c r="A1758" t="s">
        <v>4902</v>
      </c>
      <c r="B1758" t="s">
        <v>539</v>
      </c>
      <c r="C1758" t="s">
        <v>117</v>
      </c>
      <c r="D1758">
        <v>4</v>
      </c>
      <c r="E1758" t="s">
        <v>4912</v>
      </c>
      <c r="F1758" s="1" t="s">
        <v>4913</v>
      </c>
      <c r="G1758" t="s">
        <v>4914</v>
      </c>
      <c r="H1758" t="e">
        <f>VLOOKUP(F1758,#REF!,2,FALSE)</f>
        <v>#REF!</v>
      </c>
      <c r="I1758" t="s">
        <v>49</v>
      </c>
      <c r="J1758" s="4">
        <v>44163</v>
      </c>
      <c r="K1758" s="4">
        <v>44211</v>
      </c>
      <c r="L1758" s="3">
        <f t="shared" si="108"/>
        <v>48</v>
      </c>
      <c r="M1758" s="4">
        <v>44260</v>
      </c>
      <c r="N1758">
        <f t="shared" si="109"/>
        <v>97</v>
      </c>
      <c r="O1758">
        <v>1</v>
      </c>
      <c r="P1758" t="e">
        <f>VLOOKUP(F1758,#REF!,3,FALSE)</f>
        <v>#REF!</v>
      </c>
      <c r="Q1758">
        <f t="shared" si="110"/>
        <v>0</v>
      </c>
      <c r="R1758" t="str">
        <f t="shared" si="111"/>
        <v/>
      </c>
      <c r="S1758" t="s">
        <v>28</v>
      </c>
      <c r="T1758">
        <v>12</v>
      </c>
      <c r="U1758">
        <v>1</v>
      </c>
      <c r="V1758" t="s">
        <v>28</v>
      </c>
      <c r="W1758">
        <v>18</v>
      </c>
      <c r="X1758">
        <v>12</v>
      </c>
      <c r="Y1758">
        <v>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e">
        <f>VLOOKUP(A1758,#REF!,4,FALSE)</f>
        <v>#REF!</v>
      </c>
      <c r="AW1758" t="e">
        <f>VLOOKUP(A1758,#REF!,5,FALSE)</f>
        <v>#REF!</v>
      </c>
      <c r="AX1758">
        <f>SUMIF(量化书目统计!A:A,H1758,量化书目统计!G:G)</f>
        <v>0</v>
      </c>
    </row>
    <row r="1759" spans="1:50" x14ac:dyDescent="0.3">
      <c r="A1759" t="s">
        <v>4902</v>
      </c>
      <c r="B1759" t="s">
        <v>539</v>
      </c>
      <c r="C1759" t="s">
        <v>117</v>
      </c>
      <c r="D1759">
        <v>4</v>
      </c>
      <c r="E1759" t="s">
        <v>719</v>
      </c>
      <c r="F1759" s="1" t="s">
        <v>4915</v>
      </c>
      <c r="G1759" t="s">
        <v>4916</v>
      </c>
      <c r="H1759" t="e">
        <f>VLOOKUP(F1759,#REF!,2,FALSE)</f>
        <v>#REF!</v>
      </c>
      <c r="I1759" t="s">
        <v>49</v>
      </c>
      <c r="J1759" s="4">
        <v>44163</v>
      </c>
      <c r="K1759" s="4">
        <v>44211</v>
      </c>
      <c r="L1759" s="3">
        <f t="shared" si="108"/>
        <v>48</v>
      </c>
      <c r="M1759" s="4">
        <v>44260</v>
      </c>
      <c r="N1759">
        <f t="shared" si="109"/>
        <v>97</v>
      </c>
      <c r="O1759">
        <v>1</v>
      </c>
      <c r="P1759" t="e">
        <f>VLOOKUP(F1759,#REF!,3,FALSE)</f>
        <v>#REF!</v>
      </c>
      <c r="Q1759">
        <f t="shared" si="110"/>
        <v>0</v>
      </c>
      <c r="R1759" t="str">
        <f t="shared" si="111"/>
        <v/>
      </c>
      <c r="S1759" t="s">
        <v>28</v>
      </c>
      <c r="T1759">
        <v>12</v>
      </c>
      <c r="U1759">
        <v>1</v>
      </c>
      <c r="V1759" t="s">
        <v>28</v>
      </c>
      <c r="W1759">
        <v>18</v>
      </c>
      <c r="X1759">
        <v>12</v>
      </c>
      <c r="Y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e">
        <f>VLOOKUP(A1759,#REF!,4,FALSE)</f>
        <v>#REF!</v>
      </c>
      <c r="AW1759" t="e">
        <f>VLOOKUP(A1759,#REF!,5,FALSE)</f>
        <v>#REF!</v>
      </c>
      <c r="AX1759">
        <f>SUMIF(量化书目统计!A:A,H1759,量化书目统计!G:G)</f>
        <v>0</v>
      </c>
    </row>
    <row r="1760" spans="1:50" x14ac:dyDescent="0.3">
      <c r="A1760" t="s">
        <v>4902</v>
      </c>
      <c r="B1760" t="s">
        <v>539</v>
      </c>
      <c r="C1760" t="s">
        <v>117</v>
      </c>
      <c r="D1760">
        <v>4</v>
      </c>
      <c r="E1760" t="s">
        <v>4917</v>
      </c>
      <c r="F1760" s="1" t="s">
        <v>4918</v>
      </c>
      <c r="G1760" t="s">
        <v>4919</v>
      </c>
      <c r="H1760" t="e">
        <f>VLOOKUP(F1760,#REF!,2,FALSE)</f>
        <v>#REF!</v>
      </c>
      <c r="I1760" t="s">
        <v>317</v>
      </c>
      <c r="J1760" s="4">
        <v>44401</v>
      </c>
      <c r="K1760" s="4">
        <v>44438</v>
      </c>
      <c r="L1760" s="3">
        <f t="shared" si="108"/>
        <v>37</v>
      </c>
      <c r="M1760" s="4">
        <v>44461</v>
      </c>
      <c r="N1760">
        <f t="shared" si="109"/>
        <v>60</v>
      </c>
      <c r="O1760">
        <v>1</v>
      </c>
      <c r="P1760" t="e">
        <f>VLOOKUP(F1760,#REF!,3,FALSE)</f>
        <v>#REF!</v>
      </c>
      <c r="Q1760">
        <f t="shared" si="110"/>
        <v>0</v>
      </c>
      <c r="R1760" t="str">
        <f t="shared" si="111"/>
        <v/>
      </c>
      <c r="S1760" t="s">
        <v>43</v>
      </c>
      <c r="U1760">
        <v>1</v>
      </c>
      <c r="V1760" t="s">
        <v>43</v>
      </c>
      <c r="X1760">
        <v>40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e">
        <f>VLOOKUP(A1760,#REF!,4,FALSE)</f>
        <v>#REF!</v>
      </c>
      <c r="AW1760" t="e">
        <f>VLOOKUP(A1760,#REF!,5,FALSE)</f>
        <v>#REF!</v>
      </c>
      <c r="AX1760">
        <f>SUMIF(量化书目统计!A:A,H1760,量化书目统计!G:G)</f>
        <v>0</v>
      </c>
    </row>
    <row r="1761" spans="1:50" x14ac:dyDescent="0.3">
      <c r="A1761" t="s">
        <v>4920</v>
      </c>
      <c r="B1761" t="s">
        <v>539</v>
      </c>
      <c r="C1761" t="s">
        <v>91</v>
      </c>
      <c r="D1761">
        <v>4</v>
      </c>
      <c r="E1761" t="s">
        <v>926</v>
      </c>
      <c r="F1761" s="1" t="s">
        <v>927</v>
      </c>
      <c r="G1761" t="s">
        <v>928</v>
      </c>
      <c r="H1761" t="e">
        <f>VLOOKUP(F1761,#REF!,2,FALSE)</f>
        <v>#REF!</v>
      </c>
      <c r="I1761" t="s">
        <v>42</v>
      </c>
      <c r="J1761" s="4">
        <v>44750</v>
      </c>
      <c r="K1761" s="4">
        <v>44806</v>
      </c>
      <c r="L1761" s="3">
        <f t="shared" si="108"/>
        <v>56</v>
      </c>
      <c r="M1761" s="4">
        <v>44810</v>
      </c>
      <c r="N1761">
        <f t="shared" si="109"/>
        <v>60</v>
      </c>
      <c r="O1761">
        <v>0</v>
      </c>
      <c r="P1761" t="e">
        <f>VLOOKUP(F1761,#REF!,3,FALSE)</f>
        <v>#REF!</v>
      </c>
      <c r="Q1761">
        <f t="shared" si="110"/>
        <v>0</v>
      </c>
      <c r="R1761" t="str">
        <f t="shared" si="111"/>
        <v/>
      </c>
      <c r="S1761" t="s">
        <v>43</v>
      </c>
      <c r="U1761">
        <v>1</v>
      </c>
      <c r="V1761" t="s">
        <v>43</v>
      </c>
      <c r="X1761">
        <v>80</v>
      </c>
      <c r="Y1761">
        <v>15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e">
        <f>VLOOKUP(A1761,#REF!,4,FALSE)</f>
        <v>#REF!</v>
      </c>
      <c r="AW1761" t="e">
        <f>VLOOKUP(A1761,#REF!,5,FALSE)</f>
        <v>#REF!</v>
      </c>
      <c r="AX1761">
        <f>SUMIF(量化书目统计!A:A,H1761,量化书目统计!G:G)</f>
        <v>0</v>
      </c>
    </row>
    <row r="1762" spans="1:50" x14ac:dyDescent="0.3">
      <c r="A1762" t="s">
        <v>4921</v>
      </c>
      <c r="B1762" t="s">
        <v>539</v>
      </c>
      <c r="C1762" t="s">
        <v>205</v>
      </c>
      <c r="D1762">
        <v>1</v>
      </c>
      <c r="E1762" t="s">
        <v>4685</v>
      </c>
      <c r="F1762" s="1" t="s">
        <v>4686</v>
      </c>
      <c r="G1762" t="s">
        <v>4687</v>
      </c>
      <c r="H1762" t="e">
        <f>VLOOKUP(F1762,#REF!,2,FALSE)</f>
        <v>#REF!</v>
      </c>
      <c r="I1762" t="s">
        <v>59</v>
      </c>
      <c r="J1762" s="4">
        <v>44265</v>
      </c>
      <c r="K1762" s="4">
        <v>44265</v>
      </c>
      <c r="L1762" s="3">
        <f t="shared" si="108"/>
        <v>0</v>
      </c>
      <c r="M1762" s="4">
        <v>44326</v>
      </c>
      <c r="N1762">
        <f t="shared" si="109"/>
        <v>61</v>
      </c>
      <c r="O1762">
        <v>0</v>
      </c>
      <c r="P1762" t="e">
        <f>VLOOKUP(F1762,#REF!,3,FALSE)</f>
        <v>#REF!</v>
      </c>
      <c r="Q1762">
        <f t="shared" si="110"/>
        <v>0</v>
      </c>
      <c r="R1762" t="str">
        <f t="shared" si="111"/>
        <v/>
      </c>
      <c r="S1762" t="s">
        <v>80</v>
      </c>
      <c r="T1762">
        <v>2</v>
      </c>
      <c r="U1762">
        <v>1</v>
      </c>
      <c r="V1762" t="s">
        <v>80</v>
      </c>
      <c r="W1762">
        <v>2</v>
      </c>
      <c r="X1762">
        <v>22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e">
        <f>VLOOKUP(A1762,#REF!,4,FALSE)</f>
        <v>#REF!</v>
      </c>
      <c r="AW1762" t="e">
        <f>VLOOKUP(A1762,#REF!,5,FALSE)</f>
        <v>#REF!</v>
      </c>
      <c r="AX1762">
        <f>SUMIF(量化书目统计!A:A,H1762,量化书目统计!G:G)</f>
        <v>0</v>
      </c>
    </row>
    <row r="1763" spans="1:50" x14ac:dyDescent="0.3">
      <c r="A1763" t="s">
        <v>4922</v>
      </c>
      <c r="B1763" t="s">
        <v>539</v>
      </c>
      <c r="C1763" t="s">
        <v>91</v>
      </c>
      <c r="D1763">
        <v>4</v>
      </c>
      <c r="E1763" t="s">
        <v>1636</v>
      </c>
      <c r="F1763" s="1" t="s">
        <v>1637</v>
      </c>
      <c r="G1763" t="s">
        <v>1638</v>
      </c>
      <c r="H1763" t="e">
        <f>VLOOKUP(F1763,#REF!,2,FALSE)</f>
        <v>#REF!</v>
      </c>
      <c r="I1763" t="s">
        <v>317</v>
      </c>
      <c r="J1763" s="4">
        <v>44434</v>
      </c>
      <c r="K1763" s="4">
        <v>44491</v>
      </c>
      <c r="L1763" s="3">
        <f t="shared" si="108"/>
        <v>57</v>
      </c>
      <c r="M1763" s="4">
        <v>44494</v>
      </c>
      <c r="N1763">
        <f t="shared" si="109"/>
        <v>60</v>
      </c>
      <c r="O1763">
        <v>0</v>
      </c>
      <c r="P1763" t="e">
        <f>VLOOKUP(F1763,#REF!,3,FALSE)</f>
        <v>#REF!</v>
      </c>
      <c r="Q1763">
        <f t="shared" si="110"/>
        <v>0</v>
      </c>
      <c r="R1763" t="str">
        <f t="shared" si="111"/>
        <v/>
      </c>
      <c r="S1763" t="s">
        <v>43</v>
      </c>
      <c r="U1763">
        <v>1</v>
      </c>
      <c r="V1763" t="s">
        <v>38</v>
      </c>
      <c r="W1763">
        <v>7</v>
      </c>
      <c r="X1763">
        <v>40</v>
      </c>
      <c r="Y1763">
        <v>13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e">
        <f>VLOOKUP(A1763,#REF!,4,FALSE)</f>
        <v>#REF!</v>
      </c>
      <c r="AW1763" t="e">
        <f>VLOOKUP(A1763,#REF!,5,FALSE)</f>
        <v>#REF!</v>
      </c>
      <c r="AX1763">
        <f>SUMIF(量化书目统计!A:A,H1763,量化书目统计!G:G)</f>
        <v>0</v>
      </c>
    </row>
    <row r="1764" spans="1:50" x14ac:dyDescent="0.3">
      <c r="A1764" t="s">
        <v>4923</v>
      </c>
      <c r="B1764" t="s">
        <v>539</v>
      </c>
      <c r="C1764" t="s">
        <v>55</v>
      </c>
      <c r="D1764">
        <v>1</v>
      </c>
      <c r="E1764" t="s">
        <v>1345</v>
      </c>
      <c r="F1764" s="1" t="s">
        <v>3377</v>
      </c>
      <c r="G1764" t="s">
        <v>3378</v>
      </c>
      <c r="H1764" t="e">
        <f>VLOOKUP(F1764,#REF!,2,FALSE)</f>
        <v>#REF!</v>
      </c>
      <c r="I1764" t="s">
        <v>59</v>
      </c>
      <c r="J1764" s="4">
        <v>44208</v>
      </c>
      <c r="K1764" s="4">
        <v>44258</v>
      </c>
      <c r="L1764" s="3">
        <f t="shared" si="108"/>
        <v>50</v>
      </c>
      <c r="M1764" s="4">
        <v>44315</v>
      </c>
      <c r="N1764">
        <f t="shared" si="109"/>
        <v>107</v>
      </c>
      <c r="O1764">
        <v>0</v>
      </c>
      <c r="P1764" t="e">
        <f>VLOOKUP(F1764,#REF!,3,FALSE)</f>
        <v>#REF!</v>
      </c>
      <c r="Q1764">
        <f t="shared" si="110"/>
        <v>1</v>
      </c>
      <c r="R1764" t="str">
        <f t="shared" si="111"/>
        <v/>
      </c>
      <c r="S1764" t="s">
        <v>28</v>
      </c>
      <c r="T1764">
        <f>X1764</f>
        <v>19</v>
      </c>
      <c r="U1764">
        <v>1</v>
      </c>
      <c r="V1764" t="s">
        <v>80</v>
      </c>
      <c r="W1764">
        <v>1</v>
      </c>
      <c r="X1764">
        <v>19</v>
      </c>
      <c r="Y1764">
        <v>15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e">
        <f>VLOOKUP(A1764,#REF!,4,FALSE)</f>
        <v>#REF!</v>
      </c>
      <c r="AW1764" t="e">
        <f>VLOOKUP(A1764,#REF!,5,FALSE)</f>
        <v>#REF!</v>
      </c>
      <c r="AX1764">
        <f>SUMIF(量化书目统计!A:A,H1764,量化书目统计!G:G)</f>
        <v>0</v>
      </c>
    </row>
    <row r="1765" spans="1:50" x14ac:dyDescent="0.3">
      <c r="A1765" t="s">
        <v>4923</v>
      </c>
      <c r="B1765" t="s">
        <v>539</v>
      </c>
      <c r="C1765" t="s">
        <v>55</v>
      </c>
      <c r="D1765">
        <v>1</v>
      </c>
      <c r="E1765" t="s">
        <v>741</v>
      </c>
      <c r="F1765" s="1" t="s">
        <v>742</v>
      </c>
      <c r="G1765" t="s">
        <v>743</v>
      </c>
      <c r="H1765" t="e">
        <f>VLOOKUP(F1765,#REF!,2,FALSE)</f>
        <v>#REF!</v>
      </c>
      <c r="I1765" t="s">
        <v>59</v>
      </c>
      <c r="J1765" s="4">
        <v>44272</v>
      </c>
      <c r="K1765" s="4">
        <v>44281</v>
      </c>
      <c r="L1765" s="3">
        <f t="shared" si="108"/>
        <v>9</v>
      </c>
      <c r="M1765" s="4">
        <v>44333</v>
      </c>
      <c r="N1765">
        <f t="shared" si="109"/>
        <v>61</v>
      </c>
      <c r="O1765">
        <v>0</v>
      </c>
      <c r="P1765" t="e">
        <f>VLOOKUP(F1765,#REF!,3,FALSE)</f>
        <v>#REF!</v>
      </c>
      <c r="Q1765">
        <f t="shared" si="110"/>
        <v>1</v>
      </c>
      <c r="R1765" t="str">
        <f t="shared" si="111"/>
        <v/>
      </c>
      <c r="S1765" t="s">
        <v>80</v>
      </c>
      <c r="T1765">
        <v>3</v>
      </c>
      <c r="U1765">
        <v>5</v>
      </c>
      <c r="V1765" t="s">
        <v>80</v>
      </c>
      <c r="W1765">
        <v>4</v>
      </c>
      <c r="X1765">
        <v>23</v>
      </c>
      <c r="Y1765">
        <v>4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e">
        <f>VLOOKUP(A1765,#REF!,4,FALSE)</f>
        <v>#REF!</v>
      </c>
      <c r="AW1765" t="e">
        <f>VLOOKUP(A1765,#REF!,5,FALSE)</f>
        <v>#REF!</v>
      </c>
      <c r="AX1765">
        <f>SUMIF(量化书目统计!A:A,H1765,量化书目统计!G:G)</f>
        <v>0</v>
      </c>
    </row>
    <row r="1766" spans="1:50" x14ac:dyDescent="0.3">
      <c r="A1766" t="s">
        <v>4924</v>
      </c>
      <c r="B1766" t="s">
        <v>539</v>
      </c>
      <c r="C1766" t="s">
        <v>308</v>
      </c>
      <c r="D1766">
        <v>1</v>
      </c>
      <c r="E1766" t="s">
        <v>2297</v>
      </c>
      <c r="F1766" s="1" t="s">
        <v>2347</v>
      </c>
      <c r="G1766" t="s">
        <v>2348</v>
      </c>
      <c r="H1766" t="e">
        <f>VLOOKUP(F1766,#REF!,2,FALSE)</f>
        <v>#REF!</v>
      </c>
      <c r="I1766" t="s">
        <v>158</v>
      </c>
      <c r="J1766" s="4">
        <v>44554</v>
      </c>
      <c r="K1766" s="4">
        <v>44575</v>
      </c>
      <c r="L1766" s="3">
        <f t="shared" si="108"/>
        <v>21</v>
      </c>
      <c r="M1766" s="4">
        <v>44631</v>
      </c>
      <c r="N1766">
        <f t="shared" si="109"/>
        <v>77</v>
      </c>
      <c r="O1766">
        <v>0</v>
      </c>
      <c r="P1766" t="e">
        <f>VLOOKUP(F1766,#REF!,3,FALSE)</f>
        <v>#REF!</v>
      </c>
      <c r="Q1766">
        <f t="shared" si="110"/>
        <v>0</v>
      </c>
      <c r="R1766" t="str">
        <f t="shared" si="111"/>
        <v/>
      </c>
      <c r="S1766" t="s">
        <v>38</v>
      </c>
      <c r="T1766">
        <v>16</v>
      </c>
      <c r="U1766">
        <v>1</v>
      </c>
      <c r="V1766" t="s">
        <v>38</v>
      </c>
      <c r="W1766">
        <v>18</v>
      </c>
      <c r="X1766">
        <v>56</v>
      </c>
      <c r="Y1766">
        <v>13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e">
        <f>VLOOKUP(A1766,#REF!,4,FALSE)</f>
        <v>#REF!</v>
      </c>
      <c r="AW1766" t="e">
        <f>VLOOKUP(A1766,#REF!,5,FALSE)</f>
        <v>#REF!</v>
      </c>
      <c r="AX1766">
        <f>SUMIF(量化书目统计!A:A,H1766,量化书目统计!G:G)</f>
        <v>0</v>
      </c>
    </row>
    <row r="1767" spans="1:50" x14ac:dyDescent="0.3">
      <c r="A1767" t="s">
        <v>4924</v>
      </c>
      <c r="B1767" t="s">
        <v>539</v>
      </c>
      <c r="C1767" t="s">
        <v>308</v>
      </c>
      <c r="D1767">
        <v>1</v>
      </c>
      <c r="E1767" t="s">
        <v>1284</v>
      </c>
      <c r="F1767" s="1" t="s">
        <v>1810</v>
      </c>
      <c r="G1767" t="s">
        <v>1811</v>
      </c>
      <c r="H1767" t="e">
        <f>VLOOKUP(F1767,#REF!,2,FALSE)</f>
        <v>#REF!</v>
      </c>
      <c r="I1767" t="s">
        <v>59</v>
      </c>
      <c r="J1767" s="4">
        <v>44613</v>
      </c>
      <c r="K1767" s="4">
        <v>44620</v>
      </c>
      <c r="L1767" s="3">
        <f t="shared" si="108"/>
        <v>7</v>
      </c>
      <c r="M1767" s="4">
        <v>44673</v>
      </c>
      <c r="N1767">
        <f t="shared" si="109"/>
        <v>60</v>
      </c>
      <c r="O1767">
        <v>0</v>
      </c>
      <c r="P1767" t="e">
        <f>VLOOKUP(F1767,#REF!,3,FALSE)</f>
        <v>#REF!</v>
      </c>
      <c r="Q1767">
        <f t="shared" si="110"/>
        <v>0</v>
      </c>
      <c r="R1767" t="str">
        <f t="shared" si="111"/>
        <v/>
      </c>
      <c r="S1767" t="s">
        <v>99</v>
      </c>
      <c r="T1767">
        <v>2</v>
      </c>
      <c r="U1767">
        <v>1</v>
      </c>
      <c r="V1767" t="s">
        <v>99</v>
      </c>
      <c r="W1767">
        <v>3</v>
      </c>
      <c r="X1767">
        <v>62</v>
      </c>
      <c r="Y1767">
        <v>11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e">
        <f>VLOOKUP(A1767,#REF!,4,FALSE)</f>
        <v>#REF!</v>
      </c>
      <c r="AW1767" t="e">
        <f>VLOOKUP(A1767,#REF!,5,FALSE)</f>
        <v>#REF!</v>
      </c>
      <c r="AX1767">
        <f>SUMIF(量化书目统计!A:A,H1767,量化书目统计!G:G)</f>
        <v>0</v>
      </c>
    </row>
    <row r="1768" spans="1:50" x14ac:dyDescent="0.3">
      <c r="A1768" t="s">
        <v>592</v>
      </c>
      <c r="B1768" t="s">
        <v>556</v>
      </c>
      <c r="C1768" t="s">
        <v>579</v>
      </c>
      <c r="D1768">
        <v>5</v>
      </c>
      <c r="E1768" t="s">
        <v>593</v>
      </c>
      <c r="F1768" s="1" t="s">
        <v>594</v>
      </c>
      <c r="G1768" t="s">
        <v>595</v>
      </c>
      <c r="H1768" t="e">
        <f>VLOOKUP(F1768,#REF!,2,FALSE)</f>
        <v>#REF!</v>
      </c>
      <c r="I1768" t="s">
        <v>32</v>
      </c>
      <c r="J1768" s="4">
        <v>44753</v>
      </c>
      <c r="K1768" s="4">
        <v>44810</v>
      </c>
      <c r="L1768" s="3">
        <f t="shared" si="108"/>
        <v>57</v>
      </c>
      <c r="M1768" s="4">
        <v>44813</v>
      </c>
      <c r="N1768">
        <f t="shared" si="109"/>
        <v>60</v>
      </c>
      <c r="O1768">
        <v>0</v>
      </c>
      <c r="P1768" t="e">
        <f>VLOOKUP(F1768,#REF!,3,FALSE)</f>
        <v>#REF!</v>
      </c>
      <c r="Q1768">
        <f t="shared" si="110"/>
        <v>0</v>
      </c>
      <c r="R1768" t="str">
        <f t="shared" si="111"/>
        <v/>
      </c>
      <c r="S1768" t="s">
        <v>43</v>
      </c>
      <c r="U1768">
        <v>1</v>
      </c>
      <c r="V1768" t="s">
        <v>43</v>
      </c>
      <c r="X1768">
        <v>80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e">
        <f>VLOOKUP(A1768,#REF!,4,FALSE)</f>
        <v>#REF!</v>
      </c>
      <c r="AW1768" t="e">
        <f>VLOOKUP(A1768,#REF!,5,FALSE)</f>
        <v>#REF!</v>
      </c>
      <c r="AX1768">
        <f>SUMIF(量化书目统计!A:A,H1768,量化书目统计!G:G)</f>
        <v>0</v>
      </c>
    </row>
    <row r="1769" spans="1:50" x14ac:dyDescent="0.3">
      <c r="A1769" t="s">
        <v>592</v>
      </c>
      <c r="B1769" t="s">
        <v>556</v>
      </c>
      <c r="C1769" t="s">
        <v>579</v>
      </c>
      <c r="D1769">
        <v>5</v>
      </c>
      <c r="E1769" t="s">
        <v>593</v>
      </c>
      <c r="F1769" s="1" t="s">
        <v>594</v>
      </c>
      <c r="G1769" t="s">
        <v>595</v>
      </c>
      <c r="H1769" t="e">
        <f>VLOOKUP(F1769,#REF!,2,FALSE)</f>
        <v>#REF!</v>
      </c>
      <c r="I1769" t="s">
        <v>32</v>
      </c>
      <c r="J1769" s="4">
        <v>44810</v>
      </c>
      <c r="K1769" s="4">
        <v>44873</v>
      </c>
      <c r="L1769" s="3">
        <f t="shared" si="108"/>
        <v>63</v>
      </c>
      <c r="M1769" s="4">
        <v>44872</v>
      </c>
      <c r="N1769">
        <f t="shared" si="109"/>
        <v>62</v>
      </c>
      <c r="O1769">
        <v>0</v>
      </c>
      <c r="P1769" t="e">
        <f>VLOOKUP(F1769,#REF!,3,FALSE)</f>
        <v>#REF!</v>
      </c>
      <c r="Q1769">
        <f t="shared" si="110"/>
        <v>0</v>
      </c>
      <c r="R1769" t="str">
        <f t="shared" si="111"/>
        <v/>
      </c>
      <c r="S1769" t="s">
        <v>43</v>
      </c>
      <c r="U1769">
        <v>1</v>
      </c>
      <c r="V1769" t="s">
        <v>43</v>
      </c>
      <c r="X1769">
        <v>80</v>
      </c>
      <c r="Y1769">
        <v>19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 t="e">
        <f>VLOOKUP(A1769,#REF!,4,FALSE)</f>
        <v>#REF!</v>
      </c>
      <c r="AW1769" t="e">
        <f>VLOOKUP(A1769,#REF!,5,FALSE)</f>
        <v>#REF!</v>
      </c>
      <c r="AX1769">
        <f>SUMIF(量化书目统计!A:A,H1769,量化书目统计!G:G)</f>
        <v>0</v>
      </c>
    </row>
    <row r="1770" spans="1:50" x14ac:dyDescent="0.3">
      <c r="A1770" t="s">
        <v>4925</v>
      </c>
      <c r="B1770" t="s">
        <v>539</v>
      </c>
      <c r="C1770" t="s">
        <v>308</v>
      </c>
      <c r="D1770">
        <v>1</v>
      </c>
      <c r="E1770" t="s">
        <v>258</v>
      </c>
      <c r="F1770" s="1" t="s">
        <v>972</v>
      </c>
      <c r="G1770" t="s">
        <v>973</v>
      </c>
      <c r="H1770" t="e">
        <f>VLOOKUP(F1770,#REF!,2,FALSE)</f>
        <v>#REF!</v>
      </c>
      <c r="I1770" t="s">
        <v>53</v>
      </c>
      <c r="J1770" s="4">
        <v>44614</v>
      </c>
      <c r="K1770" s="4">
        <v>44809</v>
      </c>
      <c r="L1770" s="3">
        <f t="shared" si="108"/>
        <v>195</v>
      </c>
      <c r="M1770" s="4">
        <v>44810</v>
      </c>
      <c r="N1770">
        <f t="shared" si="109"/>
        <v>196</v>
      </c>
      <c r="O1770">
        <v>0</v>
      </c>
      <c r="P1770" t="e">
        <f>VLOOKUP(F1770,#REF!,3,FALSE)</f>
        <v>#REF!</v>
      </c>
      <c r="Q1770">
        <f t="shared" si="110"/>
        <v>0</v>
      </c>
      <c r="R1770" t="str">
        <f t="shared" si="111"/>
        <v/>
      </c>
      <c r="S1770" t="s">
        <v>99</v>
      </c>
      <c r="T1770">
        <v>2</v>
      </c>
      <c r="U1770">
        <v>1</v>
      </c>
      <c r="V1770" t="s">
        <v>43</v>
      </c>
      <c r="X1770">
        <v>62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e">
        <f>VLOOKUP(A1770,#REF!,4,FALSE)</f>
        <v>#REF!</v>
      </c>
      <c r="AW1770" t="e">
        <f>VLOOKUP(A1770,#REF!,5,FALSE)</f>
        <v>#REF!</v>
      </c>
      <c r="AX1770">
        <f>SUMIF(量化书目统计!A:A,H1770,量化书目统计!G:G)</f>
        <v>0</v>
      </c>
    </row>
    <row r="1771" spans="1:50" x14ac:dyDescent="0.3">
      <c r="A1771" t="s">
        <v>4926</v>
      </c>
      <c r="B1771" t="s">
        <v>539</v>
      </c>
      <c r="C1771" t="s">
        <v>117</v>
      </c>
      <c r="D1771">
        <v>4</v>
      </c>
      <c r="E1771" t="s">
        <v>516</v>
      </c>
      <c r="F1771" s="1" t="s">
        <v>517</v>
      </c>
      <c r="G1771" t="s">
        <v>518</v>
      </c>
      <c r="H1771" t="e">
        <f>VLOOKUP(F1771,#REF!,2,FALSE)</f>
        <v>#REF!</v>
      </c>
      <c r="I1771" t="s">
        <v>59</v>
      </c>
      <c r="J1771" s="4">
        <v>44190</v>
      </c>
      <c r="K1771" s="4">
        <v>44204</v>
      </c>
      <c r="L1771" s="3">
        <f t="shared" si="108"/>
        <v>14</v>
      </c>
      <c r="M1771" s="4">
        <v>44250</v>
      </c>
      <c r="N1771">
        <f t="shared" si="109"/>
        <v>60</v>
      </c>
      <c r="O1771">
        <v>1</v>
      </c>
      <c r="P1771" t="e">
        <f>VLOOKUP(F1771,#REF!,3,FALSE)</f>
        <v>#REF!</v>
      </c>
      <c r="Q1771">
        <f t="shared" si="110"/>
        <v>1</v>
      </c>
      <c r="R1771" t="str">
        <f t="shared" si="111"/>
        <v>1-高等数学进阶</v>
      </c>
      <c r="S1771" t="s">
        <v>28</v>
      </c>
      <c r="T1771">
        <v>16</v>
      </c>
      <c r="U1771">
        <v>1</v>
      </c>
      <c r="V1771" t="s">
        <v>28</v>
      </c>
      <c r="W1771">
        <v>18</v>
      </c>
      <c r="X1771">
        <v>16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 t="e">
        <f>VLOOKUP(A1771,#REF!,4,FALSE)</f>
        <v>#REF!</v>
      </c>
      <c r="AW1771" t="e">
        <f>VLOOKUP(A1771,#REF!,5,FALSE)</f>
        <v>#REF!</v>
      </c>
      <c r="AX1771">
        <f>SUMIF(量化书目统计!A:A,H1771,量化书目统计!G:G)</f>
        <v>0</v>
      </c>
    </row>
    <row r="1772" spans="1:50" x14ac:dyDescent="0.3">
      <c r="A1772" t="s">
        <v>4926</v>
      </c>
      <c r="B1772" t="s">
        <v>539</v>
      </c>
      <c r="C1772" t="s">
        <v>117</v>
      </c>
      <c r="D1772">
        <v>4</v>
      </c>
      <c r="E1772" t="s">
        <v>516</v>
      </c>
      <c r="F1772" s="1" t="s">
        <v>517</v>
      </c>
      <c r="G1772" t="s">
        <v>518</v>
      </c>
      <c r="H1772" t="e">
        <f>VLOOKUP(F1772,#REF!,2,FALSE)</f>
        <v>#REF!</v>
      </c>
      <c r="I1772" t="s">
        <v>59</v>
      </c>
      <c r="J1772" s="4">
        <v>44269</v>
      </c>
      <c r="K1772" s="4">
        <v>44378</v>
      </c>
      <c r="L1772" s="3">
        <f t="shared" si="108"/>
        <v>109</v>
      </c>
      <c r="M1772" s="4">
        <v>44375</v>
      </c>
      <c r="N1772">
        <f t="shared" si="109"/>
        <v>106</v>
      </c>
      <c r="O1772">
        <v>1</v>
      </c>
      <c r="P1772" t="e">
        <f>VLOOKUP(F1772,#REF!,3,FALSE)</f>
        <v>#REF!</v>
      </c>
      <c r="Q1772">
        <f t="shared" si="110"/>
        <v>1</v>
      </c>
      <c r="R1772" t="str">
        <f t="shared" si="111"/>
        <v>1-高等数学进阶</v>
      </c>
      <c r="S1772" t="s">
        <v>80</v>
      </c>
      <c r="T1772">
        <v>2</v>
      </c>
      <c r="U1772">
        <v>1</v>
      </c>
      <c r="V1772" t="s">
        <v>80</v>
      </c>
      <c r="W1772">
        <v>18</v>
      </c>
      <c r="X1772">
        <v>22</v>
      </c>
      <c r="Y1772">
        <v>11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e">
        <f>VLOOKUP(A1772,#REF!,4,FALSE)</f>
        <v>#REF!</v>
      </c>
      <c r="AW1772" t="e">
        <f>VLOOKUP(A1772,#REF!,5,FALSE)</f>
        <v>#REF!</v>
      </c>
      <c r="AX1772">
        <f>SUMIF(量化书目统计!A:A,H1772,量化书目统计!G:G)</f>
        <v>0</v>
      </c>
    </row>
    <row r="1773" spans="1:50" x14ac:dyDescent="0.3">
      <c r="A1773" t="s">
        <v>4926</v>
      </c>
      <c r="B1773" t="s">
        <v>539</v>
      </c>
      <c r="C1773" t="s">
        <v>117</v>
      </c>
      <c r="D1773">
        <v>4</v>
      </c>
      <c r="E1773" t="s">
        <v>1023</v>
      </c>
      <c r="F1773" s="1" t="s">
        <v>1024</v>
      </c>
      <c r="G1773" t="s">
        <v>1025</v>
      </c>
      <c r="H1773" t="e">
        <f>VLOOKUP(F1773,#REF!,2,FALSE)</f>
        <v>#REF!</v>
      </c>
      <c r="I1773" t="s">
        <v>59</v>
      </c>
      <c r="J1773" s="4">
        <v>44269</v>
      </c>
      <c r="K1773" s="4">
        <v>44378</v>
      </c>
      <c r="L1773" s="3">
        <f t="shared" si="108"/>
        <v>109</v>
      </c>
      <c r="M1773" s="4">
        <v>44375</v>
      </c>
      <c r="N1773">
        <f t="shared" si="109"/>
        <v>106</v>
      </c>
      <c r="O1773">
        <v>1</v>
      </c>
      <c r="P1773" t="e">
        <f>VLOOKUP(F1773,#REF!,3,FALSE)</f>
        <v>#REF!</v>
      </c>
      <c r="Q1773">
        <f t="shared" si="110"/>
        <v>1</v>
      </c>
      <c r="R1773" t="str">
        <f t="shared" si="111"/>
        <v>1-高等数学超详解</v>
      </c>
      <c r="S1773" t="s">
        <v>80</v>
      </c>
      <c r="T1773">
        <v>2</v>
      </c>
      <c r="U1773">
        <v>1</v>
      </c>
      <c r="V1773" t="s">
        <v>80</v>
      </c>
      <c r="W1773">
        <v>18</v>
      </c>
      <c r="X1773">
        <v>22</v>
      </c>
      <c r="Y1773">
        <v>11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e">
        <f>VLOOKUP(A1773,#REF!,4,FALSE)</f>
        <v>#REF!</v>
      </c>
      <c r="AW1773" t="e">
        <f>VLOOKUP(A1773,#REF!,5,FALSE)</f>
        <v>#REF!</v>
      </c>
      <c r="AX1773">
        <f>SUMIF(量化书目统计!A:A,H1773,量化书目统计!G:G)</f>
        <v>0</v>
      </c>
    </row>
    <row r="1774" spans="1:50" x14ac:dyDescent="0.3">
      <c r="A1774" t="s">
        <v>4926</v>
      </c>
      <c r="B1774" t="s">
        <v>539</v>
      </c>
      <c r="C1774" t="s">
        <v>117</v>
      </c>
      <c r="D1774">
        <v>4</v>
      </c>
      <c r="E1774" t="s">
        <v>2091</v>
      </c>
      <c r="F1774" s="1" t="s">
        <v>2092</v>
      </c>
      <c r="G1774" t="s">
        <v>2093</v>
      </c>
      <c r="H1774" t="e">
        <f>VLOOKUP(F1774,#REF!,2,FALSE)</f>
        <v>#REF!</v>
      </c>
      <c r="I1774" t="s">
        <v>49</v>
      </c>
      <c r="J1774" s="4">
        <v>44170</v>
      </c>
      <c r="K1774" s="4">
        <v>44256</v>
      </c>
      <c r="L1774" s="3">
        <f t="shared" si="108"/>
        <v>86</v>
      </c>
      <c r="M1774" s="4">
        <v>44260</v>
      </c>
      <c r="N1774">
        <f t="shared" si="109"/>
        <v>90</v>
      </c>
      <c r="O1774">
        <v>1</v>
      </c>
      <c r="P1774" t="e">
        <f>VLOOKUP(F1774,#REF!,3,FALSE)</f>
        <v>#REF!</v>
      </c>
      <c r="Q1774">
        <f t="shared" si="110"/>
        <v>0</v>
      </c>
      <c r="R1774" t="str">
        <f t="shared" si="111"/>
        <v/>
      </c>
      <c r="S1774" t="s">
        <v>28</v>
      </c>
      <c r="T1774">
        <v>13</v>
      </c>
      <c r="U1774">
        <v>1</v>
      </c>
      <c r="V1774" t="s">
        <v>80</v>
      </c>
      <c r="W1774">
        <v>1</v>
      </c>
      <c r="X1774">
        <v>13</v>
      </c>
      <c r="Y1774">
        <v>19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e">
        <f>VLOOKUP(A1774,#REF!,4,FALSE)</f>
        <v>#REF!</v>
      </c>
      <c r="AW1774" t="e">
        <f>VLOOKUP(A1774,#REF!,5,FALSE)</f>
        <v>#REF!</v>
      </c>
      <c r="AX1774">
        <f>SUMIF(量化书目统计!A:A,H1774,量化书目统计!G:G)</f>
        <v>0</v>
      </c>
    </row>
    <row r="1775" spans="1:50" x14ac:dyDescent="0.3">
      <c r="A1775" t="s">
        <v>4926</v>
      </c>
      <c r="B1775" t="s">
        <v>539</v>
      </c>
      <c r="C1775" t="s">
        <v>117</v>
      </c>
      <c r="D1775">
        <v>4</v>
      </c>
      <c r="E1775" t="s">
        <v>4927</v>
      </c>
      <c r="F1775" s="1" t="s">
        <v>4928</v>
      </c>
      <c r="G1775" t="s">
        <v>4929</v>
      </c>
      <c r="H1775" t="e">
        <f>VLOOKUP(F1775,#REF!,2,FALSE)</f>
        <v>#REF!</v>
      </c>
      <c r="I1775" t="s">
        <v>49</v>
      </c>
      <c r="J1775" s="4">
        <v>44321</v>
      </c>
      <c r="K1775" s="4">
        <v>44455</v>
      </c>
      <c r="L1775" s="3">
        <f t="shared" si="108"/>
        <v>134</v>
      </c>
      <c r="M1775" s="4">
        <v>44446</v>
      </c>
      <c r="N1775">
        <f t="shared" si="109"/>
        <v>125</v>
      </c>
      <c r="O1775">
        <v>1</v>
      </c>
      <c r="P1775" t="e">
        <f>VLOOKUP(F1775,#REF!,3,FALSE)</f>
        <v>#REF!</v>
      </c>
      <c r="Q1775">
        <f t="shared" si="110"/>
        <v>0</v>
      </c>
      <c r="R1775" t="str">
        <f t="shared" si="111"/>
        <v/>
      </c>
      <c r="S1775" t="s">
        <v>80</v>
      </c>
      <c r="T1775">
        <v>10</v>
      </c>
      <c r="U1775">
        <v>1</v>
      </c>
      <c r="V1775" t="s">
        <v>38</v>
      </c>
      <c r="W1775">
        <v>2</v>
      </c>
      <c r="X1775">
        <v>30</v>
      </c>
      <c r="Y1775">
        <v>11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e">
        <f>VLOOKUP(A1775,#REF!,4,FALSE)</f>
        <v>#REF!</v>
      </c>
      <c r="AW1775" t="e">
        <f>VLOOKUP(A1775,#REF!,5,FALSE)</f>
        <v>#REF!</v>
      </c>
      <c r="AX1775">
        <f>SUMIF(量化书目统计!A:A,H1775,量化书目统计!G:G)</f>
        <v>0</v>
      </c>
    </row>
    <row r="1776" spans="1:50" x14ac:dyDescent="0.3">
      <c r="A1776" t="s">
        <v>4926</v>
      </c>
      <c r="B1776" t="s">
        <v>539</v>
      </c>
      <c r="C1776" t="s">
        <v>117</v>
      </c>
      <c r="D1776">
        <v>4</v>
      </c>
      <c r="E1776" t="s">
        <v>2775</v>
      </c>
      <c r="F1776" s="1" t="s">
        <v>2776</v>
      </c>
      <c r="G1776" t="s">
        <v>2777</v>
      </c>
      <c r="H1776" t="e">
        <f>VLOOKUP(F1776,#REF!,2,FALSE)</f>
        <v>#REF!</v>
      </c>
      <c r="I1776" t="s">
        <v>49</v>
      </c>
      <c r="J1776" s="4">
        <v>44148</v>
      </c>
      <c r="K1776" s="4">
        <v>44205</v>
      </c>
      <c r="L1776" s="3">
        <f t="shared" si="108"/>
        <v>57</v>
      </c>
      <c r="M1776" s="4">
        <v>44208</v>
      </c>
      <c r="N1776">
        <f t="shared" si="109"/>
        <v>60</v>
      </c>
      <c r="O1776">
        <v>1</v>
      </c>
      <c r="P1776" t="e">
        <f>VLOOKUP(F1776,#REF!,3,FALSE)</f>
        <v>#REF!</v>
      </c>
      <c r="Q1776">
        <f t="shared" si="110"/>
        <v>0</v>
      </c>
      <c r="R1776" t="str">
        <f t="shared" si="111"/>
        <v/>
      </c>
      <c r="S1776" t="s">
        <v>28</v>
      </c>
      <c r="T1776">
        <v>10</v>
      </c>
      <c r="U1776">
        <v>1</v>
      </c>
      <c r="V1776" t="s">
        <v>28</v>
      </c>
      <c r="W1776">
        <v>18</v>
      </c>
      <c r="X1776">
        <v>10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e">
        <f>VLOOKUP(A1776,#REF!,4,FALSE)</f>
        <v>#REF!</v>
      </c>
      <c r="AW1776" t="e">
        <f>VLOOKUP(A1776,#REF!,5,FALSE)</f>
        <v>#REF!</v>
      </c>
      <c r="AX1776">
        <f>SUMIF(量化书目统计!A:A,H1776,量化书目统计!G:G)</f>
        <v>0</v>
      </c>
    </row>
    <row r="1777" spans="1:50" x14ac:dyDescent="0.3">
      <c r="A1777" t="s">
        <v>4926</v>
      </c>
      <c r="B1777" t="s">
        <v>539</v>
      </c>
      <c r="C1777" t="s">
        <v>117</v>
      </c>
      <c r="D1777">
        <v>4</v>
      </c>
      <c r="E1777" t="s">
        <v>2775</v>
      </c>
      <c r="F1777" s="1" t="s">
        <v>2776</v>
      </c>
      <c r="G1777" t="s">
        <v>2777</v>
      </c>
      <c r="H1777" t="e">
        <f>VLOOKUP(F1777,#REF!,2,FALSE)</f>
        <v>#REF!</v>
      </c>
      <c r="I1777" t="s">
        <v>49</v>
      </c>
      <c r="J1777" s="4">
        <v>44205</v>
      </c>
      <c r="K1777" s="4">
        <v>44256</v>
      </c>
      <c r="L1777" s="3">
        <f t="shared" si="108"/>
        <v>51</v>
      </c>
      <c r="M1777" s="4">
        <v>44265</v>
      </c>
      <c r="N1777">
        <f t="shared" si="109"/>
        <v>60</v>
      </c>
      <c r="O1777">
        <v>1</v>
      </c>
      <c r="P1777" t="e">
        <f>VLOOKUP(F1777,#REF!,3,FALSE)</f>
        <v>#REF!</v>
      </c>
      <c r="Q1777">
        <f t="shared" si="110"/>
        <v>0</v>
      </c>
      <c r="R1777" t="str">
        <f t="shared" si="111"/>
        <v/>
      </c>
      <c r="S1777" t="s">
        <v>28</v>
      </c>
      <c r="T1777">
        <v>18</v>
      </c>
      <c r="U1777">
        <v>1</v>
      </c>
      <c r="V1777" t="s">
        <v>80</v>
      </c>
      <c r="W1777">
        <v>1</v>
      </c>
      <c r="X1777">
        <v>18</v>
      </c>
      <c r="Y1777">
        <v>11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e">
        <f>VLOOKUP(A1777,#REF!,4,FALSE)</f>
        <v>#REF!</v>
      </c>
      <c r="AW1777" t="e">
        <f>VLOOKUP(A1777,#REF!,5,FALSE)</f>
        <v>#REF!</v>
      </c>
      <c r="AX1777">
        <f>SUMIF(量化书目统计!A:A,H1777,量化书目统计!G:G)</f>
        <v>0</v>
      </c>
    </row>
    <row r="1778" spans="1:50" x14ac:dyDescent="0.3">
      <c r="A1778" t="s">
        <v>4926</v>
      </c>
      <c r="B1778" t="s">
        <v>539</v>
      </c>
      <c r="C1778" t="s">
        <v>117</v>
      </c>
      <c r="D1778">
        <v>4</v>
      </c>
      <c r="E1778" t="s">
        <v>56</v>
      </c>
      <c r="F1778" s="1" t="s">
        <v>57</v>
      </c>
      <c r="G1778" t="s">
        <v>58</v>
      </c>
      <c r="H1778" t="e">
        <f>VLOOKUP(F1778,#REF!,2,FALSE)</f>
        <v>#REF!</v>
      </c>
      <c r="I1778" t="s">
        <v>59</v>
      </c>
      <c r="J1778" s="4">
        <v>44559</v>
      </c>
      <c r="K1778" s="4">
        <v>44571</v>
      </c>
      <c r="L1778" s="3">
        <f t="shared" si="108"/>
        <v>12</v>
      </c>
      <c r="M1778" s="4">
        <v>44620</v>
      </c>
      <c r="N1778">
        <f t="shared" si="109"/>
        <v>61</v>
      </c>
      <c r="O1778">
        <v>1</v>
      </c>
      <c r="P1778" t="e">
        <f>VLOOKUP(F1778,#REF!,3,FALSE)</f>
        <v>#REF!</v>
      </c>
      <c r="Q1778">
        <f t="shared" si="110"/>
        <v>2</v>
      </c>
      <c r="R1778" t="str">
        <f t="shared" si="111"/>
        <v>2-概率论与数理统计学习指导与题解</v>
      </c>
      <c r="S1778" t="s">
        <v>38</v>
      </c>
      <c r="T1778">
        <v>17</v>
      </c>
      <c r="U1778">
        <v>1</v>
      </c>
      <c r="V1778" t="s">
        <v>38</v>
      </c>
      <c r="W1778">
        <v>18</v>
      </c>
      <c r="X1778">
        <v>57</v>
      </c>
      <c r="Y1778">
        <v>10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e">
        <f>VLOOKUP(A1778,#REF!,4,FALSE)</f>
        <v>#REF!</v>
      </c>
      <c r="AW1778" t="e">
        <f>VLOOKUP(A1778,#REF!,5,FALSE)</f>
        <v>#REF!</v>
      </c>
      <c r="AX1778">
        <f>SUMIF(量化书目统计!A:A,H1778,量化书目统计!G:G)</f>
        <v>0</v>
      </c>
    </row>
    <row r="1779" spans="1:50" x14ac:dyDescent="0.3">
      <c r="A1779" t="s">
        <v>4926</v>
      </c>
      <c r="B1779" t="s">
        <v>539</v>
      </c>
      <c r="C1779" t="s">
        <v>117</v>
      </c>
      <c r="D1779">
        <v>4</v>
      </c>
      <c r="E1779" t="s">
        <v>2883</v>
      </c>
      <c r="F1779" s="1" t="s">
        <v>2884</v>
      </c>
      <c r="G1779" t="s">
        <v>2885</v>
      </c>
      <c r="H1779" t="e">
        <f>VLOOKUP(F1779,#REF!,2,FALSE)</f>
        <v>#REF!</v>
      </c>
      <c r="I1779" t="s">
        <v>49</v>
      </c>
      <c r="J1779" s="4">
        <v>44168</v>
      </c>
      <c r="K1779" s="4">
        <v>44183</v>
      </c>
      <c r="L1779" s="3">
        <f t="shared" si="108"/>
        <v>15</v>
      </c>
      <c r="M1779" s="4">
        <v>44228</v>
      </c>
      <c r="N1779">
        <f t="shared" si="109"/>
        <v>60</v>
      </c>
      <c r="O1779">
        <v>1</v>
      </c>
      <c r="P1779" t="e">
        <f>VLOOKUP(F1779,#REF!,3,FALSE)</f>
        <v>#REF!</v>
      </c>
      <c r="Q1779">
        <f t="shared" si="110"/>
        <v>0</v>
      </c>
      <c r="R1779" t="str">
        <f t="shared" si="111"/>
        <v/>
      </c>
      <c r="S1779" t="s">
        <v>28</v>
      </c>
      <c r="T1779">
        <v>13</v>
      </c>
      <c r="U1779">
        <v>1</v>
      </c>
      <c r="V1779" t="s">
        <v>28</v>
      </c>
      <c r="W1779">
        <v>15</v>
      </c>
      <c r="X1779">
        <v>13</v>
      </c>
      <c r="Y1779">
        <v>13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e">
        <f>VLOOKUP(A1779,#REF!,4,FALSE)</f>
        <v>#REF!</v>
      </c>
      <c r="AW1779" t="e">
        <f>VLOOKUP(A1779,#REF!,5,FALSE)</f>
        <v>#REF!</v>
      </c>
      <c r="AX1779">
        <f>SUMIF(量化书目统计!A:A,H1779,量化书目统计!G:G)</f>
        <v>0</v>
      </c>
    </row>
    <row r="1780" spans="1:50" x14ac:dyDescent="0.3">
      <c r="A1780" t="s">
        <v>4926</v>
      </c>
      <c r="B1780" t="s">
        <v>539</v>
      </c>
      <c r="C1780" t="s">
        <v>117</v>
      </c>
      <c r="D1780">
        <v>4</v>
      </c>
      <c r="E1780" t="s">
        <v>985</v>
      </c>
      <c r="F1780" s="1" t="s">
        <v>4930</v>
      </c>
      <c r="G1780" t="s">
        <v>4931</v>
      </c>
      <c r="H1780" t="e">
        <f>VLOOKUP(F1780,#REF!,2,FALSE)</f>
        <v>#REF!</v>
      </c>
      <c r="I1780" t="s">
        <v>49</v>
      </c>
      <c r="J1780" s="4">
        <v>44560</v>
      </c>
      <c r="K1780" s="4">
        <v>44568</v>
      </c>
      <c r="L1780" s="3">
        <f t="shared" si="108"/>
        <v>8</v>
      </c>
      <c r="M1780" s="4">
        <v>44620</v>
      </c>
      <c r="N1780">
        <f t="shared" si="109"/>
        <v>60</v>
      </c>
      <c r="O1780">
        <v>1</v>
      </c>
      <c r="P1780" t="e">
        <f>VLOOKUP(F1780,#REF!,3,FALSE)</f>
        <v>#REF!</v>
      </c>
      <c r="Q1780">
        <f t="shared" si="110"/>
        <v>0</v>
      </c>
      <c r="R1780" t="str">
        <f t="shared" si="111"/>
        <v/>
      </c>
      <c r="S1780" t="s">
        <v>38</v>
      </c>
      <c r="T1780">
        <v>17</v>
      </c>
      <c r="U1780">
        <v>1</v>
      </c>
      <c r="V1780" t="s">
        <v>38</v>
      </c>
      <c r="W1780">
        <v>18</v>
      </c>
      <c r="X1780">
        <v>57</v>
      </c>
      <c r="Y1780">
        <v>11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e">
        <f>VLOOKUP(A1780,#REF!,4,FALSE)</f>
        <v>#REF!</v>
      </c>
      <c r="AW1780" t="e">
        <f>VLOOKUP(A1780,#REF!,5,FALSE)</f>
        <v>#REF!</v>
      </c>
      <c r="AX1780">
        <f>SUMIF(量化书目统计!A:A,H1780,量化书目统计!G:G)</f>
        <v>0</v>
      </c>
    </row>
    <row r="1781" spans="1:50" x14ac:dyDescent="0.3">
      <c r="A1781" t="s">
        <v>4926</v>
      </c>
      <c r="B1781" t="s">
        <v>539</v>
      </c>
      <c r="C1781" t="s">
        <v>117</v>
      </c>
      <c r="D1781">
        <v>4</v>
      </c>
      <c r="E1781" t="s">
        <v>395</v>
      </c>
      <c r="F1781" s="1" t="s">
        <v>396</v>
      </c>
      <c r="G1781" t="s">
        <v>397</v>
      </c>
      <c r="H1781" t="e">
        <f>VLOOKUP(F1781,#REF!,2,FALSE)</f>
        <v>#REF!</v>
      </c>
      <c r="I1781" t="s">
        <v>74</v>
      </c>
      <c r="J1781" s="4">
        <v>44204</v>
      </c>
      <c r="K1781" s="4">
        <v>44206</v>
      </c>
      <c r="L1781" s="3">
        <f t="shared" si="108"/>
        <v>2</v>
      </c>
      <c r="M1781" s="4">
        <v>44264</v>
      </c>
      <c r="N1781">
        <f t="shared" si="109"/>
        <v>60</v>
      </c>
      <c r="O1781">
        <v>1</v>
      </c>
      <c r="P1781" t="e">
        <f>VLOOKUP(F1781,#REF!,3,FALSE)</f>
        <v>#REF!</v>
      </c>
      <c r="Q1781">
        <f t="shared" si="110"/>
        <v>0</v>
      </c>
      <c r="R1781" t="str">
        <f t="shared" si="111"/>
        <v/>
      </c>
      <c r="S1781" t="s">
        <v>28</v>
      </c>
      <c r="T1781">
        <v>18</v>
      </c>
      <c r="U1781">
        <v>1</v>
      </c>
      <c r="V1781" t="s">
        <v>28</v>
      </c>
      <c r="W1781">
        <v>18</v>
      </c>
      <c r="X1781">
        <v>18</v>
      </c>
      <c r="Y1781">
        <v>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e">
        <f>VLOOKUP(A1781,#REF!,4,FALSE)</f>
        <v>#REF!</v>
      </c>
      <c r="AW1781" t="e">
        <f>VLOOKUP(A1781,#REF!,5,FALSE)</f>
        <v>#REF!</v>
      </c>
      <c r="AX1781">
        <f>SUMIF(量化书目统计!A:A,H1781,量化书目统计!G:G)</f>
        <v>0</v>
      </c>
    </row>
    <row r="1782" spans="1:50" x14ac:dyDescent="0.3">
      <c r="A1782" t="s">
        <v>4926</v>
      </c>
      <c r="B1782" t="s">
        <v>539</v>
      </c>
      <c r="C1782" t="s">
        <v>117</v>
      </c>
      <c r="D1782">
        <v>4</v>
      </c>
      <c r="E1782" t="s">
        <v>1089</v>
      </c>
      <c r="F1782" s="1" t="s">
        <v>4932</v>
      </c>
      <c r="G1782" t="s">
        <v>4933</v>
      </c>
      <c r="H1782" t="e">
        <f>VLOOKUP(F1782,#REF!,2,FALSE)</f>
        <v>#REF!</v>
      </c>
      <c r="I1782" t="s">
        <v>59</v>
      </c>
      <c r="J1782" s="4">
        <v>44189</v>
      </c>
      <c r="K1782" s="4">
        <v>44256</v>
      </c>
      <c r="L1782" s="3">
        <f t="shared" si="108"/>
        <v>67</v>
      </c>
      <c r="M1782" s="4">
        <v>44260</v>
      </c>
      <c r="N1782">
        <f t="shared" si="109"/>
        <v>71</v>
      </c>
      <c r="O1782">
        <v>1</v>
      </c>
      <c r="P1782" t="e">
        <f>VLOOKUP(F1782,#REF!,3,FALSE)</f>
        <v>#REF!</v>
      </c>
      <c r="Q1782">
        <f t="shared" si="110"/>
        <v>3</v>
      </c>
      <c r="R1782" t="str">
        <f t="shared" si="111"/>
        <v>3-线性代数</v>
      </c>
      <c r="S1782" t="s">
        <v>28</v>
      </c>
      <c r="T1782">
        <v>16</v>
      </c>
      <c r="U1782">
        <v>1</v>
      </c>
      <c r="V1782" t="s">
        <v>80</v>
      </c>
      <c r="W1782">
        <v>1</v>
      </c>
      <c r="X1782">
        <v>16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e">
        <f>VLOOKUP(A1782,#REF!,4,FALSE)</f>
        <v>#REF!</v>
      </c>
      <c r="AW1782" t="e">
        <f>VLOOKUP(A1782,#REF!,5,FALSE)</f>
        <v>#REF!</v>
      </c>
      <c r="AX1782">
        <f>SUMIF(量化书目统计!A:A,H1782,量化书目统计!G:G)</f>
        <v>0</v>
      </c>
    </row>
    <row r="1783" spans="1:50" x14ac:dyDescent="0.3">
      <c r="A1783" t="s">
        <v>4926</v>
      </c>
      <c r="B1783" t="s">
        <v>539</v>
      </c>
      <c r="C1783" t="s">
        <v>117</v>
      </c>
      <c r="D1783">
        <v>4</v>
      </c>
      <c r="E1783" t="s">
        <v>4934</v>
      </c>
      <c r="F1783" s="1" t="s">
        <v>4935</v>
      </c>
      <c r="G1783" t="s">
        <v>4936</v>
      </c>
      <c r="H1783" t="e">
        <f>VLOOKUP(F1783,#REF!,2,FALSE)</f>
        <v>#REF!</v>
      </c>
      <c r="I1783" t="s">
        <v>59</v>
      </c>
      <c r="J1783" s="4">
        <v>44189</v>
      </c>
      <c r="K1783" s="4">
        <v>44256</v>
      </c>
      <c r="L1783" s="3">
        <f t="shared" si="108"/>
        <v>67</v>
      </c>
      <c r="M1783" s="4">
        <v>44260</v>
      </c>
      <c r="N1783">
        <f t="shared" si="109"/>
        <v>71</v>
      </c>
      <c r="O1783">
        <v>1</v>
      </c>
      <c r="P1783" t="e">
        <f>VLOOKUP(F1783,#REF!,3,FALSE)</f>
        <v>#REF!</v>
      </c>
      <c r="Q1783">
        <f t="shared" si="110"/>
        <v>3</v>
      </c>
      <c r="R1783" t="str">
        <f t="shared" si="111"/>
        <v>3-线性代数与线性规划</v>
      </c>
      <c r="S1783" t="s">
        <v>28</v>
      </c>
      <c r="T1783">
        <v>16</v>
      </c>
      <c r="U1783">
        <v>1</v>
      </c>
      <c r="V1783" t="s">
        <v>80</v>
      </c>
      <c r="W1783">
        <v>1</v>
      </c>
      <c r="X1783">
        <v>16</v>
      </c>
      <c r="Y1783">
        <v>11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e">
        <f>VLOOKUP(A1783,#REF!,4,FALSE)</f>
        <v>#REF!</v>
      </c>
      <c r="AW1783" t="e">
        <f>VLOOKUP(A1783,#REF!,5,FALSE)</f>
        <v>#REF!</v>
      </c>
      <c r="AX1783">
        <f>SUMIF(量化书目统计!A:A,H1783,量化书目统计!G:G)</f>
        <v>0</v>
      </c>
    </row>
    <row r="1784" spans="1:50" x14ac:dyDescent="0.3">
      <c r="A1784" t="s">
        <v>4926</v>
      </c>
      <c r="B1784" t="s">
        <v>539</v>
      </c>
      <c r="C1784" t="s">
        <v>117</v>
      </c>
      <c r="D1784">
        <v>4</v>
      </c>
      <c r="E1784" t="s">
        <v>2939</v>
      </c>
      <c r="F1784" s="1" t="s">
        <v>2940</v>
      </c>
      <c r="G1784" t="s">
        <v>2941</v>
      </c>
      <c r="H1784" t="e">
        <f>VLOOKUP(F1784,#REF!,2,FALSE)</f>
        <v>#REF!</v>
      </c>
      <c r="I1784" t="s">
        <v>53</v>
      </c>
      <c r="J1784" s="4">
        <v>44179</v>
      </c>
      <c r="K1784" s="4">
        <v>44183</v>
      </c>
      <c r="L1784" s="3">
        <f t="shared" si="108"/>
        <v>4</v>
      </c>
      <c r="M1784" s="4">
        <v>44239</v>
      </c>
      <c r="N1784">
        <f t="shared" si="109"/>
        <v>60</v>
      </c>
      <c r="O1784">
        <v>1</v>
      </c>
      <c r="P1784" t="e">
        <f>VLOOKUP(F1784,#REF!,3,FALSE)</f>
        <v>#REF!</v>
      </c>
      <c r="Q1784">
        <f t="shared" si="110"/>
        <v>0</v>
      </c>
      <c r="R1784" t="str">
        <f t="shared" si="111"/>
        <v/>
      </c>
      <c r="S1784" t="s">
        <v>28</v>
      </c>
      <c r="T1784">
        <v>15</v>
      </c>
      <c r="U1784">
        <v>1</v>
      </c>
      <c r="V1784" t="s">
        <v>28</v>
      </c>
      <c r="W1784">
        <v>15</v>
      </c>
      <c r="X1784">
        <v>15</v>
      </c>
      <c r="Y1784">
        <v>11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e">
        <f>VLOOKUP(A1784,#REF!,4,FALSE)</f>
        <v>#REF!</v>
      </c>
      <c r="AW1784" t="e">
        <f>VLOOKUP(A1784,#REF!,5,FALSE)</f>
        <v>#REF!</v>
      </c>
      <c r="AX1784">
        <f>SUMIF(量化书目统计!A:A,H1784,量化书目统计!G:G)</f>
        <v>0</v>
      </c>
    </row>
    <row r="1785" spans="1:50" x14ac:dyDescent="0.3">
      <c r="A1785" t="s">
        <v>4926</v>
      </c>
      <c r="B1785" t="s">
        <v>539</v>
      </c>
      <c r="C1785" t="s">
        <v>117</v>
      </c>
      <c r="D1785">
        <v>4</v>
      </c>
      <c r="E1785" t="s">
        <v>4937</v>
      </c>
      <c r="F1785" s="1" t="s">
        <v>4938</v>
      </c>
      <c r="G1785" t="s">
        <v>4939</v>
      </c>
      <c r="H1785" t="e">
        <f>VLOOKUP(F1785,#REF!,2,FALSE)</f>
        <v>#REF!</v>
      </c>
      <c r="I1785" t="s">
        <v>225</v>
      </c>
      <c r="J1785" s="4">
        <v>44102</v>
      </c>
      <c r="K1785" s="4">
        <v>44130</v>
      </c>
      <c r="L1785" s="3">
        <f t="shared" si="108"/>
        <v>28</v>
      </c>
      <c r="M1785" s="4">
        <v>44162</v>
      </c>
      <c r="N1785">
        <f t="shared" si="109"/>
        <v>60</v>
      </c>
      <c r="O1785">
        <v>1</v>
      </c>
      <c r="P1785" t="e">
        <f>VLOOKUP(F1785,#REF!,3,FALSE)</f>
        <v>#REF!</v>
      </c>
      <c r="Q1785">
        <f t="shared" si="110"/>
        <v>0</v>
      </c>
      <c r="R1785" t="str">
        <f t="shared" si="111"/>
        <v/>
      </c>
      <c r="S1785" t="s">
        <v>28</v>
      </c>
      <c r="T1785">
        <v>4</v>
      </c>
      <c r="U1785">
        <v>1</v>
      </c>
      <c r="V1785" t="s">
        <v>28</v>
      </c>
      <c r="W1785">
        <v>8</v>
      </c>
      <c r="X1785">
        <v>4</v>
      </c>
      <c r="Y1785">
        <v>4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e">
        <f>VLOOKUP(A1785,#REF!,4,FALSE)</f>
        <v>#REF!</v>
      </c>
      <c r="AW1785" t="e">
        <f>VLOOKUP(A1785,#REF!,5,FALSE)</f>
        <v>#REF!</v>
      </c>
      <c r="AX1785">
        <f>SUMIF(量化书目统计!A:A,H1785,量化书目统计!G:G)</f>
        <v>0</v>
      </c>
    </row>
    <row r="1786" spans="1:50" x14ac:dyDescent="0.3">
      <c r="A1786" t="s">
        <v>4926</v>
      </c>
      <c r="B1786" t="s">
        <v>539</v>
      </c>
      <c r="C1786" t="s">
        <v>117</v>
      </c>
      <c r="D1786">
        <v>4</v>
      </c>
      <c r="E1786" t="s">
        <v>719</v>
      </c>
      <c r="F1786" s="1" t="s">
        <v>720</v>
      </c>
      <c r="G1786" t="s">
        <v>721</v>
      </c>
      <c r="H1786" t="e">
        <f>VLOOKUP(F1786,#REF!,2,FALSE)</f>
        <v>#REF!</v>
      </c>
      <c r="I1786" t="s">
        <v>49</v>
      </c>
      <c r="J1786" s="4">
        <v>44298</v>
      </c>
      <c r="K1786" s="4">
        <v>44362</v>
      </c>
      <c r="L1786" s="3">
        <f t="shared" si="108"/>
        <v>64</v>
      </c>
      <c r="M1786" s="4">
        <v>44358</v>
      </c>
      <c r="N1786">
        <f t="shared" si="109"/>
        <v>60</v>
      </c>
      <c r="O1786">
        <v>1</v>
      </c>
      <c r="P1786" t="e">
        <f>VLOOKUP(F1786,#REF!,3,FALSE)</f>
        <v>#REF!</v>
      </c>
      <c r="Q1786">
        <f t="shared" si="110"/>
        <v>0</v>
      </c>
      <c r="R1786" t="str">
        <f t="shared" si="111"/>
        <v/>
      </c>
      <c r="S1786" t="s">
        <v>80</v>
      </c>
      <c r="T1786">
        <v>7</v>
      </c>
      <c r="U1786">
        <v>1</v>
      </c>
      <c r="V1786" t="s">
        <v>80</v>
      </c>
      <c r="W1786">
        <v>16</v>
      </c>
      <c r="X1786">
        <v>27</v>
      </c>
      <c r="Y1786">
        <v>3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e">
        <f>VLOOKUP(A1786,#REF!,4,FALSE)</f>
        <v>#REF!</v>
      </c>
      <c r="AW1786" t="e">
        <f>VLOOKUP(A1786,#REF!,5,FALSE)</f>
        <v>#REF!</v>
      </c>
      <c r="AX1786">
        <f>SUMIF(量化书目统计!A:A,H1786,量化书目统计!G:G)</f>
        <v>0</v>
      </c>
    </row>
    <row r="1787" spans="1:50" x14ac:dyDescent="0.3">
      <c r="A1787" t="s">
        <v>4926</v>
      </c>
      <c r="B1787" t="s">
        <v>539</v>
      </c>
      <c r="C1787" t="s">
        <v>117</v>
      </c>
      <c r="D1787">
        <v>4</v>
      </c>
      <c r="E1787" t="s">
        <v>1702</v>
      </c>
      <c r="F1787" s="1" t="s">
        <v>1703</v>
      </c>
      <c r="G1787" t="s">
        <v>1704</v>
      </c>
      <c r="H1787" t="e">
        <f>VLOOKUP(F1787,#REF!,2,FALSE)</f>
        <v>#REF!</v>
      </c>
      <c r="I1787" t="s">
        <v>158</v>
      </c>
      <c r="J1787" s="4">
        <v>44272</v>
      </c>
      <c r="K1787" s="4">
        <v>44455</v>
      </c>
      <c r="L1787" s="3">
        <f t="shared" si="108"/>
        <v>183</v>
      </c>
      <c r="M1787" s="4">
        <v>44446</v>
      </c>
      <c r="N1787">
        <f t="shared" si="109"/>
        <v>174</v>
      </c>
      <c r="O1787">
        <v>1</v>
      </c>
      <c r="P1787" t="e">
        <f>VLOOKUP(F1787,#REF!,3,FALSE)</f>
        <v>#REF!</v>
      </c>
      <c r="Q1787">
        <f t="shared" si="110"/>
        <v>0</v>
      </c>
      <c r="R1787" t="str">
        <f t="shared" si="111"/>
        <v/>
      </c>
      <c r="S1787" t="s">
        <v>80</v>
      </c>
      <c r="T1787">
        <v>3</v>
      </c>
      <c r="U1787">
        <v>1</v>
      </c>
      <c r="V1787" t="s">
        <v>38</v>
      </c>
      <c r="W1787">
        <v>2</v>
      </c>
      <c r="X1787">
        <v>23</v>
      </c>
      <c r="Y1787">
        <v>4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e">
        <f>VLOOKUP(A1787,#REF!,4,FALSE)</f>
        <v>#REF!</v>
      </c>
      <c r="AW1787" t="e">
        <f>VLOOKUP(A1787,#REF!,5,FALSE)</f>
        <v>#REF!</v>
      </c>
      <c r="AX1787">
        <f>SUMIF(量化书目统计!A:A,H1787,量化书目统计!G:G)</f>
        <v>0</v>
      </c>
    </row>
    <row r="1788" spans="1:50" x14ac:dyDescent="0.3">
      <c r="A1788" t="s">
        <v>4926</v>
      </c>
      <c r="B1788" t="s">
        <v>539</v>
      </c>
      <c r="C1788" t="s">
        <v>117</v>
      </c>
      <c r="D1788">
        <v>4</v>
      </c>
      <c r="E1788" t="s">
        <v>4940</v>
      </c>
      <c r="F1788" s="1" t="s">
        <v>4941</v>
      </c>
      <c r="G1788" t="s">
        <v>4942</v>
      </c>
      <c r="H1788" t="e">
        <f>VLOOKUP(F1788,#REF!,2,FALSE)</f>
        <v>#REF!</v>
      </c>
      <c r="I1788" t="s">
        <v>225</v>
      </c>
      <c r="J1788" s="4">
        <v>44204</v>
      </c>
      <c r="K1788" s="4">
        <v>44256</v>
      </c>
      <c r="L1788" s="3">
        <f t="shared" si="108"/>
        <v>52</v>
      </c>
      <c r="M1788" s="4">
        <v>44264</v>
      </c>
      <c r="N1788">
        <f t="shared" si="109"/>
        <v>60</v>
      </c>
      <c r="O1788">
        <v>1</v>
      </c>
      <c r="P1788" t="e">
        <f>VLOOKUP(F1788,#REF!,3,FALSE)</f>
        <v>#REF!</v>
      </c>
      <c r="Q1788">
        <f t="shared" si="110"/>
        <v>0</v>
      </c>
      <c r="R1788" t="str">
        <f t="shared" si="111"/>
        <v/>
      </c>
      <c r="S1788" t="s">
        <v>28</v>
      </c>
      <c r="T1788">
        <v>18</v>
      </c>
      <c r="U1788">
        <v>1</v>
      </c>
      <c r="V1788" t="s">
        <v>80</v>
      </c>
      <c r="W1788">
        <v>1</v>
      </c>
      <c r="X1788">
        <v>18</v>
      </c>
      <c r="Y1788">
        <v>5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e">
        <f>VLOOKUP(A1788,#REF!,4,FALSE)</f>
        <v>#REF!</v>
      </c>
      <c r="AW1788" t="e">
        <f>VLOOKUP(A1788,#REF!,5,FALSE)</f>
        <v>#REF!</v>
      </c>
      <c r="AX1788">
        <f>SUMIF(量化书目统计!A:A,H1788,量化书目统计!G:G)</f>
        <v>0</v>
      </c>
    </row>
    <row r="1789" spans="1:50" x14ac:dyDescent="0.3">
      <c r="A1789" t="s">
        <v>4926</v>
      </c>
      <c r="B1789" t="s">
        <v>539</v>
      </c>
      <c r="C1789" t="s">
        <v>117</v>
      </c>
      <c r="D1789">
        <v>4</v>
      </c>
      <c r="E1789" t="s">
        <v>1328</v>
      </c>
      <c r="F1789" s="1" t="s">
        <v>1329</v>
      </c>
      <c r="G1789" t="s">
        <v>1330</v>
      </c>
      <c r="H1789" t="e">
        <f>VLOOKUP(F1789,#REF!,2,FALSE)</f>
        <v>#REF!</v>
      </c>
      <c r="I1789" t="s">
        <v>158</v>
      </c>
      <c r="J1789" s="4">
        <v>44408</v>
      </c>
      <c r="K1789" s="4">
        <v>44527</v>
      </c>
      <c r="L1789" s="3">
        <f t="shared" si="108"/>
        <v>119</v>
      </c>
      <c r="M1789" s="4">
        <v>44524</v>
      </c>
      <c r="N1789">
        <f t="shared" si="109"/>
        <v>116</v>
      </c>
      <c r="O1789">
        <v>1</v>
      </c>
      <c r="P1789" t="e">
        <f>VLOOKUP(F1789,#REF!,3,FALSE)</f>
        <v>#REF!</v>
      </c>
      <c r="Q1789">
        <f t="shared" si="110"/>
        <v>0</v>
      </c>
      <c r="R1789" t="str">
        <f t="shared" si="111"/>
        <v/>
      </c>
      <c r="S1789" t="s">
        <v>43</v>
      </c>
      <c r="U1789">
        <v>1</v>
      </c>
      <c r="V1789" t="s">
        <v>38</v>
      </c>
      <c r="W1789">
        <v>12</v>
      </c>
      <c r="X1789">
        <v>40</v>
      </c>
      <c r="Y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e">
        <f>VLOOKUP(A1789,#REF!,4,FALSE)</f>
        <v>#REF!</v>
      </c>
      <c r="AW1789" t="e">
        <f>VLOOKUP(A1789,#REF!,5,FALSE)</f>
        <v>#REF!</v>
      </c>
      <c r="AX1789">
        <f>SUMIF(量化书目统计!A:A,H1789,量化书目统计!G:G)</f>
        <v>0</v>
      </c>
    </row>
    <row r="1790" spans="1:50" x14ac:dyDescent="0.3">
      <c r="A1790" t="s">
        <v>4926</v>
      </c>
      <c r="B1790" t="s">
        <v>539</v>
      </c>
      <c r="C1790" t="s">
        <v>117</v>
      </c>
      <c r="D1790">
        <v>4</v>
      </c>
      <c r="E1790" t="s">
        <v>4943</v>
      </c>
      <c r="F1790" s="1" t="s">
        <v>4944</v>
      </c>
      <c r="G1790" t="s">
        <v>4945</v>
      </c>
      <c r="H1790" t="e">
        <f>VLOOKUP(F1790,#REF!,2,FALSE)</f>
        <v>#REF!</v>
      </c>
      <c r="I1790" t="s">
        <v>59</v>
      </c>
      <c r="J1790" s="4">
        <v>44269</v>
      </c>
      <c r="K1790" s="4">
        <v>44378</v>
      </c>
      <c r="L1790" s="3">
        <f t="shared" si="108"/>
        <v>109</v>
      </c>
      <c r="M1790" s="4">
        <v>44375</v>
      </c>
      <c r="N1790">
        <f t="shared" si="109"/>
        <v>106</v>
      </c>
      <c r="O1790">
        <v>1</v>
      </c>
      <c r="P1790" t="e">
        <f>VLOOKUP(F1790,#REF!,3,FALSE)</f>
        <v>#REF!</v>
      </c>
      <c r="Q1790">
        <f t="shared" si="110"/>
        <v>0</v>
      </c>
      <c r="R1790" t="str">
        <f t="shared" si="111"/>
        <v/>
      </c>
      <c r="S1790" t="s">
        <v>80</v>
      </c>
      <c r="T1790">
        <v>2</v>
      </c>
      <c r="U1790">
        <v>1</v>
      </c>
      <c r="V1790" t="s">
        <v>80</v>
      </c>
      <c r="W1790">
        <v>18</v>
      </c>
      <c r="X1790">
        <v>22</v>
      </c>
      <c r="Y1790">
        <v>11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e">
        <f>VLOOKUP(A1790,#REF!,4,FALSE)</f>
        <v>#REF!</v>
      </c>
      <c r="AW1790" t="e">
        <f>VLOOKUP(A1790,#REF!,5,FALSE)</f>
        <v>#REF!</v>
      </c>
      <c r="AX1790">
        <f>SUMIF(量化书目统计!A:A,H1790,量化书目统计!G:G)</f>
        <v>0</v>
      </c>
    </row>
    <row r="1791" spans="1:50" x14ac:dyDescent="0.3">
      <c r="A1791" t="s">
        <v>4926</v>
      </c>
      <c r="B1791" t="s">
        <v>539</v>
      </c>
      <c r="C1791" t="s">
        <v>117</v>
      </c>
      <c r="D1791">
        <v>4</v>
      </c>
      <c r="E1791" t="s">
        <v>985</v>
      </c>
      <c r="F1791" s="1" t="s">
        <v>986</v>
      </c>
      <c r="G1791" t="s">
        <v>987</v>
      </c>
      <c r="H1791" t="e">
        <f>VLOOKUP(F1791,#REF!,2,FALSE)</f>
        <v>#REF!</v>
      </c>
      <c r="I1791" t="s">
        <v>49</v>
      </c>
      <c r="J1791" s="4">
        <v>44560</v>
      </c>
      <c r="K1791" s="4">
        <v>44574</v>
      </c>
      <c r="L1791" s="3">
        <f t="shared" si="108"/>
        <v>14</v>
      </c>
      <c r="M1791" s="4">
        <v>44620</v>
      </c>
      <c r="N1791">
        <f t="shared" si="109"/>
        <v>60</v>
      </c>
      <c r="O1791">
        <v>1</v>
      </c>
      <c r="P1791" t="e">
        <f>VLOOKUP(F1791,#REF!,3,FALSE)</f>
        <v>#REF!</v>
      </c>
      <c r="Q1791">
        <f t="shared" si="110"/>
        <v>0</v>
      </c>
      <c r="R1791" t="str">
        <f t="shared" si="111"/>
        <v/>
      </c>
      <c r="S1791" t="s">
        <v>38</v>
      </c>
      <c r="T1791">
        <v>17</v>
      </c>
      <c r="U1791">
        <v>1</v>
      </c>
      <c r="V1791" t="s">
        <v>38</v>
      </c>
      <c r="W1791">
        <v>18</v>
      </c>
      <c r="X1791">
        <v>57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e">
        <f>VLOOKUP(A1791,#REF!,4,FALSE)</f>
        <v>#REF!</v>
      </c>
      <c r="AW1791" t="e">
        <f>VLOOKUP(A1791,#REF!,5,FALSE)</f>
        <v>#REF!</v>
      </c>
      <c r="AX1791">
        <f>SUMIF(量化书目统计!A:A,H1791,量化书目统计!G:G)</f>
        <v>0</v>
      </c>
    </row>
    <row r="1792" spans="1:50" x14ac:dyDescent="0.3">
      <c r="A1792" t="s">
        <v>4926</v>
      </c>
      <c r="B1792" t="s">
        <v>539</v>
      </c>
      <c r="C1792" t="s">
        <v>117</v>
      </c>
      <c r="D1792">
        <v>4</v>
      </c>
      <c r="E1792" t="s">
        <v>436</v>
      </c>
      <c r="F1792" s="1" t="s">
        <v>437</v>
      </c>
      <c r="G1792" t="s">
        <v>438</v>
      </c>
      <c r="H1792" t="e">
        <f>VLOOKUP(F1792,#REF!,2,FALSE)</f>
        <v>#REF!</v>
      </c>
      <c r="I1792" t="s">
        <v>49</v>
      </c>
      <c r="J1792" s="4">
        <v>44278</v>
      </c>
      <c r="K1792" s="4">
        <v>44316</v>
      </c>
      <c r="L1792" s="3">
        <f t="shared" si="108"/>
        <v>38</v>
      </c>
      <c r="M1792" s="4">
        <v>44316</v>
      </c>
      <c r="N1792">
        <f t="shared" si="109"/>
        <v>38</v>
      </c>
      <c r="O1792">
        <v>1</v>
      </c>
      <c r="P1792" t="e">
        <f>VLOOKUP(F1792,#REF!,3,FALSE)</f>
        <v>#REF!</v>
      </c>
      <c r="Q1792">
        <f t="shared" si="110"/>
        <v>0</v>
      </c>
      <c r="R1792" t="str">
        <f t="shared" si="111"/>
        <v/>
      </c>
      <c r="S1792" t="s">
        <v>80</v>
      </c>
      <c r="T1792">
        <v>4</v>
      </c>
      <c r="U1792">
        <v>1</v>
      </c>
      <c r="V1792" t="s">
        <v>80</v>
      </c>
      <c r="W1792">
        <v>9</v>
      </c>
      <c r="X1792">
        <v>24</v>
      </c>
      <c r="Y1792">
        <v>20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 t="e">
        <f>VLOOKUP(A1792,#REF!,4,FALSE)</f>
        <v>#REF!</v>
      </c>
      <c r="AW1792" t="e">
        <f>VLOOKUP(A1792,#REF!,5,FALSE)</f>
        <v>#REF!</v>
      </c>
      <c r="AX1792">
        <f>SUMIF(量化书目统计!A:A,H1792,量化书目统计!G:G)</f>
        <v>0</v>
      </c>
    </row>
    <row r="1793" spans="1:50" x14ac:dyDescent="0.3">
      <c r="A1793" t="s">
        <v>4926</v>
      </c>
      <c r="B1793" t="s">
        <v>539</v>
      </c>
      <c r="C1793" t="s">
        <v>117</v>
      </c>
      <c r="D1793">
        <v>4</v>
      </c>
      <c r="E1793" t="s">
        <v>562</v>
      </c>
      <c r="F1793" s="1" t="s">
        <v>563</v>
      </c>
      <c r="G1793" t="s">
        <v>564</v>
      </c>
      <c r="H1793" t="e">
        <f>VLOOKUP(F1793,#REF!,2,FALSE)</f>
        <v>#REF!</v>
      </c>
      <c r="I1793" t="s">
        <v>32</v>
      </c>
      <c r="J1793" s="4">
        <v>44415</v>
      </c>
      <c r="K1793" s="4">
        <v>44427</v>
      </c>
      <c r="L1793" s="3">
        <f t="shared" si="108"/>
        <v>12</v>
      </c>
      <c r="M1793" s="4">
        <v>44475</v>
      </c>
      <c r="N1793">
        <f t="shared" si="109"/>
        <v>60</v>
      </c>
      <c r="O1793">
        <v>1</v>
      </c>
      <c r="P1793" t="e">
        <f>VLOOKUP(F1793,#REF!,3,FALSE)</f>
        <v>#REF!</v>
      </c>
      <c r="Q1793">
        <f t="shared" si="110"/>
        <v>0</v>
      </c>
      <c r="R1793" t="str">
        <f t="shared" si="111"/>
        <v/>
      </c>
      <c r="S1793" t="s">
        <v>43</v>
      </c>
      <c r="U1793">
        <v>1</v>
      </c>
      <c r="V1793" t="s">
        <v>43</v>
      </c>
      <c r="X1793">
        <v>40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e">
        <f>VLOOKUP(A1793,#REF!,4,FALSE)</f>
        <v>#REF!</v>
      </c>
      <c r="AW1793" t="e">
        <f>VLOOKUP(A1793,#REF!,5,FALSE)</f>
        <v>#REF!</v>
      </c>
      <c r="AX1793">
        <f>SUMIF(量化书目统计!A:A,H1793,量化书目统计!G:G)</f>
        <v>0</v>
      </c>
    </row>
    <row r="1794" spans="1:50" x14ac:dyDescent="0.3">
      <c r="A1794" t="s">
        <v>4926</v>
      </c>
      <c r="B1794" t="s">
        <v>539</v>
      </c>
      <c r="C1794" t="s">
        <v>117</v>
      </c>
      <c r="D1794">
        <v>4</v>
      </c>
      <c r="E1794" t="s">
        <v>1256</v>
      </c>
      <c r="F1794" s="1" t="s">
        <v>3445</v>
      </c>
      <c r="G1794" t="s">
        <v>3446</v>
      </c>
      <c r="H1794" t="e">
        <f>VLOOKUP(F1794,#REF!,2,FALSE)</f>
        <v>#REF!</v>
      </c>
      <c r="I1794" t="s">
        <v>49</v>
      </c>
      <c r="J1794" s="4">
        <v>44298</v>
      </c>
      <c r="K1794" s="4">
        <v>44362</v>
      </c>
      <c r="L1794" s="3">
        <f t="shared" ref="L1794:L1857" si="112">IF(K1794&lt;&gt;0,K1794-J1794,"")</f>
        <v>64</v>
      </c>
      <c r="M1794" s="4">
        <v>44358</v>
      </c>
      <c r="N1794">
        <f t="shared" ref="N1794:N1857" si="113">M1794-J1794</f>
        <v>60</v>
      </c>
      <c r="O1794">
        <v>1</v>
      </c>
      <c r="P1794" t="e">
        <f>VLOOKUP(F1794,#REF!,3,FALSE)</f>
        <v>#REF!</v>
      </c>
      <c r="Q1794">
        <f t="shared" ref="Q1794:Q1857" si="114">IF(OR(ISNUMBER(SEARCH("高等数学",E1794)),ISNUMBER(SEARCH("数学分析",E1794)),ISNUMBER(SEARCH("微积分",E1794))),1,IF(OR(ISNUMBER(SEARCH("概率",E1794)),ISNUMBER(SEARCH("数理统计",E1794)),ISNUMBER(SEARCH("统计",E1794))),2,IF(ISNUMBER(SEARCH("代数",E1794)),3,IF(OR(ISNUMBER(SEARCH("运筹",E1794)),ISNUMBER(SEARCH("优化",E1794))),4,0))))</f>
        <v>0</v>
      </c>
      <c r="R1794" t="str">
        <f t="shared" ref="R1794:R1857" si="115">IF(AND(Q1794&gt;0,O1794=1),Q1794&amp;"-"&amp;E1794,"")</f>
        <v/>
      </c>
      <c r="S1794" t="s">
        <v>80</v>
      </c>
      <c r="T1794">
        <v>7</v>
      </c>
      <c r="U1794">
        <v>1</v>
      </c>
      <c r="V1794" t="s">
        <v>80</v>
      </c>
      <c r="W1794">
        <v>16</v>
      </c>
      <c r="X1794">
        <v>27</v>
      </c>
      <c r="Y1794">
        <v>11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e">
        <f>VLOOKUP(A1794,#REF!,4,FALSE)</f>
        <v>#REF!</v>
      </c>
      <c r="AW1794" t="e">
        <f>VLOOKUP(A1794,#REF!,5,FALSE)</f>
        <v>#REF!</v>
      </c>
      <c r="AX1794">
        <f>SUMIF(量化书目统计!A:A,H1794,量化书目统计!G:G)</f>
        <v>0</v>
      </c>
    </row>
    <row r="1795" spans="1:50" x14ac:dyDescent="0.3">
      <c r="A1795" t="s">
        <v>4926</v>
      </c>
      <c r="B1795" t="s">
        <v>539</v>
      </c>
      <c r="C1795" t="s">
        <v>117</v>
      </c>
      <c r="D1795">
        <v>4</v>
      </c>
      <c r="E1795" t="s">
        <v>2083</v>
      </c>
      <c r="F1795" s="1" t="s">
        <v>2084</v>
      </c>
      <c r="G1795" t="s">
        <v>2085</v>
      </c>
      <c r="H1795" t="e">
        <f>VLOOKUP(F1795,#REF!,2,FALSE)</f>
        <v>#REF!</v>
      </c>
      <c r="I1795" t="s">
        <v>53</v>
      </c>
      <c r="J1795" s="4">
        <v>44170</v>
      </c>
      <c r="K1795" s="4">
        <v>44173</v>
      </c>
      <c r="L1795" s="3">
        <f t="shared" si="112"/>
        <v>3</v>
      </c>
      <c r="M1795" s="4">
        <v>44230</v>
      </c>
      <c r="N1795">
        <f t="shared" si="113"/>
        <v>60</v>
      </c>
      <c r="O1795">
        <v>1</v>
      </c>
      <c r="P1795" t="e">
        <f>VLOOKUP(F1795,#REF!,3,FALSE)</f>
        <v>#REF!</v>
      </c>
      <c r="Q1795">
        <f t="shared" si="114"/>
        <v>0</v>
      </c>
      <c r="R1795" t="str">
        <f t="shared" si="115"/>
        <v/>
      </c>
      <c r="S1795" t="s">
        <v>28</v>
      </c>
      <c r="T1795">
        <v>13</v>
      </c>
      <c r="U1795">
        <v>1</v>
      </c>
      <c r="V1795" t="s">
        <v>28</v>
      </c>
      <c r="W1795">
        <v>14</v>
      </c>
      <c r="X1795">
        <v>13</v>
      </c>
      <c r="Y1795">
        <v>11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e">
        <f>VLOOKUP(A1795,#REF!,4,FALSE)</f>
        <v>#REF!</v>
      </c>
      <c r="AW1795" t="e">
        <f>VLOOKUP(A1795,#REF!,5,FALSE)</f>
        <v>#REF!</v>
      </c>
      <c r="AX1795">
        <f>SUMIF(量化书目统计!A:A,H1795,量化书目统计!G:G)</f>
        <v>0</v>
      </c>
    </row>
    <row r="1796" spans="1:50" x14ac:dyDescent="0.3">
      <c r="A1796" t="s">
        <v>4926</v>
      </c>
      <c r="B1796" t="s">
        <v>539</v>
      </c>
      <c r="C1796" t="s">
        <v>117</v>
      </c>
      <c r="D1796">
        <v>4</v>
      </c>
      <c r="E1796" t="s">
        <v>2334</v>
      </c>
      <c r="F1796" s="1" t="s">
        <v>2335</v>
      </c>
      <c r="G1796" t="s">
        <v>2336</v>
      </c>
      <c r="H1796" t="e">
        <f>VLOOKUP(F1796,#REF!,2,FALSE)</f>
        <v>#REF!</v>
      </c>
      <c r="I1796" t="s">
        <v>175</v>
      </c>
      <c r="J1796" s="4">
        <v>44315</v>
      </c>
      <c r="K1796" s="4">
        <v>44455</v>
      </c>
      <c r="L1796" s="3">
        <f t="shared" si="112"/>
        <v>140</v>
      </c>
      <c r="M1796" s="4">
        <v>44446</v>
      </c>
      <c r="N1796">
        <f t="shared" si="113"/>
        <v>131</v>
      </c>
      <c r="O1796">
        <v>1</v>
      </c>
      <c r="P1796" t="e">
        <f>VLOOKUP(F1796,#REF!,3,FALSE)</f>
        <v>#REF!</v>
      </c>
      <c r="Q1796">
        <f t="shared" si="114"/>
        <v>0</v>
      </c>
      <c r="R1796" t="str">
        <f t="shared" si="115"/>
        <v/>
      </c>
      <c r="S1796" t="s">
        <v>80</v>
      </c>
      <c r="T1796">
        <v>9</v>
      </c>
      <c r="U1796">
        <v>1</v>
      </c>
      <c r="V1796" t="s">
        <v>38</v>
      </c>
      <c r="W1796">
        <v>2</v>
      </c>
      <c r="X1796">
        <v>29</v>
      </c>
      <c r="Y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e">
        <f>VLOOKUP(A1796,#REF!,4,FALSE)</f>
        <v>#REF!</v>
      </c>
      <c r="AW1796" t="e">
        <f>VLOOKUP(A1796,#REF!,5,FALSE)</f>
        <v>#REF!</v>
      </c>
      <c r="AX1796">
        <f>SUMIF(量化书目统计!A:A,H1796,量化书目统计!G:G)</f>
        <v>0</v>
      </c>
    </row>
    <row r="1797" spans="1:50" x14ac:dyDescent="0.3">
      <c r="A1797" t="s">
        <v>4926</v>
      </c>
      <c r="B1797" t="s">
        <v>539</v>
      </c>
      <c r="C1797" t="s">
        <v>117</v>
      </c>
      <c r="D1797">
        <v>4</v>
      </c>
      <c r="E1797" t="s">
        <v>1351</v>
      </c>
      <c r="F1797" s="1" t="s">
        <v>1352</v>
      </c>
      <c r="G1797" t="s">
        <v>1353</v>
      </c>
      <c r="H1797" t="e">
        <f>VLOOKUP(F1797,#REF!,2,FALSE)</f>
        <v>#REF!</v>
      </c>
      <c r="I1797" t="s">
        <v>49</v>
      </c>
      <c r="J1797" s="4">
        <v>44168</v>
      </c>
      <c r="K1797" s="4">
        <v>44256</v>
      </c>
      <c r="L1797" s="3">
        <f t="shared" si="112"/>
        <v>88</v>
      </c>
      <c r="M1797" s="4">
        <v>44260</v>
      </c>
      <c r="N1797">
        <f t="shared" si="113"/>
        <v>92</v>
      </c>
      <c r="O1797">
        <v>1</v>
      </c>
      <c r="P1797" t="e">
        <f>VLOOKUP(F1797,#REF!,3,FALSE)</f>
        <v>#REF!</v>
      </c>
      <c r="Q1797">
        <f t="shared" si="114"/>
        <v>0</v>
      </c>
      <c r="R1797" t="str">
        <f t="shared" si="115"/>
        <v/>
      </c>
      <c r="S1797" t="s">
        <v>28</v>
      </c>
      <c r="T1797">
        <v>13</v>
      </c>
      <c r="U1797">
        <v>1</v>
      </c>
      <c r="V1797" t="s">
        <v>80</v>
      </c>
      <c r="W1797">
        <v>1</v>
      </c>
      <c r="X1797">
        <v>13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e">
        <f>VLOOKUP(A1797,#REF!,4,FALSE)</f>
        <v>#REF!</v>
      </c>
      <c r="AW1797" t="e">
        <f>VLOOKUP(A1797,#REF!,5,FALSE)</f>
        <v>#REF!</v>
      </c>
      <c r="AX1797">
        <f>SUMIF(量化书目统计!A:A,H1797,量化书目统计!G:G)</f>
        <v>0</v>
      </c>
    </row>
    <row r="1798" spans="1:50" x14ac:dyDescent="0.3">
      <c r="A1798" t="s">
        <v>4926</v>
      </c>
      <c r="B1798" t="s">
        <v>539</v>
      </c>
      <c r="C1798" t="s">
        <v>117</v>
      </c>
      <c r="D1798">
        <v>4</v>
      </c>
      <c r="E1798" t="s">
        <v>364</v>
      </c>
      <c r="F1798" s="1" t="s">
        <v>365</v>
      </c>
      <c r="G1798" t="s">
        <v>366</v>
      </c>
      <c r="H1798" t="e">
        <f>VLOOKUP(F1798,#REF!,2,FALSE)</f>
        <v>#REF!</v>
      </c>
      <c r="I1798" t="s">
        <v>49</v>
      </c>
      <c r="J1798" s="4">
        <v>44257</v>
      </c>
      <c r="K1798" s="4">
        <v>44344</v>
      </c>
      <c r="L1798" s="3">
        <f t="shared" si="112"/>
        <v>87</v>
      </c>
      <c r="M1798" s="4">
        <v>44347</v>
      </c>
      <c r="N1798">
        <f t="shared" si="113"/>
        <v>90</v>
      </c>
      <c r="O1798">
        <v>1</v>
      </c>
      <c r="P1798" t="e">
        <f>VLOOKUP(F1798,#REF!,3,FALSE)</f>
        <v>#REF!</v>
      </c>
      <c r="Q1798">
        <f t="shared" si="114"/>
        <v>0</v>
      </c>
      <c r="R1798" t="str">
        <f t="shared" si="115"/>
        <v/>
      </c>
      <c r="S1798" t="s">
        <v>80</v>
      </c>
      <c r="T1798">
        <v>1</v>
      </c>
      <c r="U1798">
        <v>2</v>
      </c>
      <c r="V1798" t="s">
        <v>80</v>
      </c>
      <c r="W1798">
        <v>13</v>
      </c>
      <c r="X1798">
        <v>21</v>
      </c>
      <c r="Y1798">
        <v>11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e">
        <f>VLOOKUP(A1798,#REF!,4,FALSE)</f>
        <v>#REF!</v>
      </c>
      <c r="AW1798" t="e">
        <f>VLOOKUP(A1798,#REF!,5,FALSE)</f>
        <v>#REF!</v>
      </c>
      <c r="AX1798">
        <f>SUMIF(量化书目统计!A:A,H1798,量化书目统计!G:G)</f>
        <v>0</v>
      </c>
    </row>
    <row r="1799" spans="1:50" x14ac:dyDescent="0.3">
      <c r="A1799" t="s">
        <v>4926</v>
      </c>
      <c r="B1799" t="s">
        <v>539</v>
      </c>
      <c r="C1799" t="s">
        <v>117</v>
      </c>
      <c r="D1799">
        <v>4</v>
      </c>
      <c r="E1799" t="s">
        <v>364</v>
      </c>
      <c r="F1799" s="1" t="s">
        <v>1238</v>
      </c>
      <c r="G1799" t="s">
        <v>366</v>
      </c>
      <c r="H1799" t="e">
        <f>VLOOKUP(F1799,#REF!,2,FALSE)</f>
        <v>#REF!</v>
      </c>
      <c r="I1799" t="s">
        <v>49</v>
      </c>
      <c r="J1799" s="4">
        <v>44466</v>
      </c>
      <c r="K1799" s="4">
        <v>44477</v>
      </c>
      <c r="L1799" s="3">
        <f t="shared" si="112"/>
        <v>11</v>
      </c>
      <c r="M1799" s="4">
        <v>44480</v>
      </c>
      <c r="N1799">
        <f t="shared" si="113"/>
        <v>14</v>
      </c>
      <c r="O1799">
        <v>1</v>
      </c>
      <c r="P1799" t="e">
        <f>VLOOKUP(F1799,#REF!,3,FALSE)</f>
        <v>#REF!</v>
      </c>
      <c r="Q1799">
        <f t="shared" si="114"/>
        <v>0</v>
      </c>
      <c r="R1799" t="str">
        <f t="shared" si="115"/>
        <v/>
      </c>
      <c r="S1799" t="s">
        <v>38</v>
      </c>
      <c r="T1799">
        <v>4</v>
      </c>
      <c r="U1799">
        <v>2</v>
      </c>
      <c r="V1799" t="s">
        <v>38</v>
      </c>
      <c r="W1799">
        <v>5</v>
      </c>
      <c r="X1799">
        <v>44</v>
      </c>
      <c r="Y1799">
        <v>11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e">
        <f>VLOOKUP(A1799,#REF!,4,FALSE)</f>
        <v>#REF!</v>
      </c>
      <c r="AW1799" t="e">
        <f>VLOOKUP(A1799,#REF!,5,FALSE)</f>
        <v>#REF!</v>
      </c>
      <c r="AX1799">
        <f>SUMIF(量化书目统计!A:A,H1799,量化书目统计!G:G)</f>
        <v>0</v>
      </c>
    </row>
    <row r="1800" spans="1:50" x14ac:dyDescent="0.3">
      <c r="A1800" t="s">
        <v>4926</v>
      </c>
      <c r="B1800" t="s">
        <v>539</v>
      </c>
      <c r="C1800" t="s">
        <v>117</v>
      </c>
      <c r="D1800">
        <v>4</v>
      </c>
      <c r="E1800" t="s">
        <v>1545</v>
      </c>
      <c r="F1800" s="1" t="s">
        <v>1546</v>
      </c>
      <c r="G1800" t="s">
        <v>1547</v>
      </c>
      <c r="H1800" t="e">
        <f>VLOOKUP(F1800,#REF!,2,FALSE)</f>
        <v>#REF!</v>
      </c>
      <c r="I1800" t="s">
        <v>59</v>
      </c>
      <c r="J1800" s="4">
        <v>44305</v>
      </c>
      <c r="K1800" s="4">
        <v>44369</v>
      </c>
      <c r="L1800" s="3">
        <f t="shared" si="112"/>
        <v>64</v>
      </c>
      <c r="M1800" s="4">
        <v>44365</v>
      </c>
      <c r="N1800">
        <f t="shared" si="113"/>
        <v>60</v>
      </c>
      <c r="O1800">
        <v>1</v>
      </c>
      <c r="P1800" t="e">
        <f>VLOOKUP(F1800,#REF!,3,FALSE)</f>
        <v>#REF!</v>
      </c>
      <c r="Q1800">
        <f t="shared" si="114"/>
        <v>2</v>
      </c>
      <c r="R1800" t="str">
        <f t="shared" si="115"/>
        <v>2-概率论及其应用</v>
      </c>
      <c r="S1800" t="s">
        <v>80</v>
      </c>
      <c r="T1800">
        <v>8</v>
      </c>
      <c r="U1800">
        <v>1</v>
      </c>
      <c r="V1800" t="s">
        <v>80</v>
      </c>
      <c r="W1800">
        <v>17</v>
      </c>
      <c r="X1800">
        <v>28</v>
      </c>
      <c r="Y1800">
        <v>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e">
        <f>VLOOKUP(A1800,#REF!,4,FALSE)</f>
        <v>#REF!</v>
      </c>
      <c r="AW1800" t="e">
        <f>VLOOKUP(A1800,#REF!,5,FALSE)</f>
        <v>#REF!</v>
      </c>
      <c r="AX1800">
        <f>SUMIF(量化书目统计!A:A,H1800,量化书目统计!G:G)</f>
        <v>0</v>
      </c>
    </row>
    <row r="1801" spans="1:50" x14ac:dyDescent="0.3">
      <c r="A1801" t="s">
        <v>4926</v>
      </c>
      <c r="B1801" t="s">
        <v>539</v>
      </c>
      <c r="C1801" t="s">
        <v>117</v>
      </c>
      <c r="D1801">
        <v>4</v>
      </c>
      <c r="E1801" t="s">
        <v>1545</v>
      </c>
      <c r="F1801" s="1" t="s">
        <v>1546</v>
      </c>
      <c r="G1801" t="s">
        <v>1547</v>
      </c>
      <c r="H1801" t="e">
        <f>VLOOKUP(F1801,#REF!,2,FALSE)</f>
        <v>#REF!</v>
      </c>
      <c r="I1801" t="s">
        <v>59</v>
      </c>
      <c r="J1801" s="4">
        <v>44369</v>
      </c>
      <c r="K1801" s="4">
        <v>44455</v>
      </c>
      <c r="L1801" s="3">
        <f t="shared" si="112"/>
        <v>86</v>
      </c>
      <c r="M1801" s="4">
        <v>44446</v>
      </c>
      <c r="N1801">
        <f t="shared" si="113"/>
        <v>77</v>
      </c>
      <c r="O1801">
        <v>1</v>
      </c>
      <c r="P1801" t="e">
        <f>VLOOKUP(F1801,#REF!,3,FALSE)</f>
        <v>#REF!</v>
      </c>
      <c r="Q1801">
        <f t="shared" si="114"/>
        <v>2</v>
      </c>
      <c r="R1801" t="str">
        <f t="shared" si="115"/>
        <v>2-概率论及其应用</v>
      </c>
      <c r="S1801" t="s">
        <v>80</v>
      </c>
      <c r="T1801">
        <v>17</v>
      </c>
      <c r="U1801">
        <v>1</v>
      </c>
      <c r="V1801" t="s">
        <v>38</v>
      </c>
      <c r="W1801">
        <v>2</v>
      </c>
      <c r="X1801">
        <v>37</v>
      </c>
      <c r="Y1801">
        <v>15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e">
        <f>VLOOKUP(A1801,#REF!,4,FALSE)</f>
        <v>#REF!</v>
      </c>
      <c r="AW1801" t="e">
        <f>VLOOKUP(A1801,#REF!,5,FALSE)</f>
        <v>#REF!</v>
      </c>
      <c r="AX1801">
        <f>SUMIF(量化书目统计!A:A,H1801,量化书目统计!G:G)</f>
        <v>0</v>
      </c>
    </row>
    <row r="1802" spans="1:50" x14ac:dyDescent="0.3">
      <c r="A1802" t="s">
        <v>4926</v>
      </c>
      <c r="B1802" t="s">
        <v>539</v>
      </c>
      <c r="C1802" t="s">
        <v>117</v>
      </c>
      <c r="D1802">
        <v>4</v>
      </c>
      <c r="E1802" t="s">
        <v>1207</v>
      </c>
      <c r="F1802" s="1" t="s">
        <v>1208</v>
      </c>
      <c r="G1802" t="s">
        <v>1209</v>
      </c>
      <c r="H1802" t="e">
        <f>VLOOKUP(F1802,#REF!,2,FALSE)</f>
        <v>#REF!</v>
      </c>
      <c r="I1802" t="s">
        <v>74</v>
      </c>
      <c r="J1802" s="4">
        <v>44272</v>
      </c>
      <c r="K1802" s="4">
        <v>44283</v>
      </c>
      <c r="L1802" s="3">
        <f t="shared" si="112"/>
        <v>11</v>
      </c>
      <c r="M1802" s="4">
        <v>44286</v>
      </c>
      <c r="N1802">
        <f t="shared" si="113"/>
        <v>14</v>
      </c>
      <c r="O1802">
        <v>1</v>
      </c>
      <c r="P1802" t="e">
        <f>VLOOKUP(F1802,#REF!,3,FALSE)</f>
        <v>#REF!</v>
      </c>
      <c r="Q1802">
        <f t="shared" si="114"/>
        <v>0</v>
      </c>
      <c r="R1802" t="str">
        <f t="shared" si="115"/>
        <v/>
      </c>
      <c r="S1802" t="s">
        <v>80</v>
      </c>
      <c r="T1802">
        <v>3</v>
      </c>
      <c r="U1802">
        <v>1</v>
      </c>
      <c r="V1802" t="s">
        <v>80</v>
      </c>
      <c r="W1802">
        <v>4</v>
      </c>
      <c r="X1802">
        <v>23</v>
      </c>
      <c r="Y1802">
        <v>13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e">
        <f>VLOOKUP(A1802,#REF!,4,FALSE)</f>
        <v>#REF!</v>
      </c>
      <c r="AW1802" t="e">
        <f>VLOOKUP(A1802,#REF!,5,FALSE)</f>
        <v>#REF!</v>
      </c>
      <c r="AX1802">
        <f>SUMIF(量化书目统计!A:A,H1802,量化书目统计!G:G)</f>
        <v>0</v>
      </c>
    </row>
    <row r="1803" spans="1:50" x14ac:dyDescent="0.3">
      <c r="A1803" t="s">
        <v>4926</v>
      </c>
      <c r="B1803" t="s">
        <v>539</v>
      </c>
      <c r="C1803" t="s">
        <v>117</v>
      </c>
      <c r="D1803">
        <v>4</v>
      </c>
      <c r="E1803" t="s">
        <v>4946</v>
      </c>
      <c r="F1803" s="1" t="s">
        <v>4947</v>
      </c>
      <c r="G1803" t="s">
        <v>4948</v>
      </c>
      <c r="H1803" t="e">
        <f>VLOOKUP(F1803,#REF!,2,FALSE)</f>
        <v>#REF!</v>
      </c>
      <c r="I1803" t="s">
        <v>158</v>
      </c>
      <c r="J1803" s="4">
        <v>44348</v>
      </c>
      <c r="K1803" s="4">
        <v>44363</v>
      </c>
      <c r="L1803" s="3">
        <f t="shared" si="112"/>
        <v>15</v>
      </c>
      <c r="M1803" s="4">
        <v>44410</v>
      </c>
      <c r="N1803">
        <f t="shared" si="113"/>
        <v>62</v>
      </c>
      <c r="O1803">
        <v>1</v>
      </c>
      <c r="P1803" t="e">
        <f>VLOOKUP(F1803,#REF!,3,FALSE)</f>
        <v>#REF!</v>
      </c>
      <c r="Q1803">
        <f t="shared" si="114"/>
        <v>0</v>
      </c>
      <c r="R1803" t="str">
        <f t="shared" si="115"/>
        <v/>
      </c>
      <c r="S1803" t="s">
        <v>80</v>
      </c>
      <c r="T1803">
        <v>14</v>
      </c>
      <c r="U1803">
        <v>1</v>
      </c>
      <c r="V1803" t="s">
        <v>80</v>
      </c>
      <c r="W1803">
        <v>16</v>
      </c>
      <c r="X1803">
        <v>34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e">
        <f>VLOOKUP(A1803,#REF!,4,FALSE)</f>
        <v>#REF!</v>
      </c>
      <c r="AW1803" t="e">
        <f>VLOOKUP(A1803,#REF!,5,FALSE)</f>
        <v>#REF!</v>
      </c>
      <c r="AX1803">
        <f>SUMIF(量化书目统计!A:A,H1803,量化书目统计!G:G)</f>
        <v>0</v>
      </c>
    </row>
    <row r="1804" spans="1:50" x14ac:dyDescent="0.3">
      <c r="A1804" t="s">
        <v>4926</v>
      </c>
      <c r="B1804" t="s">
        <v>539</v>
      </c>
      <c r="C1804" t="s">
        <v>117</v>
      </c>
      <c r="D1804">
        <v>4</v>
      </c>
      <c r="E1804" t="s">
        <v>663</v>
      </c>
      <c r="F1804" s="1" t="s">
        <v>4949</v>
      </c>
      <c r="G1804" t="s">
        <v>4950</v>
      </c>
      <c r="H1804" t="e">
        <f>VLOOKUP(F1804,#REF!,2,FALSE)</f>
        <v>#REF!</v>
      </c>
      <c r="I1804" t="s">
        <v>49</v>
      </c>
      <c r="J1804" s="4">
        <v>44125</v>
      </c>
      <c r="K1804" s="4">
        <v>44183</v>
      </c>
      <c r="L1804" s="3">
        <f t="shared" si="112"/>
        <v>58</v>
      </c>
      <c r="M1804" s="4">
        <v>44186</v>
      </c>
      <c r="N1804">
        <f t="shared" si="113"/>
        <v>61</v>
      </c>
      <c r="O1804">
        <v>1</v>
      </c>
      <c r="P1804" t="e">
        <f>VLOOKUP(F1804,#REF!,3,FALSE)</f>
        <v>#REF!</v>
      </c>
      <c r="Q1804">
        <f t="shared" si="114"/>
        <v>0</v>
      </c>
      <c r="R1804" t="str">
        <f t="shared" si="115"/>
        <v/>
      </c>
      <c r="S1804" t="s">
        <v>28</v>
      </c>
      <c r="T1804">
        <v>7</v>
      </c>
      <c r="U1804">
        <v>1</v>
      </c>
      <c r="V1804" t="s">
        <v>28</v>
      </c>
      <c r="W1804">
        <v>15</v>
      </c>
      <c r="X1804">
        <v>7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e">
        <f>VLOOKUP(A1804,#REF!,4,FALSE)</f>
        <v>#REF!</v>
      </c>
      <c r="AW1804" t="e">
        <f>VLOOKUP(A1804,#REF!,5,FALSE)</f>
        <v>#REF!</v>
      </c>
      <c r="AX1804">
        <f>SUMIF(量化书目统计!A:A,H1804,量化书目统计!G:G)</f>
        <v>0</v>
      </c>
    </row>
    <row r="1805" spans="1:50" x14ac:dyDescent="0.3">
      <c r="A1805" t="s">
        <v>4926</v>
      </c>
      <c r="B1805" t="s">
        <v>539</v>
      </c>
      <c r="C1805" t="s">
        <v>117</v>
      </c>
      <c r="D1805">
        <v>4</v>
      </c>
      <c r="E1805" t="s">
        <v>3068</v>
      </c>
      <c r="F1805" s="1" t="s">
        <v>3069</v>
      </c>
      <c r="G1805" t="s">
        <v>3070</v>
      </c>
      <c r="H1805" t="e">
        <f>VLOOKUP(F1805,#REF!,2,FALSE)</f>
        <v>#REF!</v>
      </c>
      <c r="I1805" t="s">
        <v>49</v>
      </c>
      <c r="J1805" s="4">
        <v>44195</v>
      </c>
      <c r="K1805" s="4">
        <v>44260</v>
      </c>
      <c r="L1805" s="3">
        <f t="shared" si="112"/>
        <v>65</v>
      </c>
      <c r="M1805" s="4">
        <v>44260</v>
      </c>
      <c r="N1805">
        <f t="shared" si="113"/>
        <v>65</v>
      </c>
      <c r="O1805">
        <v>1</v>
      </c>
      <c r="P1805" t="e">
        <f>VLOOKUP(F1805,#REF!,3,FALSE)</f>
        <v>#REF!</v>
      </c>
      <c r="Q1805">
        <f t="shared" si="114"/>
        <v>0</v>
      </c>
      <c r="R1805" t="str">
        <f t="shared" si="115"/>
        <v/>
      </c>
      <c r="S1805" t="s">
        <v>28</v>
      </c>
      <c r="T1805">
        <v>17</v>
      </c>
      <c r="U1805">
        <v>1</v>
      </c>
      <c r="V1805" t="s">
        <v>80</v>
      </c>
      <c r="W1805">
        <v>1</v>
      </c>
      <c r="X1805">
        <v>17</v>
      </c>
      <c r="Y1805">
        <v>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 t="e">
        <f>VLOOKUP(A1805,#REF!,4,FALSE)</f>
        <v>#REF!</v>
      </c>
      <c r="AW1805" t="e">
        <f>VLOOKUP(A1805,#REF!,5,FALSE)</f>
        <v>#REF!</v>
      </c>
      <c r="AX1805">
        <f>SUMIF(量化书目统计!A:A,H1805,量化书目统计!G:G)</f>
        <v>0</v>
      </c>
    </row>
    <row r="1806" spans="1:50" x14ac:dyDescent="0.3">
      <c r="A1806" t="s">
        <v>4926</v>
      </c>
      <c r="B1806" t="s">
        <v>539</v>
      </c>
      <c r="C1806" t="s">
        <v>117</v>
      </c>
      <c r="D1806">
        <v>4</v>
      </c>
      <c r="E1806" t="s">
        <v>3068</v>
      </c>
      <c r="F1806" s="1" t="s">
        <v>3069</v>
      </c>
      <c r="G1806" t="s">
        <v>3070</v>
      </c>
      <c r="H1806" t="e">
        <f>VLOOKUP(F1806,#REF!,2,FALSE)</f>
        <v>#REF!</v>
      </c>
      <c r="I1806" t="s">
        <v>49</v>
      </c>
      <c r="J1806" s="4">
        <v>44260</v>
      </c>
      <c r="K1806" s="4">
        <v>44455</v>
      </c>
      <c r="L1806" s="3">
        <f t="shared" si="112"/>
        <v>195</v>
      </c>
      <c r="M1806" s="4">
        <v>44446</v>
      </c>
      <c r="N1806">
        <f t="shared" si="113"/>
        <v>186</v>
      </c>
      <c r="O1806">
        <v>1</v>
      </c>
      <c r="P1806" t="e">
        <f>VLOOKUP(F1806,#REF!,3,FALSE)</f>
        <v>#REF!</v>
      </c>
      <c r="Q1806">
        <f t="shared" si="114"/>
        <v>0</v>
      </c>
      <c r="R1806" t="str">
        <f t="shared" si="115"/>
        <v/>
      </c>
      <c r="S1806" t="s">
        <v>80</v>
      </c>
      <c r="T1806">
        <v>1</v>
      </c>
      <c r="U1806">
        <v>1</v>
      </c>
      <c r="V1806" t="s">
        <v>38</v>
      </c>
      <c r="W1806">
        <v>2</v>
      </c>
      <c r="X1806">
        <v>21</v>
      </c>
      <c r="Y1806">
        <v>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e">
        <f>VLOOKUP(A1806,#REF!,4,FALSE)</f>
        <v>#REF!</v>
      </c>
      <c r="AW1806" t="e">
        <f>VLOOKUP(A1806,#REF!,5,FALSE)</f>
        <v>#REF!</v>
      </c>
      <c r="AX1806">
        <f>SUMIF(量化书目统计!A:A,H1806,量化书目统计!G:G)</f>
        <v>0</v>
      </c>
    </row>
    <row r="1807" spans="1:50" x14ac:dyDescent="0.3">
      <c r="A1807" t="s">
        <v>4926</v>
      </c>
      <c r="B1807" t="s">
        <v>539</v>
      </c>
      <c r="C1807" t="s">
        <v>117</v>
      </c>
      <c r="D1807">
        <v>4</v>
      </c>
      <c r="E1807" t="s">
        <v>663</v>
      </c>
      <c r="F1807" s="1" t="s">
        <v>664</v>
      </c>
      <c r="G1807" t="s">
        <v>665</v>
      </c>
      <c r="H1807" t="e">
        <f>VLOOKUP(F1807,#REF!,2,FALSE)</f>
        <v>#REF!</v>
      </c>
      <c r="I1807" t="s">
        <v>49</v>
      </c>
      <c r="J1807" s="4">
        <v>44125</v>
      </c>
      <c r="K1807" s="4">
        <v>44183</v>
      </c>
      <c r="L1807" s="3">
        <f t="shared" si="112"/>
        <v>58</v>
      </c>
      <c r="M1807" s="4">
        <v>44186</v>
      </c>
      <c r="N1807">
        <f t="shared" si="113"/>
        <v>61</v>
      </c>
      <c r="O1807">
        <v>1</v>
      </c>
      <c r="P1807" t="e">
        <f>VLOOKUP(F1807,#REF!,3,FALSE)</f>
        <v>#REF!</v>
      </c>
      <c r="Q1807">
        <f t="shared" si="114"/>
        <v>0</v>
      </c>
      <c r="R1807" t="str">
        <f t="shared" si="115"/>
        <v/>
      </c>
      <c r="S1807" t="s">
        <v>28</v>
      </c>
      <c r="T1807">
        <v>7</v>
      </c>
      <c r="U1807">
        <v>1</v>
      </c>
      <c r="V1807" t="s">
        <v>28</v>
      </c>
      <c r="W1807">
        <v>15</v>
      </c>
      <c r="X1807">
        <v>7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e">
        <f>VLOOKUP(A1807,#REF!,4,FALSE)</f>
        <v>#REF!</v>
      </c>
      <c r="AW1807" t="e">
        <f>VLOOKUP(A1807,#REF!,5,FALSE)</f>
        <v>#REF!</v>
      </c>
      <c r="AX1807">
        <f>SUMIF(量化书目统计!A:A,H1807,量化书目统计!G:G)</f>
        <v>0</v>
      </c>
    </row>
    <row r="1808" spans="1:50" x14ac:dyDescent="0.3">
      <c r="A1808" t="s">
        <v>4926</v>
      </c>
      <c r="B1808" t="s">
        <v>539</v>
      </c>
      <c r="C1808" t="s">
        <v>117</v>
      </c>
      <c r="D1808">
        <v>4</v>
      </c>
      <c r="E1808" t="s">
        <v>663</v>
      </c>
      <c r="F1808" s="1" t="s">
        <v>664</v>
      </c>
      <c r="G1808" t="s">
        <v>665</v>
      </c>
      <c r="H1808" t="e">
        <f>VLOOKUP(F1808,#REF!,2,FALSE)</f>
        <v>#REF!</v>
      </c>
      <c r="I1808" t="s">
        <v>49</v>
      </c>
      <c r="J1808" s="4">
        <v>44183</v>
      </c>
      <c r="K1808" s="4">
        <v>44260</v>
      </c>
      <c r="L1808" s="3">
        <f t="shared" si="112"/>
        <v>77</v>
      </c>
      <c r="M1808" s="4">
        <v>44260</v>
      </c>
      <c r="N1808">
        <f t="shared" si="113"/>
        <v>77</v>
      </c>
      <c r="O1808">
        <v>1</v>
      </c>
      <c r="P1808" t="e">
        <f>VLOOKUP(F1808,#REF!,3,FALSE)</f>
        <v>#REF!</v>
      </c>
      <c r="Q1808">
        <f t="shared" si="114"/>
        <v>0</v>
      </c>
      <c r="R1808" t="str">
        <f t="shared" si="115"/>
        <v/>
      </c>
      <c r="S1808" t="s">
        <v>28</v>
      </c>
      <c r="T1808">
        <v>15</v>
      </c>
      <c r="U1808">
        <v>1</v>
      </c>
      <c r="V1808" t="s">
        <v>80</v>
      </c>
      <c r="W1808">
        <v>1</v>
      </c>
      <c r="X1808">
        <v>15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e">
        <f>VLOOKUP(A1808,#REF!,4,FALSE)</f>
        <v>#REF!</v>
      </c>
      <c r="AW1808" t="e">
        <f>VLOOKUP(A1808,#REF!,5,FALSE)</f>
        <v>#REF!</v>
      </c>
      <c r="AX1808">
        <f>SUMIF(量化书目统计!A:A,H1808,量化书目统计!G:G)</f>
        <v>0</v>
      </c>
    </row>
    <row r="1809" spans="1:50" x14ac:dyDescent="0.3">
      <c r="A1809" t="s">
        <v>4926</v>
      </c>
      <c r="B1809" t="s">
        <v>539</v>
      </c>
      <c r="C1809" t="s">
        <v>117</v>
      </c>
      <c r="D1809">
        <v>4</v>
      </c>
      <c r="E1809" t="s">
        <v>663</v>
      </c>
      <c r="F1809" s="1" t="s">
        <v>664</v>
      </c>
      <c r="G1809" t="s">
        <v>665</v>
      </c>
      <c r="H1809" t="e">
        <f>VLOOKUP(F1809,#REF!,2,FALSE)</f>
        <v>#REF!</v>
      </c>
      <c r="I1809" t="s">
        <v>49</v>
      </c>
      <c r="J1809" s="4">
        <v>44260</v>
      </c>
      <c r="K1809" s="4">
        <v>44455</v>
      </c>
      <c r="L1809" s="3">
        <f t="shared" si="112"/>
        <v>195</v>
      </c>
      <c r="M1809" s="4">
        <v>44446</v>
      </c>
      <c r="N1809">
        <f t="shared" si="113"/>
        <v>186</v>
      </c>
      <c r="O1809">
        <v>1</v>
      </c>
      <c r="P1809" t="e">
        <f>VLOOKUP(F1809,#REF!,3,FALSE)</f>
        <v>#REF!</v>
      </c>
      <c r="Q1809">
        <f t="shared" si="114"/>
        <v>0</v>
      </c>
      <c r="R1809" t="str">
        <f t="shared" si="115"/>
        <v/>
      </c>
      <c r="S1809" t="s">
        <v>80</v>
      </c>
      <c r="T1809">
        <v>1</v>
      </c>
      <c r="U1809">
        <v>1</v>
      </c>
      <c r="V1809" t="s">
        <v>38</v>
      </c>
      <c r="W1809">
        <v>2</v>
      </c>
      <c r="X1809">
        <v>21</v>
      </c>
      <c r="Y1809">
        <v>15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e">
        <f>VLOOKUP(A1809,#REF!,4,FALSE)</f>
        <v>#REF!</v>
      </c>
      <c r="AW1809" t="e">
        <f>VLOOKUP(A1809,#REF!,5,FALSE)</f>
        <v>#REF!</v>
      </c>
      <c r="AX1809">
        <f>SUMIF(量化书目统计!A:A,H1809,量化书目统计!G:G)</f>
        <v>0</v>
      </c>
    </row>
    <row r="1810" spans="1:50" x14ac:dyDescent="0.3">
      <c r="A1810" t="s">
        <v>4926</v>
      </c>
      <c r="B1810" t="s">
        <v>539</v>
      </c>
      <c r="C1810" t="s">
        <v>117</v>
      </c>
      <c r="D1810">
        <v>4</v>
      </c>
      <c r="E1810" t="s">
        <v>805</v>
      </c>
      <c r="F1810" s="1" t="s">
        <v>4951</v>
      </c>
      <c r="G1810" t="s">
        <v>4952</v>
      </c>
      <c r="H1810" t="e">
        <f>VLOOKUP(F1810,#REF!,2,FALSE)</f>
        <v>#REF!</v>
      </c>
      <c r="I1810" t="s">
        <v>49</v>
      </c>
      <c r="J1810" s="4">
        <v>44148</v>
      </c>
      <c r="K1810" s="4">
        <v>44205</v>
      </c>
      <c r="L1810" s="3">
        <f t="shared" si="112"/>
        <v>57</v>
      </c>
      <c r="M1810" s="4">
        <v>44208</v>
      </c>
      <c r="N1810">
        <f t="shared" si="113"/>
        <v>60</v>
      </c>
      <c r="O1810">
        <v>1</v>
      </c>
      <c r="P1810" t="e">
        <f>VLOOKUP(F1810,#REF!,3,FALSE)</f>
        <v>#REF!</v>
      </c>
      <c r="Q1810">
        <f t="shared" si="114"/>
        <v>0</v>
      </c>
      <c r="R1810" t="str">
        <f t="shared" si="115"/>
        <v/>
      </c>
      <c r="S1810" t="s">
        <v>28</v>
      </c>
      <c r="T1810">
        <v>10</v>
      </c>
      <c r="U1810">
        <v>1</v>
      </c>
      <c r="V1810" t="s">
        <v>28</v>
      </c>
      <c r="W1810">
        <v>18</v>
      </c>
      <c r="X1810">
        <v>10</v>
      </c>
      <c r="Y1810">
        <v>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 t="e">
        <f>VLOOKUP(A1810,#REF!,4,FALSE)</f>
        <v>#REF!</v>
      </c>
      <c r="AW1810" t="e">
        <f>VLOOKUP(A1810,#REF!,5,FALSE)</f>
        <v>#REF!</v>
      </c>
      <c r="AX1810">
        <f>SUMIF(量化书目统计!A:A,H1810,量化书目统计!G:G)</f>
        <v>0</v>
      </c>
    </row>
    <row r="1811" spans="1:50" x14ac:dyDescent="0.3">
      <c r="A1811" t="s">
        <v>4926</v>
      </c>
      <c r="B1811" t="s">
        <v>539</v>
      </c>
      <c r="C1811" t="s">
        <v>117</v>
      </c>
      <c r="D1811">
        <v>4</v>
      </c>
      <c r="E1811" t="s">
        <v>805</v>
      </c>
      <c r="F1811" s="1" t="s">
        <v>4951</v>
      </c>
      <c r="G1811" t="s">
        <v>4952</v>
      </c>
      <c r="H1811" t="e">
        <f>VLOOKUP(F1811,#REF!,2,FALSE)</f>
        <v>#REF!</v>
      </c>
      <c r="I1811" t="s">
        <v>49</v>
      </c>
      <c r="J1811" s="4">
        <v>44205</v>
      </c>
      <c r="K1811" s="4">
        <v>44256</v>
      </c>
      <c r="L1811" s="3">
        <f t="shared" si="112"/>
        <v>51</v>
      </c>
      <c r="M1811" s="4">
        <v>44265</v>
      </c>
      <c r="N1811">
        <f t="shared" si="113"/>
        <v>60</v>
      </c>
      <c r="O1811">
        <v>1</v>
      </c>
      <c r="P1811" t="e">
        <f>VLOOKUP(F1811,#REF!,3,FALSE)</f>
        <v>#REF!</v>
      </c>
      <c r="Q1811">
        <f t="shared" si="114"/>
        <v>0</v>
      </c>
      <c r="R1811" t="str">
        <f t="shared" si="115"/>
        <v/>
      </c>
      <c r="S1811" t="s">
        <v>28</v>
      </c>
      <c r="T1811">
        <v>18</v>
      </c>
      <c r="U1811">
        <v>1</v>
      </c>
      <c r="V1811" t="s">
        <v>80</v>
      </c>
      <c r="W1811">
        <v>1</v>
      </c>
      <c r="X1811">
        <v>18</v>
      </c>
      <c r="Y1811">
        <v>21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 t="e">
        <f>VLOOKUP(A1811,#REF!,4,FALSE)</f>
        <v>#REF!</v>
      </c>
      <c r="AW1811" t="e">
        <f>VLOOKUP(A1811,#REF!,5,FALSE)</f>
        <v>#REF!</v>
      </c>
      <c r="AX1811">
        <f>SUMIF(量化书目统计!A:A,H1811,量化书目统计!G:G)</f>
        <v>0</v>
      </c>
    </row>
    <row r="1812" spans="1:50" x14ac:dyDescent="0.3">
      <c r="A1812" t="s">
        <v>4926</v>
      </c>
      <c r="B1812" t="s">
        <v>539</v>
      </c>
      <c r="C1812" t="s">
        <v>117</v>
      </c>
      <c r="D1812">
        <v>4</v>
      </c>
      <c r="E1812" t="s">
        <v>381</v>
      </c>
      <c r="F1812" s="1" t="s">
        <v>382</v>
      </c>
      <c r="G1812" t="s">
        <v>383</v>
      </c>
      <c r="H1812" t="e">
        <f>VLOOKUP(F1812,#REF!,2,FALSE)</f>
        <v>#REF!</v>
      </c>
      <c r="I1812" t="s">
        <v>49</v>
      </c>
      <c r="J1812" s="4">
        <v>44125</v>
      </c>
      <c r="K1812" s="4">
        <v>44183</v>
      </c>
      <c r="L1812" s="3">
        <f t="shared" si="112"/>
        <v>58</v>
      </c>
      <c r="M1812" s="4">
        <v>44186</v>
      </c>
      <c r="N1812">
        <f t="shared" si="113"/>
        <v>61</v>
      </c>
      <c r="O1812">
        <v>1</v>
      </c>
      <c r="P1812" t="e">
        <f>VLOOKUP(F1812,#REF!,3,FALSE)</f>
        <v>#REF!</v>
      </c>
      <c r="Q1812">
        <f t="shared" si="114"/>
        <v>0</v>
      </c>
      <c r="R1812" t="str">
        <f t="shared" si="115"/>
        <v/>
      </c>
      <c r="S1812" t="s">
        <v>28</v>
      </c>
      <c r="T1812">
        <v>7</v>
      </c>
      <c r="U1812">
        <v>1</v>
      </c>
      <c r="V1812" t="s">
        <v>28</v>
      </c>
      <c r="W1812">
        <v>15</v>
      </c>
      <c r="X1812">
        <v>7</v>
      </c>
      <c r="Y1812">
        <v>15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e">
        <f>VLOOKUP(A1812,#REF!,4,FALSE)</f>
        <v>#REF!</v>
      </c>
      <c r="AW1812" t="e">
        <f>VLOOKUP(A1812,#REF!,5,FALSE)</f>
        <v>#REF!</v>
      </c>
      <c r="AX1812">
        <f>SUMIF(量化书目统计!A:A,H1812,量化书目统计!G:G)</f>
        <v>0</v>
      </c>
    </row>
    <row r="1813" spans="1:50" x14ac:dyDescent="0.3">
      <c r="A1813" t="s">
        <v>4926</v>
      </c>
      <c r="B1813" t="s">
        <v>539</v>
      </c>
      <c r="C1813" t="s">
        <v>117</v>
      </c>
      <c r="D1813">
        <v>4</v>
      </c>
      <c r="E1813" t="s">
        <v>2639</v>
      </c>
      <c r="F1813" s="1" t="s">
        <v>2640</v>
      </c>
      <c r="G1813" t="s">
        <v>2641</v>
      </c>
      <c r="H1813" t="e">
        <f>VLOOKUP(F1813,#REF!,2,FALSE)</f>
        <v>#REF!</v>
      </c>
      <c r="I1813" t="s">
        <v>59</v>
      </c>
      <c r="J1813" s="4">
        <v>44204</v>
      </c>
      <c r="K1813" s="4">
        <v>44211</v>
      </c>
      <c r="L1813" s="3">
        <f t="shared" si="112"/>
        <v>7</v>
      </c>
      <c r="M1813" s="4">
        <v>44264</v>
      </c>
      <c r="N1813">
        <f t="shared" si="113"/>
        <v>60</v>
      </c>
      <c r="O1813">
        <v>1</v>
      </c>
      <c r="P1813" t="e">
        <f>VLOOKUP(F1813,#REF!,3,FALSE)</f>
        <v>#REF!</v>
      </c>
      <c r="Q1813">
        <f t="shared" si="114"/>
        <v>0</v>
      </c>
      <c r="R1813" t="str">
        <f t="shared" si="115"/>
        <v/>
      </c>
      <c r="S1813" t="s">
        <v>28</v>
      </c>
      <c r="T1813">
        <v>18</v>
      </c>
      <c r="U1813">
        <v>1</v>
      </c>
      <c r="V1813" t="s">
        <v>28</v>
      </c>
      <c r="W1813">
        <v>18</v>
      </c>
      <c r="X1813">
        <v>18</v>
      </c>
      <c r="Y1813">
        <v>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e">
        <f>VLOOKUP(A1813,#REF!,4,FALSE)</f>
        <v>#REF!</v>
      </c>
      <c r="AW1813" t="e">
        <f>VLOOKUP(A1813,#REF!,5,FALSE)</f>
        <v>#REF!</v>
      </c>
      <c r="AX1813">
        <f>SUMIF(量化书目统计!A:A,H1813,量化书目统计!G:G)</f>
        <v>0</v>
      </c>
    </row>
    <row r="1814" spans="1:50" x14ac:dyDescent="0.3">
      <c r="A1814" t="s">
        <v>4926</v>
      </c>
      <c r="B1814" t="s">
        <v>539</v>
      </c>
      <c r="C1814" t="s">
        <v>117</v>
      </c>
      <c r="D1814">
        <v>4</v>
      </c>
      <c r="E1814" t="s">
        <v>4953</v>
      </c>
      <c r="F1814" s="1" t="s">
        <v>4954</v>
      </c>
      <c r="G1814" t="s">
        <v>4955</v>
      </c>
      <c r="H1814" t="e">
        <f>VLOOKUP(F1814,#REF!,2,FALSE)</f>
        <v>#REF!</v>
      </c>
      <c r="I1814" t="s">
        <v>49</v>
      </c>
      <c r="J1814" s="4">
        <v>44168</v>
      </c>
      <c r="K1814" s="4">
        <v>44259</v>
      </c>
      <c r="L1814" s="3">
        <f t="shared" si="112"/>
        <v>91</v>
      </c>
      <c r="M1814" s="4">
        <v>44260</v>
      </c>
      <c r="N1814">
        <f t="shared" si="113"/>
        <v>92</v>
      </c>
      <c r="O1814">
        <v>1</v>
      </c>
      <c r="P1814" t="e">
        <f>VLOOKUP(F1814,#REF!,3,FALSE)</f>
        <v>#REF!</v>
      </c>
      <c r="Q1814">
        <f t="shared" si="114"/>
        <v>0</v>
      </c>
      <c r="R1814" t="str">
        <f t="shared" si="115"/>
        <v/>
      </c>
      <c r="S1814" t="s">
        <v>28</v>
      </c>
      <c r="T1814">
        <v>13</v>
      </c>
      <c r="U1814">
        <v>1</v>
      </c>
      <c r="V1814" t="s">
        <v>80</v>
      </c>
      <c r="W1814">
        <v>1</v>
      </c>
      <c r="X1814">
        <v>13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e">
        <f>VLOOKUP(A1814,#REF!,4,FALSE)</f>
        <v>#REF!</v>
      </c>
      <c r="AW1814" t="e">
        <f>VLOOKUP(A1814,#REF!,5,FALSE)</f>
        <v>#REF!</v>
      </c>
      <c r="AX1814">
        <f>SUMIF(量化书目统计!A:A,H1814,量化书目统计!G:G)</f>
        <v>0</v>
      </c>
    </row>
    <row r="1815" spans="1:50" x14ac:dyDescent="0.3">
      <c r="A1815" t="s">
        <v>4926</v>
      </c>
      <c r="B1815" t="s">
        <v>539</v>
      </c>
      <c r="C1815" t="s">
        <v>117</v>
      </c>
      <c r="D1815">
        <v>4</v>
      </c>
      <c r="E1815" t="s">
        <v>1211</v>
      </c>
      <c r="F1815" s="1" t="s">
        <v>1212</v>
      </c>
      <c r="G1815" t="s">
        <v>1213</v>
      </c>
      <c r="H1815" t="e">
        <f>VLOOKUP(F1815,#REF!,2,FALSE)</f>
        <v>#REF!</v>
      </c>
      <c r="I1815" t="s">
        <v>53</v>
      </c>
      <c r="J1815" s="4">
        <v>44257</v>
      </c>
      <c r="K1815" s="4">
        <v>44269</v>
      </c>
      <c r="L1815" s="3">
        <f t="shared" si="112"/>
        <v>12</v>
      </c>
      <c r="M1815" s="4">
        <v>44271</v>
      </c>
      <c r="N1815">
        <f t="shared" si="113"/>
        <v>14</v>
      </c>
      <c r="O1815">
        <v>1</v>
      </c>
      <c r="P1815" t="e">
        <f>VLOOKUP(F1815,#REF!,3,FALSE)</f>
        <v>#REF!</v>
      </c>
      <c r="Q1815">
        <f t="shared" si="114"/>
        <v>0</v>
      </c>
      <c r="R1815" t="str">
        <f t="shared" si="115"/>
        <v/>
      </c>
      <c r="S1815" t="s">
        <v>80</v>
      </c>
      <c r="T1815">
        <v>1</v>
      </c>
      <c r="U1815">
        <v>1</v>
      </c>
      <c r="V1815" t="s">
        <v>80</v>
      </c>
      <c r="W1815">
        <v>2</v>
      </c>
      <c r="X1815">
        <v>21</v>
      </c>
      <c r="Y1815">
        <v>13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e">
        <f>VLOOKUP(A1815,#REF!,4,FALSE)</f>
        <v>#REF!</v>
      </c>
      <c r="AW1815" t="e">
        <f>VLOOKUP(A1815,#REF!,5,FALSE)</f>
        <v>#REF!</v>
      </c>
      <c r="AX1815">
        <f>SUMIF(量化书目统计!A:A,H1815,量化书目统计!G:G)</f>
        <v>0</v>
      </c>
    </row>
    <row r="1816" spans="1:50" x14ac:dyDescent="0.3">
      <c r="A1816" t="s">
        <v>4926</v>
      </c>
      <c r="B1816" t="s">
        <v>539</v>
      </c>
      <c r="C1816" t="s">
        <v>117</v>
      </c>
      <c r="D1816">
        <v>4</v>
      </c>
      <c r="E1816" t="s">
        <v>666</v>
      </c>
      <c r="F1816" s="1" t="s">
        <v>667</v>
      </c>
      <c r="G1816" t="s">
        <v>668</v>
      </c>
      <c r="H1816" t="e">
        <f>VLOOKUP(F1816,#REF!,2,FALSE)</f>
        <v>#REF!</v>
      </c>
      <c r="I1816" t="s">
        <v>49</v>
      </c>
      <c r="J1816" s="4">
        <v>44170</v>
      </c>
      <c r="K1816" s="4">
        <v>44259</v>
      </c>
      <c r="L1816" s="3">
        <f t="shared" si="112"/>
        <v>89</v>
      </c>
      <c r="M1816" s="4">
        <v>44260</v>
      </c>
      <c r="N1816">
        <f t="shared" si="113"/>
        <v>90</v>
      </c>
      <c r="O1816">
        <v>1</v>
      </c>
      <c r="P1816" t="e">
        <f>VLOOKUP(F1816,#REF!,3,FALSE)</f>
        <v>#REF!</v>
      </c>
      <c r="Q1816">
        <f t="shared" si="114"/>
        <v>0</v>
      </c>
      <c r="R1816" t="str">
        <f t="shared" si="115"/>
        <v/>
      </c>
      <c r="S1816" t="s">
        <v>28</v>
      </c>
      <c r="T1816">
        <v>13</v>
      </c>
      <c r="U1816">
        <v>1</v>
      </c>
      <c r="V1816" t="s">
        <v>80</v>
      </c>
      <c r="W1816">
        <v>1</v>
      </c>
      <c r="X1816">
        <v>13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e">
        <f>VLOOKUP(A1816,#REF!,4,FALSE)</f>
        <v>#REF!</v>
      </c>
      <c r="AW1816" t="e">
        <f>VLOOKUP(A1816,#REF!,5,FALSE)</f>
        <v>#REF!</v>
      </c>
      <c r="AX1816">
        <f>SUMIF(量化书目统计!A:A,H1816,量化书目统计!G:G)</f>
        <v>0</v>
      </c>
    </row>
    <row r="1817" spans="1:50" x14ac:dyDescent="0.3">
      <c r="A1817" t="s">
        <v>4926</v>
      </c>
      <c r="B1817" t="s">
        <v>539</v>
      </c>
      <c r="C1817" t="s">
        <v>117</v>
      </c>
      <c r="D1817">
        <v>4</v>
      </c>
      <c r="E1817" t="s">
        <v>4956</v>
      </c>
      <c r="F1817" s="1" t="s">
        <v>4957</v>
      </c>
      <c r="G1817" t="s">
        <v>4958</v>
      </c>
      <c r="H1817" t="e">
        <f>VLOOKUP(F1817,#REF!,2,FALSE)</f>
        <v>#REF!</v>
      </c>
      <c r="I1817" t="s">
        <v>175</v>
      </c>
      <c r="J1817" s="4">
        <v>44194</v>
      </c>
      <c r="K1817" s="4">
        <v>44259</v>
      </c>
      <c r="L1817" s="3">
        <f t="shared" si="112"/>
        <v>65</v>
      </c>
      <c r="M1817" s="4">
        <v>44260</v>
      </c>
      <c r="N1817">
        <f t="shared" si="113"/>
        <v>66</v>
      </c>
      <c r="O1817">
        <v>1</v>
      </c>
      <c r="P1817" t="e">
        <f>VLOOKUP(F1817,#REF!,3,FALSE)</f>
        <v>#REF!</v>
      </c>
      <c r="Q1817">
        <f t="shared" si="114"/>
        <v>0</v>
      </c>
      <c r="R1817" t="str">
        <f t="shared" si="115"/>
        <v/>
      </c>
      <c r="S1817" t="s">
        <v>28</v>
      </c>
      <c r="T1817">
        <v>17</v>
      </c>
      <c r="U1817">
        <v>1</v>
      </c>
      <c r="V1817" t="s">
        <v>80</v>
      </c>
      <c r="W1817">
        <v>1</v>
      </c>
      <c r="X1817">
        <v>17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 t="e">
        <f>VLOOKUP(A1817,#REF!,4,FALSE)</f>
        <v>#REF!</v>
      </c>
      <c r="AW1817" t="e">
        <f>VLOOKUP(A1817,#REF!,5,FALSE)</f>
        <v>#REF!</v>
      </c>
      <c r="AX1817">
        <f>SUMIF(量化书目统计!A:A,H1817,量化书目统计!G:G)</f>
        <v>0</v>
      </c>
    </row>
    <row r="1818" spans="1:50" x14ac:dyDescent="0.3">
      <c r="A1818" t="s">
        <v>4926</v>
      </c>
      <c r="B1818" t="s">
        <v>539</v>
      </c>
      <c r="C1818" t="s">
        <v>117</v>
      </c>
      <c r="D1818">
        <v>4</v>
      </c>
      <c r="E1818" t="s">
        <v>4959</v>
      </c>
      <c r="F1818" s="1" t="s">
        <v>4960</v>
      </c>
      <c r="G1818" t="s">
        <v>4961</v>
      </c>
      <c r="H1818" t="e">
        <f>VLOOKUP(F1818,#REF!,2,FALSE)</f>
        <v>#REF!</v>
      </c>
      <c r="I1818" t="s">
        <v>65</v>
      </c>
      <c r="J1818" s="4">
        <v>44348</v>
      </c>
      <c r="K1818" s="4">
        <v>44363</v>
      </c>
      <c r="L1818" s="3">
        <f t="shared" si="112"/>
        <v>15</v>
      </c>
      <c r="M1818" s="4">
        <v>44410</v>
      </c>
      <c r="N1818">
        <f t="shared" si="113"/>
        <v>62</v>
      </c>
      <c r="O1818">
        <v>1</v>
      </c>
      <c r="P1818" t="e">
        <f>VLOOKUP(F1818,#REF!,3,FALSE)</f>
        <v>#REF!</v>
      </c>
      <c r="Q1818">
        <f t="shared" si="114"/>
        <v>0</v>
      </c>
      <c r="R1818" t="str">
        <f t="shared" si="115"/>
        <v/>
      </c>
      <c r="S1818" t="s">
        <v>80</v>
      </c>
      <c r="T1818">
        <v>14</v>
      </c>
      <c r="U1818">
        <v>1</v>
      </c>
      <c r="V1818" t="s">
        <v>80</v>
      </c>
      <c r="W1818">
        <v>16</v>
      </c>
      <c r="X1818">
        <v>34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e">
        <f>VLOOKUP(A1818,#REF!,4,FALSE)</f>
        <v>#REF!</v>
      </c>
      <c r="AW1818" t="e">
        <f>VLOOKUP(A1818,#REF!,5,FALSE)</f>
        <v>#REF!</v>
      </c>
      <c r="AX1818">
        <f>SUMIF(量化书目统计!A:A,H1818,量化书目统计!G:G)</f>
        <v>0</v>
      </c>
    </row>
    <row r="1819" spans="1:50" x14ac:dyDescent="0.3">
      <c r="A1819" t="s">
        <v>4926</v>
      </c>
      <c r="B1819" t="s">
        <v>539</v>
      </c>
      <c r="C1819" t="s">
        <v>117</v>
      </c>
      <c r="D1819">
        <v>4</v>
      </c>
      <c r="E1819" t="s">
        <v>1803</v>
      </c>
      <c r="F1819" s="1" t="s">
        <v>1804</v>
      </c>
      <c r="G1819" t="s">
        <v>1805</v>
      </c>
      <c r="H1819" t="e">
        <f>VLOOKUP(F1819,#REF!,2,FALSE)</f>
        <v>#REF!</v>
      </c>
      <c r="I1819" t="s">
        <v>49</v>
      </c>
      <c r="J1819" s="4">
        <v>44258</v>
      </c>
      <c r="K1819" s="4">
        <v>44355</v>
      </c>
      <c r="L1819" s="3">
        <f t="shared" si="112"/>
        <v>97</v>
      </c>
      <c r="M1819" s="4">
        <v>44375</v>
      </c>
      <c r="N1819">
        <f t="shared" si="113"/>
        <v>117</v>
      </c>
      <c r="O1819">
        <v>1</v>
      </c>
      <c r="P1819" t="e">
        <f>VLOOKUP(F1819,#REF!,3,FALSE)</f>
        <v>#REF!</v>
      </c>
      <c r="Q1819">
        <f t="shared" si="114"/>
        <v>0</v>
      </c>
      <c r="R1819" t="str">
        <f t="shared" si="115"/>
        <v/>
      </c>
      <c r="S1819" t="s">
        <v>80</v>
      </c>
      <c r="T1819">
        <v>1</v>
      </c>
      <c r="U1819">
        <v>1</v>
      </c>
      <c r="V1819" t="s">
        <v>80</v>
      </c>
      <c r="W1819">
        <v>15</v>
      </c>
      <c r="X1819">
        <v>21</v>
      </c>
      <c r="Y1819">
        <v>4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e">
        <f>VLOOKUP(A1819,#REF!,4,FALSE)</f>
        <v>#REF!</v>
      </c>
      <c r="AW1819" t="e">
        <f>VLOOKUP(A1819,#REF!,5,FALSE)</f>
        <v>#REF!</v>
      </c>
      <c r="AX1819">
        <f>SUMIF(量化书目统计!A:A,H1819,量化书目统计!G:G)</f>
        <v>0</v>
      </c>
    </row>
    <row r="1820" spans="1:50" x14ac:dyDescent="0.3">
      <c r="A1820" t="s">
        <v>4926</v>
      </c>
      <c r="B1820" t="s">
        <v>539</v>
      </c>
      <c r="C1820" t="s">
        <v>117</v>
      </c>
      <c r="D1820">
        <v>4</v>
      </c>
      <c r="E1820" t="s">
        <v>1052</v>
      </c>
      <c r="F1820" s="1" t="s">
        <v>1053</v>
      </c>
      <c r="G1820" t="s">
        <v>1054</v>
      </c>
      <c r="H1820" t="e">
        <f>VLOOKUP(F1820,#REF!,2,FALSE)</f>
        <v>#REF!</v>
      </c>
      <c r="I1820" t="s">
        <v>53</v>
      </c>
      <c r="J1820" s="4">
        <v>44271</v>
      </c>
      <c r="K1820" s="4">
        <v>44299</v>
      </c>
      <c r="L1820" s="3">
        <f t="shared" si="112"/>
        <v>28</v>
      </c>
      <c r="M1820" s="4">
        <v>44305</v>
      </c>
      <c r="N1820">
        <f t="shared" si="113"/>
        <v>34</v>
      </c>
      <c r="O1820">
        <v>1</v>
      </c>
      <c r="P1820" t="e">
        <f>VLOOKUP(F1820,#REF!,3,FALSE)</f>
        <v>#REF!</v>
      </c>
      <c r="Q1820">
        <f t="shared" si="114"/>
        <v>0</v>
      </c>
      <c r="R1820" t="str">
        <f t="shared" si="115"/>
        <v/>
      </c>
      <c r="S1820" t="s">
        <v>80</v>
      </c>
      <c r="T1820">
        <v>3</v>
      </c>
      <c r="U1820">
        <v>2</v>
      </c>
      <c r="V1820" t="s">
        <v>80</v>
      </c>
      <c r="W1820">
        <v>7</v>
      </c>
      <c r="X1820">
        <v>23</v>
      </c>
      <c r="Y1820">
        <v>11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e">
        <f>VLOOKUP(A1820,#REF!,4,FALSE)</f>
        <v>#REF!</v>
      </c>
      <c r="AW1820" t="e">
        <f>VLOOKUP(A1820,#REF!,5,FALSE)</f>
        <v>#REF!</v>
      </c>
      <c r="AX1820">
        <f>SUMIF(量化书目统计!A:A,H1820,量化书目统计!G:G)</f>
        <v>0</v>
      </c>
    </row>
    <row r="1821" spans="1:50" x14ac:dyDescent="0.3">
      <c r="A1821" t="s">
        <v>4926</v>
      </c>
      <c r="B1821" t="s">
        <v>539</v>
      </c>
      <c r="C1821" t="s">
        <v>117</v>
      </c>
      <c r="D1821">
        <v>4</v>
      </c>
      <c r="E1821" t="s">
        <v>2894</v>
      </c>
      <c r="F1821" s="1" t="s">
        <v>4962</v>
      </c>
      <c r="G1821" t="s">
        <v>4963</v>
      </c>
      <c r="H1821" t="e">
        <f>VLOOKUP(F1821,#REF!,2,FALSE)</f>
        <v>#REF!</v>
      </c>
      <c r="I1821" t="s">
        <v>49</v>
      </c>
      <c r="J1821" s="4">
        <v>44125</v>
      </c>
      <c r="K1821" s="4">
        <v>44183</v>
      </c>
      <c r="L1821" s="3">
        <f t="shared" si="112"/>
        <v>58</v>
      </c>
      <c r="M1821" s="4">
        <v>44186</v>
      </c>
      <c r="N1821">
        <f t="shared" si="113"/>
        <v>61</v>
      </c>
      <c r="O1821">
        <v>1</v>
      </c>
      <c r="P1821" t="e">
        <f>VLOOKUP(F1821,#REF!,3,FALSE)</f>
        <v>#REF!</v>
      </c>
      <c r="Q1821">
        <f t="shared" si="114"/>
        <v>0</v>
      </c>
      <c r="R1821" t="str">
        <f t="shared" si="115"/>
        <v/>
      </c>
      <c r="S1821" t="s">
        <v>28</v>
      </c>
      <c r="T1821">
        <v>7</v>
      </c>
      <c r="U1821">
        <v>1</v>
      </c>
      <c r="V1821" t="s">
        <v>28</v>
      </c>
      <c r="W1821">
        <v>15</v>
      </c>
      <c r="X1821">
        <v>7</v>
      </c>
      <c r="Y1821">
        <v>4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e">
        <f>VLOOKUP(A1821,#REF!,4,FALSE)</f>
        <v>#REF!</v>
      </c>
      <c r="AW1821" t="e">
        <f>VLOOKUP(A1821,#REF!,5,FALSE)</f>
        <v>#REF!</v>
      </c>
      <c r="AX1821">
        <f>SUMIF(量化书目统计!A:A,H1821,量化书目统计!G:G)</f>
        <v>0</v>
      </c>
    </row>
    <row r="1822" spans="1:50" x14ac:dyDescent="0.3">
      <c r="A1822" t="s">
        <v>4926</v>
      </c>
      <c r="B1822" t="s">
        <v>539</v>
      </c>
      <c r="C1822" t="s">
        <v>117</v>
      </c>
      <c r="D1822">
        <v>4</v>
      </c>
      <c r="E1822" t="s">
        <v>901</v>
      </c>
      <c r="F1822" s="1" t="s">
        <v>902</v>
      </c>
      <c r="G1822" t="s">
        <v>903</v>
      </c>
      <c r="H1822" t="e">
        <f>VLOOKUP(F1822,#REF!,2,FALSE)</f>
        <v>#REF!</v>
      </c>
      <c r="I1822" t="s">
        <v>59</v>
      </c>
      <c r="J1822" s="4">
        <v>44302</v>
      </c>
      <c r="K1822" s="4">
        <v>44363</v>
      </c>
      <c r="L1822" s="3">
        <f t="shared" si="112"/>
        <v>61</v>
      </c>
      <c r="M1822" s="4">
        <v>44362</v>
      </c>
      <c r="N1822">
        <f t="shared" si="113"/>
        <v>60</v>
      </c>
      <c r="O1822">
        <v>1</v>
      </c>
      <c r="P1822" t="e">
        <f>VLOOKUP(F1822,#REF!,3,FALSE)</f>
        <v>#REF!</v>
      </c>
      <c r="Q1822">
        <f t="shared" si="114"/>
        <v>3</v>
      </c>
      <c r="R1822" t="str">
        <f t="shared" si="115"/>
        <v>3-线性代数应该这样学</v>
      </c>
      <c r="S1822" t="s">
        <v>80</v>
      </c>
      <c r="T1822">
        <v>7</v>
      </c>
      <c r="U1822">
        <v>1</v>
      </c>
      <c r="V1822" t="s">
        <v>80</v>
      </c>
      <c r="W1822">
        <v>16</v>
      </c>
      <c r="X1822">
        <v>27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e">
        <f>VLOOKUP(A1822,#REF!,4,FALSE)</f>
        <v>#REF!</v>
      </c>
      <c r="AW1822" t="e">
        <f>VLOOKUP(A1822,#REF!,5,FALSE)</f>
        <v>#REF!</v>
      </c>
      <c r="AX1822">
        <f>SUMIF(量化书目统计!A:A,H1822,量化书目统计!G:G)</f>
        <v>0</v>
      </c>
    </row>
    <row r="1823" spans="1:50" x14ac:dyDescent="0.3">
      <c r="A1823" t="s">
        <v>4926</v>
      </c>
      <c r="B1823" t="s">
        <v>539</v>
      </c>
      <c r="C1823" t="s">
        <v>117</v>
      </c>
      <c r="D1823">
        <v>4</v>
      </c>
      <c r="E1823" t="s">
        <v>901</v>
      </c>
      <c r="F1823" s="1" t="s">
        <v>902</v>
      </c>
      <c r="G1823" t="s">
        <v>903</v>
      </c>
      <c r="H1823" t="e">
        <f>VLOOKUP(F1823,#REF!,2,FALSE)</f>
        <v>#REF!</v>
      </c>
      <c r="I1823" t="s">
        <v>59</v>
      </c>
      <c r="J1823" s="4">
        <v>44363</v>
      </c>
      <c r="K1823" s="4">
        <v>44455</v>
      </c>
      <c r="L1823" s="3">
        <f t="shared" si="112"/>
        <v>92</v>
      </c>
      <c r="M1823" s="4">
        <v>44446</v>
      </c>
      <c r="N1823">
        <f t="shared" si="113"/>
        <v>83</v>
      </c>
      <c r="O1823">
        <v>1</v>
      </c>
      <c r="P1823" t="e">
        <f>VLOOKUP(F1823,#REF!,3,FALSE)</f>
        <v>#REF!</v>
      </c>
      <c r="Q1823">
        <f t="shared" si="114"/>
        <v>3</v>
      </c>
      <c r="R1823" t="str">
        <f t="shared" si="115"/>
        <v>3-线性代数应该这样学</v>
      </c>
      <c r="S1823" t="s">
        <v>80</v>
      </c>
      <c r="T1823">
        <v>16</v>
      </c>
      <c r="U1823">
        <v>1</v>
      </c>
      <c r="V1823" t="s">
        <v>38</v>
      </c>
      <c r="W1823">
        <v>2</v>
      </c>
      <c r="X1823">
        <v>36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e">
        <f>VLOOKUP(A1823,#REF!,4,FALSE)</f>
        <v>#REF!</v>
      </c>
      <c r="AW1823" t="e">
        <f>VLOOKUP(A1823,#REF!,5,FALSE)</f>
        <v>#REF!</v>
      </c>
      <c r="AX1823">
        <f>SUMIF(量化书目统计!A:A,H1823,量化书目统计!G:G)</f>
        <v>0</v>
      </c>
    </row>
    <row r="1824" spans="1:50" x14ac:dyDescent="0.3">
      <c r="A1824" t="s">
        <v>4926</v>
      </c>
      <c r="B1824" t="s">
        <v>539</v>
      </c>
      <c r="C1824" t="s">
        <v>117</v>
      </c>
      <c r="D1824">
        <v>4</v>
      </c>
      <c r="E1824" t="s">
        <v>4964</v>
      </c>
      <c r="F1824" s="1" t="s">
        <v>4965</v>
      </c>
      <c r="G1824" t="s">
        <v>4966</v>
      </c>
      <c r="H1824" t="e">
        <f>VLOOKUP(F1824,#REF!,2,FALSE)</f>
        <v>#REF!</v>
      </c>
      <c r="I1824" t="s">
        <v>53</v>
      </c>
      <c r="J1824" s="4">
        <v>44170</v>
      </c>
      <c r="K1824" s="4">
        <v>44256</v>
      </c>
      <c r="L1824" s="3">
        <f t="shared" si="112"/>
        <v>86</v>
      </c>
      <c r="M1824" s="4">
        <v>44260</v>
      </c>
      <c r="N1824">
        <f t="shared" si="113"/>
        <v>90</v>
      </c>
      <c r="O1824">
        <v>1</v>
      </c>
      <c r="P1824" t="e">
        <f>VLOOKUP(F1824,#REF!,3,FALSE)</f>
        <v>#REF!</v>
      </c>
      <c r="Q1824">
        <f t="shared" si="114"/>
        <v>0</v>
      </c>
      <c r="R1824" t="str">
        <f t="shared" si="115"/>
        <v/>
      </c>
      <c r="S1824" t="s">
        <v>28</v>
      </c>
      <c r="T1824">
        <v>13</v>
      </c>
      <c r="U1824">
        <v>1</v>
      </c>
      <c r="V1824" t="s">
        <v>80</v>
      </c>
      <c r="W1824">
        <v>1</v>
      </c>
      <c r="X1824">
        <v>13</v>
      </c>
      <c r="Y1824">
        <v>15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e">
        <f>VLOOKUP(A1824,#REF!,4,FALSE)</f>
        <v>#REF!</v>
      </c>
      <c r="AW1824" t="e">
        <f>VLOOKUP(A1824,#REF!,5,FALSE)</f>
        <v>#REF!</v>
      </c>
      <c r="AX1824">
        <f>SUMIF(量化书目统计!A:A,H1824,量化书目统计!G:G)</f>
        <v>0</v>
      </c>
    </row>
    <row r="1825" spans="1:50" x14ac:dyDescent="0.3">
      <c r="A1825" t="s">
        <v>4926</v>
      </c>
      <c r="B1825" t="s">
        <v>539</v>
      </c>
      <c r="C1825" t="s">
        <v>117</v>
      </c>
      <c r="D1825">
        <v>4</v>
      </c>
      <c r="E1825" t="s">
        <v>869</v>
      </c>
      <c r="F1825" s="1" t="s">
        <v>870</v>
      </c>
      <c r="G1825" t="s">
        <v>871</v>
      </c>
      <c r="H1825" t="e">
        <f>VLOOKUP(F1825,#REF!,2,FALSE)</f>
        <v>#REF!</v>
      </c>
      <c r="I1825" t="s">
        <v>32</v>
      </c>
      <c r="J1825" s="4">
        <v>44344</v>
      </c>
      <c r="K1825" s="4">
        <v>44455</v>
      </c>
      <c r="L1825" s="3">
        <f t="shared" si="112"/>
        <v>111</v>
      </c>
      <c r="M1825" s="4">
        <v>44446</v>
      </c>
      <c r="N1825">
        <f t="shared" si="113"/>
        <v>102</v>
      </c>
      <c r="O1825">
        <v>1</v>
      </c>
      <c r="P1825" t="e">
        <f>VLOOKUP(F1825,#REF!,3,FALSE)</f>
        <v>#REF!</v>
      </c>
      <c r="Q1825">
        <f t="shared" si="114"/>
        <v>0</v>
      </c>
      <c r="R1825" t="str">
        <f t="shared" si="115"/>
        <v/>
      </c>
      <c r="S1825" t="s">
        <v>80</v>
      </c>
      <c r="T1825">
        <v>13</v>
      </c>
      <c r="U1825">
        <v>1</v>
      </c>
      <c r="V1825" t="s">
        <v>38</v>
      </c>
      <c r="W1825">
        <v>2</v>
      </c>
      <c r="X1825">
        <v>33</v>
      </c>
      <c r="Y1825">
        <v>13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 t="e">
        <f>VLOOKUP(A1825,#REF!,4,FALSE)</f>
        <v>#REF!</v>
      </c>
      <c r="AW1825" t="e">
        <f>VLOOKUP(A1825,#REF!,5,FALSE)</f>
        <v>#REF!</v>
      </c>
      <c r="AX1825">
        <f>SUMIF(量化书目统计!A:A,H1825,量化书目统计!G:G)</f>
        <v>0</v>
      </c>
    </row>
    <row r="1826" spans="1:50" x14ac:dyDescent="0.3">
      <c r="A1826" t="s">
        <v>4926</v>
      </c>
      <c r="B1826" t="s">
        <v>539</v>
      </c>
      <c r="C1826" t="s">
        <v>117</v>
      </c>
      <c r="D1826">
        <v>4</v>
      </c>
      <c r="E1826" t="s">
        <v>50</v>
      </c>
      <c r="F1826" s="1" t="s">
        <v>51</v>
      </c>
      <c r="G1826" t="s">
        <v>52</v>
      </c>
      <c r="H1826" t="e">
        <f>VLOOKUP(F1826,#REF!,2,FALSE)</f>
        <v>#REF!</v>
      </c>
      <c r="I1826" t="s">
        <v>53</v>
      </c>
      <c r="J1826" s="4">
        <v>44173</v>
      </c>
      <c r="K1826" s="4">
        <v>44173</v>
      </c>
      <c r="L1826" s="3">
        <f t="shared" si="112"/>
        <v>0</v>
      </c>
      <c r="M1826" s="4">
        <v>44235</v>
      </c>
      <c r="N1826">
        <f t="shared" si="113"/>
        <v>62</v>
      </c>
      <c r="O1826">
        <v>1</v>
      </c>
      <c r="P1826" t="e">
        <f>VLOOKUP(F1826,#REF!,3,FALSE)</f>
        <v>#REF!</v>
      </c>
      <c r="Q1826">
        <f t="shared" si="114"/>
        <v>0</v>
      </c>
      <c r="R1826" t="str">
        <f t="shared" si="115"/>
        <v/>
      </c>
      <c r="S1826" t="s">
        <v>28</v>
      </c>
      <c r="T1826">
        <v>14</v>
      </c>
      <c r="U1826">
        <v>1</v>
      </c>
      <c r="V1826" t="s">
        <v>28</v>
      </c>
      <c r="W1826">
        <v>14</v>
      </c>
      <c r="X1826">
        <v>14</v>
      </c>
      <c r="Y1826">
        <v>20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 t="e">
        <f>VLOOKUP(A1826,#REF!,4,FALSE)</f>
        <v>#REF!</v>
      </c>
      <c r="AW1826" t="e">
        <f>VLOOKUP(A1826,#REF!,5,FALSE)</f>
        <v>#REF!</v>
      </c>
      <c r="AX1826">
        <f>SUMIF(量化书目统计!A:A,H1826,量化书目统计!G:G)</f>
        <v>0</v>
      </c>
    </row>
    <row r="1827" spans="1:50" x14ac:dyDescent="0.3">
      <c r="A1827" t="s">
        <v>4926</v>
      </c>
      <c r="B1827" t="s">
        <v>539</v>
      </c>
      <c r="C1827" t="s">
        <v>117</v>
      </c>
      <c r="D1827">
        <v>4</v>
      </c>
      <c r="E1827" t="s">
        <v>2769</v>
      </c>
      <c r="F1827" s="1" t="s">
        <v>3434</v>
      </c>
      <c r="G1827" t="s">
        <v>3435</v>
      </c>
      <c r="H1827" t="e">
        <f>VLOOKUP(F1827,#REF!,2,FALSE)</f>
        <v>#REF!</v>
      </c>
      <c r="I1827" t="s">
        <v>175</v>
      </c>
      <c r="J1827" s="4">
        <v>44466</v>
      </c>
      <c r="K1827" s="4">
        <v>44477</v>
      </c>
      <c r="L1827" s="3">
        <f t="shared" si="112"/>
        <v>11</v>
      </c>
      <c r="M1827" s="4">
        <v>44480</v>
      </c>
      <c r="N1827">
        <f t="shared" si="113"/>
        <v>14</v>
      </c>
      <c r="O1827">
        <v>1</v>
      </c>
      <c r="P1827" t="e">
        <f>VLOOKUP(F1827,#REF!,3,FALSE)</f>
        <v>#REF!</v>
      </c>
      <c r="Q1827">
        <f t="shared" si="114"/>
        <v>0</v>
      </c>
      <c r="R1827" t="str">
        <f t="shared" si="115"/>
        <v/>
      </c>
      <c r="S1827" t="s">
        <v>38</v>
      </c>
      <c r="T1827">
        <v>4</v>
      </c>
      <c r="U1827">
        <v>1</v>
      </c>
      <c r="V1827" t="s">
        <v>38</v>
      </c>
      <c r="W1827">
        <v>5</v>
      </c>
      <c r="X1827">
        <v>44</v>
      </c>
      <c r="Y1827">
        <v>11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e">
        <f>VLOOKUP(A1827,#REF!,4,FALSE)</f>
        <v>#REF!</v>
      </c>
      <c r="AW1827" t="e">
        <f>VLOOKUP(A1827,#REF!,5,FALSE)</f>
        <v>#REF!</v>
      </c>
      <c r="AX1827">
        <f>SUMIF(量化书目统计!A:A,H1827,量化书目统计!G:G)</f>
        <v>0</v>
      </c>
    </row>
    <row r="1828" spans="1:50" x14ac:dyDescent="0.3">
      <c r="A1828" t="s">
        <v>4926</v>
      </c>
      <c r="B1828" t="s">
        <v>539</v>
      </c>
      <c r="C1828" t="s">
        <v>117</v>
      </c>
      <c r="D1828">
        <v>4</v>
      </c>
      <c r="E1828" t="s">
        <v>566</v>
      </c>
      <c r="F1828" s="1" t="s">
        <v>817</v>
      </c>
      <c r="G1828" t="s">
        <v>818</v>
      </c>
      <c r="H1828" t="e">
        <f>VLOOKUP(F1828,#REF!,2,FALSE)</f>
        <v>#REF!</v>
      </c>
      <c r="I1828" t="s">
        <v>158</v>
      </c>
      <c r="J1828" s="4">
        <v>44461</v>
      </c>
      <c r="K1828" s="4">
        <v>44515</v>
      </c>
      <c r="L1828" s="3">
        <f t="shared" si="112"/>
        <v>54</v>
      </c>
      <c r="M1828" s="4">
        <v>44516</v>
      </c>
      <c r="N1828">
        <f t="shared" si="113"/>
        <v>55</v>
      </c>
      <c r="O1828">
        <v>1</v>
      </c>
      <c r="P1828" t="e">
        <f>VLOOKUP(F1828,#REF!,3,FALSE)</f>
        <v>#REF!</v>
      </c>
      <c r="Q1828">
        <f t="shared" si="114"/>
        <v>0</v>
      </c>
      <c r="R1828" t="str">
        <f t="shared" si="115"/>
        <v/>
      </c>
      <c r="S1828" t="s">
        <v>38</v>
      </c>
      <c r="T1828">
        <v>3</v>
      </c>
      <c r="U1828">
        <v>1</v>
      </c>
      <c r="V1828" t="s">
        <v>38</v>
      </c>
      <c r="W1828">
        <v>11</v>
      </c>
      <c r="X1828">
        <v>43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e">
        <f>VLOOKUP(A1828,#REF!,4,FALSE)</f>
        <v>#REF!</v>
      </c>
      <c r="AW1828" t="e">
        <f>VLOOKUP(A1828,#REF!,5,FALSE)</f>
        <v>#REF!</v>
      </c>
      <c r="AX1828">
        <f>SUMIF(量化书目统计!A:A,H1828,量化书目统计!G:G)</f>
        <v>0</v>
      </c>
    </row>
    <row r="1829" spans="1:50" x14ac:dyDescent="0.3">
      <c r="A1829" t="s">
        <v>4926</v>
      </c>
      <c r="B1829" t="s">
        <v>539</v>
      </c>
      <c r="C1829" t="s">
        <v>117</v>
      </c>
      <c r="D1829">
        <v>4</v>
      </c>
      <c r="E1829" t="s">
        <v>597</v>
      </c>
      <c r="F1829" s="1" t="s">
        <v>598</v>
      </c>
      <c r="G1829" t="s">
        <v>599</v>
      </c>
      <c r="H1829" t="e">
        <f>VLOOKUP(F1829,#REF!,2,FALSE)</f>
        <v>#REF!</v>
      </c>
      <c r="I1829" t="s">
        <v>65</v>
      </c>
      <c r="J1829" s="4">
        <v>44130</v>
      </c>
      <c r="K1829" s="4">
        <v>44173</v>
      </c>
      <c r="L1829" s="3">
        <f t="shared" si="112"/>
        <v>43</v>
      </c>
      <c r="M1829" s="4">
        <v>44190</v>
      </c>
      <c r="N1829">
        <f t="shared" si="113"/>
        <v>60</v>
      </c>
      <c r="O1829">
        <v>1</v>
      </c>
      <c r="P1829" t="e">
        <f>VLOOKUP(F1829,#REF!,3,FALSE)</f>
        <v>#REF!</v>
      </c>
      <c r="Q1829">
        <f t="shared" si="114"/>
        <v>0</v>
      </c>
      <c r="R1829" t="str">
        <f t="shared" si="115"/>
        <v/>
      </c>
      <c r="S1829" t="s">
        <v>28</v>
      </c>
      <c r="T1829">
        <v>8</v>
      </c>
      <c r="U1829">
        <v>1</v>
      </c>
      <c r="V1829" t="s">
        <v>28</v>
      </c>
      <c r="W1829">
        <v>14</v>
      </c>
      <c r="X1829">
        <v>8</v>
      </c>
      <c r="Y1829">
        <v>8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e">
        <f>VLOOKUP(A1829,#REF!,4,FALSE)</f>
        <v>#REF!</v>
      </c>
      <c r="AW1829" t="e">
        <f>VLOOKUP(A1829,#REF!,5,FALSE)</f>
        <v>#REF!</v>
      </c>
      <c r="AX1829">
        <f>SUMIF(量化书目统计!A:A,H1829,量化书目统计!G:G)</f>
        <v>0</v>
      </c>
    </row>
    <row r="1830" spans="1:50" x14ac:dyDescent="0.3">
      <c r="A1830" t="s">
        <v>4926</v>
      </c>
      <c r="B1830" t="s">
        <v>539</v>
      </c>
      <c r="C1830" t="s">
        <v>117</v>
      </c>
      <c r="D1830">
        <v>4</v>
      </c>
      <c r="E1830" t="s">
        <v>4967</v>
      </c>
      <c r="F1830" s="1" t="s">
        <v>4968</v>
      </c>
      <c r="G1830" t="s">
        <v>4969</v>
      </c>
      <c r="H1830" t="e">
        <f>VLOOKUP(F1830,#REF!,2,FALSE)</f>
        <v>#REF!</v>
      </c>
      <c r="I1830" t="s">
        <v>49</v>
      </c>
      <c r="J1830" s="4">
        <v>44348</v>
      </c>
      <c r="K1830" s="4">
        <v>44363</v>
      </c>
      <c r="L1830" s="3">
        <f t="shared" si="112"/>
        <v>15</v>
      </c>
      <c r="M1830" s="4">
        <v>44410</v>
      </c>
      <c r="N1830">
        <f t="shared" si="113"/>
        <v>62</v>
      </c>
      <c r="O1830">
        <v>1</v>
      </c>
      <c r="P1830" t="e">
        <f>VLOOKUP(F1830,#REF!,3,FALSE)</f>
        <v>#REF!</v>
      </c>
      <c r="Q1830">
        <f t="shared" si="114"/>
        <v>0</v>
      </c>
      <c r="R1830" t="str">
        <f t="shared" si="115"/>
        <v/>
      </c>
      <c r="S1830" t="s">
        <v>80</v>
      </c>
      <c r="T1830">
        <v>14</v>
      </c>
      <c r="U1830">
        <v>1</v>
      </c>
      <c r="V1830" t="s">
        <v>80</v>
      </c>
      <c r="W1830">
        <v>16</v>
      </c>
      <c r="X1830">
        <v>34</v>
      </c>
      <c r="Y1830">
        <v>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e">
        <f>VLOOKUP(A1830,#REF!,4,FALSE)</f>
        <v>#REF!</v>
      </c>
      <c r="AW1830" t="e">
        <f>VLOOKUP(A1830,#REF!,5,FALSE)</f>
        <v>#REF!</v>
      </c>
      <c r="AX1830">
        <f>SUMIF(量化书目统计!A:A,H1830,量化书目统计!G:G)</f>
        <v>0</v>
      </c>
    </row>
    <row r="1831" spans="1:50" x14ac:dyDescent="0.3">
      <c r="A1831" t="s">
        <v>4926</v>
      </c>
      <c r="B1831" t="s">
        <v>539</v>
      </c>
      <c r="C1831" t="s">
        <v>117</v>
      </c>
      <c r="D1831">
        <v>4</v>
      </c>
      <c r="E1831" t="s">
        <v>2280</v>
      </c>
      <c r="F1831" s="1" t="s">
        <v>2281</v>
      </c>
      <c r="G1831" t="s">
        <v>2282</v>
      </c>
      <c r="H1831" t="e">
        <f>VLOOKUP(F1831,#REF!,2,FALSE)</f>
        <v>#REF!</v>
      </c>
      <c r="I1831" t="s">
        <v>49</v>
      </c>
      <c r="J1831" s="4">
        <v>44170</v>
      </c>
      <c r="K1831" s="4">
        <v>44260</v>
      </c>
      <c r="L1831" s="3">
        <f t="shared" si="112"/>
        <v>90</v>
      </c>
      <c r="M1831" s="4">
        <v>44260</v>
      </c>
      <c r="N1831">
        <f t="shared" si="113"/>
        <v>90</v>
      </c>
      <c r="O1831">
        <v>1</v>
      </c>
      <c r="P1831" t="e">
        <f>VLOOKUP(F1831,#REF!,3,FALSE)</f>
        <v>#REF!</v>
      </c>
      <c r="Q1831">
        <f t="shared" si="114"/>
        <v>0</v>
      </c>
      <c r="R1831" t="str">
        <f t="shared" si="115"/>
        <v/>
      </c>
      <c r="S1831" t="s">
        <v>28</v>
      </c>
      <c r="T1831">
        <v>13</v>
      </c>
      <c r="U1831">
        <v>1</v>
      </c>
      <c r="V1831" t="s">
        <v>80</v>
      </c>
      <c r="W1831">
        <v>1</v>
      </c>
      <c r="X1831">
        <v>13</v>
      </c>
      <c r="Y1831">
        <v>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 t="e">
        <f>VLOOKUP(A1831,#REF!,4,FALSE)</f>
        <v>#REF!</v>
      </c>
      <c r="AW1831" t="e">
        <f>VLOOKUP(A1831,#REF!,5,FALSE)</f>
        <v>#REF!</v>
      </c>
      <c r="AX1831">
        <f>SUMIF(量化书目统计!A:A,H1831,量化书目统计!G:G)</f>
        <v>0</v>
      </c>
    </row>
    <row r="1832" spans="1:50" x14ac:dyDescent="0.3">
      <c r="A1832" t="s">
        <v>4926</v>
      </c>
      <c r="B1832" t="s">
        <v>539</v>
      </c>
      <c r="C1832" t="s">
        <v>117</v>
      </c>
      <c r="D1832">
        <v>4</v>
      </c>
      <c r="E1832" t="s">
        <v>2280</v>
      </c>
      <c r="F1832" s="1" t="s">
        <v>2281</v>
      </c>
      <c r="G1832" t="s">
        <v>2282</v>
      </c>
      <c r="H1832" t="e">
        <f>VLOOKUP(F1832,#REF!,2,FALSE)</f>
        <v>#REF!</v>
      </c>
      <c r="I1832" t="s">
        <v>49</v>
      </c>
      <c r="J1832" s="4">
        <v>44260</v>
      </c>
      <c r="K1832" s="4">
        <v>44455</v>
      </c>
      <c r="L1832" s="3">
        <f t="shared" si="112"/>
        <v>195</v>
      </c>
      <c r="M1832" s="4">
        <v>44446</v>
      </c>
      <c r="N1832">
        <f t="shared" si="113"/>
        <v>186</v>
      </c>
      <c r="O1832">
        <v>1</v>
      </c>
      <c r="P1832" t="e">
        <f>VLOOKUP(F1832,#REF!,3,FALSE)</f>
        <v>#REF!</v>
      </c>
      <c r="Q1832">
        <f t="shared" si="114"/>
        <v>0</v>
      </c>
      <c r="R1832" t="str">
        <f t="shared" si="115"/>
        <v/>
      </c>
      <c r="S1832" t="s">
        <v>80</v>
      </c>
      <c r="T1832">
        <v>1</v>
      </c>
      <c r="U1832">
        <v>1</v>
      </c>
      <c r="V1832" t="s">
        <v>38</v>
      </c>
      <c r="W1832">
        <v>2</v>
      </c>
      <c r="X1832">
        <v>21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e">
        <f>VLOOKUP(A1832,#REF!,4,FALSE)</f>
        <v>#REF!</v>
      </c>
      <c r="AW1832" t="e">
        <f>VLOOKUP(A1832,#REF!,5,FALSE)</f>
        <v>#REF!</v>
      </c>
      <c r="AX1832">
        <f>SUMIF(量化书目统计!A:A,H1832,量化书目统计!G:G)</f>
        <v>0</v>
      </c>
    </row>
    <row r="1833" spans="1:50" x14ac:dyDescent="0.3">
      <c r="A1833" t="s">
        <v>4926</v>
      </c>
      <c r="B1833" t="s">
        <v>539</v>
      </c>
      <c r="C1833" t="s">
        <v>117</v>
      </c>
      <c r="D1833">
        <v>4</v>
      </c>
      <c r="E1833" t="s">
        <v>4970</v>
      </c>
      <c r="F1833" s="1" t="s">
        <v>4971</v>
      </c>
      <c r="G1833" t="s">
        <v>4972</v>
      </c>
      <c r="H1833" t="e">
        <f>VLOOKUP(F1833,#REF!,2,FALSE)</f>
        <v>#REF!</v>
      </c>
      <c r="I1833" t="s">
        <v>53</v>
      </c>
      <c r="J1833" s="4">
        <v>44179</v>
      </c>
      <c r="K1833" s="4">
        <v>44183</v>
      </c>
      <c r="L1833" s="3">
        <f t="shared" si="112"/>
        <v>4</v>
      </c>
      <c r="M1833" s="4">
        <v>44239</v>
      </c>
      <c r="N1833">
        <f t="shared" si="113"/>
        <v>60</v>
      </c>
      <c r="O1833">
        <v>1</v>
      </c>
      <c r="P1833" t="e">
        <f>VLOOKUP(F1833,#REF!,3,FALSE)</f>
        <v>#REF!</v>
      </c>
      <c r="Q1833">
        <f t="shared" si="114"/>
        <v>0</v>
      </c>
      <c r="R1833" t="str">
        <f t="shared" si="115"/>
        <v/>
      </c>
      <c r="S1833" t="s">
        <v>28</v>
      </c>
      <c r="T1833">
        <v>15</v>
      </c>
      <c r="U1833">
        <v>1</v>
      </c>
      <c r="V1833" t="s">
        <v>28</v>
      </c>
      <c r="W1833">
        <v>15</v>
      </c>
      <c r="X1833">
        <v>15</v>
      </c>
      <c r="Y1833">
        <v>20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 t="e">
        <f>VLOOKUP(A1833,#REF!,4,FALSE)</f>
        <v>#REF!</v>
      </c>
      <c r="AW1833" t="e">
        <f>VLOOKUP(A1833,#REF!,5,FALSE)</f>
        <v>#REF!</v>
      </c>
      <c r="AX1833">
        <f>SUMIF(量化书目统计!A:A,H1833,量化书目统计!G:G)</f>
        <v>0</v>
      </c>
    </row>
    <row r="1834" spans="1:50" x14ac:dyDescent="0.3">
      <c r="A1834" t="s">
        <v>4926</v>
      </c>
      <c r="B1834" t="s">
        <v>539</v>
      </c>
      <c r="C1834" t="s">
        <v>117</v>
      </c>
      <c r="D1834">
        <v>4</v>
      </c>
      <c r="E1834" t="s">
        <v>3241</v>
      </c>
      <c r="F1834" s="1" t="s">
        <v>3242</v>
      </c>
      <c r="G1834" t="s">
        <v>3243</v>
      </c>
      <c r="H1834" t="e">
        <f>VLOOKUP(F1834,#REF!,2,FALSE)</f>
        <v>#REF!</v>
      </c>
      <c r="I1834" t="s">
        <v>59</v>
      </c>
      <c r="J1834" s="4">
        <v>44422</v>
      </c>
      <c r="K1834" s="4">
        <v>44492</v>
      </c>
      <c r="L1834" s="3">
        <f t="shared" si="112"/>
        <v>70</v>
      </c>
      <c r="M1834" s="4">
        <v>44482</v>
      </c>
      <c r="N1834">
        <f t="shared" si="113"/>
        <v>60</v>
      </c>
      <c r="O1834">
        <v>1</v>
      </c>
      <c r="P1834" t="e">
        <f>VLOOKUP(F1834,#REF!,3,FALSE)</f>
        <v>#REF!</v>
      </c>
      <c r="Q1834">
        <f t="shared" si="114"/>
        <v>4</v>
      </c>
      <c r="R1834" t="str">
        <f t="shared" si="115"/>
        <v>4-运筹学基础</v>
      </c>
      <c r="S1834" t="s">
        <v>43</v>
      </c>
      <c r="U1834">
        <v>1</v>
      </c>
      <c r="V1834" t="s">
        <v>38</v>
      </c>
      <c r="W1834">
        <v>7</v>
      </c>
      <c r="X1834">
        <v>40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e">
        <f>VLOOKUP(A1834,#REF!,4,FALSE)</f>
        <v>#REF!</v>
      </c>
      <c r="AW1834" t="e">
        <f>VLOOKUP(A1834,#REF!,5,FALSE)</f>
        <v>#REF!</v>
      </c>
      <c r="AX1834">
        <f>SUMIF(量化书目统计!A:A,H1834,量化书目统计!G:G)</f>
        <v>0</v>
      </c>
    </row>
    <row r="1835" spans="1:50" x14ac:dyDescent="0.3">
      <c r="A1835" t="s">
        <v>4926</v>
      </c>
      <c r="B1835" t="s">
        <v>539</v>
      </c>
      <c r="C1835" t="s">
        <v>117</v>
      </c>
      <c r="D1835">
        <v>4</v>
      </c>
      <c r="E1835" t="s">
        <v>2183</v>
      </c>
      <c r="F1835" s="1" t="s">
        <v>2184</v>
      </c>
      <c r="G1835" t="s">
        <v>2185</v>
      </c>
      <c r="H1835" t="e">
        <f>VLOOKUP(F1835,#REF!,2,FALSE)</f>
        <v>#REF!</v>
      </c>
      <c r="I1835" t="s">
        <v>49</v>
      </c>
      <c r="J1835" s="4">
        <v>44173</v>
      </c>
      <c r="K1835" s="4">
        <v>44185</v>
      </c>
      <c r="L1835" s="3">
        <f t="shared" si="112"/>
        <v>12</v>
      </c>
      <c r="M1835" s="4">
        <v>44235</v>
      </c>
      <c r="N1835">
        <f t="shared" si="113"/>
        <v>62</v>
      </c>
      <c r="O1835">
        <v>1</v>
      </c>
      <c r="P1835" t="e">
        <f>VLOOKUP(F1835,#REF!,3,FALSE)</f>
        <v>#REF!</v>
      </c>
      <c r="Q1835">
        <f t="shared" si="114"/>
        <v>0</v>
      </c>
      <c r="R1835" t="str">
        <f t="shared" si="115"/>
        <v/>
      </c>
      <c r="S1835" t="s">
        <v>28</v>
      </c>
      <c r="T1835">
        <v>14</v>
      </c>
      <c r="U1835">
        <v>1</v>
      </c>
      <c r="V1835" t="s">
        <v>28</v>
      </c>
      <c r="W1835">
        <v>16</v>
      </c>
      <c r="X1835">
        <v>14</v>
      </c>
      <c r="Y1835">
        <v>19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 t="e">
        <f>VLOOKUP(A1835,#REF!,4,FALSE)</f>
        <v>#REF!</v>
      </c>
      <c r="AW1835" t="e">
        <f>VLOOKUP(A1835,#REF!,5,FALSE)</f>
        <v>#REF!</v>
      </c>
      <c r="AX1835">
        <f>SUMIF(量化书目统计!A:A,H1835,量化书目统计!G:G)</f>
        <v>0</v>
      </c>
    </row>
    <row r="1836" spans="1:50" x14ac:dyDescent="0.3">
      <c r="A1836" t="s">
        <v>4926</v>
      </c>
      <c r="B1836" t="s">
        <v>539</v>
      </c>
      <c r="C1836" t="s">
        <v>117</v>
      </c>
      <c r="D1836">
        <v>4</v>
      </c>
      <c r="E1836" t="s">
        <v>659</v>
      </c>
      <c r="F1836" s="1" t="s">
        <v>660</v>
      </c>
      <c r="G1836" t="s">
        <v>661</v>
      </c>
      <c r="H1836" t="e">
        <f>VLOOKUP(F1836,#REF!,2,FALSE)</f>
        <v>#REF!</v>
      </c>
      <c r="I1836" t="s">
        <v>225</v>
      </c>
      <c r="J1836" s="4">
        <v>44200</v>
      </c>
      <c r="K1836" s="4">
        <v>44256</v>
      </c>
      <c r="L1836" s="3">
        <f t="shared" si="112"/>
        <v>56</v>
      </c>
      <c r="M1836" s="4">
        <v>44260</v>
      </c>
      <c r="N1836">
        <f t="shared" si="113"/>
        <v>60</v>
      </c>
      <c r="O1836">
        <v>1</v>
      </c>
      <c r="P1836" t="e">
        <f>VLOOKUP(F1836,#REF!,3,FALSE)</f>
        <v>#REF!</v>
      </c>
      <c r="Q1836">
        <f t="shared" si="114"/>
        <v>0</v>
      </c>
      <c r="R1836" t="str">
        <f t="shared" si="115"/>
        <v/>
      </c>
      <c r="S1836" t="s">
        <v>28</v>
      </c>
      <c r="T1836">
        <v>18</v>
      </c>
      <c r="U1836">
        <v>1</v>
      </c>
      <c r="V1836" t="s">
        <v>80</v>
      </c>
      <c r="W1836">
        <v>1</v>
      </c>
      <c r="X1836">
        <v>18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e">
        <f>VLOOKUP(A1836,#REF!,4,FALSE)</f>
        <v>#REF!</v>
      </c>
      <c r="AW1836" t="e">
        <f>VLOOKUP(A1836,#REF!,5,FALSE)</f>
        <v>#REF!</v>
      </c>
      <c r="AX1836">
        <f>SUMIF(量化书目统计!A:A,H1836,量化书目统计!G:G)</f>
        <v>0</v>
      </c>
    </row>
    <row r="1837" spans="1:50" x14ac:dyDescent="0.3">
      <c r="A1837" t="s">
        <v>4926</v>
      </c>
      <c r="B1837" t="s">
        <v>539</v>
      </c>
      <c r="C1837" t="s">
        <v>117</v>
      </c>
      <c r="D1837">
        <v>4</v>
      </c>
      <c r="E1837" t="s">
        <v>4973</v>
      </c>
      <c r="F1837" s="1" t="s">
        <v>4974</v>
      </c>
      <c r="G1837" t="s">
        <v>4975</v>
      </c>
      <c r="H1837" t="e">
        <f>VLOOKUP(F1837,#REF!,2,FALSE)</f>
        <v>#REF!</v>
      </c>
      <c r="I1837" t="s">
        <v>225</v>
      </c>
      <c r="J1837" s="4">
        <v>44204</v>
      </c>
      <c r="K1837" s="4">
        <v>44206</v>
      </c>
      <c r="L1837" s="3">
        <f t="shared" si="112"/>
        <v>2</v>
      </c>
      <c r="M1837" s="4">
        <v>44264</v>
      </c>
      <c r="N1837">
        <f t="shared" si="113"/>
        <v>60</v>
      </c>
      <c r="O1837">
        <v>1</v>
      </c>
      <c r="P1837" t="e">
        <f>VLOOKUP(F1837,#REF!,3,FALSE)</f>
        <v>#REF!</v>
      </c>
      <c r="Q1837">
        <f t="shared" si="114"/>
        <v>0</v>
      </c>
      <c r="R1837" t="str">
        <f t="shared" si="115"/>
        <v/>
      </c>
      <c r="S1837" t="s">
        <v>28</v>
      </c>
      <c r="T1837">
        <v>18</v>
      </c>
      <c r="U1837">
        <v>1</v>
      </c>
      <c r="V1837" t="s">
        <v>28</v>
      </c>
      <c r="W1837">
        <v>18</v>
      </c>
      <c r="X1837">
        <v>18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e">
        <f>VLOOKUP(A1837,#REF!,4,FALSE)</f>
        <v>#REF!</v>
      </c>
      <c r="AW1837" t="e">
        <f>VLOOKUP(A1837,#REF!,5,FALSE)</f>
        <v>#REF!</v>
      </c>
      <c r="AX1837">
        <f>SUMIF(量化书目统计!A:A,H1837,量化书目统计!G:G)</f>
        <v>0</v>
      </c>
    </row>
    <row r="1838" spans="1:50" x14ac:dyDescent="0.3">
      <c r="A1838" t="s">
        <v>4926</v>
      </c>
      <c r="B1838" t="s">
        <v>539</v>
      </c>
      <c r="C1838" t="s">
        <v>117</v>
      </c>
      <c r="D1838">
        <v>4</v>
      </c>
      <c r="E1838" t="s">
        <v>2742</v>
      </c>
      <c r="F1838" s="1" t="s">
        <v>2743</v>
      </c>
      <c r="G1838" t="s">
        <v>2744</v>
      </c>
      <c r="H1838" t="e">
        <f>VLOOKUP(F1838,#REF!,2,FALSE)</f>
        <v>#REF!</v>
      </c>
      <c r="I1838" t="s">
        <v>175</v>
      </c>
      <c r="J1838" s="4">
        <v>44273</v>
      </c>
      <c r="K1838" s="4">
        <v>44455</v>
      </c>
      <c r="L1838" s="3">
        <f t="shared" si="112"/>
        <v>182</v>
      </c>
      <c r="M1838" s="4">
        <v>44446</v>
      </c>
      <c r="N1838">
        <f t="shared" si="113"/>
        <v>173</v>
      </c>
      <c r="O1838">
        <v>1</v>
      </c>
      <c r="P1838" t="e">
        <f>VLOOKUP(F1838,#REF!,3,FALSE)</f>
        <v>#REF!</v>
      </c>
      <c r="Q1838">
        <f t="shared" si="114"/>
        <v>0</v>
      </c>
      <c r="R1838" t="str">
        <f t="shared" si="115"/>
        <v/>
      </c>
      <c r="S1838" t="s">
        <v>80</v>
      </c>
      <c r="T1838">
        <v>3</v>
      </c>
      <c r="U1838">
        <v>1</v>
      </c>
      <c r="V1838" t="s">
        <v>38</v>
      </c>
      <c r="W1838">
        <v>2</v>
      </c>
      <c r="X1838">
        <v>23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e">
        <f>VLOOKUP(A1838,#REF!,4,FALSE)</f>
        <v>#REF!</v>
      </c>
      <c r="AW1838" t="e">
        <f>VLOOKUP(A1838,#REF!,5,FALSE)</f>
        <v>#REF!</v>
      </c>
      <c r="AX1838">
        <f>SUMIF(量化书目统计!A:A,H1838,量化书目统计!G:G)</f>
        <v>0</v>
      </c>
    </row>
    <row r="1839" spans="1:50" x14ac:dyDescent="0.3">
      <c r="A1839" t="s">
        <v>4926</v>
      </c>
      <c r="B1839" t="s">
        <v>539</v>
      </c>
      <c r="C1839" t="s">
        <v>117</v>
      </c>
      <c r="D1839">
        <v>4</v>
      </c>
      <c r="E1839" t="s">
        <v>283</v>
      </c>
      <c r="F1839" s="1" t="s">
        <v>284</v>
      </c>
      <c r="G1839" t="s">
        <v>285</v>
      </c>
      <c r="H1839" t="e">
        <f>VLOOKUP(F1839,#REF!,2,FALSE)</f>
        <v>#REF!</v>
      </c>
      <c r="I1839" t="s">
        <v>32</v>
      </c>
      <c r="J1839" s="4">
        <v>44369</v>
      </c>
      <c r="K1839" s="4">
        <v>44455</v>
      </c>
      <c r="L1839" s="3">
        <f t="shared" si="112"/>
        <v>86</v>
      </c>
      <c r="M1839" s="4">
        <v>44446</v>
      </c>
      <c r="N1839">
        <f t="shared" si="113"/>
        <v>77</v>
      </c>
      <c r="O1839">
        <v>1</v>
      </c>
      <c r="P1839" t="e">
        <f>VLOOKUP(F1839,#REF!,3,FALSE)</f>
        <v>#REF!</v>
      </c>
      <c r="Q1839">
        <f t="shared" si="114"/>
        <v>0</v>
      </c>
      <c r="R1839" t="str">
        <f t="shared" si="115"/>
        <v/>
      </c>
      <c r="S1839" t="s">
        <v>80</v>
      </c>
      <c r="T1839">
        <v>17</v>
      </c>
      <c r="U1839">
        <v>1</v>
      </c>
      <c r="V1839" t="s">
        <v>38</v>
      </c>
      <c r="W1839">
        <v>2</v>
      </c>
      <c r="X1839">
        <v>37</v>
      </c>
      <c r="Y1839">
        <v>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e">
        <f>VLOOKUP(A1839,#REF!,4,FALSE)</f>
        <v>#REF!</v>
      </c>
      <c r="AW1839" t="e">
        <f>VLOOKUP(A1839,#REF!,5,FALSE)</f>
        <v>#REF!</v>
      </c>
      <c r="AX1839">
        <f>SUMIF(量化书目统计!A:A,H1839,量化书目统计!G:G)</f>
        <v>0</v>
      </c>
    </row>
    <row r="1840" spans="1:50" x14ac:dyDescent="0.3">
      <c r="A1840" t="s">
        <v>4926</v>
      </c>
      <c r="B1840" t="s">
        <v>539</v>
      </c>
      <c r="C1840" t="s">
        <v>117</v>
      </c>
      <c r="D1840">
        <v>4</v>
      </c>
      <c r="E1840" t="s">
        <v>4976</v>
      </c>
      <c r="F1840" s="1" t="s">
        <v>4977</v>
      </c>
      <c r="G1840" t="s">
        <v>4978</v>
      </c>
      <c r="H1840" t="e">
        <f>VLOOKUP(F1840,#REF!,2,FALSE)</f>
        <v>#REF!</v>
      </c>
      <c r="I1840" t="s">
        <v>225</v>
      </c>
      <c r="J1840" s="4">
        <v>44102</v>
      </c>
      <c r="K1840" s="4">
        <v>44130</v>
      </c>
      <c r="L1840" s="3">
        <f t="shared" si="112"/>
        <v>28</v>
      </c>
      <c r="M1840" s="4">
        <v>44162</v>
      </c>
      <c r="N1840">
        <f t="shared" si="113"/>
        <v>60</v>
      </c>
      <c r="O1840">
        <v>1</v>
      </c>
      <c r="P1840" t="e">
        <f>VLOOKUP(F1840,#REF!,3,FALSE)</f>
        <v>#REF!</v>
      </c>
      <c r="Q1840">
        <f t="shared" si="114"/>
        <v>0</v>
      </c>
      <c r="R1840" t="str">
        <f t="shared" si="115"/>
        <v/>
      </c>
      <c r="S1840" t="s">
        <v>28</v>
      </c>
      <c r="T1840">
        <v>4</v>
      </c>
      <c r="U1840">
        <v>1</v>
      </c>
      <c r="V1840" t="s">
        <v>28</v>
      </c>
      <c r="W1840">
        <v>8</v>
      </c>
      <c r="X1840">
        <v>4</v>
      </c>
      <c r="Y1840">
        <v>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e">
        <f>VLOOKUP(A1840,#REF!,4,FALSE)</f>
        <v>#REF!</v>
      </c>
      <c r="AW1840" t="e">
        <f>VLOOKUP(A1840,#REF!,5,FALSE)</f>
        <v>#REF!</v>
      </c>
      <c r="AX1840">
        <f>SUMIF(量化书目统计!A:A,H1840,量化书目统计!G:G)</f>
        <v>0</v>
      </c>
    </row>
    <row r="1841" spans="1:50" x14ac:dyDescent="0.3">
      <c r="A1841" t="s">
        <v>4926</v>
      </c>
      <c r="B1841" t="s">
        <v>539</v>
      </c>
      <c r="C1841" t="s">
        <v>117</v>
      </c>
      <c r="D1841">
        <v>4</v>
      </c>
      <c r="E1841" t="s">
        <v>2935</v>
      </c>
      <c r="F1841" s="1" t="s">
        <v>2936</v>
      </c>
      <c r="G1841" t="s">
        <v>2937</v>
      </c>
      <c r="H1841" t="e">
        <f>VLOOKUP(F1841,#REF!,2,FALSE)</f>
        <v>#REF!</v>
      </c>
      <c r="I1841" t="s">
        <v>175</v>
      </c>
      <c r="J1841" s="4">
        <v>44102</v>
      </c>
      <c r="K1841" s="4">
        <v>44130</v>
      </c>
      <c r="L1841" s="3">
        <f t="shared" si="112"/>
        <v>28</v>
      </c>
      <c r="M1841" s="4">
        <v>44162</v>
      </c>
      <c r="N1841">
        <f t="shared" si="113"/>
        <v>60</v>
      </c>
      <c r="O1841">
        <v>1</v>
      </c>
      <c r="P1841" t="e">
        <f>VLOOKUP(F1841,#REF!,3,FALSE)</f>
        <v>#REF!</v>
      </c>
      <c r="Q1841">
        <f t="shared" si="114"/>
        <v>0</v>
      </c>
      <c r="R1841" t="str">
        <f t="shared" si="115"/>
        <v/>
      </c>
      <c r="S1841" t="s">
        <v>28</v>
      </c>
      <c r="T1841">
        <v>4</v>
      </c>
      <c r="U1841">
        <v>1</v>
      </c>
      <c r="V1841" t="s">
        <v>28</v>
      </c>
      <c r="W1841">
        <v>8</v>
      </c>
      <c r="X1841">
        <v>4</v>
      </c>
      <c r="Y1841">
        <v>19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 t="e">
        <f>VLOOKUP(A1841,#REF!,4,FALSE)</f>
        <v>#REF!</v>
      </c>
      <c r="AW1841" t="e">
        <f>VLOOKUP(A1841,#REF!,5,FALSE)</f>
        <v>#REF!</v>
      </c>
      <c r="AX1841">
        <f>SUMIF(量化书目统计!A:A,H1841,量化书目统计!G:G)</f>
        <v>0</v>
      </c>
    </row>
    <row r="1842" spans="1:50" x14ac:dyDescent="0.3">
      <c r="A1842" t="s">
        <v>4926</v>
      </c>
      <c r="B1842" t="s">
        <v>539</v>
      </c>
      <c r="C1842" t="s">
        <v>117</v>
      </c>
      <c r="D1842">
        <v>4</v>
      </c>
      <c r="E1842" t="s">
        <v>881</v>
      </c>
      <c r="F1842" s="1" t="s">
        <v>882</v>
      </c>
      <c r="G1842" t="s">
        <v>883</v>
      </c>
      <c r="H1842" t="e">
        <f>VLOOKUP(F1842,#REF!,2,FALSE)</f>
        <v>#REF!</v>
      </c>
      <c r="I1842" t="s">
        <v>158</v>
      </c>
      <c r="J1842" s="4">
        <v>44434</v>
      </c>
      <c r="K1842" s="4">
        <v>44492</v>
      </c>
      <c r="L1842" s="3">
        <f t="shared" si="112"/>
        <v>58</v>
      </c>
      <c r="M1842" s="4">
        <v>44494</v>
      </c>
      <c r="N1842">
        <f t="shared" si="113"/>
        <v>60</v>
      </c>
      <c r="O1842">
        <v>1</v>
      </c>
      <c r="P1842" t="e">
        <f>VLOOKUP(F1842,#REF!,3,FALSE)</f>
        <v>#REF!</v>
      </c>
      <c r="Q1842">
        <f t="shared" si="114"/>
        <v>0</v>
      </c>
      <c r="R1842" t="str">
        <f t="shared" si="115"/>
        <v/>
      </c>
      <c r="S1842" t="s">
        <v>43</v>
      </c>
      <c r="U1842">
        <v>1</v>
      </c>
      <c r="V1842" t="s">
        <v>38</v>
      </c>
      <c r="W1842">
        <v>7</v>
      </c>
      <c r="X1842">
        <v>40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e">
        <f>VLOOKUP(A1842,#REF!,4,FALSE)</f>
        <v>#REF!</v>
      </c>
      <c r="AW1842" t="e">
        <f>VLOOKUP(A1842,#REF!,5,FALSE)</f>
        <v>#REF!</v>
      </c>
      <c r="AX1842">
        <f>SUMIF(量化书目统计!A:A,H1842,量化书目统计!G:G)</f>
        <v>0</v>
      </c>
    </row>
    <row r="1843" spans="1:50" x14ac:dyDescent="0.3">
      <c r="A1843" t="s">
        <v>4926</v>
      </c>
      <c r="B1843" t="s">
        <v>539</v>
      </c>
      <c r="C1843" t="s">
        <v>117</v>
      </c>
      <c r="D1843">
        <v>4</v>
      </c>
      <c r="E1843" t="s">
        <v>881</v>
      </c>
      <c r="F1843" s="1" t="s">
        <v>882</v>
      </c>
      <c r="G1843" t="s">
        <v>883</v>
      </c>
      <c r="H1843" t="e">
        <f>VLOOKUP(F1843,#REF!,2,FALSE)</f>
        <v>#REF!</v>
      </c>
      <c r="I1843" t="s">
        <v>158</v>
      </c>
      <c r="J1843" s="4">
        <v>44492</v>
      </c>
      <c r="K1843" s="4">
        <v>44549</v>
      </c>
      <c r="L1843" s="3">
        <f t="shared" si="112"/>
        <v>57</v>
      </c>
      <c r="M1843" s="4">
        <v>44552</v>
      </c>
      <c r="N1843">
        <f t="shared" si="113"/>
        <v>60</v>
      </c>
      <c r="O1843">
        <v>1</v>
      </c>
      <c r="P1843" t="e">
        <f>VLOOKUP(F1843,#REF!,3,FALSE)</f>
        <v>#REF!</v>
      </c>
      <c r="Q1843">
        <f t="shared" si="114"/>
        <v>0</v>
      </c>
      <c r="R1843" t="str">
        <f t="shared" si="115"/>
        <v/>
      </c>
      <c r="S1843" t="s">
        <v>38</v>
      </c>
      <c r="T1843">
        <v>7</v>
      </c>
      <c r="U1843">
        <v>1</v>
      </c>
      <c r="V1843" t="s">
        <v>38</v>
      </c>
      <c r="W1843">
        <v>16</v>
      </c>
      <c r="X1843">
        <v>47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e">
        <f>VLOOKUP(A1843,#REF!,4,FALSE)</f>
        <v>#REF!</v>
      </c>
      <c r="AW1843" t="e">
        <f>VLOOKUP(A1843,#REF!,5,FALSE)</f>
        <v>#REF!</v>
      </c>
      <c r="AX1843">
        <f>SUMIF(量化书目统计!A:A,H1843,量化书目统计!G:G)</f>
        <v>0</v>
      </c>
    </row>
    <row r="1844" spans="1:50" x14ac:dyDescent="0.3">
      <c r="A1844" t="s">
        <v>4926</v>
      </c>
      <c r="B1844" t="s">
        <v>539</v>
      </c>
      <c r="C1844" t="s">
        <v>117</v>
      </c>
      <c r="D1844">
        <v>4</v>
      </c>
      <c r="E1844" t="s">
        <v>4979</v>
      </c>
      <c r="F1844" s="1" t="s">
        <v>4980</v>
      </c>
      <c r="G1844" t="s">
        <v>4981</v>
      </c>
      <c r="H1844" t="e">
        <f>VLOOKUP(F1844,#REF!,2,FALSE)</f>
        <v>#REF!</v>
      </c>
      <c r="I1844" t="s">
        <v>225</v>
      </c>
      <c r="J1844" s="4">
        <v>44204</v>
      </c>
      <c r="K1844" s="4">
        <v>44206</v>
      </c>
      <c r="L1844" s="3">
        <f t="shared" si="112"/>
        <v>2</v>
      </c>
      <c r="M1844" s="4">
        <v>44264</v>
      </c>
      <c r="N1844">
        <f t="shared" si="113"/>
        <v>60</v>
      </c>
      <c r="O1844">
        <v>1</v>
      </c>
      <c r="P1844" t="e">
        <f>VLOOKUP(F1844,#REF!,3,FALSE)</f>
        <v>#REF!</v>
      </c>
      <c r="Q1844">
        <f t="shared" si="114"/>
        <v>0</v>
      </c>
      <c r="R1844" t="str">
        <f t="shared" si="115"/>
        <v/>
      </c>
      <c r="S1844" t="s">
        <v>28</v>
      </c>
      <c r="T1844">
        <v>18</v>
      </c>
      <c r="U1844">
        <v>1</v>
      </c>
      <c r="V1844" t="s">
        <v>28</v>
      </c>
      <c r="W1844">
        <v>18</v>
      </c>
      <c r="X1844">
        <v>18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e">
        <f>VLOOKUP(A1844,#REF!,4,FALSE)</f>
        <v>#REF!</v>
      </c>
      <c r="AW1844" t="e">
        <f>VLOOKUP(A1844,#REF!,5,FALSE)</f>
        <v>#REF!</v>
      </c>
      <c r="AX1844">
        <f>SUMIF(量化书目统计!A:A,H1844,量化书目统计!G:G)</f>
        <v>0</v>
      </c>
    </row>
    <row r="1845" spans="1:50" x14ac:dyDescent="0.3">
      <c r="A1845" t="s">
        <v>4926</v>
      </c>
      <c r="B1845" t="s">
        <v>539</v>
      </c>
      <c r="C1845" t="s">
        <v>117</v>
      </c>
      <c r="D1845">
        <v>4</v>
      </c>
      <c r="E1845" t="s">
        <v>4982</v>
      </c>
      <c r="F1845" s="1" t="s">
        <v>4983</v>
      </c>
      <c r="G1845" t="s">
        <v>4984</v>
      </c>
      <c r="H1845" t="e">
        <f>VLOOKUP(F1845,#REF!,2,FALSE)</f>
        <v>#REF!</v>
      </c>
      <c r="I1845" t="s">
        <v>49</v>
      </c>
      <c r="J1845" s="4">
        <v>44466</v>
      </c>
      <c r="K1845" s="4">
        <v>44549</v>
      </c>
      <c r="L1845" s="3">
        <f t="shared" si="112"/>
        <v>83</v>
      </c>
      <c r="M1845" s="4">
        <v>44552</v>
      </c>
      <c r="N1845">
        <f t="shared" si="113"/>
        <v>86</v>
      </c>
      <c r="O1845">
        <v>1</v>
      </c>
      <c r="P1845" t="e">
        <f>VLOOKUP(F1845,#REF!,3,FALSE)</f>
        <v>#REF!</v>
      </c>
      <c r="Q1845">
        <f t="shared" si="114"/>
        <v>0</v>
      </c>
      <c r="R1845" t="str">
        <f t="shared" si="115"/>
        <v/>
      </c>
      <c r="S1845" t="s">
        <v>38</v>
      </c>
      <c r="T1845">
        <v>4</v>
      </c>
      <c r="U1845">
        <v>1</v>
      </c>
      <c r="V1845" t="s">
        <v>38</v>
      </c>
      <c r="W1845">
        <v>16</v>
      </c>
      <c r="X1845">
        <v>44</v>
      </c>
      <c r="Y1845">
        <v>11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e">
        <f>VLOOKUP(A1845,#REF!,4,FALSE)</f>
        <v>#REF!</v>
      </c>
      <c r="AW1845" t="e">
        <f>VLOOKUP(A1845,#REF!,5,FALSE)</f>
        <v>#REF!</v>
      </c>
      <c r="AX1845">
        <f>SUMIF(量化书目统计!A:A,H1845,量化书目统计!G:G)</f>
        <v>0</v>
      </c>
    </row>
    <row r="1846" spans="1:50" x14ac:dyDescent="0.3">
      <c r="A1846" t="s">
        <v>4926</v>
      </c>
      <c r="B1846" t="s">
        <v>539</v>
      </c>
      <c r="C1846" t="s">
        <v>117</v>
      </c>
      <c r="D1846">
        <v>4</v>
      </c>
      <c r="E1846" t="s">
        <v>1651</v>
      </c>
      <c r="F1846" s="1" t="s">
        <v>1652</v>
      </c>
      <c r="G1846" t="s">
        <v>1653</v>
      </c>
      <c r="H1846" t="e">
        <f>VLOOKUP(F1846,#REF!,2,FALSE)</f>
        <v>#REF!</v>
      </c>
      <c r="I1846" t="s">
        <v>49</v>
      </c>
      <c r="J1846" s="4">
        <v>44464</v>
      </c>
      <c r="K1846" s="4">
        <v>44527</v>
      </c>
      <c r="L1846" s="3">
        <f t="shared" si="112"/>
        <v>63</v>
      </c>
      <c r="M1846" s="4">
        <v>44524</v>
      </c>
      <c r="N1846">
        <f t="shared" si="113"/>
        <v>60</v>
      </c>
      <c r="O1846">
        <v>1</v>
      </c>
      <c r="P1846" t="e">
        <f>VLOOKUP(F1846,#REF!,3,FALSE)</f>
        <v>#REF!</v>
      </c>
      <c r="Q1846">
        <f t="shared" si="114"/>
        <v>0</v>
      </c>
      <c r="R1846" t="str">
        <f t="shared" si="115"/>
        <v/>
      </c>
      <c r="S1846" t="s">
        <v>38</v>
      </c>
      <c r="T1846">
        <v>3</v>
      </c>
      <c r="U1846">
        <v>1</v>
      </c>
      <c r="V1846" t="s">
        <v>38</v>
      </c>
      <c r="W1846">
        <v>12</v>
      </c>
      <c r="X1846">
        <v>43</v>
      </c>
      <c r="Y1846">
        <v>4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e">
        <f>VLOOKUP(A1846,#REF!,4,FALSE)</f>
        <v>#REF!</v>
      </c>
      <c r="AW1846" t="e">
        <f>VLOOKUP(A1846,#REF!,5,FALSE)</f>
        <v>#REF!</v>
      </c>
      <c r="AX1846">
        <f>SUMIF(量化书目统计!A:A,H1846,量化书目统计!G:G)</f>
        <v>0</v>
      </c>
    </row>
    <row r="1847" spans="1:50" x14ac:dyDescent="0.3">
      <c r="A1847" t="s">
        <v>4926</v>
      </c>
      <c r="B1847" t="s">
        <v>539</v>
      </c>
      <c r="C1847" t="s">
        <v>117</v>
      </c>
      <c r="D1847">
        <v>4</v>
      </c>
      <c r="E1847" t="s">
        <v>1651</v>
      </c>
      <c r="F1847" s="1" t="s">
        <v>1652</v>
      </c>
      <c r="G1847" t="s">
        <v>1653</v>
      </c>
      <c r="H1847" t="e">
        <f>VLOOKUP(F1847,#REF!,2,FALSE)</f>
        <v>#REF!</v>
      </c>
      <c r="I1847" t="s">
        <v>49</v>
      </c>
      <c r="J1847" s="4">
        <v>44527</v>
      </c>
      <c r="K1847" s="4">
        <v>44549</v>
      </c>
      <c r="L1847" s="3">
        <f t="shared" si="112"/>
        <v>22</v>
      </c>
      <c r="M1847" s="4">
        <v>44587</v>
      </c>
      <c r="N1847">
        <f t="shared" si="113"/>
        <v>60</v>
      </c>
      <c r="O1847">
        <v>1</v>
      </c>
      <c r="P1847" t="e">
        <f>VLOOKUP(F1847,#REF!,3,FALSE)</f>
        <v>#REF!</v>
      </c>
      <c r="Q1847">
        <f t="shared" si="114"/>
        <v>0</v>
      </c>
      <c r="R1847" t="str">
        <f t="shared" si="115"/>
        <v/>
      </c>
      <c r="S1847" t="s">
        <v>38</v>
      </c>
      <c r="T1847">
        <v>12</v>
      </c>
      <c r="U1847">
        <v>1</v>
      </c>
      <c r="V1847" t="s">
        <v>38</v>
      </c>
      <c r="W1847">
        <v>16</v>
      </c>
      <c r="X1847">
        <v>52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e">
        <f>VLOOKUP(A1847,#REF!,4,FALSE)</f>
        <v>#REF!</v>
      </c>
      <c r="AW1847" t="e">
        <f>VLOOKUP(A1847,#REF!,5,FALSE)</f>
        <v>#REF!</v>
      </c>
      <c r="AX1847">
        <f>SUMIF(量化书目统计!A:A,H1847,量化书目统计!G:G)</f>
        <v>0</v>
      </c>
    </row>
    <row r="1848" spans="1:50" x14ac:dyDescent="0.3">
      <c r="A1848" t="s">
        <v>4926</v>
      </c>
      <c r="B1848" t="s">
        <v>539</v>
      </c>
      <c r="C1848" t="s">
        <v>117</v>
      </c>
      <c r="D1848">
        <v>4</v>
      </c>
      <c r="E1848" t="s">
        <v>4170</v>
      </c>
      <c r="F1848" s="1" t="s">
        <v>4171</v>
      </c>
      <c r="G1848" t="s">
        <v>4172</v>
      </c>
      <c r="H1848" t="e">
        <f>VLOOKUP(F1848,#REF!,2,FALSE)</f>
        <v>#REF!</v>
      </c>
      <c r="I1848" t="s">
        <v>59</v>
      </c>
      <c r="J1848" s="4">
        <v>44559</v>
      </c>
      <c r="K1848" s="4">
        <v>44571</v>
      </c>
      <c r="L1848" s="3">
        <f t="shared" si="112"/>
        <v>12</v>
      </c>
      <c r="M1848" s="4">
        <v>44620</v>
      </c>
      <c r="N1848">
        <f t="shared" si="113"/>
        <v>61</v>
      </c>
      <c r="O1848">
        <v>1</v>
      </c>
      <c r="P1848" t="e">
        <f>VLOOKUP(F1848,#REF!,3,FALSE)</f>
        <v>#REF!</v>
      </c>
      <c r="Q1848">
        <f t="shared" si="114"/>
        <v>2</v>
      </c>
      <c r="R1848" t="str">
        <f t="shared" si="115"/>
        <v>2-概率论与数理统计习题课教程</v>
      </c>
      <c r="S1848" t="s">
        <v>38</v>
      </c>
      <c r="T1848">
        <v>17</v>
      </c>
      <c r="U1848">
        <v>1</v>
      </c>
      <c r="V1848" t="s">
        <v>38</v>
      </c>
      <c r="W1848">
        <v>18</v>
      </c>
      <c r="X1848">
        <v>57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e">
        <f>VLOOKUP(A1848,#REF!,4,FALSE)</f>
        <v>#REF!</v>
      </c>
      <c r="AW1848" t="e">
        <f>VLOOKUP(A1848,#REF!,5,FALSE)</f>
        <v>#REF!</v>
      </c>
      <c r="AX1848">
        <f>SUMIF(量化书目统计!A:A,H1848,量化书目统计!G:G)</f>
        <v>0</v>
      </c>
    </row>
    <row r="1849" spans="1:50" x14ac:dyDescent="0.3">
      <c r="A1849" t="s">
        <v>4926</v>
      </c>
      <c r="B1849" t="s">
        <v>539</v>
      </c>
      <c r="C1849" t="s">
        <v>117</v>
      </c>
      <c r="D1849">
        <v>4</v>
      </c>
      <c r="E1849" t="s">
        <v>1963</v>
      </c>
      <c r="F1849" s="1" t="s">
        <v>1964</v>
      </c>
      <c r="G1849" t="s">
        <v>1965</v>
      </c>
      <c r="H1849" t="e">
        <f>VLOOKUP(F1849,#REF!,2,FALSE)</f>
        <v>#REF!</v>
      </c>
      <c r="I1849" t="s">
        <v>175</v>
      </c>
      <c r="J1849" s="4">
        <v>44102</v>
      </c>
      <c r="K1849" s="4">
        <v>44130</v>
      </c>
      <c r="L1849" s="3">
        <f t="shared" si="112"/>
        <v>28</v>
      </c>
      <c r="M1849" s="4">
        <v>44162</v>
      </c>
      <c r="N1849">
        <f t="shared" si="113"/>
        <v>60</v>
      </c>
      <c r="O1849">
        <v>1</v>
      </c>
      <c r="P1849" t="e">
        <f>VLOOKUP(F1849,#REF!,3,FALSE)</f>
        <v>#REF!</v>
      </c>
      <c r="Q1849">
        <f t="shared" si="114"/>
        <v>0</v>
      </c>
      <c r="R1849" t="str">
        <f t="shared" si="115"/>
        <v/>
      </c>
      <c r="S1849" t="s">
        <v>28</v>
      </c>
      <c r="T1849">
        <v>4</v>
      </c>
      <c r="U1849">
        <v>1</v>
      </c>
      <c r="V1849" t="s">
        <v>28</v>
      </c>
      <c r="W1849">
        <v>8</v>
      </c>
      <c r="X1849">
        <v>4</v>
      </c>
      <c r="Y1849">
        <v>11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e">
        <f>VLOOKUP(A1849,#REF!,4,FALSE)</f>
        <v>#REF!</v>
      </c>
      <c r="AW1849" t="e">
        <f>VLOOKUP(A1849,#REF!,5,FALSE)</f>
        <v>#REF!</v>
      </c>
      <c r="AX1849">
        <f>SUMIF(量化书目统计!A:A,H1849,量化书目统计!G:G)</f>
        <v>0</v>
      </c>
    </row>
    <row r="1850" spans="1:50" x14ac:dyDescent="0.3">
      <c r="A1850" t="s">
        <v>4926</v>
      </c>
      <c r="B1850" t="s">
        <v>539</v>
      </c>
      <c r="C1850" t="s">
        <v>117</v>
      </c>
      <c r="D1850">
        <v>4</v>
      </c>
      <c r="E1850" t="s">
        <v>2879</v>
      </c>
      <c r="F1850" s="1" t="s">
        <v>2880</v>
      </c>
      <c r="G1850" t="s">
        <v>2881</v>
      </c>
      <c r="H1850" t="e">
        <f>VLOOKUP(F1850,#REF!,2,FALSE)</f>
        <v>#REF!</v>
      </c>
      <c r="I1850" t="s">
        <v>175</v>
      </c>
      <c r="J1850" s="4">
        <v>44102</v>
      </c>
      <c r="K1850" s="4">
        <v>44130</v>
      </c>
      <c r="L1850" s="3">
        <f t="shared" si="112"/>
        <v>28</v>
      </c>
      <c r="M1850" s="4">
        <v>44162</v>
      </c>
      <c r="N1850">
        <f t="shared" si="113"/>
        <v>60</v>
      </c>
      <c r="O1850">
        <v>1</v>
      </c>
      <c r="P1850" t="e">
        <f>VLOOKUP(F1850,#REF!,3,FALSE)</f>
        <v>#REF!</v>
      </c>
      <c r="Q1850">
        <f t="shared" si="114"/>
        <v>0</v>
      </c>
      <c r="R1850" t="str">
        <f t="shared" si="115"/>
        <v/>
      </c>
      <c r="S1850" t="s">
        <v>28</v>
      </c>
      <c r="T1850">
        <v>4</v>
      </c>
      <c r="U1850">
        <v>1</v>
      </c>
      <c r="V1850" t="s">
        <v>28</v>
      </c>
      <c r="W1850">
        <v>8</v>
      </c>
      <c r="X1850">
        <v>4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e">
        <f>VLOOKUP(A1850,#REF!,4,FALSE)</f>
        <v>#REF!</v>
      </c>
      <c r="AW1850" t="e">
        <f>VLOOKUP(A1850,#REF!,5,FALSE)</f>
        <v>#REF!</v>
      </c>
      <c r="AX1850">
        <f>SUMIF(量化书目统计!A:A,H1850,量化书目统计!G:G)</f>
        <v>0</v>
      </c>
    </row>
    <row r="1851" spans="1:50" x14ac:dyDescent="0.3">
      <c r="A1851" t="s">
        <v>4926</v>
      </c>
      <c r="B1851" t="s">
        <v>539</v>
      </c>
      <c r="C1851" t="s">
        <v>117</v>
      </c>
      <c r="D1851">
        <v>4</v>
      </c>
      <c r="E1851" t="s">
        <v>83</v>
      </c>
      <c r="F1851" s="1" t="s">
        <v>84</v>
      </c>
      <c r="G1851" t="s">
        <v>85</v>
      </c>
      <c r="H1851" t="e">
        <f>VLOOKUP(F1851,#REF!,2,FALSE)</f>
        <v>#REF!</v>
      </c>
      <c r="I1851" t="s">
        <v>32</v>
      </c>
      <c r="J1851" s="4">
        <v>44211</v>
      </c>
      <c r="K1851" s="4">
        <v>44211</v>
      </c>
      <c r="L1851" s="3">
        <f t="shared" si="112"/>
        <v>0</v>
      </c>
      <c r="M1851" s="4">
        <v>44271</v>
      </c>
      <c r="N1851">
        <f t="shared" si="113"/>
        <v>60</v>
      </c>
      <c r="O1851">
        <v>1</v>
      </c>
      <c r="P1851" t="e">
        <f>VLOOKUP(F1851,#REF!,3,FALSE)</f>
        <v>#REF!</v>
      </c>
      <c r="Q1851">
        <f t="shared" si="114"/>
        <v>0</v>
      </c>
      <c r="R1851" t="str">
        <f t="shared" si="115"/>
        <v/>
      </c>
      <c r="S1851" t="s">
        <v>28</v>
      </c>
      <c r="T1851">
        <f>X1851</f>
        <v>19</v>
      </c>
      <c r="U1851">
        <v>1</v>
      </c>
      <c r="V1851" t="s">
        <v>28</v>
      </c>
      <c r="W1851">
        <v>18</v>
      </c>
      <c r="X1851">
        <v>19</v>
      </c>
      <c r="Y1851">
        <v>4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e">
        <f>VLOOKUP(A1851,#REF!,4,FALSE)</f>
        <v>#REF!</v>
      </c>
      <c r="AW1851" t="e">
        <f>VLOOKUP(A1851,#REF!,5,FALSE)</f>
        <v>#REF!</v>
      </c>
      <c r="AX1851">
        <f>SUMIF(量化书目统计!A:A,H1851,量化书目统计!G:G)</f>
        <v>0</v>
      </c>
    </row>
    <row r="1852" spans="1:50" x14ac:dyDescent="0.3">
      <c r="A1852" t="s">
        <v>4926</v>
      </c>
      <c r="B1852" t="s">
        <v>539</v>
      </c>
      <c r="C1852" t="s">
        <v>117</v>
      </c>
      <c r="D1852">
        <v>4</v>
      </c>
      <c r="E1852" t="s">
        <v>2522</v>
      </c>
      <c r="F1852" s="1" t="s">
        <v>2523</v>
      </c>
      <c r="G1852" t="s">
        <v>2524</v>
      </c>
      <c r="H1852" t="e">
        <f>VLOOKUP(F1852,#REF!,2,FALSE)</f>
        <v>#REF!</v>
      </c>
      <c r="I1852" t="s">
        <v>65</v>
      </c>
      <c r="J1852" s="4">
        <v>44455</v>
      </c>
      <c r="K1852" s="4">
        <v>44455</v>
      </c>
      <c r="L1852" s="3">
        <f t="shared" si="112"/>
        <v>0</v>
      </c>
      <c r="M1852" s="4">
        <v>44515</v>
      </c>
      <c r="N1852">
        <f t="shared" si="113"/>
        <v>60</v>
      </c>
      <c r="O1852">
        <v>1</v>
      </c>
      <c r="P1852" t="e">
        <f>VLOOKUP(F1852,#REF!,3,FALSE)</f>
        <v>#REF!</v>
      </c>
      <c r="Q1852">
        <f t="shared" si="114"/>
        <v>0</v>
      </c>
      <c r="R1852" t="str">
        <f t="shared" si="115"/>
        <v/>
      </c>
      <c r="S1852" t="s">
        <v>38</v>
      </c>
      <c r="T1852">
        <v>2</v>
      </c>
      <c r="U1852">
        <v>1</v>
      </c>
      <c r="V1852" t="s">
        <v>38</v>
      </c>
      <c r="W1852">
        <v>2</v>
      </c>
      <c r="X1852">
        <v>42</v>
      </c>
      <c r="Y1852">
        <v>14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e">
        <f>VLOOKUP(A1852,#REF!,4,FALSE)</f>
        <v>#REF!</v>
      </c>
      <c r="AW1852" t="e">
        <f>VLOOKUP(A1852,#REF!,5,FALSE)</f>
        <v>#REF!</v>
      </c>
      <c r="AX1852">
        <f>SUMIF(量化书目统计!A:A,H1852,量化书目统计!G:G)</f>
        <v>0</v>
      </c>
    </row>
    <row r="1853" spans="1:50" x14ac:dyDescent="0.3">
      <c r="A1853" t="s">
        <v>4926</v>
      </c>
      <c r="B1853" t="s">
        <v>539</v>
      </c>
      <c r="C1853" t="s">
        <v>117</v>
      </c>
      <c r="D1853">
        <v>4</v>
      </c>
      <c r="E1853" t="s">
        <v>483</v>
      </c>
      <c r="F1853" s="1" t="s">
        <v>484</v>
      </c>
      <c r="G1853" t="s">
        <v>485</v>
      </c>
      <c r="H1853" t="e">
        <f>VLOOKUP(F1853,#REF!,2,FALSE)</f>
        <v>#REF!</v>
      </c>
      <c r="I1853" t="s">
        <v>53</v>
      </c>
      <c r="J1853" s="4">
        <v>44170</v>
      </c>
      <c r="K1853" s="4">
        <v>44193</v>
      </c>
      <c r="L1853" s="3">
        <f t="shared" si="112"/>
        <v>23</v>
      </c>
      <c r="M1853" s="4">
        <v>44193</v>
      </c>
      <c r="N1853">
        <f t="shared" si="113"/>
        <v>23</v>
      </c>
      <c r="O1853">
        <v>1</v>
      </c>
      <c r="P1853" t="e">
        <f>VLOOKUP(F1853,#REF!,3,FALSE)</f>
        <v>#REF!</v>
      </c>
      <c r="Q1853">
        <f t="shared" si="114"/>
        <v>0</v>
      </c>
      <c r="R1853" t="str">
        <f t="shared" si="115"/>
        <v/>
      </c>
      <c r="S1853" t="s">
        <v>28</v>
      </c>
      <c r="T1853">
        <v>13</v>
      </c>
      <c r="U1853">
        <v>1</v>
      </c>
      <c r="V1853" t="s">
        <v>28</v>
      </c>
      <c r="W1853">
        <v>17</v>
      </c>
      <c r="X1853">
        <v>13</v>
      </c>
      <c r="Y1853">
        <v>11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e">
        <f>VLOOKUP(A1853,#REF!,4,FALSE)</f>
        <v>#REF!</v>
      </c>
      <c r="AW1853" t="e">
        <f>VLOOKUP(A1853,#REF!,5,FALSE)</f>
        <v>#REF!</v>
      </c>
      <c r="AX1853">
        <f>SUMIF(量化书目统计!A:A,H1853,量化书目统计!G:G)</f>
        <v>0</v>
      </c>
    </row>
    <row r="1854" spans="1:50" x14ac:dyDescent="0.3">
      <c r="A1854" t="s">
        <v>4926</v>
      </c>
      <c r="B1854" t="s">
        <v>539</v>
      </c>
      <c r="C1854" t="s">
        <v>117</v>
      </c>
      <c r="D1854">
        <v>4</v>
      </c>
      <c r="E1854" t="s">
        <v>1089</v>
      </c>
      <c r="F1854" s="1" t="s">
        <v>2860</v>
      </c>
      <c r="G1854" t="s">
        <v>2861</v>
      </c>
      <c r="H1854" t="e">
        <f>VLOOKUP(F1854,#REF!,2,FALSE)</f>
        <v>#REF!</v>
      </c>
      <c r="I1854" t="s">
        <v>59</v>
      </c>
      <c r="J1854" s="4">
        <v>44189</v>
      </c>
      <c r="K1854" s="4">
        <v>44256</v>
      </c>
      <c r="L1854" s="3">
        <f t="shared" si="112"/>
        <v>67</v>
      </c>
      <c r="M1854" s="4">
        <v>44260</v>
      </c>
      <c r="N1854">
        <f t="shared" si="113"/>
        <v>71</v>
      </c>
      <c r="O1854">
        <v>1</v>
      </c>
      <c r="P1854" t="e">
        <f>VLOOKUP(F1854,#REF!,3,FALSE)</f>
        <v>#REF!</v>
      </c>
      <c r="Q1854">
        <f t="shared" si="114"/>
        <v>3</v>
      </c>
      <c r="R1854" t="str">
        <f t="shared" si="115"/>
        <v>3-线性代数</v>
      </c>
      <c r="S1854" t="s">
        <v>28</v>
      </c>
      <c r="T1854">
        <v>16</v>
      </c>
      <c r="U1854">
        <v>1</v>
      </c>
      <c r="V1854" t="s">
        <v>80</v>
      </c>
      <c r="W1854">
        <v>1</v>
      </c>
      <c r="X1854">
        <v>16</v>
      </c>
      <c r="Y1854">
        <v>4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e">
        <f>VLOOKUP(A1854,#REF!,4,FALSE)</f>
        <v>#REF!</v>
      </c>
      <c r="AW1854" t="e">
        <f>VLOOKUP(A1854,#REF!,5,FALSE)</f>
        <v>#REF!</v>
      </c>
      <c r="AX1854">
        <f>SUMIF(量化书目统计!A:A,H1854,量化书目统计!G:G)</f>
        <v>0</v>
      </c>
    </row>
    <row r="1855" spans="1:50" x14ac:dyDescent="0.3">
      <c r="A1855" t="s">
        <v>4926</v>
      </c>
      <c r="B1855" t="s">
        <v>539</v>
      </c>
      <c r="C1855" t="s">
        <v>117</v>
      </c>
      <c r="D1855">
        <v>4</v>
      </c>
      <c r="E1855" t="s">
        <v>4985</v>
      </c>
      <c r="F1855" s="1" t="s">
        <v>4986</v>
      </c>
      <c r="G1855" t="s">
        <v>4987</v>
      </c>
      <c r="H1855" t="e">
        <f>VLOOKUP(F1855,#REF!,2,FALSE)</f>
        <v>#REF!</v>
      </c>
      <c r="I1855" t="s">
        <v>49</v>
      </c>
      <c r="J1855" s="4">
        <v>44441</v>
      </c>
      <c r="K1855" s="4">
        <v>44516</v>
      </c>
      <c r="L1855" s="3">
        <f t="shared" si="112"/>
        <v>75</v>
      </c>
      <c r="M1855" s="4">
        <v>44501</v>
      </c>
      <c r="N1855">
        <f t="shared" si="113"/>
        <v>60</v>
      </c>
      <c r="O1855">
        <v>1</v>
      </c>
      <c r="P1855" t="e">
        <f>VLOOKUP(F1855,#REF!,3,FALSE)</f>
        <v>#REF!</v>
      </c>
      <c r="Q1855">
        <f t="shared" si="114"/>
        <v>0</v>
      </c>
      <c r="R1855" t="str">
        <f t="shared" si="115"/>
        <v/>
      </c>
      <c r="S1855" t="s">
        <v>43</v>
      </c>
      <c r="U1855">
        <v>1</v>
      </c>
      <c r="V1855" t="s">
        <v>38</v>
      </c>
      <c r="W1855">
        <v>11</v>
      </c>
      <c r="X1855">
        <v>40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e">
        <f>VLOOKUP(A1855,#REF!,4,FALSE)</f>
        <v>#REF!</v>
      </c>
      <c r="AW1855" t="e">
        <f>VLOOKUP(A1855,#REF!,5,FALSE)</f>
        <v>#REF!</v>
      </c>
      <c r="AX1855">
        <f>SUMIF(量化书目统计!A:A,H1855,量化书目统计!G:G)</f>
        <v>0</v>
      </c>
    </row>
    <row r="1856" spans="1:50" x14ac:dyDescent="0.3">
      <c r="A1856" t="s">
        <v>4926</v>
      </c>
      <c r="B1856" t="s">
        <v>539</v>
      </c>
      <c r="C1856" t="s">
        <v>117</v>
      </c>
      <c r="D1856">
        <v>4</v>
      </c>
      <c r="E1856" t="s">
        <v>4985</v>
      </c>
      <c r="F1856" s="1" t="s">
        <v>4986</v>
      </c>
      <c r="G1856" t="s">
        <v>4987</v>
      </c>
      <c r="H1856" t="e">
        <f>VLOOKUP(F1856,#REF!,2,FALSE)</f>
        <v>#REF!</v>
      </c>
      <c r="I1856" t="s">
        <v>49</v>
      </c>
      <c r="J1856" s="4">
        <v>44516</v>
      </c>
      <c r="K1856" s="4">
        <v>44549</v>
      </c>
      <c r="L1856" s="3">
        <f t="shared" si="112"/>
        <v>33</v>
      </c>
      <c r="M1856" s="4">
        <v>44578</v>
      </c>
      <c r="N1856">
        <f t="shared" si="113"/>
        <v>62</v>
      </c>
      <c r="O1856">
        <v>1</v>
      </c>
      <c r="P1856" t="e">
        <f>VLOOKUP(F1856,#REF!,3,FALSE)</f>
        <v>#REF!</v>
      </c>
      <c r="Q1856">
        <f t="shared" si="114"/>
        <v>0</v>
      </c>
      <c r="R1856" t="str">
        <f t="shared" si="115"/>
        <v/>
      </c>
      <c r="S1856" t="s">
        <v>38</v>
      </c>
      <c r="T1856">
        <v>11</v>
      </c>
      <c r="U1856">
        <v>1</v>
      </c>
      <c r="V1856" t="s">
        <v>38</v>
      </c>
      <c r="W1856">
        <v>16</v>
      </c>
      <c r="X1856">
        <v>51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e">
        <f>VLOOKUP(A1856,#REF!,4,FALSE)</f>
        <v>#REF!</v>
      </c>
      <c r="AW1856" t="e">
        <f>VLOOKUP(A1856,#REF!,5,FALSE)</f>
        <v>#REF!</v>
      </c>
      <c r="AX1856">
        <f>SUMIF(量化书目统计!A:A,H1856,量化书目统计!G:G)</f>
        <v>0</v>
      </c>
    </row>
    <row r="1857" spans="1:50" x14ac:dyDescent="0.3">
      <c r="A1857" t="s">
        <v>4926</v>
      </c>
      <c r="B1857" t="s">
        <v>539</v>
      </c>
      <c r="C1857" t="s">
        <v>117</v>
      </c>
      <c r="D1857">
        <v>4</v>
      </c>
      <c r="E1857" t="s">
        <v>4988</v>
      </c>
      <c r="F1857" s="1" t="s">
        <v>4989</v>
      </c>
      <c r="G1857" t="s">
        <v>4990</v>
      </c>
      <c r="H1857" t="e">
        <f>VLOOKUP(F1857,#REF!,2,FALSE)</f>
        <v>#REF!</v>
      </c>
      <c r="I1857" t="s">
        <v>158</v>
      </c>
      <c r="J1857" s="4">
        <v>44442</v>
      </c>
      <c r="K1857" s="4">
        <v>44455</v>
      </c>
      <c r="L1857" s="3">
        <f t="shared" si="112"/>
        <v>13</v>
      </c>
      <c r="M1857" s="4">
        <v>44502</v>
      </c>
      <c r="N1857">
        <f t="shared" si="113"/>
        <v>60</v>
      </c>
      <c r="O1857">
        <v>1</v>
      </c>
      <c r="P1857" t="e">
        <f>VLOOKUP(F1857,#REF!,3,FALSE)</f>
        <v>#REF!</v>
      </c>
      <c r="Q1857">
        <f t="shared" si="114"/>
        <v>0</v>
      </c>
      <c r="R1857" t="str">
        <f t="shared" si="115"/>
        <v/>
      </c>
      <c r="S1857" t="s">
        <v>43</v>
      </c>
      <c r="U1857">
        <v>1</v>
      </c>
      <c r="V1857" t="s">
        <v>38</v>
      </c>
      <c r="W1857">
        <v>2</v>
      </c>
      <c r="X1857">
        <v>40</v>
      </c>
      <c r="Y1857">
        <v>5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e">
        <f>VLOOKUP(A1857,#REF!,4,FALSE)</f>
        <v>#REF!</v>
      </c>
      <c r="AW1857" t="e">
        <f>VLOOKUP(A1857,#REF!,5,FALSE)</f>
        <v>#REF!</v>
      </c>
      <c r="AX1857">
        <f>SUMIF(量化书目统计!A:A,H1857,量化书目统计!G:G)</f>
        <v>0</v>
      </c>
    </row>
    <row r="1858" spans="1:50" x14ac:dyDescent="0.3">
      <c r="A1858" t="s">
        <v>4926</v>
      </c>
      <c r="B1858" t="s">
        <v>539</v>
      </c>
      <c r="C1858" t="s">
        <v>117</v>
      </c>
      <c r="D1858">
        <v>4</v>
      </c>
      <c r="E1858" t="s">
        <v>631</v>
      </c>
      <c r="F1858" s="1" t="s">
        <v>632</v>
      </c>
      <c r="G1858" t="s">
        <v>633</v>
      </c>
      <c r="H1858" t="e">
        <f>VLOOKUP(F1858,#REF!,2,FALSE)</f>
        <v>#REF!</v>
      </c>
      <c r="I1858" t="s">
        <v>49</v>
      </c>
      <c r="J1858" s="4">
        <v>44168</v>
      </c>
      <c r="K1858" s="4">
        <v>44260</v>
      </c>
      <c r="L1858" s="3">
        <f t="shared" ref="L1858:L1921" si="116">IF(K1858&lt;&gt;0,K1858-J1858,"")</f>
        <v>92</v>
      </c>
      <c r="M1858" s="4">
        <v>44260</v>
      </c>
      <c r="N1858">
        <f t="shared" ref="N1858:N1921" si="117">M1858-J1858</f>
        <v>92</v>
      </c>
      <c r="O1858">
        <v>1</v>
      </c>
      <c r="P1858" t="e">
        <f>VLOOKUP(F1858,#REF!,3,FALSE)</f>
        <v>#REF!</v>
      </c>
      <c r="Q1858">
        <f t="shared" ref="Q1858:Q1921" si="118">IF(OR(ISNUMBER(SEARCH("高等数学",E1858)),ISNUMBER(SEARCH("数学分析",E1858)),ISNUMBER(SEARCH("微积分",E1858))),1,IF(OR(ISNUMBER(SEARCH("概率",E1858)),ISNUMBER(SEARCH("数理统计",E1858)),ISNUMBER(SEARCH("统计",E1858))),2,IF(ISNUMBER(SEARCH("代数",E1858)),3,IF(OR(ISNUMBER(SEARCH("运筹",E1858)),ISNUMBER(SEARCH("优化",E1858))),4,0))))</f>
        <v>0</v>
      </c>
      <c r="R1858" t="str">
        <f t="shared" ref="R1858:R1921" si="119">IF(AND(Q1858&gt;0,O1858=1),Q1858&amp;"-"&amp;E1858,"")</f>
        <v/>
      </c>
      <c r="S1858" t="s">
        <v>28</v>
      </c>
      <c r="T1858">
        <v>13</v>
      </c>
      <c r="U1858">
        <v>1</v>
      </c>
      <c r="V1858" t="s">
        <v>80</v>
      </c>
      <c r="W1858">
        <v>1</v>
      </c>
      <c r="X1858">
        <v>13</v>
      </c>
      <c r="Y1858">
        <v>11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e">
        <f>VLOOKUP(A1858,#REF!,4,FALSE)</f>
        <v>#REF!</v>
      </c>
      <c r="AW1858" t="e">
        <f>VLOOKUP(A1858,#REF!,5,FALSE)</f>
        <v>#REF!</v>
      </c>
      <c r="AX1858">
        <f>SUMIF(量化书目统计!A:A,H1858,量化书目统计!G:G)</f>
        <v>0</v>
      </c>
    </row>
    <row r="1859" spans="1:50" x14ac:dyDescent="0.3">
      <c r="A1859" t="s">
        <v>4926</v>
      </c>
      <c r="B1859" t="s">
        <v>539</v>
      </c>
      <c r="C1859" t="s">
        <v>117</v>
      </c>
      <c r="D1859">
        <v>4</v>
      </c>
      <c r="E1859" t="s">
        <v>631</v>
      </c>
      <c r="F1859" s="1" t="s">
        <v>632</v>
      </c>
      <c r="G1859" t="s">
        <v>633</v>
      </c>
      <c r="H1859" t="e">
        <f>VLOOKUP(F1859,#REF!,2,FALSE)</f>
        <v>#REF!</v>
      </c>
      <c r="I1859" t="s">
        <v>49</v>
      </c>
      <c r="J1859" s="4">
        <v>44260</v>
      </c>
      <c r="K1859" s="4">
        <v>44455</v>
      </c>
      <c r="L1859" s="3">
        <f t="shared" si="116"/>
        <v>195</v>
      </c>
      <c r="M1859" s="4">
        <v>44446</v>
      </c>
      <c r="N1859">
        <f t="shared" si="117"/>
        <v>186</v>
      </c>
      <c r="O1859">
        <v>1</v>
      </c>
      <c r="P1859" t="e">
        <f>VLOOKUP(F1859,#REF!,3,FALSE)</f>
        <v>#REF!</v>
      </c>
      <c r="Q1859">
        <f t="shared" si="118"/>
        <v>0</v>
      </c>
      <c r="R1859" t="str">
        <f t="shared" si="119"/>
        <v/>
      </c>
      <c r="S1859" t="s">
        <v>80</v>
      </c>
      <c r="T1859">
        <v>1</v>
      </c>
      <c r="U1859">
        <v>1</v>
      </c>
      <c r="V1859" t="s">
        <v>38</v>
      </c>
      <c r="W1859">
        <v>2</v>
      </c>
      <c r="X1859">
        <v>21</v>
      </c>
      <c r="Y1859">
        <v>4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e">
        <f>VLOOKUP(A1859,#REF!,4,FALSE)</f>
        <v>#REF!</v>
      </c>
      <c r="AW1859" t="e">
        <f>VLOOKUP(A1859,#REF!,5,FALSE)</f>
        <v>#REF!</v>
      </c>
      <c r="AX1859">
        <f>SUMIF(量化书目统计!A:A,H1859,量化书目统计!G:G)</f>
        <v>0</v>
      </c>
    </row>
    <row r="1860" spans="1:50" x14ac:dyDescent="0.3">
      <c r="A1860" t="s">
        <v>4926</v>
      </c>
      <c r="B1860" t="s">
        <v>539</v>
      </c>
      <c r="C1860" t="s">
        <v>117</v>
      </c>
      <c r="D1860">
        <v>4</v>
      </c>
      <c r="E1860" t="s">
        <v>805</v>
      </c>
      <c r="F1860" s="1" t="s">
        <v>1381</v>
      </c>
      <c r="G1860" t="s">
        <v>1382</v>
      </c>
      <c r="H1860" t="e">
        <f>VLOOKUP(F1860,#REF!,2,FALSE)</f>
        <v>#REF!</v>
      </c>
      <c r="I1860" t="s">
        <v>49</v>
      </c>
      <c r="J1860" s="4">
        <v>44170</v>
      </c>
      <c r="K1860" s="4">
        <v>44185</v>
      </c>
      <c r="L1860" s="3">
        <f t="shared" si="116"/>
        <v>15</v>
      </c>
      <c r="M1860" s="4">
        <v>44186</v>
      </c>
      <c r="N1860">
        <f t="shared" si="117"/>
        <v>16</v>
      </c>
      <c r="O1860">
        <v>1</v>
      </c>
      <c r="P1860" t="e">
        <f>VLOOKUP(F1860,#REF!,3,FALSE)</f>
        <v>#REF!</v>
      </c>
      <c r="Q1860">
        <f t="shared" si="118"/>
        <v>0</v>
      </c>
      <c r="R1860" t="str">
        <f t="shared" si="119"/>
        <v/>
      </c>
      <c r="S1860" t="s">
        <v>28</v>
      </c>
      <c r="T1860">
        <v>13</v>
      </c>
      <c r="U1860">
        <v>1</v>
      </c>
      <c r="V1860" t="s">
        <v>28</v>
      </c>
      <c r="W1860">
        <v>16</v>
      </c>
      <c r="X1860">
        <v>13</v>
      </c>
      <c r="Y1860">
        <v>11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e">
        <f>VLOOKUP(A1860,#REF!,4,FALSE)</f>
        <v>#REF!</v>
      </c>
      <c r="AW1860" t="e">
        <f>VLOOKUP(A1860,#REF!,5,FALSE)</f>
        <v>#REF!</v>
      </c>
      <c r="AX1860">
        <f>SUMIF(量化书目统计!A:A,H1860,量化书目统计!G:G)</f>
        <v>0</v>
      </c>
    </row>
    <row r="1861" spans="1:50" x14ac:dyDescent="0.3">
      <c r="A1861" t="s">
        <v>4926</v>
      </c>
      <c r="B1861" t="s">
        <v>539</v>
      </c>
      <c r="C1861" t="s">
        <v>117</v>
      </c>
      <c r="D1861">
        <v>4</v>
      </c>
      <c r="E1861" t="s">
        <v>4991</v>
      </c>
      <c r="F1861" s="1" t="s">
        <v>4992</v>
      </c>
      <c r="G1861" t="s">
        <v>4993</v>
      </c>
      <c r="H1861" t="e">
        <f>VLOOKUP(F1861,#REF!,2,FALSE)</f>
        <v>#REF!</v>
      </c>
      <c r="I1861" t="s">
        <v>158</v>
      </c>
      <c r="J1861" s="4">
        <v>44348</v>
      </c>
      <c r="K1861" s="4">
        <v>44363</v>
      </c>
      <c r="L1861" s="3">
        <f t="shared" si="116"/>
        <v>15</v>
      </c>
      <c r="M1861" s="4">
        <v>44410</v>
      </c>
      <c r="N1861">
        <f t="shared" si="117"/>
        <v>62</v>
      </c>
      <c r="O1861">
        <v>1</v>
      </c>
      <c r="P1861" t="e">
        <f>VLOOKUP(F1861,#REF!,3,FALSE)</f>
        <v>#REF!</v>
      </c>
      <c r="Q1861">
        <f t="shared" si="118"/>
        <v>0</v>
      </c>
      <c r="R1861" t="str">
        <f t="shared" si="119"/>
        <v/>
      </c>
      <c r="S1861" t="s">
        <v>80</v>
      </c>
      <c r="T1861">
        <v>14</v>
      </c>
      <c r="U1861">
        <v>1</v>
      </c>
      <c r="V1861" t="s">
        <v>80</v>
      </c>
      <c r="W1861">
        <v>16</v>
      </c>
      <c r="X1861">
        <v>34</v>
      </c>
      <c r="Y1861">
        <v>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e">
        <f>VLOOKUP(A1861,#REF!,4,FALSE)</f>
        <v>#REF!</v>
      </c>
      <c r="AW1861" t="e">
        <f>VLOOKUP(A1861,#REF!,5,FALSE)</f>
        <v>#REF!</v>
      </c>
      <c r="AX1861">
        <f>SUMIF(量化书目统计!A:A,H1861,量化书目统计!G:G)</f>
        <v>0</v>
      </c>
    </row>
    <row r="1862" spans="1:50" x14ac:dyDescent="0.3">
      <c r="A1862" t="s">
        <v>4926</v>
      </c>
      <c r="B1862" t="s">
        <v>539</v>
      </c>
      <c r="C1862" t="s">
        <v>117</v>
      </c>
      <c r="D1862">
        <v>4</v>
      </c>
      <c r="E1862" t="s">
        <v>2845</v>
      </c>
      <c r="F1862" s="1" t="s">
        <v>2846</v>
      </c>
      <c r="G1862" t="s">
        <v>2847</v>
      </c>
      <c r="H1862" t="e">
        <f>VLOOKUP(F1862,#REF!,2,FALSE)</f>
        <v>#REF!</v>
      </c>
      <c r="I1862" t="s">
        <v>49</v>
      </c>
      <c r="J1862" s="4">
        <v>44562</v>
      </c>
      <c r="K1862" s="4">
        <v>44625</v>
      </c>
      <c r="L1862" s="3">
        <f t="shared" si="116"/>
        <v>63</v>
      </c>
      <c r="M1862" s="4">
        <v>44624</v>
      </c>
      <c r="N1862">
        <f t="shared" si="117"/>
        <v>62</v>
      </c>
      <c r="O1862">
        <v>1</v>
      </c>
      <c r="P1862" t="e">
        <f>VLOOKUP(F1862,#REF!,3,FALSE)</f>
        <v>#REF!</v>
      </c>
      <c r="Q1862">
        <f t="shared" si="118"/>
        <v>0</v>
      </c>
      <c r="R1862" t="str">
        <f t="shared" si="119"/>
        <v/>
      </c>
      <c r="S1862" t="s">
        <v>38</v>
      </c>
      <c r="T1862">
        <v>17</v>
      </c>
      <c r="U1862">
        <v>1</v>
      </c>
      <c r="V1862" t="s">
        <v>99</v>
      </c>
      <c r="W1862">
        <v>3</v>
      </c>
      <c r="X1862">
        <v>57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e">
        <f>VLOOKUP(A1862,#REF!,4,FALSE)</f>
        <v>#REF!</v>
      </c>
      <c r="AW1862" t="e">
        <f>VLOOKUP(A1862,#REF!,5,FALSE)</f>
        <v>#REF!</v>
      </c>
      <c r="AX1862">
        <f>SUMIF(量化书目统计!A:A,H1862,量化书目统计!G:G)</f>
        <v>0</v>
      </c>
    </row>
    <row r="1863" spans="1:50" x14ac:dyDescent="0.3">
      <c r="A1863" t="s">
        <v>4926</v>
      </c>
      <c r="B1863" t="s">
        <v>539</v>
      </c>
      <c r="C1863" t="s">
        <v>117</v>
      </c>
      <c r="D1863">
        <v>4</v>
      </c>
      <c r="E1863" t="s">
        <v>4994</v>
      </c>
      <c r="F1863" s="1" t="s">
        <v>4995</v>
      </c>
      <c r="G1863" t="s">
        <v>4996</v>
      </c>
      <c r="H1863" t="e">
        <f>VLOOKUP(F1863,#REF!,2,FALSE)</f>
        <v>#REF!</v>
      </c>
      <c r="I1863" t="s">
        <v>175</v>
      </c>
      <c r="J1863" s="4">
        <v>44348</v>
      </c>
      <c r="K1863" s="4">
        <v>44352</v>
      </c>
      <c r="L1863" s="3">
        <f t="shared" si="116"/>
        <v>4</v>
      </c>
      <c r="M1863" s="4">
        <v>44410</v>
      </c>
      <c r="N1863">
        <f t="shared" si="117"/>
        <v>62</v>
      </c>
      <c r="O1863">
        <v>1</v>
      </c>
      <c r="P1863" t="e">
        <f>VLOOKUP(F1863,#REF!,3,FALSE)</f>
        <v>#REF!</v>
      </c>
      <c r="Q1863">
        <f t="shared" si="118"/>
        <v>0</v>
      </c>
      <c r="R1863" t="str">
        <f t="shared" si="119"/>
        <v/>
      </c>
      <c r="S1863" t="s">
        <v>80</v>
      </c>
      <c r="T1863">
        <v>14</v>
      </c>
      <c r="U1863">
        <v>1</v>
      </c>
      <c r="V1863" t="s">
        <v>80</v>
      </c>
      <c r="W1863">
        <v>14</v>
      </c>
      <c r="X1863">
        <v>34</v>
      </c>
      <c r="Y1863">
        <v>4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e">
        <f>VLOOKUP(A1863,#REF!,4,FALSE)</f>
        <v>#REF!</v>
      </c>
      <c r="AW1863" t="e">
        <f>VLOOKUP(A1863,#REF!,5,FALSE)</f>
        <v>#REF!</v>
      </c>
      <c r="AX1863">
        <f>SUMIF(量化书目统计!A:A,H1863,量化书目统计!G:G)</f>
        <v>0</v>
      </c>
    </row>
    <row r="1864" spans="1:50" x14ac:dyDescent="0.3">
      <c r="A1864" t="s">
        <v>4926</v>
      </c>
      <c r="B1864" t="s">
        <v>539</v>
      </c>
      <c r="C1864" t="s">
        <v>117</v>
      </c>
      <c r="D1864">
        <v>4</v>
      </c>
      <c r="E1864" t="s">
        <v>1260</v>
      </c>
      <c r="F1864" s="1" t="s">
        <v>1261</v>
      </c>
      <c r="G1864" t="s">
        <v>1262</v>
      </c>
      <c r="H1864" t="e">
        <f>VLOOKUP(F1864,#REF!,2,FALSE)</f>
        <v>#REF!</v>
      </c>
      <c r="I1864" t="s">
        <v>175</v>
      </c>
      <c r="J1864" s="4">
        <v>44348</v>
      </c>
      <c r="K1864" s="4">
        <v>44363</v>
      </c>
      <c r="L1864" s="3">
        <f t="shared" si="116"/>
        <v>15</v>
      </c>
      <c r="M1864" s="4">
        <v>44410</v>
      </c>
      <c r="N1864">
        <f t="shared" si="117"/>
        <v>62</v>
      </c>
      <c r="O1864">
        <v>1</v>
      </c>
      <c r="P1864" t="e">
        <f>VLOOKUP(F1864,#REF!,3,FALSE)</f>
        <v>#REF!</v>
      </c>
      <c r="Q1864">
        <f t="shared" si="118"/>
        <v>0</v>
      </c>
      <c r="R1864" t="str">
        <f t="shared" si="119"/>
        <v/>
      </c>
      <c r="S1864" t="s">
        <v>80</v>
      </c>
      <c r="T1864">
        <v>14</v>
      </c>
      <c r="U1864">
        <v>1</v>
      </c>
      <c r="V1864" t="s">
        <v>80</v>
      </c>
      <c r="W1864">
        <v>16</v>
      </c>
      <c r="X1864">
        <v>34</v>
      </c>
      <c r="Y1864">
        <v>11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e">
        <f>VLOOKUP(A1864,#REF!,4,FALSE)</f>
        <v>#REF!</v>
      </c>
      <c r="AW1864" t="e">
        <f>VLOOKUP(A1864,#REF!,5,FALSE)</f>
        <v>#REF!</v>
      </c>
      <c r="AX1864">
        <f>SUMIF(量化书目统计!A:A,H1864,量化书目统计!G:G)</f>
        <v>0</v>
      </c>
    </row>
    <row r="1865" spans="1:50" x14ac:dyDescent="0.3">
      <c r="A1865" t="s">
        <v>4926</v>
      </c>
      <c r="B1865" t="s">
        <v>539</v>
      </c>
      <c r="C1865" t="s">
        <v>117</v>
      </c>
      <c r="D1865">
        <v>4</v>
      </c>
      <c r="E1865" t="s">
        <v>4997</v>
      </c>
      <c r="F1865" s="1" t="s">
        <v>4998</v>
      </c>
      <c r="G1865" t="s">
        <v>4999</v>
      </c>
      <c r="H1865" t="e">
        <f>VLOOKUP(F1865,#REF!,2,FALSE)</f>
        <v>#REF!</v>
      </c>
      <c r="I1865" t="s">
        <v>49</v>
      </c>
      <c r="J1865" s="4">
        <v>44305</v>
      </c>
      <c r="K1865" s="4">
        <v>44369</v>
      </c>
      <c r="L1865" s="3">
        <f t="shared" si="116"/>
        <v>64</v>
      </c>
      <c r="M1865" s="4">
        <v>44365</v>
      </c>
      <c r="N1865">
        <f t="shared" si="117"/>
        <v>60</v>
      </c>
      <c r="O1865">
        <v>1</v>
      </c>
      <c r="P1865" t="e">
        <f>VLOOKUP(F1865,#REF!,3,FALSE)</f>
        <v>#REF!</v>
      </c>
      <c r="Q1865">
        <f t="shared" si="118"/>
        <v>0</v>
      </c>
      <c r="R1865" t="str">
        <f t="shared" si="119"/>
        <v/>
      </c>
      <c r="S1865" t="s">
        <v>80</v>
      </c>
      <c r="T1865">
        <v>8</v>
      </c>
      <c r="U1865">
        <v>1</v>
      </c>
      <c r="V1865" t="s">
        <v>80</v>
      </c>
      <c r="W1865">
        <v>17</v>
      </c>
      <c r="X1865">
        <v>28</v>
      </c>
      <c r="Y1865">
        <v>11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e">
        <f>VLOOKUP(A1865,#REF!,4,FALSE)</f>
        <v>#REF!</v>
      </c>
      <c r="AW1865" t="e">
        <f>VLOOKUP(A1865,#REF!,5,FALSE)</f>
        <v>#REF!</v>
      </c>
      <c r="AX1865">
        <f>SUMIF(量化书目统计!A:A,H1865,量化书目统计!G:G)</f>
        <v>0</v>
      </c>
    </row>
    <row r="1866" spans="1:50" x14ac:dyDescent="0.3">
      <c r="A1866" t="s">
        <v>4926</v>
      </c>
      <c r="B1866" t="s">
        <v>539</v>
      </c>
      <c r="C1866" t="s">
        <v>117</v>
      </c>
      <c r="D1866">
        <v>4</v>
      </c>
      <c r="E1866" t="s">
        <v>5000</v>
      </c>
      <c r="F1866" s="1" t="s">
        <v>5001</v>
      </c>
      <c r="G1866" t="s">
        <v>5002</v>
      </c>
      <c r="H1866" t="e">
        <f>VLOOKUP(F1866,#REF!,2,FALSE)</f>
        <v>#REF!</v>
      </c>
      <c r="I1866" t="s">
        <v>49</v>
      </c>
      <c r="J1866" s="4">
        <v>44562</v>
      </c>
      <c r="K1866" s="4">
        <v>44562</v>
      </c>
      <c r="L1866" s="3">
        <f t="shared" si="116"/>
        <v>0</v>
      </c>
      <c r="M1866" s="4">
        <v>44622</v>
      </c>
      <c r="N1866">
        <f t="shared" si="117"/>
        <v>60</v>
      </c>
      <c r="O1866">
        <v>1</v>
      </c>
      <c r="P1866" t="e">
        <f>VLOOKUP(F1866,#REF!,3,FALSE)</f>
        <v>#REF!</v>
      </c>
      <c r="Q1866">
        <f t="shared" si="118"/>
        <v>0</v>
      </c>
      <c r="R1866" t="str">
        <f t="shared" si="119"/>
        <v/>
      </c>
      <c r="S1866" t="s">
        <v>38</v>
      </c>
      <c r="T1866">
        <v>17</v>
      </c>
      <c r="U1866">
        <v>1</v>
      </c>
      <c r="V1866" t="s">
        <v>38</v>
      </c>
      <c r="W1866">
        <v>17</v>
      </c>
      <c r="X1866">
        <v>57</v>
      </c>
      <c r="Y1866">
        <v>5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e">
        <f>VLOOKUP(A1866,#REF!,4,FALSE)</f>
        <v>#REF!</v>
      </c>
      <c r="AW1866" t="e">
        <f>VLOOKUP(A1866,#REF!,5,FALSE)</f>
        <v>#REF!</v>
      </c>
      <c r="AX1866">
        <f>SUMIF(量化书目统计!A:A,H1866,量化书目统计!G:G)</f>
        <v>0</v>
      </c>
    </row>
    <row r="1867" spans="1:50" x14ac:dyDescent="0.3">
      <c r="A1867" t="s">
        <v>4926</v>
      </c>
      <c r="B1867" t="s">
        <v>539</v>
      </c>
      <c r="C1867" t="s">
        <v>117</v>
      </c>
      <c r="D1867">
        <v>4</v>
      </c>
      <c r="E1867" t="s">
        <v>4276</v>
      </c>
      <c r="F1867" s="1" t="s">
        <v>5003</v>
      </c>
      <c r="G1867" t="s">
        <v>5004</v>
      </c>
      <c r="H1867" t="e">
        <f>VLOOKUP(F1867,#REF!,2,FALSE)</f>
        <v>#REF!</v>
      </c>
      <c r="I1867" t="s">
        <v>74</v>
      </c>
      <c r="J1867" s="4">
        <v>44461</v>
      </c>
      <c r="K1867" s="4">
        <v>44549</v>
      </c>
      <c r="L1867" s="3">
        <f t="shared" si="116"/>
        <v>88</v>
      </c>
      <c r="M1867" s="4">
        <v>44552</v>
      </c>
      <c r="N1867">
        <f t="shared" si="117"/>
        <v>91</v>
      </c>
      <c r="O1867">
        <v>1</v>
      </c>
      <c r="P1867" t="e">
        <f>VLOOKUP(F1867,#REF!,3,FALSE)</f>
        <v>#REF!</v>
      </c>
      <c r="Q1867">
        <f t="shared" si="118"/>
        <v>0</v>
      </c>
      <c r="R1867" t="str">
        <f t="shared" si="119"/>
        <v/>
      </c>
      <c r="S1867" t="s">
        <v>38</v>
      </c>
      <c r="T1867">
        <v>3</v>
      </c>
      <c r="U1867">
        <v>1</v>
      </c>
      <c r="V1867" t="s">
        <v>38</v>
      </c>
      <c r="W1867">
        <v>16</v>
      </c>
      <c r="X1867">
        <v>43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e">
        <f>VLOOKUP(A1867,#REF!,4,FALSE)</f>
        <v>#REF!</v>
      </c>
      <c r="AW1867" t="e">
        <f>VLOOKUP(A1867,#REF!,5,FALSE)</f>
        <v>#REF!</v>
      </c>
      <c r="AX1867">
        <f>SUMIF(量化书目统计!A:A,H1867,量化书目统计!G:G)</f>
        <v>0</v>
      </c>
    </row>
    <row r="1868" spans="1:50" x14ac:dyDescent="0.3">
      <c r="A1868" t="s">
        <v>4926</v>
      </c>
      <c r="B1868" t="s">
        <v>539</v>
      </c>
      <c r="C1868" t="s">
        <v>117</v>
      </c>
      <c r="D1868">
        <v>4</v>
      </c>
      <c r="E1868" t="s">
        <v>4276</v>
      </c>
      <c r="F1868" s="1" t="s">
        <v>5003</v>
      </c>
      <c r="G1868" t="s">
        <v>5004</v>
      </c>
      <c r="H1868" t="e">
        <f>VLOOKUP(F1868,#REF!,2,FALSE)</f>
        <v>#REF!</v>
      </c>
      <c r="I1868" t="s">
        <v>74</v>
      </c>
      <c r="J1868" s="4">
        <v>44549</v>
      </c>
      <c r="K1868" s="4">
        <v>44568</v>
      </c>
      <c r="L1868" s="3">
        <f t="shared" si="116"/>
        <v>19</v>
      </c>
      <c r="M1868" s="4">
        <v>44609</v>
      </c>
      <c r="N1868">
        <f t="shared" si="117"/>
        <v>60</v>
      </c>
      <c r="O1868">
        <v>1</v>
      </c>
      <c r="P1868" t="e">
        <f>VLOOKUP(F1868,#REF!,3,FALSE)</f>
        <v>#REF!</v>
      </c>
      <c r="Q1868">
        <f t="shared" si="118"/>
        <v>0</v>
      </c>
      <c r="R1868" t="str">
        <f t="shared" si="119"/>
        <v/>
      </c>
      <c r="S1868" t="s">
        <v>38</v>
      </c>
      <c r="T1868">
        <v>16</v>
      </c>
      <c r="U1868">
        <v>1</v>
      </c>
      <c r="V1868" t="s">
        <v>38</v>
      </c>
      <c r="W1868">
        <v>18</v>
      </c>
      <c r="X1868">
        <v>56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e">
        <f>VLOOKUP(A1868,#REF!,4,FALSE)</f>
        <v>#REF!</v>
      </c>
      <c r="AW1868" t="e">
        <f>VLOOKUP(A1868,#REF!,5,FALSE)</f>
        <v>#REF!</v>
      </c>
      <c r="AX1868">
        <f>SUMIF(量化书目统计!A:A,H1868,量化书目统计!G:G)</f>
        <v>0</v>
      </c>
    </row>
    <row r="1869" spans="1:50" x14ac:dyDescent="0.3">
      <c r="A1869" t="s">
        <v>4926</v>
      </c>
      <c r="B1869" t="s">
        <v>539</v>
      </c>
      <c r="C1869" t="s">
        <v>117</v>
      </c>
      <c r="D1869">
        <v>4</v>
      </c>
      <c r="E1869" t="s">
        <v>5005</v>
      </c>
      <c r="F1869" s="1" t="s">
        <v>5006</v>
      </c>
      <c r="G1869" t="s">
        <v>5007</v>
      </c>
      <c r="H1869" t="e">
        <f>VLOOKUP(F1869,#REF!,2,FALSE)</f>
        <v>#REF!</v>
      </c>
      <c r="I1869" t="s">
        <v>49</v>
      </c>
      <c r="J1869" s="4">
        <v>44563</v>
      </c>
      <c r="K1869" s="4">
        <v>44625</v>
      </c>
      <c r="L1869" s="3">
        <f t="shared" si="116"/>
        <v>62</v>
      </c>
      <c r="M1869" s="4">
        <v>44624</v>
      </c>
      <c r="N1869">
        <f t="shared" si="117"/>
        <v>61</v>
      </c>
      <c r="O1869">
        <v>1</v>
      </c>
      <c r="P1869" t="e">
        <f>VLOOKUP(F1869,#REF!,3,FALSE)</f>
        <v>#REF!</v>
      </c>
      <c r="Q1869">
        <f t="shared" si="118"/>
        <v>0</v>
      </c>
      <c r="R1869" t="str">
        <f t="shared" si="119"/>
        <v/>
      </c>
      <c r="S1869" t="s">
        <v>38</v>
      </c>
      <c r="T1869">
        <v>18</v>
      </c>
      <c r="U1869">
        <v>1</v>
      </c>
      <c r="V1869" t="s">
        <v>99</v>
      </c>
      <c r="W1869">
        <v>3</v>
      </c>
      <c r="X1869">
        <v>58</v>
      </c>
      <c r="Y1869">
        <v>4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e">
        <f>VLOOKUP(A1869,#REF!,4,FALSE)</f>
        <v>#REF!</v>
      </c>
      <c r="AW1869" t="e">
        <f>VLOOKUP(A1869,#REF!,5,FALSE)</f>
        <v>#REF!</v>
      </c>
      <c r="AX1869">
        <f>SUMIF(量化书目统计!A:A,H1869,量化书目统计!G:G)</f>
        <v>0</v>
      </c>
    </row>
    <row r="1870" spans="1:50" x14ac:dyDescent="0.3">
      <c r="A1870" t="s">
        <v>4926</v>
      </c>
      <c r="B1870" t="s">
        <v>539</v>
      </c>
      <c r="C1870" t="s">
        <v>117</v>
      </c>
      <c r="D1870">
        <v>4</v>
      </c>
      <c r="E1870" t="s">
        <v>975</v>
      </c>
      <c r="F1870" s="1" t="s">
        <v>976</v>
      </c>
      <c r="G1870" t="s">
        <v>977</v>
      </c>
      <c r="H1870" t="e">
        <f>VLOOKUP(F1870,#REF!,2,FALSE)</f>
        <v>#REF!</v>
      </c>
      <c r="I1870" t="s">
        <v>59</v>
      </c>
      <c r="J1870" s="4">
        <v>44559</v>
      </c>
      <c r="K1870" s="4">
        <v>44571</v>
      </c>
      <c r="L1870" s="3">
        <f t="shared" si="116"/>
        <v>12</v>
      </c>
      <c r="M1870" s="4">
        <v>44620</v>
      </c>
      <c r="N1870">
        <f t="shared" si="117"/>
        <v>61</v>
      </c>
      <c r="O1870">
        <v>1</v>
      </c>
      <c r="P1870" t="e">
        <f>VLOOKUP(F1870,#REF!,3,FALSE)</f>
        <v>#REF!</v>
      </c>
      <c r="Q1870">
        <f t="shared" si="118"/>
        <v>2</v>
      </c>
      <c r="R1870" t="str">
        <f t="shared" si="119"/>
        <v>2-概率论与数理统计辅导讲义</v>
      </c>
      <c r="S1870" t="s">
        <v>38</v>
      </c>
      <c r="T1870">
        <v>17</v>
      </c>
      <c r="U1870">
        <v>2</v>
      </c>
      <c r="V1870" t="s">
        <v>38</v>
      </c>
      <c r="W1870">
        <v>18</v>
      </c>
      <c r="X1870">
        <v>57</v>
      </c>
      <c r="Y1870">
        <v>4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e">
        <f>VLOOKUP(A1870,#REF!,4,FALSE)</f>
        <v>#REF!</v>
      </c>
      <c r="AW1870" t="e">
        <f>VLOOKUP(A1870,#REF!,5,FALSE)</f>
        <v>#REF!</v>
      </c>
      <c r="AX1870">
        <f>SUMIF(量化书目统计!A:A,H1870,量化书目统计!G:G)</f>
        <v>0</v>
      </c>
    </row>
    <row r="1871" spans="1:50" x14ac:dyDescent="0.3">
      <c r="A1871" t="s">
        <v>4926</v>
      </c>
      <c r="B1871" t="s">
        <v>539</v>
      </c>
      <c r="C1871" t="s">
        <v>117</v>
      </c>
      <c r="D1871">
        <v>4</v>
      </c>
      <c r="E1871" t="s">
        <v>975</v>
      </c>
      <c r="F1871" s="1" t="s">
        <v>978</v>
      </c>
      <c r="G1871" t="s">
        <v>979</v>
      </c>
      <c r="H1871" t="e">
        <f>VLOOKUP(F1871,#REF!,2,FALSE)</f>
        <v>#REF!</v>
      </c>
      <c r="I1871" t="s">
        <v>59</v>
      </c>
      <c r="J1871" s="4">
        <v>44559</v>
      </c>
      <c r="K1871" s="4">
        <v>44571</v>
      </c>
      <c r="L1871" s="3">
        <f t="shared" si="116"/>
        <v>12</v>
      </c>
      <c r="M1871" s="4">
        <v>44620</v>
      </c>
      <c r="N1871">
        <f t="shared" si="117"/>
        <v>61</v>
      </c>
      <c r="O1871">
        <v>1</v>
      </c>
      <c r="P1871" t="e">
        <f>VLOOKUP(F1871,#REF!,3,FALSE)</f>
        <v>#REF!</v>
      </c>
      <c r="Q1871">
        <f t="shared" si="118"/>
        <v>2</v>
      </c>
      <c r="R1871" t="str">
        <f t="shared" si="119"/>
        <v>2-概率论与数理统计辅导讲义</v>
      </c>
      <c r="S1871" t="s">
        <v>38</v>
      </c>
      <c r="T1871">
        <v>17</v>
      </c>
      <c r="U1871">
        <v>2</v>
      </c>
      <c r="V1871" t="s">
        <v>38</v>
      </c>
      <c r="W1871">
        <v>18</v>
      </c>
      <c r="X1871">
        <v>57</v>
      </c>
      <c r="Y1871">
        <v>5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e">
        <f>VLOOKUP(A1871,#REF!,4,FALSE)</f>
        <v>#REF!</v>
      </c>
      <c r="AW1871" t="e">
        <f>VLOOKUP(A1871,#REF!,5,FALSE)</f>
        <v>#REF!</v>
      </c>
      <c r="AX1871">
        <f>SUMIF(量化书目统计!A:A,H1871,量化书目统计!G:G)</f>
        <v>0</v>
      </c>
    </row>
    <row r="1872" spans="1:50" x14ac:dyDescent="0.3">
      <c r="A1872" t="s">
        <v>4926</v>
      </c>
      <c r="B1872" t="s">
        <v>539</v>
      </c>
      <c r="C1872" t="s">
        <v>117</v>
      </c>
      <c r="D1872">
        <v>4</v>
      </c>
      <c r="E1872" t="s">
        <v>5008</v>
      </c>
      <c r="F1872" s="1" t="s">
        <v>5009</v>
      </c>
      <c r="G1872" t="s">
        <v>5010</v>
      </c>
      <c r="H1872" t="e">
        <f>VLOOKUP(F1872,#REF!,2,FALSE)</f>
        <v>#REF!</v>
      </c>
      <c r="I1872" t="s">
        <v>59</v>
      </c>
      <c r="J1872" s="4">
        <v>44478</v>
      </c>
      <c r="K1872" s="4">
        <v>44549</v>
      </c>
      <c r="L1872" s="3">
        <f t="shared" si="116"/>
        <v>71</v>
      </c>
      <c r="M1872" s="4">
        <v>44538</v>
      </c>
      <c r="N1872">
        <f t="shared" si="117"/>
        <v>60</v>
      </c>
      <c r="O1872">
        <v>1</v>
      </c>
      <c r="P1872" t="e">
        <f>VLOOKUP(F1872,#REF!,3,FALSE)</f>
        <v>#REF!</v>
      </c>
      <c r="Q1872">
        <f t="shared" si="118"/>
        <v>0</v>
      </c>
      <c r="R1872" t="str">
        <f t="shared" si="119"/>
        <v/>
      </c>
      <c r="S1872" t="s">
        <v>38</v>
      </c>
      <c r="T1872">
        <v>5</v>
      </c>
      <c r="U1872">
        <v>1</v>
      </c>
      <c r="V1872" t="s">
        <v>38</v>
      </c>
      <c r="W1872">
        <v>16</v>
      </c>
      <c r="X1872">
        <v>45</v>
      </c>
      <c r="Y1872">
        <v>5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e">
        <f>VLOOKUP(A1872,#REF!,4,FALSE)</f>
        <v>#REF!</v>
      </c>
      <c r="AW1872" t="e">
        <f>VLOOKUP(A1872,#REF!,5,FALSE)</f>
        <v>#REF!</v>
      </c>
      <c r="AX1872">
        <f>SUMIF(量化书目统计!A:A,H1872,量化书目统计!G:G)</f>
        <v>0</v>
      </c>
    </row>
    <row r="1873" spans="1:50" x14ac:dyDescent="0.3">
      <c r="A1873" t="s">
        <v>4926</v>
      </c>
      <c r="B1873" t="s">
        <v>539</v>
      </c>
      <c r="C1873" t="s">
        <v>117</v>
      </c>
      <c r="D1873">
        <v>4</v>
      </c>
      <c r="E1873" t="s">
        <v>5011</v>
      </c>
      <c r="F1873" s="1" t="s">
        <v>5012</v>
      </c>
      <c r="G1873" t="s">
        <v>5013</v>
      </c>
      <c r="H1873" t="e">
        <f>VLOOKUP(F1873,#REF!,2,FALSE)</f>
        <v>#REF!</v>
      </c>
      <c r="I1873" t="s">
        <v>49</v>
      </c>
      <c r="J1873" s="4">
        <v>44562</v>
      </c>
      <c r="K1873" s="4">
        <v>44562</v>
      </c>
      <c r="L1873" s="3">
        <f t="shared" si="116"/>
        <v>0</v>
      </c>
      <c r="M1873" s="4">
        <v>44622</v>
      </c>
      <c r="N1873">
        <f t="shared" si="117"/>
        <v>60</v>
      </c>
      <c r="O1873">
        <v>1</v>
      </c>
      <c r="P1873" t="e">
        <f>VLOOKUP(F1873,#REF!,3,FALSE)</f>
        <v>#REF!</v>
      </c>
      <c r="Q1873">
        <f t="shared" si="118"/>
        <v>0</v>
      </c>
      <c r="R1873" t="str">
        <f t="shared" si="119"/>
        <v/>
      </c>
      <c r="S1873" t="s">
        <v>38</v>
      </c>
      <c r="T1873">
        <v>17</v>
      </c>
      <c r="U1873">
        <v>1</v>
      </c>
      <c r="V1873" t="s">
        <v>38</v>
      </c>
      <c r="W1873">
        <v>17</v>
      </c>
      <c r="X1873">
        <v>57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e">
        <f>VLOOKUP(A1873,#REF!,4,FALSE)</f>
        <v>#REF!</v>
      </c>
      <c r="AW1873" t="e">
        <f>VLOOKUP(A1873,#REF!,5,FALSE)</f>
        <v>#REF!</v>
      </c>
      <c r="AX1873">
        <f>SUMIF(量化书目统计!A:A,H1873,量化书目统计!G:G)</f>
        <v>0</v>
      </c>
    </row>
    <row r="1874" spans="1:50" x14ac:dyDescent="0.3">
      <c r="A1874" t="s">
        <v>5014</v>
      </c>
      <c r="B1874" t="s">
        <v>539</v>
      </c>
      <c r="C1874" t="s">
        <v>91</v>
      </c>
      <c r="D1874">
        <v>4</v>
      </c>
      <c r="E1874" t="s">
        <v>1887</v>
      </c>
      <c r="F1874" s="1" t="s">
        <v>1888</v>
      </c>
      <c r="G1874" t="s">
        <v>1889</v>
      </c>
      <c r="H1874" t="e">
        <f>VLOOKUP(F1874,#REF!,2,FALSE)</f>
        <v>#REF!</v>
      </c>
      <c r="I1874" t="s">
        <v>1417</v>
      </c>
      <c r="J1874" s="4">
        <v>44557</v>
      </c>
      <c r="K1874" s="4">
        <v>44558</v>
      </c>
      <c r="L1874" s="3">
        <f t="shared" si="116"/>
        <v>1</v>
      </c>
      <c r="M1874" s="4">
        <v>44617</v>
      </c>
      <c r="N1874">
        <f t="shared" si="117"/>
        <v>60</v>
      </c>
      <c r="O1874">
        <v>0</v>
      </c>
      <c r="P1874" t="e">
        <f>VLOOKUP(F1874,#REF!,3,FALSE)</f>
        <v>#REF!</v>
      </c>
      <c r="Q1874">
        <f t="shared" si="118"/>
        <v>0</v>
      </c>
      <c r="R1874" t="str">
        <f t="shared" si="119"/>
        <v/>
      </c>
      <c r="S1874" t="s">
        <v>38</v>
      </c>
      <c r="T1874">
        <v>17</v>
      </c>
      <c r="U1874">
        <v>1</v>
      </c>
      <c r="V1874" t="s">
        <v>38</v>
      </c>
      <c r="W1874">
        <v>17</v>
      </c>
      <c r="X1874">
        <v>57</v>
      </c>
      <c r="Y1874">
        <v>4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e">
        <f>VLOOKUP(A1874,#REF!,4,FALSE)</f>
        <v>#REF!</v>
      </c>
      <c r="AW1874" t="e">
        <f>VLOOKUP(A1874,#REF!,5,FALSE)</f>
        <v>#REF!</v>
      </c>
      <c r="AX1874">
        <f>SUMIF(量化书目统计!A:A,H1874,量化书目统计!G:G)</f>
        <v>0</v>
      </c>
    </row>
    <row r="1875" spans="1:50" x14ac:dyDescent="0.3">
      <c r="A1875" t="s">
        <v>5015</v>
      </c>
      <c r="B1875" t="s">
        <v>539</v>
      </c>
      <c r="C1875" t="s">
        <v>1985</v>
      </c>
      <c r="D1875">
        <v>4</v>
      </c>
      <c r="E1875" t="s">
        <v>1345</v>
      </c>
      <c r="F1875" s="1" t="s">
        <v>3377</v>
      </c>
      <c r="G1875" t="s">
        <v>3378</v>
      </c>
      <c r="H1875" t="e">
        <f>VLOOKUP(F1875,#REF!,2,FALSE)</f>
        <v>#REF!</v>
      </c>
      <c r="I1875" t="s">
        <v>59</v>
      </c>
      <c r="J1875" s="4">
        <v>44088</v>
      </c>
      <c r="K1875" s="4">
        <v>44091</v>
      </c>
      <c r="L1875" s="3">
        <f t="shared" si="116"/>
        <v>3</v>
      </c>
      <c r="M1875" s="4">
        <v>44148</v>
      </c>
      <c r="N1875">
        <f t="shared" si="117"/>
        <v>60</v>
      </c>
      <c r="O1875">
        <v>0</v>
      </c>
      <c r="P1875" t="e">
        <f>VLOOKUP(F1875,#REF!,3,FALSE)</f>
        <v>#REF!</v>
      </c>
      <c r="Q1875">
        <f t="shared" si="118"/>
        <v>1</v>
      </c>
      <c r="R1875" t="str">
        <f t="shared" si="119"/>
        <v/>
      </c>
      <c r="S1875" t="s">
        <v>28</v>
      </c>
      <c r="T1875">
        <v>2</v>
      </c>
      <c r="U1875">
        <v>1</v>
      </c>
      <c r="V1875" t="s">
        <v>28</v>
      </c>
      <c r="W1875">
        <v>2</v>
      </c>
      <c r="X1875">
        <v>2</v>
      </c>
      <c r="Y1875">
        <v>4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e">
        <f>VLOOKUP(A1875,#REF!,4,FALSE)</f>
        <v>#REF!</v>
      </c>
      <c r="AW1875" t="e">
        <f>VLOOKUP(A1875,#REF!,5,FALSE)</f>
        <v>#REF!</v>
      </c>
      <c r="AX1875">
        <f>SUMIF(量化书目统计!A:A,H1875,量化书目统计!G:G)</f>
        <v>0</v>
      </c>
    </row>
    <row r="1876" spans="1:50" x14ac:dyDescent="0.3">
      <c r="A1876" t="s">
        <v>5016</v>
      </c>
      <c r="B1876" t="s">
        <v>539</v>
      </c>
      <c r="C1876" t="s">
        <v>91</v>
      </c>
      <c r="D1876">
        <v>4</v>
      </c>
      <c r="E1876" t="s">
        <v>1454</v>
      </c>
      <c r="F1876" s="1" t="s">
        <v>1455</v>
      </c>
      <c r="G1876" t="s">
        <v>1456</v>
      </c>
      <c r="H1876" t="e">
        <f>VLOOKUP(F1876,#REF!,2,FALSE)</f>
        <v>#REF!</v>
      </c>
      <c r="I1876" t="s">
        <v>32</v>
      </c>
      <c r="J1876" s="4">
        <v>44633</v>
      </c>
      <c r="K1876" s="4">
        <v>44812</v>
      </c>
      <c r="L1876" s="3">
        <f t="shared" si="116"/>
        <v>179</v>
      </c>
      <c r="M1876" s="4">
        <v>44815</v>
      </c>
      <c r="N1876">
        <f t="shared" si="117"/>
        <v>182</v>
      </c>
      <c r="O1876">
        <v>0</v>
      </c>
      <c r="P1876" t="e">
        <f>VLOOKUP(F1876,#REF!,3,FALSE)</f>
        <v>#REF!</v>
      </c>
      <c r="Q1876">
        <f t="shared" si="118"/>
        <v>0</v>
      </c>
      <c r="R1876" t="str">
        <f t="shared" si="119"/>
        <v/>
      </c>
      <c r="S1876" t="s">
        <v>99</v>
      </c>
      <c r="T1876">
        <v>5</v>
      </c>
      <c r="U1876">
        <v>1</v>
      </c>
      <c r="V1876" t="s">
        <v>43</v>
      </c>
      <c r="X1876">
        <v>65</v>
      </c>
      <c r="Y1876">
        <v>5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e">
        <f>VLOOKUP(A1876,#REF!,4,FALSE)</f>
        <v>#REF!</v>
      </c>
      <c r="AW1876" t="e">
        <f>VLOOKUP(A1876,#REF!,5,FALSE)</f>
        <v>#REF!</v>
      </c>
      <c r="AX1876">
        <f>SUMIF(量化书目统计!A:A,H1876,量化书目统计!G:G)</f>
        <v>0</v>
      </c>
    </row>
    <row r="1877" spans="1:50" x14ac:dyDescent="0.3">
      <c r="A1877" t="s">
        <v>5017</v>
      </c>
      <c r="B1877" t="s">
        <v>539</v>
      </c>
      <c r="C1877" t="s">
        <v>844</v>
      </c>
      <c r="D1877">
        <v>4</v>
      </c>
      <c r="E1877" t="s">
        <v>562</v>
      </c>
      <c r="F1877" s="1" t="s">
        <v>563</v>
      </c>
      <c r="G1877" t="s">
        <v>564</v>
      </c>
      <c r="H1877" t="e">
        <f>VLOOKUP(F1877,#REF!,2,FALSE)</f>
        <v>#REF!</v>
      </c>
      <c r="I1877" t="s">
        <v>32</v>
      </c>
      <c r="J1877" s="4">
        <v>44299</v>
      </c>
      <c r="K1877" s="4">
        <v>44309</v>
      </c>
      <c r="L1877" s="3">
        <f t="shared" si="116"/>
        <v>10</v>
      </c>
      <c r="M1877" s="4">
        <v>44361</v>
      </c>
      <c r="N1877">
        <f t="shared" si="117"/>
        <v>62</v>
      </c>
      <c r="O1877">
        <v>0</v>
      </c>
      <c r="P1877" t="e">
        <f>VLOOKUP(F1877,#REF!,3,FALSE)</f>
        <v>#REF!</v>
      </c>
      <c r="Q1877">
        <f t="shared" si="118"/>
        <v>0</v>
      </c>
      <c r="R1877" t="str">
        <f t="shared" si="119"/>
        <v/>
      </c>
      <c r="S1877" t="s">
        <v>80</v>
      </c>
      <c r="T1877">
        <v>7</v>
      </c>
      <c r="U1877">
        <v>1</v>
      </c>
      <c r="V1877" t="s">
        <v>80</v>
      </c>
      <c r="W1877">
        <v>8</v>
      </c>
      <c r="X1877">
        <v>27</v>
      </c>
      <c r="Y1877">
        <v>14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e">
        <f>VLOOKUP(A1877,#REF!,4,FALSE)</f>
        <v>#REF!</v>
      </c>
      <c r="AW1877" t="e">
        <f>VLOOKUP(A1877,#REF!,5,FALSE)</f>
        <v>#REF!</v>
      </c>
      <c r="AX1877">
        <f>SUMIF(量化书目统计!A:A,H1877,量化书目统计!G:G)</f>
        <v>0</v>
      </c>
    </row>
    <row r="1878" spans="1:50" x14ac:dyDescent="0.3">
      <c r="A1878" t="s">
        <v>5017</v>
      </c>
      <c r="B1878" t="s">
        <v>539</v>
      </c>
      <c r="C1878" t="s">
        <v>844</v>
      </c>
      <c r="D1878">
        <v>4</v>
      </c>
      <c r="E1878" t="s">
        <v>562</v>
      </c>
      <c r="F1878" s="1" t="s">
        <v>563</v>
      </c>
      <c r="G1878" t="s">
        <v>564</v>
      </c>
      <c r="H1878" t="e">
        <f>VLOOKUP(F1878,#REF!,2,FALSE)</f>
        <v>#REF!</v>
      </c>
      <c r="I1878" t="s">
        <v>32</v>
      </c>
      <c r="J1878" s="4">
        <v>44428</v>
      </c>
      <c r="K1878" s="4">
        <v>44435</v>
      </c>
      <c r="L1878" s="3">
        <f t="shared" si="116"/>
        <v>7</v>
      </c>
      <c r="M1878" s="4">
        <v>44488</v>
      </c>
      <c r="N1878">
        <f t="shared" si="117"/>
        <v>60</v>
      </c>
      <c r="O1878">
        <v>0</v>
      </c>
      <c r="P1878" t="e">
        <f>VLOOKUP(F1878,#REF!,3,FALSE)</f>
        <v>#REF!</v>
      </c>
      <c r="Q1878">
        <f t="shared" si="118"/>
        <v>0</v>
      </c>
      <c r="R1878" t="str">
        <f t="shared" si="119"/>
        <v/>
      </c>
      <c r="S1878" t="s">
        <v>43</v>
      </c>
      <c r="U1878">
        <v>1</v>
      </c>
      <c r="V1878" t="s">
        <v>43</v>
      </c>
      <c r="X1878">
        <v>40</v>
      </c>
      <c r="Y1878">
        <v>4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e">
        <f>VLOOKUP(A1878,#REF!,4,FALSE)</f>
        <v>#REF!</v>
      </c>
      <c r="AW1878" t="e">
        <f>VLOOKUP(A1878,#REF!,5,FALSE)</f>
        <v>#REF!</v>
      </c>
      <c r="AX1878">
        <f>SUMIF(量化书目统计!A:A,H1878,量化书目统计!G:G)</f>
        <v>0</v>
      </c>
    </row>
    <row r="1879" spans="1:50" x14ac:dyDescent="0.3">
      <c r="A1879" t="s">
        <v>5018</v>
      </c>
      <c r="B1879" t="s">
        <v>539</v>
      </c>
      <c r="C1879" t="s">
        <v>844</v>
      </c>
      <c r="D1879">
        <v>4</v>
      </c>
      <c r="E1879" t="s">
        <v>1052</v>
      </c>
      <c r="F1879" s="1" t="s">
        <v>1623</v>
      </c>
      <c r="G1879" t="s">
        <v>1624</v>
      </c>
      <c r="H1879" t="e">
        <f>VLOOKUP(F1879,#REF!,2,FALSE)</f>
        <v>#REF!</v>
      </c>
      <c r="I1879" t="s">
        <v>53</v>
      </c>
      <c r="J1879" s="4">
        <v>44287</v>
      </c>
      <c r="K1879" s="4">
        <v>44335</v>
      </c>
      <c r="L1879" s="3">
        <f t="shared" si="116"/>
        <v>48</v>
      </c>
      <c r="M1879" s="4">
        <v>44335</v>
      </c>
      <c r="N1879">
        <f t="shared" si="117"/>
        <v>48</v>
      </c>
      <c r="O1879">
        <v>0</v>
      </c>
      <c r="P1879" t="e">
        <f>VLOOKUP(F1879,#REF!,3,FALSE)</f>
        <v>#REF!</v>
      </c>
      <c r="Q1879">
        <f t="shared" si="118"/>
        <v>0</v>
      </c>
      <c r="R1879" t="str">
        <f t="shared" si="119"/>
        <v/>
      </c>
      <c r="S1879" t="s">
        <v>80</v>
      </c>
      <c r="T1879">
        <v>5</v>
      </c>
      <c r="U1879">
        <v>2</v>
      </c>
      <c r="V1879" t="s">
        <v>80</v>
      </c>
      <c r="W1879">
        <v>12</v>
      </c>
      <c r="X1879">
        <v>25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e">
        <f>VLOOKUP(A1879,#REF!,4,FALSE)</f>
        <v>#REF!</v>
      </c>
      <c r="AW1879" t="e">
        <f>VLOOKUP(A1879,#REF!,5,FALSE)</f>
        <v>#REF!</v>
      </c>
      <c r="AX1879">
        <f>SUMIF(量化书目统计!A:A,H1879,量化书目统计!G:G)</f>
        <v>0</v>
      </c>
    </row>
    <row r="1880" spans="1:50" x14ac:dyDescent="0.3">
      <c r="A1880" t="s">
        <v>5019</v>
      </c>
      <c r="B1880" t="s">
        <v>539</v>
      </c>
      <c r="C1880" t="s">
        <v>117</v>
      </c>
      <c r="D1880">
        <v>4</v>
      </c>
      <c r="E1880" t="s">
        <v>5020</v>
      </c>
      <c r="F1880" s="1" t="s">
        <v>5021</v>
      </c>
      <c r="G1880" t="s">
        <v>5022</v>
      </c>
      <c r="H1880" t="e">
        <f>VLOOKUP(F1880,#REF!,2,FALSE)</f>
        <v>#REF!</v>
      </c>
      <c r="I1880" t="s">
        <v>59</v>
      </c>
      <c r="J1880" s="4">
        <v>44089</v>
      </c>
      <c r="K1880" s="4">
        <v>44152</v>
      </c>
      <c r="L1880" s="3">
        <f t="shared" si="116"/>
        <v>63</v>
      </c>
      <c r="M1880" s="4">
        <v>44151</v>
      </c>
      <c r="N1880">
        <f t="shared" si="117"/>
        <v>62</v>
      </c>
      <c r="O1880">
        <v>1</v>
      </c>
      <c r="P1880" t="e">
        <f>VLOOKUP(F1880,#REF!,3,FALSE)</f>
        <v>#REF!</v>
      </c>
      <c r="Q1880">
        <f t="shared" si="118"/>
        <v>2</v>
      </c>
      <c r="R1880" t="str">
        <f t="shared" si="119"/>
        <v>2-概率论和统计学</v>
      </c>
      <c r="S1880" t="s">
        <v>28</v>
      </c>
      <c r="T1880">
        <v>2</v>
      </c>
      <c r="U1880">
        <v>1</v>
      </c>
      <c r="V1880" t="s">
        <v>28</v>
      </c>
      <c r="W1880">
        <v>11</v>
      </c>
      <c r="X1880">
        <v>2</v>
      </c>
      <c r="Y1880">
        <v>14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e">
        <f>VLOOKUP(A1880,#REF!,4,FALSE)</f>
        <v>#REF!</v>
      </c>
      <c r="AW1880" t="e">
        <f>VLOOKUP(A1880,#REF!,5,FALSE)</f>
        <v>#REF!</v>
      </c>
      <c r="AX1880">
        <f>SUMIF(量化书目统计!A:A,H1880,量化书目统计!G:G)</f>
        <v>0</v>
      </c>
    </row>
    <row r="1881" spans="1:50" x14ac:dyDescent="0.3">
      <c r="A1881" t="s">
        <v>5019</v>
      </c>
      <c r="B1881" t="s">
        <v>539</v>
      </c>
      <c r="C1881" t="s">
        <v>117</v>
      </c>
      <c r="D1881">
        <v>4</v>
      </c>
      <c r="E1881" t="s">
        <v>5023</v>
      </c>
      <c r="F1881" s="1" t="s">
        <v>5024</v>
      </c>
      <c r="G1881" t="s">
        <v>5025</v>
      </c>
      <c r="H1881" t="e">
        <f>VLOOKUP(F1881,#REF!,2,FALSE)</f>
        <v>#REF!</v>
      </c>
      <c r="I1881" t="s">
        <v>183</v>
      </c>
      <c r="J1881" s="4">
        <v>44558</v>
      </c>
      <c r="K1881" s="4">
        <v>44564</v>
      </c>
      <c r="L1881" s="3">
        <f t="shared" si="116"/>
        <v>6</v>
      </c>
      <c r="M1881" s="4">
        <v>44620</v>
      </c>
      <c r="N1881">
        <f t="shared" si="117"/>
        <v>62</v>
      </c>
      <c r="O1881">
        <v>1</v>
      </c>
      <c r="P1881" t="e">
        <f>VLOOKUP(F1881,#REF!,3,FALSE)</f>
        <v>#REF!</v>
      </c>
      <c r="Q1881">
        <f t="shared" si="118"/>
        <v>0</v>
      </c>
      <c r="R1881" t="str">
        <f t="shared" si="119"/>
        <v/>
      </c>
      <c r="S1881" t="s">
        <v>38</v>
      </c>
      <c r="T1881">
        <v>17</v>
      </c>
      <c r="U1881">
        <v>1</v>
      </c>
      <c r="V1881" t="s">
        <v>38</v>
      </c>
      <c r="W1881">
        <v>18</v>
      </c>
      <c r="X1881">
        <v>57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e">
        <f>VLOOKUP(A1881,#REF!,4,FALSE)</f>
        <v>#REF!</v>
      </c>
      <c r="AW1881" t="e">
        <f>VLOOKUP(A1881,#REF!,5,FALSE)</f>
        <v>#REF!</v>
      </c>
      <c r="AX1881">
        <f>SUMIF(量化书目统计!A:A,H1881,量化书目统计!G:G)</f>
        <v>0</v>
      </c>
    </row>
    <row r="1882" spans="1:50" x14ac:dyDescent="0.3">
      <c r="A1882" t="s">
        <v>5019</v>
      </c>
      <c r="B1882" t="s">
        <v>539</v>
      </c>
      <c r="C1882" t="s">
        <v>117</v>
      </c>
      <c r="D1882">
        <v>4</v>
      </c>
      <c r="E1882" t="s">
        <v>1859</v>
      </c>
      <c r="F1882" s="1" t="s">
        <v>2437</v>
      </c>
      <c r="G1882" t="s">
        <v>2438</v>
      </c>
      <c r="H1882" t="e">
        <f>VLOOKUP(F1882,#REF!,2,FALSE)</f>
        <v>#REF!</v>
      </c>
      <c r="I1882" t="s">
        <v>183</v>
      </c>
      <c r="J1882" s="4">
        <v>44552</v>
      </c>
      <c r="K1882" s="4">
        <v>44564</v>
      </c>
      <c r="L1882" s="3">
        <f t="shared" si="116"/>
        <v>12</v>
      </c>
      <c r="M1882" s="4">
        <v>44613</v>
      </c>
      <c r="N1882">
        <f t="shared" si="117"/>
        <v>61</v>
      </c>
      <c r="O1882">
        <v>1</v>
      </c>
      <c r="P1882" t="e">
        <f>VLOOKUP(F1882,#REF!,3,FALSE)</f>
        <v>#REF!</v>
      </c>
      <c r="Q1882">
        <f t="shared" si="118"/>
        <v>0</v>
      </c>
      <c r="R1882" t="str">
        <f t="shared" si="119"/>
        <v/>
      </c>
      <c r="S1882" t="s">
        <v>38</v>
      </c>
      <c r="T1882">
        <v>16</v>
      </c>
      <c r="U1882">
        <v>1</v>
      </c>
      <c r="V1882" t="s">
        <v>38</v>
      </c>
      <c r="W1882">
        <v>18</v>
      </c>
      <c r="X1882">
        <v>56</v>
      </c>
      <c r="Y1882">
        <v>4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e">
        <f>VLOOKUP(A1882,#REF!,4,FALSE)</f>
        <v>#REF!</v>
      </c>
      <c r="AW1882" t="e">
        <f>VLOOKUP(A1882,#REF!,5,FALSE)</f>
        <v>#REF!</v>
      </c>
      <c r="AX1882">
        <f>SUMIF(量化书目统计!A:A,H1882,量化书目统计!G:G)</f>
        <v>0</v>
      </c>
    </row>
    <row r="1883" spans="1:50" x14ac:dyDescent="0.3">
      <c r="A1883" t="s">
        <v>5019</v>
      </c>
      <c r="B1883" t="s">
        <v>539</v>
      </c>
      <c r="C1883" t="s">
        <v>117</v>
      </c>
      <c r="D1883">
        <v>4</v>
      </c>
      <c r="E1883" t="s">
        <v>1859</v>
      </c>
      <c r="F1883" s="1" t="s">
        <v>1860</v>
      </c>
      <c r="G1883" t="s">
        <v>1861</v>
      </c>
      <c r="H1883" t="e">
        <f>VLOOKUP(F1883,#REF!,2,FALSE)</f>
        <v>#REF!</v>
      </c>
      <c r="I1883" t="s">
        <v>183</v>
      </c>
      <c r="J1883" s="4">
        <v>44552</v>
      </c>
      <c r="K1883" s="4">
        <v>44564</v>
      </c>
      <c r="L1883" s="3">
        <f t="shared" si="116"/>
        <v>12</v>
      </c>
      <c r="M1883" s="4">
        <v>44613</v>
      </c>
      <c r="N1883">
        <f t="shared" si="117"/>
        <v>61</v>
      </c>
      <c r="O1883">
        <v>1</v>
      </c>
      <c r="P1883" t="e">
        <f>VLOOKUP(F1883,#REF!,3,FALSE)</f>
        <v>#REF!</v>
      </c>
      <c r="Q1883">
        <f t="shared" si="118"/>
        <v>0</v>
      </c>
      <c r="R1883" t="str">
        <f t="shared" si="119"/>
        <v/>
      </c>
      <c r="S1883" t="s">
        <v>38</v>
      </c>
      <c r="T1883">
        <v>16</v>
      </c>
      <c r="U1883">
        <v>1</v>
      </c>
      <c r="V1883" t="s">
        <v>38</v>
      </c>
      <c r="W1883">
        <v>18</v>
      </c>
      <c r="X1883">
        <v>56</v>
      </c>
      <c r="Y1883">
        <v>4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e">
        <f>VLOOKUP(A1883,#REF!,4,FALSE)</f>
        <v>#REF!</v>
      </c>
      <c r="AW1883" t="e">
        <f>VLOOKUP(A1883,#REF!,5,FALSE)</f>
        <v>#REF!</v>
      </c>
      <c r="AX1883">
        <f>SUMIF(量化书目统计!A:A,H1883,量化书目统计!G:G)</f>
        <v>0</v>
      </c>
    </row>
    <row r="1884" spans="1:50" x14ac:dyDescent="0.3">
      <c r="A1884" t="s">
        <v>5019</v>
      </c>
      <c r="B1884" t="s">
        <v>539</v>
      </c>
      <c r="C1884" t="s">
        <v>117</v>
      </c>
      <c r="D1884">
        <v>4</v>
      </c>
      <c r="E1884" t="s">
        <v>180</v>
      </c>
      <c r="F1884" s="1" t="s">
        <v>181</v>
      </c>
      <c r="G1884" t="s">
        <v>182</v>
      </c>
      <c r="H1884" t="e">
        <f>VLOOKUP(F1884,#REF!,2,FALSE)</f>
        <v>#REF!</v>
      </c>
      <c r="I1884" t="s">
        <v>183</v>
      </c>
      <c r="J1884" s="4">
        <v>44558</v>
      </c>
      <c r="K1884" s="4">
        <v>44564</v>
      </c>
      <c r="L1884" s="3">
        <f t="shared" si="116"/>
        <v>6</v>
      </c>
      <c r="M1884" s="4">
        <v>44620</v>
      </c>
      <c r="N1884">
        <f t="shared" si="117"/>
        <v>62</v>
      </c>
      <c r="O1884">
        <v>1</v>
      </c>
      <c r="P1884" t="e">
        <f>VLOOKUP(F1884,#REF!,3,FALSE)</f>
        <v>#REF!</v>
      </c>
      <c r="Q1884">
        <f t="shared" si="118"/>
        <v>0</v>
      </c>
      <c r="R1884" t="str">
        <f t="shared" si="119"/>
        <v/>
      </c>
      <c r="S1884" t="s">
        <v>38</v>
      </c>
      <c r="T1884">
        <v>17</v>
      </c>
      <c r="U1884">
        <v>1</v>
      </c>
      <c r="V1884" t="s">
        <v>38</v>
      </c>
      <c r="W1884">
        <v>18</v>
      </c>
      <c r="X1884">
        <v>57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e">
        <f>VLOOKUP(A1884,#REF!,4,FALSE)</f>
        <v>#REF!</v>
      </c>
      <c r="AW1884" t="e">
        <f>VLOOKUP(A1884,#REF!,5,FALSE)</f>
        <v>#REF!</v>
      </c>
      <c r="AX1884">
        <f>SUMIF(量化书目统计!A:A,H1884,量化书目统计!G:G)</f>
        <v>0</v>
      </c>
    </row>
    <row r="1885" spans="1:50" x14ac:dyDescent="0.3">
      <c r="A1885" t="s">
        <v>5026</v>
      </c>
      <c r="B1885" t="s">
        <v>539</v>
      </c>
      <c r="C1885" t="s">
        <v>45</v>
      </c>
      <c r="D1885">
        <v>5</v>
      </c>
      <c r="E1885" t="s">
        <v>3276</v>
      </c>
      <c r="F1885" s="1" t="s">
        <v>3277</v>
      </c>
      <c r="G1885" t="s">
        <v>3278</v>
      </c>
      <c r="H1885" t="e">
        <f>VLOOKUP(F1885,#REF!,2,FALSE)</f>
        <v>#REF!</v>
      </c>
      <c r="I1885" t="s">
        <v>231</v>
      </c>
      <c r="J1885" s="4">
        <v>44557</v>
      </c>
      <c r="K1885" s="4">
        <v>44570</v>
      </c>
      <c r="L1885" s="3">
        <f t="shared" si="116"/>
        <v>13</v>
      </c>
      <c r="M1885" s="4">
        <v>44617</v>
      </c>
      <c r="N1885">
        <f t="shared" si="117"/>
        <v>60</v>
      </c>
      <c r="O1885">
        <v>0</v>
      </c>
      <c r="P1885" t="e">
        <f>VLOOKUP(F1885,#REF!,3,FALSE)</f>
        <v>#REF!</v>
      </c>
      <c r="Q1885">
        <f t="shared" si="118"/>
        <v>0</v>
      </c>
      <c r="R1885" t="str">
        <f t="shared" si="119"/>
        <v/>
      </c>
      <c r="S1885" t="s">
        <v>38</v>
      </c>
      <c r="T1885">
        <v>17</v>
      </c>
      <c r="U1885">
        <v>1</v>
      </c>
      <c r="V1885" t="s">
        <v>38</v>
      </c>
      <c r="W1885">
        <v>18</v>
      </c>
      <c r="X1885">
        <v>57</v>
      </c>
      <c r="Y1885">
        <v>11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e">
        <f>VLOOKUP(A1885,#REF!,4,FALSE)</f>
        <v>#REF!</v>
      </c>
      <c r="AW1885" t="e">
        <f>VLOOKUP(A1885,#REF!,5,FALSE)</f>
        <v>#REF!</v>
      </c>
      <c r="AX1885">
        <f>SUMIF(量化书目统计!A:A,H1885,量化书目统计!G:G)</f>
        <v>0</v>
      </c>
    </row>
    <row r="1886" spans="1:50" x14ac:dyDescent="0.3">
      <c r="A1886" t="s">
        <v>5027</v>
      </c>
      <c r="B1886" t="s">
        <v>539</v>
      </c>
      <c r="C1886" t="s">
        <v>308</v>
      </c>
      <c r="D1886">
        <v>1</v>
      </c>
      <c r="E1886" t="s">
        <v>112</v>
      </c>
      <c r="F1886" s="1" t="s">
        <v>113</v>
      </c>
      <c r="G1886" t="s">
        <v>114</v>
      </c>
      <c r="H1886" t="e">
        <f>VLOOKUP(F1886,#REF!,2,FALSE)</f>
        <v>#REF!</v>
      </c>
      <c r="I1886" t="s">
        <v>59</v>
      </c>
      <c r="J1886" s="4">
        <v>44352</v>
      </c>
      <c r="K1886" s="4">
        <v>44372</v>
      </c>
      <c r="L1886" s="3">
        <f t="shared" si="116"/>
        <v>20</v>
      </c>
      <c r="M1886" s="4">
        <v>44412</v>
      </c>
      <c r="N1886">
        <f t="shared" si="117"/>
        <v>60</v>
      </c>
      <c r="O1886">
        <v>0</v>
      </c>
      <c r="P1886" t="e">
        <f>VLOOKUP(F1886,#REF!,3,FALSE)</f>
        <v>#REF!</v>
      </c>
      <c r="Q1886">
        <f t="shared" si="118"/>
        <v>1</v>
      </c>
      <c r="R1886" t="str">
        <f t="shared" si="119"/>
        <v/>
      </c>
      <c r="S1886" t="s">
        <v>80</v>
      </c>
      <c r="T1886">
        <v>14</v>
      </c>
      <c r="U1886">
        <v>3</v>
      </c>
      <c r="V1886" t="s">
        <v>80</v>
      </c>
      <c r="W1886">
        <v>17</v>
      </c>
      <c r="X1886">
        <v>34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e">
        <f>VLOOKUP(A1886,#REF!,4,FALSE)</f>
        <v>#REF!</v>
      </c>
      <c r="AW1886" t="e">
        <f>VLOOKUP(A1886,#REF!,5,FALSE)</f>
        <v>#REF!</v>
      </c>
      <c r="AX1886">
        <f>SUMIF(量化书目统计!A:A,H1886,量化书目统计!G:G)</f>
        <v>0</v>
      </c>
    </row>
    <row r="1887" spans="1:50" x14ac:dyDescent="0.3">
      <c r="A1887" t="s">
        <v>5027</v>
      </c>
      <c r="B1887" t="s">
        <v>539</v>
      </c>
      <c r="C1887" t="s">
        <v>308</v>
      </c>
      <c r="D1887">
        <v>1</v>
      </c>
      <c r="E1887" t="s">
        <v>4279</v>
      </c>
      <c r="F1887" s="1" t="s">
        <v>4280</v>
      </c>
      <c r="G1887" t="s">
        <v>4281</v>
      </c>
      <c r="H1887" t="e">
        <f>VLOOKUP(F1887,#REF!,2,FALSE)</f>
        <v>#REF!</v>
      </c>
      <c r="I1887" t="s">
        <v>59</v>
      </c>
      <c r="J1887" s="4">
        <v>44347</v>
      </c>
      <c r="K1887" s="4">
        <v>44375</v>
      </c>
      <c r="L1887" s="3">
        <f t="shared" si="116"/>
        <v>28</v>
      </c>
      <c r="M1887" s="4">
        <v>44407</v>
      </c>
      <c r="N1887">
        <f t="shared" si="117"/>
        <v>60</v>
      </c>
      <c r="O1887">
        <v>0</v>
      </c>
      <c r="P1887" t="e">
        <f>VLOOKUP(F1887,#REF!,3,FALSE)</f>
        <v>#REF!</v>
      </c>
      <c r="Q1887">
        <f t="shared" si="118"/>
        <v>1</v>
      </c>
      <c r="R1887" t="str">
        <f t="shared" si="119"/>
        <v/>
      </c>
      <c r="S1887" t="s">
        <v>80</v>
      </c>
      <c r="T1887">
        <v>14</v>
      </c>
      <c r="U1887">
        <v>1</v>
      </c>
      <c r="V1887" t="s">
        <v>80</v>
      </c>
      <c r="W1887">
        <v>18</v>
      </c>
      <c r="X1887">
        <v>34</v>
      </c>
      <c r="Y1887">
        <v>20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 t="e">
        <f>VLOOKUP(A1887,#REF!,4,FALSE)</f>
        <v>#REF!</v>
      </c>
      <c r="AW1887" t="e">
        <f>VLOOKUP(A1887,#REF!,5,FALSE)</f>
        <v>#REF!</v>
      </c>
      <c r="AX1887">
        <f>SUMIF(量化书目统计!A:A,H1887,量化书目统计!G:G)</f>
        <v>0</v>
      </c>
    </row>
    <row r="1888" spans="1:50" x14ac:dyDescent="0.3">
      <c r="A1888" t="s">
        <v>5027</v>
      </c>
      <c r="B1888" t="s">
        <v>539</v>
      </c>
      <c r="C1888" t="s">
        <v>308</v>
      </c>
      <c r="D1888">
        <v>1</v>
      </c>
      <c r="E1888" t="s">
        <v>1284</v>
      </c>
      <c r="F1888" s="1" t="s">
        <v>1810</v>
      </c>
      <c r="G1888" t="s">
        <v>1811</v>
      </c>
      <c r="H1888" t="e">
        <f>VLOOKUP(F1888,#REF!,2,FALSE)</f>
        <v>#REF!</v>
      </c>
      <c r="I1888" t="s">
        <v>59</v>
      </c>
      <c r="J1888" s="4">
        <v>44900</v>
      </c>
      <c r="K1888" s="4">
        <v>44905</v>
      </c>
      <c r="L1888" s="3">
        <f t="shared" si="116"/>
        <v>5</v>
      </c>
      <c r="M1888" s="4">
        <v>44960</v>
      </c>
      <c r="N1888">
        <f t="shared" si="117"/>
        <v>60</v>
      </c>
      <c r="O1888">
        <v>0</v>
      </c>
      <c r="P1888" t="e">
        <f>VLOOKUP(F1888,#REF!,3,FALSE)</f>
        <v>#REF!</v>
      </c>
      <c r="Q1888">
        <f t="shared" si="118"/>
        <v>0</v>
      </c>
      <c r="R1888" t="str">
        <f t="shared" si="119"/>
        <v/>
      </c>
      <c r="S1888" t="s">
        <v>43</v>
      </c>
      <c r="U1888">
        <v>1</v>
      </c>
      <c r="V1888" t="s">
        <v>43</v>
      </c>
      <c r="X1888">
        <v>80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 t="e">
        <f>VLOOKUP(A1888,#REF!,4,FALSE)</f>
        <v>#REF!</v>
      </c>
      <c r="AW1888" t="e">
        <f>VLOOKUP(A1888,#REF!,5,FALSE)</f>
        <v>#REF!</v>
      </c>
      <c r="AX1888">
        <f>SUMIF(量化书目统计!A:A,H1888,量化书目统计!G:G)</f>
        <v>0</v>
      </c>
    </row>
    <row r="1889" spans="1:50" x14ac:dyDescent="0.3">
      <c r="A1889" t="s">
        <v>532</v>
      </c>
      <c r="B1889" t="s">
        <v>22</v>
      </c>
      <c r="C1889" t="s">
        <v>34</v>
      </c>
      <c r="D1889">
        <v>5</v>
      </c>
      <c r="E1889" t="s">
        <v>533</v>
      </c>
      <c r="F1889" s="1" t="s">
        <v>534</v>
      </c>
      <c r="G1889" t="s">
        <v>535</v>
      </c>
      <c r="H1889" t="e">
        <f>VLOOKUP(F1889,#REF!,2,FALSE)</f>
        <v>#REF!</v>
      </c>
      <c r="I1889" t="s">
        <v>65</v>
      </c>
      <c r="J1889" s="4">
        <v>44284</v>
      </c>
      <c r="K1889" s="4">
        <v>44286</v>
      </c>
      <c r="L1889" s="3">
        <f t="shared" si="116"/>
        <v>2</v>
      </c>
      <c r="M1889" s="4">
        <v>44344</v>
      </c>
      <c r="N1889">
        <f t="shared" si="117"/>
        <v>60</v>
      </c>
      <c r="O1889">
        <v>0</v>
      </c>
      <c r="P1889" t="e">
        <f>VLOOKUP(F1889,#REF!,3,FALSE)</f>
        <v>#REF!</v>
      </c>
      <c r="Q1889">
        <f t="shared" si="118"/>
        <v>0</v>
      </c>
      <c r="R1889" t="str">
        <f t="shared" si="119"/>
        <v/>
      </c>
      <c r="S1889" t="s">
        <v>80</v>
      </c>
      <c r="T1889">
        <v>5</v>
      </c>
      <c r="U1889">
        <v>1</v>
      </c>
      <c r="V1889" t="s">
        <v>80</v>
      </c>
      <c r="W1889">
        <v>5</v>
      </c>
      <c r="X1889">
        <v>25</v>
      </c>
      <c r="Y1889">
        <v>5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e">
        <f>VLOOKUP(A1889,#REF!,4,FALSE)</f>
        <v>#REF!</v>
      </c>
      <c r="AW1889" t="e">
        <f>VLOOKUP(A1889,#REF!,5,FALSE)</f>
        <v>#REF!</v>
      </c>
      <c r="AX1889">
        <f>SUMIF(量化书目统计!A:A,H1889,量化书目统计!G:G)</f>
        <v>0</v>
      </c>
    </row>
    <row r="1890" spans="1:50" x14ac:dyDescent="0.3">
      <c r="A1890" t="s">
        <v>600</v>
      </c>
      <c r="B1890" t="s">
        <v>556</v>
      </c>
      <c r="C1890" t="s">
        <v>144</v>
      </c>
      <c r="D1890">
        <v>5</v>
      </c>
      <c r="E1890" t="s">
        <v>222</v>
      </c>
      <c r="F1890" s="1" t="s">
        <v>223</v>
      </c>
      <c r="G1890" t="s">
        <v>224</v>
      </c>
      <c r="H1890" t="e">
        <f>VLOOKUP(F1890,#REF!,2,FALSE)</f>
        <v>#REF!</v>
      </c>
      <c r="I1890" t="s">
        <v>225</v>
      </c>
      <c r="J1890" s="4">
        <v>44214</v>
      </c>
      <c r="K1890" s="4">
        <v>44253</v>
      </c>
      <c r="L1890" s="3">
        <f t="shared" si="116"/>
        <v>39</v>
      </c>
      <c r="M1890" s="4">
        <v>44274</v>
      </c>
      <c r="N1890">
        <f t="shared" si="117"/>
        <v>60</v>
      </c>
      <c r="O1890">
        <v>0</v>
      </c>
      <c r="P1890" t="e">
        <f>VLOOKUP(F1890,#REF!,3,FALSE)</f>
        <v>#REF!</v>
      </c>
      <c r="Q1890">
        <f t="shared" si="118"/>
        <v>0</v>
      </c>
      <c r="R1890" t="str">
        <f t="shared" si="119"/>
        <v/>
      </c>
      <c r="S1890" t="s">
        <v>43</v>
      </c>
      <c r="U1890">
        <v>1</v>
      </c>
      <c r="V1890" t="s">
        <v>43</v>
      </c>
      <c r="X1890">
        <v>20</v>
      </c>
      <c r="Y1890">
        <v>11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e">
        <f>VLOOKUP(A1890,#REF!,4,FALSE)</f>
        <v>#REF!</v>
      </c>
      <c r="AW1890" t="e">
        <f>VLOOKUP(A1890,#REF!,5,FALSE)</f>
        <v>#REF!</v>
      </c>
      <c r="AX1890">
        <f>SUMIF(量化书目统计!A:A,H1890,量化书目统计!G:G)</f>
        <v>0</v>
      </c>
    </row>
    <row r="1891" spans="1:50" x14ac:dyDescent="0.3">
      <c r="A1891" t="s">
        <v>5028</v>
      </c>
      <c r="B1891" t="s">
        <v>539</v>
      </c>
      <c r="C1891" t="s">
        <v>308</v>
      </c>
      <c r="D1891">
        <v>1</v>
      </c>
      <c r="E1891" t="s">
        <v>796</v>
      </c>
      <c r="F1891" s="1" t="s">
        <v>797</v>
      </c>
      <c r="G1891" t="s">
        <v>798</v>
      </c>
      <c r="H1891" t="e">
        <f>VLOOKUP(F1891,#REF!,2,FALSE)</f>
        <v>#REF!</v>
      </c>
      <c r="I1891" t="s">
        <v>65</v>
      </c>
      <c r="J1891" s="4">
        <v>44516</v>
      </c>
      <c r="K1891" s="4">
        <v>44533</v>
      </c>
      <c r="L1891" s="3">
        <f t="shared" si="116"/>
        <v>17</v>
      </c>
      <c r="M1891" s="4">
        <v>44578</v>
      </c>
      <c r="N1891">
        <f t="shared" si="117"/>
        <v>62</v>
      </c>
      <c r="O1891">
        <v>0</v>
      </c>
      <c r="P1891" t="e">
        <f>VLOOKUP(F1891,#REF!,3,FALSE)</f>
        <v>#REF!</v>
      </c>
      <c r="Q1891">
        <f t="shared" si="118"/>
        <v>0</v>
      </c>
      <c r="R1891" t="str">
        <f t="shared" si="119"/>
        <v/>
      </c>
      <c r="S1891" t="s">
        <v>38</v>
      </c>
      <c r="T1891">
        <v>11</v>
      </c>
      <c r="U1891">
        <v>1</v>
      </c>
      <c r="V1891" t="s">
        <v>38</v>
      </c>
      <c r="W1891">
        <v>13</v>
      </c>
      <c r="X1891">
        <v>51</v>
      </c>
      <c r="Y1891">
        <v>11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e">
        <f>VLOOKUP(A1891,#REF!,4,FALSE)</f>
        <v>#REF!</v>
      </c>
      <c r="AW1891" t="e">
        <f>VLOOKUP(A1891,#REF!,5,FALSE)</f>
        <v>#REF!</v>
      </c>
      <c r="AX1891">
        <f>SUMIF(量化书目统计!A:A,H1891,量化书目统计!G:G)</f>
        <v>0</v>
      </c>
    </row>
    <row r="1892" spans="1:50" x14ac:dyDescent="0.3">
      <c r="A1892" t="s">
        <v>5029</v>
      </c>
      <c r="B1892" t="s">
        <v>539</v>
      </c>
      <c r="C1892" t="s">
        <v>91</v>
      </c>
      <c r="D1892">
        <v>4</v>
      </c>
      <c r="E1892" t="s">
        <v>1376</v>
      </c>
      <c r="F1892" s="1" t="s">
        <v>1377</v>
      </c>
      <c r="G1892" t="s">
        <v>1378</v>
      </c>
      <c r="H1892" t="e">
        <f>VLOOKUP(F1892,#REF!,2,FALSE)</f>
        <v>#REF!</v>
      </c>
      <c r="I1892" t="s">
        <v>317</v>
      </c>
      <c r="J1892" s="4">
        <v>44165</v>
      </c>
      <c r="K1892" s="4">
        <v>44190</v>
      </c>
      <c r="L1892" s="3">
        <f t="shared" si="116"/>
        <v>25</v>
      </c>
      <c r="M1892" s="4">
        <v>44193</v>
      </c>
      <c r="N1892">
        <f t="shared" si="117"/>
        <v>28</v>
      </c>
      <c r="O1892">
        <v>0</v>
      </c>
      <c r="P1892" t="e">
        <f>VLOOKUP(F1892,#REF!,3,FALSE)</f>
        <v>#REF!</v>
      </c>
      <c r="Q1892">
        <f t="shared" si="118"/>
        <v>0</v>
      </c>
      <c r="R1892" t="str">
        <f t="shared" si="119"/>
        <v/>
      </c>
      <c r="S1892" t="s">
        <v>28</v>
      </c>
      <c r="T1892">
        <v>13</v>
      </c>
      <c r="U1892">
        <v>1</v>
      </c>
      <c r="V1892" t="s">
        <v>28</v>
      </c>
      <c r="W1892">
        <v>16</v>
      </c>
      <c r="X1892">
        <v>13</v>
      </c>
      <c r="Y1892">
        <v>11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e">
        <f>VLOOKUP(A1892,#REF!,4,FALSE)</f>
        <v>#REF!</v>
      </c>
      <c r="AW1892" t="e">
        <f>VLOOKUP(A1892,#REF!,5,FALSE)</f>
        <v>#REF!</v>
      </c>
      <c r="AX1892">
        <f>SUMIF(量化书目统计!A:A,H1892,量化书目统计!G:G)</f>
        <v>0</v>
      </c>
    </row>
    <row r="1893" spans="1:50" x14ac:dyDescent="0.3">
      <c r="A1893" t="s">
        <v>5030</v>
      </c>
      <c r="B1893" t="s">
        <v>539</v>
      </c>
      <c r="C1893" t="s">
        <v>91</v>
      </c>
      <c r="D1893">
        <v>4</v>
      </c>
      <c r="E1893" t="s">
        <v>776</v>
      </c>
      <c r="F1893" s="1" t="s">
        <v>777</v>
      </c>
      <c r="G1893" t="s">
        <v>778</v>
      </c>
      <c r="H1893" t="e">
        <f>VLOOKUP(F1893,#REF!,2,FALSE)</f>
        <v>#REF!</v>
      </c>
      <c r="I1893" t="s">
        <v>42</v>
      </c>
      <c r="J1893" s="4">
        <v>44364</v>
      </c>
      <c r="K1893" s="4">
        <v>44368</v>
      </c>
      <c r="L1893" s="3">
        <f t="shared" si="116"/>
        <v>4</v>
      </c>
      <c r="M1893" s="4">
        <v>44424</v>
      </c>
      <c r="N1893">
        <f t="shared" si="117"/>
        <v>60</v>
      </c>
      <c r="O1893">
        <v>0</v>
      </c>
      <c r="P1893" t="e">
        <f>VLOOKUP(F1893,#REF!,3,FALSE)</f>
        <v>#REF!</v>
      </c>
      <c r="Q1893">
        <f t="shared" si="118"/>
        <v>0</v>
      </c>
      <c r="R1893" t="str">
        <f t="shared" si="119"/>
        <v/>
      </c>
      <c r="S1893" t="s">
        <v>80</v>
      </c>
      <c r="T1893">
        <v>16</v>
      </c>
      <c r="U1893">
        <v>2</v>
      </c>
      <c r="V1893" t="s">
        <v>80</v>
      </c>
      <c r="W1893">
        <v>17</v>
      </c>
      <c r="X1893">
        <v>36</v>
      </c>
      <c r="Y1893">
        <v>4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e">
        <f>VLOOKUP(A1893,#REF!,4,FALSE)</f>
        <v>#REF!</v>
      </c>
      <c r="AW1893" t="e">
        <f>VLOOKUP(A1893,#REF!,5,FALSE)</f>
        <v>#REF!</v>
      </c>
      <c r="AX1893">
        <f>SUMIF(量化书目统计!A:A,H1893,量化书目统计!G:G)</f>
        <v>0</v>
      </c>
    </row>
    <row r="1894" spans="1:50" x14ac:dyDescent="0.3">
      <c r="A1894" t="s">
        <v>5030</v>
      </c>
      <c r="B1894" t="s">
        <v>539</v>
      </c>
      <c r="C1894" t="s">
        <v>91</v>
      </c>
      <c r="D1894">
        <v>4</v>
      </c>
      <c r="E1894" t="s">
        <v>776</v>
      </c>
      <c r="F1894" s="1" t="s">
        <v>3437</v>
      </c>
      <c r="G1894" t="s">
        <v>3438</v>
      </c>
      <c r="H1894" t="e">
        <f>VLOOKUP(F1894,#REF!,2,FALSE)</f>
        <v>#REF!</v>
      </c>
      <c r="I1894" t="s">
        <v>42</v>
      </c>
      <c r="J1894" s="4">
        <v>44364</v>
      </c>
      <c r="K1894" s="4">
        <v>44368</v>
      </c>
      <c r="L1894" s="3">
        <f t="shared" si="116"/>
        <v>4</v>
      </c>
      <c r="M1894" s="4">
        <v>44424</v>
      </c>
      <c r="N1894">
        <f t="shared" si="117"/>
        <v>60</v>
      </c>
      <c r="O1894">
        <v>0</v>
      </c>
      <c r="P1894" t="e">
        <f>VLOOKUP(F1894,#REF!,3,FALSE)</f>
        <v>#REF!</v>
      </c>
      <c r="Q1894">
        <f t="shared" si="118"/>
        <v>0</v>
      </c>
      <c r="R1894" t="str">
        <f t="shared" si="119"/>
        <v/>
      </c>
      <c r="S1894" t="s">
        <v>80</v>
      </c>
      <c r="T1894">
        <v>16</v>
      </c>
      <c r="U1894">
        <v>2</v>
      </c>
      <c r="V1894" t="s">
        <v>80</v>
      </c>
      <c r="W1894">
        <v>17</v>
      </c>
      <c r="X1894">
        <v>36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e">
        <f>VLOOKUP(A1894,#REF!,4,FALSE)</f>
        <v>#REF!</v>
      </c>
      <c r="AW1894" t="e">
        <f>VLOOKUP(A1894,#REF!,5,FALSE)</f>
        <v>#REF!</v>
      </c>
      <c r="AX1894">
        <f>SUMIF(量化书目统计!A:A,H1894,量化书目统计!G:G)</f>
        <v>0</v>
      </c>
    </row>
    <row r="1895" spans="1:50" x14ac:dyDescent="0.3">
      <c r="A1895" t="s">
        <v>5031</v>
      </c>
      <c r="B1895" t="s">
        <v>539</v>
      </c>
      <c r="C1895" t="s">
        <v>308</v>
      </c>
      <c r="D1895">
        <v>1</v>
      </c>
      <c r="E1895" t="s">
        <v>619</v>
      </c>
      <c r="F1895" s="1" t="s">
        <v>620</v>
      </c>
      <c r="G1895" t="s">
        <v>621</v>
      </c>
      <c r="H1895" t="e">
        <f>VLOOKUP(F1895,#REF!,2,FALSE)</f>
        <v>#REF!</v>
      </c>
      <c r="I1895" t="s">
        <v>59</v>
      </c>
      <c r="J1895" s="4">
        <v>44887</v>
      </c>
      <c r="K1895" s="4">
        <v>44900</v>
      </c>
      <c r="L1895" s="3">
        <f t="shared" si="116"/>
        <v>13</v>
      </c>
      <c r="M1895" s="4">
        <v>44949</v>
      </c>
      <c r="N1895">
        <f t="shared" si="117"/>
        <v>62</v>
      </c>
      <c r="O1895">
        <v>0</v>
      </c>
      <c r="P1895" t="e">
        <f>VLOOKUP(F1895,#REF!,3,FALSE)</f>
        <v>#REF!</v>
      </c>
      <c r="Q1895">
        <f t="shared" si="118"/>
        <v>0</v>
      </c>
      <c r="R1895" t="str">
        <f t="shared" si="119"/>
        <v/>
      </c>
      <c r="S1895" t="s">
        <v>43</v>
      </c>
      <c r="U1895">
        <v>1</v>
      </c>
      <c r="V1895" t="s">
        <v>43</v>
      </c>
      <c r="X1895">
        <v>80</v>
      </c>
      <c r="Y1895">
        <v>4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e">
        <f>VLOOKUP(A1895,#REF!,4,FALSE)</f>
        <v>#REF!</v>
      </c>
      <c r="AW1895" t="e">
        <f>VLOOKUP(A1895,#REF!,5,FALSE)</f>
        <v>#REF!</v>
      </c>
      <c r="AX1895">
        <f>SUMIF(量化书目统计!A:A,H1895,量化书目统计!G:G)</f>
        <v>0</v>
      </c>
    </row>
    <row r="1896" spans="1:50" x14ac:dyDescent="0.3">
      <c r="A1896" t="s">
        <v>5032</v>
      </c>
      <c r="B1896" t="s">
        <v>539</v>
      </c>
      <c r="C1896" t="s">
        <v>313</v>
      </c>
      <c r="D1896">
        <v>5</v>
      </c>
      <c r="E1896" t="s">
        <v>2775</v>
      </c>
      <c r="F1896" s="1" t="s">
        <v>2776</v>
      </c>
      <c r="G1896" t="s">
        <v>2777</v>
      </c>
      <c r="H1896" t="e">
        <f>VLOOKUP(F1896,#REF!,2,FALSE)</f>
        <v>#REF!</v>
      </c>
      <c r="I1896" t="s">
        <v>49</v>
      </c>
      <c r="J1896" s="4">
        <v>44329</v>
      </c>
      <c r="K1896" s="4">
        <v>44362</v>
      </c>
      <c r="L1896" s="3">
        <f t="shared" si="116"/>
        <v>33</v>
      </c>
      <c r="M1896" s="4">
        <v>44389</v>
      </c>
      <c r="N1896">
        <f t="shared" si="117"/>
        <v>60</v>
      </c>
      <c r="O1896">
        <v>0</v>
      </c>
      <c r="P1896" t="e">
        <f>VLOOKUP(F1896,#REF!,3,FALSE)</f>
        <v>#REF!</v>
      </c>
      <c r="Q1896">
        <f t="shared" si="118"/>
        <v>0</v>
      </c>
      <c r="R1896" t="str">
        <f t="shared" si="119"/>
        <v/>
      </c>
      <c r="S1896" t="s">
        <v>80</v>
      </c>
      <c r="T1896">
        <v>11</v>
      </c>
      <c r="U1896">
        <v>1</v>
      </c>
      <c r="V1896" t="s">
        <v>80</v>
      </c>
      <c r="W1896">
        <v>16</v>
      </c>
      <c r="X1896">
        <v>31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e">
        <f>VLOOKUP(A1896,#REF!,4,FALSE)</f>
        <v>#REF!</v>
      </c>
      <c r="AW1896" t="e">
        <f>VLOOKUP(A1896,#REF!,5,FALSE)</f>
        <v>#REF!</v>
      </c>
      <c r="AX1896">
        <f>SUMIF(量化书目统计!A:A,H1896,量化书目统计!G:G)</f>
        <v>0</v>
      </c>
    </row>
    <row r="1897" spans="1:50" x14ac:dyDescent="0.3">
      <c r="A1897" t="s">
        <v>5033</v>
      </c>
      <c r="B1897" t="s">
        <v>539</v>
      </c>
      <c r="C1897" t="s">
        <v>82</v>
      </c>
      <c r="D1897">
        <v>5</v>
      </c>
      <c r="E1897" t="s">
        <v>3962</v>
      </c>
      <c r="F1897" s="1" t="s">
        <v>3963</v>
      </c>
      <c r="G1897" t="s">
        <v>3964</v>
      </c>
      <c r="H1897" t="e">
        <f>VLOOKUP(F1897,#REF!,2,FALSE)</f>
        <v>#REF!</v>
      </c>
      <c r="I1897" t="s">
        <v>59</v>
      </c>
      <c r="J1897" s="4">
        <v>44186</v>
      </c>
      <c r="K1897" s="4">
        <v>44206</v>
      </c>
      <c r="L1897" s="3">
        <f t="shared" si="116"/>
        <v>20</v>
      </c>
      <c r="M1897" s="4">
        <v>44246</v>
      </c>
      <c r="N1897">
        <f t="shared" si="117"/>
        <v>60</v>
      </c>
      <c r="O1897">
        <v>0</v>
      </c>
      <c r="P1897" t="e">
        <f>VLOOKUP(F1897,#REF!,3,FALSE)</f>
        <v>#REF!</v>
      </c>
      <c r="Q1897">
        <f t="shared" si="118"/>
        <v>1</v>
      </c>
      <c r="R1897" t="str">
        <f t="shared" si="119"/>
        <v/>
      </c>
      <c r="S1897" t="s">
        <v>28</v>
      </c>
      <c r="T1897">
        <v>16</v>
      </c>
      <c r="U1897">
        <v>1</v>
      </c>
      <c r="V1897" t="s">
        <v>28</v>
      </c>
      <c r="W1897">
        <v>18</v>
      </c>
      <c r="X1897">
        <v>16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e">
        <f>VLOOKUP(A1897,#REF!,4,FALSE)</f>
        <v>#REF!</v>
      </c>
      <c r="AW1897" t="e">
        <f>VLOOKUP(A1897,#REF!,5,FALSE)</f>
        <v>#REF!</v>
      </c>
      <c r="AX1897">
        <f>SUMIF(量化书目统计!A:A,H1897,量化书目统计!G:G)</f>
        <v>0</v>
      </c>
    </row>
    <row r="1898" spans="1:50" x14ac:dyDescent="0.3">
      <c r="A1898" t="s">
        <v>5033</v>
      </c>
      <c r="B1898" t="s">
        <v>539</v>
      </c>
      <c r="C1898" t="s">
        <v>82</v>
      </c>
      <c r="D1898">
        <v>5</v>
      </c>
      <c r="E1898" t="s">
        <v>1557</v>
      </c>
      <c r="F1898" s="1" t="s">
        <v>1558</v>
      </c>
      <c r="G1898" t="s">
        <v>1559</v>
      </c>
      <c r="H1898" t="e">
        <f>VLOOKUP(F1898,#REF!,2,FALSE)</f>
        <v>#REF!</v>
      </c>
      <c r="I1898" t="s">
        <v>32</v>
      </c>
      <c r="J1898" s="4">
        <v>44815</v>
      </c>
      <c r="K1898" s="4">
        <v>44879</v>
      </c>
      <c r="L1898" s="3">
        <f t="shared" si="116"/>
        <v>64</v>
      </c>
      <c r="M1898" s="4">
        <v>44875</v>
      </c>
      <c r="N1898">
        <f t="shared" si="117"/>
        <v>60</v>
      </c>
      <c r="O1898">
        <v>0</v>
      </c>
      <c r="P1898" t="e">
        <f>VLOOKUP(F1898,#REF!,3,FALSE)</f>
        <v>#REF!</v>
      </c>
      <c r="Q1898">
        <f t="shared" si="118"/>
        <v>0</v>
      </c>
      <c r="R1898" t="str">
        <f t="shared" si="119"/>
        <v/>
      </c>
      <c r="S1898" t="s">
        <v>43</v>
      </c>
      <c r="U1898">
        <v>1</v>
      </c>
      <c r="V1898" t="s">
        <v>43</v>
      </c>
      <c r="X1898">
        <v>80</v>
      </c>
      <c r="Y1898">
        <v>11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e">
        <f>VLOOKUP(A1898,#REF!,4,FALSE)</f>
        <v>#REF!</v>
      </c>
      <c r="AW1898" t="e">
        <f>VLOOKUP(A1898,#REF!,5,FALSE)</f>
        <v>#REF!</v>
      </c>
      <c r="AX1898">
        <f>SUMIF(量化书目统计!A:A,H1898,量化书目统计!G:G)</f>
        <v>0</v>
      </c>
    </row>
    <row r="1899" spans="1:50" x14ac:dyDescent="0.3">
      <c r="A1899" t="s">
        <v>5033</v>
      </c>
      <c r="B1899" t="s">
        <v>539</v>
      </c>
      <c r="C1899" t="s">
        <v>82</v>
      </c>
      <c r="D1899">
        <v>5</v>
      </c>
      <c r="E1899" t="s">
        <v>566</v>
      </c>
      <c r="F1899" s="1" t="s">
        <v>567</v>
      </c>
      <c r="G1899" t="s">
        <v>568</v>
      </c>
      <c r="H1899" t="e">
        <f>VLOOKUP(F1899,#REF!,2,FALSE)</f>
        <v>#REF!</v>
      </c>
      <c r="I1899" t="s">
        <v>158</v>
      </c>
      <c r="J1899" s="4">
        <v>44467</v>
      </c>
      <c r="K1899" s="4">
        <v>44484</v>
      </c>
      <c r="L1899" s="3">
        <f t="shared" si="116"/>
        <v>17</v>
      </c>
      <c r="M1899" s="4">
        <v>44484</v>
      </c>
      <c r="N1899">
        <f t="shared" si="117"/>
        <v>17</v>
      </c>
      <c r="O1899">
        <v>0</v>
      </c>
      <c r="P1899" t="e">
        <f>VLOOKUP(F1899,#REF!,3,FALSE)</f>
        <v>#REF!</v>
      </c>
      <c r="Q1899">
        <f t="shared" si="118"/>
        <v>0</v>
      </c>
      <c r="R1899" t="str">
        <f t="shared" si="119"/>
        <v/>
      </c>
      <c r="S1899" t="s">
        <v>38</v>
      </c>
      <c r="T1899">
        <v>4</v>
      </c>
      <c r="U1899">
        <v>1</v>
      </c>
      <c r="V1899" t="s">
        <v>38</v>
      </c>
      <c r="W1899">
        <v>6</v>
      </c>
      <c r="X1899">
        <v>44</v>
      </c>
      <c r="Y1899">
        <v>5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e">
        <f>VLOOKUP(A1899,#REF!,4,FALSE)</f>
        <v>#REF!</v>
      </c>
      <c r="AW1899" t="e">
        <f>VLOOKUP(A1899,#REF!,5,FALSE)</f>
        <v>#REF!</v>
      </c>
      <c r="AX1899">
        <f>SUMIF(量化书目统计!A:A,H1899,量化书目统计!G:G)</f>
        <v>0</v>
      </c>
    </row>
    <row r="1900" spans="1:50" x14ac:dyDescent="0.3">
      <c r="A1900" t="s">
        <v>5033</v>
      </c>
      <c r="B1900" t="s">
        <v>539</v>
      </c>
      <c r="C1900" t="s">
        <v>82</v>
      </c>
      <c r="D1900">
        <v>5</v>
      </c>
      <c r="E1900" t="s">
        <v>1432</v>
      </c>
      <c r="F1900" s="1" t="s">
        <v>1433</v>
      </c>
      <c r="G1900" t="s">
        <v>1434</v>
      </c>
      <c r="H1900" t="e">
        <f>VLOOKUP(F1900,#REF!,2,FALSE)</f>
        <v>#REF!</v>
      </c>
      <c r="I1900" t="s">
        <v>32</v>
      </c>
      <c r="J1900" s="4">
        <v>44379</v>
      </c>
      <c r="K1900" s="4">
        <v>44432</v>
      </c>
      <c r="L1900" s="3">
        <f t="shared" si="116"/>
        <v>53</v>
      </c>
      <c r="M1900" s="4">
        <v>44447</v>
      </c>
      <c r="N1900">
        <f t="shared" si="117"/>
        <v>68</v>
      </c>
      <c r="O1900">
        <v>0</v>
      </c>
      <c r="P1900" t="e">
        <f>VLOOKUP(F1900,#REF!,3,FALSE)</f>
        <v>#REF!</v>
      </c>
      <c r="Q1900">
        <f t="shared" si="118"/>
        <v>0</v>
      </c>
      <c r="R1900" t="str">
        <f t="shared" si="119"/>
        <v/>
      </c>
      <c r="S1900" t="s">
        <v>80</v>
      </c>
      <c r="T1900">
        <v>18</v>
      </c>
      <c r="U1900">
        <v>2</v>
      </c>
      <c r="V1900" t="s">
        <v>43</v>
      </c>
      <c r="X1900">
        <v>38</v>
      </c>
      <c r="Y1900">
        <v>5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e">
        <f>VLOOKUP(A1900,#REF!,4,FALSE)</f>
        <v>#REF!</v>
      </c>
      <c r="AW1900" t="e">
        <f>VLOOKUP(A1900,#REF!,5,FALSE)</f>
        <v>#REF!</v>
      </c>
      <c r="AX1900">
        <f>SUMIF(量化书目统计!A:A,H1900,量化书目统计!G:G)</f>
        <v>0</v>
      </c>
    </row>
    <row r="1901" spans="1:50" x14ac:dyDescent="0.3">
      <c r="A1901" t="s">
        <v>5034</v>
      </c>
      <c r="B1901" t="s">
        <v>539</v>
      </c>
      <c r="C1901" t="s">
        <v>117</v>
      </c>
      <c r="D1901">
        <v>4</v>
      </c>
      <c r="E1901" t="s">
        <v>5035</v>
      </c>
      <c r="F1901" s="1" t="s">
        <v>5036</v>
      </c>
      <c r="G1901" t="s">
        <v>5037</v>
      </c>
      <c r="H1901" t="e">
        <f>VLOOKUP(F1901,#REF!,2,FALSE)</f>
        <v>#REF!</v>
      </c>
      <c r="I1901" t="s">
        <v>59</v>
      </c>
      <c r="J1901" s="4">
        <v>44181</v>
      </c>
      <c r="K1901" s="4">
        <v>44211</v>
      </c>
      <c r="L1901" s="3">
        <f t="shared" si="116"/>
        <v>30</v>
      </c>
      <c r="M1901" s="4">
        <v>44260</v>
      </c>
      <c r="N1901">
        <f t="shared" si="117"/>
        <v>79</v>
      </c>
      <c r="O1901">
        <v>1</v>
      </c>
      <c r="P1901" t="e">
        <f>VLOOKUP(F1901,#REF!,3,FALSE)</f>
        <v>#REF!</v>
      </c>
      <c r="Q1901">
        <f t="shared" si="118"/>
        <v>3</v>
      </c>
      <c r="R1901" t="str">
        <f t="shared" si="119"/>
        <v>3-线性代数与解析几何习题集解析</v>
      </c>
      <c r="S1901" t="s">
        <v>28</v>
      </c>
      <c r="T1901">
        <v>15</v>
      </c>
      <c r="U1901">
        <v>2</v>
      </c>
      <c r="V1901" t="s">
        <v>28</v>
      </c>
      <c r="W1901">
        <v>18</v>
      </c>
      <c r="X1901">
        <v>15</v>
      </c>
      <c r="Y1901">
        <v>4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e">
        <f>VLOOKUP(A1901,#REF!,4,FALSE)</f>
        <v>#REF!</v>
      </c>
      <c r="AW1901" t="e">
        <f>VLOOKUP(A1901,#REF!,5,FALSE)</f>
        <v>#REF!</v>
      </c>
      <c r="AX1901">
        <f>SUMIF(量化书目统计!A:A,H1901,量化书目统计!G:G)</f>
        <v>0</v>
      </c>
    </row>
    <row r="1902" spans="1:50" x14ac:dyDescent="0.3">
      <c r="A1902" t="s">
        <v>5038</v>
      </c>
      <c r="B1902" t="s">
        <v>539</v>
      </c>
      <c r="C1902" t="s">
        <v>308</v>
      </c>
      <c r="D1902">
        <v>1</v>
      </c>
      <c r="E1902" t="s">
        <v>309</v>
      </c>
      <c r="F1902" s="1" t="s">
        <v>4671</v>
      </c>
      <c r="G1902" t="s">
        <v>4672</v>
      </c>
      <c r="H1902" t="e">
        <f>VLOOKUP(F1902,#REF!,2,FALSE)</f>
        <v>#REF!</v>
      </c>
      <c r="I1902" t="s">
        <v>59</v>
      </c>
      <c r="J1902" s="4">
        <v>44154</v>
      </c>
      <c r="K1902" s="4">
        <v>44211</v>
      </c>
      <c r="L1902" s="3">
        <f t="shared" si="116"/>
        <v>57</v>
      </c>
      <c r="M1902" s="4">
        <v>44260</v>
      </c>
      <c r="N1902">
        <f t="shared" si="117"/>
        <v>106</v>
      </c>
      <c r="O1902">
        <v>0</v>
      </c>
      <c r="P1902" t="e">
        <f>VLOOKUP(F1902,#REF!,3,FALSE)</f>
        <v>#REF!</v>
      </c>
      <c r="Q1902">
        <f t="shared" si="118"/>
        <v>0</v>
      </c>
      <c r="R1902" t="str">
        <f t="shared" si="119"/>
        <v/>
      </c>
      <c r="S1902" t="s">
        <v>28</v>
      </c>
      <c r="T1902">
        <v>11</v>
      </c>
      <c r="U1902">
        <v>2</v>
      </c>
      <c r="V1902" t="s">
        <v>28</v>
      </c>
      <c r="W1902">
        <v>18</v>
      </c>
      <c r="X1902">
        <v>11</v>
      </c>
      <c r="Y1902">
        <v>11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e">
        <f>VLOOKUP(A1902,#REF!,4,FALSE)</f>
        <v>#REF!</v>
      </c>
      <c r="AW1902" t="e">
        <f>VLOOKUP(A1902,#REF!,5,FALSE)</f>
        <v>#REF!</v>
      </c>
      <c r="AX1902">
        <f>SUMIF(量化书目统计!A:A,H1902,量化书目统计!G:G)</f>
        <v>0</v>
      </c>
    </row>
    <row r="1903" spans="1:50" x14ac:dyDescent="0.3">
      <c r="A1903" t="s">
        <v>5039</v>
      </c>
      <c r="B1903" t="s">
        <v>539</v>
      </c>
      <c r="C1903" t="s">
        <v>308</v>
      </c>
      <c r="D1903">
        <v>1</v>
      </c>
      <c r="E1903" t="s">
        <v>1284</v>
      </c>
      <c r="F1903" s="1" t="s">
        <v>2736</v>
      </c>
      <c r="G1903" t="s">
        <v>2737</v>
      </c>
      <c r="H1903" t="e">
        <f>VLOOKUP(F1903,#REF!,2,FALSE)</f>
        <v>#REF!</v>
      </c>
      <c r="I1903" t="s">
        <v>59</v>
      </c>
      <c r="J1903" s="4">
        <v>44156</v>
      </c>
      <c r="K1903" s="4">
        <v>44178</v>
      </c>
      <c r="L1903" s="3">
        <f t="shared" si="116"/>
        <v>22</v>
      </c>
      <c r="M1903" s="4">
        <v>44216</v>
      </c>
      <c r="N1903">
        <f t="shared" si="117"/>
        <v>60</v>
      </c>
      <c r="O1903">
        <v>0</v>
      </c>
      <c r="P1903" t="e">
        <f>VLOOKUP(F1903,#REF!,3,FALSE)</f>
        <v>#REF!</v>
      </c>
      <c r="Q1903">
        <f t="shared" si="118"/>
        <v>0</v>
      </c>
      <c r="R1903" t="str">
        <f t="shared" si="119"/>
        <v/>
      </c>
      <c r="S1903" t="s">
        <v>28</v>
      </c>
      <c r="T1903">
        <v>11</v>
      </c>
      <c r="U1903">
        <v>1</v>
      </c>
      <c r="V1903" t="s">
        <v>28</v>
      </c>
      <c r="W1903">
        <v>15</v>
      </c>
      <c r="X1903">
        <v>11</v>
      </c>
      <c r="Y1903">
        <v>15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e">
        <f>VLOOKUP(A1903,#REF!,4,FALSE)</f>
        <v>#REF!</v>
      </c>
      <c r="AW1903" t="e">
        <f>VLOOKUP(A1903,#REF!,5,FALSE)</f>
        <v>#REF!</v>
      </c>
      <c r="AX1903">
        <f>SUMIF(量化书目统计!A:A,H1903,量化书目统计!G:G)</f>
        <v>0</v>
      </c>
    </row>
    <row r="1904" spans="1:50" x14ac:dyDescent="0.3">
      <c r="A1904" t="s">
        <v>5039</v>
      </c>
      <c r="B1904" t="s">
        <v>539</v>
      </c>
      <c r="C1904" t="s">
        <v>308</v>
      </c>
      <c r="D1904">
        <v>1</v>
      </c>
      <c r="E1904" t="s">
        <v>1243</v>
      </c>
      <c r="F1904" s="1" t="s">
        <v>1244</v>
      </c>
      <c r="G1904" t="s">
        <v>1245</v>
      </c>
      <c r="H1904" t="e">
        <f>VLOOKUP(F1904,#REF!,2,FALSE)</f>
        <v>#REF!</v>
      </c>
      <c r="I1904" t="s">
        <v>59</v>
      </c>
      <c r="J1904" s="4">
        <v>44455</v>
      </c>
      <c r="K1904" s="4">
        <v>44565</v>
      </c>
      <c r="L1904" s="3">
        <f t="shared" si="116"/>
        <v>110</v>
      </c>
      <c r="M1904" s="4">
        <v>44572</v>
      </c>
      <c r="N1904">
        <f t="shared" si="117"/>
        <v>117</v>
      </c>
      <c r="O1904">
        <v>0</v>
      </c>
      <c r="P1904" t="e">
        <f>VLOOKUP(F1904,#REF!,3,FALSE)</f>
        <v>#REF!</v>
      </c>
      <c r="Q1904">
        <f t="shared" si="118"/>
        <v>3</v>
      </c>
      <c r="R1904" t="str">
        <f t="shared" si="119"/>
        <v/>
      </c>
      <c r="S1904" t="s">
        <v>38</v>
      </c>
      <c r="T1904">
        <v>2</v>
      </c>
      <c r="U1904">
        <v>1</v>
      </c>
      <c r="V1904" t="s">
        <v>38</v>
      </c>
      <c r="W1904">
        <v>18</v>
      </c>
      <c r="X1904">
        <v>42</v>
      </c>
      <c r="Y1904">
        <v>5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e">
        <f>VLOOKUP(A1904,#REF!,4,FALSE)</f>
        <v>#REF!</v>
      </c>
      <c r="AW1904" t="e">
        <f>VLOOKUP(A1904,#REF!,5,FALSE)</f>
        <v>#REF!</v>
      </c>
      <c r="AX1904">
        <f>SUMIF(量化书目统计!A:A,H1904,量化书目统计!G:G)</f>
        <v>0</v>
      </c>
    </row>
    <row r="1905" spans="1:50" x14ac:dyDescent="0.3">
      <c r="A1905" t="s">
        <v>5040</v>
      </c>
      <c r="B1905" t="s">
        <v>539</v>
      </c>
      <c r="C1905" t="s">
        <v>844</v>
      </c>
      <c r="D1905">
        <v>4</v>
      </c>
      <c r="E1905" t="s">
        <v>5041</v>
      </c>
      <c r="F1905" s="1" t="s">
        <v>5042</v>
      </c>
      <c r="G1905" t="s">
        <v>5043</v>
      </c>
      <c r="H1905" t="e">
        <f>VLOOKUP(F1905,#REF!,2,FALSE)</f>
        <v>#REF!</v>
      </c>
      <c r="I1905" t="s">
        <v>32</v>
      </c>
      <c r="J1905" s="4">
        <v>44571</v>
      </c>
      <c r="K1905" s="4">
        <v>44631</v>
      </c>
      <c r="L1905" s="3">
        <f t="shared" si="116"/>
        <v>60</v>
      </c>
      <c r="M1905" s="4">
        <v>44631</v>
      </c>
      <c r="N1905">
        <f t="shared" si="117"/>
        <v>60</v>
      </c>
      <c r="O1905">
        <v>0</v>
      </c>
      <c r="P1905" t="e">
        <f>VLOOKUP(F1905,#REF!,3,FALSE)</f>
        <v>#REF!</v>
      </c>
      <c r="Q1905">
        <f t="shared" si="118"/>
        <v>0</v>
      </c>
      <c r="R1905" t="str">
        <f t="shared" si="119"/>
        <v/>
      </c>
      <c r="S1905" t="s">
        <v>38</v>
      </c>
      <c r="T1905">
        <f>19</f>
        <v>19</v>
      </c>
      <c r="U1905">
        <v>1</v>
      </c>
      <c r="V1905" t="s">
        <v>99</v>
      </c>
      <c r="W1905">
        <v>4</v>
      </c>
      <c r="X1905">
        <v>59</v>
      </c>
      <c r="Y1905">
        <v>4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e">
        <f>VLOOKUP(A1905,#REF!,4,FALSE)</f>
        <v>#REF!</v>
      </c>
      <c r="AW1905" t="e">
        <f>VLOOKUP(A1905,#REF!,5,FALSE)</f>
        <v>#REF!</v>
      </c>
      <c r="AX1905">
        <f>SUMIF(量化书目统计!A:A,H1905,量化书目统计!G:G)</f>
        <v>0</v>
      </c>
    </row>
    <row r="1906" spans="1:50" x14ac:dyDescent="0.3">
      <c r="A1906" t="s">
        <v>601</v>
      </c>
      <c r="B1906" t="s">
        <v>556</v>
      </c>
      <c r="C1906" t="s">
        <v>247</v>
      </c>
      <c r="D1906">
        <v>5</v>
      </c>
      <c r="E1906" t="s">
        <v>314</v>
      </c>
      <c r="F1906" s="1" t="s">
        <v>315</v>
      </c>
      <c r="G1906" t="s">
        <v>316</v>
      </c>
      <c r="H1906" t="e">
        <f>VLOOKUP(F1906,#REF!,2,FALSE)</f>
        <v>#REF!</v>
      </c>
      <c r="I1906" t="s">
        <v>317</v>
      </c>
      <c r="J1906" s="4">
        <v>43850</v>
      </c>
      <c r="K1906" s="4">
        <v>44095</v>
      </c>
      <c r="L1906" s="3">
        <f t="shared" si="116"/>
        <v>245</v>
      </c>
      <c r="M1906" s="4">
        <v>44095</v>
      </c>
      <c r="N1906">
        <f t="shared" si="117"/>
        <v>245</v>
      </c>
      <c r="O1906">
        <v>0</v>
      </c>
      <c r="P1906" t="e">
        <f>VLOOKUP(F1906,#REF!,3,FALSE)</f>
        <v>#REF!</v>
      </c>
      <c r="Q1906">
        <f t="shared" si="118"/>
        <v>0</v>
      </c>
      <c r="R1906" t="str">
        <f t="shared" si="119"/>
        <v/>
      </c>
      <c r="S1906" t="s">
        <v>43</v>
      </c>
      <c r="U1906">
        <v>1</v>
      </c>
      <c r="V1906" t="s">
        <v>28</v>
      </c>
      <c r="W1906">
        <v>3</v>
      </c>
      <c r="X1906">
        <v>0</v>
      </c>
      <c r="Y1906">
        <v>4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e">
        <f>VLOOKUP(A1906,#REF!,4,FALSE)</f>
        <v>#REF!</v>
      </c>
      <c r="AW1906" t="e">
        <f>VLOOKUP(A1906,#REF!,5,FALSE)</f>
        <v>#REF!</v>
      </c>
      <c r="AX1906">
        <f>SUMIF(量化书目统计!A:A,H1906,量化书目统计!G:G)</f>
        <v>0</v>
      </c>
    </row>
    <row r="1907" spans="1:50" x14ac:dyDescent="0.3">
      <c r="A1907" t="s">
        <v>5044</v>
      </c>
      <c r="B1907" t="s">
        <v>539</v>
      </c>
      <c r="C1907" t="s">
        <v>308</v>
      </c>
      <c r="D1907">
        <v>1</v>
      </c>
      <c r="E1907" t="s">
        <v>901</v>
      </c>
      <c r="F1907" s="1" t="s">
        <v>902</v>
      </c>
      <c r="G1907" t="s">
        <v>903</v>
      </c>
      <c r="H1907" t="e">
        <f>VLOOKUP(F1907,#REF!,2,FALSE)</f>
        <v>#REF!</v>
      </c>
      <c r="I1907" t="s">
        <v>59</v>
      </c>
      <c r="J1907" s="4">
        <v>44494</v>
      </c>
      <c r="K1907" s="4">
        <v>44520</v>
      </c>
      <c r="L1907" s="3">
        <f t="shared" si="116"/>
        <v>26</v>
      </c>
      <c r="M1907" s="4">
        <v>44554</v>
      </c>
      <c r="N1907">
        <f t="shared" si="117"/>
        <v>60</v>
      </c>
      <c r="O1907">
        <v>0</v>
      </c>
      <c r="P1907" t="e">
        <f>VLOOKUP(F1907,#REF!,3,FALSE)</f>
        <v>#REF!</v>
      </c>
      <c r="Q1907">
        <f t="shared" si="118"/>
        <v>3</v>
      </c>
      <c r="R1907" t="str">
        <f t="shared" si="119"/>
        <v/>
      </c>
      <c r="S1907" t="s">
        <v>38</v>
      </c>
      <c r="T1907">
        <v>8</v>
      </c>
      <c r="U1907">
        <v>1</v>
      </c>
      <c r="V1907" t="s">
        <v>38</v>
      </c>
      <c r="W1907">
        <v>11</v>
      </c>
      <c r="X1907">
        <v>48</v>
      </c>
      <c r="Y1907">
        <v>5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e">
        <f>VLOOKUP(A1907,#REF!,4,FALSE)</f>
        <v>#REF!</v>
      </c>
      <c r="AW1907" t="e">
        <f>VLOOKUP(A1907,#REF!,5,FALSE)</f>
        <v>#REF!</v>
      </c>
      <c r="AX1907">
        <f>SUMIF(量化书目统计!A:A,H1907,量化书目统计!G:G)</f>
        <v>0</v>
      </c>
    </row>
    <row r="1908" spans="1:50" x14ac:dyDescent="0.3">
      <c r="A1908" t="s">
        <v>5045</v>
      </c>
      <c r="B1908" t="s">
        <v>539</v>
      </c>
      <c r="C1908" t="s">
        <v>117</v>
      </c>
      <c r="D1908">
        <v>4</v>
      </c>
      <c r="E1908" t="s">
        <v>5046</v>
      </c>
      <c r="F1908" s="1" t="s">
        <v>5047</v>
      </c>
      <c r="G1908" t="s">
        <v>5048</v>
      </c>
      <c r="H1908" t="e">
        <f>VLOOKUP(F1908,#REF!,2,FALSE)</f>
        <v>#REF!</v>
      </c>
      <c r="I1908" t="s">
        <v>32</v>
      </c>
      <c r="J1908" s="4">
        <v>44102</v>
      </c>
      <c r="K1908" s="4">
        <v>44209</v>
      </c>
      <c r="L1908" s="3">
        <f t="shared" si="116"/>
        <v>107</v>
      </c>
      <c r="M1908" s="4">
        <v>44210</v>
      </c>
      <c r="N1908">
        <f t="shared" si="117"/>
        <v>108</v>
      </c>
      <c r="O1908">
        <v>1</v>
      </c>
      <c r="P1908" t="e">
        <f>VLOOKUP(F1908,#REF!,3,FALSE)</f>
        <v>#REF!</v>
      </c>
      <c r="Q1908">
        <f t="shared" si="118"/>
        <v>0</v>
      </c>
      <c r="R1908" t="str">
        <f t="shared" si="119"/>
        <v/>
      </c>
      <c r="S1908" t="s">
        <v>28</v>
      </c>
      <c r="T1908">
        <v>4</v>
      </c>
      <c r="U1908">
        <v>1</v>
      </c>
      <c r="V1908" t="s">
        <v>28</v>
      </c>
      <c r="W1908">
        <v>18</v>
      </c>
      <c r="X1908">
        <v>4</v>
      </c>
      <c r="Y1908">
        <v>5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e">
        <f>VLOOKUP(A1908,#REF!,4,FALSE)</f>
        <v>#REF!</v>
      </c>
      <c r="AW1908" t="e">
        <f>VLOOKUP(A1908,#REF!,5,FALSE)</f>
        <v>#REF!</v>
      </c>
      <c r="AX1908">
        <f>SUMIF(量化书目统计!A:A,H1908,量化书目统计!G:G)</f>
        <v>0</v>
      </c>
    </row>
    <row r="1909" spans="1:50" x14ac:dyDescent="0.3">
      <c r="A1909" t="s">
        <v>5045</v>
      </c>
      <c r="B1909" t="s">
        <v>539</v>
      </c>
      <c r="C1909" t="s">
        <v>117</v>
      </c>
      <c r="D1909">
        <v>4</v>
      </c>
      <c r="E1909" t="s">
        <v>5049</v>
      </c>
      <c r="F1909" s="1" t="s">
        <v>5050</v>
      </c>
      <c r="G1909" t="s">
        <v>5051</v>
      </c>
      <c r="H1909" t="e">
        <f>VLOOKUP(F1909,#REF!,2,FALSE)</f>
        <v>#REF!</v>
      </c>
      <c r="I1909" t="s">
        <v>32</v>
      </c>
      <c r="J1909" s="4">
        <v>44301</v>
      </c>
      <c r="K1909" s="4">
        <v>44315</v>
      </c>
      <c r="L1909" s="3">
        <f t="shared" si="116"/>
        <v>14</v>
      </c>
      <c r="M1909" s="4">
        <v>44361</v>
      </c>
      <c r="N1909">
        <f t="shared" si="117"/>
        <v>60</v>
      </c>
      <c r="O1909">
        <v>1</v>
      </c>
      <c r="P1909" t="e">
        <f>VLOOKUP(F1909,#REF!,3,FALSE)</f>
        <v>#REF!</v>
      </c>
      <c r="Q1909">
        <f t="shared" si="118"/>
        <v>0</v>
      </c>
      <c r="R1909" t="str">
        <f t="shared" si="119"/>
        <v/>
      </c>
      <c r="S1909" t="s">
        <v>80</v>
      </c>
      <c r="T1909">
        <v>7</v>
      </c>
      <c r="U1909">
        <v>1</v>
      </c>
      <c r="V1909" t="s">
        <v>80</v>
      </c>
      <c r="W1909">
        <v>9</v>
      </c>
      <c r="X1909">
        <v>27</v>
      </c>
      <c r="Y1909">
        <v>4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e">
        <f>VLOOKUP(A1909,#REF!,4,FALSE)</f>
        <v>#REF!</v>
      </c>
      <c r="AW1909" t="e">
        <f>VLOOKUP(A1909,#REF!,5,FALSE)</f>
        <v>#REF!</v>
      </c>
      <c r="AX1909">
        <f>SUMIF(量化书目统计!A:A,H1909,量化书目统计!G:G)</f>
        <v>0</v>
      </c>
    </row>
    <row r="1910" spans="1:50" x14ac:dyDescent="0.3">
      <c r="A1910" t="s">
        <v>5045</v>
      </c>
      <c r="B1910" t="s">
        <v>539</v>
      </c>
      <c r="C1910" t="s">
        <v>117</v>
      </c>
      <c r="D1910">
        <v>4</v>
      </c>
      <c r="E1910" t="s">
        <v>5052</v>
      </c>
      <c r="F1910" s="1" t="s">
        <v>5053</v>
      </c>
      <c r="G1910" t="s">
        <v>5054</v>
      </c>
      <c r="H1910" t="e">
        <f>VLOOKUP(F1910,#REF!,2,FALSE)</f>
        <v>#REF!</v>
      </c>
      <c r="I1910" t="s">
        <v>42</v>
      </c>
      <c r="J1910" s="4">
        <v>44089</v>
      </c>
      <c r="K1910" s="4">
        <v>44183</v>
      </c>
      <c r="L1910" s="3">
        <f t="shared" si="116"/>
        <v>94</v>
      </c>
      <c r="M1910" s="4">
        <v>44210</v>
      </c>
      <c r="N1910">
        <f t="shared" si="117"/>
        <v>121</v>
      </c>
      <c r="O1910">
        <v>1</v>
      </c>
      <c r="P1910" t="e">
        <f>VLOOKUP(F1910,#REF!,3,FALSE)</f>
        <v>#REF!</v>
      </c>
      <c r="Q1910">
        <f t="shared" si="118"/>
        <v>0</v>
      </c>
      <c r="R1910" t="str">
        <f t="shared" si="119"/>
        <v/>
      </c>
      <c r="S1910" t="s">
        <v>28</v>
      </c>
      <c r="T1910">
        <v>2</v>
      </c>
      <c r="U1910">
        <v>1</v>
      </c>
      <c r="V1910" t="s">
        <v>28</v>
      </c>
      <c r="W1910">
        <v>15</v>
      </c>
      <c r="X1910">
        <v>2</v>
      </c>
      <c r="Y1910">
        <v>5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e">
        <f>VLOOKUP(A1910,#REF!,4,FALSE)</f>
        <v>#REF!</v>
      </c>
      <c r="AW1910" t="e">
        <f>VLOOKUP(A1910,#REF!,5,FALSE)</f>
        <v>#REF!</v>
      </c>
      <c r="AX1910">
        <f>SUMIF(量化书目统计!A:A,H1910,量化书目统计!G:G)</f>
        <v>0</v>
      </c>
    </row>
    <row r="1911" spans="1:50" x14ac:dyDescent="0.3">
      <c r="A1911" t="s">
        <v>5045</v>
      </c>
      <c r="B1911" t="s">
        <v>539</v>
      </c>
      <c r="C1911" t="s">
        <v>117</v>
      </c>
      <c r="D1911">
        <v>4</v>
      </c>
      <c r="E1911" t="s">
        <v>5055</v>
      </c>
      <c r="F1911" s="1" t="s">
        <v>5056</v>
      </c>
      <c r="G1911" t="s">
        <v>5057</v>
      </c>
      <c r="H1911" t="e">
        <f>VLOOKUP(F1911,#REF!,2,FALSE)</f>
        <v>#REF!</v>
      </c>
      <c r="I1911" t="s">
        <v>32</v>
      </c>
      <c r="J1911" s="4">
        <v>44183</v>
      </c>
      <c r="K1911" s="4">
        <v>44209</v>
      </c>
      <c r="L1911" s="3">
        <f t="shared" si="116"/>
        <v>26</v>
      </c>
      <c r="M1911" s="4">
        <v>44260</v>
      </c>
      <c r="N1911">
        <f t="shared" si="117"/>
        <v>77</v>
      </c>
      <c r="O1911">
        <v>1</v>
      </c>
      <c r="P1911" t="e">
        <f>VLOOKUP(F1911,#REF!,3,FALSE)</f>
        <v>#REF!</v>
      </c>
      <c r="Q1911">
        <f t="shared" si="118"/>
        <v>0</v>
      </c>
      <c r="R1911" t="str">
        <f t="shared" si="119"/>
        <v/>
      </c>
      <c r="S1911" t="s">
        <v>28</v>
      </c>
      <c r="T1911">
        <v>15</v>
      </c>
      <c r="U1911">
        <v>1</v>
      </c>
      <c r="V1911" t="s">
        <v>28</v>
      </c>
      <c r="W1911">
        <v>18</v>
      </c>
      <c r="X1911">
        <v>15</v>
      </c>
      <c r="Y1911">
        <v>4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e">
        <f>VLOOKUP(A1911,#REF!,4,FALSE)</f>
        <v>#REF!</v>
      </c>
      <c r="AW1911" t="e">
        <f>VLOOKUP(A1911,#REF!,5,FALSE)</f>
        <v>#REF!</v>
      </c>
      <c r="AX1911">
        <f>SUMIF(量化书目统计!A:A,H1911,量化书目统计!G:G)</f>
        <v>0</v>
      </c>
    </row>
    <row r="1912" spans="1:50" x14ac:dyDescent="0.3">
      <c r="A1912" t="s">
        <v>5045</v>
      </c>
      <c r="B1912" t="s">
        <v>539</v>
      </c>
      <c r="C1912" t="s">
        <v>117</v>
      </c>
      <c r="D1912">
        <v>4</v>
      </c>
      <c r="E1912" t="s">
        <v>5058</v>
      </c>
      <c r="F1912" s="1" t="s">
        <v>5059</v>
      </c>
      <c r="G1912" t="s">
        <v>5060</v>
      </c>
      <c r="H1912" t="e">
        <f>VLOOKUP(F1912,#REF!,2,FALSE)</f>
        <v>#REF!</v>
      </c>
      <c r="I1912" t="s">
        <v>32</v>
      </c>
      <c r="J1912" s="4">
        <v>44124</v>
      </c>
      <c r="K1912" s="4">
        <v>44150</v>
      </c>
      <c r="L1912" s="3">
        <f t="shared" si="116"/>
        <v>26</v>
      </c>
      <c r="M1912" s="4">
        <v>44186</v>
      </c>
      <c r="N1912">
        <f t="shared" si="117"/>
        <v>62</v>
      </c>
      <c r="O1912">
        <v>1</v>
      </c>
      <c r="P1912" t="e">
        <f>VLOOKUP(F1912,#REF!,3,FALSE)</f>
        <v>#REF!</v>
      </c>
      <c r="Q1912">
        <f t="shared" si="118"/>
        <v>0</v>
      </c>
      <c r="R1912" t="str">
        <f t="shared" si="119"/>
        <v/>
      </c>
      <c r="S1912" t="s">
        <v>28</v>
      </c>
      <c r="T1912">
        <v>7</v>
      </c>
      <c r="U1912">
        <v>1</v>
      </c>
      <c r="V1912" t="s">
        <v>28</v>
      </c>
      <c r="W1912">
        <v>11</v>
      </c>
      <c r="X1912">
        <v>7</v>
      </c>
      <c r="Y1912">
        <v>11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e">
        <f>VLOOKUP(A1912,#REF!,4,FALSE)</f>
        <v>#REF!</v>
      </c>
      <c r="AW1912" t="e">
        <f>VLOOKUP(A1912,#REF!,5,FALSE)</f>
        <v>#REF!</v>
      </c>
      <c r="AX1912">
        <f>SUMIF(量化书目统计!A:A,H1912,量化书目统计!G:G)</f>
        <v>0</v>
      </c>
    </row>
    <row r="1913" spans="1:50" x14ac:dyDescent="0.3">
      <c r="A1913" t="s">
        <v>5045</v>
      </c>
      <c r="B1913" t="s">
        <v>539</v>
      </c>
      <c r="C1913" t="s">
        <v>117</v>
      </c>
      <c r="D1913">
        <v>4</v>
      </c>
      <c r="E1913" t="s">
        <v>5061</v>
      </c>
      <c r="F1913" s="1" t="s">
        <v>5062</v>
      </c>
      <c r="G1913" t="s">
        <v>5063</v>
      </c>
      <c r="H1913" t="e">
        <f>VLOOKUP(F1913,#REF!,2,FALSE)</f>
        <v>#REF!</v>
      </c>
      <c r="I1913" t="s">
        <v>32</v>
      </c>
      <c r="J1913" s="4">
        <v>44102</v>
      </c>
      <c r="K1913" s="4">
        <v>44112</v>
      </c>
      <c r="L1913" s="3">
        <f t="shared" si="116"/>
        <v>10</v>
      </c>
      <c r="M1913" s="4">
        <v>44162</v>
      </c>
      <c r="N1913">
        <f t="shared" si="117"/>
        <v>60</v>
      </c>
      <c r="O1913">
        <v>1</v>
      </c>
      <c r="P1913" t="e">
        <f>VLOOKUP(F1913,#REF!,3,FALSE)</f>
        <v>#REF!</v>
      </c>
      <c r="Q1913">
        <f t="shared" si="118"/>
        <v>0</v>
      </c>
      <c r="R1913" t="str">
        <f t="shared" si="119"/>
        <v/>
      </c>
      <c r="S1913" t="s">
        <v>28</v>
      </c>
      <c r="T1913">
        <v>4</v>
      </c>
      <c r="U1913">
        <v>1</v>
      </c>
      <c r="V1913" t="s">
        <v>28</v>
      </c>
      <c r="W1913">
        <v>5</v>
      </c>
      <c r="X1913">
        <v>4</v>
      </c>
      <c r="Y1913">
        <v>5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e">
        <f>VLOOKUP(A1913,#REF!,4,FALSE)</f>
        <v>#REF!</v>
      </c>
      <c r="AW1913" t="e">
        <f>VLOOKUP(A1913,#REF!,5,FALSE)</f>
        <v>#REF!</v>
      </c>
      <c r="AX1913">
        <f>SUMIF(量化书目统计!A:A,H1913,量化书目统计!G:G)</f>
        <v>0</v>
      </c>
    </row>
    <row r="1914" spans="1:50" x14ac:dyDescent="0.3">
      <c r="A1914" t="s">
        <v>5045</v>
      </c>
      <c r="B1914" t="s">
        <v>539</v>
      </c>
      <c r="C1914" t="s">
        <v>117</v>
      </c>
      <c r="D1914">
        <v>4</v>
      </c>
      <c r="E1914" t="s">
        <v>5064</v>
      </c>
      <c r="F1914" s="1" t="s">
        <v>5065</v>
      </c>
      <c r="G1914" t="s">
        <v>5066</v>
      </c>
      <c r="H1914" t="e">
        <f>VLOOKUP(F1914,#REF!,2,FALSE)</f>
        <v>#REF!</v>
      </c>
      <c r="I1914" t="s">
        <v>32</v>
      </c>
      <c r="J1914" s="4">
        <v>44257</v>
      </c>
      <c r="K1914" s="4">
        <v>44315</v>
      </c>
      <c r="L1914" s="3">
        <f t="shared" si="116"/>
        <v>58</v>
      </c>
      <c r="M1914" s="4">
        <v>44319</v>
      </c>
      <c r="N1914">
        <f t="shared" si="117"/>
        <v>62</v>
      </c>
      <c r="O1914">
        <v>1</v>
      </c>
      <c r="P1914" t="e">
        <f>VLOOKUP(F1914,#REF!,3,FALSE)</f>
        <v>#REF!</v>
      </c>
      <c r="Q1914">
        <f t="shared" si="118"/>
        <v>0</v>
      </c>
      <c r="R1914" t="str">
        <f t="shared" si="119"/>
        <v/>
      </c>
      <c r="S1914" t="s">
        <v>80</v>
      </c>
      <c r="T1914">
        <v>1</v>
      </c>
      <c r="U1914">
        <v>1</v>
      </c>
      <c r="V1914" t="s">
        <v>80</v>
      </c>
      <c r="W1914">
        <v>9</v>
      </c>
      <c r="X1914">
        <v>21</v>
      </c>
      <c r="Y1914">
        <v>5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e">
        <f>VLOOKUP(A1914,#REF!,4,FALSE)</f>
        <v>#REF!</v>
      </c>
      <c r="AW1914" t="e">
        <f>VLOOKUP(A1914,#REF!,5,FALSE)</f>
        <v>#REF!</v>
      </c>
      <c r="AX1914">
        <f>SUMIF(量化书目统计!A:A,H1914,量化书目统计!G:G)</f>
        <v>0</v>
      </c>
    </row>
    <row r="1915" spans="1:50" x14ac:dyDescent="0.3">
      <c r="A1915" t="s">
        <v>5045</v>
      </c>
      <c r="B1915" t="s">
        <v>539</v>
      </c>
      <c r="C1915" t="s">
        <v>117</v>
      </c>
      <c r="D1915">
        <v>4</v>
      </c>
      <c r="E1915" t="s">
        <v>5067</v>
      </c>
      <c r="F1915" s="1" t="s">
        <v>5068</v>
      </c>
      <c r="G1915" t="s">
        <v>5069</v>
      </c>
      <c r="H1915" t="e">
        <f>VLOOKUP(F1915,#REF!,2,FALSE)</f>
        <v>#REF!</v>
      </c>
      <c r="I1915" t="s">
        <v>158</v>
      </c>
      <c r="J1915" s="4">
        <v>44209</v>
      </c>
      <c r="K1915" s="4">
        <v>44257</v>
      </c>
      <c r="L1915" s="3">
        <f t="shared" si="116"/>
        <v>48</v>
      </c>
      <c r="M1915" s="4">
        <v>44270</v>
      </c>
      <c r="N1915">
        <f t="shared" si="117"/>
        <v>61</v>
      </c>
      <c r="O1915">
        <v>1</v>
      </c>
      <c r="P1915" t="e">
        <f>VLOOKUP(F1915,#REF!,3,FALSE)</f>
        <v>#REF!</v>
      </c>
      <c r="Q1915">
        <f t="shared" si="118"/>
        <v>0</v>
      </c>
      <c r="R1915" t="str">
        <f t="shared" si="119"/>
        <v/>
      </c>
      <c r="S1915" t="s">
        <v>28</v>
      </c>
      <c r="T1915">
        <f>X1915</f>
        <v>19</v>
      </c>
      <c r="U1915">
        <v>1</v>
      </c>
      <c r="V1915" t="s">
        <v>80</v>
      </c>
      <c r="W1915">
        <v>1</v>
      </c>
      <c r="X1915">
        <v>19</v>
      </c>
      <c r="Y1915">
        <v>4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e">
        <f>VLOOKUP(A1915,#REF!,4,FALSE)</f>
        <v>#REF!</v>
      </c>
      <c r="AW1915" t="e">
        <f>VLOOKUP(A1915,#REF!,5,FALSE)</f>
        <v>#REF!</v>
      </c>
      <c r="AX1915">
        <f>SUMIF(量化书目统计!A:A,H1915,量化书目统计!G:G)</f>
        <v>0</v>
      </c>
    </row>
    <row r="1916" spans="1:50" x14ac:dyDescent="0.3">
      <c r="A1916" t="s">
        <v>5045</v>
      </c>
      <c r="B1916" t="s">
        <v>539</v>
      </c>
      <c r="C1916" t="s">
        <v>117</v>
      </c>
      <c r="D1916">
        <v>4</v>
      </c>
      <c r="E1916" t="s">
        <v>5070</v>
      </c>
      <c r="F1916" s="1" t="s">
        <v>5071</v>
      </c>
      <c r="G1916" t="s">
        <v>5072</v>
      </c>
      <c r="H1916" t="e">
        <f>VLOOKUP(F1916,#REF!,2,FALSE)</f>
        <v>#REF!</v>
      </c>
      <c r="I1916" t="s">
        <v>32</v>
      </c>
      <c r="J1916" s="4">
        <v>44183</v>
      </c>
      <c r="K1916" s="4">
        <v>44209</v>
      </c>
      <c r="L1916" s="3">
        <f t="shared" si="116"/>
        <v>26</v>
      </c>
      <c r="M1916" s="4">
        <v>44260</v>
      </c>
      <c r="N1916">
        <f t="shared" si="117"/>
        <v>77</v>
      </c>
      <c r="O1916">
        <v>1</v>
      </c>
      <c r="P1916" t="e">
        <f>VLOOKUP(F1916,#REF!,3,FALSE)</f>
        <v>#REF!</v>
      </c>
      <c r="Q1916">
        <f t="shared" si="118"/>
        <v>0</v>
      </c>
      <c r="R1916" t="str">
        <f t="shared" si="119"/>
        <v/>
      </c>
      <c r="S1916" t="s">
        <v>28</v>
      </c>
      <c r="T1916">
        <v>15</v>
      </c>
      <c r="U1916">
        <v>1</v>
      </c>
      <c r="V1916" t="s">
        <v>28</v>
      </c>
      <c r="W1916">
        <v>18</v>
      </c>
      <c r="X1916">
        <v>15</v>
      </c>
      <c r="Y1916">
        <v>5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e">
        <f>VLOOKUP(A1916,#REF!,4,FALSE)</f>
        <v>#REF!</v>
      </c>
      <c r="AW1916" t="e">
        <f>VLOOKUP(A1916,#REF!,5,FALSE)</f>
        <v>#REF!</v>
      </c>
      <c r="AX1916">
        <f>SUMIF(量化书目统计!A:A,H1916,量化书目统计!G:G)</f>
        <v>0</v>
      </c>
    </row>
    <row r="1917" spans="1:50" x14ac:dyDescent="0.3">
      <c r="A1917" t="s">
        <v>5045</v>
      </c>
      <c r="B1917" t="s">
        <v>539</v>
      </c>
      <c r="C1917" t="s">
        <v>117</v>
      </c>
      <c r="D1917">
        <v>4</v>
      </c>
      <c r="E1917" t="s">
        <v>5073</v>
      </c>
      <c r="F1917" s="1" t="s">
        <v>5074</v>
      </c>
      <c r="G1917" t="s">
        <v>5075</v>
      </c>
      <c r="H1917" t="e">
        <f>VLOOKUP(F1917,#REF!,2,FALSE)</f>
        <v>#REF!</v>
      </c>
      <c r="I1917" t="s">
        <v>32</v>
      </c>
      <c r="J1917" s="4">
        <v>44089</v>
      </c>
      <c r="K1917" s="4">
        <v>44112</v>
      </c>
      <c r="L1917" s="3">
        <f t="shared" si="116"/>
        <v>23</v>
      </c>
      <c r="M1917" s="4">
        <v>44151</v>
      </c>
      <c r="N1917">
        <f t="shared" si="117"/>
        <v>62</v>
      </c>
      <c r="O1917">
        <v>1</v>
      </c>
      <c r="P1917" t="e">
        <f>VLOOKUP(F1917,#REF!,3,FALSE)</f>
        <v>#REF!</v>
      </c>
      <c r="Q1917">
        <f t="shared" si="118"/>
        <v>0</v>
      </c>
      <c r="R1917" t="str">
        <f t="shared" si="119"/>
        <v/>
      </c>
      <c r="S1917" t="s">
        <v>28</v>
      </c>
      <c r="T1917">
        <v>2</v>
      </c>
      <c r="U1917">
        <v>1</v>
      </c>
      <c r="V1917" t="s">
        <v>28</v>
      </c>
      <c r="W1917">
        <v>5</v>
      </c>
      <c r="X1917">
        <v>2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e">
        <f>VLOOKUP(A1917,#REF!,4,FALSE)</f>
        <v>#REF!</v>
      </c>
      <c r="AW1917" t="e">
        <f>VLOOKUP(A1917,#REF!,5,FALSE)</f>
        <v>#REF!</v>
      </c>
      <c r="AX1917">
        <f>SUMIF(量化书目统计!A:A,H1917,量化书目统计!G:G)</f>
        <v>0</v>
      </c>
    </row>
    <row r="1918" spans="1:50" x14ac:dyDescent="0.3">
      <c r="A1918" t="s">
        <v>5045</v>
      </c>
      <c r="B1918" t="s">
        <v>539</v>
      </c>
      <c r="C1918" t="s">
        <v>117</v>
      </c>
      <c r="D1918">
        <v>4</v>
      </c>
      <c r="E1918" t="s">
        <v>5076</v>
      </c>
      <c r="F1918" s="1" t="s">
        <v>5077</v>
      </c>
      <c r="G1918" t="s">
        <v>5078</v>
      </c>
      <c r="H1918" t="e">
        <f>VLOOKUP(F1918,#REF!,2,FALSE)</f>
        <v>#REF!</v>
      </c>
      <c r="I1918" t="s">
        <v>32</v>
      </c>
      <c r="J1918" s="4">
        <v>44301</v>
      </c>
      <c r="K1918" s="4">
        <v>44360</v>
      </c>
      <c r="L1918" s="3">
        <f t="shared" si="116"/>
        <v>59</v>
      </c>
      <c r="M1918" s="4">
        <v>44361</v>
      </c>
      <c r="N1918">
        <f t="shared" si="117"/>
        <v>60</v>
      </c>
      <c r="O1918">
        <v>1</v>
      </c>
      <c r="P1918" t="e">
        <f>VLOOKUP(F1918,#REF!,3,FALSE)</f>
        <v>#REF!</v>
      </c>
      <c r="Q1918">
        <f t="shared" si="118"/>
        <v>0</v>
      </c>
      <c r="R1918" t="str">
        <f t="shared" si="119"/>
        <v/>
      </c>
      <c r="S1918" t="s">
        <v>80</v>
      </c>
      <c r="T1918">
        <v>7</v>
      </c>
      <c r="U1918">
        <v>1</v>
      </c>
      <c r="V1918" t="s">
        <v>80</v>
      </c>
      <c r="W1918">
        <v>15</v>
      </c>
      <c r="X1918">
        <v>27</v>
      </c>
      <c r="Y1918">
        <v>4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e">
        <f>VLOOKUP(A1918,#REF!,4,FALSE)</f>
        <v>#REF!</v>
      </c>
      <c r="AW1918" t="e">
        <f>VLOOKUP(A1918,#REF!,5,FALSE)</f>
        <v>#REF!</v>
      </c>
      <c r="AX1918">
        <f>SUMIF(量化书目统计!A:A,H1918,量化书目统计!G:G)</f>
        <v>0</v>
      </c>
    </row>
    <row r="1919" spans="1:50" x14ac:dyDescent="0.3">
      <c r="A1919" t="s">
        <v>5045</v>
      </c>
      <c r="B1919" t="s">
        <v>539</v>
      </c>
      <c r="C1919" t="s">
        <v>117</v>
      </c>
      <c r="D1919">
        <v>4</v>
      </c>
      <c r="E1919" t="s">
        <v>2303</v>
      </c>
      <c r="F1919" s="1" t="s">
        <v>2304</v>
      </c>
      <c r="G1919" t="s">
        <v>2305</v>
      </c>
      <c r="H1919" t="e">
        <f>VLOOKUP(F1919,#REF!,2,FALSE)</f>
        <v>#REF!</v>
      </c>
      <c r="I1919" t="s">
        <v>32</v>
      </c>
      <c r="J1919" s="4">
        <v>44209</v>
      </c>
      <c r="K1919" s="4">
        <v>44257</v>
      </c>
      <c r="L1919" s="3">
        <f t="shared" si="116"/>
        <v>48</v>
      </c>
      <c r="M1919" s="4">
        <v>44270</v>
      </c>
      <c r="N1919">
        <f t="shared" si="117"/>
        <v>61</v>
      </c>
      <c r="O1919">
        <v>1</v>
      </c>
      <c r="P1919" t="e">
        <f>VLOOKUP(F1919,#REF!,3,FALSE)</f>
        <v>#REF!</v>
      </c>
      <c r="Q1919">
        <f t="shared" si="118"/>
        <v>0</v>
      </c>
      <c r="R1919" t="str">
        <f t="shared" si="119"/>
        <v/>
      </c>
      <c r="S1919" t="s">
        <v>28</v>
      </c>
      <c r="T1919">
        <f>X1919</f>
        <v>19</v>
      </c>
      <c r="U1919">
        <v>1</v>
      </c>
      <c r="V1919" t="s">
        <v>80</v>
      </c>
      <c r="W1919">
        <v>1</v>
      </c>
      <c r="X1919">
        <v>19</v>
      </c>
      <c r="Y1919">
        <v>4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e">
        <f>VLOOKUP(A1919,#REF!,4,FALSE)</f>
        <v>#REF!</v>
      </c>
      <c r="AW1919" t="e">
        <f>VLOOKUP(A1919,#REF!,5,FALSE)</f>
        <v>#REF!</v>
      </c>
      <c r="AX1919">
        <f>SUMIF(量化书目统计!A:A,H1919,量化书目统计!G:G)</f>
        <v>0</v>
      </c>
    </row>
    <row r="1920" spans="1:50" x14ac:dyDescent="0.3">
      <c r="A1920" t="s">
        <v>5045</v>
      </c>
      <c r="B1920" t="s">
        <v>539</v>
      </c>
      <c r="C1920" t="s">
        <v>117</v>
      </c>
      <c r="D1920">
        <v>4</v>
      </c>
      <c r="E1920" t="s">
        <v>68</v>
      </c>
      <c r="F1920" s="1" t="s">
        <v>69</v>
      </c>
      <c r="G1920" t="s">
        <v>70</v>
      </c>
      <c r="H1920" t="e">
        <f>VLOOKUP(F1920,#REF!,2,FALSE)</f>
        <v>#REF!</v>
      </c>
      <c r="I1920" t="s">
        <v>32</v>
      </c>
      <c r="J1920" s="4">
        <v>44124</v>
      </c>
      <c r="K1920" s="4">
        <v>44150</v>
      </c>
      <c r="L1920" s="3">
        <f t="shared" si="116"/>
        <v>26</v>
      </c>
      <c r="M1920" s="4">
        <v>44186</v>
      </c>
      <c r="N1920">
        <f t="shared" si="117"/>
        <v>62</v>
      </c>
      <c r="O1920">
        <v>1</v>
      </c>
      <c r="P1920" t="e">
        <f>VLOOKUP(F1920,#REF!,3,FALSE)</f>
        <v>#REF!</v>
      </c>
      <c r="Q1920">
        <f t="shared" si="118"/>
        <v>0</v>
      </c>
      <c r="R1920" t="str">
        <f t="shared" si="119"/>
        <v/>
      </c>
      <c r="S1920" t="s">
        <v>28</v>
      </c>
      <c r="T1920">
        <v>7</v>
      </c>
      <c r="U1920">
        <v>1</v>
      </c>
      <c r="V1920" t="s">
        <v>28</v>
      </c>
      <c r="W1920">
        <v>11</v>
      </c>
      <c r="X1920">
        <v>7</v>
      </c>
      <c r="Y1920">
        <v>5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e">
        <f>VLOOKUP(A1920,#REF!,4,FALSE)</f>
        <v>#REF!</v>
      </c>
      <c r="AW1920" t="e">
        <f>VLOOKUP(A1920,#REF!,5,FALSE)</f>
        <v>#REF!</v>
      </c>
      <c r="AX1920">
        <f>SUMIF(量化书目统计!A:A,H1920,量化书目统计!G:G)</f>
        <v>0</v>
      </c>
    </row>
    <row r="1921" spans="1:50" x14ac:dyDescent="0.3">
      <c r="A1921" t="s">
        <v>5045</v>
      </c>
      <c r="B1921" t="s">
        <v>539</v>
      </c>
      <c r="C1921" t="s">
        <v>117</v>
      </c>
      <c r="D1921">
        <v>4</v>
      </c>
      <c r="E1921" t="s">
        <v>5079</v>
      </c>
      <c r="F1921" s="1" t="s">
        <v>5080</v>
      </c>
      <c r="G1921" t="s">
        <v>5081</v>
      </c>
      <c r="H1921" t="e">
        <f>VLOOKUP(F1921,#REF!,2,FALSE)</f>
        <v>#REF!</v>
      </c>
      <c r="I1921" t="s">
        <v>32</v>
      </c>
      <c r="J1921" s="4">
        <v>44089</v>
      </c>
      <c r="K1921" s="4">
        <v>44112</v>
      </c>
      <c r="L1921" s="3">
        <f t="shared" si="116"/>
        <v>23</v>
      </c>
      <c r="M1921" s="4">
        <v>44151</v>
      </c>
      <c r="N1921">
        <f t="shared" si="117"/>
        <v>62</v>
      </c>
      <c r="O1921">
        <v>1</v>
      </c>
      <c r="P1921" t="e">
        <f>VLOOKUP(F1921,#REF!,3,FALSE)</f>
        <v>#REF!</v>
      </c>
      <c r="Q1921">
        <f t="shared" si="118"/>
        <v>0</v>
      </c>
      <c r="R1921" t="str">
        <f t="shared" si="119"/>
        <v/>
      </c>
      <c r="S1921" t="s">
        <v>28</v>
      </c>
      <c r="T1921">
        <v>2</v>
      </c>
      <c r="U1921">
        <v>1</v>
      </c>
      <c r="V1921" t="s">
        <v>28</v>
      </c>
      <c r="W1921">
        <v>5</v>
      </c>
      <c r="X1921">
        <v>2</v>
      </c>
      <c r="Y1921">
        <v>5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e">
        <f>VLOOKUP(A1921,#REF!,4,FALSE)</f>
        <v>#REF!</v>
      </c>
      <c r="AW1921" t="e">
        <f>VLOOKUP(A1921,#REF!,5,FALSE)</f>
        <v>#REF!</v>
      </c>
      <c r="AX1921">
        <f>SUMIF(量化书目统计!A:A,H1921,量化书目统计!G:G)</f>
        <v>0</v>
      </c>
    </row>
    <row r="1922" spans="1:50" x14ac:dyDescent="0.3">
      <c r="A1922" t="s">
        <v>5045</v>
      </c>
      <c r="B1922" t="s">
        <v>539</v>
      </c>
      <c r="C1922" t="s">
        <v>117</v>
      </c>
      <c r="D1922">
        <v>4</v>
      </c>
      <c r="E1922" t="s">
        <v>5082</v>
      </c>
      <c r="F1922" s="1" t="s">
        <v>5083</v>
      </c>
      <c r="G1922" t="s">
        <v>5084</v>
      </c>
      <c r="H1922" t="e">
        <f>VLOOKUP(F1922,#REF!,2,FALSE)</f>
        <v>#REF!</v>
      </c>
      <c r="I1922" t="s">
        <v>32</v>
      </c>
      <c r="J1922" s="4">
        <v>44183</v>
      </c>
      <c r="K1922" s="4">
        <v>44209</v>
      </c>
      <c r="L1922" s="3">
        <f t="shared" ref="L1922:L1985" si="120">IF(K1922&lt;&gt;0,K1922-J1922,"")</f>
        <v>26</v>
      </c>
      <c r="M1922" s="4">
        <v>44260</v>
      </c>
      <c r="N1922">
        <f t="shared" ref="N1922:N1985" si="121">M1922-J1922</f>
        <v>77</v>
      </c>
      <c r="O1922">
        <v>1</v>
      </c>
      <c r="P1922" t="e">
        <f>VLOOKUP(F1922,#REF!,3,FALSE)</f>
        <v>#REF!</v>
      </c>
      <c r="Q1922">
        <f t="shared" ref="Q1922:Q1985" si="122">IF(OR(ISNUMBER(SEARCH("高等数学",E1922)),ISNUMBER(SEARCH("数学分析",E1922)),ISNUMBER(SEARCH("微积分",E1922))),1,IF(OR(ISNUMBER(SEARCH("概率",E1922)),ISNUMBER(SEARCH("数理统计",E1922)),ISNUMBER(SEARCH("统计",E1922))),2,IF(ISNUMBER(SEARCH("代数",E1922)),3,IF(OR(ISNUMBER(SEARCH("运筹",E1922)),ISNUMBER(SEARCH("优化",E1922))),4,0))))</f>
        <v>0</v>
      </c>
      <c r="R1922" t="str">
        <f t="shared" ref="R1922:R1985" si="123">IF(AND(Q1922&gt;0,O1922=1),Q1922&amp;"-"&amp;E1922,"")</f>
        <v/>
      </c>
      <c r="S1922" t="s">
        <v>28</v>
      </c>
      <c r="T1922">
        <v>15</v>
      </c>
      <c r="U1922">
        <v>1</v>
      </c>
      <c r="V1922" t="s">
        <v>28</v>
      </c>
      <c r="W1922">
        <v>18</v>
      </c>
      <c r="X1922">
        <v>15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e">
        <f>VLOOKUP(A1922,#REF!,4,FALSE)</f>
        <v>#REF!</v>
      </c>
      <c r="AW1922" t="e">
        <f>VLOOKUP(A1922,#REF!,5,FALSE)</f>
        <v>#REF!</v>
      </c>
      <c r="AX1922">
        <f>SUMIF(量化书目统计!A:A,H1922,量化书目统计!G:G)</f>
        <v>0</v>
      </c>
    </row>
    <row r="1923" spans="1:50" x14ac:dyDescent="0.3">
      <c r="A1923" t="s">
        <v>5045</v>
      </c>
      <c r="B1923" t="s">
        <v>539</v>
      </c>
      <c r="C1923" t="s">
        <v>117</v>
      </c>
      <c r="D1923">
        <v>4</v>
      </c>
      <c r="E1923" t="s">
        <v>5082</v>
      </c>
      <c r="F1923" s="1" t="s">
        <v>5083</v>
      </c>
      <c r="G1923" t="s">
        <v>5084</v>
      </c>
      <c r="H1923" t="e">
        <f>VLOOKUP(F1923,#REF!,2,FALSE)</f>
        <v>#REF!</v>
      </c>
      <c r="I1923" t="s">
        <v>32</v>
      </c>
      <c r="J1923" s="4">
        <v>44301</v>
      </c>
      <c r="K1923" s="4">
        <v>44351</v>
      </c>
      <c r="L1923" s="3">
        <f t="shared" si="120"/>
        <v>50</v>
      </c>
      <c r="M1923" s="4">
        <v>44361</v>
      </c>
      <c r="N1923">
        <f t="shared" si="121"/>
        <v>60</v>
      </c>
      <c r="O1923">
        <v>1</v>
      </c>
      <c r="P1923" t="e">
        <f>VLOOKUP(F1923,#REF!,3,FALSE)</f>
        <v>#REF!</v>
      </c>
      <c r="Q1923">
        <f t="shared" si="122"/>
        <v>0</v>
      </c>
      <c r="R1923" t="str">
        <f t="shared" si="123"/>
        <v/>
      </c>
      <c r="S1923" t="s">
        <v>80</v>
      </c>
      <c r="T1923">
        <v>7</v>
      </c>
      <c r="U1923">
        <v>1</v>
      </c>
      <c r="V1923" t="s">
        <v>80</v>
      </c>
      <c r="W1923">
        <v>14</v>
      </c>
      <c r="X1923">
        <v>27</v>
      </c>
      <c r="Y1923">
        <v>11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e">
        <f>VLOOKUP(A1923,#REF!,4,FALSE)</f>
        <v>#REF!</v>
      </c>
      <c r="AW1923" t="e">
        <f>VLOOKUP(A1923,#REF!,5,FALSE)</f>
        <v>#REF!</v>
      </c>
      <c r="AX1923">
        <f>SUMIF(量化书目统计!A:A,H1923,量化书目统计!G:G)</f>
        <v>0</v>
      </c>
    </row>
    <row r="1924" spans="1:50" x14ac:dyDescent="0.3">
      <c r="A1924" t="s">
        <v>5045</v>
      </c>
      <c r="B1924" t="s">
        <v>539</v>
      </c>
      <c r="C1924" t="s">
        <v>117</v>
      </c>
      <c r="D1924">
        <v>4</v>
      </c>
      <c r="E1924" t="s">
        <v>1823</v>
      </c>
      <c r="F1924" s="1" t="s">
        <v>1824</v>
      </c>
      <c r="G1924" t="s">
        <v>1825</v>
      </c>
      <c r="H1924" t="e">
        <f>VLOOKUP(F1924,#REF!,2,FALSE)</f>
        <v>#REF!</v>
      </c>
      <c r="I1924" t="s">
        <v>32</v>
      </c>
      <c r="J1924" s="4">
        <v>44209</v>
      </c>
      <c r="K1924" s="4">
        <v>44257</v>
      </c>
      <c r="L1924" s="3">
        <f t="shared" si="120"/>
        <v>48</v>
      </c>
      <c r="M1924" s="4">
        <v>44270</v>
      </c>
      <c r="N1924">
        <f t="shared" si="121"/>
        <v>61</v>
      </c>
      <c r="O1924">
        <v>1</v>
      </c>
      <c r="P1924" t="e">
        <f>VLOOKUP(F1924,#REF!,3,FALSE)</f>
        <v>#REF!</v>
      </c>
      <c r="Q1924">
        <f t="shared" si="122"/>
        <v>0</v>
      </c>
      <c r="R1924" t="str">
        <f t="shared" si="123"/>
        <v/>
      </c>
      <c r="S1924" t="s">
        <v>28</v>
      </c>
      <c r="T1924">
        <f>X1924</f>
        <v>19</v>
      </c>
      <c r="U1924">
        <v>1</v>
      </c>
      <c r="V1924" t="s">
        <v>80</v>
      </c>
      <c r="W1924">
        <v>1</v>
      </c>
      <c r="X1924">
        <v>19</v>
      </c>
      <c r="Y1924">
        <v>11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e">
        <f>VLOOKUP(A1924,#REF!,4,FALSE)</f>
        <v>#REF!</v>
      </c>
      <c r="AW1924" t="e">
        <f>VLOOKUP(A1924,#REF!,5,FALSE)</f>
        <v>#REF!</v>
      </c>
      <c r="AX1924">
        <f>SUMIF(量化书目统计!A:A,H1924,量化书目统计!G:G)</f>
        <v>0</v>
      </c>
    </row>
    <row r="1925" spans="1:50" x14ac:dyDescent="0.3">
      <c r="A1925" t="s">
        <v>5045</v>
      </c>
      <c r="B1925" t="s">
        <v>539</v>
      </c>
      <c r="C1925" t="s">
        <v>117</v>
      </c>
      <c r="D1925">
        <v>4</v>
      </c>
      <c r="E1925" t="s">
        <v>5085</v>
      </c>
      <c r="F1925" s="1" t="s">
        <v>5086</v>
      </c>
      <c r="G1925" t="s">
        <v>5087</v>
      </c>
      <c r="H1925" t="e">
        <f>VLOOKUP(F1925,#REF!,2,FALSE)</f>
        <v>#REF!</v>
      </c>
      <c r="I1925" t="s">
        <v>32</v>
      </c>
      <c r="J1925" s="4">
        <v>44102</v>
      </c>
      <c r="K1925" s="4">
        <v>44112</v>
      </c>
      <c r="L1925" s="3">
        <f t="shared" si="120"/>
        <v>10</v>
      </c>
      <c r="M1925" s="4">
        <v>44162</v>
      </c>
      <c r="N1925">
        <f t="shared" si="121"/>
        <v>60</v>
      </c>
      <c r="O1925">
        <v>1</v>
      </c>
      <c r="P1925" t="e">
        <f>VLOOKUP(F1925,#REF!,3,FALSE)</f>
        <v>#REF!</v>
      </c>
      <c r="Q1925">
        <f t="shared" si="122"/>
        <v>0</v>
      </c>
      <c r="R1925" t="str">
        <f t="shared" si="123"/>
        <v/>
      </c>
      <c r="S1925" t="s">
        <v>28</v>
      </c>
      <c r="T1925">
        <v>4</v>
      </c>
      <c r="U1925">
        <v>1</v>
      </c>
      <c r="V1925" t="s">
        <v>28</v>
      </c>
      <c r="W1925">
        <v>5</v>
      </c>
      <c r="X1925">
        <v>4</v>
      </c>
      <c r="Y1925">
        <v>4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e">
        <f>VLOOKUP(A1925,#REF!,4,FALSE)</f>
        <v>#REF!</v>
      </c>
      <c r="AW1925" t="e">
        <f>VLOOKUP(A1925,#REF!,5,FALSE)</f>
        <v>#REF!</v>
      </c>
      <c r="AX1925">
        <f>SUMIF(量化书目统计!A:A,H1925,量化书目统计!G:G)</f>
        <v>0</v>
      </c>
    </row>
    <row r="1926" spans="1:50" x14ac:dyDescent="0.3">
      <c r="A1926" t="s">
        <v>5045</v>
      </c>
      <c r="B1926" t="s">
        <v>539</v>
      </c>
      <c r="C1926" t="s">
        <v>117</v>
      </c>
      <c r="D1926">
        <v>4</v>
      </c>
      <c r="E1926" t="s">
        <v>504</v>
      </c>
      <c r="F1926" s="1" t="s">
        <v>505</v>
      </c>
      <c r="G1926" t="s">
        <v>506</v>
      </c>
      <c r="H1926" t="e">
        <f>VLOOKUP(F1926,#REF!,2,FALSE)</f>
        <v>#REF!</v>
      </c>
      <c r="I1926" t="s">
        <v>32</v>
      </c>
      <c r="J1926" s="4">
        <v>44124</v>
      </c>
      <c r="K1926" s="4">
        <v>44183</v>
      </c>
      <c r="L1926" s="3">
        <f t="shared" si="120"/>
        <v>59</v>
      </c>
      <c r="M1926" s="4">
        <v>44186</v>
      </c>
      <c r="N1926">
        <f t="shared" si="121"/>
        <v>62</v>
      </c>
      <c r="O1926">
        <v>1</v>
      </c>
      <c r="P1926" t="e">
        <f>VLOOKUP(F1926,#REF!,3,FALSE)</f>
        <v>#REF!</v>
      </c>
      <c r="Q1926">
        <f t="shared" si="122"/>
        <v>0</v>
      </c>
      <c r="R1926" t="str">
        <f t="shared" si="123"/>
        <v/>
      </c>
      <c r="S1926" t="s">
        <v>28</v>
      </c>
      <c r="T1926">
        <v>7</v>
      </c>
      <c r="U1926">
        <v>1</v>
      </c>
      <c r="V1926" t="s">
        <v>28</v>
      </c>
      <c r="W1926">
        <v>15</v>
      </c>
      <c r="X1926">
        <v>7</v>
      </c>
      <c r="Y1926">
        <v>4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e">
        <f>VLOOKUP(A1926,#REF!,4,FALSE)</f>
        <v>#REF!</v>
      </c>
      <c r="AW1926" t="e">
        <f>VLOOKUP(A1926,#REF!,5,FALSE)</f>
        <v>#REF!</v>
      </c>
      <c r="AX1926">
        <f>SUMIF(量化书目统计!A:A,H1926,量化书目统计!G:G)</f>
        <v>0</v>
      </c>
    </row>
    <row r="1927" spans="1:50" x14ac:dyDescent="0.3">
      <c r="A1927" t="s">
        <v>5045</v>
      </c>
      <c r="B1927" t="s">
        <v>539</v>
      </c>
      <c r="C1927" t="s">
        <v>117</v>
      </c>
      <c r="D1927">
        <v>4</v>
      </c>
      <c r="E1927" t="s">
        <v>5088</v>
      </c>
      <c r="F1927" s="1" t="s">
        <v>5089</v>
      </c>
      <c r="G1927" t="s">
        <v>5090</v>
      </c>
      <c r="H1927" t="e">
        <f>VLOOKUP(F1927,#REF!,2,FALSE)</f>
        <v>#REF!</v>
      </c>
      <c r="I1927" t="s">
        <v>32</v>
      </c>
      <c r="J1927" s="4">
        <v>44102</v>
      </c>
      <c r="K1927" s="4">
        <v>44112</v>
      </c>
      <c r="L1927" s="3">
        <f t="shared" si="120"/>
        <v>10</v>
      </c>
      <c r="M1927" s="4">
        <v>44162</v>
      </c>
      <c r="N1927">
        <f t="shared" si="121"/>
        <v>60</v>
      </c>
      <c r="O1927">
        <v>1</v>
      </c>
      <c r="P1927" t="e">
        <f>VLOOKUP(F1927,#REF!,3,FALSE)</f>
        <v>#REF!</v>
      </c>
      <c r="Q1927">
        <f t="shared" si="122"/>
        <v>0</v>
      </c>
      <c r="R1927" t="str">
        <f t="shared" si="123"/>
        <v/>
      </c>
      <c r="S1927" t="s">
        <v>28</v>
      </c>
      <c r="T1927">
        <v>4</v>
      </c>
      <c r="U1927">
        <v>1</v>
      </c>
      <c r="V1927" t="s">
        <v>28</v>
      </c>
      <c r="W1927">
        <v>5</v>
      </c>
      <c r="X1927">
        <v>4</v>
      </c>
      <c r="Y1927">
        <v>11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e">
        <f>VLOOKUP(A1927,#REF!,4,FALSE)</f>
        <v>#REF!</v>
      </c>
      <c r="AW1927" t="e">
        <f>VLOOKUP(A1927,#REF!,5,FALSE)</f>
        <v>#REF!</v>
      </c>
      <c r="AX1927">
        <f>SUMIF(量化书目统计!A:A,H1927,量化书目统计!G:G)</f>
        <v>0</v>
      </c>
    </row>
    <row r="1928" spans="1:50" x14ac:dyDescent="0.3">
      <c r="A1928" t="s">
        <v>5045</v>
      </c>
      <c r="B1928" t="s">
        <v>539</v>
      </c>
      <c r="C1928" t="s">
        <v>117</v>
      </c>
      <c r="D1928">
        <v>4</v>
      </c>
      <c r="E1928" t="s">
        <v>1096</v>
      </c>
      <c r="F1928" s="1" t="s">
        <v>1192</v>
      </c>
      <c r="G1928" t="s">
        <v>1193</v>
      </c>
      <c r="H1928" t="e">
        <f>VLOOKUP(F1928,#REF!,2,FALSE)</f>
        <v>#REF!</v>
      </c>
      <c r="I1928" t="s">
        <v>158</v>
      </c>
      <c r="J1928" s="4">
        <v>44209</v>
      </c>
      <c r="K1928" s="4">
        <v>44257</v>
      </c>
      <c r="L1928" s="3">
        <f t="shared" si="120"/>
        <v>48</v>
      </c>
      <c r="M1928" s="4">
        <v>44270</v>
      </c>
      <c r="N1928">
        <f t="shared" si="121"/>
        <v>61</v>
      </c>
      <c r="O1928">
        <v>1</v>
      </c>
      <c r="P1928" t="e">
        <f>VLOOKUP(F1928,#REF!,3,FALSE)</f>
        <v>#REF!</v>
      </c>
      <c r="Q1928">
        <f t="shared" si="122"/>
        <v>0</v>
      </c>
      <c r="R1928" t="str">
        <f t="shared" si="123"/>
        <v/>
      </c>
      <c r="S1928" t="s">
        <v>28</v>
      </c>
      <c r="T1928">
        <f>X1928</f>
        <v>19</v>
      </c>
      <c r="U1928">
        <v>1</v>
      </c>
      <c r="V1928" t="s">
        <v>80</v>
      </c>
      <c r="W1928">
        <v>1</v>
      </c>
      <c r="X1928">
        <v>19</v>
      </c>
      <c r="Y1928">
        <v>11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e">
        <f>VLOOKUP(A1928,#REF!,4,FALSE)</f>
        <v>#REF!</v>
      </c>
      <c r="AW1928" t="e">
        <f>VLOOKUP(A1928,#REF!,5,FALSE)</f>
        <v>#REF!</v>
      </c>
      <c r="AX1928">
        <f>SUMIF(量化书目统计!A:A,H1928,量化书目统计!G:G)</f>
        <v>0</v>
      </c>
    </row>
    <row r="1929" spans="1:50" x14ac:dyDescent="0.3">
      <c r="A1929" t="s">
        <v>5045</v>
      </c>
      <c r="B1929" t="s">
        <v>539</v>
      </c>
      <c r="C1929" t="s">
        <v>117</v>
      </c>
      <c r="D1929">
        <v>4</v>
      </c>
      <c r="E1929" t="s">
        <v>419</v>
      </c>
      <c r="F1929" s="1" t="s">
        <v>420</v>
      </c>
      <c r="G1929" t="s">
        <v>421</v>
      </c>
      <c r="H1929" t="e">
        <f>VLOOKUP(F1929,#REF!,2,FALSE)</f>
        <v>#REF!</v>
      </c>
      <c r="I1929" t="s">
        <v>32</v>
      </c>
      <c r="J1929" s="4">
        <v>44102</v>
      </c>
      <c r="K1929" s="4">
        <v>44112</v>
      </c>
      <c r="L1929" s="3">
        <f t="shared" si="120"/>
        <v>10</v>
      </c>
      <c r="M1929" s="4">
        <v>44162</v>
      </c>
      <c r="N1929">
        <f t="shared" si="121"/>
        <v>60</v>
      </c>
      <c r="O1929">
        <v>1</v>
      </c>
      <c r="P1929" t="e">
        <f>VLOOKUP(F1929,#REF!,3,FALSE)</f>
        <v>#REF!</v>
      </c>
      <c r="Q1929">
        <f t="shared" si="122"/>
        <v>0</v>
      </c>
      <c r="R1929" t="str">
        <f t="shared" si="123"/>
        <v/>
      </c>
      <c r="S1929" t="s">
        <v>28</v>
      </c>
      <c r="T1929">
        <v>4</v>
      </c>
      <c r="U1929">
        <v>1</v>
      </c>
      <c r="V1929" t="s">
        <v>28</v>
      </c>
      <c r="W1929">
        <v>5</v>
      </c>
      <c r="X1929">
        <v>4</v>
      </c>
      <c r="Y1929">
        <v>4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e">
        <f>VLOOKUP(A1929,#REF!,4,FALSE)</f>
        <v>#REF!</v>
      </c>
      <c r="AW1929" t="e">
        <f>VLOOKUP(A1929,#REF!,5,FALSE)</f>
        <v>#REF!</v>
      </c>
      <c r="AX1929">
        <f>SUMIF(量化书目统计!A:A,H1929,量化书目统计!G:G)</f>
        <v>0</v>
      </c>
    </row>
    <row r="1930" spans="1:50" x14ac:dyDescent="0.3">
      <c r="A1930" t="s">
        <v>5045</v>
      </c>
      <c r="B1930" t="s">
        <v>539</v>
      </c>
      <c r="C1930" t="s">
        <v>117</v>
      </c>
      <c r="D1930">
        <v>4</v>
      </c>
      <c r="E1930" t="s">
        <v>5091</v>
      </c>
      <c r="F1930" s="1" t="s">
        <v>5092</v>
      </c>
      <c r="G1930" t="s">
        <v>5093</v>
      </c>
      <c r="H1930" t="e">
        <f>VLOOKUP(F1930,#REF!,2,FALSE)</f>
        <v>#REF!</v>
      </c>
      <c r="I1930" t="s">
        <v>32</v>
      </c>
      <c r="J1930" s="4">
        <v>44301</v>
      </c>
      <c r="K1930" s="4">
        <v>44315</v>
      </c>
      <c r="L1930" s="3">
        <f t="shared" si="120"/>
        <v>14</v>
      </c>
      <c r="M1930" s="4">
        <v>44361</v>
      </c>
      <c r="N1930">
        <f t="shared" si="121"/>
        <v>60</v>
      </c>
      <c r="O1930">
        <v>1</v>
      </c>
      <c r="P1930" t="e">
        <f>VLOOKUP(F1930,#REF!,3,FALSE)</f>
        <v>#REF!</v>
      </c>
      <c r="Q1930">
        <f t="shared" si="122"/>
        <v>0</v>
      </c>
      <c r="R1930" t="str">
        <f t="shared" si="123"/>
        <v/>
      </c>
      <c r="S1930" t="s">
        <v>80</v>
      </c>
      <c r="T1930">
        <v>7</v>
      </c>
      <c r="U1930">
        <v>1</v>
      </c>
      <c r="V1930" t="s">
        <v>80</v>
      </c>
      <c r="W1930">
        <v>9</v>
      </c>
      <c r="X1930">
        <v>27</v>
      </c>
      <c r="Y1930">
        <v>11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e">
        <f>VLOOKUP(A1930,#REF!,4,FALSE)</f>
        <v>#REF!</v>
      </c>
      <c r="AW1930" t="e">
        <f>VLOOKUP(A1930,#REF!,5,FALSE)</f>
        <v>#REF!</v>
      </c>
      <c r="AX1930">
        <f>SUMIF(量化书目统计!A:A,H1930,量化书目统计!G:G)</f>
        <v>0</v>
      </c>
    </row>
    <row r="1931" spans="1:50" x14ac:dyDescent="0.3">
      <c r="A1931" t="s">
        <v>5045</v>
      </c>
      <c r="B1931" t="s">
        <v>539</v>
      </c>
      <c r="C1931" t="s">
        <v>117</v>
      </c>
      <c r="D1931">
        <v>4</v>
      </c>
      <c r="E1931" t="s">
        <v>320</v>
      </c>
      <c r="F1931" s="1" t="s">
        <v>323</v>
      </c>
      <c r="G1931" t="s">
        <v>324</v>
      </c>
      <c r="H1931" t="e">
        <f>VLOOKUP(F1931,#REF!,2,FALSE)</f>
        <v>#REF!</v>
      </c>
      <c r="I1931" t="s">
        <v>32</v>
      </c>
      <c r="J1931" s="4">
        <v>44124</v>
      </c>
      <c r="K1931" s="4">
        <v>44150</v>
      </c>
      <c r="L1931" s="3">
        <f t="shared" si="120"/>
        <v>26</v>
      </c>
      <c r="M1931" s="4">
        <v>44186</v>
      </c>
      <c r="N1931">
        <f t="shared" si="121"/>
        <v>62</v>
      </c>
      <c r="O1931">
        <v>1</v>
      </c>
      <c r="P1931" t="e">
        <f>VLOOKUP(F1931,#REF!,3,FALSE)</f>
        <v>#REF!</v>
      </c>
      <c r="Q1931">
        <f t="shared" si="122"/>
        <v>0</v>
      </c>
      <c r="R1931" t="str">
        <f t="shared" si="123"/>
        <v/>
      </c>
      <c r="S1931" t="s">
        <v>28</v>
      </c>
      <c r="T1931">
        <v>7</v>
      </c>
      <c r="U1931">
        <v>1</v>
      </c>
      <c r="V1931" t="s">
        <v>28</v>
      </c>
      <c r="W1931">
        <v>11</v>
      </c>
      <c r="X1931">
        <v>7</v>
      </c>
      <c r="Y1931">
        <v>11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e">
        <f>VLOOKUP(A1931,#REF!,4,FALSE)</f>
        <v>#REF!</v>
      </c>
      <c r="AW1931" t="e">
        <f>VLOOKUP(A1931,#REF!,5,FALSE)</f>
        <v>#REF!</v>
      </c>
      <c r="AX1931">
        <f>SUMIF(量化书目统计!A:A,H1931,量化书目统计!G:G)</f>
        <v>0</v>
      </c>
    </row>
    <row r="1932" spans="1:50" x14ac:dyDescent="0.3">
      <c r="A1932" t="s">
        <v>5045</v>
      </c>
      <c r="B1932" t="s">
        <v>539</v>
      </c>
      <c r="C1932" t="s">
        <v>117</v>
      </c>
      <c r="D1932">
        <v>4</v>
      </c>
      <c r="E1932" t="s">
        <v>191</v>
      </c>
      <c r="F1932" s="1" t="s">
        <v>192</v>
      </c>
      <c r="G1932" t="s">
        <v>193</v>
      </c>
      <c r="H1932" t="e">
        <f>VLOOKUP(F1932,#REF!,2,FALSE)</f>
        <v>#REF!</v>
      </c>
      <c r="I1932" t="s">
        <v>32</v>
      </c>
      <c r="J1932" s="4">
        <v>44089</v>
      </c>
      <c r="K1932" s="4">
        <v>44112</v>
      </c>
      <c r="L1932" s="3">
        <f t="shared" si="120"/>
        <v>23</v>
      </c>
      <c r="M1932" s="4">
        <v>44151</v>
      </c>
      <c r="N1932">
        <f t="shared" si="121"/>
        <v>62</v>
      </c>
      <c r="O1932">
        <v>1</v>
      </c>
      <c r="P1932" t="e">
        <f>VLOOKUP(F1932,#REF!,3,FALSE)</f>
        <v>#REF!</v>
      </c>
      <c r="Q1932">
        <f t="shared" si="122"/>
        <v>0</v>
      </c>
      <c r="R1932" t="str">
        <f t="shared" si="123"/>
        <v/>
      </c>
      <c r="S1932" t="s">
        <v>28</v>
      </c>
      <c r="T1932">
        <v>2</v>
      </c>
      <c r="U1932">
        <v>1</v>
      </c>
      <c r="V1932" t="s">
        <v>28</v>
      </c>
      <c r="W1932">
        <v>5</v>
      </c>
      <c r="X1932">
        <v>2</v>
      </c>
      <c r="Y1932">
        <v>3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e">
        <f>VLOOKUP(A1932,#REF!,4,FALSE)</f>
        <v>#REF!</v>
      </c>
      <c r="AW1932" t="e">
        <f>VLOOKUP(A1932,#REF!,5,FALSE)</f>
        <v>#REF!</v>
      </c>
      <c r="AX1932">
        <f>SUMIF(量化书目统计!A:A,H1932,量化书目统计!G:G)</f>
        <v>0</v>
      </c>
    </row>
    <row r="1933" spans="1:50" x14ac:dyDescent="0.3">
      <c r="A1933" t="s">
        <v>5045</v>
      </c>
      <c r="B1933" t="s">
        <v>539</v>
      </c>
      <c r="C1933" t="s">
        <v>117</v>
      </c>
      <c r="D1933">
        <v>4</v>
      </c>
      <c r="E1933" t="s">
        <v>5041</v>
      </c>
      <c r="F1933" s="1" t="s">
        <v>5042</v>
      </c>
      <c r="G1933" t="s">
        <v>5043</v>
      </c>
      <c r="H1933" t="e">
        <f>VLOOKUP(F1933,#REF!,2,FALSE)</f>
        <v>#REF!</v>
      </c>
      <c r="I1933" t="s">
        <v>32</v>
      </c>
      <c r="J1933" s="4">
        <v>44183</v>
      </c>
      <c r="K1933" s="4">
        <v>44257</v>
      </c>
      <c r="L1933" s="3">
        <f t="shared" si="120"/>
        <v>74</v>
      </c>
      <c r="M1933" s="4">
        <v>44260</v>
      </c>
      <c r="N1933">
        <f t="shared" si="121"/>
        <v>77</v>
      </c>
      <c r="O1933">
        <v>1</v>
      </c>
      <c r="P1933" t="e">
        <f>VLOOKUP(F1933,#REF!,3,FALSE)</f>
        <v>#REF!</v>
      </c>
      <c r="Q1933">
        <f t="shared" si="122"/>
        <v>0</v>
      </c>
      <c r="R1933" t="str">
        <f t="shared" si="123"/>
        <v/>
      </c>
      <c r="S1933" t="s">
        <v>28</v>
      </c>
      <c r="T1933">
        <v>15</v>
      </c>
      <c r="U1933">
        <v>1</v>
      </c>
      <c r="V1933" t="s">
        <v>80</v>
      </c>
      <c r="W1933">
        <v>1</v>
      </c>
      <c r="X1933">
        <v>15</v>
      </c>
      <c r="Y1933">
        <v>5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e">
        <f>VLOOKUP(A1933,#REF!,4,FALSE)</f>
        <v>#REF!</v>
      </c>
      <c r="AW1933" t="e">
        <f>VLOOKUP(A1933,#REF!,5,FALSE)</f>
        <v>#REF!</v>
      </c>
      <c r="AX1933">
        <f>SUMIF(量化书目统计!A:A,H1933,量化书目统计!G:G)</f>
        <v>0</v>
      </c>
    </row>
    <row r="1934" spans="1:50" x14ac:dyDescent="0.3">
      <c r="A1934" t="s">
        <v>5094</v>
      </c>
      <c r="B1934" t="s">
        <v>539</v>
      </c>
      <c r="C1934" t="s">
        <v>45</v>
      </c>
      <c r="D1934">
        <v>5</v>
      </c>
      <c r="E1934" t="s">
        <v>674</v>
      </c>
      <c r="F1934" s="1" t="s">
        <v>1871</v>
      </c>
      <c r="G1934" t="s">
        <v>1872</v>
      </c>
      <c r="H1934" t="e">
        <f>VLOOKUP(F1934,#REF!,2,FALSE)</f>
        <v>#REF!</v>
      </c>
      <c r="I1934" t="s">
        <v>32</v>
      </c>
      <c r="J1934" s="4">
        <v>44103</v>
      </c>
      <c r="K1934" s="4">
        <v>44163</v>
      </c>
      <c r="L1934" s="3">
        <f t="shared" si="120"/>
        <v>60</v>
      </c>
      <c r="M1934" s="4">
        <v>44165</v>
      </c>
      <c r="N1934">
        <f t="shared" si="121"/>
        <v>62</v>
      </c>
      <c r="O1934">
        <v>0</v>
      </c>
      <c r="P1934" t="e">
        <f>VLOOKUP(F1934,#REF!,3,FALSE)</f>
        <v>#REF!</v>
      </c>
      <c r="Q1934">
        <f t="shared" si="122"/>
        <v>0</v>
      </c>
      <c r="R1934" t="str">
        <f t="shared" si="123"/>
        <v/>
      </c>
      <c r="S1934" t="s">
        <v>28</v>
      </c>
      <c r="T1934">
        <v>4</v>
      </c>
      <c r="U1934">
        <v>1</v>
      </c>
      <c r="V1934" t="s">
        <v>28</v>
      </c>
      <c r="W1934">
        <v>12</v>
      </c>
      <c r="X1934">
        <v>4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e">
        <f>VLOOKUP(A1934,#REF!,4,FALSE)</f>
        <v>#REF!</v>
      </c>
      <c r="AW1934" t="e">
        <f>VLOOKUP(A1934,#REF!,5,FALSE)</f>
        <v>#REF!</v>
      </c>
      <c r="AX1934">
        <f>SUMIF(量化书目统计!A:A,H1934,量化书目统计!G:G)</f>
        <v>0</v>
      </c>
    </row>
    <row r="1935" spans="1:50" x14ac:dyDescent="0.3">
      <c r="A1935" t="s">
        <v>5095</v>
      </c>
      <c r="B1935" t="s">
        <v>539</v>
      </c>
      <c r="C1935" t="s">
        <v>45</v>
      </c>
      <c r="D1935">
        <v>5</v>
      </c>
      <c r="E1935" t="s">
        <v>674</v>
      </c>
      <c r="F1935" s="1" t="s">
        <v>675</v>
      </c>
      <c r="G1935" t="s">
        <v>676</v>
      </c>
      <c r="H1935" t="e">
        <f>VLOOKUP(F1935,#REF!,2,FALSE)</f>
        <v>#REF!</v>
      </c>
      <c r="I1935" t="s">
        <v>32</v>
      </c>
      <c r="J1935" s="4">
        <v>44210</v>
      </c>
      <c r="K1935" s="4">
        <v>44263</v>
      </c>
      <c r="L1935" s="3">
        <f t="shared" si="120"/>
        <v>53</v>
      </c>
      <c r="M1935" s="4">
        <v>44270</v>
      </c>
      <c r="N1935">
        <f t="shared" si="121"/>
        <v>60</v>
      </c>
      <c r="O1935">
        <v>0</v>
      </c>
      <c r="P1935" t="e">
        <f>VLOOKUP(F1935,#REF!,3,FALSE)</f>
        <v>#REF!</v>
      </c>
      <c r="Q1935">
        <f t="shared" si="122"/>
        <v>0</v>
      </c>
      <c r="R1935" t="str">
        <f t="shared" si="123"/>
        <v/>
      </c>
      <c r="S1935" t="s">
        <v>28</v>
      </c>
      <c r="T1935">
        <f>X1935</f>
        <v>19</v>
      </c>
      <c r="U1935">
        <v>1</v>
      </c>
      <c r="V1935" t="s">
        <v>80</v>
      </c>
      <c r="W1935">
        <v>2</v>
      </c>
      <c r="X1935">
        <v>19</v>
      </c>
      <c r="Y1935">
        <v>4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e">
        <f>VLOOKUP(A1935,#REF!,4,FALSE)</f>
        <v>#REF!</v>
      </c>
      <c r="AW1935" t="e">
        <f>VLOOKUP(A1935,#REF!,5,FALSE)</f>
        <v>#REF!</v>
      </c>
      <c r="AX1935">
        <f>SUMIF(量化书目统计!A:A,H1935,量化书目统计!G:G)</f>
        <v>0</v>
      </c>
    </row>
    <row r="1936" spans="1:50" x14ac:dyDescent="0.3">
      <c r="A1936" t="s">
        <v>5096</v>
      </c>
      <c r="B1936" t="s">
        <v>539</v>
      </c>
      <c r="C1936" t="s">
        <v>308</v>
      </c>
      <c r="D1936">
        <v>1</v>
      </c>
      <c r="E1936" t="s">
        <v>2569</v>
      </c>
      <c r="F1936" s="1" t="s">
        <v>2570</v>
      </c>
      <c r="G1936" t="s">
        <v>2571</v>
      </c>
      <c r="H1936" t="e">
        <f>VLOOKUP(F1936,#REF!,2,FALSE)</f>
        <v>#REF!</v>
      </c>
      <c r="I1936" t="s">
        <v>231</v>
      </c>
      <c r="J1936" s="4">
        <v>44528</v>
      </c>
      <c r="K1936" s="4">
        <v>44541</v>
      </c>
      <c r="L1936" s="3">
        <f t="shared" si="120"/>
        <v>13</v>
      </c>
      <c r="M1936" s="4">
        <v>44543</v>
      </c>
      <c r="N1936">
        <f t="shared" si="121"/>
        <v>15</v>
      </c>
      <c r="O1936">
        <v>0</v>
      </c>
      <c r="P1936" t="e">
        <f>VLOOKUP(F1936,#REF!,3,FALSE)</f>
        <v>#REF!</v>
      </c>
      <c r="Q1936">
        <f t="shared" si="122"/>
        <v>0</v>
      </c>
      <c r="R1936" t="str">
        <f t="shared" si="123"/>
        <v/>
      </c>
      <c r="S1936" t="s">
        <v>38</v>
      </c>
      <c r="T1936">
        <v>13</v>
      </c>
      <c r="U1936">
        <v>1</v>
      </c>
      <c r="V1936" t="s">
        <v>38</v>
      </c>
      <c r="W1936">
        <v>14</v>
      </c>
      <c r="X1936">
        <v>53</v>
      </c>
      <c r="Y1936">
        <v>4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e">
        <f>VLOOKUP(A1936,#REF!,4,FALSE)</f>
        <v>#REF!</v>
      </c>
      <c r="AW1936" t="e">
        <f>VLOOKUP(A1936,#REF!,5,FALSE)</f>
        <v>#REF!</v>
      </c>
      <c r="AX1936">
        <f>SUMIF(量化书目统计!A:A,H1936,量化书目统计!G:G)</f>
        <v>0</v>
      </c>
    </row>
    <row r="1937" spans="1:50" x14ac:dyDescent="0.3">
      <c r="A1937" t="s">
        <v>5097</v>
      </c>
      <c r="B1937" t="s">
        <v>539</v>
      </c>
      <c r="C1937" t="s">
        <v>205</v>
      </c>
      <c r="D1937">
        <v>1</v>
      </c>
      <c r="E1937" t="s">
        <v>1528</v>
      </c>
      <c r="F1937" s="1" t="s">
        <v>1529</v>
      </c>
      <c r="G1937" t="s">
        <v>1530</v>
      </c>
      <c r="H1937" t="e">
        <f>VLOOKUP(F1937,#REF!,2,FALSE)</f>
        <v>#REF!</v>
      </c>
      <c r="I1937" t="s">
        <v>1417</v>
      </c>
      <c r="J1937" s="4">
        <v>44255</v>
      </c>
      <c r="K1937" s="4">
        <v>44286</v>
      </c>
      <c r="L1937" s="3">
        <f t="shared" si="120"/>
        <v>31</v>
      </c>
      <c r="M1937" s="4">
        <v>44286</v>
      </c>
      <c r="N1937">
        <f t="shared" si="121"/>
        <v>31</v>
      </c>
      <c r="O1937">
        <v>0</v>
      </c>
      <c r="P1937" t="e">
        <f>VLOOKUP(F1937,#REF!,3,FALSE)</f>
        <v>#REF!</v>
      </c>
      <c r="Q1937">
        <f t="shared" si="122"/>
        <v>0</v>
      </c>
      <c r="R1937" t="str">
        <f t="shared" si="123"/>
        <v/>
      </c>
      <c r="S1937" t="s">
        <v>43</v>
      </c>
      <c r="U1937">
        <v>1</v>
      </c>
      <c r="V1937" t="s">
        <v>80</v>
      </c>
      <c r="W1937">
        <v>5</v>
      </c>
      <c r="X1937">
        <v>20</v>
      </c>
      <c r="Y1937">
        <v>10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e">
        <f>VLOOKUP(A1937,#REF!,4,FALSE)</f>
        <v>#REF!</v>
      </c>
      <c r="AW1937" t="e">
        <f>VLOOKUP(A1937,#REF!,5,FALSE)</f>
        <v>#REF!</v>
      </c>
      <c r="AX1937">
        <f>SUMIF(量化书目统计!A:A,H1937,量化书目统计!G:G)</f>
        <v>0</v>
      </c>
    </row>
    <row r="1938" spans="1:50" x14ac:dyDescent="0.3">
      <c r="A1938" t="s">
        <v>5098</v>
      </c>
      <c r="B1938" t="s">
        <v>539</v>
      </c>
      <c r="C1938" t="s">
        <v>205</v>
      </c>
      <c r="D1938">
        <v>1</v>
      </c>
      <c r="E1938" t="s">
        <v>1535</v>
      </c>
      <c r="F1938" s="1" t="s">
        <v>1536</v>
      </c>
      <c r="G1938" t="s">
        <v>1537</v>
      </c>
      <c r="H1938" t="e">
        <f>VLOOKUP(F1938,#REF!,2,FALSE)</f>
        <v>#REF!</v>
      </c>
      <c r="I1938" t="s">
        <v>59</v>
      </c>
      <c r="J1938" s="4">
        <v>44104</v>
      </c>
      <c r="K1938" s="4">
        <v>44156</v>
      </c>
      <c r="L1938" s="3">
        <f t="shared" si="120"/>
        <v>52</v>
      </c>
      <c r="M1938" s="4">
        <v>44186</v>
      </c>
      <c r="N1938">
        <f t="shared" si="121"/>
        <v>82</v>
      </c>
      <c r="O1938">
        <v>0</v>
      </c>
      <c r="P1938" t="e">
        <f>VLOOKUP(F1938,#REF!,3,FALSE)</f>
        <v>#REF!</v>
      </c>
      <c r="Q1938">
        <f t="shared" si="122"/>
        <v>1</v>
      </c>
      <c r="R1938" t="str">
        <f t="shared" si="123"/>
        <v/>
      </c>
      <c r="S1938" t="s">
        <v>28</v>
      </c>
      <c r="T1938">
        <v>4</v>
      </c>
      <c r="U1938">
        <v>2</v>
      </c>
      <c r="V1938" t="s">
        <v>28</v>
      </c>
      <c r="W1938">
        <v>11</v>
      </c>
      <c r="X1938">
        <v>4</v>
      </c>
      <c r="Y1938">
        <v>4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e">
        <f>VLOOKUP(A1938,#REF!,4,FALSE)</f>
        <v>#REF!</v>
      </c>
      <c r="AW1938" t="e">
        <f>VLOOKUP(A1938,#REF!,5,FALSE)</f>
        <v>#REF!</v>
      </c>
      <c r="AX1938">
        <f>SUMIF(量化书目统计!A:A,H1938,量化书目统计!G:G)</f>
        <v>0</v>
      </c>
    </row>
    <row r="1939" spans="1:50" x14ac:dyDescent="0.3">
      <c r="A1939" t="s">
        <v>5098</v>
      </c>
      <c r="B1939" t="s">
        <v>539</v>
      </c>
      <c r="C1939" t="s">
        <v>205</v>
      </c>
      <c r="D1939">
        <v>1</v>
      </c>
      <c r="E1939" t="s">
        <v>761</v>
      </c>
      <c r="F1939" s="1" t="s">
        <v>762</v>
      </c>
      <c r="G1939" t="s">
        <v>763</v>
      </c>
      <c r="H1939" t="e">
        <f>VLOOKUP(F1939,#REF!,2,FALSE)</f>
        <v>#REF!</v>
      </c>
      <c r="I1939" t="s">
        <v>59</v>
      </c>
      <c r="J1939" s="4">
        <v>44152</v>
      </c>
      <c r="K1939" s="4">
        <v>44428</v>
      </c>
      <c r="L1939" s="3">
        <f t="shared" si="120"/>
        <v>276</v>
      </c>
      <c r="M1939" s="4">
        <v>44446</v>
      </c>
      <c r="N1939">
        <f t="shared" si="121"/>
        <v>294</v>
      </c>
      <c r="O1939">
        <v>0</v>
      </c>
      <c r="P1939" t="e">
        <f>VLOOKUP(F1939,#REF!,3,FALSE)</f>
        <v>#REF!</v>
      </c>
      <c r="Q1939">
        <f t="shared" si="122"/>
        <v>0</v>
      </c>
      <c r="R1939" t="str">
        <f t="shared" si="123"/>
        <v/>
      </c>
      <c r="S1939" t="s">
        <v>28</v>
      </c>
      <c r="T1939">
        <v>11</v>
      </c>
      <c r="U1939">
        <v>1</v>
      </c>
      <c r="V1939" t="s">
        <v>43</v>
      </c>
      <c r="X1939">
        <v>11</v>
      </c>
      <c r="Y1939">
        <v>4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e">
        <f>VLOOKUP(A1939,#REF!,4,FALSE)</f>
        <v>#REF!</v>
      </c>
      <c r="AW1939" t="e">
        <f>VLOOKUP(A1939,#REF!,5,FALSE)</f>
        <v>#REF!</v>
      </c>
      <c r="AX1939">
        <f>SUMIF(量化书目统计!A:A,H1939,量化书目统计!G:G)</f>
        <v>0</v>
      </c>
    </row>
    <row r="1940" spans="1:50" x14ac:dyDescent="0.3">
      <c r="A1940" t="s">
        <v>5098</v>
      </c>
      <c r="B1940" t="s">
        <v>539</v>
      </c>
      <c r="C1940" t="s">
        <v>205</v>
      </c>
      <c r="D1940">
        <v>1</v>
      </c>
      <c r="E1940" t="s">
        <v>1572</v>
      </c>
      <c r="F1940" s="1" t="s">
        <v>1575</v>
      </c>
      <c r="G1940" t="s">
        <v>1576</v>
      </c>
      <c r="H1940" t="e">
        <f>VLOOKUP(F1940,#REF!,2,FALSE)</f>
        <v>#REF!</v>
      </c>
      <c r="I1940" t="s">
        <v>59</v>
      </c>
      <c r="J1940" s="4">
        <v>44333</v>
      </c>
      <c r="K1940" s="4">
        <v>44344</v>
      </c>
      <c r="L1940" s="3">
        <f t="shared" si="120"/>
        <v>11</v>
      </c>
      <c r="M1940" s="4">
        <v>44393</v>
      </c>
      <c r="N1940">
        <f t="shared" si="121"/>
        <v>60</v>
      </c>
      <c r="O1940">
        <v>0</v>
      </c>
      <c r="P1940" t="e">
        <f>VLOOKUP(F1940,#REF!,3,FALSE)</f>
        <v>#REF!</v>
      </c>
      <c r="Q1940">
        <f t="shared" si="122"/>
        <v>0</v>
      </c>
      <c r="R1940" t="str">
        <f t="shared" si="123"/>
        <v/>
      </c>
      <c r="S1940" t="s">
        <v>80</v>
      </c>
      <c r="T1940">
        <v>12</v>
      </c>
      <c r="U1940">
        <v>1</v>
      </c>
      <c r="V1940" t="s">
        <v>80</v>
      </c>
      <c r="W1940">
        <v>13</v>
      </c>
      <c r="X1940">
        <v>32</v>
      </c>
      <c r="Y1940">
        <v>11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e">
        <f>VLOOKUP(A1940,#REF!,4,FALSE)</f>
        <v>#REF!</v>
      </c>
      <c r="AW1940" t="e">
        <f>VLOOKUP(A1940,#REF!,5,FALSE)</f>
        <v>#REF!</v>
      </c>
      <c r="AX1940">
        <f>SUMIF(量化书目统计!A:A,H1940,量化书目统计!G:G)</f>
        <v>0</v>
      </c>
    </row>
    <row r="1941" spans="1:50" x14ac:dyDescent="0.3">
      <c r="A1941" t="s">
        <v>5099</v>
      </c>
      <c r="B1941" t="s">
        <v>539</v>
      </c>
      <c r="C1941" t="s">
        <v>106</v>
      </c>
      <c r="D1941">
        <v>4</v>
      </c>
      <c r="E1941" t="s">
        <v>1581</v>
      </c>
      <c r="F1941" s="1" t="s">
        <v>2652</v>
      </c>
      <c r="G1941" t="s">
        <v>2653</v>
      </c>
      <c r="H1941" t="e">
        <f>VLOOKUP(F1941,#REF!,2,FALSE)</f>
        <v>#REF!</v>
      </c>
      <c r="I1941" t="s">
        <v>59</v>
      </c>
      <c r="J1941" s="4">
        <v>44278</v>
      </c>
      <c r="K1941" s="4">
        <v>44340</v>
      </c>
      <c r="L1941" s="3">
        <f t="shared" si="120"/>
        <v>62</v>
      </c>
      <c r="M1941" s="4">
        <v>44340</v>
      </c>
      <c r="N1941">
        <f t="shared" si="121"/>
        <v>62</v>
      </c>
      <c r="O1941">
        <v>0</v>
      </c>
      <c r="P1941" t="e">
        <f>VLOOKUP(F1941,#REF!,3,FALSE)</f>
        <v>#REF!</v>
      </c>
      <c r="Q1941">
        <f t="shared" si="122"/>
        <v>1</v>
      </c>
      <c r="R1941" t="str">
        <f t="shared" si="123"/>
        <v/>
      </c>
      <c r="S1941" t="s">
        <v>80</v>
      </c>
      <c r="T1941">
        <v>4</v>
      </c>
      <c r="U1941">
        <v>3</v>
      </c>
      <c r="V1941" t="s">
        <v>80</v>
      </c>
      <c r="W1941">
        <v>13</v>
      </c>
      <c r="X1941">
        <v>24</v>
      </c>
      <c r="Y1941">
        <v>11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e">
        <f>VLOOKUP(A1941,#REF!,4,FALSE)</f>
        <v>#REF!</v>
      </c>
      <c r="AW1941" t="e">
        <f>VLOOKUP(A1941,#REF!,5,FALSE)</f>
        <v>#REF!</v>
      </c>
      <c r="AX1941">
        <f>SUMIF(量化书目统计!A:A,H1941,量化书目统计!G:G)</f>
        <v>0</v>
      </c>
    </row>
    <row r="1942" spans="1:50" x14ac:dyDescent="0.3">
      <c r="A1942" t="s">
        <v>5100</v>
      </c>
      <c r="B1942" t="s">
        <v>539</v>
      </c>
      <c r="C1942" t="s">
        <v>106</v>
      </c>
      <c r="D1942">
        <v>4</v>
      </c>
      <c r="E1942" t="s">
        <v>1535</v>
      </c>
      <c r="F1942" s="1" t="s">
        <v>3371</v>
      </c>
      <c r="G1942" t="s">
        <v>1537</v>
      </c>
      <c r="H1942" t="e">
        <f>VLOOKUP(F1942,#REF!,2,FALSE)</f>
        <v>#REF!</v>
      </c>
      <c r="I1942" t="s">
        <v>59</v>
      </c>
      <c r="J1942" s="4">
        <v>44139</v>
      </c>
      <c r="K1942" s="4">
        <v>44198</v>
      </c>
      <c r="L1942" s="3">
        <f t="shared" si="120"/>
        <v>59</v>
      </c>
      <c r="M1942" s="4">
        <v>44200</v>
      </c>
      <c r="N1942">
        <f t="shared" si="121"/>
        <v>61</v>
      </c>
      <c r="O1942">
        <v>0</v>
      </c>
      <c r="P1942" t="e">
        <f>VLOOKUP(F1942,#REF!,3,FALSE)</f>
        <v>#REF!</v>
      </c>
      <c r="Q1942">
        <f t="shared" si="122"/>
        <v>1</v>
      </c>
      <c r="R1942" t="str">
        <f t="shared" si="123"/>
        <v/>
      </c>
      <c r="S1942" t="s">
        <v>28</v>
      </c>
      <c r="T1942">
        <v>9</v>
      </c>
      <c r="U1942">
        <v>2</v>
      </c>
      <c r="V1942" t="s">
        <v>28</v>
      </c>
      <c r="W1942">
        <v>17</v>
      </c>
      <c r="X1942">
        <v>9</v>
      </c>
      <c r="Y1942">
        <v>2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e">
        <f>VLOOKUP(A1942,#REF!,4,FALSE)</f>
        <v>#REF!</v>
      </c>
      <c r="AW1942" t="e">
        <f>VLOOKUP(A1942,#REF!,5,FALSE)</f>
        <v>#REF!</v>
      </c>
      <c r="AX1942">
        <f>SUMIF(量化书目统计!A:A,H1942,量化书目统计!G:G)</f>
        <v>0</v>
      </c>
    </row>
    <row r="1943" spans="1:50" x14ac:dyDescent="0.3">
      <c r="A1943" t="s">
        <v>5100</v>
      </c>
      <c r="B1943" t="s">
        <v>539</v>
      </c>
      <c r="C1943" t="s">
        <v>106</v>
      </c>
      <c r="D1943">
        <v>4</v>
      </c>
      <c r="E1943" t="s">
        <v>1345</v>
      </c>
      <c r="F1943" s="1" t="s">
        <v>3367</v>
      </c>
      <c r="G1943" t="s">
        <v>3368</v>
      </c>
      <c r="H1943" t="e">
        <f>VLOOKUP(F1943,#REF!,2,FALSE)</f>
        <v>#REF!</v>
      </c>
      <c r="I1943" t="s">
        <v>59</v>
      </c>
      <c r="J1943" s="4">
        <v>44100</v>
      </c>
      <c r="K1943" s="4">
        <v>44159</v>
      </c>
      <c r="L1943" s="3">
        <f t="shared" si="120"/>
        <v>59</v>
      </c>
      <c r="M1943" s="4">
        <v>44160</v>
      </c>
      <c r="N1943">
        <f t="shared" si="121"/>
        <v>60</v>
      </c>
      <c r="O1943">
        <v>0</v>
      </c>
      <c r="P1943" t="e">
        <f>VLOOKUP(F1943,#REF!,3,FALSE)</f>
        <v>#REF!</v>
      </c>
      <c r="Q1943">
        <f t="shared" si="122"/>
        <v>1</v>
      </c>
      <c r="R1943" t="str">
        <f t="shared" si="123"/>
        <v/>
      </c>
      <c r="S1943" t="s">
        <v>28</v>
      </c>
      <c r="T1943">
        <v>3</v>
      </c>
      <c r="U1943">
        <v>1</v>
      </c>
      <c r="V1943" t="s">
        <v>28</v>
      </c>
      <c r="W1943">
        <v>12</v>
      </c>
      <c r="X1943">
        <v>3</v>
      </c>
      <c r="Y1943">
        <v>2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e">
        <f>VLOOKUP(A1943,#REF!,4,FALSE)</f>
        <v>#REF!</v>
      </c>
      <c r="AW1943" t="e">
        <f>VLOOKUP(A1943,#REF!,5,FALSE)</f>
        <v>#REF!</v>
      </c>
      <c r="AX1943">
        <f>SUMIF(量化书目统计!A:A,H1943,量化书目统计!G:G)</f>
        <v>0</v>
      </c>
    </row>
    <row r="1944" spans="1:50" x14ac:dyDescent="0.3">
      <c r="A1944" t="s">
        <v>5101</v>
      </c>
      <c r="B1944" t="s">
        <v>539</v>
      </c>
      <c r="C1944" t="s">
        <v>111</v>
      </c>
      <c r="D1944">
        <v>4</v>
      </c>
      <c r="E1944" t="s">
        <v>4677</v>
      </c>
      <c r="F1944" s="1" t="s">
        <v>4683</v>
      </c>
      <c r="G1944" t="s">
        <v>4684</v>
      </c>
      <c r="H1944" t="e">
        <f>VLOOKUP(F1944,#REF!,2,FALSE)</f>
        <v>#REF!</v>
      </c>
      <c r="I1944" t="s">
        <v>59</v>
      </c>
      <c r="J1944" s="4">
        <v>44628</v>
      </c>
      <c r="K1944" s="4">
        <v>44746</v>
      </c>
      <c r="L1944" s="3">
        <f t="shared" si="120"/>
        <v>118</v>
      </c>
      <c r="M1944" s="4">
        <v>44815</v>
      </c>
      <c r="N1944">
        <f t="shared" si="121"/>
        <v>187</v>
      </c>
      <c r="O1944">
        <v>0</v>
      </c>
      <c r="P1944" t="e">
        <f>VLOOKUP(F1944,#REF!,3,FALSE)</f>
        <v>#REF!</v>
      </c>
      <c r="Q1944">
        <f t="shared" si="122"/>
        <v>3</v>
      </c>
      <c r="R1944" t="str">
        <f t="shared" si="123"/>
        <v/>
      </c>
      <c r="S1944" t="s">
        <v>99</v>
      </c>
      <c r="T1944">
        <v>4</v>
      </c>
      <c r="U1944">
        <v>1</v>
      </c>
      <c r="V1944" t="s">
        <v>43</v>
      </c>
      <c r="X1944">
        <v>64</v>
      </c>
      <c r="Y1944">
        <v>2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e">
        <f>VLOOKUP(A1944,#REF!,4,FALSE)</f>
        <v>#REF!</v>
      </c>
      <c r="AW1944" t="e">
        <f>VLOOKUP(A1944,#REF!,5,FALSE)</f>
        <v>#REF!</v>
      </c>
      <c r="AX1944">
        <f>SUMIF(量化书目统计!A:A,H1944,量化书目统计!G:G)</f>
        <v>0</v>
      </c>
    </row>
    <row r="1945" spans="1:50" x14ac:dyDescent="0.3">
      <c r="A1945" t="s">
        <v>606</v>
      </c>
      <c r="B1945" t="s">
        <v>556</v>
      </c>
      <c r="C1945" t="s">
        <v>149</v>
      </c>
      <c r="D1945">
        <v>5</v>
      </c>
      <c r="E1945" t="s">
        <v>607</v>
      </c>
      <c r="F1945" s="1" t="s">
        <v>608</v>
      </c>
      <c r="G1945" t="s">
        <v>609</v>
      </c>
      <c r="H1945" t="e">
        <f>VLOOKUP(F1945,#REF!,2,FALSE)</f>
        <v>#REF!</v>
      </c>
      <c r="I1945" t="s">
        <v>158</v>
      </c>
      <c r="J1945" s="4">
        <v>44540</v>
      </c>
      <c r="K1945" s="4">
        <v>44858</v>
      </c>
      <c r="L1945" s="3">
        <f t="shared" si="120"/>
        <v>318</v>
      </c>
      <c r="M1945" s="4">
        <v>44815</v>
      </c>
      <c r="N1945">
        <f t="shared" si="121"/>
        <v>275</v>
      </c>
      <c r="O1945">
        <v>0</v>
      </c>
      <c r="P1945" t="e">
        <f>VLOOKUP(F1945,#REF!,3,FALSE)</f>
        <v>#REF!</v>
      </c>
      <c r="Q1945">
        <f t="shared" si="122"/>
        <v>0</v>
      </c>
      <c r="R1945" t="str">
        <f t="shared" si="123"/>
        <v/>
      </c>
      <c r="S1945" t="s">
        <v>38</v>
      </c>
      <c r="T1945">
        <v>14</v>
      </c>
      <c r="U1945">
        <v>1</v>
      </c>
      <c r="V1945" t="s">
        <v>43</v>
      </c>
      <c r="X1945">
        <v>54</v>
      </c>
      <c r="Y1945">
        <v>4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e">
        <f>VLOOKUP(A1945,#REF!,4,FALSE)</f>
        <v>#REF!</v>
      </c>
      <c r="AW1945" t="e">
        <f>VLOOKUP(A1945,#REF!,5,FALSE)</f>
        <v>#REF!</v>
      </c>
      <c r="AX1945">
        <f>SUMIF(量化书目统计!A:A,H1945,量化书目统计!G:G)</f>
        <v>0</v>
      </c>
    </row>
    <row r="1946" spans="1:50" x14ac:dyDescent="0.3">
      <c r="A1946" t="s">
        <v>5102</v>
      </c>
      <c r="B1946" t="s">
        <v>539</v>
      </c>
      <c r="C1946" t="s">
        <v>117</v>
      </c>
      <c r="D1946">
        <v>4</v>
      </c>
      <c r="E1946" t="s">
        <v>5109</v>
      </c>
      <c r="F1946" s="1" t="s">
        <v>5110</v>
      </c>
      <c r="G1946" t="s">
        <v>5111</v>
      </c>
      <c r="H1946" t="e">
        <f>VLOOKUP(F1946,#REF!,2,FALSE)</f>
        <v>#REF!</v>
      </c>
      <c r="I1946" t="s">
        <v>59</v>
      </c>
      <c r="J1946" s="4">
        <v>44510</v>
      </c>
      <c r="K1946" s="4">
        <v>44549</v>
      </c>
      <c r="L1946" s="3">
        <f t="shared" si="120"/>
        <v>39</v>
      </c>
      <c r="M1946" s="4">
        <v>44571</v>
      </c>
      <c r="N1946">
        <f t="shared" si="121"/>
        <v>61</v>
      </c>
      <c r="O1946">
        <v>1</v>
      </c>
      <c r="P1946" t="e">
        <f>VLOOKUP(F1946,#REF!,3,FALSE)</f>
        <v>#REF!</v>
      </c>
      <c r="Q1946">
        <f t="shared" si="122"/>
        <v>1</v>
      </c>
      <c r="R1946" t="str">
        <f t="shared" si="123"/>
        <v>1-高等数学</v>
      </c>
      <c r="S1946" t="s">
        <v>38</v>
      </c>
      <c r="T1946">
        <v>10</v>
      </c>
      <c r="U1946">
        <v>1</v>
      </c>
      <c r="V1946" t="s">
        <v>38</v>
      </c>
      <c r="W1946">
        <v>16</v>
      </c>
      <c r="X1946">
        <v>50</v>
      </c>
      <c r="Y1946">
        <v>11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e">
        <f>VLOOKUP(A1946,#REF!,4,FALSE)</f>
        <v>#REF!</v>
      </c>
      <c r="AW1946" t="e">
        <f>VLOOKUP(A1946,#REF!,5,FALSE)</f>
        <v>#REF!</v>
      </c>
      <c r="AX1946">
        <f>SUMIF(量化书目统计!A:A,H1946,量化书目统计!G:G)</f>
        <v>0</v>
      </c>
    </row>
    <row r="1947" spans="1:50" x14ac:dyDescent="0.3">
      <c r="A1947" t="s">
        <v>5102</v>
      </c>
      <c r="B1947" t="s">
        <v>539</v>
      </c>
      <c r="C1947" t="s">
        <v>117</v>
      </c>
      <c r="D1947">
        <v>4</v>
      </c>
      <c r="E1947" t="s">
        <v>5109</v>
      </c>
      <c r="F1947" s="1" t="s">
        <v>5116</v>
      </c>
      <c r="G1947" t="s">
        <v>5117</v>
      </c>
      <c r="H1947" t="e">
        <f>VLOOKUP(F1947,#REF!,2,FALSE)</f>
        <v>#REF!</v>
      </c>
      <c r="I1947" t="s">
        <v>59</v>
      </c>
      <c r="J1947" s="4">
        <v>44510</v>
      </c>
      <c r="K1947" s="4">
        <v>44549</v>
      </c>
      <c r="L1947" s="3">
        <f t="shared" si="120"/>
        <v>39</v>
      </c>
      <c r="M1947" s="4">
        <v>44571</v>
      </c>
      <c r="N1947">
        <f t="shared" si="121"/>
        <v>61</v>
      </c>
      <c r="O1947">
        <v>1</v>
      </c>
      <c r="P1947" t="e">
        <f>VLOOKUP(F1947,#REF!,3,FALSE)</f>
        <v>#REF!</v>
      </c>
      <c r="Q1947">
        <f t="shared" si="122"/>
        <v>1</v>
      </c>
      <c r="R1947" t="str">
        <f t="shared" si="123"/>
        <v>1-高等数学</v>
      </c>
      <c r="S1947" t="s">
        <v>38</v>
      </c>
      <c r="T1947">
        <v>10</v>
      </c>
      <c r="U1947">
        <v>1</v>
      </c>
      <c r="V1947" t="s">
        <v>38</v>
      </c>
      <c r="W1947">
        <v>16</v>
      </c>
      <c r="X1947">
        <v>50</v>
      </c>
      <c r="Y1947">
        <v>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e">
        <f>VLOOKUP(A1947,#REF!,4,FALSE)</f>
        <v>#REF!</v>
      </c>
      <c r="AW1947" t="e">
        <f>VLOOKUP(A1947,#REF!,5,FALSE)</f>
        <v>#REF!</v>
      </c>
      <c r="AX1947">
        <f>SUMIF(量化书目统计!A:A,H1947,量化书目统计!G:G)</f>
        <v>0</v>
      </c>
    </row>
    <row r="1948" spans="1:50" x14ac:dyDescent="0.3">
      <c r="A1948" t="s">
        <v>5102</v>
      </c>
      <c r="B1948" t="s">
        <v>539</v>
      </c>
      <c r="C1948" t="s">
        <v>117</v>
      </c>
      <c r="D1948">
        <v>4</v>
      </c>
      <c r="E1948" t="s">
        <v>1100</v>
      </c>
      <c r="F1948" s="1" t="s">
        <v>1101</v>
      </c>
      <c r="G1948" t="s">
        <v>1102</v>
      </c>
      <c r="H1948" t="e">
        <f>VLOOKUP(F1948,#REF!,2,FALSE)</f>
        <v>#REF!</v>
      </c>
      <c r="I1948" t="s">
        <v>59</v>
      </c>
      <c r="J1948" s="4">
        <v>44515</v>
      </c>
      <c r="K1948" s="4">
        <v>44573</v>
      </c>
      <c r="L1948" s="3">
        <f t="shared" si="120"/>
        <v>58</v>
      </c>
      <c r="M1948" s="4">
        <v>44575</v>
      </c>
      <c r="N1948">
        <f t="shared" si="121"/>
        <v>60</v>
      </c>
      <c r="O1948">
        <v>1</v>
      </c>
      <c r="P1948" t="e">
        <f>VLOOKUP(F1948,#REF!,3,FALSE)</f>
        <v>#REF!</v>
      </c>
      <c r="Q1948">
        <f t="shared" si="122"/>
        <v>0</v>
      </c>
      <c r="R1948" t="str">
        <f t="shared" si="123"/>
        <v/>
      </c>
      <c r="S1948" t="s">
        <v>38</v>
      </c>
      <c r="T1948">
        <v>11</v>
      </c>
      <c r="U1948">
        <v>1</v>
      </c>
      <c r="V1948" t="s">
        <v>38</v>
      </c>
      <c r="W1948">
        <v>18</v>
      </c>
      <c r="X1948">
        <v>51</v>
      </c>
      <c r="Y1948">
        <v>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e">
        <f>VLOOKUP(A1948,#REF!,4,FALSE)</f>
        <v>#REF!</v>
      </c>
      <c r="AW1948" t="e">
        <f>VLOOKUP(A1948,#REF!,5,FALSE)</f>
        <v>#REF!</v>
      </c>
      <c r="AX1948">
        <f>SUMIF(量化书目统计!A:A,H1948,量化书目统计!G:G)</f>
        <v>0</v>
      </c>
    </row>
    <row r="1949" spans="1:50" x14ac:dyDescent="0.3">
      <c r="A1949" t="s">
        <v>5102</v>
      </c>
      <c r="B1949" t="s">
        <v>539</v>
      </c>
      <c r="C1949" t="s">
        <v>117</v>
      </c>
      <c r="D1949">
        <v>4</v>
      </c>
      <c r="E1949" t="s">
        <v>5103</v>
      </c>
      <c r="F1949" s="1" t="s">
        <v>5104</v>
      </c>
      <c r="G1949" t="s">
        <v>5105</v>
      </c>
      <c r="H1949" t="e">
        <f>VLOOKUP(F1949,#REF!,2,FALSE)</f>
        <v>#REF!</v>
      </c>
      <c r="I1949" t="s">
        <v>59</v>
      </c>
      <c r="J1949" s="4">
        <v>44508</v>
      </c>
      <c r="K1949" s="4">
        <v>44571</v>
      </c>
      <c r="L1949" s="3">
        <f t="shared" si="120"/>
        <v>63</v>
      </c>
      <c r="M1949" s="4">
        <v>44620</v>
      </c>
      <c r="N1949">
        <f t="shared" si="121"/>
        <v>112</v>
      </c>
      <c r="O1949">
        <v>1</v>
      </c>
      <c r="P1949" t="e">
        <f>VLOOKUP(F1949,#REF!,3,FALSE)</f>
        <v>#REF!</v>
      </c>
      <c r="Q1949">
        <f t="shared" si="122"/>
        <v>2</v>
      </c>
      <c r="R1949" t="str">
        <f t="shared" si="123"/>
        <v>2-概率论与数理统计典型例题与解法</v>
      </c>
      <c r="S1949" t="s">
        <v>38</v>
      </c>
      <c r="T1949">
        <v>10</v>
      </c>
      <c r="U1949">
        <v>1</v>
      </c>
      <c r="V1949" t="s">
        <v>38</v>
      </c>
      <c r="W1949">
        <v>18</v>
      </c>
      <c r="X1949">
        <v>50</v>
      </c>
      <c r="Y1949">
        <v>11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e">
        <f>VLOOKUP(A1949,#REF!,4,FALSE)</f>
        <v>#REF!</v>
      </c>
      <c r="AW1949" t="e">
        <f>VLOOKUP(A1949,#REF!,5,FALSE)</f>
        <v>#REF!</v>
      </c>
      <c r="AX1949">
        <f>SUMIF(量化书目统计!A:A,H1949,量化书目统计!G:G)</f>
        <v>0</v>
      </c>
    </row>
    <row r="1950" spans="1:50" x14ac:dyDescent="0.3">
      <c r="A1950" t="s">
        <v>5102</v>
      </c>
      <c r="B1950" t="s">
        <v>539</v>
      </c>
      <c r="C1950" t="s">
        <v>117</v>
      </c>
      <c r="D1950">
        <v>4</v>
      </c>
      <c r="E1950" t="s">
        <v>2451</v>
      </c>
      <c r="F1950" s="1" t="s">
        <v>2452</v>
      </c>
      <c r="G1950" t="s">
        <v>2453</v>
      </c>
      <c r="H1950" t="e">
        <f>VLOOKUP(F1950,#REF!,2,FALSE)</f>
        <v>#REF!</v>
      </c>
      <c r="I1950" t="s">
        <v>49</v>
      </c>
      <c r="J1950" s="4">
        <v>44483</v>
      </c>
      <c r="K1950" s="4">
        <v>44573</v>
      </c>
      <c r="L1950" s="3">
        <f t="shared" si="120"/>
        <v>90</v>
      </c>
      <c r="M1950" s="4">
        <v>44620</v>
      </c>
      <c r="N1950">
        <f t="shared" si="121"/>
        <v>137</v>
      </c>
      <c r="O1950">
        <v>1</v>
      </c>
      <c r="P1950" t="e">
        <f>VLOOKUP(F1950,#REF!,3,FALSE)</f>
        <v>#REF!</v>
      </c>
      <c r="Q1950">
        <f t="shared" si="122"/>
        <v>0</v>
      </c>
      <c r="R1950" t="str">
        <f t="shared" si="123"/>
        <v/>
      </c>
      <c r="S1950" t="s">
        <v>38</v>
      </c>
      <c r="T1950">
        <v>6</v>
      </c>
      <c r="U1950">
        <v>1</v>
      </c>
      <c r="V1950" t="s">
        <v>38</v>
      </c>
      <c r="W1950">
        <v>18</v>
      </c>
      <c r="X1950">
        <v>46</v>
      </c>
      <c r="Y1950">
        <v>11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e">
        <f>VLOOKUP(A1950,#REF!,4,FALSE)</f>
        <v>#REF!</v>
      </c>
      <c r="AW1950" t="e">
        <f>VLOOKUP(A1950,#REF!,5,FALSE)</f>
        <v>#REF!</v>
      </c>
      <c r="AX1950">
        <f>SUMIF(量化书目统计!A:A,H1950,量化书目统计!G:G)</f>
        <v>0</v>
      </c>
    </row>
    <row r="1951" spans="1:50" x14ac:dyDescent="0.3">
      <c r="A1951" t="s">
        <v>5102</v>
      </c>
      <c r="B1951" t="s">
        <v>539</v>
      </c>
      <c r="C1951" t="s">
        <v>117</v>
      </c>
      <c r="D1951">
        <v>4</v>
      </c>
      <c r="E1951" t="s">
        <v>5106</v>
      </c>
      <c r="F1951" s="1" t="s">
        <v>5107</v>
      </c>
      <c r="G1951" t="s">
        <v>5108</v>
      </c>
      <c r="H1951" t="e">
        <f>VLOOKUP(F1951,#REF!,2,FALSE)</f>
        <v>#REF!</v>
      </c>
      <c r="I1951" t="s">
        <v>59</v>
      </c>
      <c r="J1951" s="4">
        <v>44544</v>
      </c>
      <c r="K1951" s="4">
        <v>44571</v>
      </c>
      <c r="L1951" s="3">
        <f t="shared" si="120"/>
        <v>27</v>
      </c>
      <c r="M1951" s="4">
        <v>44606</v>
      </c>
      <c r="N1951">
        <f t="shared" si="121"/>
        <v>62</v>
      </c>
      <c r="O1951">
        <v>1</v>
      </c>
      <c r="P1951" t="e">
        <f>VLOOKUP(F1951,#REF!,3,FALSE)</f>
        <v>#REF!</v>
      </c>
      <c r="Q1951">
        <f t="shared" si="122"/>
        <v>2</v>
      </c>
      <c r="R1951" t="str">
        <f t="shared" si="123"/>
        <v>2-概率论与数理统计学习辅导与习题解答</v>
      </c>
      <c r="S1951" t="s">
        <v>38</v>
      </c>
      <c r="T1951">
        <v>15</v>
      </c>
      <c r="U1951">
        <v>1</v>
      </c>
      <c r="V1951" t="s">
        <v>38</v>
      </c>
      <c r="W1951">
        <v>18</v>
      </c>
      <c r="X1951">
        <v>55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e">
        <f>VLOOKUP(A1951,#REF!,4,FALSE)</f>
        <v>#REF!</v>
      </c>
      <c r="AW1951" t="e">
        <f>VLOOKUP(A1951,#REF!,5,FALSE)</f>
        <v>#REF!</v>
      </c>
      <c r="AX1951">
        <f>SUMIF(量化书目统计!A:A,H1951,量化书目统计!G:G)</f>
        <v>0</v>
      </c>
    </row>
    <row r="1952" spans="1:50" x14ac:dyDescent="0.3">
      <c r="A1952" t="s">
        <v>5102</v>
      </c>
      <c r="B1952" t="s">
        <v>539</v>
      </c>
      <c r="C1952" t="s">
        <v>117</v>
      </c>
      <c r="D1952">
        <v>4</v>
      </c>
      <c r="E1952" t="s">
        <v>333</v>
      </c>
      <c r="F1952" s="1" t="s">
        <v>334</v>
      </c>
      <c r="G1952" t="s">
        <v>335</v>
      </c>
      <c r="H1952" t="e">
        <f>VLOOKUP(F1952,#REF!,2,FALSE)</f>
        <v>#REF!</v>
      </c>
      <c r="I1952" t="s">
        <v>59</v>
      </c>
      <c r="J1952" s="4">
        <v>44560</v>
      </c>
      <c r="K1952" s="4">
        <v>44573</v>
      </c>
      <c r="L1952" s="3">
        <f t="shared" si="120"/>
        <v>13</v>
      </c>
      <c r="M1952" s="4">
        <v>44620</v>
      </c>
      <c r="N1952">
        <f t="shared" si="121"/>
        <v>60</v>
      </c>
      <c r="O1952">
        <v>1</v>
      </c>
      <c r="P1952" t="e">
        <f>VLOOKUP(F1952,#REF!,3,FALSE)</f>
        <v>#REF!</v>
      </c>
      <c r="Q1952">
        <f t="shared" si="122"/>
        <v>4</v>
      </c>
      <c r="R1952" t="str">
        <f t="shared" si="123"/>
        <v>4-运筹学教程例题分析与题解</v>
      </c>
      <c r="S1952" t="s">
        <v>38</v>
      </c>
      <c r="T1952">
        <v>17</v>
      </c>
      <c r="U1952">
        <v>1</v>
      </c>
      <c r="V1952" t="s">
        <v>38</v>
      </c>
      <c r="W1952">
        <v>18</v>
      </c>
      <c r="X1952">
        <v>57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e">
        <f>VLOOKUP(A1952,#REF!,4,FALSE)</f>
        <v>#REF!</v>
      </c>
      <c r="AW1952" t="e">
        <f>VLOOKUP(A1952,#REF!,5,FALSE)</f>
        <v>#REF!</v>
      </c>
      <c r="AX1952">
        <f>SUMIF(量化书目统计!A:A,H1952,量化书目统计!G:G)</f>
        <v>0</v>
      </c>
    </row>
    <row r="1953" spans="1:50" x14ac:dyDescent="0.3">
      <c r="A1953" t="s">
        <v>5102</v>
      </c>
      <c r="B1953" t="s">
        <v>539</v>
      </c>
      <c r="C1953" t="s">
        <v>117</v>
      </c>
      <c r="D1953">
        <v>4</v>
      </c>
      <c r="E1953" t="s">
        <v>5112</v>
      </c>
      <c r="F1953" s="1" t="s">
        <v>5113</v>
      </c>
      <c r="G1953" t="s">
        <v>5114</v>
      </c>
      <c r="H1953" t="e">
        <f>VLOOKUP(F1953,#REF!,2,FALSE)</f>
        <v>#REF!</v>
      </c>
      <c r="I1953" t="s">
        <v>5115</v>
      </c>
      <c r="J1953" s="4">
        <v>44448</v>
      </c>
      <c r="K1953" s="4">
        <v>44504</v>
      </c>
      <c r="L1953" s="3">
        <f t="shared" si="120"/>
        <v>56</v>
      </c>
      <c r="M1953" s="4">
        <v>44508</v>
      </c>
      <c r="N1953">
        <f t="shared" si="121"/>
        <v>60</v>
      </c>
      <c r="O1953">
        <v>1</v>
      </c>
      <c r="P1953" t="e">
        <f>VLOOKUP(F1953,#REF!,3,FALSE)</f>
        <v>#REF!</v>
      </c>
      <c r="Q1953">
        <f t="shared" si="122"/>
        <v>0</v>
      </c>
      <c r="R1953" t="str">
        <f t="shared" si="123"/>
        <v/>
      </c>
      <c r="S1953" t="s">
        <v>38</v>
      </c>
      <c r="T1953">
        <v>1</v>
      </c>
      <c r="U1953">
        <v>1</v>
      </c>
      <c r="V1953" t="s">
        <v>38</v>
      </c>
      <c r="W1953">
        <v>9</v>
      </c>
      <c r="X1953">
        <v>41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e">
        <f>VLOOKUP(A1953,#REF!,4,FALSE)</f>
        <v>#REF!</v>
      </c>
      <c r="AW1953" t="e">
        <f>VLOOKUP(A1953,#REF!,5,FALSE)</f>
        <v>#REF!</v>
      </c>
      <c r="AX1953">
        <f>SUMIF(量化书目统计!A:A,H1953,量化书目统计!G:G)</f>
        <v>0</v>
      </c>
    </row>
    <row r="1954" spans="1:50" x14ac:dyDescent="0.3">
      <c r="A1954" t="s">
        <v>5102</v>
      </c>
      <c r="B1954" t="s">
        <v>539</v>
      </c>
      <c r="C1954" t="s">
        <v>117</v>
      </c>
      <c r="D1954">
        <v>4</v>
      </c>
      <c r="E1954" t="s">
        <v>87</v>
      </c>
      <c r="F1954" s="1" t="s">
        <v>88</v>
      </c>
      <c r="G1954" t="s">
        <v>89</v>
      </c>
      <c r="H1954" t="e">
        <f>VLOOKUP(F1954,#REF!,2,FALSE)</f>
        <v>#REF!</v>
      </c>
      <c r="I1954" t="s">
        <v>49</v>
      </c>
      <c r="J1954" s="4">
        <v>44525</v>
      </c>
      <c r="K1954" s="4">
        <v>44574</v>
      </c>
      <c r="L1954" s="3">
        <f t="shared" si="120"/>
        <v>49</v>
      </c>
      <c r="M1954" s="4">
        <v>44585</v>
      </c>
      <c r="N1954">
        <f t="shared" si="121"/>
        <v>60</v>
      </c>
      <c r="O1954">
        <v>1</v>
      </c>
      <c r="P1954" t="e">
        <f>VLOOKUP(F1954,#REF!,3,FALSE)</f>
        <v>#REF!</v>
      </c>
      <c r="Q1954">
        <f t="shared" si="122"/>
        <v>0</v>
      </c>
      <c r="R1954" t="str">
        <f t="shared" si="123"/>
        <v/>
      </c>
      <c r="S1954" t="s">
        <v>38</v>
      </c>
      <c r="T1954">
        <v>12</v>
      </c>
      <c r="U1954">
        <v>0</v>
      </c>
      <c r="V1954" t="s">
        <v>38</v>
      </c>
      <c r="W1954">
        <v>18</v>
      </c>
      <c r="X1954">
        <v>52</v>
      </c>
      <c r="Y1954">
        <v>4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e">
        <f>VLOOKUP(A1954,#REF!,4,FALSE)</f>
        <v>#REF!</v>
      </c>
      <c r="AW1954" t="e">
        <f>VLOOKUP(A1954,#REF!,5,FALSE)</f>
        <v>#REF!</v>
      </c>
      <c r="AX1954">
        <f>SUMIF(量化书目统计!A:A,H1954,量化书目统计!G:G)</f>
        <v>0</v>
      </c>
    </row>
    <row r="1955" spans="1:50" x14ac:dyDescent="0.3">
      <c r="A1955" t="s">
        <v>5102</v>
      </c>
      <c r="B1955" t="s">
        <v>539</v>
      </c>
      <c r="C1955" t="s">
        <v>117</v>
      </c>
      <c r="D1955">
        <v>4</v>
      </c>
      <c r="E1955" t="s">
        <v>991</v>
      </c>
      <c r="F1955" s="1" t="s">
        <v>992</v>
      </c>
      <c r="G1955" t="s">
        <v>993</v>
      </c>
      <c r="H1955" t="e">
        <f>VLOOKUP(F1955,#REF!,2,FALSE)</f>
        <v>#REF!</v>
      </c>
      <c r="I1955" t="s">
        <v>59</v>
      </c>
      <c r="J1955" s="4">
        <v>44544</v>
      </c>
      <c r="K1955" s="4">
        <v>44571</v>
      </c>
      <c r="L1955" s="3">
        <f t="shared" si="120"/>
        <v>27</v>
      </c>
      <c r="M1955" s="4">
        <v>44606</v>
      </c>
      <c r="N1955">
        <f t="shared" si="121"/>
        <v>62</v>
      </c>
      <c r="O1955">
        <v>1</v>
      </c>
      <c r="P1955" t="e">
        <f>VLOOKUP(F1955,#REF!,3,FALSE)</f>
        <v>#REF!</v>
      </c>
      <c r="Q1955">
        <f t="shared" si="122"/>
        <v>2</v>
      </c>
      <c r="R1955" t="str">
        <f t="shared" si="123"/>
        <v>2-《概率论与数理统计》学习辅导</v>
      </c>
      <c r="S1955" t="s">
        <v>38</v>
      </c>
      <c r="T1955">
        <v>15</v>
      </c>
      <c r="U1955">
        <v>1</v>
      </c>
      <c r="V1955" t="s">
        <v>38</v>
      </c>
      <c r="W1955">
        <v>18</v>
      </c>
      <c r="X1955">
        <v>55</v>
      </c>
      <c r="Y1955">
        <v>4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e">
        <f>VLOOKUP(A1955,#REF!,4,FALSE)</f>
        <v>#REF!</v>
      </c>
      <c r="AW1955" t="e">
        <f>VLOOKUP(A1955,#REF!,5,FALSE)</f>
        <v>#REF!</v>
      </c>
      <c r="AX1955">
        <f>SUMIF(量化书目统计!A:A,H1955,量化书目统计!G:G)</f>
        <v>0</v>
      </c>
    </row>
    <row r="1956" spans="1:50" x14ac:dyDescent="0.3">
      <c r="A1956" t="s">
        <v>5102</v>
      </c>
      <c r="B1956" t="s">
        <v>539</v>
      </c>
      <c r="C1956" t="s">
        <v>117</v>
      </c>
      <c r="D1956">
        <v>4</v>
      </c>
      <c r="E1956" t="s">
        <v>218</v>
      </c>
      <c r="F1956" s="1" t="s">
        <v>219</v>
      </c>
      <c r="G1956" t="s">
        <v>220</v>
      </c>
      <c r="H1956" t="e">
        <f>VLOOKUP(F1956,#REF!,2,FALSE)</f>
        <v>#REF!</v>
      </c>
      <c r="I1956" t="s">
        <v>32</v>
      </c>
      <c r="J1956" s="4">
        <v>44574</v>
      </c>
      <c r="K1956" s="4">
        <v>44807</v>
      </c>
      <c r="L1956" s="3">
        <f t="shared" si="120"/>
        <v>233</v>
      </c>
      <c r="M1956" s="4">
        <v>44815</v>
      </c>
      <c r="N1956">
        <f t="shared" si="121"/>
        <v>241</v>
      </c>
      <c r="O1956">
        <v>1</v>
      </c>
      <c r="P1956" t="e">
        <f>VLOOKUP(F1956,#REF!,3,FALSE)</f>
        <v>#REF!</v>
      </c>
      <c r="Q1956">
        <f t="shared" si="122"/>
        <v>0</v>
      </c>
      <c r="R1956" t="str">
        <f t="shared" si="123"/>
        <v/>
      </c>
      <c r="S1956" t="s">
        <v>38</v>
      </c>
      <c r="T1956">
        <f>19</f>
        <v>19</v>
      </c>
      <c r="U1956">
        <v>1</v>
      </c>
      <c r="V1956" t="s">
        <v>43</v>
      </c>
      <c r="X1956">
        <v>59</v>
      </c>
      <c r="Y1956">
        <v>11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e">
        <f>VLOOKUP(A1956,#REF!,4,FALSE)</f>
        <v>#REF!</v>
      </c>
      <c r="AW1956" t="e">
        <f>VLOOKUP(A1956,#REF!,5,FALSE)</f>
        <v>#REF!</v>
      </c>
      <c r="AX1956">
        <f>SUMIF(量化书目统计!A:A,H1956,量化书目统计!G:G)</f>
        <v>0</v>
      </c>
    </row>
    <row r="1957" spans="1:50" x14ac:dyDescent="0.3">
      <c r="A1957" t="s">
        <v>5102</v>
      </c>
      <c r="B1957" t="s">
        <v>539</v>
      </c>
      <c r="C1957" t="s">
        <v>117</v>
      </c>
      <c r="D1957">
        <v>4</v>
      </c>
      <c r="E1957" t="s">
        <v>5118</v>
      </c>
      <c r="F1957" s="1" t="s">
        <v>5119</v>
      </c>
      <c r="G1957" t="s">
        <v>5120</v>
      </c>
      <c r="H1957" t="e">
        <f>VLOOKUP(F1957,#REF!,2,FALSE)</f>
        <v>#REF!</v>
      </c>
      <c r="I1957" t="s">
        <v>59</v>
      </c>
      <c r="J1957" s="4">
        <v>44515</v>
      </c>
      <c r="K1957" s="4">
        <v>44571</v>
      </c>
      <c r="L1957" s="3">
        <f t="shared" si="120"/>
        <v>56</v>
      </c>
      <c r="M1957" s="4">
        <v>44575</v>
      </c>
      <c r="N1957">
        <f t="shared" si="121"/>
        <v>60</v>
      </c>
      <c r="O1957">
        <v>1</v>
      </c>
      <c r="P1957" t="e">
        <f>VLOOKUP(F1957,#REF!,3,FALSE)</f>
        <v>#REF!</v>
      </c>
      <c r="Q1957">
        <f t="shared" si="122"/>
        <v>4</v>
      </c>
      <c r="R1957" t="str">
        <f t="shared" si="123"/>
        <v>4-运筹学基础及其MATLAB应用</v>
      </c>
      <c r="S1957" t="s">
        <v>38</v>
      </c>
      <c r="T1957">
        <v>11</v>
      </c>
      <c r="U1957">
        <v>1</v>
      </c>
      <c r="V1957" t="s">
        <v>38</v>
      </c>
      <c r="W1957">
        <v>18</v>
      </c>
      <c r="X1957">
        <v>51</v>
      </c>
      <c r="Y1957">
        <v>11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e">
        <f>VLOOKUP(A1957,#REF!,4,FALSE)</f>
        <v>#REF!</v>
      </c>
      <c r="AW1957" t="e">
        <f>VLOOKUP(A1957,#REF!,5,FALSE)</f>
        <v>#REF!</v>
      </c>
      <c r="AX1957">
        <f>SUMIF(量化书目统计!A:A,H1957,量化书目统计!G:G)</f>
        <v>0</v>
      </c>
    </row>
    <row r="1958" spans="1:50" x14ac:dyDescent="0.3">
      <c r="A1958" t="s">
        <v>5102</v>
      </c>
      <c r="B1958" t="s">
        <v>539</v>
      </c>
      <c r="C1958" t="s">
        <v>117</v>
      </c>
      <c r="D1958">
        <v>4</v>
      </c>
      <c r="E1958" t="s">
        <v>5121</v>
      </c>
      <c r="F1958" s="1" t="s">
        <v>5122</v>
      </c>
      <c r="G1958" t="s">
        <v>5123</v>
      </c>
      <c r="H1958" t="e">
        <f>VLOOKUP(F1958,#REF!,2,FALSE)</f>
        <v>#REF!</v>
      </c>
      <c r="I1958" t="s">
        <v>317</v>
      </c>
      <c r="J1958" s="4">
        <v>44456</v>
      </c>
      <c r="K1958" s="4">
        <v>44504</v>
      </c>
      <c r="L1958" s="3">
        <f t="shared" si="120"/>
        <v>48</v>
      </c>
      <c r="M1958" s="4">
        <v>44516</v>
      </c>
      <c r="N1958">
        <f t="shared" si="121"/>
        <v>60</v>
      </c>
      <c r="O1958">
        <v>1</v>
      </c>
      <c r="P1958" t="e">
        <f>VLOOKUP(F1958,#REF!,3,FALSE)</f>
        <v>#REF!</v>
      </c>
      <c r="Q1958">
        <f t="shared" si="122"/>
        <v>0</v>
      </c>
      <c r="R1958" t="str">
        <f t="shared" si="123"/>
        <v/>
      </c>
      <c r="S1958" t="s">
        <v>38</v>
      </c>
      <c r="T1958">
        <v>2</v>
      </c>
      <c r="U1958">
        <v>1</v>
      </c>
      <c r="V1958" t="s">
        <v>38</v>
      </c>
      <c r="W1958">
        <v>9</v>
      </c>
      <c r="X1958">
        <v>42</v>
      </c>
      <c r="Y1958">
        <v>19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 t="e">
        <f>VLOOKUP(A1958,#REF!,4,FALSE)</f>
        <v>#REF!</v>
      </c>
      <c r="AW1958" t="e">
        <f>VLOOKUP(A1958,#REF!,5,FALSE)</f>
        <v>#REF!</v>
      </c>
      <c r="AX1958">
        <f>SUMIF(量化书目统计!A:A,H1958,量化书目统计!G:G)</f>
        <v>0</v>
      </c>
    </row>
    <row r="1959" spans="1:50" x14ac:dyDescent="0.3">
      <c r="A1959" t="s">
        <v>5102</v>
      </c>
      <c r="B1959" t="s">
        <v>539</v>
      </c>
      <c r="C1959" t="s">
        <v>117</v>
      </c>
      <c r="D1959">
        <v>4</v>
      </c>
      <c r="E1959" t="s">
        <v>1134</v>
      </c>
      <c r="F1959" s="1" t="s">
        <v>1135</v>
      </c>
      <c r="G1959" t="s">
        <v>1136</v>
      </c>
      <c r="H1959" t="e">
        <f>VLOOKUP(F1959,#REF!,2,FALSE)</f>
        <v>#REF!</v>
      </c>
      <c r="I1959" t="s">
        <v>49</v>
      </c>
      <c r="J1959" s="4">
        <v>44451</v>
      </c>
      <c r="K1959" s="4">
        <v>44508</v>
      </c>
      <c r="L1959" s="3">
        <f t="shared" si="120"/>
        <v>57</v>
      </c>
      <c r="M1959" s="4">
        <v>44511</v>
      </c>
      <c r="N1959">
        <f t="shared" si="121"/>
        <v>60</v>
      </c>
      <c r="O1959">
        <v>1</v>
      </c>
      <c r="P1959" t="e">
        <f>VLOOKUP(F1959,#REF!,3,FALSE)</f>
        <v>#REF!</v>
      </c>
      <c r="Q1959">
        <f t="shared" si="122"/>
        <v>0</v>
      </c>
      <c r="R1959" t="str">
        <f t="shared" si="123"/>
        <v/>
      </c>
      <c r="S1959" t="s">
        <v>38</v>
      </c>
      <c r="T1959">
        <v>2</v>
      </c>
      <c r="U1959">
        <v>1</v>
      </c>
      <c r="V1959" t="s">
        <v>38</v>
      </c>
      <c r="W1959">
        <v>10</v>
      </c>
      <c r="X1959">
        <v>42</v>
      </c>
      <c r="Y1959">
        <v>19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 t="e">
        <f>VLOOKUP(A1959,#REF!,4,FALSE)</f>
        <v>#REF!</v>
      </c>
      <c r="AW1959" t="e">
        <f>VLOOKUP(A1959,#REF!,5,FALSE)</f>
        <v>#REF!</v>
      </c>
      <c r="AX1959">
        <f>SUMIF(量化书目统计!A:A,H1959,量化书目统计!G:G)</f>
        <v>0</v>
      </c>
    </row>
    <row r="1960" spans="1:50" x14ac:dyDescent="0.3">
      <c r="A1960" t="s">
        <v>5102</v>
      </c>
      <c r="B1960" t="s">
        <v>539</v>
      </c>
      <c r="C1960" t="s">
        <v>117</v>
      </c>
      <c r="D1960">
        <v>4</v>
      </c>
      <c r="E1960" t="s">
        <v>1111</v>
      </c>
      <c r="F1960" s="1" t="s">
        <v>1112</v>
      </c>
      <c r="G1960" t="s">
        <v>1113</v>
      </c>
      <c r="H1960" t="e">
        <f>VLOOKUP(F1960,#REF!,2,FALSE)</f>
        <v>#REF!</v>
      </c>
      <c r="I1960" t="s">
        <v>59</v>
      </c>
      <c r="J1960" s="4">
        <v>44456</v>
      </c>
      <c r="K1960" s="4">
        <v>44574</v>
      </c>
      <c r="L1960" s="3">
        <f t="shared" si="120"/>
        <v>118</v>
      </c>
      <c r="M1960" s="4">
        <v>44575</v>
      </c>
      <c r="N1960">
        <f t="shared" si="121"/>
        <v>119</v>
      </c>
      <c r="O1960">
        <v>1</v>
      </c>
      <c r="P1960" t="e">
        <f>VLOOKUP(F1960,#REF!,3,FALSE)</f>
        <v>#REF!</v>
      </c>
      <c r="Q1960">
        <f t="shared" si="122"/>
        <v>0</v>
      </c>
      <c r="R1960" t="str">
        <f t="shared" si="123"/>
        <v/>
      </c>
      <c r="S1960" t="s">
        <v>38</v>
      </c>
      <c r="T1960">
        <v>2</v>
      </c>
      <c r="U1960">
        <v>1</v>
      </c>
      <c r="V1960" t="s">
        <v>38</v>
      </c>
      <c r="W1960">
        <v>18</v>
      </c>
      <c r="X1960">
        <v>42</v>
      </c>
      <c r="Y1960">
        <v>4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e">
        <f>VLOOKUP(A1960,#REF!,4,FALSE)</f>
        <v>#REF!</v>
      </c>
      <c r="AW1960" t="e">
        <f>VLOOKUP(A1960,#REF!,5,FALSE)</f>
        <v>#REF!</v>
      </c>
      <c r="AX1960">
        <f>SUMIF(量化书目统计!A:A,H1960,量化书目统计!G:G)</f>
        <v>0</v>
      </c>
    </row>
    <row r="1961" spans="1:50" x14ac:dyDescent="0.3">
      <c r="A1961" t="s">
        <v>5102</v>
      </c>
      <c r="B1961" t="s">
        <v>539</v>
      </c>
      <c r="C1961" t="s">
        <v>117</v>
      </c>
      <c r="D1961">
        <v>4</v>
      </c>
      <c r="E1961" t="s">
        <v>1744</v>
      </c>
      <c r="F1961" s="1" t="s">
        <v>5124</v>
      </c>
      <c r="G1961" t="s">
        <v>5125</v>
      </c>
      <c r="H1961" t="e">
        <f>VLOOKUP(F1961,#REF!,2,FALSE)</f>
        <v>#REF!</v>
      </c>
      <c r="I1961" t="s">
        <v>49</v>
      </c>
      <c r="J1961" s="4">
        <v>44525</v>
      </c>
      <c r="K1961" s="4">
        <v>44573</v>
      </c>
      <c r="L1961" s="3">
        <f t="shared" si="120"/>
        <v>48</v>
      </c>
      <c r="M1961" s="4">
        <v>44585</v>
      </c>
      <c r="N1961">
        <f t="shared" si="121"/>
        <v>60</v>
      </c>
      <c r="O1961">
        <v>1</v>
      </c>
      <c r="P1961" t="e">
        <f>VLOOKUP(F1961,#REF!,3,FALSE)</f>
        <v>#REF!</v>
      </c>
      <c r="Q1961">
        <f t="shared" si="122"/>
        <v>0</v>
      </c>
      <c r="R1961" t="str">
        <f t="shared" si="123"/>
        <v/>
      </c>
      <c r="S1961" t="s">
        <v>38</v>
      </c>
      <c r="T1961">
        <v>12</v>
      </c>
      <c r="U1961">
        <v>1</v>
      </c>
      <c r="V1961" t="s">
        <v>38</v>
      </c>
      <c r="W1961">
        <v>18</v>
      </c>
      <c r="X1961">
        <v>52</v>
      </c>
      <c r="Y1961">
        <v>4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e">
        <f>VLOOKUP(A1961,#REF!,4,FALSE)</f>
        <v>#REF!</v>
      </c>
      <c r="AW1961" t="e">
        <f>VLOOKUP(A1961,#REF!,5,FALSE)</f>
        <v>#REF!</v>
      </c>
      <c r="AX1961">
        <f>SUMIF(量化书目统计!A:A,H1961,量化书目统计!G:G)</f>
        <v>0</v>
      </c>
    </row>
    <row r="1962" spans="1:50" x14ac:dyDescent="0.3">
      <c r="A1962" t="s">
        <v>5102</v>
      </c>
      <c r="B1962" t="s">
        <v>539</v>
      </c>
      <c r="C1962" t="s">
        <v>117</v>
      </c>
      <c r="D1962">
        <v>4</v>
      </c>
      <c r="E1962" t="s">
        <v>102</v>
      </c>
      <c r="F1962" s="1" t="s">
        <v>103</v>
      </c>
      <c r="G1962" t="s">
        <v>104</v>
      </c>
      <c r="H1962" t="e">
        <f>VLOOKUP(F1962,#REF!,2,FALSE)</f>
        <v>#REF!</v>
      </c>
      <c r="I1962" t="s">
        <v>27</v>
      </c>
      <c r="J1962" s="4">
        <v>44503</v>
      </c>
      <c r="K1962" s="4">
        <v>44558</v>
      </c>
      <c r="L1962" s="3">
        <f t="shared" si="120"/>
        <v>55</v>
      </c>
      <c r="M1962" s="4">
        <v>44564</v>
      </c>
      <c r="N1962">
        <f t="shared" si="121"/>
        <v>61</v>
      </c>
      <c r="O1962">
        <v>1</v>
      </c>
      <c r="P1962" t="e">
        <f>VLOOKUP(F1962,#REF!,3,FALSE)</f>
        <v>#REF!</v>
      </c>
      <c r="Q1962">
        <f t="shared" si="122"/>
        <v>0</v>
      </c>
      <c r="R1962" t="str">
        <f t="shared" si="123"/>
        <v/>
      </c>
      <c r="S1962" t="s">
        <v>38</v>
      </c>
      <c r="T1962">
        <v>9</v>
      </c>
      <c r="U1962">
        <v>1</v>
      </c>
      <c r="V1962" t="s">
        <v>38</v>
      </c>
      <c r="W1962">
        <v>17</v>
      </c>
      <c r="X1962">
        <v>49</v>
      </c>
      <c r="Y1962">
        <v>5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e">
        <f>VLOOKUP(A1962,#REF!,4,FALSE)</f>
        <v>#REF!</v>
      </c>
      <c r="AW1962" t="e">
        <f>VLOOKUP(A1962,#REF!,5,FALSE)</f>
        <v>#REF!</v>
      </c>
      <c r="AX1962">
        <f>SUMIF(量化书目统计!A:A,H1962,量化书目统计!G:G)</f>
        <v>0</v>
      </c>
    </row>
    <row r="1963" spans="1:50" x14ac:dyDescent="0.3">
      <c r="A1963" t="s">
        <v>5102</v>
      </c>
      <c r="B1963" t="s">
        <v>539</v>
      </c>
      <c r="C1963" t="s">
        <v>117</v>
      </c>
      <c r="D1963">
        <v>4</v>
      </c>
      <c r="E1963" t="s">
        <v>3217</v>
      </c>
      <c r="F1963" s="1" t="s">
        <v>3218</v>
      </c>
      <c r="G1963" t="s">
        <v>3219</v>
      </c>
      <c r="H1963" t="e">
        <f>VLOOKUP(F1963,#REF!,2,FALSE)</f>
        <v>#REF!</v>
      </c>
      <c r="I1963" t="s">
        <v>42</v>
      </c>
      <c r="J1963" s="4">
        <v>44558</v>
      </c>
      <c r="K1963" s="4">
        <v>44807</v>
      </c>
      <c r="L1963" s="3">
        <f t="shared" si="120"/>
        <v>249</v>
      </c>
      <c r="M1963" s="4">
        <v>44815</v>
      </c>
      <c r="N1963">
        <f t="shared" si="121"/>
        <v>257</v>
      </c>
      <c r="O1963">
        <v>1</v>
      </c>
      <c r="P1963" t="e">
        <f>VLOOKUP(F1963,#REF!,3,FALSE)</f>
        <v>#REF!</v>
      </c>
      <c r="Q1963">
        <f t="shared" si="122"/>
        <v>0</v>
      </c>
      <c r="R1963" t="str">
        <f t="shared" si="123"/>
        <v/>
      </c>
      <c r="S1963" t="s">
        <v>38</v>
      </c>
      <c r="T1963">
        <v>17</v>
      </c>
      <c r="U1963">
        <v>1</v>
      </c>
      <c r="V1963" t="s">
        <v>43</v>
      </c>
      <c r="X1963">
        <v>57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e">
        <f>VLOOKUP(A1963,#REF!,4,FALSE)</f>
        <v>#REF!</v>
      </c>
      <c r="AW1963" t="e">
        <f>VLOOKUP(A1963,#REF!,5,FALSE)</f>
        <v>#REF!</v>
      </c>
      <c r="AX1963">
        <f>SUMIF(量化书目统计!A:A,H1963,量化书目统计!G:G)</f>
        <v>0</v>
      </c>
    </row>
    <row r="1964" spans="1:50" x14ac:dyDescent="0.3">
      <c r="A1964" t="s">
        <v>5102</v>
      </c>
      <c r="B1964" t="s">
        <v>539</v>
      </c>
      <c r="C1964" t="s">
        <v>117</v>
      </c>
      <c r="D1964">
        <v>4</v>
      </c>
      <c r="E1964" t="s">
        <v>5126</v>
      </c>
      <c r="F1964" s="1" t="s">
        <v>5127</v>
      </c>
      <c r="G1964" t="s">
        <v>5128</v>
      </c>
      <c r="H1964" t="e">
        <f>VLOOKUP(F1964,#REF!,2,FALSE)</f>
        <v>#REF!</v>
      </c>
      <c r="I1964" t="s">
        <v>49</v>
      </c>
      <c r="J1964" s="4">
        <v>44451</v>
      </c>
      <c r="K1964" s="4">
        <v>44574</v>
      </c>
      <c r="L1964" s="3">
        <f t="shared" si="120"/>
        <v>123</v>
      </c>
      <c r="M1964" s="4">
        <v>44620</v>
      </c>
      <c r="N1964">
        <f t="shared" si="121"/>
        <v>169</v>
      </c>
      <c r="O1964">
        <v>1</v>
      </c>
      <c r="P1964" t="e">
        <f>VLOOKUP(F1964,#REF!,3,FALSE)</f>
        <v>#REF!</v>
      </c>
      <c r="Q1964">
        <f t="shared" si="122"/>
        <v>0</v>
      </c>
      <c r="R1964" t="str">
        <f t="shared" si="123"/>
        <v/>
      </c>
      <c r="S1964" t="s">
        <v>38</v>
      </c>
      <c r="T1964">
        <v>2</v>
      </c>
      <c r="U1964">
        <v>1</v>
      </c>
      <c r="V1964" t="s">
        <v>38</v>
      </c>
      <c r="W1964">
        <v>18</v>
      </c>
      <c r="X1964">
        <v>42</v>
      </c>
      <c r="Y1964">
        <v>4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e">
        <f>VLOOKUP(A1964,#REF!,4,FALSE)</f>
        <v>#REF!</v>
      </c>
      <c r="AW1964" t="e">
        <f>VLOOKUP(A1964,#REF!,5,FALSE)</f>
        <v>#REF!</v>
      </c>
      <c r="AX1964">
        <f>SUMIF(量化书目统计!A:A,H1964,量化书目统计!G:G)</f>
        <v>0</v>
      </c>
    </row>
    <row r="1965" spans="1:50" x14ac:dyDescent="0.3">
      <c r="A1965" t="s">
        <v>5102</v>
      </c>
      <c r="B1965" t="s">
        <v>539</v>
      </c>
      <c r="C1965" t="s">
        <v>117</v>
      </c>
      <c r="D1965">
        <v>4</v>
      </c>
      <c r="E1965" t="s">
        <v>2764</v>
      </c>
      <c r="F1965" s="1" t="s">
        <v>2765</v>
      </c>
      <c r="G1965" t="s">
        <v>2766</v>
      </c>
      <c r="H1965" t="e">
        <f>VLOOKUP(F1965,#REF!,2,FALSE)</f>
        <v>#REF!</v>
      </c>
      <c r="I1965" t="s">
        <v>65</v>
      </c>
      <c r="J1965" s="4">
        <v>44497</v>
      </c>
      <c r="K1965" s="4">
        <v>44556</v>
      </c>
      <c r="L1965" s="3">
        <f t="shared" si="120"/>
        <v>59</v>
      </c>
      <c r="M1965" s="4">
        <v>44557</v>
      </c>
      <c r="N1965">
        <f t="shared" si="121"/>
        <v>60</v>
      </c>
      <c r="O1965">
        <v>1</v>
      </c>
      <c r="P1965" t="e">
        <f>VLOOKUP(F1965,#REF!,3,FALSE)</f>
        <v>#REF!</v>
      </c>
      <c r="Q1965">
        <f t="shared" si="122"/>
        <v>0</v>
      </c>
      <c r="R1965" t="str">
        <f t="shared" si="123"/>
        <v/>
      </c>
      <c r="S1965" t="s">
        <v>38</v>
      </c>
      <c r="T1965">
        <v>8</v>
      </c>
      <c r="U1965">
        <v>1</v>
      </c>
      <c r="V1965" t="s">
        <v>38</v>
      </c>
      <c r="W1965">
        <v>17</v>
      </c>
      <c r="X1965">
        <v>48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e">
        <f>VLOOKUP(A1965,#REF!,4,FALSE)</f>
        <v>#REF!</v>
      </c>
      <c r="AW1965" t="e">
        <f>VLOOKUP(A1965,#REF!,5,FALSE)</f>
        <v>#REF!</v>
      </c>
      <c r="AX1965">
        <f>SUMIF(量化书目统计!A:A,H1965,量化书目统计!G:G)</f>
        <v>0</v>
      </c>
    </row>
    <row r="1966" spans="1:50" x14ac:dyDescent="0.3">
      <c r="A1966" t="s">
        <v>5102</v>
      </c>
      <c r="B1966" t="s">
        <v>539</v>
      </c>
      <c r="C1966" t="s">
        <v>117</v>
      </c>
      <c r="D1966">
        <v>4</v>
      </c>
      <c r="E1966" t="s">
        <v>1912</v>
      </c>
      <c r="F1966" s="1" t="s">
        <v>1913</v>
      </c>
      <c r="G1966" t="s">
        <v>1914</v>
      </c>
      <c r="H1966" t="e">
        <f>VLOOKUP(F1966,#REF!,2,FALSE)</f>
        <v>#REF!</v>
      </c>
      <c r="I1966" t="s">
        <v>175</v>
      </c>
      <c r="J1966" s="4">
        <v>44558</v>
      </c>
      <c r="K1966" s="4">
        <v>44558</v>
      </c>
      <c r="L1966" s="3">
        <f t="shared" si="120"/>
        <v>0</v>
      </c>
      <c r="M1966" s="4">
        <v>44620</v>
      </c>
      <c r="N1966">
        <f t="shared" si="121"/>
        <v>62</v>
      </c>
      <c r="O1966">
        <v>1</v>
      </c>
      <c r="P1966" t="e">
        <f>VLOOKUP(F1966,#REF!,3,FALSE)</f>
        <v>#REF!</v>
      </c>
      <c r="Q1966">
        <f t="shared" si="122"/>
        <v>0</v>
      </c>
      <c r="R1966" t="str">
        <f t="shared" si="123"/>
        <v/>
      </c>
      <c r="S1966" t="s">
        <v>38</v>
      </c>
      <c r="T1966">
        <v>17</v>
      </c>
      <c r="U1966">
        <v>1</v>
      </c>
      <c r="V1966" t="s">
        <v>38</v>
      </c>
      <c r="W1966">
        <v>17</v>
      </c>
      <c r="X1966">
        <v>57</v>
      </c>
      <c r="Y1966">
        <v>4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e">
        <f>VLOOKUP(A1966,#REF!,4,FALSE)</f>
        <v>#REF!</v>
      </c>
      <c r="AW1966" t="e">
        <f>VLOOKUP(A1966,#REF!,5,FALSE)</f>
        <v>#REF!</v>
      </c>
      <c r="AX1966">
        <f>SUMIF(量化书目统计!A:A,H1966,量化书目统计!G:G)</f>
        <v>0</v>
      </c>
    </row>
    <row r="1967" spans="1:50" x14ac:dyDescent="0.3">
      <c r="A1967" t="s">
        <v>5102</v>
      </c>
      <c r="B1967" t="s">
        <v>539</v>
      </c>
      <c r="C1967" t="s">
        <v>117</v>
      </c>
      <c r="D1967">
        <v>4</v>
      </c>
      <c r="E1967" t="s">
        <v>2539</v>
      </c>
      <c r="F1967" s="1" t="s">
        <v>2540</v>
      </c>
      <c r="G1967" t="s">
        <v>2541</v>
      </c>
      <c r="H1967" t="e">
        <f>VLOOKUP(F1967,#REF!,2,FALSE)</f>
        <v>#REF!</v>
      </c>
      <c r="I1967" t="s">
        <v>65</v>
      </c>
      <c r="J1967" s="4">
        <v>44469</v>
      </c>
      <c r="K1967" s="4">
        <v>44549</v>
      </c>
      <c r="L1967" s="3">
        <f t="shared" si="120"/>
        <v>80</v>
      </c>
      <c r="M1967" s="4">
        <v>44564</v>
      </c>
      <c r="N1967">
        <f t="shared" si="121"/>
        <v>95</v>
      </c>
      <c r="O1967">
        <v>1</v>
      </c>
      <c r="P1967" t="e">
        <f>VLOOKUP(F1967,#REF!,3,FALSE)</f>
        <v>#REF!</v>
      </c>
      <c r="Q1967">
        <f t="shared" si="122"/>
        <v>0</v>
      </c>
      <c r="R1967" t="str">
        <f t="shared" si="123"/>
        <v/>
      </c>
      <c r="S1967" t="s">
        <v>38</v>
      </c>
      <c r="T1967">
        <v>4</v>
      </c>
      <c r="U1967">
        <v>1</v>
      </c>
      <c r="V1967" t="s">
        <v>38</v>
      </c>
      <c r="W1967">
        <v>16</v>
      </c>
      <c r="X1967">
        <v>44</v>
      </c>
      <c r="Y1967">
        <v>11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e">
        <f>VLOOKUP(A1967,#REF!,4,FALSE)</f>
        <v>#REF!</v>
      </c>
      <c r="AW1967" t="e">
        <f>VLOOKUP(A1967,#REF!,5,FALSE)</f>
        <v>#REF!</v>
      </c>
      <c r="AX1967">
        <f>SUMIF(量化书目统计!A:A,H1967,量化书目统计!G:G)</f>
        <v>0</v>
      </c>
    </row>
    <row r="1968" spans="1:50" x14ac:dyDescent="0.3">
      <c r="A1968" t="s">
        <v>5129</v>
      </c>
      <c r="B1968" t="s">
        <v>539</v>
      </c>
      <c r="C1968" t="s">
        <v>117</v>
      </c>
      <c r="D1968">
        <v>4</v>
      </c>
      <c r="E1968" t="s">
        <v>5130</v>
      </c>
      <c r="F1968" s="1" t="s">
        <v>5131</v>
      </c>
      <c r="G1968" t="s">
        <v>5132</v>
      </c>
      <c r="H1968" t="e">
        <f>VLOOKUP(F1968,#REF!,2,FALSE)</f>
        <v>#REF!</v>
      </c>
      <c r="I1968" t="s">
        <v>32</v>
      </c>
      <c r="J1968" s="4">
        <v>44336</v>
      </c>
      <c r="K1968" s="4">
        <v>44365</v>
      </c>
      <c r="L1968" s="3">
        <f t="shared" si="120"/>
        <v>29</v>
      </c>
      <c r="M1968" s="4">
        <v>44396</v>
      </c>
      <c r="N1968">
        <f t="shared" si="121"/>
        <v>60</v>
      </c>
      <c r="O1968">
        <v>1</v>
      </c>
      <c r="P1968" t="e">
        <f>VLOOKUP(F1968,#REF!,3,FALSE)</f>
        <v>#REF!</v>
      </c>
      <c r="Q1968">
        <f t="shared" si="122"/>
        <v>0</v>
      </c>
      <c r="R1968" t="str">
        <f t="shared" si="123"/>
        <v/>
      </c>
      <c r="S1968" t="s">
        <v>80</v>
      </c>
      <c r="T1968">
        <v>12</v>
      </c>
      <c r="U1968">
        <v>1</v>
      </c>
      <c r="V1968" t="s">
        <v>80</v>
      </c>
      <c r="W1968">
        <v>16</v>
      </c>
      <c r="X1968">
        <v>32</v>
      </c>
      <c r="Y1968">
        <v>4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e">
        <f>VLOOKUP(A1968,#REF!,4,FALSE)</f>
        <v>#REF!</v>
      </c>
      <c r="AW1968" t="e">
        <f>VLOOKUP(A1968,#REF!,5,FALSE)</f>
        <v>#REF!</v>
      </c>
      <c r="AX1968">
        <f>SUMIF(量化书目统计!A:A,H1968,量化书目统计!G:G)</f>
        <v>0</v>
      </c>
    </row>
    <row r="1969" spans="1:50" x14ac:dyDescent="0.3">
      <c r="A1969" t="s">
        <v>5129</v>
      </c>
      <c r="B1969" t="s">
        <v>539</v>
      </c>
      <c r="C1969" t="s">
        <v>117</v>
      </c>
      <c r="D1969">
        <v>4</v>
      </c>
      <c r="E1969" t="s">
        <v>1799</v>
      </c>
      <c r="F1969" s="1" t="s">
        <v>1800</v>
      </c>
      <c r="G1969" t="s">
        <v>1801</v>
      </c>
      <c r="H1969" t="e">
        <f>VLOOKUP(F1969,#REF!,2,FALSE)</f>
        <v>#REF!</v>
      </c>
      <c r="I1969" t="s">
        <v>74</v>
      </c>
      <c r="J1969" s="4">
        <v>44480</v>
      </c>
      <c r="K1969" s="4">
        <v>44540</v>
      </c>
      <c r="L1969" s="3">
        <f t="shared" si="120"/>
        <v>60</v>
      </c>
      <c r="M1969" s="4">
        <v>44540</v>
      </c>
      <c r="N1969">
        <f t="shared" si="121"/>
        <v>60</v>
      </c>
      <c r="O1969">
        <v>1</v>
      </c>
      <c r="P1969" t="e">
        <f>VLOOKUP(F1969,#REF!,3,FALSE)</f>
        <v>#REF!</v>
      </c>
      <c r="Q1969">
        <f t="shared" si="122"/>
        <v>0</v>
      </c>
      <c r="R1969" t="str">
        <f t="shared" si="123"/>
        <v/>
      </c>
      <c r="S1969" t="s">
        <v>38</v>
      </c>
      <c r="T1969">
        <v>6</v>
      </c>
      <c r="U1969">
        <v>1</v>
      </c>
      <c r="V1969" t="s">
        <v>38</v>
      </c>
      <c r="W1969">
        <v>14</v>
      </c>
      <c r="X1969">
        <v>46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e">
        <f>VLOOKUP(A1969,#REF!,4,FALSE)</f>
        <v>#REF!</v>
      </c>
      <c r="AW1969" t="e">
        <f>VLOOKUP(A1969,#REF!,5,FALSE)</f>
        <v>#REF!</v>
      </c>
      <c r="AX1969">
        <f>SUMIF(量化书目统计!A:A,H1969,量化书目统计!G:G)</f>
        <v>0</v>
      </c>
    </row>
    <row r="1970" spans="1:50" x14ac:dyDescent="0.3">
      <c r="A1970" t="s">
        <v>5129</v>
      </c>
      <c r="B1970" t="s">
        <v>539</v>
      </c>
      <c r="C1970" t="s">
        <v>117</v>
      </c>
      <c r="D1970">
        <v>4</v>
      </c>
      <c r="E1970" t="s">
        <v>1148</v>
      </c>
      <c r="F1970" s="1" t="s">
        <v>1149</v>
      </c>
      <c r="G1970" t="s">
        <v>1150</v>
      </c>
      <c r="H1970" t="e">
        <f>VLOOKUP(F1970,#REF!,2,FALSE)</f>
        <v>#REF!</v>
      </c>
      <c r="I1970" t="s">
        <v>158</v>
      </c>
      <c r="J1970" s="4">
        <v>44469</v>
      </c>
      <c r="K1970" s="4">
        <v>44540</v>
      </c>
      <c r="L1970" s="3">
        <f t="shared" si="120"/>
        <v>71</v>
      </c>
      <c r="M1970" s="4">
        <v>44586</v>
      </c>
      <c r="N1970">
        <f t="shared" si="121"/>
        <v>117</v>
      </c>
      <c r="O1970">
        <v>1</v>
      </c>
      <c r="P1970" t="e">
        <f>VLOOKUP(F1970,#REF!,3,FALSE)</f>
        <v>#REF!</v>
      </c>
      <c r="Q1970">
        <f t="shared" si="122"/>
        <v>0</v>
      </c>
      <c r="R1970" t="str">
        <f t="shared" si="123"/>
        <v/>
      </c>
      <c r="S1970" t="s">
        <v>38</v>
      </c>
      <c r="T1970">
        <v>4</v>
      </c>
      <c r="U1970">
        <v>1</v>
      </c>
      <c r="V1970" t="s">
        <v>38</v>
      </c>
      <c r="W1970">
        <v>14</v>
      </c>
      <c r="X1970">
        <v>44</v>
      </c>
      <c r="Y1970">
        <v>4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e">
        <f>VLOOKUP(A1970,#REF!,4,FALSE)</f>
        <v>#REF!</v>
      </c>
      <c r="AW1970" t="e">
        <f>VLOOKUP(A1970,#REF!,5,FALSE)</f>
        <v>#REF!</v>
      </c>
      <c r="AX1970">
        <f>SUMIF(量化书目统计!A:A,H1970,量化书目统计!G:G)</f>
        <v>0</v>
      </c>
    </row>
    <row r="1971" spans="1:50" x14ac:dyDescent="0.3">
      <c r="A1971" t="s">
        <v>5129</v>
      </c>
      <c r="B1971" t="s">
        <v>539</v>
      </c>
      <c r="C1971" t="s">
        <v>117</v>
      </c>
      <c r="D1971">
        <v>4</v>
      </c>
      <c r="E1971" t="s">
        <v>877</v>
      </c>
      <c r="F1971" s="1" t="s">
        <v>878</v>
      </c>
      <c r="G1971" t="s">
        <v>879</v>
      </c>
      <c r="H1971" t="e">
        <f>VLOOKUP(F1971,#REF!,2,FALSE)</f>
        <v>#REF!</v>
      </c>
      <c r="I1971" t="s">
        <v>231</v>
      </c>
      <c r="J1971" s="4">
        <v>44526</v>
      </c>
      <c r="K1971" s="4">
        <v>44624</v>
      </c>
      <c r="L1971" s="3">
        <f t="shared" si="120"/>
        <v>98</v>
      </c>
      <c r="M1971" s="4">
        <v>44624</v>
      </c>
      <c r="N1971">
        <f t="shared" si="121"/>
        <v>98</v>
      </c>
      <c r="O1971">
        <v>1</v>
      </c>
      <c r="P1971" t="e">
        <f>VLOOKUP(F1971,#REF!,3,FALSE)</f>
        <v>#REF!</v>
      </c>
      <c r="Q1971">
        <f t="shared" si="122"/>
        <v>0</v>
      </c>
      <c r="R1971" t="str">
        <f t="shared" si="123"/>
        <v/>
      </c>
      <c r="S1971" t="s">
        <v>38</v>
      </c>
      <c r="T1971">
        <v>12</v>
      </c>
      <c r="U1971">
        <v>1</v>
      </c>
      <c r="V1971" t="s">
        <v>99</v>
      </c>
      <c r="W1971">
        <v>3</v>
      </c>
      <c r="X1971">
        <v>52</v>
      </c>
      <c r="Y1971">
        <v>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e">
        <f>VLOOKUP(A1971,#REF!,4,FALSE)</f>
        <v>#REF!</v>
      </c>
      <c r="AW1971" t="e">
        <f>VLOOKUP(A1971,#REF!,5,FALSE)</f>
        <v>#REF!</v>
      </c>
      <c r="AX1971">
        <f>SUMIF(量化书目统计!A:A,H1971,量化书目统计!G:G)</f>
        <v>0</v>
      </c>
    </row>
    <row r="1972" spans="1:50" x14ac:dyDescent="0.3">
      <c r="A1972" t="s">
        <v>5129</v>
      </c>
      <c r="B1972" t="s">
        <v>539</v>
      </c>
      <c r="C1972" t="s">
        <v>117</v>
      </c>
      <c r="D1972">
        <v>4</v>
      </c>
      <c r="E1972" t="s">
        <v>1317</v>
      </c>
      <c r="F1972" s="1" t="s">
        <v>1318</v>
      </c>
      <c r="G1972" t="s">
        <v>1319</v>
      </c>
      <c r="H1972" t="e">
        <f>VLOOKUP(F1972,#REF!,2,FALSE)</f>
        <v>#REF!</v>
      </c>
      <c r="I1972" t="s">
        <v>74</v>
      </c>
      <c r="J1972" s="4">
        <v>44284</v>
      </c>
      <c r="K1972" s="4">
        <v>44328</v>
      </c>
      <c r="L1972" s="3">
        <f t="shared" si="120"/>
        <v>44</v>
      </c>
      <c r="M1972" s="4">
        <v>44344</v>
      </c>
      <c r="N1972">
        <f t="shared" si="121"/>
        <v>60</v>
      </c>
      <c r="O1972">
        <v>1</v>
      </c>
      <c r="P1972" t="e">
        <f>VLOOKUP(F1972,#REF!,3,FALSE)</f>
        <v>#REF!</v>
      </c>
      <c r="Q1972">
        <f t="shared" si="122"/>
        <v>0</v>
      </c>
      <c r="R1972" t="str">
        <f t="shared" si="123"/>
        <v/>
      </c>
      <c r="S1972" t="s">
        <v>80</v>
      </c>
      <c r="T1972">
        <v>5</v>
      </c>
      <c r="U1972">
        <v>1</v>
      </c>
      <c r="V1972" t="s">
        <v>80</v>
      </c>
      <c r="W1972">
        <v>11</v>
      </c>
      <c r="X1972">
        <v>25</v>
      </c>
      <c r="Y1972">
        <v>4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e">
        <f>VLOOKUP(A1972,#REF!,4,FALSE)</f>
        <v>#REF!</v>
      </c>
      <c r="AW1972" t="e">
        <f>VLOOKUP(A1972,#REF!,5,FALSE)</f>
        <v>#REF!</v>
      </c>
      <c r="AX1972">
        <f>SUMIF(量化书目统计!A:A,H1972,量化书目统计!G:G)</f>
        <v>0</v>
      </c>
    </row>
    <row r="1973" spans="1:50" x14ac:dyDescent="0.3">
      <c r="A1973" t="s">
        <v>5129</v>
      </c>
      <c r="B1973" t="s">
        <v>539</v>
      </c>
      <c r="C1973" t="s">
        <v>117</v>
      </c>
      <c r="D1973">
        <v>4</v>
      </c>
      <c r="E1973" t="s">
        <v>1251</v>
      </c>
      <c r="F1973" s="1" t="s">
        <v>2678</v>
      </c>
      <c r="G1973" t="s">
        <v>2679</v>
      </c>
      <c r="H1973" t="e">
        <f>VLOOKUP(F1973,#REF!,2,FALSE)</f>
        <v>#REF!</v>
      </c>
      <c r="I1973" t="s">
        <v>32</v>
      </c>
      <c r="J1973" s="4">
        <v>44123</v>
      </c>
      <c r="K1973" s="4">
        <v>44182</v>
      </c>
      <c r="L1973" s="3">
        <f t="shared" si="120"/>
        <v>59</v>
      </c>
      <c r="M1973" s="4">
        <v>44183</v>
      </c>
      <c r="N1973">
        <f t="shared" si="121"/>
        <v>60</v>
      </c>
      <c r="O1973">
        <v>1</v>
      </c>
      <c r="P1973" t="e">
        <f>VLOOKUP(F1973,#REF!,3,FALSE)</f>
        <v>#REF!</v>
      </c>
      <c r="Q1973">
        <f t="shared" si="122"/>
        <v>0</v>
      </c>
      <c r="R1973" t="str">
        <f t="shared" si="123"/>
        <v/>
      </c>
      <c r="S1973" t="s">
        <v>28</v>
      </c>
      <c r="T1973">
        <v>7</v>
      </c>
      <c r="U1973">
        <v>1</v>
      </c>
      <c r="V1973" t="s">
        <v>28</v>
      </c>
      <c r="W1973">
        <v>15</v>
      </c>
      <c r="X1973">
        <v>7</v>
      </c>
      <c r="Y1973">
        <v>11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e">
        <f>VLOOKUP(A1973,#REF!,4,FALSE)</f>
        <v>#REF!</v>
      </c>
      <c r="AW1973" t="e">
        <f>VLOOKUP(A1973,#REF!,5,FALSE)</f>
        <v>#REF!</v>
      </c>
      <c r="AX1973">
        <f>SUMIF(量化书目统计!A:A,H1973,量化书目统计!G:G)</f>
        <v>0</v>
      </c>
    </row>
    <row r="1974" spans="1:50" x14ac:dyDescent="0.3">
      <c r="A1974" t="s">
        <v>5129</v>
      </c>
      <c r="B1974" t="s">
        <v>539</v>
      </c>
      <c r="C1974" t="s">
        <v>117</v>
      </c>
      <c r="D1974">
        <v>4</v>
      </c>
      <c r="E1974" t="s">
        <v>1163</v>
      </c>
      <c r="F1974" s="1" t="s">
        <v>5133</v>
      </c>
      <c r="G1974" t="s">
        <v>1165</v>
      </c>
      <c r="H1974" t="e">
        <f>VLOOKUP(F1974,#REF!,2,FALSE)</f>
        <v>#REF!</v>
      </c>
      <c r="I1974" t="s">
        <v>49</v>
      </c>
      <c r="J1974" s="4">
        <v>44454</v>
      </c>
      <c r="K1974" s="4">
        <v>44624</v>
      </c>
      <c r="L1974" s="3">
        <f t="shared" si="120"/>
        <v>170</v>
      </c>
      <c r="M1974" s="4">
        <v>44624</v>
      </c>
      <c r="N1974">
        <f t="shared" si="121"/>
        <v>170</v>
      </c>
      <c r="O1974">
        <v>1</v>
      </c>
      <c r="P1974" t="e">
        <f>VLOOKUP(F1974,#REF!,3,FALSE)</f>
        <v>#REF!</v>
      </c>
      <c r="Q1974">
        <f t="shared" si="122"/>
        <v>0</v>
      </c>
      <c r="R1974" t="str">
        <f t="shared" si="123"/>
        <v/>
      </c>
      <c r="S1974" t="s">
        <v>38</v>
      </c>
      <c r="T1974">
        <v>2</v>
      </c>
      <c r="U1974">
        <v>2</v>
      </c>
      <c r="V1974" t="s">
        <v>99</v>
      </c>
      <c r="W1974">
        <v>3</v>
      </c>
      <c r="X1974">
        <v>42</v>
      </c>
      <c r="Y1974">
        <v>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 t="e">
        <f>VLOOKUP(A1974,#REF!,4,FALSE)</f>
        <v>#REF!</v>
      </c>
      <c r="AW1974" t="e">
        <f>VLOOKUP(A1974,#REF!,5,FALSE)</f>
        <v>#REF!</v>
      </c>
      <c r="AX1974">
        <f>SUMIF(量化书目统计!A:A,H1974,量化书目统计!G:G)</f>
        <v>0</v>
      </c>
    </row>
    <row r="1975" spans="1:50" x14ac:dyDescent="0.3">
      <c r="A1975" t="s">
        <v>5134</v>
      </c>
      <c r="B1975" t="s">
        <v>539</v>
      </c>
      <c r="C1975" t="s">
        <v>1095</v>
      </c>
      <c r="D1975">
        <v>4</v>
      </c>
      <c r="E1975" t="s">
        <v>4286</v>
      </c>
      <c r="F1975" s="1" t="s">
        <v>4287</v>
      </c>
      <c r="G1975" t="s">
        <v>4288</v>
      </c>
      <c r="H1975" t="e">
        <f>VLOOKUP(F1975,#REF!,2,FALSE)</f>
        <v>#REF!</v>
      </c>
      <c r="I1975" t="s">
        <v>59</v>
      </c>
      <c r="J1975" s="4">
        <v>44125</v>
      </c>
      <c r="K1975" s="4">
        <v>44165</v>
      </c>
      <c r="L1975" s="3">
        <f t="shared" si="120"/>
        <v>40</v>
      </c>
      <c r="M1975" s="4">
        <v>44186</v>
      </c>
      <c r="N1975">
        <f t="shared" si="121"/>
        <v>61</v>
      </c>
      <c r="O1975">
        <v>0</v>
      </c>
      <c r="P1975" t="e">
        <f>VLOOKUP(F1975,#REF!,3,FALSE)</f>
        <v>#REF!</v>
      </c>
      <c r="Q1975">
        <f t="shared" si="122"/>
        <v>1</v>
      </c>
      <c r="R1975" t="str">
        <f t="shared" si="123"/>
        <v/>
      </c>
      <c r="S1975" t="s">
        <v>28</v>
      </c>
      <c r="T1975">
        <v>7</v>
      </c>
      <c r="U1975">
        <v>1</v>
      </c>
      <c r="V1975" t="s">
        <v>28</v>
      </c>
      <c r="W1975">
        <v>13</v>
      </c>
      <c r="X1975">
        <v>7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e">
        <f>VLOOKUP(A1975,#REF!,4,FALSE)</f>
        <v>#REF!</v>
      </c>
      <c r="AW1975" t="e">
        <f>VLOOKUP(A1975,#REF!,5,FALSE)</f>
        <v>#REF!</v>
      </c>
      <c r="AX1975">
        <f>SUMIF(量化书目统计!A:A,H1975,量化书目统计!G:G)</f>
        <v>0</v>
      </c>
    </row>
    <row r="1976" spans="1:50" x14ac:dyDescent="0.3">
      <c r="A1976" t="s">
        <v>5134</v>
      </c>
      <c r="B1976" t="s">
        <v>539</v>
      </c>
      <c r="C1976" t="s">
        <v>1095</v>
      </c>
      <c r="D1976">
        <v>4</v>
      </c>
      <c r="E1976" t="s">
        <v>1581</v>
      </c>
      <c r="F1976" s="1" t="s">
        <v>2652</v>
      </c>
      <c r="G1976" t="s">
        <v>2653</v>
      </c>
      <c r="H1976" t="e">
        <f>VLOOKUP(F1976,#REF!,2,FALSE)</f>
        <v>#REF!</v>
      </c>
      <c r="I1976" t="s">
        <v>59</v>
      </c>
      <c r="J1976" s="4">
        <v>44258</v>
      </c>
      <c r="K1976" s="4">
        <v>44265</v>
      </c>
      <c r="L1976" s="3">
        <f t="shared" si="120"/>
        <v>7</v>
      </c>
      <c r="M1976" s="4">
        <v>44319</v>
      </c>
      <c r="N1976">
        <f t="shared" si="121"/>
        <v>61</v>
      </c>
      <c r="O1976">
        <v>0</v>
      </c>
      <c r="P1976" t="e">
        <f>VLOOKUP(F1976,#REF!,3,FALSE)</f>
        <v>#REF!</v>
      </c>
      <c r="Q1976">
        <f t="shared" si="122"/>
        <v>1</v>
      </c>
      <c r="R1976" t="str">
        <f t="shared" si="123"/>
        <v/>
      </c>
      <c r="S1976" t="s">
        <v>80</v>
      </c>
      <c r="T1976">
        <v>1</v>
      </c>
      <c r="U1976">
        <v>3</v>
      </c>
      <c r="V1976" t="s">
        <v>80</v>
      </c>
      <c r="W1976">
        <v>2</v>
      </c>
      <c r="X1976">
        <v>21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e">
        <f>VLOOKUP(A1976,#REF!,4,FALSE)</f>
        <v>#REF!</v>
      </c>
      <c r="AW1976" t="e">
        <f>VLOOKUP(A1976,#REF!,5,FALSE)</f>
        <v>#REF!</v>
      </c>
      <c r="AX1976">
        <f>SUMIF(量化书目统计!A:A,H1976,量化书目统计!G:G)</f>
        <v>0</v>
      </c>
    </row>
    <row r="1977" spans="1:50" x14ac:dyDescent="0.3">
      <c r="A1977" t="s">
        <v>5134</v>
      </c>
      <c r="B1977" t="s">
        <v>539</v>
      </c>
      <c r="C1977" t="s">
        <v>1095</v>
      </c>
      <c r="D1977">
        <v>4</v>
      </c>
      <c r="E1977" t="s">
        <v>1581</v>
      </c>
      <c r="F1977" s="1" t="s">
        <v>2652</v>
      </c>
      <c r="G1977" t="s">
        <v>2653</v>
      </c>
      <c r="H1977" t="e">
        <f>VLOOKUP(F1977,#REF!,2,FALSE)</f>
        <v>#REF!</v>
      </c>
      <c r="I1977" t="s">
        <v>59</v>
      </c>
      <c r="J1977" s="4">
        <v>44391</v>
      </c>
      <c r="K1977" s="4">
        <v>44396</v>
      </c>
      <c r="L1977" s="3">
        <f t="shared" si="120"/>
        <v>5</v>
      </c>
      <c r="M1977" s="4">
        <v>44452</v>
      </c>
      <c r="N1977">
        <f t="shared" si="121"/>
        <v>61</v>
      </c>
      <c r="O1977">
        <v>0</v>
      </c>
      <c r="P1977" t="e">
        <f>VLOOKUP(F1977,#REF!,3,FALSE)</f>
        <v>#REF!</v>
      </c>
      <c r="Q1977">
        <f t="shared" si="122"/>
        <v>1</v>
      </c>
      <c r="R1977" t="str">
        <f t="shared" si="123"/>
        <v/>
      </c>
      <c r="S1977" t="s">
        <v>43</v>
      </c>
      <c r="U1977">
        <v>3</v>
      </c>
      <c r="V1977" t="s">
        <v>43</v>
      </c>
      <c r="X1977">
        <v>40</v>
      </c>
      <c r="Y1977">
        <v>5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e">
        <f>VLOOKUP(A1977,#REF!,4,FALSE)</f>
        <v>#REF!</v>
      </c>
      <c r="AW1977" t="e">
        <f>VLOOKUP(A1977,#REF!,5,FALSE)</f>
        <v>#REF!</v>
      </c>
      <c r="AX1977">
        <f>SUMIF(量化书目统计!A:A,H1977,量化书目统计!G:G)</f>
        <v>0</v>
      </c>
    </row>
    <row r="1978" spans="1:50" x14ac:dyDescent="0.3">
      <c r="A1978" t="s">
        <v>5134</v>
      </c>
      <c r="B1978" t="s">
        <v>539</v>
      </c>
      <c r="C1978" t="s">
        <v>1095</v>
      </c>
      <c r="D1978">
        <v>4</v>
      </c>
      <c r="E1978" t="s">
        <v>1581</v>
      </c>
      <c r="F1978" s="1" t="s">
        <v>3459</v>
      </c>
      <c r="G1978" t="s">
        <v>3460</v>
      </c>
      <c r="H1978" t="e">
        <f>VLOOKUP(F1978,#REF!,2,FALSE)</f>
        <v>#REF!</v>
      </c>
      <c r="I1978" t="s">
        <v>59</v>
      </c>
      <c r="J1978" s="4">
        <v>44203</v>
      </c>
      <c r="K1978" s="4">
        <v>44254</v>
      </c>
      <c r="L1978" s="3">
        <f t="shared" si="120"/>
        <v>51</v>
      </c>
      <c r="M1978" s="4">
        <v>44263</v>
      </c>
      <c r="N1978">
        <f t="shared" si="121"/>
        <v>60</v>
      </c>
      <c r="O1978">
        <v>0</v>
      </c>
      <c r="P1978" t="e">
        <f>VLOOKUP(F1978,#REF!,3,FALSE)</f>
        <v>#REF!</v>
      </c>
      <c r="Q1978">
        <f t="shared" si="122"/>
        <v>1</v>
      </c>
      <c r="R1978" t="str">
        <f t="shared" si="123"/>
        <v/>
      </c>
      <c r="S1978" t="s">
        <v>28</v>
      </c>
      <c r="T1978">
        <v>18</v>
      </c>
      <c r="U1978">
        <v>3</v>
      </c>
      <c r="V1978" t="s">
        <v>43</v>
      </c>
      <c r="X1978">
        <v>18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e">
        <f>VLOOKUP(A1978,#REF!,4,FALSE)</f>
        <v>#REF!</v>
      </c>
      <c r="AW1978" t="e">
        <f>VLOOKUP(A1978,#REF!,5,FALSE)</f>
        <v>#REF!</v>
      </c>
      <c r="AX1978">
        <f>SUMIF(量化书目统计!A:A,H1978,量化书目统计!G:G)</f>
        <v>0</v>
      </c>
    </row>
    <row r="1979" spans="1:50" x14ac:dyDescent="0.3">
      <c r="A1979" t="s">
        <v>5134</v>
      </c>
      <c r="B1979" t="s">
        <v>539</v>
      </c>
      <c r="C1979" t="s">
        <v>1095</v>
      </c>
      <c r="D1979">
        <v>4</v>
      </c>
      <c r="E1979" t="s">
        <v>4258</v>
      </c>
      <c r="F1979" s="1" t="s">
        <v>5135</v>
      </c>
      <c r="G1979" t="s">
        <v>5136</v>
      </c>
      <c r="H1979" t="e">
        <f>VLOOKUP(F1979,#REF!,2,FALSE)</f>
        <v>#REF!</v>
      </c>
      <c r="I1979" t="s">
        <v>59</v>
      </c>
      <c r="J1979" s="4">
        <v>44127</v>
      </c>
      <c r="K1979" s="4">
        <v>44134</v>
      </c>
      <c r="L1979" s="3">
        <f t="shared" si="120"/>
        <v>7</v>
      </c>
      <c r="M1979" s="4">
        <v>44187</v>
      </c>
      <c r="N1979">
        <f t="shared" si="121"/>
        <v>60</v>
      </c>
      <c r="O1979">
        <v>0</v>
      </c>
      <c r="P1979" t="e">
        <f>VLOOKUP(F1979,#REF!,3,FALSE)</f>
        <v>#REF!</v>
      </c>
      <c r="Q1979">
        <f t="shared" si="122"/>
        <v>1</v>
      </c>
      <c r="R1979" t="str">
        <f t="shared" si="123"/>
        <v/>
      </c>
      <c r="S1979" t="s">
        <v>28</v>
      </c>
      <c r="T1979">
        <v>7</v>
      </c>
      <c r="U1979">
        <v>1</v>
      </c>
      <c r="V1979" t="s">
        <v>28</v>
      </c>
      <c r="W1979">
        <v>8</v>
      </c>
      <c r="X1979">
        <v>7</v>
      </c>
      <c r="Y1979">
        <v>5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e">
        <f>VLOOKUP(A1979,#REF!,4,FALSE)</f>
        <v>#REF!</v>
      </c>
      <c r="AW1979" t="e">
        <f>VLOOKUP(A1979,#REF!,5,FALSE)</f>
        <v>#REF!</v>
      </c>
      <c r="AX1979">
        <f>SUMIF(量化书目统计!A:A,H1979,量化书目统计!G:G)</f>
        <v>0</v>
      </c>
    </row>
    <row r="1980" spans="1:50" x14ac:dyDescent="0.3">
      <c r="A1980" t="s">
        <v>5134</v>
      </c>
      <c r="B1980" t="s">
        <v>539</v>
      </c>
      <c r="C1980" t="s">
        <v>1095</v>
      </c>
      <c r="D1980">
        <v>4</v>
      </c>
      <c r="E1980" t="s">
        <v>1181</v>
      </c>
      <c r="F1980" s="1" t="s">
        <v>1182</v>
      </c>
      <c r="G1980" t="s">
        <v>1183</v>
      </c>
      <c r="H1980" t="e">
        <f>VLOOKUP(F1980,#REF!,2,FALSE)</f>
        <v>#REF!</v>
      </c>
      <c r="I1980" t="s">
        <v>317</v>
      </c>
      <c r="J1980" s="4">
        <v>44410</v>
      </c>
      <c r="K1980" s="4">
        <v>44413</v>
      </c>
      <c r="L1980" s="3">
        <f t="shared" si="120"/>
        <v>3</v>
      </c>
      <c r="M1980" s="4">
        <v>44470</v>
      </c>
      <c r="N1980">
        <f t="shared" si="121"/>
        <v>60</v>
      </c>
      <c r="O1980">
        <v>0</v>
      </c>
      <c r="P1980" t="e">
        <f>VLOOKUP(F1980,#REF!,3,FALSE)</f>
        <v>#REF!</v>
      </c>
      <c r="Q1980">
        <f t="shared" si="122"/>
        <v>0</v>
      </c>
      <c r="R1980" t="str">
        <f t="shared" si="123"/>
        <v/>
      </c>
      <c r="S1980" t="s">
        <v>43</v>
      </c>
      <c r="U1980">
        <v>1</v>
      </c>
      <c r="V1980" t="s">
        <v>43</v>
      </c>
      <c r="X1980">
        <v>40</v>
      </c>
      <c r="Y1980">
        <v>5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e">
        <f>VLOOKUP(A1980,#REF!,4,FALSE)</f>
        <v>#REF!</v>
      </c>
      <c r="AW1980" t="e">
        <f>VLOOKUP(A1980,#REF!,5,FALSE)</f>
        <v>#REF!</v>
      </c>
      <c r="AX1980">
        <f>SUMIF(量化书目统计!A:A,H1980,量化书目统计!G:G)</f>
        <v>0</v>
      </c>
    </row>
    <row r="1981" spans="1:50" x14ac:dyDescent="0.3">
      <c r="A1981" t="s">
        <v>5137</v>
      </c>
      <c r="B1981" t="s">
        <v>539</v>
      </c>
      <c r="C1981" t="s">
        <v>1095</v>
      </c>
      <c r="D1981">
        <v>4</v>
      </c>
      <c r="E1981" t="s">
        <v>901</v>
      </c>
      <c r="F1981" s="1" t="s">
        <v>902</v>
      </c>
      <c r="G1981" t="s">
        <v>903</v>
      </c>
      <c r="H1981" t="e">
        <f>VLOOKUP(F1981,#REF!,2,FALSE)</f>
        <v>#REF!</v>
      </c>
      <c r="I1981" t="s">
        <v>59</v>
      </c>
      <c r="J1981" s="4">
        <v>44145</v>
      </c>
      <c r="K1981" s="4">
        <v>44266</v>
      </c>
      <c r="L1981" s="3">
        <f t="shared" si="120"/>
        <v>121</v>
      </c>
      <c r="M1981" s="4">
        <v>44265</v>
      </c>
      <c r="N1981">
        <f t="shared" si="121"/>
        <v>120</v>
      </c>
      <c r="O1981">
        <v>0</v>
      </c>
      <c r="P1981" t="e">
        <f>VLOOKUP(F1981,#REF!,3,FALSE)</f>
        <v>#REF!</v>
      </c>
      <c r="Q1981">
        <f t="shared" si="122"/>
        <v>3</v>
      </c>
      <c r="R1981" t="str">
        <f t="shared" si="123"/>
        <v/>
      </c>
      <c r="S1981" t="s">
        <v>28</v>
      </c>
      <c r="T1981">
        <v>10</v>
      </c>
      <c r="U1981">
        <v>1</v>
      </c>
      <c r="V1981" t="s">
        <v>80</v>
      </c>
      <c r="W1981">
        <v>2</v>
      </c>
      <c r="X1981">
        <v>10</v>
      </c>
      <c r="Y1981">
        <v>5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e">
        <f>VLOOKUP(A1981,#REF!,4,FALSE)</f>
        <v>#REF!</v>
      </c>
      <c r="AW1981" t="e">
        <f>VLOOKUP(A1981,#REF!,5,FALSE)</f>
        <v>#REF!</v>
      </c>
      <c r="AX1981">
        <f>SUMIF(量化书目统计!A:A,H1981,量化书目统计!G:G)</f>
        <v>0</v>
      </c>
    </row>
    <row r="1982" spans="1:50" x14ac:dyDescent="0.3">
      <c r="A1982" t="s">
        <v>5137</v>
      </c>
      <c r="B1982" t="s">
        <v>539</v>
      </c>
      <c r="C1982" t="s">
        <v>1095</v>
      </c>
      <c r="D1982">
        <v>4</v>
      </c>
      <c r="E1982" t="s">
        <v>901</v>
      </c>
      <c r="F1982" s="1" t="s">
        <v>902</v>
      </c>
      <c r="G1982" t="s">
        <v>903</v>
      </c>
      <c r="H1982" t="e">
        <f>VLOOKUP(F1982,#REF!,2,FALSE)</f>
        <v>#REF!</v>
      </c>
      <c r="I1982" t="s">
        <v>59</v>
      </c>
      <c r="J1982" s="4">
        <v>44266</v>
      </c>
      <c r="K1982" s="4">
        <v>44300</v>
      </c>
      <c r="L1982" s="3">
        <f t="shared" si="120"/>
        <v>34</v>
      </c>
      <c r="M1982" s="4">
        <v>44305</v>
      </c>
      <c r="N1982">
        <f t="shared" si="121"/>
        <v>39</v>
      </c>
      <c r="O1982">
        <v>0</v>
      </c>
      <c r="P1982" t="e">
        <f>VLOOKUP(F1982,#REF!,3,FALSE)</f>
        <v>#REF!</v>
      </c>
      <c r="Q1982">
        <f t="shared" si="122"/>
        <v>3</v>
      </c>
      <c r="R1982" t="str">
        <f t="shared" si="123"/>
        <v/>
      </c>
      <c r="S1982" t="s">
        <v>80</v>
      </c>
      <c r="T1982">
        <v>2</v>
      </c>
      <c r="U1982">
        <v>1</v>
      </c>
      <c r="V1982" t="s">
        <v>80</v>
      </c>
      <c r="W1982">
        <v>7</v>
      </c>
      <c r="X1982">
        <v>22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e">
        <f>VLOOKUP(A1982,#REF!,4,FALSE)</f>
        <v>#REF!</v>
      </c>
      <c r="AW1982" t="e">
        <f>VLOOKUP(A1982,#REF!,5,FALSE)</f>
        <v>#REF!</v>
      </c>
      <c r="AX1982">
        <f>SUMIF(量化书目统计!A:A,H1982,量化书目统计!G:G)</f>
        <v>0</v>
      </c>
    </row>
    <row r="1983" spans="1:50" x14ac:dyDescent="0.3">
      <c r="A1983" t="s">
        <v>5137</v>
      </c>
      <c r="B1983" t="s">
        <v>539</v>
      </c>
      <c r="C1983" t="s">
        <v>1095</v>
      </c>
      <c r="D1983">
        <v>4</v>
      </c>
      <c r="E1983" t="s">
        <v>1830</v>
      </c>
      <c r="F1983" s="1" t="s">
        <v>1831</v>
      </c>
      <c r="G1983" t="s">
        <v>1832</v>
      </c>
      <c r="H1983" t="e">
        <f>VLOOKUP(F1983,#REF!,2,FALSE)</f>
        <v>#REF!</v>
      </c>
      <c r="I1983" t="s">
        <v>317</v>
      </c>
      <c r="J1983" s="4">
        <v>44282</v>
      </c>
      <c r="K1983" s="4">
        <v>44432</v>
      </c>
      <c r="L1983" s="3">
        <f t="shared" si="120"/>
        <v>150</v>
      </c>
      <c r="M1983" s="4">
        <v>44446</v>
      </c>
      <c r="N1983">
        <f t="shared" si="121"/>
        <v>164</v>
      </c>
      <c r="O1983">
        <v>0</v>
      </c>
      <c r="P1983" t="e">
        <f>VLOOKUP(F1983,#REF!,3,FALSE)</f>
        <v>#REF!</v>
      </c>
      <c r="Q1983">
        <f t="shared" si="122"/>
        <v>0</v>
      </c>
      <c r="R1983" t="str">
        <f t="shared" si="123"/>
        <v/>
      </c>
      <c r="S1983" t="s">
        <v>80</v>
      </c>
      <c r="T1983">
        <v>4</v>
      </c>
      <c r="U1983">
        <v>1</v>
      </c>
      <c r="V1983" t="s">
        <v>43</v>
      </c>
      <c r="X1983">
        <v>24</v>
      </c>
      <c r="Y1983">
        <v>5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e">
        <f>VLOOKUP(A1983,#REF!,4,FALSE)</f>
        <v>#REF!</v>
      </c>
      <c r="AW1983" t="e">
        <f>VLOOKUP(A1983,#REF!,5,FALSE)</f>
        <v>#REF!</v>
      </c>
      <c r="AX1983">
        <f>SUMIF(量化书目统计!A:A,H1983,量化书目统计!G:G)</f>
        <v>0</v>
      </c>
    </row>
    <row r="1984" spans="1:50" x14ac:dyDescent="0.3">
      <c r="A1984" t="s">
        <v>5138</v>
      </c>
      <c r="B1984" t="s">
        <v>539</v>
      </c>
      <c r="C1984" t="s">
        <v>111</v>
      </c>
      <c r="D1984">
        <v>4</v>
      </c>
      <c r="E1984" t="s">
        <v>4258</v>
      </c>
      <c r="F1984" s="1" t="s">
        <v>5135</v>
      </c>
      <c r="G1984" t="s">
        <v>5136</v>
      </c>
      <c r="H1984" t="e">
        <f>VLOOKUP(F1984,#REF!,2,FALSE)</f>
        <v>#REF!</v>
      </c>
      <c r="I1984" t="s">
        <v>59</v>
      </c>
      <c r="J1984" s="4">
        <v>44193</v>
      </c>
      <c r="K1984" s="4">
        <v>44211</v>
      </c>
      <c r="L1984" s="3">
        <f t="shared" si="120"/>
        <v>18</v>
      </c>
      <c r="M1984" s="4">
        <v>44260</v>
      </c>
      <c r="N1984">
        <f t="shared" si="121"/>
        <v>67</v>
      </c>
      <c r="O1984">
        <v>0</v>
      </c>
      <c r="P1984" t="e">
        <f>VLOOKUP(F1984,#REF!,3,FALSE)</f>
        <v>#REF!</v>
      </c>
      <c r="Q1984">
        <f t="shared" si="122"/>
        <v>1</v>
      </c>
      <c r="R1984" t="str">
        <f t="shared" si="123"/>
        <v/>
      </c>
      <c r="S1984" t="s">
        <v>28</v>
      </c>
      <c r="T1984">
        <v>17</v>
      </c>
      <c r="U1984">
        <v>1</v>
      </c>
      <c r="V1984" t="s">
        <v>28</v>
      </c>
      <c r="W1984">
        <v>18</v>
      </c>
      <c r="X1984">
        <v>17</v>
      </c>
      <c r="Y1984">
        <v>4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e">
        <f>VLOOKUP(A1984,#REF!,4,FALSE)</f>
        <v>#REF!</v>
      </c>
      <c r="AW1984" t="e">
        <f>VLOOKUP(A1984,#REF!,5,FALSE)</f>
        <v>#REF!</v>
      </c>
      <c r="AX1984">
        <f>SUMIF(量化书目统计!A:A,H1984,量化书目统计!G:G)</f>
        <v>0</v>
      </c>
    </row>
    <row r="1985" spans="1:50" x14ac:dyDescent="0.3">
      <c r="A1985" t="s">
        <v>5138</v>
      </c>
      <c r="B1985" t="s">
        <v>539</v>
      </c>
      <c r="C1985" t="s">
        <v>111</v>
      </c>
      <c r="D1985">
        <v>4</v>
      </c>
      <c r="E1985" t="s">
        <v>682</v>
      </c>
      <c r="F1985" s="1" t="s">
        <v>1827</v>
      </c>
      <c r="G1985" t="s">
        <v>1828</v>
      </c>
      <c r="H1985" t="e">
        <f>VLOOKUP(F1985,#REF!,2,FALSE)</f>
        <v>#REF!</v>
      </c>
      <c r="I1985" t="s">
        <v>32</v>
      </c>
      <c r="J1985" s="4">
        <v>44844</v>
      </c>
      <c r="K1985" s="4">
        <v>44976</v>
      </c>
      <c r="L1985" s="3">
        <f t="shared" si="120"/>
        <v>132</v>
      </c>
      <c r="M1985" s="4">
        <v>44985</v>
      </c>
      <c r="N1985">
        <f t="shared" si="121"/>
        <v>141</v>
      </c>
      <c r="O1985">
        <v>0</v>
      </c>
      <c r="P1985" t="e">
        <f>VLOOKUP(F1985,#REF!,3,FALSE)</f>
        <v>#REF!</v>
      </c>
      <c r="Q1985">
        <f t="shared" si="122"/>
        <v>0</v>
      </c>
      <c r="R1985" t="str">
        <f t="shared" si="123"/>
        <v/>
      </c>
      <c r="S1985" t="s">
        <v>43</v>
      </c>
      <c r="U1985">
        <v>1</v>
      </c>
      <c r="V1985" t="s">
        <v>43</v>
      </c>
      <c r="X1985">
        <v>80</v>
      </c>
      <c r="Y1985">
        <v>20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 t="e">
        <f>VLOOKUP(A1985,#REF!,4,FALSE)</f>
        <v>#REF!</v>
      </c>
      <c r="AW1985" t="e">
        <f>VLOOKUP(A1985,#REF!,5,FALSE)</f>
        <v>#REF!</v>
      </c>
      <c r="AX1985">
        <f>SUMIF(量化书目统计!A:A,H1985,量化书目统计!G:G)</f>
        <v>0</v>
      </c>
    </row>
    <row r="1986" spans="1:50" x14ac:dyDescent="0.3">
      <c r="A1986" t="s">
        <v>5139</v>
      </c>
      <c r="B1986" t="s">
        <v>539</v>
      </c>
      <c r="C1986" t="s">
        <v>106</v>
      </c>
      <c r="D1986">
        <v>4</v>
      </c>
      <c r="E1986" t="s">
        <v>4547</v>
      </c>
      <c r="F1986" s="1" t="s">
        <v>4817</v>
      </c>
      <c r="G1986" t="s">
        <v>4549</v>
      </c>
      <c r="H1986" t="e">
        <f>VLOOKUP(F1986,#REF!,2,FALSE)</f>
        <v>#REF!</v>
      </c>
      <c r="I1986" t="s">
        <v>53</v>
      </c>
      <c r="J1986" s="4">
        <v>44265</v>
      </c>
      <c r="K1986" s="4">
        <v>44366</v>
      </c>
      <c r="L1986" s="3">
        <f t="shared" ref="L1986:L2049" si="124">IF(K1986&lt;&gt;0,K1986-J1986,"")</f>
        <v>101</v>
      </c>
      <c r="M1986" s="4">
        <v>44382</v>
      </c>
      <c r="N1986">
        <f t="shared" ref="N1986:N2049" si="125">M1986-J1986</f>
        <v>117</v>
      </c>
      <c r="O1986">
        <v>0</v>
      </c>
      <c r="P1986" t="e">
        <f>VLOOKUP(F1986,#REF!,3,FALSE)</f>
        <v>#REF!</v>
      </c>
      <c r="Q1986">
        <f t="shared" ref="Q1986:Q2049" si="126">IF(OR(ISNUMBER(SEARCH("高等数学",E1986)),ISNUMBER(SEARCH("数学分析",E1986)),ISNUMBER(SEARCH("微积分",E1986))),1,IF(OR(ISNUMBER(SEARCH("概率",E1986)),ISNUMBER(SEARCH("数理统计",E1986)),ISNUMBER(SEARCH("统计",E1986))),2,IF(ISNUMBER(SEARCH("代数",E1986)),3,IF(OR(ISNUMBER(SEARCH("运筹",E1986)),ISNUMBER(SEARCH("优化",E1986))),4,0))))</f>
        <v>0</v>
      </c>
      <c r="R1986" t="str">
        <f t="shared" ref="R1986:R2049" si="127">IF(AND(Q1986&gt;0,O1986=1),Q1986&amp;"-"&amp;E1986,"")</f>
        <v/>
      </c>
      <c r="S1986" t="s">
        <v>80</v>
      </c>
      <c r="T1986">
        <v>2</v>
      </c>
      <c r="U1986">
        <v>2</v>
      </c>
      <c r="V1986" t="s">
        <v>80</v>
      </c>
      <c r="W1986">
        <v>16</v>
      </c>
      <c r="X1986">
        <v>22</v>
      </c>
      <c r="Y1986">
        <v>11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e">
        <f>VLOOKUP(A1986,#REF!,4,FALSE)</f>
        <v>#REF!</v>
      </c>
      <c r="AW1986" t="e">
        <f>VLOOKUP(A1986,#REF!,5,FALSE)</f>
        <v>#REF!</v>
      </c>
      <c r="AX1986">
        <f>SUMIF(量化书目统计!A:A,H1986,量化书目统计!G:G)</f>
        <v>0</v>
      </c>
    </row>
    <row r="1987" spans="1:50" x14ac:dyDescent="0.3">
      <c r="A1987" t="s">
        <v>5140</v>
      </c>
      <c r="B1987" t="s">
        <v>539</v>
      </c>
      <c r="C1987" t="s">
        <v>111</v>
      </c>
      <c r="D1987">
        <v>4</v>
      </c>
      <c r="E1987" t="s">
        <v>1528</v>
      </c>
      <c r="F1987" s="1" t="s">
        <v>1529</v>
      </c>
      <c r="G1987" t="s">
        <v>1530</v>
      </c>
      <c r="H1987" t="e">
        <f>VLOOKUP(F1987,#REF!,2,FALSE)</f>
        <v>#REF!</v>
      </c>
      <c r="I1987" t="s">
        <v>1417</v>
      </c>
      <c r="J1987" s="4">
        <v>44376</v>
      </c>
      <c r="K1987" s="4">
        <v>44391</v>
      </c>
      <c r="L1987" s="3">
        <f t="shared" si="124"/>
        <v>15</v>
      </c>
      <c r="M1987" s="4">
        <v>44446</v>
      </c>
      <c r="N1987">
        <f t="shared" si="125"/>
        <v>70</v>
      </c>
      <c r="O1987">
        <v>0</v>
      </c>
      <c r="P1987" t="e">
        <f>VLOOKUP(F1987,#REF!,3,FALSE)</f>
        <v>#REF!</v>
      </c>
      <c r="Q1987">
        <f t="shared" si="126"/>
        <v>0</v>
      </c>
      <c r="R1987" t="str">
        <f t="shared" si="127"/>
        <v/>
      </c>
      <c r="S1987" t="s">
        <v>80</v>
      </c>
      <c r="T1987">
        <v>18</v>
      </c>
      <c r="U1987">
        <v>1</v>
      </c>
      <c r="V1987" t="s">
        <v>43</v>
      </c>
      <c r="X1987">
        <v>38</v>
      </c>
      <c r="Y1987">
        <v>11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e">
        <f>VLOOKUP(A1987,#REF!,4,FALSE)</f>
        <v>#REF!</v>
      </c>
      <c r="AW1987" t="e">
        <f>VLOOKUP(A1987,#REF!,5,FALSE)</f>
        <v>#REF!</v>
      </c>
      <c r="AX1987">
        <f>SUMIF(量化书目统计!A:A,H1987,量化书目统计!G:G)</f>
        <v>0</v>
      </c>
    </row>
    <row r="1988" spans="1:50" x14ac:dyDescent="0.3">
      <c r="A1988" t="s">
        <v>5141</v>
      </c>
      <c r="B1988" t="s">
        <v>539</v>
      </c>
      <c r="C1988" t="s">
        <v>106</v>
      </c>
      <c r="D1988">
        <v>4</v>
      </c>
      <c r="E1988" t="s">
        <v>1969</v>
      </c>
      <c r="F1988" s="1" t="s">
        <v>2467</v>
      </c>
      <c r="G1988" t="s">
        <v>1971</v>
      </c>
      <c r="H1988" t="e">
        <f>VLOOKUP(F1988,#REF!,2,FALSE)</f>
        <v>#REF!</v>
      </c>
      <c r="I1988" t="s">
        <v>59</v>
      </c>
      <c r="J1988" s="4">
        <v>44345</v>
      </c>
      <c r="K1988">
        <v>0</v>
      </c>
      <c r="L1988" s="3" t="str">
        <f t="shared" si="124"/>
        <v/>
      </c>
      <c r="M1988" s="4">
        <v>44446</v>
      </c>
      <c r="N1988">
        <f t="shared" si="125"/>
        <v>101</v>
      </c>
      <c r="O1988">
        <v>0</v>
      </c>
      <c r="P1988" t="e">
        <f>VLOOKUP(F1988,#REF!,3,FALSE)</f>
        <v>#REF!</v>
      </c>
      <c r="Q1988">
        <f t="shared" si="126"/>
        <v>1</v>
      </c>
      <c r="R1988" t="str">
        <f t="shared" si="127"/>
        <v/>
      </c>
      <c r="S1988" t="s">
        <v>80</v>
      </c>
      <c r="T1988">
        <v>13</v>
      </c>
      <c r="U1988">
        <v>2</v>
      </c>
      <c r="X1988">
        <v>33</v>
      </c>
      <c r="Y1988">
        <v>4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e">
        <f>VLOOKUP(A1988,#REF!,4,FALSE)</f>
        <v>#REF!</v>
      </c>
      <c r="AW1988" t="e">
        <f>VLOOKUP(A1988,#REF!,5,FALSE)</f>
        <v>#REF!</v>
      </c>
      <c r="AX1988">
        <f>SUMIF(量化书目统计!A:A,H1988,量化书目统计!G:G)</f>
        <v>0</v>
      </c>
    </row>
    <row r="1989" spans="1:50" x14ac:dyDescent="0.3">
      <c r="A1989" t="s">
        <v>5142</v>
      </c>
      <c r="B1989" t="s">
        <v>539</v>
      </c>
      <c r="C1989" t="s">
        <v>1095</v>
      </c>
      <c r="D1989">
        <v>4</v>
      </c>
      <c r="E1989" t="s">
        <v>107</v>
      </c>
      <c r="F1989" s="1" t="s">
        <v>108</v>
      </c>
      <c r="G1989" t="s">
        <v>109</v>
      </c>
      <c r="H1989" t="e">
        <f>VLOOKUP(F1989,#REF!,2,FALSE)</f>
        <v>#REF!</v>
      </c>
      <c r="I1989" t="s">
        <v>32</v>
      </c>
      <c r="J1989" s="4">
        <v>44363</v>
      </c>
      <c r="K1989" s="4">
        <v>44368</v>
      </c>
      <c r="L1989" s="3">
        <f t="shared" si="124"/>
        <v>5</v>
      </c>
      <c r="M1989" s="4">
        <v>44377</v>
      </c>
      <c r="N1989">
        <f t="shared" si="125"/>
        <v>14</v>
      </c>
      <c r="O1989">
        <v>0</v>
      </c>
      <c r="P1989" t="e">
        <f>VLOOKUP(F1989,#REF!,3,FALSE)</f>
        <v>#REF!</v>
      </c>
      <c r="Q1989">
        <f t="shared" si="126"/>
        <v>0</v>
      </c>
      <c r="R1989" t="str">
        <f t="shared" si="127"/>
        <v/>
      </c>
      <c r="S1989" t="s">
        <v>80</v>
      </c>
      <c r="T1989">
        <v>16</v>
      </c>
      <c r="U1989">
        <v>1</v>
      </c>
      <c r="V1989" t="s">
        <v>80</v>
      </c>
      <c r="W1989">
        <v>17</v>
      </c>
      <c r="X1989">
        <v>36</v>
      </c>
      <c r="Y1989">
        <v>4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e">
        <f>VLOOKUP(A1989,#REF!,4,FALSE)</f>
        <v>#REF!</v>
      </c>
      <c r="AW1989" t="e">
        <f>VLOOKUP(A1989,#REF!,5,FALSE)</f>
        <v>#REF!</v>
      </c>
      <c r="AX1989">
        <f>SUMIF(量化书目统计!A:A,H1989,量化书目统计!G:G)</f>
        <v>0</v>
      </c>
    </row>
    <row r="1990" spans="1:50" x14ac:dyDescent="0.3">
      <c r="A1990" t="s">
        <v>5143</v>
      </c>
      <c r="B1990" t="s">
        <v>539</v>
      </c>
      <c r="C1990" t="s">
        <v>106</v>
      </c>
      <c r="D1990">
        <v>4</v>
      </c>
      <c r="E1990" t="s">
        <v>981</v>
      </c>
      <c r="F1990" s="1" t="s">
        <v>982</v>
      </c>
      <c r="G1990" t="s">
        <v>983</v>
      </c>
      <c r="H1990" t="e">
        <f>VLOOKUP(F1990,#REF!,2,FALSE)</f>
        <v>#REF!</v>
      </c>
      <c r="I1990" t="s">
        <v>32</v>
      </c>
      <c r="J1990" s="4">
        <v>44453</v>
      </c>
      <c r="K1990" s="4">
        <v>44516</v>
      </c>
      <c r="L1990" s="3">
        <f t="shared" si="124"/>
        <v>63</v>
      </c>
      <c r="M1990" s="4">
        <v>44515</v>
      </c>
      <c r="N1990">
        <f t="shared" si="125"/>
        <v>62</v>
      </c>
      <c r="O1990">
        <v>0</v>
      </c>
      <c r="P1990" t="e">
        <f>VLOOKUP(F1990,#REF!,3,FALSE)</f>
        <v>#REF!</v>
      </c>
      <c r="Q1990">
        <f t="shared" si="126"/>
        <v>0</v>
      </c>
      <c r="R1990" t="str">
        <f t="shared" si="127"/>
        <v/>
      </c>
      <c r="S1990" t="s">
        <v>38</v>
      </c>
      <c r="T1990">
        <v>2</v>
      </c>
      <c r="U1990">
        <v>1</v>
      </c>
      <c r="V1990" t="s">
        <v>38</v>
      </c>
      <c r="W1990">
        <v>11</v>
      </c>
      <c r="X1990">
        <v>42</v>
      </c>
      <c r="Y1990">
        <v>4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e">
        <f>VLOOKUP(A1990,#REF!,4,FALSE)</f>
        <v>#REF!</v>
      </c>
      <c r="AW1990" t="e">
        <f>VLOOKUP(A1990,#REF!,5,FALSE)</f>
        <v>#REF!</v>
      </c>
      <c r="AX1990">
        <f>SUMIF(量化书目统计!A:A,H1990,量化书目统计!G:G)</f>
        <v>0</v>
      </c>
    </row>
    <row r="1991" spans="1:50" x14ac:dyDescent="0.3">
      <c r="A1991" t="s">
        <v>610</v>
      </c>
      <c r="B1991" t="s">
        <v>556</v>
      </c>
      <c r="C1991" t="s">
        <v>149</v>
      </c>
      <c r="D1991">
        <v>5</v>
      </c>
      <c r="E1991" t="s">
        <v>611</v>
      </c>
      <c r="F1991" s="1" t="s">
        <v>612</v>
      </c>
      <c r="G1991" t="s">
        <v>613</v>
      </c>
      <c r="H1991" t="e">
        <f>VLOOKUP(F1991,#REF!,2,FALSE)</f>
        <v>#REF!</v>
      </c>
      <c r="I1991" t="s">
        <v>158</v>
      </c>
      <c r="J1991" s="4">
        <v>44549</v>
      </c>
      <c r="K1991" s="4">
        <v>44774</v>
      </c>
      <c r="L1991" s="3">
        <f t="shared" si="124"/>
        <v>225</v>
      </c>
      <c r="M1991" s="4">
        <v>44815</v>
      </c>
      <c r="N1991">
        <f t="shared" si="125"/>
        <v>266</v>
      </c>
      <c r="O1991">
        <v>0</v>
      </c>
      <c r="P1991" t="e">
        <f>VLOOKUP(F1991,#REF!,3,FALSE)</f>
        <v>#REF!</v>
      </c>
      <c r="Q1991">
        <f t="shared" si="126"/>
        <v>0</v>
      </c>
      <c r="R1991" t="str">
        <f t="shared" si="127"/>
        <v/>
      </c>
      <c r="S1991" t="s">
        <v>38</v>
      </c>
      <c r="T1991">
        <v>16</v>
      </c>
      <c r="U1991">
        <v>1</v>
      </c>
      <c r="V1991" t="s">
        <v>43</v>
      </c>
      <c r="X1991">
        <v>56</v>
      </c>
      <c r="Y1991">
        <v>20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 t="e">
        <f>VLOOKUP(A1991,#REF!,4,FALSE)</f>
        <v>#REF!</v>
      </c>
      <c r="AW1991" t="e">
        <f>VLOOKUP(A1991,#REF!,5,FALSE)</f>
        <v>#REF!</v>
      </c>
      <c r="AX1991">
        <f>SUMIF(量化书目统计!A:A,H1991,量化书目统计!G:G)</f>
        <v>0</v>
      </c>
    </row>
    <row r="1992" spans="1:50" x14ac:dyDescent="0.3">
      <c r="A1992" t="s">
        <v>5144</v>
      </c>
      <c r="B1992" t="s">
        <v>539</v>
      </c>
      <c r="C1992" t="s">
        <v>106</v>
      </c>
      <c r="D1992">
        <v>4</v>
      </c>
      <c r="E1992" t="s">
        <v>5145</v>
      </c>
      <c r="F1992" s="1" t="s">
        <v>5146</v>
      </c>
      <c r="G1992" t="s">
        <v>5147</v>
      </c>
      <c r="H1992" t="e">
        <f>VLOOKUP(F1992,#REF!,2,FALSE)</f>
        <v>#REF!</v>
      </c>
      <c r="I1992" t="s">
        <v>59</v>
      </c>
      <c r="J1992" s="4">
        <v>44621</v>
      </c>
      <c r="K1992" s="4">
        <v>44832</v>
      </c>
      <c r="L1992" s="3">
        <f t="shared" si="124"/>
        <v>211</v>
      </c>
      <c r="M1992" s="4">
        <v>44815</v>
      </c>
      <c r="N1992">
        <f t="shared" si="125"/>
        <v>194</v>
      </c>
      <c r="O1992">
        <v>0</v>
      </c>
      <c r="P1992" t="e">
        <f>VLOOKUP(F1992,#REF!,3,FALSE)</f>
        <v>#REF!</v>
      </c>
      <c r="Q1992">
        <f t="shared" si="126"/>
        <v>3</v>
      </c>
      <c r="R1992" t="str">
        <f t="shared" si="127"/>
        <v/>
      </c>
      <c r="S1992" t="s">
        <v>99</v>
      </c>
      <c r="T1992">
        <v>3</v>
      </c>
      <c r="U1992">
        <v>1</v>
      </c>
      <c r="V1992" t="s">
        <v>43</v>
      </c>
      <c r="X1992">
        <v>63</v>
      </c>
      <c r="Y1992">
        <v>11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e">
        <f>VLOOKUP(A1992,#REF!,4,FALSE)</f>
        <v>#REF!</v>
      </c>
      <c r="AW1992" t="e">
        <f>VLOOKUP(A1992,#REF!,5,FALSE)</f>
        <v>#REF!</v>
      </c>
      <c r="AX1992">
        <f>SUMIF(量化书目统计!A:A,H1992,量化书目统计!G:G)</f>
        <v>0</v>
      </c>
    </row>
    <row r="1993" spans="1:50" x14ac:dyDescent="0.3">
      <c r="A1993" t="s">
        <v>5148</v>
      </c>
      <c r="B1993" t="s">
        <v>539</v>
      </c>
      <c r="C1993" t="s">
        <v>106</v>
      </c>
      <c r="D1993">
        <v>4</v>
      </c>
      <c r="E1993" t="s">
        <v>1969</v>
      </c>
      <c r="F1993" s="1" t="s">
        <v>2467</v>
      </c>
      <c r="G1993" t="s">
        <v>1971</v>
      </c>
      <c r="H1993" t="e">
        <f>VLOOKUP(F1993,#REF!,2,FALSE)</f>
        <v>#REF!</v>
      </c>
      <c r="I1993" t="s">
        <v>59</v>
      </c>
      <c r="J1993" s="4">
        <v>44091</v>
      </c>
      <c r="K1993" s="4">
        <v>44209</v>
      </c>
      <c r="L1993" s="3">
        <f t="shared" si="124"/>
        <v>118</v>
      </c>
      <c r="M1993" s="4">
        <v>44210</v>
      </c>
      <c r="N1993">
        <f t="shared" si="125"/>
        <v>119</v>
      </c>
      <c r="O1993">
        <v>0</v>
      </c>
      <c r="P1993" t="e">
        <f>VLOOKUP(F1993,#REF!,3,FALSE)</f>
        <v>#REF!</v>
      </c>
      <c r="Q1993">
        <f t="shared" si="126"/>
        <v>1</v>
      </c>
      <c r="R1993" t="str">
        <f t="shared" si="127"/>
        <v/>
      </c>
      <c r="S1993" t="s">
        <v>28</v>
      </c>
      <c r="T1993">
        <v>2</v>
      </c>
      <c r="U1993">
        <v>1</v>
      </c>
      <c r="V1993" t="s">
        <v>28</v>
      </c>
      <c r="W1993">
        <v>18</v>
      </c>
      <c r="X1993">
        <v>2</v>
      </c>
      <c r="Y1993">
        <v>4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e">
        <f>VLOOKUP(A1993,#REF!,4,FALSE)</f>
        <v>#REF!</v>
      </c>
      <c r="AW1993" t="e">
        <f>VLOOKUP(A1993,#REF!,5,FALSE)</f>
        <v>#REF!</v>
      </c>
      <c r="AX1993">
        <f>SUMIF(量化书目统计!A:A,H1993,量化书目统计!G:G)</f>
        <v>0</v>
      </c>
    </row>
    <row r="1994" spans="1:50" x14ac:dyDescent="0.3">
      <c r="A1994" t="s">
        <v>5149</v>
      </c>
      <c r="B1994" t="s">
        <v>539</v>
      </c>
      <c r="C1994" t="s">
        <v>45</v>
      </c>
      <c r="D1994">
        <v>5</v>
      </c>
      <c r="E1994" t="s">
        <v>1627</v>
      </c>
      <c r="F1994" s="1" t="s">
        <v>1628</v>
      </c>
      <c r="G1994" t="s">
        <v>1629</v>
      </c>
      <c r="H1994" t="e">
        <f>VLOOKUP(F1994,#REF!,2,FALSE)</f>
        <v>#REF!</v>
      </c>
      <c r="I1994" t="s">
        <v>59</v>
      </c>
      <c r="J1994" s="4">
        <v>44466</v>
      </c>
      <c r="K1994" s="4">
        <v>44486</v>
      </c>
      <c r="L1994" s="3">
        <f t="shared" si="124"/>
        <v>20</v>
      </c>
      <c r="M1994" s="4">
        <v>44487</v>
      </c>
      <c r="N1994">
        <f t="shared" si="125"/>
        <v>21</v>
      </c>
      <c r="O1994">
        <v>0</v>
      </c>
      <c r="P1994" t="e">
        <f>VLOOKUP(F1994,#REF!,3,FALSE)</f>
        <v>#REF!</v>
      </c>
      <c r="Q1994">
        <f t="shared" si="126"/>
        <v>0</v>
      </c>
      <c r="R1994" t="str">
        <f t="shared" si="127"/>
        <v/>
      </c>
      <c r="S1994" t="s">
        <v>38</v>
      </c>
      <c r="T1994">
        <v>4</v>
      </c>
      <c r="U1994">
        <v>1</v>
      </c>
      <c r="V1994" t="s">
        <v>38</v>
      </c>
      <c r="W1994">
        <v>7</v>
      </c>
      <c r="X1994">
        <v>44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e">
        <f>VLOOKUP(A1994,#REF!,4,FALSE)</f>
        <v>#REF!</v>
      </c>
      <c r="AW1994" t="e">
        <f>VLOOKUP(A1994,#REF!,5,FALSE)</f>
        <v>#REF!</v>
      </c>
      <c r="AX1994">
        <f>SUMIF(量化书目统计!A:A,H1994,量化书目统计!G:G)</f>
        <v>0</v>
      </c>
    </row>
    <row r="1995" spans="1:50" x14ac:dyDescent="0.3">
      <c r="A1995" t="s">
        <v>5150</v>
      </c>
      <c r="B1995" t="s">
        <v>539</v>
      </c>
      <c r="C1995" t="s">
        <v>106</v>
      </c>
      <c r="D1995">
        <v>4</v>
      </c>
      <c r="E1995" t="s">
        <v>1345</v>
      </c>
      <c r="F1995" s="1" t="s">
        <v>3367</v>
      </c>
      <c r="G1995" t="s">
        <v>3368</v>
      </c>
      <c r="H1995" t="e">
        <f>VLOOKUP(F1995,#REF!,2,FALSE)</f>
        <v>#REF!</v>
      </c>
      <c r="I1995" t="s">
        <v>59</v>
      </c>
      <c r="J1995" s="4">
        <v>44272</v>
      </c>
      <c r="K1995" s="4">
        <v>44377</v>
      </c>
      <c r="L1995" s="3">
        <f t="shared" si="124"/>
        <v>105</v>
      </c>
      <c r="M1995" s="4">
        <v>44446</v>
      </c>
      <c r="N1995">
        <f t="shared" si="125"/>
        <v>174</v>
      </c>
      <c r="O1995">
        <v>0</v>
      </c>
      <c r="P1995" t="e">
        <f>VLOOKUP(F1995,#REF!,3,FALSE)</f>
        <v>#REF!</v>
      </c>
      <c r="Q1995">
        <f t="shared" si="126"/>
        <v>1</v>
      </c>
      <c r="R1995" t="str">
        <f t="shared" si="127"/>
        <v/>
      </c>
      <c r="S1995" t="s">
        <v>80</v>
      </c>
      <c r="T1995">
        <v>3</v>
      </c>
      <c r="U1995">
        <v>1</v>
      </c>
      <c r="V1995" t="s">
        <v>80</v>
      </c>
      <c r="W1995">
        <v>18</v>
      </c>
      <c r="X1995">
        <v>23</v>
      </c>
      <c r="Y1995">
        <v>5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e">
        <f>VLOOKUP(A1995,#REF!,4,FALSE)</f>
        <v>#REF!</v>
      </c>
      <c r="AW1995" t="e">
        <f>VLOOKUP(A1995,#REF!,5,FALSE)</f>
        <v>#REF!</v>
      </c>
      <c r="AX1995">
        <f>SUMIF(量化书目统计!A:A,H1995,量化书目统计!G:G)</f>
        <v>0</v>
      </c>
    </row>
    <row r="1996" spans="1:50" x14ac:dyDescent="0.3">
      <c r="A1996" t="s">
        <v>5151</v>
      </c>
      <c r="B1996" t="s">
        <v>539</v>
      </c>
      <c r="C1996" t="s">
        <v>111</v>
      </c>
      <c r="D1996">
        <v>4</v>
      </c>
      <c r="E1996" t="s">
        <v>819</v>
      </c>
      <c r="F1996" s="1" t="s">
        <v>820</v>
      </c>
      <c r="G1996" t="s">
        <v>821</v>
      </c>
      <c r="H1996" t="e">
        <f>VLOOKUP(F1996,#REF!,2,FALSE)</f>
        <v>#REF!</v>
      </c>
      <c r="I1996" t="s">
        <v>32</v>
      </c>
      <c r="J1996" s="4">
        <v>44502</v>
      </c>
      <c r="K1996" s="4">
        <v>44563</v>
      </c>
      <c r="L1996" s="3">
        <f t="shared" si="124"/>
        <v>61</v>
      </c>
      <c r="M1996" s="4">
        <v>44620</v>
      </c>
      <c r="N1996">
        <f t="shared" si="125"/>
        <v>118</v>
      </c>
      <c r="O1996">
        <v>0</v>
      </c>
      <c r="P1996" t="e">
        <f>VLOOKUP(F1996,#REF!,3,FALSE)</f>
        <v>#REF!</v>
      </c>
      <c r="Q1996">
        <f t="shared" si="126"/>
        <v>0</v>
      </c>
      <c r="R1996" t="str">
        <f t="shared" si="127"/>
        <v/>
      </c>
      <c r="S1996" t="s">
        <v>38</v>
      </c>
      <c r="T1996">
        <v>9</v>
      </c>
      <c r="U1996">
        <v>1</v>
      </c>
      <c r="V1996" t="s">
        <v>38</v>
      </c>
      <c r="W1996">
        <v>18</v>
      </c>
      <c r="X1996">
        <v>49</v>
      </c>
      <c r="Y1996">
        <v>11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e">
        <f>VLOOKUP(A1996,#REF!,4,FALSE)</f>
        <v>#REF!</v>
      </c>
      <c r="AW1996" t="e">
        <f>VLOOKUP(A1996,#REF!,5,FALSE)</f>
        <v>#REF!</v>
      </c>
      <c r="AX1996">
        <f>SUMIF(量化书目统计!A:A,H1996,量化书目统计!G:G)</f>
        <v>0</v>
      </c>
    </row>
    <row r="1997" spans="1:50" x14ac:dyDescent="0.3">
      <c r="A1997" t="s">
        <v>5151</v>
      </c>
      <c r="B1997" t="s">
        <v>539</v>
      </c>
      <c r="C1997" t="s">
        <v>111</v>
      </c>
      <c r="D1997">
        <v>4</v>
      </c>
      <c r="E1997" t="s">
        <v>280</v>
      </c>
      <c r="F1997" s="1" t="s">
        <v>281</v>
      </c>
      <c r="G1997" t="s">
        <v>282</v>
      </c>
      <c r="H1997" t="e">
        <f>VLOOKUP(F1997,#REF!,2,FALSE)</f>
        <v>#REF!</v>
      </c>
      <c r="I1997" t="s">
        <v>158</v>
      </c>
      <c r="J1997" s="4">
        <v>44844</v>
      </c>
      <c r="K1997" s="4">
        <v>44866</v>
      </c>
      <c r="L1997" s="3">
        <f t="shared" si="124"/>
        <v>22</v>
      </c>
      <c r="M1997" s="4">
        <v>44904</v>
      </c>
      <c r="N1997">
        <f t="shared" si="125"/>
        <v>60</v>
      </c>
      <c r="O1997">
        <v>0</v>
      </c>
      <c r="P1997" t="e">
        <f>VLOOKUP(F1997,#REF!,3,FALSE)</f>
        <v>#REF!</v>
      </c>
      <c r="Q1997">
        <f t="shared" si="126"/>
        <v>0</v>
      </c>
      <c r="R1997" t="str">
        <f t="shared" si="127"/>
        <v/>
      </c>
      <c r="S1997" t="s">
        <v>43</v>
      </c>
      <c r="U1997">
        <v>2</v>
      </c>
      <c r="V1997" t="s">
        <v>43</v>
      </c>
      <c r="X1997">
        <v>80</v>
      </c>
      <c r="Y1997">
        <v>4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e">
        <f>VLOOKUP(A1997,#REF!,4,FALSE)</f>
        <v>#REF!</v>
      </c>
      <c r="AW1997" t="e">
        <f>VLOOKUP(A1997,#REF!,5,FALSE)</f>
        <v>#REF!</v>
      </c>
      <c r="AX1997">
        <f>SUMIF(量化书目统计!A:A,H1997,量化书目统计!G:G)</f>
        <v>0</v>
      </c>
    </row>
    <row r="1998" spans="1:50" x14ac:dyDescent="0.3">
      <c r="A1998" t="s">
        <v>5152</v>
      </c>
      <c r="B1998" t="s">
        <v>539</v>
      </c>
      <c r="C1998" t="s">
        <v>117</v>
      </c>
      <c r="D1998">
        <v>4</v>
      </c>
      <c r="E1998" t="s">
        <v>1366</v>
      </c>
      <c r="F1998" s="1" t="s">
        <v>1367</v>
      </c>
      <c r="G1998" t="s">
        <v>1368</v>
      </c>
      <c r="H1998" t="e">
        <f>VLOOKUP(F1998,#REF!,2,FALSE)</f>
        <v>#REF!</v>
      </c>
      <c r="I1998" t="s">
        <v>317</v>
      </c>
      <c r="J1998" s="4">
        <v>44580</v>
      </c>
      <c r="K1998" s="4">
        <v>44609</v>
      </c>
      <c r="L1998" s="3">
        <f t="shared" si="124"/>
        <v>29</v>
      </c>
      <c r="M1998" s="4">
        <v>44637</v>
      </c>
      <c r="N1998">
        <f t="shared" si="125"/>
        <v>57</v>
      </c>
      <c r="O1998">
        <v>1</v>
      </c>
      <c r="P1998" t="e">
        <f>VLOOKUP(F1998,#REF!,3,FALSE)</f>
        <v>#REF!</v>
      </c>
      <c r="Q1998">
        <f t="shared" si="126"/>
        <v>0</v>
      </c>
      <c r="R1998" t="str">
        <f t="shared" si="127"/>
        <v/>
      </c>
      <c r="S1998" t="s">
        <v>43</v>
      </c>
      <c r="U1998">
        <v>1</v>
      </c>
      <c r="V1998" t="s">
        <v>99</v>
      </c>
      <c r="W1998">
        <v>1</v>
      </c>
      <c r="X1998">
        <v>60</v>
      </c>
      <c r="Y1998">
        <v>4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e">
        <f>VLOOKUP(A1998,#REF!,4,FALSE)</f>
        <v>#REF!</v>
      </c>
      <c r="AW1998" t="e">
        <f>VLOOKUP(A1998,#REF!,5,FALSE)</f>
        <v>#REF!</v>
      </c>
      <c r="AX1998">
        <f>SUMIF(量化书目统计!A:A,H1998,量化书目统计!G:G)</f>
        <v>0</v>
      </c>
    </row>
    <row r="1999" spans="1:50" x14ac:dyDescent="0.3">
      <c r="A1999" t="s">
        <v>5152</v>
      </c>
      <c r="B1999" t="s">
        <v>539</v>
      </c>
      <c r="C1999" t="s">
        <v>117</v>
      </c>
      <c r="D1999">
        <v>4</v>
      </c>
      <c r="E1999" t="s">
        <v>1739</v>
      </c>
      <c r="F1999" s="1" t="s">
        <v>1740</v>
      </c>
      <c r="G1999" t="s">
        <v>1741</v>
      </c>
      <c r="H1999" t="e">
        <f>VLOOKUP(F1999,#REF!,2,FALSE)</f>
        <v>#REF!</v>
      </c>
      <c r="I1999" t="s">
        <v>317</v>
      </c>
      <c r="J1999" s="4">
        <v>44580</v>
      </c>
      <c r="K1999" s="4">
        <v>44609</v>
      </c>
      <c r="L1999" s="3">
        <f t="shared" si="124"/>
        <v>29</v>
      </c>
      <c r="M1999" s="4">
        <v>44637</v>
      </c>
      <c r="N1999">
        <f t="shared" si="125"/>
        <v>57</v>
      </c>
      <c r="O1999">
        <v>1</v>
      </c>
      <c r="P1999" t="e">
        <f>VLOOKUP(F1999,#REF!,3,FALSE)</f>
        <v>#REF!</v>
      </c>
      <c r="Q1999">
        <f t="shared" si="126"/>
        <v>2</v>
      </c>
      <c r="R1999" t="str">
        <f t="shared" si="127"/>
        <v>2-R统计编程入门</v>
      </c>
      <c r="S1999" t="s">
        <v>43</v>
      </c>
      <c r="U1999">
        <v>1</v>
      </c>
      <c r="V1999" t="s">
        <v>99</v>
      </c>
      <c r="W1999">
        <v>1</v>
      </c>
      <c r="X1999">
        <v>60</v>
      </c>
      <c r="Y1999">
        <v>4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e">
        <f>VLOOKUP(A1999,#REF!,4,FALSE)</f>
        <v>#REF!</v>
      </c>
      <c r="AW1999" t="e">
        <f>VLOOKUP(A1999,#REF!,5,FALSE)</f>
        <v>#REF!</v>
      </c>
      <c r="AX1999">
        <f>SUMIF(量化书目统计!A:A,H1999,量化书目统计!G:G)</f>
        <v>0</v>
      </c>
    </row>
    <row r="2000" spans="1:50" x14ac:dyDescent="0.3">
      <c r="A2000" t="s">
        <v>5153</v>
      </c>
      <c r="B2000" t="s">
        <v>539</v>
      </c>
      <c r="C2000" t="s">
        <v>106</v>
      </c>
      <c r="D2000">
        <v>4</v>
      </c>
      <c r="E2000" t="s">
        <v>1345</v>
      </c>
      <c r="F2000" s="1" t="s">
        <v>3377</v>
      </c>
      <c r="G2000" t="s">
        <v>3378</v>
      </c>
      <c r="H2000" t="e">
        <f>VLOOKUP(F2000,#REF!,2,FALSE)</f>
        <v>#REF!</v>
      </c>
      <c r="I2000" t="s">
        <v>59</v>
      </c>
      <c r="J2000" s="4">
        <v>44202</v>
      </c>
      <c r="K2000" s="4">
        <v>44206</v>
      </c>
      <c r="L2000" s="3">
        <f t="shared" si="124"/>
        <v>4</v>
      </c>
      <c r="M2000" s="4">
        <v>44263</v>
      </c>
      <c r="N2000">
        <f t="shared" si="125"/>
        <v>61</v>
      </c>
      <c r="O2000">
        <v>0</v>
      </c>
      <c r="P2000" t="e">
        <f>VLOOKUP(F2000,#REF!,3,FALSE)</f>
        <v>#REF!</v>
      </c>
      <c r="Q2000">
        <f t="shared" si="126"/>
        <v>1</v>
      </c>
      <c r="R2000" t="str">
        <f t="shared" si="127"/>
        <v/>
      </c>
      <c r="S2000" t="s">
        <v>28</v>
      </c>
      <c r="T2000">
        <v>18</v>
      </c>
      <c r="U2000">
        <v>1</v>
      </c>
      <c r="V2000" t="s">
        <v>28</v>
      </c>
      <c r="W2000">
        <v>18</v>
      </c>
      <c r="X2000">
        <v>18</v>
      </c>
      <c r="Y2000">
        <v>11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e">
        <f>VLOOKUP(A2000,#REF!,4,FALSE)</f>
        <v>#REF!</v>
      </c>
      <c r="AW2000" t="e">
        <f>VLOOKUP(A2000,#REF!,5,FALSE)</f>
        <v>#REF!</v>
      </c>
      <c r="AX2000">
        <f>SUMIF(量化书目统计!A:A,H2000,量化书目统计!G:G)</f>
        <v>0</v>
      </c>
    </row>
    <row r="2001" spans="1:50" x14ac:dyDescent="0.3">
      <c r="A2001" t="s">
        <v>5154</v>
      </c>
      <c r="B2001" t="s">
        <v>539</v>
      </c>
      <c r="C2001" t="s">
        <v>111</v>
      </c>
      <c r="D2001">
        <v>4</v>
      </c>
      <c r="E2001" t="s">
        <v>5145</v>
      </c>
      <c r="F2001" s="1" t="s">
        <v>5146</v>
      </c>
      <c r="G2001" t="s">
        <v>5147</v>
      </c>
      <c r="H2001" t="e">
        <f>VLOOKUP(F2001,#REF!,2,FALSE)</f>
        <v>#REF!</v>
      </c>
      <c r="I2001" t="s">
        <v>59</v>
      </c>
      <c r="J2001" s="4">
        <v>44160</v>
      </c>
      <c r="K2001" s="4">
        <v>44210</v>
      </c>
      <c r="L2001" s="3">
        <f t="shared" si="124"/>
        <v>50</v>
      </c>
      <c r="M2001" s="4">
        <v>44260</v>
      </c>
      <c r="N2001">
        <f t="shared" si="125"/>
        <v>100</v>
      </c>
      <c r="O2001">
        <v>0</v>
      </c>
      <c r="P2001" t="e">
        <f>VLOOKUP(F2001,#REF!,3,FALSE)</f>
        <v>#REF!</v>
      </c>
      <c r="Q2001">
        <f t="shared" si="126"/>
        <v>3</v>
      </c>
      <c r="R2001" t="str">
        <f t="shared" si="127"/>
        <v/>
      </c>
      <c r="S2001" t="s">
        <v>28</v>
      </c>
      <c r="T2001">
        <v>12</v>
      </c>
      <c r="U2001">
        <v>1</v>
      </c>
      <c r="V2001" t="s">
        <v>28</v>
      </c>
      <c r="W2001">
        <v>18</v>
      </c>
      <c r="X2001">
        <v>12</v>
      </c>
      <c r="Y2001">
        <v>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e">
        <f>VLOOKUP(A2001,#REF!,4,FALSE)</f>
        <v>#REF!</v>
      </c>
      <c r="AW2001" t="e">
        <f>VLOOKUP(A2001,#REF!,5,FALSE)</f>
        <v>#REF!</v>
      </c>
      <c r="AX2001">
        <f>SUMIF(量化书目统计!A:A,H2001,量化书目统计!G:G)</f>
        <v>0</v>
      </c>
    </row>
    <row r="2002" spans="1:50" x14ac:dyDescent="0.3">
      <c r="A2002" t="s">
        <v>5154</v>
      </c>
      <c r="B2002" t="s">
        <v>539</v>
      </c>
      <c r="C2002" t="s">
        <v>111</v>
      </c>
      <c r="D2002">
        <v>4</v>
      </c>
      <c r="E2002" t="s">
        <v>4170</v>
      </c>
      <c r="F2002" s="1" t="s">
        <v>4171</v>
      </c>
      <c r="G2002" t="s">
        <v>4172</v>
      </c>
      <c r="H2002" t="e">
        <f>VLOOKUP(F2002,#REF!,2,FALSE)</f>
        <v>#REF!</v>
      </c>
      <c r="I2002" t="s">
        <v>59</v>
      </c>
      <c r="J2002" s="4">
        <v>44812</v>
      </c>
      <c r="K2002" s="4">
        <v>44858</v>
      </c>
      <c r="L2002" s="3">
        <f t="shared" si="124"/>
        <v>46</v>
      </c>
      <c r="M2002" s="4">
        <v>44872</v>
      </c>
      <c r="N2002">
        <f t="shared" si="125"/>
        <v>60</v>
      </c>
      <c r="O2002">
        <v>0</v>
      </c>
      <c r="P2002" t="e">
        <f>VLOOKUP(F2002,#REF!,3,FALSE)</f>
        <v>#REF!</v>
      </c>
      <c r="Q2002">
        <f t="shared" si="126"/>
        <v>2</v>
      </c>
      <c r="R2002" t="str">
        <f t="shared" si="127"/>
        <v/>
      </c>
      <c r="S2002" t="s">
        <v>43</v>
      </c>
      <c r="U2002">
        <v>1</v>
      </c>
      <c r="V2002" t="s">
        <v>43</v>
      </c>
      <c r="X2002">
        <v>80</v>
      </c>
      <c r="Y2002">
        <v>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e">
        <f>VLOOKUP(A2002,#REF!,4,FALSE)</f>
        <v>#REF!</v>
      </c>
      <c r="AW2002" t="e">
        <f>VLOOKUP(A2002,#REF!,5,FALSE)</f>
        <v>#REF!</v>
      </c>
      <c r="AX2002">
        <f>SUMIF(量化书目统计!A:A,H2002,量化书目统计!G:G)</f>
        <v>0</v>
      </c>
    </row>
    <row r="2003" spans="1:50" x14ac:dyDescent="0.3">
      <c r="A2003" t="s">
        <v>5154</v>
      </c>
      <c r="B2003" t="s">
        <v>539</v>
      </c>
      <c r="C2003" t="s">
        <v>111</v>
      </c>
      <c r="D2003">
        <v>4</v>
      </c>
      <c r="E2003" t="s">
        <v>320</v>
      </c>
      <c r="F2003" s="1" t="s">
        <v>323</v>
      </c>
      <c r="G2003" t="s">
        <v>324</v>
      </c>
      <c r="H2003" t="e">
        <f>VLOOKUP(F2003,#REF!,2,FALSE)</f>
        <v>#REF!</v>
      </c>
      <c r="I2003" t="s">
        <v>32</v>
      </c>
      <c r="J2003" s="4">
        <v>44355</v>
      </c>
      <c r="K2003" s="4">
        <v>44382</v>
      </c>
      <c r="L2003" s="3">
        <f t="shared" si="124"/>
        <v>27</v>
      </c>
      <c r="M2003" s="4">
        <v>44446</v>
      </c>
      <c r="N2003">
        <f t="shared" si="125"/>
        <v>91</v>
      </c>
      <c r="O2003">
        <v>0</v>
      </c>
      <c r="P2003" t="e">
        <f>VLOOKUP(F2003,#REF!,3,FALSE)</f>
        <v>#REF!</v>
      </c>
      <c r="Q2003">
        <f t="shared" si="126"/>
        <v>0</v>
      </c>
      <c r="R2003" t="str">
        <f t="shared" si="127"/>
        <v/>
      </c>
      <c r="S2003" t="s">
        <v>80</v>
      </c>
      <c r="T2003">
        <v>15</v>
      </c>
      <c r="U2003">
        <v>1</v>
      </c>
      <c r="V2003" t="s">
        <v>80</v>
      </c>
      <c r="W2003">
        <v>18</v>
      </c>
      <c r="X2003">
        <v>35</v>
      </c>
      <c r="Y2003">
        <v>11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e">
        <f>VLOOKUP(A2003,#REF!,4,FALSE)</f>
        <v>#REF!</v>
      </c>
      <c r="AW2003" t="e">
        <f>VLOOKUP(A2003,#REF!,5,FALSE)</f>
        <v>#REF!</v>
      </c>
      <c r="AX2003">
        <f>SUMIF(量化书目统计!A:A,H2003,量化书目统计!G:G)</f>
        <v>0</v>
      </c>
    </row>
    <row r="2004" spans="1:50" x14ac:dyDescent="0.3">
      <c r="A2004" t="s">
        <v>5155</v>
      </c>
      <c r="B2004" t="s">
        <v>539</v>
      </c>
      <c r="C2004" t="s">
        <v>106</v>
      </c>
      <c r="D2004">
        <v>4</v>
      </c>
      <c r="E2004" t="s">
        <v>1581</v>
      </c>
      <c r="F2004" s="1" t="s">
        <v>3459</v>
      </c>
      <c r="G2004" t="s">
        <v>3460</v>
      </c>
      <c r="H2004" t="e">
        <f>VLOOKUP(F2004,#REF!,2,FALSE)</f>
        <v>#REF!</v>
      </c>
      <c r="I2004" t="s">
        <v>59</v>
      </c>
      <c r="J2004" s="4">
        <v>44358</v>
      </c>
      <c r="K2004" s="4">
        <v>44378</v>
      </c>
      <c r="L2004" s="3">
        <f t="shared" si="124"/>
        <v>20</v>
      </c>
      <c r="M2004" s="4">
        <v>44446</v>
      </c>
      <c r="N2004">
        <f t="shared" si="125"/>
        <v>88</v>
      </c>
      <c r="O2004">
        <v>0</v>
      </c>
      <c r="P2004" t="e">
        <f>VLOOKUP(F2004,#REF!,3,FALSE)</f>
        <v>#REF!</v>
      </c>
      <c r="Q2004">
        <f t="shared" si="126"/>
        <v>1</v>
      </c>
      <c r="R2004" t="str">
        <f t="shared" si="127"/>
        <v/>
      </c>
      <c r="S2004" t="s">
        <v>80</v>
      </c>
      <c r="T2004">
        <v>15</v>
      </c>
      <c r="U2004">
        <v>3</v>
      </c>
      <c r="V2004" t="s">
        <v>80</v>
      </c>
      <c r="W2004">
        <v>18</v>
      </c>
      <c r="X2004">
        <v>35</v>
      </c>
      <c r="Y2004">
        <v>11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e">
        <f>VLOOKUP(A2004,#REF!,4,FALSE)</f>
        <v>#REF!</v>
      </c>
      <c r="AW2004" t="e">
        <f>VLOOKUP(A2004,#REF!,5,FALSE)</f>
        <v>#REF!</v>
      </c>
      <c r="AX2004">
        <f>SUMIF(量化书目统计!A:A,H2004,量化书目统计!G:G)</f>
        <v>0</v>
      </c>
    </row>
    <row r="2005" spans="1:50" x14ac:dyDescent="0.3">
      <c r="A2005" t="s">
        <v>5156</v>
      </c>
      <c r="B2005" t="s">
        <v>539</v>
      </c>
      <c r="C2005" t="s">
        <v>990</v>
      </c>
      <c r="D2005">
        <v>4</v>
      </c>
      <c r="E2005" t="s">
        <v>3276</v>
      </c>
      <c r="F2005" s="1" t="s">
        <v>3277</v>
      </c>
      <c r="G2005" t="s">
        <v>3278</v>
      </c>
      <c r="H2005" t="e">
        <f>VLOOKUP(F2005,#REF!,2,FALSE)</f>
        <v>#REF!</v>
      </c>
      <c r="I2005" t="s">
        <v>231</v>
      </c>
      <c r="J2005" s="4">
        <v>44195</v>
      </c>
      <c r="K2005" s="4">
        <v>44195</v>
      </c>
      <c r="L2005" s="3">
        <f t="shared" si="124"/>
        <v>0</v>
      </c>
      <c r="M2005" s="4">
        <v>44256</v>
      </c>
      <c r="N2005">
        <f t="shared" si="125"/>
        <v>61</v>
      </c>
      <c r="O2005">
        <v>0</v>
      </c>
      <c r="P2005" t="e">
        <f>VLOOKUP(F2005,#REF!,3,FALSE)</f>
        <v>#REF!</v>
      </c>
      <c r="Q2005">
        <f t="shared" si="126"/>
        <v>0</v>
      </c>
      <c r="R2005" t="str">
        <f t="shared" si="127"/>
        <v/>
      </c>
      <c r="S2005" t="s">
        <v>28</v>
      </c>
      <c r="T2005">
        <v>17</v>
      </c>
      <c r="U2005">
        <v>1</v>
      </c>
      <c r="V2005" t="s">
        <v>28</v>
      </c>
      <c r="W2005">
        <v>17</v>
      </c>
      <c r="X2005">
        <v>17</v>
      </c>
      <c r="Y2005">
        <v>11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e">
        <f>VLOOKUP(A2005,#REF!,4,FALSE)</f>
        <v>#REF!</v>
      </c>
      <c r="AW2005" t="e">
        <f>VLOOKUP(A2005,#REF!,5,FALSE)</f>
        <v>#REF!</v>
      </c>
      <c r="AX2005">
        <f>SUMIF(量化书目统计!A:A,H2005,量化书目统计!G:G)</f>
        <v>0</v>
      </c>
    </row>
    <row r="2006" spans="1:50" x14ac:dyDescent="0.3">
      <c r="A2006" t="s">
        <v>618</v>
      </c>
      <c r="B2006" t="s">
        <v>556</v>
      </c>
      <c r="C2006" t="s">
        <v>205</v>
      </c>
      <c r="D2006">
        <v>1</v>
      </c>
      <c r="E2006" t="s">
        <v>619</v>
      </c>
      <c r="F2006" s="1" t="s">
        <v>620</v>
      </c>
      <c r="G2006" t="s">
        <v>621</v>
      </c>
      <c r="H2006" t="e">
        <f>VLOOKUP(F2006,#REF!,2,FALSE)</f>
        <v>#REF!</v>
      </c>
      <c r="I2006" t="s">
        <v>59</v>
      </c>
      <c r="J2006" s="4">
        <v>44090</v>
      </c>
      <c r="K2006" s="4">
        <v>44147</v>
      </c>
      <c r="L2006" s="3">
        <f t="shared" si="124"/>
        <v>57</v>
      </c>
      <c r="M2006" s="4">
        <v>44151</v>
      </c>
      <c r="N2006">
        <f t="shared" si="125"/>
        <v>61</v>
      </c>
      <c r="O2006">
        <v>0</v>
      </c>
      <c r="P2006" t="e">
        <f>VLOOKUP(F2006,#REF!,3,FALSE)</f>
        <v>#REF!</v>
      </c>
      <c r="Q2006">
        <f t="shared" si="126"/>
        <v>0</v>
      </c>
      <c r="R2006" t="str">
        <f t="shared" si="127"/>
        <v/>
      </c>
      <c r="S2006" t="s">
        <v>28</v>
      </c>
      <c r="T2006">
        <v>2</v>
      </c>
      <c r="U2006">
        <v>1</v>
      </c>
      <c r="V2006" t="s">
        <v>28</v>
      </c>
      <c r="W2006">
        <v>10</v>
      </c>
      <c r="X2006">
        <v>2</v>
      </c>
      <c r="Y2006">
        <v>11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e">
        <f>VLOOKUP(A2006,#REF!,4,FALSE)</f>
        <v>#REF!</v>
      </c>
      <c r="AW2006" t="e">
        <f>VLOOKUP(A2006,#REF!,5,FALSE)</f>
        <v>#REF!</v>
      </c>
      <c r="AX2006">
        <f>SUMIF(量化书目统计!A:A,H2006,量化书目统计!G:G)</f>
        <v>0</v>
      </c>
    </row>
    <row r="2007" spans="1:50" x14ac:dyDescent="0.3">
      <c r="A2007" t="s">
        <v>5157</v>
      </c>
      <c r="B2007" t="s">
        <v>539</v>
      </c>
      <c r="C2007" t="s">
        <v>111</v>
      </c>
      <c r="D2007">
        <v>4</v>
      </c>
      <c r="E2007" t="s">
        <v>35</v>
      </c>
      <c r="F2007" s="1" t="s">
        <v>36</v>
      </c>
      <c r="G2007" t="s">
        <v>37</v>
      </c>
      <c r="H2007" t="e">
        <f>VLOOKUP(F2007,#REF!,2,FALSE)</f>
        <v>#REF!</v>
      </c>
      <c r="I2007" t="s">
        <v>32</v>
      </c>
      <c r="J2007" s="4">
        <v>44575</v>
      </c>
      <c r="K2007" s="4">
        <v>44610</v>
      </c>
      <c r="L2007" s="3">
        <f t="shared" si="124"/>
        <v>35</v>
      </c>
      <c r="M2007" s="4">
        <v>44635</v>
      </c>
      <c r="N2007">
        <f t="shared" si="125"/>
        <v>60</v>
      </c>
      <c r="O2007">
        <v>0</v>
      </c>
      <c r="P2007" t="e">
        <f>VLOOKUP(F2007,#REF!,3,FALSE)</f>
        <v>#REF!</v>
      </c>
      <c r="Q2007">
        <f t="shared" si="126"/>
        <v>0</v>
      </c>
      <c r="R2007" t="str">
        <f t="shared" si="127"/>
        <v/>
      </c>
      <c r="S2007" t="s">
        <v>38</v>
      </c>
      <c r="T2007">
        <f>19</f>
        <v>19</v>
      </c>
      <c r="U2007">
        <v>1</v>
      </c>
      <c r="V2007" t="s">
        <v>99</v>
      </c>
      <c r="W2007">
        <v>1</v>
      </c>
      <c r="X2007">
        <v>59</v>
      </c>
      <c r="Y2007">
        <v>11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e">
        <f>VLOOKUP(A2007,#REF!,4,FALSE)</f>
        <v>#REF!</v>
      </c>
      <c r="AW2007" t="e">
        <f>VLOOKUP(A2007,#REF!,5,FALSE)</f>
        <v>#REF!</v>
      </c>
      <c r="AX2007">
        <f>SUMIF(量化书目统计!A:A,H2007,量化书目统计!G:G)</f>
        <v>0</v>
      </c>
    </row>
    <row r="2008" spans="1:50" x14ac:dyDescent="0.3">
      <c r="A2008" t="s">
        <v>5158</v>
      </c>
      <c r="B2008" t="s">
        <v>539</v>
      </c>
      <c r="C2008" t="s">
        <v>117</v>
      </c>
      <c r="D2008">
        <v>4</v>
      </c>
      <c r="E2008" t="s">
        <v>1345</v>
      </c>
      <c r="F2008" s="1" t="s">
        <v>3377</v>
      </c>
      <c r="G2008" t="s">
        <v>3378</v>
      </c>
      <c r="H2008" t="e">
        <f>VLOOKUP(F2008,#REF!,2,FALSE)</f>
        <v>#REF!</v>
      </c>
      <c r="I2008" t="s">
        <v>59</v>
      </c>
      <c r="J2008" s="4">
        <v>44154</v>
      </c>
      <c r="K2008" s="4">
        <v>44193</v>
      </c>
      <c r="L2008" s="3">
        <f t="shared" si="124"/>
        <v>39</v>
      </c>
      <c r="M2008" s="4">
        <v>44214</v>
      </c>
      <c r="N2008">
        <f t="shared" si="125"/>
        <v>60</v>
      </c>
      <c r="O2008">
        <v>1</v>
      </c>
      <c r="P2008" t="e">
        <f>VLOOKUP(F2008,#REF!,3,FALSE)</f>
        <v>#REF!</v>
      </c>
      <c r="Q2008">
        <f t="shared" si="126"/>
        <v>1</v>
      </c>
      <c r="R2008" t="str">
        <f t="shared" si="127"/>
        <v>1-数学分析习题课讲义</v>
      </c>
      <c r="S2008" t="s">
        <v>28</v>
      </c>
      <c r="T2008">
        <v>11</v>
      </c>
      <c r="U2008">
        <v>1</v>
      </c>
      <c r="V2008" t="s">
        <v>28</v>
      </c>
      <c r="W2008">
        <v>17</v>
      </c>
      <c r="X2008">
        <v>11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e">
        <f>VLOOKUP(A2008,#REF!,4,FALSE)</f>
        <v>#REF!</v>
      </c>
      <c r="AW2008" t="e">
        <f>VLOOKUP(A2008,#REF!,5,FALSE)</f>
        <v>#REF!</v>
      </c>
      <c r="AX2008">
        <f>SUMIF(量化书目统计!A:A,H2008,量化书目统计!G:G)</f>
        <v>0</v>
      </c>
    </row>
    <row r="2009" spans="1:50" x14ac:dyDescent="0.3">
      <c r="A2009" t="s">
        <v>5158</v>
      </c>
      <c r="B2009" t="s">
        <v>539</v>
      </c>
      <c r="C2009" t="s">
        <v>117</v>
      </c>
      <c r="D2009">
        <v>4</v>
      </c>
      <c r="E2009" t="s">
        <v>3882</v>
      </c>
      <c r="F2009" s="1" t="s">
        <v>5161</v>
      </c>
      <c r="G2009" t="s">
        <v>5162</v>
      </c>
      <c r="H2009" t="e">
        <f>VLOOKUP(F2009,#REF!,2,FALSE)</f>
        <v>#REF!</v>
      </c>
      <c r="I2009" t="s">
        <v>59</v>
      </c>
      <c r="J2009" s="4">
        <v>44154</v>
      </c>
      <c r="K2009" s="4">
        <v>44188</v>
      </c>
      <c r="L2009" s="3">
        <f t="shared" si="124"/>
        <v>34</v>
      </c>
      <c r="M2009" s="4">
        <v>44214</v>
      </c>
      <c r="N2009">
        <f t="shared" si="125"/>
        <v>60</v>
      </c>
      <c r="O2009">
        <v>1</v>
      </c>
      <c r="P2009" t="e">
        <f>VLOOKUP(F2009,#REF!,3,FALSE)</f>
        <v>#REF!</v>
      </c>
      <c r="Q2009">
        <f t="shared" si="126"/>
        <v>1</v>
      </c>
      <c r="R2009" t="str">
        <f t="shared" si="127"/>
        <v>1-数学分析习题集题解</v>
      </c>
      <c r="S2009" t="s">
        <v>28</v>
      </c>
      <c r="T2009">
        <v>11</v>
      </c>
      <c r="U2009">
        <v>1</v>
      </c>
      <c r="V2009" t="s">
        <v>28</v>
      </c>
      <c r="W2009">
        <v>16</v>
      </c>
      <c r="X2009">
        <v>11</v>
      </c>
      <c r="Y2009">
        <v>11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e">
        <f>VLOOKUP(A2009,#REF!,4,FALSE)</f>
        <v>#REF!</v>
      </c>
      <c r="AW2009" t="e">
        <f>VLOOKUP(A2009,#REF!,5,FALSE)</f>
        <v>#REF!</v>
      </c>
      <c r="AX2009">
        <f>SUMIF(量化书目统计!A:A,H2009,量化书目统计!G:G)</f>
        <v>0</v>
      </c>
    </row>
    <row r="2010" spans="1:50" x14ac:dyDescent="0.3">
      <c r="A2010" t="s">
        <v>5158</v>
      </c>
      <c r="B2010" t="s">
        <v>539</v>
      </c>
      <c r="C2010" t="s">
        <v>117</v>
      </c>
      <c r="D2010">
        <v>4</v>
      </c>
      <c r="E2010" t="s">
        <v>5163</v>
      </c>
      <c r="F2010" s="1" t="s">
        <v>5164</v>
      </c>
      <c r="G2010" t="s">
        <v>5165</v>
      </c>
      <c r="H2010" t="e">
        <f>VLOOKUP(F2010,#REF!,2,FALSE)</f>
        <v>#REF!</v>
      </c>
      <c r="I2010" t="s">
        <v>59</v>
      </c>
      <c r="J2010" s="4">
        <v>44095</v>
      </c>
      <c r="K2010" s="4">
        <v>44122</v>
      </c>
      <c r="L2010" s="3">
        <f t="shared" si="124"/>
        <v>27</v>
      </c>
      <c r="M2010" s="4">
        <v>44155</v>
      </c>
      <c r="N2010">
        <f t="shared" si="125"/>
        <v>60</v>
      </c>
      <c r="O2010">
        <v>1</v>
      </c>
      <c r="P2010" t="e">
        <f>VLOOKUP(F2010,#REF!,3,FALSE)</f>
        <v>#REF!</v>
      </c>
      <c r="Q2010">
        <f t="shared" si="126"/>
        <v>1</v>
      </c>
      <c r="R2010" t="str">
        <f t="shared" si="127"/>
        <v>1-数学分析习题详解</v>
      </c>
      <c r="S2010" t="s">
        <v>28</v>
      </c>
      <c r="T2010">
        <v>3</v>
      </c>
      <c r="U2010">
        <v>1</v>
      </c>
      <c r="V2010" t="s">
        <v>28</v>
      </c>
      <c r="W2010">
        <v>7</v>
      </c>
      <c r="X2010">
        <v>3</v>
      </c>
      <c r="Y2010">
        <v>11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e">
        <f>VLOOKUP(A2010,#REF!,4,FALSE)</f>
        <v>#REF!</v>
      </c>
      <c r="AW2010" t="e">
        <f>VLOOKUP(A2010,#REF!,5,FALSE)</f>
        <v>#REF!</v>
      </c>
      <c r="AX2010">
        <f>SUMIF(量化书目统计!A:A,H2010,量化书目统计!G:G)</f>
        <v>0</v>
      </c>
    </row>
    <row r="2011" spans="1:50" x14ac:dyDescent="0.3">
      <c r="A2011" t="s">
        <v>5158</v>
      </c>
      <c r="B2011" t="s">
        <v>539</v>
      </c>
      <c r="C2011" t="s">
        <v>117</v>
      </c>
      <c r="D2011">
        <v>4</v>
      </c>
      <c r="E2011" t="s">
        <v>1535</v>
      </c>
      <c r="F2011" s="1" t="s">
        <v>3371</v>
      </c>
      <c r="G2011" t="s">
        <v>1537</v>
      </c>
      <c r="H2011" t="e">
        <f>VLOOKUP(F2011,#REF!,2,FALSE)</f>
        <v>#REF!</v>
      </c>
      <c r="I2011" t="s">
        <v>59</v>
      </c>
      <c r="J2011" s="4">
        <v>44294</v>
      </c>
      <c r="K2011" s="4">
        <v>44294</v>
      </c>
      <c r="L2011" s="3">
        <f t="shared" si="124"/>
        <v>0</v>
      </c>
      <c r="M2011" s="4">
        <v>44354</v>
      </c>
      <c r="N2011">
        <f t="shared" si="125"/>
        <v>60</v>
      </c>
      <c r="O2011">
        <v>1</v>
      </c>
      <c r="P2011" t="e">
        <f>VLOOKUP(F2011,#REF!,3,FALSE)</f>
        <v>#REF!</v>
      </c>
      <c r="Q2011">
        <f t="shared" si="126"/>
        <v>1</v>
      </c>
      <c r="R2011" t="str">
        <f t="shared" si="127"/>
        <v>1-数学分析中的典型问题与方法</v>
      </c>
      <c r="S2011" t="s">
        <v>80</v>
      </c>
      <c r="T2011">
        <v>6</v>
      </c>
      <c r="U2011">
        <v>2</v>
      </c>
      <c r="V2011" t="s">
        <v>80</v>
      </c>
      <c r="W2011">
        <v>6</v>
      </c>
      <c r="X2011">
        <v>26</v>
      </c>
      <c r="Y2011">
        <v>5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e">
        <f>VLOOKUP(A2011,#REF!,4,FALSE)</f>
        <v>#REF!</v>
      </c>
      <c r="AW2011" t="e">
        <f>VLOOKUP(A2011,#REF!,5,FALSE)</f>
        <v>#REF!</v>
      </c>
      <c r="AX2011">
        <f>SUMIF(量化书目统计!A:A,H2011,量化书目统计!G:G)</f>
        <v>0</v>
      </c>
    </row>
    <row r="2012" spans="1:50" x14ac:dyDescent="0.3">
      <c r="A2012" t="s">
        <v>5158</v>
      </c>
      <c r="B2012" t="s">
        <v>539</v>
      </c>
      <c r="C2012" t="s">
        <v>117</v>
      </c>
      <c r="D2012">
        <v>4</v>
      </c>
      <c r="E2012" t="s">
        <v>1535</v>
      </c>
      <c r="F2012" s="1" t="s">
        <v>1536</v>
      </c>
      <c r="G2012" t="s">
        <v>1537</v>
      </c>
      <c r="H2012" t="e">
        <f>VLOOKUP(F2012,#REF!,2,FALSE)</f>
        <v>#REF!</v>
      </c>
      <c r="I2012" t="s">
        <v>59</v>
      </c>
      <c r="J2012" s="4">
        <v>44159</v>
      </c>
      <c r="K2012" s="4">
        <v>44160</v>
      </c>
      <c r="L2012" s="3">
        <f t="shared" si="124"/>
        <v>1</v>
      </c>
      <c r="M2012" s="4">
        <v>44221</v>
      </c>
      <c r="N2012">
        <f t="shared" si="125"/>
        <v>62</v>
      </c>
      <c r="O2012">
        <v>1</v>
      </c>
      <c r="P2012" t="e">
        <f>VLOOKUP(F2012,#REF!,3,FALSE)</f>
        <v>#REF!</v>
      </c>
      <c r="Q2012">
        <f t="shared" si="126"/>
        <v>1</v>
      </c>
      <c r="R2012" t="str">
        <f t="shared" si="127"/>
        <v>1-数学分析中的典型问题与方法</v>
      </c>
      <c r="S2012" t="s">
        <v>28</v>
      </c>
      <c r="T2012">
        <v>12</v>
      </c>
      <c r="U2012">
        <v>2</v>
      </c>
      <c r="V2012" t="s">
        <v>28</v>
      </c>
      <c r="W2012">
        <v>12</v>
      </c>
      <c r="X2012">
        <v>12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e">
        <f>VLOOKUP(A2012,#REF!,4,FALSE)</f>
        <v>#REF!</v>
      </c>
      <c r="AW2012" t="e">
        <f>VLOOKUP(A2012,#REF!,5,FALSE)</f>
        <v>#REF!</v>
      </c>
      <c r="AX2012">
        <f>SUMIF(量化书目统计!A:A,H2012,量化书目统计!G:G)</f>
        <v>0</v>
      </c>
    </row>
    <row r="2013" spans="1:50" x14ac:dyDescent="0.3">
      <c r="A2013" t="s">
        <v>5158</v>
      </c>
      <c r="B2013" t="s">
        <v>539</v>
      </c>
      <c r="C2013" t="s">
        <v>117</v>
      </c>
      <c r="D2013">
        <v>4</v>
      </c>
      <c r="E2013" t="s">
        <v>1535</v>
      </c>
      <c r="F2013" s="1" t="s">
        <v>1536</v>
      </c>
      <c r="G2013" t="s">
        <v>1537</v>
      </c>
      <c r="H2013" t="e">
        <f>VLOOKUP(F2013,#REF!,2,FALSE)</f>
        <v>#REF!</v>
      </c>
      <c r="I2013" t="s">
        <v>59</v>
      </c>
      <c r="J2013" s="4">
        <v>44160</v>
      </c>
      <c r="K2013" s="4">
        <v>44188</v>
      </c>
      <c r="L2013" s="3">
        <f t="shared" si="124"/>
        <v>28</v>
      </c>
      <c r="M2013" s="4">
        <v>44221</v>
      </c>
      <c r="N2013">
        <f t="shared" si="125"/>
        <v>61</v>
      </c>
      <c r="O2013">
        <v>1</v>
      </c>
      <c r="P2013" t="e">
        <f>VLOOKUP(F2013,#REF!,3,FALSE)</f>
        <v>#REF!</v>
      </c>
      <c r="Q2013">
        <f t="shared" si="126"/>
        <v>1</v>
      </c>
      <c r="R2013" t="str">
        <f t="shared" si="127"/>
        <v>1-数学分析中的典型问题与方法</v>
      </c>
      <c r="S2013" t="s">
        <v>28</v>
      </c>
      <c r="T2013">
        <v>12</v>
      </c>
      <c r="U2013">
        <v>2</v>
      </c>
      <c r="V2013" t="s">
        <v>28</v>
      </c>
      <c r="W2013">
        <v>16</v>
      </c>
      <c r="X2013">
        <v>12</v>
      </c>
      <c r="Y2013">
        <v>4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e">
        <f>VLOOKUP(A2013,#REF!,4,FALSE)</f>
        <v>#REF!</v>
      </c>
      <c r="AW2013" t="e">
        <f>VLOOKUP(A2013,#REF!,5,FALSE)</f>
        <v>#REF!</v>
      </c>
      <c r="AX2013">
        <f>SUMIF(量化书目统计!A:A,H2013,量化书目统计!G:G)</f>
        <v>0</v>
      </c>
    </row>
    <row r="2014" spans="1:50" x14ac:dyDescent="0.3">
      <c r="A2014" t="s">
        <v>5158</v>
      </c>
      <c r="B2014" t="s">
        <v>539</v>
      </c>
      <c r="C2014" t="s">
        <v>117</v>
      </c>
      <c r="D2014">
        <v>4</v>
      </c>
      <c r="E2014" t="s">
        <v>1581</v>
      </c>
      <c r="F2014" s="1" t="s">
        <v>1582</v>
      </c>
      <c r="G2014" t="s">
        <v>1583</v>
      </c>
      <c r="H2014" t="e">
        <f>VLOOKUP(F2014,#REF!,2,FALSE)</f>
        <v>#REF!</v>
      </c>
      <c r="I2014" t="s">
        <v>59</v>
      </c>
      <c r="J2014" s="4">
        <v>44161</v>
      </c>
      <c r="K2014" s="4">
        <v>44188</v>
      </c>
      <c r="L2014" s="3">
        <f t="shared" si="124"/>
        <v>27</v>
      </c>
      <c r="M2014" s="4">
        <v>44221</v>
      </c>
      <c r="N2014">
        <f t="shared" si="125"/>
        <v>60</v>
      </c>
      <c r="O2014">
        <v>1</v>
      </c>
      <c r="P2014" t="e">
        <f>VLOOKUP(F2014,#REF!,3,FALSE)</f>
        <v>#REF!</v>
      </c>
      <c r="Q2014">
        <f t="shared" si="126"/>
        <v>1</v>
      </c>
      <c r="R2014" t="str">
        <f t="shared" si="127"/>
        <v>1-Б. П. 吉米多维奇数学分析习题全解</v>
      </c>
      <c r="S2014" t="s">
        <v>28</v>
      </c>
      <c r="T2014">
        <v>12</v>
      </c>
      <c r="U2014">
        <v>3</v>
      </c>
      <c r="V2014" t="s">
        <v>28</v>
      </c>
      <c r="W2014">
        <v>16</v>
      </c>
      <c r="X2014">
        <v>12</v>
      </c>
      <c r="Y2014">
        <v>4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e">
        <f>VLOOKUP(A2014,#REF!,4,FALSE)</f>
        <v>#REF!</v>
      </c>
      <c r="AW2014" t="e">
        <f>VLOOKUP(A2014,#REF!,5,FALSE)</f>
        <v>#REF!</v>
      </c>
      <c r="AX2014">
        <f>SUMIF(量化书目统计!A:A,H2014,量化书目统计!G:G)</f>
        <v>0</v>
      </c>
    </row>
    <row r="2015" spans="1:50" x14ac:dyDescent="0.3">
      <c r="A2015" t="s">
        <v>5158</v>
      </c>
      <c r="B2015" t="s">
        <v>539</v>
      </c>
      <c r="C2015" t="s">
        <v>117</v>
      </c>
      <c r="D2015">
        <v>4</v>
      </c>
      <c r="E2015" t="s">
        <v>4258</v>
      </c>
      <c r="F2015" s="1" t="s">
        <v>5135</v>
      </c>
      <c r="G2015" t="s">
        <v>5136</v>
      </c>
      <c r="H2015" t="e">
        <f>VLOOKUP(F2015,#REF!,2,FALSE)</f>
        <v>#REF!</v>
      </c>
      <c r="I2015" t="s">
        <v>59</v>
      </c>
      <c r="J2015" s="4">
        <v>44191</v>
      </c>
      <c r="K2015" s="4">
        <v>44193</v>
      </c>
      <c r="L2015" s="3">
        <f t="shared" si="124"/>
        <v>2</v>
      </c>
      <c r="M2015" s="4">
        <v>44251</v>
      </c>
      <c r="N2015">
        <f t="shared" si="125"/>
        <v>60</v>
      </c>
      <c r="O2015">
        <v>1</v>
      </c>
      <c r="P2015" t="e">
        <f>VLOOKUP(F2015,#REF!,3,FALSE)</f>
        <v>#REF!</v>
      </c>
      <c r="Q2015">
        <f t="shared" si="126"/>
        <v>1</v>
      </c>
      <c r="R2015" t="str">
        <f t="shared" si="127"/>
        <v>1-吉米多维奇数学分析习题集精选详解</v>
      </c>
      <c r="S2015" t="s">
        <v>28</v>
      </c>
      <c r="T2015">
        <v>16</v>
      </c>
      <c r="U2015">
        <v>1</v>
      </c>
      <c r="V2015" t="s">
        <v>28</v>
      </c>
      <c r="W2015">
        <v>17</v>
      </c>
      <c r="X2015">
        <v>16</v>
      </c>
      <c r="Y2015">
        <v>4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e">
        <f>VLOOKUP(A2015,#REF!,4,FALSE)</f>
        <v>#REF!</v>
      </c>
      <c r="AW2015" t="e">
        <f>VLOOKUP(A2015,#REF!,5,FALSE)</f>
        <v>#REF!</v>
      </c>
      <c r="AX2015">
        <f>SUMIF(量化书目统计!A:A,H2015,量化书目统计!G:G)</f>
        <v>0</v>
      </c>
    </row>
    <row r="2016" spans="1:50" x14ac:dyDescent="0.3">
      <c r="A2016" t="s">
        <v>5158</v>
      </c>
      <c r="B2016" t="s">
        <v>539</v>
      </c>
      <c r="C2016" t="s">
        <v>117</v>
      </c>
      <c r="D2016">
        <v>4</v>
      </c>
      <c r="E2016" t="s">
        <v>1345</v>
      </c>
      <c r="F2016" s="1" t="s">
        <v>3367</v>
      </c>
      <c r="G2016" t="s">
        <v>3368</v>
      </c>
      <c r="H2016" t="e">
        <f>VLOOKUP(F2016,#REF!,2,FALSE)</f>
        <v>#REF!</v>
      </c>
      <c r="I2016" t="s">
        <v>59</v>
      </c>
      <c r="J2016" s="4">
        <v>44186</v>
      </c>
      <c r="K2016" s="4">
        <v>44193</v>
      </c>
      <c r="L2016" s="3">
        <f t="shared" si="124"/>
        <v>7</v>
      </c>
      <c r="M2016" s="4">
        <v>44246</v>
      </c>
      <c r="N2016">
        <f t="shared" si="125"/>
        <v>60</v>
      </c>
      <c r="O2016">
        <v>1</v>
      </c>
      <c r="P2016" t="e">
        <f>VLOOKUP(F2016,#REF!,3,FALSE)</f>
        <v>#REF!</v>
      </c>
      <c r="Q2016">
        <f t="shared" si="126"/>
        <v>1</v>
      </c>
      <c r="R2016" t="str">
        <f t="shared" si="127"/>
        <v>1-数学分析习题课讲义</v>
      </c>
      <c r="S2016" t="s">
        <v>28</v>
      </c>
      <c r="T2016">
        <v>16</v>
      </c>
      <c r="U2016">
        <v>1</v>
      </c>
      <c r="V2016" t="s">
        <v>28</v>
      </c>
      <c r="W2016">
        <v>17</v>
      </c>
      <c r="X2016">
        <v>16</v>
      </c>
      <c r="Y2016">
        <v>4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e">
        <f>VLOOKUP(A2016,#REF!,4,FALSE)</f>
        <v>#REF!</v>
      </c>
      <c r="AW2016" t="e">
        <f>VLOOKUP(A2016,#REF!,5,FALSE)</f>
        <v>#REF!</v>
      </c>
      <c r="AX2016">
        <f>SUMIF(量化书目统计!A:A,H2016,量化书目统计!G:G)</f>
        <v>0</v>
      </c>
    </row>
    <row r="2017" spans="1:50" x14ac:dyDescent="0.3">
      <c r="A2017" t="s">
        <v>5158</v>
      </c>
      <c r="B2017" t="s">
        <v>539</v>
      </c>
      <c r="C2017" t="s">
        <v>117</v>
      </c>
      <c r="D2017">
        <v>4</v>
      </c>
      <c r="E2017" t="s">
        <v>1345</v>
      </c>
      <c r="F2017" s="1" t="s">
        <v>1346</v>
      </c>
      <c r="G2017" t="s">
        <v>1347</v>
      </c>
      <c r="H2017" t="e">
        <f>VLOOKUP(F2017,#REF!,2,FALSE)</f>
        <v>#REF!</v>
      </c>
      <c r="I2017" t="s">
        <v>59</v>
      </c>
      <c r="J2017" s="4">
        <v>44091</v>
      </c>
      <c r="K2017" s="4">
        <v>44098</v>
      </c>
      <c r="L2017" s="3">
        <f t="shared" si="124"/>
        <v>7</v>
      </c>
      <c r="M2017" s="4">
        <v>44151</v>
      </c>
      <c r="N2017">
        <f t="shared" si="125"/>
        <v>60</v>
      </c>
      <c r="O2017">
        <v>1</v>
      </c>
      <c r="P2017" t="e">
        <f>VLOOKUP(F2017,#REF!,3,FALSE)</f>
        <v>#REF!</v>
      </c>
      <c r="Q2017">
        <f t="shared" si="126"/>
        <v>1</v>
      </c>
      <c r="R2017" t="str">
        <f t="shared" si="127"/>
        <v>1-数学分析习题课讲义</v>
      </c>
      <c r="S2017" t="s">
        <v>28</v>
      </c>
      <c r="T2017">
        <v>2</v>
      </c>
      <c r="U2017">
        <v>1</v>
      </c>
      <c r="V2017" t="s">
        <v>28</v>
      </c>
      <c r="W2017">
        <v>3</v>
      </c>
      <c r="X2017">
        <v>2</v>
      </c>
      <c r="Y2017">
        <v>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e">
        <f>VLOOKUP(A2017,#REF!,4,FALSE)</f>
        <v>#REF!</v>
      </c>
      <c r="AW2017" t="e">
        <f>VLOOKUP(A2017,#REF!,5,FALSE)</f>
        <v>#REF!</v>
      </c>
      <c r="AX2017">
        <f>SUMIF(量化书目统计!A:A,H2017,量化书目统计!G:G)</f>
        <v>0</v>
      </c>
    </row>
    <row r="2018" spans="1:50" x14ac:dyDescent="0.3">
      <c r="A2018" t="s">
        <v>5158</v>
      </c>
      <c r="B2018" t="s">
        <v>539</v>
      </c>
      <c r="C2018" t="s">
        <v>117</v>
      </c>
      <c r="D2018">
        <v>4</v>
      </c>
      <c r="E2018" t="s">
        <v>1969</v>
      </c>
      <c r="F2018" s="1" t="s">
        <v>2467</v>
      </c>
      <c r="G2018" t="s">
        <v>1971</v>
      </c>
      <c r="H2018" t="e">
        <f>VLOOKUP(F2018,#REF!,2,FALSE)</f>
        <v>#REF!</v>
      </c>
      <c r="I2018" t="s">
        <v>59</v>
      </c>
      <c r="J2018" s="4">
        <v>44255</v>
      </c>
      <c r="K2018" s="4">
        <v>44328</v>
      </c>
      <c r="L2018" s="3">
        <f t="shared" si="124"/>
        <v>73</v>
      </c>
      <c r="M2018" s="4">
        <v>44315</v>
      </c>
      <c r="N2018">
        <f t="shared" si="125"/>
        <v>60</v>
      </c>
      <c r="O2018">
        <v>1</v>
      </c>
      <c r="P2018" t="e">
        <f>VLOOKUP(F2018,#REF!,3,FALSE)</f>
        <v>#REF!</v>
      </c>
      <c r="Q2018">
        <f t="shared" si="126"/>
        <v>1</v>
      </c>
      <c r="R2018" t="str">
        <f t="shared" si="127"/>
        <v>1-数学分析讲义</v>
      </c>
      <c r="S2018" t="s">
        <v>43</v>
      </c>
      <c r="U2018">
        <v>1</v>
      </c>
      <c r="V2018" t="s">
        <v>80</v>
      </c>
      <c r="W2018">
        <v>11</v>
      </c>
      <c r="X2018">
        <v>20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e">
        <f>VLOOKUP(A2018,#REF!,4,FALSE)</f>
        <v>#REF!</v>
      </c>
      <c r="AW2018" t="e">
        <f>VLOOKUP(A2018,#REF!,5,FALSE)</f>
        <v>#REF!</v>
      </c>
      <c r="AX2018">
        <f>SUMIF(量化书目统计!A:A,H2018,量化书目统计!G:G)</f>
        <v>0</v>
      </c>
    </row>
    <row r="2019" spans="1:50" x14ac:dyDescent="0.3">
      <c r="A2019" t="s">
        <v>5158</v>
      </c>
      <c r="B2019" t="s">
        <v>539</v>
      </c>
      <c r="C2019" t="s">
        <v>117</v>
      </c>
      <c r="D2019">
        <v>4</v>
      </c>
      <c r="E2019" t="s">
        <v>2238</v>
      </c>
      <c r="F2019" s="1" t="s">
        <v>2239</v>
      </c>
      <c r="G2019" t="s">
        <v>2240</v>
      </c>
      <c r="H2019" t="e">
        <f>VLOOKUP(F2019,#REF!,2,FALSE)</f>
        <v>#REF!</v>
      </c>
      <c r="I2019" t="s">
        <v>49</v>
      </c>
      <c r="J2019" s="4">
        <v>44259</v>
      </c>
      <c r="K2019" s="4">
        <v>44350</v>
      </c>
      <c r="L2019" s="3">
        <f t="shared" si="124"/>
        <v>91</v>
      </c>
      <c r="M2019" s="4">
        <v>44319</v>
      </c>
      <c r="N2019">
        <f t="shared" si="125"/>
        <v>60</v>
      </c>
      <c r="O2019">
        <v>1</v>
      </c>
      <c r="P2019" t="e">
        <f>VLOOKUP(F2019,#REF!,3,FALSE)</f>
        <v>#REF!</v>
      </c>
      <c r="Q2019">
        <f t="shared" si="126"/>
        <v>0</v>
      </c>
      <c r="R2019" t="str">
        <f t="shared" si="127"/>
        <v/>
      </c>
      <c r="S2019" t="s">
        <v>80</v>
      </c>
      <c r="T2019">
        <v>1</v>
      </c>
      <c r="U2019">
        <v>1</v>
      </c>
      <c r="V2019" t="s">
        <v>80</v>
      </c>
      <c r="W2019">
        <v>14</v>
      </c>
      <c r="X2019">
        <v>21</v>
      </c>
      <c r="Y2019">
        <v>14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e">
        <f>VLOOKUP(A2019,#REF!,4,FALSE)</f>
        <v>#REF!</v>
      </c>
      <c r="AW2019" t="e">
        <f>VLOOKUP(A2019,#REF!,5,FALSE)</f>
        <v>#REF!</v>
      </c>
      <c r="AX2019">
        <f>SUMIF(量化书目统计!A:A,H2019,量化书目统计!G:G)</f>
        <v>0</v>
      </c>
    </row>
    <row r="2020" spans="1:50" x14ac:dyDescent="0.3">
      <c r="A2020" t="s">
        <v>5158</v>
      </c>
      <c r="B2020" t="s">
        <v>539</v>
      </c>
      <c r="C2020" t="s">
        <v>117</v>
      </c>
      <c r="D2020">
        <v>4</v>
      </c>
      <c r="E2020" t="s">
        <v>1089</v>
      </c>
      <c r="F2020" s="1" t="s">
        <v>4659</v>
      </c>
      <c r="G2020" t="s">
        <v>1091</v>
      </c>
      <c r="H2020" t="e">
        <f>VLOOKUP(F2020,#REF!,2,FALSE)</f>
        <v>#REF!</v>
      </c>
      <c r="I2020" t="s">
        <v>59</v>
      </c>
      <c r="J2020" s="4">
        <v>44182</v>
      </c>
      <c r="K2020" s="4">
        <v>44210</v>
      </c>
      <c r="L2020" s="3">
        <f t="shared" si="124"/>
        <v>28</v>
      </c>
      <c r="M2020" s="4">
        <v>44260</v>
      </c>
      <c r="N2020">
        <f t="shared" si="125"/>
        <v>78</v>
      </c>
      <c r="O2020">
        <v>1</v>
      </c>
      <c r="P2020" t="e">
        <f>VLOOKUP(F2020,#REF!,3,FALSE)</f>
        <v>#REF!</v>
      </c>
      <c r="Q2020">
        <f t="shared" si="126"/>
        <v>3</v>
      </c>
      <c r="R2020" t="str">
        <f t="shared" si="127"/>
        <v>3-线性代数</v>
      </c>
      <c r="S2020" t="s">
        <v>28</v>
      </c>
      <c r="T2020">
        <v>15</v>
      </c>
      <c r="U2020">
        <v>3</v>
      </c>
      <c r="V2020" t="s">
        <v>28</v>
      </c>
      <c r="W2020">
        <v>18</v>
      </c>
      <c r="X2020">
        <v>15</v>
      </c>
      <c r="Y2020">
        <v>4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e">
        <f>VLOOKUP(A2020,#REF!,4,FALSE)</f>
        <v>#REF!</v>
      </c>
      <c r="AW2020" t="e">
        <f>VLOOKUP(A2020,#REF!,5,FALSE)</f>
        <v>#REF!</v>
      </c>
      <c r="AX2020">
        <f>SUMIF(量化书目统计!A:A,H2020,量化书目统计!G:G)</f>
        <v>0</v>
      </c>
    </row>
    <row r="2021" spans="1:50" x14ac:dyDescent="0.3">
      <c r="A2021" t="s">
        <v>5158</v>
      </c>
      <c r="B2021" t="s">
        <v>539</v>
      </c>
      <c r="C2021" t="s">
        <v>117</v>
      </c>
      <c r="D2021">
        <v>4</v>
      </c>
      <c r="E2021" t="s">
        <v>1089</v>
      </c>
      <c r="F2021" s="1" t="s">
        <v>5159</v>
      </c>
      <c r="G2021" t="s">
        <v>5160</v>
      </c>
      <c r="H2021" t="e">
        <f>VLOOKUP(F2021,#REF!,2,FALSE)</f>
        <v>#REF!</v>
      </c>
      <c r="I2021" t="s">
        <v>59</v>
      </c>
      <c r="J2021" s="4">
        <v>44098</v>
      </c>
      <c r="K2021" s="4">
        <v>44140</v>
      </c>
      <c r="L2021" s="3">
        <f t="shared" si="124"/>
        <v>42</v>
      </c>
      <c r="M2021" s="4">
        <v>44158</v>
      </c>
      <c r="N2021">
        <f t="shared" si="125"/>
        <v>60</v>
      </c>
      <c r="O2021">
        <v>1</v>
      </c>
      <c r="P2021" t="e">
        <f>VLOOKUP(F2021,#REF!,3,FALSE)</f>
        <v>#REF!</v>
      </c>
      <c r="Q2021">
        <f t="shared" si="126"/>
        <v>3</v>
      </c>
      <c r="R2021" t="str">
        <f t="shared" si="127"/>
        <v>3-线性代数</v>
      </c>
      <c r="S2021" t="s">
        <v>28</v>
      </c>
      <c r="T2021">
        <v>3</v>
      </c>
      <c r="U2021">
        <v>1</v>
      </c>
      <c r="V2021" t="s">
        <v>28</v>
      </c>
      <c r="W2021">
        <v>9</v>
      </c>
      <c r="X2021">
        <v>3</v>
      </c>
      <c r="Y2021">
        <v>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 t="e">
        <f>VLOOKUP(A2021,#REF!,4,FALSE)</f>
        <v>#REF!</v>
      </c>
      <c r="AW2021" t="e">
        <f>VLOOKUP(A2021,#REF!,5,FALSE)</f>
        <v>#REF!</v>
      </c>
      <c r="AX2021">
        <f>SUMIF(量化书目统计!A:A,H2021,量化书目统计!G:G)</f>
        <v>0</v>
      </c>
    </row>
    <row r="2022" spans="1:50" x14ac:dyDescent="0.3">
      <c r="A2022" t="s">
        <v>5158</v>
      </c>
      <c r="B2022" t="s">
        <v>539</v>
      </c>
      <c r="C2022" t="s">
        <v>117</v>
      </c>
      <c r="D2022">
        <v>4</v>
      </c>
      <c r="E2022" t="s">
        <v>5145</v>
      </c>
      <c r="F2022" s="1" t="s">
        <v>5146</v>
      </c>
      <c r="G2022" t="s">
        <v>5147</v>
      </c>
      <c r="H2022" t="e">
        <f>VLOOKUP(F2022,#REF!,2,FALSE)</f>
        <v>#REF!</v>
      </c>
      <c r="I2022" t="s">
        <v>59</v>
      </c>
      <c r="J2022" s="4">
        <v>44093</v>
      </c>
      <c r="K2022" s="4">
        <v>44154</v>
      </c>
      <c r="L2022" s="3">
        <f t="shared" si="124"/>
        <v>61</v>
      </c>
      <c r="M2022" s="4">
        <v>44153</v>
      </c>
      <c r="N2022">
        <f t="shared" si="125"/>
        <v>60</v>
      </c>
      <c r="O2022">
        <v>1</v>
      </c>
      <c r="P2022" t="e">
        <f>VLOOKUP(F2022,#REF!,3,FALSE)</f>
        <v>#REF!</v>
      </c>
      <c r="Q2022">
        <f t="shared" si="126"/>
        <v>3</v>
      </c>
      <c r="R2022" t="str">
        <f t="shared" si="127"/>
        <v>3-线性代数习题与精解</v>
      </c>
      <c r="S2022" t="s">
        <v>28</v>
      </c>
      <c r="T2022">
        <v>2</v>
      </c>
      <c r="U2022">
        <v>1</v>
      </c>
      <c r="V2022" t="s">
        <v>28</v>
      </c>
      <c r="W2022">
        <v>11</v>
      </c>
      <c r="X2022">
        <v>2</v>
      </c>
      <c r="Y2022">
        <v>19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 t="e">
        <f>VLOOKUP(A2022,#REF!,4,FALSE)</f>
        <v>#REF!</v>
      </c>
      <c r="AW2022" t="e">
        <f>VLOOKUP(A2022,#REF!,5,FALSE)</f>
        <v>#REF!</v>
      </c>
      <c r="AX2022">
        <f>SUMIF(量化书目统计!A:A,H2022,量化书目统计!G:G)</f>
        <v>0</v>
      </c>
    </row>
    <row r="2023" spans="1:50" x14ac:dyDescent="0.3">
      <c r="A2023" t="s">
        <v>5158</v>
      </c>
      <c r="B2023" t="s">
        <v>539</v>
      </c>
      <c r="C2023" t="s">
        <v>117</v>
      </c>
      <c r="D2023">
        <v>4</v>
      </c>
      <c r="E2023" t="s">
        <v>3462</v>
      </c>
      <c r="F2023" s="1" t="s">
        <v>3463</v>
      </c>
      <c r="G2023" t="s">
        <v>3464</v>
      </c>
      <c r="H2023" t="e">
        <f>VLOOKUP(F2023,#REF!,2,FALSE)</f>
        <v>#REF!</v>
      </c>
      <c r="I2023" t="s">
        <v>317</v>
      </c>
      <c r="J2023" s="4">
        <v>44200</v>
      </c>
      <c r="K2023" s="4">
        <v>44210</v>
      </c>
      <c r="L2023" s="3">
        <f t="shared" si="124"/>
        <v>10</v>
      </c>
      <c r="M2023" s="4">
        <v>44260</v>
      </c>
      <c r="N2023">
        <f t="shared" si="125"/>
        <v>60</v>
      </c>
      <c r="O2023">
        <v>1</v>
      </c>
      <c r="P2023" t="e">
        <f>VLOOKUP(F2023,#REF!,3,FALSE)</f>
        <v>#REF!</v>
      </c>
      <c r="Q2023">
        <f t="shared" si="126"/>
        <v>0</v>
      </c>
      <c r="R2023" t="str">
        <f t="shared" si="127"/>
        <v/>
      </c>
      <c r="S2023" t="s">
        <v>28</v>
      </c>
      <c r="T2023">
        <v>18</v>
      </c>
      <c r="U2023">
        <v>1</v>
      </c>
      <c r="V2023" t="s">
        <v>28</v>
      </c>
      <c r="W2023">
        <v>18</v>
      </c>
      <c r="X2023">
        <v>18</v>
      </c>
      <c r="Y2023">
        <v>5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e">
        <f>VLOOKUP(A2023,#REF!,4,FALSE)</f>
        <v>#REF!</v>
      </c>
      <c r="AW2023" t="e">
        <f>VLOOKUP(A2023,#REF!,5,FALSE)</f>
        <v>#REF!</v>
      </c>
      <c r="AX2023">
        <f>SUMIF(量化书目统计!A:A,H2023,量化书目统计!G:G)</f>
        <v>0</v>
      </c>
    </row>
    <row r="2024" spans="1:50" x14ac:dyDescent="0.3">
      <c r="A2024" t="s">
        <v>5158</v>
      </c>
      <c r="B2024" t="s">
        <v>539</v>
      </c>
      <c r="C2024" t="s">
        <v>117</v>
      </c>
      <c r="D2024">
        <v>4</v>
      </c>
      <c r="E2024" t="s">
        <v>5035</v>
      </c>
      <c r="F2024" s="1" t="s">
        <v>5166</v>
      </c>
      <c r="G2024" t="s">
        <v>5037</v>
      </c>
      <c r="H2024" t="e">
        <f>VLOOKUP(F2024,#REF!,2,FALSE)</f>
        <v>#REF!</v>
      </c>
      <c r="I2024" t="s">
        <v>59</v>
      </c>
      <c r="J2024" s="4">
        <v>44099</v>
      </c>
      <c r="K2024" s="4">
        <v>44154</v>
      </c>
      <c r="L2024" s="3">
        <f t="shared" si="124"/>
        <v>55</v>
      </c>
      <c r="M2024" s="4">
        <v>44159</v>
      </c>
      <c r="N2024">
        <f t="shared" si="125"/>
        <v>60</v>
      </c>
      <c r="O2024">
        <v>1</v>
      </c>
      <c r="P2024" t="e">
        <f>VLOOKUP(F2024,#REF!,3,FALSE)</f>
        <v>#REF!</v>
      </c>
      <c r="Q2024">
        <f t="shared" si="126"/>
        <v>3</v>
      </c>
      <c r="R2024" t="str">
        <f t="shared" si="127"/>
        <v>3-线性代数与解析几何习题集解析</v>
      </c>
      <c r="S2024" t="s">
        <v>28</v>
      </c>
      <c r="T2024">
        <v>3</v>
      </c>
      <c r="U2024">
        <v>2</v>
      </c>
      <c r="V2024" t="s">
        <v>28</v>
      </c>
      <c r="W2024">
        <v>11</v>
      </c>
      <c r="X2024">
        <v>3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e">
        <f>VLOOKUP(A2024,#REF!,4,FALSE)</f>
        <v>#REF!</v>
      </c>
      <c r="AW2024" t="e">
        <f>VLOOKUP(A2024,#REF!,5,FALSE)</f>
        <v>#REF!</v>
      </c>
      <c r="AX2024">
        <f>SUMIF(量化书目统计!A:A,H2024,量化书目统计!G:G)</f>
        <v>0</v>
      </c>
    </row>
    <row r="2025" spans="1:50" x14ac:dyDescent="0.3">
      <c r="A2025" t="s">
        <v>5158</v>
      </c>
      <c r="B2025" t="s">
        <v>539</v>
      </c>
      <c r="C2025" t="s">
        <v>117</v>
      </c>
      <c r="D2025">
        <v>4</v>
      </c>
      <c r="E2025" t="s">
        <v>3465</v>
      </c>
      <c r="F2025" s="1" t="s">
        <v>3466</v>
      </c>
      <c r="G2025" t="s">
        <v>3467</v>
      </c>
      <c r="H2025" t="e">
        <f>VLOOKUP(F2025,#REF!,2,FALSE)</f>
        <v>#REF!</v>
      </c>
      <c r="I2025" t="s">
        <v>317</v>
      </c>
      <c r="J2025" s="4">
        <v>44154</v>
      </c>
      <c r="K2025" s="4">
        <v>44188</v>
      </c>
      <c r="L2025" s="3">
        <f t="shared" si="124"/>
        <v>34</v>
      </c>
      <c r="M2025" s="4">
        <v>44214</v>
      </c>
      <c r="N2025">
        <f t="shared" si="125"/>
        <v>60</v>
      </c>
      <c r="O2025">
        <v>1</v>
      </c>
      <c r="P2025" t="e">
        <f>VLOOKUP(F2025,#REF!,3,FALSE)</f>
        <v>#REF!</v>
      </c>
      <c r="Q2025">
        <f t="shared" si="126"/>
        <v>0</v>
      </c>
      <c r="R2025" t="str">
        <f t="shared" si="127"/>
        <v/>
      </c>
      <c r="S2025" t="s">
        <v>28</v>
      </c>
      <c r="T2025">
        <v>11</v>
      </c>
      <c r="U2025">
        <v>1</v>
      </c>
      <c r="V2025" t="s">
        <v>28</v>
      </c>
      <c r="W2025">
        <v>16</v>
      </c>
      <c r="X2025">
        <v>11</v>
      </c>
      <c r="Y2025">
        <v>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e">
        <f>VLOOKUP(A2025,#REF!,4,FALSE)</f>
        <v>#REF!</v>
      </c>
      <c r="AW2025" t="e">
        <f>VLOOKUP(A2025,#REF!,5,FALSE)</f>
        <v>#REF!</v>
      </c>
      <c r="AX2025">
        <f>SUMIF(量化书目统计!A:A,H2025,量化书目统计!G:G)</f>
        <v>0</v>
      </c>
    </row>
    <row r="2026" spans="1:50" x14ac:dyDescent="0.3">
      <c r="A2026" t="s">
        <v>5158</v>
      </c>
      <c r="B2026" t="s">
        <v>539</v>
      </c>
      <c r="C2026" t="s">
        <v>117</v>
      </c>
      <c r="D2026">
        <v>4</v>
      </c>
      <c r="E2026" t="s">
        <v>2416</v>
      </c>
      <c r="F2026" s="1" t="s">
        <v>2417</v>
      </c>
      <c r="G2026" t="s">
        <v>2418</v>
      </c>
      <c r="H2026" t="e">
        <f>VLOOKUP(F2026,#REF!,2,FALSE)</f>
        <v>#REF!</v>
      </c>
      <c r="I2026" t="s">
        <v>59</v>
      </c>
      <c r="J2026" s="4">
        <v>44258</v>
      </c>
      <c r="K2026" s="4">
        <v>44294</v>
      </c>
      <c r="L2026" s="3">
        <f t="shared" si="124"/>
        <v>36</v>
      </c>
      <c r="M2026" s="4">
        <v>44319</v>
      </c>
      <c r="N2026">
        <f t="shared" si="125"/>
        <v>61</v>
      </c>
      <c r="O2026">
        <v>1</v>
      </c>
      <c r="P2026" t="e">
        <f>VLOOKUP(F2026,#REF!,3,FALSE)</f>
        <v>#REF!</v>
      </c>
      <c r="Q2026">
        <f t="shared" si="126"/>
        <v>0</v>
      </c>
      <c r="R2026" t="str">
        <f t="shared" si="127"/>
        <v/>
      </c>
      <c r="S2026" t="s">
        <v>80</v>
      </c>
      <c r="T2026">
        <v>1</v>
      </c>
      <c r="U2026">
        <v>1</v>
      </c>
      <c r="V2026" t="s">
        <v>80</v>
      </c>
      <c r="W2026">
        <v>6</v>
      </c>
      <c r="X2026">
        <v>21</v>
      </c>
      <c r="Y2026">
        <v>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e">
        <f>VLOOKUP(A2026,#REF!,4,FALSE)</f>
        <v>#REF!</v>
      </c>
      <c r="AW2026" t="e">
        <f>VLOOKUP(A2026,#REF!,5,FALSE)</f>
        <v>#REF!</v>
      </c>
      <c r="AX2026">
        <f>SUMIF(量化书目统计!A:A,H2026,量化书目统计!G:G)</f>
        <v>0</v>
      </c>
    </row>
    <row r="2027" spans="1:50" x14ac:dyDescent="0.3">
      <c r="A2027" t="s">
        <v>5158</v>
      </c>
      <c r="B2027" t="s">
        <v>539</v>
      </c>
      <c r="C2027" t="s">
        <v>117</v>
      </c>
      <c r="D2027">
        <v>4</v>
      </c>
      <c r="E2027" t="s">
        <v>5167</v>
      </c>
      <c r="F2027" s="1" t="s">
        <v>5168</v>
      </c>
      <c r="G2027" t="s">
        <v>5169</v>
      </c>
      <c r="H2027" t="e">
        <f>VLOOKUP(F2027,#REF!,2,FALSE)</f>
        <v>#REF!</v>
      </c>
      <c r="I2027" t="s">
        <v>59</v>
      </c>
      <c r="J2027" s="4">
        <v>44154</v>
      </c>
      <c r="K2027" s="4">
        <v>44188</v>
      </c>
      <c r="L2027" s="3">
        <f t="shared" si="124"/>
        <v>34</v>
      </c>
      <c r="M2027" s="4">
        <v>44214</v>
      </c>
      <c r="N2027">
        <f t="shared" si="125"/>
        <v>60</v>
      </c>
      <c r="O2027">
        <v>1</v>
      </c>
      <c r="P2027" t="e">
        <f>VLOOKUP(F2027,#REF!,3,FALSE)</f>
        <v>#REF!</v>
      </c>
      <c r="Q2027">
        <f t="shared" si="126"/>
        <v>0</v>
      </c>
      <c r="R2027" t="str">
        <f t="shared" si="127"/>
        <v/>
      </c>
      <c r="S2027" t="s">
        <v>28</v>
      </c>
      <c r="T2027">
        <v>11</v>
      </c>
      <c r="U2027">
        <v>1</v>
      </c>
      <c r="V2027" t="s">
        <v>28</v>
      </c>
      <c r="W2027">
        <v>16</v>
      </c>
      <c r="X2027">
        <v>11</v>
      </c>
      <c r="Y2027">
        <v>4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e">
        <f>VLOOKUP(A2027,#REF!,4,FALSE)</f>
        <v>#REF!</v>
      </c>
      <c r="AW2027" t="e">
        <f>VLOOKUP(A2027,#REF!,5,FALSE)</f>
        <v>#REF!</v>
      </c>
      <c r="AX2027">
        <f>SUMIF(量化书目统计!A:A,H2027,量化书目统计!G:G)</f>
        <v>0</v>
      </c>
    </row>
    <row r="2028" spans="1:50" x14ac:dyDescent="0.3">
      <c r="A2028" t="s">
        <v>5158</v>
      </c>
      <c r="B2028" t="s">
        <v>539</v>
      </c>
      <c r="C2028" t="s">
        <v>117</v>
      </c>
      <c r="D2028">
        <v>4</v>
      </c>
      <c r="E2028" t="s">
        <v>1089</v>
      </c>
      <c r="F2028" s="1" t="s">
        <v>2165</v>
      </c>
      <c r="G2028" t="s">
        <v>2166</v>
      </c>
      <c r="H2028" t="e">
        <f>VLOOKUP(F2028,#REF!,2,FALSE)</f>
        <v>#REF!</v>
      </c>
      <c r="I2028" t="s">
        <v>59</v>
      </c>
      <c r="J2028" s="4">
        <v>44098</v>
      </c>
      <c r="K2028" s="4">
        <v>44099</v>
      </c>
      <c r="L2028" s="3">
        <f t="shared" si="124"/>
        <v>1</v>
      </c>
      <c r="M2028" s="4">
        <v>44158</v>
      </c>
      <c r="N2028">
        <f t="shared" si="125"/>
        <v>60</v>
      </c>
      <c r="O2028">
        <v>1</v>
      </c>
      <c r="P2028" t="e">
        <f>VLOOKUP(F2028,#REF!,3,FALSE)</f>
        <v>#REF!</v>
      </c>
      <c r="Q2028">
        <f t="shared" si="126"/>
        <v>3</v>
      </c>
      <c r="R2028" t="str">
        <f t="shared" si="127"/>
        <v>3-线性代数</v>
      </c>
      <c r="S2028" t="s">
        <v>28</v>
      </c>
      <c r="T2028">
        <v>3</v>
      </c>
      <c r="U2028">
        <v>1</v>
      </c>
      <c r="V2028" t="s">
        <v>28</v>
      </c>
      <c r="W2028">
        <v>3</v>
      </c>
      <c r="X2028">
        <v>3</v>
      </c>
      <c r="Y2028">
        <v>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e">
        <f>VLOOKUP(A2028,#REF!,4,FALSE)</f>
        <v>#REF!</v>
      </c>
      <c r="AW2028" t="e">
        <f>VLOOKUP(A2028,#REF!,5,FALSE)</f>
        <v>#REF!</v>
      </c>
      <c r="AX2028">
        <f>SUMIF(量化书目统计!A:A,H2028,量化书目统计!G:G)</f>
        <v>0</v>
      </c>
    </row>
    <row r="2029" spans="1:50" x14ac:dyDescent="0.3">
      <c r="A2029" t="s">
        <v>5158</v>
      </c>
      <c r="B2029" t="s">
        <v>539</v>
      </c>
      <c r="C2029" t="s">
        <v>117</v>
      </c>
      <c r="D2029">
        <v>4</v>
      </c>
      <c r="E2029" t="s">
        <v>5170</v>
      </c>
      <c r="F2029" s="1" t="s">
        <v>5171</v>
      </c>
      <c r="G2029" t="s">
        <v>5172</v>
      </c>
      <c r="H2029" t="e">
        <f>VLOOKUP(F2029,#REF!,2,FALSE)</f>
        <v>#REF!</v>
      </c>
      <c r="I2029" t="s">
        <v>49</v>
      </c>
      <c r="J2029" s="4">
        <v>44260</v>
      </c>
      <c r="K2029" s="4">
        <v>44333</v>
      </c>
      <c r="L2029" s="3">
        <f t="shared" si="124"/>
        <v>73</v>
      </c>
      <c r="M2029" s="4">
        <v>44320</v>
      </c>
      <c r="N2029">
        <f t="shared" si="125"/>
        <v>60</v>
      </c>
      <c r="O2029">
        <v>1</v>
      </c>
      <c r="P2029" t="e">
        <f>VLOOKUP(F2029,#REF!,3,FALSE)</f>
        <v>#REF!</v>
      </c>
      <c r="Q2029">
        <f t="shared" si="126"/>
        <v>0</v>
      </c>
      <c r="R2029" t="str">
        <f t="shared" si="127"/>
        <v/>
      </c>
      <c r="S2029" t="s">
        <v>80</v>
      </c>
      <c r="T2029">
        <v>1</v>
      </c>
      <c r="U2029">
        <v>1</v>
      </c>
      <c r="V2029" t="s">
        <v>80</v>
      </c>
      <c r="W2029">
        <v>12</v>
      </c>
      <c r="X2029">
        <v>21</v>
      </c>
      <c r="Y2029">
        <v>15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e">
        <f>VLOOKUP(A2029,#REF!,4,FALSE)</f>
        <v>#REF!</v>
      </c>
      <c r="AW2029" t="e">
        <f>VLOOKUP(A2029,#REF!,5,FALSE)</f>
        <v>#REF!</v>
      </c>
      <c r="AX2029">
        <f>SUMIF(量化书目统计!A:A,H2029,量化书目统计!G:G)</f>
        <v>0</v>
      </c>
    </row>
    <row r="2030" spans="1:50" x14ac:dyDescent="0.3">
      <c r="A2030" t="s">
        <v>5158</v>
      </c>
      <c r="B2030" t="s">
        <v>539</v>
      </c>
      <c r="C2030" t="s">
        <v>117</v>
      </c>
      <c r="D2030">
        <v>4</v>
      </c>
      <c r="E2030" t="s">
        <v>967</v>
      </c>
      <c r="F2030" s="1" t="s">
        <v>968</v>
      </c>
      <c r="G2030" t="s">
        <v>969</v>
      </c>
      <c r="H2030" t="e">
        <f>VLOOKUP(F2030,#REF!,2,FALSE)</f>
        <v>#REF!</v>
      </c>
      <c r="I2030" t="s">
        <v>53</v>
      </c>
      <c r="J2030" s="4">
        <v>44276</v>
      </c>
      <c r="K2030" s="4">
        <v>44372</v>
      </c>
      <c r="L2030" s="3">
        <f t="shared" si="124"/>
        <v>96</v>
      </c>
      <c r="M2030" s="4">
        <v>44336</v>
      </c>
      <c r="N2030">
        <f t="shared" si="125"/>
        <v>60</v>
      </c>
      <c r="O2030">
        <v>1</v>
      </c>
      <c r="P2030" t="e">
        <f>VLOOKUP(F2030,#REF!,3,FALSE)</f>
        <v>#REF!</v>
      </c>
      <c r="Q2030">
        <f t="shared" si="126"/>
        <v>0</v>
      </c>
      <c r="R2030" t="str">
        <f t="shared" si="127"/>
        <v/>
      </c>
      <c r="S2030" t="s">
        <v>80</v>
      </c>
      <c r="T2030">
        <v>3</v>
      </c>
      <c r="U2030">
        <v>1</v>
      </c>
      <c r="V2030" t="s">
        <v>80</v>
      </c>
      <c r="W2030">
        <v>17</v>
      </c>
      <c r="X2030">
        <v>23</v>
      </c>
      <c r="Y2030">
        <v>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e">
        <f>VLOOKUP(A2030,#REF!,4,FALSE)</f>
        <v>#REF!</v>
      </c>
      <c r="AW2030" t="e">
        <f>VLOOKUP(A2030,#REF!,5,FALSE)</f>
        <v>#REF!</v>
      </c>
      <c r="AX2030">
        <f>SUMIF(量化书目统计!A:A,H2030,量化书目统计!G:G)</f>
        <v>0</v>
      </c>
    </row>
    <row r="2031" spans="1:50" x14ac:dyDescent="0.3">
      <c r="A2031" t="s">
        <v>5158</v>
      </c>
      <c r="B2031" t="s">
        <v>539</v>
      </c>
      <c r="C2031" t="s">
        <v>117</v>
      </c>
      <c r="D2031">
        <v>4</v>
      </c>
      <c r="E2031" t="s">
        <v>5173</v>
      </c>
      <c r="F2031" s="1" t="s">
        <v>5174</v>
      </c>
      <c r="G2031" t="s">
        <v>5175</v>
      </c>
      <c r="H2031" t="e">
        <f>VLOOKUP(F2031,#REF!,2,FALSE)</f>
        <v>#REF!</v>
      </c>
      <c r="I2031" t="s">
        <v>49</v>
      </c>
      <c r="J2031" s="4">
        <v>44304</v>
      </c>
      <c r="K2031" s="4">
        <v>44372</v>
      </c>
      <c r="L2031" s="3">
        <f t="shared" si="124"/>
        <v>68</v>
      </c>
      <c r="M2031" s="4">
        <v>44364</v>
      </c>
      <c r="N2031">
        <f t="shared" si="125"/>
        <v>60</v>
      </c>
      <c r="O2031">
        <v>1</v>
      </c>
      <c r="P2031" t="e">
        <f>VLOOKUP(F2031,#REF!,3,FALSE)</f>
        <v>#REF!</v>
      </c>
      <c r="Q2031">
        <f t="shared" si="126"/>
        <v>0</v>
      </c>
      <c r="R2031" t="str">
        <f t="shared" si="127"/>
        <v/>
      </c>
      <c r="S2031" t="s">
        <v>80</v>
      </c>
      <c r="T2031">
        <v>7</v>
      </c>
      <c r="U2031">
        <v>1</v>
      </c>
      <c r="V2031" t="s">
        <v>80</v>
      </c>
      <c r="W2031">
        <v>17</v>
      </c>
      <c r="X2031">
        <v>27</v>
      </c>
      <c r="Y2031">
        <v>11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e">
        <f>VLOOKUP(A2031,#REF!,4,FALSE)</f>
        <v>#REF!</v>
      </c>
      <c r="AW2031" t="e">
        <f>VLOOKUP(A2031,#REF!,5,FALSE)</f>
        <v>#REF!</v>
      </c>
      <c r="AX2031">
        <f>SUMIF(量化书目统计!A:A,H2031,量化书目统计!G:G)</f>
        <v>0</v>
      </c>
    </row>
    <row r="2032" spans="1:50" x14ac:dyDescent="0.3">
      <c r="A2032" t="s">
        <v>5158</v>
      </c>
      <c r="B2032" t="s">
        <v>539</v>
      </c>
      <c r="C2032" t="s">
        <v>117</v>
      </c>
      <c r="D2032">
        <v>4</v>
      </c>
      <c r="E2032" t="s">
        <v>5176</v>
      </c>
      <c r="F2032" s="1" t="s">
        <v>5177</v>
      </c>
      <c r="G2032" t="s">
        <v>5178</v>
      </c>
      <c r="H2032" t="e">
        <f>VLOOKUP(F2032,#REF!,2,FALSE)</f>
        <v>#REF!</v>
      </c>
      <c r="I2032" t="s">
        <v>317</v>
      </c>
      <c r="J2032" s="4">
        <v>44152</v>
      </c>
      <c r="K2032" s="4">
        <v>44210</v>
      </c>
      <c r="L2032" s="3">
        <f t="shared" si="124"/>
        <v>58</v>
      </c>
      <c r="M2032" s="4">
        <v>44260</v>
      </c>
      <c r="N2032">
        <f t="shared" si="125"/>
        <v>108</v>
      </c>
      <c r="O2032">
        <v>1</v>
      </c>
      <c r="P2032" t="e">
        <f>VLOOKUP(F2032,#REF!,3,FALSE)</f>
        <v>#REF!</v>
      </c>
      <c r="Q2032">
        <f t="shared" si="126"/>
        <v>0</v>
      </c>
      <c r="R2032" t="str">
        <f t="shared" si="127"/>
        <v/>
      </c>
      <c r="S2032" t="s">
        <v>28</v>
      </c>
      <c r="T2032">
        <v>11</v>
      </c>
      <c r="U2032">
        <v>1</v>
      </c>
      <c r="V2032" t="s">
        <v>28</v>
      </c>
      <c r="W2032">
        <v>18</v>
      </c>
      <c r="X2032">
        <v>11</v>
      </c>
      <c r="Y2032">
        <v>11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e">
        <f>VLOOKUP(A2032,#REF!,4,FALSE)</f>
        <v>#REF!</v>
      </c>
      <c r="AW2032" t="e">
        <f>VLOOKUP(A2032,#REF!,5,FALSE)</f>
        <v>#REF!</v>
      </c>
      <c r="AX2032">
        <f>SUMIF(量化书目统计!A:A,H2032,量化书目统计!G:G)</f>
        <v>0</v>
      </c>
    </row>
    <row r="2033" spans="1:50" x14ac:dyDescent="0.3">
      <c r="A2033" t="s">
        <v>5158</v>
      </c>
      <c r="B2033" t="s">
        <v>539</v>
      </c>
      <c r="C2033" t="s">
        <v>117</v>
      </c>
      <c r="D2033">
        <v>4</v>
      </c>
      <c r="E2033" t="s">
        <v>2578</v>
      </c>
      <c r="F2033" s="1" t="s">
        <v>5179</v>
      </c>
      <c r="G2033" t="s">
        <v>2580</v>
      </c>
      <c r="H2033" t="e">
        <f>VLOOKUP(F2033,#REF!,2,FALSE)</f>
        <v>#REF!</v>
      </c>
      <c r="I2033" t="s">
        <v>59</v>
      </c>
      <c r="J2033" s="4">
        <v>44453</v>
      </c>
      <c r="K2033" s="4">
        <v>44559</v>
      </c>
      <c r="L2033" s="3">
        <f t="shared" si="124"/>
        <v>106</v>
      </c>
      <c r="M2033" s="4">
        <v>44483</v>
      </c>
      <c r="N2033">
        <f t="shared" si="125"/>
        <v>30</v>
      </c>
      <c r="O2033">
        <v>1</v>
      </c>
      <c r="P2033" t="e">
        <f>VLOOKUP(F2033,#REF!,3,FALSE)</f>
        <v>#REF!</v>
      </c>
      <c r="Q2033">
        <f t="shared" si="126"/>
        <v>2</v>
      </c>
      <c r="R2033" t="str">
        <f t="shared" si="127"/>
        <v>2-数理统计与数据分析</v>
      </c>
      <c r="S2033" t="s">
        <v>38</v>
      </c>
      <c r="T2033">
        <v>2</v>
      </c>
      <c r="U2033">
        <v>2</v>
      </c>
      <c r="V2033" t="s">
        <v>38</v>
      </c>
      <c r="W2033">
        <v>17</v>
      </c>
      <c r="X2033">
        <v>42</v>
      </c>
      <c r="Y2033">
        <v>14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e">
        <f>VLOOKUP(A2033,#REF!,4,FALSE)</f>
        <v>#REF!</v>
      </c>
      <c r="AW2033" t="e">
        <f>VLOOKUP(A2033,#REF!,5,FALSE)</f>
        <v>#REF!</v>
      </c>
      <c r="AX2033">
        <f>SUMIF(量化书目统计!A:A,H2033,量化书目统计!G:G)</f>
        <v>0</v>
      </c>
    </row>
    <row r="2034" spans="1:50" x14ac:dyDescent="0.3">
      <c r="A2034" t="s">
        <v>5158</v>
      </c>
      <c r="B2034" t="s">
        <v>539</v>
      </c>
      <c r="C2034" t="s">
        <v>117</v>
      </c>
      <c r="D2034">
        <v>4</v>
      </c>
      <c r="E2034" t="s">
        <v>805</v>
      </c>
      <c r="F2034" s="1" t="s">
        <v>2819</v>
      </c>
      <c r="G2034" t="s">
        <v>2820</v>
      </c>
      <c r="H2034" t="e">
        <f>VLOOKUP(F2034,#REF!,2,FALSE)</f>
        <v>#REF!</v>
      </c>
      <c r="I2034" t="s">
        <v>49</v>
      </c>
      <c r="J2034" s="4">
        <v>44448</v>
      </c>
      <c r="K2034" s="4">
        <v>44475</v>
      </c>
      <c r="L2034" s="3">
        <f t="shared" si="124"/>
        <v>27</v>
      </c>
      <c r="M2034" s="4">
        <v>44480</v>
      </c>
      <c r="N2034">
        <f t="shared" si="125"/>
        <v>32</v>
      </c>
      <c r="O2034">
        <v>1</v>
      </c>
      <c r="P2034" t="e">
        <f>VLOOKUP(F2034,#REF!,3,FALSE)</f>
        <v>#REF!</v>
      </c>
      <c r="Q2034">
        <f t="shared" si="126"/>
        <v>0</v>
      </c>
      <c r="R2034" t="str">
        <f t="shared" si="127"/>
        <v/>
      </c>
      <c r="S2034" t="s">
        <v>38</v>
      </c>
      <c r="T2034">
        <v>1</v>
      </c>
      <c r="U2034">
        <v>1</v>
      </c>
      <c r="V2034" t="s">
        <v>38</v>
      </c>
      <c r="W2034">
        <v>5</v>
      </c>
      <c r="X2034">
        <v>41</v>
      </c>
      <c r="Y2034">
        <v>14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e">
        <f>VLOOKUP(A2034,#REF!,4,FALSE)</f>
        <v>#REF!</v>
      </c>
      <c r="AW2034" t="e">
        <f>VLOOKUP(A2034,#REF!,5,FALSE)</f>
        <v>#REF!</v>
      </c>
      <c r="AX2034">
        <f>SUMIF(量化书目统计!A:A,H2034,量化书目统计!G:G)</f>
        <v>0</v>
      </c>
    </row>
    <row r="2035" spans="1:50" x14ac:dyDescent="0.3">
      <c r="A2035" t="s">
        <v>5158</v>
      </c>
      <c r="B2035" t="s">
        <v>539</v>
      </c>
      <c r="C2035" t="s">
        <v>117</v>
      </c>
      <c r="D2035">
        <v>4</v>
      </c>
      <c r="E2035" t="s">
        <v>805</v>
      </c>
      <c r="F2035" s="1" t="s">
        <v>2819</v>
      </c>
      <c r="G2035" t="s">
        <v>2820</v>
      </c>
      <c r="H2035" t="e">
        <f>VLOOKUP(F2035,#REF!,2,FALSE)</f>
        <v>#REF!</v>
      </c>
      <c r="I2035" t="s">
        <v>49</v>
      </c>
      <c r="J2035" s="4">
        <v>44475</v>
      </c>
      <c r="K2035">
        <v>0</v>
      </c>
      <c r="L2035" s="3" t="str">
        <f t="shared" si="124"/>
        <v/>
      </c>
      <c r="M2035" s="4">
        <v>44505</v>
      </c>
      <c r="N2035">
        <f t="shared" si="125"/>
        <v>30</v>
      </c>
      <c r="O2035">
        <v>1</v>
      </c>
      <c r="P2035" t="e">
        <f>VLOOKUP(F2035,#REF!,3,FALSE)</f>
        <v>#REF!</v>
      </c>
      <c r="Q2035">
        <f t="shared" si="126"/>
        <v>0</v>
      </c>
      <c r="R2035" t="str">
        <f t="shared" si="127"/>
        <v/>
      </c>
      <c r="S2035" t="s">
        <v>38</v>
      </c>
      <c r="T2035">
        <v>5</v>
      </c>
      <c r="U2035">
        <v>1</v>
      </c>
      <c r="X2035">
        <v>45</v>
      </c>
      <c r="Y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e">
        <f>VLOOKUP(A2035,#REF!,4,FALSE)</f>
        <v>#REF!</v>
      </c>
      <c r="AW2035" t="e">
        <f>VLOOKUP(A2035,#REF!,5,FALSE)</f>
        <v>#REF!</v>
      </c>
      <c r="AX2035">
        <f>SUMIF(量化书目统计!A:A,H2035,量化书目统计!G:G)</f>
        <v>0</v>
      </c>
    </row>
    <row r="2036" spans="1:50" x14ac:dyDescent="0.3">
      <c r="A2036" t="s">
        <v>5158</v>
      </c>
      <c r="B2036" t="s">
        <v>539</v>
      </c>
      <c r="C2036" t="s">
        <v>117</v>
      </c>
      <c r="D2036">
        <v>4</v>
      </c>
      <c r="E2036" t="s">
        <v>1089</v>
      </c>
      <c r="F2036" s="1" t="s">
        <v>5180</v>
      </c>
      <c r="G2036" t="s">
        <v>5181</v>
      </c>
      <c r="H2036" t="e">
        <f>VLOOKUP(F2036,#REF!,2,FALSE)</f>
        <v>#REF!</v>
      </c>
      <c r="I2036" t="s">
        <v>59</v>
      </c>
      <c r="J2036" s="4">
        <v>44093</v>
      </c>
      <c r="K2036" s="4">
        <v>44094</v>
      </c>
      <c r="L2036" s="3">
        <f t="shared" si="124"/>
        <v>1</v>
      </c>
      <c r="M2036" s="4">
        <v>44153</v>
      </c>
      <c r="N2036">
        <f t="shared" si="125"/>
        <v>60</v>
      </c>
      <c r="O2036">
        <v>1</v>
      </c>
      <c r="P2036" t="e">
        <f>VLOOKUP(F2036,#REF!,3,FALSE)</f>
        <v>#REF!</v>
      </c>
      <c r="Q2036">
        <f t="shared" si="126"/>
        <v>3</v>
      </c>
      <c r="R2036" t="str">
        <f t="shared" si="127"/>
        <v>3-线性代数</v>
      </c>
      <c r="S2036" t="s">
        <v>28</v>
      </c>
      <c r="T2036">
        <v>2</v>
      </c>
      <c r="U2036">
        <v>1</v>
      </c>
      <c r="V2036" t="s">
        <v>28</v>
      </c>
      <c r="W2036">
        <v>3</v>
      </c>
      <c r="X2036">
        <v>2</v>
      </c>
      <c r="Y2036">
        <v>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e">
        <f>VLOOKUP(A2036,#REF!,4,FALSE)</f>
        <v>#REF!</v>
      </c>
      <c r="AW2036" t="e">
        <f>VLOOKUP(A2036,#REF!,5,FALSE)</f>
        <v>#REF!</v>
      </c>
      <c r="AX2036">
        <f>SUMIF(量化书目统计!A:A,H2036,量化书目统计!G:G)</f>
        <v>0</v>
      </c>
    </row>
    <row r="2037" spans="1:50" x14ac:dyDescent="0.3">
      <c r="A2037" t="s">
        <v>5158</v>
      </c>
      <c r="B2037" t="s">
        <v>539</v>
      </c>
      <c r="C2037" t="s">
        <v>117</v>
      </c>
      <c r="D2037">
        <v>4</v>
      </c>
      <c r="E2037" t="s">
        <v>5182</v>
      </c>
      <c r="F2037" s="1" t="s">
        <v>5183</v>
      </c>
      <c r="G2037" t="s">
        <v>5184</v>
      </c>
      <c r="H2037" t="e">
        <f>VLOOKUP(F2037,#REF!,2,FALSE)</f>
        <v>#REF!</v>
      </c>
      <c r="I2037" t="s">
        <v>59</v>
      </c>
      <c r="J2037" s="4">
        <v>44170</v>
      </c>
      <c r="K2037" s="4">
        <v>44179</v>
      </c>
      <c r="L2037" s="3">
        <f t="shared" si="124"/>
        <v>9</v>
      </c>
      <c r="M2037" s="4">
        <v>44230</v>
      </c>
      <c r="N2037">
        <f t="shared" si="125"/>
        <v>60</v>
      </c>
      <c r="O2037">
        <v>1</v>
      </c>
      <c r="P2037" t="e">
        <f>VLOOKUP(F2037,#REF!,3,FALSE)</f>
        <v>#REF!</v>
      </c>
      <c r="Q2037">
        <f t="shared" si="126"/>
        <v>0</v>
      </c>
      <c r="R2037" t="str">
        <f t="shared" si="127"/>
        <v/>
      </c>
      <c r="S2037" t="s">
        <v>28</v>
      </c>
      <c r="T2037">
        <v>13</v>
      </c>
      <c r="U2037">
        <v>1</v>
      </c>
      <c r="V2037" t="s">
        <v>28</v>
      </c>
      <c r="W2037">
        <v>15</v>
      </c>
      <c r="X2037">
        <v>13</v>
      </c>
      <c r="Y2037">
        <v>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e">
        <f>VLOOKUP(A2037,#REF!,4,FALSE)</f>
        <v>#REF!</v>
      </c>
      <c r="AW2037" t="e">
        <f>VLOOKUP(A2037,#REF!,5,FALSE)</f>
        <v>#REF!</v>
      </c>
      <c r="AX2037">
        <f>SUMIF(量化书目统计!A:A,H2037,量化书目统计!G:G)</f>
        <v>0</v>
      </c>
    </row>
    <row r="2038" spans="1:50" x14ac:dyDescent="0.3">
      <c r="A2038" t="s">
        <v>5158</v>
      </c>
      <c r="B2038" t="s">
        <v>539</v>
      </c>
      <c r="C2038" t="s">
        <v>117</v>
      </c>
      <c r="D2038">
        <v>4</v>
      </c>
      <c r="E2038" t="s">
        <v>2037</v>
      </c>
      <c r="F2038" s="1" t="s">
        <v>2038</v>
      </c>
      <c r="G2038" t="s">
        <v>2039</v>
      </c>
      <c r="H2038" t="e">
        <f>VLOOKUP(F2038,#REF!,2,FALSE)</f>
        <v>#REF!</v>
      </c>
      <c r="I2038" t="s">
        <v>32</v>
      </c>
      <c r="J2038" s="4">
        <v>44281</v>
      </c>
      <c r="K2038" s="4">
        <v>44350</v>
      </c>
      <c r="L2038" s="3">
        <f t="shared" si="124"/>
        <v>69</v>
      </c>
      <c r="M2038" s="4">
        <v>44319</v>
      </c>
      <c r="N2038">
        <f t="shared" si="125"/>
        <v>38</v>
      </c>
      <c r="O2038">
        <v>1</v>
      </c>
      <c r="P2038" t="e">
        <f>VLOOKUP(F2038,#REF!,3,FALSE)</f>
        <v>#REF!</v>
      </c>
      <c r="Q2038">
        <f t="shared" si="126"/>
        <v>0</v>
      </c>
      <c r="R2038" t="str">
        <f t="shared" si="127"/>
        <v/>
      </c>
      <c r="S2038" t="s">
        <v>80</v>
      </c>
      <c r="T2038">
        <v>4</v>
      </c>
      <c r="U2038">
        <v>1</v>
      </c>
      <c r="V2038" t="s">
        <v>80</v>
      </c>
      <c r="W2038">
        <v>14</v>
      </c>
      <c r="X2038">
        <v>24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e">
        <f>VLOOKUP(A2038,#REF!,4,FALSE)</f>
        <v>#REF!</v>
      </c>
      <c r="AW2038" t="e">
        <f>VLOOKUP(A2038,#REF!,5,FALSE)</f>
        <v>#REF!</v>
      </c>
      <c r="AX2038">
        <f>SUMIF(量化书目统计!A:A,H2038,量化书目统计!G:G)</f>
        <v>0</v>
      </c>
    </row>
    <row r="2039" spans="1:50" x14ac:dyDescent="0.3">
      <c r="A2039" t="s">
        <v>5158</v>
      </c>
      <c r="B2039" t="s">
        <v>539</v>
      </c>
      <c r="C2039" t="s">
        <v>117</v>
      </c>
      <c r="D2039">
        <v>4</v>
      </c>
      <c r="E2039" t="s">
        <v>5185</v>
      </c>
      <c r="F2039" s="1" t="s">
        <v>5186</v>
      </c>
      <c r="G2039" t="s">
        <v>5187</v>
      </c>
      <c r="H2039" t="e">
        <f>VLOOKUP(F2039,#REF!,2,FALSE)</f>
        <v>#REF!</v>
      </c>
      <c r="I2039" t="s">
        <v>49</v>
      </c>
      <c r="J2039" s="4">
        <v>44259</v>
      </c>
      <c r="K2039" s="4">
        <v>44372</v>
      </c>
      <c r="L2039" s="3">
        <f t="shared" si="124"/>
        <v>113</v>
      </c>
      <c r="M2039" s="4">
        <v>44319</v>
      </c>
      <c r="N2039">
        <f t="shared" si="125"/>
        <v>60</v>
      </c>
      <c r="O2039">
        <v>1</v>
      </c>
      <c r="P2039" t="e">
        <f>VLOOKUP(F2039,#REF!,3,FALSE)</f>
        <v>#REF!</v>
      </c>
      <c r="Q2039">
        <f t="shared" si="126"/>
        <v>0</v>
      </c>
      <c r="R2039" t="str">
        <f t="shared" si="127"/>
        <v/>
      </c>
      <c r="S2039" t="s">
        <v>80</v>
      </c>
      <c r="T2039">
        <v>1</v>
      </c>
      <c r="U2039">
        <v>1</v>
      </c>
      <c r="V2039" t="s">
        <v>80</v>
      </c>
      <c r="W2039">
        <v>17</v>
      </c>
      <c r="X2039">
        <v>21</v>
      </c>
      <c r="Y2039">
        <v>15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e">
        <f>VLOOKUP(A2039,#REF!,4,FALSE)</f>
        <v>#REF!</v>
      </c>
      <c r="AW2039" t="e">
        <f>VLOOKUP(A2039,#REF!,5,FALSE)</f>
        <v>#REF!</v>
      </c>
      <c r="AX2039">
        <f>SUMIF(量化书目统计!A:A,H2039,量化书目统计!G:G)</f>
        <v>0</v>
      </c>
    </row>
    <row r="2040" spans="1:50" x14ac:dyDescent="0.3">
      <c r="A2040" t="s">
        <v>5188</v>
      </c>
      <c r="B2040" t="s">
        <v>539</v>
      </c>
      <c r="C2040" t="s">
        <v>111</v>
      </c>
      <c r="D2040">
        <v>4</v>
      </c>
      <c r="E2040" t="s">
        <v>1172</v>
      </c>
      <c r="F2040" s="1" t="s">
        <v>1173</v>
      </c>
      <c r="G2040" t="s">
        <v>1174</v>
      </c>
      <c r="H2040" t="e">
        <f>VLOOKUP(F2040,#REF!,2,FALSE)</f>
        <v>#REF!</v>
      </c>
      <c r="I2040" t="s">
        <v>32</v>
      </c>
      <c r="J2040" s="4">
        <v>44257</v>
      </c>
      <c r="K2040" s="4">
        <v>44318</v>
      </c>
      <c r="L2040" s="3">
        <f t="shared" si="124"/>
        <v>61</v>
      </c>
      <c r="M2040" s="4">
        <v>44319</v>
      </c>
      <c r="N2040">
        <f t="shared" si="125"/>
        <v>62</v>
      </c>
      <c r="O2040">
        <v>0</v>
      </c>
      <c r="P2040" t="e">
        <f>VLOOKUP(F2040,#REF!,3,FALSE)</f>
        <v>#REF!</v>
      </c>
      <c r="Q2040">
        <f t="shared" si="126"/>
        <v>0</v>
      </c>
      <c r="R2040" t="str">
        <f t="shared" si="127"/>
        <v/>
      </c>
      <c r="S2040" t="s">
        <v>80</v>
      </c>
      <c r="T2040">
        <v>1</v>
      </c>
      <c r="U2040">
        <v>1</v>
      </c>
      <c r="V2040" t="s">
        <v>80</v>
      </c>
      <c r="W2040">
        <v>9</v>
      </c>
      <c r="X2040">
        <v>21</v>
      </c>
      <c r="Y2040">
        <v>15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e">
        <f>VLOOKUP(A2040,#REF!,4,FALSE)</f>
        <v>#REF!</v>
      </c>
      <c r="AW2040" t="e">
        <f>VLOOKUP(A2040,#REF!,5,FALSE)</f>
        <v>#REF!</v>
      </c>
      <c r="AX2040">
        <f>SUMIF(量化书目统计!A:A,H2040,量化书目统计!G:G)</f>
        <v>0</v>
      </c>
    </row>
    <row r="2041" spans="1:50" x14ac:dyDescent="0.3">
      <c r="A2041" t="s">
        <v>5189</v>
      </c>
      <c r="B2041" t="s">
        <v>539</v>
      </c>
      <c r="C2041" t="s">
        <v>111</v>
      </c>
      <c r="D2041">
        <v>4</v>
      </c>
      <c r="E2041" t="s">
        <v>1850</v>
      </c>
      <c r="F2041" s="1" t="s">
        <v>1851</v>
      </c>
      <c r="G2041" t="s">
        <v>1852</v>
      </c>
      <c r="H2041" t="e">
        <f>VLOOKUP(F2041,#REF!,2,FALSE)</f>
        <v>#REF!</v>
      </c>
      <c r="I2041" t="s">
        <v>158</v>
      </c>
      <c r="J2041" s="4">
        <v>44617</v>
      </c>
      <c r="K2041" s="4">
        <v>44805</v>
      </c>
      <c r="L2041" s="3">
        <f t="shared" si="124"/>
        <v>188</v>
      </c>
      <c r="M2041" s="4">
        <v>44815</v>
      </c>
      <c r="N2041">
        <f t="shared" si="125"/>
        <v>198</v>
      </c>
      <c r="O2041">
        <v>0</v>
      </c>
      <c r="P2041" t="e">
        <f>VLOOKUP(F2041,#REF!,3,FALSE)</f>
        <v>#REF!</v>
      </c>
      <c r="Q2041">
        <f t="shared" si="126"/>
        <v>0</v>
      </c>
      <c r="R2041" t="str">
        <f t="shared" si="127"/>
        <v/>
      </c>
      <c r="S2041" t="s">
        <v>99</v>
      </c>
      <c r="T2041">
        <v>2</v>
      </c>
      <c r="U2041">
        <v>1</v>
      </c>
      <c r="V2041" t="s">
        <v>43</v>
      </c>
      <c r="X2041">
        <v>62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e">
        <f>VLOOKUP(A2041,#REF!,4,FALSE)</f>
        <v>#REF!</v>
      </c>
      <c r="AW2041" t="e">
        <f>VLOOKUP(A2041,#REF!,5,FALSE)</f>
        <v>#REF!</v>
      </c>
      <c r="AX2041">
        <f>SUMIF(量化书目统计!A:A,H2041,量化书目统计!G:G)</f>
        <v>0</v>
      </c>
    </row>
    <row r="2042" spans="1:50" x14ac:dyDescent="0.3">
      <c r="A2042" t="s">
        <v>5190</v>
      </c>
      <c r="B2042" t="s">
        <v>539</v>
      </c>
      <c r="C2042" t="s">
        <v>111</v>
      </c>
      <c r="D2042">
        <v>4</v>
      </c>
      <c r="E2042" t="s">
        <v>723</v>
      </c>
      <c r="F2042" s="1" t="s">
        <v>724</v>
      </c>
      <c r="G2042" t="s">
        <v>725</v>
      </c>
      <c r="H2042" t="e">
        <f>VLOOKUP(F2042,#REF!,2,FALSE)</f>
        <v>#REF!</v>
      </c>
      <c r="I2042" t="s">
        <v>42</v>
      </c>
      <c r="J2042" s="4">
        <v>44806</v>
      </c>
      <c r="K2042" s="4">
        <v>44815</v>
      </c>
      <c r="L2042" s="3">
        <f t="shared" si="124"/>
        <v>9</v>
      </c>
      <c r="M2042" s="4">
        <v>44820</v>
      </c>
      <c r="N2042">
        <f t="shared" si="125"/>
        <v>14</v>
      </c>
      <c r="O2042">
        <v>0</v>
      </c>
      <c r="P2042" t="e">
        <f>VLOOKUP(F2042,#REF!,3,FALSE)</f>
        <v>#REF!</v>
      </c>
      <c r="Q2042">
        <f t="shared" si="126"/>
        <v>0</v>
      </c>
      <c r="R2042" t="str">
        <f t="shared" si="127"/>
        <v/>
      </c>
      <c r="S2042" t="s">
        <v>43</v>
      </c>
      <c r="U2042">
        <v>1</v>
      </c>
      <c r="V2042" t="s">
        <v>43</v>
      </c>
      <c r="X2042">
        <v>80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e">
        <f>VLOOKUP(A2042,#REF!,4,FALSE)</f>
        <v>#REF!</v>
      </c>
      <c r="AW2042" t="e">
        <f>VLOOKUP(A2042,#REF!,5,FALSE)</f>
        <v>#REF!</v>
      </c>
      <c r="AX2042">
        <f>SUMIF(量化书目统计!A:A,H2042,量化书目统计!G:G)</f>
        <v>0</v>
      </c>
    </row>
    <row r="2043" spans="1:50" x14ac:dyDescent="0.3">
      <c r="A2043" t="s">
        <v>5191</v>
      </c>
      <c r="B2043" t="s">
        <v>539</v>
      </c>
      <c r="C2043" t="s">
        <v>1095</v>
      </c>
      <c r="D2043">
        <v>4</v>
      </c>
      <c r="E2043" t="s">
        <v>1089</v>
      </c>
      <c r="F2043" s="1" t="s">
        <v>5180</v>
      </c>
      <c r="G2043" t="s">
        <v>5181</v>
      </c>
      <c r="H2043" t="e">
        <f>VLOOKUP(F2043,#REF!,2,FALSE)</f>
        <v>#REF!</v>
      </c>
      <c r="I2043" t="s">
        <v>59</v>
      </c>
      <c r="J2043" s="4">
        <v>44378</v>
      </c>
      <c r="K2043" s="4">
        <v>44458</v>
      </c>
      <c r="L2043" s="3">
        <f t="shared" si="124"/>
        <v>80</v>
      </c>
      <c r="M2043" s="4">
        <v>44502</v>
      </c>
      <c r="N2043">
        <f t="shared" si="125"/>
        <v>124</v>
      </c>
      <c r="O2043">
        <v>0</v>
      </c>
      <c r="P2043" t="e">
        <f>VLOOKUP(F2043,#REF!,3,FALSE)</f>
        <v>#REF!</v>
      </c>
      <c r="Q2043">
        <f t="shared" si="126"/>
        <v>3</v>
      </c>
      <c r="R2043" t="str">
        <f t="shared" si="127"/>
        <v/>
      </c>
      <c r="S2043" t="s">
        <v>80</v>
      </c>
      <c r="T2043">
        <v>18</v>
      </c>
      <c r="U2043">
        <v>1</v>
      </c>
      <c r="V2043" t="s">
        <v>38</v>
      </c>
      <c r="W2043">
        <v>3</v>
      </c>
      <c r="X2043">
        <v>38</v>
      </c>
      <c r="Y2043">
        <v>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e">
        <f>VLOOKUP(A2043,#REF!,4,FALSE)</f>
        <v>#REF!</v>
      </c>
      <c r="AW2043" t="e">
        <f>VLOOKUP(A2043,#REF!,5,FALSE)</f>
        <v>#REF!</v>
      </c>
      <c r="AX2043">
        <f>SUMIF(量化书目统计!A:A,H2043,量化书目统计!G:G)</f>
        <v>0</v>
      </c>
    </row>
    <row r="2044" spans="1:50" x14ac:dyDescent="0.3">
      <c r="A2044" t="s">
        <v>5192</v>
      </c>
      <c r="B2044" t="s">
        <v>539</v>
      </c>
      <c r="C2044" t="s">
        <v>1095</v>
      </c>
      <c r="D2044">
        <v>4</v>
      </c>
      <c r="E2044" t="s">
        <v>1376</v>
      </c>
      <c r="F2044" s="1" t="s">
        <v>1377</v>
      </c>
      <c r="G2044" t="s">
        <v>1378</v>
      </c>
      <c r="H2044" t="e">
        <f>VLOOKUP(F2044,#REF!,2,FALSE)</f>
        <v>#REF!</v>
      </c>
      <c r="I2044" t="s">
        <v>317</v>
      </c>
      <c r="J2044" s="4">
        <v>44321</v>
      </c>
      <c r="K2044" s="4">
        <v>44417</v>
      </c>
      <c r="L2044" s="3">
        <f t="shared" si="124"/>
        <v>96</v>
      </c>
      <c r="M2044" s="4">
        <v>44446</v>
      </c>
      <c r="N2044">
        <f t="shared" si="125"/>
        <v>125</v>
      </c>
      <c r="O2044">
        <v>0</v>
      </c>
      <c r="P2044" t="e">
        <f>VLOOKUP(F2044,#REF!,3,FALSE)</f>
        <v>#REF!</v>
      </c>
      <c r="Q2044">
        <f t="shared" si="126"/>
        <v>0</v>
      </c>
      <c r="R2044" t="str">
        <f t="shared" si="127"/>
        <v/>
      </c>
      <c r="S2044" t="s">
        <v>80</v>
      </c>
      <c r="T2044">
        <v>10</v>
      </c>
      <c r="U2044">
        <v>1</v>
      </c>
      <c r="V2044" t="s">
        <v>43</v>
      </c>
      <c r="X2044">
        <v>30</v>
      </c>
      <c r="Y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e">
        <f>VLOOKUP(A2044,#REF!,4,FALSE)</f>
        <v>#REF!</v>
      </c>
      <c r="AW2044" t="e">
        <f>VLOOKUP(A2044,#REF!,5,FALSE)</f>
        <v>#REF!</v>
      </c>
      <c r="AX2044">
        <f>SUMIF(量化书目统计!A:A,H2044,量化书目统计!G:G)</f>
        <v>0</v>
      </c>
    </row>
    <row r="2045" spans="1:50" x14ac:dyDescent="0.3">
      <c r="A2045" t="s">
        <v>5192</v>
      </c>
      <c r="B2045" t="s">
        <v>539</v>
      </c>
      <c r="C2045" t="s">
        <v>1095</v>
      </c>
      <c r="D2045">
        <v>4</v>
      </c>
      <c r="E2045" t="s">
        <v>1994</v>
      </c>
      <c r="F2045" s="1" t="s">
        <v>1995</v>
      </c>
      <c r="G2045" t="s">
        <v>1996</v>
      </c>
      <c r="H2045" t="e">
        <f>VLOOKUP(F2045,#REF!,2,FALSE)</f>
        <v>#REF!</v>
      </c>
      <c r="I2045" t="s">
        <v>317</v>
      </c>
      <c r="J2045" s="4">
        <v>44490</v>
      </c>
      <c r="K2045" s="4">
        <v>44579</v>
      </c>
      <c r="L2045" s="3">
        <f t="shared" si="124"/>
        <v>89</v>
      </c>
      <c r="M2045" s="4">
        <v>44624</v>
      </c>
      <c r="N2045">
        <f t="shared" si="125"/>
        <v>134</v>
      </c>
      <c r="O2045">
        <v>0</v>
      </c>
      <c r="P2045" t="e">
        <f>VLOOKUP(F2045,#REF!,3,FALSE)</f>
        <v>#REF!</v>
      </c>
      <c r="Q2045">
        <f t="shared" si="126"/>
        <v>0</v>
      </c>
      <c r="R2045" t="str">
        <f t="shared" si="127"/>
        <v/>
      </c>
      <c r="S2045" t="s">
        <v>38</v>
      </c>
      <c r="T2045">
        <v>7</v>
      </c>
      <c r="U2045">
        <v>1</v>
      </c>
      <c r="V2045" t="s">
        <v>43</v>
      </c>
      <c r="X2045">
        <v>47</v>
      </c>
      <c r="Y2045">
        <v>4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e">
        <f>VLOOKUP(A2045,#REF!,4,FALSE)</f>
        <v>#REF!</v>
      </c>
      <c r="AW2045" t="e">
        <f>VLOOKUP(A2045,#REF!,5,FALSE)</f>
        <v>#REF!</v>
      </c>
      <c r="AX2045">
        <f>SUMIF(量化书目统计!A:A,H2045,量化书目统计!G:G)</f>
        <v>0</v>
      </c>
    </row>
    <row r="2046" spans="1:50" x14ac:dyDescent="0.3">
      <c r="A2046" t="s">
        <v>5193</v>
      </c>
      <c r="B2046" t="s">
        <v>539</v>
      </c>
      <c r="C2046" t="s">
        <v>990</v>
      </c>
      <c r="D2046">
        <v>4</v>
      </c>
      <c r="E2046" t="s">
        <v>150</v>
      </c>
      <c r="F2046" s="1" t="s">
        <v>151</v>
      </c>
      <c r="G2046" t="s">
        <v>152</v>
      </c>
      <c r="H2046" t="e">
        <f>VLOOKUP(F2046,#REF!,2,FALSE)</f>
        <v>#REF!</v>
      </c>
      <c r="I2046" t="s">
        <v>65</v>
      </c>
      <c r="J2046" s="4">
        <v>44168</v>
      </c>
      <c r="K2046" s="4">
        <v>44194</v>
      </c>
      <c r="L2046" s="3">
        <f t="shared" si="124"/>
        <v>26</v>
      </c>
      <c r="M2046" s="4">
        <v>44196</v>
      </c>
      <c r="N2046">
        <f t="shared" si="125"/>
        <v>28</v>
      </c>
      <c r="O2046">
        <v>0</v>
      </c>
      <c r="P2046" t="e">
        <f>VLOOKUP(F2046,#REF!,3,FALSE)</f>
        <v>#REF!</v>
      </c>
      <c r="Q2046">
        <f t="shared" si="126"/>
        <v>0</v>
      </c>
      <c r="R2046" t="str">
        <f t="shared" si="127"/>
        <v/>
      </c>
      <c r="S2046" t="s">
        <v>28</v>
      </c>
      <c r="T2046">
        <v>13</v>
      </c>
      <c r="U2046">
        <v>1</v>
      </c>
      <c r="V2046" t="s">
        <v>28</v>
      </c>
      <c r="W2046">
        <v>17</v>
      </c>
      <c r="X2046">
        <v>13</v>
      </c>
      <c r="Y2046">
        <v>15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e">
        <f>VLOOKUP(A2046,#REF!,4,FALSE)</f>
        <v>#REF!</v>
      </c>
      <c r="AW2046" t="e">
        <f>VLOOKUP(A2046,#REF!,5,FALSE)</f>
        <v>#REF!</v>
      </c>
      <c r="AX2046">
        <f>SUMIF(量化书目统计!A:A,H2046,量化书目统计!G:G)</f>
        <v>0</v>
      </c>
    </row>
    <row r="2047" spans="1:50" x14ac:dyDescent="0.3">
      <c r="A2047" t="s">
        <v>5194</v>
      </c>
      <c r="B2047" t="s">
        <v>539</v>
      </c>
      <c r="C2047" t="s">
        <v>106</v>
      </c>
      <c r="D2047">
        <v>4</v>
      </c>
      <c r="E2047" t="s">
        <v>2303</v>
      </c>
      <c r="F2047" s="1" t="s">
        <v>2304</v>
      </c>
      <c r="G2047" t="s">
        <v>2305</v>
      </c>
      <c r="H2047" t="e">
        <f>VLOOKUP(F2047,#REF!,2,FALSE)</f>
        <v>#REF!</v>
      </c>
      <c r="I2047" t="s">
        <v>32</v>
      </c>
      <c r="J2047" s="4">
        <v>44536</v>
      </c>
      <c r="K2047" s="4">
        <v>44548</v>
      </c>
      <c r="L2047" s="3">
        <f t="shared" si="124"/>
        <v>12</v>
      </c>
      <c r="M2047" s="4">
        <v>44596</v>
      </c>
      <c r="N2047">
        <f t="shared" si="125"/>
        <v>60</v>
      </c>
      <c r="O2047">
        <v>0</v>
      </c>
      <c r="P2047" t="e">
        <f>VLOOKUP(F2047,#REF!,3,FALSE)</f>
        <v>#REF!</v>
      </c>
      <c r="Q2047">
        <f t="shared" si="126"/>
        <v>0</v>
      </c>
      <c r="R2047" t="str">
        <f t="shared" si="127"/>
        <v/>
      </c>
      <c r="S2047" t="s">
        <v>38</v>
      </c>
      <c r="T2047">
        <v>14</v>
      </c>
      <c r="U2047">
        <v>1</v>
      </c>
      <c r="V2047" t="s">
        <v>38</v>
      </c>
      <c r="W2047">
        <v>15</v>
      </c>
      <c r="X2047">
        <v>54</v>
      </c>
      <c r="Y2047">
        <v>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e">
        <f>VLOOKUP(A2047,#REF!,4,FALSE)</f>
        <v>#REF!</v>
      </c>
      <c r="AW2047" t="e">
        <f>VLOOKUP(A2047,#REF!,5,FALSE)</f>
        <v>#REF!</v>
      </c>
      <c r="AX2047">
        <f>SUMIF(量化书目统计!A:A,H2047,量化书目统计!G:G)</f>
        <v>0</v>
      </c>
    </row>
    <row r="2048" spans="1:50" x14ac:dyDescent="0.3">
      <c r="A2048" t="s">
        <v>5195</v>
      </c>
      <c r="B2048" t="s">
        <v>539</v>
      </c>
      <c r="C2048" t="s">
        <v>106</v>
      </c>
      <c r="D2048">
        <v>4</v>
      </c>
      <c r="E2048" t="s">
        <v>4685</v>
      </c>
      <c r="F2048" s="1" t="s">
        <v>4686</v>
      </c>
      <c r="G2048" t="s">
        <v>4687</v>
      </c>
      <c r="H2048" t="e">
        <f>VLOOKUP(F2048,#REF!,2,FALSE)</f>
        <v>#REF!</v>
      </c>
      <c r="I2048" t="s">
        <v>59</v>
      </c>
      <c r="J2048" s="4">
        <v>44166</v>
      </c>
      <c r="K2048" s="4">
        <v>44210</v>
      </c>
      <c r="L2048" s="3">
        <f t="shared" si="124"/>
        <v>44</v>
      </c>
      <c r="M2048" s="4">
        <v>44260</v>
      </c>
      <c r="N2048">
        <f t="shared" si="125"/>
        <v>94</v>
      </c>
      <c r="O2048">
        <v>0</v>
      </c>
      <c r="P2048" t="e">
        <f>VLOOKUP(F2048,#REF!,3,FALSE)</f>
        <v>#REF!</v>
      </c>
      <c r="Q2048">
        <f t="shared" si="126"/>
        <v>0</v>
      </c>
      <c r="R2048" t="str">
        <f t="shared" si="127"/>
        <v/>
      </c>
      <c r="S2048" t="s">
        <v>28</v>
      </c>
      <c r="T2048">
        <v>13</v>
      </c>
      <c r="U2048">
        <v>1</v>
      </c>
      <c r="V2048" t="s">
        <v>28</v>
      </c>
      <c r="W2048">
        <v>18</v>
      </c>
      <c r="X2048">
        <v>13</v>
      </c>
      <c r="Y2048">
        <v>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e">
        <f>VLOOKUP(A2048,#REF!,4,FALSE)</f>
        <v>#REF!</v>
      </c>
      <c r="AW2048" t="e">
        <f>VLOOKUP(A2048,#REF!,5,FALSE)</f>
        <v>#REF!</v>
      </c>
      <c r="AX2048">
        <f>SUMIF(量化书目统计!A:A,H2048,量化书目统计!G:G)</f>
        <v>0</v>
      </c>
    </row>
    <row r="2049" spans="1:50" x14ac:dyDescent="0.3">
      <c r="A2049" t="s">
        <v>622</v>
      </c>
      <c r="B2049" t="s">
        <v>556</v>
      </c>
      <c r="C2049" t="s">
        <v>111</v>
      </c>
      <c r="D2049">
        <v>4</v>
      </c>
      <c r="E2049" t="s">
        <v>623</v>
      </c>
      <c r="F2049" s="1" t="s">
        <v>624</v>
      </c>
      <c r="G2049" t="s">
        <v>625</v>
      </c>
      <c r="H2049" t="e">
        <f>VLOOKUP(F2049,#REF!,2,FALSE)</f>
        <v>#REF!</v>
      </c>
      <c r="I2049" t="s">
        <v>317</v>
      </c>
      <c r="J2049" s="4">
        <v>44883</v>
      </c>
      <c r="K2049">
        <v>0</v>
      </c>
      <c r="L2049" s="3" t="str">
        <f t="shared" si="124"/>
        <v/>
      </c>
      <c r="M2049" s="4">
        <v>45208</v>
      </c>
      <c r="N2049">
        <f t="shared" si="125"/>
        <v>325</v>
      </c>
      <c r="O2049">
        <v>0</v>
      </c>
      <c r="P2049" t="e">
        <f>VLOOKUP(F2049,#REF!,3,FALSE)</f>
        <v>#REF!</v>
      </c>
      <c r="Q2049">
        <f t="shared" si="126"/>
        <v>0</v>
      </c>
      <c r="R2049" t="str">
        <f t="shared" si="127"/>
        <v/>
      </c>
      <c r="S2049" t="s">
        <v>43</v>
      </c>
      <c r="U2049">
        <v>1</v>
      </c>
      <c r="X2049">
        <v>80</v>
      </c>
      <c r="Y2049">
        <v>15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e">
        <f>VLOOKUP(A2049,#REF!,4,FALSE)</f>
        <v>#REF!</v>
      </c>
      <c r="AW2049" t="e">
        <f>VLOOKUP(A2049,#REF!,5,FALSE)</f>
        <v>#REF!</v>
      </c>
      <c r="AX2049">
        <f>SUMIF(量化书目统计!A:A,H2049,量化书目统计!G:G)</f>
        <v>0</v>
      </c>
    </row>
    <row r="2050" spans="1:50" x14ac:dyDescent="0.3">
      <c r="A2050" t="s">
        <v>5196</v>
      </c>
      <c r="B2050" t="s">
        <v>539</v>
      </c>
      <c r="C2050" t="s">
        <v>1095</v>
      </c>
      <c r="D2050">
        <v>4</v>
      </c>
      <c r="E2050" t="s">
        <v>2187</v>
      </c>
      <c r="F2050" s="1" t="s">
        <v>2188</v>
      </c>
      <c r="G2050" t="s">
        <v>2189</v>
      </c>
      <c r="H2050" t="e">
        <f>VLOOKUP(F2050,#REF!,2,FALSE)</f>
        <v>#REF!</v>
      </c>
      <c r="I2050" t="s">
        <v>65</v>
      </c>
      <c r="J2050" s="4">
        <v>44150</v>
      </c>
      <c r="K2050" s="4">
        <v>44206</v>
      </c>
      <c r="L2050" s="3">
        <f t="shared" ref="L2050:L2113" si="128">IF(K2050&lt;&gt;0,K2050-J2050,"")</f>
        <v>56</v>
      </c>
      <c r="M2050" s="4">
        <v>44210</v>
      </c>
      <c r="N2050">
        <f t="shared" ref="N2050:N2113" si="129">M2050-J2050</f>
        <v>60</v>
      </c>
      <c r="O2050">
        <v>0</v>
      </c>
      <c r="P2050" t="e">
        <f>VLOOKUP(F2050,#REF!,3,FALSE)</f>
        <v>#REF!</v>
      </c>
      <c r="Q2050">
        <f t="shared" ref="Q2050:Q2113" si="130">IF(OR(ISNUMBER(SEARCH("高等数学",E2050)),ISNUMBER(SEARCH("数学分析",E2050)),ISNUMBER(SEARCH("微积分",E2050))),1,IF(OR(ISNUMBER(SEARCH("概率",E2050)),ISNUMBER(SEARCH("数理统计",E2050)),ISNUMBER(SEARCH("统计",E2050))),2,IF(ISNUMBER(SEARCH("代数",E2050)),3,IF(OR(ISNUMBER(SEARCH("运筹",E2050)),ISNUMBER(SEARCH("优化",E2050))),4,0))))</f>
        <v>0</v>
      </c>
      <c r="R2050" t="str">
        <f t="shared" ref="R2050:R2113" si="131">IF(AND(Q2050&gt;0,O2050=1),Q2050&amp;"-"&amp;E2050,"")</f>
        <v/>
      </c>
      <c r="S2050" t="s">
        <v>28</v>
      </c>
      <c r="T2050">
        <v>11</v>
      </c>
      <c r="U2050">
        <v>2</v>
      </c>
      <c r="V2050" t="s">
        <v>28</v>
      </c>
      <c r="W2050">
        <v>18</v>
      </c>
      <c r="X2050">
        <v>11</v>
      </c>
      <c r="Y2050">
        <v>4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e">
        <f>VLOOKUP(A2050,#REF!,4,FALSE)</f>
        <v>#REF!</v>
      </c>
      <c r="AW2050" t="e">
        <f>VLOOKUP(A2050,#REF!,5,FALSE)</f>
        <v>#REF!</v>
      </c>
      <c r="AX2050">
        <f>SUMIF(量化书目统计!A:A,H2050,量化书目统计!G:G)</f>
        <v>0</v>
      </c>
    </row>
    <row r="2051" spans="1:50" x14ac:dyDescent="0.3">
      <c r="A2051" t="s">
        <v>5196</v>
      </c>
      <c r="B2051" t="s">
        <v>539</v>
      </c>
      <c r="C2051" t="s">
        <v>1095</v>
      </c>
      <c r="D2051">
        <v>4</v>
      </c>
      <c r="E2051" t="s">
        <v>2187</v>
      </c>
      <c r="F2051" s="1" t="s">
        <v>2368</v>
      </c>
      <c r="G2051" t="s">
        <v>2369</v>
      </c>
      <c r="H2051" t="e">
        <f>VLOOKUP(F2051,#REF!,2,FALSE)</f>
        <v>#REF!</v>
      </c>
      <c r="I2051" t="s">
        <v>65</v>
      </c>
      <c r="J2051" s="4">
        <v>44150</v>
      </c>
      <c r="K2051" s="4">
        <v>44206</v>
      </c>
      <c r="L2051" s="3">
        <f t="shared" si="128"/>
        <v>56</v>
      </c>
      <c r="M2051" s="4">
        <v>44210</v>
      </c>
      <c r="N2051">
        <f t="shared" si="129"/>
        <v>60</v>
      </c>
      <c r="O2051">
        <v>0</v>
      </c>
      <c r="P2051" t="e">
        <f>VLOOKUP(F2051,#REF!,3,FALSE)</f>
        <v>#REF!</v>
      </c>
      <c r="Q2051">
        <f t="shared" si="130"/>
        <v>0</v>
      </c>
      <c r="R2051" t="str">
        <f t="shared" si="131"/>
        <v/>
      </c>
      <c r="S2051" t="s">
        <v>28</v>
      </c>
      <c r="T2051">
        <v>11</v>
      </c>
      <c r="U2051">
        <v>2</v>
      </c>
      <c r="V2051" t="s">
        <v>28</v>
      </c>
      <c r="W2051">
        <v>18</v>
      </c>
      <c r="X2051">
        <v>11</v>
      </c>
      <c r="Y2051">
        <v>15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e">
        <f>VLOOKUP(A2051,#REF!,4,FALSE)</f>
        <v>#REF!</v>
      </c>
      <c r="AW2051" t="e">
        <f>VLOOKUP(A2051,#REF!,5,FALSE)</f>
        <v>#REF!</v>
      </c>
      <c r="AX2051">
        <f>SUMIF(量化书目统计!A:A,H2051,量化书目统计!G:G)</f>
        <v>0</v>
      </c>
    </row>
    <row r="2052" spans="1:50" x14ac:dyDescent="0.3">
      <c r="A2052" t="s">
        <v>5197</v>
      </c>
      <c r="B2052" t="s">
        <v>539</v>
      </c>
      <c r="C2052" t="s">
        <v>106</v>
      </c>
      <c r="D2052">
        <v>4</v>
      </c>
      <c r="E2052" t="s">
        <v>4620</v>
      </c>
      <c r="F2052" s="1" t="s">
        <v>4621</v>
      </c>
      <c r="G2052" t="s">
        <v>4622</v>
      </c>
      <c r="H2052" t="e">
        <f>VLOOKUP(F2052,#REF!,2,FALSE)</f>
        <v>#REF!</v>
      </c>
      <c r="I2052" t="s">
        <v>231</v>
      </c>
      <c r="J2052" s="4">
        <v>44089</v>
      </c>
      <c r="K2052" s="4">
        <v>44139</v>
      </c>
      <c r="L2052" s="3">
        <f t="shared" si="128"/>
        <v>50</v>
      </c>
      <c r="M2052" s="4">
        <v>44151</v>
      </c>
      <c r="N2052">
        <f t="shared" si="129"/>
        <v>62</v>
      </c>
      <c r="O2052">
        <v>0</v>
      </c>
      <c r="P2052" t="e">
        <f>VLOOKUP(F2052,#REF!,3,FALSE)</f>
        <v>#REF!</v>
      </c>
      <c r="Q2052">
        <f t="shared" si="130"/>
        <v>0</v>
      </c>
      <c r="R2052" t="str">
        <f t="shared" si="131"/>
        <v/>
      </c>
      <c r="S2052" t="s">
        <v>28</v>
      </c>
      <c r="T2052">
        <v>2</v>
      </c>
      <c r="U2052">
        <v>1</v>
      </c>
      <c r="V2052" t="s">
        <v>28</v>
      </c>
      <c r="W2052">
        <v>9</v>
      </c>
      <c r="X2052">
        <v>2</v>
      </c>
      <c r="Y2052">
        <v>11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e">
        <f>VLOOKUP(A2052,#REF!,4,FALSE)</f>
        <v>#REF!</v>
      </c>
      <c r="AW2052" t="e">
        <f>VLOOKUP(A2052,#REF!,5,FALSE)</f>
        <v>#REF!</v>
      </c>
      <c r="AX2052">
        <f>SUMIF(量化书目统计!A:A,H2052,量化书目统计!G:G)</f>
        <v>0</v>
      </c>
    </row>
    <row r="2053" spans="1:50" x14ac:dyDescent="0.3">
      <c r="A2053" t="s">
        <v>5198</v>
      </c>
      <c r="B2053" t="s">
        <v>539</v>
      </c>
      <c r="C2053" t="s">
        <v>106</v>
      </c>
      <c r="D2053">
        <v>4</v>
      </c>
      <c r="E2053" t="s">
        <v>2401</v>
      </c>
      <c r="F2053" s="1" t="s">
        <v>2402</v>
      </c>
      <c r="G2053" t="s">
        <v>2403</v>
      </c>
      <c r="H2053" t="e">
        <f>VLOOKUP(F2053,#REF!,2,FALSE)</f>
        <v>#REF!</v>
      </c>
      <c r="I2053" t="s">
        <v>42</v>
      </c>
      <c r="J2053" s="4">
        <v>44621</v>
      </c>
      <c r="K2053" s="4">
        <v>44805</v>
      </c>
      <c r="L2053" s="3">
        <f t="shared" si="128"/>
        <v>184</v>
      </c>
      <c r="M2053" s="4">
        <v>44815</v>
      </c>
      <c r="N2053">
        <f t="shared" si="129"/>
        <v>194</v>
      </c>
      <c r="O2053">
        <v>0</v>
      </c>
      <c r="P2053" t="e">
        <f>VLOOKUP(F2053,#REF!,3,FALSE)</f>
        <v>#REF!</v>
      </c>
      <c r="Q2053">
        <f t="shared" si="130"/>
        <v>0</v>
      </c>
      <c r="R2053" t="str">
        <f t="shared" si="131"/>
        <v/>
      </c>
      <c r="S2053" t="s">
        <v>99</v>
      </c>
      <c r="T2053">
        <v>3</v>
      </c>
      <c r="U2053">
        <v>1</v>
      </c>
      <c r="V2053" t="s">
        <v>43</v>
      </c>
      <c r="X2053">
        <v>63</v>
      </c>
      <c r="Y2053">
        <v>11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e">
        <f>VLOOKUP(A2053,#REF!,4,FALSE)</f>
        <v>#REF!</v>
      </c>
      <c r="AW2053" t="e">
        <f>VLOOKUP(A2053,#REF!,5,FALSE)</f>
        <v>#REF!</v>
      </c>
      <c r="AX2053">
        <f>SUMIF(量化书目统计!A:A,H2053,量化书目统计!G:G)</f>
        <v>0</v>
      </c>
    </row>
    <row r="2054" spans="1:50" x14ac:dyDescent="0.3">
      <c r="A2054" t="s">
        <v>5198</v>
      </c>
      <c r="B2054" t="s">
        <v>539</v>
      </c>
      <c r="C2054" t="s">
        <v>106</v>
      </c>
      <c r="D2054">
        <v>4</v>
      </c>
      <c r="E2054" t="s">
        <v>1155</v>
      </c>
      <c r="F2054" s="1" t="s">
        <v>1156</v>
      </c>
      <c r="G2054" t="s">
        <v>1157</v>
      </c>
      <c r="H2054" t="e">
        <f>VLOOKUP(F2054,#REF!,2,FALSE)</f>
        <v>#REF!</v>
      </c>
      <c r="I2054" t="s">
        <v>49</v>
      </c>
      <c r="J2054" s="4">
        <v>44623</v>
      </c>
      <c r="K2054" s="4">
        <v>44799</v>
      </c>
      <c r="L2054" s="3">
        <f t="shared" si="128"/>
        <v>176</v>
      </c>
      <c r="M2054" s="4">
        <v>44815</v>
      </c>
      <c r="N2054">
        <f t="shared" si="129"/>
        <v>192</v>
      </c>
      <c r="O2054">
        <v>0</v>
      </c>
      <c r="P2054" t="e">
        <f>VLOOKUP(F2054,#REF!,3,FALSE)</f>
        <v>#REF!</v>
      </c>
      <c r="Q2054">
        <f t="shared" si="130"/>
        <v>0</v>
      </c>
      <c r="R2054" t="str">
        <f t="shared" si="131"/>
        <v/>
      </c>
      <c r="S2054" t="s">
        <v>99</v>
      </c>
      <c r="T2054">
        <v>3</v>
      </c>
      <c r="U2054">
        <v>1</v>
      </c>
      <c r="V2054" t="s">
        <v>43</v>
      </c>
      <c r="X2054">
        <v>63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e">
        <f>VLOOKUP(A2054,#REF!,4,FALSE)</f>
        <v>#REF!</v>
      </c>
      <c r="AW2054" t="e">
        <f>VLOOKUP(A2054,#REF!,5,FALSE)</f>
        <v>#REF!</v>
      </c>
      <c r="AX2054">
        <f>SUMIF(量化书目统计!A:A,H2054,量化书目统计!G:G)</f>
        <v>0</v>
      </c>
    </row>
    <row r="2055" spans="1:50" x14ac:dyDescent="0.3">
      <c r="A2055" t="s">
        <v>5199</v>
      </c>
      <c r="B2055" t="s">
        <v>539</v>
      </c>
      <c r="C2055" t="s">
        <v>257</v>
      </c>
      <c r="D2055">
        <v>5</v>
      </c>
      <c r="E2055" t="s">
        <v>848</v>
      </c>
      <c r="F2055" s="1" t="s">
        <v>849</v>
      </c>
      <c r="G2055" t="s">
        <v>850</v>
      </c>
      <c r="H2055" t="e">
        <f>VLOOKUP(F2055,#REF!,2,FALSE)</f>
        <v>#REF!</v>
      </c>
      <c r="I2055" t="s">
        <v>158</v>
      </c>
      <c r="J2055" s="4">
        <v>44370</v>
      </c>
      <c r="K2055" s="4">
        <v>44371</v>
      </c>
      <c r="L2055" s="3">
        <f t="shared" si="128"/>
        <v>1</v>
      </c>
      <c r="M2055" s="4">
        <v>44431</v>
      </c>
      <c r="N2055">
        <f t="shared" si="129"/>
        <v>61</v>
      </c>
      <c r="O2055">
        <v>0</v>
      </c>
      <c r="P2055" t="e">
        <f>VLOOKUP(F2055,#REF!,3,FALSE)</f>
        <v>#REF!</v>
      </c>
      <c r="Q2055">
        <f t="shared" si="130"/>
        <v>0</v>
      </c>
      <c r="R2055" t="str">
        <f t="shared" si="131"/>
        <v/>
      </c>
      <c r="S2055" t="s">
        <v>80</v>
      </c>
      <c r="T2055">
        <v>17</v>
      </c>
      <c r="U2055">
        <v>1</v>
      </c>
      <c r="V2055" t="s">
        <v>80</v>
      </c>
      <c r="W2055">
        <v>17</v>
      </c>
      <c r="X2055">
        <v>37</v>
      </c>
      <c r="Y2055">
        <v>11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e">
        <f>VLOOKUP(A2055,#REF!,4,FALSE)</f>
        <v>#REF!</v>
      </c>
      <c r="AW2055" t="e">
        <f>VLOOKUP(A2055,#REF!,5,FALSE)</f>
        <v>#REF!</v>
      </c>
      <c r="AX2055">
        <f>SUMIF(量化书目统计!A:A,H2055,量化书目统计!G:G)</f>
        <v>0</v>
      </c>
    </row>
    <row r="2056" spans="1:50" x14ac:dyDescent="0.3">
      <c r="A2056" t="s">
        <v>5200</v>
      </c>
      <c r="B2056" t="s">
        <v>539</v>
      </c>
      <c r="C2056" t="s">
        <v>257</v>
      </c>
      <c r="D2056">
        <v>5</v>
      </c>
      <c r="E2056" t="s">
        <v>4838</v>
      </c>
      <c r="F2056" s="1" t="s">
        <v>4839</v>
      </c>
      <c r="G2056" t="s">
        <v>4840</v>
      </c>
      <c r="H2056" t="e">
        <f>VLOOKUP(F2056,#REF!,2,FALSE)</f>
        <v>#REF!</v>
      </c>
      <c r="I2056" t="s">
        <v>53</v>
      </c>
      <c r="J2056" s="4">
        <v>44612</v>
      </c>
      <c r="K2056" s="4">
        <v>44810</v>
      </c>
      <c r="L2056" s="3">
        <f t="shared" si="128"/>
        <v>198</v>
      </c>
      <c r="M2056" s="4">
        <v>44815</v>
      </c>
      <c r="N2056">
        <f t="shared" si="129"/>
        <v>203</v>
      </c>
      <c r="O2056">
        <v>0</v>
      </c>
      <c r="P2056" t="e">
        <f>VLOOKUP(F2056,#REF!,3,FALSE)</f>
        <v>#REF!</v>
      </c>
      <c r="Q2056">
        <f t="shared" si="130"/>
        <v>0</v>
      </c>
      <c r="R2056" t="str">
        <f t="shared" si="131"/>
        <v/>
      </c>
      <c r="S2056" t="s">
        <v>99</v>
      </c>
      <c r="T2056">
        <v>2</v>
      </c>
      <c r="U2056">
        <v>1</v>
      </c>
      <c r="V2056" t="s">
        <v>43</v>
      </c>
      <c r="X2056">
        <v>62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e">
        <f>VLOOKUP(A2056,#REF!,4,FALSE)</f>
        <v>#REF!</v>
      </c>
      <c r="AW2056" t="e">
        <f>VLOOKUP(A2056,#REF!,5,FALSE)</f>
        <v>#REF!</v>
      </c>
      <c r="AX2056">
        <f>SUMIF(量化书目统计!A:A,H2056,量化书目统计!G:G)</f>
        <v>0</v>
      </c>
    </row>
    <row r="2057" spans="1:50" x14ac:dyDescent="0.3">
      <c r="A2057" t="s">
        <v>5201</v>
      </c>
      <c r="B2057" t="s">
        <v>539</v>
      </c>
      <c r="C2057" t="s">
        <v>257</v>
      </c>
      <c r="D2057">
        <v>5</v>
      </c>
      <c r="E2057" t="s">
        <v>474</v>
      </c>
      <c r="F2057" s="1" t="s">
        <v>475</v>
      </c>
      <c r="G2057" t="s">
        <v>476</v>
      </c>
      <c r="H2057" t="e">
        <f>VLOOKUP(F2057,#REF!,2,FALSE)</f>
        <v>#REF!</v>
      </c>
      <c r="I2057" t="s">
        <v>158</v>
      </c>
      <c r="J2057" s="4">
        <v>44187</v>
      </c>
      <c r="K2057" s="4">
        <v>44193</v>
      </c>
      <c r="L2057" s="3">
        <f t="shared" si="128"/>
        <v>6</v>
      </c>
      <c r="M2057" s="4">
        <v>44249</v>
      </c>
      <c r="N2057">
        <f t="shared" si="129"/>
        <v>62</v>
      </c>
      <c r="O2057">
        <v>0</v>
      </c>
      <c r="P2057" t="e">
        <f>VLOOKUP(F2057,#REF!,3,FALSE)</f>
        <v>#REF!</v>
      </c>
      <c r="Q2057">
        <f t="shared" si="130"/>
        <v>0</v>
      </c>
      <c r="R2057" t="str">
        <f t="shared" si="131"/>
        <v/>
      </c>
      <c r="S2057" t="s">
        <v>28</v>
      </c>
      <c r="T2057">
        <v>16</v>
      </c>
      <c r="U2057">
        <v>1</v>
      </c>
      <c r="V2057" t="s">
        <v>28</v>
      </c>
      <c r="W2057">
        <v>17</v>
      </c>
      <c r="X2057">
        <v>16</v>
      </c>
      <c r="Y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e">
        <f>VLOOKUP(A2057,#REF!,4,FALSE)</f>
        <v>#REF!</v>
      </c>
      <c r="AW2057" t="e">
        <f>VLOOKUP(A2057,#REF!,5,FALSE)</f>
        <v>#REF!</v>
      </c>
      <c r="AX2057">
        <f>SUMIF(量化书目统计!A:A,H2057,量化书目统计!G:G)</f>
        <v>0</v>
      </c>
    </row>
    <row r="2058" spans="1:50" x14ac:dyDescent="0.3">
      <c r="A2058" t="s">
        <v>5201</v>
      </c>
      <c r="B2058" t="s">
        <v>539</v>
      </c>
      <c r="C2058" t="s">
        <v>257</v>
      </c>
      <c r="D2058">
        <v>5</v>
      </c>
      <c r="E2058" t="s">
        <v>172</v>
      </c>
      <c r="F2058" s="1" t="s">
        <v>176</v>
      </c>
      <c r="G2058" t="s">
        <v>177</v>
      </c>
      <c r="H2058" t="e">
        <f>VLOOKUP(F2058,#REF!,2,FALSE)</f>
        <v>#REF!</v>
      </c>
      <c r="I2058" t="s">
        <v>175</v>
      </c>
      <c r="J2058" s="4">
        <v>44127</v>
      </c>
      <c r="K2058" s="4">
        <v>44210</v>
      </c>
      <c r="L2058" s="3">
        <f t="shared" si="128"/>
        <v>83</v>
      </c>
      <c r="M2058" s="4">
        <v>44260</v>
      </c>
      <c r="N2058">
        <f t="shared" si="129"/>
        <v>133</v>
      </c>
      <c r="O2058">
        <v>0</v>
      </c>
      <c r="P2058" t="e">
        <f>VLOOKUP(F2058,#REF!,3,FALSE)</f>
        <v>#REF!</v>
      </c>
      <c r="Q2058">
        <f t="shared" si="130"/>
        <v>0</v>
      </c>
      <c r="R2058" t="str">
        <f t="shared" si="131"/>
        <v/>
      </c>
      <c r="S2058" t="s">
        <v>28</v>
      </c>
      <c r="T2058">
        <v>7</v>
      </c>
      <c r="U2058">
        <v>1</v>
      </c>
      <c r="V2058" t="s">
        <v>28</v>
      </c>
      <c r="W2058">
        <v>18</v>
      </c>
      <c r="X2058">
        <v>7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e">
        <f>VLOOKUP(A2058,#REF!,4,FALSE)</f>
        <v>#REF!</v>
      </c>
      <c r="AW2058" t="e">
        <f>VLOOKUP(A2058,#REF!,5,FALSE)</f>
        <v>#REF!</v>
      </c>
      <c r="AX2058">
        <f>SUMIF(量化书目统计!A:A,H2058,量化书目统计!G:G)</f>
        <v>0</v>
      </c>
    </row>
    <row r="2059" spans="1:50" x14ac:dyDescent="0.3">
      <c r="A2059" t="s">
        <v>5201</v>
      </c>
      <c r="B2059" t="s">
        <v>539</v>
      </c>
      <c r="C2059" t="s">
        <v>257</v>
      </c>
      <c r="D2059">
        <v>5</v>
      </c>
      <c r="E2059" t="s">
        <v>3383</v>
      </c>
      <c r="F2059" s="1" t="s">
        <v>3384</v>
      </c>
      <c r="G2059" t="s">
        <v>3385</v>
      </c>
      <c r="H2059" t="e">
        <f>VLOOKUP(F2059,#REF!,2,FALSE)</f>
        <v>#REF!</v>
      </c>
      <c r="I2059" t="s">
        <v>49</v>
      </c>
      <c r="J2059" s="4">
        <v>44865</v>
      </c>
      <c r="K2059" s="4">
        <v>44987</v>
      </c>
      <c r="L2059" s="3">
        <f t="shared" si="128"/>
        <v>122</v>
      </c>
      <c r="M2059" s="4">
        <v>45050</v>
      </c>
      <c r="N2059">
        <f t="shared" si="129"/>
        <v>185</v>
      </c>
      <c r="O2059">
        <v>0</v>
      </c>
      <c r="P2059" t="e">
        <f>VLOOKUP(F2059,#REF!,3,FALSE)</f>
        <v>#REF!</v>
      </c>
      <c r="Q2059">
        <f t="shared" si="130"/>
        <v>0</v>
      </c>
      <c r="R2059" t="str">
        <f t="shared" si="131"/>
        <v/>
      </c>
      <c r="S2059" t="s">
        <v>43</v>
      </c>
      <c r="U2059">
        <v>1</v>
      </c>
      <c r="V2059" t="s">
        <v>43</v>
      </c>
      <c r="X2059">
        <v>80</v>
      </c>
      <c r="Y2059">
        <v>4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e">
        <f>VLOOKUP(A2059,#REF!,4,FALSE)</f>
        <v>#REF!</v>
      </c>
      <c r="AW2059" t="e">
        <f>VLOOKUP(A2059,#REF!,5,FALSE)</f>
        <v>#REF!</v>
      </c>
      <c r="AX2059">
        <f>SUMIF(量化书目统计!A:A,H2059,量化书目统计!G:G)</f>
        <v>0</v>
      </c>
    </row>
    <row r="2060" spans="1:50" x14ac:dyDescent="0.3">
      <c r="A2060" t="s">
        <v>5201</v>
      </c>
      <c r="B2060" t="s">
        <v>539</v>
      </c>
      <c r="C2060" t="s">
        <v>257</v>
      </c>
      <c r="D2060">
        <v>5</v>
      </c>
      <c r="E2060" t="s">
        <v>3351</v>
      </c>
      <c r="F2060" s="1" t="s">
        <v>3352</v>
      </c>
      <c r="G2060" t="s">
        <v>3353</v>
      </c>
      <c r="H2060" t="e">
        <f>VLOOKUP(F2060,#REF!,2,FALSE)</f>
        <v>#REF!</v>
      </c>
      <c r="I2060" t="s">
        <v>32</v>
      </c>
      <c r="J2060" s="4">
        <v>44478</v>
      </c>
      <c r="K2060" s="4">
        <v>44573</v>
      </c>
      <c r="L2060" s="3">
        <f t="shared" si="128"/>
        <v>95</v>
      </c>
      <c r="M2060" s="4">
        <v>44599</v>
      </c>
      <c r="N2060">
        <f t="shared" si="129"/>
        <v>121</v>
      </c>
      <c r="O2060">
        <v>0</v>
      </c>
      <c r="P2060" t="e">
        <f>VLOOKUP(F2060,#REF!,3,FALSE)</f>
        <v>#REF!</v>
      </c>
      <c r="Q2060">
        <f t="shared" si="130"/>
        <v>0</v>
      </c>
      <c r="R2060" t="str">
        <f t="shared" si="131"/>
        <v/>
      </c>
      <c r="S2060" t="s">
        <v>38</v>
      </c>
      <c r="T2060">
        <v>5</v>
      </c>
      <c r="U2060">
        <v>1</v>
      </c>
      <c r="V2060" t="s">
        <v>38</v>
      </c>
      <c r="W2060">
        <v>18</v>
      </c>
      <c r="X2060">
        <v>45</v>
      </c>
      <c r="Y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e">
        <f>VLOOKUP(A2060,#REF!,4,FALSE)</f>
        <v>#REF!</v>
      </c>
      <c r="AW2060" t="e">
        <f>VLOOKUP(A2060,#REF!,5,FALSE)</f>
        <v>#REF!</v>
      </c>
      <c r="AX2060">
        <f>SUMIF(量化书目统计!A:A,H2060,量化书目统计!G:G)</f>
        <v>0</v>
      </c>
    </row>
    <row r="2061" spans="1:50" x14ac:dyDescent="0.3">
      <c r="A2061" t="s">
        <v>2721</v>
      </c>
      <c r="B2061" t="s">
        <v>539</v>
      </c>
      <c r="C2061" t="s">
        <v>205</v>
      </c>
      <c r="D2061">
        <v>1</v>
      </c>
      <c r="E2061" t="s">
        <v>2722</v>
      </c>
      <c r="F2061" s="1" t="s">
        <v>2723</v>
      </c>
      <c r="G2061" t="s">
        <v>2724</v>
      </c>
      <c r="H2061" t="e">
        <f>VLOOKUP(F2061,#REF!,2,FALSE)</f>
        <v>#REF!</v>
      </c>
      <c r="I2061" t="s">
        <v>59</v>
      </c>
      <c r="J2061" s="4">
        <v>44611</v>
      </c>
      <c r="K2061" s="4">
        <v>44611</v>
      </c>
      <c r="L2061" s="3">
        <f t="shared" si="128"/>
        <v>0</v>
      </c>
      <c r="M2061" s="4">
        <v>44671</v>
      </c>
      <c r="N2061">
        <f t="shared" si="129"/>
        <v>60</v>
      </c>
      <c r="O2061">
        <v>0</v>
      </c>
      <c r="P2061" t="e">
        <f>VLOOKUP(F2061,#REF!,3,FALSE)</f>
        <v>#REF!</v>
      </c>
      <c r="Q2061">
        <f t="shared" si="130"/>
        <v>1</v>
      </c>
      <c r="R2061" t="str">
        <f t="shared" si="131"/>
        <v/>
      </c>
      <c r="S2061" t="s">
        <v>99</v>
      </c>
      <c r="T2061">
        <v>1</v>
      </c>
      <c r="U2061">
        <v>2</v>
      </c>
      <c r="V2061" t="s">
        <v>99</v>
      </c>
      <c r="W2061">
        <v>1</v>
      </c>
      <c r="X2061">
        <v>61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e">
        <f>VLOOKUP(A2061,#REF!,4,FALSE)</f>
        <v>#REF!</v>
      </c>
      <c r="AW2061" t="e">
        <f>VLOOKUP(A2061,#REF!,5,FALSE)</f>
        <v>#REF!</v>
      </c>
      <c r="AX2061">
        <f>SUMIF(量化书目统计!A:A,H2061,量化书目统计!G:G)</f>
        <v>0</v>
      </c>
    </row>
    <row r="2062" spans="1:50" x14ac:dyDescent="0.3">
      <c r="A2062" t="s">
        <v>2725</v>
      </c>
      <c r="B2062" t="s">
        <v>539</v>
      </c>
      <c r="C2062" t="s">
        <v>55</v>
      </c>
      <c r="D2062">
        <v>1</v>
      </c>
      <c r="E2062" t="s">
        <v>77</v>
      </c>
      <c r="F2062" s="1" t="s">
        <v>1991</v>
      </c>
      <c r="G2062" t="s">
        <v>1992</v>
      </c>
      <c r="H2062" t="e">
        <f>VLOOKUP(F2062,#REF!,2,FALSE)</f>
        <v>#REF!</v>
      </c>
      <c r="I2062" t="s">
        <v>74</v>
      </c>
      <c r="J2062" s="4">
        <v>44302</v>
      </c>
      <c r="K2062" s="4">
        <v>44356</v>
      </c>
      <c r="L2062" s="3">
        <f t="shared" si="128"/>
        <v>54</v>
      </c>
      <c r="M2062" s="4">
        <v>44362</v>
      </c>
      <c r="N2062">
        <f t="shared" si="129"/>
        <v>60</v>
      </c>
      <c r="O2062">
        <v>0</v>
      </c>
      <c r="P2062" t="e">
        <f>VLOOKUP(F2062,#REF!,3,FALSE)</f>
        <v>#REF!</v>
      </c>
      <c r="Q2062">
        <f t="shared" si="130"/>
        <v>0</v>
      </c>
      <c r="R2062" t="str">
        <f t="shared" si="131"/>
        <v/>
      </c>
      <c r="S2062" t="s">
        <v>80</v>
      </c>
      <c r="T2062">
        <v>7</v>
      </c>
      <c r="U2062">
        <v>1</v>
      </c>
      <c r="V2062" t="s">
        <v>80</v>
      </c>
      <c r="W2062">
        <v>15</v>
      </c>
      <c r="X2062">
        <v>27</v>
      </c>
      <c r="Y2062">
        <v>15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e">
        <f>VLOOKUP(A2062,#REF!,4,FALSE)</f>
        <v>#REF!</v>
      </c>
      <c r="AW2062" t="e">
        <f>VLOOKUP(A2062,#REF!,5,FALSE)</f>
        <v>#REF!</v>
      </c>
      <c r="AX2062">
        <f>SUMIF(量化书目统计!A:A,H2062,量化书目统计!G:G)</f>
        <v>0</v>
      </c>
    </row>
    <row r="2063" spans="1:50" x14ac:dyDescent="0.3">
      <c r="A2063" t="s">
        <v>2726</v>
      </c>
      <c r="B2063" t="s">
        <v>539</v>
      </c>
      <c r="C2063" t="s">
        <v>91</v>
      </c>
      <c r="D2063">
        <v>4</v>
      </c>
      <c r="E2063" t="s">
        <v>77</v>
      </c>
      <c r="F2063" s="1" t="s">
        <v>2727</v>
      </c>
      <c r="G2063" t="s">
        <v>2728</v>
      </c>
      <c r="H2063" t="e">
        <f>VLOOKUP(F2063,#REF!,2,FALSE)</f>
        <v>#REF!</v>
      </c>
      <c r="I2063" t="s">
        <v>74</v>
      </c>
      <c r="J2063" s="4">
        <v>44455</v>
      </c>
      <c r="K2063" s="4">
        <v>44511</v>
      </c>
      <c r="L2063" s="3">
        <f t="shared" si="128"/>
        <v>56</v>
      </c>
      <c r="M2063" s="4">
        <v>44515</v>
      </c>
      <c r="N2063">
        <f t="shared" si="129"/>
        <v>60</v>
      </c>
      <c r="O2063">
        <v>0</v>
      </c>
      <c r="P2063" t="e">
        <f>VLOOKUP(F2063,#REF!,3,FALSE)</f>
        <v>#REF!</v>
      </c>
      <c r="Q2063">
        <f t="shared" si="130"/>
        <v>0</v>
      </c>
      <c r="R2063" t="str">
        <f t="shared" si="131"/>
        <v/>
      </c>
      <c r="S2063" t="s">
        <v>38</v>
      </c>
      <c r="T2063">
        <v>2</v>
      </c>
      <c r="U2063">
        <v>1</v>
      </c>
      <c r="V2063" t="s">
        <v>38</v>
      </c>
      <c r="W2063">
        <v>10</v>
      </c>
      <c r="X2063">
        <v>42</v>
      </c>
      <c r="Y2063">
        <v>15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e">
        <f>VLOOKUP(A2063,#REF!,4,FALSE)</f>
        <v>#REF!</v>
      </c>
      <c r="AW2063" t="e">
        <f>VLOOKUP(A2063,#REF!,5,FALSE)</f>
        <v>#REF!</v>
      </c>
      <c r="AX2063">
        <f>SUMIF(量化书目统计!A:A,H2063,量化书目统计!G:G)</f>
        <v>0</v>
      </c>
    </row>
    <row r="2064" spans="1:50" x14ac:dyDescent="0.3">
      <c r="A2064" t="s">
        <v>2729</v>
      </c>
      <c r="B2064" t="s">
        <v>539</v>
      </c>
      <c r="C2064" t="s">
        <v>82</v>
      </c>
      <c r="D2064">
        <v>5</v>
      </c>
      <c r="E2064" t="s">
        <v>2297</v>
      </c>
      <c r="F2064" s="1" t="s">
        <v>2298</v>
      </c>
      <c r="G2064" t="s">
        <v>2299</v>
      </c>
      <c r="H2064" t="e">
        <f>VLOOKUP(F2064,#REF!,2,FALSE)</f>
        <v>#REF!</v>
      </c>
      <c r="I2064" t="s">
        <v>158</v>
      </c>
      <c r="J2064" s="4">
        <v>44452</v>
      </c>
      <c r="K2064" s="4">
        <v>44560</v>
      </c>
      <c r="L2064" s="3">
        <f t="shared" si="128"/>
        <v>108</v>
      </c>
      <c r="M2064" s="4">
        <v>44571</v>
      </c>
      <c r="N2064">
        <f t="shared" si="129"/>
        <v>119</v>
      </c>
      <c r="O2064">
        <v>0</v>
      </c>
      <c r="P2064" t="e">
        <f>VLOOKUP(F2064,#REF!,3,FALSE)</f>
        <v>#REF!</v>
      </c>
      <c r="Q2064">
        <f t="shared" si="130"/>
        <v>0</v>
      </c>
      <c r="R2064" t="str">
        <f t="shared" si="131"/>
        <v/>
      </c>
      <c r="S2064" t="s">
        <v>38</v>
      </c>
      <c r="T2064">
        <v>2</v>
      </c>
      <c r="U2064">
        <v>1</v>
      </c>
      <c r="V2064" t="s">
        <v>38</v>
      </c>
      <c r="W2064">
        <v>17</v>
      </c>
      <c r="X2064">
        <v>42</v>
      </c>
      <c r="Y2064">
        <v>15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e">
        <f>VLOOKUP(A2064,#REF!,4,FALSE)</f>
        <v>#REF!</v>
      </c>
      <c r="AW2064" t="e">
        <f>VLOOKUP(A2064,#REF!,5,FALSE)</f>
        <v>#REF!</v>
      </c>
      <c r="AX2064">
        <f>SUMIF(量化书目统计!A:A,H2064,量化书目统计!G:G)</f>
        <v>0</v>
      </c>
    </row>
    <row r="2065" spans="1:50" x14ac:dyDescent="0.3">
      <c r="A2065" t="s">
        <v>626</v>
      </c>
      <c r="B2065" t="s">
        <v>556</v>
      </c>
      <c r="C2065" t="s">
        <v>111</v>
      </c>
      <c r="D2065">
        <v>4</v>
      </c>
      <c r="E2065" t="s">
        <v>405</v>
      </c>
      <c r="F2065" s="1" t="s">
        <v>408</v>
      </c>
      <c r="G2065" t="s">
        <v>409</v>
      </c>
      <c r="H2065" t="e">
        <f>VLOOKUP(F2065,#REF!,2,FALSE)</f>
        <v>#REF!</v>
      </c>
      <c r="I2065" t="s">
        <v>49</v>
      </c>
      <c r="J2065" s="4">
        <v>44208</v>
      </c>
      <c r="K2065" s="4">
        <v>44263</v>
      </c>
      <c r="L2065" s="3">
        <f t="shared" si="128"/>
        <v>55</v>
      </c>
      <c r="M2065" s="4">
        <v>44270</v>
      </c>
      <c r="N2065">
        <f t="shared" si="129"/>
        <v>62</v>
      </c>
      <c r="O2065">
        <v>0</v>
      </c>
      <c r="P2065" t="e">
        <f>VLOOKUP(F2065,#REF!,3,FALSE)</f>
        <v>#REF!</v>
      </c>
      <c r="Q2065">
        <f t="shared" si="130"/>
        <v>0</v>
      </c>
      <c r="R2065" t="str">
        <f t="shared" si="131"/>
        <v/>
      </c>
      <c r="S2065" t="s">
        <v>28</v>
      </c>
      <c r="T2065">
        <f>X2065</f>
        <v>19</v>
      </c>
      <c r="U2065">
        <v>2</v>
      </c>
      <c r="V2065" t="s">
        <v>80</v>
      </c>
      <c r="W2065">
        <v>2</v>
      </c>
      <c r="X2065">
        <v>19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e">
        <f>VLOOKUP(A2065,#REF!,4,FALSE)</f>
        <v>#REF!</v>
      </c>
      <c r="AW2065" t="e">
        <f>VLOOKUP(A2065,#REF!,5,FALSE)</f>
        <v>#REF!</v>
      </c>
      <c r="AX2065">
        <f>SUMIF(量化书目统计!A:A,H2065,量化书目统计!G:G)</f>
        <v>0</v>
      </c>
    </row>
    <row r="2066" spans="1:50" x14ac:dyDescent="0.3">
      <c r="A2066" t="s">
        <v>2730</v>
      </c>
      <c r="B2066" t="s">
        <v>539</v>
      </c>
      <c r="C2066" t="s">
        <v>82</v>
      </c>
      <c r="D2066">
        <v>5</v>
      </c>
      <c r="E2066" t="s">
        <v>2731</v>
      </c>
      <c r="F2066" s="1" t="s">
        <v>2732</v>
      </c>
      <c r="G2066" t="s">
        <v>2733</v>
      </c>
      <c r="H2066" t="e">
        <f>VLOOKUP(F2066,#REF!,2,FALSE)</f>
        <v>#REF!</v>
      </c>
      <c r="I2066" t="s">
        <v>231</v>
      </c>
      <c r="J2066" s="4">
        <v>44347</v>
      </c>
      <c r="K2066" s="4">
        <v>44363</v>
      </c>
      <c r="L2066" s="3">
        <f t="shared" si="128"/>
        <v>16</v>
      </c>
      <c r="M2066" s="4">
        <v>44407</v>
      </c>
      <c r="N2066">
        <f t="shared" si="129"/>
        <v>60</v>
      </c>
      <c r="O2066">
        <v>0</v>
      </c>
      <c r="P2066" t="e">
        <f>VLOOKUP(F2066,#REF!,3,FALSE)</f>
        <v>#REF!</v>
      </c>
      <c r="Q2066">
        <f t="shared" si="130"/>
        <v>0</v>
      </c>
      <c r="R2066" t="str">
        <f t="shared" si="131"/>
        <v/>
      </c>
      <c r="S2066" t="s">
        <v>80</v>
      </c>
      <c r="T2066">
        <v>14</v>
      </c>
      <c r="U2066">
        <v>1</v>
      </c>
      <c r="V2066" t="s">
        <v>80</v>
      </c>
      <c r="W2066">
        <v>16</v>
      </c>
      <c r="X2066">
        <v>34</v>
      </c>
      <c r="Y2066">
        <v>14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e">
        <f>VLOOKUP(A2066,#REF!,4,FALSE)</f>
        <v>#REF!</v>
      </c>
      <c r="AW2066" t="e">
        <f>VLOOKUP(A2066,#REF!,5,FALSE)</f>
        <v>#REF!</v>
      </c>
      <c r="AX2066">
        <f>SUMIF(量化书目统计!A:A,H2066,量化书目统计!G:G)</f>
        <v>0</v>
      </c>
    </row>
    <row r="2067" spans="1:50" x14ac:dyDescent="0.3">
      <c r="A2067" t="s">
        <v>2730</v>
      </c>
      <c r="B2067" t="s">
        <v>539</v>
      </c>
      <c r="C2067" t="s">
        <v>82</v>
      </c>
      <c r="D2067">
        <v>5</v>
      </c>
      <c r="E2067" t="s">
        <v>2548</v>
      </c>
      <c r="F2067" s="1" t="s">
        <v>2549</v>
      </c>
      <c r="G2067" t="s">
        <v>2550</v>
      </c>
      <c r="H2067" t="e">
        <f>VLOOKUP(F2067,#REF!,2,FALSE)</f>
        <v>#REF!</v>
      </c>
      <c r="I2067" t="s">
        <v>231</v>
      </c>
      <c r="J2067" s="4">
        <v>44347</v>
      </c>
      <c r="K2067" s="4">
        <v>44384</v>
      </c>
      <c r="L2067" s="3">
        <f t="shared" si="128"/>
        <v>37</v>
      </c>
      <c r="M2067" s="4">
        <v>44446</v>
      </c>
      <c r="N2067">
        <f t="shared" si="129"/>
        <v>99</v>
      </c>
      <c r="O2067">
        <v>0</v>
      </c>
      <c r="P2067" t="e">
        <f>VLOOKUP(F2067,#REF!,3,FALSE)</f>
        <v>#REF!</v>
      </c>
      <c r="Q2067">
        <f t="shared" si="130"/>
        <v>0</v>
      </c>
      <c r="R2067" t="str">
        <f t="shared" si="131"/>
        <v/>
      </c>
      <c r="S2067" t="s">
        <v>80</v>
      </c>
      <c r="T2067">
        <v>14</v>
      </c>
      <c r="U2067">
        <v>1</v>
      </c>
      <c r="V2067" t="s">
        <v>80</v>
      </c>
      <c r="W2067">
        <v>18</v>
      </c>
      <c r="X2067">
        <v>34</v>
      </c>
      <c r="Y2067">
        <v>15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e">
        <f>VLOOKUP(A2067,#REF!,4,FALSE)</f>
        <v>#REF!</v>
      </c>
      <c r="AW2067" t="e">
        <f>VLOOKUP(A2067,#REF!,5,FALSE)</f>
        <v>#REF!</v>
      </c>
      <c r="AX2067">
        <f>SUMIF(量化书目统计!A:A,H2067,量化书目统计!G:G)</f>
        <v>0</v>
      </c>
    </row>
    <row r="2068" spans="1:50" x14ac:dyDescent="0.3">
      <c r="A2068" t="s">
        <v>3015</v>
      </c>
      <c r="B2068" t="s">
        <v>855</v>
      </c>
      <c r="C2068" t="s">
        <v>287</v>
      </c>
      <c r="D2068">
        <v>5</v>
      </c>
      <c r="E2068" t="s">
        <v>566</v>
      </c>
      <c r="F2068" s="1" t="s">
        <v>567</v>
      </c>
      <c r="G2068" t="s">
        <v>568</v>
      </c>
      <c r="H2068" t="e">
        <f>VLOOKUP(F2068,#REF!,2,FALSE)</f>
        <v>#REF!</v>
      </c>
      <c r="I2068" t="s">
        <v>158</v>
      </c>
      <c r="J2068" s="4">
        <v>44215</v>
      </c>
      <c r="K2068" s="4">
        <v>44298</v>
      </c>
      <c r="L2068" s="3">
        <f t="shared" si="128"/>
        <v>83</v>
      </c>
      <c r="M2068" s="4">
        <v>44298</v>
      </c>
      <c r="N2068">
        <f t="shared" si="129"/>
        <v>83</v>
      </c>
      <c r="O2068">
        <v>0</v>
      </c>
      <c r="P2068" t="e">
        <f>VLOOKUP(F2068,#REF!,3,FALSE)</f>
        <v>#REF!</v>
      </c>
      <c r="Q2068">
        <f t="shared" si="130"/>
        <v>0</v>
      </c>
      <c r="R2068" t="str">
        <f t="shared" si="131"/>
        <v/>
      </c>
      <c r="S2068" t="s">
        <v>43</v>
      </c>
      <c r="U2068">
        <v>1</v>
      </c>
      <c r="V2068" t="s">
        <v>80</v>
      </c>
      <c r="W2068">
        <v>7</v>
      </c>
      <c r="X2068">
        <v>20</v>
      </c>
      <c r="Y2068">
        <v>15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e">
        <f>VLOOKUP(A2068,#REF!,4,FALSE)</f>
        <v>#REF!</v>
      </c>
      <c r="AW2068" t="e">
        <f>VLOOKUP(A2068,#REF!,5,FALSE)</f>
        <v>#REF!</v>
      </c>
      <c r="AX2068">
        <f>SUMIF(量化书目统计!A:A,H2068,量化书目统计!G:G)</f>
        <v>0</v>
      </c>
    </row>
    <row r="2069" spans="1:50" x14ac:dyDescent="0.3">
      <c r="A2069" t="s">
        <v>1899</v>
      </c>
      <c r="B2069" t="s">
        <v>539</v>
      </c>
      <c r="C2069" t="s">
        <v>185</v>
      </c>
      <c r="D2069">
        <v>5</v>
      </c>
      <c r="E2069" t="s">
        <v>1900</v>
      </c>
      <c r="F2069" s="1" t="s">
        <v>1901</v>
      </c>
      <c r="G2069" t="s">
        <v>1902</v>
      </c>
      <c r="H2069" t="e">
        <f>VLOOKUP(F2069,#REF!,2,FALSE)</f>
        <v>#REF!</v>
      </c>
      <c r="I2069" t="s">
        <v>42</v>
      </c>
      <c r="J2069" s="4">
        <v>44206</v>
      </c>
      <c r="K2069" s="4">
        <v>44209</v>
      </c>
      <c r="L2069" s="3">
        <f t="shared" si="128"/>
        <v>3</v>
      </c>
      <c r="M2069" s="4">
        <v>44266</v>
      </c>
      <c r="N2069">
        <f t="shared" si="129"/>
        <v>60</v>
      </c>
      <c r="O2069">
        <v>0</v>
      </c>
      <c r="P2069" t="e">
        <f>VLOOKUP(F2069,#REF!,3,FALSE)</f>
        <v>#REF!</v>
      </c>
      <c r="Q2069">
        <f t="shared" si="130"/>
        <v>0</v>
      </c>
      <c r="R2069" t="str">
        <f t="shared" si="131"/>
        <v/>
      </c>
      <c r="S2069" t="s">
        <v>28</v>
      </c>
      <c r="T2069">
        <f>X2069</f>
        <v>19</v>
      </c>
      <c r="U2069">
        <v>1</v>
      </c>
      <c r="V2069" t="s">
        <v>28</v>
      </c>
      <c r="W2069">
        <v>18</v>
      </c>
      <c r="X2069">
        <v>19</v>
      </c>
      <c r="Y2069">
        <v>15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e">
        <f>VLOOKUP(A2069,#REF!,4,FALSE)</f>
        <v>#REF!</v>
      </c>
      <c r="AW2069" t="e">
        <f>VLOOKUP(A2069,#REF!,5,FALSE)</f>
        <v>#REF!</v>
      </c>
      <c r="AX2069">
        <f>SUMIF(量化书目统计!A:A,H2069,量化书目统计!G:G)</f>
        <v>0</v>
      </c>
    </row>
    <row r="2070" spans="1:50" x14ac:dyDescent="0.3">
      <c r="A2070" t="s">
        <v>5769</v>
      </c>
      <c r="B2070" t="s">
        <v>22</v>
      </c>
      <c r="C2070" t="s">
        <v>117</v>
      </c>
      <c r="D2070">
        <v>4</v>
      </c>
      <c r="E2070" t="s">
        <v>674</v>
      </c>
      <c r="F2070" s="1" t="s">
        <v>4406</v>
      </c>
      <c r="G2070" t="s">
        <v>4407</v>
      </c>
      <c r="H2070" t="e">
        <f>VLOOKUP(F2070,#REF!,2,FALSE)</f>
        <v>#REF!</v>
      </c>
      <c r="I2070" t="s">
        <v>32</v>
      </c>
      <c r="J2070" s="4">
        <v>44217</v>
      </c>
      <c r="K2070" s="4">
        <v>44228</v>
      </c>
      <c r="L2070" s="3">
        <f t="shared" si="128"/>
        <v>11</v>
      </c>
      <c r="M2070" s="4">
        <v>44307</v>
      </c>
      <c r="N2070">
        <f t="shared" si="129"/>
        <v>90</v>
      </c>
      <c r="O2070">
        <v>0</v>
      </c>
      <c r="P2070" t="e">
        <f>VLOOKUP(F2070,#REF!,3,FALSE)</f>
        <v>#REF!</v>
      </c>
      <c r="Q2070">
        <f t="shared" si="130"/>
        <v>0</v>
      </c>
      <c r="R2070" t="str">
        <f t="shared" si="131"/>
        <v/>
      </c>
      <c r="S2070" t="s">
        <v>43</v>
      </c>
      <c r="U2070">
        <v>1</v>
      </c>
      <c r="V2070" t="s">
        <v>43</v>
      </c>
      <c r="X2070">
        <v>20</v>
      </c>
      <c r="Y2070">
        <v>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e">
        <f>VLOOKUP(A2070,#REF!,4,FALSE)</f>
        <v>#REF!</v>
      </c>
      <c r="AW2070" t="e">
        <f>VLOOKUP(A2070,#REF!,5,FALSE)</f>
        <v>#REF!</v>
      </c>
      <c r="AX2070">
        <f>SUMIF(量化书目统计!A:A,H2070,量化书目统计!G:G)</f>
        <v>0</v>
      </c>
    </row>
    <row r="2071" spans="1:50" x14ac:dyDescent="0.3">
      <c r="A2071" t="s">
        <v>5769</v>
      </c>
      <c r="B2071" t="s">
        <v>22</v>
      </c>
      <c r="C2071" t="s">
        <v>117</v>
      </c>
      <c r="D2071">
        <v>4</v>
      </c>
      <c r="E2071" t="s">
        <v>1716</v>
      </c>
      <c r="F2071" s="1" t="s">
        <v>4428</v>
      </c>
      <c r="G2071" t="s">
        <v>4429</v>
      </c>
      <c r="H2071" t="e">
        <f>VLOOKUP(F2071,#REF!,2,FALSE)</f>
        <v>#REF!</v>
      </c>
      <c r="I2071" t="s">
        <v>32</v>
      </c>
      <c r="J2071" s="4">
        <v>44234</v>
      </c>
      <c r="K2071" s="4">
        <v>44254</v>
      </c>
      <c r="L2071" s="3">
        <f t="shared" si="128"/>
        <v>20</v>
      </c>
      <c r="M2071" s="4">
        <v>44326</v>
      </c>
      <c r="N2071">
        <f t="shared" si="129"/>
        <v>92</v>
      </c>
      <c r="O2071">
        <v>0</v>
      </c>
      <c r="P2071" t="e">
        <f>VLOOKUP(F2071,#REF!,3,FALSE)</f>
        <v>#REF!</v>
      </c>
      <c r="Q2071">
        <f t="shared" si="130"/>
        <v>0</v>
      </c>
      <c r="R2071" t="str">
        <f t="shared" si="131"/>
        <v/>
      </c>
      <c r="S2071" t="s">
        <v>43</v>
      </c>
      <c r="U2071">
        <v>1</v>
      </c>
      <c r="V2071" t="s">
        <v>43</v>
      </c>
      <c r="X2071">
        <v>20</v>
      </c>
      <c r="Y2071">
        <v>14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e">
        <f>VLOOKUP(A2071,#REF!,4,FALSE)</f>
        <v>#REF!</v>
      </c>
      <c r="AW2071" t="e">
        <f>VLOOKUP(A2071,#REF!,5,FALSE)</f>
        <v>#REF!</v>
      </c>
      <c r="AX2071">
        <f>SUMIF(量化书目统计!A:A,H2071,量化书目统计!G:G)</f>
        <v>0</v>
      </c>
    </row>
    <row r="2072" spans="1:50" x14ac:dyDescent="0.3">
      <c r="A2072" t="s">
        <v>5769</v>
      </c>
      <c r="B2072" t="s">
        <v>22</v>
      </c>
      <c r="C2072" t="s">
        <v>117</v>
      </c>
      <c r="D2072">
        <v>4</v>
      </c>
      <c r="E2072" t="s">
        <v>4433</v>
      </c>
      <c r="F2072" s="1" t="s">
        <v>4434</v>
      </c>
      <c r="G2072" t="s">
        <v>4435</v>
      </c>
      <c r="H2072" t="e">
        <f>VLOOKUP(F2072,#REF!,2,FALSE)</f>
        <v>#REF!</v>
      </c>
      <c r="I2072" t="s">
        <v>65</v>
      </c>
      <c r="J2072" s="4">
        <v>44192</v>
      </c>
      <c r="K2072" s="4">
        <v>44194</v>
      </c>
      <c r="L2072" s="3">
        <f t="shared" si="128"/>
        <v>2</v>
      </c>
      <c r="M2072" s="4">
        <v>44284</v>
      </c>
      <c r="N2072">
        <f t="shared" si="129"/>
        <v>92</v>
      </c>
      <c r="O2072">
        <v>0</v>
      </c>
      <c r="P2072" t="e">
        <f>VLOOKUP(F2072,#REF!,3,FALSE)</f>
        <v>#REF!</v>
      </c>
      <c r="Q2072">
        <f t="shared" si="130"/>
        <v>0</v>
      </c>
      <c r="R2072" t="str">
        <f t="shared" si="131"/>
        <v/>
      </c>
      <c r="S2072" t="s">
        <v>28</v>
      </c>
      <c r="T2072">
        <v>17</v>
      </c>
      <c r="U2072">
        <v>1</v>
      </c>
      <c r="V2072" t="s">
        <v>28</v>
      </c>
      <c r="W2072">
        <v>17</v>
      </c>
      <c r="X2072">
        <v>17</v>
      </c>
      <c r="Y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e">
        <f>VLOOKUP(A2072,#REF!,4,FALSE)</f>
        <v>#REF!</v>
      </c>
      <c r="AW2072" t="e">
        <f>VLOOKUP(A2072,#REF!,5,FALSE)</f>
        <v>#REF!</v>
      </c>
      <c r="AX2072">
        <f>SUMIF(量化书目统计!A:A,H2072,量化书目统计!G:G)</f>
        <v>0</v>
      </c>
    </row>
    <row r="2073" spans="1:50" x14ac:dyDescent="0.3">
      <c r="A2073" t="s">
        <v>5769</v>
      </c>
      <c r="B2073" t="s">
        <v>22</v>
      </c>
      <c r="C2073" t="s">
        <v>117</v>
      </c>
      <c r="D2073">
        <v>4</v>
      </c>
      <c r="E2073" t="s">
        <v>2823</v>
      </c>
      <c r="F2073" s="1" t="s">
        <v>2824</v>
      </c>
      <c r="G2073" t="s">
        <v>2825</v>
      </c>
      <c r="H2073" t="e">
        <f>VLOOKUP(F2073,#REF!,2,FALSE)</f>
        <v>#REF!</v>
      </c>
      <c r="I2073" t="s">
        <v>32</v>
      </c>
      <c r="J2073" s="4">
        <v>44144</v>
      </c>
      <c r="K2073" s="4">
        <v>44152</v>
      </c>
      <c r="L2073" s="3">
        <f t="shared" si="128"/>
        <v>8</v>
      </c>
      <c r="M2073" s="4">
        <v>44235</v>
      </c>
      <c r="N2073">
        <f t="shared" si="129"/>
        <v>91</v>
      </c>
      <c r="O2073">
        <v>0</v>
      </c>
      <c r="P2073" t="e">
        <f>VLOOKUP(F2073,#REF!,3,FALSE)</f>
        <v>#REF!</v>
      </c>
      <c r="Q2073">
        <f t="shared" si="130"/>
        <v>0</v>
      </c>
      <c r="R2073" t="str">
        <f t="shared" si="131"/>
        <v/>
      </c>
      <c r="S2073" t="s">
        <v>28</v>
      </c>
      <c r="T2073">
        <v>10</v>
      </c>
      <c r="U2073">
        <v>1</v>
      </c>
      <c r="V2073" t="s">
        <v>28</v>
      </c>
      <c r="W2073">
        <v>11</v>
      </c>
      <c r="X2073">
        <v>10</v>
      </c>
      <c r="Y2073">
        <v>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e">
        <f>VLOOKUP(A2073,#REF!,4,FALSE)</f>
        <v>#REF!</v>
      </c>
      <c r="AW2073" t="e">
        <f>VLOOKUP(A2073,#REF!,5,FALSE)</f>
        <v>#REF!</v>
      </c>
      <c r="AX2073">
        <f>SUMIF(量化书目统计!A:A,H2073,量化书目统计!G:G)</f>
        <v>0</v>
      </c>
    </row>
    <row r="2074" spans="1:50" x14ac:dyDescent="0.3">
      <c r="A2074" t="s">
        <v>3356</v>
      </c>
      <c r="B2074" t="s">
        <v>539</v>
      </c>
      <c r="C2074" t="s">
        <v>34</v>
      </c>
      <c r="D2074">
        <v>5</v>
      </c>
      <c r="E2074" t="s">
        <v>3357</v>
      </c>
      <c r="F2074" s="1" t="s">
        <v>3358</v>
      </c>
      <c r="G2074" t="s">
        <v>3359</v>
      </c>
      <c r="H2074" t="e">
        <f>VLOOKUP(F2074,#REF!,2,FALSE)</f>
        <v>#REF!</v>
      </c>
      <c r="I2074" t="s">
        <v>231</v>
      </c>
      <c r="J2074" s="4">
        <v>44505</v>
      </c>
      <c r="K2074" s="4">
        <v>44528</v>
      </c>
      <c r="L2074" s="3">
        <f t="shared" si="128"/>
        <v>23</v>
      </c>
      <c r="M2074" s="4">
        <v>44565</v>
      </c>
      <c r="N2074">
        <f t="shared" si="129"/>
        <v>60</v>
      </c>
      <c r="O2074">
        <v>0</v>
      </c>
      <c r="P2074" t="e">
        <f>VLOOKUP(F2074,#REF!,3,FALSE)</f>
        <v>#REF!</v>
      </c>
      <c r="Q2074">
        <f t="shared" si="130"/>
        <v>0</v>
      </c>
      <c r="R2074" t="str">
        <f t="shared" si="131"/>
        <v/>
      </c>
      <c r="S2074" t="s">
        <v>38</v>
      </c>
      <c r="T2074">
        <v>9</v>
      </c>
      <c r="U2074">
        <v>1</v>
      </c>
      <c r="V2074" t="s">
        <v>38</v>
      </c>
      <c r="W2074">
        <v>13</v>
      </c>
      <c r="X2074">
        <v>49</v>
      </c>
      <c r="Y2074">
        <v>15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e">
        <f>VLOOKUP(A2074,#REF!,4,FALSE)</f>
        <v>#REF!</v>
      </c>
      <c r="AW2074" t="e">
        <f>VLOOKUP(A2074,#REF!,5,FALSE)</f>
        <v>#REF!</v>
      </c>
      <c r="AX2074">
        <f>SUMIF(量化书目统计!A:A,H2074,量化书目统计!G:G)</f>
        <v>0</v>
      </c>
    </row>
    <row r="2075" spans="1:50" x14ac:dyDescent="0.3">
      <c r="A2075" t="s">
        <v>3356</v>
      </c>
      <c r="B2075" t="s">
        <v>539</v>
      </c>
      <c r="C2075" t="s">
        <v>34</v>
      </c>
      <c r="D2075">
        <v>5</v>
      </c>
      <c r="E2075" t="s">
        <v>603</v>
      </c>
      <c r="F2075" s="1" t="s">
        <v>3360</v>
      </c>
      <c r="G2075" t="s">
        <v>3361</v>
      </c>
      <c r="H2075" t="e">
        <f>VLOOKUP(F2075,#REF!,2,FALSE)</f>
        <v>#REF!</v>
      </c>
      <c r="I2075" t="s">
        <v>231</v>
      </c>
      <c r="J2075" s="4">
        <v>44560</v>
      </c>
      <c r="K2075" s="4">
        <v>44560</v>
      </c>
      <c r="L2075" s="3">
        <f t="shared" si="128"/>
        <v>0</v>
      </c>
      <c r="M2075" s="4">
        <v>44620</v>
      </c>
      <c r="N2075">
        <f t="shared" si="129"/>
        <v>60</v>
      </c>
      <c r="O2075">
        <v>0</v>
      </c>
      <c r="P2075" t="e">
        <f>VLOOKUP(F2075,#REF!,3,FALSE)</f>
        <v>#REF!</v>
      </c>
      <c r="Q2075">
        <f t="shared" si="130"/>
        <v>0</v>
      </c>
      <c r="R2075" t="str">
        <f t="shared" si="131"/>
        <v/>
      </c>
      <c r="S2075" t="s">
        <v>38</v>
      </c>
      <c r="T2075">
        <v>17</v>
      </c>
      <c r="U2075">
        <v>1</v>
      </c>
      <c r="V2075" t="s">
        <v>38</v>
      </c>
      <c r="W2075">
        <v>17</v>
      </c>
      <c r="X2075">
        <v>57</v>
      </c>
      <c r="Y2075">
        <v>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e">
        <f>VLOOKUP(A2075,#REF!,4,FALSE)</f>
        <v>#REF!</v>
      </c>
      <c r="AW2075" t="e">
        <f>VLOOKUP(A2075,#REF!,5,FALSE)</f>
        <v>#REF!</v>
      </c>
      <c r="AX2075">
        <f>SUMIF(量化书目统计!A:A,H2075,量化书目统计!G:G)</f>
        <v>0</v>
      </c>
    </row>
    <row r="2076" spans="1:50" x14ac:dyDescent="0.3">
      <c r="A2076" t="s">
        <v>3356</v>
      </c>
      <c r="B2076" t="s">
        <v>539</v>
      </c>
      <c r="C2076" t="s">
        <v>34</v>
      </c>
      <c r="D2076">
        <v>5</v>
      </c>
      <c r="E2076" t="s">
        <v>412</v>
      </c>
      <c r="F2076" s="1" t="s">
        <v>3178</v>
      </c>
      <c r="G2076" t="s">
        <v>3179</v>
      </c>
      <c r="H2076" t="e">
        <f>VLOOKUP(F2076,#REF!,2,FALSE)</f>
        <v>#REF!</v>
      </c>
      <c r="I2076" t="s">
        <v>32</v>
      </c>
      <c r="J2076" s="4">
        <v>44873</v>
      </c>
      <c r="K2076" s="4">
        <v>44901</v>
      </c>
      <c r="L2076" s="3">
        <f t="shared" si="128"/>
        <v>28</v>
      </c>
      <c r="M2076" s="4">
        <v>44935</v>
      </c>
      <c r="N2076">
        <f t="shared" si="129"/>
        <v>62</v>
      </c>
      <c r="O2076">
        <v>0</v>
      </c>
      <c r="P2076" t="e">
        <f>VLOOKUP(F2076,#REF!,3,FALSE)</f>
        <v>#REF!</v>
      </c>
      <c r="Q2076">
        <f t="shared" si="130"/>
        <v>0</v>
      </c>
      <c r="R2076" t="str">
        <f t="shared" si="131"/>
        <v/>
      </c>
      <c r="S2076" t="s">
        <v>43</v>
      </c>
      <c r="U2076">
        <v>2</v>
      </c>
      <c r="V2076" t="s">
        <v>43</v>
      </c>
      <c r="X2076">
        <v>80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e">
        <f>VLOOKUP(A2076,#REF!,4,FALSE)</f>
        <v>#REF!</v>
      </c>
      <c r="AW2076" t="e">
        <f>VLOOKUP(A2076,#REF!,5,FALSE)</f>
        <v>#REF!</v>
      </c>
      <c r="AX2076">
        <f>SUMIF(量化书目统计!A:A,H2076,量化书目统计!G:G)</f>
        <v>0</v>
      </c>
    </row>
    <row r="2077" spans="1:50" x14ac:dyDescent="0.3">
      <c r="A2077" t="s">
        <v>536</v>
      </c>
      <c r="B2077" t="s">
        <v>537</v>
      </c>
      <c r="D2077">
        <v>0</v>
      </c>
      <c r="E2077" t="s">
        <v>320</v>
      </c>
      <c r="F2077" s="1" t="s">
        <v>323</v>
      </c>
      <c r="G2077" t="s">
        <v>324</v>
      </c>
      <c r="H2077" t="e">
        <f>VLOOKUP(F2077,#REF!,2,FALSE)</f>
        <v>#REF!</v>
      </c>
      <c r="I2077" t="s">
        <v>32</v>
      </c>
      <c r="J2077" s="4">
        <v>44335</v>
      </c>
      <c r="K2077" s="4">
        <v>44354</v>
      </c>
      <c r="L2077" s="3">
        <f t="shared" si="128"/>
        <v>19</v>
      </c>
      <c r="M2077" s="4">
        <v>44396</v>
      </c>
      <c r="N2077">
        <f t="shared" si="129"/>
        <v>61</v>
      </c>
      <c r="O2077">
        <v>0</v>
      </c>
      <c r="P2077" t="e">
        <f>VLOOKUP(F2077,#REF!,3,FALSE)</f>
        <v>#REF!</v>
      </c>
      <c r="Q2077">
        <f t="shared" si="130"/>
        <v>0</v>
      </c>
      <c r="R2077" t="str">
        <f t="shared" si="131"/>
        <v/>
      </c>
      <c r="S2077" t="s">
        <v>80</v>
      </c>
      <c r="T2077">
        <v>12</v>
      </c>
      <c r="U2077">
        <v>1</v>
      </c>
      <c r="V2077" t="s">
        <v>80</v>
      </c>
      <c r="W2077">
        <v>15</v>
      </c>
      <c r="X2077">
        <v>32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e">
        <f>VLOOKUP(A2077,#REF!,4,FALSE)</f>
        <v>#REF!</v>
      </c>
      <c r="AW2077" t="e">
        <f>VLOOKUP(A2077,#REF!,5,FALSE)</f>
        <v>#REF!</v>
      </c>
      <c r="AX2077">
        <f>SUMIF(量化书目统计!A:A,H2077,量化书目统计!G:G)</f>
        <v>0</v>
      </c>
    </row>
    <row r="2078" spans="1:50" x14ac:dyDescent="0.3">
      <c r="A2078" t="s">
        <v>3222</v>
      </c>
      <c r="B2078" t="s">
        <v>855</v>
      </c>
      <c r="C2078" t="s">
        <v>117</v>
      </c>
      <c r="D2078">
        <v>4</v>
      </c>
      <c r="E2078" t="s">
        <v>829</v>
      </c>
      <c r="F2078" s="1" t="s">
        <v>830</v>
      </c>
      <c r="G2078" t="s">
        <v>831</v>
      </c>
      <c r="H2078" t="e">
        <f>VLOOKUP(F2078,#REF!,2,FALSE)</f>
        <v>#REF!</v>
      </c>
      <c r="I2078" t="s">
        <v>225</v>
      </c>
      <c r="J2078" s="4">
        <v>44893</v>
      </c>
      <c r="K2078" s="4">
        <v>44990</v>
      </c>
      <c r="L2078" s="3">
        <f t="shared" si="128"/>
        <v>97</v>
      </c>
      <c r="M2078" s="4">
        <v>44985</v>
      </c>
      <c r="N2078">
        <f t="shared" si="129"/>
        <v>92</v>
      </c>
      <c r="O2078">
        <v>0</v>
      </c>
      <c r="P2078" t="e">
        <f>VLOOKUP(F2078,#REF!,3,FALSE)</f>
        <v>#REF!</v>
      </c>
      <c r="Q2078">
        <f t="shared" si="130"/>
        <v>0</v>
      </c>
      <c r="R2078" t="str">
        <f t="shared" si="131"/>
        <v/>
      </c>
      <c r="S2078" t="s">
        <v>43</v>
      </c>
      <c r="U2078">
        <v>1</v>
      </c>
      <c r="V2078" t="s">
        <v>43</v>
      </c>
      <c r="X2078">
        <v>80</v>
      </c>
      <c r="Y2078">
        <v>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e">
        <f>VLOOKUP(A2078,#REF!,4,FALSE)</f>
        <v>#REF!</v>
      </c>
      <c r="AW2078" t="e">
        <f>VLOOKUP(A2078,#REF!,5,FALSE)</f>
        <v>#REF!</v>
      </c>
      <c r="AX2078">
        <f>SUMIF(量化书目统计!A:A,H2078,量化书目统计!G:G)</f>
        <v>0</v>
      </c>
    </row>
    <row r="2079" spans="1:50" x14ac:dyDescent="0.3">
      <c r="A2079" t="s">
        <v>5743</v>
      </c>
      <c r="B2079" t="s">
        <v>5731</v>
      </c>
      <c r="D2079">
        <v>0</v>
      </c>
      <c r="E2079" t="s">
        <v>4334</v>
      </c>
      <c r="F2079" s="1" t="s">
        <v>4335</v>
      </c>
      <c r="G2079" t="s">
        <v>4336</v>
      </c>
      <c r="H2079" t="e">
        <f>VLOOKUP(F2079,#REF!,2,FALSE)</f>
        <v>#REF!</v>
      </c>
      <c r="I2079" t="s">
        <v>32</v>
      </c>
      <c r="J2079" s="4">
        <v>44512</v>
      </c>
      <c r="K2079" s="4">
        <v>44513</v>
      </c>
      <c r="L2079" s="3">
        <f t="shared" si="128"/>
        <v>1</v>
      </c>
      <c r="M2079" s="4">
        <v>44602</v>
      </c>
      <c r="N2079">
        <f t="shared" si="129"/>
        <v>90</v>
      </c>
      <c r="O2079">
        <v>0</v>
      </c>
      <c r="P2079" t="e">
        <f>VLOOKUP(F2079,#REF!,3,FALSE)</f>
        <v>#REF!</v>
      </c>
      <c r="Q2079">
        <f t="shared" si="130"/>
        <v>0</v>
      </c>
      <c r="R2079" t="str">
        <f t="shared" si="131"/>
        <v/>
      </c>
      <c r="S2079" t="s">
        <v>38</v>
      </c>
      <c r="T2079">
        <v>10</v>
      </c>
      <c r="U2079">
        <v>1</v>
      </c>
      <c r="V2079" t="s">
        <v>38</v>
      </c>
      <c r="W2079">
        <v>10</v>
      </c>
      <c r="X2079">
        <v>50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e">
        <f>VLOOKUP(A2079,#REF!,4,FALSE)</f>
        <v>#REF!</v>
      </c>
      <c r="AW2079" t="e">
        <f>VLOOKUP(A2079,#REF!,5,FALSE)</f>
        <v>#REF!</v>
      </c>
      <c r="AX2079">
        <f>SUMIF(量化书目统计!A:A,H2079,量化书目统计!G:G)</f>
        <v>0</v>
      </c>
    </row>
    <row r="2080" spans="1:50" x14ac:dyDescent="0.3">
      <c r="A2080" t="s">
        <v>5770</v>
      </c>
      <c r="B2080" t="s">
        <v>22</v>
      </c>
      <c r="C2080" t="s">
        <v>257</v>
      </c>
      <c r="D2080">
        <v>5</v>
      </c>
      <c r="E2080" t="s">
        <v>2935</v>
      </c>
      <c r="F2080" s="1" t="s">
        <v>2936</v>
      </c>
      <c r="G2080" t="s">
        <v>2937</v>
      </c>
      <c r="H2080" t="e">
        <f>VLOOKUP(F2080,#REF!,2,FALSE)</f>
        <v>#REF!</v>
      </c>
      <c r="I2080" t="s">
        <v>175</v>
      </c>
      <c r="J2080" s="4">
        <v>44258</v>
      </c>
      <c r="K2080" s="4">
        <v>44288</v>
      </c>
      <c r="L2080" s="3">
        <f t="shared" si="128"/>
        <v>30</v>
      </c>
      <c r="M2080" s="4">
        <v>44319</v>
      </c>
      <c r="N2080">
        <f t="shared" si="129"/>
        <v>61</v>
      </c>
      <c r="O2080">
        <v>0</v>
      </c>
      <c r="P2080" t="e">
        <f>VLOOKUP(F2080,#REF!,3,FALSE)</f>
        <v>#REF!</v>
      </c>
      <c r="Q2080">
        <f t="shared" si="130"/>
        <v>0</v>
      </c>
      <c r="R2080" t="str">
        <f t="shared" si="131"/>
        <v/>
      </c>
      <c r="S2080" t="s">
        <v>80</v>
      </c>
      <c r="T2080">
        <v>1</v>
      </c>
      <c r="U2080">
        <v>1</v>
      </c>
      <c r="V2080" t="s">
        <v>80</v>
      </c>
      <c r="W2080">
        <v>5</v>
      </c>
      <c r="X2080">
        <v>21</v>
      </c>
      <c r="Y2080">
        <v>11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e">
        <f>VLOOKUP(A2080,#REF!,4,FALSE)</f>
        <v>#REF!</v>
      </c>
      <c r="AW2080" t="e">
        <f>VLOOKUP(A2080,#REF!,5,FALSE)</f>
        <v>#REF!</v>
      </c>
      <c r="AX2080">
        <f>SUMIF(量化书目统计!A:A,H2080,量化书目统计!G:G)</f>
        <v>0</v>
      </c>
    </row>
    <row r="2081" spans="1:50" x14ac:dyDescent="0.3">
      <c r="A2081" t="s">
        <v>5768</v>
      </c>
      <c r="B2081" t="s">
        <v>537</v>
      </c>
      <c r="C2081" t="s">
        <v>111</v>
      </c>
      <c r="D2081">
        <v>4</v>
      </c>
      <c r="E2081" t="s">
        <v>705</v>
      </c>
      <c r="F2081" s="1" t="s">
        <v>706</v>
      </c>
      <c r="G2081" t="s">
        <v>707</v>
      </c>
      <c r="H2081" t="e">
        <f>VLOOKUP(F2081,#REF!,2,FALSE)</f>
        <v>#REF!</v>
      </c>
      <c r="I2081" t="s">
        <v>32</v>
      </c>
      <c r="J2081" s="4">
        <v>44834</v>
      </c>
      <c r="K2081" s="4">
        <v>44936</v>
      </c>
      <c r="L2081" s="3">
        <f t="shared" si="128"/>
        <v>102</v>
      </c>
      <c r="M2081" s="4">
        <v>44985</v>
      </c>
      <c r="N2081">
        <f t="shared" si="129"/>
        <v>151</v>
      </c>
      <c r="O2081">
        <v>0</v>
      </c>
      <c r="P2081" t="e">
        <f>VLOOKUP(F2081,#REF!,3,FALSE)</f>
        <v>#REF!</v>
      </c>
      <c r="Q2081">
        <f t="shared" si="130"/>
        <v>0</v>
      </c>
      <c r="R2081" t="str">
        <f t="shared" si="131"/>
        <v/>
      </c>
      <c r="S2081" t="s">
        <v>43</v>
      </c>
      <c r="U2081">
        <v>1</v>
      </c>
      <c r="V2081" t="s">
        <v>43</v>
      </c>
      <c r="X2081">
        <v>80</v>
      </c>
      <c r="Y2081">
        <v>4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e">
        <f>VLOOKUP(A2081,#REF!,4,FALSE)</f>
        <v>#REF!</v>
      </c>
      <c r="AW2081" t="e">
        <f>VLOOKUP(A2081,#REF!,5,FALSE)</f>
        <v>#REF!</v>
      </c>
      <c r="AX2081">
        <f>SUMIF(量化书目统计!A:A,H2081,量化书目统计!G:G)</f>
        <v>0</v>
      </c>
    </row>
    <row r="2082" spans="1:50" x14ac:dyDescent="0.3">
      <c r="A2082" t="s">
        <v>5768</v>
      </c>
      <c r="B2082" t="s">
        <v>537</v>
      </c>
      <c r="C2082" t="s">
        <v>111</v>
      </c>
      <c r="D2082">
        <v>4</v>
      </c>
      <c r="E2082" t="s">
        <v>935</v>
      </c>
      <c r="F2082" s="1" t="s">
        <v>936</v>
      </c>
      <c r="G2082" t="s">
        <v>937</v>
      </c>
      <c r="H2082" t="e">
        <f>VLOOKUP(F2082,#REF!,2,FALSE)</f>
        <v>#REF!</v>
      </c>
      <c r="I2082" t="s">
        <v>32</v>
      </c>
      <c r="J2082" s="4">
        <v>44846</v>
      </c>
      <c r="K2082" s="4">
        <v>44859</v>
      </c>
      <c r="L2082" s="3">
        <f t="shared" si="128"/>
        <v>13</v>
      </c>
      <c r="M2082" s="4">
        <v>44860</v>
      </c>
      <c r="N2082">
        <f t="shared" si="129"/>
        <v>14</v>
      </c>
      <c r="O2082">
        <v>0</v>
      </c>
      <c r="P2082" t="e">
        <f>VLOOKUP(F2082,#REF!,3,FALSE)</f>
        <v>#REF!</v>
      </c>
      <c r="Q2082">
        <f t="shared" si="130"/>
        <v>0</v>
      </c>
      <c r="R2082" t="str">
        <f t="shared" si="131"/>
        <v/>
      </c>
      <c r="S2082" t="s">
        <v>43</v>
      </c>
      <c r="U2082">
        <v>1</v>
      </c>
      <c r="V2082" t="s">
        <v>43</v>
      </c>
      <c r="X2082">
        <v>80</v>
      </c>
      <c r="Y2082">
        <v>15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e">
        <f>VLOOKUP(A2082,#REF!,4,FALSE)</f>
        <v>#REF!</v>
      </c>
      <c r="AW2082" t="e">
        <f>VLOOKUP(A2082,#REF!,5,FALSE)</f>
        <v>#REF!</v>
      </c>
      <c r="AX2082">
        <f>SUMIF(量化书目统计!A:A,H2082,量化书目统计!G:G)</f>
        <v>0</v>
      </c>
    </row>
    <row r="2083" spans="1:50" x14ac:dyDescent="0.3">
      <c r="A2083" t="s">
        <v>5768</v>
      </c>
      <c r="B2083" t="s">
        <v>537</v>
      </c>
      <c r="C2083" t="s">
        <v>111</v>
      </c>
      <c r="D2083">
        <v>4</v>
      </c>
      <c r="E2083" t="s">
        <v>848</v>
      </c>
      <c r="F2083" s="1" t="s">
        <v>946</v>
      </c>
      <c r="G2083" t="s">
        <v>947</v>
      </c>
      <c r="H2083" t="e">
        <f>VLOOKUP(F2083,#REF!,2,FALSE)</f>
        <v>#REF!</v>
      </c>
      <c r="I2083" t="s">
        <v>158</v>
      </c>
      <c r="J2083" s="4">
        <v>44133</v>
      </c>
      <c r="K2083" s="4">
        <v>44230</v>
      </c>
      <c r="L2083" s="3">
        <f t="shared" si="128"/>
        <v>97</v>
      </c>
      <c r="M2083" s="4">
        <v>44260</v>
      </c>
      <c r="N2083">
        <f t="shared" si="129"/>
        <v>127</v>
      </c>
      <c r="O2083">
        <v>0</v>
      </c>
      <c r="P2083" t="e">
        <f>VLOOKUP(F2083,#REF!,3,FALSE)</f>
        <v>#REF!</v>
      </c>
      <c r="Q2083">
        <f t="shared" si="130"/>
        <v>0</v>
      </c>
      <c r="R2083" t="str">
        <f t="shared" si="131"/>
        <v/>
      </c>
      <c r="S2083" t="s">
        <v>28</v>
      </c>
      <c r="T2083">
        <v>8</v>
      </c>
      <c r="U2083">
        <v>1</v>
      </c>
      <c r="V2083" t="s">
        <v>43</v>
      </c>
      <c r="X2083">
        <v>8</v>
      </c>
      <c r="Y2083">
        <v>14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e">
        <f>VLOOKUP(A2083,#REF!,4,FALSE)</f>
        <v>#REF!</v>
      </c>
      <c r="AW2083" t="e">
        <f>VLOOKUP(A2083,#REF!,5,FALSE)</f>
        <v>#REF!</v>
      </c>
      <c r="AX2083">
        <f>SUMIF(量化书目统计!A:A,H2083,量化书目统计!G:G)</f>
        <v>0</v>
      </c>
    </row>
    <row r="2084" spans="1:50" x14ac:dyDescent="0.3">
      <c r="A2084" t="s">
        <v>627</v>
      </c>
      <c r="B2084" t="s">
        <v>556</v>
      </c>
      <c r="C2084" t="s">
        <v>45</v>
      </c>
      <c r="D2084">
        <v>5</v>
      </c>
      <c r="E2084" t="s">
        <v>628</v>
      </c>
      <c r="F2084" s="1" t="s">
        <v>629</v>
      </c>
      <c r="G2084" t="s">
        <v>630</v>
      </c>
      <c r="H2084" t="e">
        <f>VLOOKUP(F2084,#REF!,2,FALSE)</f>
        <v>#REF!</v>
      </c>
      <c r="I2084" t="s">
        <v>317</v>
      </c>
      <c r="J2084" s="4">
        <v>43841</v>
      </c>
      <c r="K2084" s="4">
        <v>43844</v>
      </c>
      <c r="L2084" s="3">
        <f t="shared" si="128"/>
        <v>3</v>
      </c>
      <c r="M2084" s="4">
        <v>43901</v>
      </c>
      <c r="N2084">
        <f t="shared" si="129"/>
        <v>60</v>
      </c>
      <c r="O2084">
        <v>0</v>
      </c>
      <c r="P2084" t="e">
        <f>VLOOKUP(F2084,#REF!,3,FALSE)</f>
        <v>#REF!</v>
      </c>
      <c r="Q2084">
        <f t="shared" si="130"/>
        <v>0</v>
      </c>
      <c r="R2084" t="str">
        <f t="shared" si="131"/>
        <v/>
      </c>
      <c r="S2084" t="s">
        <v>43</v>
      </c>
      <c r="U2084">
        <v>1</v>
      </c>
      <c r="V2084" t="s">
        <v>43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e">
        <f>VLOOKUP(A2084,#REF!,4,FALSE)</f>
        <v>#REF!</v>
      </c>
      <c r="AW2084" t="e">
        <f>VLOOKUP(A2084,#REF!,5,FALSE)</f>
        <v>#REF!</v>
      </c>
      <c r="AX2084">
        <f>SUMIF(量化书目统计!A:A,H2084,量化书目统计!G:G)</f>
        <v>0</v>
      </c>
    </row>
    <row r="2085" spans="1:50" x14ac:dyDescent="0.3">
      <c r="A2085" t="s">
        <v>627</v>
      </c>
      <c r="B2085" t="s">
        <v>556</v>
      </c>
      <c r="C2085" t="s">
        <v>45</v>
      </c>
      <c r="D2085">
        <v>5</v>
      </c>
      <c r="E2085" t="s">
        <v>631</v>
      </c>
      <c r="F2085" s="1" t="s">
        <v>632</v>
      </c>
      <c r="G2085" t="s">
        <v>633</v>
      </c>
      <c r="H2085" t="e">
        <f>VLOOKUP(F2085,#REF!,2,FALSE)</f>
        <v>#REF!</v>
      </c>
      <c r="I2085" t="s">
        <v>49</v>
      </c>
      <c r="J2085" s="4">
        <v>44778</v>
      </c>
      <c r="K2085" s="4">
        <v>44906</v>
      </c>
      <c r="L2085" s="3">
        <f t="shared" si="128"/>
        <v>128</v>
      </c>
      <c r="M2085" s="4">
        <v>44931</v>
      </c>
      <c r="N2085">
        <f t="shared" si="129"/>
        <v>153</v>
      </c>
      <c r="O2085">
        <v>0</v>
      </c>
      <c r="P2085" t="e">
        <f>VLOOKUP(F2085,#REF!,3,FALSE)</f>
        <v>#REF!</v>
      </c>
      <c r="Q2085">
        <f t="shared" si="130"/>
        <v>0</v>
      </c>
      <c r="R2085" t="str">
        <f t="shared" si="131"/>
        <v/>
      </c>
      <c r="S2085" t="s">
        <v>43</v>
      </c>
      <c r="U2085">
        <v>1</v>
      </c>
      <c r="V2085" t="s">
        <v>43</v>
      </c>
      <c r="X2085">
        <v>80</v>
      </c>
      <c r="Y2085">
        <v>15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e">
        <f>VLOOKUP(A2085,#REF!,4,FALSE)</f>
        <v>#REF!</v>
      </c>
      <c r="AW2085" t="e">
        <f>VLOOKUP(A2085,#REF!,5,FALSE)</f>
        <v>#REF!</v>
      </c>
      <c r="AX2085">
        <f>SUMIF(量化书目统计!A:A,H2085,量化书目统计!G:G)</f>
        <v>0</v>
      </c>
    </row>
    <row r="2086" spans="1:50" x14ac:dyDescent="0.3">
      <c r="A2086" t="s">
        <v>486</v>
      </c>
      <c r="B2086" t="s">
        <v>22</v>
      </c>
      <c r="C2086" t="s">
        <v>257</v>
      </c>
      <c r="D2086">
        <v>5</v>
      </c>
      <c r="E2086" t="s">
        <v>487</v>
      </c>
      <c r="F2086" s="1" t="s">
        <v>488</v>
      </c>
      <c r="G2086" t="s">
        <v>489</v>
      </c>
      <c r="H2086" t="e">
        <f>VLOOKUP(F2086,#REF!,2,FALSE)</f>
        <v>#REF!</v>
      </c>
      <c r="I2086" t="s">
        <v>53</v>
      </c>
      <c r="J2086" s="4">
        <v>44445</v>
      </c>
      <c r="K2086" s="4">
        <v>44502</v>
      </c>
      <c r="L2086" s="3">
        <f t="shared" si="128"/>
        <v>57</v>
      </c>
      <c r="M2086" s="4">
        <v>44505</v>
      </c>
      <c r="N2086">
        <f t="shared" si="129"/>
        <v>60</v>
      </c>
      <c r="O2086">
        <v>0</v>
      </c>
      <c r="P2086" t="e">
        <f>VLOOKUP(F2086,#REF!,3,FALSE)</f>
        <v>#REF!</v>
      </c>
      <c r="Q2086">
        <f t="shared" si="130"/>
        <v>0</v>
      </c>
      <c r="R2086" t="str">
        <f t="shared" si="131"/>
        <v/>
      </c>
      <c r="S2086" t="s">
        <v>38</v>
      </c>
      <c r="T2086">
        <v>1</v>
      </c>
      <c r="U2086">
        <v>1</v>
      </c>
      <c r="V2086" t="s">
        <v>38</v>
      </c>
      <c r="W2086">
        <v>9</v>
      </c>
      <c r="X2086">
        <v>41</v>
      </c>
      <c r="Y2086">
        <v>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e">
        <f>VLOOKUP(A2086,#REF!,4,FALSE)</f>
        <v>#REF!</v>
      </c>
      <c r="AW2086" t="e">
        <f>VLOOKUP(A2086,#REF!,5,FALSE)</f>
        <v>#REF!</v>
      </c>
      <c r="AX2086">
        <f>SUMIF(量化书目统计!A:A,H2086,量化书目统计!G:G)</f>
        <v>0</v>
      </c>
    </row>
    <row r="2087" spans="1:50" x14ac:dyDescent="0.3">
      <c r="A2087" t="s">
        <v>5781</v>
      </c>
      <c r="B2087" t="s">
        <v>22</v>
      </c>
      <c r="D2087">
        <v>0</v>
      </c>
      <c r="E2087" t="s">
        <v>2161</v>
      </c>
      <c r="F2087" s="1" t="s">
        <v>2162</v>
      </c>
      <c r="G2087" t="s">
        <v>2163</v>
      </c>
      <c r="H2087" t="e">
        <f>VLOOKUP(F2087,#REF!,2,FALSE)</f>
        <v>#REF!</v>
      </c>
      <c r="I2087" t="s">
        <v>317</v>
      </c>
      <c r="J2087" s="4">
        <v>44311</v>
      </c>
      <c r="K2087" s="4">
        <v>44445</v>
      </c>
      <c r="L2087" s="3">
        <f t="shared" si="128"/>
        <v>134</v>
      </c>
      <c r="M2087" s="4">
        <v>44446</v>
      </c>
      <c r="N2087">
        <f t="shared" si="129"/>
        <v>135</v>
      </c>
      <c r="O2087">
        <v>0</v>
      </c>
      <c r="P2087" t="e">
        <f>VLOOKUP(F2087,#REF!,3,FALSE)</f>
        <v>#REF!</v>
      </c>
      <c r="Q2087">
        <f t="shared" si="130"/>
        <v>0</v>
      </c>
      <c r="R2087" t="str">
        <f t="shared" si="131"/>
        <v/>
      </c>
      <c r="S2087" t="s">
        <v>80</v>
      </c>
      <c r="T2087">
        <v>8</v>
      </c>
      <c r="U2087">
        <v>1</v>
      </c>
      <c r="V2087" t="s">
        <v>38</v>
      </c>
      <c r="W2087">
        <v>1</v>
      </c>
      <c r="X2087">
        <v>28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e">
        <f>VLOOKUP(A2087,#REF!,4,FALSE)</f>
        <v>#REF!</v>
      </c>
      <c r="AW2087" t="e">
        <f>VLOOKUP(A2087,#REF!,5,FALSE)</f>
        <v>#REF!</v>
      </c>
      <c r="AX2087">
        <f>SUMIF(量化书目统计!A:A,H2087,量化书目统计!G:G)</f>
        <v>0</v>
      </c>
    </row>
    <row r="2088" spans="1:50" x14ac:dyDescent="0.3">
      <c r="A2088" t="s">
        <v>5744</v>
      </c>
      <c r="B2088" t="s">
        <v>5731</v>
      </c>
      <c r="D2088">
        <v>0</v>
      </c>
      <c r="E2088" t="s">
        <v>390</v>
      </c>
      <c r="F2088" s="1" t="s">
        <v>697</v>
      </c>
      <c r="G2088" t="s">
        <v>698</v>
      </c>
      <c r="H2088" t="e">
        <f>VLOOKUP(F2088,#REF!,2,FALSE)</f>
        <v>#REF!</v>
      </c>
      <c r="I2088" t="s">
        <v>74</v>
      </c>
      <c r="J2088" s="4">
        <v>44629</v>
      </c>
      <c r="K2088" s="4">
        <v>44746</v>
      </c>
      <c r="L2088" s="3">
        <f t="shared" si="128"/>
        <v>117</v>
      </c>
      <c r="M2088" s="4">
        <v>44815</v>
      </c>
      <c r="N2088">
        <f t="shared" si="129"/>
        <v>186</v>
      </c>
      <c r="O2088">
        <v>0</v>
      </c>
      <c r="P2088" t="e">
        <f>VLOOKUP(F2088,#REF!,3,FALSE)</f>
        <v>#REF!</v>
      </c>
      <c r="Q2088">
        <f t="shared" si="130"/>
        <v>0</v>
      </c>
      <c r="R2088" t="str">
        <f t="shared" si="131"/>
        <v/>
      </c>
      <c r="S2088" t="s">
        <v>99</v>
      </c>
      <c r="T2088">
        <v>4</v>
      </c>
      <c r="U2088">
        <v>1</v>
      </c>
      <c r="V2088" t="s">
        <v>43</v>
      </c>
      <c r="X2088">
        <v>64</v>
      </c>
      <c r="Y2088">
        <v>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e">
        <f>VLOOKUP(A2088,#REF!,4,FALSE)</f>
        <v>#REF!</v>
      </c>
      <c r="AW2088" t="e">
        <f>VLOOKUP(A2088,#REF!,5,FALSE)</f>
        <v>#REF!</v>
      </c>
      <c r="AX2088">
        <f>SUMIF(量化书目统计!A:A,H2088,量化书目统计!G:G)</f>
        <v>0</v>
      </c>
    </row>
    <row r="2089" spans="1:50" x14ac:dyDescent="0.3">
      <c r="A2089" t="s">
        <v>5744</v>
      </c>
      <c r="B2089" t="s">
        <v>5731</v>
      </c>
      <c r="D2089">
        <v>0</v>
      </c>
      <c r="E2089" t="s">
        <v>1376</v>
      </c>
      <c r="F2089" s="1" t="s">
        <v>1377</v>
      </c>
      <c r="G2089" t="s">
        <v>1378</v>
      </c>
      <c r="H2089" t="e">
        <f>VLOOKUP(F2089,#REF!,2,FALSE)</f>
        <v>#REF!</v>
      </c>
      <c r="I2089" t="s">
        <v>317</v>
      </c>
      <c r="J2089" s="4">
        <v>44214</v>
      </c>
      <c r="K2089" s="4">
        <v>44310</v>
      </c>
      <c r="L2089" s="3">
        <f t="shared" si="128"/>
        <v>96</v>
      </c>
      <c r="M2089" s="4">
        <v>44312</v>
      </c>
      <c r="N2089">
        <f t="shared" si="129"/>
        <v>98</v>
      </c>
      <c r="O2089">
        <v>0</v>
      </c>
      <c r="P2089" t="e">
        <f>VLOOKUP(F2089,#REF!,3,FALSE)</f>
        <v>#REF!</v>
      </c>
      <c r="Q2089">
        <f t="shared" si="130"/>
        <v>0</v>
      </c>
      <c r="R2089" t="str">
        <f t="shared" si="131"/>
        <v/>
      </c>
      <c r="S2089" t="s">
        <v>43</v>
      </c>
      <c r="U2089">
        <v>0</v>
      </c>
      <c r="V2089" t="s">
        <v>80</v>
      </c>
      <c r="W2089">
        <v>8</v>
      </c>
      <c r="X2089">
        <v>20</v>
      </c>
      <c r="Y2089">
        <v>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e">
        <f>VLOOKUP(A2089,#REF!,4,FALSE)</f>
        <v>#REF!</v>
      </c>
      <c r="AW2089" t="e">
        <f>VLOOKUP(A2089,#REF!,5,FALSE)</f>
        <v>#REF!</v>
      </c>
      <c r="AX2089">
        <f>SUMIF(量化书目统计!A:A,H2089,量化书目统计!G:G)</f>
        <v>0</v>
      </c>
    </row>
    <row r="2090" spans="1:50" x14ac:dyDescent="0.3">
      <c r="A2090" t="s">
        <v>5771</v>
      </c>
      <c r="B2090" t="s">
        <v>22</v>
      </c>
      <c r="C2090" t="s">
        <v>205</v>
      </c>
      <c r="D2090">
        <v>1</v>
      </c>
      <c r="E2090" t="s">
        <v>1867</v>
      </c>
      <c r="F2090" s="1" t="s">
        <v>1868</v>
      </c>
      <c r="G2090" t="s">
        <v>1869</v>
      </c>
      <c r="H2090" t="e">
        <f>VLOOKUP(F2090,#REF!,2,FALSE)</f>
        <v>#REF!</v>
      </c>
      <c r="I2090" t="s">
        <v>49</v>
      </c>
      <c r="J2090" s="4">
        <v>44264</v>
      </c>
      <c r="K2090" s="4">
        <v>44280</v>
      </c>
      <c r="L2090" s="3">
        <f t="shared" si="128"/>
        <v>16</v>
      </c>
      <c r="M2090" s="4">
        <v>44326</v>
      </c>
      <c r="N2090">
        <f t="shared" si="129"/>
        <v>62</v>
      </c>
      <c r="O2090">
        <v>0</v>
      </c>
      <c r="P2090" t="e">
        <f>VLOOKUP(F2090,#REF!,3,FALSE)</f>
        <v>#REF!</v>
      </c>
      <c r="Q2090">
        <f t="shared" si="130"/>
        <v>0</v>
      </c>
      <c r="R2090" t="str">
        <f t="shared" si="131"/>
        <v/>
      </c>
      <c r="S2090" t="s">
        <v>80</v>
      </c>
      <c r="T2090">
        <v>2</v>
      </c>
      <c r="U2090">
        <v>1</v>
      </c>
      <c r="V2090" t="s">
        <v>80</v>
      </c>
      <c r="W2090">
        <v>4</v>
      </c>
      <c r="X2090">
        <v>22</v>
      </c>
      <c r="Y2090">
        <v>11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e">
        <f>VLOOKUP(A2090,#REF!,4,FALSE)</f>
        <v>#REF!</v>
      </c>
      <c r="AW2090" t="e">
        <f>VLOOKUP(A2090,#REF!,5,FALSE)</f>
        <v>#REF!</v>
      </c>
      <c r="AX2090">
        <f>SUMIF(量化书目统计!A:A,H2090,量化书目统计!G:G)</f>
        <v>0</v>
      </c>
    </row>
    <row r="2091" spans="1:50" x14ac:dyDescent="0.3">
      <c r="A2091" t="s">
        <v>1910</v>
      </c>
      <c r="B2091" t="s">
        <v>539</v>
      </c>
      <c r="C2091" t="s">
        <v>1095</v>
      </c>
      <c r="D2091">
        <v>4</v>
      </c>
      <c r="E2091" t="s">
        <v>295</v>
      </c>
      <c r="F2091" s="1" t="s">
        <v>296</v>
      </c>
      <c r="G2091" t="s">
        <v>297</v>
      </c>
      <c r="H2091" t="e">
        <f>VLOOKUP(F2091,#REF!,2,FALSE)</f>
        <v>#REF!</v>
      </c>
      <c r="I2091" t="s">
        <v>32</v>
      </c>
      <c r="J2091" s="4">
        <v>44306</v>
      </c>
      <c r="K2091" s="4">
        <v>44367</v>
      </c>
      <c r="L2091" s="3">
        <f t="shared" si="128"/>
        <v>61</v>
      </c>
      <c r="M2091" s="4">
        <v>44368</v>
      </c>
      <c r="N2091">
        <f t="shared" si="129"/>
        <v>62</v>
      </c>
      <c r="O2091">
        <v>0</v>
      </c>
      <c r="P2091" t="e">
        <f>VLOOKUP(F2091,#REF!,3,FALSE)</f>
        <v>#REF!</v>
      </c>
      <c r="Q2091">
        <f t="shared" si="130"/>
        <v>0</v>
      </c>
      <c r="R2091" t="str">
        <f t="shared" si="131"/>
        <v/>
      </c>
      <c r="S2091" t="s">
        <v>80</v>
      </c>
      <c r="T2091">
        <v>8</v>
      </c>
      <c r="U2091">
        <v>1</v>
      </c>
      <c r="V2091" t="s">
        <v>80</v>
      </c>
      <c r="W2091">
        <v>16</v>
      </c>
      <c r="X2091">
        <v>28</v>
      </c>
      <c r="Y2091">
        <v>11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e">
        <f>VLOOKUP(A2091,#REF!,4,FALSE)</f>
        <v>#REF!</v>
      </c>
      <c r="AW2091" t="e">
        <f>VLOOKUP(A2091,#REF!,5,FALSE)</f>
        <v>#REF!</v>
      </c>
      <c r="AX2091">
        <f>SUMIF(量化书目统计!A:A,H2091,量化书目统计!G:G)</f>
        <v>0</v>
      </c>
    </row>
    <row r="2092" spans="1:50" x14ac:dyDescent="0.3">
      <c r="A2092" t="s">
        <v>551</v>
      </c>
      <c r="B2092" t="s">
        <v>539</v>
      </c>
      <c r="D2092">
        <v>0</v>
      </c>
      <c r="E2092" t="s">
        <v>552</v>
      </c>
      <c r="F2092" s="1" t="s">
        <v>553</v>
      </c>
      <c r="G2092" t="s">
        <v>554</v>
      </c>
      <c r="H2092" t="e">
        <f>VLOOKUP(F2092,#REF!,2,FALSE)</f>
        <v>#REF!</v>
      </c>
      <c r="I2092" t="s">
        <v>158</v>
      </c>
      <c r="J2092" s="4">
        <v>44292</v>
      </c>
      <c r="K2092" s="4">
        <v>44292</v>
      </c>
      <c r="L2092" s="3">
        <f t="shared" si="128"/>
        <v>0</v>
      </c>
      <c r="M2092" s="4">
        <v>44354</v>
      </c>
      <c r="N2092">
        <f t="shared" si="129"/>
        <v>62</v>
      </c>
      <c r="O2092">
        <v>0</v>
      </c>
      <c r="P2092" t="e">
        <f>VLOOKUP(F2092,#REF!,3,FALSE)</f>
        <v>#REF!</v>
      </c>
      <c r="Q2092">
        <f t="shared" si="130"/>
        <v>0</v>
      </c>
      <c r="R2092" t="str">
        <f t="shared" si="131"/>
        <v/>
      </c>
      <c r="S2092" t="s">
        <v>80</v>
      </c>
      <c r="T2092">
        <v>6</v>
      </c>
      <c r="U2092">
        <v>1</v>
      </c>
      <c r="V2092" t="s">
        <v>80</v>
      </c>
      <c r="W2092">
        <v>6</v>
      </c>
      <c r="X2092">
        <v>26</v>
      </c>
      <c r="Y2092">
        <v>14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e">
        <f>VLOOKUP(A2092,#REF!,4,FALSE)</f>
        <v>#REF!</v>
      </c>
      <c r="AW2092" t="e">
        <f>VLOOKUP(A2092,#REF!,5,FALSE)</f>
        <v>#REF!</v>
      </c>
      <c r="AX2092">
        <f>SUMIF(量化书目统计!A:A,H2092,量化书目统计!G:G)</f>
        <v>0</v>
      </c>
    </row>
    <row r="2093" spans="1:50" x14ac:dyDescent="0.3">
      <c r="A2093" t="s">
        <v>5782</v>
      </c>
      <c r="B2093" t="s">
        <v>22</v>
      </c>
      <c r="D2093">
        <v>0</v>
      </c>
      <c r="E2093" t="s">
        <v>2276</v>
      </c>
      <c r="F2093" s="1" t="s">
        <v>2277</v>
      </c>
      <c r="G2093" t="s">
        <v>2278</v>
      </c>
      <c r="H2093" t="e">
        <f>VLOOKUP(F2093,#REF!,2,FALSE)</f>
        <v>#REF!</v>
      </c>
      <c r="I2093" t="s">
        <v>49</v>
      </c>
      <c r="J2093" s="4">
        <v>44363</v>
      </c>
      <c r="K2093" s="4">
        <v>44400</v>
      </c>
      <c r="L2093" s="3">
        <f t="shared" si="128"/>
        <v>37</v>
      </c>
      <c r="M2093" s="4">
        <v>44453</v>
      </c>
      <c r="N2093">
        <f t="shared" si="129"/>
        <v>90</v>
      </c>
      <c r="O2093">
        <v>0</v>
      </c>
      <c r="P2093" t="e">
        <f>VLOOKUP(F2093,#REF!,3,FALSE)</f>
        <v>#REF!</v>
      </c>
      <c r="Q2093">
        <f t="shared" si="130"/>
        <v>0</v>
      </c>
      <c r="R2093" t="str">
        <f t="shared" si="131"/>
        <v/>
      </c>
      <c r="S2093" t="s">
        <v>80</v>
      </c>
      <c r="T2093">
        <v>16</v>
      </c>
      <c r="U2093">
        <v>1</v>
      </c>
      <c r="V2093" t="s">
        <v>43</v>
      </c>
      <c r="X2093">
        <v>36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e">
        <f>VLOOKUP(A2093,#REF!,4,FALSE)</f>
        <v>#REF!</v>
      </c>
      <c r="AW2093" t="e">
        <f>VLOOKUP(A2093,#REF!,5,FALSE)</f>
        <v>#REF!</v>
      </c>
      <c r="AX2093">
        <f>SUMIF(量化书目统计!A:A,H2093,量化书目统计!G:G)</f>
        <v>0</v>
      </c>
    </row>
    <row r="2094" spans="1:50" x14ac:dyDescent="0.3">
      <c r="A2094" t="s">
        <v>490</v>
      </c>
      <c r="B2094" t="s">
        <v>22</v>
      </c>
      <c r="C2094" t="s">
        <v>491</v>
      </c>
      <c r="D2094">
        <v>5</v>
      </c>
      <c r="E2094" t="s">
        <v>492</v>
      </c>
      <c r="F2094" s="1" t="s">
        <v>493</v>
      </c>
      <c r="G2094" t="s">
        <v>494</v>
      </c>
      <c r="H2094" t="e">
        <f>VLOOKUP(F2094,#REF!,2,FALSE)</f>
        <v>#REF!</v>
      </c>
      <c r="I2094" t="s">
        <v>158</v>
      </c>
      <c r="J2094" s="4">
        <v>44525</v>
      </c>
      <c r="K2094" s="4">
        <v>44626</v>
      </c>
      <c r="L2094" s="3">
        <f t="shared" si="128"/>
        <v>101</v>
      </c>
      <c r="M2094" s="4">
        <v>44624</v>
      </c>
      <c r="N2094">
        <f t="shared" si="129"/>
        <v>99</v>
      </c>
      <c r="O2094">
        <v>0</v>
      </c>
      <c r="P2094" t="e">
        <f>VLOOKUP(F2094,#REF!,3,FALSE)</f>
        <v>#REF!</v>
      </c>
      <c r="Q2094">
        <f t="shared" si="130"/>
        <v>0</v>
      </c>
      <c r="R2094" t="str">
        <f t="shared" si="131"/>
        <v/>
      </c>
      <c r="S2094" t="s">
        <v>38</v>
      </c>
      <c r="T2094">
        <v>12</v>
      </c>
      <c r="U2094">
        <v>1</v>
      </c>
      <c r="V2094" t="s">
        <v>99</v>
      </c>
      <c r="W2094">
        <v>4</v>
      </c>
      <c r="X2094">
        <v>52</v>
      </c>
      <c r="Y2094">
        <v>15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e">
        <f>VLOOKUP(A2094,#REF!,4,FALSE)</f>
        <v>#REF!</v>
      </c>
      <c r="AW2094" t="e">
        <f>VLOOKUP(A2094,#REF!,5,FALSE)</f>
        <v>#REF!</v>
      </c>
      <c r="AX2094">
        <f>SUMIF(量化书目统计!A:A,H2094,量化书目统计!G:G)</f>
        <v>0</v>
      </c>
    </row>
    <row r="2095" spans="1:50" x14ac:dyDescent="0.3">
      <c r="A2095" t="s">
        <v>452</v>
      </c>
      <c r="B2095" t="s">
        <v>22</v>
      </c>
      <c r="C2095" t="s">
        <v>55</v>
      </c>
      <c r="D2095">
        <v>1</v>
      </c>
      <c r="E2095" t="s">
        <v>453</v>
      </c>
      <c r="F2095" s="1" t="s">
        <v>454</v>
      </c>
      <c r="G2095" t="s">
        <v>455</v>
      </c>
      <c r="H2095" t="e">
        <f>VLOOKUP(F2095,#REF!,2,FALSE)</f>
        <v>#REF!</v>
      </c>
      <c r="I2095" t="s">
        <v>59</v>
      </c>
      <c r="J2095" s="4">
        <v>44415</v>
      </c>
      <c r="K2095" s="4">
        <v>44434</v>
      </c>
      <c r="L2095" s="3">
        <f t="shared" si="128"/>
        <v>19</v>
      </c>
      <c r="M2095" s="4">
        <v>44475</v>
      </c>
      <c r="N2095">
        <f t="shared" si="129"/>
        <v>60</v>
      </c>
      <c r="O2095">
        <v>0</v>
      </c>
      <c r="P2095" t="e">
        <f>VLOOKUP(F2095,#REF!,3,FALSE)</f>
        <v>#REF!</v>
      </c>
      <c r="Q2095">
        <f t="shared" si="130"/>
        <v>0</v>
      </c>
      <c r="R2095" t="str">
        <f t="shared" si="131"/>
        <v/>
      </c>
      <c r="S2095" t="s">
        <v>43</v>
      </c>
      <c r="U2095">
        <v>1</v>
      </c>
      <c r="V2095" t="s">
        <v>43</v>
      </c>
      <c r="X2095">
        <v>40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e">
        <f>VLOOKUP(A2095,#REF!,4,FALSE)</f>
        <v>#REF!</v>
      </c>
      <c r="AW2095" t="e">
        <f>VLOOKUP(A2095,#REF!,5,FALSE)</f>
        <v>#REF!</v>
      </c>
      <c r="AX2095">
        <f>SUMIF(量化书目统计!A:A,H2095,量化书目统计!G:G)</f>
        <v>0</v>
      </c>
    </row>
    <row r="2096" spans="1:50" x14ac:dyDescent="0.3">
      <c r="A2096" t="s">
        <v>5745</v>
      </c>
      <c r="B2096" t="s">
        <v>22</v>
      </c>
      <c r="D2096">
        <v>0</v>
      </c>
      <c r="E2096" t="s">
        <v>1096</v>
      </c>
      <c r="F2096" s="1" t="s">
        <v>1097</v>
      </c>
      <c r="G2096" t="s">
        <v>1098</v>
      </c>
      <c r="H2096" t="e">
        <f>VLOOKUP(F2096,#REF!,2,FALSE)</f>
        <v>#REF!</v>
      </c>
      <c r="I2096" t="s">
        <v>158</v>
      </c>
      <c r="J2096" s="4">
        <v>44517</v>
      </c>
      <c r="K2096" s="4">
        <v>44573</v>
      </c>
      <c r="L2096" s="3">
        <f t="shared" si="128"/>
        <v>56</v>
      </c>
      <c r="M2096" s="4">
        <v>44578</v>
      </c>
      <c r="N2096">
        <f t="shared" si="129"/>
        <v>61</v>
      </c>
      <c r="O2096">
        <v>0</v>
      </c>
      <c r="P2096" t="e">
        <f>VLOOKUP(F2096,#REF!,3,FALSE)</f>
        <v>#REF!</v>
      </c>
      <c r="Q2096">
        <f t="shared" si="130"/>
        <v>0</v>
      </c>
      <c r="R2096" t="str">
        <f t="shared" si="131"/>
        <v/>
      </c>
      <c r="S2096" t="s">
        <v>38</v>
      </c>
      <c r="T2096">
        <v>11</v>
      </c>
      <c r="U2096">
        <v>1</v>
      </c>
      <c r="V2096" t="s">
        <v>38</v>
      </c>
      <c r="W2096">
        <v>18</v>
      </c>
      <c r="X2096">
        <v>51</v>
      </c>
      <c r="Y2096">
        <v>15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e">
        <f>VLOOKUP(A2096,#REF!,4,FALSE)</f>
        <v>#REF!</v>
      </c>
      <c r="AW2096" t="e">
        <f>VLOOKUP(A2096,#REF!,5,FALSE)</f>
        <v>#REF!</v>
      </c>
      <c r="AX2096">
        <f>SUMIF(量化书目统计!A:A,H2096,量化书目统计!G:G)</f>
        <v>0</v>
      </c>
    </row>
    <row r="2097" spans="1:50" x14ac:dyDescent="0.3">
      <c r="A2097" t="s">
        <v>427</v>
      </c>
      <c r="B2097" t="s">
        <v>22</v>
      </c>
      <c r="C2097" t="s">
        <v>428</v>
      </c>
      <c r="D2097">
        <v>10</v>
      </c>
      <c r="E2097" t="s">
        <v>429</v>
      </c>
      <c r="F2097" s="1" t="s">
        <v>430</v>
      </c>
      <c r="G2097" t="s">
        <v>431</v>
      </c>
      <c r="H2097" t="e">
        <f>VLOOKUP(F2097,#REF!,2,FALSE)</f>
        <v>#REF!</v>
      </c>
      <c r="I2097" t="s">
        <v>59</v>
      </c>
      <c r="J2097" s="4">
        <v>44477</v>
      </c>
      <c r="K2097" s="4">
        <v>44620</v>
      </c>
      <c r="L2097" s="3">
        <f t="shared" si="128"/>
        <v>143</v>
      </c>
      <c r="M2097" s="4">
        <v>44624</v>
      </c>
      <c r="N2097">
        <f t="shared" si="129"/>
        <v>147</v>
      </c>
      <c r="O2097">
        <v>0</v>
      </c>
      <c r="P2097" t="e">
        <f>VLOOKUP(F2097,#REF!,3,FALSE)</f>
        <v>#REF!</v>
      </c>
      <c r="Q2097">
        <f t="shared" si="130"/>
        <v>0</v>
      </c>
      <c r="R2097" t="str">
        <f t="shared" si="131"/>
        <v/>
      </c>
      <c r="S2097" t="s">
        <v>38</v>
      </c>
      <c r="T2097">
        <v>5</v>
      </c>
      <c r="U2097">
        <v>1</v>
      </c>
      <c r="V2097" t="s">
        <v>99</v>
      </c>
      <c r="W2097">
        <v>3</v>
      </c>
      <c r="X2097">
        <v>45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e">
        <f>VLOOKUP(A2097,#REF!,4,FALSE)</f>
        <v>#REF!</v>
      </c>
      <c r="AW2097" t="e">
        <f>VLOOKUP(A2097,#REF!,5,FALSE)</f>
        <v>#REF!</v>
      </c>
      <c r="AX2097">
        <f>SUMIF(量化书目统计!A:A,H2097,量化书目统计!G:G)</f>
        <v>0</v>
      </c>
    </row>
    <row r="2098" spans="1:50" x14ac:dyDescent="0.3">
      <c r="A2098" t="s">
        <v>5204</v>
      </c>
      <c r="B2098" t="s">
        <v>556</v>
      </c>
      <c r="C2098" t="s">
        <v>257</v>
      </c>
      <c r="D2098">
        <v>5</v>
      </c>
      <c r="E2098" t="s">
        <v>2069</v>
      </c>
      <c r="F2098" s="1" t="s">
        <v>2070</v>
      </c>
      <c r="G2098" t="s">
        <v>2071</v>
      </c>
      <c r="H2098" t="e">
        <f>VLOOKUP(F2098,#REF!,2,FALSE)</f>
        <v>#REF!</v>
      </c>
      <c r="I2098" t="s">
        <v>158</v>
      </c>
      <c r="J2098" s="4">
        <v>44613</v>
      </c>
      <c r="K2098" s="4">
        <v>44618</v>
      </c>
      <c r="L2098" s="3">
        <f t="shared" si="128"/>
        <v>5</v>
      </c>
      <c r="M2098" s="4">
        <v>44673</v>
      </c>
      <c r="N2098">
        <f t="shared" si="129"/>
        <v>60</v>
      </c>
      <c r="O2098">
        <v>0</v>
      </c>
      <c r="P2098" t="e">
        <f>VLOOKUP(F2098,#REF!,3,FALSE)</f>
        <v>#REF!</v>
      </c>
      <c r="Q2098">
        <f t="shared" si="130"/>
        <v>0</v>
      </c>
      <c r="R2098" t="str">
        <f t="shared" si="131"/>
        <v/>
      </c>
      <c r="S2098" t="s">
        <v>99</v>
      </c>
      <c r="T2098">
        <v>2</v>
      </c>
      <c r="U2098">
        <v>1</v>
      </c>
      <c r="V2098" t="s">
        <v>99</v>
      </c>
      <c r="W2098">
        <v>2</v>
      </c>
      <c r="X2098">
        <v>62</v>
      </c>
      <c r="Y2098">
        <v>15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e">
        <f>VLOOKUP(A2098,#REF!,4,FALSE)</f>
        <v>#REF!</v>
      </c>
      <c r="AW2098" t="e">
        <f>VLOOKUP(A2098,#REF!,5,FALSE)</f>
        <v>#REF!</v>
      </c>
      <c r="AX2098">
        <f>SUMIF(量化书目统计!A:A,H2098,量化书目统计!G:G)</f>
        <v>0</v>
      </c>
    </row>
    <row r="2099" spans="1:50" x14ac:dyDescent="0.3">
      <c r="A2099" t="s">
        <v>5205</v>
      </c>
      <c r="B2099" t="s">
        <v>556</v>
      </c>
      <c r="C2099" t="s">
        <v>257</v>
      </c>
      <c r="D2099">
        <v>5</v>
      </c>
      <c r="E2099" t="s">
        <v>2894</v>
      </c>
      <c r="F2099" s="1" t="s">
        <v>4962</v>
      </c>
      <c r="G2099" t="s">
        <v>4963</v>
      </c>
      <c r="H2099" t="e">
        <f>VLOOKUP(F2099,#REF!,2,FALSE)</f>
        <v>#REF!</v>
      </c>
      <c r="I2099" t="s">
        <v>49</v>
      </c>
      <c r="J2099" s="4">
        <v>44565</v>
      </c>
      <c r="K2099" s="4">
        <v>44818</v>
      </c>
      <c r="L2099" s="3">
        <f t="shared" si="128"/>
        <v>253</v>
      </c>
      <c r="M2099" s="4">
        <v>44815</v>
      </c>
      <c r="N2099">
        <f t="shared" si="129"/>
        <v>250</v>
      </c>
      <c r="O2099">
        <v>0</v>
      </c>
      <c r="P2099" t="e">
        <f>VLOOKUP(F2099,#REF!,3,FALSE)</f>
        <v>#REF!</v>
      </c>
      <c r="Q2099">
        <f t="shared" si="130"/>
        <v>0</v>
      </c>
      <c r="R2099" t="str">
        <f t="shared" si="131"/>
        <v/>
      </c>
      <c r="S2099" t="s">
        <v>38</v>
      </c>
      <c r="T2099">
        <v>18</v>
      </c>
      <c r="U2099">
        <v>1</v>
      </c>
      <c r="V2099" t="s">
        <v>43</v>
      </c>
      <c r="X2099">
        <v>58</v>
      </c>
      <c r="Y2099">
        <v>15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e">
        <f>VLOOKUP(A2099,#REF!,4,FALSE)</f>
        <v>#REF!</v>
      </c>
      <c r="AW2099" t="e">
        <f>VLOOKUP(A2099,#REF!,5,FALSE)</f>
        <v>#REF!</v>
      </c>
      <c r="AX2099">
        <f>SUMIF(量化书目统计!A:A,H2099,量化书目统计!G:G)</f>
        <v>0</v>
      </c>
    </row>
    <row r="2100" spans="1:50" x14ac:dyDescent="0.3">
      <c r="A2100" t="s">
        <v>5205</v>
      </c>
      <c r="B2100" t="s">
        <v>556</v>
      </c>
      <c r="C2100" t="s">
        <v>257</v>
      </c>
      <c r="D2100">
        <v>5</v>
      </c>
      <c r="E2100" t="s">
        <v>2894</v>
      </c>
      <c r="F2100" s="1" t="s">
        <v>4962</v>
      </c>
      <c r="G2100" t="s">
        <v>4963</v>
      </c>
      <c r="H2100" t="e">
        <f>VLOOKUP(F2100,#REF!,2,FALSE)</f>
        <v>#REF!</v>
      </c>
      <c r="I2100" t="s">
        <v>49</v>
      </c>
      <c r="J2100" s="4">
        <v>44818</v>
      </c>
      <c r="K2100" s="4">
        <v>44964</v>
      </c>
      <c r="L2100" s="3">
        <f t="shared" si="128"/>
        <v>146</v>
      </c>
      <c r="M2100" s="4">
        <v>44985</v>
      </c>
      <c r="N2100">
        <f t="shared" si="129"/>
        <v>167</v>
      </c>
      <c r="O2100">
        <v>0</v>
      </c>
      <c r="P2100" t="e">
        <f>VLOOKUP(F2100,#REF!,3,FALSE)</f>
        <v>#REF!</v>
      </c>
      <c r="Q2100">
        <f t="shared" si="130"/>
        <v>0</v>
      </c>
      <c r="R2100" t="str">
        <f t="shared" si="131"/>
        <v/>
      </c>
      <c r="S2100" t="s">
        <v>43</v>
      </c>
      <c r="U2100">
        <v>1</v>
      </c>
      <c r="V2100" t="s">
        <v>43</v>
      </c>
      <c r="X2100">
        <v>80</v>
      </c>
      <c r="Y2100">
        <v>14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e">
        <f>VLOOKUP(A2100,#REF!,4,FALSE)</f>
        <v>#REF!</v>
      </c>
      <c r="AW2100" t="e">
        <f>VLOOKUP(A2100,#REF!,5,FALSE)</f>
        <v>#REF!</v>
      </c>
      <c r="AX2100">
        <f>SUMIF(量化书目统计!A:A,H2100,量化书目统计!G:G)</f>
        <v>0</v>
      </c>
    </row>
    <row r="2101" spans="1:50" x14ac:dyDescent="0.3">
      <c r="A2101" t="s">
        <v>5205</v>
      </c>
      <c r="B2101" t="s">
        <v>556</v>
      </c>
      <c r="C2101" t="s">
        <v>257</v>
      </c>
      <c r="D2101">
        <v>5</v>
      </c>
      <c r="E2101" t="s">
        <v>2894</v>
      </c>
      <c r="F2101" s="1" t="s">
        <v>4962</v>
      </c>
      <c r="G2101" t="s">
        <v>4963</v>
      </c>
      <c r="H2101" t="e">
        <f>VLOOKUP(F2101,#REF!,2,FALSE)</f>
        <v>#REF!</v>
      </c>
      <c r="I2101" t="s">
        <v>49</v>
      </c>
      <c r="J2101" s="4">
        <v>44447</v>
      </c>
      <c r="K2101" s="4">
        <v>44500</v>
      </c>
      <c r="L2101" s="3">
        <f t="shared" si="128"/>
        <v>53</v>
      </c>
      <c r="M2101" s="4">
        <v>44508</v>
      </c>
      <c r="N2101">
        <f t="shared" si="129"/>
        <v>61</v>
      </c>
      <c r="O2101">
        <v>0</v>
      </c>
      <c r="P2101" t="e">
        <f>VLOOKUP(F2101,#REF!,3,FALSE)</f>
        <v>#REF!</v>
      </c>
      <c r="Q2101">
        <f t="shared" si="130"/>
        <v>0</v>
      </c>
      <c r="R2101" t="str">
        <f t="shared" si="131"/>
        <v/>
      </c>
      <c r="S2101" t="s">
        <v>38</v>
      </c>
      <c r="T2101">
        <v>1</v>
      </c>
      <c r="U2101">
        <v>1</v>
      </c>
      <c r="V2101" t="s">
        <v>38</v>
      </c>
      <c r="W2101">
        <v>9</v>
      </c>
      <c r="X2101">
        <v>41</v>
      </c>
      <c r="Y2101">
        <v>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e">
        <f>VLOOKUP(A2101,#REF!,4,FALSE)</f>
        <v>#REF!</v>
      </c>
      <c r="AW2101" t="e">
        <f>VLOOKUP(A2101,#REF!,5,FALSE)</f>
        <v>#REF!</v>
      </c>
      <c r="AX2101">
        <f>SUMIF(量化书目统计!A:A,H2101,量化书目统计!G:G)</f>
        <v>0</v>
      </c>
    </row>
    <row r="2102" spans="1:50" x14ac:dyDescent="0.3">
      <c r="A2102" t="s">
        <v>5205</v>
      </c>
      <c r="B2102" t="s">
        <v>556</v>
      </c>
      <c r="C2102" t="s">
        <v>257</v>
      </c>
      <c r="D2102">
        <v>5</v>
      </c>
      <c r="E2102" t="s">
        <v>2894</v>
      </c>
      <c r="F2102" s="1" t="s">
        <v>4962</v>
      </c>
      <c r="G2102" t="s">
        <v>4963</v>
      </c>
      <c r="H2102" t="e">
        <f>VLOOKUP(F2102,#REF!,2,FALSE)</f>
        <v>#REF!</v>
      </c>
      <c r="I2102" t="s">
        <v>49</v>
      </c>
      <c r="J2102" s="4">
        <v>44501</v>
      </c>
      <c r="K2102" s="4">
        <v>44561</v>
      </c>
      <c r="L2102" s="3">
        <f t="shared" si="128"/>
        <v>60</v>
      </c>
      <c r="M2102" s="4">
        <v>44564</v>
      </c>
      <c r="N2102">
        <f t="shared" si="129"/>
        <v>63</v>
      </c>
      <c r="O2102">
        <v>0</v>
      </c>
      <c r="P2102" t="e">
        <f>VLOOKUP(F2102,#REF!,3,FALSE)</f>
        <v>#REF!</v>
      </c>
      <c r="Q2102">
        <f t="shared" si="130"/>
        <v>0</v>
      </c>
      <c r="R2102" t="str">
        <f t="shared" si="131"/>
        <v/>
      </c>
      <c r="S2102" t="s">
        <v>38</v>
      </c>
      <c r="T2102">
        <v>9</v>
      </c>
      <c r="U2102">
        <v>1</v>
      </c>
      <c r="V2102" t="s">
        <v>38</v>
      </c>
      <c r="W2102">
        <v>17</v>
      </c>
      <c r="X2102">
        <v>49</v>
      </c>
      <c r="Y2102">
        <v>15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e">
        <f>VLOOKUP(A2102,#REF!,4,FALSE)</f>
        <v>#REF!</v>
      </c>
      <c r="AW2102" t="e">
        <f>VLOOKUP(A2102,#REF!,5,FALSE)</f>
        <v>#REF!</v>
      </c>
      <c r="AX2102">
        <f>SUMIF(量化书目统计!A:A,H2102,量化书目统计!G:G)</f>
        <v>0</v>
      </c>
    </row>
    <row r="2103" spans="1:50" x14ac:dyDescent="0.3">
      <c r="A2103" t="s">
        <v>5206</v>
      </c>
      <c r="B2103" t="s">
        <v>556</v>
      </c>
      <c r="C2103" t="s">
        <v>579</v>
      </c>
      <c r="D2103">
        <v>5</v>
      </c>
      <c r="E2103" t="s">
        <v>4534</v>
      </c>
      <c r="F2103" s="1" t="s">
        <v>4535</v>
      </c>
      <c r="G2103" t="s">
        <v>4536</v>
      </c>
      <c r="H2103" t="e">
        <f>VLOOKUP(F2103,#REF!,2,FALSE)</f>
        <v>#REF!</v>
      </c>
      <c r="I2103" t="s">
        <v>32</v>
      </c>
      <c r="J2103" s="4">
        <v>44537</v>
      </c>
      <c r="K2103" s="4">
        <v>44553</v>
      </c>
      <c r="L2103" s="3">
        <f t="shared" si="128"/>
        <v>16</v>
      </c>
      <c r="M2103" s="4">
        <v>44599</v>
      </c>
      <c r="N2103">
        <f t="shared" si="129"/>
        <v>62</v>
      </c>
      <c r="O2103">
        <v>0</v>
      </c>
      <c r="P2103" t="e">
        <f>VLOOKUP(F2103,#REF!,3,FALSE)</f>
        <v>#REF!</v>
      </c>
      <c r="Q2103">
        <f t="shared" si="130"/>
        <v>0</v>
      </c>
      <c r="R2103" t="str">
        <f t="shared" si="131"/>
        <v/>
      </c>
      <c r="S2103" t="s">
        <v>38</v>
      </c>
      <c r="T2103">
        <v>14</v>
      </c>
      <c r="U2103">
        <v>1</v>
      </c>
      <c r="V2103" t="s">
        <v>38</v>
      </c>
      <c r="W2103">
        <v>16</v>
      </c>
      <c r="X2103">
        <v>54</v>
      </c>
      <c r="Y2103">
        <v>15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e">
        <f>VLOOKUP(A2103,#REF!,4,FALSE)</f>
        <v>#REF!</v>
      </c>
      <c r="AW2103" t="e">
        <f>VLOOKUP(A2103,#REF!,5,FALSE)</f>
        <v>#REF!</v>
      </c>
      <c r="AX2103">
        <f>SUMIF(量化书目统计!A:A,H2103,量化书目统计!G:G)</f>
        <v>0</v>
      </c>
    </row>
    <row r="2104" spans="1:50" x14ac:dyDescent="0.3">
      <c r="A2104" t="s">
        <v>5207</v>
      </c>
      <c r="B2104" t="s">
        <v>556</v>
      </c>
      <c r="C2104" t="s">
        <v>34</v>
      </c>
      <c r="D2104">
        <v>5</v>
      </c>
      <c r="E2104" t="s">
        <v>552</v>
      </c>
      <c r="F2104" s="1" t="s">
        <v>553</v>
      </c>
      <c r="G2104" t="s">
        <v>554</v>
      </c>
      <c r="H2104" t="e">
        <f>VLOOKUP(F2104,#REF!,2,FALSE)</f>
        <v>#REF!</v>
      </c>
      <c r="I2104" t="s">
        <v>158</v>
      </c>
      <c r="J2104" s="4">
        <v>44487</v>
      </c>
      <c r="K2104" s="4">
        <v>44543</v>
      </c>
      <c r="L2104" s="3">
        <f t="shared" si="128"/>
        <v>56</v>
      </c>
      <c r="M2104" s="4">
        <v>44547</v>
      </c>
      <c r="N2104">
        <f t="shared" si="129"/>
        <v>60</v>
      </c>
      <c r="O2104">
        <v>0</v>
      </c>
      <c r="P2104" t="e">
        <f>VLOOKUP(F2104,#REF!,3,FALSE)</f>
        <v>#REF!</v>
      </c>
      <c r="Q2104">
        <f t="shared" si="130"/>
        <v>0</v>
      </c>
      <c r="R2104" t="str">
        <f t="shared" si="131"/>
        <v/>
      </c>
      <c r="S2104" t="s">
        <v>38</v>
      </c>
      <c r="T2104">
        <v>7</v>
      </c>
      <c r="U2104">
        <v>1</v>
      </c>
      <c r="V2104" t="s">
        <v>38</v>
      </c>
      <c r="W2104">
        <v>15</v>
      </c>
      <c r="X2104">
        <v>47</v>
      </c>
      <c r="Y2104">
        <v>6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e">
        <f>VLOOKUP(A2104,#REF!,4,FALSE)</f>
        <v>#REF!</v>
      </c>
      <c r="AW2104" t="e">
        <f>VLOOKUP(A2104,#REF!,5,FALSE)</f>
        <v>#REF!</v>
      </c>
      <c r="AX2104">
        <f>SUMIF(量化书目统计!A:A,H2104,量化书目统计!G:G)</f>
        <v>0</v>
      </c>
    </row>
    <row r="2105" spans="1:50" x14ac:dyDescent="0.3">
      <c r="A2105" t="s">
        <v>5208</v>
      </c>
      <c r="B2105" t="s">
        <v>556</v>
      </c>
      <c r="C2105" t="s">
        <v>144</v>
      </c>
      <c r="D2105">
        <v>5</v>
      </c>
      <c r="E2105" t="s">
        <v>280</v>
      </c>
      <c r="F2105" s="1" t="s">
        <v>281</v>
      </c>
      <c r="G2105" t="s">
        <v>282</v>
      </c>
      <c r="H2105" t="e">
        <f>VLOOKUP(F2105,#REF!,2,FALSE)</f>
        <v>#REF!</v>
      </c>
      <c r="I2105" t="s">
        <v>158</v>
      </c>
      <c r="J2105" s="4">
        <v>44866</v>
      </c>
      <c r="K2105" s="4">
        <v>44880</v>
      </c>
      <c r="L2105" s="3">
        <f t="shared" si="128"/>
        <v>14</v>
      </c>
      <c r="M2105" s="4">
        <v>44882</v>
      </c>
      <c r="N2105">
        <f t="shared" si="129"/>
        <v>16</v>
      </c>
      <c r="O2105">
        <v>0</v>
      </c>
      <c r="P2105" t="e">
        <f>VLOOKUP(F2105,#REF!,3,FALSE)</f>
        <v>#REF!</v>
      </c>
      <c r="Q2105">
        <f t="shared" si="130"/>
        <v>0</v>
      </c>
      <c r="R2105" t="str">
        <f t="shared" si="131"/>
        <v/>
      </c>
      <c r="S2105" t="s">
        <v>43</v>
      </c>
      <c r="U2105">
        <v>2</v>
      </c>
      <c r="V2105" t="s">
        <v>43</v>
      </c>
      <c r="X2105">
        <v>80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e">
        <f>VLOOKUP(A2105,#REF!,4,FALSE)</f>
        <v>#REF!</v>
      </c>
      <c r="AW2105" t="e">
        <f>VLOOKUP(A2105,#REF!,5,FALSE)</f>
        <v>#REF!</v>
      </c>
      <c r="AX2105">
        <f>SUMIF(量化书目统计!A:A,H2105,量化书目统计!G:G)</f>
        <v>0</v>
      </c>
    </row>
    <row r="2106" spans="1:50" x14ac:dyDescent="0.3">
      <c r="A2106" t="s">
        <v>5209</v>
      </c>
      <c r="B2106" t="s">
        <v>556</v>
      </c>
      <c r="C2106" t="s">
        <v>185</v>
      </c>
      <c r="D2106">
        <v>5</v>
      </c>
      <c r="E2106" t="s">
        <v>248</v>
      </c>
      <c r="F2106" s="1" t="s">
        <v>249</v>
      </c>
      <c r="G2106" t="s">
        <v>250</v>
      </c>
      <c r="H2106" t="e">
        <f>VLOOKUP(F2106,#REF!,2,FALSE)</f>
        <v>#REF!</v>
      </c>
      <c r="I2106" t="s">
        <v>158</v>
      </c>
      <c r="J2106" s="4">
        <v>44726</v>
      </c>
      <c r="K2106" s="4">
        <v>44846</v>
      </c>
      <c r="L2106" s="3">
        <f t="shared" si="128"/>
        <v>120</v>
      </c>
      <c r="M2106" s="4">
        <v>44868</v>
      </c>
      <c r="N2106">
        <f t="shared" si="129"/>
        <v>142</v>
      </c>
      <c r="O2106">
        <v>0</v>
      </c>
      <c r="P2106" t="e">
        <f>VLOOKUP(F2106,#REF!,3,FALSE)</f>
        <v>#REF!</v>
      </c>
      <c r="Q2106">
        <f t="shared" si="130"/>
        <v>0</v>
      </c>
      <c r="R2106" t="str">
        <f t="shared" si="131"/>
        <v/>
      </c>
      <c r="S2106" t="s">
        <v>99</v>
      </c>
      <c r="T2106">
        <v>18</v>
      </c>
      <c r="U2106">
        <v>1</v>
      </c>
      <c r="V2106" t="s">
        <v>43</v>
      </c>
      <c r="X2106">
        <v>78</v>
      </c>
      <c r="Y2106">
        <v>10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e">
        <f>VLOOKUP(A2106,#REF!,4,FALSE)</f>
        <v>#REF!</v>
      </c>
      <c r="AW2106" t="e">
        <f>VLOOKUP(A2106,#REF!,5,FALSE)</f>
        <v>#REF!</v>
      </c>
      <c r="AX2106">
        <f>SUMIF(量化书目统计!A:A,H2106,量化书目统计!G:G)</f>
        <v>0</v>
      </c>
    </row>
    <row r="2107" spans="1:50" x14ac:dyDescent="0.3">
      <c r="A2107" t="s">
        <v>5210</v>
      </c>
      <c r="B2107" t="s">
        <v>556</v>
      </c>
      <c r="C2107" t="s">
        <v>185</v>
      </c>
      <c r="D2107">
        <v>5</v>
      </c>
      <c r="E2107" t="s">
        <v>4979</v>
      </c>
      <c r="F2107" s="1" t="s">
        <v>4980</v>
      </c>
      <c r="G2107" t="s">
        <v>4981</v>
      </c>
      <c r="H2107" t="e">
        <f>VLOOKUP(F2107,#REF!,2,FALSE)</f>
        <v>#REF!</v>
      </c>
      <c r="I2107" t="s">
        <v>225</v>
      </c>
      <c r="J2107" s="4">
        <v>44903</v>
      </c>
      <c r="K2107" s="4">
        <v>45055</v>
      </c>
      <c r="L2107" s="3">
        <f t="shared" si="128"/>
        <v>152</v>
      </c>
      <c r="M2107" s="4">
        <v>45044</v>
      </c>
      <c r="N2107">
        <f t="shared" si="129"/>
        <v>141</v>
      </c>
      <c r="O2107">
        <v>0</v>
      </c>
      <c r="P2107" t="e">
        <f>VLOOKUP(F2107,#REF!,3,FALSE)</f>
        <v>#REF!</v>
      </c>
      <c r="Q2107">
        <f t="shared" si="130"/>
        <v>0</v>
      </c>
      <c r="R2107" t="str">
        <f t="shared" si="131"/>
        <v/>
      </c>
      <c r="S2107" t="s">
        <v>43</v>
      </c>
      <c r="U2107">
        <v>1</v>
      </c>
      <c r="V2107" t="s">
        <v>43</v>
      </c>
      <c r="X2107">
        <v>80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e">
        <f>VLOOKUP(A2107,#REF!,4,FALSE)</f>
        <v>#REF!</v>
      </c>
      <c r="AW2107" t="e">
        <f>VLOOKUP(A2107,#REF!,5,FALSE)</f>
        <v>#REF!</v>
      </c>
      <c r="AX2107">
        <f>SUMIF(量化书目统计!A:A,H2107,量化书目统计!G:G)</f>
        <v>0</v>
      </c>
    </row>
    <row r="2108" spans="1:50" x14ac:dyDescent="0.3">
      <c r="A2108" t="s">
        <v>5211</v>
      </c>
      <c r="B2108" t="s">
        <v>556</v>
      </c>
      <c r="C2108" t="s">
        <v>185</v>
      </c>
      <c r="D2108">
        <v>5</v>
      </c>
      <c r="E2108" t="s">
        <v>1207</v>
      </c>
      <c r="F2108" s="1" t="s">
        <v>1208</v>
      </c>
      <c r="G2108" t="s">
        <v>1209</v>
      </c>
      <c r="H2108" t="e">
        <f>VLOOKUP(F2108,#REF!,2,FALSE)</f>
        <v>#REF!</v>
      </c>
      <c r="I2108" t="s">
        <v>74</v>
      </c>
      <c r="J2108" s="4">
        <v>44553</v>
      </c>
      <c r="K2108" s="4">
        <v>44823</v>
      </c>
      <c r="L2108" s="3">
        <f t="shared" si="128"/>
        <v>270</v>
      </c>
      <c r="M2108" s="4">
        <v>44798</v>
      </c>
      <c r="N2108">
        <f t="shared" si="129"/>
        <v>245</v>
      </c>
      <c r="O2108">
        <v>0</v>
      </c>
      <c r="P2108" t="e">
        <f>VLOOKUP(F2108,#REF!,3,FALSE)</f>
        <v>#REF!</v>
      </c>
      <c r="Q2108">
        <f t="shared" si="130"/>
        <v>0</v>
      </c>
      <c r="R2108" t="str">
        <f t="shared" si="131"/>
        <v/>
      </c>
      <c r="S2108" t="s">
        <v>38</v>
      </c>
      <c r="T2108">
        <v>16</v>
      </c>
      <c r="U2108">
        <v>1</v>
      </c>
      <c r="V2108" t="s">
        <v>43</v>
      </c>
      <c r="X2108">
        <v>56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e">
        <f>VLOOKUP(A2108,#REF!,4,FALSE)</f>
        <v>#REF!</v>
      </c>
      <c r="AW2108" t="e">
        <f>VLOOKUP(A2108,#REF!,5,FALSE)</f>
        <v>#REF!</v>
      </c>
      <c r="AX2108">
        <f>SUMIF(量化书目统计!A:A,H2108,量化书目统计!G:G)</f>
        <v>0</v>
      </c>
    </row>
    <row r="2109" spans="1:50" x14ac:dyDescent="0.3">
      <c r="A2109" t="s">
        <v>5212</v>
      </c>
      <c r="B2109" t="s">
        <v>556</v>
      </c>
      <c r="C2109" t="s">
        <v>247</v>
      </c>
      <c r="D2109">
        <v>5</v>
      </c>
      <c r="E2109" t="s">
        <v>253</v>
      </c>
      <c r="F2109" s="1" t="s">
        <v>254</v>
      </c>
      <c r="G2109" t="s">
        <v>255</v>
      </c>
      <c r="H2109" t="e">
        <f>VLOOKUP(F2109,#REF!,2,FALSE)</f>
        <v>#REF!</v>
      </c>
      <c r="I2109" t="s">
        <v>27</v>
      </c>
      <c r="J2109" s="4">
        <v>44908</v>
      </c>
      <c r="K2109" s="4">
        <v>44991</v>
      </c>
      <c r="L2109" s="3">
        <f t="shared" si="128"/>
        <v>83</v>
      </c>
      <c r="M2109" s="4">
        <v>45041</v>
      </c>
      <c r="N2109">
        <f t="shared" si="129"/>
        <v>133</v>
      </c>
      <c r="O2109">
        <v>0</v>
      </c>
      <c r="P2109" t="e">
        <f>VLOOKUP(F2109,#REF!,3,FALSE)</f>
        <v>#REF!</v>
      </c>
      <c r="Q2109">
        <f t="shared" si="130"/>
        <v>0</v>
      </c>
      <c r="R2109" t="str">
        <f t="shared" si="131"/>
        <v/>
      </c>
      <c r="S2109" t="s">
        <v>43</v>
      </c>
      <c r="U2109">
        <v>1</v>
      </c>
      <c r="V2109" t="s">
        <v>43</v>
      </c>
      <c r="X2109">
        <v>80</v>
      </c>
      <c r="Y2109">
        <v>5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e">
        <f>VLOOKUP(A2109,#REF!,4,FALSE)</f>
        <v>#REF!</v>
      </c>
      <c r="AW2109" t="e">
        <f>VLOOKUP(A2109,#REF!,5,FALSE)</f>
        <v>#REF!</v>
      </c>
      <c r="AX2109">
        <f>SUMIF(量化书目统计!A:A,H2109,量化书目统计!G:G)</f>
        <v>0</v>
      </c>
    </row>
    <row r="2110" spans="1:50" x14ac:dyDescent="0.3">
      <c r="A2110" t="s">
        <v>5213</v>
      </c>
      <c r="B2110" t="s">
        <v>556</v>
      </c>
      <c r="C2110" t="s">
        <v>247</v>
      </c>
      <c r="D2110">
        <v>5</v>
      </c>
      <c r="E2110" t="s">
        <v>4883</v>
      </c>
      <c r="F2110" s="1" t="s">
        <v>4884</v>
      </c>
      <c r="G2110" t="s">
        <v>4885</v>
      </c>
      <c r="H2110" t="e">
        <f>VLOOKUP(F2110,#REF!,2,FALSE)</f>
        <v>#REF!</v>
      </c>
      <c r="I2110" t="s">
        <v>65</v>
      </c>
      <c r="J2110" s="4">
        <v>44808</v>
      </c>
      <c r="K2110" s="4">
        <v>44978</v>
      </c>
      <c r="L2110" s="3">
        <f t="shared" si="128"/>
        <v>170</v>
      </c>
      <c r="M2110" s="4">
        <v>44985</v>
      </c>
      <c r="N2110">
        <f t="shared" si="129"/>
        <v>177</v>
      </c>
      <c r="O2110">
        <v>0</v>
      </c>
      <c r="P2110" t="e">
        <f>VLOOKUP(F2110,#REF!,3,FALSE)</f>
        <v>#REF!</v>
      </c>
      <c r="Q2110">
        <f t="shared" si="130"/>
        <v>0</v>
      </c>
      <c r="R2110" t="str">
        <f t="shared" si="131"/>
        <v/>
      </c>
      <c r="S2110" t="s">
        <v>43</v>
      </c>
      <c r="U2110">
        <v>1</v>
      </c>
      <c r="V2110" t="s">
        <v>43</v>
      </c>
      <c r="X2110">
        <v>80</v>
      </c>
      <c r="Y2110">
        <v>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e">
        <f>VLOOKUP(A2110,#REF!,4,FALSE)</f>
        <v>#REF!</v>
      </c>
      <c r="AW2110" t="e">
        <f>VLOOKUP(A2110,#REF!,5,FALSE)</f>
        <v>#REF!</v>
      </c>
      <c r="AX2110">
        <f>SUMIF(量化书目统计!A:A,H2110,量化书目统计!G:G)</f>
        <v>0</v>
      </c>
    </row>
    <row r="2111" spans="1:50" x14ac:dyDescent="0.3">
      <c r="A2111" t="s">
        <v>5760</v>
      </c>
      <c r="B2111" t="s">
        <v>22</v>
      </c>
      <c r="C2111" t="s">
        <v>82</v>
      </c>
      <c r="D2111">
        <v>5</v>
      </c>
      <c r="E2111" t="s">
        <v>1799</v>
      </c>
      <c r="F2111" s="1" t="s">
        <v>2371</v>
      </c>
      <c r="G2111" t="s">
        <v>2372</v>
      </c>
      <c r="H2111" t="e">
        <f>VLOOKUP(F2111,#REF!,2,FALSE)</f>
        <v>#REF!</v>
      </c>
      <c r="I2111" t="s">
        <v>74</v>
      </c>
      <c r="J2111" s="4">
        <v>43967</v>
      </c>
      <c r="K2111" s="4">
        <v>44087</v>
      </c>
      <c r="L2111" s="3">
        <f t="shared" si="128"/>
        <v>120</v>
      </c>
      <c r="M2111" s="4">
        <v>44104</v>
      </c>
      <c r="N2111">
        <f t="shared" si="129"/>
        <v>137</v>
      </c>
      <c r="O2111">
        <v>0</v>
      </c>
      <c r="P2111" t="e">
        <f>VLOOKUP(F2111,#REF!,3,FALSE)</f>
        <v>#REF!</v>
      </c>
      <c r="Q2111">
        <f t="shared" si="130"/>
        <v>0</v>
      </c>
      <c r="R2111" t="str">
        <f t="shared" si="131"/>
        <v/>
      </c>
      <c r="S2111" t="s">
        <v>43</v>
      </c>
      <c r="U2111">
        <v>1</v>
      </c>
      <c r="V2111" t="s">
        <v>28</v>
      </c>
      <c r="W2111">
        <v>2</v>
      </c>
      <c r="X2111">
        <v>0</v>
      </c>
      <c r="Y2111">
        <v>14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e">
        <f>VLOOKUP(A2111,#REF!,4,FALSE)</f>
        <v>#REF!</v>
      </c>
      <c r="AW2111" t="e">
        <f>VLOOKUP(A2111,#REF!,5,FALSE)</f>
        <v>#REF!</v>
      </c>
      <c r="AX2111">
        <f>SUMIF(量化书目统计!A:A,H2111,量化书目统计!G:G)</f>
        <v>0</v>
      </c>
    </row>
    <row r="2112" spans="1:50" x14ac:dyDescent="0.3">
      <c r="A2112" t="s">
        <v>5760</v>
      </c>
      <c r="B2112" t="s">
        <v>22</v>
      </c>
      <c r="C2112" t="s">
        <v>82</v>
      </c>
      <c r="D2112">
        <v>5</v>
      </c>
      <c r="E2112" t="s">
        <v>2850</v>
      </c>
      <c r="F2112" s="1" t="s">
        <v>2851</v>
      </c>
      <c r="G2112" t="s">
        <v>2852</v>
      </c>
      <c r="H2112" t="e">
        <f>VLOOKUP(F2112,#REF!,2,FALSE)</f>
        <v>#REF!</v>
      </c>
      <c r="I2112" t="s">
        <v>32</v>
      </c>
      <c r="J2112" s="4">
        <v>43971</v>
      </c>
      <c r="K2112" s="4">
        <v>44087</v>
      </c>
      <c r="L2112" s="3">
        <f t="shared" si="128"/>
        <v>116</v>
      </c>
      <c r="M2112" s="4">
        <v>44104</v>
      </c>
      <c r="N2112">
        <f t="shared" si="129"/>
        <v>133</v>
      </c>
      <c r="O2112">
        <v>0</v>
      </c>
      <c r="P2112" t="e">
        <f>VLOOKUP(F2112,#REF!,3,FALSE)</f>
        <v>#REF!</v>
      </c>
      <c r="Q2112">
        <f t="shared" si="130"/>
        <v>0</v>
      </c>
      <c r="R2112" t="str">
        <f t="shared" si="131"/>
        <v/>
      </c>
      <c r="S2112" t="s">
        <v>43</v>
      </c>
      <c r="U2112">
        <v>1</v>
      </c>
      <c r="V2112" t="s">
        <v>28</v>
      </c>
      <c r="W2112">
        <v>2</v>
      </c>
      <c r="X2112">
        <v>0</v>
      </c>
      <c r="Y2112">
        <v>5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e">
        <f>VLOOKUP(A2112,#REF!,4,FALSE)</f>
        <v>#REF!</v>
      </c>
      <c r="AW2112" t="e">
        <f>VLOOKUP(A2112,#REF!,5,FALSE)</f>
        <v>#REF!</v>
      </c>
      <c r="AX2112">
        <f>SUMIF(量化书目统计!A:A,H2112,量化书目统计!G:G)</f>
        <v>0</v>
      </c>
    </row>
    <row r="2113" spans="1:50" x14ac:dyDescent="0.3">
      <c r="A2113" t="s">
        <v>5760</v>
      </c>
      <c r="B2113" t="s">
        <v>22</v>
      </c>
      <c r="C2113" t="s">
        <v>82</v>
      </c>
      <c r="D2113">
        <v>5</v>
      </c>
      <c r="E2113" t="s">
        <v>2307</v>
      </c>
      <c r="F2113" s="1" t="s">
        <v>2308</v>
      </c>
      <c r="G2113" t="s">
        <v>2309</v>
      </c>
      <c r="H2113" t="e">
        <f>VLOOKUP(F2113,#REF!,2,FALSE)</f>
        <v>#REF!</v>
      </c>
      <c r="I2113" t="s">
        <v>32</v>
      </c>
      <c r="J2113" s="4">
        <v>43971</v>
      </c>
      <c r="K2113" s="4">
        <v>44087</v>
      </c>
      <c r="L2113" s="3">
        <f t="shared" si="128"/>
        <v>116</v>
      </c>
      <c r="M2113" s="4">
        <v>44104</v>
      </c>
      <c r="N2113">
        <f t="shared" si="129"/>
        <v>133</v>
      </c>
      <c r="O2113">
        <v>0</v>
      </c>
      <c r="P2113" t="e">
        <f>VLOOKUP(F2113,#REF!,3,FALSE)</f>
        <v>#REF!</v>
      </c>
      <c r="Q2113">
        <f t="shared" si="130"/>
        <v>0</v>
      </c>
      <c r="R2113" t="str">
        <f t="shared" si="131"/>
        <v/>
      </c>
      <c r="S2113" t="s">
        <v>43</v>
      </c>
      <c r="U2113">
        <v>1</v>
      </c>
      <c r="V2113" t="s">
        <v>28</v>
      </c>
      <c r="W2113">
        <v>2</v>
      </c>
      <c r="X2113">
        <v>0</v>
      </c>
      <c r="Y2113">
        <v>5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e">
        <f>VLOOKUP(A2113,#REF!,4,FALSE)</f>
        <v>#REF!</v>
      </c>
      <c r="AW2113" t="e">
        <f>VLOOKUP(A2113,#REF!,5,FALSE)</f>
        <v>#REF!</v>
      </c>
      <c r="AX2113">
        <f>SUMIF(量化书目统计!A:A,H2113,量化书目统计!G:G)</f>
        <v>0</v>
      </c>
    </row>
    <row r="2114" spans="1:50" x14ac:dyDescent="0.3">
      <c r="A2114" t="s">
        <v>5214</v>
      </c>
      <c r="B2114" t="s">
        <v>556</v>
      </c>
      <c r="C2114" t="s">
        <v>149</v>
      </c>
      <c r="D2114">
        <v>5</v>
      </c>
      <c r="E2114" t="s">
        <v>1744</v>
      </c>
      <c r="F2114" s="1" t="s">
        <v>1745</v>
      </c>
      <c r="G2114" t="s">
        <v>1746</v>
      </c>
      <c r="H2114" t="e">
        <f>VLOOKUP(F2114,#REF!,2,FALSE)</f>
        <v>#REF!</v>
      </c>
      <c r="I2114" t="s">
        <v>49</v>
      </c>
      <c r="J2114" s="4">
        <v>44810</v>
      </c>
      <c r="K2114" s="4">
        <v>45077</v>
      </c>
      <c r="L2114" s="3">
        <f t="shared" ref="L2114:L2177" si="132">IF(K2114&lt;&gt;0,K2114-J2114,"")</f>
        <v>267</v>
      </c>
      <c r="M2114" s="4">
        <v>45097</v>
      </c>
      <c r="N2114">
        <f t="shared" ref="N2114:N2177" si="133">M2114-J2114</f>
        <v>287</v>
      </c>
      <c r="O2114">
        <v>0</v>
      </c>
      <c r="P2114" t="e">
        <f>VLOOKUP(F2114,#REF!,3,FALSE)</f>
        <v>#REF!</v>
      </c>
      <c r="Q2114">
        <f t="shared" ref="Q2114:Q2177" si="134">IF(OR(ISNUMBER(SEARCH("高等数学",E2114)),ISNUMBER(SEARCH("数学分析",E2114)),ISNUMBER(SEARCH("微积分",E2114))),1,IF(OR(ISNUMBER(SEARCH("概率",E2114)),ISNUMBER(SEARCH("数理统计",E2114)),ISNUMBER(SEARCH("统计",E2114))),2,IF(ISNUMBER(SEARCH("代数",E2114)),3,IF(OR(ISNUMBER(SEARCH("运筹",E2114)),ISNUMBER(SEARCH("优化",E2114))),4,0))))</f>
        <v>0</v>
      </c>
      <c r="R2114" t="str">
        <f t="shared" ref="R2114:R2177" si="135">IF(AND(Q2114&gt;0,O2114=1),Q2114&amp;"-"&amp;E2114,"")</f>
        <v/>
      </c>
      <c r="S2114" t="s">
        <v>43</v>
      </c>
      <c r="U2114">
        <v>1</v>
      </c>
      <c r="V2114" t="s">
        <v>43</v>
      </c>
      <c r="X2114">
        <v>80</v>
      </c>
      <c r="Y2114">
        <v>14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e">
        <f>VLOOKUP(A2114,#REF!,4,FALSE)</f>
        <v>#REF!</v>
      </c>
      <c r="AW2114" t="e">
        <f>VLOOKUP(A2114,#REF!,5,FALSE)</f>
        <v>#REF!</v>
      </c>
      <c r="AX2114">
        <f>SUMIF(量化书目统计!A:A,H2114,量化书目统计!G:G)</f>
        <v>0</v>
      </c>
    </row>
    <row r="2115" spans="1:50" x14ac:dyDescent="0.3">
      <c r="A2115" t="s">
        <v>5214</v>
      </c>
      <c r="B2115" t="s">
        <v>556</v>
      </c>
      <c r="C2115" t="s">
        <v>149</v>
      </c>
      <c r="D2115">
        <v>5</v>
      </c>
      <c r="E2115" t="s">
        <v>1032</v>
      </c>
      <c r="F2115" s="1" t="s">
        <v>4310</v>
      </c>
      <c r="G2115" t="s">
        <v>4311</v>
      </c>
      <c r="H2115" t="e">
        <f>VLOOKUP(F2115,#REF!,2,FALSE)</f>
        <v>#REF!</v>
      </c>
      <c r="I2115" t="s">
        <v>32</v>
      </c>
      <c r="J2115" s="4">
        <v>44795</v>
      </c>
      <c r="K2115" s="4">
        <v>44859</v>
      </c>
      <c r="L2115" s="3">
        <f t="shared" si="132"/>
        <v>64</v>
      </c>
      <c r="M2115" s="4">
        <v>44855</v>
      </c>
      <c r="N2115">
        <f t="shared" si="133"/>
        <v>60</v>
      </c>
      <c r="O2115">
        <v>0</v>
      </c>
      <c r="P2115" t="e">
        <f>VLOOKUP(F2115,#REF!,3,FALSE)</f>
        <v>#REF!</v>
      </c>
      <c r="Q2115">
        <f t="shared" si="134"/>
        <v>0</v>
      </c>
      <c r="R2115" t="str">
        <f t="shared" si="135"/>
        <v/>
      </c>
      <c r="S2115" t="s">
        <v>43</v>
      </c>
      <c r="U2115">
        <v>2</v>
      </c>
      <c r="V2115" t="s">
        <v>43</v>
      </c>
      <c r="X2115">
        <v>80</v>
      </c>
      <c r="Y2115">
        <v>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 t="e">
        <f>VLOOKUP(A2115,#REF!,4,FALSE)</f>
        <v>#REF!</v>
      </c>
      <c r="AW2115" t="e">
        <f>VLOOKUP(A2115,#REF!,5,FALSE)</f>
        <v>#REF!</v>
      </c>
      <c r="AX2115">
        <f>SUMIF(量化书目统计!A:A,H2115,量化书目统计!G:G)</f>
        <v>0</v>
      </c>
    </row>
    <row r="2116" spans="1:50" x14ac:dyDescent="0.3">
      <c r="A2116" t="s">
        <v>5214</v>
      </c>
      <c r="B2116" t="s">
        <v>556</v>
      </c>
      <c r="C2116" t="s">
        <v>149</v>
      </c>
      <c r="D2116">
        <v>5</v>
      </c>
      <c r="E2116" t="s">
        <v>1032</v>
      </c>
      <c r="F2116" s="1" t="s">
        <v>4310</v>
      </c>
      <c r="G2116" t="s">
        <v>4311</v>
      </c>
      <c r="H2116" t="e">
        <f>VLOOKUP(F2116,#REF!,2,FALSE)</f>
        <v>#REF!</v>
      </c>
      <c r="I2116" t="s">
        <v>32</v>
      </c>
      <c r="J2116" s="4">
        <v>44891</v>
      </c>
      <c r="K2116" s="4">
        <v>45055</v>
      </c>
      <c r="L2116" s="3">
        <f t="shared" si="132"/>
        <v>164</v>
      </c>
      <c r="M2116" s="4">
        <v>45097</v>
      </c>
      <c r="N2116">
        <f t="shared" si="133"/>
        <v>206</v>
      </c>
      <c r="O2116">
        <v>0</v>
      </c>
      <c r="P2116" t="e">
        <f>VLOOKUP(F2116,#REF!,3,FALSE)</f>
        <v>#REF!</v>
      </c>
      <c r="Q2116">
        <f t="shared" si="134"/>
        <v>0</v>
      </c>
      <c r="R2116" t="str">
        <f t="shared" si="135"/>
        <v/>
      </c>
      <c r="S2116" t="s">
        <v>43</v>
      </c>
      <c r="U2116">
        <v>2</v>
      </c>
      <c r="V2116" t="s">
        <v>43</v>
      </c>
      <c r="X2116">
        <v>80</v>
      </c>
      <c r="Y2116">
        <v>15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e">
        <f>VLOOKUP(A2116,#REF!,4,FALSE)</f>
        <v>#REF!</v>
      </c>
      <c r="AW2116" t="e">
        <f>VLOOKUP(A2116,#REF!,5,FALSE)</f>
        <v>#REF!</v>
      </c>
      <c r="AX2116">
        <f>SUMIF(量化书目统计!A:A,H2116,量化书目统计!G:G)</f>
        <v>0</v>
      </c>
    </row>
    <row r="2117" spans="1:50" x14ac:dyDescent="0.3">
      <c r="A2117" t="s">
        <v>5214</v>
      </c>
      <c r="B2117" t="s">
        <v>556</v>
      </c>
      <c r="C2117" t="s">
        <v>149</v>
      </c>
      <c r="D2117">
        <v>5</v>
      </c>
      <c r="E2117" t="s">
        <v>1032</v>
      </c>
      <c r="F2117" s="1" t="s">
        <v>1033</v>
      </c>
      <c r="G2117" t="s">
        <v>1034</v>
      </c>
      <c r="H2117" t="e">
        <f>VLOOKUP(F2117,#REF!,2,FALSE)</f>
        <v>#REF!</v>
      </c>
      <c r="I2117" t="s">
        <v>32</v>
      </c>
      <c r="J2117" s="4">
        <v>44795</v>
      </c>
      <c r="K2117" s="4">
        <v>44859</v>
      </c>
      <c r="L2117" s="3">
        <f t="shared" si="132"/>
        <v>64</v>
      </c>
      <c r="M2117" s="4">
        <v>44855</v>
      </c>
      <c r="N2117">
        <f t="shared" si="133"/>
        <v>60</v>
      </c>
      <c r="O2117">
        <v>0</v>
      </c>
      <c r="P2117" t="e">
        <f>VLOOKUP(F2117,#REF!,3,FALSE)</f>
        <v>#REF!</v>
      </c>
      <c r="Q2117">
        <f t="shared" si="134"/>
        <v>0</v>
      </c>
      <c r="R2117" t="str">
        <f t="shared" si="135"/>
        <v/>
      </c>
      <c r="S2117" t="s">
        <v>43</v>
      </c>
      <c r="U2117">
        <v>2</v>
      </c>
      <c r="V2117" t="s">
        <v>43</v>
      </c>
      <c r="X2117">
        <v>80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e">
        <f>VLOOKUP(A2117,#REF!,4,FALSE)</f>
        <v>#REF!</v>
      </c>
      <c r="AW2117" t="e">
        <f>VLOOKUP(A2117,#REF!,5,FALSE)</f>
        <v>#REF!</v>
      </c>
      <c r="AX2117">
        <f>SUMIF(量化书目统计!A:A,H2117,量化书目统计!G:G)</f>
        <v>0</v>
      </c>
    </row>
    <row r="2118" spans="1:50" x14ac:dyDescent="0.3">
      <c r="A2118" t="s">
        <v>5214</v>
      </c>
      <c r="B2118" t="s">
        <v>556</v>
      </c>
      <c r="C2118" t="s">
        <v>149</v>
      </c>
      <c r="D2118">
        <v>5</v>
      </c>
      <c r="E2118" t="s">
        <v>1032</v>
      </c>
      <c r="F2118" s="1" t="s">
        <v>1033</v>
      </c>
      <c r="G2118" t="s">
        <v>1034</v>
      </c>
      <c r="H2118" t="e">
        <f>VLOOKUP(F2118,#REF!,2,FALSE)</f>
        <v>#REF!</v>
      </c>
      <c r="I2118" t="s">
        <v>32</v>
      </c>
      <c r="J2118" s="4">
        <v>44891</v>
      </c>
      <c r="K2118" s="4">
        <v>45055</v>
      </c>
      <c r="L2118" s="3">
        <f t="shared" si="132"/>
        <v>164</v>
      </c>
      <c r="M2118" s="4">
        <v>45097</v>
      </c>
      <c r="N2118">
        <f t="shared" si="133"/>
        <v>206</v>
      </c>
      <c r="O2118">
        <v>0</v>
      </c>
      <c r="P2118" t="e">
        <f>VLOOKUP(F2118,#REF!,3,FALSE)</f>
        <v>#REF!</v>
      </c>
      <c r="Q2118">
        <f t="shared" si="134"/>
        <v>0</v>
      </c>
      <c r="R2118" t="str">
        <f t="shared" si="135"/>
        <v/>
      </c>
      <c r="S2118" t="s">
        <v>43</v>
      </c>
      <c r="U2118">
        <v>2</v>
      </c>
      <c r="V2118" t="s">
        <v>43</v>
      </c>
      <c r="X2118">
        <v>80</v>
      </c>
      <c r="Y2118">
        <v>15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e">
        <f>VLOOKUP(A2118,#REF!,4,FALSE)</f>
        <v>#REF!</v>
      </c>
      <c r="AW2118" t="e">
        <f>VLOOKUP(A2118,#REF!,5,FALSE)</f>
        <v>#REF!</v>
      </c>
      <c r="AX2118">
        <f>SUMIF(量化书目统计!A:A,H2118,量化书目统计!G:G)</f>
        <v>0</v>
      </c>
    </row>
    <row r="2119" spans="1:50" x14ac:dyDescent="0.3">
      <c r="A2119" t="s">
        <v>5215</v>
      </c>
      <c r="B2119" t="s">
        <v>556</v>
      </c>
      <c r="C2119" t="s">
        <v>423</v>
      </c>
      <c r="D2119">
        <v>5</v>
      </c>
      <c r="E2119" t="s">
        <v>3539</v>
      </c>
      <c r="F2119" s="1" t="s">
        <v>3540</v>
      </c>
      <c r="G2119" t="s">
        <v>3541</v>
      </c>
      <c r="H2119" t="e">
        <f>VLOOKUP(F2119,#REF!,2,FALSE)</f>
        <v>#REF!</v>
      </c>
      <c r="I2119" t="s">
        <v>65</v>
      </c>
      <c r="J2119" s="4">
        <v>44486</v>
      </c>
      <c r="K2119" s="4">
        <v>44543</v>
      </c>
      <c r="L2119" s="3">
        <f t="shared" si="132"/>
        <v>57</v>
      </c>
      <c r="M2119" s="4">
        <v>44546</v>
      </c>
      <c r="N2119">
        <f t="shared" si="133"/>
        <v>60</v>
      </c>
      <c r="O2119">
        <v>0</v>
      </c>
      <c r="P2119" t="e">
        <f>VLOOKUP(F2119,#REF!,3,FALSE)</f>
        <v>#REF!</v>
      </c>
      <c r="Q2119">
        <f t="shared" si="134"/>
        <v>0</v>
      </c>
      <c r="R2119" t="str">
        <f t="shared" si="135"/>
        <v/>
      </c>
      <c r="S2119" t="s">
        <v>38</v>
      </c>
      <c r="T2119">
        <v>7</v>
      </c>
      <c r="U2119">
        <v>1</v>
      </c>
      <c r="V2119" t="s">
        <v>38</v>
      </c>
      <c r="W2119">
        <v>15</v>
      </c>
      <c r="X2119">
        <v>47</v>
      </c>
      <c r="Y2119">
        <v>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e">
        <f>VLOOKUP(A2119,#REF!,4,FALSE)</f>
        <v>#REF!</v>
      </c>
      <c r="AW2119" t="e">
        <f>VLOOKUP(A2119,#REF!,5,FALSE)</f>
        <v>#REF!</v>
      </c>
      <c r="AX2119">
        <f>SUMIF(量化书目统计!A:A,H2119,量化书目统计!G:G)</f>
        <v>0</v>
      </c>
    </row>
    <row r="2120" spans="1:50" x14ac:dyDescent="0.3">
      <c r="A2120" t="s">
        <v>5216</v>
      </c>
      <c r="B2120" t="s">
        <v>556</v>
      </c>
      <c r="C2120" t="s">
        <v>423</v>
      </c>
      <c r="D2120">
        <v>5</v>
      </c>
      <c r="E2120" t="s">
        <v>1874</v>
      </c>
      <c r="F2120" s="1" t="s">
        <v>1875</v>
      </c>
      <c r="G2120" t="s">
        <v>1876</v>
      </c>
      <c r="H2120" t="e">
        <f>VLOOKUP(F2120,#REF!,2,FALSE)</f>
        <v>#REF!</v>
      </c>
      <c r="I2120" t="s">
        <v>53</v>
      </c>
      <c r="J2120" s="4">
        <v>44502</v>
      </c>
      <c r="K2120" s="4">
        <v>44561</v>
      </c>
      <c r="L2120" s="3">
        <f t="shared" si="132"/>
        <v>59</v>
      </c>
      <c r="M2120" s="4">
        <v>44564</v>
      </c>
      <c r="N2120">
        <f t="shared" si="133"/>
        <v>62</v>
      </c>
      <c r="O2120">
        <v>0</v>
      </c>
      <c r="P2120" t="e">
        <f>VLOOKUP(F2120,#REF!,3,FALSE)</f>
        <v>#REF!</v>
      </c>
      <c r="Q2120">
        <f t="shared" si="134"/>
        <v>0</v>
      </c>
      <c r="R2120" t="str">
        <f t="shared" si="135"/>
        <v/>
      </c>
      <c r="S2120" t="s">
        <v>38</v>
      </c>
      <c r="T2120">
        <v>9</v>
      </c>
      <c r="U2120">
        <v>1</v>
      </c>
      <c r="V2120" t="s">
        <v>38</v>
      </c>
      <c r="W2120">
        <v>17</v>
      </c>
      <c r="X2120">
        <v>49</v>
      </c>
      <c r="Y2120">
        <v>19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 t="e">
        <f>VLOOKUP(A2120,#REF!,4,FALSE)</f>
        <v>#REF!</v>
      </c>
      <c r="AW2120" t="e">
        <f>VLOOKUP(A2120,#REF!,5,FALSE)</f>
        <v>#REF!</v>
      </c>
      <c r="AX2120">
        <f>SUMIF(量化书目统计!A:A,H2120,量化书目统计!G:G)</f>
        <v>0</v>
      </c>
    </row>
    <row r="2121" spans="1:50" x14ac:dyDescent="0.3">
      <c r="A2121" t="s">
        <v>5216</v>
      </c>
      <c r="B2121" t="s">
        <v>556</v>
      </c>
      <c r="C2121" t="s">
        <v>423</v>
      </c>
      <c r="D2121">
        <v>5</v>
      </c>
      <c r="E2121" t="s">
        <v>258</v>
      </c>
      <c r="F2121" s="1" t="s">
        <v>972</v>
      </c>
      <c r="G2121" t="s">
        <v>973</v>
      </c>
      <c r="H2121" t="e">
        <f>VLOOKUP(F2121,#REF!,2,FALSE)</f>
        <v>#REF!</v>
      </c>
      <c r="I2121" t="s">
        <v>53</v>
      </c>
      <c r="J2121" s="4">
        <v>44859</v>
      </c>
      <c r="K2121" s="4">
        <v>44872</v>
      </c>
      <c r="L2121" s="3">
        <f t="shared" si="132"/>
        <v>13</v>
      </c>
      <c r="M2121" s="4">
        <v>44873</v>
      </c>
      <c r="N2121">
        <f t="shared" si="133"/>
        <v>14</v>
      </c>
      <c r="O2121">
        <v>0</v>
      </c>
      <c r="P2121" t="e">
        <f>VLOOKUP(F2121,#REF!,3,FALSE)</f>
        <v>#REF!</v>
      </c>
      <c r="Q2121">
        <f t="shared" si="134"/>
        <v>0</v>
      </c>
      <c r="R2121" t="str">
        <f t="shared" si="135"/>
        <v/>
      </c>
      <c r="S2121" t="s">
        <v>43</v>
      </c>
      <c r="U2121">
        <v>1</v>
      </c>
      <c r="V2121" t="s">
        <v>43</v>
      </c>
      <c r="X2121">
        <v>80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 t="e">
        <f>VLOOKUP(A2121,#REF!,4,FALSE)</f>
        <v>#REF!</v>
      </c>
      <c r="AW2121" t="e">
        <f>VLOOKUP(A2121,#REF!,5,FALSE)</f>
        <v>#REF!</v>
      </c>
      <c r="AX2121">
        <f>SUMIF(量化书目统计!A:A,H2121,量化书目统计!G:G)</f>
        <v>0</v>
      </c>
    </row>
    <row r="2122" spans="1:50" x14ac:dyDescent="0.3">
      <c r="A2122" t="s">
        <v>5217</v>
      </c>
      <c r="B2122" t="s">
        <v>556</v>
      </c>
      <c r="C2122" t="s">
        <v>205</v>
      </c>
      <c r="D2122">
        <v>1</v>
      </c>
      <c r="E2122" t="s">
        <v>4680</v>
      </c>
      <c r="F2122" s="1" t="s">
        <v>4681</v>
      </c>
      <c r="G2122" t="s">
        <v>4682</v>
      </c>
      <c r="H2122" t="e">
        <f>VLOOKUP(F2122,#REF!,2,FALSE)</f>
        <v>#REF!</v>
      </c>
      <c r="I2122" t="s">
        <v>59</v>
      </c>
      <c r="J2122" s="4">
        <v>44537</v>
      </c>
      <c r="K2122" s="4">
        <v>44564</v>
      </c>
      <c r="L2122" s="3">
        <f t="shared" si="132"/>
        <v>27</v>
      </c>
      <c r="M2122" s="4">
        <v>44599</v>
      </c>
      <c r="N2122">
        <f t="shared" si="133"/>
        <v>62</v>
      </c>
      <c r="O2122">
        <v>0</v>
      </c>
      <c r="P2122" t="e">
        <f>VLOOKUP(F2122,#REF!,3,FALSE)</f>
        <v>#REF!</v>
      </c>
      <c r="Q2122">
        <f t="shared" si="134"/>
        <v>0</v>
      </c>
      <c r="R2122" t="str">
        <f t="shared" si="135"/>
        <v/>
      </c>
      <c r="S2122" t="s">
        <v>38</v>
      </c>
      <c r="T2122">
        <v>14</v>
      </c>
      <c r="U2122">
        <v>1</v>
      </c>
      <c r="V2122" t="s">
        <v>38</v>
      </c>
      <c r="W2122">
        <v>18</v>
      </c>
      <c r="X2122">
        <v>54</v>
      </c>
      <c r="Y2122">
        <v>15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e">
        <f>VLOOKUP(A2122,#REF!,4,FALSE)</f>
        <v>#REF!</v>
      </c>
      <c r="AW2122" t="e">
        <f>VLOOKUP(A2122,#REF!,5,FALSE)</f>
        <v>#REF!</v>
      </c>
      <c r="AX2122">
        <f>SUMIF(量化书目统计!A:A,H2122,量化书目统计!G:G)</f>
        <v>0</v>
      </c>
    </row>
    <row r="2123" spans="1:50" x14ac:dyDescent="0.3">
      <c r="A2123" t="s">
        <v>5220</v>
      </c>
      <c r="B2123" t="s">
        <v>556</v>
      </c>
      <c r="C2123" t="s">
        <v>55</v>
      </c>
      <c r="D2123">
        <v>1</v>
      </c>
      <c r="E2123" t="s">
        <v>390</v>
      </c>
      <c r="F2123" s="1" t="s">
        <v>391</v>
      </c>
      <c r="G2123" t="s">
        <v>392</v>
      </c>
      <c r="H2123" t="e">
        <f>VLOOKUP(F2123,#REF!,2,FALSE)</f>
        <v>#REF!</v>
      </c>
      <c r="I2123" t="s">
        <v>225</v>
      </c>
      <c r="J2123" s="4">
        <v>44745</v>
      </c>
      <c r="K2123" s="4">
        <v>44755</v>
      </c>
      <c r="L2123" s="3">
        <f t="shared" si="132"/>
        <v>10</v>
      </c>
      <c r="M2123" s="4">
        <v>44805</v>
      </c>
      <c r="N2123">
        <f t="shared" si="133"/>
        <v>60</v>
      </c>
      <c r="O2123">
        <v>0</v>
      </c>
      <c r="P2123" t="e">
        <f>VLOOKUP(F2123,#REF!,3,FALSE)</f>
        <v>#REF!</v>
      </c>
      <c r="Q2123">
        <f t="shared" si="134"/>
        <v>0</v>
      </c>
      <c r="R2123" t="str">
        <f t="shared" si="135"/>
        <v/>
      </c>
      <c r="S2123" t="s">
        <v>43</v>
      </c>
      <c r="U2123">
        <v>1</v>
      </c>
      <c r="V2123" t="s">
        <v>43</v>
      </c>
      <c r="X2123">
        <v>80</v>
      </c>
      <c r="Y2123">
        <v>19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 t="e">
        <f>VLOOKUP(A2123,#REF!,4,FALSE)</f>
        <v>#REF!</v>
      </c>
      <c r="AW2123" t="e">
        <f>VLOOKUP(A2123,#REF!,5,FALSE)</f>
        <v>#REF!</v>
      </c>
      <c r="AX2123">
        <f>SUMIF(量化书目统计!A:A,H2123,量化书目统计!G:G)</f>
        <v>0</v>
      </c>
    </row>
    <row r="2124" spans="1:50" x14ac:dyDescent="0.3">
      <c r="A2124" t="s">
        <v>5221</v>
      </c>
      <c r="B2124" t="s">
        <v>556</v>
      </c>
      <c r="C2124" t="s">
        <v>111</v>
      </c>
      <c r="D2124">
        <v>4</v>
      </c>
      <c r="E2124" t="s">
        <v>4039</v>
      </c>
      <c r="F2124" s="1" t="s">
        <v>4040</v>
      </c>
      <c r="G2124" t="s">
        <v>4041</v>
      </c>
      <c r="H2124" t="e">
        <f>VLOOKUP(F2124,#REF!,2,FALSE)</f>
        <v>#REF!</v>
      </c>
      <c r="I2124" t="s">
        <v>59</v>
      </c>
      <c r="J2124" s="4">
        <v>44450</v>
      </c>
      <c r="K2124" s="4">
        <v>44469</v>
      </c>
      <c r="L2124" s="3">
        <f t="shared" si="132"/>
        <v>19</v>
      </c>
      <c r="M2124" s="4">
        <v>44510</v>
      </c>
      <c r="N2124">
        <f t="shared" si="133"/>
        <v>60</v>
      </c>
      <c r="O2124">
        <v>0</v>
      </c>
      <c r="P2124" t="e">
        <f>VLOOKUP(F2124,#REF!,3,FALSE)</f>
        <v>#REF!</v>
      </c>
      <c r="Q2124">
        <f t="shared" si="134"/>
        <v>0</v>
      </c>
      <c r="R2124" t="str">
        <f t="shared" si="135"/>
        <v/>
      </c>
      <c r="S2124" t="s">
        <v>38</v>
      </c>
      <c r="T2124">
        <v>1</v>
      </c>
      <c r="U2124">
        <v>1</v>
      </c>
      <c r="V2124" t="s">
        <v>38</v>
      </c>
      <c r="W2124">
        <v>4</v>
      </c>
      <c r="X2124">
        <v>41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e">
        <f>VLOOKUP(A2124,#REF!,4,FALSE)</f>
        <v>#REF!</v>
      </c>
      <c r="AW2124" t="e">
        <f>VLOOKUP(A2124,#REF!,5,FALSE)</f>
        <v>#REF!</v>
      </c>
      <c r="AX2124">
        <f>SUMIF(量化书目统计!A:A,H2124,量化书目统计!G:G)</f>
        <v>0</v>
      </c>
    </row>
    <row r="2125" spans="1:50" x14ac:dyDescent="0.3">
      <c r="A2125" t="s">
        <v>5222</v>
      </c>
      <c r="B2125" t="s">
        <v>556</v>
      </c>
      <c r="C2125" t="s">
        <v>337</v>
      </c>
      <c r="D2125">
        <v>4</v>
      </c>
      <c r="E2125" t="s">
        <v>1123</v>
      </c>
      <c r="F2125" s="1" t="s">
        <v>1124</v>
      </c>
      <c r="G2125" t="s">
        <v>1125</v>
      </c>
      <c r="H2125" t="e">
        <f>VLOOKUP(F2125,#REF!,2,FALSE)</f>
        <v>#REF!</v>
      </c>
      <c r="I2125" t="s">
        <v>317</v>
      </c>
      <c r="J2125" s="4">
        <v>44625</v>
      </c>
      <c r="K2125" s="4">
        <v>44818</v>
      </c>
      <c r="L2125" s="3">
        <f t="shared" si="132"/>
        <v>193</v>
      </c>
      <c r="M2125" s="4">
        <v>44815</v>
      </c>
      <c r="N2125">
        <f t="shared" si="133"/>
        <v>190</v>
      </c>
      <c r="O2125">
        <v>0</v>
      </c>
      <c r="P2125" t="e">
        <f>VLOOKUP(F2125,#REF!,3,FALSE)</f>
        <v>#REF!</v>
      </c>
      <c r="Q2125">
        <f t="shared" si="134"/>
        <v>0</v>
      </c>
      <c r="R2125" t="str">
        <f t="shared" si="135"/>
        <v/>
      </c>
      <c r="S2125" t="s">
        <v>99</v>
      </c>
      <c r="T2125">
        <v>3</v>
      </c>
      <c r="U2125">
        <v>1</v>
      </c>
      <c r="V2125" t="s">
        <v>43</v>
      </c>
      <c r="X2125">
        <v>63</v>
      </c>
      <c r="Y2125">
        <v>19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 t="e">
        <f>VLOOKUP(A2125,#REF!,4,FALSE)</f>
        <v>#REF!</v>
      </c>
      <c r="AW2125" t="e">
        <f>VLOOKUP(A2125,#REF!,5,FALSE)</f>
        <v>#REF!</v>
      </c>
      <c r="AX2125">
        <f>SUMIF(量化书目统计!A:A,H2125,量化书目统计!G:G)</f>
        <v>0</v>
      </c>
    </row>
    <row r="2126" spans="1:50" x14ac:dyDescent="0.3">
      <c r="A2126" t="s">
        <v>5222</v>
      </c>
      <c r="B2126" t="s">
        <v>556</v>
      </c>
      <c r="C2126" t="s">
        <v>337</v>
      </c>
      <c r="D2126">
        <v>4</v>
      </c>
      <c r="E2126" t="s">
        <v>1123</v>
      </c>
      <c r="F2126" s="1" t="s">
        <v>1124</v>
      </c>
      <c r="G2126" t="s">
        <v>1125</v>
      </c>
      <c r="H2126" t="e">
        <f>VLOOKUP(F2126,#REF!,2,FALSE)</f>
        <v>#REF!</v>
      </c>
      <c r="I2126" t="s">
        <v>317</v>
      </c>
      <c r="J2126" s="4">
        <v>44906</v>
      </c>
      <c r="K2126" s="4">
        <v>44985</v>
      </c>
      <c r="L2126" s="3">
        <f t="shared" si="132"/>
        <v>79</v>
      </c>
      <c r="M2126" s="4">
        <v>44985</v>
      </c>
      <c r="N2126">
        <f t="shared" si="133"/>
        <v>79</v>
      </c>
      <c r="O2126">
        <v>0</v>
      </c>
      <c r="P2126" t="e">
        <f>VLOOKUP(F2126,#REF!,3,FALSE)</f>
        <v>#REF!</v>
      </c>
      <c r="Q2126">
        <f t="shared" si="134"/>
        <v>0</v>
      </c>
      <c r="R2126" t="str">
        <f t="shared" si="135"/>
        <v/>
      </c>
      <c r="S2126" t="s">
        <v>43</v>
      </c>
      <c r="U2126">
        <v>1</v>
      </c>
      <c r="V2126" t="s">
        <v>43</v>
      </c>
      <c r="X2126">
        <v>80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e">
        <f>VLOOKUP(A2126,#REF!,4,FALSE)</f>
        <v>#REF!</v>
      </c>
      <c r="AW2126" t="e">
        <f>VLOOKUP(A2126,#REF!,5,FALSE)</f>
        <v>#REF!</v>
      </c>
      <c r="AX2126">
        <f>SUMIF(量化书目统计!A:A,H2126,量化书目统计!G:G)</f>
        <v>0</v>
      </c>
    </row>
    <row r="2127" spans="1:50" x14ac:dyDescent="0.3">
      <c r="A2127" t="s">
        <v>5222</v>
      </c>
      <c r="B2127" t="s">
        <v>556</v>
      </c>
      <c r="C2127" t="s">
        <v>337</v>
      </c>
      <c r="D2127">
        <v>4</v>
      </c>
      <c r="E2127" t="s">
        <v>1123</v>
      </c>
      <c r="F2127" s="1" t="s">
        <v>1124</v>
      </c>
      <c r="G2127" t="s">
        <v>1125</v>
      </c>
      <c r="H2127" t="e">
        <f>VLOOKUP(F2127,#REF!,2,FALSE)</f>
        <v>#REF!</v>
      </c>
      <c r="I2127" t="s">
        <v>317</v>
      </c>
      <c r="J2127" s="4">
        <v>44455</v>
      </c>
      <c r="K2127" s="4">
        <v>44514</v>
      </c>
      <c r="L2127" s="3">
        <f t="shared" si="132"/>
        <v>59</v>
      </c>
      <c r="M2127" s="4">
        <v>44515</v>
      </c>
      <c r="N2127">
        <f t="shared" si="133"/>
        <v>60</v>
      </c>
      <c r="O2127">
        <v>0</v>
      </c>
      <c r="P2127" t="e">
        <f>VLOOKUP(F2127,#REF!,3,FALSE)</f>
        <v>#REF!</v>
      </c>
      <c r="Q2127">
        <f t="shared" si="134"/>
        <v>0</v>
      </c>
      <c r="R2127" t="str">
        <f t="shared" si="135"/>
        <v/>
      </c>
      <c r="S2127" t="s">
        <v>38</v>
      </c>
      <c r="T2127">
        <v>2</v>
      </c>
      <c r="U2127">
        <v>1</v>
      </c>
      <c r="V2127" t="s">
        <v>38</v>
      </c>
      <c r="W2127">
        <v>11</v>
      </c>
      <c r="X2127">
        <v>42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e">
        <f>VLOOKUP(A2127,#REF!,4,FALSE)</f>
        <v>#REF!</v>
      </c>
      <c r="AW2127" t="e">
        <f>VLOOKUP(A2127,#REF!,5,FALSE)</f>
        <v>#REF!</v>
      </c>
      <c r="AX2127">
        <f>SUMIF(量化书目统计!A:A,H2127,量化书目统计!G:G)</f>
        <v>0</v>
      </c>
    </row>
    <row r="2128" spans="1:50" x14ac:dyDescent="0.3">
      <c r="A2128" t="s">
        <v>5223</v>
      </c>
      <c r="B2128" t="s">
        <v>556</v>
      </c>
      <c r="C2128" t="s">
        <v>337</v>
      </c>
      <c r="D2128">
        <v>4</v>
      </c>
      <c r="E2128" t="s">
        <v>4194</v>
      </c>
      <c r="F2128" s="1" t="s">
        <v>4195</v>
      </c>
      <c r="G2128" t="s">
        <v>4196</v>
      </c>
      <c r="H2128" t="e">
        <f>VLOOKUP(F2128,#REF!,2,FALSE)</f>
        <v>#REF!</v>
      </c>
      <c r="I2128" t="s">
        <v>32</v>
      </c>
      <c r="J2128" s="4">
        <v>44564</v>
      </c>
      <c r="K2128" s="4">
        <v>44583</v>
      </c>
      <c r="L2128" s="3">
        <f t="shared" si="132"/>
        <v>19</v>
      </c>
      <c r="M2128" s="4">
        <v>44624</v>
      </c>
      <c r="N2128">
        <f t="shared" si="133"/>
        <v>60</v>
      </c>
      <c r="O2128">
        <v>0</v>
      </c>
      <c r="P2128" t="e">
        <f>VLOOKUP(F2128,#REF!,3,FALSE)</f>
        <v>#REF!</v>
      </c>
      <c r="Q2128">
        <f t="shared" si="134"/>
        <v>0</v>
      </c>
      <c r="R2128" t="str">
        <f t="shared" si="135"/>
        <v/>
      </c>
      <c r="S2128" t="s">
        <v>38</v>
      </c>
      <c r="T2128">
        <v>18</v>
      </c>
      <c r="U2128">
        <v>1</v>
      </c>
      <c r="V2128" t="s">
        <v>43</v>
      </c>
      <c r="X2128">
        <v>58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e">
        <f>VLOOKUP(A2128,#REF!,4,FALSE)</f>
        <v>#REF!</v>
      </c>
      <c r="AW2128" t="e">
        <f>VLOOKUP(A2128,#REF!,5,FALSE)</f>
        <v>#REF!</v>
      </c>
      <c r="AX2128">
        <f>SUMIF(量化书目统计!A:A,H2128,量化书目统计!G:G)</f>
        <v>0</v>
      </c>
    </row>
    <row r="2129" spans="1:50" x14ac:dyDescent="0.3">
      <c r="A2129" t="s">
        <v>5224</v>
      </c>
      <c r="B2129" t="s">
        <v>556</v>
      </c>
      <c r="C2129" t="s">
        <v>313</v>
      </c>
      <c r="D2129">
        <v>5</v>
      </c>
      <c r="E2129" t="s">
        <v>2522</v>
      </c>
      <c r="F2129" s="1" t="s">
        <v>2523</v>
      </c>
      <c r="G2129" t="s">
        <v>2524</v>
      </c>
      <c r="H2129" t="e">
        <f>VLOOKUP(F2129,#REF!,2,FALSE)</f>
        <v>#REF!</v>
      </c>
      <c r="I2129" t="s">
        <v>65</v>
      </c>
      <c r="J2129" s="4">
        <v>44455</v>
      </c>
      <c r="K2129" s="4">
        <v>44456</v>
      </c>
      <c r="L2129" s="3">
        <f t="shared" si="132"/>
        <v>1</v>
      </c>
      <c r="M2129" s="4">
        <v>44515</v>
      </c>
      <c r="N2129">
        <f t="shared" si="133"/>
        <v>60</v>
      </c>
      <c r="O2129">
        <v>0</v>
      </c>
      <c r="P2129" t="e">
        <f>VLOOKUP(F2129,#REF!,3,FALSE)</f>
        <v>#REF!</v>
      </c>
      <c r="Q2129">
        <f t="shared" si="134"/>
        <v>0</v>
      </c>
      <c r="R2129" t="str">
        <f t="shared" si="135"/>
        <v/>
      </c>
      <c r="S2129" t="s">
        <v>38</v>
      </c>
      <c r="T2129">
        <v>2</v>
      </c>
      <c r="U2129">
        <v>1</v>
      </c>
      <c r="V2129" t="s">
        <v>38</v>
      </c>
      <c r="W2129">
        <v>2</v>
      </c>
      <c r="X2129">
        <v>42</v>
      </c>
      <c r="Y2129">
        <v>11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e">
        <f>VLOOKUP(A2129,#REF!,4,FALSE)</f>
        <v>#REF!</v>
      </c>
      <c r="AW2129" t="e">
        <f>VLOOKUP(A2129,#REF!,5,FALSE)</f>
        <v>#REF!</v>
      </c>
      <c r="AX2129">
        <f>SUMIF(量化书目统计!A:A,H2129,量化书目统计!G:G)</f>
        <v>0</v>
      </c>
    </row>
    <row r="2130" spans="1:50" x14ac:dyDescent="0.3">
      <c r="A2130" t="s">
        <v>5225</v>
      </c>
      <c r="B2130" t="s">
        <v>556</v>
      </c>
      <c r="C2130" t="s">
        <v>313</v>
      </c>
      <c r="D2130">
        <v>5</v>
      </c>
      <c r="E2130" t="s">
        <v>314</v>
      </c>
      <c r="F2130" s="1" t="s">
        <v>315</v>
      </c>
      <c r="G2130" t="s">
        <v>316</v>
      </c>
      <c r="H2130" t="e">
        <f>VLOOKUP(F2130,#REF!,2,FALSE)</f>
        <v>#REF!</v>
      </c>
      <c r="I2130" t="s">
        <v>317</v>
      </c>
      <c r="J2130" s="4">
        <v>44627</v>
      </c>
      <c r="K2130" s="4">
        <v>44817</v>
      </c>
      <c r="L2130" s="3">
        <f t="shared" si="132"/>
        <v>190</v>
      </c>
      <c r="M2130" s="4">
        <v>44815</v>
      </c>
      <c r="N2130">
        <f t="shared" si="133"/>
        <v>188</v>
      </c>
      <c r="O2130">
        <v>0</v>
      </c>
      <c r="P2130" t="e">
        <f>VLOOKUP(F2130,#REF!,3,FALSE)</f>
        <v>#REF!</v>
      </c>
      <c r="Q2130">
        <f t="shared" si="134"/>
        <v>0</v>
      </c>
      <c r="R2130" t="str">
        <f t="shared" si="135"/>
        <v/>
      </c>
      <c r="S2130" t="s">
        <v>99</v>
      </c>
      <c r="T2130">
        <v>4</v>
      </c>
      <c r="U2130">
        <v>1</v>
      </c>
      <c r="V2130" t="s">
        <v>43</v>
      </c>
      <c r="X2130">
        <v>64</v>
      </c>
      <c r="Y2130">
        <v>11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e">
        <f>VLOOKUP(A2130,#REF!,4,FALSE)</f>
        <v>#REF!</v>
      </c>
      <c r="AW2130" t="e">
        <f>VLOOKUP(A2130,#REF!,5,FALSE)</f>
        <v>#REF!</v>
      </c>
      <c r="AX2130">
        <f>SUMIF(量化书目统计!A:A,H2130,量化书目统计!G:G)</f>
        <v>0</v>
      </c>
    </row>
    <row r="2131" spans="1:50" x14ac:dyDescent="0.3">
      <c r="A2131" t="s">
        <v>171</v>
      </c>
      <c r="B2131" t="s">
        <v>22</v>
      </c>
      <c r="C2131" t="s">
        <v>61</v>
      </c>
      <c r="D2131">
        <v>10</v>
      </c>
      <c r="E2131" t="s">
        <v>172</v>
      </c>
      <c r="F2131" s="1" t="s">
        <v>173</v>
      </c>
      <c r="G2131" t="s">
        <v>174</v>
      </c>
      <c r="H2131" t="e">
        <f>VLOOKUP(F2131,#REF!,2,FALSE)</f>
        <v>#REF!</v>
      </c>
      <c r="I2131" t="s">
        <v>175</v>
      </c>
      <c r="J2131" s="4">
        <v>43958</v>
      </c>
      <c r="K2131" s="4">
        <v>44127</v>
      </c>
      <c r="L2131" s="3">
        <f t="shared" si="132"/>
        <v>169</v>
      </c>
      <c r="M2131" s="4">
        <v>44104</v>
      </c>
      <c r="N2131">
        <f t="shared" si="133"/>
        <v>146</v>
      </c>
      <c r="O2131">
        <v>0</v>
      </c>
      <c r="P2131" t="e">
        <f>VLOOKUP(F2131,#REF!,3,FALSE)</f>
        <v>#REF!</v>
      </c>
      <c r="Q2131">
        <f t="shared" si="134"/>
        <v>0</v>
      </c>
      <c r="R2131" t="str">
        <f t="shared" si="135"/>
        <v/>
      </c>
      <c r="S2131" t="s">
        <v>43</v>
      </c>
      <c r="U2131">
        <v>1</v>
      </c>
      <c r="V2131" t="s">
        <v>28</v>
      </c>
      <c r="W2131">
        <v>7</v>
      </c>
      <c r="X2131">
        <v>0</v>
      </c>
      <c r="Y2131">
        <v>15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e">
        <f>VLOOKUP(A2131,#REF!,4,FALSE)</f>
        <v>#REF!</v>
      </c>
      <c r="AW2131" t="e">
        <f>VLOOKUP(A2131,#REF!,5,FALSE)</f>
        <v>#REF!</v>
      </c>
      <c r="AX2131">
        <f>SUMIF(量化书目统计!A:A,H2131,量化书目统计!G:G)</f>
        <v>0</v>
      </c>
    </row>
    <row r="2132" spans="1:50" x14ac:dyDescent="0.3">
      <c r="A2132" t="s">
        <v>171</v>
      </c>
      <c r="B2132" t="s">
        <v>22</v>
      </c>
      <c r="C2132" t="s">
        <v>61</v>
      </c>
      <c r="D2132">
        <v>10</v>
      </c>
      <c r="E2132" t="s">
        <v>172</v>
      </c>
      <c r="F2132" s="1" t="s">
        <v>176</v>
      </c>
      <c r="G2132" t="s">
        <v>177</v>
      </c>
      <c r="H2132" t="e">
        <f>VLOOKUP(F2132,#REF!,2,FALSE)</f>
        <v>#REF!</v>
      </c>
      <c r="I2132" t="s">
        <v>175</v>
      </c>
      <c r="J2132" s="4">
        <v>43958</v>
      </c>
      <c r="K2132" s="4">
        <v>44127</v>
      </c>
      <c r="L2132" s="3">
        <f t="shared" si="132"/>
        <v>169</v>
      </c>
      <c r="M2132" s="4">
        <v>44104</v>
      </c>
      <c r="N2132">
        <f t="shared" si="133"/>
        <v>146</v>
      </c>
      <c r="O2132">
        <v>0</v>
      </c>
      <c r="P2132" t="e">
        <f>VLOOKUP(F2132,#REF!,3,FALSE)</f>
        <v>#REF!</v>
      </c>
      <c r="Q2132">
        <f t="shared" si="134"/>
        <v>0</v>
      </c>
      <c r="R2132" t="str">
        <f t="shared" si="135"/>
        <v/>
      </c>
      <c r="S2132" t="s">
        <v>43</v>
      </c>
      <c r="U2132">
        <v>1</v>
      </c>
      <c r="V2132" t="s">
        <v>28</v>
      </c>
      <c r="W2132">
        <v>7</v>
      </c>
      <c r="X2132">
        <v>0</v>
      </c>
      <c r="Y2132">
        <v>4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e">
        <f>VLOOKUP(A2132,#REF!,4,FALSE)</f>
        <v>#REF!</v>
      </c>
      <c r="AW2132" t="e">
        <f>VLOOKUP(A2132,#REF!,5,FALSE)</f>
        <v>#REF!</v>
      </c>
      <c r="AX2132">
        <f>SUMIF(量化书目统计!A:A,H2132,量化书目统计!G:G)</f>
        <v>0</v>
      </c>
    </row>
    <row r="2133" spans="1:50" x14ac:dyDescent="0.3">
      <c r="A2133" t="s">
        <v>410</v>
      </c>
      <c r="B2133" t="s">
        <v>22</v>
      </c>
      <c r="C2133" t="s">
        <v>411</v>
      </c>
      <c r="D2133">
        <v>3</v>
      </c>
      <c r="E2133" t="s">
        <v>412</v>
      </c>
      <c r="F2133" s="1" t="s">
        <v>413</v>
      </c>
      <c r="G2133" t="s">
        <v>414</v>
      </c>
      <c r="H2133" t="e">
        <f>VLOOKUP(F2133,#REF!,2,FALSE)</f>
        <v>#REF!</v>
      </c>
      <c r="I2133" t="s">
        <v>32</v>
      </c>
      <c r="J2133" s="4">
        <v>44862</v>
      </c>
      <c r="K2133" s="4">
        <v>44891</v>
      </c>
      <c r="L2133" s="3">
        <f t="shared" si="132"/>
        <v>29</v>
      </c>
      <c r="M2133" s="4">
        <v>44922</v>
      </c>
      <c r="N2133">
        <f t="shared" si="133"/>
        <v>60</v>
      </c>
      <c r="O2133">
        <v>0</v>
      </c>
      <c r="P2133" t="e">
        <f>VLOOKUP(F2133,#REF!,3,FALSE)</f>
        <v>#REF!</v>
      </c>
      <c r="Q2133">
        <f t="shared" si="134"/>
        <v>0</v>
      </c>
      <c r="R2133" t="str">
        <f t="shared" si="135"/>
        <v/>
      </c>
      <c r="S2133" t="s">
        <v>43</v>
      </c>
      <c r="U2133">
        <v>2</v>
      </c>
      <c r="V2133" t="s">
        <v>43</v>
      </c>
      <c r="X2133">
        <v>80</v>
      </c>
      <c r="Y2133">
        <v>11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e">
        <f>VLOOKUP(A2133,#REF!,4,FALSE)</f>
        <v>#REF!</v>
      </c>
      <c r="AW2133" t="e">
        <f>VLOOKUP(A2133,#REF!,5,FALSE)</f>
        <v>#REF!</v>
      </c>
      <c r="AX2133">
        <f>SUMIF(量化书目统计!A:A,H2133,量化书目统计!G:G)</f>
        <v>0</v>
      </c>
    </row>
    <row r="2134" spans="1:50" x14ac:dyDescent="0.3">
      <c r="A2134" t="s">
        <v>410</v>
      </c>
      <c r="B2134" t="s">
        <v>22</v>
      </c>
      <c r="C2134" t="s">
        <v>411</v>
      </c>
      <c r="D2134">
        <v>3</v>
      </c>
      <c r="E2134" t="s">
        <v>412</v>
      </c>
      <c r="F2134" s="1" t="s">
        <v>415</v>
      </c>
      <c r="G2134" t="s">
        <v>416</v>
      </c>
      <c r="H2134" t="e">
        <f>VLOOKUP(F2134,#REF!,2,FALSE)</f>
        <v>#REF!</v>
      </c>
      <c r="I2134" t="s">
        <v>32</v>
      </c>
      <c r="J2134" s="4">
        <v>44862</v>
      </c>
      <c r="K2134" s="4">
        <v>44891</v>
      </c>
      <c r="L2134" s="3">
        <f t="shared" si="132"/>
        <v>29</v>
      </c>
      <c r="M2134" s="4">
        <v>44922</v>
      </c>
      <c r="N2134">
        <f t="shared" si="133"/>
        <v>60</v>
      </c>
      <c r="O2134">
        <v>0</v>
      </c>
      <c r="P2134" t="e">
        <f>VLOOKUP(F2134,#REF!,3,FALSE)</f>
        <v>#REF!</v>
      </c>
      <c r="Q2134">
        <f t="shared" si="134"/>
        <v>0</v>
      </c>
      <c r="R2134" t="str">
        <f t="shared" si="135"/>
        <v/>
      </c>
      <c r="S2134" t="s">
        <v>43</v>
      </c>
      <c r="U2134">
        <v>2</v>
      </c>
      <c r="V2134" t="s">
        <v>43</v>
      </c>
      <c r="X2134">
        <v>80</v>
      </c>
      <c r="Y2134">
        <v>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e">
        <f>VLOOKUP(A2134,#REF!,4,FALSE)</f>
        <v>#REF!</v>
      </c>
      <c r="AW2134" t="e">
        <f>VLOOKUP(A2134,#REF!,5,FALSE)</f>
        <v>#REF!</v>
      </c>
      <c r="AX2134">
        <f>SUMIF(量化书目统计!A:A,H2134,量化书目统计!G:G)</f>
        <v>0</v>
      </c>
    </row>
    <row r="2135" spans="1:50" x14ac:dyDescent="0.3">
      <c r="A2135" t="s">
        <v>5227</v>
      </c>
      <c r="B2135" t="s">
        <v>556</v>
      </c>
      <c r="C2135" t="s">
        <v>45</v>
      </c>
      <c r="D2135">
        <v>5</v>
      </c>
      <c r="E2135" t="s">
        <v>3418</v>
      </c>
      <c r="F2135" s="1" t="s">
        <v>3419</v>
      </c>
      <c r="G2135" t="s">
        <v>3420</v>
      </c>
      <c r="H2135" t="e">
        <f>VLOOKUP(F2135,#REF!,2,FALSE)</f>
        <v>#REF!</v>
      </c>
      <c r="I2135" t="s">
        <v>49</v>
      </c>
      <c r="J2135" s="4">
        <v>44806</v>
      </c>
      <c r="K2135" s="4">
        <v>44828</v>
      </c>
      <c r="L2135" s="3">
        <f t="shared" si="132"/>
        <v>22</v>
      </c>
      <c r="M2135" s="4">
        <v>44832</v>
      </c>
      <c r="N2135">
        <f t="shared" si="133"/>
        <v>26</v>
      </c>
      <c r="O2135">
        <v>0</v>
      </c>
      <c r="P2135" t="e">
        <f>VLOOKUP(F2135,#REF!,3,FALSE)</f>
        <v>#REF!</v>
      </c>
      <c r="Q2135">
        <f t="shared" si="134"/>
        <v>0</v>
      </c>
      <c r="R2135" t="str">
        <f t="shared" si="135"/>
        <v/>
      </c>
      <c r="S2135" t="s">
        <v>43</v>
      </c>
      <c r="U2135">
        <v>1</v>
      </c>
      <c r="V2135" t="s">
        <v>43</v>
      </c>
      <c r="X2135">
        <v>80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e">
        <f>VLOOKUP(A2135,#REF!,4,FALSE)</f>
        <v>#REF!</v>
      </c>
      <c r="AW2135" t="e">
        <f>VLOOKUP(A2135,#REF!,5,FALSE)</f>
        <v>#REF!</v>
      </c>
      <c r="AX2135">
        <f>SUMIF(量化书目统计!A:A,H2135,量化书目统计!G:G)</f>
        <v>0</v>
      </c>
    </row>
    <row r="2136" spans="1:50" x14ac:dyDescent="0.3">
      <c r="A2136" t="s">
        <v>5229</v>
      </c>
      <c r="B2136" t="s">
        <v>556</v>
      </c>
      <c r="C2136" t="s">
        <v>45</v>
      </c>
      <c r="D2136">
        <v>5</v>
      </c>
      <c r="E2136" t="s">
        <v>1545</v>
      </c>
      <c r="F2136" s="1" t="s">
        <v>1546</v>
      </c>
      <c r="G2136" t="s">
        <v>1547</v>
      </c>
      <c r="H2136" t="e">
        <f>VLOOKUP(F2136,#REF!,2,FALSE)</f>
        <v>#REF!</v>
      </c>
      <c r="I2136" t="s">
        <v>59</v>
      </c>
      <c r="J2136" s="4">
        <v>44502</v>
      </c>
      <c r="K2136" s="4">
        <v>44503</v>
      </c>
      <c r="L2136" s="3">
        <f t="shared" si="132"/>
        <v>1</v>
      </c>
      <c r="M2136" s="4">
        <v>44564</v>
      </c>
      <c r="N2136">
        <f t="shared" si="133"/>
        <v>62</v>
      </c>
      <c r="O2136">
        <v>0</v>
      </c>
      <c r="P2136" t="e">
        <f>VLOOKUP(F2136,#REF!,3,FALSE)</f>
        <v>#REF!</v>
      </c>
      <c r="Q2136">
        <f t="shared" si="134"/>
        <v>2</v>
      </c>
      <c r="R2136" t="str">
        <f t="shared" si="135"/>
        <v/>
      </c>
      <c r="S2136" t="s">
        <v>38</v>
      </c>
      <c r="T2136">
        <v>9</v>
      </c>
      <c r="U2136">
        <v>1</v>
      </c>
      <c r="V2136" t="s">
        <v>38</v>
      </c>
      <c r="W2136">
        <v>9</v>
      </c>
      <c r="X2136">
        <v>49</v>
      </c>
      <c r="Y2136">
        <v>11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e">
        <f>VLOOKUP(A2136,#REF!,4,FALSE)</f>
        <v>#REF!</v>
      </c>
      <c r="AW2136" t="e">
        <f>VLOOKUP(A2136,#REF!,5,FALSE)</f>
        <v>#REF!</v>
      </c>
      <c r="AX2136">
        <f>SUMIF(量化书目统计!A:A,H2136,量化书目统计!G:G)</f>
        <v>0</v>
      </c>
    </row>
    <row r="2137" spans="1:50" x14ac:dyDescent="0.3">
      <c r="A2137" t="s">
        <v>5234</v>
      </c>
      <c r="B2137" t="s">
        <v>556</v>
      </c>
      <c r="C2137" t="s">
        <v>106</v>
      </c>
      <c r="D2137">
        <v>4</v>
      </c>
      <c r="E2137" t="s">
        <v>4039</v>
      </c>
      <c r="F2137" s="1" t="s">
        <v>4040</v>
      </c>
      <c r="G2137" t="s">
        <v>4041</v>
      </c>
      <c r="H2137" t="e">
        <f>VLOOKUP(F2137,#REF!,2,FALSE)</f>
        <v>#REF!</v>
      </c>
      <c r="I2137" t="s">
        <v>59</v>
      </c>
      <c r="J2137" s="4">
        <v>44575</v>
      </c>
      <c r="K2137" s="4">
        <v>44728</v>
      </c>
      <c r="L2137" s="3">
        <f t="shared" si="132"/>
        <v>153</v>
      </c>
      <c r="M2137" s="4">
        <v>44815</v>
      </c>
      <c r="N2137">
        <f t="shared" si="133"/>
        <v>240</v>
      </c>
      <c r="O2137">
        <v>0</v>
      </c>
      <c r="P2137" t="e">
        <f>VLOOKUP(F2137,#REF!,3,FALSE)</f>
        <v>#REF!</v>
      </c>
      <c r="Q2137">
        <f t="shared" si="134"/>
        <v>0</v>
      </c>
      <c r="R2137" t="str">
        <f t="shared" si="135"/>
        <v/>
      </c>
      <c r="S2137" t="s">
        <v>38</v>
      </c>
      <c r="T2137">
        <f>19</f>
        <v>19</v>
      </c>
      <c r="U2137">
        <v>1</v>
      </c>
      <c r="V2137" t="s">
        <v>99</v>
      </c>
      <c r="W2137">
        <v>18</v>
      </c>
      <c r="X2137">
        <v>59</v>
      </c>
      <c r="Y2137">
        <v>11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e">
        <f>VLOOKUP(A2137,#REF!,4,FALSE)</f>
        <v>#REF!</v>
      </c>
      <c r="AW2137" t="e">
        <f>VLOOKUP(A2137,#REF!,5,FALSE)</f>
        <v>#REF!</v>
      </c>
      <c r="AX2137">
        <f>SUMIF(量化书目统计!A:A,H2137,量化书目统计!G:G)</f>
        <v>0</v>
      </c>
    </row>
    <row r="2138" spans="1:50" x14ac:dyDescent="0.3">
      <c r="A2138" t="s">
        <v>5235</v>
      </c>
      <c r="B2138" t="s">
        <v>556</v>
      </c>
      <c r="C2138" t="s">
        <v>82</v>
      </c>
      <c r="D2138">
        <v>5</v>
      </c>
      <c r="E2138" t="s">
        <v>566</v>
      </c>
      <c r="F2138" s="1" t="s">
        <v>567</v>
      </c>
      <c r="G2138" t="s">
        <v>568</v>
      </c>
      <c r="H2138" t="e">
        <f>VLOOKUP(F2138,#REF!,2,FALSE)</f>
        <v>#REF!</v>
      </c>
      <c r="I2138" t="s">
        <v>158</v>
      </c>
      <c r="J2138" s="4">
        <v>44454</v>
      </c>
      <c r="K2138" s="4">
        <v>44466</v>
      </c>
      <c r="L2138" s="3">
        <f t="shared" si="132"/>
        <v>12</v>
      </c>
      <c r="M2138" s="4">
        <v>44468</v>
      </c>
      <c r="N2138">
        <f t="shared" si="133"/>
        <v>14</v>
      </c>
      <c r="O2138">
        <v>0</v>
      </c>
      <c r="P2138" t="e">
        <f>VLOOKUP(F2138,#REF!,3,FALSE)</f>
        <v>#REF!</v>
      </c>
      <c r="Q2138">
        <f t="shared" si="134"/>
        <v>0</v>
      </c>
      <c r="R2138" t="str">
        <f t="shared" si="135"/>
        <v/>
      </c>
      <c r="S2138" t="s">
        <v>38</v>
      </c>
      <c r="T2138">
        <v>2</v>
      </c>
      <c r="U2138">
        <v>1</v>
      </c>
      <c r="V2138" t="s">
        <v>38</v>
      </c>
      <c r="W2138">
        <v>4</v>
      </c>
      <c r="X2138">
        <v>42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e">
        <f>VLOOKUP(A2138,#REF!,4,FALSE)</f>
        <v>#REF!</v>
      </c>
      <c r="AW2138" t="e">
        <f>VLOOKUP(A2138,#REF!,5,FALSE)</f>
        <v>#REF!</v>
      </c>
      <c r="AX2138">
        <f>SUMIF(量化书目统计!A:A,H2138,量化书目统计!G:G)</f>
        <v>0</v>
      </c>
    </row>
    <row r="2139" spans="1:50" x14ac:dyDescent="0.3">
      <c r="A2139" t="s">
        <v>5236</v>
      </c>
      <c r="B2139" t="s">
        <v>556</v>
      </c>
      <c r="C2139" t="s">
        <v>844</v>
      </c>
      <c r="D2139">
        <v>4</v>
      </c>
      <c r="E2139" t="s">
        <v>300</v>
      </c>
      <c r="F2139" s="1" t="s">
        <v>301</v>
      </c>
      <c r="G2139" t="s">
        <v>302</v>
      </c>
      <c r="H2139" t="e">
        <f>VLOOKUP(F2139,#REF!,2,FALSE)</f>
        <v>#REF!</v>
      </c>
      <c r="I2139" t="s">
        <v>121</v>
      </c>
      <c r="J2139" s="4">
        <v>44469</v>
      </c>
      <c r="K2139" s="4">
        <v>44546</v>
      </c>
      <c r="L2139" s="3">
        <f t="shared" si="132"/>
        <v>77</v>
      </c>
      <c r="M2139" s="4">
        <v>44529</v>
      </c>
      <c r="N2139">
        <f t="shared" si="133"/>
        <v>60</v>
      </c>
      <c r="O2139">
        <v>0</v>
      </c>
      <c r="P2139" t="e">
        <f>VLOOKUP(F2139,#REF!,3,FALSE)</f>
        <v>#REF!</v>
      </c>
      <c r="Q2139">
        <f t="shared" si="134"/>
        <v>0</v>
      </c>
      <c r="R2139" t="str">
        <f t="shared" si="135"/>
        <v/>
      </c>
      <c r="S2139" t="s">
        <v>38</v>
      </c>
      <c r="T2139">
        <v>4</v>
      </c>
      <c r="U2139">
        <v>1</v>
      </c>
      <c r="V2139" t="s">
        <v>38</v>
      </c>
      <c r="W2139">
        <v>15</v>
      </c>
      <c r="X2139">
        <v>44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e">
        <f>VLOOKUP(A2139,#REF!,4,FALSE)</f>
        <v>#REF!</v>
      </c>
      <c r="AW2139" t="e">
        <f>VLOOKUP(A2139,#REF!,5,FALSE)</f>
        <v>#REF!</v>
      </c>
      <c r="AX2139">
        <f>SUMIF(量化书目统计!A:A,H2139,量化书目统计!G:G)</f>
        <v>0</v>
      </c>
    </row>
    <row r="2140" spans="1:50" x14ac:dyDescent="0.3">
      <c r="A2140" t="s">
        <v>5236</v>
      </c>
      <c r="B2140" t="s">
        <v>556</v>
      </c>
      <c r="C2140" t="s">
        <v>844</v>
      </c>
      <c r="D2140">
        <v>4</v>
      </c>
      <c r="E2140" t="s">
        <v>300</v>
      </c>
      <c r="F2140" s="1" t="s">
        <v>301</v>
      </c>
      <c r="G2140" t="s">
        <v>302</v>
      </c>
      <c r="H2140" t="e">
        <f>VLOOKUP(F2140,#REF!,2,FALSE)</f>
        <v>#REF!</v>
      </c>
      <c r="I2140" t="s">
        <v>121</v>
      </c>
      <c r="J2140" s="4">
        <v>44546</v>
      </c>
      <c r="K2140">
        <v>0</v>
      </c>
      <c r="L2140" s="3" t="str">
        <f t="shared" si="132"/>
        <v/>
      </c>
      <c r="M2140" s="4">
        <v>44817</v>
      </c>
      <c r="N2140">
        <f t="shared" si="133"/>
        <v>271</v>
      </c>
      <c r="O2140">
        <v>0</v>
      </c>
      <c r="P2140" t="e">
        <f>VLOOKUP(F2140,#REF!,3,FALSE)</f>
        <v>#REF!</v>
      </c>
      <c r="Q2140">
        <f t="shared" si="134"/>
        <v>0</v>
      </c>
      <c r="R2140" t="str">
        <f t="shared" si="135"/>
        <v/>
      </c>
      <c r="S2140" t="s">
        <v>38</v>
      </c>
      <c r="T2140">
        <v>15</v>
      </c>
      <c r="U2140">
        <v>1</v>
      </c>
      <c r="X2140">
        <v>55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e">
        <f>VLOOKUP(A2140,#REF!,4,FALSE)</f>
        <v>#REF!</v>
      </c>
      <c r="AW2140" t="e">
        <f>VLOOKUP(A2140,#REF!,5,FALSE)</f>
        <v>#REF!</v>
      </c>
      <c r="AX2140">
        <f>SUMIF(量化书目统计!A:A,H2140,量化书目统计!G:G)</f>
        <v>0</v>
      </c>
    </row>
    <row r="2141" spans="1:50" x14ac:dyDescent="0.3">
      <c r="A2141" t="s">
        <v>5237</v>
      </c>
      <c r="B2141" t="s">
        <v>556</v>
      </c>
      <c r="C2141" t="s">
        <v>5238</v>
      </c>
      <c r="D2141">
        <v>5</v>
      </c>
      <c r="E2141" t="s">
        <v>4157</v>
      </c>
      <c r="F2141" s="1" t="s">
        <v>4158</v>
      </c>
      <c r="G2141" t="s">
        <v>4159</v>
      </c>
      <c r="H2141" t="e">
        <f>VLOOKUP(F2141,#REF!,2,FALSE)</f>
        <v>#REF!</v>
      </c>
      <c r="I2141" t="s">
        <v>158</v>
      </c>
      <c r="J2141" s="4">
        <v>44885</v>
      </c>
      <c r="K2141" s="4">
        <v>45018</v>
      </c>
      <c r="L2141" s="3">
        <f t="shared" si="132"/>
        <v>133</v>
      </c>
      <c r="M2141" s="4">
        <v>45044</v>
      </c>
      <c r="N2141">
        <f t="shared" si="133"/>
        <v>159</v>
      </c>
      <c r="O2141">
        <v>0</v>
      </c>
      <c r="P2141" t="e">
        <f>VLOOKUP(F2141,#REF!,3,FALSE)</f>
        <v>#REF!</v>
      </c>
      <c r="Q2141">
        <f t="shared" si="134"/>
        <v>0</v>
      </c>
      <c r="R2141" t="str">
        <f t="shared" si="135"/>
        <v/>
      </c>
      <c r="S2141" t="s">
        <v>43</v>
      </c>
      <c r="U2141">
        <v>1</v>
      </c>
      <c r="V2141" t="s">
        <v>43</v>
      </c>
      <c r="X2141">
        <v>80</v>
      </c>
      <c r="Y2141">
        <v>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e">
        <f>VLOOKUP(A2141,#REF!,4,FALSE)</f>
        <v>#REF!</v>
      </c>
      <c r="AW2141" t="e">
        <f>VLOOKUP(A2141,#REF!,5,FALSE)</f>
        <v>#REF!</v>
      </c>
      <c r="AX2141">
        <f>SUMIF(量化书目统计!A:A,H2141,量化书目统计!G:G)</f>
        <v>0</v>
      </c>
    </row>
    <row r="2142" spans="1:50" x14ac:dyDescent="0.3">
      <c r="A2142" t="s">
        <v>5239</v>
      </c>
      <c r="B2142" t="s">
        <v>556</v>
      </c>
      <c r="C2142" t="s">
        <v>847</v>
      </c>
      <c r="D2142">
        <v>4</v>
      </c>
      <c r="E2142" t="s">
        <v>935</v>
      </c>
      <c r="F2142" s="1" t="s">
        <v>936</v>
      </c>
      <c r="G2142" t="s">
        <v>937</v>
      </c>
      <c r="H2142" t="e">
        <f>VLOOKUP(F2142,#REF!,2,FALSE)</f>
        <v>#REF!</v>
      </c>
      <c r="I2142" t="s">
        <v>32</v>
      </c>
      <c r="J2142" s="4">
        <v>44881</v>
      </c>
      <c r="K2142" s="4">
        <v>44892</v>
      </c>
      <c r="L2142" s="3">
        <f t="shared" si="132"/>
        <v>11</v>
      </c>
      <c r="M2142" s="4">
        <v>44942</v>
      </c>
      <c r="N2142">
        <f t="shared" si="133"/>
        <v>61</v>
      </c>
      <c r="O2142">
        <v>0</v>
      </c>
      <c r="P2142" t="e">
        <f>VLOOKUP(F2142,#REF!,3,FALSE)</f>
        <v>#REF!</v>
      </c>
      <c r="Q2142">
        <f t="shared" si="134"/>
        <v>0</v>
      </c>
      <c r="R2142" t="str">
        <f t="shared" si="135"/>
        <v/>
      </c>
      <c r="S2142" t="s">
        <v>43</v>
      </c>
      <c r="U2142">
        <v>1</v>
      </c>
      <c r="V2142" t="s">
        <v>43</v>
      </c>
      <c r="X2142">
        <v>80</v>
      </c>
      <c r="Y2142">
        <v>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e">
        <f>VLOOKUP(A2142,#REF!,4,FALSE)</f>
        <v>#REF!</v>
      </c>
      <c r="AW2142" t="e">
        <f>VLOOKUP(A2142,#REF!,5,FALSE)</f>
        <v>#REF!</v>
      </c>
      <c r="AX2142">
        <f>SUMIF(量化书目统计!A:A,H2142,量化书目统计!G:G)</f>
        <v>0</v>
      </c>
    </row>
    <row r="2143" spans="1:50" x14ac:dyDescent="0.3">
      <c r="A2143" t="s">
        <v>5241</v>
      </c>
      <c r="B2143" t="s">
        <v>556</v>
      </c>
      <c r="C2143" t="s">
        <v>692</v>
      </c>
      <c r="D2143">
        <v>3</v>
      </c>
      <c r="E2143" t="s">
        <v>3329</v>
      </c>
      <c r="F2143" s="1" t="s">
        <v>3330</v>
      </c>
      <c r="G2143" t="s">
        <v>3331</v>
      </c>
      <c r="H2143" t="e">
        <f>VLOOKUP(F2143,#REF!,2,FALSE)</f>
        <v>#REF!</v>
      </c>
      <c r="I2143" t="s">
        <v>158</v>
      </c>
      <c r="J2143" s="4">
        <v>44890</v>
      </c>
      <c r="K2143" s="4">
        <v>44977</v>
      </c>
      <c r="L2143" s="3">
        <f t="shared" si="132"/>
        <v>87</v>
      </c>
      <c r="M2143" s="4">
        <v>44985</v>
      </c>
      <c r="N2143">
        <f t="shared" si="133"/>
        <v>95</v>
      </c>
      <c r="O2143">
        <v>0</v>
      </c>
      <c r="P2143" t="e">
        <f>VLOOKUP(F2143,#REF!,3,FALSE)</f>
        <v>#REF!</v>
      </c>
      <c r="Q2143">
        <f t="shared" si="134"/>
        <v>0</v>
      </c>
      <c r="R2143" t="str">
        <f t="shared" si="135"/>
        <v/>
      </c>
      <c r="S2143" t="s">
        <v>43</v>
      </c>
      <c r="U2143">
        <v>1</v>
      </c>
      <c r="V2143" t="s">
        <v>43</v>
      </c>
      <c r="X2143">
        <v>80</v>
      </c>
      <c r="Y2143">
        <v>15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e">
        <f>VLOOKUP(A2143,#REF!,4,FALSE)</f>
        <v>#REF!</v>
      </c>
      <c r="AW2143" t="e">
        <f>VLOOKUP(A2143,#REF!,5,FALSE)</f>
        <v>#REF!</v>
      </c>
      <c r="AX2143">
        <f>SUMIF(量化书目统计!A:A,H2143,量化书目统计!G:G)</f>
        <v>0</v>
      </c>
    </row>
    <row r="2144" spans="1:50" x14ac:dyDescent="0.3">
      <c r="A2144" t="s">
        <v>5242</v>
      </c>
      <c r="B2144" t="s">
        <v>556</v>
      </c>
      <c r="C2144" t="s">
        <v>692</v>
      </c>
      <c r="D2144">
        <v>3</v>
      </c>
      <c r="E2144" t="s">
        <v>3150</v>
      </c>
      <c r="F2144" s="1" t="s">
        <v>3151</v>
      </c>
      <c r="G2144" t="s">
        <v>3152</v>
      </c>
      <c r="H2144" t="e">
        <f>VLOOKUP(F2144,#REF!,2,FALSE)</f>
        <v>#REF!</v>
      </c>
      <c r="I2144" t="s">
        <v>317</v>
      </c>
      <c r="J2144" s="4">
        <v>44453</v>
      </c>
      <c r="K2144" s="4">
        <v>44516</v>
      </c>
      <c r="L2144" s="3">
        <f t="shared" si="132"/>
        <v>63</v>
      </c>
      <c r="M2144" s="4">
        <v>44515</v>
      </c>
      <c r="N2144">
        <f t="shared" si="133"/>
        <v>62</v>
      </c>
      <c r="O2144">
        <v>0</v>
      </c>
      <c r="P2144" t="e">
        <f>VLOOKUP(F2144,#REF!,3,FALSE)</f>
        <v>#REF!</v>
      </c>
      <c r="Q2144">
        <f t="shared" si="134"/>
        <v>0</v>
      </c>
      <c r="R2144" t="str">
        <f t="shared" si="135"/>
        <v/>
      </c>
      <c r="S2144" t="s">
        <v>38</v>
      </c>
      <c r="T2144">
        <v>2</v>
      </c>
      <c r="U2144">
        <v>1</v>
      </c>
      <c r="V2144" t="s">
        <v>38</v>
      </c>
      <c r="W2144">
        <v>11</v>
      </c>
      <c r="X2144">
        <v>42</v>
      </c>
      <c r="Y2144">
        <v>20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 t="e">
        <f>VLOOKUP(A2144,#REF!,4,FALSE)</f>
        <v>#REF!</v>
      </c>
      <c r="AW2144" t="e">
        <f>VLOOKUP(A2144,#REF!,5,FALSE)</f>
        <v>#REF!</v>
      </c>
      <c r="AX2144">
        <f>SUMIF(量化书目统计!A:A,H2144,量化书目统计!G:G)</f>
        <v>0</v>
      </c>
    </row>
    <row r="2145" spans="1:50" x14ac:dyDescent="0.3">
      <c r="A2145" t="s">
        <v>5243</v>
      </c>
      <c r="B2145" t="s">
        <v>556</v>
      </c>
      <c r="C2145" t="s">
        <v>704</v>
      </c>
      <c r="D2145">
        <v>3</v>
      </c>
      <c r="E2145" t="s">
        <v>2022</v>
      </c>
      <c r="F2145" s="1" t="s">
        <v>2023</v>
      </c>
      <c r="G2145" t="s">
        <v>2024</v>
      </c>
      <c r="H2145" t="e">
        <f>VLOOKUP(F2145,#REF!,2,FALSE)</f>
        <v>#REF!</v>
      </c>
      <c r="I2145" t="s">
        <v>32</v>
      </c>
      <c r="J2145" s="4">
        <v>44561</v>
      </c>
      <c r="K2145" s="4">
        <v>44617</v>
      </c>
      <c r="L2145" s="3">
        <f t="shared" si="132"/>
        <v>56</v>
      </c>
      <c r="M2145" s="4">
        <v>44624</v>
      </c>
      <c r="N2145">
        <f t="shared" si="133"/>
        <v>63</v>
      </c>
      <c r="O2145">
        <v>0</v>
      </c>
      <c r="P2145" t="e">
        <f>VLOOKUP(F2145,#REF!,3,FALSE)</f>
        <v>#REF!</v>
      </c>
      <c r="Q2145">
        <f t="shared" si="134"/>
        <v>0</v>
      </c>
      <c r="R2145" t="str">
        <f t="shared" si="135"/>
        <v/>
      </c>
      <c r="S2145" t="s">
        <v>38</v>
      </c>
      <c r="T2145">
        <v>17</v>
      </c>
      <c r="U2145">
        <v>1</v>
      </c>
      <c r="V2145" t="s">
        <v>99</v>
      </c>
      <c r="W2145">
        <v>2</v>
      </c>
      <c r="X2145">
        <v>57</v>
      </c>
      <c r="Y2145">
        <v>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e">
        <f>VLOOKUP(A2145,#REF!,4,FALSE)</f>
        <v>#REF!</v>
      </c>
      <c r="AW2145" t="e">
        <f>VLOOKUP(A2145,#REF!,5,FALSE)</f>
        <v>#REF!</v>
      </c>
      <c r="AX2145">
        <f>SUMIF(量化书目统计!A:A,H2145,量化书目统计!G:G)</f>
        <v>0</v>
      </c>
    </row>
    <row r="2146" spans="1:50" x14ac:dyDescent="0.3">
      <c r="A2146" t="s">
        <v>5780</v>
      </c>
      <c r="B2146" t="s">
        <v>22</v>
      </c>
      <c r="D2146">
        <v>0</v>
      </c>
      <c r="E2146" t="s">
        <v>4886</v>
      </c>
      <c r="F2146" s="1" t="s">
        <v>4887</v>
      </c>
      <c r="G2146" t="s">
        <v>4888</v>
      </c>
      <c r="H2146" t="e">
        <f>VLOOKUP(F2146,#REF!,2,FALSE)</f>
        <v>#REF!</v>
      </c>
      <c r="I2146" t="s">
        <v>158</v>
      </c>
      <c r="J2146" s="4">
        <v>43957</v>
      </c>
      <c r="K2146" s="4">
        <v>43965</v>
      </c>
      <c r="L2146" s="3">
        <f t="shared" si="132"/>
        <v>8</v>
      </c>
      <c r="M2146" s="4">
        <v>44047</v>
      </c>
      <c r="N2146">
        <f t="shared" si="133"/>
        <v>90</v>
      </c>
      <c r="O2146">
        <v>0</v>
      </c>
      <c r="P2146" t="e">
        <f>VLOOKUP(F2146,#REF!,3,FALSE)</f>
        <v>#REF!</v>
      </c>
      <c r="Q2146">
        <f t="shared" si="134"/>
        <v>0</v>
      </c>
      <c r="R2146" t="str">
        <f t="shared" si="135"/>
        <v/>
      </c>
      <c r="S2146" t="s">
        <v>43</v>
      </c>
      <c r="U2146">
        <v>1</v>
      </c>
      <c r="V2146" t="s">
        <v>43</v>
      </c>
      <c r="X2146">
        <v>0</v>
      </c>
      <c r="Y2146">
        <v>15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e">
        <f>VLOOKUP(A2146,#REF!,4,FALSE)</f>
        <v>#REF!</v>
      </c>
      <c r="AW2146" t="e">
        <f>VLOOKUP(A2146,#REF!,5,FALSE)</f>
        <v>#REF!</v>
      </c>
      <c r="AX2146">
        <f>SUMIF(量化书目统计!A:A,H2146,量化书目统计!G:G)</f>
        <v>0</v>
      </c>
    </row>
    <row r="2147" spans="1:50" x14ac:dyDescent="0.3">
      <c r="A2147" t="s">
        <v>5244</v>
      </c>
      <c r="B2147" t="s">
        <v>556</v>
      </c>
      <c r="C2147" t="s">
        <v>1301</v>
      </c>
      <c r="D2147">
        <v>3</v>
      </c>
      <c r="E2147" t="s">
        <v>1912</v>
      </c>
      <c r="F2147" s="1" t="s">
        <v>1913</v>
      </c>
      <c r="G2147" t="s">
        <v>1914</v>
      </c>
      <c r="H2147" t="e">
        <f>VLOOKUP(F2147,#REF!,2,FALSE)</f>
        <v>#REF!</v>
      </c>
      <c r="I2147" t="s">
        <v>175</v>
      </c>
      <c r="J2147" s="4">
        <v>44514</v>
      </c>
      <c r="K2147" s="4">
        <v>44519</v>
      </c>
      <c r="L2147" s="3">
        <f t="shared" si="132"/>
        <v>5</v>
      </c>
      <c r="M2147" s="4">
        <v>44574</v>
      </c>
      <c r="N2147">
        <f t="shared" si="133"/>
        <v>60</v>
      </c>
      <c r="O2147">
        <v>0</v>
      </c>
      <c r="P2147" t="e">
        <f>VLOOKUP(F2147,#REF!,3,FALSE)</f>
        <v>#REF!</v>
      </c>
      <c r="Q2147">
        <f t="shared" si="134"/>
        <v>0</v>
      </c>
      <c r="R2147" t="str">
        <f t="shared" si="135"/>
        <v/>
      </c>
      <c r="S2147" t="s">
        <v>38</v>
      </c>
      <c r="T2147">
        <v>11</v>
      </c>
      <c r="U2147">
        <v>1</v>
      </c>
      <c r="V2147" t="s">
        <v>38</v>
      </c>
      <c r="W2147">
        <v>11</v>
      </c>
      <c r="X2147">
        <v>51</v>
      </c>
      <c r="Y2147">
        <v>11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e">
        <f>VLOOKUP(A2147,#REF!,4,FALSE)</f>
        <v>#REF!</v>
      </c>
      <c r="AW2147" t="e">
        <f>VLOOKUP(A2147,#REF!,5,FALSE)</f>
        <v>#REF!</v>
      </c>
      <c r="AX2147">
        <f>SUMIF(量化书目统计!A:A,H2147,量化书目统计!G:G)</f>
        <v>0</v>
      </c>
    </row>
    <row r="2148" spans="1:50" x14ac:dyDescent="0.3">
      <c r="A2148" t="s">
        <v>5245</v>
      </c>
      <c r="B2148" t="s">
        <v>556</v>
      </c>
      <c r="C2148" t="s">
        <v>1301</v>
      </c>
      <c r="D2148">
        <v>3</v>
      </c>
      <c r="E2148" t="s">
        <v>981</v>
      </c>
      <c r="F2148" s="1" t="s">
        <v>982</v>
      </c>
      <c r="G2148" t="s">
        <v>983</v>
      </c>
      <c r="H2148" t="e">
        <f>VLOOKUP(F2148,#REF!,2,FALSE)</f>
        <v>#REF!</v>
      </c>
      <c r="I2148" t="s">
        <v>32</v>
      </c>
      <c r="J2148" s="4">
        <v>44545</v>
      </c>
      <c r="K2148" s="4">
        <v>44557</v>
      </c>
      <c r="L2148" s="3">
        <f t="shared" si="132"/>
        <v>12</v>
      </c>
      <c r="M2148" s="4">
        <v>44606</v>
      </c>
      <c r="N2148">
        <f t="shared" si="133"/>
        <v>61</v>
      </c>
      <c r="O2148">
        <v>0</v>
      </c>
      <c r="P2148" t="e">
        <f>VLOOKUP(F2148,#REF!,3,FALSE)</f>
        <v>#REF!</v>
      </c>
      <c r="Q2148">
        <f t="shared" si="134"/>
        <v>0</v>
      </c>
      <c r="R2148" t="str">
        <f t="shared" si="135"/>
        <v/>
      </c>
      <c r="S2148" t="s">
        <v>38</v>
      </c>
      <c r="T2148">
        <v>15</v>
      </c>
      <c r="U2148">
        <v>1</v>
      </c>
      <c r="V2148" t="s">
        <v>38</v>
      </c>
      <c r="W2148">
        <v>17</v>
      </c>
      <c r="X2148">
        <v>55</v>
      </c>
      <c r="Y2148">
        <v>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 t="e">
        <f>VLOOKUP(A2148,#REF!,4,FALSE)</f>
        <v>#REF!</v>
      </c>
      <c r="AW2148" t="e">
        <f>VLOOKUP(A2148,#REF!,5,FALSE)</f>
        <v>#REF!</v>
      </c>
      <c r="AX2148">
        <f>SUMIF(量化书目统计!A:A,H2148,量化书目统计!G:G)</f>
        <v>0</v>
      </c>
    </row>
    <row r="2149" spans="1:50" x14ac:dyDescent="0.3">
      <c r="A2149" t="s">
        <v>5246</v>
      </c>
      <c r="B2149" t="s">
        <v>556</v>
      </c>
      <c r="C2149" t="s">
        <v>3207</v>
      </c>
      <c r="D2149">
        <v>3</v>
      </c>
      <c r="E2149" t="s">
        <v>805</v>
      </c>
      <c r="F2149" s="1" t="s">
        <v>806</v>
      </c>
      <c r="G2149" t="s">
        <v>807</v>
      </c>
      <c r="H2149" t="e">
        <f>VLOOKUP(F2149,#REF!,2,FALSE)</f>
        <v>#REF!</v>
      </c>
      <c r="I2149" t="s">
        <v>49</v>
      </c>
      <c r="J2149" s="4">
        <v>44852</v>
      </c>
      <c r="K2149" s="4">
        <v>44904</v>
      </c>
      <c r="L2149" s="3">
        <f t="shared" si="132"/>
        <v>52</v>
      </c>
      <c r="M2149" s="4">
        <v>44903</v>
      </c>
      <c r="N2149">
        <f t="shared" si="133"/>
        <v>51</v>
      </c>
      <c r="O2149">
        <v>0</v>
      </c>
      <c r="P2149" t="e">
        <f>VLOOKUP(F2149,#REF!,3,FALSE)</f>
        <v>#REF!</v>
      </c>
      <c r="Q2149">
        <f t="shared" si="134"/>
        <v>0</v>
      </c>
      <c r="R2149" t="str">
        <f t="shared" si="135"/>
        <v/>
      </c>
      <c r="S2149" t="s">
        <v>43</v>
      </c>
      <c r="U2149">
        <v>1</v>
      </c>
      <c r="V2149" t="s">
        <v>43</v>
      </c>
      <c r="X2149">
        <v>80</v>
      </c>
      <c r="Y2149">
        <v>20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 t="e">
        <f>VLOOKUP(A2149,#REF!,4,FALSE)</f>
        <v>#REF!</v>
      </c>
      <c r="AW2149" t="e">
        <f>VLOOKUP(A2149,#REF!,5,FALSE)</f>
        <v>#REF!</v>
      </c>
      <c r="AX2149">
        <f>SUMIF(量化书目统计!A:A,H2149,量化书目统计!G:G)</f>
        <v>0</v>
      </c>
    </row>
    <row r="2150" spans="1:50" x14ac:dyDescent="0.3">
      <c r="A2150" t="s">
        <v>5247</v>
      </c>
      <c r="B2150" t="s">
        <v>556</v>
      </c>
      <c r="C2150" t="s">
        <v>3207</v>
      </c>
      <c r="D2150">
        <v>3</v>
      </c>
      <c r="E2150" t="s">
        <v>1014</v>
      </c>
      <c r="F2150" s="1" t="s">
        <v>1015</v>
      </c>
      <c r="G2150" t="s">
        <v>1016</v>
      </c>
      <c r="H2150" t="e">
        <f>VLOOKUP(F2150,#REF!,2,FALSE)</f>
        <v>#REF!</v>
      </c>
      <c r="I2150" t="s">
        <v>32</v>
      </c>
      <c r="J2150" s="4">
        <v>44798</v>
      </c>
      <c r="K2150" s="4">
        <v>44859</v>
      </c>
      <c r="L2150" s="3">
        <f t="shared" si="132"/>
        <v>61</v>
      </c>
      <c r="M2150" s="4">
        <v>44858</v>
      </c>
      <c r="N2150">
        <f t="shared" si="133"/>
        <v>60</v>
      </c>
      <c r="O2150">
        <v>0</v>
      </c>
      <c r="P2150" t="e">
        <f>VLOOKUP(F2150,#REF!,3,FALSE)</f>
        <v>#REF!</v>
      </c>
      <c r="Q2150">
        <f t="shared" si="134"/>
        <v>0</v>
      </c>
      <c r="R2150" t="str">
        <f t="shared" si="135"/>
        <v/>
      </c>
      <c r="S2150" t="s">
        <v>43</v>
      </c>
      <c r="U2150">
        <v>1</v>
      </c>
      <c r="V2150" t="s">
        <v>43</v>
      </c>
      <c r="X2150">
        <v>80</v>
      </c>
      <c r="Y2150">
        <v>11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e">
        <f>VLOOKUP(A2150,#REF!,4,FALSE)</f>
        <v>#REF!</v>
      </c>
      <c r="AW2150" t="e">
        <f>VLOOKUP(A2150,#REF!,5,FALSE)</f>
        <v>#REF!</v>
      </c>
      <c r="AX2150">
        <f>SUMIF(量化书目统计!A:A,H2150,量化书目统计!G:G)</f>
        <v>0</v>
      </c>
    </row>
    <row r="2151" spans="1:50" x14ac:dyDescent="0.3">
      <c r="A2151" t="s">
        <v>5249</v>
      </c>
      <c r="B2151" t="s">
        <v>556</v>
      </c>
      <c r="C2151" t="s">
        <v>990</v>
      </c>
      <c r="D2151">
        <v>4</v>
      </c>
      <c r="E2151" t="s">
        <v>901</v>
      </c>
      <c r="F2151" s="1" t="s">
        <v>902</v>
      </c>
      <c r="G2151" t="s">
        <v>903</v>
      </c>
      <c r="H2151" t="e">
        <f>VLOOKUP(F2151,#REF!,2,FALSE)</f>
        <v>#REF!</v>
      </c>
      <c r="I2151" t="s">
        <v>59</v>
      </c>
      <c r="J2151" s="4">
        <v>44618</v>
      </c>
      <c r="K2151" s="4">
        <v>44618</v>
      </c>
      <c r="L2151" s="3">
        <f t="shared" si="132"/>
        <v>0</v>
      </c>
      <c r="M2151" s="4">
        <v>44678</v>
      </c>
      <c r="N2151">
        <f t="shared" si="133"/>
        <v>60</v>
      </c>
      <c r="O2151">
        <v>0</v>
      </c>
      <c r="P2151" t="e">
        <f>VLOOKUP(F2151,#REF!,3,FALSE)</f>
        <v>#REF!</v>
      </c>
      <c r="Q2151">
        <f t="shared" si="134"/>
        <v>3</v>
      </c>
      <c r="R2151" t="str">
        <f t="shared" si="135"/>
        <v/>
      </c>
      <c r="S2151" t="s">
        <v>99</v>
      </c>
      <c r="T2151">
        <v>2</v>
      </c>
      <c r="U2151">
        <v>1</v>
      </c>
      <c r="V2151" t="s">
        <v>99</v>
      </c>
      <c r="W2151">
        <v>2</v>
      </c>
      <c r="X2151">
        <v>62</v>
      </c>
      <c r="Y2151">
        <v>7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e">
        <f>VLOOKUP(A2151,#REF!,4,FALSE)</f>
        <v>#REF!</v>
      </c>
      <c r="AW2151" t="e">
        <f>VLOOKUP(A2151,#REF!,5,FALSE)</f>
        <v>#REF!</v>
      </c>
      <c r="AX2151">
        <f>SUMIF(量化书目统计!A:A,H2151,量化书目统计!G:G)</f>
        <v>0</v>
      </c>
    </row>
    <row r="2152" spans="1:50" x14ac:dyDescent="0.3">
      <c r="A2152" t="s">
        <v>5250</v>
      </c>
      <c r="B2152" t="s">
        <v>556</v>
      </c>
      <c r="C2152" t="s">
        <v>2681</v>
      </c>
      <c r="D2152">
        <v>4</v>
      </c>
      <c r="E2152" t="s">
        <v>700</v>
      </c>
      <c r="F2152" s="1" t="s">
        <v>701</v>
      </c>
      <c r="G2152" t="s">
        <v>702</v>
      </c>
      <c r="H2152" t="e">
        <f>VLOOKUP(F2152,#REF!,2,FALSE)</f>
        <v>#REF!</v>
      </c>
      <c r="I2152" t="s">
        <v>317</v>
      </c>
      <c r="J2152" s="4">
        <v>44830</v>
      </c>
      <c r="K2152" s="4">
        <v>44988</v>
      </c>
      <c r="L2152" s="3">
        <f t="shared" si="132"/>
        <v>158</v>
      </c>
      <c r="M2152" s="4">
        <v>44985</v>
      </c>
      <c r="N2152">
        <f t="shared" si="133"/>
        <v>155</v>
      </c>
      <c r="O2152">
        <v>0</v>
      </c>
      <c r="P2152" t="e">
        <f>VLOOKUP(F2152,#REF!,3,FALSE)</f>
        <v>#REF!</v>
      </c>
      <c r="Q2152">
        <f t="shared" si="134"/>
        <v>0</v>
      </c>
      <c r="R2152" t="str">
        <f t="shared" si="135"/>
        <v/>
      </c>
      <c r="S2152" t="s">
        <v>43</v>
      </c>
      <c r="U2152">
        <v>2</v>
      </c>
      <c r="V2152" t="s">
        <v>43</v>
      </c>
      <c r="X2152">
        <v>80</v>
      </c>
      <c r="Y2152">
        <v>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 t="e">
        <f>VLOOKUP(A2152,#REF!,4,FALSE)</f>
        <v>#REF!</v>
      </c>
      <c r="AW2152" t="e">
        <f>VLOOKUP(A2152,#REF!,5,FALSE)</f>
        <v>#REF!</v>
      </c>
      <c r="AX2152">
        <f>SUMIF(量化书目统计!A:A,H2152,量化书目统计!G:G)</f>
        <v>0</v>
      </c>
    </row>
    <row r="2153" spans="1:50" x14ac:dyDescent="0.3">
      <c r="A2153" t="s">
        <v>5251</v>
      </c>
      <c r="B2153" t="s">
        <v>556</v>
      </c>
      <c r="C2153" t="s">
        <v>2681</v>
      </c>
      <c r="D2153">
        <v>4</v>
      </c>
      <c r="E2153" t="s">
        <v>364</v>
      </c>
      <c r="F2153" s="1" t="s">
        <v>1238</v>
      </c>
      <c r="G2153" t="s">
        <v>366</v>
      </c>
      <c r="H2153" t="e">
        <f>VLOOKUP(F2153,#REF!,2,FALSE)</f>
        <v>#REF!</v>
      </c>
      <c r="I2153" t="s">
        <v>49</v>
      </c>
      <c r="J2153" s="4">
        <v>44624</v>
      </c>
      <c r="K2153" s="4">
        <v>44798</v>
      </c>
      <c r="L2153" s="3">
        <f t="shared" si="132"/>
        <v>174</v>
      </c>
      <c r="M2153" s="4">
        <v>44815</v>
      </c>
      <c r="N2153">
        <f t="shared" si="133"/>
        <v>191</v>
      </c>
      <c r="O2153">
        <v>0</v>
      </c>
      <c r="P2153" t="e">
        <f>VLOOKUP(F2153,#REF!,3,FALSE)</f>
        <v>#REF!</v>
      </c>
      <c r="Q2153">
        <f t="shared" si="134"/>
        <v>0</v>
      </c>
      <c r="R2153" t="str">
        <f t="shared" si="135"/>
        <v/>
      </c>
      <c r="S2153" t="s">
        <v>99</v>
      </c>
      <c r="T2153">
        <v>3</v>
      </c>
      <c r="U2153">
        <v>2</v>
      </c>
      <c r="V2153" t="s">
        <v>43</v>
      </c>
      <c r="X2153">
        <v>63</v>
      </c>
      <c r="Y2153">
        <v>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e">
        <f>VLOOKUP(A2153,#REF!,4,FALSE)</f>
        <v>#REF!</v>
      </c>
      <c r="AW2153" t="e">
        <f>VLOOKUP(A2153,#REF!,5,FALSE)</f>
        <v>#REF!</v>
      </c>
      <c r="AX2153">
        <f>SUMIF(量化书目统计!A:A,H2153,量化书目统计!G:G)</f>
        <v>0</v>
      </c>
    </row>
    <row r="2154" spans="1:50" x14ac:dyDescent="0.3">
      <c r="A2154" t="s">
        <v>5252</v>
      </c>
      <c r="B2154" t="s">
        <v>855</v>
      </c>
      <c r="C2154" t="s">
        <v>257</v>
      </c>
      <c r="D2154">
        <v>5</v>
      </c>
      <c r="E2154" t="s">
        <v>548</v>
      </c>
      <c r="F2154" s="1" t="s">
        <v>549</v>
      </c>
      <c r="G2154" t="s">
        <v>550</v>
      </c>
      <c r="H2154" t="e">
        <f>VLOOKUP(F2154,#REF!,2,FALSE)</f>
        <v>#REF!</v>
      </c>
      <c r="I2154" t="s">
        <v>32</v>
      </c>
      <c r="J2154" s="4">
        <v>44565</v>
      </c>
      <c r="K2154" s="4">
        <v>44628</v>
      </c>
      <c r="L2154" s="3">
        <f t="shared" si="132"/>
        <v>63</v>
      </c>
      <c r="M2154" s="4">
        <v>44627</v>
      </c>
      <c r="N2154">
        <f t="shared" si="133"/>
        <v>62</v>
      </c>
      <c r="O2154">
        <v>0</v>
      </c>
      <c r="P2154" t="e">
        <f>VLOOKUP(F2154,#REF!,3,FALSE)</f>
        <v>#REF!</v>
      </c>
      <c r="Q2154">
        <f t="shared" si="134"/>
        <v>0</v>
      </c>
      <c r="R2154" t="str">
        <f t="shared" si="135"/>
        <v/>
      </c>
      <c r="S2154" t="s">
        <v>38</v>
      </c>
      <c r="T2154">
        <v>18</v>
      </c>
      <c r="U2154">
        <v>1</v>
      </c>
      <c r="V2154" t="s">
        <v>99</v>
      </c>
      <c r="W2154">
        <v>4</v>
      </c>
      <c r="X2154">
        <v>58</v>
      </c>
      <c r="Y2154">
        <v>10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e">
        <f>VLOOKUP(A2154,#REF!,4,FALSE)</f>
        <v>#REF!</v>
      </c>
      <c r="AW2154" t="e">
        <f>VLOOKUP(A2154,#REF!,5,FALSE)</f>
        <v>#REF!</v>
      </c>
      <c r="AX2154">
        <f>SUMIF(量化书目统计!A:A,H2154,量化书目统计!G:G)</f>
        <v>0</v>
      </c>
    </row>
    <row r="2155" spans="1:50" x14ac:dyDescent="0.3">
      <c r="A2155" t="s">
        <v>5253</v>
      </c>
      <c r="B2155" t="s">
        <v>855</v>
      </c>
      <c r="C2155" t="s">
        <v>257</v>
      </c>
      <c r="D2155">
        <v>5</v>
      </c>
      <c r="E2155" t="s">
        <v>3068</v>
      </c>
      <c r="F2155" s="1" t="s">
        <v>3069</v>
      </c>
      <c r="G2155" t="s">
        <v>3070</v>
      </c>
      <c r="H2155" t="e">
        <f>VLOOKUP(F2155,#REF!,2,FALSE)</f>
        <v>#REF!</v>
      </c>
      <c r="I2155" t="s">
        <v>49</v>
      </c>
      <c r="J2155" s="4">
        <v>44469</v>
      </c>
      <c r="K2155" s="4">
        <v>44527</v>
      </c>
      <c r="L2155" s="3">
        <f t="shared" si="132"/>
        <v>58</v>
      </c>
      <c r="M2155" s="4">
        <v>44529</v>
      </c>
      <c r="N2155">
        <f t="shared" si="133"/>
        <v>60</v>
      </c>
      <c r="O2155">
        <v>0</v>
      </c>
      <c r="P2155" t="e">
        <f>VLOOKUP(F2155,#REF!,3,FALSE)</f>
        <v>#REF!</v>
      </c>
      <c r="Q2155">
        <f t="shared" si="134"/>
        <v>0</v>
      </c>
      <c r="R2155" t="str">
        <f t="shared" si="135"/>
        <v/>
      </c>
      <c r="S2155" t="s">
        <v>38</v>
      </c>
      <c r="T2155">
        <v>4</v>
      </c>
      <c r="U2155">
        <v>1</v>
      </c>
      <c r="V2155" t="s">
        <v>38</v>
      </c>
      <c r="W2155">
        <v>12</v>
      </c>
      <c r="X2155">
        <v>44</v>
      </c>
      <c r="Y2155">
        <v>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e">
        <f>VLOOKUP(A2155,#REF!,4,FALSE)</f>
        <v>#REF!</v>
      </c>
      <c r="AW2155" t="e">
        <f>VLOOKUP(A2155,#REF!,5,FALSE)</f>
        <v>#REF!</v>
      </c>
      <c r="AX2155">
        <f>SUMIF(量化书目统计!A:A,H2155,量化书目统计!G:G)</f>
        <v>0</v>
      </c>
    </row>
    <row r="2156" spans="1:50" x14ac:dyDescent="0.3">
      <c r="A2156" t="s">
        <v>5253</v>
      </c>
      <c r="B2156" t="s">
        <v>855</v>
      </c>
      <c r="C2156" t="s">
        <v>257</v>
      </c>
      <c r="D2156">
        <v>5</v>
      </c>
      <c r="E2156" t="s">
        <v>3068</v>
      </c>
      <c r="F2156" s="1" t="s">
        <v>3069</v>
      </c>
      <c r="G2156" t="s">
        <v>3070</v>
      </c>
      <c r="H2156" t="e">
        <f>VLOOKUP(F2156,#REF!,2,FALSE)</f>
        <v>#REF!</v>
      </c>
      <c r="I2156" t="s">
        <v>49</v>
      </c>
      <c r="J2156" s="4">
        <v>44527</v>
      </c>
      <c r="K2156" s="4">
        <v>44578</v>
      </c>
      <c r="L2156" s="3">
        <f t="shared" si="132"/>
        <v>51</v>
      </c>
      <c r="M2156" s="4">
        <v>44624</v>
      </c>
      <c r="N2156">
        <f t="shared" si="133"/>
        <v>97</v>
      </c>
      <c r="O2156">
        <v>0</v>
      </c>
      <c r="P2156" t="e">
        <f>VLOOKUP(F2156,#REF!,3,FALSE)</f>
        <v>#REF!</v>
      </c>
      <c r="Q2156">
        <f t="shared" si="134"/>
        <v>0</v>
      </c>
      <c r="R2156" t="str">
        <f t="shared" si="135"/>
        <v/>
      </c>
      <c r="S2156" t="s">
        <v>38</v>
      </c>
      <c r="T2156">
        <v>12</v>
      </c>
      <c r="U2156">
        <v>1</v>
      </c>
      <c r="V2156" t="s">
        <v>43</v>
      </c>
      <c r="X2156">
        <v>52</v>
      </c>
      <c r="Y2156">
        <v>14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e">
        <f>VLOOKUP(A2156,#REF!,4,FALSE)</f>
        <v>#REF!</v>
      </c>
      <c r="AW2156" t="e">
        <f>VLOOKUP(A2156,#REF!,5,FALSE)</f>
        <v>#REF!</v>
      </c>
      <c r="AX2156">
        <f>SUMIF(量化书目统计!A:A,H2156,量化书目统计!G:G)</f>
        <v>0</v>
      </c>
    </row>
    <row r="2157" spans="1:50" x14ac:dyDescent="0.3">
      <c r="A2157" t="s">
        <v>5254</v>
      </c>
      <c r="B2157" t="s">
        <v>855</v>
      </c>
      <c r="C2157" t="s">
        <v>257</v>
      </c>
      <c r="D2157">
        <v>5</v>
      </c>
      <c r="E2157" t="s">
        <v>1479</v>
      </c>
      <c r="F2157" s="1" t="s">
        <v>1480</v>
      </c>
      <c r="G2157" t="s">
        <v>1481</v>
      </c>
      <c r="H2157" t="e">
        <f>VLOOKUP(F2157,#REF!,2,FALSE)</f>
        <v>#REF!</v>
      </c>
      <c r="I2157" t="s">
        <v>158</v>
      </c>
      <c r="J2157" s="4">
        <v>44515</v>
      </c>
      <c r="K2157" s="4">
        <v>44574</v>
      </c>
      <c r="L2157" s="3">
        <f t="shared" si="132"/>
        <v>59</v>
      </c>
      <c r="M2157" s="4">
        <v>44575</v>
      </c>
      <c r="N2157">
        <f t="shared" si="133"/>
        <v>60</v>
      </c>
      <c r="O2157">
        <v>0</v>
      </c>
      <c r="P2157" t="e">
        <f>VLOOKUP(F2157,#REF!,3,FALSE)</f>
        <v>#REF!</v>
      </c>
      <c r="Q2157">
        <f t="shared" si="134"/>
        <v>0</v>
      </c>
      <c r="R2157" t="str">
        <f t="shared" si="135"/>
        <v/>
      </c>
      <c r="S2157" t="s">
        <v>38</v>
      </c>
      <c r="T2157">
        <v>11</v>
      </c>
      <c r="U2157">
        <v>1</v>
      </c>
      <c r="V2157" t="s">
        <v>38</v>
      </c>
      <c r="W2157">
        <v>18</v>
      </c>
      <c r="X2157">
        <v>51</v>
      </c>
      <c r="Y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e">
        <f>VLOOKUP(A2157,#REF!,4,FALSE)</f>
        <v>#REF!</v>
      </c>
      <c r="AW2157" t="e">
        <f>VLOOKUP(A2157,#REF!,5,FALSE)</f>
        <v>#REF!</v>
      </c>
      <c r="AX2157">
        <f>SUMIF(量化书目统计!A:A,H2157,量化书目统计!G:G)</f>
        <v>0</v>
      </c>
    </row>
    <row r="2158" spans="1:50" x14ac:dyDescent="0.3">
      <c r="A2158" t="s">
        <v>860</v>
      </c>
      <c r="B2158" t="s">
        <v>539</v>
      </c>
      <c r="C2158" t="s">
        <v>34</v>
      </c>
      <c r="D2158">
        <v>5</v>
      </c>
      <c r="E2158" t="s">
        <v>861</v>
      </c>
      <c r="F2158" s="1" t="s">
        <v>862</v>
      </c>
      <c r="G2158" t="s">
        <v>863</v>
      </c>
      <c r="H2158" t="e">
        <f>VLOOKUP(F2158,#REF!,2,FALSE)</f>
        <v>#REF!</v>
      </c>
      <c r="I2158" t="s">
        <v>158</v>
      </c>
      <c r="J2158" s="4">
        <v>43999</v>
      </c>
      <c r="K2158" s="4">
        <v>44102</v>
      </c>
      <c r="L2158" s="3">
        <f t="shared" si="132"/>
        <v>103</v>
      </c>
      <c r="M2158" s="4">
        <v>44104</v>
      </c>
      <c r="N2158">
        <f t="shared" si="133"/>
        <v>105</v>
      </c>
      <c r="O2158">
        <v>0</v>
      </c>
      <c r="P2158" t="e">
        <f>VLOOKUP(F2158,#REF!,3,FALSE)</f>
        <v>#REF!</v>
      </c>
      <c r="Q2158">
        <f t="shared" si="134"/>
        <v>0</v>
      </c>
      <c r="R2158" t="str">
        <f t="shared" si="135"/>
        <v/>
      </c>
      <c r="S2158" t="s">
        <v>43</v>
      </c>
      <c r="U2158">
        <v>1</v>
      </c>
      <c r="V2158" t="s">
        <v>28</v>
      </c>
      <c r="W2158">
        <v>4</v>
      </c>
      <c r="X2158">
        <v>0</v>
      </c>
      <c r="Y2158">
        <v>17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e">
        <f>VLOOKUP(A2158,#REF!,4,FALSE)</f>
        <v>#REF!</v>
      </c>
      <c r="AW2158" t="e">
        <f>VLOOKUP(A2158,#REF!,5,FALSE)</f>
        <v>#REF!</v>
      </c>
      <c r="AX2158">
        <f>SUMIF(量化书目统计!A:A,H2158,量化书目统计!G:G)</f>
        <v>0</v>
      </c>
    </row>
    <row r="2159" spans="1:50" x14ac:dyDescent="0.3">
      <c r="A2159" t="s">
        <v>5255</v>
      </c>
      <c r="B2159" t="s">
        <v>855</v>
      </c>
      <c r="C2159" t="s">
        <v>257</v>
      </c>
      <c r="D2159">
        <v>5</v>
      </c>
      <c r="E2159" t="s">
        <v>1479</v>
      </c>
      <c r="F2159" s="1" t="s">
        <v>1480</v>
      </c>
      <c r="G2159" t="s">
        <v>1481</v>
      </c>
      <c r="H2159" t="e">
        <f>VLOOKUP(F2159,#REF!,2,FALSE)</f>
        <v>#REF!</v>
      </c>
      <c r="I2159" t="s">
        <v>158</v>
      </c>
      <c r="J2159" s="4">
        <v>44455</v>
      </c>
      <c r="K2159" s="4">
        <v>44515</v>
      </c>
      <c r="L2159" s="3">
        <f t="shared" si="132"/>
        <v>60</v>
      </c>
      <c r="M2159" s="4">
        <v>44515</v>
      </c>
      <c r="N2159">
        <f t="shared" si="133"/>
        <v>60</v>
      </c>
      <c r="O2159">
        <v>0</v>
      </c>
      <c r="P2159" t="e">
        <f>VLOOKUP(F2159,#REF!,3,FALSE)</f>
        <v>#REF!</v>
      </c>
      <c r="Q2159">
        <f t="shared" si="134"/>
        <v>0</v>
      </c>
      <c r="R2159" t="str">
        <f t="shared" si="135"/>
        <v/>
      </c>
      <c r="S2159" t="s">
        <v>38</v>
      </c>
      <c r="T2159">
        <v>2</v>
      </c>
      <c r="U2159">
        <v>1</v>
      </c>
      <c r="V2159" t="s">
        <v>38</v>
      </c>
      <c r="W2159">
        <v>11</v>
      </c>
      <c r="X2159">
        <v>42</v>
      </c>
      <c r="Y2159">
        <v>4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e">
        <f>VLOOKUP(A2159,#REF!,4,FALSE)</f>
        <v>#REF!</v>
      </c>
      <c r="AW2159" t="e">
        <f>VLOOKUP(A2159,#REF!,5,FALSE)</f>
        <v>#REF!</v>
      </c>
      <c r="AX2159">
        <f>SUMIF(量化书目统计!A:A,H2159,量化书目统计!G:G)</f>
        <v>0</v>
      </c>
    </row>
    <row r="2160" spans="1:50" x14ac:dyDescent="0.3">
      <c r="A2160" t="s">
        <v>5256</v>
      </c>
      <c r="B2160" t="s">
        <v>855</v>
      </c>
      <c r="C2160" t="s">
        <v>34</v>
      </c>
      <c r="D2160">
        <v>5</v>
      </c>
      <c r="E2160" t="s">
        <v>678</v>
      </c>
      <c r="F2160" s="1" t="s">
        <v>679</v>
      </c>
      <c r="G2160" t="s">
        <v>680</v>
      </c>
      <c r="H2160" t="e">
        <f>VLOOKUP(F2160,#REF!,2,FALSE)</f>
        <v>#REF!</v>
      </c>
      <c r="I2160" t="s">
        <v>231</v>
      </c>
      <c r="J2160" s="4">
        <v>44882</v>
      </c>
      <c r="K2160" s="4">
        <v>44908</v>
      </c>
      <c r="L2160" s="3">
        <f t="shared" si="132"/>
        <v>26</v>
      </c>
      <c r="M2160" s="4">
        <v>44942</v>
      </c>
      <c r="N2160">
        <f t="shared" si="133"/>
        <v>60</v>
      </c>
      <c r="O2160">
        <v>0</v>
      </c>
      <c r="P2160" t="e">
        <f>VLOOKUP(F2160,#REF!,3,FALSE)</f>
        <v>#REF!</v>
      </c>
      <c r="Q2160">
        <f t="shared" si="134"/>
        <v>0</v>
      </c>
      <c r="R2160" t="str">
        <f t="shared" si="135"/>
        <v/>
      </c>
      <c r="S2160" t="s">
        <v>43</v>
      </c>
      <c r="U2160">
        <v>1</v>
      </c>
      <c r="V2160" t="s">
        <v>43</v>
      </c>
      <c r="X2160">
        <v>80</v>
      </c>
      <c r="Y2160">
        <v>4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e">
        <f>VLOOKUP(A2160,#REF!,4,FALSE)</f>
        <v>#REF!</v>
      </c>
      <c r="AW2160" t="e">
        <f>VLOOKUP(A2160,#REF!,5,FALSE)</f>
        <v>#REF!</v>
      </c>
      <c r="AX2160">
        <f>SUMIF(量化书目统计!A:A,H2160,量化书目统计!G:G)</f>
        <v>0</v>
      </c>
    </row>
    <row r="2161" spans="1:50" x14ac:dyDescent="0.3">
      <c r="A2161" t="s">
        <v>5257</v>
      </c>
      <c r="B2161" t="s">
        <v>855</v>
      </c>
      <c r="C2161" t="s">
        <v>34</v>
      </c>
      <c r="D2161">
        <v>5</v>
      </c>
      <c r="E2161" t="s">
        <v>3706</v>
      </c>
      <c r="F2161" s="1" t="s">
        <v>3707</v>
      </c>
      <c r="G2161" t="s">
        <v>3708</v>
      </c>
      <c r="H2161" t="e">
        <f>VLOOKUP(F2161,#REF!,2,FALSE)</f>
        <v>#REF!</v>
      </c>
      <c r="I2161" t="s">
        <v>231</v>
      </c>
      <c r="J2161" s="4">
        <v>44806</v>
      </c>
      <c r="K2161" s="4">
        <v>44886</v>
      </c>
      <c r="L2161" s="3">
        <f t="shared" si="132"/>
        <v>80</v>
      </c>
      <c r="M2161" s="4">
        <v>44866</v>
      </c>
      <c r="N2161">
        <f t="shared" si="133"/>
        <v>60</v>
      </c>
      <c r="O2161">
        <v>0</v>
      </c>
      <c r="P2161" t="e">
        <f>VLOOKUP(F2161,#REF!,3,FALSE)</f>
        <v>#REF!</v>
      </c>
      <c r="Q2161">
        <f t="shared" si="134"/>
        <v>0</v>
      </c>
      <c r="R2161" t="str">
        <f t="shared" si="135"/>
        <v/>
      </c>
      <c r="S2161" t="s">
        <v>43</v>
      </c>
      <c r="U2161">
        <v>1</v>
      </c>
      <c r="V2161" t="s">
        <v>43</v>
      </c>
      <c r="X2161">
        <v>80</v>
      </c>
      <c r="Y2161">
        <v>4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e">
        <f>VLOOKUP(A2161,#REF!,4,FALSE)</f>
        <v>#REF!</v>
      </c>
      <c r="AW2161" t="e">
        <f>VLOOKUP(A2161,#REF!,5,FALSE)</f>
        <v>#REF!</v>
      </c>
      <c r="AX2161">
        <f>SUMIF(量化书目统计!A:A,H2161,量化书目统计!G:G)</f>
        <v>0</v>
      </c>
    </row>
    <row r="2162" spans="1:50" x14ac:dyDescent="0.3">
      <c r="A2162" t="s">
        <v>5258</v>
      </c>
      <c r="B2162" t="s">
        <v>855</v>
      </c>
      <c r="C2162" t="s">
        <v>34</v>
      </c>
      <c r="D2162">
        <v>5</v>
      </c>
      <c r="E2162" t="s">
        <v>2037</v>
      </c>
      <c r="F2162" s="1" t="s">
        <v>2038</v>
      </c>
      <c r="G2162" t="s">
        <v>2039</v>
      </c>
      <c r="H2162" t="e">
        <f>VLOOKUP(F2162,#REF!,2,FALSE)</f>
        <v>#REF!</v>
      </c>
      <c r="I2162" t="s">
        <v>32</v>
      </c>
      <c r="J2162" s="4">
        <v>44833</v>
      </c>
      <c r="K2162" s="4">
        <v>44866</v>
      </c>
      <c r="L2162" s="3">
        <f t="shared" si="132"/>
        <v>33</v>
      </c>
      <c r="M2162" s="4">
        <v>44893</v>
      </c>
      <c r="N2162">
        <f t="shared" si="133"/>
        <v>60</v>
      </c>
      <c r="O2162">
        <v>0</v>
      </c>
      <c r="P2162" t="e">
        <f>VLOOKUP(F2162,#REF!,3,FALSE)</f>
        <v>#REF!</v>
      </c>
      <c r="Q2162">
        <f t="shared" si="134"/>
        <v>0</v>
      </c>
      <c r="R2162" t="str">
        <f t="shared" si="135"/>
        <v/>
      </c>
      <c r="S2162" t="s">
        <v>43</v>
      </c>
      <c r="U2162">
        <v>1</v>
      </c>
      <c r="V2162" t="s">
        <v>43</v>
      </c>
      <c r="X2162">
        <v>80</v>
      </c>
      <c r="Y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e">
        <f>VLOOKUP(A2162,#REF!,4,FALSE)</f>
        <v>#REF!</v>
      </c>
      <c r="AW2162" t="e">
        <f>VLOOKUP(A2162,#REF!,5,FALSE)</f>
        <v>#REF!</v>
      </c>
      <c r="AX2162">
        <f>SUMIF(量化书目统计!A:A,H2162,量化书目统计!G:G)</f>
        <v>0</v>
      </c>
    </row>
    <row r="2163" spans="1:50" x14ac:dyDescent="0.3">
      <c r="A2163" t="s">
        <v>5259</v>
      </c>
      <c r="B2163" t="s">
        <v>855</v>
      </c>
      <c r="C2163" t="s">
        <v>34</v>
      </c>
      <c r="D2163">
        <v>5</v>
      </c>
      <c r="E2163" t="s">
        <v>1662</v>
      </c>
      <c r="F2163" s="1" t="s">
        <v>1663</v>
      </c>
      <c r="G2163" t="s">
        <v>1664</v>
      </c>
      <c r="H2163" t="e">
        <f>VLOOKUP(F2163,#REF!,2,FALSE)</f>
        <v>#REF!</v>
      </c>
      <c r="I2163" t="s">
        <v>158</v>
      </c>
      <c r="J2163" s="4">
        <v>44783</v>
      </c>
      <c r="K2163" s="4">
        <v>44846</v>
      </c>
      <c r="L2163" s="3">
        <f t="shared" si="132"/>
        <v>63</v>
      </c>
      <c r="M2163" s="4">
        <v>44844</v>
      </c>
      <c r="N2163">
        <f t="shared" si="133"/>
        <v>61</v>
      </c>
      <c r="O2163">
        <v>0</v>
      </c>
      <c r="P2163" t="e">
        <f>VLOOKUP(F2163,#REF!,3,FALSE)</f>
        <v>#REF!</v>
      </c>
      <c r="Q2163">
        <f t="shared" si="134"/>
        <v>0</v>
      </c>
      <c r="R2163" t="str">
        <f t="shared" si="135"/>
        <v/>
      </c>
      <c r="S2163" t="s">
        <v>43</v>
      </c>
      <c r="U2163">
        <v>1</v>
      </c>
      <c r="V2163" t="s">
        <v>43</v>
      </c>
      <c r="X2163">
        <v>80</v>
      </c>
      <c r="Y2163">
        <v>15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e">
        <f>VLOOKUP(A2163,#REF!,4,FALSE)</f>
        <v>#REF!</v>
      </c>
      <c r="AW2163" t="e">
        <f>VLOOKUP(A2163,#REF!,5,FALSE)</f>
        <v>#REF!</v>
      </c>
      <c r="AX2163">
        <f>SUMIF(量化书目统计!A:A,H2163,量化书目统计!G:G)</f>
        <v>0</v>
      </c>
    </row>
    <row r="2164" spans="1:50" x14ac:dyDescent="0.3">
      <c r="A2164" t="s">
        <v>5260</v>
      </c>
      <c r="B2164" t="s">
        <v>855</v>
      </c>
      <c r="C2164" t="s">
        <v>34</v>
      </c>
      <c r="D2164">
        <v>5</v>
      </c>
      <c r="E2164" t="s">
        <v>228</v>
      </c>
      <c r="F2164" s="1" t="s">
        <v>229</v>
      </c>
      <c r="G2164" t="s">
        <v>230</v>
      </c>
      <c r="H2164" t="e">
        <f>VLOOKUP(F2164,#REF!,2,FALSE)</f>
        <v>#REF!</v>
      </c>
      <c r="I2164" t="s">
        <v>231</v>
      </c>
      <c r="J2164" s="4">
        <v>44617</v>
      </c>
      <c r="K2164" s="4">
        <v>44872</v>
      </c>
      <c r="L2164" s="3">
        <f t="shared" si="132"/>
        <v>255</v>
      </c>
      <c r="M2164" s="4">
        <v>44815</v>
      </c>
      <c r="N2164">
        <f t="shared" si="133"/>
        <v>198</v>
      </c>
      <c r="O2164">
        <v>0</v>
      </c>
      <c r="P2164" t="e">
        <f>VLOOKUP(F2164,#REF!,3,FALSE)</f>
        <v>#REF!</v>
      </c>
      <c r="Q2164">
        <f t="shared" si="134"/>
        <v>0</v>
      </c>
      <c r="R2164" t="str">
        <f t="shared" si="135"/>
        <v/>
      </c>
      <c r="S2164" t="s">
        <v>99</v>
      </c>
      <c r="T2164">
        <v>2</v>
      </c>
      <c r="U2164">
        <v>1</v>
      </c>
      <c r="V2164" t="s">
        <v>43</v>
      </c>
      <c r="X2164">
        <v>62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e">
        <f>VLOOKUP(A2164,#REF!,4,FALSE)</f>
        <v>#REF!</v>
      </c>
      <c r="AW2164" t="e">
        <f>VLOOKUP(A2164,#REF!,5,FALSE)</f>
        <v>#REF!</v>
      </c>
      <c r="AX2164">
        <f>SUMIF(量化书目统计!A:A,H2164,量化书目统计!G:G)</f>
        <v>0</v>
      </c>
    </row>
    <row r="2165" spans="1:50" x14ac:dyDescent="0.3">
      <c r="A2165" t="s">
        <v>5261</v>
      </c>
      <c r="B2165" t="s">
        <v>855</v>
      </c>
      <c r="C2165" t="s">
        <v>34</v>
      </c>
      <c r="D2165">
        <v>5</v>
      </c>
      <c r="E2165" t="s">
        <v>3307</v>
      </c>
      <c r="F2165" s="1" t="s">
        <v>3308</v>
      </c>
      <c r="G2165" t="s">
        <v>3309</v>
      </c>
      <c r="H2165" t="e">
        <f>VLOOKUP(F2165,#REF!,2,FALSE)</f>
        <v>#REF!</v>
      </c>
      <c r="I2165" t="s">
        <v>32</v>
      </c>
      <c r="J2165" s="4">
        <v>44467</v>
      </c>
      <c r="K2165" s="4">
        <v>44526</v>
      </c>
      <c r="L2165" s="3">
        <f t="shared" si="132"/>
        <v>59</v>
      </c>
      <c r="M2165" s="4">
        <v>44529</v>
      </c>
      <c r="N2165">
        <f t="shared" si="133"/>
        <v>62</v>
      </c>
      <c r="O2165">
        <v>0</v>
      </c>
      <c r="P2165" t="e">
        <f>VLOOKUP(F2165,#REF!,3,FALSE)</f>
        <v>#REF!</v>
      </c>
      <c r="Q2165">
        <f t="shared" si="134"/>
        <v>0</v>
      </c>
      <c r="R2165" t="str">
        <f t="shared" si="135"/>
        <v/>
      </c>
      <c r="S2165" t="s">
        <v>38</v>
      </c>
      <c r="T2165">
        <v>4</v>
      </c>
      <c r="U2165">
        <v>1</v>
      </c>
      <c r="V2165" t="s">
        <v>38</v>
      </c>
      <c r="W2165">
        <v>12</v>
      </c>
      <c r="X2165">
        <v>44</v>
      </c>
      <c r="Y2165">
        <v>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e">
        <f>VLOOKUP(A2165,#REF!,4,FALSE)</f>
        <v>#REF!</v>
      </c>
      <c r="AW2165" t="e">
        <f>VLOOKUP(A2165,#REF!,5,FALSE)</f>
        <v>#REF!</v>
      </c>
      <c r="AX2165">
        <f>SUMIF(量化书目统计!A:A,H2165,量化书目统计!G:G)</f>
        <v>0</v>
      </c>
    </row>
    <row r="2166" spans="1:50" x14ac:dyDescent="0.3">
      <c r="A2166" t="s">
        <v>5262</v>
      </c>
      <c r="B2166" t="s">
        <v>855</v>
      </c>
      <c r="C2166" t="s">
        <v>144</v>
      </c>
      <c r="D2166">
        <v>5</v>
      </c>
      <c r="E2166" t="s">
        <v>893</v>
      </c>
      <c r="F2166" s="1" t="s">
        <v>894</v>
      </c>
      <c r="G2166" t="s">
        <v>895</v>
      </c>
      <c r="H2166" t="e">
        <f>VLOOKUP(F2166,#REF!,2,FALSE)</f>
        <v>#REF!</v>
      </c>
      <c r="I2166" t="s">
        <v>32</v>
      </c>
      <c r="J2166" s="4">
        <v>44844</v>
      </c>
      <c r="K2166" s="4">
        <v>44853</v>
      </c>
      <c r="L2166" s="3">
        <f t="shared" si="132"/>
        <v>9</v>
      </c>
      <c r="M2166" s="4">
        <v>44904</v>
      </c>
      <c r="N2166">
        <f t="shared" si="133"/>
        <v>60</v>
      </c>
      <c r="O2166">
        <v>0</v>
      </c>
      <c r="P2166" t="e">
        <f>VLOOKUP(F2166,#REF!,3,FALSE)</f>
        <v>#REF!</v>
      </c>
      <c r="Q2166">
        <f t="shared" si="134"/>
        <v>0</v>
      </c>
      <c r="R2166" t="str">
        <f t="shared" si="135"/>
        <v/>
      </c>
      <c r="S2166" t="s">
        <v>43</v>
      </c>
      <c r="U2166">
        <v>1</v>
      </c>
      <c r="V2166" t="s">
        <v>43</v>
      </c>
      <c r="X2166">
        <v>80</v>
      </c>
      <c r="Y2166">
        <v>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e">
        <f>VLOOKUP(A2166,#REF!,4,FALSE)</f>
        <v>#REF!</v>
      </c>
      <c r="AW2166" t="e">
        <f>VLOOKUP(A2166,#REF!,5,FALSE)</f>
        <v>#REF!</v>
      </c>
      <c r="AX2166">
        <f>SUMIF(量化书目统计!A:A,H2166,量化书目统计!G:G)</f>
        <v>0</v>
      </c>
    </row>
    <row r="2167" spans="1:50" x14ac:dyDescent="0.3">
      <c r="A2167" t="s">
        <v>5263</v>
      </c>
      <c r="B2167" t="s">
        <v>855</v>
      </c>
      <c r="C2167" t="s">
        <v>144</v>
      </c>
      <c r="D2167">
        <v>5</v>
      </c>
      <c r="E2167" t="s">
        <v>2569</v>
      </c>
      <c r="F2167" s="1" t="s">
        <v>2570</v>
      </c>
      <c r="G2167" t="s">
        <v>2571</v>
      </c>
      <c r="H2167" t="e">
        <f>VLOOKUP(F2167,#REF!,2,FALSE)</f>
        <v>#REF!</v>
      </c>
      <c r="I2167" t="s">
        <v>231</v>
      </c>
      <c r="J2167" s="4">
        <v>44503</v>
      </c>
      <c r="K2167" s="4">
        <v>44523</v>
      </c>
      <c r="L2167" s="3">
        <f t="shared" si="132"/>
        <v>20</v>
      </c>
      <c r="M2167" s="4">
        <v>44524</v>
      </c>
      <c r="N2167">
        <f t="shared" si="133"/>
        <v>21</v>
      </c>
      <c r="O2167">
        <v>0</v>
      </c>
      <c r="P2167" t="e">
        <f>VLOOKUP(F2167,#REF!,3,FALSE)</f>
        <v>#REF!</v>
      </c>
      <c r="Q2167">
        <f t="shared" si="134"/>
        <v>0</v>
      </c>
      <c r="R2167" t="str">
        <f t="shared" si="135"/>
        <v/>
      </c>
      <c r="S2167" t="s">
        <v>38</v>
      </c>
      <c r="T2167">
        <v>9</v>
      </c>
      <c r="U2167">
        <v>1</v>
      </c>
      <c r="V2167" t="s">
        <v>38</v>
      </c>
      <c r="W2167">
        <v>12</v>
      </c>
      <c r="X2167">
        <v>49</v>
      </c>
      <c r="Y2167">
        <v>4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e">
        <f>VLOOKUP(A2167,#REF!,4,FALSE)</f>
        <v>#REF!</v>
      </c>
      <c r="AW2167" t="e">
        <f>VLOOKUP(A2167,#REF!,5,FALSE)</f>
        <v>#REF!</v>
      </c>
      <c r="AX2167">
        <f>SUMIF(量化书目统计!A:A,H2167,量化书目统计!G:G)</f>
        <v>0</v>
      </c>
    </row>
    <row r="2168" spans="1:50" x14ac:dyDescent="0.3">
      <c r="A2168" t="s">
        <v>5264</v>
      </c>
      <c r="B2168" t="s">
        <v>855</v>
      </c>
      <c r="C2168" t="s">
        <v>144</v>
      </c>
      <c r="D2168">
        <v>5</v>
      </c>
      <c r="E2168" t="s">
        <v>4801</v>
      </c>
      <c r="F2168" s="1" t="s">
        <v>4802</v>
      </c>
      <c r="G2168" t="s">
        <v>4803</v>
      </c>
      <c r="H2168" t="e">
        <f>VLOOKUP(F2168,#REF!,2,FALSE)</f>
        <v>#REF!</v>
      </c>
      <c r="I2168" t="s">
        <v>32</v>
      </c>
      <c r="J2168" s="4">
        <v>44476</v>
      </c>
      <c r="K2168" s="4">
        <v>44528</v>
      </c>
      <c r="L2168" s="3">
        <f t="shared" si="132"/>
        <v>52</v>
      </c>
      <c r="M2168" s="4">
        <v>44530</v>
      </c>
      <c r="N2168">
        <f t="shared" si="133"/>
        <v>54</v>
      </c>
      <c r="O2168">
        <v>0</v>
      </c>
      <c r="P2168" t="e">
        <f>VLOOKUP(F2168,#REF!,3,FALSE)</f>
        <v>#REF!</v>
      </c>
      <c r="Q2168">
        <f t="shared" si="134"/>
        <v>0</v>
      </c>
      <c r="R2168" t="str">
        <f t="shared" si="135"/>
        <v/>
      </c>
      <c r="S2168" t="s">
        <v>38</v>
      </c>
      <c r="T2168">
        <v>5</v>
      </c>
      <c r="U2168">
        <v>1</v>
      </c>
      <c r="V2168" t="s">
        <v>38</v>
      </c>
      <c r="W2168">
        <v>13</v>
      </c>
      <c r="X2168">
        <v>45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e">
        <f>VLOOKUP(A2168,#REF!,4,FALSE)</f>
        <v>#REF!</v>
      </c>
      <c r="AW2168" t="e">
        <f>VLOOKUP(A2168,#REF!,5,FALSE)</f>
        <v>#REF!</v>
      </c>
      <c r="AX2168">
        <f>SUMIF(量化书目统计!A:A,H2168,量化书目统计!G:G)</f>
        <v>0</v>
      </c>
    </row>
    <row r="2169" spans="1:50" x14ac:dyDescent="0.3">
      <c r="A2169" t="s">
        <v>864</v>
      </c>
      <c r="B2169" t="s">
        <v>539</v>
      </c>
      <c r="C2169" t="s">
        <v>34</v>
      </c>
      <c r="D2169">
        <v>5</v>
      </c>
      <c r="E2169" t="s">
        <v>865</v>
      </c>
      <c r="F2169" s="1" t="s">
        <v>866</v>
      </c>
      <c r="G2169" t="s">
        <v>867</v>
      </c>
      <c r="H2169" t="e">
        <f>VLOOKUP(F2169,#REF!,2,FALSE)</f>
        <v>#REF!</v>
      </c>
      <c r="I2169" t="s">
        <v>32</v>
      </c>
      <c r="J2169" s="4">
        <v>44342</v>
      </c>
      <c r="K2169" s="4">
        <v>44351</v>
      </c>
      <c r="L2169" s="3">
        <f t="shared" si="132"/>
        <v>9</v>
      </c>
      <c r="M2169" s="4">
        <v>44403</v>
      </c>
      <c r="N2169">
        <f t="shared" si="133"/>
        <v>61</v>
      </c>
      <c r="O2169">
        <v>0</v>
      </c>
      <c r="P2169" t="e">
        <f>VLOOKUP(F2169,#REF!,3,FALSE)</f>
        <v>#REF!</v>
      </c>
      <c r="Q2169">
        <f t="shared" si="134"/>
        <v>0</v>
      </c>
      <c r="R2169" t="str">
        <f t="shared" si="135"/>
        <v/>
      </c>
      <c r="S2169" t="s">
        <v>80</v>
      </c>
      <c r="T2169">
        <v>13</v>
      </c>
      <c r="U2169">
        <v>1</v>
      </c>
      <c r="V2169" t="s">
        <v>80</v>
      </c>
      <c r="W2169">
        <v>14</v>
      </c>
      <c r="X2169">
        <v>33</v>
      </c>
      <c r="Y2169">
        <v>15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e">
        <f>VLOOKUP(A2169,#REF!,4,FALSE)</f>
        <v>#REF!</v>
      </c>
      <c r="AW2169" t="e">
        <f>VLOOKUP(A2169,#REF!,5,FALSE)</f>
        <v>#REF!</v>
      </c>
      <c r="AX2169">
        <f>SUMIF(量化书目统计!A:A,H2169,量化书目统计!G:G)</f>
        <v>0</v>
      </c>
    </row>
    <row r="2170" spans="1:50" x14ac:dyDescent="0.3">
      <c r="A2170" t="s">
        <v>5265</v>
      </c>
      <c r="B2170" t="s">
        <v>855</v>
      </c>
      <c r="C2170" t="s">
        <v>144</v>
      </c>
      <c r="D2170">
        <v>5</v>
      </c>
      <c r="E2170" t="s">
        <v>280</v>
      </c>
      <c r="F2170" s="1" t="s">
        <v>1334</v>
      </c>
      <c r="G2170" t="s">
        <v>1335</v>
      </c>
      <c r="H2170" t="e">
        <f>VLOOKUP(F2170,#REF!,2,FALSE)</f>
        <v>#REF!</v>
      </c>
      <c r="I2170" t="s">
        <v>158</v>
      </c>
      <c r="J2170" s="4">
        <v>44630</v>
      </c>
      <c r="K2170" s="4">
        <v>44813</v>
      </c>
      <c r="L2170" s="3">
        <f t="shared" si="132"/>
        <v>183</v>
      </c>
      <c r="M2170" s="4">
        <v>44815</v>
      </c>
      <c r="N2170">
        <f t="shared" si="133"/>
        <v>185</v>
      </c>
      <c r="O2170">
        <v>0</v>
      </c>
      <c r="P2170" t="e">
        <f>VLOOKUP(F2170,#REF!,3,FALSE)</f>
        <v>#REF!</v>
      </c>
      <c r="Q2170">
        <f t="shared" si="134"/>
        <v>0</v>
      </c>
      <c r="R2170" t="str">
        <f t="shared" si="135"/>
        <v/>
      </c>
      <c r="S2170" t="s">
        <v>99</v>
      </c>
      <c r="T2170">
        <v>4</v>
      </c>
      <c r="U2170">
        <v>1</v>
      </c>
      <c r="V2170" t="s">
        <v>43</v>
      </c>
      <c r="X2170">
        <v>64</v>
      </c>
      <c r="Y2170">
        <v>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e">
        <f>VLOOKUP(A2170,#REF!,4,FALSE)</f>
        <v>#REF!</v>
      </c>
      <c r="AW2170" t="e">
        <f>VLOOKUP(A2170,#REF!,5,FALSE)</f>
        <v>#REF!</v>
      </c>
      <c r="AX2170">
        <f>SUMIF(量化书目统计!A:A,H2170,量化书目统计!G:G)</f>
        <v>0</v>
      </c>
    </row>
    <row r="2171" spans="1:50" x14ac:dyDescent="0.3">
      <c r="A2171" t="s">
        <v>5266</v>
      </c>
      <c r="B2171" t="s">
        <v>855</v>
      </c>
      <c r="C2171" t="s">
        <v>185</v>
      </c>
      <c r="D2171">
        <v>5</v>
      </c>
      <c r="E2171" t="s">
        <v>566</v>
      </c>
      <c r="F2171" s="1" t="s">
        <v>567</v>
      </c>
      <c r="G2171" t="s">
        <v>568</v>
      </c>
      <c r="H2171" t="e">
        <f>VLOOKUP(F2171,#REF!,2,FALSE)</f>
        <v>#REF!</v>
      </c>
      <c r="I2171" t="s">
        <v>158</v>
      </c>
      <c r="J2171" s="4">
        <v>44550</v>
      </c>
      <c r="K2171" s="4">
        <v>44566</v>
      </c>
      <c r="L2171" s="3">
        <f t="shared" si="132"/>
        <v>16</v>
      </c>
      <c r="M2171" s="4">
        <v>44564</v>
      </c>
      <c r="N2171">
        <f t="shared" si="133"/>
        <v>14</v>
      </c>
      <c r="O2171">
        <v>0</v>
      </c>
      <c r="P2171" t="e">
        <f>VLOOKUP(F2171,#REF!,3,FALSE)</f>
        <v>#REF!</v>
      </c>
      <c r="Q2171">
        <f t="shared" si="134"/>
        <v>0</v>
      </c>
      <c r="R2171" t="str">
        <f t="shared" si="135"/>
        <v/>
      </c>
      <c r="S2171" t="s">
        <v>38</v>
      </c>
      <c r="T2171">
        <v>16</v>
      </c>
      <c r="U2171">
        <v>1</v>
      </c>
      <c r="V2171" t="s">
        <v>38</v>
      </c>
      <c r="W2171">
        <v>18</v>
      </c>
      <c r="X2171">
        <v>56</v>
      </c>
      <c r="Y2171">
        <v>15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e">
        <f>VLOOKUP(A2171,#REF!,4,FALSE)</f>
        <v>#REF!</v>
      </c>
      <c r="AW2171" t="e">
        <f>VLOOKUP(A2171,#REF!,5,FALSE)</f>
        <v>#REF!</v>
      </c>
      <c r="AX2171">
        <f>SUMIF(量化书目统计!A:A,H2171,量化书目统计!G:G)</f>
        <v>0</v>
      </c>
    </row>
    <row r="2172" spans="1:50" x14ac:dyDescent="0.3">
      <c r="A2172" t="s">
        <v>5267</v>
      </c>
      <c r="B2172" t="s">
        <v>855</v>
      </c>
      <c r="C2172" t="s">
        <v>185</v>
      </c>
      <c r="D2172">
        <v>5</v>
      </c>
      <c r="E2172" t="s">
        <v>659</v>
      </c>
      <c r="F2172" s="1" t="s">
        <v>660</v>
      </c>
      <c r="G2172" t="s">
        <v>661</v>
      </c>
      <c r="H2172" t="e">
        <f>VLOOKUP(F2172,#REF!,2,FALSE)</f>
        <v>#REF!</v>
      </c>
      <c r="I2172" t="s">
        <v>225</v>
      </c>
      <c r="J2172" s="4">
        <v>44516</v>
      </c>
      <c r="K2172" s="4">
        <v>44565</v>
      </c>
      <c r="L2172" s="3">
        <f t="shared" si="132"/>
        <v>49</v>
      </c>
      <c r="M2172" s="4">
        <v>44578</v>
      </c>
      <c r="N2172">
        <f t="shared" si="133"/>
        <v>62</v>
      </c>
      <c r="O2172">
        <v>0</v>
      </c>
      <c r="P2172" t="e">
        <f>VLOOKUP(F2172,#REF!,3,FALSE)</f>
        <v>#REF!</v>
      </c>
      <c r="Q2172">
        <f t="shared" si="134"/>
        <v>0</v>
      </c>
      <c r="R2172" t="str">
        <f t="shared" si="135"/>
        <v/>
      </c>
      <c r="S2172" t="s">
        <v>38</v>
      </c>
      <c r="T2172">
        <v>11</v>
      </c>
      <c r="U2172">
        <v>1</v>
      </c>
      <c r="V2172" t="s">
        <v>38</v>
      </c>
      <c r="W2172">
        <v>18</v>
      </c>
      <c r="X2172">
        <v>51</v>
      </c>
      <c r="Y2172">
        <v>4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e">
        <f>VLOOKUP(A2172,#REF!,4,FALSE)</f>
        <v>#REF!</v>
      </c>
      <c r="AW2172" t="e">
        <f>VLOOKUP(A2172,#REF!,5,FALSE)</f>
        <v>#REF!</v>
      </c>
      <c r="AX2172">
        <f>SUMIF(量化书目统计!A:A,H2172,量化书目统计!G:G)</f>
        <v>0</v>
      </c>
    </row>
    <row r="2173" spans="1:50" x14ac:dyDescent="0.3">
      <c r="A2173" t="s">
        <v>5268</v>
      </c>
      <c r="B2173" t="s">
        <v>855</v>
      </c>
      <c r="C2173" t="s">
        <v>185</v>
      </c>
      <c r="D2173">
        <v>5</v>
      </c>
      <c r="E2173" t="s">
        <v>528</v>
      </c>
      <c r="F2173" s="1" t="s">
        <v>529</v>
      </c>
      <c r="G2173" t="s">
        <v>530</v>
      </c>
      <c r="H2173" t="e">
        <f>VLOOKUP(F2173,#REF!,2,FALSE)</f>
        <v>#REF!</v>
      </c>
      <c r="I2173" t="s">
        <v>42</v>
      </c>
      <c r="J2173" s="4">
        <v>44623</v>
      </c>
      <c r="K2173" s="4">
        <v>44830</v>
      </c>
      <c r="L2173" s="3">
        <f t="shared" si="132"/>
        <v>207</v>
      </c>
      <c r="M2173" s="4">
        <v>44815</v>
      </c>
      <c r="N2173">
        <f t="shared" si="133"/>
        <v>192</v>
      </c>
      <c r="O2173">
        <v>0</v>
      </c>
      <c r="P2173" t="e">
        <f>VLOOKUP(F2173,#REF!,3,FALSE)</f>
        <v>#REF!</v>
      </c>
      <c r="Q2173">
        <f t="shared" si="134"/>
        <v>0</v>
      </c>
      <c r="R2173" t="str">
        <f t="shared" si="135"/>
        <v/>
      </c>
      <c r="S2173" t="s">
        <v>99</v>
      </c>
      <c r="T2173">
        <v>3</v>
      </c>
      <c r="U2173">
        <v>1</v>
      </c>
      <c r="V2173" t="s">
        <v>43</v>
      </c>
      <c r="X2173">
        <v>63</v>
      </c>
      <c r="Y2173">
        <v>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e">
        <f>VLOOKUP(A2173,#REF!,4,FALSE)</f>
        <v>#REF!</v>
      </c>
      <c r="AW2173" t="e">
        <f>VLOOKUP(A2173,#REF!,5,FALSE)</f>
        <v>#REF!</v>
      </c>
      <c r="AX2173">
        <f>SUMIF(量化书目统计!A:A,H2173,量化书目统计!G:G)</f>
        <v>0</v>
      </c>
    </row>
    <row r="2174" spans="1:50" x14ac:dyDescent="0.3">
      <c r="A2174" t="s">
        <v>5269</v>
      </c>
      <c r="B2174" t="s">
        <v>855</v>
      </c>
      <c r="C2174" t="s">
        <v>247</v>
      </c>
      <c r="D2174">
        <v>5</v>
      </c>
      <c r="E2174" t="s">
        <v>377</v>
      </c>
      <c r="F2174" s="1" t="s">
        <v>378</v>
      </c>
      <c r="G2174" t="s">
        <v>379</v>
      </c>
      <c r="H2174" t="e">
        <f>VLOOKUP(F2174,#REF!,2,FALSE)</f>
        <v>#REF!</v>
      </c>
      <c r="I2174" t="s">
        <v>32</v>
      </c>
      <c r="J2174" s="4">
        <v>44546</v>
      </c>
      <c r="K2174" s="4">
        <v>44565</v>
      </c>
      <c r="L2174" s="3">
        <f t="shared" si="132"/>
        <v>19</v>
      </c>
      <c r="M2174" s="4">
        <v>44624</v>
      </c>
      <c r="N2174">
        <f t="shared" si="133"/>
        <v>78</v>
      </c>
      <c r="O2174">
        <v>0</v>
      </c>
      <c r="P2174" t="e">
        <f>VLOOKUP(F2174,#REF!,3,FALSE)</f>
        <v>#REF!</v>
      </c>
      <c r="Q2174">
        <f t="shared" si="134"/>
        <v>0</v>
      </c>
      <c r="R2174" t="str">
        <f t="shared" si="135"/>
        <v/>
      </c>
      <c r="S2174" t="s">
        <v>38</v>
      </c>
      <c r="T2174">
        <v>15</v>
      </c>
      <c r="U2174">
        <v>1</v>
      </c>
      <c r="V2174" t="s">
        <v>38</v>
      </c>
      <c r="W2174">
        <v>18</v>
      </c>
      <c r="X2174">
        <v>55</v>
      </c>
      <c r="Y2174">
        <v>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e">
        <f>VLOOKUP(A2174,#REF!,4,FALSE)</f>
        <v>#REF!</v>
      </c>
      <c r="AW2174" t="e">
        <f>VLOOKUP(A2174,#REF!,5,FALSE)</f>
        <v>#REF!</v>
      </c>
      <c r="AX2174">
        <f>SUMIF(量化书目统计!A:A,H2174,量化书目统计!G:G)</f>
        <v>0</v>
      </c>
    </row>
    <row r="2175" spans="1:50" x14ac:dyDescent="0.3">
      <c r="A2175" t="s">
        <v>5270</v>
      </c>
      <c r="B2175" t="s">
        <v>855</v>
      </c>
      <c r="C2175" t="s">
        <v>247</v>
      </c>
      <c r="D2175">
        <v>5</v>
      </c>
      <c r="E2175" t="s">
        <v>603</v>
      </c>
      <c r="F2175" s="1" t="s">
        <v>604</v>
      </c>
      <c r="G2175" t="s">
        <v>605</v>
      </c>
      <c r="H2175" t="e">
        <f>VLOOKUP(F2175,#REF!,2,FALSE)</f>
        <v>#REF!</v>
      </c>
      <c r="I2175" t="s">
        <v>231</v>
      </c>
      <c r="J2175" s="4">
        <v>44580</v>
      </c>
      <c r="K2175" s="4">
        <v>44770</v>
      </c>
      <c r="L2175" s="3">
        <f t="shared" si="132"/>
        <v>190</v>
      </c>
      <c r="M2175" s="4">
        <v>44815</v>
      </c>
      <c r="N2175">
        <f t="shared" si="133"/>
        <v>235</v>
      </c>
      <c r="O2175">
        <v>0</v>
      </c>
      <c r="P2175" t="e">
        <f>VLOOKUP(F2175,#REF!,3,FALSE)</f>
        <v>#REF!</v>
      </c>
      <c r="Q2175">
        <f t="shared" si="134"/>
        <v>0</v>
      </c>
      <c r="R2175" t="str">
        <f t="shared" si="135"/>
        <v/>
      </c>
      <c r="S2175" t="s">
        <v>43</v>
      </c>
      <c r="U2175">
        <v>1</v>
      </c>
      <c r="V2175" t="s">
        <v>43</v>
      </c>
      <c r="X2175">
        <v>60</v>
      </c>
      <c r="Y2175">
        <v>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e">
        <f>VLOOKUP(A2175,#REF!,4,FALSE)</f>
        <v>#REF!</v>
      </c>
      <c r="AW2175" t="e">
        <f>VLOOKUP(A2175,#REF!,5,FALSE)</f>
        <v>#REF!</v>
      </c>
      <c r="AX2175">
        <f>SUMIF(量化书目统计!A:A,H2175,量化书目统计!G:G)</f>
        <v>0</v>
      </c>
    </row>
    <row r="2176" spans="1:50" x14ac:dyDescent="0.3">
      <c r="A2176" t="s">
        <v>5271</v>
      </c>
      <c r="B2176" t="s">
        <v>855</v>
      </c>
      <c r="C2176" t="s">
        <v>149</v>
      </c>
      <c r="D2176">
        <v>5</v>
      </c>
      <c r="E2176" t="s">
        <v>480</v>
      </c>
      <c r="F2176" s="1" t="s">
        <v>481</v>
      </c>
      <c r="G2176" t="s">
        <v>482</v>
      </c>
      <c r="H2176" t="e">
        <f>VLOOKUP(F2176,#REF!,2,FALSE)</f>
        <v>#REF!</v>
      </c>
      <c r="I2176" t="s">
        <v>175</v>
      </c>
      <c r="J2176" s="4">
        <v>44559</v>
      </c>
      <c r="K2176" s="4">
        <v>44623</v>
      </c>
      <c r="L2176" s="3">
        <f t="shared" si="132"/>
        <v>64</v>
      </c>
      <c r="M2176" s="4">
        <v>44627</v>
      </c>
      <c r="N2176">
        <f t="shared" si="133"/>
        <v>68</v>
      </c>
      <c r="O2176">
        <v>0</v>
      </c>
      <c r="P2176" t="e">
        <f>VLOOKUP(F2176,#REF!,3,FALSE)</f>
        <v>#REF!</v>
      </c>
      <c r="Q2176">
        <f t="shared" si="134"/>
        <v>0</v>
      </c>
      <c r="R2176" t="str">
        <f t="shared" si="135"/>
        <v/>
      </c>
      <c r="S2176" t="s">
        <v>38</v>
      </c>
      <c r="T2176">
        <v>17</v>
      </c>
      <c r="U2176">
        <v>1</v>
      </c>
      <c r="V2176" t="s">
        <v>99</v>
      </c>
      <c r="W2176">
        <v>3</v>
      </c>
      <c r="X2176">
        <v>57</v>
      </c>
      <c r="Y2176">
        <v>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e">
        <f>VLOOKUP(A2176,#REF!,4,FALSE)</f>
        <v>#REF!</v>
      </c>
      <c r="AW2176" t="e">
        <f>VLOOKUP(A2176,#REF!,5,FALSE)</f>
        <v>#REF!</v>
      </c>
      <c r="AX2176">
        <f>SUMIF(量化书目统计!A:A,H2176,量化书目统计!G:G)</f>
        <v>0</v>
      </c>
    </row>
    <row r="2177" spans="1:50" x14ac:dyDescent="0.3">
      <c r="A2177" t="s">
        <v>5272</v>
      </c>
      <c r="B2177" t="s">
        <v>855</v>
      </c>
      <c r="C2177" t="s">
        <v>149</v>
      </c>
      <c r="D2177">
        <v>5</v>
      </c>
      <c r="E2177" t="s">
        <v>4011</v>
      </c>
      <c r="F2177" s="1" t="s">
        <v>4012</v>
      </c>
      <c r="G2177" t="s">
        <v>4013</v>
      </c>
      <c r="H2177" t="e">
        <f>VLOOKUP(F2177,#REF!,2,FALSE)</f>
        <v>#REF!</v>
      </c>
      <c r="I2177" t="s">
        <v>49</v>
      </c>
      <c r="J2177" s="4">
        <v>44611</v>
      </c>
      <c r="K2177" s="4">
        <v>44813</v>
      </c>
      <c r="L2177" s="3">
        <f t="shared" si="132"/>
        <v>202</v>
      </c>
      <c r="M2177" s="4">
        <v>44815</v>
      </c>
      <c r="N2177">
        <f t="shared" si="133"/>
        <v>204</v>
      </c>
      <c r="O2177">
        <v>0</v>
      </c>
      <c r="P2177" t="e">
        <f>VLOOKUP(F2177,#REF!,3,FALSE)</f>
        <v>#REF!</v>
      </c>
      <c r="Q2177">
        <f t="shared" si="134"/>
        <v>0</v>
      </c>
      <c r="R2177" t="str">
        <f t="shared" si="135"/>
        <v/>
      </c>
      <c r="S2177" t="s">
        <v>99</v>
      </c>
      <c r="T2177">
        <v>1</v>
      </c>
      <c r="U2177">
        <v>1</v>
      </c>
      <c r="V2177" t="s">
        <v>43</v>
      </c>
      <c r="X2177">
        <v>61</v>
      </c>
      <c r="Y2177">
        <v>20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 t="e">
        <f>VLOOKUP(A2177,#REF!,4,FALSE)</f>
        <v>#REF!</v>
      </c>
      <c r="AW2177" t="e">
        <f>VLOOKUP(A2177,#REF!,5,FALSE)</f>
        <v>#REF!</v>
      </c>
      <c r="AX2177">
        <f>SUMIF(量化书目统计!A:A,H2177,量化书目统计!G:G)</f>
        <v>0</v>
      </c>
    </row>
    <row r="2178" spans="1:50" x14ac:dyDescent="0.3">
      <c r="A2178" t="s">
        <v>5272</v>
      </c>
      <c r="B2178" t="s">
        <v>855</v>
      </c>
      <c r="C2178" t="s">
        <v>149</v>
      </c>
      <c r="D2178">
        <v>5</v>
      </c>
      <c r="E2178" t="s">
        <v>557</v>
      </c>
      <c r="F2178" s="1" t="s">
        <v>558</v>
      </c>
      <c r="G2178" t="s">
        <v>559</v>
      </c>
      <c r="H2178" t="e">
        <f>VLOOKUP(F2178,#REF!,2,FALSE)</f>
        <v>#REF!</v>
      </c>
      <c r="I2178" t="s">
        <v>158</v>
      </c>
      <c r="J2178" s="4">
        <v>44552</v>
      </c>
      <c r="K2178" s="4">
        <v>44628</v>
      </c>
      <c r="L2178" s="3">
        <f t="shared" ref="L2178:L2241" si="136">IF(K2178&lt;&gt;0,K2178-J2178,"")</f>
        <v>76</v>
      </c>
      <c r="M2178" s="4">
        <v>44631</v>
      </c>
      <c r="N2178">
        <f t="shared" ref="N2178:N2241" si="137">M2178-J2178</f>
        <v>79</v>
      </c>
      <c r="O2178">
        <v>0</v>
      </c>
      <c r="P2178" t="e">
        <f>VLOOKUP(F2178,#REF!,3,FALSE)</f>
        <v>#REF!</v>
      </c>
      <c r="Q2178">
        <f t="shared" ref="Q2178:Q2241" si="138">IF(OR(ISNUMBER(SEARCH("高等数学",E2178)),ISNUMBER(SEARCH("数学分析",E2178)),ISNUMBER(SEARCH("微积分",E2178))),1,IF(OR(ISNUMBER(SEARCH("概率",E2178)),ISNUMBER(SEARCH("数理统计",E2178)),ISNUMBER(SEARCH("统计",E2178))),2,IF(ISNUMBER(SEARCH("代数",E2178)),3,IF(OR(ISNUMBER(SEARCH("运筹",E2178)),ISNUMBER(SEARCH("优化",E2178))),4,0))))</f>
        <v>0</v>
      </c>
      <c r="R2178" t="str">
        <f t="shared" ref="R2178:R2241" si="139">IF(AND(Q2178&gt;0,O2178=1),Q2178&amp;"-"&amp;E2178,"")</f>
        <v/>
      </c>
      <c r="S2178" t="s">
        <v>38</v>
      </c>
      <c r="T2178">
        <v>16</v>
      </c>
      <c r="U2178">
        <v>1</v>
      </c>
      <c r="V2178" t="s">
        <v>99</v>
      </c>
      <c r="W2178">
        <v>4</v>
      </c>
      <c r="X2178">
        <v>56</v>
      </c>
      <c r="Y2178">
        <v>5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e">
        <f>VLOOKUP(A2178,#REF!,4,FALSE)</f>
        <v>#REF!</v>
      </c>
      <c r="AW2178" t="e">
        <f>VLOOKUP(A2178,#REF!,5,FALSE)</f>
        <v>#REF!</v>
      </c>
      <c r="AX2178">
        <f>SUMIF(量化书目统计!A:A,H2178,量化书目统计!G:G)</f>
        <v>0</v>
      </c>
    </row>
    <row r="2179" spans="1:50" x14ac:dyDescent="0.3">
      <c r="A2179" t="s">
        <v>5273</v>
      </c>
      <c r="B2179" t="s">
        <v>855</v>
      </c>
      <c r="C2179" t="s">
        <v>149</v>
      </c>
      <c r="D2179">
        <v>5</v>
      </c>
      <c r="E2179" t="s">
        <v>2425</v>
      </c>
      <c r="F2179" s="1" t="s">
        <v>2426</v>
      </c>
      <c r="G2179" t="s">
        <v>2427</v>
      </c>
      <c r="H2179" t="e">
        <f>VLOOKUP(F2179,#REF!,2,FALSE)</f>
        <v>#REF!</v>
      </c>
      <c r="I2179" t="s">
        <v>32</v>
      </c>
      <c r="J2179" s="4">
        <v>44833</v>
      </c>
      <c r="K2179" s="4">
        <v>45145</v>
      </c>
      <c r="L2179" s="3">
        <f t="shared" si="136"/>
        <v>312</v>
      </c>
      <c r="M2179" s="4">
        <v>45169</v>
      </c>
      <c r="N2179">
        <f t="shared" si="137"/>
        <v>336</v>
      </c>
      <c r="O2179">
        <v>0</v>
      </c>
      <c r="P2179" t="e">
        <f>VLOOKUP(F2179,#REF!,3,FALSE)</f>
        <v>#REF!</v>
      </c>
      <c r="Q2179">
        <f t="shared" si="138"/>
        <v>0</v>
      </c>
      <c r="R2179" t="str">
        <f t="shared" si="139"/>
        <v/>
      </c>
      <c r="S2179" t="s">
        <v>43</v>
      </c>
      <c r="U2179">
        <v>1</v>
      </c>
      <c r="V2179" t="s">
        <v>43</v>
      </c>
      <c r="X2179">
        <v>80</v>
      </c>
      <c r="Y2179">
        <v>15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e">
        <f>VLOOKUP(A2179,#REF!,4,FALSE)</f>
        <v>#REF!</v>
      </c>
      <c r="AW2179" t="e">
        <f>VLOOKUP(A2179,#REF!,5,FALSE)</f>
        <v>#REF!</v>
      </c>
      <c r="AX2179">
        <f>SUMIF(量化书目统计!A:A,H2179,量化书目统计!G:G)</f>
        <v>0</v>
      </c>
    </row>
    <row r="2180" spans="1:50" x14ac:dyDescent="0.3">
      <c r="A2180" t="s">
        <v>5273</v>
      </c>
      <c r="B2180" t="s">
        <v>855</v>
      </c>
      <c r="C2180" t="s">
        <v>149</v>
      </c>
      <c r="D2180">
        <v>5</v>
      </c>
      <c r="E2180" t="s">
        <v>3721</v>
      </c>
      <c r="F2180" s="1" t="s">
        <v>3722</v>
      </c>
      <c r="G2180" t="s">
        <v>3723</v>
      </c>
      <c r="H2180" t="e">
        <f>VLOOKUP(F2180,#REF!,2,FALSE)</f>
        <v>#REF!</v>
      </c>
      <c r="I2180" t="s">
        <v>65</v>
      </c>
      <c r="J2180" s="4">
        <v>44557</v>
      </c>
      <c r="K2180" s="4">
        <v>44613</v>
      </c>
      <c r="L2180" s="3">
        <f t="shared" si="136"/>
        <v>56</v>
      </c>
      <c r="M2180" s="4">
        <v>44624</v>
      </c>
      <c r="N2180">
        <f t="shared" si="137"/>
        <v>67</v>
      </c>
      <c r="O2180">
        <v>0</v>
      </c>
      <c r="P2180" t="e">
        <f>VLOOKUP(F2180,#REF!,3,FALSE)</f>
        <v>#REF!</v>
      </c>
      <c r="Q2180">
        <f t="shared" si="138"/>
        <v>0</v>
      </c>
      <c r="R2180" t="str">
        <f t="shared" si="139"/>
        <v/>
      </c>
      <c r="S2180" t="s">
        <v>38</v>
      </c>
      <c r="T2180">
        <v>17</v>
      </c>
      <c r="U2180">
        <v>1</v>
      </c>
      <c r="V2180" t="s">
        <v>99</v>
      </c>
      <c r="W2180">
        <v>2</v>
      </c>
      <c r="X2180">
        <v>57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e">
        <f>VLOOKUP(A2180,#REF!,4,FALSE)</f>
        <v>#REF!</v>
      </c>
      <c r="AW2180" t="e">
        <f>VLOOKUP(A2180,#REF!,5,FALSE)</f>
        <v>#REF!</v>
      </c>
      <c r="AX2180">
        <f>SUMIF(量化书目统计!A:A,H2180,量化书目统计!G:G)</f>
        <v>0</v>
      </c>
    </row>
    <row r="2181" spans="1:50" x14ac:dyDescent="0.3">
      <c r="A2181" t="s">
        <v>5274</v>
      </c>
      <c r="B2181" t="s">
        <v>855</v>
      </c>
      <c r="C2181" t="s">
        <v>423</v>
      </c>
      <c r="D2181">
        <v>5</v>
      </c>
      <c r="E2181" t="s">
        <v>785</v>
      </c>
      <c r="F2181" s="1" t="s">
        <v>786</v>
      </c>
      <c r="G2181" t="s">
        <v>787</v>
      </c>
      <c r="H2181" t="e">
        <f>VLOOKUP(F2181,#REF!,2,FALSE)</f>
        <v>#REF!</v>
      </c>
      <c r="I2181" t="s">
        <v>158</v>
      </c>
      <c r="J2181" s="4">
        <v>44515</v>
      </c>
      <c r="K2181" s="4">
        <v>44515</v>
      </c>
      <c r="L2181" s="3">
        <f t="shared" si="136"/>
        <v>0</v>
      </c>
      <c r="M2181" s="4">
        <v>44575</v>
      </c>
      <c r="N2181">
        <f t="shared" si="137"/>
        <v>60</v>
      </c>
      <c r="O2181">
        <v>0</v>
      </c>
      <c r="P2181" t="e">
        <f>VLOOKUP(F2181,#REF!,3,FALSE)</f>
        <v>#REF!</v>
      </c>
      <c r="Q2181">
        <f t="shared" si="138"/>
        <v>0</v>
      </c>
      <c r="R2181" t="str">
        <f t="shared" si="139"/>
        <v/>
      </c>
      <c r="S2181" t="s">
        <v>38</v>
      </c>
      <c r="T2181">
        <v>11</v>
      </c>
      <c r="U2181">
        <v>1</v>
      </c>
      <c r="V2181" t="s">
        <v>38</v>
      </c>
      <c r="W2181">
        <v>11</v>
      </c>
      <c r="X2181">
        <v>51</v>
      </c>
      <c r="Y2181">
        <v>15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e">
        <f>VLOOKUP(A2181,#REF!,4,FALSE)</f>
        <v>#REF!</v>
      </c>
      <c r="AW2181" t="e">
        <f>VLOOKUP(A2181,#REF!,5,FALSE)</f>
        <v>#REF!</v>
      </c>
      <c r="AX2181">
        <f>SUMIF(量化书目统计!A:A,H2181,量化书目统计!G:G)</f>
        <v>0</v>
      </c>
    </row>
    <row r="2182" spans="1:50" x14ac:dyDescent="0.3">
      <c r="A2182" t="s">
        <v>868</v>
      </c>
      <c r="B2182" t="s">
        <v>539</v>
      </c>
      <c r="C2182" t="s">
        <v>34</v>
      </c>
      <c r="D2182">
        <v>5</v>
      </c>
      <c r="E2182" t="s">
        <v>869</v>
      </c>
      <c r="F2182" s="1" t="s">
        <v>870</v>
      </c>
      <c r="G2182" t="s">
        <v>871</v>
      </c>
      <c r="H2182" t="e">
        <f>VLOOKUP(F2182,#REF!,2,FALSE)</f>
        <v>#REF!</v>
      </c>
      <c r="I2182" t="s">
        <v>32</v>
      </c>
      <c r="J2182" s="4">
        <v>43972</v>
      </c>
      <c r="K2182" s="4">
        <v>44018</v>
      </c>
      <c r="L2182" s="3">
        <f t="shared" si="136"/>
        <v>46</v>
      </c>
      <c r="M2182" s="4">
        <v>44104</v>
      </c>
      <c r="N2182">
        <f t="shared" si="137"/>
        <v>132</v>
      </c>
      <c r="O2182">
        <v>0</v>
      </c>
      <c r="P2182" t="e">
        <f>VLOOKUP(F2182,#REF!,3,FALSE)</f>
        <v>#REF!</v>
      </c>
      <c r="Q2182">
        <f t="shared" si="138"/>
        <v>0</v>
      </c>
      <c r="R2182" t="str">
        <f t="shared" si="139"/>
        <v/>
      </c>
      <c r="S2182" t="s">
        <v>43</v>
      </c>
      <c r="U2182">
        <v>1</v>
      </c>
      <c r="V2182" t="s">
        <v>43</v>
      </c>
      <c r="X2182">
        <v>0</v>
      </c>
      <c r="Y2182">
        <v>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e">
        <f>VLOOKUP(A2182,#REF!,4,FALSE)</f>
        <v>#REF!</v>
      </c>
      <c r="AW2182" t="e">
        <f>VLOOKUP(A2182,#REF!,5,FALSE)</f>
        <v>#REF!</v>
      </c>
      <c r="AX2182">
        <f>SUMIF(量化书目统计!A:A,H2182,量化书目统计!G:G)</f>
        <v>0</v>
      </c>
    </row>
    <row r="2183" spans="1:50" x14ac:dyDescent="0.3">
      <c r="A2183" t="s">
        <v>5275</v>
      </c>
      <c r="B2183" t="s">
        <v>855</v>
      </c>
      <c r="C2183" t="s">
        <v>423</v>
      </c>
      <c r="D2183">
        <v>5</v>
      </c>
      <c r="E2183" t="s">
        <v>487</v>
      </c>
      <c r="F2183" s="1" t="s">
        <v>2330</v>
      </c>
      <c r="G2183" t="s">
        <v>2331</v>
      </c>
      <c r="H2183" t="e">
        <f>VLOOKUP(F2183,#REF!,2,FALSE)</f>
        <v>#REF!</v>
      </c>
      <c r="I2183" t="s">
        <v>53</v>
      </c>
      <c r="J2183" s="4">
        <v>44490</v>
      </c>
      <c r="K2183" s="4">
        <v>44517</v>
      </c>
      <c r="L2183" s="3">
        <f t="shared" si="136"/>
        <v>27</v>
      </c>
      <c r="M2183" s="4">
        <v>44550</v>
      </c>
      <c r="N2183">
        <f t="shared" si="137"/>
        <v>60</v>
      </c>
      <c r="O2183">
        <v>0</v>
      </c>
      <c r="P2183" t="e">
        <f>VLOOKUP(F2183,#REF!,3,FALSE)</f>
        <v>#REF!</v>
      </c>
      <c r="Q2183">
        <f t="shared" si="138"/>
        <v>0</v>
      </c>
      <c r="R2183" t="str">
        <f t="shared" si="139"/>
        <v/>
      </c>
      <c r="S2183" t="s">
        <v>38</v>
      </c>
      <c r="T2183">
        <v>7</v>
      </c>
      <c r="U2183">
        <v>1</v>
      </c>
      <c r="V2183" t="s">
        <v>38</v>
      </c>
      <c r="W2183">
        <v>11</v>
      </c>
      <c r="X2183">
        <v>47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e">
        <f>VLOOKUP(A2183,#REF!,4,FALSE)</f>
        <v>#REF!</v>
      </c>
      <c r="AW2183" t="e">
        <f>VLOOKUP(A2183,#REF!,5,FALSE)</f>
        <v>#REF!</v>
      </c>
      <c r="AX2183">
        <f>SUMIF(量化书目统计!A:A,H2183,量化书目统计!G:G)</f>
        <v>0</v>
      </c>
    </row>
    <row r="2184" spans="1:50" x14ac:dyDescent="0.3">
      <c r="A2184" t="s">
        <v>5276</v>
      </c>
      <c r="B2184" t="s">
        <v>855</v>
      </c>
      <c r="C2184" t="s">
        <v>423</v>
      </c>
      <c r="D2184">
        <v>5</v>
      </c>
      <c r="E2184" t="s">
        <v>29</v>
      </c>
      <c r="F2184" s="1" t="s">
        <v>30</v>
      </c>
      <c r="G2184" t="s">
        <v>31</v>
      </c>
      <c r="H2184" t="e">
        <f>VLOOKUP(F2184,#REF!,2,FALSE)</f>
        <v>#REF!</v>
      </c>
      <c r="I2184" t="s">
        <v>32</v>
      </c>
      <c r="J2184" s="4">
        <v>44452</v>
      </c>
      <c r="K2184" s="4">
        <v>44466</v>
      </c>
      <c r="L2184" s="3">
        <f t="shared" si="136"/>
        <v>14</v>
      </c>
      <c r="M2184" s="4">
        <v>44473</v>
      </c>
      <c r="N2184">
        <f t="shared" si="137"/>
        <v>21</v>
      </c>
      <c r="O2184">
        <v>0</v>
      </c>
      <c r="P2184" t="e">
        <f>VLOOKUP(F2184,#REF!,3,FALSE)</f>
        <v>#REF!</v>
      </c>
      <c r="Q2184">
        <f t="shared" si="138"/>
        <v>0</v>
      </c>
      <c r="R2184" t="str">
        <f t="shared" si="139"/>
        <v/>
      </c>
      <c r="S2184" t="s">
        <v>38</v>
      </c>
      <c r="T2184">
        <v>2</v>
      </c>
      <c r="U2184">
        <v>1</v>
      </c>
      <c r="V2184" t="s">
        <v>38</v>
      </c>
      <c r="W2184">
        <v>4</v>
      </c>
      <c r="X2184">
        <v>42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e">
        <f>VLOOKUP(A2184,#REF!,4,FALSE)</f>
        <v>#REF!</v>
      </c>
      <c r="AW2184" t="e">
        <f>VLOOKUP(A2184,#REF!,5,FALSE)</f>
        <v>#REF!</v>
      </c>
      <c r="AX2184">
        <f>SUMIF(量化书目统计!A:A,H2184,量化书目统计!G:G)</f>
        <v>0</v>
      </c>
    </row>
    <row r="2185" spans="1:50" x14ac:dyDescent="0.3">
      <c r="A2185" t="s">
        <v>5277</v>
      </c>
      <c r="B2185" t="s">
        <v>855</v>
      </c>
      <c r="C2185" t="s">
        <v>423</v>
      </c>
      <c r="D2185">
        <v>5</v>
      </c>
      <c r="E2185" t="s">
        <v>258</v>
      </c>
      <c r="F2185" s="1" t="s">
        <v>259</v>
      </c>
      <c r="G2185" t="s">
        <v>260</v>
      </c>
      <c r="H2185" t="e">
        <f>VLOOKUP(F2185,#REF!,2,FALSE)</f>
        <v>#REF!</v>
      </c>
      <c r="I2185" t="s">
        <v>53</v>
      </c>
      <c r="J2185" s="4">
        <v>44624</v>
      </c>
      <c r="K2185" s="4">
        <v>44810</v>
      </c>
      <c r="L2185" s="3">
        <f t="shared" si="136"/>
        <v>186</v>
      </c>
      <c r="M2185" s="4">
        <v>44815</v>
      </c>
      <c r="N2185">
        <f t="shared" si="137"/>
        <v>191</v>
      </c>
      <c r="O2185">
        <v>0</v>
      </c>
      <c r="P2185" t="e">
        <f>VLOOKUP(F2185,#REF!,3,FALSE)</f>
        <v>#REF!</v>
      </c>
      <c r="Q2185">
        <f t="shared" si="138"/>
        <v>0</v>
      </c>
      <c r="R2185" t="str">
        <f t="shared" si="139"/>
        <v/>
      </c>
      <c r="S2185" t="s">
        <v>99</v>
      </c>
      <c r="T2185">
        <v>3</v>
      </c>
      <c r="U2185">
        <v>1</v>
      </c>
      <c r="V2185" t="s">
        <v>43</v>
      </c>
      <c r="X2185">
        <v>63</v>
      </c>
      <c r="Y2185">
        <v>14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e">
        <f>VLOOKUP(A2185,#REF!,4,FALSE)</f>
        <v>#REF!</v>
      </c>
      <c r="AW2185" t="e">
        <f>VLOOKUP(A2185,#REF!,5,FALSE)</f>
        <v>#REF!</v>
      </c>
      <c r="AX2185">
        <f>SUMIF(量化书目统计!A:A,H2185,量化书目统计!G:G)</f>
        <v>0</v>
      </c>
    </row>
    <row r="2186" spans="1:50" x14ac:dyDescent="0.3">
      <c r="A2186" t="s">
        <v>5278</v>
      </c>
      <c r="B2186" t="s">
        <v>855</v>
      </c>
      <c r="C2186" t="s">
        <v>423</v>
      </c>
      <c r="D2186">
        <v>5</v>
      </c>
      <c r="E2186" t="s">
        <v>445</v>
      </c>
      <c r="F2186" s="1" t="s">
        <v>446</v>
      </c>
      <c r="G2186" t="s">
        <v>447</v>
      </c>
      <c r="H2186" t="e">
        <f>VLOOKUP(F2186,#REF!,2,FALSE)</f>
        <v>#REF!</v>
      </c>
      <c r="I2186" t="s">
        <v>32</v>
      </c>
      <c r="J2186" s="4">
        <v>44881</v>
      </c>
      <c r="K2186" s="4">
        <v>44914</v>
      </c>
      <c r="L2186" s="3">
        <f t="shared" si="136"/>
        <v>33</v>
      </c>
      <c r="M2186" s="4">
        <v>44985</v>
      </c>
      <c r="N2186">
        <f t="shared" si="137"/>
        <v>104</v>
      </c>
      <c r="O2186">
        <v>0</v>
      </c>
      <c r="P2186" t="e">
        <f>VLOOKUP(F2186,#REF!,3,FALSE)</f>
        <v>#REF!</v>
      </c>
      <c r="Q2186">
        <f t="shared" si="138"/>
        <v>0</v>
      </c>
      <c r="R2186" t="str">
        <f t="shared" si="139"/>
        <v/>
      </c>
      <c r="S2186" t="s">
        <v>43</v>
      </c>
      <c r="U2186">
        <v>1</v>
      </c>
      <c r="V2186" t="s">
        <v>43</v>
      </c>
      <c r="X2186">
        <v>80</v>
      </c>
      <c r="Y2186">
        <v>14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e">
        <f>VLOOKUP(A2186,#REF!,4,FALSE)</f>
        <v>#REF!</v>
      </c>
      <c r="AW2186" t="e">
        <f>VLOOKUP(A2186,#REF!,5,FALSE)</f>
        <v>#REF!</v>
      </c>
      <c r="AX2186">
        <f>SUMIF(量化书目统计!A:A,H2186,量化书目统计!G:G)</f>
        <v>0</v>
      </c>
    </row>
    <row r="2187" spans="1:50" x14ac:dyDescent="0.3">
      <c r="A2187" t="s">
        <v>5279</v>
      </c>
      <c r="B2187" t="s">
        <v>855</v>
      </c>
      <c r="C2187" t="s">
        <v>423</v>
      </c>
      <c r="D2187">
        <v>5</v>
      </c>
      <c r="E2187" t="s">
        <v>424</v>
      </c>
      <c r="F2187" s="1" t="s">
        <v>425</v>
      </c>
      <c r="G2187" t="s">
        <v>426</v>
      </c>
      <c r="H2187" t="e">
        <f>VLOOKUP(F2187,#REF!,2,FALSE)</f>
        <v>#REF!</v>
      </c>
      <c r="I2187" t="s">
        <v>49</v>
      </c>
      <c r="J2187" s="4">
        <v>44490</v>
      </c>
      <c r="K2187" s="4">
        <v>44515</v>
      </c>
      <c r="L2187" s="3">
        <f t="shared" si="136"/>
        <v>25</v>
      </c>
      <c r="M2187" s="4">
        <v>44550</v>
      </c>
      <c r="N2187">
        <f t="shared" si="137"/>
        <v>60</v>
      </c>
      <c r="O2187">
        <v>0</v>
      </c>
      <c r="P2187" t="e">
        <f>VLOOKUP(F2187,#REF!,3,FALSE)</f>
        <v>#REF!</v>
      </c>
      <c r="Q2187">
        <f t="shared" si="138"/>
        <v>0</v>
      </c>
      <c r="R2187" t="str">
        <f t="shared" si="139"/>
        <v/>
      </c>
      <c r="S2187" t="s">
        <v>38</v>
      </c>
      <c r="T2187">
        <v>7</v>
      </c>
      <c r="U2187">
        <v>1</v>
      </c>
      <c r="V2187" t="s">
        <v>38</v>
      </c>
      <c r="W2187">
        <v>11</v>
      </c>
      <c r="X2187">
        <v>47</v>
      </c>
      <c r="Y2187">
        <v>14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e">
        <f>VLOOKUP(A2187,#REF!,4,FALSE)</f>
        <v>#REF!</v>
      </c>
      <c r="AW2187" t="e">
        <f>VLOOKUP(A2187,#REF!,5,FALSE)</f>
        <v>#REF!</v>
      </c>
      <c r="AX2187">
        <f>SUMIF(量化书目统计!A:A,H2187,量化书目统计!G:G)</f>
        <v>0</v>
      </c>
    </row>
    <row r="2188" spans="1:50" x14ac:dyDescent="0.3">
      <c r="A2188" t="s">
        <v>5280</v>
      </c>
      <c r="B2188" t="s">
        <v>855</v>
      </c>
      <c r="C2188" t="s">
        <v>423</v>
      </c>
      <c r="D2188">
        <v>5</v>
      </c>
      <c r="E2188" t="s">
        <v>258</v>
      </c>
      <c r="F2188" s="1" t="s">
        <v>259</v>
      </c>
      <c r="G2188" t="s">
        <v>260</v>
      </c>
      <c r="H2188" t="e">
        <f>VLOOKUP(F2188,#REF!,2,FALSE)</f>
        <v>#REF!</v>
      </c>
      <c r="I2188" t="s">
        <v>53</v>
      </c>
      <c r="J2188" s="4">
        <v>44566</v>
      </c>
      <c r="K2188" s="4">
        <v>44570</v>
      </c>
      <c r="L2188" s="3">
        <f t="shared" si="136"/>
        <v>4</v>
      </c>
      <c r="M2188" s="4">
        <v>44627</v>
      </c>
      <c r="N2188">
        <f t="shared" si="137"/>
        <v>61</v>
      </c>
      <c r="O2188">
        <v>0</v>
      </c>
      <c r="P2188" t="e">
        <f>VLOOKUP(F2188,#REF!,3,FALSE)</f>
        <v>#REF!</v>
      </c>
      <c r="Q2188">
        <f t="shared" si="138"/>
        <v>0</v>
      </c>
      <c r="R2188" t="str">
        <f t="shared" si="139"/>
        <v/>
      </c>
      <c r="S2188" t="s">
        <v>38</v>
      </c>
      <c r="T2188">
        <v>18</v>
      </c>
      <c r="U2188">
        <v>1</v>
      </c>
      <c r="V2188" t="s">
        <v>38</v>
      </c>
      <c r="W2188">
        <v>18</v>
      </c>
      <c r="X2188">
        <v>58</v>
      </c>
      <c r="Y2188">
        <v>15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e">
        <f>VLOOKUP(A2188,#REF!,4,FALSE)</f>
        <v>#REF!</v>
      </c>
      <c r="AW2188" t="e">
        <f>VLOOKUP(A2188,#REF!,5,FALSE)</f>
        <v>#REF!</v>
      </c>
      <c r="AX2188">
        <f>SUMIF(量化书目统计!A:A,H2188,量化书目统计!G:G)</f>
        <v>0</v>
      </c>
    </row>
    <row r="2189" spans="1:50" x14ac:dyDescent="0.3">
      <c r="A2189" t="s">
        <v>5281</v>
      </c>
      <c r="B2189" t="s">
        <v>855</v>
      </c>
      <c r="C2189" t="s">
        <v>111</v>
      </c>
      <c r="D2189">
        <v>4</v>
      </c>
      <c r="E2189" t="s">
        <v>1925</v>
      </c>
      <c r="F2189" s="1" t="s">
        <v>1926</v>
      </c>
      <c r="G2189" t="s">
        <v>1927</v>
      </c>
      <c r="H2189" t="e">
        <f>VLOOKUP(F2189,#REF!,2,FALSE)</f>
        <v>#REF!</v>
      </c>
      <c r="I2189" t="s">
        <v>32</v>
      </c>
      <c r="J2189" s="4">
        <v>44842</v>
      </c>
      <c r="K2189" s="4">
        <v>44848</v>
      </c>
      <c r="L2189" s="3">
        <f t="shared" si="136"/>
        <v>6</v>
      </c>
      <c r="M2189" s="4">
        <v>44902</v>
      </c>
      <c r="N2189">
        <f t="shared" si="137"/>
        <v>60</v>
      </c>
      <c r="O2189">
        <v>0</v>
      </c>
      <c r="P2189" t="e">
        <f>VLOOKUP(F2189,#REF!,3,FALSE)</f>
        <v>#REF!</v>
      </c>
      <c r="Q2189">
        <f t="shared" si="138"/>
        <v>0</v>
      </c>
      <c r="R2189" t="str">
        <f t="shared" si="139"/>
        <v/>
      </c>
      <c r="S2189" t="s">
        <v>43</v>
      </c>
      <c r="U2189">
        <v>1</v>
      </c>
      <c r="V2189" t="s">
        <v>43</v>
      </c>
      <c r="X2189">
        <v>80</v>
      </c>
      <c r="Y2189">
        <v>4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e">
        <f>VLOOKUP(A2189,#REF!,4,FALSE)</f>
        <v>#REF!</v>
      </c>
      <c r="AW2189" t="e">
        <f>VLOOKUP(A2189,#REF!,5,FALSE)</f>
        <v>#REF!</v>
      </c>
      <c r="AX2189">
        <f>SUMIF(量化书目统计!A:A,H2189,量化书目统计!G:G)</f>
        <v>0</v>
      </c>
    </row>
    <row r="2190" spans="1:50" x14ac:dyDescent="0.3">
      <c r="A2190" t="s">
        <v>5281</v>
      </c>
      <c r="B2190" t="s">
        <v>855</v>
      </c>
      <c r="C2190" t="s">
        <v>111</v>
      </c>
      <c r="D2190">
        <v>4</v>
      </c>
      <c r="E2190" t="s">
        <v>107</v>
      </c>
      <c r="F2190" s="1" t="s">
        <v>108</v>
      </c>
      <c r="G2190" t="s">
        <v>109</v>
      </c>
      <c r="H2190" t="e">
        <f>VLOOKUP(F2190,#REF!,2,FALSE)</f>
        <v>#REF!</v>
      </c>
      <c r="I2190" t="s">
        <v>32</v>
      </c>
      <c r="J2190" s="4">
        <v>44900</v>
      </c>
      <c r="K2190" s="4">
        <v>44970</v>
      </c>
      <c r="L2190" s="3">
        <f t="shared" si="136"/>
        <v>70</v>
      </c>
      <c r="M2190" s="4">
        <v>44986</v>
      </c>
      <c r="N2190">
        <f t="shared" si="137"/>
        <v>86</v>
      </c>
      <c r="O2190">
        <v>0</v>
      </c>
      <c r="P2190" t="e">
        <f>VLOOKUP(F2190,#REF!,3,FALSE)</f>
        <v>#REF!</v>
      </c>
      <c r="Q2190">
        <f t="shared" si="138"/>
        <v>0</v>
      </c>
      <c r="R2190" t="str">
        <f t="shared" si="139"/>
        <v/>
      </c>
      <c r="S2190" t="s">
        <v>43</v>
      </c>
      <c r="U2190">
        <v>1</v>
      </c>
      <c r="V2190" t="s">
        <v>43</v>
      </c>
      <c r="X2190">
        <v>80</v>
      </c>
      <c r="Y2190">
        <v>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e">
        <f>VLOOKUP(A2190,#REF!,4,FALSE)</f>
        <v>#REF!</v>
      </c>
      <c r="AW2190" t="e">
        <f>VLOOKUP(A2190,#REF!,5,FALSE)</f>
        <v>#REF!</v>
      </c>
      <c r="AX2190">
        <f>SUMIF(量化书目统计!A:A,H2190,量化书目统计!G:G)</f>
        <v>0</v>
      </c>
    </row>
    <row r="2191" spans="1:50" x14ac:dyDescent="0.3">
      <c r="A2191" t="s">
        <v>5282</v>
      </c>
      <c r="B2191" t="s">
        <v>855</v>
      </c>
      <c r="C2191" t="s">
        <v>111</v>
      </c>
      <c r="D2191">
        <v>4</v>
      </c>
      <c r="E2191" t="s">
        <v>71</v>
      </c>
      <c r="F2191" s="1" t="s">
        <v>72</v>
      </c>
      <c r="G2191" t="s">
        <v>73</v>
      </c>
      <c r="H2191" t="e">
        <f>VLOOKUP(F2191,#REF!,2,FALSE)</f>
        <v>#REF!</v>
      </c>
      <c r="I2191" t="s">
        <v>74</v>
      </c>
      <c r="J2191" s="4">
        <v>44507</v>
      </c>
      <c r="K2191" s="4">
        <v>44520</v>
      </c>
      <c r="L2191" s="3">
        <f t="shared" si="136"/>
        <v>13</v>
      </c>
      <c r="M2191" s="4">
        <v>44522</v>
      </c>
      <c r="N2191">
        <f t="shared" si="137"/>
        <v>15</v>
      </c>
      <c r="O2191">
        <v>0</v>
      </c>
      <c r="P2191" t="e">
        <f>VLOOKUP(F2191,#REF!,3,FALSE)</f>
        <v>#REF!</v>
      </c>
      <c r="Q2191">
        <f t="shared" si="138"/>
        <v>0</v>
      </c>
      <c r="R2191" t="str">
        <f t="shared" si="139"/>
        <v/>
      </c>
      <c r="S2191" t="s">
        <v>38</v>
      </c>
      <c r="T2191">
        <v>10</v>
      </c>
      <c r="U2191">
        <v>1</v>
      </c>
      <c r="V2191" t="s">
        <v>38</v>
      </c>
      <c r="W2191">
        <v>11</v>
      </c>
      <c r="X2191">
        <v>50</v>
      </c>
      <c r="Y2191">
        <v>15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e">
        <f>VLOOKUP(A2191,#REF!,4,FALSE)</f>
        <v>#REF!</v>
      </c>
      <c r="AW2191" t="e">
        <f>VLOOKUP(A2191,#REF!,5,FALSE)</f>
        <v>#REF!</v>
      </c>
      <c r="AX2191">
        <f>SUMIF(量化书目统计!A:A,H2191,量化书目统计!G:G)</f>
        <v>0</v>
      </c>
    </row>
    <row r="2192" spans="1:50" x14ac:dyDescent="0.3">
      <c r="A2192" t="s">
        <v>5282</v>
      </c>
      <c r="B2192" t="s">
        <v>855</v>
      </c>
      <c r="C2192" t="s">
        <v>111</v>
      </c>
      <c r="D2192">
        <v>4</v>
      </c>
      <c r="E2192" t="s">
        <v>405</v>
      </c>
      <c r="F2192" s="1" t="s">
        <v>408</v>
      </c>
      <c r="G2192" t="s">
        <v>409</v>
      </c>
      <c r="H2192" t="e">
        <f>VLOOKUP(F2192,#REF!,2,FALSE)</f>
        <v>#REF!</v>
      </c>
      <c r="I2192" t="s">
        <v>49</v>
      </c>
      <c r="J2192" s="4">
        <v>44466</v>
      </c>
      <c r="K2192" s="4">
        <v>44484</v>
      </c>
      <c r="L2192" s="3">
        <f t="shared" si="136"/>
        <v>18</v>
      </c>
      <c r="M2192" s="4">
        <v>44488</v>
      </c>
      <c r="N2192">
        <f t="shared" si="137"/>
        <v>22</v>
      </c>
      <c r="O2192">
        <v>0</v>
      </c>
      <c r="P2192" t="e">
        <f>VLOOKUP(F2192,#REF!,3,FALSE)</f>
        <v>#REF!</v>
      </c>
      <c r="Q2192">
        <f t="shared" si="138"/>
        <v>0</v>
      </c>
      <c r="R2192" t="str">
        <f t="shared" si="139"/>
        <v/>
      </c>
      <c r="S2192" t="s">
        <v>38</v>
      </c>
      <c r="T2192">
        <v>4</v>
      </c>
      <c r="U2192">
        <v>2</v>
      </c>
      <c r="V2192" t="s">
        <v>38</v>
      </c>
      <c r="W2192">
        <v>6</v>
      </c>
      <c r="X2192">
        <v>44</v>
      </c>
      <c r="Y2192">
        <v>15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e">
        <f>VLOOKUP(A2192,#REF!,4,FALSE)</f>
        <v>#REF!</v>
      </c>
      <c r="AW2192" t="e">
        <f>VLOOKUP(A2192,#REF!,5,FALSE)</f>
        <v>#REF!</v>
      </c>
      <c r="AX2192">
        <f>SUMIF(量化书目统计!A:A,H2192,量化书目统计!G:G)</f>
        <v>0</v>
      </c>
    </row>
    <row r="2193" spans="1:50" x14ac:dyDescent="0.3">
      <c r="A2193" t="s">
        <v>5283</v>
      </c>
      <c r="B2193" t="s">
        <v>855</v>
      </c>
      <c r="C2193" t="s">
        <v>111</v>
      </c>
      <c r="D2193">
        <v>4</v>
      </c>
      <c r="E2193" t="s">
        <v>83</v>
      </c>
      <c r="F2193" s="1" t="s">
        <v>84</v>
      </c>
      <c r="G2193" t="s">
        <v>85</v>
      </c>
      <c r="H2193" t="e">
        <f>VLOOKUP(F2193,#REF!,2,FALSE)</f>
        <v>#REF!</v>
      </c>
      <c r="I2193" t="s">
        <v>32</v>
      </c>
      <c r="J2193" s="4">
        <v>44541</v>
      </c>
      <c r="K2193" s="4">
        <v>44541</v>
      </c>
      <c r="L2193" s="3">
        <f t="shared" si="136"/>
        <v>0</v>
      </c>
      <c r="M2193" s="4">
        <v>44601</v>
      </c>
      <c r="N2193">
        <f t="shared" si="137"/>
        <v>60</v>
      </c>
      <c r="O2193">
        <v>0</v>
      </c>
      <c r="P2193" t="e">
        <f>VLOOKUP(F2193,#REF!,3,FALSE)</f>
        <v>#REF!</v>
      </c>
      <c r="Q2193">
        <f t="shared" si="138"/>
        <v>0</v>
      </c>
      <c r="R2193" t="str">
        <f t="shared" si="139"/>
        <v/>
      </c>
      <c r="S2193" t="s">
        <v>38</v>
      </c>
      <c r="T2193">
        <v>14</v>
      </c>
      <c r="U2193">
        <v>1</v>
      </c>
      <c r="V2193" t="s">
        <v>38</v>
      </c>
      <c r="W2193">
        <v>14</v>
      </c>
      <c r="X2193">
        <v>54</v>
      </c>
      <c r="Y2193">
        <v>15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e">
        <f>VLOOKUP(A2193,#REF!,4,FALSE)</f>
        <v>#REF!</v>
      </c>
      <c r="AW2193" t="e">
        <f>VLOOKUP(A2193,#REF!,5,FALSE)</f>
        <v>#REF!</v>
      </c>
      <c r="AX2193">
        <f>SUMIF(量化书目统计!A:A,H2193,量化书目统计!G:G)</f>
        <v>0</v>
      </c>
    </row>
    <row r="2194" spans="1:50" x14ac:dyDescent="0.3">
      <c r="A2194" t="s">
        <v>5284</v>
      </c>
      <c r="B2194" t="s">
        <v>855</v>
      </c>
      <c r="C2194" t="s">
        <v>111</v>
      </c>
      <c r="D2194">
        <v>4</v>
      </c>
      <c r="E2194" t="s">
        <v>280</v>
      </c>
      <c r="F2194" s="1" t="s">
        <v>281</v>
      </c>
      <c r="G2194" t="s">
        <v>282</v>
      </c>
      <c r="H2194" t="e">
        <f>VLOOKUP(F2194,#REF!,2,FALSE)</f>
        <v>#REF!</v>
      </c>
      <c r="I2194" t="s">
        <v>158</v>
      </c>
      <c r="J2194" s="4">
        <v>44508</v>
      </c>
      <c r="K2194" s="4">
        <v>44523</v>
      </c>
      <c r="L2194" s="3">
        <f t="shared" si="136"/>
        <v>15</v>
      </c>
      <c r="M2194" s="4">
        <v>44568</v>
      </c>
      <c r="N2194">
        <f t="shared" si="137"/>
        <v>60</v>
      </c>
      <c r="O2194">
        <v>0</v>
      </c>
      <c r="P2194" t="e">
        <f>VLOOKUP(F2194,#REF!,3,FALSE)</f>
        <v>#REF!</v>
      </c>
      <c r="Q2194">
        <f t="shared" si="138"/>
        <v>0</v>
      </c>
      <c r="R2194" t="str">
        <f t="shared" si="139"/>
        <v/>
      </c>
      <c r="S2194" t="s">
        <v>38</v>
      </c>
      <c r="T2194">
        <v>10</v>
      </c>
      <c r="U2194">
        <v>2</v>
      </c>
      <c r="V2194" t="s">
        <v>38</v>
      </c>
      <c r="W2194">
        <v>12</v>
      </c>
      <c r="X2194">
        <v>50</v>
      </c>
      <c r="Y2194">
        <v>15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e">
        <f>VLOOKUP(A2194,#REF!,4,FALSE)</f>
        <v>#REF!</v>
      </c>
      <c r="AW2194" t="e">
        <f>VLOOKUP(A2194,#REF!,5,FALSE)</f>
        <v>#REF!</v>
      </c>
      <c r="AX2194">
        <f>SUMIF(量化书目统计!A:A,H2194,量化书目统计!G:G)</f>
        <v>0</v>
      </c>
    </row>
    <row r="2195" spans="1:50" x14ac:dyDescent="0.3">
      <c r="A2195" t="s">
        <v>872</v>
      </c>
      <c r="B2195" t="s">
        <v>539</v>
      </c>
      <c r="C2195" t="s">
        <v>34</v>
      </c>
      <c r="D2195">
        <v>5</v>
      </c>
      <c r="E2195" t="s">
        <v>873</v>
      </c>
      <c r="F2195" s="1" t="s">
        <v>874</v>
      </c>
      <c r="G2195" t="s">
        <v>875</v>
      </c>
      <c r="H2195" t="e">
        <f>VLOOKUP(F2195,#REF!,2,FALSE)</f>
        <v>#REF!</v>
      </c>
      <c r="I2195" t="s">
        <v>42</v>
      </c>
      <c r="J2195" s="4">
        <v>44365</v>
      </c>
      <c r="K2195" s="4">
        <v>44379</v>
      </c>
      <c r="L2195" s="3">
        <f t="shared" si="136"/>
        <v>14</v>
      </c>
      <c r="M2195" s="4">
        <v>44446</v>
      </c>
      <c r="N2195">
        <f t="shared" si="137"/>
        <v>81</v>
      </c>
      <c r="O2195">
        <v>0</v>
      </c>
      <c r="P2195" t="e">
        <f>VLOOKUP(F2195,#REF!,3,FALSE)</f>
        <v>#REF!</v>
      </c>
      <c r="Q2195">
        <f t="shared" si="138"/>
        <v>0</v>
      </c>
      <c r="R2195" t="str">
        <f t="shared" si="139"/>
        <v/>
      </c>
      <c r="S2195" t="s">
        <v>80</v>
      </c>
      <c r="T2195">
        <v>16</v>
      </c>
      <c r="U2195">
        <v>1</v>
      </c>
      <c r="V2195" t="s">
        <v>80</v>
      </c>
      <c r="W2195">
        <v>18</v>
      </c>
      <c r="X2195">
        <v>36</v>
      </c>
      <c r="Y2195">
        <v>15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e">
        <f>VLOOKUP(A2195,#REF!,4,FALSE)</f>
        <v>#REF!</v>
      </c>
      <c r="AW2195" t="e">
        <f>VLOOKUP(A2195,#REF!,5,FALSE)</f>
        <v>#REF!</v>
      </c>
      <c r="AX2195">
        <f>SUMIF(量化书目统计!A:A,H2195,量化书目统计!G:G)</f>
        <v>0</v>
      </c>
    </row>
    <row r="2196" spans="1:50" x14ac:dyDescent="0.3">
      <c r="A2196" t="s">
        <v>5285</v>
      </c>
      <c r="B2196" t="s">
        <v>855</v>
      </c>
      <c r="C2196" t="s">
        <v>111</v>
      </c>
      <c r="D2196">
        <v>4</v>
      </c>
      <c r="E2196" t="s">
        <v>83</v>
      </c>
      <c r="F2196" s="1" t="s">
        <v>84</v>
      </c>
      <c r="G2196" t="s">
        <v>85</v>
      </c>
      <c r="H2196" t="e">
        <f>VLOOKUP(F2196,#REF!,2,FALSE)</f>
        <v>#REF!</v>
      </c>
      <c r="I2196" t="s">
        <v>32</v>
      </c>
      <c r="J2196" s="4">
        <v>44912</v>
      </c>
      <c r="K2196" s="4">
        <v>44973</v>
      </c>
      <c r="L2196" s="3">
        <f t="shared" si="136"/>
        <v>61</v>
      </c>
      <c r="M2196" s="4">
        <v>44986</v>
      </c>
      <c r="N2196">
        <f t="shared" si="137"/>
        <v>74</v>
      </c>
      <c r="O2196">
        <v>0</v>
      </c>
      <c r="P2196" t="e">
        <f>VLOOKUP(F2196,#REF!,3,FALSE)</f>
        <v>#REF!</v>
      </c>
      <c r="Q2196">
        <f t="shared" si="138"/>
        <v>0</v>
      </c>
      <c r="R2196" t="str">
        <f t="shared" si="139"/>
        <v/>
      </c>
      <c r="S2196" t="s">
        <v>43</v>
      </c>
      <c r="U2196">
        <v>1</v>
      </c>
      <c r="V2196" t="s">
        <v>43</v>
      </c>
      <c r="X2196">
        <v>80</v>
      </c>
      <c r="Y2196">
        <v>15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e">
        <f>VLOOKUP(A2196,#REF!,4,FALSE)</f>
        <v>#REF!</v>
      </c>
      <c r="AW2196" t="e">
        <f>VLOOKUP(A2196,#REF!,5,FALSE)</f>
        <v>#REF!</v>
      </c>
      <c r="AX2196">
        <f>SUMIF(量化书目统计!A:A,H2196,量化书目统计!G:G)</f>
        <v>0</v>
      </c>
    </row>
    <row r="2197" spans="1:50" x14ac:dyDescent="0.3">
      <c r="A2197" t="s">
        <v>5286</v>
      </c>
      <c r="B2197" t="s">
        <v>855</v>
      </c>
      <c r="C2197" t="s">
        <v>111</v>
      </c>
      <c r="D2197">
        <v>4</v>
      </c>
      <c r="E2197" t="s">
        <v>405</v>
      </c>
      <c r="F2197" s="1" t="s">
        <v>408</v>
      </c>
      <c r="G2197" t="s">
        <v>409</v>
      </c>
      <c r="H2197" t="e">
        <f>VLOOKUP(F2197,#REF!,2,FALSE)</f>
        <v>#REF!</v>
      </c>
      <c r="I2197" t="s">
        <v>49</v>
      </c>
      <c r="J2197" s="4">
        <v>44888</v>
      </c>
      <c r="K2197" s="4">
        <v>44902</v>
      </c>
      <c r="L2197" s="3">
        <f t="shared" si="136"/>
        <v>14</v>
      </c>
      <c r="M2197" s="4">
        <v>44902</v>
      </c>
      <c r="N2197">
        <f t="shared" si="137"/>
        <v>14</v>
      </c>
      <c r="O2197">
        <v>0</v>
      </c>
      <c r="P2197" t="e">
        <f>VLOOKUP(F2197,#REF!,3,FALSE)</f>
        <v>#REF!</v>
      </c>
      <c r="Q2197">
        <f t="shared" si="138"/>
        <v>0</v>
      </c>
      <c r="R2197" t="str">
        <f t="shared" si="139"/>
        <v/>
      </c>
      <c r="S2197" t="s">
        <v>43</v>
      </c>
      <c r="U2197">
        <v>2</v>
      </c>
      <c r="V2197" t="s">
        <v>43</v>
      </c>
      <c r="X2197">
        <v>80</v>
      </c>
      <c r="Y2197">
        <v>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 t="e">
        <f>VLOOKUP(A2197,#REF!,4,FALSE)</f>
        <v>#REF!</v>
      </c>
      <c r="AW2197" t="e">
        <f>VLOOKUP(A2197,#REF!,5,FALSE)</f>
        <v>#REF!</v>
      </c>
      <c r="AX2197">
        <f>SUMIF(量化书目统计!A:A,H2197,量化书目统计!G:G)</f>
        <v>0</v>
      </c>
    </row>
    <row r="2198" spans="1:50" x14ac:dyDescent="0.3">
      <c r="A2198" t="s">
        <v>5287</v>
      </c>
      <c r="B2198" t="s">
        <v>855</v>
      </c>
      <c r="C2198" t="s">
        <v>111</v>
      </c>
      <c r="D2198">
        <v>4</v>
      </c>
      <c r="E2198" t="s">
        <v>1360</v>
      </c>
      <c r="F2198" s="1" t="s">
        <v>1361</v>
      </c>
      <c r="G2198" t="s">
        <v>1362</v>
      </c>
      <c r="H2198" t="e">
        <f>VLOOKUP(F2198,#REF!,2,FALSE)</f>
        <v>#REF!</v>
      </c>
      <c r="I2198" t="s">
        <v>317</v>
      </c>
      <c r="J2198" s="4">
        <v>44444</v>
      </c>
      <c r="K2198" s="4">
        <v>44455</v>
      </c>
      <c r="L2198" s="3">
        <f t="shared" si="136"/>
        <v>11</v>
      </c>
      <c r="M2198" s="4">
        <v>44459</v>
      </c>
      <c r="N2198">
        <f t="shared" si="137"/>
        <v>15</v>
      </c>
      <c r="O2198">
        <v>0</v>
      </c>
      <c r="P2198" t="e">
        <f>VLOOKUP(F2198,#REF!,3,FALSE)</f>
        <v>#REF!</v>
      </c>
      <c r="Q2198">
        <f t="shared" si="138"/>
        <v>0</v>
      </c>
      <c r="R2198" t="str">
        <f t="shared" si="139"/>
        <v/>
      </c>
      <c r="S2198" t="s">
        <v>38</v>
      </c>
      <c r="T2198">
        <v>1</v>
      </c>
      <c r="U2198">
        <v>1</v>
      </c>
      <c r="V2198" t="s">
        <v>38</v>
      </c>
      <c r="W2198">
        <v>2</v>
      </c>
      <c r="X2198">
        <v>41</v>
      </c>
      <c r="Y2198">
        <v>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e">
        <f>VLOOKUP(A2198,#REF!,4,FALSE)</f>
        <v>#REF!</v>
      </c>
      <c r="AW2198" t="e">
        <f>VLOOKUP(A2198,#REF!,5,FALSE)</f>
        <v>#REF!</v>
      </c>
      <c r="AX2198">
        <f>SUMIF(量化书目统计!A:A,H2198,量化书目统计!G:G)</f>
        <v>0</v>
      </c>
    </row>
    <row r="2199" spans="1:50" x14ac:dyDescent="0.3">
      <c r="A2199" t="s">
        <v>5288</v>
      </c>
      <c r="B2199" t="s">
        <v>855</v>
      </c>
      <c r="C2199" t="s">
        <v>111</v>
      </c>
      <c r="D2199">
        <v>4</v>
      </c>
      <c r="E2199" t="s">
        <v>981</v>
      </c>
      <c r="F2199" s="1" t="s">
        <v>982</v>
      </c>
      <c r="G2199" t="s">
        <v>983</v>
      </c>
      <c r="H2199" t="e">
        <f>VLOOKUP(F2199,#REF!,2,FALSE)</f>
        <v>#REF!</v>
      </c>
      <c r="I2199" t="s">
        <v>32</v>
      </c>
      <c r="J2199" s="4">
        <v>44862</v>
      </c>
      <c r="K2199" s="4">
        <v>44872</v>
      </c>
      <c r="L2199" s="3">
        <f t="shared" si="136"/>
        <v>10</v>
      </c>
      <c r="M2199" s="4">
        <v>44922</v>
      </c>
      <c r="N2199">
        <f t="shared" si="137"/>
        <v>60</v>
      </c>
      <c r="O2199">
        <v>0</v>
      </c>
      <c r="P2199" t="e">
        <f>VLOOKUP(F2199,#REF!,3,FALSE)</f>
        <v>#REF!</v>
      </c>
      <c r="Q2199">
        <f t="shared" si="138"/>
        <v>0</v>
      </c>
      <c r="R2199" t="str">
        <f t="shared" si="139"/>
        <v/>
      </c>
      <c r="S2199" t="s">
        <v>43</v>
      </c>
      <c r="U2199">
        <v>1</v>
      </c>
      <c r="V2199" t="s">
        <v>43</v>
      </c>
      <c r="X2199">
        <v>80</v>
      </c>
      <c r="Y2199">
        <v>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e">
        <f>VLOOKUP(A2199,#REF!,4,FALSE)</f>
        <v>#REF!</v>
      </c>
      <c r="AW2199" t="e">
        <f>VLOOKUP(A2199,#REF!,5,FALSE)</f>
        <v>#REF!</v>
      </c>
      <c r="AX2199">
        <f>SUMIF(量化书目统计!A:A,H2199,量化书目统计!G:G)</f>
        <v>0</v>
      </c>
    </row>
    <row r="2200" spans="1:50" x14ac:dyDescent="0.3">
      <c r="A2200" t="s">
        <v>5289</v>
      </c>
      <c r="B2200" t="s">
        <v>855</v>
      </c>
      <c r="C2200" t="s">
        <v>111</v>
      </c>
      <c r="D2200">
        <v>4</v>
      </c>
      <c r="E2200" t="s">
        <v>4254</v>
      </c>
      <c r="F2200" s="1" t="s">
        <v>4255</v>
      </c>
      <c r="G2200" t="s">
        <v>4256</v>
      </c>
      <c r="H2200" t="e">
        <f>VLOOKUP(F2200,#REF!,2,FALSE)</f>
        <v>#REF!</v>
      </c>
      <c r="I2200" t="s">
        <v>175</v>
      </c>
      <c r="J2200" s="4">
        <v>44565</v>
      </c>
      <c r="K2200" s="4">
        <v>44626</v>
      </c>
      <c r="L2200" s="3">
        <f t="shared" si="136"/>
        <v>61</v>
      </c>
      <c r="M2200" s="4">
        <v>44627</v>
      </c>
      <c r="N2200">
        <f t="shared" si="137"/>
        <v>62</v>
      </c>
      <c r="O2200">
        <v>0</v>
      </c>
      <c r="P2200" t="e">
        <f>VLOOKUP(F2200,#REF!,3,FALSE)</f>
        <v>#REF!</v>
      </c>
      <c r="Q2200">
        <f t="shared" si="138"/>
        <v>0</v>
      </c>
      <c r="R2200" t="str">
        <f t="shared" si="139"/>
        <v/>
      </c>
      <c r="S2200" t="s">
        <v>38</v>
      </c>
      <c r="T2200">
        <v>18</v>
      </c>
      <c r="U2200">
        <v>1</v>
      </c>
      <c r="V2200" t="s">
        <v>99</v>
      </c>
      <c r="W2200">
        <v>4</v>
      </c>
      <c r="X2200">
        <v>58</v>
      </c>
      <c r="Y2200">
        <v>15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e">
        <f>VLOOKUP(A2200,#REF!,4,FALSE)</f>
        <v>#REF!</v>
      </c>
      <c r="AW2200" t="e">
        <f>VLOOKUP(A2200,#REF!,5,FALSE)</f>
        <v>#REF!</v>
      </c>
      <c r="AX2200">
        <f>SUMIF(量化书目统计!A:A,H2200,量化书目统计!G:G)</f>
        <v>0</v>
      </c>
    </row>
    <row r="2201" spans="1:50" x14ac:dyDescent="0.3">
      <c r="A2201" t="s">
        <v>5290</v>
      </c>
      <c r="B2201" t="s">
        <v>855</v>
      </c>
      <c r="C2201" t="s">
        <v>287</v>
      </c>
      <c r="D2201">
        <v>5</v>
      </c>
      <c r="E2201" t="s">
        <v>938</v>
      </c>
      <c r="F2201" s="1" t="s">
        <v>939</v>
      </c>
      <c r="G2201" t="s">
        <v>940</v>
      </c>
      <c r="H2201" t="e">
        <f>VLOOKUP(F2201,#REF!,2,FALSE)</f>
        <v>#REF!</v>
      </c>
      <c r="I2201" t="s">
        <v>65</v>
      </c>
      <c r="J2201" s="4">
        <v>44561</v>
      </c>
      <c r="K2201" s="4">
        <v>44612</v>
      </c>
      <c r="L2201" s="3">
        <f t="shared" si="136"/>
        <v>51</v>
      </c>
      <c r="M2201" s="4">
        <v>44624</v>
      </c>
      <c r="N2201">
        <f t="shared" si="137"/>
        <v>63</v>
      </c>
      <c r="O2201">
        <v>0</v>
      </c>
      <c r="P2201" t="e">
        <f>VLOOKUP(F2201,#REF!,3,FALSE)</f>
        <v>#REF!</v>
      </c>
      <c r="Q2201">
        <f t="shared" si="138"/>
        <v>0</v>
      </c>
      <c r="R2201" t="str">
        <f t="shared" si="139"/>
        <v/>
      </c>
      <c r="S2201" t="s">
        <v>38</v>
      </c>
      <c r="T2201">
        <v>17</v>
      </c>
      <c r="U2201">
        <v>1</v>
      </c>
      <c r="V2201" t="s">
        <v>99</v>
      </c>
      <c r="W2201">
        <v>2</v>
      </c>
      <c r="X2201">
        <v>57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e">
        <f>VLOOKUP(A2201,#REF!,4,FALSE)</f>
        <v>#REF!</v>
      </c>
      <c r="AW2201" t="e">
        <f>VLOOKUP(A2201,#REF!,5,FALSE)</f>
        <v>#REF!</v>
      </c>
      <c r="AX2201">
        <f>SUMIF(量化书目统计!A:A,H2201,量化书目统计!G:G)</f>
        <v>0</v>
      </c>
    </row>
    <row r="2202" spans="1:50" x14ac:dyDescent="0.3">
      <c r="A2202" t="s">
        <v>5291</v>
      </c>
      <c r="B2202" t="s">
        <v>855</v>
      </c>
      <c r="C2202" t="s">
        <v>287</v>
      </c>
      <c r="D2202">
        <v>5</v>
      </c>
      <c r="E2202" t="s">
        <v>2215</v>
      </c>
      <c r="F2202" s="1" t="s">
        <v>2216</v>
      </c>
      <c r="G2202" t="s">
        <v>2217</v>
      </c>
      <c r="H2202" t="e">
        <f>VLOOKUP(F2202,#REF!,2,FALSE)</f>
        <v>#REF!</v>
      </c>
      <c r="I2202" t="s">
        <v>53</v>
      </c>
      <c r="J2202" s="4">
        <v>44621</v>
      </c>
      <c r="K2202" s="4">
        <v>44801</v>
      </c>
      <c r="L2202" s="3">
        <f t="shared" si="136"/>
        <v>180</v>
      </c>
      <c r="M2202" s="4">
        <v>44815</v>
      </c>
      <c r="N2202">
        <f t="shared" si="137"/>
        <v>194</v>
      </c>
      <c r="O2202">
        <v>0</v>
      </c>
      <c r="P2202" t="e">
        <f>VLOOKUP(F2202,#REF!,3,FALSE)</f>
        <v>#REF!</v>
      </c>
      <c r="Q2202">
        <f t="shared" si="138"/>
        <v>0</v>
      </c>
      <c r="R2202" t="str">
        <f t="shared" si="139"/>
        <v/>
      </c>
      <c r="S2202" t="s">
        <v>99</v>
      </c>
      <c r="T2202">
        <v>3</v>
      </c>
      <c r="U2202">
        <v>1</v>
      </c>
      <c r="V2202" t="s">
        <v>43</v>
      </c>
      <c r="X2202">
        <v>63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e">
        <f>VLOOKUP(A2202,#REF!,4,FALSE)</f>
        <v>#REF!</v>
      </c>
      <c r="AW2202" t="e">
        <f>VLOOKUP(A2202,#REF!,5,FALSE)</f>
        <v>#REF!</v>
      </c>
      <c r="AX2202">
        <f>SUMIF(量化书目统计!A:A,H2202,量化书目统计!G:G)</f>
        <v>0</v>
      </c>
    </row>
    <row r="2203" spans="1:50" x14ac:dyDescent="0.3">
      <c r="A2203" t="s">
        <v>5292</v>
      </c>
      <c r="B2203" t="s">
        <v>855</v>
      </c>
      <c r="C2203" t="s">
        <v>287</v>
      </c>
      <c r="D2203">
        <v>5</v>
      </c>
      <c r="E2203" t="s">
        <v>107</v>
      </c>
      <c r="F2203" s="1" t="s">
        <v>108</v>
      </c>
      <c r="G2203" t="s">
        <v>109</v>
      </c>
      <c r="H2203" t="e">
        <f>VLOOKUP(F2203,#REF!,2,FALSE)</f>
        <v>#REF!</v>
      </c>
      <c r="I2203" t="s">
        <v>32</v>
      </c>
      <c r="J2203" s="4">
        <v>44848</v>
      </c>
      <c r="K2203" s="4">
        <v>44900</v>
      </c>
      <c r="L2203" s="3">
        <f t="shared" si="136"/>
        <v>52</v>
      </c>
      <c r="M2203" s="4">
        <v>44862</v>
      </c>
      <c r="N2203">
        <f t="shared" si="137"/>
        <v>14</v>
      </c>
      <c r="O2203">
        <v>0</v>
      </c>
      <c r="P2203" t="e">
        <f>VLOOKUP(F2203,#REF!,3,FALSE)</f>
        <v>#REF!</v>
      </c>
      <c r="Q2203">
        <f t="shared" si="138"/>
        <v>0</v>
      </c>
      <c r="R2203" t="str">
        <f t="shared" si="139"/>
        <v/>
      </c>
      <c r="S2203" t="s">
        <v>43</v>
      </c>
      <c r="U2203">
        <v>1</v>
      </c>
      <c r="V2203" t="s">
        <v>43</v>
      </c>
      <c r="X2203">
        <v>80</v>
      </c>
      <c r="Y2203">
        <v>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e">
        <f>VLOOKUP(A2203,#REF!,4,FALSE)</f>
        <v>#REF!</v>
      </c>
      <c r="AW2203" t="e">
        <f>VLOOKUP(A2203,#REF!,5,FALSE)</f>
        <v>#REF!</v>
      </c>
      <c r="AX2203">
        <f>SUMIF(量化书目统计!A:A,H2203,量化书目统计!G:G)</f>
        <v>0</v>
      </c>
    </row>
    <row r="2204" spans="1:50" x14ac:dyDescent="0.3">
      <c r="A2204" t="s">
        <v>5293</v>
      </c>
      <c r="B2204" t="s">
        <v>855</v>
      </c>
      <c r="C2204" t="s">
        <v>287</v>
      </c>
      <c r="D2204">
        <v>5</v>
      </c>
      <c r="E2204" t="s">
        <v>71</v>
      </c>
      <c r="F2204" s="1" t="s">
        <v>72</v>
      </c>
      <c r="G2204" t="s">
        <v>73</v>
      </c>
      <c r="H2204" t="e">
        <f>VLOOKUP(F2204,#REF!,2,FALSE)</f>
        <v>#REF!</v>
      </c>
      <c r="I2204" t="s">
        <v>74</v>
      </c>
      <c r="J2204" s="4">
        <v>44522</v>
      </c>
      <c r="K2204" s="4">
        <v>44622</v>
      </c>
      <c r="L2204" s="3">
        <f t="shared" si="136"/>
        <v>100</v>
      </c>
      <c r="M2204" s="4">
        <v>44624</v>
      </c>
      <c r="N2204">
        <f t="shared" si="137"/>
        <v>102</v>
      </c>
      <c r="O2204">
        <v>0</v>
      </c>
      <c r="P2204" t="e">
        <f>VLOOKUP(F2204,#REF!,3,FALSE)</f>
        <v>#REF!</v>
      </c>
      <c r="Q2204">
        <f t="shared" si="138"/>
        <v>0</v>
      </c>
      <c r="R2204" t="str">
        <f t="shared" si="139"/>
        <v/>
      </c>
      <c r="S2204" t="s">
        <v>38</v>
      </c>
      <c r="T2204">
        <v>12</v>
      </c>
      <c r="U2204">
        <v>1</v>
      </c>
      <c r="V2204" t="s">
        <v>99</v>
      </c>
      <c r="W2204">
        <v>3</v>
      </c>
      <c r="X2204">
        <v>52</v>
      </c>
      <c r="Y2204">
        <v>15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e">
        <f>VLOOKUP(A2204,#REF!,4,FALSE)</f>
        <v>#REF!</v>
      </c>
      <c r="AW2204" t="e">
        <f>VLOOKUP(A2204,#REF!,5,FALSE)</f>
        <v>#REF!</v>
      </c>
      <c r="AX2204">
        <f>SUMIF(量化书目统计!A:A,H2204,量化书目统计!G:G)</f>
        <v>0</v>
      </c>
    </row>
    <row r="2205" spans="1:50" x14ac:dyDescent="0.3">
      <c r="A2205" t="s">
        <v>5294</v>
      </c>
      <c r="B2205" t="s">
        <v>855</v>
      </c>
      <c r="C2205" t="s">
        <v>287</v>
      </c>
      <c r="D2205">
        <v>5</v>
      </c>
      <c r="E2205" t="s">
        <v>2079</v>
      </c>
      <c r="F2205" s="1" t="s">
        <v>2080</v>
      </c>
      <c r="G2205" t="s">
        <v>2081</v>
      </c>
      <c r="H2205" t="e">
        <f>VLOOKUP(F2205,#REF!,2,FALSE)</f>
        <v>#REF!</v>
      </c>
      <c r="I2205" t="s">
        <v>49</v>
      </c>
      <c r="J2205" s="4">
        <v>44488</v>
      </c>
      <c r="K2205" s="4">
        <v>44543</v>
      </c>
      <c r="L2205" s="3">
        <f t="shared" si="136"/>
        <v>55</v>
      </c>
      <c r="M2205" s="4">
        <v>44543</v>
      </c>
      <c r="N2205">
        <f t="shared" si="137"/>
        <v>55</v>
      </c>
      <c r="O2205">
        <v>0</v>
      </c>
      <c r="P2205" t="e">
        <f>VLOOKUP(F2205,#REF!,3,FALSE)</f>
        <v>#REF!</v>
      </c>
      <c r="Q2205">
        <f t="shared" si="138"/>
        <v>0</v>
      </c>
      <c r="R2205" t="str">
        <f t="shared" si="139"/>
        <v/>
      </c>
      <c r="S2205" t="s">
        <v>38</v>
      </c>
      <c r="T2205">
        <v>7</v>
      </c>
      <c r="U2205">
        <v>1</v>
      </c>
      <c r="V2205" t="s">
        <v>38</v>
      </c>
      <c r="W2205">
        <v>15</v>
      </c>
      <c r="X2205">
        <v>47</v>
      </c>
      <c r="Y2205">
        <v>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e">
        <f>VLOOKUP(A2205,#REF!,4,FALSE)</f>
        <v>#REF!</v>
      </c>
      <c r="AW2205" t="e">
        <f>VLOOKUP(A2205,#REF!,5,FALSE)</f>
        <v>#REF!</v>
      </c>
      <c r="AX2205">
        <f>SUMIF(量化书目统计!A:A,H2205,量化书目统计!G:G)</f>
        <v>0</v>
      </c>
    </row>
    <row r="2206" spans="1:50" x14ac:dyDescent="0.3">
      <c r="A2206" t="s">
        <v>876</v>
      </c>
      <c r="B2206" t="s">
        <v>539</v>
      </c>
      <c r="C2206" t="s">
        <v>34</v>
      </c>
      <c r="D2206">
        <v>5</v>
      </c>
      <c r="E2206" t="s">
        <v>877</v>
      </c>
      <c r="F2206" s="1" t="s">
        <v>878</v>
      </c>
      <c r="G2206" t="s">
        <v>879</v>
      </c>
      <c r="H2206" t="e">
        <f>VLOOKUP(F2206,#REF!,2,FALSE)</f>
        <v>#REF!</v>
      </c>
      <c r="I2206" t="s">
        <v>231</v>
      </c>
      <c r="J2206" s="4">
        <v>44257</v>
      </c>
      <c r="K2206" s="4">
        <v>44328</v>
      </c>
      <c r="L2206" s="3">
        <f t="shared" si="136"/>
        <v>71</v>
      </c>
      <c r="M2206" s="4">
        <v>44379</v>
      </c>
      <c r="N2206">
        <f t="shared" si="137"/>
        <v>122</v>
      </c>
      <c r="O2206">
        <v>0</v>
      </c>
      <c r="P2206" t="e">
        <f>VLOOKUP(F2206,#REF!,3,FALSE)</f>
        <v>#REF!</v>
      </c>
      <c r="Q2206">
        <f t="shared" si="138"/>
        <v>0</v>
      </c>
      <c r="R2206" t="str">
        <f t="shared" si="139"/>
        <v/>
      </c>
      <c r="S2206" t="s">
        <v>80</v>
      </c>
      <c r="T2206">
        <v>1</v>
      </c>
      <c r="U2206">
        <v>1</v>
      </c>
      <c r="V2206" t="s">
        <v>80</v>
      </c>
      <c r="W2206">
        <v>11</v>
      </c>
      <c r="X2206">
        <v>21</v>
      </c>
      <c r="Y2206">
        <v>15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e">
        <f>VLOOKUP(A2206,#REF!,4,FALSE)</f>
        <v>#REF!</v>
      </c>
      <c r="AW2206" t="e">
        <f>VLOOKUP(A2206,#REF!,5,FALSE)</f>
        <v>#REF!</v>
      </c>
      <c r="AX2206">
        <f>SUMIF(量化书目统计!A:A,H2206,量化书目统计!G:G)</f>
        <v>0</v>
      </c>
    </row>
    <row r="2207" spans="1:50" x14ac:dyDescent="0.3">
      <c r="A2207" t="s">
        <v>5295</v>
      </c>
      <c r="B2207" t="s">
        <v>855</v>
      </c>
      <c r="C2207" t="s">
        <v>337</v>
      </c>
      <c r="D2207">
        <v>4</v>
      </c>
      <c r="E2207" t="s">
        <v>2404</v>
      </c>
      <c r="F2207" s="1" t="s">
        <v>2405</v>
      </c>
      <c r="G2207" t="s">
        <v>2406</v>
      </c>
      <c r="H2207" t="e">
        <f>VLOOKUP(F2207,#REF!,2,FALSE)</f>
        <v>#REF!</v>
      </c>
      <c r="I2207" t="s">
        <v>158</v>
      </c>
      <c r="J2207" s="4">
        <v>44792</v>
      </c>
      <c r="K2207" s="4">
        <v>45002</v>
      </c>
      <c r="L2207" s="3">
        <f t="shared" si="136"/>
        <v>210</v>
      </c>
      <c r="M2207" s="4">
        <v>45042</v>
      </c>
      <c r="N2207">
        <f t="shared" si="137"/>
        <v>250</v>
      </c>
      <c r="O2207">
        <v>0</v>
      </c>
      <c r="P2207" t="e">
        <f>VLOOKUP(F2207,#REF!,3,FALSE)</f>
        <v>#REF!</v>
      </c>
      <c r="Q2207">
        <f t="shared" si="138"/>
        <v>0</v>
      </c>
      <c r="R2207" t="str">
        <f t="shared" si="139"/>
        <v/>
      </c>
      <c r="S2207" t="s">
        <v>43</v>
      </c>
      <c r="U2207">
        <v>1</v>
      </c>
      <c r="V2207" t="s">
        <v>43</v>
      </c>
      <c r="X2207">
        <v>80</v>
      </c>
      <c r="Y2207">
        <v>15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e">
        <f>VLOOKUP(A2207,#REF!,4,FALSE)</f>
        <v>#REF!</v>
      </c>
      <c r="AW2207" t="e">
        <f>VLOOKUP(A2207,#REF!,5,FALSE)</f>
        <v>#REF!</v>
      </c>
      <c r="AX2207">
        <f>SUMIF(量化书目统计!A:A,H2207,量化书目统计!G:G)</f>
        <v>0</v>
      </c>
    </row>
    <row r="2208" spans="1:50" x14ac:dyDescent="0.3">
      <c r="A2208" t="s">
        <v>5296</v>
      </c>
      <c r="B2208" t="s">
        <v>855</v>
      </c>
      <c r="C2208" t="s">
        <v>337</v>
      </c>
      <c r="D2208">
        <v>4</v>
      </c>
      <c r="E2208" t="s">
        <v>280</v>
      </c>
      <c r="F2208" s="1" t="s">
        <v>281</v>
      </c>
      <c r="G2208" t="s">
        <v>282</v>
      </c>
      <c r="H2208" t="e">
        <f>VLOOKUP(F2208,#REF!,2,FALSE)</f>
        <v>#REF!</v>
      </c>
      <c r="I2208" t="s">
        <v>158</v>
      </c>
      <c r="J2208" s="4">
        <v>44883</v>
      </c>
      <c r="K2208" s="4">
        <v>44897</v>
      </c>
      <c r="L2208" s="3">
        <f t="shared" si="136"/>
        <v>14</v>
      </c>
      <c r="M2208" s="4">
        <v>44897</v>
      </c>
      <c r="N2208">
        <f t="shared" si="137"/>
        <v>14</v>
      </c>
      <c r="O2208">
        <v>0</v>
      </c>
      <c r="P2208" t="e">
        <f>VLOOKUP(F2208,#REF!,3,FALSE)</f>
        <v>#REF!</v>
      </c>
      <c r="Q2208">
        <f t="shared" si="138"/>
        <v>0</v>
      </c>
      <c r="R2208" t="str">
        <f t="shared" si="139"/>
        <v/>
      </c>
      <c r="S2208" t="s">
        <v>43</v>
      </c>
      <c r="U2208">
        <v>2</v>
      </c>
      <c r="V2208" t="s">
        <v>43</v>
      </c>
      <c r="X2208">
        <v>80</v>
      </c>
      <c r="Y2208">
        <v>15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e">
        <f>VLOOKUP(A2208,#REF!,4,FALSE)</f>
        <v>#REF!</v>
      </c>
      <c r="AW2208" t="e">
        <f>VLOOKUP(A2208,#REF!,5,FALSE)</f>
        <v>#REF!</v>
      </c>
      <c r="AX2208">
        <f>SUMIF(量化书目统计!A:A,H2208,量化书目统计!G:G)</f>
        <v>0</v>
      </c>
    </row>
    <row r="2209" spans="1:50" x14ac:dyDescent="0.3">
      <c r="A2209" t="s">
        <v>5297</v>
      </c>
      <c r="B2209" t="s">
        <v>855</v>
      </c>
      <c r="C2209" t="s">
        <v>337</v>
      </c>
      <c r="D2209">
        <v>4</v>
      </c>
      <c r="E2209" t="s">
        <v>2748</v>
      </c>
      <c r="F2209" s="1" t="s">
        <v>2749</v>
      </c>
      <c r="G2209" t="s">
        <v>2750</v>
      </c>
      <c r="H2209" t="e">
        <f>VLOOKUP(F2209,#REF!,2,FALSE)</f>
        <v>#REF!</v>
      </c>
      <c r="I2209" t="s">
        <v>158</v>
      </c>
      <c r="J2209" s="4">
        <v>44482</v>
      </c>
      <c r="K2209" s="4">
        <v>44543</v>
      </c>
      <c r="L2209" s="3">
        <f t="shared" si="136"/>
        <v>61</v>
      </c>
      <c r="M2209" s="4">
        <v>44543</v>
      </c>
      <c r="N2209">
        <f t="shared" si="137"/>
        <v>61</v>
      </c>
      <c r="O2209">
        <v>0</v>
      </c>
      <c r="P2209" t="e">
        <f>VLOOKUP(F2209,#REF!,3,FALSE)</f>
        <v>#REF!</v>
      </c>
      <c r="Q2209">
        <f t="shared" si="138"/>
        <v>0</v>
      </c>
      <c r="R2209" t="str">
        <f t="shared" si="139"/>
        <v/>
      </c>
      <c r="S2209" t="s">
        <v>38</v>
      </c>
      <c r="T2209">
        <v>6</v>
      </c>
      <c r="U2209">
        <v>1</v>
      </c>
      <c r="V2209" t="s">
        <v>38</v>
      </c>
      <c r="W2209">
        <v>15</v>
      </c>
      <c r="X2209">
        <v>46</v>
      </c>
      <c r="Y2209">
        <v>15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e">
        <f>VLOOKUP(A2209,#REF!,4,FALSE)</f>
        <v>#REF!</v>
      </c>
      <c r="AW2209" t="e">
        <f>VLOOKUP(A2209,#REF!,5,FALSE)</f>
        <v>#REF!</v>
      </c>
      <c r="AX2209">
        <f>SUMIF(量化书目统计!A:A,H2209,量化书目统计!G:G)</f>
        <v>0</v>
      </c>
    </row>
    <row r="2210" spans="1:50" x14ac:dyDescent="0.3">
      <c r="A2210" t="s">
        <v>5298</v>
      </c>
      <c r="B2210" t="s">
        <v>855</v>
      </c>
      <c r="C2210" t="s">
        <v>2124</v>
      </c>
      <c r="D2210">
        <v>5</v>
      </c>
      <c r="E2210" t="s">
        <v>2215</v>
      </c>
      <c r="F2210" s="1" t="s">
        <v>2216</v>
      </c>
      <c r="G2210" t="s">
        <v>2217</v>
      </c>
      <c r="H2210" t="e">
        <f>VLOOKUP(F2210,#REF!,2,FALSE)</f>
        <v>#REF!</v>
      </c>
      <c r="I2210" t="s">
        <v>53</v>
      </c>
      <c r="J2210" s="4">
        <v>44514</v>
      </c>
      <c r="K2210" s="4">
        <v>44573</v>
      </c>
      <c r="L2210" s="3">
        <f t="shared" si="136"/>
        <v>59</v>
      </c>
      <c r="M2210" s="4">
        <v>44574</v>
      </c>
      <c r="N2210">
        <f t="shared" si="137"/>
        <v>60</v>
      </c>
      <c r="O2210">
        <v>0</v>
      </c>
      <c r="P2210" t="e">
        <f>VLOOKUP(F2210,#REF!,3,FALSE)</f>
        <v>#REF!</v>
      </c>
      <c r="Q2210">
        <f t="shared" si="138"/>
        <v>0</v>
      </c>
      <c r="R2210" t="str">
        <f t="shared" si="139"/>
        <v/>
      </c>
      <c r="S2210" t="s">
        <v>38</v>
      </c>
      <c r="T2210">
        <v>11</v>
      </c>
      <c r="U2210">
        <v>1</v>
      </c>
      <c r="V2210" t="s">
        <v>38</v>
      </c>
      <c r="W2210">
        <v>18</v>
      </c>
      <c r="X2210">
        <v>51</v>
      </c>
      <c r="Y2210">
        <v>15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e">
        <f>VLOOKUP(A2210,#REF!,4,FALSE)</f>
        <v>#REF!</v>
      </c>
      <c r="AW2210" t="e">
        <f>VLOOKUP(A2210,#REF!,5,FALSE)</f>
        <v>#REF!</v>
      </c>
      <c r="AX2210">
        <f>SUMIF(量化书目统计!A:A,H2210,量化书目统计!G:G)</f>
        <v>0</v>
      </c>
    </row>
    <row r="2211" spans="1:50" x14ac:dyDescent="0.3">
      <c r="A2211" t="s">
        <v>5299</v>
      </c>
      <c r="B2211" t="s">
        <v>855</v>
      </c>
      <c r="C2211" t="s">
        <v>313</v>
      </c>
      <c r="D2211">
        <v>5</v>
      </c>
      <c r="E2211" t="s">
        <v>424</v>
      </c>
      <c r="F2211" s="1" t="s">
        <v>425</v>
      </c>
      <c r="G2211" t="s">
        <v>426</v>
      </c>
      <c r="H2211" t="e">
        <f>VLOOKUP(F2211,#REF!,2,FALSE)</f>
        <v>#REF!</v>
      </c>
      <c r="I2211" t="s">
        <v>49</v>
      </c>
      <c r="J2211" s="4">
        <v>44540</v>
      </c>
      <c r="K2211" s="4">
        <v>44570</v>
      </c>
      <c r="L2211" s="3">
        <f t="shared" si="136"/>
        <v>30</v>
      </c>
      <c r="M2211" s="4">
        <v>44600</v>
      </c>
      <c r="N2211">
        <f t="shared" si="137"/>
        <v>60</v>
      </c>
      <c r="O2211">
        <v>0</v>
      </c>
      <c r="P2211" t="e">
        <f>VLOOKUP(F2211,#REF!,3,FALSE)</f>
        <v>#REF!</v>
      </c>
      <c r="Q2211">
        <f t="shared" si="138"/>
        <v>0</v>
      </c>
      <c r="R2211" t="str">
        <f t="shared" si="139"/>
        <v/>
      </c>
      <c r="S2211" t="s">
        <v>38</v>
      </c>
      <c r="T2211">
        <v>14</v>
      </c>
      <c r="U2211">
        <v>1</v>
      </c>
      <c r="V2211" t="s">
        <v>38</v>
      </c>
      <c r="W2211">
        <v>18</v>
      </c>
      <c r="X2211">
        <v>54</v>
      </c>
      <c r="Y2211">
        <v>7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e">
        <f>VLOOKUP(A2211,#REF!,4,FALSE)</f>
        <v>#REF!</v>
      </c>
      <c r="AW2211" t="e">
        <f>VLOOKUP(A2211,#REF!,5,FALSE)</f>
        <v>#REF!</v>
      </c>
      <c r="AX2211">
        <f>SUMIF(量化书目统计!A:A,H2211,量化书目统计!G:G)</f>
        <v>0</v>
      </c>
    </row>
    <row r="2212" spans="1:50" x14ac:dyDescent="0.3">
      <c r="A2212" t="s">
        <v>5300</v>
      </c>
      <c r="B2212" t="s">
        <v>855</v>
      </c>
      <c r="C2212" t="s">
        <v>313</v>
      </c>
      <c r="D2212">
        <v>5</v>
      </c>
      <c r="E2212" t="s">
        <v>2168</v>
      </c>
      <c r="F2212" s="1" t="s">
        <v>2169</v>
      </c>
      <c r="G2212" t="s">
        <v>2170</v>
      </c>
      <c r="H2212" t="e">
        <f>VLOOKUP(F2212,#REF!,2,FALSE)</f>
        <v>#REF!</v>
      </c>
      <c r="I2212" t="s">
        <v>175</v>
      </c>
      <c r="J2212" s="4">
        <v>44847</v>
      </c>
      <c r="K2212" s="4">
        <v>44847</v>
      </c>
      <c r="L2212" s="3">
        <f t="shared" si="136"/>
        <v>0</v>
      </c>
      <c r="M2212" s="4">
        <v>44907</v>
      </c>
      <c r="N2212">
        <f t="shared" si="137"/>
        <v>60</v>
      </c>
      <c r="O2212">
        <v>0</v>
      </c>
      <c r="P2212" t="e">
        <f>VLOOKUP(F2212,#REF!,3,FALSE)</f>
        <v>#REF!</v>
      </c>
      <c r="Q2212">
        <f t="shared" si="138"/>
        <v>0</v>
      </c>
      <c r="R2212" t="str">
        <f t="shared" si="139"/>
        <v/>
      </c>
      <c r="S2212" t="s">
        <v>43</v>
      </c>
      <c r="U2212">
        <v>1</v>
      </c>
      <c r="V2212" t="s">
        <v>43</v>
      </c>
      <c r="X2212">
        <v>80</v>
      </c>
      <c r="Y2212">
        <v>15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e">
        <f>VLOOKUP(A2212,#REF!,4,FALSE)</f>
        <v>#REF!</v>
      </c>
      <c r="AW2212" t="e">
        <f>VLOOKUP(A2212,#REF!,5,FALSE)</f>
        <v>#REF!</v>
      </c>
      <c r="AX2212">
        <f>SUMIF(量化书目统计!A:A,H2212,量化书目统计!G:G)</f>
        <v>0</v>
      </c>
    </row>
    <row r="2213" spans="1:50" x14ac:dyDescent="0.3">
      <c r="A2213" t="s">
        <v>5301</v>
      </c>
      <c r="B2213" t="s">
        <v>855</v>
      </c>
      <c r="C2213" t="s">
        <v>313</v>
      </c>
      <c r="D2213">
        <v>5</v>
      </c>
      <c r="E2213" t="s">
        <v>314</v>
      </c>
      <c r="F2213" s="1" t="s">
        <v>315</v>
      </c>
      <c r="G2213" t="s">
        <v>316</v>
      </c>
      <c r="H2213" t="e">
        <f>VLOOKUP(F2213,#REF!,2,FALSE)</f>
        <v>#REF!</v>
      </c>
      <c r="I2213" t="s">
        <v>317</v>
      </c>
      <c r="J2213" s="4">
        <v>44446</v>
      </c>
      <c r="K2213" s="4">
        <v>44495</v>
      </c>
      <c r="L2213" s="3">
        <f t="shared" si="136"/>
        <v>49</v>
      </c>
      <c r="M2213" s="4">
        <v>44488</v>
      </c>
      <c r="N2213">
        <f t="shared" si="137"/>
        <v>42</v>
      </c>
      <c r="O2213">
        <v>0</v>
      </c>
      <c r="P2213" t="e">
        <f>VLOOKUP(F2213,#REF!,3,FALSE)</f>
        <v>#REF!</v>
      </c>
      <c r="Q2213">
        <f t="shared" si="138"/>
        <v>0</v>
      </c>
      <c r="R2213" t="str">
        <f t="shared" si="139"/>
        <v/>
      </c>
      <c r="S2213" t="s">
        <v>38</v>
      </c>
      <c r="T2213">
        <v>1</v>
      </c>
      <c r="U2213">
        <v>1</v>
      </c>
      <c r="V2213" t="s">
        <v>38</v>
      </c>
      <c r="W2213">
        <v>8</v>
      </c>
      <c r="X2213">
        <v>41</v>
      </c>
      <c r="Y2213">
        <v>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e">
        <f>VLOOKUP(A2213,#REF!,4,FALSE)</f>
        <v>#REF!</v>
      </c>
      <c r="AW2213" t="e">
        <f>VLOOKUP(A2213,#REF!,5,FALSE)</f>
        <v>#REF!</v>
      </c>
      <c r="AX2213">
        <f>SUMIF(量化书目统计!A:A,H2213,量化书目统计!G:G)</f>
        <v>0</v>
      </c>
    </row>
    <row r="2214" spans="1:50" x14ac:dyDescent="0.3">
      <c r="A2214" t="s">
        <v>5302</v>
      </c>
      <c r="B2214" t="s">
        <v>855</v>
      </c>
      <c r="C2214" t="s">
        <v>313</v>
      </c>
      <c r="D2214">
        <v>5</v>
      </c>
      <c r="E2214" t="s">
        <v>314</v>
      </c>
      <c r="F2214" s="1" t="s">
        <v>315</v>
      </c>
      <c r="G2214" t="s">
        <v>316</v>
      </c>
      <c r="H2214" t="e">
        <f>VLOOKUP(F2214,#REF!,2,FALSE)</f>
        <v>#REF!</v>
      </c>
      <c r="I2214" t="s">
        <v>317</v>
      </c>
      <c r="J2214" s="4">
        <v>44497</v>
      </c>
      <c r="K2214" s="4">
        <v>44627</v>
      </c>
      <c r="L2214" s="3">
        <f t="shared" si="136"/>
        <v>130</v>
      </c>
      <c r="M2214" s="4">
        <v>44624</v>
      </c>
      <c r="N2214">
        <f t="shared" si="137"/>
        <v>127</v>
      </c>
      <c r="O2214">
        <v>0</v>
      </c>
      <c r="P2214" t="e">
        <f>VLOOKUP(F2214,#REF!,3,FALSE)</f>
        <v>#REF!</v>
      </c>
      <c r="Q2214">
        <f t="shared" si="138"/>
        <v>0</v>
      </c>
      <c r="R2214" t="str">
        <f t="shared" si="139"/>
        <v/>
      </c>
      <c r="S2214" t="s">
        <v>38</v>
      </c>
      <c r="T2214">
        <v>8</v>
      </c>
      <c r="U2214">
        <v>1</v>
      </c>
      <c r="V2214" t="s">
        <v>99</v>
      </c>
      <c r="W2214">
        <v>4</v>
      </c>
      <c r="X2214">
        <v>48</v>
      </c>
      <c r="Y2214">
        <v>15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e">
        <f>VLOOKUP(A2214,#REF!,4,FALSE)</f>
        <v>#REF!</v>
      </c>
      <c r="AW2214" t="e">
        <f>VLOOKUP(A2214,#REF!,5,FALSE)</f>
        <v>#REF!</v>
      </c>
      <c r="AX2214">
        <f>SUMIF(量化书目统计!A:A,H2214,量化书目统计!G:G)</f>
        <v>0</v>
      </c>
    </row>
    <row r="2215" spans="1:50" x14ac:dyDescent="0.3">
      <c r="A2215" t="s">
        <v>5303</v>
      </c>
      <c r="B2215" t="s">
        <v>855</v>
      </c>
      <c r="C2215" t="s">
        <v>313</v>
      </c>
      <c r="D2215">
        <v>5</v>
      </c>
      <c r="E2215" t="s">
        <v>2522</v>
      </c>
      <c r="F2215" s="1" t="s">
        <v>2523</v>
      </c>
      <c r="G2215" t="s">
        <v>2524</v>
      </c>
      <c r="H2215" t="e">
        <f>VLOOKUP(F2215,#REF!,2,FALSE)</f>
        <v>#REF!</v>
      </c>
      <c r="I2215" t="s">
        <v>65</v>
      </c>
      <c r="J2215" s="4">
        <v>44455</v>
      </c>
      <c r="K2215" s="4">
        <v>44455</v>
      </c>
      <c r="L2215" s="3">
        <f t="shared" si="136"/>
        <v>0</v>
      </c>
      <c r="M2215" s="4">
        <v>44515</v>
      </c>
      <c r="N2215">
        <f t="shared" si="137"/>
        <v>60</v>
      </c>
      <c r="O2215">
        <v>0</v>
      </c>
      <c r="P2215" t="e">
        <f>VLOOKUP(F2215,#REF!,3,FALSE)</f>
        <v>#REF!</v>
      </c>
      <c r="Q2215">
        <f t="shared" si="138"/>
        <v>0</v>
      </c>
      <c r="R2215" t="str">
        <f t="shared" si="139"/>
        <v/>
      </c>
      <c r="S2215" t="s">
        <v>38</v>
      </c>
      <c r="T2215">
        <v>2</v>
      </c>
      <c r="U2215">
        <v>1</v>
      </c>
      <c r="V2215" t="s">
        <v>38</v>
      </c>
      <c r="W2215">
        <v>2</v>
      </c>
      <c r="X2215">
        <v>42</v>
      </c>
      <c r="Y2215">
        <v>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e">
        <f>VLOOKUP(A2215,#REF!,4,FALSE)</f>
        <v>#REF!</v>
      </c>
      <c r="AW2215" t="e">
        <f>VLOOKUP(A2215,#REF!,5,FALSE)</f>
        <v>#REF!</v>
      </c>
      <c r="AX2215">
        <f>SUMIF(量化书目统计!A:A,H2215,量化书目统计!G:G)</f>
        <v>0</v>
      </c>
    </row>
    <row r="2216" spans="1:50" x14ac:dyDescent="0.3">
      <c r="A2216" t="s">
        <v>5304</v>
      </c>
      <c r="B2216" t="s">
        <v>855</v>
      </c>
      <c r="C2216" t="s">
        <v>45</v>
      </c>
      <c r="D2216">
        <v>5</v>
      </c>
      <c r="E2216" t="s">
        <v>480</v>
      </c>
      <c r="F2216" s="1" t="s">
        <v>481</v>
      </c>
      <c r="G2216" t="s">
        <v>482</v>
      </c>
      <c r="H2216" t="e">
        <f>VLOOKUP(F2216,#REF!,2,FALSE)</f>
        <v>#REF!</v>
      </c>
      <c r="I2216" t="s">
        <v>175</v>
      </c>
      <c r="J2216" s="4">
        <v>44446</v>
      </c>
      <c r="K2216" s="4">
        <v>44487</v>
      </c>
      <c r="L2216" s="3">
        <f t="shared" si="136"/>
        <v>41</v>
      </c>
      <c r="M2216" s="4">
        <v>44494</v>
      </c>
      <c r="N2216">
        <f t="shared" si="137"/>
        <v>48</v>
      </c>
      <c r="O2216">
        <v>0</v>
      </c>
      <c r="P2216" t="e">
        <f>VLOOKUP(F2216,#REF!,3,FALSE)</f>
        <v>#REF!</v>
      </c>
      <c r="Q2216">
        <f t="shared" si="138"/>
        <v>0</v>
      </c>
      <c r="R2216" t="str">
        <f t="shared" si="139"/>
        <v/>
      </c>
      <c r="S2216" t="s">
        <v>38</v>
      </c>
      <c r="T2216">
        <v>1</v>
      </c>
      <c r="U2216">
        <v>1</v>
      </c>
      <c r="V2216" t="s">
        <v>38</v>
      </c>
      <c r="W2216">
        <v>7</v>
      </c>
      <c r="X2216">
        <v>41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e">
        <f>VLOOKUP(A2216,#REF!,4,FALSE)</f>
        <v>#REF!</v>
      </c>
      <c r="AW2216" t="e">
        <f>VLOOKUP(A2216,#REF!,5,FALSE)</f>
        <v>#REF!</v>
      </c>
      <c r="AX2216">
        <f>SUMIF(量化书目统计!A:A,H2216,量化书目统计!G:G)</f>
        <v>0</v>
      </c>
    </row>
    <row r="2217" spans="1:50" x14ac:dyDescent="0.3">
      <c r="A2217" t="s">
        <v>880</v>
      </c>
      <c r="B2217" t="s">
        <v>539</v>
      </c>
      <c r="C2217" t="s">
        <v>144</v>
      </c>
      <c r="D2217">
        <v>5</v>
      </c>
      <c r="E2217" t="s">
        <v>881</v>
      </c>
      <c r="F2217" s="1" t="s">
        <v>882</v>
      </c>
      <c r="G2217" t="s">
        <v>883</v>
      </c>
      <c r="H2217" t="e">
        <f>VLOOKUP(F2217,#REF!,2,FALSE)</f>
        <v>#REF!</v>
      </c>
      <c r="I2217" t="s">
        <v>158</v>
      </c>
      <c r="J2217" s="4">
        <v>44316</v>
      </c>
      <c r="K2217" s="4">
        <v>44333</v>
      </c>
      <c r="L2217" s="3">
        <f t="shared" si="136"/>
        <v>17</v>
      </c>
      <c r="M2217" s="4">
        <v>44376</v>
      </c>
      <c r="N2217">
        <f t="shared" si="137"/>
        <v>60</v>
      </c>
      <c r="O2217">
        <v>0</v>
      </c>
      <c r="P2217" t="e">
        <f>VLOOKUP(F2217,#REF!,3,FALSE)</f>
        <v>#REF!</v>
      </c>
      <c r="Q2217">
        <f t="shared" si="138"/>
        <v>0</v>
      </c>
      <c r="R2217" t="str">
        <f t="shared" si="139"/>
        <v/>
      </c>
      <c r="S2217" t="s">
        <v>80</v>
      </c>
      <c r="T2217">
        <v>9</v>
      </c>
      <c r="U2217">
        <v>1</v>
      </c>
      <c r="V2217" t="s">
        <v>80</v>
      </c>
      <c r="W2217">
        <v>12</v>
      </c>
      <c r="X2217">
        <v>29</v>
      </c>
      <c r="Y2217">
        <v>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e">
        <f>VLOOKUP(A2217,#REF!,4,FALSE)</f>
        <v>#REF!</v>
      </c>
      <c r="AW2217" t="e">
        <f>VLOOKUP(A2217,#REF!,5,FALSE)</f>
        <v>#REF!</v>
      </c>
      <c r="AX2217">
        <f>SUMIF(量化书目统计!A:A,H2217,量化书目统计!G:G)</f>
        <v>0</v>
      </c>
    </row>
    <row r="2218" spans="1:50" x14ac:dyDescent="0.3">
      <c r="A2218" t="s">
        <v>5305</v>
      </c>
      <c r="B2218" t="s">
        <v>855</v>
      </c>
      <c r="C2218" t="s">
        <v>45</v>
      </c>
      <c r="D2218">
        <v>5</v>
      </c>
      <c r="E2218" t="s">
        <v>792</v>
      </c>
      <c r="F2218" s="1" t="s">
        <v>793</v>
      </c>
      <c r="G2218" t="s">
        <v>794</v>
      </c>
      <c r="H2218" t="e">
        <f>VLOOKUP(F2218,#REF!,2,FALSE)</f>
        <v>#REF!</v>
      </c>
      <c r="I2218" t="s">
        <v>32</v>
      </c>
      <c r="J2218" s="4">
        <v>44627</v>
      </c>
      <c r="K2218" s="4">
        <v>44785</v>
      </c>
      <c r="L2218" s="3">
        <f t="shared" si="136"/>
        <v>158</v>
      </c>
      <c r="M2218" s="4">
        <v>44815</v>
      </c>
      <c r="N2218">
        <f t="shared" si="137"/>
        <v>188</v>
      </c>
      <c r="O2218">
        <v>0</v>
      </c>
      <c r="P2218" t="e">
        <f>VLOOKUP(F2218,#REF!,3,FALSE)</f>
        <v>#REF!</v>
      </c>
      <c r="Q2218">
        <f t="shared" si="138"/>
        <v>0</v>
      </c>
      <c r="R2218" t="str">
        <f t="shared" si="139"/>
        <v/>
      </c>
      <c r="S2218" t="s">
        <v>99</v>
      </c>
      <c r="T2218">
        <v>4</v>
      </c>
      <c r="U2218">
        <v>1</v>
      </c>
      <c r="V2218" t="s">
        <v>43</v>
      </c>
      <c r="X2218">
        <v>64</v>
      </c>
      <c r="Y2218">
        <v>19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 t="e">
        <f>VLOOKUP(A2218,#REF!,4,FALSE)</f>
        <v>#REF!</v>
      </c>
      <c r="AW2218" t="e">
        <f>VLOOKUP(A2218,#REF!,5,FALSE)</f>
        <v>#REF!</v>
      </c>
      <c r="AX2218">
        <f>SUMIF(量化书目统计!A:A,H2218,量化书目统计!G:G)</f>
        <v>0</v>
      </c>
    </row>
    <row r="2219" spans="1:50" x14ac:dyDescent="0.3">
      <c r="A2219" t="s">
        <v>5305</v>
      </c>
      <c r="B2219" t="s">
        <v>855</v>
      </c>
      <c r="C2219" t="s">
        <v>45</v>
      </c>
      <c r="D2219">
        <v>5</v>
      </c>
      <c r="E2219" t="s">
        <v>1673</v>
      </c>
      <c r="F2219" s="1" t="s">
        <v>1674</v>
      </c>
      <c r="G2219" t="s">
        <v>1675</v>
      </c>
      <c r="H2219" t="e">
        <f>VLOOKUP(F2219,#REF!,2,FALSE)</f>
        <v>#REF!</v>
      </c>
      <c r="I2219" t="s">
        <v>158</v>
      </c>
      <c r="J2219" s="4">
        <v>44626</v>
      </c>
      <c r="K2219" s="4">
        <v>44631</v>
      </c>
      <c r="L2219" s="3">
        <f t="shared" si="136"/>
        <v>5</v>
      </c>
      <c r="M2219" s="4">
        <v>44641</v>
      </c>
      <c r="N2219">
        <f t="shared" si="137"/>
        <v>15</v>
      </c>
      <c r="O2219">
        <v>0</v>
      </c>
      <c r="P2219" t="e">
        <f>VLOOKUP(F2219,#REF!,3,FALSE)</f>
        <v>#REF!</v>
      </c>
      <c r="Q2219">
        <f t="shared" si="138"/>
        <v>0</v>
      </c>
      <c r="R2219" t="str">
        <f t="shared" si="139"/>
        <v/>
      </c>
      <c r="S2219" t="s">
        <v>99</v>
      </c>
      <c r="T2219">
        <v>4</v>
      </c>
      <c r="U2219">
        <v>1</v>
      </c>
      <c r="V2219" t="s">
        <v>99</v>
      </c>
      <c r="W2219">
        <v>4</v>
      </c>
      <c r="X2219">
        <v>64</v>
      </c>
      <c r="Y2219">
        <v>19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 t="e">
        <f>VLOOKUP(A2219,#REF!,4,FALSE)</f>
        <v>#REF!</v>
      </c>
      <c r="AW2219" t="e">
        <f>VLOOKUP(A2219,#REF!,5,FALSE)</f>
        <v>#REF!</v>
      </c>
      <c r="AX2219">
        <f>SUMIF(量化书目统计!A:A,H2219,量化书目统计!G:G)</f>
        <v>0</v>
      </c>
    </row>
    <row r="2220" spans="1:50" x14ac:dyDescent="0.3">
      <c r="A2220" t="s">
        <v>5306</v>
      </c>
      <c r="B2220" t="s">
        <v>855</v>
      </c>
      <c r="C2220" t="s">
        <v>45</v>
      </c>
      <c r="D2220">
        <v>5</v>
      </c>
      <c r="E2220" t="s">
        <v>889</v>
      </c>
      <c r="F2220" s="1" t="s">
        <v>890</v>
      </c>
      <c r="G2220" t="s">
        <v>891</v>
      </c>
      <c r="H2220" t="e">
        <f>VLOOKUP(F2220,#REF!,2,FALSE)</f>
        <v>#REF!</v>
      </c>
      <c r="I2220" t="s">
        <v>32</v>
      </c>
      <c r="J2220" s="4">
        <v>44924</v>
      </c>
      <c r="K2220" s="4">
        <v>44972</v>
      </c>
      <c r="L2220" s="3">
        <f t="shared" si="136"/>
        <v>48</v>
      </c>
      <c r="M2220" s="4">
        <v>44986</v>
      </c>
      <c r="N2220">
        <f t="shared" si="137"/>
        <v>62</v>
      </c>
      <c r="O2220">
        <v>0</v>
      </c>
      <c r="P2220" t="e">
        <f>VLOOKUP(F2220,#REF!,3,FALSE)</f>
        <v>#REF!</v>
      </c>
      <c r="Q2220">
        <f t="shared" si="138"/>
        <v>0</v>
      </c>
      <c r="R2220" t="str">
        <f t="shared" si="139"/>
        <v/>
      </c>
      <c r="S2220" t="s">
        <v>43</v>
      </c>
      <c r="U2220">
        <v>1</v>
      </c>
      <c r="V2220" t="s">
        <v>43</v>
      </c>
      <c r="X2220">
        <v>80</v>
      </c>
      <c r="Y2220">
        <v>19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 t="e">
        <f>VLOOKUP(A2220,#REF!,4,FALSE)</f>
        <v>#REF!</v>
      </c>
      <c r="AW2220" t="e">
        <f>VLOOKUP(A2220,#REF!,5,FALSE)</f>
        <v>#REF!</v>
      </c>
      <c r="AX2220">
        <f>SUMIF(量化书目统计!A:A,H2220,量化书目统计!G:G)</f>
        <v>0</v>
      </c>
    </row>
    <row r="2221" spans="1:50" x14ac:dyDescent="0.3">
      <c r="A2221" t="s">
        <v>5307</v>
      </c>
      <c r="B2221" t="s">
        <v>855</v>
      </c>
      <c r="C2221" t="s">
        <v>45</v>
      </c>
      <c r="D2221">
        <v>5</v>
      </c>
      <c r="E2221" t="s">
        <v>405</v>
      </c>
      <c r="F2221" s="1" t="s">
        <v>406</v>
      </c>
      <c r="G2221" t="s">
        <v>407</v>
      </c>
      <c r="H2221" t="e">
        <f>VLOOKUP(F2221,#REF!,2,FALSE)</f>
        <v>#REF!</v>
      </c>
      <c r="I2221" t="s">
        <v>49</v>
      </c>
      <c r="J2221" s="4">
        <v>44614</v>
      </c>
      <c r="K2221" s="4">
        <v>44786</v>
      </c>
      <c r="L2221" s="3">
        <f t="shared" si="136"/>
        <v>172</v>
      </c>
      <c r="M2221" s="4">
        <v>44815</v>
      </c>
      <c r="N2221">
        <f t="shared" si="137"/>
        <v>201</v>
      </c>
      <c r="O2221">
        <v>0</v>
      </c>
      <c r="P2221" t="e">
        <f>VLOOKUP(F2221,#REF!,3,FALSE)</f>
        <v>#REF!</v>
      </c>
      <c r="Q2221">
        <f t="shared" si="138"/>
        <v>0</v>
      </c>
      <c r="R2221" t="str">
        <f t="shared" si="139"/>
        <v/>
      </c>
      <c r="S2221" t="s">
        <v>99</v>
      </c>
      <c r="T2221">
        <v>2</v>
      </c>
      <c r="U2221">
        <v>2</v>
      </c>
      <c r="V2221" t="s">
        <v>43</v>
      </c>
      <c r="X2221">
        <v>62</v>
      </c>
      <c r="Y2221">
        <v>19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 t="e">
        <f>VLOOKUP(A2221,#REF!,4,FALSE)</f>
        <v>#REF!</v>
      </c>
      <c r="AW2221" t="e">
        <f>VLOOKUP(A2221,#REF!,5,FALSE)</f>
        <v>#REF!</v>
      </c>
      <c r="AX2221">
        <f>SUMIF(量化书目统计!A:A,H2221,量化书目统计!G:G)</f>
        <v>0</v>
      </c>
    </row>
    <row r="2222" spans="1:50" x14ac:dyDescent="0.3">
      <c r="A2222" t="s">
        <v>5308</v>
      </c>
      <c r="B2222" t="s">
        <v>855</v>
      </c>
      <c r="C2222" t="s">
        <v>45</v>
      </c>
      <c r="D2222">
        <v>5</v>
      </c>
      <c r="E2222" t="s">
        <v>405</v>
      </c>
      <c r="F2222" s="1" t="s">
        <v>408</v>
      </c>
      <c r="G2222" t="s">
        <v>409</v>
      </c>
      <c r="H2222" t="e">
        <f>VLOOKUP(F2222,#REF!,2,FALSE)</f>
        <v>#REF!</v>
      </c>
      <c r="I2222" t="s">
        <v>49</v>
      </c>
      <c r="J2222" s="4">
        <v>44494</v>
      </c>
      <c r="K2222" s="4">
        <v>44525</v>
      </c>
      <c r="L2222" s="3">
        <f t="shared" si="136"/>
        <v>31</v>
      </c>
      <c r="M2222" s="4">
        <v>44526</v>
      </c>
      <c r="N2222">
        <f t="shared" si="137"/>
        <v>32</v>
      </c>
      <c r="O2222">
        <v>0</v>
      </c>
      <c r="P2222" t="e">
        <f>VLOOKUP(F2222,#REF!,3,FALSE)</f>
        <v>#REF!</v>
      </c>
      <c r="Q2222">
        <f t="shared" si="138"/>
        <v>0</v>
      </c>
      <c r="R2222" t="str">
        <f t="shared" si="139"/>
        <v/>
      </c>
      <c r="S2222" t="s">
        <v>38</v>
      </c>
      <c r="T2222">
        <v>8</v>
      </c>
      <c r="U2222">
        <v>2</v>
      </c>
      <c r="V2222" t="s">
        <v>38</v>
      </c>
      <c r="W2222">
        <v>12</v>
      </c>
      <c r="X2222">
        <v>48</v>
      </c>
      <c r="Y2222">
        <v>15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e">
        <f>VLOOKUP(A2222,#REF!,4,FALSE)</f>
        <v>#REF!</v>
      </c>
      <c r="AW2222" t="e">
        <f>VLOOKUP(A2222,#REF!,5,FALSE)</f>
        <v>#REF!</v>
      </c>
      <c r="AX2222">
        <f>SUMIF(量化书目统计!A:A,H2222,量化书目统计!G:G)</f>
        <v>0</v>
      </c>
    </row>
    <row r="2223" spans="1:50" x14ac:dyDescent="0.3">
      <c r="A2223" t="s">
        <v>5309</v>
      </c>
      <c r="B2223" t="s">
        <v>855</v>
      </c>
      <c r="C2223" t="s">
        <v>45</v>
      </c>
      <c r="D2223">
        <v>5</v>
      </c>
      <c r="E2223" t="s">
        <v>2782</v>
      </c>
      <c r="F2223" s="1" t="s">
        <v>2783</v>
      </c>
      <c r="G2223" t="s">
        <v>2784</v>
      </c>
      <c r="H2223" t="e">
        <f>VLOOKUP(F2223,#REF!,2,FALSE)</f>
        <v>#REF!</v>
      </c>
      <c r="I2223" t="s">
        <v>317</v>
      </c>
      <c r="J2223" s="4">
        <v>44888</v>
      </c>
      <c r="K2223" s="4">
        <v>44974</v>
      </c>
      <c r="L2223" s="3">
        <f t="shared" si="136"/>
        <v>86</v>
      </c>
      <c r="M2223" s="4">
        <v>44985</v>
      </c>
      <c r="N2223">
        <f t="shared" si="137"/>
        <v>97</v>
      </c>
      <c r="O2223">
        <v>0</v>
      </c>
      <c r="P2223" t="e">
        <f>VLOOKUP(F2223,#REF!,3,FALSE)</f>
        <v>#REF!</v>
      </c>
      <c r="Q2223">
        <f t="shared" si="138"/>
        <v>0</v>
      </c>
      <c r="R2223" t="str">
        <f t="shared" si="139"/>
        <v/>
      </c>
      <c r="S2223" t="s">
        <v>43</v>
      </c>
      <c r="U2223">
        <v>1</v>
      </c>
      <c r="V2223" t="s">
        <v>43</v>
      </c>
      <c r="X2223">
        <v>80</v>
      </c>
      <c r="Y2223">
        <v>15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e">
        <f>VLOOKUP(A2223,#REF!,4,FALSE)</f>
        <v>#REF!</v>
      </c>
      <c r="AW2223" t="e">
        <f>VLOOKUP(A2223,#REF!,5,FALSE)</f>
        <v>#REF!</v>
      </c>
      <c r="AX2223">
        <f>SUMIF(量化书目统计!A:A,H2223,量化书目统计!G:G)</f>
        <v>0</v>
      </c>
    </row>
    <row r="2224" spans="1:50" x14ac:dyDescent="0.3">
      <c r="A2224" t="s">
        <v>5310</v>
      </c>
      <c r="B2224" t="s">
        <v>855</v>
      </c>
      <c r="C2224" t="s">
        <v>45</v>
      </c>
      <c r="D2224">
        <v>5</v>
      </c>
      <c r="E2224" t="s">
        <v>1470</v>
      </c>
      <c r="F2224" s="1" t="s">
        <v>1471</v>
      </c>
      <c r="G2224" t="s">
        <v>1472</v>
      </c>
      <c r="H2224" t="e">
        <f>VLOOKUP(F2224,#REF!,2,FALSE)</f>
        <v>#REF!</v>
      </c>
      <c r="I2224" t="s">
        <v>32</v>
      </c>
      <c r="J2224" s="4">
        <v>44475</v>
      </c>
      <c r="K2224" s="4">
        <v>44500</v>
      </c>
      <c r="L2224" s="3">
        <f t="shared" si="136"/>
        <v>25</v>
      </c>
      <c r="M2224" s="4">
        <v>44501</v>
      </c>
      <c r="N2224">
        <f t="shared" si="137"/>
        <v>26</v>
      </c>
      <c r="O2224">
        <v>0</v>
      </c>
      <c r="P2224" t="e">
        <f>VLOOKUP(F2224,#REF!,3,FALSE)</f>
        <v>#REF!</v>
      </c>
      <c r="Q2224">
        <f t="shared" si="138"/>
        <v>0</v>
      </c>
      <c r="R2224" t="str">
        <f t="shared" si="139"/>
        <v/>
      </c>
      <c r="S2224" t="s">
        <v>38</v>
      </c>
      <c r="T2224">
        <v>5</v>
      </c>
      <c r="U2224">
        <v>1</v>
      </c>
      <c r="V2224" t="s">
        <v>38</v>
      </c>
      <c r="W2224">
        <v>9</v>
      </c>
      <c r="X2224">
        <v>45</v>
      </c>
      <c r="Y2224">
        <v>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e">
        <f>VLOOKUP(A2224,#REF!,4,FALSE)</f>
        <v>#REF!</v>
      </c>
      <c r="AW2224" t="e">
        <f>VLOOKUP(A2224,#REF!,5,FALSE)</f>
        <v>#REF!</v>
      </c>
      <c r="AX2224">
        <f>SUMIF(量化书目统计!A:A,H2224,量化书目统计!G:G)</f>
        <v>0</v>
      </c>
    </row>
    <row r="2225" spans="1:50" x14ac:dyDescent="0.3">
      <c r="A2225" t="s">
        <v>5311</v>
      </c>
      <c r="B2225" t="s">
        <v>855</v>
      </c>
      <c r="C2225" t="s">
        <v>45</v>
      </c>
      <c r="D2225">
        <v>5</v>
      </c>
      <c r="E2225" t="s">
        <v>766</v>
      </c>
      <c r="F2225" s="1" t="s">
        <v>2211</v>
      </c>
      <c r="G2225" t="s">
        <v>2212</v>
      </c>
      <c r="H2225" t="e">
        <f>VLOOKUP(F2225,#REF!,2,FALSE)</f>
        <v>#REF!</v>
      </c>
      <c r="I2225" t="s">
        <v>49</v>
      </c>
      <c r="J2225" s="4">
        <v>44447</v>
      </c>
      <c r="K2225" s="4">
        <v>44465</v>
      </c>
      <c r="L2225" s="3">
        <f t="shared" si="136"/>
        <v>18</v>
      </c>
      <c r="M2225" s="4">
        <v>44508</v>
      </c>
      <c r="N2225">
        <f t="shared" si="137"/>
        <v>61</v>
      </c>
      <c r="O2225">
        <v>0</v>
      </c>
      <c r="P2225" t="e">
        <f>VLOOKUP(F2225,#REF!,3,FALSE)</f>
        <v>#REF!</v>
      </c>
      <c r="Q2225">
        <f t="shared" si="138"/>
        <v>0</v>
      </c>
      <c r="R2225" t="str">
        <f t="shared" si="139"/>
        <v/>
      </c>
      <c r="S2225" t="s">
        <v>38</v>
      </c>
      <c r="T2225">
        <v>1</v>
      </c>
      <c r="U2225">
        <v>1</v>
      </c>
      <c r="V2225" t="s">
        <v>38</v>
      </c>
      <c r="W2225">
        <v>4</v>
      </c>
      <c r="X2225">
        <v>41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e">
        <f>VLOOKUP(A2225,#REF!,4,FALSE)</f>
        <v>#REF!</v>
      </c>
      <c r="AW2225" t="e">
        <f>VLOOKUP(A2225,#REF!,5,FALSE)</f>
        <v>#REF!</v>
      </c>
      <c r="AX2225">
        <f>SUMIF(量化书目统计!A:A,H2225,量化书目统计!G:G)</f>
        <v>0</v>
      </c>
    </row>
    <row r="2226" spans="1:50" x14ac:dyDescent="0.3">
      <c r="A2226" t="s">
        <v>5312</v>
      </c>
      <c r="B2226" t="s">
        <v>855</v>
      </c>
      <c r="C2226" t="s">
        <v>45</v>
      </c>
      <c r="D2226">
        <v>5</v>
      </c>
      <c r="E2226" t="s">
        <v>1028</v>
      </c>
      <c r="F2226" s="1" t="s">
        <v>1029</v>
      </c>
      <c r="G2226" t="s">
        <v>1030</v>
      </c>
      <c r="H2226" t="e">
        <f>VLOOKUP(F2226,#REF!,2,FALSE)</f>
        <v>#REF!</v>
      </c>
      <c r="I2226" t="s">
        <v>49</v>
      </c>
      <c r="J2226" s="4">
        <v>44564</v>
      </c>
      <c r="K2226" s="4">
        <v>44578</v>
      </c>
      <c r="L2226" s="3">
        <f t="shared" si="136"/>
        <v>14</v>
      </c>
      <c r="M2226" s="4">
        <v>44624</v>
      </c>
      <c r="N2226">
        <f t="shared" si="137"/>
        <v>60</v>
      </c>
      <c r="O2226">
        <v>0</v>
      </c>
      <c r="P2226" t="e">
        <f>VLOOKUP(F2226,#REF!,3,FALSE)</f>
        <v>#REF!</v>
      </c>
      <c r="Q2226">
        <f t="shared" si="138"/>
        <v>0</v>
      </c>
      <c r="R2226" t="str">
        <f t="shared" si="139"/>
        <v/>
      </c>
      <c r="S2226" t="s">
        <v>38</v>
      </c>
      <c r="T2226">
        <v>18</v>
      </c>
      <c r="U2226">
        <v>1</v>
      </c>
      <c r="V2226" t="s">
        <v>43</v>
      </c>
      <c r="X2226">
        <v>58</v>
      </c>
      <c r="Y2226">
        <v>2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e">
        <f>VLOOKUP(A2226,#REF!,4,FALSE)</f>
        <v>#REF!</v>
      </c>
      <c r="AW2226" t="e">
        <f>VLOOKUP(A2226,#REF!,5,FALSE)</f>
        <v>#REF!</v>
      </c>
      <c r="AX2226">
        <f>SUMIF(量化书目统计!A:A,H2226,量化书目统计!G:G)</f>
        <v>0</v>
      </c>
    </row>
    <row r="2227" spans="1:50" x14ac:dyDescent="0.3">
      <c r="A2227" t="s">
        <v>5313</v>
      </c>
      <c r="B2227" t="s">
        <v>855</v>
      </c>
      <c r="C2227" t="s">
        <v>45</v>
      </c>
      <c r="D2227">
        <v>5</v>
      </c>
      <c r="E2227" t="s">
        <v>1266</v>
      </c>
      <c r="F2227" s="1" t="s">
        <v>1267</v>
      </c>
      <c r="G2227" t="s">
        <v>1268</v>
      </c>
      <c r="H2227" t="e">
        <f>VLOOKUP(F2227,#REF!,2,FALSE)</f>
        <v>#REF!</v>
      </c>
      <c r="I2227" t="s">
        <v>49</v>
      </c>
      <c r="J2227" s="4">
        <v>44863</v>
      </c>
      <c r="K2227" s="4">
        <v>45015</v>
      </c>
      <c r="L2227" s="3">
        <f t="shared" si="136"/>
        <v>152</v>
      </c>
      <c r="M2227" s="4">
        <v>45037</v>
      </c>
      <c r="N2227">
        <f t="shared" si="137"/>
        <v>174</v>
      </c>
      <c r="O2227">
        <v>0</v>
      </c>
      <c r="P2227" t="e">
        <f>VLOOKUP(F2227,#REF!,3,FALSE)</f>
        <v>#REF!</v>
      </c>
      <c r="Q2227">
        <f t="shared" si="138"/>
        <v>0</v>
      </c>
      <c r="R2227" t="str">
        <f t="shared" si="139"/>
        <v/>
      </c>
      <c r="S2227" t="s">
        <v>43</v>
      </c>
      <c r="U2227">
        <v>1</v>
      </c>
      <c r="V2227" t="s">
        <v>43</v>
      </c>
      <c r="X2227">
        <v>80</v>
      </c>
      <c r="Y2227">
        <v>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e">
        <f>VLOOKUP(A2227,#REF!,4,FALSE)</f>
        <v>#REF!</v>
      </c>
      <c r="AW2227" t="e">
        <f>VLOOKUP(A2227,#REF!,5,FALSE)</f>
        <v>#REF!</v>
      </c>
      <c r="AX2227">
        <f>SUMIF(量化书目统计!A:A,H2227,量化书目统计!G:G)</f>
        <v>0</v>
      </c>
    </row>
    <row r="2228" spans="1:50" x14ac:dyDescent="0.3">
      <c r="A2228" t="s">
        <v>5314</v>
      </c>
      <c r="B2228" t="s">
        <v>855</v>
      </c>
      <c r="C2228" t="s">
        <v>117</v>
      </c>
      <c r="D2228">
        <v>4</v>
      </c>
      <c r="E2228" t="s">
        <v>700</v>
      </c>
      <c r="F2228" s="1" t="s">
        <v>2608</v>
      </c>
      <c r="G2228" t="s">
        <v>2609</v>
      </c>
      <c r="H2228" t="e">
        <f>VLOOKUP(F2228,#REF!,2,FALSE)</f>
        <v>#REF!</v>
      </c>
      <c r="I2228" t="s">
        <v>317</v>
      </c>
      <c r="J2228" s="4">
        <v>44829</v>
      </c>
      <c r="K2228" s="4">
        <v>44829</v>
      </c>
      <c r="L2228" s="3">
        <f t="shared" si="136"/>
        <v>0</v>
      </c>
      <c r="M2228" s="4">
        <v>44859</v>
      </c>
      <c r="N2228">
        <f t="shared" si="137"/>
        <v>30</v>
      </c>
      <c r="O2228">
        <v>0</v>
      </c>
      <c r="P2228" t="e">
        <f>VLOOKUP(F2228,#REF!,3,FALSE)</f>
        <v>#REF!</v>
      </c>
      <c r="Q2228">
        <f t="shared" si="138"/>
        <v>0</v>
      </c>
      <c r="R2228" t="str">
        <f t="shared" si="139"/>
        <v/>
      </c>
      <c r="S2228" t="s">
        <v>43</v>
      </c>
      <c r="U2228">
        <v>2</v>
      </c>
      <c r="V2228" t="s">
        <v>43</v>
      </c>
      <c r="X2228">
        <v>80</v>
      </c>
      <c r="Y2228">
        <v>15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e">
        <f>VLOOKUP(A2228,#REF!,4,FALSE)</f>
        <v>#REF!</v>
      </c>
      <c r="AW2228" t="e">
        <f>VLOOKUP(A2228,#REF!,5,FALSE)</f>
        <v>#REF!</v>
      </c>
      <c r="AX2228">
        <f>SUMIF(量化书目统计!A:A,H2228,量化书目统计!G:G)</f>
        <v>0</v>
      </c>
    </row>
    <row r="2229" spans="1:50" x14ac:dyDescent="0.3">
      <c r="A2229" t="s">
        <v>5314</v>
      </c>
      <c r="B2229" t="s">
        <v>855</v>
      </c>
      <c r="C2229" t="s">
        <v>117</v>
      </c>
      <c r="D2229">
        <v>4</v>
      </c>
      <c r="E2229" t="s">
        <v>700</v>
      </c>
      <c r="F2229" s="1" t="s">
        <v>2608</v>
      </c>
      <c r="G2229" t="s">
        <v>2609</v>
      </c>
      <c r="H2229" t="e">
        <f>VLOOKUP(F2229,#REF!,2,FALSE)</f>
        <v>#REF!</v>
      </c>
      <c r="I2229" t="s">
        <v>317</v>
      </c>
      <c r="J2229" s="4">
        <v>44829</v>
      </c>
      <c r="K2229" s="4">
        <v>44849</v>
      </c>
      <c r="L2229" s="3">
        <f t="shared" si="136"/>
        <v>20</v>
      </c>
      <c r="M2229" s="4">
        <v>44859</v>
      </c>
      <c r="N2229">
        <f t="shared" si="137"/>
        <v>30</v>
      </c>
      <c r="O2229">
        <v>0</v>
      </c>
      <c r="P2229" t="e">
        <f>VLOOKUP(F2229,#REF!,3,FALSE)</f>
        <v>#REF!</v>
      </c>
      <c r="Q2229">
        <f t="shared" si="138"/>
        <v>0</v>
      </c>
      <c r="R2229" t="str">
        <f t="shared" si="139"/>
        <v/>
      </c>
      <c r="S2229" t="s">
        <v>43</v>
      </c>
      <c r="U2229">
        <v>2</v>
      </c>
      <c r="V2229" t="s">
        <v>43</v>
      </c>
      <c r="X2229">
        <v>80</v>
      </c>
      <c r="Y2229">
        <v>20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 t="e">
        <f>VLOOKUP(A2229,#REF!,4,FALSE)</f>
        <v>#REF!</v>
      </c>
      <c r="AW2229" t="e">
        <f>VLOOKUP(A2229,#REF!,5,FALSE)</f>
        <v>#REF!</v>
      </c>
      <c r="AX2229">
        <f>SUMIF(量化书目统计!A:A,H2229,量化书目统计!G:G)</f>
        <v>0</v>
      </c>
    </row>
    <row r="2230" spans="1:50" x14ac:dyDescent="0.3">
      <c r="A2230" t="s">
        <v>884</v>
      </c>
      <c r="B2230" t="s">
        <v>539</v>
      </c>
      <c r="C2230" t="s">
        <v>144</v>
      </c>
      <c r="D2230">
        <v>5</v>
      </c>
      <c r="E2230" t="s">
        <v>659</v>
      </c>
      <c r="F2230" s="1" t="s">
        <v>660</v>
      </c>
      <c r="G2230" t="s">
        <v>661</v>
      </c>
      <c r="H2230" t="e">
        <f>VLOOKUP(F2230,#REF!,2,FALSE)</f>
        <v>#REF!</v>
      </c>
      <c r="I2230" t="s">
        <v>225</v>
      </c>
      <c r="J2230" s="4">
        <v>44092</v>
      </c>
      <c r="K2230" s="4">
        <v>44200</v>
      </c>
      <c r="L2230" s="3">
        <f t="shared" si="136"/>
        <v>108</v>
      </c>
      <c r="M2230" s="4">
        <v>44194</v>
      </c>
      <c r="N2230">
        <f t="shared" si="137"/>
        <v>102</v>
      </c>
      <c r="O2230">
        <v>0</v>
      </c>
      <c r="P2230" t="e">
        <f>VLOOKUP(F2230,#REF!,3,FALSE)</f>
        <v>#REF!</v>
      </c>
      <c r="Q2230">
        <f t="shared" si="138"/>
        <v>0</v>
      </c>
      <c r="R2230" t="str">
        <f t="shared" si="139"/>
        <v/>
      </c>
      <c r="S2230" t="s">
        <v>28</v>
      </c>
      <c r="T2230">
        <v>2</v>
      </c>
      <c r="U2230">
        <v>1</v>
      </c>
      <c r="V2230" t="s">
        <v>28</v>
      </c>
      <c r="W2230">
        <v>18</v>
      </c>
      <c r="X2230">
        <v>2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e">
        <f>VLOOKUP(A2230,#REF!,4,FALSE)</f>
        <v>#REF!</v>
      </c>
      <c r="AW2230" t="e">
        <f>VLOOKUP(A2230,#REF!,5,FALSE)</f>
        <v>#REF!</v>
      </c>
      <c r="AX2230">
        <f>SUMIF(量化书目统计!A:A,H2230,量化书目统计!G:G)</f>
        <v>0</v>
      </c>
    </row>
    <row r="2231" spans="1:50" x14ac:dyDescent="0.3">
      <c r="A2231" t="s">
        <v>5315</v>
      </c>
      <c r="B2231" t="s">
        <v>855</v>
      </c>
      <c r="C2231" t="s">
        <v>117</v>
      </c>
      <c r="D2231">
        <v>4</v>
      </c>
      <c r="E2231" t="s">
        <v>2173</v>
      </c>
      <c r="F2231" s="1" t="s">
        <v>2174</v>
      </c>
      <c r="G2231" t="s">
        <v>2175</v>
      </c>
      <c r="H2231" t="e">
        <f>VLOOKUP(F2231,#REF!,2,FALSE)</f>
        <v>#REF!</v>
      </c>
      <c r="I2231" t="s">
        <v>42</v>
      </c>
      <c r="J2231" s="4">
        <v>44515</v>
      </c>
      <c r="K2231" s="4">
        <v>44565</v>
      </c>
      <c r="L2231" s="3">
        <f t="shared" si="136"/>
        <v>50</v>
      </c>
      <c r="M2231" s="4">
        <v>44571</v>
      </c>
      <c r="N2231">
        <f t="shared" si="137"/>
        <v>56</v>
      </c>
      <c r="O2231">
        <v>0</v>
      </c>
      <c r="P2231" t="e">
        <f>VLOOKUP(F2231,#REF!,3,FALSE)</f>
        <v>#REF!</v>
      </c>
      <c r="Q2231">
        <f t="shared" si="138"/>
        <v>0</v>
      </c>
      <c r="R2231" t="str">
        <f t="shared" si="139"/>
        <v/>
      </c>
      <c r="S2231" t="s">
        <v>38</v>
      </c>
      <c r="T2231">
        <v>11</v>
      </c>
      <c r="U2231">
        <v>1</v>
      </c>
      <c r="V2231" t="s">
        <v>38</v>
      </c>
      <c r="W2231">
        <v>18</v>
      </c>
      <c r="X2231">
        <v>51</v>
      </c>
      <c r="Y2231">
        <v>15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e">
        <f>VLOOKUP(A2231,#REF!,4,FALSE)</f>
        <v>#REF!</v>
      </c>
      <c r="AW2231" t="e">
        <f>VLOOKUP(A2231,#REF!,5,FALSE)</f>
        <v>#REF!</v>
      </c>
      <c r="AX2231">
        <f>SUMIF(量化书目统计!A:A,H2231,量化书目统计!G:G)</f>
        <v>0</v>
      </c>
    </row>
    <row r="2232" spans="1:50" x14ac:dyDescent="0.3">
      <c r="A2232" t="s">
        <v>5315</v>
      </c>
      <c r="B2232" t="s">
        <v>855</v>
      </c>
      <c r="C2232" t="s">
        <v>117</v>
      </c>
      <c r="D2232">
        <v>4</v>
      </c>
      <c r="E2232" t="s">
        <v>1761</v>
      </c>
      <c r="F2232" s="1" t="s">
        <v>1762</v>
      </c>
      <c r="G2232" t="s">
        <v>1763</v>
      </c>
      <c r="H2232" t="e">
        <f>VLOOKUP(F2232,#REF!,2,FALSE)</f>
        <v>#REF!</v>
      </c>
      <c r="I2232" t="s">
        <v>49</v>
      </c>
      <c r="J2232" s="4">
        <v>44571</v>
      </c>
      <c r="K2232" s="4">
        <v>44572</v>
      </c>
      <c r="L2232" s="3">
        <f t="shared" si="136"/>
        <v>1</v>
      </c>
      <c r="M2232" s="4">
        <v>44601</v>
      </c>
      <c r="N2232">
        <f t="shared" si="137"/>
        <v>30</v>
      </c>
      <c r="O2232">
        <v>0</v>
      </c>
      <c r="P2232" t="e">
        <f>VLOOKUP(F2232,#REF!,3,FALSE)</f>
        <v>#REF!</v>
      </c>
      <c r="Q2232">
        <f t="shared" si="138"/>
        <v>0</v>
      </c>
      <c r="R2232" t="str">
        <f t="shared" si="139"/>
        <v/>
      </c>
      <c r="S2232" t="s">
        <v>38</v>
      </c>
      <c r="T2232">
        <f>19</f>
        <v>19</v>
      </c>
      <c r="U2232">
        <v>1</v>
      </c>
      <c r="V2232" t="s">
        <v>38</v>
      </c>
      <c r="W2232">
        <v>18</v>
      </c>
      <c r="X2232">
        <v>59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e">
        <f>VLOOKUP(A2232,#REF!,4,FALSE)</f>
        <v>#REF!</v>
      </c>
      <c r="AW2232" t="e">
        <f>VLOOKUP(A2232,#REF!,5,FALSE)</f>
        <v>#REF!</v>
      </c>
      <c r="AX2232">
        <f>SUMIF(量化书目统计!A:A,H2232,量化书目统计!G:G)</f>
        <v>0</v>
      </c>
    </row>
    <row r="2233" spans="1:50" x14ac:dyDescent="0.3">
      <c r="A2233" t="s">
        <v>5316</v>
      </c>
      <c r="B2233" t="s">
        <v>855</v>
      </c>
      <c r="C2233" t="s">
        <v>117</v>
      </c>
      <c r="D2233">
        <v>4</v>
      </c>
      <c r="E2233" t="s">
        <v>4352</v>
      </c>
      <c r="F2233" s="1" t="s">
        <v>4353</v>
      </c>
      <c r="G2233" t="s">
        <v>4354</v>
      </c>
      <c r="H2233" t="e">
        <f>VLOOKUP(F2233,#REF!,2,FALSE)</f>
        <v>#REF!</v>
      </c>
      <c r="I2233" t="s">
        <v>49</v>
      </c>
      <c r="J2233" s="4">
        <v>44501</v>
      </c>
      <c r="K2233" s="4">
        <v>44531</v>
      </c>
      <c r="L2233" s="3">
        <f t="shared" si="136"/>
        <v>30</v>
      </c>
      <c r="M2233" s="4">
        <v>44531</v>
      </c>
      <c r="N2233">
        <f t="shared" si="137"/>
        <v>30</v>
      </c>
      <c r="O2233">
        <v>0</v>
      </c>
      <c r="P2233" t="e">
        <f>VLOOKUP(F2233,#REF!,3,FALSE)</f>
        <v>#REF!</v>
      </c>
      <c r="Q2233">
        <f t="shared" si="138"/>
        <v>0</v>
      </c>
      <c r="R2233" t="str">
        <f t="shared" si="139"/>
        <v/>
      </c>
      <c r="S2233" t="s">
        <v>38</v>
      </c>
      <c r="T2233">
        <v>9</v>
      </c>
      <c r="U2233">
        <v>1</v>
      </c>
      <c r="V2233" t="s">
        <v>38</v>
      </c>
      <c r="W2233">
        <v>13</v>
      </c>
      <c r="X2233">
        <v>49</v>
      </c>
      <c r="Y2233">
        <v>2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e">
        <f>VLOOKUP(A2233,#REF!,4,FALSE)</f>
        <v>#REF!</v>
      </c>
      <c r="AW2233" t="e">
        <f>VLOOKUP(A2233,#REF!,5,FALSE)</f>
        <v>#REF!</v>
      </c>
      <c r="AX2233">
        <f>SUMIF(量化书目统计!A:A,H2233,量化书目统计!G:G)</f>
        <v>0</v>
      </c>
    </row>
    <row r="2234" spans="1:50" x14ac:dyDescent="0.3">
      <c r="A2234" t="s">
        <v>5317</v>
      </c>
      <c r="B2234" t="s">
        <v>855</v>
      </c>
      <c r="C2234" t="s">
        <v>117</v>
      </c>
      <c r="D2234">
        <v>4</v>
      </c>
      <c r="E2234" t="s">
        <v>1256</v>
      </c>
      <c r="F2234" s="1" t="s">
        <v>1772</v>
      </c>
      <c r="G2234" t="s">
        <v>1773</v>
      </c>
      <c r="H2234" t="e">
        <f>VLOOKUP(F2234,#REF!,2,FALSE)</f>
        <v>#REF!</v>
      </c>
      <c r="I2234" t="s">
        <v>49</v>
      </c>
      <c r="J2234" s="4">
        <v>44536</v>
      </c>
      <c r="K2234" s="4">
        <v>44568</v>
      </c>
      <c r="L2234" s="3">
        <f t="shared" si="136"/>
        <v>32</v>
      </c>
      <c r="M2234" s="4">
        <v>44568</v>
      </c>
      <c r="N2234">
        <f t="shared" si="137"/>
        <v>32</v>
      </c>
      <c r="O2234">
        <v>0</v>
      </c>
      <c r="P2234" t="e">
        <f>VLOOKUP(F2234,#REF!,3,FALSE)</f>
        <v>#REF!</v>
      </c>
      <c r="Q2234">
        <f t="shared" si="138"/>
        <v>0</v>
      </c>
      <c r="R2234" t="str">
        <f t="shared" si="139"/>
        <v/>
      </c>
      <c r="S2234" t="s">
        <v>38</v>
      </c>
      <c r="T2234">
        <v>14</v>
      </c>
      <c r="U2234">
        <v>1</v>
      </c>
      <c r="V2234" t="s">
        <v>38</v>
      </c>
      <c r="W2234">
        <v>18</v>
      </c>
      <c r="X2234">
        <v>54</v>
      </c>
      <c r="Y2234">
        <v>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e">
        <f>VLOOKUP(A2234,#REF!,4,FALSE)</f>
        <v>#REF!</v>
      </c>
      <c r="AW2234" t="e">
        <f>VLOOKUP(A2234,#REF!,5,FALSE)</f>
        <v>#REF!</v>
      </c>
      <c r="AX2234">
        <f>SUMIF(量化书目统计!A:A,H2234,量化书目统计!G:G)</f>
        <v>0</v>
      </c>
    </row>
    <row r="2235" spans="1:50" x14ac:dyDescent="0.3">
      <c r="A2235" t="s">
        <v>5318</v>
      </c>
      <c r="B2235" t="s">
        <v>855</v>
      </c>
      <c r="C2235" t="s">
        <v>117</v>
      </c>
      <c r="D2235">
        <v>4</v>
      </c>
      <c r="E2235" t="s">
        <v>3991</v>
      </c>
      <c r="F2235" s="1" t="s">
        <v>3992</v>
      </c>
      <c r="G2235" t="s">
        <v>3993</v>
      </c>
      <c r="H2235" t="e">
        <f>VLOOKUP(F2235,#REF!,2,FALSE)</f>
        <v>#REF!</v>
      </c>
      <c r="I2235" t="s">
        <v>49</v>
      </c>
      <c r="J2235" s="4">
        <v>44852</v>
      </c>
      <c r="K2235" s="4">
        <v>44859</v>
      </c>
      <c r="L2235" s="3">
        <f t="shared" si="136"/>
        <v>7</v>
      </c>
      <c r="M2235" s="4">
        <v>44882</v>
      </c>
      <c r="N2235">
        <f t="shared" si="137"/>
        <v>30</v>
      </c>
      <c r="O2235">
        <v>0</v>
      </c>
      <c r="P2235" t="e">
        <f>VLOOKUP(F2235,#REF!,3,FALSE)</f>
        <v>#REF!</v>
      </c>
      <c r="Q2235">
        <f t="shared" si="138"/>
        <v>0</v>
      </c>
      <c r="R2235" t="str">
        <f t="shared" si="139"/>
        <v/>
      </c>
      <c r="S2235" t="s">
        <v>43</v>
      </c>
      <c r="U2235">
        <v>1</v>
      </c>
      <c r="V2235" t="s">
        <v>43</v>
      </c>
      <c r="X2235">
        <v>80</v>
      </c>
      <c r="Y2235">
        <v>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e">
        <f>VLOOKUP(A2235,#REF!,4,FALSE)</f>
        <v>#REF!</v>
      </c>
      <c r="AW2235" t="e">
        <f>VLOOKUP(A2235,#REF!,5,FALSE)</f>
        <v>#REF!</v>
      </c>
      <c r="AX2235">
        <f>SUMIF(量化书目统计!A:A,H2235,量化书目统计!G:G)</f>
        <v>0</v>
      </c>
    </row>
    <row r="2236" spans="1:50" x14ac:dyDescent="0.3">
      <c r="A2236" t="s">
        <v>5318</v>
      </c>
      <c r="B2236" t="s">
        <v>855</v>
      </c>
      <c r="C2236" t="s">
        <v>117</v>
      </c>
      <c r="D2236">
        <v>4</v>
      </c>
      <c r="E2236" t="s">
        <v>4223</v>
      </c>
      <c r="F2236" s="1" t="s">
        <v>4224</v>
      </c>
      <c r="G2236" t="s">
        <v>4225</v>
      </c>
      <c r="H2236" t="e">
        <f>VLOOKUP(F2236,#REF!,2,FALSE)</f>
        <v>#REF!</v>
      </c>
      <c r="I2236" t="s">
        <v>158</v>
      </c>
      <c r="J2236" s="4">
        <v>44860</v>
      </c>
      <c r="K2236" s="4">
        <v>44892</v>
      </c>
      <c r="L2236" s="3">
        <f t="shared" si="136"/>
        <v>32</v>
      </c>
      <c r="M2236" s="4">
        <v>44890</v>
      </c>
      <c r="N2236">
        <f t="shared" si="137"/>
        <v>30</v>
      </c>
      <c r="O2236">
        <v>0</v>
      </c>
      <c r="P2236" t="e">
        <f>VLOOKUP(F2236,#REF!,3,FALSE)</f>
        <v>#REF!</v>
      </c>
      <c r="Q2236">
        <f t="shared" si="138"/>
        <v>0</v>
      </c>
      <c r="R2236" t="str">
        <f t="shared" si="139"/>
        <v/>
      </c>
      <c r="S2236" t="s">
        <v>43</v>
      </c>
      <c r="U2236">
        <v>1</v>
      </c>
      <c r="V2236" t="s">
        <v>43</v>
      </c>
      <c r="X2236">
        <v>80</v>
      </c>
      <c r="Y2236">
        <v>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e">
        <f>VLOOKUP(A2236,#REF!,4,FALSE)</f>
        <v>#REF!</v>
      </c>
      <c r="AW2236" t="e">
        <f>VLOOKUP(A2236,#REF!,5,FALSE)</f>
        <v>#REF!</v>
      </c>
      <c r="AX2236">
        <f>SUMIF(量化书目统计!A:A,H2236,量化书目统计!G:G)</f>
        <v>0</v>
      </c>
    </row>
    <row r="2237" spans="1:50" x14ac:dyDescent="0.3">
      <c r="A2237" t="s">
        <v>5319</v>
      </c>
      <c r="B2237" t="s">
        <v>855</v>
      </c>
      <c r="C2237" t="s">
        <v>117</v>
      </c>
      <c r="D2237">
        <v>4</v>
      </c>
      <c r="E2237" t="s">
        <v>766</v>
      </c>
      <c r="F2237" s="1" t="s">
        <v>2211</v>
      </c>
      <c r="G2237" t="s">
        <v>2212</v>
      </c>
      <c r="H2237" t="e">
        <f>VLOOKUP(F2237,#REF!,2,FALSE)</f>
        <v>#REF!</v>
      </c>
      <c r="I2237" t="s">
        <v>49</v>
      </c>
      <c r="J2237" s="4">
        <v>44718</v>
      </c>
      <c r="K2237" s="4">
        <v>44803</v>
      </c>
      <c r="L2237" s="3">
        <f t="shared" si="136"/>
        <v>85</v>
      </c>
      <c r="M2237" s="4">
        <v>44812</v>
      </c>
      <c r="N2237">
        <f t="shared" si="137"/>
        <v>94</v>
      </c>
      <c r="O2237">
        <v>0</v>
      </c>
      <c r="P2237" t="e">
        <f>VLOOKUP(F2237,#REF!,3,FALSE)</f>
        <v>#REF!</v>
      </c>
      <c r="Q2237">
        <f t="shared" si="138"/>
        <v>0</v>
      </c>
      <c r="R2237" t="str">
        <f t="shared" si="139"/>
        <v/>
      </c>
      <c r="S2237" t="s">
        <v>99</v>
      </c>
      <c r="T2237">
        <v>17</v>
      </c>
      <c r="U2237">
        <v>1</v>
      </c>
      <c r="V2237" t="s">
        <v>43</v>
      </c>
      <c r="X2237">
        <v>77</v>
      </c>
      <c r="Y2237">
        <v>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e">
        <f>VLOOKUP(A2237,#REF!,4,FALSE)</f>
        <v>#REF!</v>
      </c>
      <c r="AW2237" t="e">
        <f>VLOOKUP(A2237,#REF!,5,FALSE)</f>
        <v>#REF!</v>
      </c>
      <c r="AX2237">
        <f>SUMIF(量化书目统计!A:A,H2237,量化书目统计!G:G)</f>
        <v>0</v>
      </c>
    </row>
    <row r="2238" spans="1:50" x14ac:dyDescent="0.3">
      <c r="A2238" t="s">
        <v>5320</v>
      </c>
      <c r="B2238" t="s">
        <v>855</v>
      </c>
      <c r="C2238" t="s">
        <v>117</v>
      </c>
      <c r="D2238">
        <v>4</v>
      </c>
      <c r="E2238" t="s">
        <v>4745</v>
      </c>
      <c r="F2238" s="1" t="s">
        <v>4746</v>
      </c>
      <c r="G2238" t="s">
        <v>4747</v>
      </c>
      <c r="H2238" t="e">
        <f>VLOOKUP(F2238,#REF!,2,FALSE)</f>
        <v>#REF!</v>
      </c>
      <c r="I2238" t="s">
        <v>32</v>
      </c>
      <c r="J2238" s="4">
        <v>44880</v>
      </c>
      <c r="K2238" s="4">
        <v>44932</v>
      </c>
      <c r="L2238" s="3">
        <f t="shared" si="136"/>
        <v>52</v>
      </c>
      <c r="M2238" s="4">
        <v>44985</v>
      </c>
      <c r="N2238">
        <f t="shared" si="137"/>
        <v>105</v>
      </c>
      <c r="O2238">
        <v>0</v>
      </c>
      <c r="P2238" t="e">
        <f>VLOOKUP(F2238,#REF!,3,FALSE)</f>
        <v>#REF!</v>
      </c>
      <c r="Q2238">
        <f t="shared" si="138"/>
        <v>0</v>
      </c>
      <c r="R2238" t="str">
        <f t="shared" si="139"/>
        <v/>
      </c>
      <c r="S2238" t="s">
        <v>43</v>
      </c>
      <c r="U2238">
        <v>1</v>
      </c>
      <c r="V2238" t="s">
        <v>43</v>
      </c>
      <c r="X2238">
        <v>80</v>
      </c>
      <c r="Y2238">
        <v>15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e">
        <f>VLOOKUP(A2238,#REF!,4,FALSE)</f>
        <v>#REF!</v>
      </c>
      <c r="AW2238" t="e">
        <f>VLOOKUP(A2238,#REF!,5,FALSE)</f>
        <v>#REF!</v>
      </c>
      <c r="AX2238">
        <f>SUMIF(量化书目统计!A:A,H2238,量化书目统计!G:G)</f>
        <v>0</v>
      </c>
    </row>
    <row r="2239" spans="1:50" x14ac:dyDescent="0.3">
      <c r="A2239" t="s">
        <v>5321</v>
      </c>
      <c r="B2239" t="s">
        <v>855</v>
      </c>
      <c r="C2239" t="s">
        <v>117</v>
      </c>
      <c r="D2239">
        <v>4</v>
      </c>
      <c r="E2239" t="s">
        <v>700</v>
      </c>
      <c r="F2239" s="1" t="s">
        <v>1082</v>
      </c>
      <c r="G2239" t="s">
        <v>1083</v>
      </c>
      <c r="H2239" t="e">
        <f>VLOOKUP(F2239,#REF!,2,FALSE)</f>
        <v>#REF!</v>
      </c>
      <c r="I2239" t="s">
        <v>317</v>
      </c>
      <c r="J2239" s="4">
        <v>44461</v>
      </c>
      <c r="K2239" s="4">
        <v>44524</v>
      </c>
      <c r="L2239" s="3">
        <f t="shared" si="136"/>
        <v>63</v>
      </c>
      <c r="M2239" s="4">
        <v>44522</v>
      </c>
      <c r="N2239">
        <f t="shared" si="137"/>
        <v>61</v>
      </c>
      <c r="O2239">
        <v>0</v>
      </c>
      <c r="P2239" t="e">
        <f>VLOOKUP(F2239,#REF!,3,FALSE)</f>
        <v>#REF!</v>
      </c>
      <c r="Q2239">
        <f t="shared" si="138"/>
        <v>0</v>
      </c>
      <c r="R2239" t="str">
        <f t="shared" si="139"/>
        <v/>
      </c>
      <c r="S2239" t="s">
        <v>38</v>
      </c>
      <c r="T2239">
        <v>3</v>
      </c>
      <c r="U2239">
        <v>1</v>
      </c>
      <c r="V2239" t="s">
        <v>38</v>
      </c>
      <c r="W2239">
        <v>12</v>
      </c>
      <c r="X2239">
        <v>43</v>
      </c>
      <c r="Y2239">
        <v>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e">
        <f>VLOOKUP(A2239,#REF!,4,FALSE)</f>
        <v>#REF!</v>
      </c>
      <c r="AW2239" t="e">
        <f>VLOOKUP(A2239,#REF!,5,FALSE)</f>
        <v>#REF!</v>
      </c>
      <c r="AX2239">
        <f>SUMIF(量化书目统计!A:A,H2239,量化书目统计!G:G)</f>
        <v>0</v>
      </c>
    </row>
    <row r="2240" spans="1:50" x14ac:dyDescent="0.3">
      <c r="A2240" t="s">
        <v>5322</v>
      </c>
      <c r="B2240" t="s">
        <v>855</v>
      </c>
      <c r="C2240" t="s">
        <v>117</v>
      </c>
      <c r="D2240">
        <v>4</v>
      </c>
      <c r="E2240" t="s">
        <v>566</v>
      </c>
      <c r="F2240" s="1" t="s">
        <v>3933</v>
      </c>
      <c r="G2240" t="s">
        <v>3934</v>
      </c>
      <c r="H2240" t="e">
        <f>VLOOKUP(F2240,#REF!,2,FALSE)</f>
        <v>#REF!</v>
      </c>
      <c r="I2240" t="s">
        <v>158</v>
      </c>
      <c r="J2240" s="4">
        <v>44889</v>
      </c>
      <c r="K2240" s="4">
        <v>44997</v>
      </c>
      <c r="L2240" s="3">
        <f t="shared" si="136"/>
        <v>108</v>
      </c>
      <c r="M2240" s="4">
        <v>44985</v>
      </c>
      <c r="N2240">
        <f t="shared" si="137"/>
        <v>96</v>
      </c>
      <c r="O2240">
        <v>0</v>
      </c>
      <c r="P2240" t="e">
        <f>VLOOKUP(F2240,#REF!,3,FALSE)</f>
        <v>#REF!</v>
      </c>
      <c r="Q2240">
        <f t="shared" si="138"/>
        <v>0</v>
      </c>
      <c r="R2240" t="str">
        <f t="shared" si="139"/>
        <v/>
      </c>
      <c r="S2240" t="s">
        <v>43</v>
      </c>
      <c r="U2240">
        <v>2</v>
      </c>
      <c r="V2240" t="s">
        <v>43</v>
      </c>
      <c r="X2240">
        <v>80</v>
      </c>
      <c r="Y2240">
        <v>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e">
        <f>VLOOKUP(A2240,#REF!,4,FALSE)</f>
        <v>#REF!</v>
      </c>
      <c r="AW2240" t="e">
        <f>VLOOKUP(A2240,#REF!,5,FALSE)</f>
        <v>#REF!</v>
      </c>
      <c r="AX2240">
        <f>SUMIF(量化书目统计!A:A,H2240,量化书目统计!G:G)</f>
        <v>0</v>
      </c>
    </row>
    <row r="2241" spans="1:50" x14ac:dyDescent="0.3">
      <c r="A2241" t="s">
        <v>5322</v>
      </c>
      <c r="B2241" t="s">
        <v>855</v>
      </c>
      <c r="C2241" t="s">
        <v>117</v>
      </c>
      <c r="D2241">
        <v>4</v>
      </c>
      <c r="E2241" t="s">
        <v>700</v>
      </c>
      <c r="F2241" s="1" t="s">
        <v>2608</v>
      </c>
      <c r="G2241" t="s">
        <v>2609</v>
      </c>
      <c r="H2241" t="e">
        <f>VLOOKUP(F2241,#REF!,2,FALSE)</f>
        <v>#REF!</v>
      </c>
      <c r="I2241" t="s">
        <v>317</v>
      </c>
      <c r="J2241" s="4">
        <v>44546</v>
      </c>
      <c r="K2241" s="4">
        <v>44612</v>
      </c>
      <c r="L2241" s="3">
        <f t="shared" si="136"/>
        <v>66</v>
      </c>
      <c r="M2241" s="4">
        <v>44614</v>
      </c>
      <c r="N2241">
        <f t="shared" si="137"/>
        <v>68</v>
      </c>
      <c r="O2241">
        <v>0</v>
      </c>
      <c r="P2241" t="e">
        <f>VLOOKUP(F2241,#REF!,3,FALSE)</f>
        <v>#REF!</v>
      </c>
      <c r="Q2241">
        <f t="shared" si="138"/>
        <v>0</v>
      </c>
      <c r="R2241" t="str">
        <f t="shared" si="139"/>
        <v/>
      </c>
      <c r="S2241" t="s">
        <v>38</v>
      </c>
      <c r="T2241">
        <v>15</v>
      </c>
      <c r="U2241">
        <v>2</v>
      </c>
      <c r="V2241" t="s">
        <v>99</v>
      </c>
      <c r="W2241">
        <v>2</v>
      </c>
      <c r="X2241">
        <v>55</v>
      </c>
      <c r="Y2241">
        <v>4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e">
        <f>VLOOKUP(A2241,#REF!,4,FALSE)</f>
        <v>#REF!</v>
      </c>
      <c r="AW2241" t="e">
        <f>VLOOKUP(A2241,#REF!,5,FALSE)</f>
        <v>#REF!</v>
      </c>
      <c r="AX2241">
        <f>SUMIF(量化书目统计!A:A,H2241,量化书目统计!G:G)</f>
        <v>0</v>
      </c>
    </row>
    <row r="2242" spans="1:50" x14ac:dyDescent="0.3">
      <c r="A2242" t="s">
        <v>5323</v>
      </c>
      <c r="B2242" t="s">
        <v>855</v>
      </c>
      <c r="C2242" t="s">
        <v>117</v>
      </c>
      <c r="D2242">
        <v>4</v>
      </c>
      <c r="E2242" t="s">
        <v>1755</v>
      </c>
      <c r="F2242" s="1" t="s">
        <v>1756</v>
      </c>
      <c r="G2242" t="s">
        <v>1757</v>
      </c>
      <c r="H2242" t="e">
        <f>VLOOKUP(F2242,#REF!,2,FALSE)</f>
        <v>#REF!</v>
      </c>
      <c r="I2242" t="s">
        <v>32</v>
      </c>
      <c r="J2242" s="4">
        <v>44496</v>
      </c>
      <c r="K2242" s="4">
        <v>44552</v>
      </c>
      <c r="L2242" s="3">
        <f t="shared" ref="L2242:L2305" si="140">IF(K2242&lt;&gt;0,K2242-J2242,"")</f>
        <v>56</v>
      </c>
      <c r="M2242" s="4">
        <v>44557</v>
      </c>
      <c r="N2242">
        <f t="shared" ref="N2242:N2305" si="141">M2242-J2242</f>
        <v>61</v>
      </c>
      <c r="O2242">
        <v>0</v>
      </c>
      <c r="P2242" t="e">
        <f>VLOOKUP(F2242,#REF!,3,FALSE)</f>
        <v>#REF!</v>
      </c>
      <c r="Q2242">
        <f t="shared" ref="Q2242:Q2305" si="142">IF(OR(ISNUMBER(SEARCH("高等数学",E2242)),ISNUMBER(SEARCH("数学分析",E2242)),ISNUMBER(SEARCH("微积分",E2242))),1,IF(OR(ISNUMBER(SEARCH("概率",E2242)),ISNUMBER(SEARCH("数理统计",E2242)),ISNUMBER(SEARCH("统计",E2242))),2,IF(ISNUMBER(SEARCH("代数",E2242)),3,IF(OR(ISNUMBER(SEARCH("运筹",E2242)),ISNUMBER(SEARCH("优化",E2242))),4,0))))</f>
        <v>0</v>
      </c>
      <c r="R2242" t="str">
        <f t="shared" ref="R2242:R2305" si="143">IF(AND(Q2242&gt;0,O2242=1),Q2242&amp;"-"&amp;E2242,"")</f>
        <v/>
      </c>
      <c r="S2242" t="s">
        <v>38</v>
      </c>
      <c r="T2242">
        <v>8</v>
      </c>
      <c r="U2242">
        <v>1</v>
      </c>
      <c r="V2242" t="s">
        <v>38</v>
      </c>
      <c r="W2242">
        <v>16</v>
      </c>
      <c r="X2242">
        <v>48</v>
      </c>
      <c r="Y2242">
        <v>15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e">
        <f>VLOOKUP(A2242,#REF!,4,FALSE)</f>
        <v>#REF!</v>
      </c>
      <c r="AW2242" t="e">
        <f>VLOOKUP(A2242,#REF!,5,FALSE)</f>
        <v>#REF!</v>
      </c>
      <c r="AX2242">
        <f>SUMIF(量化书目统计!A:A,H2242,量化书目统计!G:G)</f>
        <v>0</v>
      </c>
    </row>
    <row r="2243" spans="1:50" x14ac:dyDescent="0.3">
      <c r="A2243" t="s">
        <v>5323</v>
      </c>
      <c r="B2243" t="s">
        <v>855</v>
      </c>
      <c r="C2243" t="s">
        <v>117</v>
      </c>
      <c r="D2243">
        <v>4</v>
      </c>
      <c r="E2243" t="s">
        <v>3080</v>
      </c>
      <c r="F2243" s="1" t="s">
        <v>3081</v>
      </c>
      <c r="G2243" t="s">
        <v>3082</v>
      </c>
      <c r="H2243" t="e">
        <f>VLOOKUP(F2243,#REF!,2,FALSE)</f>
        <v>#REF!</v>
      </c>
      <c r="I2243" t="s">
        <v>49</v>
      </c>
      <c r="J2243" s="4">
        <v>44449</v>
      </c>
      <c r="K2243" s="4">
        <v>44466</v>
      </c>
      <c r="L2243" s="3">
        <f t="shared" si="140"/>
        <v>17</v>
      </c>
      <c r="M2243" s="4">
        <v>44482</v>
      </c>
      <c r="N2243">
        <f t="shared" si="141"/>
        <v>33</v>
      </c>
      <c r="O2243">
        <v>0</v>
      </c>
      <c r="P2243" t="e">
        <f>VLOOKUP(F2243,#REF!,3,FALSE)</f>
        <v>#REF!</v>
      </c>
      <c r="Q2243">
        <f t="shared" si="142"/>
        <v>0</v>
      </c>
      <c r="R2243" t="str">
        <f t="shared" si="143"/>
        <v/>
      </c>
      <c r="S2243" t="s">
        <v>38</v>
      </c>
      <c r="T2243">
        <v>1</v>
      </c>
      <c r="U2243">
        <v>1</v>
      </c>
      <c r="V2243" t="s">
        <v>38</v>
      </c>
      <c r="W2243">
        <v>4</v>
      </c>
      <c r="X2243">
        <v>41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e">
        <f>VLOOKUP(A2243,#REF!,4,FALSE)</f>
        <v>#REF!</v>
      </c>
      <c r="AW2243" t="e">
        <f>VLOOKUP(A2243,#REF!,5,FALSE)</f>
        <v>#REF!</v>
      </c>
      <c r="AX2243">
        <f>SUMIF(量化书目统计!A:A,H2243,量化书目统计!G:G)</f>
        <v>0</v>
      </c>
    </row>
    <row r="2244" spans="1:50" x14ac:dyDescent="0.3">
      <c r="A2244" t="s">
        <v>5324</v>
      </c>
      <c r="B2244" t="s">
        <v>855</v>
      </c>
      <c r="C2244" t="s">
        <v>117</v>
      </c>
      <c r="D2244">
        <v>4</v>
      </c>
      <c r="E2244" t="s">
        <v>1632</v>
      </c>
      <c r="F2244" s="1" t="s">
        <v>1633</v>
      </c>
      <c r="G2244" t="s">
        <v>1634</v>
      </c>
      <c r="H2244" t="e">
        <f>VLOOKUP(F2244,#REF!,2,FALSE)</f>
        <v>#REF!</v>
      </c>
      <c r="I2244" t="s">
        <v>49</v>
      </c>
      <c r="J2244" s="4">
        <v>44465</v>
      </c>
      <c r="K2244" s="4">
        <v>44510</v>
      </c>
      <c r="L2244" s="3">
        <f t="shared" si="140"/>
        <v>45</v>
      </c>
      <c r="M2244" s="4">
        <v>44525</v>
      </c>
      <c r="N2244">
        <f t="shared" si="141"/>
        <v>60</v>
      </c>
      <c r="O2244">
        <v>0</v>
      </c>
      <c r="P2244" t="e">
        <f>VLOOKUP(F2244,#REF!,3,FALSE)</f>
        <v>#REF!</v>
      </c>
      <c r="Q2244">
        <f t="shared" si="142"/>
        <v>0</v>
      </c>
      <c r="R2244" t="str">
        <f t="shared" si="143"/>
        <v/>
      </c>
      <c r="S2244" t="s">
        <v>38</v>
      </c>
      <c r="T2244">
        <v>4</v>
      </c>
      <c r="U2244">
        <v>1</v>
      </c>
      <c r="V2244" t="s">
        <v>38</v>
      </c>
      <c r="W2244">
        <v>10</v>
      </c>
      <c r="X2244">
        <v>44</v>
      </c>
      <c r="Y2244">
        <v>15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e">
        <f>VLOOKUP(A2244,#REF!,4,FALSE)</f>
        <v>#REF!</v>
      </c>
      <c r="AW2244" t="e">
        <f>VLOOKUP(A2244,#REF!,5,FALSE)</f>
        <v>#REF!</v>
      </c>
      <c r="AX2244">
        <f>SUMIF(量化书目统计!A:A,H2244,量化书目统计!G:G)</f>
        <v>0</v>
      </c>
    </row>
    <row r="2245" spans="1:50" x14ac:dyDescent="0.3">
      <c r="A2245" t="s">
        <v>885</v>
      </c>
      <c r="B2245" t="s">
        <v>539</v>
      </c>
      <c r="C2245" t="s">
        <v>144</v>
      </c>
      <c r="D2245">
        <v>5</v>
      </c>
      <c r="E2245" t="s">
        <v>886</v>
      </c>
      <c r="F2245" s="1" t="s">
        <v>887</v>
      </c>
      <c r="G2245" t="s">
        <v>888</v>
      </c>
      <c r="H2245" t="e">
        <f>VLOOKUP(F2245,#REF!,2,FALSE)</f>
        <v>#REF!</v>
      </c>
      <c r="I2245" t="s">
        <v>32</v>
      </c>
      <c r="J2245" s="4">
        <v>44333</v>
      </c>
      <c r="K2245" s="4">
        <v>44348</v>
      </c>
      <c r="L2245" s="3">
        <f t="shared" si="140"/>
        <v>15</v>
      </c>
      <c r="M2245" s="4">
        <v>44393</v>
      </c>
      <c r="N2245">
        <f t="shared" si="141"/>
        <v>60</v>
      </c>
      <c r="O2245">
        <v>0</v>
      </c>
      <c r="P2245" t="e">
        <f>VLOOKUP(F2245,#REF!,3,FALSE)</f>
        <v>#REF!</v>
      </c>
      <c r="Q2245">
        <f t="shared" si="142"/>
        <v>0</v>
      </c>
      <c r="R2245" t="str">
        <f t="shared" si="143"/>
        <v/>
      </c>
      <c r="S2245" t="s">
        <v>80</v>
      </c>
      <c r="T2245">
        <v>12</v>
      </c>
      <c r="U2245">
        <v>1</v>
      </c>
      <c r="V2245" t="s">
        <v>80</v>
      </c>
      <c r="W2245">
        <v>14</v>
      </c>
      <c r="X2245">
        <v>32</v>
      </c>
      <c r="Y2245">
        <v>21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 t="e">
        <f>VLOOKUP(A2245,#REF!,4,FALSE)</f>
        <v>#REF!</v>
      </c>
      <c r="AW2245" t="e">
        <f>VLOOKUP(A2245,#REF!,5,FALSE)</f>
        <v>#REF!</v>
      </c>
      <c r="AX2245">
        <f>SUMIF(量化书目统计!A:A,H2245,量化书目统计!G:G)</f>
        <v>0</v>
      </c>
    </row>
    <row r="2246" spans="1:50" x14ac:dyDescent="0.3">
      <c r="A2246" t="s">
        <v>885</v>
      </c>
      <c r="B2246" t="s">
        <v>539</v>
      </c>
      <c r="C2246" t="s">
        <v>144</v>
      </c>
      <c r="D2246">
        <v>5</v>
      </c>
      <c r="E2246" t="s">
        <v>889</v>
      </c>
      <c r="F2246" s="1" t="s">
        <v>890</v>
      </c>
      <c r="G2246" t="s">
        <v>891</v>
      </c>
      <c r="H2246" t="e">
        <f>VLOOKUP(F2246,#REF!,2,FALSE)</f>
        <v>#REF!</v>
      </c>
      <c r="I2246" t="s">
        <v>32</v>
      </c>
      <c r="J2246" s="4">
        <v>44323</v>
      </c>
      <c r="K2246" s="4">
        <v>44327</v>
      </c>
      <c r="L2246" s="3">
        <f t="shared" si="140"/>
        <v>4</v>
      </c>
      <c r="M2246" s="4">
        <v>44383</v>
      </c>
      <c r="N2246">
        <f t="shared" si="141"/>
        <v>60</v>
      </c>
      <c r="O2246">
        <v>0</v>
      </c>
      <c r="P2246" t="e">
        <f>VLOOKUP(F2246,#REF!,3,FALSE)</f>
        <v>#REF!</v>
      </c>
      <c r="Q2246">
        <f t="shared" si="142"/>
        <v>0</v>
      </c>
      <c r="R2246" t="str">
        <f t="shared" si="143"/>
        <v/>
      </c>
      <c r="S2246" t="s">
        <v>80</v>
      </c>
      <c r="T2246">
        <v>10</v>
      </c>
      <c r="U2246">
        <v>1</v>
      </c>
      <c r="V2246" t="s">
        <v>80</v>
      </c>
      <c r="W2246">
        <v>11</v>
      </c>
      <c r="X2246">
        <v>30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e">
        <f>VLOOKUP(A2246,#REF!,4,FALSE)</f>
        <v>#REF!</v>
      </c>
      <c r="AW2246" t="e">
        <f>VLOOKUP(A2246,#REF!,5,FALSE)</f>
        <v>#REF!</v>
      </c>
      <c r="AX2246">
        <f>SUMIF(量化书目统计!A:A,H2246,量化书目统计!G:G)</f>
        <v>0</v>
      </c>
    </row>
    <row r="2247" spans="1:50" x14ac:dyDescent="0.3">
      <c r="A2247" t="s">
        <v>5325</v>
      </c>
      <c r="B2247" t="s">
        <v>855</v>
      </c>
      <c r="C2247" t="s">
        <v>91</v>
      </c>
      <c r="D2247">
        <v>4</v>
      </c>
      <c r="E2247" t="s">
        <v>562</v>
      </c>
      <c r="F2247" s="1" t="s">
        <v>563</v>
      </c>
      <c r="G2247" t="s">
        <v>564</v>
      </c>
      <c r="H2247" t="e">
        <f>VLOOKUP(F2247,#REF!,2,FALSE)</f>
        <v>#REF!</v>
      </c>
      <c r="I2247" t="s">
        <v>32</v>
      </c>
      <c r="J2247" s="4">
        <v>44613</v>
      </c>
      <c r="K2247" s="4">
        <v>44622</v>
      </c>
      <c r="L2247" s="3">
        <f t="shared" si="140"/>
        <v>9</v>
      </c>
      <c r="M2247" s="4">
        <v>44673</v>
      </c>
      <c r="N2247">
        <f t="shared" si="141"/>
        <v>60</v>
      </c>
      <c r="O2247">
        <v>0</v>
      </c>
      <c r="P2247" t="e">
        <f>VLOOKUP(F2247,#REF!,3,FALSE)</f>
        <v>#REF!</v>
      </c>
      <c r="Q2247">
        <f t="shared" si="142"/>
        <v>0</v>
      </c>
      <c r="R2247" t="str">
        <f t="shared" si="143"/>
        <v/>
      </c>
      <c r="S2247" t="s">
        <v>99</v>
      </c>
      <c r="T2247">
        <v>2</v>
      </c>
      <c r="U2247">
        <v>1</v>
      </c>
      <c r="V2247" t="s">
        <v>99</v>
      </c>
      <c r="W2247">
        <v>3</v>
      </c>
      <c r="X2247">
        <v>62</v>
      </c>
      <c r="Y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e">
        <f>VLOOKUP(A2247,#REF!,4,FALSE)</f>
        <v>#REF!</v>
      </c>
      <c r="AW2247" t="e">
        <f>VLOOKUP(A2247,#REF!,5,FALSE)</f>
        <v>#REF!</v>
      </c>
      <c r="AX2247">
        <f>SUMIF(量化书目统计!A:A,H2247,量化书目统计!G:G)</f>
        <v>0</v>
      </c>
    </row>
    <row r="2248" spans="1:50" x14ac:dyDescent="0.3">
      <c r="A2248" t="s">
        <v>5326</v>
      </c>
      <c r="B2248" t="s">
        <v>855</v>
      </c>
      <c r="C2248" t="s">
        <v>91</v>
      </c>
      <c r="D2248">
        <v>4</v>
      </c>
      <c r="E2248" t="s">
        <v>228</v>
      </c>
      <c r="F2248" s="1" t="s">
        <v>229</v>
      </c>
      <c r="G2248" t="s">
        <v>230</v>
      </c>
      <c r="H2248" t="e">
        <f>VLOOKUP(F2248,#REF!,2,FALSE)</f>
        <v>#REF!</v>
      </c>
      <c r="I2248" t="s">
        <v>231</v>
      </c>
      <c r="J2248" s="4">
        <v>44491</v>
      </c>
      <c r="K2248" s="4">
        <v>44553</v>
      </c>
      <c r="L2248" s="3">
        <f t="shared" si="140"/>
        <v>62</v>
      </c>
      <c r="M2248" s="4">
        <v>44551</v>
      </c>
      <c r="N2248">
        <f t="shared" si="141"/>
        <v>60</v>
      </c>
      <c r="O2248">
        <v>0</v>
      </c>
      <c r="P2248" t="e">
        <f>VLOOKUP(F2248,#REF!,3,FALSE)</f>
        <v>#REF!</v>
      </c>
      <c r="Q2248">
        <f t="shared" si="142"/>
        <v>0</v>
      </c>
      <c r="R2248" t="str">
        <f t="shared" si="143"/>
        <v/>
      </c>
      <c r="S2248" t="s">
        <v>38</v>
      </c>
      <c r="T2248">
        <v>7</v>
      </c>
      <c r="U2248">
        <v>1</v>
      </c>
      <c r="V2248" t="s">
        <v>38</v>
      </c>
      <c r="W2248">
        <v>16</v>
      </c>
      <c r="X2248">
        <v>47</v>
      </c>
      <c r="Y2248">
        <v>8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e">
        <f>VLOOKUP(A2248,#REF!,4,FALSE)</f>
        <v>#REF!</v>
      </c>
      <c r="AW2248" t="e">
        <f>VLOOKUP(A2248,#REF!,5,FALSE)</f>
        <v>#REF!</v>
      </c>
      <c r="AX2248">
        <f>SUMIF(量化书目统计!A:A,H2248,量化书目统计!G:G)</f>
        <v>0</v>
      </c>
    </row>
    <row r="2249" spans="1:50" x14ac:dyDescent="0.3">
      <c r="A2249" t="s">
        <v>5327</v>
      </c>
      <c r="B2249" t="s">
        <v>855</v>
      </c>
      <c r="C2249" t="s">
        <v>106</v>
      </c>
      <c r="D2249">
        <v>4</v>
      </c>
      <c r="E2249" t="s">
        <v>4620</v>
      </c>
      <c r="F2249" s="1" t="s">
        <v>4621</v>
      </c>
      <c r="G2249" t="s">
        <v>4622</v>
      </c>
      <c r="H2249" t="e">
        <f>VLOOKUP(F2249,#REF!,2,FALSE)</f>
        <v>#REF!</v>
      </c>
      <c r="I2249" t="s">
        <v>231</v>
      </c>
      <c r="J2249" s="4">
        <v>44504</v>
      </c>
      <c r="K2249">
        <v>0</v>
      </c>
      <c r="L2249" s="3" t="str">
        <f t="shared" si="140"/>
        <v/>
      </c>
      <c r="M2249" s="4">
        <v>45050</v>
      </c>
      <c r="N2249">
        <f t="shared" si="141"/>
        <v>546</v>
      </c>
      <c r="O2249">
        <v>0</v>
      </c>
      <c r="P2249" t="e">
        <f>VLOOKUP(F2249,#REF!,3,FALSE)</f>
        <v>#REF!</v>
      </c>
      <c r="Q2249">
        <f t="shared" si="142"/>
        <v>0</v>
      </c>
      <c r="R2249" t="str">
        <f t="shared" si="143"/>
        <v/>
      </c>
      <c r="S2249" t="s">
        <v>38</v>
      </c>
      <c r="T2249">
        <v>9</v>
      </c>
      <c r="U2249">
        <v>1</v>
      </c>
      <c r="X2249">
        <v>49</v>
      </c>
      <c r="Y2249">
        <v>19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 t="e">
        <f>VLOOKUP(A2249,#REF!,4,FALSE)</f>
        <v>#REF!</v>
      </c>
      <c r="AW2249" t="e">
        <f>VLOOKUP(A2249,#REF!,5,FALSE)</f>
        <v>#REF!</v>
      </c>
      <c r="AX2249">
        <f>SUMIF(量化书目统计!A:A,H2249,量化书目统计!G:G)</f>
        <v>0</v>
      </c>
    </row>
    <row r="2250" spans="1:50" x14ac:dyDescent="0.3">
      <c r="A2250" t="s">
        <v>5328</v>
      </c>
      <c r="B2250" t="s">
        <v>855</v>
      </c>
      <c r="C2250" t="s">
        <v>106</v>
      </c>
      <c r="D2250">
        <v>4</v>
      </c>
      <c r="E2250" t="s">
        <v>2389</v>
      </c>
      <c r="F2250" s="1" t="s">
        <v>2390</v>
      </c>
      <c r="G2250" t="s">
        <v>2391</v>
      </c>
      <c r="H2250" t="e">
        <f>VLOOKUP(F2250,#REF!,2,FALSE)</f>
        <v>#REF!</v>
      </c>
      <c r="I2250" t="s">
        <v>59</v>
      </c>
      <c r="J2250" s="4">
        <v>44855</v>
      </c>
      <c r="K2250" s="4">
        <v>44874</v>
      </c>
      <c r="L2250" s="3">
        <f t="shared" si="140"/>
        <v>19</v>
      </c>
      <c r="M2250" s="4">
        <v>44915</v>
      </c>
      <c r="N2250">
        <f t="shared" si="141"/>
        <v>60</v>
      </c>
      <c r="O2250">
        <v>0</v>
      </c>
      <c r="P2250" t="e">
        <f>VLOOKUP(F2250,#REF!,3,FALSE)</f>
        <v>#REF!</v>
      </c>
      <c r="Q2250">
        <f t="shared" si="142"/>
        <v>3</v>
      </c>
      <c r="R2250" t="str">
        <f t="shared" si="143"/>
        <v/>
      </c>
      <c r="S2250" t="s">
        <v>43</v>
      </c>
      <c r="U2250">
        <v>1</v>
      </c>
      <c r="V2250" t="s">
        <v>43</v>
      </c>
      <c r="X2250">
        <v>80</v>
      </c>
      <c r="Y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e">
        <f>VLOOKUP(A2250,#REF!,4,FALSE)</f>
        <v>#REF!</v>
      </c>
      <c r="AW2250" t="e">
        <f>VLOOKUP(A2250,#REF!,5,FALSE)</f>
        <v>#REF!</v>
      </c>
      <c r="AX2250">
        <f>SUMIF(量化书目统计!A:A,H2250,量化书目统计!G:G)</f>
        <v>0</v>
      </c>
    </row>
    <row r="2251" spans="1:50" x14ac:dyDescent="0.3">
      <c r="A2251" t="s">
        <v>5329</v>
      </c>
      <c r="B2251" t="s">
        <v>855</v>
      </c>
      <c r="C2251" t="s">
        <v>106</v>
      </c>
      <c r="D2251">
        <v>4</v>
      </c>
      <c r="E2251" t="s">
        <v>705</v>
      </c>
      <c r="F2251" s="1" t="s">
        <v>3173</v>
      </c>
      <c r="G2251" t="s">
        <v>3174</v>
      </c>
      <c r="H2251" t="e">
        <f>VLOOKUP(F2251,#REF!,2,FALSE)</f>
        <v>#REF!</v>
      </c>
      <c r="I2251" t="s">
        <v>32</v>
      </c>
      <c r="J2251" s="4">
        <v>44846</v>
      </c>
      <c r="K2251" s="4">
        <v>44905</v>
      </c>
      <c r="L2251" s="3">
        <f t="shared" si="140"/>
        <v>59</v>
      </c>
      <c r="M2251" s="4">
        <v>44907</v>
      </c>
      <c r="N2251">
        <f t="shared" si="141"/>
        <v>61</v>
      </c>
      <c r="O2251">
        <v>0</v>
      </c>
      <c r="P2251" t="e">
        <f>VLOOKUP(F2251,#REF!,3,FALSE)</f>
        <v>#REF!</v>
      </c>
      <c r="Q2251">
        <f t="shared" si="142"/>
        <v>0</v>
      </c>
      <c r="R2251" t="str">
        <f t="shared" si="143"/>
        <v/>
      </c>
      <c r="S2251" t="s">
        <v>43</v>
      </c>
      <c r="U2251">
        <v>1</v>
      </c>
      <c r="V2251" t="s">
        <v>43</v>
      </c>
      <c r="X2251">
        <v>80</v>
      </c>
      <c r="Y2251">
        <v>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e">
        <f>VLOOKUP(A2251,#REF!,4,FALSE)</f>
        <v>#REF!</v>
      </c>
      <c r="AW2251" t="e">
        <f>VLOOKUP(A2251,#REF!,5,FALSE)</f>
        <v>#REF!</v>
      </c>
      <c r="AX2251">
        <f>SUMIF(量化书目统计!A:A,H2251,量化书目统计!G:G)</f>
        <v>0</v>
      </c>
    </row>
    <row r="2252" spans="1:50" x14ac:dyDescent="0.3">
      <c r="A2252" t="s">
        <v>5330</v>
      </c>
      <c r="B2252" t="s">
        <v>855</v>
      </c>
      <c r="C2252" t="s">
        <v>106</v>
      </c>
      <c r="D2252">
        <v>4</v>
      </c>
      <c r="E2252" t="s">
        <v>424</v>
      </c>
      <c r="F2252" s="1" t="s">
        <v>425</v>
      </c>
      <c r="G2252" t="s">
        <v>426</v>
      </c>
      <c r="H2252" t="e">
        <f>VLOOKUP(F2252,#REF!,2,FALSE)</f>
        <v>#REF!</v>
      </c>
      <c r="I2252" t="s">
        <v>49</v>
      </c>
      <c r="J2252" s="4">
        <v>44860</v>
      </c>
      <c r="K2252" s="4">
        <v>44881</v>
      </c>
      <c r="L2252" s="3">
        <f t="shared" si="140"/>
        <v>21</v>
      </c>
      <c r="M2252" s="4">
        <v>44874</v>
      </c>
      <c r="N2252">
        <f t="shared" si="141"/>
        <v>14</v>
      </c>
      <c r="O2252">
        <v>0</v>
      </c>
      <c r="P2252" t="e">
        <f>VLOOKUP(F2252,#REF!,3,FALSE)</f>
        <v>#REF!</v>
      </c>
      <c r="Q2252">
        <f t="shared" si="142"/>
        <v>0</v>
      </c>
      <c r="R2252" t="str">
        <f t="shared" si="143"/>
        <v/>
      </c>
      <c r="S2252" t="s">
        <v>43</v>
      </c>
      <c r="U2252">
        <v>1</v>
      </c>
      <c r="V2252" t="s">
        <v>43</v>
      </c>
      <c r="X2252">
        <v>80</v>
      </c>
      <c r="Y2252">
        <v>11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e">
        <f>VLOOKUP(A2252,#REF!,4,FALSE)</f>
        <v>#REF!</v>
      </c>
      <c r="AW2252" t="e">
        <f>VLOOKUP(A2252,#REF!,5,FALSE)</f>
        <v>#REF!</v>
      </c>
      <c r="AX2252">
        <f>SUMIF(量化书目统计!A:A,H2252,量化书目统计!G:G)</f>
        <v>0</v>
      </c>
    </row>
    <row r="2253" spans="1:50" x14ac:dyDescent="0.3">
      <c r="A2253" t="s">
        <v>5330</v>
      </c>
      <c r="B2253" t="s">
        <v>855</v>
      </c>
      <c r="C2253" t="s">
        <v>106</v>
      </c>
      <c r="D2253">
        <v>4</v>
      </c>
      <c r="E2253" t="s">
        <v>1339</v>
      </c>
      <c r="F2253" s="1" t="s">
        <v>1340</v>
      </c>
      <c r="G2253" t="s">
        <v>1341</v>
      </c>
      <c r="H2253" t="e">
        <f>VLOOKUP(F2253,#REF!,2,FALSE)</f>
        <v>#REF!</v>
      </c>
      <c r="I2253" t="s">
        <v>32</v>
      </c>
      <c r="J2253" s="4">
        <v>44633</v>
      </c>
      <c r="K2253" s="4">
        <v>45046</v>
      </c>
      <c r="L2253" s="3">
        <f t="shared" si="140"/>
        <v>413</v>
      </c>
      <c r="M2253" s="4">
        <v>45042</v>
      </c>
      <c r="N2253">
        <f t="shared" si="141"/>
        <v>409</v>
      </c>
      <c r="O2253">
        <v>0</v>
      </c>
      <c r="P2253" t="e">
        <f>VLOOKUP(F2253,#REF!,3,FALSE)</f>
        <v>#REF!</v>
      </c>
      <c r="Q2253">
        <f t="shared" si="142"/>
        <v>0</v>
      </c>
      <c r="R2253" t="str">
        <f t="shared" si="143"/>
        <v/>
      </c>
      <c r="S2253" t="s">
        <v>99</v>
      </c>
      <c r="T2253">
        <v>5</v>
      </c>
      <c r="U2253">
        <v>1</v>
      </c>
      <c r="V2253" t="s">
        <v>43</v>
      </c>
      <c r="X2253">
        <v>65</v>
      </c>
      <c r="Y2253">
        <v>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e">
        <f>VLOOKUP(A2253,#REF!,4,FALSE)</f>
        <v>#REF!</v>
      </c>
      <c r="AW2253" t="e">
        <f>VLOOKUP(A2253,#REF!,5,FALSE)</f>
        <v>#REF!</v>
      </c>
      <c r="AX2253">
        <f>SUMIF(量化书目统计!A:A,H2253,量化书目统计!G:G)</f>
        <v>0</v>
      </c>
    </row>
    <row r="2254" spans="1:50" x14ac:dyDescent="0.3">
      <c r="A2254" t="s">
        <v>5331</v>
      </c>
      <c r="B2254" t="s">
        <v>855</v>
      </c>
      <c r="C2254" t="s">
        <v>106</v>
      </c>
      <c r="D2254">
        <v>4</v>
      </c>
      <c r="E2254" t="s">
        <v>1360</v>
      </c>
      <c r="F2254" s="1" t="s">
        <v>1361</v>
      </c>
      <c r="G2254" t="s">
        <v>1362</v>
      </c>
      <c r="H2254" t="e">
        <f>VLOOKUP(F2254,#REF!,2,FALSE)</f>
        <v>#REF!</v>
      </c>
      <c r="I2254" t="s">
        <v>317</v>
      </c>
      <c r="J2254" s="4">
        <v>44457</v>
      </c>
      <c r="K2254" s="4">
        <v>44572</v>
      </c>
      <c r="L2254" s="3">
        <f t="shared" si="140"/>
        <v>115</v>
      </c>
      <c r="M2254" s="4">
        <v>44571</v>
      </c>
      <c r="N2254">
        <f t="shared" si="141"/>
        <v>114</v>
      </c>
      <c r="O2254">
        <v>0</v>
      </c>
      <c r="P2254" t="e">
        <f>VLOOKUP(F2254,#REF!,3,FALSE)</f>
        <v>#REF!</v>
      </c>
      <c r="Q2254">
        <f t="shared" si="142"/>
        <v>0</v>
      </c>
      <c r="R2254" t="str">
        <f t="shared" si="143"/>
        <v/>
      </c>
      <c r="S2254" t="s">
        <v>38</v>
      </c>
      <c r="T2254">
        <v>2</v>
      </c>
      <c r="U2254">
        <v>1</v>
      </c>
      <c r="V2254" t="s">
        <v>38</v>
      </c>
      <c r="W2254">
        <v>18</v>
      </c>
      <c r="X2254">
        <v>42</v>
      </c>
      <c r="Y2254">
        <v>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e">
        <f>VLOOKUP(A2254,#REF!,4,FALSE)</f>
        <v>#REF!</v>
      </c>
      <c r="AW2254" t="e">
        <f>VLOOKUP(A2254,#REF!,5,FALSE)</f>
        <v>#REF!</v>
      </c>
      <c r="AX2254">
        <f>SUMIF(量化书目统计!A:A,H2254,量化书目统计!G:G)</f>
        <v>0</v>
      </c>
    </row>
    <row r="2255" spans="1:50" x14ac:dyDescent="0.3">
      <c r="A2255" t="s">
        <v>5332</v>
      </c>
      <c r="B2255" t="s">
        <v>855</v>
      </c>
      <c r="C2255" t="s">
        <v>106</v>
      </c>
      <c r="D2255">
        <v>4</v>
      </c>
      <c r="E2255" t="s">
        <v>615</v>
      </c>
      <c r="F2255" s="1" t="s">
        <v>616</v>
      </c>
      <c r="G2255" t="s">
        <v>617</v>
      </c>
      <c r="H2255" t="e">
        <f>VLOOKUP(F2255,#REF!,2,FALSE)</f>
        <v>#REF!</v>
      </c>
      <c r="I2255" t="s">
        <v>32</v>
      </c>
      <c r="J2255" s="4">
        <v>44512</v>
      </c>
      <c r="K2255" s="4">
        <v>44566</v>
      </c>
      <c r="L2255" s="3">
        <f t="shared" si="140"/>
        <v>54</v>
      </c>
      <c r="M2255" s="4">
        <v>44578</v>
      </c>
      <c r="N2255">
        <f t="shared" si="141"/>
        <v>66</v>
      </c>
      <c r="O2255">
        <v>0</v>
      </c>
      <c r="P2255" t="e">
        <f>VLOOKUP(F2255,#REF!,3,FALSE)</f>
        <v>#REF!</v>
      </c>
      <c r="Q2255">
        <f t="shared" si="142"/>
        <v>0</v>
      </c>
      <c r="R2255" t="str">
        <f t="shared" si="143"/>
        <v/>
      </c>
      <c r="S2255" t="s">
        <v>38</v>
      </c>
      <c r="T2255">
        <v>10</v>
      </c>
      <c r="U2255">
        <v>1</v>
      </c>
      <c r="V2255" t="s">
        <v>38</v>
      </c>
      <c r="W2255">
        <v>18</v>
      </c>
      <c r="X2255">
        <v>50</v>
      </c>
      <c r="Y2255">
        <v>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e">
        <f>VLOOKUP(A2255,#REF!,4,FALSE)</f>
        <v>#REF!</v>
      </c>
      <c r="AW2255" t="e">
        <f>VLOOKUP(A2255,#REF!,5,FALSE)</f>
        <v>#REF!</v>
      </c>
      <c r="AX2255">
        <f>SUMIF(量化书目统计!A:A,H2255,量化书目统计!G:G)</f>
        <v>0</v>
      </c>
    </row>
    <row r="2256" spans="1:50" x14ac:dyDescent="0.3">
      <c r="A2256" t="s">
        <v>5333</v>
      </c>
      <c r="B2256" t="s">
        <v>855</v>
      </c>
      <c r="C2256" t="s">
        <v>82</v>
      </c>
      <c r="D2256">
        <v>5</v>
      </c>
      <c r="E2256" t="s">
        <v>766</v>
      </c>
      <c r="F2256" s="1" t="s">
        <v>2211</v>
      </c>
      <c r="G2256" t="s">
        <v>2212</v>
      </c>
      <c r="H2256" t="e">
        <f>VLOOKUP(F2256,#REF!,2,FALSE)</f>
        <v>#REF!</v>
      </c>
      <c r="I2256" t="s">
        <v>49</v>
      </c>
      <c r="J2256" s="4">
        <v>44484</v>
      </c>
      <c r="K2256" s="4">
        <v>44498</v>
      </c>
      <c r="L2256" s="3">
        <f t="shared" si="140"/>
        <v>14</v>
      </c>
      <c r="M2256" s="4">
        <v>44498</v>
      </c>
      <c r="N2256">
        <f t="shared" si="141"/>
        <v>14</v>
      </c>
      <c r="O2256">
        <v>0</v>
      </c>
      <c r="P2256" t="e">
        <f>VLOOKUP(F2256,#REF!,3,FALSE)</f>
        <v>#REF!</v>
      </c>
      <c r="Q2256">
        <f t="shared" si="142"/>
        <v>0</v>
      </c>
      <c r="R2256" t="str">
        <f t="shared" si="143"/>
        <v/>
      </c>
      <c r="S2256" t="s">
        <v>38</v>
      </c>
      <c r="T2256">
        <v>6</v>
      </c>
      <c r="U2256">
        <v>1</v>
      </c>
      <c r="V2256" t="s">
        <v>38</v>
      </c>
      <c r="W2256">
        <v>8</v>
      </c>
      <c r="X2256">
        <v>46</v>
      </c>
      <c r="Y2256">
        <v>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e">
        <f>VLOOKUP(A2256,#REF!,4,FALSE)</f>
        <v>#REF!</v>
      </c>
      <c r="AW2256" t="e">
        <f>VLOOKUP(A2256,#REF!,5,FALSE)</f>
        <v>#REF!</v>
      </c>
      <c r="AX2256">
        <f>SUMIF(量化书目统计!A:A,H2256,量化书目统计!G:G)</f>
        <v>0</v>
      </c>
    </row>
    <row r="2257" spans="1:50" x14ac:dyDescent="0.3">
      <c r="A2257" t="s">
        <v>5334</v>
      </c>
      <c r="B2257" t="s">
        <v>855</v>
      </c>
      <c r="C2257" t="s">
        <v>82</v>
      </c>
      <c r="D2257">
        <v>5</v>
      </c>
      <c r="E2257" t="s">
        <v>364</v>
      </c>
      <c r="F2257" s="1" t="s">
        <v>1238</v>
      </c>
      <c r="G2257" t="s">
        <v>366</v>
      </c>
      <c r="H2257" t="e">
        <f>VLOOKUP(F2257,#REF!,2,FALSE)</f>
        <v>#REF!</v>
      </c>
      <c r="I2257" t="s">
        <v>49</v>
      </c>
      <c r="J2257" s="4">
        <v>44540</v>
      </c>
      <c r="K2257" s="4">
        <v>44554</v>
      </c>
      <c r="L2257" s="3">
        <f t="shared" si="140"/>
        <v>14</v>
      </c>
      <c r="M2257" s="4">
        <v>44554</v>
      </c>
      <c r="N2257">
        <f t="shared" si="141"/>
        <v>14</v>
      </c>
      <c r="O2257">
        <v>0</v>
      </c>
      <c r="P2257" t="e">
        <f>VLOOKUP(F2257,#REF!,3,FALSE)</f>
        <v>#REF!</v>
      </c>
      <c r="Q2257">
        <f t="shared" si="142"/>
        <v>0</v>
      </c>
      <c r="R2257" t="str">
        <f t="shared" si="143"/>
        <v/>
      </c>
      <c r="S2257" t="s">
        <v>38</v>
      </c>
      <c r="T2257">
        <v>14</v>
      </c>
      <c r="U2257">
        <v>2</v>
      </c>
      <c r="V2257" t="s">
        <v>38</v>
      </c>
      <c r="W2257">
        <v>16</v>
      </c>
      <c r="X2257">
        <v>54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e">
        <f>VLOOKUP(A2257,#REF!,4,FALSE)</f>
        <v>#REF!</v>
      </c>
      <c r="AW2257" t="e">
        <f>VLOOKUP(A2257,#REF!,5,FALSE)</f>
        <v>#REF!</v>
      </c>
      <c r="AX2257">
        <f>SUMIF(量化书目统计!A:A,H2257,量化书目统计!G:G)</f>
        <v>0</v>
      </c>
    </row>
    <row r="2258" spans="1:50" x14ac:dyDescent="0.3">
      <c r="A2258" t="s">
        <v>21</v>
      </c>
      <c r="B2258" t="s">
        <v>22</v>
      </c>
      <c r="C2258" t="s">
        <v>23</v>
      </c>
      <c r="D2258">
        <v>10</v>
      </c>
      <c r="E2258" t="s">
        <v>24</v>
      </c>
      <c r="F2258" s="1" t="s">
        <v>25</v>
      </c>
      <c r="G2258" t="s">
        <v>26</v>
      </c>
      <c r="H2258" t="e">
        <f>VLOOKUP(F2258,#REF!,2,FALSE)</f>
        <v>#REF!</v>
      </c>
      <c r="I2258" t="s">
        <v>27</v>
      </c>
      <c r="J2258" s="4">
        <v>44147</v>
      </c>
      <c r="K2258" s="4">
        <v>44168</v>
      </c>
      <c r="L2258" s="3">
        <f t="shared" si="140"/>
        <v>21</v>
      </c>
      <c r="M2258" s="4">
        <v>44161</v>
      </c>
      <c r="N2258">
        <f t="shared" si="141"/>
        <v>14</v>
      </c>
      <c r="O2258">
        <v>0</v>
      </c>
      <c r="P2258" t="e">
        <f>VLOOKUP(F2258,#REF!,3,FALSE)</f>
        <v>#REF!</v>
      </c>
      <c r="Q2258">
        <f t="shared" si="142"/>
        <v>0</v>
      </c>
      <c r="R2258" t="str">
        <f t="shared" si="143"/>
        <v/>
      </c>
      <c r="S2258" t="s">
        <v>28</v>
      </c>
      <c r="T2258">
        <v>10</v>
      </c>
      <c r="U2258">
        <v>1</v>
      </c>
      <c r="V2258" t="s">
        <v>28</v>
      </c>
      <c r="W2258">
        <v>13</v>
      </c>
      <c r="X2258">
        <v>10</v>
      </c>
      <c r="Y2258">
        <v>11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e">
        <f>VLOOKUP(A2258,#REF!,4,FALSE)</f>
        <v>#REF!</v>
      </c>
      <c r="AW2258" t="e">
        <f>VLOOKUP(A2258,#REF!,5,FALSE)</f>
        <v>#REF!</v>
      </c>
      <c r="AX2258">
        <f>SUMIF(量化书目统计!A:A,H2258,量化书目统计!G:G)</f>
        <v>0</v>
      </c>
    </row>
    <row r="2259" spans="1:50" x14ac:dyDescent="0.3">
      <c r="A2259" t="s">
        <v>21</v>
      </c>
      <c r="B2259" t="s">
        <v>22</v>
      </c>
      <c r="C2259" t="s">
        <v>23</v>
      </c>
      <c r="D2259">
        <v>10</v>
      </c>
      <c r="E2259" t="s">
        <v>29</v>
      </c>
      <c r="F2259" s="1" t="s">
        <v>30</v>
      </c>
      <c r="G2259" t="s">
        <v>31</v>
      </c>
      <c r="H2259" t="e">
        <f>VLOOKUP(F2259,#REF!,2,FALSE)</f>
        <v>#REF!</v>
      </c>
      <c r="I2259" t="s">
        <v>32</v>
      </c>
      <c r="J2259" s="4">
        <v>44113</v>
      </c>
      <c r="K2259" s="4">
        <v>44193</v>
      </c>
      <c r="L2259" s="3">
        <f t="shared" si="140"/>
        <v>80</v>
      </c>
      <c r="M2259" s="4">
        <v>44196</v>
      </c>
      <c r="N2259">
        <f t="shared" si="141"/>
        <v>83</v>
      </c>
      <c r="O2259">
        <v>0</v>
      </c>
      <c r="P2259" t="e">
        <f>VLOOKUP(F2259,#REF!,3,FALSE)</f>
        <v>#REF!</v>
      </c>
      <c r="Q2259">
        <f t="shared" si="142"/>
        <v>0</v>
      </c>
      <c r="R2259" t="str">
        <f t="shared" si="143"/>
        <v/>
      </c>
      <c r="S2259" t="s">
        <v>28</v>
      </c>
      <c r="T2259">
        <v>5</v>
      </c>
      <c r="U2259">
        <v>1</v>
      </c>
      <c r="V2259" t="s">
        <v>28</v>
      </c>
      <c r="W2259">
        <v>17</v>
      </c>
      <c r="X2259">
        <v>5</v>
      </c>
      <c r="Y2259">
        <v>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e">
        <f>VLOOKUP(A2259,#REF!,4,FALSE)</f>
        <v>#REF!</v>
      </c>
      <c r="AW2259" t="e">
        <f>VLOOKUP(A2259,#REF!,5,FALSE)</f>
        <v>#REF!</v>
      </c>
      <c r="AX2259">
        <f>SUMIF(量化书目统计!A:A,H2259,量化书目统计!G:G)</f>
        <v>0</v>
      </c>
    </row>
    <row r="2260" spans="1:50" x14ac:dyDescent="0.3">
      <c r="A2260" t="s">
        <v>892</v>
      </c>
      <c r="B2260" t="s">
        <v>539</v>
      </c>
      <c r="C2260" t="s">
        <v>144</v>
      </c>
      <c r="D2260">
        <v>5</v>
      </c>
      <c r="E2260" t="s">
        <v>893</v>
      </c>
      <c r="F2260" s="1" t="s">
        <v>894</v>
      </c>
      <c r="G2260" t="s">
        <v>895</v>
      </c>
      <c r="H2260" t="e">
        <f>VLOOKUP(F2260,#REF!,2,FALSE)</f>
        <v>#REF!</v>
      </c>
      <c r="I2260" t="s">
        <v>32</v>
      </c>
      <c r="J2260" s="4">
        <v>44159</v>
      </c>
      <c r="K2260" s="4">
        <v>44371</v>
      </c>
      <c r="L2260" s="3">
        <f t="shared" si="140"/>
        <v>212</v>
      </c>
      <c r="M2260" s="4">
        <v>44375</v>
      </c>
      <c r="N2260">
        <f t="shared" si="141"/>
        <v>216</v>
      </c>
      <c r="O2260">
        <v>0</v>
      </c>
      <c r="P2260" t="e">
        <f>VLOOKUP(F2260,#REF!,3,FALSE)</f>
        <v>#REF!</v>
      </c>
      <c r="Q2260">
        <f t="shared" si="142"/>
        <v>0</v>
      </c>
      <c r="R2260" t="str">
        <f t="shared" si="143"/>
        <v/>
      </c>
      <c r="S2260" t="s">
        <v>28</v>
      </c>
      <c r="T2260">
        <v>12</v>
      </c>
      <c r="U2260">
        <v>1</v>
      </c>
      <c r="V2260" t="s">
        <v>80</v>
      </c>
      <c r="W2260">
        <v>17</v>
      </c>
      <c r="X2260">
        <v>12</v>
      </c>
      <c r="Y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e">
        <f>VLOOKUP(A2260,#REF!,4,FALSE)</f>
        <v>#REF!</v>
      </c>
      <c r="AW2260" t="e">
        <f>VLOOKUP(A2260,#REF!,5,FALSE)</f>
        <v>#REF!</v>
      </c>
      <c r="AX2260">
        <f>SUMIF(量化书目统计!A:A,H2260,量化书目统计!G:G)</f>
        <v>0</v>
      </c>
    </row>
    <row r="2261" spans="1:50" x14ac:dyDescent="0.3">
      <c r="A2261" t="s">
        <v>5335</v>
      </c>
      <c r="B2261" t="s">
        <v>855</v>
      </c>
      <c r="C2261" t="s">
        <v>82</v>
      </c>
      <c r="D2261">
        <v>5</v>
      </c>
      <c r="E2261" t="s">
        <v>1142</v>
      </c>
      <c r="F2261" s="1" t="s">
        <v>1198</v>
      </c>
      <c r="G2261" t="s">
        <v>1199</v>
      </c>
      <c r="H2261" t="e">
        <f>VLOOKUP(F2261,#REF!,2,FALSE)</f>
        <v>#REF!</v>
      </c>
      <c r="I2261" t="s">
        <v>32</v>
      </c>
      <c r="J2261" s="4">
        <v>44495</v>
      </c>
      <c r="K2261" s="4">
        <v>44828</v>
      </c>
      <c r="L2261" s="3">
        <f t="shared" si="140"/>
        <v>333</v>
      </c>
      <c r="M2261" s="4">
        <v>44815</v>
      </c>
      <c r="N2261">
        <f t="shared" si="141"/>
        <v>320</v>
      </c>
      <c r="O2261">
        <v>0</v>
      </c>
      <c r="P2261" t="e">
        <f>VLOOKUP(F2261,#REF!,3,FALSE)</f>
        <v>#REF!</v>
      </c>
      <c r="Q2261">
        <f t="shared" si="142"/>
        <v>0</v>
      </c>
      <c r="R2261" t="str">
        <f t="shared" si="143"/>
        <v/>
      </c>
      <c r="S2261" t="s">
        <v>38</v>
      </c>
      <c r="T2261">
        <v>8</v>
      </c>
      <c r="U2261">
        <v>1</v>
      </c>
      <c r="V2261" t="s">
        <v>43</v>
      </c>
      <c r="X2261">
        <v>48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e">
        <f>VLOOKUP(A2261,#REF!,4,FALSE)</f>
        <v>#REF!</v>
      </c>
      <c r="AW2261" t="e">
        <f>VLOOKUP(A2261,#REF!,5,FALSE)</f>
        <v>#REF!</v>
      </c>
      <c r="AX2261">
        <f>SUMIF(量化书目统计!A:A,H2261,量化书目统计!G:G)</f>
        <v>0</v>
      </c>
    </row>
    <row r="2262" spans="1:50" x14ac:dyDescent="0.3">
      <c r="A2262" t="s">
        <v>5336</v>
      </c>
      <c r="B2262" t="s">
        <v>855</v>
      </c>
      <c r="C2262" t="s">
        <v>82</v>
      </c>
      <c r="D2262">
        <v>5</v>
      </c>
      <c r="E2262" t="s">
        <v>1384</v>
      </c>
      <c r="F2262" s="1" t="s">
        <v>1385</v>
      </c>
      <c r="G2262" t="s">
        <v>1386</v>
      </c>
      <c r="H2262" t="e">
        <f>VLOOKUP(F2262,#REF!,2,FALSE)</f>
        <v>#REF!</v>
      </c>
      <c r="I2262" t="s">
        <v>74</v>
      </c>
      <c r="J2262" s="4">
        <v>44509</v>
      </c>
      <c r="K2262" s="4">
        <v>44814</v>
      </c>
      <c r="L2262" s="3">
        <f t="shared" si="140"/>
        <v>305</v>
      </c>
      <c r="M2262" s="4">
        <v>44815</v>
      </c>
      <c r="N2262">
        <f t="shared" si="141"/>
        <v>306</v>
      </c>
      <c r="O2262">
        <v>0</v>
      </c>
      <c r="P2262" t="e">
        <f>VLOOKUP(F2262,#REF!,3,FALSE)</f>
        <v>#REF!</v>
      </c>
      <c r="Q2262">
        <f t="shared" si="142"/>
        <v>0</v>
      </c>
      <c r="R2262" t="str">
        <f t="shared" si="143"/>
        <v/>
      </c>
      <c r="S2262" t="s">
        <v>38</v>
      </c>
      <c r="T2262">
        <v>10</v>
      </c>
      <c r="U2262">
        <v>2</v>
      </c>
      <c r="V2262" t="s">
        <v>43</v>
      </c>
      <c r="X2262">
        <v>50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e">
        <f>VLOOKUP(A2262,#REF!,4,FALSE)</f>
        <v>#REF!</v>
      </c>
      <c r="AW2262" t="e">
        <f>VLOOKUP(A2262,#REF!,5,FALSE)</f>
        <v>#REF!</v>
      </c>
      <c r="AX2262">
        <f>SUMIF(量化书目统计!A:A,H2262,量化书目统计!G:G)</f>
        <v>0</v>
      </c>
    </row>
    <row r="2263" spans="1:50" x14ac:dyDescent="0.3">
      <c r="A2263" t="s">
        <v>5336</v>
      </c>
      <c r="B2263" t="s">
        <v>855</v>
      </c>
      <c r="C2263" t="s">
        <v>82</v>
      </c>
      <c r="D2263">
        <v>5</v>
      </c>
      <c r="E2263" t="s">
        <v>1384</v>
      </c>
      <c r="F2263" s="1" t="s">
        <v>1387</v>
      </c>
      <c r="G2263" t="s">
        <v>1388</v>
      </c>
      <c r="H2263" t="e">
        <f>VLOOKUP(F2263,#REF!,2,FALSE)</f>
        <v>#REF!</v>
      </c>
      <c r="I2263" t="s">
        <v>74</v>
      </c>
      <c r="J2263" s="4">
        <v>44509</v>
      </c>
      <c r="K2263" s="4">
        <v>44814</v>
      </c>
      <c r="L2263" s="3">
        <f t="shared" si="140"/>
        <v>305</v>
      </c>
      <c r="M2263" s="4">
        <v>44815</v>
      </c>
      <c r="N2263">
        <f t="shared" si="141"/>
        <v>306</v>
      </c>
      <c r="O2263">
        <v>0</v>
      </c>
      <c r="P2263" t="e">
        <f>VLOOKUP(F2263,#REF!,3,FALSE)</f>
        <v>#REF!</v>
      </c>
      <c r="Q2263">
        <f t="shared" si="142"/>
        <v>0</v>
      </c>
      <c r="R2263" t="str">
        <f t="shared" si="143"/>
        <v/>
      </c>
      <c r="S2263" t="s">
        <v>38</v>
      </c>
      <c r="T2263">
        <v>10</v>
      </c>
      <c r="U2263">
        <v>2</v>
      </c>
      <c r="V2263" t="s">
        <v>43</v>
      </c>
      <c r="X2263">
        <v>50</v>
      </c>
      <c r="Y2263">
        <v>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e">
        <f>VLOOKUP(A2263,#REF!,4,FALSE)</f>
        <v>#REF!</v>
      </c>
      <c r="AW2263" t="e">
        <f>VLOOKUP(A2263,#REF!,5,FALSE)</f>
        <v>#REF!</v>
      </c>
      <c r="AX2263">
        <f>SUMIF(量化书目统计!A:A,H2263,量化书目统计!G:G)</f>
        <v>0</v>
      </c>
    </row>
    <row r="2264" spans="1:50" x14ac:dyDescent="0.3">
      <c r="A2264" t="s">
        <v>5337</v>
      </c>
      <c r="B2264" t="s">
        <v>855</v>
      </c>
      <c r="C2264" t="s">
        <v>82</v>
      </c>
      <c r="D2264">
        <v>5</v>
      </c>
      <c r="E2264" t="s">
        <v>29</v>
      </c>
      <c r="F2264" s="1" t="s">
        <v>30</v>
      </c>
      <c r="G2264" t="s">
        <v>31</v>
      </c>
      <c r="H2264" t="e">
        <f>VLOOKUP(F2264,#REF!,2,FALSE)</f>
        <v>#REF!</v>
      </c>
      <c r="I2264" t="s">
        <v>32</v>
      </c>
      <c r="J2264" s="4">
        <v>44494</v>
      </c>
      <c r="K2264" s="4">
        <v>44614</v>
      </c>
      <c r="L2264" s="3">
        <f t="shared" si="140"/>
        <v>120</v>
      </c>
      <c r="M2264" s="4">
        <v>44615</v>
      </c>
      <c r="N2264">
        <f t="shared" si="141"/>
        <v>121</v>
      </c>
      <c r="O2264">
        <v>0</v>
      </c>
      <c r="P2264" t="e">
        <f>VLOOKUP(F2264,#REF!,3,FALSE)</f>
        <v>#REF!</v>
      </c>
      <c r="Q2264">
        <f t="shared" si="142"/>
        <v>0</v>
      </c>
      <c r="R2264" t="str">
        <f t="shared" si="143"/>
        <v/>
      </c>
      <c r="S2264" t="s">
        <v>38</v>
      </c>
      <c r="T2264">
        <v>8</v>
      </c>
      <c r="U2264">
        <v>1</v>
      </c>
      <c r="V2264" t="s">
        <v>99</v>
      </c>
      <c r="W2264">
        <v>2</v>
      </c>
      <c r="X2264">
        <v>48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e">
        <f>VLOOKUP(A2264,#REF!,4,FALSE)</f>
        <v>#REF!</v>
      </c>
      <c r="AW2264" t="e">
        <f>VLOOKUP(A2264,#REF!,5,FALSE)</f>
        <v>#REF!</v>
      </c>
      <c r="AX2264">
        <f>SUMIF(量化书目统计!A:A,H2264,量化书目统计!G:G)</f>
        <v>0</v>
      </c>
    </row>
    <row r="2265" spans="1:50" x14ac:dyDescent="0.3">
      <c r="A2265" t="s">
        <v>5338</v>
      </c>
      <c r="B2265" t="s">
        <v>855</v>
      </c>
      <c r="C2265" t="s">
        <v>82</v>
      </c>
      <c r="D2265">
        <v>5</v>
      </c>
      <c r="E2265" t="s">
        <v>333</v>
      </c>
      <c r="F2265" s="1" t="s">
        <v>334</v>
      </c>
      <c r="G2265" t="s">
        <v>335</v>
      </c>
      <c r="H2265" t="e">
        <f>VLOOKUP(F2265,#REF!,2,FALSE)</f>
        <v>#REF!</v>
      </c>
      <c r="I2265" t="s">
        <v>59</v>
      </c>
      <c r="J2265" s="4">
        <v>44802</v>
      </c>
      <c r="K2265" s="4">
        <v>44802</v>
      </c>
      <c r="L2265" s="3">
        <f t="shared" si="140"/>
        <v>0</v>
      </c>
      <c r="M2265" s="4">
        <v>44862</v>
      </c>
      <c r="N2265">
        <f t="shared" si="141"/>
        <v>60</v>
      </c>
      <c r="O2265">
        <v>0</v>
      </c>
      <c r="P2265" t="e">
        <f>VLOOKUP(F2265,#REF!,3,FALSE)</f>
        <v>#REF!</v>
      </c>
      <c r="Q2265">
        <f t="shared" si="142"/>
        <v>4</v>
      </c>
      <c r="R2265" t="str">
        <f t="shared" si="143"/>
        <v/>
      </c>
      <c r="S2265" t="s">
        <v>43</v>
      </c>
      <c r="U2265">
        <v>1</v>
      </c>
      <c r="V2265" t="s">
        <v>43</v>
      </c>
      <c r="X2265">
        <v>80</v>
      </c>
      <c r="Y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e">
        <f>VLOOKUP(A2265,#REF!,4,FALSE)</f>
        <v>#REF!</v>
      </c>
      <c r="AW2265" t="e">
        <f>VLOOKUP(A2265,#REF!,5,FALSE)</f>
        <v>#REF!</v>
      </c>
      <c r="AX2265">
        <f>SUMIF(量化书目统计!A:A,H2265,量化书目统计!G:G)</f>
        <v>0</v>
      </c>
    </row>
    <row r="2266" spans="1:50" x14ac:dyDescent="0.3">
      <c r="A2266" t="s">
        <v>5339</v>
      </c>
      <c r="B2266" t="s">
        <v>855</v>
      </c>
      <c r="C2266" t="s">
        <v>844</v>
      </c>
      <c r="D2266">
        <v>4</v>
      </c>
      <c r="E2266" t="s">
        <v>805</v>
      </c>
      <c r="F2266" s="1" t="s">
        <v>806</v>
      </c>
      <c r="G2266" t="s">
        <v>807</v>
      </c>
      <c r="H2266" t="e">
        <f>VLOOKUP(F2266,#REF!,2,FALSE)</f>
        <v>#REF!</v>
      </c>
      <c r="I2266" t="s">
        <v>49</v>
      </c>
      <c r="J2266" s="4">
        <v>44805</v>
      </c>
      <c r="K2266" s="4">
        <v>44847</v>
      </c>
      <c r="L2266" s="3">
        <f t="shared" si="140"/>
        <v>42</v>
      </c>
      <c r="M2266" s="4">
        <v>44848</v>
      </c>
      <c r="N2266">
        <f t="shared" si="141"/>
        <v>43</v>
      </c>
      <c r="O2266">
        <v>0</v>
      </c>
      <c r="P2266" t="e">
        <f>VLOOKUP(F2266,#REF!,3,FALSE)</f>
        <v>#REF!</v>
      </c>
      <c r="Q2266">
        <f t="shared" si="142"/>
        <v>0</v>
      </c>
      <c r="R2266" t="str">
        <f t="shared" si="143"/>
        <v/>
      </c>
      <c r="S2266" t="s">
        <v>43</v>
      </c>
      <c r="U2266">
        <v>1</v>
      </c>
      <c r="V2266" t="s">
        <v>43</v>
      </c>
      <c r="X2266">
        <v>80</v>
      </c>
      <c r="Y2266">
        <v>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e">
        <f>VLOOKUP(A2266,#REF!,4,FALSE)</f>
        <v>#REF!</v>
      </c>
      <c r="AW2266" t="e">
        <f>VLOOKUP(A2266,#REF!,5,FALSE)</f>
        <v>#REF!</v>
      </c>
      <c r="AX2266">
        <f>SUMIF(量化书目统计!A:A,H2266,量化书目统计!G:G)</f>
        <v>0</v>
      </c>
    </row>
    <row r="2267" spans="1:50" x14ac:dyDescent="0.3">
      <c r="A2267" t="s">
        <v>5340</v>
      </c>
      <c r="B2267" t="s">
        <v>855</v>
      </c>
      <c r="C2267" t="s">
        <v>262</v>
      </c>
      <c r="D2267">
        <v>5</v>
      </c>
      <c r="E2267" t="s">
        <v>533</v>
      </c>
      <c r="F2267" s="1" t="s">
        <v>534</v>
      </c>
      <c r="G2267" t="s">
        <v>535</v>
      </c>
      <c r="H2267" t="e">
        <f>VLOOKUP(F2267,#REF!,2,FALSE)</f>
        <v>#REF!</v>
      </c>
      <c r="I2267" t="s">
        <v>65</v>
      </c>
      <c r="J2267" s="4">
        <v>44822</v>
      </c>
      <c r="K2267" s="4">
        <v>44984</v>
      </c>
      <c r="L2267" s="3">
        <f t="shared" si="140"/>
        <v>162</v>
      </c>
      <c r="M2267" s="4">
        <v>44985</v>
      </c>
      <c r="N2267">
        <f t="shared" si="141"/>
        <v>163</v>
      </c>
      <c r="O2267">
        <v>0</v>
      </c>
      <c r="P2267" t="e">
        <f>VLOOKUP(F2267,#REF!,3,FALSE)</f>
        <v>#REF!</v>
      </c>
      <c r="Q2267">
        <f t="shared" si="142"/>
        <v>0</v>
      </c>
      <c r="R2267" t="str">
        <f t="shared" si="143"/>
        <v/>
      </c>
      <c r="S2267" t="s">
        <v>43</v>
      </c>
      <c r="U2267">
        <v>1</v>
      </c>
      <c r="V2267" t="s">
        <v>43</v>
      </c>
      <c r="X2267">
        <v>80</v>
      </c>
      <c r="Y2267">
        <v>11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e">
        <f>VLOOKUP(A2267,#REF!,4,FALSE)</f>
        <v>#REF!</v>
      </c>
      <c r="AW2267" t="e">
        <f>VLOOKUP(A2267,#REF!,5,FALSE)</f>
        <v>#REF!</v>
      </c>
      <c r="AX2267">
        <f>SUMIF(量化书目统计!A:A,H2267,量化书目统计!G:G)</f>
        <v>0</v>
      </c>
    </row>
    <row r="2268" spans="1:50" x14ac:dyDescent="0.3">
      <c r="A2268" t="s">
        <v>5341</v>
      </c>
      <c r="B2268" t="s">
        <v>855</v>
      </c>
      <c r="C2268" t="s">
        <v>2206</v>
      </c>
      <c r="D2268">
        <v>4</v>
      </c>
      <c r="E2268" t="s">
        <v>1830</v>
      </c>
      <c r="F2268" s="1" t="s">
        <v>1831</v>
      </c>
      <c r="G2268" t="s">
        <v>1832</v>
      </c>
      <c r="H2268" t="e">
        <f>VLOOKUP(F2268,#REF!,2,FALSE)</f>
        <v>#REF!</v>
      </c>
      <c r="I2268" t="s">
        <v>317</v>
      </c>
      <c r="J2268" s="4">
        <v>44842</v>
      </c>
      <c r="K2268" s="4">
        <v>44848</v>
      </c>
      <c r="L2268" s="3">
        <f t="shared" si="140"/>
        <v>6</v>
      </c>
      <c r="M2268" s="4">
        <v>44902</v>
      </c>
      <c r="N2268">
        <f t="shared" si="141"/>
        <v>60</v>
      </c>
      <c r="O2268">
        <v>0</v>
      </c>
      <c r="P2268" t="e">
        <f>VLOOKUP(F2268,#REF!,3,FALSE)</f>
        <v>#REF!</v>
      </c>
      <c r="Q2268">
        <f t="shared" si="142"/>
        <v>0</v>
      </c>
      <c r="R2268" t="str">
        <f t="shared" si="143"/>
        <v/>
      </c>
      <c r="S2268" t="s">
        <v>43</v>
      </c>
      <c r="U2268">
        <v>1</v>
      </c>
      <c r="V2268" t="s">
        <v>43</v>
      </c>
      <c r="X2268">
        <v>80</v>
      </c>
      <c r="Y2268">
        <v>20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 t="e">
        <f>VLOOKUP(A2268,#REF!,4,FALSE)</f>
        <v>#REF!</v>
      </c>
      <c r="AW2268" t="e">
        <f>VLOOKUP(A2268,#REF!,5,FALSE)</f>
        <v>#REF!</v>
      </c>
      <c r="AX2268">
        <f>SUMIF(量化书目统计!A:A,H2268,量化书目统计!G:G)</f>
        <v>0</v>
      </c>
    </row>
    <row r="2269" spans="1:50" x14ac:dyDescent="0.3">
      <c r="A2269" t="s">
        <v>5342</v>
      </c>
      <c r="B2269" t="s">
        <v>855</v>
      </c>
      <c r="C2269" t="s">
        <v>2206</v>
      </c>
      <c r="D2269">
        <v>4</v>
      </c>
      <c r="E2269" t="s">
        <v>1278</v>
      </c>
      <c r="F2269" s="1" t="s">
        <v>1279</v>
      </c>
      <c r="G2269" t="s">
        <v>1280</v>
      </c>
      <c r="H2269" t="e">
        <f>VLOOKUP(F2269,#REF!,2,FALSE)</f>
        <v>#REF!</v>
      </c>
      <c r="I2269" t="s">
        <v>317</v>
      </c>
      <c r="J2269" s="4">
        <v>44622</v>
      </c>
      <c r="K2269" s="4">
        <v>44624</v>
      </c>
      <c r="L2269" s="3">
        <f t="shared" si="140"/>
        <v>2</v>
      </c>
      <c r="M2269" s="4">
        <v>44636</v>
      </c>
      <c r="N2269">
        <f t="shared" si="141"/>
        <v>14</v>
      </c>
      <c r="O2269">
        <v>0</v>
      </c>
      <c r="P2269" t="e">
        <f>VLOOKUP(F2269,#REF!,3,FALSE)</f>
        <v>#REF!</v>
      </c>
      <c r="Q2269">
        <f t="shared" si="142"/>
        <v>0</v>
      </c>
      <c r="R2269" t="str">
        <f t="shared" si="143"/>
        <v/>
      </c>
      <c r="S2269" t="s">
        <v>99</v>
      </c>
      <c r="T2269">
        <v>3</v>
      </c>
      <c r="U2269">
        <v>1</v>
      </c>
      <c r="V2269" t="s">
        <v>99</v>
      </c>
      <c r="W2269">
        <v>3</v>
      </c>
      <c r="X2269">
        <v>63</v>
      </c>
      <c r="Y2269">
        <v>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e">
        <f>VLOOKUP(A2269,#REF!,4,FALSE)</f>
        <v>#REF!</v>
      </c>
      <c r="AW2269" t="e">
        <f>VLOOKUP(A2269,#REF!,5,FALSE)</f>
        <v>#REF!</v>
      </c>
      <c r="AX2269">
        <f>SUMIF(量化书目统计!A:A,H2269,量化书目统计!G:G)</f>
        <v>0</v>
      </c>
    </row>
    <row r="2270" spans="1:50" x14ac:dyDescent="0.3">
      <c r="A2270" t="s">
        <v>5343</v>
      </c>
      <c r="B2270" t="s">
        <v>855</v>
      </c>
      <c r="C2270" t="s">
        <v>2206</v>
      </c>
      <c r="D2270">
        <v>4</v>
      </c>
      <c r="E2270" t="s">
        <v>4494</v>
      </c>
      <c r="F2270" s="1" t="s">
        <v>4495</v>
      </c>
      <c r="G2270" t="s">
        <v>4496</v>
      </c>
      <c r="H2270" t="e">
        <f>VLOOKUP(F2270,#REF!,2,FALSE)</f>
        <v>#REF!</v>
      </c>
      <c r="I2270" t="s">
        <v>53</v>
      </c>
      <c r="J2270" s="4">
        <v>44512</v>
      </c>
      <c r="K2270" s="4">
        <v>44578</v>
      </c>
      <c r="L2270" s="3">
        <f t="shared" si="140"/>
        <v>66</v>
      </c>
      <c r="M2270" s="4">
        <v>44572</v>
      </c>
      <c r="N2270">
        <f t="shared" si="141"/>
        <v>60</v>
      </c>
      <c r="O2270">
        <v>0</v>
      </c>
      <c r="P2270" t="e">
        <f>VLOOKUP(F2270,#REF!,3,FALSE)</f>
        <v>#REF!</v>
      </c>
      <c r="Q2270">
        <f t="shared" si="142"/>
        <v>0</v>
      </c>
      <c r="R2270" t="str">
        <f t="shared" si="143"/>
        <v/>
      </c>
      <c r="S2270" t="s">
        <v>38</v>
      </c>
      <c r="T2270">
        <v>10</v>
      </c>
      <c r="U2270">
        <v>1</v>
      </c>
      <c r="V2270" t="s">
        <v>43</v>
      </c>
      <c r="X2270">
        <v>50</v>
      </c>
      <c r="Y2270">
        <v>5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e">
        <f>VLOOKUP(A2270,#REF!,4,FALSE)</f>
        <v>#REF!</v>
      </c>
      <c r="AW2270" t="e">
        <f>VLOOKUP(A2270,#REF!,5,FALSE)</f>
        <v>#REF!</v>
      </c>
      <c r="AX2270">
        <f>SUMIF(量化书目统计!A:A,H2270,量化书目统计!G:G)</f>
        <v>0</v>
      </c>
    </row>
    <row r="2271" spans="1:50" x14ac:dyDescent="0.3">
      <c r="A2271" t="s">
        <v>5343</v>
      </c>
      <c r="B2271" t="s">
        <v>855</v>
      </c>
      <c r="C2271" t="s">
        <v>2206</v>
      </c>
      <c r="D2271">
        <v>4</v>
      </c>
      <c r="E2271" t="s">
        <v>4197</v>
      </c>
      <c r="F2271" s="1" t="s">
        <v>4198</v>
      </c>
      <c r="G2271" t="s">
        <v>4199</v>
      </c>
      <c r="H2271" t="e">
        <f>VLOOKUP(F2271,#REF!,2,FALSE)</f>
        <v>#REF!</v>
      </c>
      <c r="I2271" t="s">
        <v>317</v>
      </c>
      <c r="J2271" s="4">
        <v>44630</v>
      </c>
      <c r="K2271" s="4">
        <v>44848</v>
      </c>
      <c r="L2271" s="3">
        <f t="shared" si="140"/>
        <v>218</v>
      </c>
      <c r="M2271" s="4">
        <v>44815</v>
      </c>
      <c r="N2271">
        <f t="shared" si="141"/>
        <v>185</v>
      </c>
      <c r="O2271">
        <v>0</v>
      </c>
      <c r="P2271" t="e">
        <f>VLOOKUP(F2271,#REF!,3,FALSE)</f>
        <v>#REF!</v>
      </c>
      <c r="Q2271">
        <f t="shared" si="142"/>
        <v>0</v>
      </c>
      <c r="R2271" t="str">
        <f t="shared" si="143"/>
        <v/>
      </c>
      <c r="S2271" t="s">
        <v>99</v>
      </c>
      <c r="T2271">
        <v>4</v>
      </c>
      <c r="U2271">
        <v>1</v>
      </c>
      <c r="V2271" t="s">
        <v>43</v>
      </c>
      <c r="X2271">
        <v>64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e">
        <f>VLOOKUP(A2271,#REF!,4,FALSE)</f>
        <v>#REF!</v>
      </c>
      <c r="AW2271" t="e">
        <f>VLOOKUP(A2271,#REF!,5,FALSE)</f>
        <v>#REF!</v>
      </c>
      <c r="AX2271">
        <f>SUMIF(量化书目统计!A:A,H2271,量化书目统计!G:G)</f>
        <v>0</v>
      </c>
    </row>
    <row r="2272" spans="1:50" x14ac:dyDescent="0.3">
      <c r="A2272" t="s">
        <v>5343</v>
      </c>
      <c r="B2272" t="s">
        <v>855</v>
      </c>
      <c r="C2272" t="s">
        <v>2206</v>
      </c>
      <c r="D2272">
        <v>4</v>
      </c>
      <c r="E2272" t="s">
        <v>4197</v>
      </c>
      <c r="F2272" s="1" t="s">
        <v>4198</v>
      </c>
      <c r="G2272" t="s">
        <v>4199</v>
      </c>
      <c r="H2272" t="e">
        <f>VLOOKUP(F2272,#REF!,2,FALSE)</f>
        <v>#REF!</v>
      </c>
      <c r="I2272" t="s">
        <v>317</v>
      </c>
      <c r="J2272" s="4">
        <v>44469</v>
      </c>
      <c r="K2272" s="4">
        <v>44630</v>
      </c>
      <c r="L2272" s="3">
        <f t="shared" si="140"/>
        <v>161</v>
      </c>
      <c r="M2272" s="4">
        <v>44624</v>
      </c>
      <c r="N2272">
        <f t="shared" si="141"/>
        <v>155</v>
      </c>
      <c r="O2272">
        <v>0</v>
      </c>
      <c r="P2272" t="e">
        <f>VLOOKUP(F2272,#REF!,3,FALSE)</f>
        <v>#REF!</v>
      </c>
      <c r="Q2272">
        <f t="shared" si="142"/>
        <v>0</v>
      </c>
      <c r="R2272" t="str">
        <f t="shared" si="143"/>
        <v/>
      </c>
      <c r="S2272" t="s">
        <v>38</v>
      </c>
      <c r="T2272">
        <v>4</v>
      </c>
      <c r="U2272">
        <v>1</v>
      </c>
      <c r="V2272" t="s">
        <v>99</v>
      </c>
      <c r="W2272">
        <v>4</v>
      </c>
      <c r="X2272">
        <v>44</v>
      </c>
      <c r="Y2272">
        <v>4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e">
        <f>VLOOKUP(A2272,#REF!,4,FALSE)</f>
        <v>#REF!</v>
      </c>
      <c r="AW2272" t="e">
        <f>VLOOKUP(A2272,#REF!,5,FALSE)</f>
        <v>#REF!</v>
      </c>
      <c r="AX2272">
        <f>SUMIF(量化书目统计!A:A,H2272,量化书目统计!G:G)</f>
        <v>0</v>
      </c>
    </row>
    <row r="2273" spans="1:50" x14ac:dyDescent="0.3">
      <c r="A2273" t="s">
        <v>5343</v>
      </c>
      <c r="B2273" t="s">
        <v>855</v>
      </c>
      <c r="C2273" t="s">
        <v>2206</v>
      </c>
      <c r="D2273">
        <v>4</v>
      </c>
      <c r="E2273" t="s">
        <v>873</v>
      </c>
      <c r="F2273" s="1" t="s">
        <v>874</v>
      </c>
      <c r="G2273" t="s">
        <v>875</v>
      </c>
      <c r="H2273" t="e">
        <f>VLOOKUP(F2273,#REF!,2,FALSE)</f>
        <v>#REF!</v>
      </c>
      <c r="I2273" t="s">
        <v>42</v>
      </c>
      <c r="J2273" s="4">
        <v>44469</v>
      </c>
      <c r="K2273" s="4">
        <v>44629</v>
      </c>
      <c r="L2273" s="3">
        <f t="shared" si="140"/>
        <v>160</v>
      </c>
      <c r="M2273" s="4">
        <v>44621</v>
      </c>
      <c r="N2273">
        <f t="shared" si="141"/>
        <v>152</v>
      </c>
      <c r="O2273">
        <v>0</v>
      </c>
      <c r="P2273" t="e">
        <f>VLOOKUP(F2273,#REF!,3,FALSE)</f>
        <v>#REF!</v>
      </c>
      <c r="Q2273">
        <f t="shared" si="142"/>
        <v>0</v>
      </c>
      <c r="R2273" t="str">
        <f t="shared" si="143"/>
        <v/>
      </c>
      <c r="S2273" t="s">
        <v>38</v>
      </c>
      <c r="T2273">
        <v>4</v>
      </c>
      <c r="U2273">
        <v>1</v>
      </c>
      <c r="V2273" t="s">
        <v>99</v>
      </c>
      <c r="W2273">
        <v>4</v>
      </c>
      <c r="X2273">
        <v>44</v>
      </c>
      <c r="Y2273">
        <v>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e">
        <f>VLOOKUP(A2273,#REF!,4,FALSE)</f>
        <v>#REF!</v>
      </c>
      <c r="AW2273" t="e">
        <f>VLOOKUP(A2273,#REF!,5,FALSE)</f>
        <v>#REF!</v>
      </c>
      <c r="AX2273">
        <f>SUMIF(量化书目统计!A:A,H2273,量化书目统计!G:G)</f>
        <v>0</v>
      </c>
    </row>
    <row r="2274" spans="1:50" x14ac:dyDescent="0.3">
      <c r="A2274" t="s">
        <v>5344</v>
      </c>
      <c r="B2274" t="s">
        <v>855</v>
      </c>
      <c r="C2274" t="s">
        <v>2206</v>
      </c>
      <c r="D2274">
        <v>4</v>
      </c>
      <c r="E2274" t="s">
        <v>4494</v>
      </c>
      <c r="F2274" s="1" t="s">
        <v>4495</v>
      </c>
      <c r="G2274" t="s">
        <v>4496</v>
      </c>
      <c r="H2274" t="e">
        <f>VLOOKUP(F2274,#REF!,2,FALSE)</f>
        <v>#REF!</v>
      </c>
      <c r="I2274" t="s">
        <v>53</v>
      </c>
      <c r="J2274" s="4">
        <v>44907</v>
      </c>
      <c r="K2274" s="4">
        <v>45085</v>
      </c>
      <c r="L2274" s="3">
        <f t="shared" si="140"/>
        <v>178</v>
      </c>
      <c r="M2274" s="4">
        <v>45117</v>
      </c>
      <c r="N2274">
        <f t="shared" si="141"/>
        <v>210</v>
      </c>
      <c r="O2274">
        <v>0</v>
      </c>
      <c r="P2274" t="e">
        <f>VLOOKUP(F2274,#REF!,3,FALSE)</f>
        <v>#REF!</v>
      </c>
      <c r="Q2274">
        <f t="shared" si="142"/>
        <v>0</v>
      </c>
      <c r="R2274" t="str">
        <f t="shared" si="143"/>
        <v/>
      </c>
      <c r="S2274" t="s">
        <v>43</v>
      </c>
      <c r="U2274">
        <v>1</v>
      </c>
      <c r="V2274" t="s">
        <v>43</v>
      </c>
      <c r="X2274">
        <v>80</v>
      </c>
      <c r="Y2274">
        <v>14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e">
        <f>VLOOKUP(A2274,#REF!,4,FALSE)</f>
        <v>#REF!</v>
      </c>
      <c r="AW2274" t="e">
        <f>VLOOKUP(A2274,#REF!,5,FALSE)</f>
        <v>#REF!</v>
      </c>
      <c r="AX2274">
        <f>SUMIF(量化书目统计!A:A,H2274,量化书目统计!G:G)</f>
        <v>0</v>
      </c>
    </row>
    <row r="2275" spans="1:50" x14ac:dyDescent="0.3">
      <c r="A2275" t="s">
        <v>5344</v>
      </c>
      <c r="B2275" t="s">
        <v>855</v>
      </c>
      <c r="C2275" t="s">
        <v>2206</v>
      </c>
      <c r="D2275">
        <v>4</v>
      </c>
      <c r="E2275" t="s">
        <v>4211</v>
      </c>
      <c r="F2275" s="1" t="s">
        <v>4212</v>
      </c>
      <c r="G2275" t="s">
        <v>4213</v>
      </c>
      <c r="H2275" t="e">
        <f>VLOOKUP(F2275,#REF!,2,FALSE)</f>
        <v>#REF!</v>
      </c>
      <c r="I2275" t="s">
        <v>74</v>
      </c>
      <c r="J2275" s="4">
        <v>44613</v>
      </c>
      <c r="K2275" s="4">
        <v>44742</v>
      </c>
      <c r="L2275" s="3">
        <f t="shared" si="140"/>
        <v>129</v>
      </c>
      <c r="M2275" s="4">
        <v>44817</v>
      </c>
      <c r="N2275">
        <f t="shared" si="141"/>
        <v>204</v>
      </c>
      <c r="O2275">
        <v>0</v>
      </c>
      <c r="P2275" t="e">
        <f>VLOOKUP(F2275,#REF!,3,FALSE)</f>
        <v>#REF!</v>
      </c>
      <c r="Q2275">
        <f t="shared" si="142"/>
        <v>2</v>
      </c>
      <c r="R2275" t="str">
        <f t="shared" si="143"/>
        <v/>
      </c>
      <c r="S2275" t="s">
        <v>99</v>
      </c>
      <c r="T2275">
        <v>2</v>
      </c>
      <c r="U2275">
        <v>1</v>
      </c>
      <c r="V2275" t="s">
        <v>43</v>
      </c>
      <c r="X2275">
        <v>62</v>
      </c>
      <c r="Y2275">
        <v>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e">
        <f>VLOOKUP(A2275,#REF!,4,FALSE)</f>
        <v>#REF!</v>
      </c>
      <c r="AW2275" t="e">
        <f>VLOOKUP(A2275,#REF!,5,FALSE)</f>
        <v>#REF!</v>
      </c>
      <c r="AX2275">
        <f>SUMIF(量化书目统计!A:A,H2275,量化书目统计!G:G)</f>
        <v>0</v>
      </c>
    </row>
    <row r="2276" spans="1:50" x14ac:dyDescent="0.3">
      <c r="A2276" t="s">
        <v>896</v>
      </c>
      <c r="B2276" t="s">
        <v>539</v>
      </c>
      <c r="C2276" t="s">
        <v>144</v>
      </c>
      <c r="D2276">
        <v>5</v>
      </c>
      <c r="E2276" t="s">
        <v>897</v>
      </c>
      <c r="F2276" s="1" t="s">
        <v>898</v>
      </c>
      <c r="G2276" t="s">
        <v>899</v>
      </c>
      <c r="H2276" t="e">
        <f>VLOOKUP(F2276,#REF!,2,FALSE)</f>
        <v>#REF!</v>
      </c>
      <c r="I2276" t="s">
        <v>158</v>
      </c>
      <c r="J2276" s="4">
        <v>44188</v>
      </c>
      <c r="K2276" s="4">
        <v>44369</v>
      </c>
      <c r="L2276" s="3">
        <f t="shared" si="140"/>
        <v>181</v>
      </c>
      <c r="M2276" s="4">
        <v>44316</v>
      </c>
      <c r="N2276">
        <f t="shared" si="141"/>
        <v>128</v>
      </c>
      <c r="O2276">
        <v>0</v>
      </c>
      <c r="P2276" t="e">
        <f>VLOOKUP(F2276,#REF!,3,FALSE)</f>
        <v>#REF!</v>
      </c>
      <c r="Q2276">
        <f t="shared" si="142"/>
        <v>0</v>
      </c>
      <c r="R2276" t="str">
        <f t="shared" si="143"/>
        <v/>
      </c>
      <c r="S2276" t="s">
        <v>28</v>
      </c>
      <c r="T2276">
        <v>16</v>
      </c>
      <c r="U2276">
        <v>1</v>
      </c>
      <c r="V2276" t="s">
        <v>80</v>
      </c>
      <c r="W2276">
        <v>17</v>
      </c>
      <c r="X2276">
        <v>16</v>
      </c>
      <c r="Y2276">
        <v>15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e">
        <f>VLOOKUP(A2276,#REF!,4,FALSE)</f>
        <v>#REF!</v>
      </c>
      <c r="AW2276" t="e">
        <f>VLOOKUP(A2276,#REF!,5,FALSE)</f>
        <v>#REF!</v>
      </c>
      <c r="AX2276">
        <f>SUMIF(量化书目统计!A:A,H2276,量化书目统计!G:G)</f>
        <v>0</v>
      </c>
    </row>
    <row r="2277" spans="1:50" x14ac:dyDescent="0.3">
      <c r="A2277" t="s">
        <v>5345</v>
      </c>
      <c r="B2277" t="s">
        <v>855</v>
      </c>
      <c r="C2277" t="s">
        <v>242</v>
      </c>
      <c r="D2277">
        <v>4</v>
      </c>
      <c r="E2277" t="s">
        <v>562</v>
      </c>
      <c r="F2277" s="1" t="s">
        <v>563</v>
      </c>
      <c r="G2277" t="s">
        <v>564</v>
      </c>
      <c r="H2277" t="e">
        <f>VLOOKUP(F2277,#REF!,2,FALSE)</f>
        <v>#REF!</v>
      </c>
      <c r="I2277" t="s">
        <v>32</v>
      </c>
      <c r="J2277" s="4">
        <v>44810</v>
      </c>
      <c r="K2277" s="4">
        <v>44974</v>
      </c>
      <c r="L2277" s="3">
        <f t="shared" si="140"/>
        <v>164</v>
      </c>
      <c r="M2277" s="4">
        <v>44985</v>
      </c>
      <c r="N2277">
        <f t="shared" si="141"/>
        <v>175</v>
      </c>
      <c r="O2277">
        <v>0</v>
      </c>
      <c r="P2277" t="e">
        <f>VLOOKUP(F2277,#REF!,3,FALSE)</f>
        <v>#REF!</v>
      </c>
      <c r="Q2277">
        <f t="shared" si="142"/>
        <v>0</v>
      </c>
      <c r="R2277" t="str">
        <f t="shared" si="143"/>
        <v/>
      </c>
      <c r="S2277" t="s">
        <v>43</v>
      </c>
      <c r="U2277">
        <v>1</v>
      </c>
      <c r="V2277" t="s">
        <v>43</v>
      </c>
      <c r="X2277">
        <v>80</v>
      </c>
      <c r="Y2277">
        <v>14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e">
        <f>VLOOKUP(A2277,#REF!,4,FALSE)</f>
        <v>#REF!</v>
      </c>
      <c r="AW2277" t="e">
        <f>VLOOKUP(A2277,#REF!,5,FALSE)</f>
        <v>#REF!</v>
      </c>
      <c r="AX2277">
        <f>SUMIF(量化书目统计!A:A,H2277,量化书目统计!G:G)</f>
        <v>0</v>
      </c>
    </row>
    <row r="2278" spans="1:50" x14ac:dyDescent="0.3">
      <c r="A2278" t="s">
        <v>5345</v>
      </c>
      <c r="B2278" t="s">
        <v>855</v>
      </c>
      <c r="C2278" t="s">
        <v>242</v>
      </c>
      <c r="D2278">
        <v>4</v>
      </c>
      <c r="E2278" t="s">
        <v>1070</v>
      </c>
      <c r="F2278" s="1" t="s">
        <v>1071</v>
      </c>
      <c r="G2278" t="s">
        <v>1072</v>
      </c>
      <c r="H2278" t="e">
        <f>VLOOKUP(F2278,#REF!,2,FALSE)</f>
        <v>#REF!</v>
      </c>
      <c r="I2278" t="s">
        <v>158</v>
      </c>
      <c r="J2278" s="4">
        <v>44574</v>
      </c>
      <c r="K2278" s="4">
        <v>44857</v>
      </c>
      <c r="L2278" s="3">
        <f t="shared" si="140"/>
        <v>283</v>
      </c>
      <c r="M2278" s="4">
        <v>44858</v>
      </c>
      <c r="N2278">
        <f t="shared" si="141"/>
        <v>284</v>
      </c>
      <c r="O2278">
        <v>0</v>
      </c>
      <c r="P2278" t="e">
        <f>VLOOKUP(F2278,#REF!,3,FALSE)</f>
        <v>#REF!</v>
      </c>
      <c r="Q2278">
        <f t="shared" si="142"/>
        <v>0</v>
      </c>
      <c r="R2278" t="str">
        <f t="shared" si="143"/>
        <v/>
      </c>
      <c r="S2278" t="s">
        <v>38</v>
      </c>
      <c r="T2278">
        <f>19</f>
        <v>19</v>
      </c>
      <c r="U2278">
        <v>1</v>
      </c>
      <c r="V2278" t="s">
        <v>43</v>
      </c>
      <c r="X2278">
        <v>59</v>
      </c>
      <c r="Y2278">
        <v>15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e">
        <f>VLOOKUP(A2278,#REF!,4,FALSE)</f>
        <v>#REF!</v>
      </c>
      <c r="AW2278" t="e">
        <f>VLOOKUP(A2278,#REF!,5,FALSE)</f>
        <v>#REF!</v>
      </c>
      <c r="AX2278">
        <f>SUMIF(量化书目统计!A:A,H2278,量化书目统计!G:G)</f>
        <v>0</v>
      </c>
    </row>
    <row r="2279" spans="1:50" x14ac:dyDescent="0.3">
      <c r="A2279" t="s">
        <v>5346</v>
      </c>
      <c r="B2279" t="s">
        <v>855</v>
      </c>
      <c r="C2279" t="s">
        <v>692</v>
      </c>
      <c r="D2279">
        <v>3</v>
      </c>
      <c r="E2279" t="s">
        <v>1142</v>
      </c>
      <c r="F2279" s="1" t="s">
        <v>1198</v>
      </c>
      <c r="G2279" t="s">
        <v>1199</v>
      </c>
      <c r="H2279" t="e">
        <f>VLOOKUP(F2279,#REF!,2,FALSE)</f>
        <v>#REF!</v>
      </c>
      <c r="I2279" t="s">
        <v>32</v>
      </c>
      <c r="J2279" s="4">
        <v>44852</v>
      </c>
      <c r="K2279" s="4">
        <v>44985</v>
      </c>
      <c r="L2279" s="3">
        <f t="shared" si="140"/>
        <v>133</v>
      </c>
      <c r="M2279" s="4">
        <v>44986</v>
      </c>
      <c r="N2279">
        <f t="shared" si="141"/>
        <v>134</v>
      </c>
      <c r="O2279">
        <v>0</v>
      </c>
      <c r="P2279" t="e">
        <f>VLOOKUP(F2279,#REF!,3,FALSE)</f>
        <v>#REF!</v>
      </c>
      <c r="Q2279">
        <f t="shared" si="142"/>
        <v>0</v>
      </c>
      <c r="R2279" t="str">
        <f t="shared" si="143"/>
        <v/>
      </c>
      <c r="S2279" t="s">
        <v>43</v>
      </c>
      <c r="U2279">
        <v>1</v>
      </c>
      <c r="V2279" t="s">
        <v>43</v>
      </c>
      <c r="X2279">
        <v>80</v>
      </c>
      <c r="Y2279">
        <v>15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e">
        <f>VLOOKUP(A2279,#REF!,4,FALSE)</f>
        <v>#REF!</v>
      </c>
      <c r="AW2279" t="e">
        <f>VLOOKUP(A2279,#REF!,5,FALSE)</f>
        <v>#REF!</v>
      </c>
      <c r="AX2279">
        <f>SUMIF(量化书目统计!A:A,H2279,量化书目统计!G:G)</f>
        <v>0</v>
      </c>
    </row>
    <row r="2280" spans="1:50" x14ac:dyDescent="0.3">
      <c r="A2280" t="s">
        <v>5347</v>
      </c>
      <c r="B2280" t="s">
        <v>855</v>
      </c>
      <c r="C2280" t="s">
        <v>704</v>
      </c>
      <c r="D2280">
        <v>3</v>
      </c>
      <c r="E2280" t="s">
        <v>206</v>
      </c>
      <c r="F2280" s="1" t="s">
        <v>207</v>
      </c>
      <c r="G2280" t="s">
        <v>208</v>
      </c>
      <c r="H2280" t="e">
        <f>VLOOKUP(F2280,#REF!,2,FALSE)</f>
        <v>#REF!</v>
      </c>
      <c r="I2280" t="s">
        <v>32</v>
      </c>
      <c r="J2280" s="4">
        <v>44574</v>
      </c>
      <c r="K2280" s="4">
        <v>44609</v>
      </c>
      <c r="L2280" s="3">
        <f t="shared" si="140"/>
        <v>35</v>
      </c>
      <c r="M2280" s="4">
        <v>44588</v>
      </c>
      <c r="N2280">
        <f t="shared" si="141"/>
        <v>14</v>
      </c>
      <c r="O2280">
        <v>0</v>
      </c>
      <c r="P2280" t="e">
        <f>VLOOKUP(F2280,#REF!,3,FALSE)</f>
        <v>#REF!</v>
      </c>
      <c r="Q2280">
        <f t="shared" si="142"/>
        <v>0</v>
      </c>
      <c r="R2280" t="str">
        <f t="shared" si="143"/>
        <v/>
      </c>
      <c r="S2280" t="s">
        <v>38</v>
      </c>
      <c r="T2280">
        <f>19</f>
        <v>19</v>
      </c>
      <c r="U2280">
        <v>1</v>
      </c>
      <c r="V2280" t="s">
        <v>99</v>
      </c>
      <c r="W2280">
        <v>1</v>
      </c>
      <c r="X2280">
        <v>59</v>
      </c>
      <c r="Y2280">
        <v>4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e">
        <f>VLOOKUP(A2280,#REF!,4,FALSE)</f>
        <v>#REF!</v>
      </c>
      <c r="AW2280" t="e">
        <f>VLOOKUP(A2280,#REF!,5,FALSE)</f>
        <v>#REF!</v>
      </c>
      <c r="AX2280">
        <f>SUMIF(量化书目统计!A:A,H2280,量化书目统计!G:G)</f>
        <v>0</v>
      </c>
    </row>
    <row r="2281" spans="1:50" x14ac:dyDescent="0.3">
      <c r="A2281" t="s">
        <v>5348</v>
      </c>
      <c r="B2281" t="s">
        <v>855</v>
      </c>
      <c r="C2281" t="s">
        <v>2028</v>
      </c>
      <c r="D2281">
        <v>3</v>
      </c>
      <c r="E2281" t="s">
        <v>2412</v>
      </c>
      <c r="F2281" s="1" t="s">
        <v>2413</v>
      </c>
      <c r="G2281" t="s">
        <v>2414</v>
      </c>
      <c r="H2281" t="e">
        <f>VLOOKUP(F2281,#REF!,2,FALSE)</f>
        <v>#REF!</v>
      </c>
      <c r="I2281" t="s">
        <v>158</v>
      </c>
      <c r="J2281" s="4">
        <v>44468</v>
      </c>
      <c r="K2281" s="4">
        <v>44529</v>
      </c>
      <c r="L2281" s="3">
        <f t="shared" si="140"/>
        <v>61</v>
      </c>
      <c r="M2281" s="4">
        <v>44529</v>
      </c>
      <c r="N2281">
        <f t="shared" si="141"/>
        <v>61</v>
      </c>
      <c r="O2281">
        <v>0</v>
      </c>
      <c r="P2281" t="e">
        <f>VLOOKUP(F2281,#REF!,3,FALSE)</f>
        <v>#REF!</v>
      </c>
      <c r="Q2281">
        <f t="shared" si="142"/>
        <v>0</v>
      </c>
      <c r="R2281" t="str">
        <f t="shared" si="143"/>
        <v/>
      </c>
      <c r="S2281" t="s">
        <v>38</v>
      </c>
      <c r="T2281">
        <v>4</v>
      </c>
      <c r="U2281">
        <v>1</v>
      </c>
      <c r="V2281" t="s">
        <v>38</v>
      </c>
      <c r="W2281">
        <v>13</v>
      </c>
      <c r="X2281">
        <v>44</v>
      </c>
      <c r="Y2281">
        <v>19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 t="e">
        <f>VLOOKUP(A2281,#REF!,4,FALSE)</f>
        <v>#REF!</v>
      </c>
      <c r="AW2281" t="e">
        <f>VLOOKUP(A2281,#REF!,5,FALSE)</f>
        <v>#REF!</v>
      </c>
      <c r="AX2281">
        <f>SUMIF(量化书目统计!A:A,H2281,量化书目统计!G:G)</f>
        <v>0</v>
      </c>
    </row>
    <row r="2282" spans="1:50" x14ac:dyDescent="0.3">
      <c r="A2282" t="s">
        <v>5349</v>
      </c>
      <c r="B2282" t="s">
        <v>855</v>
      </c>
      <c r="C2282" t="s">
        <v>5350</v>
      </c>
      <c r="D2282">
        <v>3</v>
      </c>
      <c r="E2282" t="s">
        <v>1396</v>
      </c>
      <c r="F2282" s="1" t="s">
        <v>1397</v>
      </c>
      <c r="G2282" t="s">
        <v>1398</v>
      </c>
      <c r="H2282" t="e">
        <f>VLOOKUP(F2282,#REF!,2,FALSE)</f>
        <v>#REF!</v>
      </c>
      <c r="I2282" t="s">
        <v>27</v>
      </c>
      <c r="J2282" s="4">
        <v>44451</v>
      </c>
      <c r="K2282" s="4">
        <v>44473</v>
      </c>
      <c r="L2282" s="3">
        <f t="shared" si="140"/>
        <v>22</v>
      </c>
      <c r="M2282" s="4">
        <v>44511</v>
      </c>
      <c r="N2282">
        <f t="shared" si="141"/>
        <v>60</v>
      </c>
      <c r="O2282">
        <v>0</v>
      </c>
      <c r="P2282" t="e">
        <f>VLOOKUP(F2282,#REF!,3,FALSE)</f>
        <v>#REF!</v>
      </c>
      <c r="Q2282">
        <f t="shared" si="142"/>
        <v>2</v>
      </c>
      <c r="R2282" t="str">
        <f t="shared" si="143"/>
        <v/>
      </c>
      <c r="S2282" t="s">
        <v>38</v>
      </c>
      <c r="T2282">
        <v>2</v>
      </c>
      <c r="U2282">
        <v>1</v>
      </c>
      <c r="V2282" t="s">
        <v>38</v>
      </c>
      <c r="W2282">
        <v>5</v>
      </c>
      <c r="X2282">
        <v>42</v>
      </c>
      <c r="Y2282">
        <v>11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e">
        <f>VLOOKUP(A2282,#REF!,4,FALSE)</f>
        <v>#REF!</v>
      </c>
      <c r="AW2282" t="e">
        <f>VLOOKUP(A2282,#REF!,5,FALSE)</f>
        <v>#REF!</v>
      </c>
      <c r="AX2282">
        <f>SUMIF(量化书目统计!A:A,H2282,量化书目统计!G:G)</f>
        <v>0</v>
      </c>
    </row>
    <row r="2283" spans="1:50" x14ac:dyDescent="0.3">
      <c r="A2283" t="s">
        <v>5351</v>
      </c>
      <c r="B2283" t="s">
        <v>855</v>
      </c>
      <c r="C2283" t="s">
        <v>1027</v>
      </c>
      <c r="D2283">
        <v>4</v>
      </c>
      <c r="E2283" t="s">
        <v>496</v>
      </c>
      <c r="F2283" s="1" t="s">
        <v>497</v>
      </c>
      <c r="G2283" t="s">
        <v>498</v>
      </c>
      <c r="H2283" t="e">
        <f>VLOOKUP(F2283,#REF!,2,FALSE)</f>
        <v>#REF!</v>
      </c>
      <c r="I2283" t="s">
        <v>183</v>
      </c>
      <c r="J2283" s="4">
        <v>44839</v>
      </c>
      <c r="K2283" s="4">
        <v>44900</v>
      </c>
      <c r="L2283" s="3">
        <f t="shared" si="140"/>
        <v>61</v>
      </c>
      <c r="M2283" s="4">
        <v>44900</v>
      </c>
      <c r="N2283">
        <f t="shared" si="141"/>
        <v>61</v>
      </c>
      <c r="O2283">
        <v>0</v>
      </c>
      <c r="P2283" t="e">
        <f>VLOOKUP(F2283,#REF!,3,FALSE)</f>
        <v>#REF!</v>
      </c>
      <c r="Q2283">
        <f t="shared" si="142"/>
        <v>0</v>
      </c>
      <c r="R2283" t="str">
        <f t="shared" si="143"/>
        <v/>
      </c>
      <c r="S2283" t="s">
        <v>43</v>
      </c>
      <c r="U2283">
        <v>3</v>
      </c>
      <c r="V2283" t="s">
        <v>43</v>
      </c>
      <c r="X2283">
        <v>80</v>
      </c>
      <c r="Y2283">
        <v>5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e">
        <f>VLOOKUP(A2283,#REF!,4,FALSE)</f>
        <v>#REF!</v>
      </c>
      <c r="AW2283" t="e">
        <f>VLOOKUP(A2283,#REF!,5,FALSE)</f>
        <v>#REF!</v>
      </c>
      <c r="AX2283">
        <f>SUMIF(量化书目统计!A:A,H2283,量化书目统计!G:G)</f>
        <v>0</v>
      </c>
    </row>
    <row r="2284" spans="1:50" x14ac:dyDescent="0.3">
      <c r="A2284" t="s">
        <v>5351</v>
      </c>
      <c r="B2284" t="s">
        <v>855</v>
      </c>
      <c r="C2284" t="s">
        <v>1027</v>
      </c>
      <c r="D2284">
        <v>4</v>
      </c>
      <c r="E2284" t="s">
        <v>496</v>
      </c>
      <c r="F2284" s="1" t="s">
        <v>499</v>
      </c>
      <c r="G2284" t="s">
        <v>500</v>
      </c>
      <c r="H2284" t="e">
        <f>VLOOKUP(F2284,#REF!,2,FALSE)</f>
        <v>#REF!</v>
      </c>
      <c r="I2284" t="s">
        <v>183</v>
      </c>
      <c r="J2284" s="4">
        <v>44839</v>
      </c>
      <c r="K2284" s="4">
        <v>44900</v>
      </c>
      <c r="L2284" s="3">
        <f t="shared" si="140"/>
        <v>61</v>
      </c>
      <c r="M2284" s="4">
        <v>44900</v>
      </c>
      <c r="N2284">
        <f t="shared" si="141"/>
        <v>61</v>
      </c>
      <c r="O2284">
        <v>0</v>
      </c>
      <c r="P2284" t="e">
        <f>VLOOKUP(F2284,#REF!,3,FALSE)</f>
        <v>#REF!</v>
      </c>
      <c r="Q2284">
        <f t="shared" si="142"/>
        <v>0</v>
      </c>
      <c r="R2284" t="str">
        <f t="shared" si="143"/>
        <v/>
      </c>
      <c r="S2284" t="s">
        <v>43</v>
      </c>
      <c r="U2284">
        <v>3</v>
      </c>
      <c r="V2284" t="s">
        <v>43</v>
      </c>
      <c r="X2284">
        <v>80</v>
      </c>
      <c r="Y2284">
        <v>15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e">
        <f>VLOOKUP(A2284,#REF!,4,FALSE)</f>
        <v>#REF!</v>
      </c>
      <c r="AW2284" t="e">
        <f>VLOOKUP(A2284,#REF!,5,FALSE)</f>
        <v>#REF!</v>
      </c>
      <c r="AX2284">
        <f>SUMIF(量化书目统计!A:A,H2284,量化书目统计!G:G)</f>
        <v>0</v>
      </c>
    </row>
    <row r="2285" spans="1:50" x14ac:dyDescent="0.3">
      <c r="A2285" t="s">
        <v>5351</v>
      </c>
      <c r="B2285" t="s">
        <v>855</v>
      </c>
      <c r="C2285" t="s">
        <v>1027</v>
      </c>
      <c r="D2285">
        <v>4</v>
      </c>
      <c r="E2285" t="s">
        <v>496</v>
      </c>
      <c r="F2285" s="1" t="s">
        <v>501</v>
      </c>
      <c r="G2285" t="s">
        <v>502</v>
      </c>
      <c r="H2285" t="e">
        <f>VLOOKUP(F2285,#REF!,2,FALSE)</f>
        <v>#REF!</v>
      </c>
      <c r="I2285" t="s">
        <v>183</v>
      </c>
      <c r="J2285" s="4">
        <v>44839</v>
      </c>
      <c r="K2285" s="4">
        <v>44900</v>
      </c>
      <c r="L2285" s="3">
        <f t="shared" si="140"/>
        <v>61</v>
      </c>
      <c r="M2285" s="4">
        <v>44900</v>
      </c>
      <c r="N2285">
        <f t="shared" si="141"/>
        <v>61</v>
      </c>
      <c r="O2285">
        <v>0</v>
      </c>
      <c r="P2285" t="e">
        <f>VLOOKUP(F2285,#REF!,3,FALSE)</f>
        <v>#REF!</v>
      </c>
      <c r="Q2285">
        <f t="shared" si="142"/>
        <v>0</v>
      </c>
      <c r="R2285" t="str">
        <f t="shared" si="143"/>
        <v/>
      </c>
      <c r="S2285" t="s">
        <v>43</v>
      </c>
      <c r="U2285">
        <v>3</v>
      </c>
      <c r="V2285" t="s">
        <v>43</v>
      </c>
      <c r="X2285">
        <v>80</v>
      </c>
      <c r="Y2285">
        <v>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e">
        <f>VLOOKUP(A2285,#REF!,4,FALSE)</f>
        <v>#REF!</v>
      </c>
      <c r="AW2285" t="e">
        <f>VLOOKUP(A2285,#REF!,5,FALSE)</f>
        <v>#REF!</v>
      </c>
      <c r="AX2285">
        <f>SUMIF(量化书目统计!A:A,H2285,量化书目统计!G:G)</f>
        <v>0</v>
      </c>
    </row>
    <row r="2286" spans="1:50" x14ac:dyDescent="0.3">
      <c r="A2286" t="s">
        <v>5352</v>
      </c>
      <c r="B2286" t="s">
        <v>855</v>
      </c>
      <c r="C2286" t="s">
        <v>990</v>
      </c>
      <c r="D2286">
        <v>4</v>
      </c>
      <c r="E2286" t="s">
        <v>2065</v>
      </c>
      <c r="F2286" s="1" t="s">
        <v>2066</v>
      </c>
      <c r="G2286" t="s">
        <v>2067</v>
      </c>
      <c r="H2286" t="e">
        <f>VLOOKUP(F2286,#REF!,2,FALSE)</f>
        <v>#REF!</v>
      </c>
      <c r="I2286" t="s">
        <v>53</v>
      </c>
      <c r="J2286" s="4">
        <v>44612</v>
      </c>
      <c r="K2286" s="4">
        <v>44994</v>
      </c>
      <c r="L2286" s="3">
        <f t="shared" si="140"/>
        <v>382</v>
      </c>
      <c r="M2286" s="4">
        <v>45043</v>
      </c>
      <c r="N2286">
        <f t="shared" si="141"/>
        <v>431</v>
      </c>
      <c r="O2286">
        <v>0</v>
      </c>
      <c r="P2286" t="e">
        <f>VLOOKUP(F2286,#REF!,3,FALSE)</f>
        <v>#REF!</v>
      </c>
      <c r="Q2286">
        <f t="shared" si="142"/>
        <v>0</v>
      </c>
      <c r="R2286" t="str">
        <f t="shared" si="143"/>
        <v/>
      </c>
      <c r="S2286" t="s">
        <v>99</v>
      </c>
      <c r="T2286">
        <v>2</v>
      </c>
      <c r="U2286">
        <v>1</v>
      </c>
      <c r="V2286" t="s">
        <v>43</v>
      </c>
      <c r="X2286">
        <v>62</v>
      </c>
      <c r="Y2286">
        <v>4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e">
        <f>VLOOKUP(A2286,#REF!,4,FALSE)</f>
        <v>#REF!</v>
      </c>
      <c r="AW2286" t="e">
        <f>VLOOKUP(A2286,#REF!,5,FALSE)</f>
        <v>#REF!</v>
      </c>
      <c r="AX2286">
        <f>SUMIF(量化书目统计!A:A,H2286,量化书目统计!G:G)</f>
        <v>0</v>
      </c>
    </row>
    <row r="2287" spans="1:50" x14ac:dyDescent="0.3">
      <c r="A2287" t="s">
        <v>5353</v>
      </c>
      <c r="B2287" t="s">
        <v>855</v>
      </c>
      <c r="C2287" t="s">
        <v>990</v>
      </c>
      <c r="D2287">
        <v>4</v>
      </c>
      <c r="E2287" t="s">
        <v>705</v>
      </c>
      <c r="F2287" s="1" t="s">
        <v>3173</v>
      </c>
      <c r="G2287" t="s">
        <v>3174</v>
      </c>
      <c r="H2287" t="e">
        <f>VLOOKUP(F2287,#REF!,2,FALSE)</f>
        <v>#REF!</v>
      </c>
      <c r="I2287" t="s">
        <v>32</v>
      </c>
      <c r="J2287" s="4">
        <v>44782</v>
      </c>
      <c r="K2287" s="4">
        <v>44803</v>
      </c>
      <c r="L2287" s="3">
        <f t="shared" si="140"/>
        <v>21</v>
      </c>
      <c r="M2287" s="4">
        <v>44844</v>
      </c>
      <c r="N2287">
        <f t="shared" si="141"/>
        <v>62</v>
      </c>
      <c r="O2287">
        <v>0</v>
      </c>
      <c r="P2287" t="e">
        <f>VLOOKUP(F2287,#REF!,3,FALSE)</f>
        <v>#REF!</v>
      </c>
      <c r="Q2287">
        <f t="shared" si="142"/>
        <v>0</v>
      </c>
      <c r="R2287" t="str">
        <f t="shared" si="143"/>
        <v/>
      </c>
      <c r="S2287" t="s">
        <v>43</v>
      </c>
      <c r="U2287">
        <v>1</v>
      </c>
      <c r="V2287" t="s">
        <v>43</v>
      </c>
      <c r="X2287">
        <v>80</v>
      </c>
      <c r="Y2287">
        <v>11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e">
        <f>VLOOKUP(A2287,#REF!,4,FALSE)</f>
        <v>#REF!</v>
      </c>
      <c r="AW2287" t="e">
        <f>VLOOKUP(A2287,#REF!,5,FALSE)</f>
        <v>#REF!</v>
      </c>
      <c r="AX2287">
        <f>SUMIF(量化书目统计!A:A,H2287,量化书目统计!G:G)</f>
        <v>0</v>
      </c>
    </row>
    <row r="2288" spans="1:50" x14ac:dyDescent="0.3">
      <c r="A2288" t="s">
        <v>5354</v>
      </c>
      <c r="B2288" t="s">
        <v>855</v>
      </c>
      <c r="C2288" t="s">
        <v>2681</v>
      </c>
      <c r="D2288">
        <v>4</v>
      </c>
      <c r="E2288" t="s">
        <v>1339</v>
      </c>
      <c r="F2288" s="1" t="s">
        <v>4182</v>
      </c>
      <c r="G2288" t="s">
        <v>4183</v>
      </c>
      <c r="H2288" t="e">
        <f>VLOOKUP(F2288,#REF!,2,FALSE)</f>
        <v>#REF!</v>
      </c>
      <c r="I2288" t="s">
        <v>32</v>
      </c>
      <c r="J2288" s="4">
        <v>44899</v>
      </c>
      <c r="K2288" s="4">
        <v>45032</v>
      </c>
      <c r="L2288" s="3">
        <f t="shared" si="140"/>
        <v>133</v>
      </c>
      <c r="M2288" s="4">
        <v>45044</v>
      </c>
      <c r="N2288">
        <f t="shared" si="141"/>
        <v>145</v>
      </c>
      <c r="O2288">
        <v>0</v>
      </c>
      <c r="P2288" t="e">
        <f>VLOOKUP(F2288,#REF!,3,FALSE)</f>
        <v>#REF!</v>
      </c>
      <c r="Q2288">
        <f t="shared" si="142"/>
        <v>0</v>
      </c>
      <c r="R2288" t="str">
        <f t="shared" si="143"/>
        <v/>
      </c>
      <c r="S2288" t="s">
        <v>43</v>
      </c>
      <c r="U2288">
        <v>1</v>
      </c>
      <c r="V2288" t="s">
        <v>43</v>
      </c>
      <c r="X2288">
        <v>80</v>
      </c>
      <c r="Y2288">
        <v>11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e">
        <f>VLOOKUP(A2288,#REF!,4,FALSE)</f>
        <v>#REF!</v>
      </c>
      <c r="AW2288" t="e">
        <f>VLOOKUP(A2288,#REF!,5,FALSE)</f>
        <v>#REF!</v>
      </c>
      <c r="AX2288">
        <f>SUMIF(量化书目统计!A:A,H2288,量化书目统计!G:G)</f>
        <v>0</v>
      </c>
    </row>
    <row r="2289" spans="1:50" x14ac:dyDescent="0.3">
      <c r="A2289" t="s">
        <v>5355</v>
      </c>
      <c r="B2289" t="s">
        <v>855</v>
      </c>
      <c r="C2289" t="s">
        <v>423</v>
      </c>
      <c r="D2289">
        <v>5</v>
      </c>
      <c r="E2289" t="s">
        <v>2079</v>
      </c>
      <c r="F2289" s="1" t="s">
        <v>2080</v>
      </c>
      <c r="G2289" t="s">
        <v>2081</v>
      </c>
      <c r="H2289" t="e">
        <f>VLOOKUP(F2289,#REF!,2,FALSE)</f>
        <v>#REF!</v>
      </c>
      <c r="I2289" t="s">
        <v>49</v>
      </c>
      <c r="J2289" s="4">
        <v>44550</v>
      </c>
      <c r="K2289" s="4">
        <v>44621</v>
      </c>
      <c r="L2289" s="3">
        <f t="shared" si="140"/>
        <v>71</v>
      </c>
      <c r="M2289" s="4">
        <v>44620</v>
      </c>
      <c r="N2289">
        <f t="shared" si="141"/>
        <v>70</v>
      </c>
      <c r="O2289">
        <v>0</v>
      </c>
      <c r="P2289" t="e">
        <f>VLOOKUP(F2289,#REF!,3,FALSE)</f>
        <v>#REF!</v>
      </c>
      <c r="Q2289">
        <f t="shared" si="142"/>
        <v>0</v>
      </c>
      <c r="R2289" t="str">
        <f t="shared" si="143"/>
        <v/>
      </c>
      <c r="S2289" t="s">
        <v>38</v>
      </c>
      <c r="T2289">
        <v>16</v>
      </c>
      <c r="U2289">
        <v>1</v>
      </c>
      <c r="V2289" t="s">
        <v>99</v>
      </c>
      <c r="W2289">
        <v>3</v>
      </c>
      <c r="X2289">
        <v>56</v>
      </c>
      <c r="Y2289">
        <v>15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e">
        <f>VLOOKUP(A2289,#REF!,4,FALSE)</f>
        <v>#REF!</v>
      </c>
      <c r="AW2289" t="e">
        <f>VLOOKUP(A2289,#REF!,5,FALSE)</f>
        <v>#REF!</v>
      </c>
      <c r="AX2289">
        <f>SUMIF(量化书目统计!A:A,H2289,量化书目统计!G:G)</f>
        <v>0</v>
      </c>
    </row>
    <row r="2290" spans="1:50" x14ac:dyDescent="0.3">
      <c r="A2290" t="s">
        <v>900</v>
      </c>
      <c r="B2290" t="s">
        <v>539</v>
      </c>
      <c r="C2290" t="s">
        <v>144</v>
      </c>
      <c r="D2290">
        <v>5</v>
      </c>
      <c r="E2290" t="s">
        <v>901</v>
      </c>
      <c r="F2290" s="1" t="s">
        <v>902</v>
      </c>
      <c r="G2290" t="s">
        <v>903</v>
      </c>
      <c r="H2290" t="e">
        <f>VLOOKUP(F2290,#REF!,2,FALSE)</f>
        <v>#REF!</v>
      </c>
      <c r="I2290" t="s">
        <v>59</v>
      </c>
      <c r="J2290" s="4">
        <v>44145</v>
      </c>
      <c r="K2290" s="4">
        <v>44145</v>
      </c>
      <c r="L2290" s="3">
        <f t="shared" si="140"/>
        <v>0</v>
      </c>
      <c r="M2290" s="4">
        <v>44207</v>
      </c>
      <c r="N2290">
        <f t="shared" si="141"/>
        <v>62</v>
      </c>
      <c r="O2290">
        <v>0</v>
      </c>
      <c r="P2290" t="e">
        <f>VLOOKUP(F2290,#REF!,3,FALSE)</f>
        <v>#REF!</v>
      </c>
      <c r="Q2290">
        <f t="shared" si="142"/>
        <v>3</v>
      </c>
      <c r="R2290" t="str">
        <f t="shared" si="143"/>
        <v/>
      </c>
      <c r="S2290" t="s">
        <v>28</v>
      </c>
      <c r="T2290">
        <v>10</v>
      </c>
      <c r="U2290">
        <v>1</v>
      </c>
      <c r="V2290" t="s">
        <v>28</v>
      </c>
      <c r="W2290">
        <v>10</v>
      </c>
      <c r="X2290">
        <v>10</v>
      </c>
      <c r="Y2290">
        <v>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e">
        <f>VLOOKUP(A2290,#REF!,4,FALSE)</f>
        <v>#REF!</v>
      </c>
      <c r="AW2290" t="e">
        <f>VLOOKUP(A2290,#REF!,5,FALSE)</f>
        <v>#REF!</v>
      </c>
      <c r="AX2290">
        <f>SUMIF(量化书目统计!A:A,H2290,量化书目统计!G:G)</f>
        <v>0</v>
      </c>
    </row>
    <row r="2291" spans="1:50" x14ac:dyDescent="0.3">
      <c r="A2291" t="s">
        <v>5356</v>
      </c>
      <c r="B2291" t="s">
        <v>855</v>
      </c>
      <c r="C2291" t="s">
        <v>423</v>
      </c>
      <c r="D2291">
        <v>5</v>
      </c>
      <c r="E2291" t="s">
        <v>39</v>
      </c>
      <c r="F2291" s="1" t="s">
        <v>40</v>
      </c>
      <c r="G2291" t="s">
        <v>41</v>
      </c>
      <c r="H2291" t="e">
        <f>VLOOKUP(F2291,#REF!,2,FALSE)</f>
        <v>#REF!</v>
      </c>
      <c r="I2291" t="s">
        <v>42</v>
      </c>
      <c r="J2291" s="4">
        <v>44492</v>
      </c>
      <c r="K2291" s="4">
        <v>44535</v>
      </c>
      <c r="L2291" s="3">
        <f t="shared" si="140"/>
        <v>43</v>
      </c>
      <c r="M2291" s="4">
        <v>44533</v>
      </c>
      <c r="N2291">
        <f t="shared" si="141"/>
        <v>41</v>
      </c>
      <c r="O2291">
        <v>0</v>
      </c>
      <c r="P2291" t="e">
        <f>VLOOKUP(F2291,#REF!,3,FALSE)</f>
        <v>#REF!</v>
      </c>
      <c r="Q2291">
        <f t="shared" si="142"/>
        <v>0</v>
      </c>
      <c r="R2291" t="str">
        <f t="shared" si="143"/>
        <v/>
      </c>
      <c r="S2291" t="s">
        <v>38</v>
      </c>
      <c r="T2291">
        <v>7</v>
      </c>
      <c r="U2291">
        <v>1</v>
      </c>
      <c r="V2291" t="s">
        <v>38</v>
      </c>
      <c r="W2291">
        <v>14</v>
      </c>
      <c r="X2291">
        <v>47</v>
      </c>
      <c r="Y2291">
        <v>11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e">
        <f>VLOOKUP(A2291,#REF!,4,FALSE)</f>
        <v>#REF!</v>
      </c>
      <c r="AW2291" t="e">
        <f>VLOOKUP(A2291,#REF!,5,FALSE)</f>
        <v>#REF!</v>
      </c>
      <c r="AX2291">
        <f>SUMIF(量化书目统计!A:A,H2291,量化书目统计!G:G)</f>
        <v>0</v>
      </c>
    </row>
    <row r="2292" spans="1:50" x14ac:dyDescent="0.3">
      <c r="A2292" t="s">
        <v>5357</v>
      </c>
      <c r="B2292" t="s">
        <v>855</v>
      </c>
      <c r="C2292" t="s">
        <v>423</v>
      </c>
      <c r="D2292">
        <v>5</v>
      </c>
      <c r="E2292" t="s">
        <v>840</v>
      </c>
      <c r="F2292" s="1" t="s">
        <v>841</v>
      </c>
      <c r="G2292" t="s">
        <v>842</v>
      </c>
      <c r="H2292" t="e">
        <f>VLOOKUP(F2292,#REF!,2,FALSE)</f>
        <v>#REF!</v>
      </c>
      <c r="I2292" t="s">
        <v>74</v>
      </c>
      <c r="J2292" s="4">
        <v>44487</v>
      </c>
      <c r="K2292" s="4">
        <v>44508</v>
      </c>
      <c r="L2292" s="3">
        <f t="shared" si="140"/>
        <v>21</v>
      </c>
      <c r="M2292" s="4">
        <v>44547</v>
      </c>
      <c r="N2292">
        <f t="shared" si="141"/>
        <v>60</v>
      </c>
      <c r="O2292">
        <v>0</v>
      </c>
      <c r="P2292" t="e">
        <f>VLOOKUP(F2292,#REF!,3,FALSE)</f>
        <v>#REF!</v>
      </c>
      <c r="Q2292">
        <f t="shared" si="142"/>
        <v>0</v>
      </c>
      <c r="R2292" t="str">
        <f t="shared" si="143"/>
        <v/>
      </c>
      <c r="S2292" t="s">
        <v>38</v>
      </c>
      <c r="T2292">
        <v>7</v>
      </c>
      <c r="U2292">
        <v>1</v>
      </c>
      <c r="V2292" t="s">
        <v>38</v>
      </c>
      <c r="W2292">
        <v>10</v>
      </c>
      <c r="X2292">
        <v>47</v>
      </c>
      <c r="Y2292">
        <v>19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 t="e">
        <f>VLOOKUP(A2292,#REF!,4,FALSE)</f>
        <v>#REF!</v>
      </c>
      <c r="AW2292" t="e">
        <f>VLOOKUP(A2292,#REF!,5,FALSE)</f>
        <v>#REF!</v>
      </c>
      <c r="AX2292">
        <f>SUMIF(量化书目统计!A:A,H2292,量化书目统计!G:G)</f>
        <v>0</v>
      </c>
    </row>
    <row r="2293" spans="1:50" x14ac:dyDescent="0.3">
      <c r="A2293" t="s">
        <v>5357</v>
      </c>
      <c r="B2293" t="s">
        <v>855</v>
      </c>
      <c r="C2293" t="s">
        <v>423</v>
      </c>
      <c r="D2293">
        <v>5</v>
      </c>
      <c r="E2293" t="s">
        <v>1723</v>
      </c>
      <c r="F2293" s="1" t="s">
        <v>1724</v>
      </c>
      <c r="G2293" t="s">
        <v>1725</v>
      </c>
      <c r="H2293" t="e">
        <f>VLOOKUP(F2293,#REF!,2,FALSE)</f>
        <v>#REF!</v>
      </c>
      <c r="I2293" t="s">
        <v>53</v>
      </c>
      <c r="J2293" s="4">
        <v>44498</v>
      </c>
      <c r="K2293" s="4">
        <v>44618</v>
      </c>
      <c r="L2293" s="3">
        <f t="shared" si="140"/>
        <v>120</v>
      </c>
      <c r="M2293" s="4">
        <v>44624</v>
      </c>
      <c r="N2293">
        <f t="shared" si="141"/>
        <v>126</v>
      </c>
      <c r="O2293">
        <v>0</v>
      </c>
      <c r="P2293" t="e">
        <f>VLOOKUP(F2293,#REF!,3,FALSE)</f>
        <v>#REF!</v>
      </c>
      <c r="Q2293">
        <f t="shared" si="142"/>
        <v>0</v>
      </c>
      <c r="R2293" t="str">
        <f t="shared" si="143"/>
        <v/>
      </c>
      <c r="S2293" t="s">
        <v>38</v>
      </c>
      <c r="T2293">
        <v>8</v>
      </c>
      <c r="U2293">
        <v>1</v>
      </c>
      <c r="V2293" t="s">
        <v>99</v>
      </c>
      <c r="W2293">
        <v>2</v>
      </c>
      <c r="X2293">
        <v>48</v>
      </c>
      <c r="Y2293">
        <v>4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e">
        <f>VLOOKUP(A2293,#REF!,4,FALSE)</f>
        <v>#REF!</v>
      </c>
      <c r="AW2293" t="e">
        <f>VLOOKUP(A2293,#REF!,5,FALSE)</f>
        <v>#REF!</v>
      </c>
      <c r="AX2293">
        <f>SUMIF(量化书目统计!A:A,H2293,量化书目统计!G:G)</f>
        <v>0</v>
      </c>
    </row>
    <row r="2294" spans="1:50" x14ac:dyDescent="0.3">
      <c r="A2294" t="s">
        <v>5358</v>
      </c>
      <c r="B2294" t="s">
        <v>855</v>
      </c>
      <c r="C2294" t="s">
        <v>423</v>
      </c>
      <c r="D2294">
        <v>5</v>
      </c>
      <c r="E2294" t="s">
        <v>283</v>
      </c>
      <c r="F2294" s="1" t="s">
        <v>3677</v>
      </c>
      <c r="G2294" t="s">
        <v>3678</v>
      </c>
      <c r="H2294" t="e">
        <f>VLOOKUP(F2294,#REF!,2,FALSE)</f>
        <v>#REF!</v>
      </c>
      <c r="I2294" t="s">
        <v>65</v>
      </c>
      <c r="J2294" s="4">
        <v>44620</v>
      </c>
      <c r="K2294" s="4">
        <v>44818</v>
      </c>
      <c r="L2294" s="3">
        <f t="shared" si="140"/>
        <v>198</v>
      </c>
      <c r="M2294" s="4">
        <v>44874</v>
      </c>
      <c r="N2294">
        <f t="shared" si="141"/>
        <v>254</v>
      </c>
      <c r="O2294">
        <v>0</v>
      </c>
      <c r="P2294" t="e">
        <f>VLOOKUP(F2294,#REF!,3,FALSE)</f>
        <v>#REF!</v>
      </c>
      <c r="Q2294">
        <f t="shared" si="142"/>
        <v>0</v>
      </c>
      <c r="R2294" t="str">
        <f t="shared" si="143"/>
        <v/>
      </c>
      <c r="S2294" t="s">
        <v>99</v>
      </c>
      <c r="T2294">
        <v>3</v>
      </c>
      <c r="U2294">
        <v>1</v>
      </c>
      <c r="V2294" t="s">
        <v>43</v>
      </c>
      <c r="X2294">
        <v>63</v>
      </c>
      <c r="Y2294">
        <v>14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e">
        <f>VLOOKUP(A2294,#REF!,4,FALSE)</f>
        <v>#REF!</v>
      </c>
      <c r="AW2294" t="e">
        <f>VLOOKUP(A2294,#REF!,5,FALSE)</f>
        <v>#REF!</v>
      </c>
      <c r="AX2294">
        <f>SUMIF(量化书目统计!A:A,H2294,量化书目统计!G:G)</f>
        <v>0</v>
      </c>
    </row>
    <row r="2295" spans="1:50" x14ac:dyDescent="0.3">
      <c r="A2295" t="s">
        <v>5359</v>
      </c>
      <c r="B2295" t="s">
        <v>855</v>
      </c>
      <c r="C2295" t="s">
        <v>117</v>
      </c>
      <c r="D2295">
        <v>4</v>
      </c>
      <c r="E2295" t="s">
        <v>1414</v>
      </c>
      <c r="F2295" s="1" t="s">
        <v>1415</v>
      </c>
      <c r="G2295" t="s">
        <v>1416</v>
      </c>
      <c r="H2295" t="e">
        <f>VLOOKUP(F2295,#REF!,2,FALSE)</f>
        <v>#REF!</v>
      </c>
      <c r="I2295" t="s">
        <v>1417</v>
      </c>
      <c r="J2295" s="4">
        <v>44850</v>
      </c>
      <c r="K2295" s="4">
        <v>44850</v>
      </c>
      <c r="L2295" s="3">
        <f t="shared" si="140"/>
        <v>0</v>
      </c>
      <c r="M2295" s="4">
        <v>44880</v>
      </c>
      <c r="N2295">
        <f t="shared" si="141"/>
        <v>30</v>
      </c>
      <c r="O2295">
        <v>0</v>
      </c>
      <c r="P2295" t="e">
        <f>VLOOKUP(F2295,#REF!,3,FALSE)</f>
        <v>#REF!</v>
      </c>
      <c r="Q2295">
        <f t="shared" si="142"/>
        <v>0</v>
      </c>
      <c r="R2295" t="str">
        <f t="shared" si="143"/>
        <v/>
      </c>
      <c r="S2295" t="s">
        <v>43</v>
      </c>
      <c r="U2295">
        <v>1</v>
      </c>
      <c r="V2295" t="s">
        <v>43</v>
      </c>
      <c r="X2295">
        <v>80</v>
      </c>
      <c r="Y2295">
        <v>3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e">
        <f>VLOOKUP(A2295,#REF!,4,FALSE)</f>
        <v>#REF!</v>
      </c>
      <c r="AW2295" t="e">
        <f>VLOOKUP(A2295,#REF!,5,FALSE)</f>
        <v>#REF!</v>
      </c>
      <c r="AX2295">
        <f>SUMIF(量化书目统计!A:A,H2295,量化书目统计!G:G)</f>
        <v>0</v>
      </c>
    </row>
    <row r="2296" spans="1:50" x14ac:dyDescent="0.3">
      <c r="A2296" t="s">
        <v>5360</v>
      </c>
      <c r="B2296" t="s">
        <v>855</v>
      </c>
      <c r="C2296" t="s">
        <v>117</v>
      </c>
      <c r="D2296">
        <v>4</v>
      </c>
      <c r="E2296" t="s">
        <v>3801</v>
      </c>
      <c r="F2296" s="1" t="s">
        <v>3802</v>
      </c>
      <c r="G2296" t="s">
        <v>3803</v>
      </c>
      <c r="H2296" t="e">
        <f>VLOOKUP(F2296,#REF!,2,FALSE)</f>
        <v>#REF!</v>
      </c>
      <c r="I2296" t="s">
        <v>231</v>
      </c>
      <c r="J2296" s="4">
        <v>44513</v>
      </c>
      <c r="K2296" s="4">
        <v>44542</v>
      </c>
      <c r="L2296" s="3">
        <f t="shared" si="140"/>
        <v>29</v>
      </c>
      <c r="M2296" s="4">
        <v>44543</v>
      </c>
      <c r="N2296">
        <f t="shared" si="141"/>
        <v>30</v>
      </c>
      <c r="O2296">
        <v>0</v>
      </c>
      <c r="P2296" t="e">
        <f>VLOOKUP(F2296,#REF!,3,FALSE)</f>
        <v>#REF!</v>
      </c>
      <c r="Q2296">
        <f t="shared" si="142"/>
        <v>0</v>
      </c>
      <c r="R2296" t="str">
        <f t="shared" si="143"/>
        <v/>
      </c>
      <c r="S2296" t="s">
        <v>38</v>
      </c>
      <c r="T2296">
        <v>10</v>
      </c>
      <c r="U2296">
        <v>1</v>
      </c>
      <c r="V2296" t="s">
        <v>38</v>
      </c>
      <c r="W2296">
        <v>15</v>
      </c>
      <c r="X2296">
        <v>50</v>
      </c>
      <c r="Y2296">
        <v>3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e">
        <f>VLOOKUP(A2296,#REF!,4,FALSE)</f>
        <v>#REF!</v>
      </c>
      <c r="AW2296" t="e">
        <f>VLOOKUP(A2296,#REF!,5,FALSE)</f>
        <v>#REF!</v>
      </c>
      <c r="AX2296">
        <f>SUMIF(量化书目统计!A:A,H2296,量化书目统计!G:G)</f>
        <v>0</v>
      </c>
    </row>
    <row r="2297" spans="1:50" x14ac:dyDescent="0.3">
      <c r="A2297" t="s">
        <v>5361</v>
      </c>
      <c r="B2297" t="s">
        <v>855</v>
      </c>
      <c r="C2297" t="s">
        <v>117</v>
      </c>
      <c r="D2297">
        <v>4</v>
      </c>
      <c r="E2297" t="s">
        <v>2173</v>
      </c>
      <c r="F2297" s="1" t="s">
        <v>2174</v>
      </c>
      <c r="G2297" t="s">
        <v>2175</v>
      </c>
      <c r="H2297" t="e">
        <f>VLOOKUP(F2297,#REF!,2,FALSE)</f>
        <v>#REF!</v>
      </c>
      <c r="I2297" t="s">
        <v>42</v>
      </c>
      <c r="J2297" s="4">
        <v>44855</v>
      </c>
      <c r="K2297" s="4">
        <v>44873</v>
      </c>
      <c r="L2297" s="3">
        <f t="shared" si="140"/>
        <v>18</v>
      </c>
      <c r="M2297" s="4">
        <v>44900</v>
      </c>
      <c r="N2297">
        <f t="shared" si="141"/>
        <v>45</v>
      </c>
      <c r="O2297">
        <v>0</v>
      </c>
      <c r="P2297" t="e">
        <f>VLOOKUP(F2297,#REF!,3,FALSE)</f>
        <v>#REF!</v>
      </c>
      <c r="Q2297">
        <f t="shared" si="142"/>
        <v>0</v>
      </c>
      <c r="R2297" t="str">
        <f t="shared" si="143"/>
        <v/>
      </c>
      <c r="S2297" t="s">
        <v>43</v>
      </c>
      <c r="U2297">
        <v>1</v>
      </c>
      <c r="V2297" t="s">
        <v>43</v>
      </c>
      <c r="X2297">
        <v>80</v>
      </c>
      <c r="Y2297">
        <v>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e">
        <f>VLOOKUP(A2297,#REF!,4,FALSE)</f>
        <v>#REF!</v>
      </c>
      <c r="AW2297" t="e">
        <f>VLOOKUP(A2297,#REF!,5,FALSE)</f>
        <v>#REF!</v>
      </c>
      <c r="AX2297">
        <f>SUMIF(量化书目统计!A:A,H2297,量化书目统计!G:G)</f>
        <v>0</v>
      </c>
    </row>
    <row r="2298" spans="1:50" x14ac:dyDescent="0.3">
      <c r="A2298" t="s">
        <v>5362</v>
      </c>
      <c r="B2298" t="s">
        <v>855</v>
      </c>
      <c r="C2298" t="s">
        <v>106</v>
      </c>
      <c r="D2298">
        <v>4</v>
      </c>
      <c r="E2298" t="s">
        <v>981</v>
      </c>
      <c r="F2298" s="1" t="s">
        <v>982</v>
      </c>
      <c r="G2298" t="s">
        <v>983</v>
      </c>
      <c r="H2298" t="e">
        <f>VLOOKUP(F2298,#REF!,2,FALSE)</f>
        <v>#REF!</v>
      </c>
      <c r="I2298" t="s">
        <v>32</v>
      </c>
      <c r="J2298" s="4">
        <v>44612</v>
      </c>
      <c r="K2298" s="4">
        <v>44809</v>
      </c>
      <c r="L2298" s="3">
        <f t="shared" si="140"/>
        <v>197</v>
      </c>
      <c r="M2298" s="4">
        <v>44868</v>
      </c>
      <c r="N2298">
        <f t="shared" si="141"/>
        <v>256</v>
      </c>
      <c r="O2298">
        <v>0</v>
      </c>
      <c r="P2298" t="e">
        <f>VLOOKUP(F2298,#REF!,3,FALSE)</f>
        <v>#REF!</v>
      </c>
      <c r="Q2298">
        <f t="shared" si="142"/>
        <v>0</v>
      </c>
      <c r="R2298" t="str">
        <f t="shared" si="143"/>
        <v/>
      </c>
      <c r="S2298" t="s">
        <v>99</v>
      </c>
      <c r="T2298">
        <v>2</v>
      </c>
      <c r="U2298">
        <v>1</v>
      </c>
      <c r="V2298" t="s">
        <v>43</v>
      </c>
      <c r="X2298">
        <v>62</v>
      </c>
      <c r="Y2298">
        <v>19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 t="e">
        <f>VLOOKUP(A2298,#REF!,4,FALSE)</f>
        <v>#REF!</v>
      </c>
      <c r="AW2298" t="e">
        <f>VLOOKUP(A2298,#REF!,5,FALSE)</f>
        <v>#REF!</v>
      </c>
      <c r="AX2298">
        <f>SUMIF(量化书目统计!A:A,H2298,量化书目统计!G:G)</f>
        <v>0</v>
      </c>
    </row>
    <row r="2299" spans="1:50" x14ac:dyDescent="0.3">
      <c r="A2299" t="s">
        <v>5363</v>
      </c>
      <c r="B2299" t="s">
        <v>539</v>
      </c>
      <c r="C2299" t="s">
        <v>34</v>
      </c>
      <c r="D2299">
        <v>5</v>
      </c>
      <c r="E2299" t="s">
        <v>1006</v>
      </c>
      <c r="F2299" s="1" t="s">
        <v>1007</v>
      </c>
      <c r="G2299" t="s">
        <v>1008</v>
      </c>
      <c r="H2299" t="e">
        <f>VLOOKUP(F2299,#REF!,2,FALSE)</f>
        <v>#REF!</v>
      </c>
      <c r="I2299" t="s">
        <v>32</v>
      </c>
      <c r="J2299" s="4">
        <v>44802</v>
      </c>
      <c r="K2299" s="4">
        <v>44862</v>
      </c>
      <c r="L2299" s="3">
        <f t="shared" si="140"/>
        <v>60</v>
      </c>
      <c r="M2299" s="4">
        <v>44862</v>
      </c>
      <c r="N2299">
        <f t="shared" si="141"/>
        <v>60</v>
      </c>
      <c r="O2299">
        <v>0</v>
      </c>
      <c r="P2299" t="e">
        <f>VLOOKUP(F2299,#REF!,3,FALSE)</f>
        <v>#REF!</v>
      </c>
      <c r="Q2299">
        <f t="shared" si="142"/>
        <v>0</v>
      </c>
      <c r="R2299" t="str">
        <f t="shared" si="143"/>
        <v/>
      </c>
      <c r="S2299" t="s">
        <v>43</v>
      </c>
      <c r="U2299">
        <v>1</v>
      </c>
      <c r="V2299" t="s">
        <v>43</v>
      </c>
      <c r="X2299">
        <v>80</v>
      </c>
      <c r="Y2299">
        <v>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e">
        <f>VLOOKUP(A2299,#REF!,4,FALSE)</f>
        <v>#REF!</v>
      </c>
      <c r="AW2299" t="e">
        <f>VLOOKUP(A2299,#REF!,5,FALSE)</f>
        <v>#REF!</v>
      </c>
      <c r="AX2299">
        <f>SUMIF(量化书目统计!A:A,H2299,量化书目统计!G:G)</f>
        <v>0</v>
      </c>
    </row>
    <row r="2300" spans="1:50" x14ac:dyDescent="0.3">
      <c r="A2300" t="s">
        <v>5364</v>
      </c>
      <c r="B2300" t="s">
        <v>539</v>
      </c>
      <c r="C2300" t="s">
        <v>34</v>
      </c>
      <c r="D2300">
        <v>5</v>
      </c>
      <c r="E2300" t="s">
        <v>4783</v>
      </c>
      <c r="F2300" s="1" t="s">
        <v>4784</v>
      </c>
      <c r="G2300" t="s">
        <v>4785</v>
      </c>
      <c r="H2300" t="e">
        <f>VLOOKUP(F2300,#REF!,2,FALSE)</f>
        <v>#REF!</v>
      </c>
      <c r="I2300" t="s">
        <v>32</v>
      </c>
      <c r="J2300" s="4">
        <v>44619</v>
      </c>
      <c r="K2300" s="4">
        <v>44804</v>
      </c>
      <c r="L2300" s="3">
        <f t="shared" si="140"/>
        <v>185</v>
      </c>
      <c r="M2300" s="4">
        <v>44815</v>
      </c>
      <c r="N2300">
        <f t="shared" si="141"/>
        <v>196</v>
      </c>
      <c r="O2300">
        <v>0</v>
      </c>
      <c r="P2300" t="e">
        <f>VLOOKUP(F2300,#REF!,3,FALSE)</f>
        <v>#REF!</v>
      </c>
      <c r="Q2300">
        <f t="shared" si="142"/>
        <v>0</v>
      </c>
      <c r="R2300" t="str">
        <f t="shared" si="143"/>
        <v/>
      </c>
      <c r="S2300" t="s">
        <v>99</v>
      </c>
      <c r="T2300">
        <v>3</v>
      </c>
      <c r="U2300">
        <v>1</v>
      </c>
      <c r="V2300" t="s">
        <v>43</v>
      </c>
      <c r="X2300">
        <v>63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e">
        <f>VLOOKUP(A2300,#REF!,4,FALSE)</f>
        <v>#REF!</v>
      </c>
      <c r="AW2300" t="e">
        <f>VLOOKUP(A2300,#REF!,5,FALSE)</f>
        <v>#REF!</v>
      </c>
      <c r="AX2300">
        <f>SUMIF(量化书目统计!A:A,H2300,量化书目统计!G:G)</f>
        <v>0</v>
      </c>
    </row>
    <row r="2301" spans="1:50" x14ac:dyDescent="0.3">
      <c r="A2301" t="s">
        <v>5365</v>
      </c>
      <c r="B2301" t="s">
        <v>539</v>
      </c>
      <c r="C2301" t="s">
        <v>34</v>
      </c>
      <c r="D2301">
        <v>5</v>
      </c>
      <c r="E2301" t="s">
        <v>1052</v>
      </c>
      <c r="F2301" s="1" t="s">
        <v>1053</v>
      </c>
      <c r="G2301" t="s">
        <v>1054</v>
      </c>
      <c r="H2301" t="e">
        <f>VLOOKUP(F2301,#REF!,2,FALSE)</f>
        <v>#REF!</v>
      </c>
      <c r="I2301" t="s">
        <v>53</v>
      </c>
      <c r="J2301" s="4">
        <v>44553</v>
      </c>
      <c r="K2301" s="4">
        <v>44566</v>
      </c>
      <c r="L2301" s="3">
        <f t="shared" si="140"/>
        <v>13</v>
      </c>
      <c r="M2301" s="4">
        <v>44613</v>
      </c>
      <c r="N2301">
        <f t="shared" si="141"/>
        <v>60</v>
      </c>
      <c r="O2301">
        <v>0</v>
      </c>
      <c r="P2301" t="e">
        <f>VLOOKUP(F2301,#REF!,3,FALSE)</f>
        <v>#REF!</v>
      </c>
      <c r="Q2301">
        <f t="shared" si="142"/>
        <v>0</v>
      </c>
      <c r="R2301" t="str">
        <f t="shared" si="143"/>
        <v/>
      </c>
      <c r="S2301" t="s">
        <v>38</v>
      </c>
      <c r="T2301">
        <v>16</v>
      </c>
      <c r="U2301">
        <v>2</v>
      </c>
      <c r="V2301" t="s">
        <v>38</v>
      </c>
      <c r="W2301">
        <v>18</v>
      </c>
      <c r="X2301">
        <v>56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e">
        <f>VLOOKUP(A2301,#REF!,4,FALSE)</f>
        <v>#REF!</v>
      </c>
      <c r="AW2301" t="e">
        <f>VLOOKUP(A2301,#REF!,5,FALSE)</f>
        <v>#REF!</v>
      </c>
      <c r="AX2301">
        <f>SUMIF(量化书目统计!A:A,H2301,量化书目统计!G:G)</f>
        <v>0</v>
      </c>
    </row>
    <row r="2302" spans="1:50" x14ac:dyDescent="0.3">
      <c r="A2302" t="s">
        <v>5365</v>
      </c>
      <c r="B2302" t="s">
        <v>539</v>
      </c>
      <c r="C2302" t="s">
        <v>34</v>
      </c>
      <c r="D2302">
        <v>5</v>
      </c>
      <c r="E2302" t="s">
        <v>1052</v>
      </c>
      <c r="F2302" s="1" t="s">
        <v>1623</v>
      </c>
      <c r="G2302" t="s">
        <v>1624</v>
      </c>
      <c r="H2302" t="e">
        <f>VLOOKUP(F2302,#REF!,2,FALSE)</f>
        <v>#REF!</v>
      </c>
      <c r="I2302" t="s">
        <v>53</v>
      </c>
      <c r="J2302" s="4">
        <v>44553</v>
      </c>
      <c r="K2302" s="4">
        <v>44566</v>
      </c>
      <c r="L2302" s="3">
        <f t="shared" si="140"/>
        <v>13</v>
      </c>
      <c r="M2302" s="4">
        <v>44567</v>
      </c>
      <c r="N2302">
        <f t="shared" si="141"/>
        <v>14</v>
      </c>
      <c r="O2302">
        <v>0</v>
      </c>
      <c r="P2302" t="e">
        <f>VLOOKUP(F2302,#REF!,3,FALSE)</f>
        <v>#REF!</v>
      </c>
      <c r="Q2302">
        <f t="shared" si="142"/>
        <v>0</v>
      </c>
      <c r="R2302" t="str">
        <f t="shared" si="143"/>
        <v/>
      </c>
      <c r="S2302" t="s">
        <v>38</v>
      </c>
      <c r="T2302">
        <v>16</v>
      </c>
      <c r="U2302">
        <v>2</v>
      </c>
      <c r="V2302" t="s">
        <v>38</v>
      </c>
      <c r="W2302">
        <v>18</v>
      </c>
      <c r="X2302">
        <v>56</v>
      </c>
      <c r="Y2302">
        <v>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e">
        <f>VLOOKUP(A2302,#REF!,4,FALSE)</f>
        <v>#REF!</v>
      </c>
      <c r="AW2302" t="e">
        <f>VLOOKUP(A2302,#REF!,5,FALSE)</f>
        <v>#REF!</v>
      </c>
      <c r="AX2302">
        <f>SUMIF(量化书目统计!A:A,H2302,量化书目统计!G:G)</f>
        <v>0</v>
      </c>
    </row>
    <row r="2303" spans="1:50" x14ac:dyDescent="0.3">
      <c r="A2303" t="s">
        <v>904</v>
      </c>
      <c r="B2303" t="s">
        <v>539</v>
      </c>
      <c r="C2303" t="s">
        <v>144</v>
      </c>
      <c r="D2303">
        <v>5</v>
      </c>
      <c r="E2303" t="s">
        <v>905</v>
      </c>
      <c r="F2303" s="1" t="s">
        <v>906</v>
      </c>
      <c r="G2303" t="s">
        <v>907</v>
      </c>
      <c r="H2303" t="e">
        <f>VLOOKUP(F2303,#REF!,2,FALSE)</f>
        <v>#REF!</v>
      </c>
      <c r="I2303" t="s">
        <v>42</v>
      </c>
      <c r="J2303" s="4">
        <v>44113</v>
      </c>
      <c r="K2303" s="4">
        <v>44178</v>
      </c>
      <c r="L2303" s="3">
        <f t="shared" si="140"/>
        <v>65</v>
      </c>
      <c r="M2303" s="4">
        <v>44173</v>
      </c>
      <c r="N2303">
        <f t="shared" si="141"/>
        <v>60</v>
      </c>
      <c r="O2303">
        <v>0</v>
      </c>
      <c r="P2303" t="e">
        <f>VLOOKUP(F2303,#REF!,3,FALSE)</f>
        <v>#REF!</v>
      </c>
      <c r="Q2303">
        <f t="shared" si="142"/>
        <v>0</v>
      </c>
      <c r="R2303" t="str">
        <f t="shared" si="143"/>
        <v/>
      </c>
      <c r="S2303" t="s">
        <v>28</v>
      </c>
      <c r="T2303">
        <v>5</v>
      </c>
      <c r="U2303">
        <v>1</v>
      </c>
      <c r="V2303" t="s">
        <v>28</v>
      </c>
      <c r="W2303">
        <v>15</v>
      </c>
      <c r="X2303">
        <v>5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e">
        <f>VLOOKUP(A2303,#REF!,4,FALSE)</f>
        <v>#REF!</v>
      </c>
      <c r="AW2303" t="e">
        <f>VLOOKUP(A2303,#REF!,5,FALSE)</f>
        <v>#REF!</v>
      </c>
      <c r="AX2303">
        <f>SUMIF(量化书目统计!A:A,H2303,量化书目统计!G:G)</f>
        <v>0</v>
      </c>
    </row>
    <row r="2304" spans="1:50" x14ac:dyDescent="0.3">
      <c r="A2304" t="s">
        <v>5366</v>
      </c>
      <c r="B2304" t="s">
        <v>539</v>
      </c>
      <c r="C2304" t="s">
        <v>149</v>
      </c>
      <c r="D2304">
        <v>5</v>
      </c>
      <c r="E2304" t="s">
        <v>24</v>
      </c>
      <c r="F2304" s="1" t="s">
        <v>25</v>
      </c>
      <c r="G2304" t="s">
        <v>26</v>
      </c>
      <c r="H2304" t="e">
        <f>VLOOKUP(F2304,#REF!,2,FALSE)</f>
        <v>#REF!</v>
      </c>
      <c r="I2304" t="s">
        <v>27</v>
      </c>
      <c r="J2304" s="4">
        <v>44806</v>
      </c>
      <c r="K2304" s="4">
        <v>44817</v>
      </c>
      <c r="L2304" s="3">
        <f t="shared" si="140"/>
        <v>11</v>
      </c>
      <c r="M2304" s="4">
        <v>44820</v>
      </c>
      <c r="N2304">
        <f t="shared" si="141"/>
        <v>14</v>
      </c>
      <c r="O2304">
        <v>0</v>
      </c>
      <c r="P2304" t="e">
        <f>VLOOKUP(F2304,#REF!,3,FALSE)</f>
        <v>#REF!</v>
      </c>
      <c r="Q2304">
        <f t="shared" si="142"/>
        <v>0</v>
      </c>
      <c r="R2304" t="str">
        <f t="shared" si="143"/>
        <v/>
      </c>
      <c r="S2304" t="s">
        <v>43</v>
      </c>
      <c r="U2304">
        <v>1</v>
      </c>
      <c r="V2304" t="s">
        <v>43</v>
      </c>
      <c r="X2304">
        <v>80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e">
        <f>VLOOKUP(A2304,#REF!,4,FALSE)</f>
        <v>#REF!</v>
      </c>
      <c r="AW2304" t="e">
        <f>VLOOKUP(A2304,#REF!,5,FALSE)</f>
        <v>#REF!</v>
      </c>
      <c r="AX2304">
        <f>SUMIF(量化书目统计!A:A,H2304,量化书目统计!G:G)</f>
        <v>0</v>
      </c>
    </row>
    <row r="2305" spans="1:50" x14ac:dyDescent="0.3">
      <c r="A2305" t="s">
        <v>5366</v>
      </c>
      <c r="B2305" t="s">
        <v>539</v>
      </c>
      <c r="C2305" t="s">
        <v>149</v>
      </c>
      <c r="D2305">
        <v>5</v>
      </c>
      <c r="E2305" t="s">
        <v>477</v>
      </c>
      <c r="F2305" s="1" t="s">
        <v>478</v>
      </c>
      <c r="G2305" t="s">
        <v>479</v>
      </c>
      <c r="H2305" t="e">
        <f>VLOOKUP(F2305,#REF!,2,FALSE)</f>
        <v>#REF!</v>
      </c>
      <c r="I2305" t="s">
        <v>158</v>
      </c>
      <c r="J2305" s="4">
        <v>44806</v>
      </c>
      <c r="K2305" s="4">
        <v>44827</v>
      </c>
      <c r="L2305" s="3">
        <f t="shared" si="140"/>
        <v>21</v>
      </c>
      <c r="M2305" s="4">
        <v>44866</v>
      </c>
      <c r="N2305">
        <f t="shared" si="141"/>
        <v>60</v>
      </c>
      <c r="O2305">
        <v>0</v>
      </c>
      <c r="P2305" t="e">
        <f>VLOOKUP(F2305,#REF!,3,FALSE)</f>
        <v>#REF!</v>
      </c>
      <c r="Q2305">
        <f t="shared" si="142"/>
        <v>0</v>
      </c>
      <c r="R2305" t="str">
        <f t="shared" si="143"/>
        <v/>
      </c>
      <c r="S2305" t="s">
        <v>43</v>
      </c>
      <c r="U2305">
        <v>1</v>
      </c>
      <c r="V2305" t="s">
        <v>43</v>
      </c>
      <c r="X2305">
        <v>80</v>
      </c>
      <c r="Y2305">
        <v>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e">
        <f>VLOOKUP(A2305,#REF!,4,FALSE)</f>
        <v>#REF!</v>
      </c>
      <c r="AW2305" t="e">
        <f>VLOOKUP(A2305,#REF!,5,FALSE)</f>
        <v>#REF!</v>
      </c>
      <c r="AX2305">
        <f>SUMIF(量化书目统计!A:A,H2305,量化书目统计!G:G)</f>
        <v>0</v>
      </c>
    </row>
    <row r="2306" spans="1:50" x14ac:dyDescent="0.3">
      <c r="A2306" t="s">
        <v>5366</v>
      </c>
      <c r="B2306" t="s">
        <v>539</v>
      </c>
      <c r="C2306" t="s">
        <v>149</v>
      </c>
      <c r="D2306">
        <v>5</v>
      </c>
      <c r="E2306" t="s">
        <v>2069</v>
      </c>
      <c r="F2306" s="1" t="s">
        <v>2070</v>
      </c>
      <c r="G2306" t="s">
        <v>2071</v>
      </c>
      <c r="H2306" t="e">
        <f>VLOOKUP(F2306,#REF!,2,FALSE)</f>
        <v>#REF!</v>
      </c>
      <c r="I2306" t="s">
        <v>158</v>
      </c>
      <c r="J2306" s="4">
        <v>44874</v>
      </c>
      <c r="K2306" s="4">
        <v>44906</v>
      </c>
      <c r="L2306" s="3">
        <f t="shared" ref="L2306:L2369" si="144">IF(K2306&lt;&gt;0,K2306-J2306,"")</f>
        <v>32</v>
      </c>
      <c r="M2306" s="4">
        <v>44935</v>
      </c>
      <c r="N2306">
        <f t="shared" ref="N2306:N2369" si="145">M2306-J2306</f>
        <v>61</v>
      </c>
      <c r="O2306">
        <v>0</v>
      </c>
      <c r="P2306" t="e">
        <f>VLOOKUP(F2306,#REF!,3,FALSE)</f>
        <v>#REF!</v>
      </c>
      <c r="Q2306">
        <f t="shared" ref="Q2306:Q2369" si="146">IF(OR(ISNUMBER(SEARCH("高等数学",E2306)),ISNUMBER(SEARCH("数学分析",E2306)),ISNUMBER(SEARCH("微积分",E2306))),1,IF(OR(ISNUMBER(SEARCH("概率",E2306)),ISNUMBER(SEARCH("数理统计",E2306)),ISNUMBER(SEARCH("统计",E2306))),2,IF(ISNUMBER(SEARCH("代数",E2306)),3,IF(OR(ISNUMBER(SEARCH("运筹",E2306)),ISNUMBER(SEARCH("优化",E2306))),4,0))))</f>
        <v>0</v>
      </c>
      <c r="R2306" t="str">
        <f t="shared" ref="R2306:R2369" si="147">IF(AND(Q2306&gt;0,O2306=1),Q2306&amp;"-"&amp;E2306,"")</f>
        <v/>
      </c>
      <c r="S2306" t="s">
        <v>43</v>
      </c>
      <c r="U2306">
        <v>1</v>
      </c>
      <c r="V2306" t="s">
        <v>43</v>
      </c>
      <c r="X2306">
        <v>80</v>
      </c>
      <c r="Y2306">
        <v>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e">
        <f>VLOOKUP(A2306,#REF!,4,FALSE)</f>
        <v>#REF!</v>
      </c>
      <c r="AW2306" t="e">
        <f>VLOOKUP(A2306,#REF!,5,FALSE)</f>
        <v>#REF!</v>
      </c>
      <c r="AX2306">
        <f>SUMIF(量化书目统计!A:A,H2306,量化书目统计!G:G)</f>
        <v>0</v>
      </c>
    </row>
    <row r="2307" spans="1:50" x14ac:dyDescent="0.3">
      <c r="A2307" t="s">
        <v>5366</v>
      </c>
      <c r="B2307" t="s">
        <v>539</v>
      </c>
      <c r="C2307" t="s">
        <v>149</v>
      </c>
      <c r="D2307">
        <v>5</v>
      </c>
      <c r="E2307" t="s">
        <v>107</v>
      </c>
      <c r="F2307" s="1" t="s">
        <v>108</v>
      </c>
      <c r="G2307" t="s">
        <v>109</v>
      </c>
      <c r="H2307" t="e">
        <f>VLOOKUP(F2307,#REF!,2,FALSE)</f>
        <v>#REF!</v>
      </c>
      <c r="I2307" t="s">
        <v>32</v>
      </c>
      <c r="J2307" s="4">
        <v>44820</v>
      </c>
      <c r="K2307" s="4">
        <v>44842</v>
      </c>
      <c r="L2307" s="3">
        <f t="shared" si="144"/>
        <v>22</v>
      </c>
      <c r="M2307" s="4">
        <v>44834</v>
      </c>
      <c r="N2307">
        <f t="shared" si="145"/>
        <v>14</v>
      </c>
      <c r="O2307">
        <v>0</v>
      </c>
      <c r="P2307" t="e">
        <f>VLOOKUP(F2307,#REF!,3,FALSE)</f>
        <v>#REF!</v>
      </c>
      <c r="Q2307">
        <f t="shared" si="146"/>
        <v>0</v>
      </c>
      <c r="R2307" t="str">
        <f t="shared" si="147"/>
        <v/>
      </c>
      <c r="S2307" t="s">
        <v>43</v>
      </c>
      <c r="U2307">
        <v>1</v>
      </c>
      <c r="V2307" t="s">
        <v>43</v>
      </c>
      <c r="X2307">
        <v>80</v>
      </c>
      <c r="Y2307">
        <v>11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e">
        <f>VLOOKUP(A2307,#REF!,4,FALSE)</f>
        <v>#REF!</v>
      </c>
      <c r="AW2307" t="e">
        <f>VLOOKUP(A2307,#REF!,5,FALSE)</f>
        <v>#REF!</v>
      </c>
      <c r="AX2307">
        <f>SUMIF(量化书目统计!A:A,H2307,量化书目统计!G:G)</f>
        <v>0</v>
      </c>
    </row>
    <row r="2308" spans="1:50" x14ac:dyDescent="0.3">
      <c r="A2308" t="s">
        <v>5367</v>
      </c>
      <c r="B2308" t="s">
        <v>539</v>
      </c>
      <c r="C2308" t="s">
        <v>34</v>
      </c>
      <c r="D2308">
        <v>5</v>
      </c>
      <c r="E2308" t="s">
        <v>3727</v>
      </c>
      <c r="F2308" s="1" t="s">
        <v>3728</v>
      </c>
      <c r="G2308" t="s">
        <v>3729</v>
      </c>
      <c r="H2308" t="e">
        <f>VLOOKUP(F2308,#REF!,2,FALSE)</f>
        <v>#REF!</v>
      </c>
      <c r="I2308" t="s">
        <v>32</v>
      </c>
      <c r="J2308" s="4">
        <v>44495</v>
      </c>
      <c r="K2308" s="4">
        <v>44820</v>
      </c>
      <c r="L2308" s="3">
        <f t="shared" si="144"/>
        <v>325</v>
      </c>
      <c r="M2308" s="4">
        <v>44815</v>
      </c>
      <c r="N2308">
        <f t="shared" si="145"/>
        <v>320</v>
      </c>
      <c r="O2308">
        <v>0</v>
      </c>
      <c r="P2308" t="e">
        <f>VLOOKUP(F2308,#REF!,3,FALSE)</f>
        <v>#REF!</v>
      </c>
      <c r="Q2308">
        <f t="shared" si="146"/>
        <v>0</v>
      </c>
      <c r="R2308" t="str">
        <f t="shared" si="147"/>
        <v/>
      </c>
      <c r="S2308" t="s">
        <v>38</v>
      </c>
      <c r="T2308">
        <v>8</v>
      </c>
      <c r="U2308">
        <v>1</v>
      </c>
      <c r="V2308" t="s">
        <v>43</v>
      </c>
      <c r="X2308">
        <v>48</v>
      </c>
      <c r="Y2308">
        <v>11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e">
        <f>VLOOKUP(A2308,#REF!,4,FALSE)</f>
        <v>#REF!</v>
      </c>
      <c r="AW2308" t="e">
        <f>VLOOKUP(A2308,#REF!,5,FALSE)</f>
        <v>#REF!</v>
      </c>
      <c r="AX2308">
        <f>SUMIF(量化书目统计!A:A,H2308,量化书目统计!G:G)</f>
        <v>0</v>
      </c>
    </row>
    <row r="2309" spans="1:50" x14ac:dyDescent="0.3">
      <c r="A2309" t="s">
        <v>5368</v>
      </c>
      <c r="B2309" t="s">
        <v>539</v>
      </c>
      <c r="C2309" t="s">
        <v>34</v>
      </c>
      <c r="D2309">
        <v>5</v>
      </c>
      <c r="E2309" t="s">
        <v>819</v>
      </c>
      <c r="F2309" s="1" t="s">
        <v>2757</v>
      </c>
      <c r="G2309" t="s">
        <v>2758</v>
      </c>
      <c r="H2309" t="e">
        <f>VLOOKUP(F2309,#REF!,2,FALSE)</f>
        <v>#REF!</v>
      </c>
      <c r="I2309" t="s">
        <v>32</v>
      </c>
      <c r="J2309" s="4">
        <v>44483</v>
      </c>
      <c r="K2309" s="4">
        <v>44622</v>
      </c>
      <c r="L2309" s="3">
        <f t="shared" si="144"/>
        <v>139</v>
      </c>
      <c r="M2309" s="4">
        <v>44631</v>
      </c>
      <c r="N2309">
        <f t="shared" si="145"/>
        <v>148</v>
      </c>
      <c r="O2309">
        <v>0</v>
      </c>
      <c r="P2309" t="e">
        <f>VLOOKUP(F2309,#REF!,3,FALSE)</f>
        <v>#REF!</v>
      </c>
      <c r="Q2309">
        <f t="shared" si="146"/>
        <v>0</v>
      </c>
      <c r="R2309" t="str">
        <f t="shared" si="147"/>
        <v/>
      </c>
      <c r="S2309" t="s">
        <v>38</v>
      </c>
      <c r="T2309">
        <v>6</v>
      </c>
      <c r="U2309">
        <v>1</v>
      </c>
      <c r="V2309" t="s">
        <v>99</v>
      </c>
      <c r="W2309">
        <v>3</v>
      </c>
      <c r="X2309">
        <v>46</v>
      </c>
      <c r="Y2309">
        <v>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e">
        <f>VLOOKUP(A2309,#REF!,4,FALSE)</f>
        <v>#REF!</v>
      </c>
      <c r="AW2309" t="e">
        <f>VLOOKUP(A2309,#REF!,5,FALSE)</f>
        <v>#REF!</v>
      </c>
      <c r="AX2309">
        <f>SUMIF(量化书目统计!A:A,H2309,量化书目统计!G:G)</f>
        <v>0</v>
      </c>
    </row>
    <row r="2310" spans="1:50" x14ac:dyDescent="0.3">
      <c r="A2310" t="s">
        <v>5369</v>
      </c>
      <c r="B2310" t="s">
        <v>539</v>
      </c>
      <c r="C2310" t="s">
        <v>34</v>
      </c>
      <c r="D2310">
        <v>5</v>
      </c>
      <c r="E2310" t="s">
        <v>4602</v>
      </c>
      <c r="F2310" s="1" t="s">
        <v>4603</v>
      </c>
      <c r="G2310" t="s">
        <v>4604</v>
      </c>
      <c r="H2310" t="e">
        <f>VLOOKUP(F2310,#REF!,2,FALSE)</f>
        <v>#REF!</v>
      </c>
      <c r="I2310" t="s">
        <v>32</v>
      </c>
      <c r="J2310" s="4">
        <v>44876</v>
      </c>
      <c r="K2310" s="4">
        <v>44970</v>
      </c>
      <c r="L2310" s="3">
        <f t="shared" si="144"/>
        <v>94</v>
      </c>
      <c r="M2310" s="4">
        <v>44985</v>
      </c>
      <c r="N2310">
        <f t="shared" si="145"/>
        <v>109</v>
      </c>
      <c r="O2310">
        <v>0</v>
      </c>
      <c r="P2310" t="e">
        <f>VLOOKUP(F2310,#REF!,3,FALSE)</f>
        <v>#REF!</v>
      </c>
      <c r="Q2310">
        <f t="shared" si="146"/>
        <v>0</v>
      </c>
      <c r="R2310" t="str">
        <f t="shared" si="147"/>
        <v/>
      </c>
      <c r="S2310" t="s">
        <v>43</v>
      </c>
      <c r="U2310">
        <v>1</v>
      </c>
      <c r="V2310" t="s">
        <v>43</v>
      </c>
      <c r="X2310">
        <v>80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e">
        <f>VLOOKUP(A2310,#REF!,4,FALSE)</f>
        <v>#REF!</v>
      </c>
      <c r="AW2310" t="e">
        <f>VLOOKUP(A2310,#REF!,5,FALSE)</f>
        <v>#REF!</v>
      </c>
      <c r="AX2310">
        <f>SUMIF(量化书目统计!A:A,H2310,量化书目统计!G:G)</f>
        <v>0</v>
      </c>
    </row>
    <row r="2311" spans="1:50" x14ac:dyDescent="0.3">
      <c r="A2311" t="s">
        <v>5370</v>
      </c>
      <c r="B2311" t="s">
        <v>539</v>
      </c>
      <c r="C2311" t="s">
        <v>34</v>
      </c>
      <c r="D2311">
        <v>5</v>
      </c>
      <c r="E2311" t="s">
        <v>2569</v>
      </c>
      <c r="F2311" s="1" t="s">
        <v>2570</v>
      </c>
      <c r="G2311" t="s">
        <v>2571</v>
      </c>
      <c r="H2311" t="e">
        <f>VLOOKUP(F2311,#REF!,2,FALSE)</f>
        <v>#REF!</v>
      </c>
      <c r="I2311" t="s">
        <v>231</v>
      </c>
      <c r="J2311" s="4">
        <v>44918</v>
      </c>
      <c r="K2311" s="4">
        <v>44980</v>
      </c>
      <c r="L2311" s="3">
        <f t="shared" si="144"/>
        <v>62</v>
      </c>
      <c r="M2311" s="4">
        <v>44986</v>
      </c>
      <c r="N2311">
        <f t="shared" si="145"/>
        <v>68</v>
      </c>
      <c r="O2311">
        <v>0</v>
      </c>
      <c r="P2311" t="e">
        <f>VLOOKUP(F2311,#REF!,3,FALSE)</f>
        <v>#REF!</v>
      </c>
      <c r="Q2311">
        <f t="shared" si="146"/>
        <v>0</v>
      </c>
      <c r="R2311" t="str">
        <f t="shared" si="147"/>
        <v/>
      </c>
      <c r="S2311" t="s">
        <v>43</v>
      </c>
      <c r="U2311">
        <v>1</v>
      </c>
      <c r="V2311" t="s">
        <v>43</v>
      </c>
      <c r="X2311">
        <v>80</v>
      </c>
      <c r="Y2311">
        <v>11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e">
        <f>VLOOKUP(A2311,#REF!,4,FALSE)</f>
        <v>#REF!</v>
      </c>
      <c r="AW2311" t="e">
        <f>VLOOKUP(A2311,#REF!,5,FALSE)</f>
        <v>#REF!</v>
      </c>
      <c r="AX2311">
        <f>SUMIF(量化书目统计!A:A,H2311,量化书目统计!G:G)</f>
        <v>0</v>
      </c>
    </row>
    <row r="2312" spans="1:50" x14ac:dyDescent="0.3">
      <c r="A2312" t="s">
        <v>5371</v>
      </c>
      <c r="B2312" t="s">
        <v>539</v>
      </c>
      <c r="C2312" t="s">
        <v>287</v>
      </c>
      <c r="D2312">
        <v>5</v>
      </c>
      <c r="E2312" t="s">
        <v>107</v>
      </c>
      <c r="F2312" s="1" t="s">
        <v>108</v>
      </c>
      <c r="G2312" t="s">
        <v>109</v>
      </c>
      <c r="H2312" t="e">
        <f>VLOOKUP(F2312,#REF!,2,FALSE)</f>
        <v>#REF!</v>
      </c>
      <c r="I2312" t="s">
        <v>32</v>
      </c>
      <c r="J2312" s="4">
        <v>44543</v>
      </c>
      <c r="K2312" s="4">
        <v>44566</v>
      </c>
      <c r="L2312" s="3">
        <f t="shared" si="144"/>
        <v>23</v>
      </c>
      <c r="M2312" s="4">
        <v>44564</v>
      </c>
      <c r="N2312">
        <f t="shared" si="145"/>
        <v>21</v>
      </c>
      <c r="O2312">
        <v>0</v>
      </c>
      <c r="P2312" t="e">
        <f>VLOOKUP(F2312,#REF!,3,FALSE)</f>
        <v>#REF!</v>
      </c>
      <c r="Q2312">
        <f t="shared" si="146"/>
        <v>0</v>
      </c>
      <c r="R2312" t="str">
        <f t="shared" si="147"/>
        <v/>
      </c>
      <c r="S2312" t="s">
        <v>38</v>
      </c>
      <c r="T2312">
        <v>15</v>
      </c>
      <c r="U2312">
        <v>1</v>
      </c>
      <c r="V2312" t="s">
        <v>38</v>
      </c>
      <c r="W2312">
        <v>18</v>
      </c>
      <c r="X2312">
        <v>55</v>
      </c>
      <c r="Y2312">
        <v>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e">
        <f>VLOOKUP(A2312,#REF!,4,FALSE)</f>
        <v>#REF!</v>
      </c>
      <c r="AW2312" t="e">
        <f>VLOOKUP(A2312,#REF!,5,FALSE)</f>
        <v>#REF!</v>
      </c>
      <c r="AX2312">
        <f>SUMIF(量化书目统计!A:A,H2312,量化书目统计!G:G)</f>
        <v>0</v>
      </c>
    </row>
    <row r="2313" spans="1:50" x14ac:dyDescent="0.3">
      <c r="A2313" t="s">
        <v>5372</v>
      </c>
      <c r="B2313" t="s">
        <v>539</v>
      </c>
      <c r="C2313" t="s">
        <v>34</v>
      </c>
      <c r="D2313">
        <v>5</v>
      </c>
      <c r="E2313" t="s">
        <v>2215</v>
      </c>
      <c r="F2313" s="1" t="s">
        <v>2216</v>
      </c>
      <c r="G2313" t="s">
        <v>2217</v>
      </c>
      <c r="H2313" t="e">
        <f>VLOOKUP(F2313,#REF!,2,FALSE)</f>
        <v>#REF!</v>
      </c>
      <c r="I2313" t="s">
        <v>53</v>
      </c>
      <c r="J2313" s="4">
        <v>44504</v>
      </c>
      <c r="K2313" s="4">
        <v>44511</v>
      </c>
      <c r="L2313" s="3">
        <f t="shared" si="144"/>
        <v>7</v>
      </c>
      <c r="M2313" s="4">
        <v>44564</v>
      </c>
      <c r="N2313">
        <f t="shared" si="145"/>
        <v>60</v>
      </c>
      <c r="O2313">
        <v>0</v>
      </c>
      <c r="P2313" t="e">
        <f>VLOOKUP(F2313,#REF!,3,FALSE)</f>
        <v>#REF!</v>
      </c>
      <c r="Q2313">
        <f t="shared" si="146"/>
        <v>0</v>
      </c>
      <c r="R2313" t="str">
        <f t="shared" si="147"/>
        <v/>
      </c>
      <c r="S2313" t="s">
        <v>38</v>
      </c>
      <c r="T2313">
        <v>9</v>
      </c>
      <c r="U2313">
        <v>1</v>
      </c>
      <c r="V2313" t="s">
        <v>38</v>
      </c>
      <c r="W2313">
        <v>10</v>
      </c>
      <c r="X2313">
        <v>49</v>
      </c>
      <c r="Y2313">
        <v>11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e">
        <f>VLOOKUP(A2313,#REF!,4,FALSE)</f>
        <v>#REF!</v>
      </c>
      <c r="AW2313" t="e">
        <f>VLOOKUP(A2313,#REF!,5,FALSE)</f>
        <v>#REF!</v>
      </c>
      <c r="AX2313">
        <f>SUMIF(量化书目统计!A:A,H2313,量化书目统计!G:G)</f>
        <v>0</v>
      </c>
    </row>
    <row r="2314" spans="1:50" x14ac:dyDescent="0.3">
      <c r="A2314" t="s">
        <v>5373</v>
      </c>
      <c r="B2314" t="s">
        <v>539</v>
      </c>
      <c r="C2314" t="s">
        <v>34</v>
      </c>
      <c r="D2314">
        <v>5</v>
      </c>
      <c r="E2314" t="s">
        <v>1980</v>
      </c>
      <c r="F2314" s="1" t="s">
        <v>1981</v>
      </c>
      <c r="G2314" t="s">
        <v>1982</v>
      </c>
      <c r="H2314" t="e">
        <f>VLOOKUP(F2314,#REF!,2,FALSE)</f>
        <v>#REF!</v>
      </c>
      <c r="I2314" t="s">
        <v>158</v>
      </c>
      <c r="J2314" s="4">
        <v>44453</v>
      </c>
      <c r="K2314" s="4">
        <v>44488</v>
      </c>
      <c r="L2314" s="3">
        <f t="shared" si="144"/>
        <v>35</v>
      </c>
      <c r="M2314" s="4">
        <v>44515</v>
      </c>
      <c r="N2314">
        <f t="shared" si="145"/>
        <v>62</v>
      </c>
      <c r="O2314">
        <v>0</v>
      </c>
      <c r="P2314" t="e">
        <f>VLOOKUP(F2314,#REF!,3,FALSE)</f>
        <v>#REF!</v>
      </c>
      <c r="Q2314">
        <f t="shared" si="146"/>
        <v>0</v>
      </c>
      <c r="R2314" t="str">
        <f t="shared" si="147"/>
        <v/>
      </c>
      <c r="S2314" t="s">
        <v>38</v>
      </c>
      <c r="T2314">
        <v>2</v>
      </c>
      <c r="U2314">
        <v>1</v>
      </c>
      <c r="V2314" t="s">
        <v>38</v>
      </c>
      <c r="W2314">
        <v>7</v>
      </c>
      <c r="X2314">
        <v>42</v>
      </c>
      <c r="Y2314">
        <v>11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e">
        <f>VLOOKUP(A2314,#REF!,4,FALSE)</f>
        <v>#REF!</v>
      </c>
      <c r="AW2314" t="e">
        <f>VLOOKUP(A2314,#REF!,5,FALSE)</f>
        <v>#REF!</v>
      </c>
      <c r="AX2314">
        <f>SUMIF(量化书目统计!A:A,H2314,量化书目统计!G:G)</f>
        <v>0</v>
      </c>
    </row>
    <row r="2315" spans="1:50" x14ac:dyDescent="0.3">
      <c r="A2315" t="s">
        <v>5374</v>
      </c>
      <c r="B2315" t="s">
        <v>539</v>
      </c>
      <c r="C2315" t="s">
        <v>34</v>
      </c>
      <c r="D2315">
        <v>5</v>
      </c>
      <c r="E2315" t="s">
        <v>3191</v>
      </c>
      <c r="F2315" s="1" t="s">
        <v>3192</v>
      </c>
      <c r="G2315" t="s">
        <v>3193</v>
      </c>
      <c r="H2315" t="e">
        <f>VLOOKUP(F2315,#REF!,2,FALSE)</f>
        <v>#REF!</v>
      </c>
      <c r="I2315" t="s">
        <v>32</v>
      </c>
      <c r="J2315" s="4">
        <v>44633</v>
      </c>
      <c r="K2315" s="4">
        <v>44803</v>
      </c>
      <c r="L2315" s="3">
        <f t="shared" si="144"/>
        <v>170</v>
      </c>
      <c r="M2315" s="4">
        <v>44815</v>
      </c>
      <c r="N2315">
        <f t="shared" si="145"/>
        <v>182</v>
      </c>
      <c r="O2315">
        <v>0</v>
      </c>
      <c r="P2315" t="e">
        <f>VLOOKUP(F2315,#REF!,3,FALSE)</f>
        <v>#REF!</v>
      </c>
      <c r="Q2315">
        <f t="shared" si="146"/>
        <v>0</v>
      </c>
      <c r="R2315" t="str">
        <f t="shared" si="147"/>
        <v/>
      </c>
      <c r="S2315" t="s">
        <v>99</v>
      </c>
      <c r="T2315">
        <v>5</v>
      </c>
      <c r="U2315">
        <v>1</v>
      </c>
      <c r="V2315" t="s">
        <v>43</v>
      </c>
      <c r="X2315">
        <v>65</v>
      </c>
      <c r="Y2315">
        <v>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e">
        <f>VLOOKUP(A2315,#REF!,4,FALSE)</f>
        <v>#REF!</v>
      </c>
      <c r="AW2315" t="e">
        <f>VLOOKUP(A2315,#REF!,5,FALSE)</f>
        <v>#REF!</v>
      </c>
      <c r="AX2315">
        <f>SUMIF(量化书目统计!A:A,H2315,量化书目统计!G:G)</f>
        <v>0</v>
      </c>
    </row>
    <row r="2316" spans="1:50" x14ac:dyDescent="0.3">
      <c r="A2316" t="s">
        <v>5375</v>
      </c>
      <c r="B2316" t="s">
        <v>539</v>
      </c>
      <c r="C2316" t="s">
        <v>34</v>
      </c>
      <c r="D2316">
        <v>5</v>
      </c>
      <c r="E2316" t="s">
        <v>1185</v>
      </c>
      <c r="F2316" s="1" t="s">
        <v>1186</v>
      </c>
      <c r="G2316" t="s">
        <v>1187</v>
      </c>
      <c r="H2316" t="e">
        <f>VLOOKUP(F2316,#REF!,2,FALSE)</f>
        <v>#REF!</v>
      </c>
      <c r="I2316" t="s">
        <v>65</v>
      </c>
      <c r="J2316" s="4">
        <v>44495</v>
      </c>
      <c r="K2316" s="4">
        <v>44551</v>
      </c>
      <c r="L2316" s="3">
        <f t="shared" si="144"/>
        <v>56</v>
      </c>
      <c r="M2316" s="4">
        <v>44557</v>
      </c>
      <c r="N2316">
        <f t="shared" si="145"/>
        <v>62</v>
      </c>
      <c r="O2316">
        <v>0</v>
      </c>
      <c r="P2316" t="e">
        <f>VLOOKUP(F2316,#REF!,3,FALSE)</f>
        <v>#REF!</v>
      </c>
      <c r="Q2316">
        <f t="shared" si="146"/>
        <v>0</v>
      </c>
      <c r="R2316" t="str">
        <f t="shared" si="147"/>
        <v/>
      </c>
      <c r="S2316" t="s">
        <v>38</v>
      </c>
      <c r="T2316">
        <v>8</v>
      </c>
      <c r="U2316">
        <v>1</v>
      </c>
      <c r="V2316" t="s">
        <v>38</v>
      </c>
      <c r="W2316">
        <v>16</v>
      </c>
      <c r="X2316">
        <v>48</v>
      </c>
      <c r="Y2316">
        <v>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e">
        <f>VLOOKUP(A2316,#REF!,4,FALSE)</f>
        <v>#REF!</v>
      </c>
      <c r="AW2316" t="e">
        <f>VLOOKUP(A2316,#REF!,5,FALSE)</f>
        <v>#REF!</v>
      </c>
      <c r="AX2316">
        <f>SUMIF(量化书目统计!A:A,H2316,量化书目统计!G:G)</f>
        <v>0</v>
      </c>
    </row>
    <row r="2317" spans="1:50" x14ac:dyDescent="0.3">
      <c r="A2317" t="s">
        <v>908</v>
      </c>
      <c r="B2317" t="s">
        <v>539</v>
      </c>
      <c r="C2317" t="s">
        <v>144</v>
      </c>
      <c r="D2317">
        <v>5</v>
      </c>
      <c r="E2317" t="s">
        <v>909</v>
      </c>
      <c r="F2317" s="1" t="s">
        <v>910</v>
      </c>
      <c r="G2317" t="s">
        <v>911</v>
      </c>
      <c r="H2317" t="e">
        <f>VLOOKUP(F2317,#REF!,2,FALSE)</f>
        <v>#REF!</v>
      </c>
      <c r="I2317" t="s">
        <v>42</v>
      </c>
      <c r="J2317" s="4">
        <v>44208</v>
      </c>
      <c r="K2317" s="4">
        <v>44287</v>
      </c>
      <c r="L2317" s="3">
        <f t="shared" si="144"/>
        <v>79</v>
      </c>
      <c r="M2317" s="4">
        <v>44286</v>
      </c>
      <c r="N2317">
        <f t="shared" si="145"/>
        <v>78</v>
      </c>
      <c r="O2317">
        <v>0</v>
      </c>
      <c r="P2317" t="e">
        <f>VLOOKUP(F2317,#REF!,3,FALSE)</f>
        <v>#REF!</v>
      </c>
      <c r="Q2317">
        <f t="shared" si="146"/>
        <v>0</v>
      </c>
      <c r="R2317" t="str">
        <f t="shared" si="147"/>
        <v/>
      </c>
      <c r="S2317" t="s">
        <v>28</v>
      </c>
      <c r="T2317">
        <f>X2317</f>
        <v>19</v>
      </c>
      <c r="U2317">
        <v>1</v>
      </c>
      <c r="V2317" t="s">
        <v>80</v>
      </c>
      <c r="W2317">
        <v>5</v>
      </c>
      <c r="X2317">
        <v>19</v>
      </c>
      <c r="Y2317">
        <v>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e">
        <f>VLOOKUP(A2317,#REF!,4,FALSE)</f>
        <v>#REF!</v>
      </c>
      <c r="AW2317" t="e">
        <f>VLOOKUP(A2317,#REF!,5,FALSE)</f>
        <v>#REF!</v>
      </c>
      <c r="AX2317">
        <f>SUMIF(量化书目统计!A:A,H2317,量化书目统计!G:G)</f>
        <v>0</v>
      </c>
    </row>
    <row r="2318" spans="1:50" x14ac:dyDescent="0.3">
      <c r="A2318" t="s">
        <v>5376</v>
      </c>
      <c r="B2318" t="s">
        <v>539</v>
      </c>
      <c r="C2318" t="s">
        <v>34</v>
      </c>
      <c r="D2318">
        <v>5</v>
      </c>
      <c r="E2318" t="s">
        <v>585</v>
      </c>
      <c r="F2318" s="1" t="s">
        <v>586</v>
      </c>
      <c r="G2318" t="s">
        <v>587</v>
      </c>
      <c r="H2318" t="e">
        <f>VLOOKUP(F2318,#REF!,2,FALSE)</f>
        <v>#REF!</v>
      </c>
      <c r="I2318" t="s">
        <v>65</v>
      </c>
      <c r="J2318" s="4">
        <v>44490</v>
      </c>
      <c r="K2318" s="4">
        <v>44613</v>
      </c>
      <c r="L2318" s="3">
        <f t="shared" si="144"/>
        <v>123</v>
      </c>
      <c r="M2318" s="4">
        <v>44624</v>
      </c>
      <c r="N2318">
        <f t="shared" si="145"/>
        <v>134</v>
      </c>
      <c r="O2318">
        <v>0</v>
      </c>
      <c r="P2318" t="e">
        <f>VLOOKUP(F2318,#REF!,3,FALSE)</f>
        <v>#REF!</v>
      </c>
      <c r="Q2318">
        <f t="shared" si="146"/>
        <v>0</v>
      </c>
      <c r="R2318" t="str">
        <f t="shared" si="147"/>
        <v/>
      </c>
      <c r="S2318" t="s">
        <v>38</v>
      </c>
      <c r="T2318">
        <v>7</v>
      </c>
      <c r="U2318">
        <v>1</v>
      </c>
      <c r="V2318" t="s">
        <v>99</v>
      </c>
      <c r="W2318">
        <v>2</v>
      </c>
      <c r="X2318">
        <v>47</v>
      </c>
      <c r="Y2318">
        <v>11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e">
        <f>VLOOKUP(A2318,#REF!,4,FALSE)</f>
        <v>#REF!</v>
      </c>
      <c r="AW2318" t="e">
        <f>VLOOKUP(A2318,#REF!,5,FALSE)</f>
        <v>#REF!</v>
      </c>
      <c r="AX2318">
        <f>SUMIF(量化书目统计!A:A,H2318,量化书目统计!G:G)</f>
        <v>0</v>
      </c>
    </row>
    <row r="2319" spans="1:50" x14ac:dyDescent="0.3">
      <c r="A2319" t="s">
        <v>5377</v>
      </c>
      <c r="B2319" t="s">
        <v>539</v>
      </c>
      <c r="C2319" t="s">
        <v>144</v>
      </c>
      <c r="D2319">
        <v>5</v>
      </c>
      <c r="E2319" t="s">
        <v>848</v>
      </c>
      <c r="F2319" s="1" t="s">
        <v>849</v>
      </c>
      <c r="G2319" t="s">
        <v>850</v>
      </c>
      <c r="H2319" t="e">
        <f>VLOOKUP(F2319,#REF!,2,FALSE)</f>
        <v>#REF!</v>
      </c>
      <c r="I2319" t="s">
        <v>158</v>
      </c>
      <c r="J2319" s="4">
        <v>44809</v>
      </c>
      <c r="K2319" s="4">
        <v>44905</v>
      </c>
      <c r="L2319" s="3">
        <f t="shared" si="144"/>
        <v>96</v>
      </c>
      <c r="M2319" s="4">
        <v>44929</v>
      </c>
      <c r="N2319">
        <f t="shared" si="145"/>
        <v>120</v>
      </c>
      <c r="O2319">
        <v>0</v>
      </c>
      <c r="P2319" t="e">
        <f>VLOOKUP(F2319,#REF!,3,FALSE)</f>
        <v>#REF!</v>
      </c>
      <c r="Q2319">
        <f t="shared" si="146"/>
        <v>0</v>
      </c>
      <c r="R2319" t="str">
        <f t="shared" si="147"/>
        <v/>
      </c>
      <c r="S2319" t="s">
        <v>43</v>
      </c>
      <c r="U2319">
        <v>1</v>
      </c>
      <c r="V2319" t="s">
        <v>43</v>
      </c>
      <c r="X2319">
        <v>80</v>
      </c>
      <c r="Y2319">
        <v>11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e">
        <f>VLOOKUP(A2319,#REF!,4,FALSE)</f>
        <v>#REF!</v>
      </c>
      <c r="AW2319" t="e">
        <f>VLOOKUP(A2319,#REF!,5,FALSE)</f>
        <v>#REF!</v>
      </c>
      <c r="AX2319">
        <f>SUMIF(量化书目统计!A:A,H2319,量化书目统计!G:G)</f>
        <v>0</v>
      </c>
    </row>
    <row r="2320" spans="1:50" x14ac:dyDescent="0.3">
      <c r="A2320" t="s">
        <v>5378</v>
      </c>
      <c r="B2320" t="s">
        <v>539</v>
      </c>
      <c r="C2320" t="s">
        <v>144</v>
      </c>
      <c r="D2320">
        <v>5</v>
      </c>
      <c r="E2320" t="s">
        <v>1432</v>
      </c>
      <c r="F2320" s="1" t="s">
        <v>1433</v>
      </c>
      <c r="G2320" t="s">
        <v>1434</v>
      </c>
      <c r="H2320" t="e">
        <f>VLOOKUP(F2320,#REF!,2,FALSE)</f>
        <v>#REF!</v>
      </c>
      <c r="I2320" t="s">
        <v>32</v>
      </c>
      <c r="J2320" s="4">
        <v>44446</v>
      </c>
      <c r="K2320" s="4">
        <v>44505</v>
      </c>
      <c r="L2320" s="3">
        <f t="shared" si="144"/>
        <v>59</v>
      </c>
      <c r="M2320" s="4">
        <v>44508</v>
      </c>
      <c r="N2320">
        <f t="shared" si="145"/>
        <v>62</v>
      </c>
      <c r="O2320">
        <v>0</v>
      </c>
      <c r="P2320" t="e">
        <f>VLOOKUP(F2320,#REF!,3,FALSE)</f>
        <v>#REF!</v>
      </c>
      <c r="Q2320">
        <f t="shared" si="146"/>
        <v>0</v>
      </c>
      <c r="R2320" t="str">
        <f t="shared" si="147"/>
        <v/>
      </c>
      <c r="S2320" t="s">
        <v>38</v>
      </c>
      <c r="T2320">
        <v>1</v>
      </c>
      <c r="U2320">
        <v>2</v>
      </c>
      <c r="V2320" t="s">
        <v>38</v>
      </c>
      <c r="W2320">
        <v>9</v>
      </c>
      <c r="X2320">
        <v>41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e">
        <f>VLOOKUP(A2320,#REF!,4,FALSE)</f>
        <v>#REF!</v>
      </c>
      <c r="AW2320" t="e">
        <f>VLOOKUP(A2320,#REF!,5,FALSE)</f>
        <v>#REF!</v>
      </c>
      <c r="AX2320">
        <f>SUMIF(量化书目统计!A:A,H2320,量化书目统计!G:G)</f>
        <v>0</v>
      </c>
    </row>
    <row r="2321" spans="1:50" x14ac:dyDescent="0.3">
      <c r="A2321" t="s">
        <v>5379</v>
      </c>
      <c r="B2321" t="s">
        <v>539</v>
      </c>
      <c r="C2321" t="s">
        <v>144</v>
      </c>
      <c r="D2321">
        <v>5</v>
      </c>
      <c r="E2321" t="s">
        <v>2364</v>
      </c>
      <c r="F2321" s="1" t="s">
        <v>2365</v>
      </c>
      <c r="G2321" t="s">
        <v>2366</v>
      </c>
      <c r="H2321" t="e">
        <f>VLOOKUP(F2321,#REF!,2,FALSE)</f>
        <v>#REF!</v>
      </c>
      <c r="I2321" t="s">
        <v>158</v>
      </c>
      <c r="J2321" s="4">
        <v>44523</v>
      </c>
      <c r="K2321" s="4">
        <v>44536</v>
      </c>
      <c r="L2321" s="3">
        <f t="shared" si="144"/>
        <v>13</v>
      </c>
      <c r="M2321" s="4">
        <v>44585</v>
      </c>
      <c r="N2321">
        <f t="shared" si="145"/>
        <v>62</v>
      </c>
      <c r="O2321">
        <v>0</v>
      </c>
      <c r="P2321" t="e">
        <f>VLOOKUP(F2321,#REF!,3,FALSE)</f>
        <v>#REF!</v>
      </c>
      <c r="Q2321">
        <f t="shared" si="146"/>
        <v>0</v>
      </c>
      <c r="R2321" t="str">
        <f t="shared" si="147"/>
        <v/>
      </c>
      <c r="S2321" t="s">
        <v>38</v>
      </c>
      <c r="T2321">
        <v>12</v>
      </c>
      <c r="U2321">
        <v>1</v>
      </c>
      <c r="V2321" t="s">
        <v>38</v>
      </c>
      <c r="W2321">
        <v>14</v>
      </c>
      <c r="X2321">
        <v>52</v>
      </c>
      <c r="Y2321">
        <v>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e">
        <f>VLOOKUP(A2321,#REF!,4,FALSE)</f>
        <v>#REF!</v>
      </c>
      <c r="AW2321" t="e">
        <f>VLOOKUP(A2321,#REF!,5,FALSE)</f>
        <v>#REF!</v>
      </c>
      <c r="AX2321">
        <f>SUMIF(量化书目统计!A:A,H2321,量化书目统计!G:G)</f>
        <v>0</v>
      </c>
    </row>
    <row r="2322" spans="1:50" x14ac:dyDescent="0.3">
      <c r="A2322" t="s">
        <v>5379</v>
      </c>
      <c r="B2322" t="s">
        <v>539</v>
      </c>
      <c r="C2322" t="s">
        <v>144</v>
      </c>
      <c r="D2322">
        <v>5</v>
      </c>
      <c r="E2322" t="s">
        <v>474</v>
      </c>
      <c r="F2322" s="1" t="s">
        <v>475</v>
      </c>
      <c r="G2322" t="s">
        <v>476</v>
      </c>
      <c r="H2322" t="e">
        <f>VLOOKUP(F2322,#REF!,2,FALSE)</f>
        <v>#REF!</v>
      </c>
      <c r="I2322" t="s">
        <v>158</v>
      </c>
      <c r="J2322" s="4">
        <v>44557</v>
      </c>
      <c r="K2322" s="4">
        <v>44621</v>
      </c>
      <c r="L2322" s="3">
        <f t="shared" si="144"/>
        <v>64</v>
      </c>
      <c r="M2322" s="4">
        <v>44621</v>
      </c>
      <c r="N2322">
        <f t="shared" si="145"/>
        <v>64</v>
      </c>
      <c r="O2322">
        <v>0</v>
      </c>
      <c r="P2322" t="e">
        <f>VLOOKUP(F2322,#REF!,3,FALSE)</f>
        <v>#REF!</v>
      </c>
      <c r="Q2322">
        <f t="shared" si="146"/>
        <v>0</v>
      </c>
      <c r="R2322" t="str">
        <f t="shared" si="147"/>
        <v/>
      </c>
      <c r="S2322" t="s">
        <v>38</v>
      </c>
      <c r="T2322">
        <v>17</v>
      </c>
      <c r="U2322">
        <v>1</v>
      </c>
      <c r="V2322" t="s">
        <v>99</v>
      </c>
      <c r="W2322">
        <v>3</v>
      </c>
      <c r="X2322">
        <v>57</v>
      </c>
      <c r="Y2322">
        <v>19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 t="e">
        <f>VLOOKUP(A2322,#REF!,4,FALSE)</f>
        <v>#REF!</v>
      </c>
      <c r="AW2322" t="e">
        <f>VLOOKUP(A2322,#REF!,5,FALSE)</f>
        <v>#REF!</v>
      </c>
      <c r="AX2322">
        <f>SUMIF(量化书目统计!A:A,H2322,量化书目统计!G:G)</f>
        <v>0</v>
      </c>
    </row>
    <row r="2323" spans="1:50" x14ac:dyDescent="0.3">
      <c r="A2323" t="s">
        <v>5380</v>
      </c>
      <c r="B2323" t="s">
        <v>539</v>
      </c>
      <c r="C2323" t="s">
        <v>423</v>
      </c>
      <c r="D2323">
        <v>5</v>
      </c>
      <c r="E2323" t="s">
        <v>258</v>
      </c>
      <c r="F2323" s="1" t="s">
        <v>259</v>
      </c>
      <c r="G2323" t="s">
        <v>260</v>
      </c>
      <c r="H2323" t="e">
        <f>VLOOKUP(F2323,#REF!,2,FALSE)</f>
        <v>#REF!</v>
      </c>
      <c r="I2323" t="s">
        <v>53</v>
      </c>
      <c r="J2323" s="4">
        <v>44481</v>
      </c>
      <c r="K2323" s="4">
        <v>44538</v>
      </c>
      <c r="L2323" s="3">
        <f t="shared" si="144"/>
        <v>57</v>
      </c>
      <c r="M2323" s="4">
        <v>44536</v>
      </c>
      <c r="N2323">
        <f t="shared" si="145"/>
        <v>55</v>
      </c>
      <c r="O2323">
        <v>0</v>
      </c>
      <c r="P2323" t="e">
        <f>VLOOKUP(F2323,#REF!,3,FALSE)</f>
        <v>#REF!</v>
      </c>
      <c r="Q2323">
        <f t="shared" si="146"/>
        <v>0</v>
      </c>
      <c r="R2323" t="str">
        <f t="shared" si="147"/>
        <v/>
      </c>
      <c r="S2323" t="s">
        <v>38</v>
      </c>
      <c r="T2323">
        <v>6</v>
      </c>
      <c r="U2323">
        <v>1</v>
      </c>
      <c r="V2323" t="s">
        <v>38</v>
      </c>
      <c r="W2323">
        <v>14</v>
      </c>
      <c r="X2323">
        <v>46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e">
        <f>VLOOKUP(A2323,#REF!,4,FALSE)</f>
        <v>#REF!</v>
      </c>
      <c r="AW2323" t="e">
        <f>VLOOKUP(A2323,#REF!,5,FALSE)</f>
        <v>#REF!</v>
      </c>
      <c r="AX2323">
        <f>SUMIF(量化书目统计!A:A,H2323,量化书目统计!G:G)</f>
        <v>0</v>
      </c>
    </row>
    <row r="2324" spans="1:50" x14ac:dyDescent="0.3">
      <c r="A2324" t="s">
        <v>5380</v>
      </c>
      <c r="B2324" t="s">
        <v>539</v>
      </c>
      <c r="C2324" t="s">
        <v>423</v>
      </c>
      <c r="D2324">
        <v>5</v>
      </c>
      <c r="E2324" t="s">
        <v>1215</v>
      </c>
      <c r="F2324" s="1" t="s">
        <v>1216</v>
      </c>
      <c r="G2324" t="s">
        <v>1217</v>
      </c>
      <c r="H2324" t="e">
        <f>VLOOKUP(F2324,#REF!,2,FALSE)</f>
        <v>#REF!</v>
      </c>
      <c r="I2324" t="s">
        <v>49</v>
      </c>
      <c r="J2324" s="4">
        <v>44445</v>
      </c>
      <c r="K2324" s="4">
        <v>44502</v>
      </c>
      <c r="L2324" s="3">
        <f t="shared" si="144"/>
        <v>57</v>
      </c>
      <c r="M2324" s="4">
        <v>44505</v>
      </c>
      <c r="N2324">
        <f t="shared" si="145"/>
        <v>60</v>
      </c>
      <c r="O2324">
        <v>0</v>
      </c>
      <c r="P2324" t="e">
        <f>VLOOKUP(F2324,#REF!,3,FALSE)</f>
        <v>#REF!</v>
      </c>
      <c r="Q2324">
        <f t="shared" si="146"/>
        <v>0</v>
      </c>
      <c r="R2324" t="str">
        <f t="shared" si="147"/>
        <v/>
      </c>
      <c r="S2324" t="s">
        <v>38</v>
      </c>
      <c r="T2324">
        <v>1</v>
      </c>
      <c r="U2324">
        <v>1</v>
      </c>
      <c r="V2324" t="s">
        <v>38</v>
      </c>
      <c r="W2324">
        <v>9</v>
      </c>
      <c r="X2324">
        <v>41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e">
        <f>VLOOKUP(A2324,#REF!,4,FALSE)</f>
        <v>#REF!</v>
      </c>
      <c r="AW2324" t="e">
        <f>VLOOKUP(A2324,#REF!,5,FALSE)</f>
        <v>#REF!</v>
      </c>
      <c r="AX2324">
        <f>SUMIF(量化书目统计!A:A,H2324,量化书目统计!G:G)</f>
        <v>0</v>
      </c>
    </row>
    <row r="2325" spans="1:50" x14ac:dyDescent="0.3">
      <c r="A2325" t="s">
        <v>5381</v>
      </c>
      <c r="B2325" t="s">
        <v>539</v>
      </c>
      <c r="C2325" t="s">
        <v>144</v>
      </c>
      <c r="D2325">
        <v>5</v>
      </c>
      <c r="E2325" t="s">
        <v>2297</v>
      </c>
      <c r="F2325" s="1" t="s">
        <v>2347</v>
      </c>
      <c r="G2325" t="s">
        <v>2348</v>
      </c>
      <c r="H2325" t="e">
        <f>VLOOKUP(F2325,#REF!,2,FALSE)</f>
        <v>#REF!</v>
      </c>
      <c r="I2325" t="s">
        <v>158</v>
      </c>
      <c r="J2325" s="4">
        <v>44903</v>
      </c>
      <c r="K2325" s="4">
        <v>44908</v>
      </c>
      <c r="L2325" s="3">
        <f t="shared" si="144"/>
        <v>5</v>
      </c>
      <c r="M2325" s="4">
        <v>44963</v>
      </c>
      <c r="N2325">
        <f t="shared" si="145"/>
        <v>60</v>
      </c>
      <c r="O2325">
        <v>0</v>
      </c>
      <c r="P2325" t="e">
        <f>VLOOKUP(F2325,#REF!,3,FALSE)</f>
        <v>#REF!</v>
      </c>
      <c r="Q2325">
        <f t="shared" si="146"/>
        <v>0</v>
      </c>
      <c r="R2325" t="str">
        <f t="shared" si="147"/>
        <v/>
      </c>
      <c r="S2325" t="s">
        <v>43</v>
      </c>
      <c r="U2325">
        <v>1</v>
      </c>
      <c r="V2325" t="s">
        <v>43</v>
      </c>
      <c r="X2325">
        <v>80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e">
        <f>VLOOKUP(A2325,#REF!,4,FALSE)</f>
        <v>#REF!</v>
      </c>
      <c r="AW2325" t="e">
        <f>VLOOKUP(A2325,#REF!,5,FALSE)</f>
        <v>#REF!</v>
      </c>
      <c r="AX2325">
        <f>SUMIF(量化书目统计!A:A,H2325,量化书目统计!G:G)</f>
        <v>0</v>
      </c>
    </row>
    <row r="2326" spans="1:50" x14ac:dyDescent="0.3">
      <c r="A2326" t="s">
        <v>5381</v>
      </c>
      <c r="B2326" t="s">
        <v>539</v>
      </c>
      <c r="C2326" t="s">
        <v>144</v>
      </c>
      <c r="D2326">
        <v>5</v>
      </c>
      <c r="E2326" t="s">
        <v>1096</v>
      </c>
      <c r="F2326" s="1" t="s">
        <v>1371</v>
      </c>
      <c r="G2326" t="s">
        <v>1372</v>
      </c>
      <c r="H2326" t="e">
        <f>VLOOKUP(F2326,#REF!,2,FALSE)</f>
        <v>#REF!</v>
      </c>
      <c r="I2326" t="s">
        <v>158</v>
      </c>
      <c r="J2326" s="4">
        <v>44481</v>
      </c>
      <c r="K2326" s="4">
        <v>44610</v>
      </c>
      <c r="L2326" s="3">
        <f t="shared" si="144"/>
        <v>129</v>
      </c>
      <c r="M2326" s="4">
        <v>44495</v>
      </c>
      <c r="N2326">
        <f t="shared" si="145"/>
        <v>14</v>
      </c>
      <c r="O2326">
        <v>0</v>
      </c>
      <c r="P2326" t="e">
        <f>VLOOKUP(F2326,#REF!,3,FALSE)</f>
        <v>#REF!</v>
      </c>
      <c r="Q2326">
        <f t="shared" si="146"/>
        <v>0</v>
      </c>
      <c r="R2326" t="str">
        <f t="shared" si="147"/>
        <v/>
      </c>
      <c r="S2326" t="s">
        <v>38</v>
      </c>
      <c r="T2326">
        <v>6</v>
      </c>
      <c r="U2326">
        <v>1</v>
      </c>
      <c r="V2326" t="s">
        <v>99</v>
      </c>
      <c r="W2326">
        <v>1</v>
      </c>
      <c r="X2326">
        <v>46</v>
      </c>
      <c r="Y2326">
        <v>5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 t="e">
        <f>VLOOKUP(A2326,#REF!,4,FALSE)</f>
        <v>#REF!</v>
      </c>
      <c r="AW2326" t="e">
        <f>VLOOKUP(A2326,#REF!,5,FALSE)</f>
        <v>#REF!</v>
      </c>
      <c r="AX2326">
        <f>SUMIF(量化书目统计!A:A,H2326,量化书目统计!G:G)</f>
        <v>0</v>
      </c>
    </row>
    <row r="2327" spans="1:50" x14ac:dyDescent="0.3">
      <c r="A2327" t="s">
        <v>5382</v>
      </c>
      <c r="B2327" t="s">
        <v>539</v>
      </c>
      <c r="C2327" t="s">
        <v>144</v>
      </c>
      <c r="D2327">
        <v>5</v>
      </c>
      <c r="E2327" t="s">
        <v>1980</v>
      </c>
      <c r="F2327" s="1" t="s">
        <v>1981</v>
      </c>
      <c r="G2327" t="s">
        <v>1982</v>
      </c>
      <c r="H2327" t="e">
        <f>VLOOKUP(F2327,#REF!,2,FALSE)</f>
        <v>#REF!</v>
      </c>
      <c r="I2327" t="s">
        <v>158</v>
      </c>
      <c r="J2327" s="4">
        <v>44844</v>
      </c>
      <c r="K2327" s="4">
        <v>44895</v>
      </c>
      <c r="L2327" s="3">
        <f t="shared" si="144"/>
        <v>51</v>
      </c>
      <c r="M2327" s="4">
        <v>44904</v>
      </c>
      <c r="N2327">
        <f t="shared" si="145"/>
        <v>60</v>
      </c>
      <c r="O2327">
        <v>0</v>
      </c>
      <c r="P2327" t="e">
        <f>VLOOKUP(F2327,#REF!,3,FALSE)</f>
        <v>#REF!</v>
      </c>
      <c r="Q2327">
        <f t="shared" si="146"/>
        <v>0</v>
      </c>
      <c r="R2327" t="str">
        <f t="shared" si="147"/>
        <v/>
      </c>
      <c r="S2327" t="s">
        <v>43</v>
      </c>
      <c r="U2327">
        <v>1</v>
      </c>
      <c r="V2327" t="s">
        <v>43</v>
      </c>
      <c r="X2327">
        <v>80</v>
      </c>
      <c r="Y2327">
        <v>15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e">
        <f>VLOOKUP(A2327,#REF!,4,FALSE)</f>
        <v>#REF!</v>
      </c>
      <c r="AW2327" t="e">
        <f>VLOOKUP(A2327,#REF!,5,FALSE)</f>
        <v>#REF!</v>
      </c>
      <c r="AX2327">
        <f>SUMIF(量化书目统计!A:A,H2327,量化书目统计!G:G)</f>
        <v>0</v>
      </c>
    </row>
    <row r="2328" spans="1:50" x14ac:dyDescent="0.3">
      <c r="A2328" t="s">
        <v>5383</v>
      </c>
      <c r="B2328" t="s">
        <v>539</v>
      </c>
      <c r="C2328" t="s">
        <v>144</v>
      </c>
      <c r="D2328">
        <v>5</v>
      </c>
      <c r="E2328" t="s">
        <v>639</v>
      </c>
      <c r="F2328" s="1" t="s">
        <v>837</v>
      </c>
      <c r="G2328" t="s">
        <v>838</v>
      </c>
      <c r="H2328" t="e">
        <f>VLOOKUP(F2328,#REF!,2,FALSE)</f>
        <v>#REF!</v>
      </c>
      <c r="I2328" t="s">
        <v>65</v>
      </c>
      <c r="J2328" s="4">
        <v>44486</v>
      </c>
      <c r="K2328" s="4">
        <v>44517</v>
      </c>
      <c r="L2328" s="3">
        <f t="shared" si="144"/>
        <v>31</v>
      </c>
      <c r="M2328" s="4">
        <v>44546</v>
      </c>
      <c r="N2328">
        <f t="shared" si="145"/>
        <v>60</v>
      </c>
      <c r="O2328">
        <v>0</v>
      </c>
      <c r="P2328" t="e">
        <f>VLOOKUP(F2328,#REF!,3,FALSE)</f>
        <v>#REF!</v>
      </c>
      <c r="Q2328">
        <f t="shared" si="146"/>
        <v>0</v>
      </c>
      <c r="R2328" t="str">
        <f t="shared" si="147"/>
        <v/>
      </c>
      <c r="S2328" t="s">
        <v>38</v>
      </c>
      <c r="T2328">
        <v>7</v>
      </c>
      <c r="U2328">
        <v>1</v>
      </c>
      <c r="V2328" t="s">
        <v>38</v>
      </c>
      <c r="W2328">
        <v>11</v>
      </c>
      <c r="X2328">
        <v>47</v>
      </c>
      <c r="Y2328">
        <v>15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e">
        <f>VLOOKUP(A2328,#REF!,4,FALSE)</f>
        <v>#REF!</v>
      </c>
      <c r="AW2328" t="e">
        <f>VLOOKUP(A2328,#REF!,5,FALSE)</f>
        <v>#REF!</v>
      </c>
      <c r="AX2328">
        <f>SUMIF(量化书目统计!A:A,H2328,量化书目统计!G:G)</f>
        <v>0</v>
      </c>
    </row>
    <row r="2329" spans="1:50" x14ac:dyDescent="0.3">
      <c r="A2329" t="s">
        <v>5384</v>
      </c>
      <c r="B2329" t="s">
        <v>539</v>
      </c>
      <c r="C2329" t="s">
        <v>144</v>
      </c>
      <c r="D2329">
        <v>5</v>
      </c>
      <c r="E2329" t="s">
        <v>848</v>
      </c>
      <c r="F2329" s="1" t="s">
        <v>946</v>
      </c>
      <c r="G2329" t="s">
        <v>947</v>
      </c>
      <c r="H2329" t="e">
        <f>VLOOKUP(F2329,#REF!,2,FALSE)</f>
        <v>#REF!</v>
      </c>
      <c r="I2329" t="s">
        <v>158</v>
      </c>
      <c r="J2329" s="4">
        <v>44633</v>
      </c>
      <c r="K2329" s="4">
        <v>44850</v>
      </c>
      <c r="L2329" s="3">
        <f t="shared" si="144"/>
        <v>217</v>
      </c>
      <c r="M2329" s="4">
        <v>44815</v>
      </c>
      <c r="N2329">
        <f t="shared" si="145"/>
        <v>182</v>
      </c>
      <c r="O2329">
        <v>0</v>
      </c>
      <c r="P2329" t="e">
        <f>VLOOKUP(F2329,#REF!,3,FALSE)</f>
        <v>#REF!</v>
      </c>
      <c r="Q2329">
        <f t="shared" si="146"/>
        <v>0</v>
      </c>
      <c r="R2329" t="str">
        <f t="shared" si="147"/>
        <v/>
      </c>
      <c r="S2329" t="s">
        <v>99</v>
      </c>
      <c r="T2329">
        <v>5</v>
      </c>
      <c r="U2329">
        <v>1</v>
      </c>
      <c r="V2329" t="s">
        <v>43</v>
      </c>
      <c r="X2329">
        <v>65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e">
        <f>VLOOKUP(A2329,#REF!,4,FALSE)</f>
        <v>#REF!</v>
      </c>
      <c r="AW2329" t="e">
        <f>VLOOKUP(A2329,#REF!,5,FALSE)</f>
        <v>#REF!</v>
      </c>
      <c r="AX2329">
        <f>SUMIF(量化书目统计!A:A,H2329,量化书目统计!G:G)</f>
        <v>0</v>
      </c>
    </row>
    <row r="2330" spans="1:50" x14ac:dyDescent="0.3">
      <c r="A2330" t="s">
        <v>5385</v>
      </c>
      <c r="B2330" t="s">
        <v>539</v>
      </c>
      <c r="C2330" t="s">
        <v>144</v>
      </c>
      <c r="D2330">
        <v>5</v>
      </c>
      <c r="E2330" t="s">
        <v>3581</v>
      </c>
      <c r="F2330" s="1" t="s">
        <v>3582</v>
      </c>
      <c r="G2330" t="s">
        <v>3583</v>
      </c>
      <c r="H2330" t="e">
        <f>VLOOKUP(F2330,#REF!,2,FALSE)</f>
        <v>#REF!</v>
      </c>
      <c r="I2330" t="s">
        <v>65</v>
      </c>
      <c r="J2330" s="4">
        <v>44631</v>
      </c>
      <c r="K2330" s="4">
        <v>44860</v>
      </c>
      <c r="L2330" s="3">
        <f t="shared" si="144"/>
        <v>229</v>
      </c>
      <c r="M2330" s="4">
        <v>44862</v>
      </c>
      <c r="N2330">
        <f t="shared" si="145"/>
        <v>231</v>
      </c>
      <c r="O2330">
        <v>0</v>
      </c>
      <c r="P2330" t="e">
        <f>VLOOKUP(F2330,#REF!,3,FALSE)</f>
        <v>#REF!</v>
      </c>
      <c r="Q2330">
        <f t="shared" si="146"/>
        <v>0</v>
      </c>
      <c r="R2330" t="str">
        <f t="shared" si="147"/>
        <v/>
      </c>
      <c r="S2330" t="s">
        <v>99</v>
      </c>
      <c r="T2330">
        <v>4</v>
      </c>
      <c r="U2330">
        <v>1</v>
      </c>
      <c r="V2330" t="s">
        <v>43</v>
      </c>
      <c r="X2330">
        <v>64</v>
      </c>
      <c r="Y2330">
        <v>15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e">
        <f>VLOOKUP(A2330,#REF!,4,FALSE)</f>
        <v>#REF!</v>
      </c>
      <c r="AW2330" t="e">
        <f>VLOOKUP(A2330,#REF!,5,FALSE)</f>
        <v>#REF!</v>
      </c>
      <c r="AX2330">
        <f>SUMIF(量化书目统计!A:A,H2330,量化书目统计!G:G)</f>
        <v>0</v>
      </c>
    </row>
    <row r="2331" spans="1:50" x14ac:dyDescent="0.3">
      <c r="A2331" t="s">
        <v>5385</v>
      </c>
      <c r="B2331" t="s">
        <v>539</v>
      </c>
      <c r="C2331" t="s">
        <v>144</v>
      </c>
      <c r="D2331">
        <v>5</v>
      </c>
      <c r="E2331" t="s">
        <v>3581</v>
      </c>
      <c r="F2331" s="1" t="s">
        <v>3582</v>
      </c>
      <c r="G2331" t="s">
        <v>3583</v>
      </c>
      <c r="H2331" t="e">
        <f>VLOOKUP(F2331,#REF!,2,FALSE)</f>
        <v>#REF!</v>
      </c>
      <c r="I2331" t="s">
        <v>65</v>
      </c>
      <c r="J2331" s="4">
        <v>44547</v>
      </c>
      <c r="K2331" s="4">
        <v>44631</v>
      </c>
      <c r="L2331" s="3">
        <f t="shared" si="144"/>
        <v>84</v>
      </c>
      <c r="M2331" s="4">
        <v>44634</v>
      </c>
      <c r="N2331">
        <f t="shared" si="145"/>
        <v>87</v>
      </c>
      <c r="O2331">
        <v>0</v>
      </c>
      <c r="P2331" t="e">
        <f>VLOOKUP(F2331,#REF!,3,FALSE)</f>
        <v>#REF!</v>
      </c>
      <c r="Q2331">
        <f t="shared" si="146"/>
        <v>0</v>
      </c>
      <c r="R2331" t="str">
        <f t="shared" si="147"/>
        <v/>
      </c>
      <c r="S2331" t="s">
        <v>38</v>
      </c>
      <c r="T2331">
        <v>15</v>
      </c>
      <c r="U2331">
        <v>1</v>
      </c>
      <c r="V2331" t="s">
        <v>99</v>
      </c>
      <c r="W2331">
        <v>4</v>
      </c>
      <c r="X2331">
        <v>55</v>
      </c>
      <c r="Y2331">
        <v>15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e">
        <f>VLOOKUP(A2331,#REF!,4,FALSE)</f>
        <v>#REF!</v>
      </c>
      <c r="AW2331" t="e">
        <f>VLOOKUP(A2331,#REF!,5,FALSE)</f>
        <v>#REF!</v>
      </c>
      <c r="AX2331">
        <f>SUMIF(量化书目统计!A:A,H2331,量化书目统计!G:G)</f>
        <v>0</v>
      </c>
    </row>
    <row r="2332" spans="1:50" x14ac:dyDescent="0.3">
      <c r="A2332" t="s">
        <v>5385</v>
      </c>
      <c r="B2332" t="s">
        <v>539</v>
      </c>
      <c r="C2332" t="s">
        <v>144</v>
      </c>
      <c r="D2332">
        <v>5</v>
      </c>
      <c r="E2332" t="s">
        <v>1823</v>
      </c>
      <c r="F2332" s="1" t="s">
        <v>1824</v>
      </c>
      <c r="G2332" t="s">
        <v>1825</v>
      </c>
      <c r="H2332" t="e">
        <f>VLOOKUP(F2332,#REF!,2,FALSE)</f>
        <v>#REF!</v>
      </c>
      <c r="I2332" t="s">
        <v>32</v>
      </c>
      <c r="J2332" s="4">
        <v>44517</v>
      </c>
      <c r="K2332" s="4">
        <v>44617</v>
      </c>
      <c r="L2332" s="3">
        <f t="shared" si="144"/>
        <v>100</v>
      </c>
      <c r="M2332" s="4">
        <v>44634</v>
      </c>
      <c r="N2332">
        <f t="shared" si="145"/>
        <v>117</v>
      </c>
      <c r="O2332">
        <v>0</v>
      </c>
      <c r="P2332" t="e">
        <f>VLOOKUP(F2332,#REF!,3,FALSE)</f>
        <v>#REF!</v>
      </c>
      <c r="Q2332">
        <f t="shared" si="146"/>
        <v>0</v>
      </c>
      <c r="R2332" t="str">
        <f t="shared" si="147"/>
        <v/>
      </c>
      <c r="S2332" t="s">
        <v>38</v>
      </c>
      <c r="T2332">
        <v>11</v>
      </c>
      <c r="U2332">
        <v>1</v>
      </c>
      <c r="V2332" t="s">
        <v>99</v>
      </c>
      <c r="W2332">
        <v>2</v>
      </c>
      <c r="X2332">
        <v>51</v>
      </c>
      <c r="Y2332">
        <v>15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e">
        <f>VLOOKUP(A2332,#REF!,4,FALSE)</f>
        <v>#REF!</v>
      </c>
      <c r="AW2332" t="e">
        <f>VLOOKUP(A2332,#REF!,5,FALSE)</f>
        <v>#REF!</v>
      </c>
      <c r="AX2332">
        <f>SUMIF(量化书目统计!A:A,H2332,量化书目统计!G:G)</f>
        <v>0</v>
      </c>
    </row>
    <row r="2333" spans="1:50" x14ac:dyDescent="0.3">
      <c r="A2333" t="s">
        <v>912</v>
      </c>
      <c r="B2333" t="s">
        <v>539</v>
      </c>
      <c r="C2333" t="s">
        <v>144</v>
      </c>
      <c r="D2333">
        <v>5</v>
      </c>
      <c r="E2333" t="s">
        <v>913</v>
      </c>
      <c r="F2333" s="1" t="s">
        <v>914</v>
      </c>
      <c r="G2333" t="s">
        <v>915</v>
      </c>
      <c r="H2333" t="e">
        <f>VLOOKUP(F2333,#REF!,2,FALSE)</f>
        <v>#REF!</v>
      </c>
      <c r="I2333" t="s">
        <v>158</v>
      </c>
      <c r="J2333" s="4">
        <v>43833</v>
      </c>
      <c r="K2333" s="4">
        <v>43835</v>
      </c>
      <c r="L2333" s="3">
        <f t="shared" si="144"/>
        <v>2</v>
      </c>
      <c r="M2333" s="4">
        <v>43893</v>
      </c>
      <c r="N2333">
        <f t="shared" si="145"/>
        <v>60</v>
      </c>
      <c r="O2333">
        <v>0</v>
      </c>
      <c r="P2333" t="e">
        <f>VLOOKUP(F2333,#REF!,3,FALSE)</f>
        <v>#REF!</v>
      </c>
      <c r="Q2333">
        <f t="shared" si="146"/>
        <v>0</v>
      </c>
      <c r="R2333" t="str">
        <f t="shared" si="147"/>
        <v/>
      </c>
      <c r="S2333" t="s">
        <v>43</v>
      </c>
      <c r="U2333">
        <v>1</v>
      </c>
      <c r="V2333" t="s">
        <v>43</v>
      </c>
      <c r="X2333">
        <v>0</v>
      </c>
      <c r="Y2333">
        <v>5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e">
        <f>VLOOKUP(A2333,#REF!,4,FALSE)</f>
        <v>#REF!</v>
      </c>
      <c r="AW2333" t="e">
        <f>VLOOKUP(A2333,#REF!,5,FALSE)</f>
        <v>#REF!</v>
      </c>
      <c r="AX2333">
        <f>SUMIF(量化书目统计!A:A,H2333,量化书目统计!G:G)</f>
        <v>0</v>
      </c>
    </row>
    <row r="2334" spans="1:50" x14ac:dyDescent="0.3">
      <c r="A2334" t="s">
        <v>5386</v>
      </c>
      <c r="B2334" t="s">
        <v>539</v>
      </c>
      <c r="C2334" t="s">
        <v>144</v>
      </c>
      <c r="D2334">
        <v>5</v>
      </c>
      <c r="E2334" t="s">
        <v>1052</v>
      </c>
      <c r="F2334" s="1" t="s">
        <v>1053</v>
      </c>
      <c r="G2334" t="s">
        <v>1054</v>
      </c>
      <c r="H2334" t="e">
        <f>VLOOKUP(F2334,#REF!,2,FALSE)</f>
        <v>#REF!</v>
      </c>
      <c r="I2334" t="s">
        <v>53</v>
      </c>
      <c r="J2334" s="4">
        <v>44451</v>
      </c>
      <c r="K2334" s="4">
        <v>44478</v>
      </c>
      <c r="L2334" s="3">
        <f t="shared" si="144"/>
        <v>27</v>
      </c>
      <c r="M2334" s="4">
        <v>44511</v>
      </c>
      <c r="N2334">
        <f t="shared" si="145"/>
        <v>60</v>
      </c>
      <c r="O2334">
        <v>0</v>
      </c>
      <c r="P2334" t="e">
        <f>VLOOKUP(F2334,#REF!,3,FALSE)</f>
        <v>#REF!</v>
      </c>
      <c r="Q2334">
        <f t="shared" si="146"/>
        <v>0</v>
      </c>
      <c r="R2334" t="str">
        <f t="shared" si="147"/>
        <v/>
      </c>
      <c r="S2334" t="s">
        <v>38</v>
      </c>
      <c r="T2334">
        <v>2</v>
      </c>
      <c r="U2334">
        <v>2</v>
      </c>
      <c r="V2334" t="s">
        <v>38</v>
      </c>
      <c r="W2334">
        <v>5</v>
      </c>
      <c r="X2334">
        <v>42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e">
        <f>VLOOKUP(A2334,#REF!,4,FALSE)</f>
        <v>#REF!</v>
      </c>
      <c r="AW2334" t="e">
        <f>VLOOKUP(A2334,#REF!,5,FALSE)</f>
        <v>#REF!</v>
      </c>
      <c r="AX2334">
        <f>SUMIF(量化书目统计!A:A,H2334,量化书目统计!G:G)</f>
        <v>0</v>
      </c>
    </row>
    <row r="2335" spans="1:50" x14ac:dyDescent="0.3">
      <c r="A2335" t="s">
        <v>5387</v>
      </c>
      <c r="B2335" t="s">
        <v>539</v>
      </c>
      <c r="C2335" t="s">
        <v>144</v>
      </c>
      <c r="D2335">
        <v>5</v>
      </c>
      <c r="E2335" t="s">
        <v>1052</v>
      </c>
      <c r="F2335" s="1" t="s">
        <v>1053</v>
      </c>
      <c r="G2335" t="s">
        <v>1054</v>
      </c>
      <c r="H2335" t="e">
        <f>VLOOKUP(F2335,#REF!,2,FALSE)</f>
        <v>#REF!</v>
      </c>
      <c r="I2335" t="s">
        <v>53</v>
      </c>
      <c r="J2335" s="4">
        <v>44537</v>
      </c>
      <c r="K2335" s="4">
        <v>44550</v>
      </c>
      <c r="L2335" s="3">
        <f t="shared" si="144"/>
        <v>13</v>
      </c>
      <c r="M2335" s="4">
        <v>44551</v>
      </c>
      <c r="N2335">
        <f t="shared" si="145"/>
        <v>14</v>
      </c>
      <c r="O2335">
        <v>0</v>
      </c>
      <c r="P2335" t="e">
        <f>VLOOKUP(F2335,#REF!,3,FALSE)</f>
        <v>#REF!</v>
      </c>
      <c r="Q2335">
        <f t="shared" si="146"/>
        <v>0</v>
      </c>
      <c r="R2335" t="str">
        <f t="shared" si="147"/>
        <v/>
      </c>
      <c r="S2335" t="s">
        <v>38</v>
      </c>
      <c r="T2335">
        <v>14</v>
      </c>
      <c r="U2335">
        <v>2</v>
      </c>
      <c r="V2335" t="s">
        <v>38</v>
      </c>
      <c r="W2335">
        <v>16</v>
      </c>
      <c r="X2335">
        <v>54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e">
        <f>VLOOKUP(A2335,#REF!,4,FALSE)</f>
        <v>#REF!</v>
      </c>
      <c r="AW2335" t="e">
        <f>VLOOKUP(A2335,#REF!,5,FALSE)</f>
        <v>#REF!</v>
      </c>
      <c r="AX2335">
        <f>SUMIF(量化书目统计!A:A,H2335,量化书目统计!G:G)</f>
        <v>0</v>
      </c>
    </row>
    <row r="2336" spans="1:50" x14ac:dyDescent="0.3">
      <c r="A2336" t="s">
        <v>5387</v>
      </c>
      <c r="B2336" t="s">
        <v>539</v>
      </c>
      <c r="C2336" t="s">
        <v>144</v>
      </c>
      <c r="D2336">
        <v>5</v>
      </c>
      <c r="E2336" t="s">
        <v>1052</v>
      </c>
      <c r="F2336" s="1" t="s">
        <v>1623</v>
      </c>
      <c r="G2336" t="s">
        <v>1624</v>
      </c>
      <c r="H2336" t="e">
        <f>VLOOKUP(F2336,#REF!,2,FALSE)</f>
        <v>#REF!</v>
      </c>
      <c r="I2336" t="s">
        <v>53</v>
      </c>
      <c r="J2336" s="4">
        <v>44523</v>
      </c>
      <c r="K2336" s="4">
        <v>44550</v>
      </c>
      <c r="L2336" s="3">
        <f t="shared" si="144"/>
        <v>27</v>
      </c>
      <c r="M2336" s="4">
        <v>44550</v>
      </c>
      <c r="N2336">
        <f t="shared" si="145"/>
        <v>27</v>
      </c>
      <c r="O2336">
        <v>0</v>
      </c>
      <c r="P2336" t="e">
        <f>VLOOKUP(F2336,#REF!,3,FALSE)</f>
        <v>#REF!</v>
      </c>
      <c r="Q2336">
        <f t="shared" si="146"/>
        <v>0</v>
      </c>
      <c r="R2336" t="str">
        <f t="shared" si="147"/>
        <v/>
      </c>
      <c r="S2336" t="s">
        <v>38</v>
      </c>
      <c r="T2336">
        <v>12</v>
      </c>
      <c r="U2336">
        <v>2</v>
      </c>
      <c r="V2336" t="s">
        <v>38</v>
      </c>
      <c r="W2336">
        <v>16</v>
      </c>
      <c r="X2336">
        <v>52</v>
      </c>
      <c r="Y2336">
        <v>14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e">
        <f>VLOOKUP(A2336,#REF!,4,FALSE)</f>
        <v>#REF!</v>
      </c>
      <c r="AW2336" t="e">
        <f>VLOOKUP(A2336,#REF!,5,FALSE)</f>
        <v>#REF!</v>
      </c>
      <c r="AX2336">
        <f>SUMIF(量化书目统计!A:A,H2336,量化书目统计!G:G)</f>
        <v>0</v>
      </c>
    </row>
    <row r="2337" spans="1:50" x14ac:dyDescent="0.3">
      <c r="A2337" t="s">
        <v>5388</v>
      </c>
      <c r="B2337" t="s">
        <v>539</v>
      </c>
      <c r="C2337" t="s">
        <v>144</v>
      </c>
      <c r="D2337">
        <v>5</v>
      </c>
      <c r="E2337" t="s">
        <v>3046</v>
      </c>
      <c r="F2337" s="1" t="s">
        <v>3047</v>
      </c>
      <c r="G2337" t="s">
        <v>3048</v>
      </c>
      <c r="H2337" t="e">
        <f>VLOOKUP(F2337,#REF!,2,FALSE)</f>
        <v>#REF!</v>
      </c>
      <c r="I2337" t="s">
        <v>42</v>
      </c>
      <c r="J2337" s="4">
        <v>44452</v>
      </c>
      <c r="K2337" s="4">
        <v>44508</v>
      </c>
      <c r="L2337" s="3">
        <f t="shared" si="144"/>
        <v>56</v>
      </c>
      <c r="M2337" s="4">
        <v>44512</v>
      </c>
      <c r="N2337">
        <f t="shared" si="145"/>
        <v>60</v>
      </c>
      <c r="O2337">
        <v>0</v>
      </c>
      <c r="P2337" t="e">
        <f>VLOOKUP(F2337,#REF!,3,FALSE)</f>
        <v>#REF!</v>
      </c>
      <c r="Q2337">
        <f t="shared" si="146"/>
        <v>0</v>
      </c>
      <c r="R2337" t="str">
        <f t="shared" si="147"/>
        <v/>
      </c>
      <c r="S2337" t="s">
        <v>38</v>
      </c>
      <c r="T2337">
        <v>2</v>
      </c>
      <c r="U2337">
        <v>1</v>
      </c>
      <c r="V2337" t="s">
        <v>38</v>
      </c>
      <c r="W2337">
        <v>10</v>
      </c>
      <c r="X2337">
        <v>42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e">
        <f>VLOOKUP(A2337,#REF!,4,FALSE)</f>
        <v>#REF!</v>
      </c>
      <c r="AW2337" t="e">
        <f>VLOOKUP(A2337,#REF!,5,FALSE)</f>
        <v>#REF!</v>
      </c>
      <c r="AX2337">
        <f>SUMIF(量化书目统计!A:A,H2337,量化书目统计!G:G)</f>
        <v>0</v>
      </c>
    </row>
    <row r="2338" spans="1:50" x14ac:dyDescent="0.3">
      <c r="A2338" t="s">
        <v>5389</v>
      </c>
      <c r="B2338" t="s">
        <v>539</v>
      </c>
      <c r="C2338" t="s">
        <v>144</v>
      </c>
      <c r="D2338">
        <v>5</v>
      </c>
      <c r="E2338" t="s">
        <v>4519</v>
      </c>
      <c r="F2338" s="1" t="s">
        <v>4520</v>
      </c>
      <c r="G2338" t="s">
        <v>4521</v>
      </c>
      <c r="H2338" t="e">
        <f>VLOOKUP(F2338,#REF!,2,FALSE)</f>
        <v>#REF!</v>
      </c>
      <c r="I2338" t="s">
        <v>32</v>
      </c>
      <c r="J2338" s="4">
        <v>44496</v>
      </c>
      <c r="K2338" s="4">
        <v>44517</v>
      </c>
      <c r="L2338" s="3">
        <f t="shared" si="144"/>
        <v>21</v>
      </c>
      <c r="M2338" s="4">
        <v>44557</v>
      </c>
      <c r="N2338">
        <f t="shared" si="145"/>
        <v>61</v>
      </c>
      <c r="O2338">
        <v>0</v>
      </c>
      <c r="P2338" t="e">
        <f>VLOOKUP(F2338,#REF!,3,FALSE)</f>
        <v>#REF!</v>
      </c>
      <c r="Q2338">
        <f t="shared" si="146"/>
        <v>0</v>
      </c>
      <c r="R2338" t="str">
        <f t="shared" si="147"/>
        <v/>
      </c>
      <c r="S2338" t="s">
        <v>38</v>
      </c>
      <c r="T2338">
        <v>8</v>
      </c>
      <c r="U2338">
        <v>1</v>
      </c>
      <c r="V2338" t="s">
        <v>38</v>
      </c>
      <c r="W2338">
        <v>11</v>
      </c>
      <c r="X2338">
        <v>48</v>
      </c>
      <c r="Y2338">
        <v>20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 t="e">
        <f>VLOOKUP(A2338,#REF!,4,FALSE)</f>
        <v>#REF!</v>
      </c>
      <c r="AW2338" t="e">
        <f>VLOOKUP(A2338,#REF!,5,FALSE)</f>
        <v>#REF!</v>
      </c>
      <c r="AX2338">
        <f>SUMIF(量化书目统计!A:A,H2338,量化书目统计!G:G)</f>
        <v>0</v>
      </c>
    </row>
    <row r="2339" spans="1:50" x14ac:dyDescent="0.3">
      <c r="A2339" t="s">
        <v>5390</v>
      </c>
      <c r="B2339" t="s">
        <v>539</v>
      </c>
      <c r="C2339" t="s">
        <v>34</v>
      </c>
      <c r="D2339">
        <v>5</v>
      </c>
      <c r="E2339" t="s">
        <v>562</v>
      </c>
      <c r="F2339" s="1" t="s">
        <v>563</v>
      </c>
      <c r="G2339" t="s">
        <v>564</v>
      </c>
      <c r="H2339" t="e">
        <f>VLOOKUP(F2339,#REF!,2,FALSE)</f>
        <v>#REF!</v>
      </c>
      <c r="I2339" t="s">
        <v>32</v>
      </c>
      <c r="J2339" s="4">
        <v>44512</v>
      </c>
      <c r="K2339" s="4">
        <v>44570</v>
      </c>
      <c r="L2339" s="3">
        <f t="shared" si="144"/>
        <v>58</v>
      </c>
      <c r="M2339" s="4">
        <v>44572</v>
      </c>
      <c r="N2339">
        <f t="shared" si="145"/>
        <v>60</v>
      </c>
      <c r="O2339">
        <v>0</v>
      </c>
      <c r="P2339" t="e">
        <f>VLOOKUP(F2339,#REF!,3,FALSE)</f>
        <v>#REF!</v>
      </c>
      <c r="Q2339">
        <f t="shared" si="146"/>
        <v>0</v>
      </c>
      <c r="R2339" t="str">
        <f t="shared" si="147"/>
        <v/>
      </c>
      <c r="S2339" t="s">
        <v>38</v>
      </c>
      <c r="T2339">
        <v>10</v>
      </c>
      <c r="U2339">
        <v>1</v>
      </c>
      <c r="V2339" t="s">
        <v>38</v>
      </c>
      <c r="W2339">
        <v>18</v>
      </c>
      <c r="X2339">
        <v>50</v>
      </c>
      <c r="Y2339">
        <v>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e">
        <f>VLOOKUP(A2339,#REF!,4,FALSE)</f>
        <v>#REF!</v>
      </c>
      <c r="AW2339" t="e">
        <f>VLOOKUP(A2339,#REF!,5,FALSE)</f>
        <v>#REF!</v>
      </c>
      <c r="AX2339">
        <f>SUMIF(量化书目统计!A:A,H2339,量化书目统计!G:G)</f>
        <v>0</v>
      </c>
    </row>
    <row r="2340" spans="1:50" x14ac:dyDescent="0.3">
      <c r="A2340" t="s">
        <v>5391</v>
      </c>
      <c r="B2340" t="s">
        <v>539</v>
      </c>
      <c r="C2340" t="s">
        <v>144</v>
      </c>
      <c r="D2340">
        <v>5</v>
      </c>
      <c r="E2340" t="s">
        <v>1479</v>
      </c>
      <c r="F2340" s="1" t="s">
        <v>1480</v>
      </c>
      <c r="G2340" t="s">
        <v>1481</v>
      </c>
      <c r="H2340" t="e">
        <f>VLOOKUP(F2340,#REF!,2,FALSE)</f>
        <v>#REF!</v>
      </c>
      <c r="I2340" t="s">
        <v>158</v>
      </c>
      <c r="J2340" s="4">
        <v>44894</v>
      </c>
      <c r="K2340" s="4">
        <v>44970</v>
      </c>
      <c r="L2340" s="3">
        <f t="shared" si="144"/>
        <v>76</v>
      </c>
      <c r="M2340" s="4">
        <v>44985</v>
      </c>
      <c r="N2340">
        <f t="shared" si="145"/>
        <v>91</v>
      </c>
      <c r="O2340">
        <v>0</v>
      </c>
      <c r="P2340" t="e">
        <f>VLOOKUP(F2340,#REF!,3,FALSE)</f>
        <v>#REF!</v>
      </c>
      <c r="Q2340">
        <f t="shared" si="146"/>
        <v>0</v>
      </c>
      <c r="R2340" t="str">
        <f t="shared" si="147"/>
        <v/>
      </c>
      <c r="S2340" t="s">
        <v>43</v>
      </c>
      <c r="U2340">
        <v>1</v>
      </c>
      <c r="V2340" t="s">
        <v>43</v>
      </c>
      <c r="X2340">
        <v>80</v>
      </c>
      <c r="Y2340">
        <v>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e">
        <f>VLOOKUP(A2340,#REF!,4,FALSE)</f>
        <v>#REF!</v>
      </c>
      <c r="AW2340" t="e">
        <f>VLOOKUP(A2340,#REF!,5,FALSE)</f>
        <v>#REF!</v>
      </c>
      <c r="AX2340">
        <f>SUMIF(量化书目统计!A:A,H2340,量化书目统计!G:G)</f>
        <v>0</v>
      </c>
    </row>
    <row r="2341" spans="1:50" x14ac:dyDescent="0.3">
      <c r="A2341" t="s">
        <v>5392</v>
      </c>
      <c r="B2341" t="s">
        <v>539</v>
      </c>
      <c r="C2341" t="s">
        <v>82</v>
      </c>
      <c r="D2341">
        <v>5</v>
      </c>
      <c r="E2341" t="s">
        <v>145</v>
      </c>
      <c r="F2341" s="1" t="s">
        <v>146</v>
      </c>
      <c r="G2341" t="s">
        <v>147</v>
      </c>
      <c r="H2341" t="e">
        <f>VLOOKUP(F2341,#REF!,2,FALSE)</f>
        <v>#REF!</v>
      </c>
      <c r="I2341" t="s">
        <v>32</v>
      </c>
      <c r="J2341" s="4">
        <v>44620</v>
      </c>
      <c r="K2341" s="4">
        <v>44811</v>
      </c>
      <c r="L2341" s="3">
        <f t="shared" si="144"/>
        <v>191</v>
      </c>
      <c r="M2341" s="4">
        <v>44844</v>
      </c>
      <c r="N2341">
        <f t="shared" si="145"/>
        <v>224</v>
      </c>
      <c r="O2341">
        <v>0</v>
      </c>
      <c r="P2341" t="e">
        <f>VLOOKUP(F2341,#REF!,3,FALSE)</f>
        <v>#REF!</v>
      </c>
      <c r="Q2341">
        <f t="shared" si="146"/>
        <v>0</v>
      </c>
      <c r="R2341" t="str">
        <f t="shared" si="147"/>
        <v/>
      </c>
      <c r="S2341" t="s">
        <v>99</v>
      </c>
      <c r="T2341">
        <v>3</v>
      </c>
      <c r="U2341">
        <v>1</v>
      </c>
      <c r="V2341" t="s">
        <v>43</v>
      </c>
      <c r="X2341">
        <v>63</v>
      </c>
      <c r="Y2341">
        <v>4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e">
        <f>VLOOKUP(A2341,#REF!,4,FALSE)</f>
        <v>#REF!</v>
      </c>
      <c r="AW2341" t="e">
        <f>VLOOKUP(A2341,#REF!,5,FALSE)</f>
        <v>#REF!</v>
      </c>
      <c r="AX2341">
        <f>SUMIF(量化书目统计!A:A,H2341,量化书目统计!G:G)</f>
        <v>0</v>
      </c>
    </row>
    <row r="2342" spans="1:50" x14ac:dyDescent="0.3">
      <c r="A2342" t="s">
        <v>5393</v>
      </c>
      <c r="B2342" t="s">
        <v>539</v>
      </c>
      <c r="C2342" t="s">
        <v>144</v>
      </c>
      <c r="D2342">
        <v>5</v>
      </c>
      <c r="E2342" t="s">
        <v>1438</v>
      </c>
      <c r="F2342" s="1" t="s">
        <v>1439</v>
      </c>
      <c r="G2342" t="s">
        <v>1440</v>
      </c>
      <c r="H2342" t="e">
        <f>VLOOKUP(F2342,#REF!,2,FALSE)</f>
        <v>#REF!</v>
      </c>
      <c r="I2342" t="s">
        <v>158</v>
      </c>
      <c r="J2342" s="4">
        <v>44525</v>
      </c>
      <c r="K2342" s="4">
        <v>44526</v>
      </c>
      <c r="L2342" s="3">
        <f t="shared" si="144"/>
        <v>1</v>
      </c>
      <c r="M2342" s="4">
        <v>44585</v>
      </c>
      <c r="N2342">
        <f t="shared" si="145"/>
        <v>60</v>
      </c>
      <c r="O2342">
        <v>0</v>
      </c>
      <c r="P2342" t="e">
        <f>VLOOKUP(F2342,#REF!,3,FALSE)</f>
        <v>#REF!</v>
      </c>
      <c r="Q2342">
        <f t="shared" si="146"/>
        <v>0</v>
      </c>
      <c r="R2342" t="str">
        <f t="shared" si="147"/>
        <v/>
      </c>
      <c r="S2342" t="s">
        <v>38</v>
      </c>
      <c r="T2342">
        <v>12</v>
      </c>
      <c r="U2342">
        <v>1</v>
      </c>
      <c r="V2342" t="s">
        <v>38</v>
      </c>
      <c r="W2342">
        <v>12</v>
      </c>
      <c r="X2342">
        <v>52</v>
      </c>
      <c r="Y2342">
        <v>4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e">
        <f>VLOOKUP(A2342,#REF!,4,FALSE)</f>
        <v>#REF!</v>
      </c>
      <c r="AW2342" t="e">
        <f>VLOOKUP(A2342,#REF!,5,FALSE)</f>
        <v>#REF!</v>
      </c>
      <c r="AX2342">
        <f>SUMIF(量化书目统计!A:A,H2342,量化书目统计!G:G)</f>
        <v>0</v>
      </c>
    </row>
    <row r="2343" spans="1:50" x14ac:dyDescent="0.3">
      <c r="A2343" t="s">
        <v>5393</v>
      </c>
      <c r="B2343" t="s">
        <v>539</v>
      </c>
      <c r="C2343" t="s">
        <v>144</v>
      </c>
      <c r="D2343">
        <v>5</v>
      </c>
      <c r="E2343" t="s">
        <v>796</v>
      </c>
      <c r="F2343" s="1" t="s">
        <v>797</v>
      </c>
      <c r="G2343" t="s">
        <v>798</v>
      </c>
      <c r="H2343" t="e">
        <f>VLOOKUP(F2343,#REF!,2,FALSE)</f>
        <v>#REF!</v>
      </c>
      <c r="I2343" t="s">
        <v>65</v>
      </c>
      <c r="J2343" s="4">
        <v>44504</v>
      </c>
      <c r="K2343" s="4">
        <v>44504</v>
      </c>
      <c r="L2343" s="3">
        <f t="shared" si="144"/>
        <v>0</v>
      </c>
      <c r="M2343" s="4">
        <v>44564</v>
      </c>
      <c r="N2343">
        <f t="shared" si="145"/>
        <v>60</v>
      </c>
      <c r="O2343">
        <v>0</v>
      </c>
      <c r="P2343" t="e">
        <f>VLOOKUP(F2343,#REF!,3,FALSE)</f>
        <v>#REF!</v>
      </c>
      <c r="Q2343">
        <f t="shared" si="146"/>
        <v>0</v>
      </c>
      <c r="R2343" t="str">
        <f t="shared" si="147"/>
        <v/>
      </c>
      <c r="S2343" t="s">
        <v>38</v>
      </c>
      <c r="T2343">
        <v>9</v>
      </c>
      <c r="U2343">
        <v>1</v>
      </c>
      <c r="V2343" t="s">
        <v>38</v>
      </c>
      <c r="W2343">
        <v>9</v>
      </c>
      <c r="X2343">
        <v>49</v>
      </c>
      <c r="Y2343">
        <v>10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e">
        <f>VLOOKUP(A2343,#REF!,4,FALSE)</f>
        <v>#REF!</v>
      </c>
      <c r="AW2343" t="e">
        <f>VLOOKUP(A2343,#REF!,5,FALSE)</f>
        <v>#REF!</v>
      </c>
      <c r="AX2343">
        <f>SUMIF(量化书目统计!A:A,H2343,量化书目统计!G:G)</f>
        <v>0</v>
      </c>
    </row>
    <row r="2344" spans="1:50" x14ac:dyDescent="0.3">
      <c r="A2344" t="s">
        <v>5394</v>
      </c>
      <c r="B2344" t="s">
        <v>539</v>
      </c>
      <c r="C2344" t="s">
        <v>185</v>
      </c>
      <c r="D2344">
        <v>5</v>
      </c>
      <c r="E2344" t="s">
        <v>4488</v>
      </c>
      <c r="F2344" s="1" t="s">
        <v>4489</v>
      </c>
      <c r="G2344" t="s">
        <v>4490</v>
      </c>
      <c r="H2344" t="e">
        <f>VLOOKUP(F2344,#REF!,2,FALSE)</f>
        <v>#REF!</v>
      </c>
      <c r="I2344" t="s">
        <v>32</v>
      </c>
      <c r="J2344" s="4">
        <v>44522</v>
      </c>
      <c r="K2344" s="4">
        <v>44568</v>
      </c>
      <c r="L2344" s="3">
        <f t="shared" si="144"/>
        <v>46</v>
      </c>
      <c r="M2344" s="4">
        <v>44582</v>
      </c>
      <c r="N2344">
        <f t="shared" si="145"/>
        <v>60</v>
      </c>
      <c r="O2344">
        <v>0</v>
      </c>
      <c r="P2344" t="e">
        <f>VLOOKUP(F2344,#REF!,3,FALSE)</f>
        <v>#REF!</v>
      </c>
      <c r="Q2344">
        <f t="shared" si="146"/>
        <v>0</v>
      </c>
      <c r="R2344" t="str">
        <f t="shared" si="147"/>
        <v/>
      </c>
      <c r="S2344" t="s">
        <v>38</v>
      </c>
      <c r="T2344">
        <v>12</v>
      </c>
      <c r="U2344">
        <v>1</v>
      </c>
      <c r="V2344" t="s">
        <v>38</v>
      </c>
      <c r="W2344">
        <v>18</v>
      </c>
      <c r="X2344">
        <v>52</v>
      </c>
      <c r="Y2344">
        <v>20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 t="e">
        <f>VLOOKUP(A2344,#REF!,4,FALSE)</f>
        <v>#REF!</v>
      </c>
      <c r="AW2344" t="e">
        <f>VLOOKUP(A2344,#REF!,5,FALSE)</f>
        <v>#REF!</v>
      </c>
      <c r="AX2344">
        <f>SUMIF(量化书目统计!A:A,H2344,量化书目统计!G:G)</f>
        <v>0</v>
      </c>
    </row>
    <row r="2345" spans="1:50" x14ac:dyDescent="0.3">
      <c r="A2345" t="s">
        <v>5395</v>
      </c>
      <c r="B2345" t="s">
        <v>539</v>
      </c>
      <c r="C2345" t="s">
        <v>185</v>
      </c>
      <c r="D2345">
        <v>5</v>
      </c>
      <c r="E2345" t="s">
        <v>4157</v>
      </c>
      <c r="F2345" s="1" t="s">
        <v>4158</v>
      </c>
      <c r="G2345" t="s">
        <v>4159</v>
      </c>
      <c r="H2345" t="e">
        <f>VLOOKUP(F2345,#REF!,2,FALSE)</f>
        <v>#REF!</v>
      </c>
      <c r="I2345" t="s">
        <v>158</v>
      </c>
      <c r="J2345" s="4">
        <v>44617</v>
      </c>
      <c r="K2345" s="4">
        <v>44792</v>
      </c>
      <c r="L2345" s="3">
        <f t="shared" si="144"/>
        <v>175</v>
      </c>
      <c r="M2345" s="4">
        <v>44815</v>
      </c>
      <c r="N2345">
        <f t="shared" si="145"/>
        <v>198</v>
      </c>
      <c r="O2345">
        <v>0</v>
      </c>
      <c r="P2345" t="e">
        <f>VLOOKUP(F2345,#REF!,3,FALSE)</f>
        <v>#REF!</v>
      </c>
      <c r="Q2345">
        <f t="shared" si="146"/>
        <v>0</v>
      </c>
      <c r="R2345" t="str">
        <f t="shared" si="147"/>
        <v/>
      </c>
      <c r="S2345" t="s">
        <v>99</v>
      </c>
      <c r="T2345">
        <v>2</v>
      </c>
      <c r="U2345">
        <v>1</v>
      </c>
      <c r="V2345" t="s">
        <v>43</v>
      </c>
      <c r="X2345">
        <v>62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e">
        <f>VLOOKUP(A2345,#REF!,4,FALSE)</f>
        <v>#REF!</v>
      </c>
      <c r="AW2345" t="e">
        <f>VLOOKUP(A2345,#REF!,5,FALSE)</f>
        <v>#REF!</v>
      </c>
      <c r="AX2345">
        <f>SUMIF(量化书目统计!A:A,H2345,量化书目统计!G:G)</f>
        <v>0</v>
      </c>
    </row>
    <row r="2346" spans="1:50" x14ac:dyDescent="0.3">
      <c r="A2346" t="s">
        <v>916</v>
      </c>
      <c r="B2346" t="s">
        <v>539</v>
      </c>
      <c r="C2346" t="s">
        <v>144</v>
      </c>
      <c r="D2346">
        <v>5</v>
      </c>
      <c r="E2346" t="s">
        <v>566</v>
      </c>
      <c r="F2346" s="1" t="s">
        <v>917</v>
      </c>
      <c r="G2346" t="s">
        <v>918</v>
      </c>
      <c r="H2346" t="e">
        <f>VLOOKUP(F2346,#REF!,2,FALSE)</f>
        <v>#REF!</v>
      </c>
      <c r="I2346" t="s">
        <v>158</v>
      </c>
      <c r="J2346" s="4">
        <v>44005</v>
      </c>
      <c r="K2346" s="4">
        <v>44018</v>
      </c>
      <c r="L2346" s="3">
        <f t="shared" si="144"/>
        <v>13</v>
      </c>
      <c r="M2346" s="4">
        <v>44104</v>
      </c>
      <c r="N2346">
        <f t="shared" si="145"/>
        <v>99</v>
      </c>
      <c r="O2346">
        <v>0</v>
      </c>
      <c r="P2346" t="e">
        <f>VLOOKUP(F2346,#REF!,3,FALSE)</f>
        <v>#REF!</v>
      </c>
      <c r="Q2346">
        <f t="shared" si="146"/>
        <v>0</v>
      </c>
      <c r="R2346" t="str">
        <f t="shared" si="147"/>
        <v/>
      </c>
      <c r="S2346" t="s">
        <v>43</v>
      </c>
      <c r="U2346">
        <v>1</v>
      </c>
      <c r="V2346" t="s">
        <v>43</v>
      </c>
      <c r="X2346">
        <v>0</v>
      </c>
      <c r="Y2346">
        <v>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e">
        <f>VLOOKUP(A2346,#REF!,4,FALSE)</f>
        <v>#REF!</v>
      </c>
      <c r="AW2346" t="e">
        <f>VLOOKUP(A2346,#REF!,5,FALSE)</f>
        <v>#REF!</v>
      </c>
      <c r="AX2346">
        <f>SUMIF(量化书目统计!A:A,H2346,量化书目统计!G:G)</f>
        <v>0</v>
      </c>
    </row>
    <row r="2347" spans="1:50" x14ac:dyDescent="0.3">
      <c r="A2347" t="s">
        <v>5396</v>
      </c>
      <c r="B2347" t="s">
        <v>539</v>
      </c>
      <c r="C2347" t="s">
        <v>247</v>
      </c>
      <c r="D2347">
        <v>5</v>
      </c>
      <c r="E2347" t="s">
        <v>512</v>
      </c>
      <c r="F2347" s="1" t="s">
        <v>513</v>
      </c>
      <c r="G2347" t="s">
        <v>514</v>
      </c>
      <c r="H2347" t="e">
        <f>VLOOKUP(F2347,#REF!,2,FALSE)</f>
        <v>#REF!</v>
      </c>
      <c r="I2347" t="s">
        <v>158</v>
      </c>
      <c r="J2347" s="4">
        <v>44820</v>
      </c>
      <c r="K2347" s="4">
        <v>44843</v>
      </c>
      <c r="L2347" s="3">
        <f t="shared" si="144"/>
        <v>23</v>
      </c>
      <c r="M2347" s="4">
        <v>44880</v>
      </c>
      <c r="N2347">
        <f t="shared" si="145"/>
        <v>60</v>
      </c>
      <c r="O2347">
        <v>0</v>
      </c>
      <c r="P2347" t="e">
        <f>VLOOKUP(F2347,#REF!,3,FALSE)</f>
        <v>#REF!</v>
      </c>
      <c r="Q2347">
        <f t="shared" si="146"/>
        <v>0</v>
      </c>
      <c r="R2347" t="str">
        <f t="shared" si="147"/>
        <v/>
      </c>
      <c r="S2347" t="s">
        <v>43</v>
      </c>
      <c r="U2347">
        <v>1</v>
      </c>
      <c r="V2347" t="s">
        <v>43</v>
      </c>
      <c r="X2347">
        <v>80</v>
      </c>
      <c r="Y2347">
        <v>20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 t="e">
        <f>VLOOKUP(A2347,#REF!,4,FALSE)</f>
        <v>#REF!</v>
      </c>
      <c r="AW2347" t="e">
        <f>VLOOKUP(A2347,#REF!,5,FALSE)</f>
        <v>#REF!</v>
      </c>
      <c r="AX2347">
        <f>SUMIF(量化书目统计!A:A,H2347,量化书目统计!G:G)</f>
        <v>0</v>
      </c>
    </row>
    <row r="2348" spans="1:50" x14ac:dyDescent="0.3">
      <c r="A2348" t="s">
        <v>5397</v>
      </c>
      <c r="B2348" t="s">
        <v>539</v>
      </c>
      <c r="C2348" t="s">
        <v>185</v>
      </c>
      <c r="D2348">
        <v>5</v>
      </c>
      <c r="E2348" t="s">
        <v>1980</v>
      </c>
      <c r="F2348" s="1" t="s">
        <v>1981</v>
      </c>
      <c r="G2348" t="s">
        <v>1982</v>
      </c>
      <c r="H2348" t="e">
        <f>VLOOKUP(F2348,#REF!,2,FALSE)</f>
        <v>#REF!</v>
      </c>
      <c r="I2348" t="s">
        <v>158</v>
      </c>
      <c r="J2348" s="4">
        <v>44489</v>
      </c>
      <c r="K2348" s="4">
        <v>44507</v>
      </c>
      <c r="L2348" s="3">
        <f t="shared" si="144"/>
        <v>18</v>
      </c>
      <c r="M2348" s="4">
        <v>44515</v>
      </c>
      <c r="N2348">
        <f t="shared" si="145"/>
        <v>26</v>
      </c>
      <c r="O2348">
        <v>0</v>
      </c>
      <c r="P2348" t="e">
        <f>VLOOKUP(F2348,#REF!,3,FALSE)</f>
        <v>#REF!</v>
      </c>
      <c r="Q2348">
        <f t="shared" si="146"/>
        <v>0</v>
      </c>
      <c r="R2348" t="str">
        <f t="shared" si="147"/>
        <v/>
      </c>
      <c r="S2348" t="s">
        <v>38</v>
      </c>
      <c r="T2348">
        <v>7</v>
      </c>
      <c r="U2348">
        <v>1</v>
      </c>
      <c r="V2348" t="s">
        <v>38</v>
      </c>
      <c r="W2348">
        <v>10</v>
      </c>
      <c r="X2348">
        <v>47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e">
        <f>VLOOKUP(A2348,#REF!,4,FALSE)</f>
        <v>#REF!</v>
      </c>
      <c r="AW2348" t="e">
        <f>VLOOKUP(A2348,#REF!,5,FALSE)</f>
        <v>#REF!</v>
      </c>
      <c r="AX2348">
        <f>SUMIF(量化书目统计!A:A,H2348,量化书目统计!G:G)</f>
        <v>0</v>
      </c>
    </row>
    <row r="2349" spans="1:50" x14ac:dyDescent="0.3">
      <c r="A2349" t="s">
        <v>5398</v>
      </c>
      <c r="B2349" t="s">
        <v>539</v>
      </c>
      <c r="C2349" t="s">
        <v>185</v>
      </c>
      <c r="D2349">
        <v>5</v>
      </c>
      <c r="E2349" t="s">
        <v>4215</v>
      </c>
      <c r="F2349" s="1" t="s">
        <v>4216</v>
      </c>
      <c r="G2349" t="s">
        <v>4217</v>
      </c>
      <c r="H2349" t="e">
        <f>VLOOKUP(F2349,#REF!,2,FALSE)</f>
        <v>#REF!</v>
      </c>
      <c r="I2349" t="s">
        <v>32</v>
      </c>
      <c r="J2349" s="4">
        <v>44458</v>
      </c>
      <c r="K2349" s="4">
        <v>44509</v>
      </c>
      <c r="L2349" s="3">
        <f t="shared" si="144"/>
        <v>51</v>
      </c>
      <c r="M2349" s="4">
        <v>44518</v>
      </c>
      <c r="N2349">
        <f t="shared" si="145"/>
        <v>60</v>
      </c>
      <c r="O2349">
        <v>0</v>
      </c>
      <c r="P2349" t="e">
        <f>VLOOKUP(F2349,#REF!,3,FALSE)</f>
        <v>#REF!</v>
      </c>
      <c r="Q2349">
        <f t="shared" si="146"/>
        <v>0</v>
      </c>
      <c r="R2349" t="str">
        <f t="shared" si="147"/>
        <v/>
      </c>
      <c r="S2349" t="s">
        <v>38</v>
      </c>
      <c r="T2349">
        <v>3</v>
      </c>
      <c r="U2349">
        <v>1</v>
      </c>
      <c r="V2349" t="s">
        <v>38</v>
      </c>
      <c r="W2349">
        <v>10</v>
      </c>
      <c r="X2349">
        <v>43</v>
      </c>
      <c r="Y2349">
        <v>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e">
        <f>VLOOKUP(A2349,#REF!,4,FALSE)</f>
        <v>#REF!</v>
      </c>
      <c r="AW2349" t="e">
        <f>VLOOKUP(A2349,#REF!,5,FALSE)</f>
        <v>#REF!</v>
      </c>
      <c r="AX2349">
        <f>SUMIF(量化书目统计!A:A,H2349,量化书目统计!G:G)</f>
        <v>0</v>
      </c>
    </row>
    <row r="2350" spans="1:50" x14ac:dyDescent="0.3">
      <c r="A2350" t="s">
        <v>5399</v>
      </c>
      <c r="B2350" t="s">
        <v>539</v>
      </c>
      <c r="C2350" t="s">
        <v>185</v>
      </c>
      <c r="D2350">
        <v>5</v>
      </c>
      <c r="E2350" t="s">
        <v>1006</v>
      </c>
      <c r="F2350" s="1" t="s">
        <v>1007</v>
      </c>
      <c r="G2350" t="s">
        <v>1008</v>
      </c>
      <c r="H2350" t="e">
        <f>VLOOKUP(F2350,#REF!,2,FALSE)</f>
        <v>#REF!</v>
      </c>
      <c r="I2350" t="s">
        <v>32</v>
      </c>
      <c r="J2350" s="4">
        <v>44621</v>
      </c>
      <c r="K2350" s="4">
        <v>44798</v>
      </c>
      <c r="L2350" s="3">
        <f t="shared" si="144"/>
        <v>177</v>
      </c>
      <c r="M2350" s="4">
        <v>44815</v>
      </c>
      <c r="N2350">
        <f t="shared" si="145"/>
        <v>194</v>
      </c>
      <c r="O2350">
        <v>0</v>
      </c>
      <c r="P2350" t="e">
        <f>VLOOKUP(F2350,#REF!,3,FALSE)</f>
        <v>#REF!</v>
      </c>
      <c r="Q2350">
        <f t="shared" si="146"/>
        <v>0</v>
      </c>
      <c r="R2350" t="str">
        <f t="shared" si="147"/>
        <v/>
      </c>
      <c r="S2350" t="s">
        <v>99</v>
      </c>
      <c r="T2350">
        <v>3</v>
      </c>
      <c r="U2350">
        <v>1</v>
      </c>
      <c r="V2350" t="s">
        <v>43</v>
      </c>
      <c r="X2350">
        <v>63</v>
      </c>
      <c r="Y2350">
        <v>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e">
        <f>VLOOKUP(A2350,#REF!,4,FALSE)</f>
        <v>#REF!</v>
      </c>
      <c r="AW2350" t="e">
        <f>VLOOKUP(A2350,#REF!,5,FALSE)</f>
        <v>#REF!</v>
      </c>
      <c r="AX2350">
        <f>SUMIF(量化书目统计!A:A,H2350,量化书目统计!G:G)</f>
        <v>0</v>
      </c>
    </row>
    <row r="2351" spans="1:50" x14ac:dyDescent="0.3">
      <c r="A2351" t="s">
        <v>5400</v>
      </c>
      <c r="B2351" t="s">
        <v>539</v>
      </c>
      <c r="C2351" t="s">
        <v>185</v>
      </c>
      <c r="D2351">
        <v>5</v>
      </c>
      <c r="E2351">
        <v>1984</v>
      </c>
      <c r="F2351" s="1" t="s">
        <v>852</v>
      </c>
      <c r="G2351" t="s">
        <v>853</v>
      </c>
      <c r="H2351" t="e">
        <f>VLOOKUP(F2351,#REF!,2,FALSE)</f>
        <v>#REF!</v>
      </c>
      <c r="I2351" t="s">
        <v>32</v>
      </c>
      <c r="J2351" s="4">
        <v>44530</v>
      </c>
      <c r="K2351" s="4">
        <v>44589</v>
      </c>
      <c r="L2351" s="3">
        <f t="shared" si="144"/>
        <v>59</v>
      </c>
      <c r="M2351" s="4">
        <v>44624</v>
      </c>
      <c r="N2351">
        <f t="shared" si="145"/>
        <v>94</v>
      </c>
      <c r="O2351">
        <v>0</v>
      </c>
      <c r="P2351" t="e">
        <f>VLOOKUP(F2351,#REF!,3,FALSE)</f>
        <v>#REF!</v>
      </c>
      <c r="Q2351">
        <f t="shared" si="146"/>
        <v>0</v>
      </c>
      <c r="R2351" t="str">
        <f t="shared" si="147"/>
        <v/>
      </c>
      <c r="S2351" t="s">
        <v>38</v>
      </c>
      <c r="T2351">
        <v>13</v>
      </c>
      <c r="U2351">
        <v>1</v>
      </c>
      <c r="V2351" t="s">
        <v>43</v>
      </c>
      <c r="X2351">
        <v>53</v>
      </c>
      <c r="Y2351">
        <v>15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e">
        <f>VLOOKUP(A2351,#REF!,4,FALSE)</f>
        <v>#REF!</v>
      </c>
      <c r="AW2351" t="e">
        <f>VLOOKUP(A2351,#REF!,5,FALSE)</f>
        <v>#REF!</v>
      </c>
      <c r="AX2351">
        <f>SUMIF(量化书目统计!A:A,H2351,量化书目统计!G:G)</f>
        <v>0</v>
      </c>
    </row>
    <row r="2352" spans="1:50" x14ac:dyDescent="0.3">
      <c r="A2352" t="s">
        <v>5401</v>
      </c>
      <c r="B2352" t="s">
        <v>539</v>
      </c>
      <c r="C2352" t="s">
        <v>185</v>
      </c>
      <c r="D2352">
        <v>5</v>
      </c>
      <c r="E2352" t="s">
        <v>275</v>
      </c>
      <c r="F2352" s="1" t="s">
        <v>276</v>
      </c>
      <c r="G2352" t="s">
        <v>277</v>
      </c>
      <c r="H2352" t="e">
        <f>VLOOKUP(F2352,#REF!,2,FALSE)</f>
        <v>#REF!</v>
      </c>
      <c r="I2352" t="s">
        <v>74</v>
      </c>
      <c r="J2352" s="4">
        <v>44531</v>
      </c>
      <c r="K2352" s="4">
        <v>44623</v>
      </c>
      <c r="L2352" s="3">
        <f t="shared" si="144"/>
        <v>92</v>
      </c>
      <c r="M2352" s="4">
        <v>44624</v>
      </c>
      <c r="N2352">
        <f t="shared" si="145"/>
        <v>93</v>
      </c>
      <c r="O2352">
        <v>0</v>
      </c>
      <c r="P2352" t="e">
        <f>VLOOKUP(F2352,#REF!,3,FALSE)</f>
        <v>#REF!</v>
      </c>
      <c r="Q2352">
        <f t="shared" si="146"/>
        <v>0</v>
      </c>
      <c r="R2352" t="str">
        <f t="shared" si="147"/>
        <v/>
      </c>
      <c r="S2352" t="s">
        <v>38</v>
      </c>
      <c r="T2352">
        <v>13</v>
      </c>
      <c r="U2352">
        <v>1</v>
      </c>
      <c r="V2352" t="s">
        <v>99</v>
      </c>
      <c r="W2352">
        <v>3</v>
      </c>
      <c r="X2352">
        <v>53</v>
      </c>
      <c r="Y2352">
        <v>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e">
        <f>VLOOKUP(A2352,#REF!,4,FALSE)</f>
        <v>#REF!</v>
      </c>
      <c r="AW2352" t="e">
        <f>VLOOKUP(A2352,#REF!,5,FALSE)</f>
        <v>#REF!</v>
      </c>
      <c r="AX2352">
        <f>SUMIF(量化书目统计!A:A,H2352,量化书目统计!G:G)</f>
        <v>0</v>
      </c>
    </row>
    <row r="2353" spans="1:50" x14ac:dyDescent="0.3">
      <c r="A2353" t="s">
        <v>5402</v>
      </c>
      <c r="B2353" t="s">
        <v>539</v>
      </c>
      <c r="C2353" t="s">
        <v>149</v>
      </c>
      <c r="D2353">
        <v>5</v>
      </c>
      <c r="E2353" t="s">
        <v>2168</v>
      </c>
      <c r="F2353" s="1" t="s">
        <v>2169</v>
      </c>
      <c r="G2353" t="s">
        <v>2170</v>
      </c>
      <c r="H2353" t="e">
        <f>VLOOKUP(F2353,#REF!,2,FALSE)</f>
        <v>#REF!</v>
      </c>
      <c r="I2353" t="s">
        <v>175</v>
      </c>
      <c r="J2353" s="4">
        <v>44478</v>
      </c>
      <c r="K2353" s="4">
        <v>44483</v>
      </c>
      <c r="L2353" s="3">
        <f t="shared" si="144"/>
        <v>5</v>
      </c>
      <c r="M2353" s="4">
        <v>44538</v>
      </c>
      <c r="N2353">
        <f t="shared" si="145"/>
        <v>60</v>
      </c>
      <c r="O2353">
        <v>0</v>
      </c>
      <c r="P2353" t="e">
        <f>VLOOKUP(F2353,#REF!,3,FALSE)</f>
        <v>#REF!</v>
      </c>
      <c r="Q2353">
        <f t="shared" si="146"/>
        <v>0</v>
      </c>
      <c r="R2353" t="str">
        <f t="shared" si="147"/>
        <v/>
      </c>
      <c r="S2353" t="s">
        <v>38</v>
      </c>
      <c r="T2353">
        <v>5</v>
      </c>
      <c r="U2353">
        <v>1</v>
      </c>
      <c r="V2353" t="s">
        <v>38</v>
      </c>
      <c r="W2353">
        <v>6</v>
      </c>
      <c r="X2353">
        <v>45</v>
      </c>
      <c r="Y2353">
        <v>20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 t="e">
        <f>VLOOKUP(A2353,#REF!,4,FALSE)</f>
        <v>#REF!</v>
      </c>
      <c r="AW2353" t="e">
        <f>VLOOKUP(A2353,#REF!,5,FALSE)</f>
        <v>#REF!</v>
      </c>
      <c r="AX2353">
        <f>SUMIF(量化书目统计!A:A,H2353,量化书目统计!G:G)</f>
        <v>0</v>
      </c>
    </row>
    <row r="2354" spans="1:50" x14ac:dyDescent="0.3">
      <c r="A2354" t="s">
        <v>5403</v>
      </c>
      <c r="B2354" t="s">
        <v>539</v>
      </c>
      <c r="C2354" t="s">
        <v>287</v>
      </c>
      <c r="D2354">
        <v>5</v>
      </c>
      <c r="E2354" t="s">
        <v>2293</v>
      </c>
      <c r="F2354" s="1" t="s">
        <v>2294</v>
      </c>
      <c r="G2354" t="s">
        <v>2295</v>
      </c>
      <c r="H2354" t="e">
        <f>VLOOKUP(F2354,#REF!,2,FALSE)</f>
        <v>#REF!</v>
      </c>
      <c r="I2354" t="s">
        <v>42</v>
      </c>
      <c r="J2354" s="4">
        <v>44478</v>
      </c>
      <c r="K2354" s="4">
        <v>44537</v>
      </c>
      <c r="L2354" s="3">
        <f t="shared" si="144"/>
        <v>59</v>
      </c>
      <c r="M2354" s="4">
        <v>44538</v>
      </c>
      <c r="N2354">
        <f t="shared" si="145"/>
        <v>60</v>
      </c>
      <c r="O2354">
        <v>0</v>
      </c>
      <c r="P2354" t="e">
        <f>VLOOKUP(F2354,#REF!,3,FALSE)</f>
        <v>#REF!</v>
      </c>
      <c r="Q2354">
        <f t="shared" si="146"/>
        <v>0</v>
      </c>
      <c r="R2354" t="str">
        <f t="shared" si="147"/>
        <v/>
      </c>
      <c r="S2354" t="s">
        <v>38</v>
      </c>
      <c r="T2354">
        <v>5</v>
      </c>
      <c r="U2354">
        <v>1</v>
      </c>
      <c r="V2354" t="s">
        <v>38</v>
      </c>
      <c r="W2354">
        <v>14</v>
      </c>
      <c r="X2354">
        <v>45</v>
      </c>
      <c r="Y2354">
        <v>11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e">
        <f>VLOOKUP(A2354,#REF!,4,FALSE)</f>
        <v>#REF!</v>
      </c>
      <c r="AW2354" t="e">
        <f>VLOOKUP(A2354,#REF!,5,FALSE)</f>
        <v>#REF!</v>
      </c>
      <c r="AX2354">
        <f>SUMIF(量化书目统计!A:A,H2354,量化书目统计!G:G)</f>
        <v>0</v>
      </c>
    </row>
    <row r="2355" spans="1:50" x14ac:dyDescent="0.3">
      <c r="A2355" t="s">
        <v>5404</v>
      </c>
      <c r="B2355" t="s">
        <v>539</v>
      </c>
      <c r="C2355" t="s">
        <v>185</v>
      </c>
      <c r="D2355">
        <v>5</v>
      </c>
      <c r="E2355" t="s">
        <v>566</v>
      </c>
      <c r="F2355" s="1" t="s">
        <v>917</v>
      </c>
      <c r="G2355" t="s">
        <v>918</v>
      </c>
      <c r="H2355" t="e">
        <f>VLOOKUP(F2355,#REF!,2,FALSE)</f>
        <v>#REF!</v>
      </c>
      <c r="I2355" t="s">
        <v>158</v>
      </c>
      <c r="J2355" s="4">
        <v>44862</v>
      </c>
      <c r="K2355" s="4">
        <v>44995</v>
      </c>
      <c r="L2355" s="3">
        <f t="shared" si="144"/>
        <v>133</v>
      </c>
      <c r="M2355" s="4">
        <v>44985</v>
      </c>
      <c r="N2355">
        <f t="shared" si="145"/>
        <v>123</v>
      </c>
      <c r="O2355">
        <v>0</v>
      </c>
      <c r="P2355" t="e">
        <f>VLOOKUP(F2355,#REF!,3,FALSE)</f>
        <v>#REF!</v>
      </c>
      <c r="Q2355">
        <f t="shared" si="146"/>
        <v>0</v>
      </c>
      <c r="R2355" t="str">
        <f t="shared" si="147"/>
        <v/>
      </c>
      <c r="S2355" t="s">
        <v>43</v>
      </c>
      <c r="U2355">
        <v>1</v>
      </c>
      <c r="V2355" t="s">
        <v>43</v>
      </c>
      <c r="X2355">
        <v>80</v>
      </c>
      <c r="Y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e">
        <f>VLOOKUP(A2355,#REF!,4,FALSE)</f>
        <v>#REF!</v>
      </c>
      <c r="AW2355" t="e">
        <f>VLOOKUP(A2355,#REF!,5,FALSE)</f>
        <v>#REF!</v>
      </c>
      <c r="AX2355">
        <f>SUMIF(量化书目统计!A:A,H2355,量化书目统计!G:G)</f>
        <v>0</v>
      </c>
    </row>
    <row r="2356" spans="1:50" x14ac:dyDescent="0.3">
      <c r="A2356" t="s">
        <v>5405</v>
      </c>
      <c r="B2356" t="s">
        <v>539</v>
      </c>
      <c r="C2356" t="s">
        <v>247</v>
      </c>
      <c r="D2356">
        <v>5</v>
      </c>
      <c r="E2356" t="s">
        <v>2408</v>
      </c>
      <c r="F2356" s="1" t="s">
        <v>2409</v>
      </c>
      <c r="G2356" t="s">
        <v>2410</v>
      </c>
      <c r="H2356" t="e">
        <f>VLOOKUP(F2356,#REF!,2,FALSE)</f>
        <v>#REF!</v>
      </c>
      <c r="I2356" t="s">
        <v>158</v>
      </c>
      <c r="J2356" s="4">
        <v>44617</v>
      </c>
      <c r="K2356" s="4">
        <v>44793</v>
      </c>
      <c r="L2356" s="3">
        <f t="shared" si="144"/>
        <v>176</v>
      </c>
      <c r="M2356" s="4">
        <v>44815</v>
      </c>
      <c r="N2356">
        <f t="shared" si="145"/>
        <v>198</v>
      </c>
      <c r="O2356">
        <v>0</v>
      </c>
      <c r="P2356" t="e">
        <f>VLOOKUP(F2356,#REF!,3,FALSE)</f>
        <v>#REF!</v>
      </c>
      <c r="Q2356">
        <f t="shared" si="146"/>
        <v>0</v>
      </c>
      <c r="R2356" t="str">
        <f t="shared" si="147"/>
        <v/>
      </c>
      <c r="S2356" t="s">
        <v>99</v>
      </c>
      <c r="T2356">
        <v>2</v>
      </c>
      <c r="U2356">
        <v>1</v>
      </c>
      <c r="V2356" t="s">
        <v>43</v>
      </c>
      <c r="X2356">
        <v>62</v>
      </c>
      <c r="Y2356">
        <v>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e">
        <f>VLOOKUP(A2356,#REF!,4,FALSE)</f>
        <v>#REF!</v>
      </c>
      <c r="AW2356" t="e">
        <f>VLOOKUP(A2356,#REF!,5,FALSE)</f>
        <v>#REF!</v>
      </c>
      <c r="AX2356">
        <f>SUMIF(量化书目统计!A:A,H2356,量化书目统计!G:G)</f>
        <v>0</v>
      </c>
    </row>
    <row r="2357" spans="1:50" x14ac:dyDescent="0.3">
      <c r="A2357" t="s">
        <v>919</v>
      </c>
      <c r="B2357" t="s">
        <v>539</v>
      </c>
      <c r="C2357" t="s">
        <v>144</v>
      </c>
      <c r="D2357">
        <v>5</v>
      </c>
      <c r="E2357" t="s">
        <v>897</v>
      </c>
      <c r="F2357" s="1" t="s">
        <v>898</v>
      </c>
      <c r="G2357" t="s">
        <v>899</v>
      </c>
      <c r="H2357" t="e">
        <f>VLOOKUP(F2357,#REF!,2,FALSE)</f>
        <v>#REF!</v>
      </c>
      <c r="I2357" t="s">
        <v>158</v>
      </c>
      <c r="J2357" s="4">
        <v>44166</v>
      </c>
      <c r="K2357" s="4">
        <v>44187</v>
      </c>
      <c r="L2357" s="3">
        <f t="shared" si="144"/>
        <v>21</v>
      </c>
      <c r="M2357" s="4">
        <v>44228</v>
      </c>
      <c r="N2357">
        <f t="shared" si="145"/>
        <v>62</v>
      </c>
      <c r="O2357">
        <v>0</v>
      </c>
      <c r="P2357" t="e">
        <f>VLOOKUP(F2357,#REF!,3,FALSE)</f>
        <v>#REF!</v>
      </c>
      <c r="Q2357">
        <f t="shared" si="146"/>
        <v>0</v>
      </c>
      <c r="R2357" t="str">
        <f t="shared" si="147"/>
        <v/>
      </c>
      <c r="S2357" t="s">
        <v>28</v>
      </c>
      <c r="T2357">
        <v>13</v>
      </c>
      <c r="U2357">
        <v>1</v>
      </c>
      <c r="V2357" t="s">
        <v>28</v>
      </c>
      <c r="W2357">
        <v>16</v>
      </c>
      <c r="X2357">
        <v>13</v>
      </c>
      <c r="Y2357">
        <v>7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e">
        <f>VLOOKUP(A2357,#REF!,4,FALSE)</f>
        <v>#REF!</v>
      </c>
      <c r="AW2357" t="e">
        <f>VLOOKUP(A2357,#REF!,5,FALSE)</f>
        <v>#REF!</v>
      </c>
      <c r="AX2357">
        <f>SUMIF(量化书目统计!A:A,H2357,量化书目统计!G:G)</f>
        <v>0</v>
      </c>
    </row>
    <row r="2358" spans="1:50" x14ac:dyDescent="0.3">
      <c r="A2358" t="s">
        <v>5406</v>
      </c>
      <c r="B2358" t="s">
        <v>539</v>
      </c>
      <c r="C2358" t="s">
        <v>247</v>
      </c>
      <c r="D2358">
        <v>5</v>
      </c>
      <c r="E2358" t="s">
        <v>897</v>
      </c>
      <c r="F2358" s="1" t="s">
        <v>964</v>
      </c>
      <c r="G2358" t="s">
        <v>965</v>
      </c>
      <c r="H2358" t="e">
        <f>VLOOKUP(F2358,#REF!,2,FALSE)</f>
        <v>#REF!</v>
      </c>
      <c r="I2358" t="s">
        <v>158</v>
      </c>
      <c r="J2358" s="4">
        <v>44628</v>
      </c>
      <c r="K2358" s="4">
        <v>44811</v>
      </c>
      <c r="L2358" s="3">
        <f t="shared" si="144"/>
        <v>183</v>
      </c>
      <c r="M2358" s="4">
        <v>44815</v>
      </c>
      <c r="N2358">
        <f t="shared" si="145"/>
        <v>187</v>
      </c>
      <c r="O2358">
        <v>0</v>
      </c>
      <c r="P2358" t="e">
        <f>VLOOKUP(F2358,#REF!,3,FALSE)</f>
        <v>#REF!</v>
      </c>
      <c r="Q2358">
        <f t="shared" si="146"/>
        <v>0</v>
      </c>
      <c r="R2358" t="str">
        <f t="shared" si="147"/>
        <v/>
      </c>
      <c r="S2358" t="s">
        <v>99</v>
      </c>
      <c r="T2358">
        <v>4</v>
      </c>
      <c r="U2358">
        <v>1</v>
      </c>
      <c r="V2358" t="s">
        <v>43</v>
      </c>
      <c r="X2358">
        <v>64</v>
      </c>
      <c r="Y2358">
        <v>11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e">
        <f>VLOOKUP(A2358,#REF!,4,FALSE)</f>
        <v>#REF!</v>
      </c>
      <c r="AW2358" t="e">
        <f>VLOOKUP(A2358,#REF!,5,FALSE)</f>
        <v>#REF!</v>
      </c>
      <c r="AX2358">
        <f>SUMIF(量化书目统计!A:A,H2358,量化书目统计!G:G)</f>
        <v>0</v>
      </c>
    </row>
    <row r="2359" spans="1:50" x14ac:dyDescent="0.3">
      <c r="A2359" t="s">
        <v>5407</v>
      </c>
      <c r="B2359" t="s">
        <v>539</v>
      </c>
      <c r="C2359" t="s">
        <v>247</v>
      </c>
      <c r="D2359">
        <v>5</v>
      </c>
      <c r="E2359" t="s">
        <v>1447</v>
      </c>
      <c r="F2359" s="1" t="s">
        <v>1448</v>
      </c>
      <c r="G2359" t="s">
        <v>1449</v>
      </c>
      <c r="H2359" t="e">
        <f>VLOOKUP(F2359,#REF!,2,FALSE)</f>
        <v>#REF!</v>
      </c>
      <c r="I2359" t="s">
        <v>32</v>
      </c>
      <c r="J2359" s="4">
        <v>44449</v>
      </c>
      <c r="K2359" s="4">
        <v>44482</v>
      </c>
      <c r="L2359" s="3">
        <f t="shared" si="144"/>
        <v>33</v>
      </c>
      <c r="M2359" s="4">
        <v>44509</v>
      </c>
      <c r="N2359">
        <f t="shared" si="145"/>
        <v>60</v>
      </c>
      <c r="O2359">
        <v>0</v>
      </c>
      <c r="P2359" t="e">
        <f>VLOOKUP(F2359,#REF!,3,FALSE)</f>
        <v>#REF!</v>
      </c>
      <c r="Q2359">
        <f t="shared" si="146"/>
        <v>0</v>
      </c>
      <c r="R2359" t="str">
        <f t="shared" si="147"/>
        <v/>
      </c>
      <c r="S2359" t="s">
        <v>38</v>
      </c>
      <c r="T2359">
        <v>1</v>
      </c>
      <c r="U2359">
        <v>1</v>
      </c>
      <c r="V2359" t="s">
        <v>38</v>
      </c>
      <c r="W2359">
        <v>6</v>
      </c>
      <c r="X2359">
        <v>41</v>
      </c>
      <c r="Y2359">
        <v>11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e">
        <f>VLOOKUP(A2359,#REF!,4,FALSE)</f>
        <v>#REF!</v>
      </c>
      <c r="AW2359" t="e">
        <f>VLOOKUP(A2359,#REF!,5,FALSE)</f>
        <v>#REF!</v>
      </c>
      <c r="AX2359">
        <f>SUMIF(量化书目统计!A:A,H2359,量化书目统计!G:G)</f>
        <v>0</v>
      </c>
    </row>
    <row r="2360" spans="1:50" x14ac:dyDescent="0.3">
      <c r="A2360" t="s">
        <v>5408</v>
      </c>
      <c r="B2360" t="s">
        <v>539</v>
      </c>
      <c r="C2360" t="s">
        <v>247</v>
      </c>
      <c r="D2360">
        <v>5</v>
      </c>
      <c r="E2360" t="s">
        <v>1056</v>
      </c>
      <c r="F2360" s="1" t="s">
        <v>5409</v>
      </c>
      <c r="G2360" t="s">
        <v>5410</v>
      </c>
      <c r="H2360" t="e">
        <f>VLOOKUP(F2360,#REF!,2,FALSE)</f>
        <v>#REF!</v>
      </c>
      <c r="I2360" t="s">
        <v>32</v>
      </c>
      <c r="J2360" s="4">
        <v>44795</v>
      </c>
      <c r="K2360" s="4">
        <v>44981</v>
      </c>
      <c r="L2360" s="3">
        <f t="shared" si="144"/>
        <v>186</v>
      </c>
      <c r="M2360" s="4">
        <v>44985</v>
      </c>
      <c r="N2360">
        <f t="shared" si="145"/>
        <v>190</v>
      </c>
      <c r="O2360">
        <v>0</v>
      </c>
      <c r="P2360" t="e">
        <f>VLOOKUP(F2360,#REF!,3,FALSE)</f>
        <v>#REF!</v>
      </c>
      <c r="Q2360">
        <f t="shared" si="146"/>
        <v>0</v>
      </c>
      <c r="R2360" t="str">
        <f t="shared" si="147"/>
        <v/>
      </c>
      <c r="S2360" t="s">
        <v>43</v>
      </c>
      <c r="U2360">
        <v>1</v>
      </c>
      <c r="V2360" t="s">
        <v>43</v>
      </c>
      <c r="X2360">
        <v>80</v>
      </c>
      <c r="Y2360">
        <v>4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e">
        <f>VLOOKUP(A2360,#REF!,4,FALSE)</f>
        <v>#REF!</v>
      </c>
      <c r="AW2360" t="e">
        <f>VLOOKUP(A2360,#REF!,5,FALSE)</f>
        <v>#REF!</v>
      </c>
      <c r="AX2360">
        <f>SUMIF(量化书目统计!A:A,H2360,量化书目统计!G:G)</f>
        <v>0</v>
      </c>
    </row>
    <row r="2361" spans="1:50" x14ac:dyDescent="0.3">
      <c r="A2361" t="s">
        <v>5408</v>
      </c>
      <c r="B2361" t="s">
        <v>539</v>
      </c>
      <c r="C2361" t="s">
        <v>247</v>
      </c>
      <c r="D2361">
        <v>5</v>
      </c>
      <c r="E2361" t="s">
        <v>2425</v>
      </c>
      <c r="F2361" s="1" t="s">
        <v>2426</v>
      </c>
      <c r="G2361" t="s">
        <v>2427</v>
      </c>
      <c r="H2361" t="e">
        <f>VLOOKUP(F2361,#REF!,2,FALSE)</f>
        <v>#REF!</v>
      </c>
      <c r="I2361" t="s">
        <v>32</v>
      </c>
      <c r="J2361" s="4">
        <v>44805</v>
      </c>
      <c r="K2361" s="4">
        <v>44818</v>
      </c>
      <c r="L2361" s="3">
        <f t="shared" si="144"/>
        <v>13</v>
      </c>
      <c r="M2361" s="4">
        <v>44820</v>
      </c>
      <c r="N2361">
        <f t="shared" si="145"/>
        <v>15</v>
      </c>
      <c r="O2361">
        <v>0</v>
      </c>
      <c r="P2361" t="e">
        <f>VLOOKUP(F2361,#REF!,3,FALSE)</f>
        <v>#REF!</v>
      </c>
      <c r="Q2361">
        <f t="shared" si="146"/>
        <v>0</v>
      </c>
      <c r="R2361" t="str">
        <f t="shared" si="147"/>
        <v/>
      </c>
      <c r="S2361" t="s">
        <v>43</v>
      </c>
      <c r="U2361">
        <v>1</v>
      </c>
      <c r="V2361" t="s">
        <v>43</v>
      </c>
      <c r="X2361">
        <v>80</v>
      </c>
      <c r="Y2361">
        <v>15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e">
        <f>VLOOKUP(A2361,#REF!,4,FALSE)</f>
        <v>#REF!</v>
      </c>
      <c r="AW2361" t="e">
        <f>VLOOKUP(A2361,#REF!,5,FALSE)</f>
        <v>#REF!</v>
      </c>
      <c r="AX2361">
        <f>SUMIF(量化书目统计!A:A,H2361,量化书目统计!G:G)</f>
        <v>0</v>
      </c>
    </row>
    <row r="2362" spans="1:50" x14ac:dyDescent="0.3">
      <c r="A2362" t="s">
        <v>5411</v>
      </c>
      <c r="B2362" t="s">
        <v>539</v>
      </c>
      <c r="C2362" t="s">
        <v>149</v>
      </c>
      <c r="D2362">
        <v>5</v>
      </c>
      <c r="E2362" t="s">
        <v>2297</v>
      </c>
      <c r="F2362" s="1" t="s">
        <v>2347</v>
      </c>
      <c r="G2362" t="s">
        <v>2348</v>
      </c>
      <c r="H2362" t="e">
        <f>VLOOKUP(F2362,#REF!,2,FALSE)</f>
        <v>#REF!</v>
      </c>
      <c r="I2362" t="s">
        <v>158</v>
      </c>
      <c r="J2362" s="4">
        <v>44515</v>
      </c>
      <c r="K2362" s="4">
        <v>44539</v>
      </c>
      <c r="L2362" s="3">
        <f t="shared" si="144"/>
        <v>24</v>
      </c>
      <c r="M2362" s="4">
        <v>44575</v>
      </c>
      <c r="N2362">
        <f t="shared" si="145"/>
        <v>60</v>
      </c>
      <c r="O2362">
        <v>0</v>
      </c>
      <c r="P2362" t="e">
        <f>VLOOKUP(F2362,#REF!,3,FALSE)</f>
        <v>#REF!</v>
      </c>
      <c r="Q2362">
        <f t="shared" si="146"/>
        <v>0</v>
      </c>
      <c r="R2362" t="str">
        <f t="shared" si="147"/>
        <v/>
      </c>
      <c r="S2362" t="s">
        <v>38</v>
      </c>
      <c r="T2362">
        <v>11</v>
      </c>
      <c r="U2362">
        <v>1</v>
      </c>
      <c r="V2362" t="s">
        <v>38</v>
      </c>
      <c r="W2362">
        <v>14</v>
      </c>
      <c r="X2362">
        <v>51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e">
        <f>VLOOKUP(A2362,#REF!,4,FALSE)</f>
        <v>#REF!</v>
      </c>
      <c r="AW2362" t="e">
        <f>VLOOKUP(A2362,#REF!,5,FALSE)</f>
        <v>#REF!</v>
      </c>
      <c r="AX2362">
        <f>SUMIF(量化书目统计!A:A,H2362,量化书目统计!G:G)</f>
        <v>0</v>
      </c>
    </row>
    <row r="2363" spans="1:50" x14ac:dyDescent="0.3">
      <c r="A2363" t="s">
        <v>5412</v>
      </c>
      <c r="B2363" t="s">
        <v>539</v>
      </c>
      <c r="C2363" t="s">
        <v>149</v>
      </c>
      <c r="D2363">
        <v>5</v>
      </c>
      <c r="E2363" t="s">
        <v>1507</v>
      </c>
      <c r="F2363" s="1" t="s">
        <v>1508</v>
      </c>
      <c r="G2363" t="s">
        <v>1509</v>
      </c>
      <c r="H2363" t="e">
        <f>VLOOKUP(F2363,#REF!,2,FALSE)</f>
        <v>#REF!</v>
      </c>
      <c r="I2363" t="s">
        <v>158</v>
      </c>
      <c r="J2363" s="4">
        <v>44563</v>
      </c>
      <c r="K2363" s="4">
        <v>44567</v>
      </c>
      <c r="L2363" s="3">
        <f t="shared" si="144"/>
        <v>4</v>
      </c>
      <c r="M2363" s="4">
        <v>44623</v>
      </c>
      <c r="N2363">
        <f t="shared" si="145"/>
        <v>60</v>
      </c>
      <c r="O2363">
        <v>0</v>
      </c>
      <c r="P2363" t="e">
        <f>VLOOKUP(F2363,#REF!,3,FALSE)</f>
        <v>#REF!</v>
      </c>
      <c r="Q2363">
        <f t="shared" si="146"/>
        <v>0</v>
      </c>
      <c r="R2363" t="str">
        <f t="shared" si="147"/>
        <v/>
      </c>
      <c r="S2363" t="s">
        <v>38</v>
      </c>
      <c r="T2363">
        <v>18</v>
      </c>
      <c r="U2363">
        <v>1</v>
      </c>
      <c r="V2363" t="s">
        <v>38</v>
      </c>
      <c r="W2363">
        <v>18</v>
      </c>
      <c r="X2363">
        <v>58</v>
      </c>
      <c r="Y2363">
        <v>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e">
        <f>VLOOKUP(A2363,#REF!,4,FALSE)</f>
        <v>#REF!</v>
      </c>
      <c r="AW2363" t="e">
        <f>VLOOKUP(A2363,#REF!,5,FALSE)</f>
        <v>#REF!</v>
      </c>
      <c r="AX2363">
        <f>SUMIF(量化书目统计!A:A,H2363,量化书目统计!G:G)</f>
        <v>0</v>
      </c>
    </row>
    <row r="2364" spans="1:50" x14ac:dyDescent="0.3">
      <c r="A2364" t="s">
        <v>5413</v>
      </c>
      <c r="B2364" t="s">
        <v>539</v>
      </c>
      <c r="C2364" t="s">
        <v>185</v>
      </c>
      <c r="D2364">
        <v>5</v>
      </c>
      <c r="E2364" t="s">
        <v>3264</v>
      </c>
      <c r="F2364" s="1" t="s">
        <v>3265</v>
      </c>
      <c r="G2364" t="s">
        <v>3266</v>
      </c>
      <c r="H2364" t="e">
        <f>VLOOKUP(F2364,#REF!,2,FALSE)</f>
        <v>#REF!</v>
      </c>
      <c r="I2364" t="s">
        <v>231</v>
      </c>
      <c r="J2364" s="4">
        <v>44539</v>
      </c>
      <c r="K2364" s="4">
        <v>44560</v>
      </c>
      <c r="L2364" s="3">
        <f t="shared" si="144"/>
        <v>21</v>
      </c>
      <c r="M2364" s="4">
        <v>44599</v>
      </c>
      <c r="N2364">
        <f t="shared" si="145"/>
        <v>60</v>
      </c>
      <c r="O2364">
        <v>0</v>
      </c>
      <c r="P2364" t="e">
        <f>VLOOKUP(F2364,#REF!,3,FALSE)</f>
        <v>#REF!</v>
      </c>
      <c r="Q2364">
        <f t="shared" si="146"/>
        <v>0</v>
      </c>
      <c r="R2364" t="str">
        <f t="shared" si="147"/>
        <v/>
      </c>
      <c r="S2364" t="s">
        <v>38</v>
      </c>
      <c r="T2364">
        <v>14</v>
      </c>
      <c r="U2364">
        <v>1</v>
      </c>
      <c r="V2364" t="s">
        <v>38</v>
      </c>
      <c r="W2364">
        <v>17</v>
      </c>
      <c r="X2364">
        <v>54</v>
      </c>
      <c r="Y2364">
        <v>17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e">
        <f>VLOOKUP(A2364,#REF!,4,FALSE)</f>
        <v>#REF!</v>
      </c>
      <c r="AW2364" t="e">
        <f>VLOOKUP(A2364,#REF!,5,FALSE)</f>
        <v>#REF!</v>
      </c>
      <c r="AX2364">
        <f>SUMIF(量化书目统计!A:A,H2364,量化书目统计!G:G)</f>
        <v>0</v>
      </c>
    </row>
    <row r="2365" spans="1:50" x14ac:dyDescent="0.3">
      <c r="A2365" t="s">
        <v>5414</v>
      </c>
      <c r="B2365" t="s">
        <v>539</v>
      </c>
      <c r="C2365" t="s">
        <v>149</v>
      </c>
      <c r="D2365">
        <v>5</v>
      </c>
      <c r="E2365" t="s">
        <v>1528</v>
      </c>
      <c r="F2365" s="1" t="s">
        <v>1529</v>
      </c>
      <c r="G2365" t="s">
        <v>1530</v>
      </c>
      <c r="H2365" t="e">
        <f>VLOOKUP(F2365,#REF!,2,FALSE)</f>
        <v>#REF!</v>
      </c>
      <c r="I2365" t="s">
        <v>1417</v>
      </c>
      <c r="J2365" s="4">
        <v>44843</v>
      </c>
      <c r="K2365" s="4">
        <v>44976</v>
      </c>
      <c r="L2365" s="3">
        <f t="shared" si="144"/>
        <v>133</v>
      </c>
      <c r="M2365" s="4">
        <v>44985</v>
      </c>
      <c r="N2365">
        <f t="shared" si="145"/>
        <v>142</v>
      </c>
      <c r="O2365">
        <v>0</v>
      </c>
      <c r="P2365" t="e">
        <f>VLOOKUP(F2365,#REF!,3,FALSE)</f>
        <v>#REF!</v>
      </c>
      <c r="Q2365">
        <f t="shared" si="146"/>
        <v>0</v>
      </c>
      <c r="R2365" t="str">
        <f t="shared" si="147"/>
        <v/>
      </c>
      <c r="S2365" t="s">
        <v>43</v>
      </c>
      <c r="U2365">
        <v>1</v>
      </c>
      <c r="V2365" t="s">
        <v>43</v>
      </c>
      <c r="X2365">
        <v>80</v>
      </c>
      <c r="Y2365">
        <v>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e">
        <f>VLOOKUP(A2365,#REF!,4,FALSE)</f>
        <v>#REF!</v>
      </c>
      <c r="AW2365" t="e">
        <f>VLOOKUP(A2365,#REF!,5,FALSE)</f>
        <v>#REF!</v>
      </c>
      <c r="AX2365">
        <f>SUMIF(量化书目统计!A:A,H2365,量化书目统计!G:G)</f>
        <v>0</v>
      </c>
    </row>
    <row r="2366" spans="1:50" x14ac:dyDescent="0.3">
      <c r="A2366" t="s">
        <v>5415</v>
      </c>
      <c r="B2366" t="s">
        <v>539</v>
      </c>
      <c r="C2366" t="s">
        <v>149</v>
      </c>
      <c r="D2366">
        <v>5</v>
      </c>
      <c r="E2366" t="s">
        <v>2404</v>
      </c>
      <c r="F2366" s="1" t="s">
        <v>2405</v>
      </c>
      <c r="G2366" t="s">
        <v>2406</v>
      </c>
      <c r="H2366" t="e">
        <f>VLOOKUP(F2366,#REF!,2,FALSE)</f>
        <v>#REF!</v>
      </c>
      <c r="I2366" t="s">
        <v>158</v>
      </c>
      <c r="J2366" s="4">
        <v>44466</v>
      </c>
      <c r="K2366" s="4">
        <v>44476</v>
      </c>
      <c r="L2366" s="3">
        <f t="shared" si="144"/>
        <v>10</v>
      </c>
      <c r="M2366" s="4">
        <v>44526</v>
      </c>
      <c r="N2366">
        <f t="shared" si="145"/>
        <v>60</v>
      </c>
      <c r="O2366">
        <v>0</v>
      </c>
      <c r="P2366" t="e">
        <f>VLOOKUP(F2366,#REF!,3,FALSE)</f>
        <v>#REF!</v>
      </c>
      <c r="Q2366">
        <f t="shared" si="146"/>
        <v>0</v>
      </c>
      <c r="R2366" t="str">
        <f t="shared" si="147"/>
        <v/>
      </c>
      <c r="S2366" t="s">
        <v>38</v>
      </c>
      <c r="T2366">
        <v>4</v>
      </c>
      <c r="U2366">
        <v>1</v>
      </c>
      <c r="V2366" t="s">
        <v>38</v>
      </c>
      <c r="W2366">
        <v>5</v>
      </c>
      <c r="X2366">
        <v>44</v>
      </c>
      <c r="Y2366">
        <v>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e">
        <f>VLOOKUP(A2366,#REF!,4,FALSE)</f>
        <v>#REF!</v>
      </c>
      <c r="AW2366" t="e">
        <f>VLOOKUP(A2366,#REF!,5,FALSE)</f>
        <v>#REF!</v>
      </c>
      <c r="AX2366">
        <f>SUMIF(量化书目统计!A:A,H2366,量化书目统计!G:G)</f>
        <v>0</v>
      </c>
    </row>
    <row r="2367" spans="1:50" x14ac:dyDescent="0.3">
      <c r="A2367" t="s">
        <v>5416</v>
      </c>
      <c r="B2367" t="s">
        <v>539</v>
      </c>
      <c r="C2367" t="s">
        <v>149</v>
      </c>
      <c r="D2367">
        <v>5</v>
      </c>
      <c r="E2367" t="s">
        <v>35</v>
      </c>
      <c r="F2367" s="1" t="s">
        <v>36</v>
      </c>
      <c r="G2367" t="s">
        <v>37</v>
      </c>
      <c r="H2367" t="e">
        <f>VLOOKUP(F2367,#REF!,2,FALSE)</f>
        <v>#REF!</v>
      </c>
      <c r="I2367" t="s">
        <v>32</v>
      </c>
      <c r="J2367" s="4">
        <v>44619</v>
      </c>
      <c r="K2367" s="4">
        <v>44978</v>
      </c>
      <c r="L2367" s="3">
        <f t="shared" si="144"/>
        <v>359</v>
      </c>
      <c r="M2367" s="4">
        <v>44985</v>
      </c>
      <c r="N2367">
        <f t="shared" si="145"/>
        <v>366</v>
      </c>
      <c r="O2367">
        <v>0</v>
      </c>
      <c r="P2367" t="e">
        <f>VLOOKUP(F2367,#REF!,3,FALSE)</f>
        <v>#REF!</v>
      </c>
      <c r="Q2367">
        <f t="shared" si="146"/>
        <v>0</v>
      </c>
      <c r="R2367" t="str">
        <f t="shared" si="147"/>
        <v/>
      </c>
      <c r="S2367" t="s">
        <v>99</v>
      </c>
      <c r="T2367">
        <v>3</v>
      </c>
      <c r="U2367">
        <v>1</v>
      </c>
      <c r="V2367" t="s">
        <v>43</v>
      </c>
      <c r="X2367">
        <v>63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e">
        <f>VLOOKUP(A2367,#REF!,4,FALSE)</f>
        <v>#REF!</v>
      </c>
      <c r="AW2367" t="e">
        <f>VLOOKUP(A2367,#REF!,5,FALSE)</f>
        <v>#REF!</v>
      </c>
      <c r="AX2367">
        <f>SUMIF(量化书目统计!A:A,H2367,量化书目统计!G:G)</f>
        <v>0</v>
      </c>
    </row>
    <row r="2368" spans="1:50" x14ac:dyDescent="0.3">
      <c r="A2368" t="s">
        <v>5417</v>
      </c>
      <c r="B2368" t="s">
        <v>539</v>
      </c>
      <c r="C2368" t="s">
        <v>149</v>
      </c>
      <c r="D2368">
        <v>5</v>
      </c>
      <c r="E2368" t="s">
        <v>942</v>
      </c>
      <c r="F2368" s="1" t="s">
        <v>2358</v>
      </c>
      <c r="G2368" t="s">
        <v>2359</v>
      </c>
      <c r="H2368" t="e">
        <f>VLOOKUP(F2368,#REF!,2,FALSE)</f>
        <v>#REF!</v>
      </c>
      <c r="I2368" t="s">
        <v>158</v>
      </c>
      <c r="J2368" s="4">
        <v>44820</v>
      </c>
      <c r="K2368" s="4">
        <v>44908</v>
      </c>
      <c r="L2368" s="3">
        <f t="shared" si="144"/>
        <v>88</v>
      </c>
      <c r="M2368" s="4">
        <v>44914</v>
      </c>
      <c r="N2368">
        <f t="shared" si="145"/>
        <v>94</v>
      </c>
      <c r="O2368">
        <v>0</v>
      </c>
      <c r="P2368" t="e">
        <f>VLOOKUP(F2368,#REF!,3,FALSE)</f>
        <v>#REF!</v>
      </c>
      <c r="Q2368">
        <f t="shared" si="146"/>
        <v>0</v>
      </c>
      <c r="R2368" t="str">
        <f t="shared" si="147"/>
        <v/>
      </c>
      <c r="S2368" t="s">
        <v>43</v>
      </c>
      <c r="U2368">
        <v>2</v>
      </c>
      <c r="V2368" t="s">
        <v>43</v>
      </c>
      <c r="X2368">
        <v>80</v>
      </c>
      <c r="Y2368">
        <v>14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e">
        <f>VLOOKUP(A2368,#REF!,4,FALSE)</f>
        <v>#REF!</v>
      </c>
      <c r="AW2368" t="e">
        <f>VLOOKUP(A2368,#REF!,5,FALSE)</f>
        <v>#REF!</v>
      </c>
      <c r="AX2368">
        <f>SUMIF(量化书目统计!A:A,H2368,量化书目统计!G:G)</f>
        <v>0</v>
      </c>
    </row>
    <row r="2369" spans="1:50" x14ac:dyDescent="0.3">
      <c r="A2369" t="s">
        <v>920</v>
      </c>
      <c r="B2369" t="s">
        <v>539</v>
      </c>
      <c r="C2369" t="s">
        <v>144</v>
      </c>
      <c r="D2369">
        <v>5</v>
      </c>
      <c r="E2369" t="s">
        <v>314</v>
      </c>
      <c r="F2369" s="1" t="s">
        <v>315</v>
      </c>
      <c r="G2369" t="s">
        <v>316</v>
      </c>
      <c r="H2369" t="e">
        <f>VLOOKUP(F2369,#REF!,2,FALSE)</f>
        <v>#REF!</v>
      </c>
      <c r="I2369" t="s">
        <v>317</v>
      </c>
      <c r="J2369" s="4">
        <v>44179</v>
      </c>
      <c r="K2369" s="4">
        <v>44259</v>
      </c>
      <c r="L2369" s="3">
        <f t="shared" si="144"/>
        <v>80</v>
      </c>
      <c r="M2369" s="4">
        <v>44260</v>
      </c>
      <c r="N2369">
        <f t="shared" si="145"/>
        <v>81</v>
      </c>
      <c r="O2369">
        <v>0</v>
      </c>
      <c r="P2369" t="e">
        <f>VLOOKUP(F2369,#REF!,3,FALSE)</f>
        <v>#REF!</v>
      </c>
      <c r="Q2369">
        <f t="shared" si="146"/>
        <v>0</v>
      </c>
      <c r="R2369" t="str">
        <f t="shared" si="147"/>
        <v/>
      </c>
      <c r="S2369" t="s">
        <v>28</v>
      </c>
      <c r="T2369">
        <v>15</v>
      </c>
      <c r="U2369">
        <v>1</v>
      </c>
      <c r="V2369" t="s">
        <v>80</v>
      </c>
      <c r="W2369">
        <v>1</v>
      </c>
      <c r="X2369">
        <v>15</v>
      </c>
      <c r="Y2369">
        <v>14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e">
        <f>VLOOKUP(A2369,#REF!,4,FALSE)</f>
        <v>#REF!</v>
      </c>
      <c r="AW2369" t="e">
        <f>VLOOKUP(A2369,#REF!,5,FALSE)</f>
        <v>#REF!</v>
      </c>
      <c r="AX2369">
        <f>SUMIF(量化书目统计!A:A,H2369,量化书目统计!G:G)</f>
        <v>0</v>
      </c>
    </row>
    <row r="2370" spans="1:50" x14ac:dyDescent="0.3">
      <c r="A2370" t="s">
        <v>5418</v>
      </c>
      <c r="B2370" t="s">
        <v>539</v>
      </c>
      <c r="C2370" t="s">
        <v>149</v>
      </c>
      <c r="D2370">
        <v>5</v>
      </c>
      <c r="E2370" t="s">
        <v>258</v>
      </c>
      <c r="F2370" s="1" t="s">
        <v>259</v>
      </c>
      <c r="G2370" t="s">
        <v>260</v>
      </c>
      <c r="H2370" t="e">
        <f>VLOOKUP(F2370,#REF!,2,FALSE)</f>
        <v>#REF!</v>
      </c>
      <c r="I2370" t="s">
        <v>53</v>
      </c>
      <c r="J2370" s="4">
        <v>44811</v>
      </c>
      <c r="K2370" s="4">
        <v>44861</v>
      </c>
      <c r="L2370" s="3">
        <f t="shared" ref="L2370:L2433" si="148">IF(K2370&lt;&gt;0,K2370-J2370,"")</f>
        <v>50</v>
      </c>
      <c r="M2370" s="4">
        <v>44872</v>
      </c>
      <c r="N2370">
        <f t="shared" ref="N2370:N2433" si="149">M2370-J2370</f>
        <v>61</v>
      </c>
      <c r="O2370">
        <v>0</v>
      </c>
      <c r="P2370" t="e">
        <f>VLOOKUP(F2370,#REF!,3,FALSE)</f>
        <v>#REF!</v>
      </c>
      <c r="Q2370">
        <f t="shared" ref="Q2370:Q2433" si="150">IF(OR(ISNUMBER(SEARCH("高等数学",E2370)),ISNUMBER(SEARCH("数学分析",E2370)),ISNUMBER(SEARCH("微积分",E2370))),1,IF(OR(ISNUMBER(SEARCH("概率",E2370)),ISNUMBER(SEARCH("数理统计",E2370)),ISNUMBER(SEARCH("统计",E2370))),2,IF(ISNUMBER(SEARCH("代数",E2370)),3,IF(OR(ISNUMBER(SEARCH("运筹",E2370)),ISNUMBER(SEARCH("优化",E2370))),4,0))))</f>
        <v>0</v>
      </c>
      <c r="R2370" t="str">
        <f t="shared" ref="R2370:R2433" si="151">IF(AND(Q2370&gt;0,O2370=1),Q2370&amp;"-"&amp;E2370,"")</f>
        <v/>
      </c>
      <c r="S2370" t="s">
        <v>43</v>
      </c>
      <c r="U2370">
        <v>1</v>
      </c>
      <c r="V2370" t="s">
        <v>43</v>
      </c>
      <c r="X2370">
        <v>80</v>
      </c>
      <c r="Y2370">
        <v>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e">
        <f>VLOOKUP(A2370,#REF!,4,FALSE)</f>
        <v>#REF!</v>
      </c>
      <c r="AW2370" t="e">
        <f>VLOOKUP(A2370,#REF!,5,FALSE)</f>
        <v>#REF!</v>
      </c>
      <c r="AX2370">
        <f>SUMIF(量化书目统计!A:A,H2370,量化书目统计!G:G)</f>
        <v>0</v>
      </c>
    </row>
    <row r="2371" spans="1:50" x14ac:dyDescent="0.3">
      <c r="A2371" t="s">
        <v>5419</v>
      </c>
      <c r="B2371" t="s">
        <v>539</v>
      </c>
      <c r="C2371" t="s">
        <v>423</v>
      </c>
      <c r="D2371">
        <v>5</v>
      </c>
      <c r="E2371" t="s">
        <v>745</v>
      </c>
      <c r="F2371" s="1" t="s">
        <v>746</v>
      </c>
      <c r="G2371" t="s">
        <v>747</v>
      </c>
      <c r="H2371" t="e">
        <f>VLOOKUP(F2371,#REF!,2,FALSE)</f>
        <v>#REF!</v>
      </c>
      <c r="I2371" t="s">
        <v>53</v>
      </c>
      <c r="J2371" s="4">
        <v>44469</v>
      </c>
      <c r="K2371" s="4">
        <v>44503</v>
      </c>
      <c r="L2371" s="3">
        <f t="shared" si="148"/>
        <v>34</v>
      </c>
      <c r="M2371" s="4">
        <v>44501</v>
      </c>
      <c r="N2371">
        <f t="shared" si="149"/>
        <v>32</v>
      </c>
      <c r="O2371">
        <v>0</v>
      </c>
      <c r="P2371" t="e">
        <f>VLOOKUP(F2371,#REF!,3,FALSE)</f>
        <v>#REF!</v>
      </c>
      <c r="Q2371">
        <f t="shared" si="150"/>
        <v>0</v>
      </c>
      <c r="R2371" t="str">
        <f t="shared" si="151"/>
        <v/>
      </c>
      <c r="S2371" t="s">
        <v>38</v>
      </c>
      <c r="T2371">
        <v>4</v>
      </c>
      <c r="U2371">
        <v>1</v>
      </c>
      <c r="V2371" t="s">
        <v>38</v>
      </c>
      <c r="W2371">
        <v>9</v>
      </c>
      <c r="X2371">
        <v>44</v>
      </c>
      <c r="Y2371">
        <v>11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e">
        <f>VLOOKUP(A2371,#REF!,4,FALSE)</f>
        <v>#REF!</v>
      </c>
      <c r="AW2371" t="e">
        <f>VLOOKUP(A2371,#REF!,5,FALSE)</f>
        <v>#REF!</v>
      </c>
      <c r="AX2371">
        <f>SUMIF(量化书目统计!A:A,H2371,量化书目统计!G:G)</f>
        <v>0</v>
      </c>
    </row>
    <row r="2372" spans="1:50" x14ac:dyDescent="0.3">
      <c r="A2372" t="s">
        <v>5420</v>
      </c>
      <c r="B2372" t="s">
        <v>539</v>
      </c>
      <c r="C2372" t="s">
        <v>205</v>
      </c>
      <c r="D2372">
        <v>1</v>
      </c>
      <c r="E2372" t="s">
        <v>1716</v>
      </c>
      <c r="F2372" s="1" t="s">
        <v>1717</v>
      </c>
      <c r="G2372" t="s">
        <v>1718</v>
      </c>
      <c r="H2372" t="e">
        <f>VLOOKUP(F2372,#REF!,2,FALSE)</f>
        <v>#REF!</v>
      </c>
      <c r="I2372" t="s">
        <v>42</v>
      </c>
      <c r="J2372" s="4">
        <v>44486</v>
      </c>
      <c r="K2372" s="4">
        <v>44624</v>
      </c>
      <c r="L2372" s="3">
        <f t="shared" si="148"/>
        <v>138</v>
      </c>
      <c r="M2372" s="4">
        <v>44624</v>
      </c>
      <c r="N2372">
        <f t="shared" si="149"/>
        <v>138</v>
      </c>
      <c r="O2372">
        <v>0</v>
      </c>
      <c r="P2372" t="e">
        <f>VLOOKUP(F2372,#REF!,3,FALSE)</f>
        <v>#REF!</v>
      </c>
      <c r="Q2372">
        <f t="shared" si="150"/>
        <v>0</v>
      </c>
      <c r="R2372" t="str">
        <f t="shared" si="151"/>
        <v/>
      </c>
      <c r="S2372" t="s">
        <v>38</v>
      </c>
      <c r="T2372">
        <v>7</v>
      </c>
      <c r="U2372">
        <v>1</v>
      </c>
      <c r="V2372" t="s">
        <v>99</v>
      </c>
      <c r="W2372">
        <v>3</v>
      </c>
      <c r="X2372">
        <v>47</v>
      </c>
      <c r="Y2372">
        <v>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e">
        <f>VLOOKUP(A2372,#REF!,4,FALSE)</f>
        <v>#REF!</v>
      </c>
      <c r="AW2372" t="e">
        <f>VLOOKUP(A2372,#REF!,5,FALSE)</f>
        <v>#REF!</v>
      </c>
      <c r="AX2372">
        <f>SUMIF(量化书目统计!A:A,H2372,量化书目统计!G:G)</f>
        <v>0</v>
      </c>
    </row>
    <row r="2373" spans="1:50" x14ac:dyDescent="0.3">
      <c r="A2373" t="s">
        <v>5421</v>
      </c>
      <c r="B2373" t="s">
        <v>539</v>
      </c>
      <c r="C2373" t="s">
        <v>205</v>
      </c>
      <c r="D2373">
        <v>1</v>
      </c>
      <c r="E2373" t="s">
        <v>2343</v>
      </c>
      <c r="F2373" s="1" t="s">
        <v>2344</v>
      </c>
      <c r="G2373" t="s">
        <v>2345</v>
      </c>
      <c r="H2373" t="e">
        <f>VLOOKUP(F2373,#REF!,2,FALSE)</f>
        <v>#REF!</v>
      </c>
      <c r="I2373" t="s">
        <v>49</v>
      </c>
      <c r="J2373" s="4">
        <v>44505</v>
      </c>
      <c r="K2373" s="4">
        <v>44790</v>
      </c>
      <c r="L2373" s="3">
        <f t="shared" si="148"/>
        <v>285</v>
      </c>
      <c r="M2373" s="4">
        <v>44815</v>
      </c>
      <c r="N2373">
        <f t="shared" si="149"/>
        <v>310</v>
      </c>
      <c r="O2373">
        <v>0</v>
      </c>
      <c r="P2373" t="e">
        <f>VLOOKUP(F2373,#REF!,3,FALSE)</f>
        <v>#REF!</v>
      </c>
      <c r="Q2373">
        <f t="shared" si="150"/>
        <v>0</v>
      </c>
      <c r="R2373" t="str">
        <f t="shared" si="151"/>
        <v/>
      </c>
      <c r="S2373" t="s">
        <v>38</v>
      </c>
      <c r="T2373">
        <v>9</v>
      </c>
      <c r="U2373">
        <v>1</v>
      </c>
      <c r="V2373" t="s">
        <v>43</v>
      </c>
      <c r="X2373">
        <v>49</v>
      </c>
      <c r="Y2373">
        <v>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e">
        <f>VLOOKUP(A2373,#REF!,4,FALSE)</f>
        <v>#REF!</v>
      </c>
      <c r="AW2373" t="e">
        <f>VLOOKUP(A2373,#REF!,5,FALSE)</f>
        <v>#REF!</v>
      </c>
      <c r="AX2373">
        <f>SUMIF(量化书目统计!A:A,H2373,量化书目统计!G:G)</f>
        <v>0</v>
      </c>
    </row>
    <row r="2374" spans="1:50" x14ac:dyDescent="0.3">
      <c r="A2374" t="s">
        <v>5422</v>
      </c>
      <c r="B2374" t="s">
        <v>539</v>
      </c>
      <c r="C2374" t="s">
        <v>205</v>
      </c>
      <c r="D2374">
        <v>1</v>
      </c>
      <c r="E2374" t="s">
        <v>901</v>
      </c>
      <c r="F2374" s="1" t="s">
        <v>902</v>
      </c>
      <c r="G2374" t="s">
        <v>903</v>
      </c>
      <c r="H2374" t="e">
        <f>VLOOKUP(F2374,#REF!,2,FALSE)</f>
        <v>#REF!</v>
      </c>
      <c r="I2374" t="s">
        <v>59</v>
      </c>
      <c r="J2374" s="4">
        <v>44631</v>
      </c>
      <c r="K2374" s="4">
        <v>44791</v>
      </c>
      <c r="L2374" s="3">
        <f t="shared" si="148"/>
        <v>160</v>
      </c>
      <c r="M2374" s="4">
        <v>44815</v>
      </c>
      <c r="N2374">
        <f t="shared" si="149"/>
        <v>184</v>
      </c>
      <c r="O2374">
        <v>0</v>
      </c>
      <c r="P2374" t="e">
        <f>VLOOKUP(F2374,#REF!,3,FALSE)</f>
        <v>#REF!</v>
      </c>
      <c r="Q2374">
        <f t="shared" si="150"/>
        <v>3</v>
      </c>
      <c r="R2374" t="str">
        <f t="shared" si="151"/>
        <v/>
      </c>
      <c r="S2374" t="s">
        <v>99</v>
      </c>
      <c r="T2374">
        <v>4</v>
      </c>
      <c r="U2374">
        <v>1</v>
      </c>
      <c r="V2374" t="s">
        <v>43</v>
      </c>
      <c r="X2374">
        <v>64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e">
        <f>VLOOKUP(A2374,#REF!,4,FALSE)</f>
        <v>#REF!</v>
      </c>
      <c r="AW2374" t="e">
        <f>VLOOKUP(A2374,#REF!,5,FALSE)</f>
        <v>#REF!</v>
      </c>
      <c r="AX2374">
        <f>SUMIF(量化书目统计!A:A,H2374,量化书目统计!G:G)</f>
        <v>0</v>
      </c>
    </row>
    <row r="2375" spans="1:50" x14ac:dyDescent="0.3">
      <c r="A2375" t="s">
        <v>5423</v>
      </c>
      <c r="B2375" t="s">
        <v>539</v>
      </c>
      <c r="C2375" t="s">
        <v>1550</v>
      </c>
      <c r="D2375">
        <v>4</v>
      </c>
      <c r="E2375" t="s">
        <v>1545</v>
      </c>
      <c r="F2375" s="1" t="s">
        <v>1546</v>
      </c>
      <c r="G2375" t="s">
        <v>1547</v>
      </c>
      <c r="H2375" t="e">
        <f>VLOOKUP(F2375,#REF!,2,FALSE)</f>
        <v>#REF!</v>
      </c>
      <c r="I2375" t="s">
        <v>59</v>
      </c>
      <c r="J2375" s="4">
        <v>44900</v>
      </c>
      <c r="K2375" s="4">
        <v>44900</v>
      </c>
      <c r="L2375" s="3">
        <f t="shared" si="148"/>
        <v>0</v>
      </c>
      <c r="M2375" s="4">
        <v>44960</v>
      </c>
      <c r="N2375">
        <f t="shared" si="149"/>
        <v>60</v>
      </c>
      <c r="O2375">
        <v>0</v>
      </c>
      <c r="P2375" t="e">
        <f>VLOOKUP(F2375,#REF!,3,FALSE)</f>
        <v>#REF!</v>
      </c>
      <c r="Q2375">
        <f t="shared" si="150"/>
        <v>2</v>
      </c>
      <c r="R2375" t="str">
        <f t="shared" si="151"/>
        <v/>
      </c>
      <c r="S2375" t="s">
        <v>43</v>
      </c>
      <c r="U2375">
        <v>1</v>
      </c>
      <c r="V2375" t="s">
        <v>43</v>
      </c>
      <c r="X2375">
        <v>80</v>
      </c>
      <c r="Y2375">
        <v>11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e">
        <f>VLOOKUP(A2375,#REF!,4,FALSE)</f>
        <v>#REF!</v>
      </c>
      <c r="AW2375" t="e">
        <f>VLOOKUP(A2375,#REF!,5,FALSE)</f>
        <v>#REF!</v>
      </c>
      <c r="AX2375">
        <f>SUMIF(量化书目统计!A:A,H2375,量化书目统计!G:G)</f>
        <v>0</v>
      </c>
    </row>
    <row r="2376" spans="1:50" x14ac:dyDescent="0.3">
      <c r="A2376" t="s">
        <v>5423</v>
      </c>
      <c r="B2376" t="s">
        <v>539</v>
      </c>
      <c r="C2376" t="s">
        <v>1550</v>
      </c>
      <c r="D2376">
        <v>4</v>
      </c>
      <c r="E2376" t="s">
        <v>1284</v>
      </c>
      <c r="F2376" s="1" t="s">
        <v>1810</v>
      </c>
      <c r="G2376" t="s">
        <v>1811</v>
      </c>
      <c r="H2376" t="e">
        <f>VLOOKUP(F2376,#REF!,2,FALSE)</f>
        <v>#REF!</v>
      </c>
      <c r="I2376" t="s">
        <v>59</v>
      </c>
      <c r="J2376" s="4">
        <v>44566</v>
      </c>
      <c r="K2376" s="4">
        <v>44566</v>
      </c>
      <c r="L2376" s="3">
        <f t="shared" si="148"/>
        <v>0</v>
      </c>
      <c r="M2376" s="4">
        <v>44627</v>
      </c>
      <c r="N2376">
        <f t="shared" si="149"/>
        <v>61</v>
      </c>
      <c r="O2376">
        <v>0</v>
      </c>
      <c r="P2376" t="e">
        <f>VLOOKUP(F2376,#REF!,3,FALSE)</f>
        <v>#REF!</v>
      </c>
      <c r="Q2376">
        <f t="shared" si="150"/>
        <v>0</v>
      </c>
      <c r="R2376" t="str">
        <f t="shared" si="151"/>
        <v/>
      </c>
      <c r="S2376" t="s">
        <v>38</v>
      </c>
      <c r="T2376">
        <v>18</v>
      </c>
      <c r="U2376">
        <v>1</v>
      </c>
      <c r="V2376" t="s">
        <v>38</v>
      </c>
      <c r="W2376">
        <v>18</v>
      </c>
      <c r="X2376">
        <v>58</v>
      </c>
      <c r="Y2376">
        <v>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e">
        <f>VLOOKUP(A2376,#REF!,4,FALSE)</f>
        <v>#REF!</v>
      </c>
      <c r="AW2376" t="e">
        <f>VLOOKUP(A2376,#REF!,5,FALSE)</f>
        <v>#REF!</v>
      </c>
      <c r="AX2376">
        <f>SUMIF(量化书目统计!A:A,H2376,量化书目统计!G:G)</f>
        <v>0</v>
      </c>
    </row>
    <row r="2377" spans="1:50" x14ac:dyDescent="0.3">
      <c r="A2377" t="s">
        <v>5424</v>
      </c>
      <c r="B2377" t="s">
        <v>539</v>
      </c>
      <c r="C2377" t="s">
        <v>287</v>
      </c>
      <c r="D2377">
        <v>5</v>
      </c>
      <c r="E2377" t="s">
        <v>77</v>
      </c>
      <c r="F2377" s="1" t="s">
        <v>78</v>
      </c>
      <c r="G2377" t="s">
        <v>79</v>
      </c>
      <c r="H2377" t="e">
        <f>VLOOKUP(F2377,#REF!,2,FALSE)</f>
        <v>#REF!</v>
      </c>
      <c r="I2377" t="s">
        <v>74</v>
      </c>
      <c r="J2377" s="4">
        <v>44550</v>
      </c>
      <c r="K2377" s="4">
        <v>44609</v>
      </c>
      <c r="L2377" s="3">
        <f t="shared" si="148"/>
        <v>59</v>
      </c>
      <c r="M2377" s="4">
        <v>44624</v>
      </c>
      <c r="N2377">
        <f t="shared" si="149"/>
        <v>74</v>
      </c>
      <c r="O2377">
        <v>0</v>
      </c>
      <c r="P2377" t="e">
        <f>VLOOKUP(F2377,#REF!,3,FALSE)</f>
        <v>#REF!</v>
      </c>
      <c r="Q2377">
        <f t="shared" si="150"/>
        <v>0</v>
      </c>
      <c r="R2377" t="str">
        <f t="shared" si="151"/>
        <v/>
      </c>
      <c r="S2377" t="s">
        <v>38</v>
      </c>
      <c r="T2377">
        <v>16</v>
      </c>
      <c r="U2377">
        <v>1</v>
      </c>
      <c r="V2377" t="s">
        <v>99</v>
      </c>
      <c r="W2377">
        <v>1</v>
      </c>
      <c r="X2377">
        <v>56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e">
        <f>VLOOKUP(A2377,#REF!,4,FALSE)</f>
        <v>#REF!</v>
      </c>
      <c r="AW2377" t="e">
        <f>VLOOKUP(A2377,#REF!,5,FALSE)</f>
        <v>#REF!</v>
      </c>
      <c r="AX2377">
        <f>SUMIF(量化书目统计!A:A,H2377,量化书目统计!G:G)</f>
        <v>0</v>
      </c>
    </row>
    <row r="2378" spans="1:50" x14ac:dyDescent="0.3">
      <c r="A2378" t="s">
        <v>5425</v>
      </c>
      <c r="B2378" t="s">
        <v>539</v>
      </c>
      <c r="C2378" t="s">
        <v>34</v>
      </c>
      <c r="D2378">
        <v>5</v>
      </c>
      <c r="E2378" t="s">
        <v>3771</v>
      </c>
      <c r="F2378" s="1" t="s">
        <v>3772</v>
      </c>
      <c r="G2378" t="s">
        <v>3773</v>
      </c>
      <c r="H2378" t="e">
        <f>VLOOKUP(F2378,#REF!,2,FALSE)</f>
        <v>#REF!</v>
      </c>
      <c r="I2378" t="s">
        <v>32</v>
      </c>
      <c r="J2378" s="4">
        <v>44845</v>
      </c>
      <c r="K2378" s="4">
        <v>44871</v>
      </c>
      <c r="L2378" s="3">
        <f t="shared" si="148"/>
        <v>26</v>
      </c>
      <c r="M2378" s="4">
        <v>44907</v>
      </c>
      <c r="N2378">
        <f t="shared" si="149"/>
        <v>62</v>
      </c>
      <c r="O2378">
        <v>0</v>
      </c>
      <c r="P2378" t="e">
        <f>VLOOKUP(F2378,#REF!,3,FALSE)</f>
        <v>#REF!</v>
      </c>
      <c r="Q2378">
        <f t="shared" si="150"/>
        <v>0</v>
      </c>
      <c r="R2378" t="str">
        <f t="shared" si="151"/>
        <v/>
      </c>
      <c r="S2378" t="s">
        <v>43</v>
      </c>
      <c r="U2378">
        <v>1</v>
      </c>
      <c r="V2378" t="s">
        <v>43</v>
      </c>
      <c r="X2378">
        <v>80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e">
        <f>VLOOKUP(A2378,#REF!,4,FALSE)</f>
        <v>#REF!</v>
      </c>
      <c r="AW2378" t="e">
        <f>VLOOKUP(A2378,#REF!,5,FALSE)</f>
        <v>#REF!</v>
      </c>
      <c r="AX2378">
        <f>SUMIF(量化书目统计!A:A,H2378,量化书目统计!G:G)</f>
        <v>0</v>
      </c>
    </row>
    <row r="2379" spans="1:50" x14ac:dyDescent="0.3">
      <c r="A2379" t="s">
        <v>5426</v>
      </c>
      <c r="B2379" t="s">
        <v>539</v>
      </c>
      <c r="C2379" t="s">
        <v>287</v>
      </c>
      <c r="D2379">
        <v>5</v>
      </c>
      <c r="E2379" t="s">
        <v>1723</v>
      </c>
      <c r="F2379" s="1" t="s">
        <v>1724</v>
      </c>
      <c r="G2379" t="s">
        <v>1725</v>
      </c>
      <c r="H2379" t="e">
        <f>VLOOKUP(F2379,#REF!,2,FALSE)</f>
        <v>#REF!</v>
      </c>
      <c r="I2379" t="s">
        <v>53</v>
      </c>
      <c r="J2379" s="4">
        <v>44480</v>
      </c>
      <c r="K2379" s="4">
        <v>44493</v>
      </c>
      <c r="L2379" s="3">
        <f t="shared" si="148"/>
        <v>13</v>
      </c>
      <c r="M2379" s="4">
        <v>44494</v>
      </c>
      <c r="N2379">
        <f t="shared" si="149"/>
        <v>14</v>
      </c>
      <c r="O2379">
        <v>0</v>
      </c>
      <c r="P2379" t="e">
        <f>VLOOKUP(F2379,#REF!,3,FALSE)</f>
        <v>#REF!</v>
      </c>
      <c r="Q2379">
        <f t="shared" si="150"/>
        <v>0</v>
      </c>
      <c r="R2379" t="str">
        <f t="shared" si="151"/>
        <v/>
      </c>
      <c r="S2379" t="s">
        <v>38</v>
      </c>
      <c r="T2379">
        <v>6</v>
      </c>
      <c r="U2379">
        <v>1</v>
      </c>
      <c r="V2379" t="s">
        <v>38</v>
      </c>
      <c r="W2379">
        <v>8</v>
      </c>
      <c r="X2379">
        <v>46</v>
      </c>
      <c r="Y2379">
        <v>11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e">
        <f>VLOOKUP(A2379,#REF!,4,FALSE)</f>
        <v>#REF!</v>
      </c>
      <c r="AW2379" t="e">
        <f>VLOOKUP(A2379,#REF!,5,FALSE)</f>
        <v>#REF!</v>
      </c>
      <c r="AX2379">
        <f>SUMIF(量化书目统计!A:A,H2379,量化书目统计!G:G)</f>
        <v>0</v>
      </c>
    </row>
    <row r="2380" spans="1:50" x14ac:dyDescent="0.3">
      <c r="A2380" t="s">
        <v>5427</v>
      </c>
      <c r="B2380" t="s">
        <v>539</v>
      </c>
      <c r="C2380" t="s">
        <v>287</v>
      </c>
      <c r="D2380">
        <v>5</v>
      </c>
      <c r="E2380" t="s">
        <v>2501</v>
      </c>
      <c r="F2380" s="1" t="s">
        <v>3318</v>
      </c>
      <c r="G2380" t="s">
        <v>3319</v>
      </c>
      <c r="H2380" t="e">
        <f>VLOOKUP(F2380,#REF!,2,FALSE)</f>
        <v>#REF!</v>
      </c>
      <c r="I2380" t="s">
        <v>183</v>
      </c>
      <c r="J2380" s="4">
        <v>44525</v>
      </c>
      <c r="K2380" s="4">
        <v>44566</v>
      </c>
      <c r="L2380" s="3">
        <f t="shared" si="148"/>
        <v>41</v>
      </c>
      <c r="M2380" s="4">
        <v>44585</v>
      </c>
      <c r="N2380">
        <f t="shared" si="149"/>
        <v>60</v>
      </c>
      <c r="O2380">
        <v>0</v>
      </c>
      <c r="P2380" t="e">
        <f>VLOOKUP(F2380,#REF!,3,FALSE)</f>
        <v>#REF!</v>
      </c>
      <c r="Q2380">
        <f t="shared" si="150"/>
        <v>0</v>
      </c>
      <c r="R2380" t="str">
        <f t="shared" si="151"/>
        <v/>
      </c>
      <c r="S2380" t="s">
        <v>38</v>
      </c>
      <c r="T2380">
        <v>12</v>
      </c>
      <c r="U2380">
        <v>1</v>
      </c>
      <c r="V2380" t="s">
        <v>38</v>
      </c>
      <c r="W2380">
        <v>18</v>
      </c>
      <c r="X2380">
        <v>52</v>
      </c>
      <c r="Y2380">
        <v>11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e">
        <f>VLOOKUP(A2380,#REF!,4,FALSE)</f>
        <v>#REF!</v>
      </c>
      <c r="AW2380" t="e">
        <f>VLOOKUP(A2380,#REF!,5,FALSE)</f>
        <v>#REF!</v>
      </c>
      <c r="AX2380">
        <f>SUMIF(量化书目统计!A:A,H2380,量化书目统计!G:G)</f>
        <v>0</v>
      </c>
    </row>
    <row r="2381" spans="1:50" x14ac:dyDescent="0.3">
      <c r="A2381" t="s">
        <v>5427</v>
      </c>
      <c r="B2381" t="s">
        <v>539</v>
      </c>
      <c r="C2381" t="s">
        <v>287</v>
      </c>
      <c r="D2381">
        <v>5</v>
      </c>
      <c r="E2381" t="s">
        <v>487</v>
      </c>
      <c r="F2381" s="1" t="s">
        <v>488</v>
      </c>
      <c r="G2381" t="s">
        <v>489</v>
      </c>
      <c r="H2381" t="e">
        <f>VLOOKUP(F2381,#REF!,2,FALSE)</f>
        <v>#REF!</v>
      </c>
      <c r="I2381" t="s">
        <v>53</v>
      </c>
      <c r="J2381" s="4">
        <v>44503</v>
      </c>
      <c r="K2381" s="4">
        <v>44515</v>
      </c>
      <c r="L2381" s="3">
        <f t="shared" si="148"/>
        <v>12</v>
      </c>
      <c r="M2381" s="4">
        <v>44517</v>
      </c>
      <c r="N2381">
        <f t="shared" si="149"/>
        <v>14</v>
      </c>
      <c r="O2381">
        <v>0</v>
      </c>
      <c r="P2381" t="e">
        <f>VLOOKUP(F2381,#REF!,3,FALSE)</f>
        <v>#REF!</v>
      </c>
      <c r="Q2381">
        <f t="shared" si="150"/>
        <v>0</v>
      </c>
      <c r="R2381" t="str">
        <f t="shared" si="151"/>
        <v/>
      </c>
      <c r="S2381" t="s">
        <v>38</v>
      </c>
      <c r="T2381">
        <v>9</v>
      </c>
      <c r="U2381">
        <v>1</v>
      </c>
      <c r="V2381" t="s">
        <v>38</v>
      </c>
      <c r="W2381">
        <v>11</v>
      </c>
      <c r="X2381">
        <v>49</v>
      </c>
      <c r="Y2381">
        <v>11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e">
        <f>VLOOKUP(A2381,#REF!,4,FALSE)</f>
        <v>#REF!</v>
      </c>
      <c r="AW2381" t="e">
        <f>VLOOKUP(A2381,#REF!,5,FALSE)</f>
        <v>#REF!</v>
      </c>
      <c r="AX2381">
        <f>SUMIF(量化书目统计!A:A,H2381,量化书目统计!G:G)</f>
        <v>0</v>
      </c>
    </row>
    <row r="2382" spans="1:50" x14ac:dyDescent="0.3">
      <c r="A2382" t="s">
        <v>921</v>
      </c>
      <c r="B2382" t="s">
        <v>539</v>
      </c>
      <c r="C2382" t="s">
        <v>185</v>
      </c>
      <c r="D2382">
        <v>5</v>
      </c>
      <c r="E2382" t="s">
        <v>922</v>
      </c>
      <c r="F2382" s="1" t="s">
        <v>923</v>
      </c>
      <c r="G2382" t="s">
        <v>924</v>
      </c>
      <c r="H2382" t="e">
        <f>VLOOKUP(F2382,#REF!,2,FALSE)</f>
        <v>#REF!</v>
      </c>
      <c r="I2382" t="s">
        <v>65</v>
      </c>
      <c r="J2382" s="4">
        <v>43838</v>
      </c>
      <c r="K2382" s="4">
        <v>44089</v>
      </c>
      <c r="L2382" s="3">
        <f t="shared" si="148"/>
        <v>251</v>
      </c>
      <c r="M2382" s="4">
        <v>44104</v>
      </c>
      <c r="N2382">
        <f t="shared" si="149"/>
        <v>266</v>
      </c>
      <c r="O2382">
        <v>0</v>
      </c>
      <c r="P2382" t="e">
        <f>VLOOKUP(F2382,#REF!,3,FALSE)</f>
        <v>#REF!</v>
      </c>
      <c r="Q2382">
        <f t="shared" si="150"/>
        <v>0</v>
      </c>
      <c r="R2382" t="str">
        <f t="shared" si="151"/>
        <v/>
      </c>
      <c r="S2382" t="s">
        <v>43</v>
      </c>
      <c r="U2382">
        <v>1</v>
      </c>
      <c r="V2382" t="s">
        <v>28</v>
      </c>
      <c r="W2382">
        <v>2</v>
      </c>
      <c r="X2382">
        <v>0</v>
      </c>
      <c r="Y2382">
        <v>11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e">
        <f>VLOOKUP(A2382,#REF!,4,FALSE)</f>
        <v>#REF!</v>
      </c>
      <c r="AW2382" t="e">
        <f>VLOOKUP(A2382,#REF!,5,FALSE)</f>
        <v>#REF!</v>
      </c>
      <c r="AX2382">
        <f>SUMIF(量化书目统计!A:A,H2382,量化书目统计!G:G)</f>
        <v>0</v>
      </c>
    </row>
    <row r="2383" spans="1:50" x14ac:dyDescent="0.3">
      <c r="A2383" t="s">
        <v>5428</v>
      </c>
      <c r="B2383" t="s">
        <v>539</v>
      </c>
      <c r="C2383" t="s">
        <v>76</v>
      </c>
      <c r="D2383">
        <v>4</v>
      </c>
      <c r="E2383" t="s">
        <v>1345</v>
      </c>
      <c r="F2383" s="1" t="s">
        <v>4166</v>
      </c>
      <c r="G2383" t="s">
        <v>4167</v>
      </c>
      <c r="H2383" t="e">
        <f>VLOOKUP(F2383,#REF!,2,FALSE)</f>
        <v>#REF!</v>
      </c>
      <c r="I2383" t="s">
        <v>59</v>
      </c>
      <c r="J2383" s="4">
        <v>44492</v>
      </c>
      <c r="K2383" s="4">
        <v>44494</v>
      </c>
      <c r="L2383" s="3">
        <f t="shared" si="148"/>
        <v>2</v>
      </c>
      <c r="M2383" s="4">
        <v>44552</v>
      </c>
      <c r="N2383">
        <f t="shared" si="149"/>
        <v>60</v>
      </c>
      <c r="O2383">
        <v>0</v>
      </c>
      <c r="P2383" t="e">
        <f>VLOOKUP(F2383,#REF!,3,FALSE)</f>
        <v>#REF!</v>
      </c>
      <c r="Q2383">
        <f t="shared" si="150"/>
        <v>1</v>
      </c>
      <c r="R2383" t="str">
        <f t="shared" si="151"/>
        <v/>
      </c>
      <c r="S2383" t="s">
        <v>38</v>
      </c>
      <c r="T2383">
        <v>7</v>
      </c>
      <c r="U2383">
        <v>1</v>
      </c>
      <c r="V2383" t="s">
        <v>38</v>
      </c>
      <c r="W2383">
        <v>8</v>
      </c>
      <c r="X2383">
        <v>47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e">
        <f>VLOOKUP(A2383,#REF!,4,FALSE)</f>
        <v>#REF!</v>
      </c>
      <c r="AW2383" t="e">
        <f>VLOOKUP(A2383,#REF!,5,FALSE)</f>
        <v>#REF!</v>
      </c>
      <c r="AX2383">
        <f>SUMIF(量化书目统计!A:A,H2383,量化书目统计!G:G)</f>
        <v>0</v>
      </c>
    </row>
    <row r="2384" spans="1:50" x14ac:dyDescent="0.3">
      <c r="A2384" t="s">
        <v>5429</v>
      </c>
      <c r="B2384" t="s">
        <v>539</v>
      </c>
      <c r="C2384" t="s">
        <v>731</v>
      </c>
      <c r="D2384">
        <v>5</v>
      </c>
      <c r="E2384" t="s">
        <v>5126</v>
      </c>
      <c r="F2384" s="1" t="s">
        <v>5127</v>
      </c>
      <c r="G2384" t="s">
        <v>5128</v>
      </c>
      <c r="H2384" t="e">
        <f>VLOOKUP(F2384,#REF!,2,FALSE)</f>
        <v>#REF!</v>
      </c>
      <c r="I2384" t="s">
        <v>49</v>
      </c>
      <c r="J2384" s="4">
        <v>44811</v>
      </c>
      <c r="K2384" s="4">
        <v>44910</v>
      </c>
      <c r="L2384" s="3">
        <f t="shared" si="148"/>
        <v>99</v>
      </c>
      <c r="M2384" s="4">
        <v>44985</v>
      </c>
      <c r="N2384">
        <f t="shared" si="149"/>
        <v>174</v>
      </c>
      <c r="O2384">
        <v>0</v>
      </c>
      <c r="P2384" t="e">
        <f>VLOOKUP(F2384,#REF!,3,FALSE)</f>
        <v>#REF!</v>
      </c>
      <c r="Q2384">
        <f t="shared" si="150"/>
        <v>0</v>
      </c>
      <c r="R2384" t="str">
        <f t="shared" si="151"/>
        <v/>
      </c>
      <c r="S2384" t="s">
        <v>43</v>
      </c>
      <c r="U2384">
        <v>1</v>
      </c>
      <c r="V2384" t="s">
        <v>43</v>
      </c>
      <c r="X2384">
        <v>80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e">
        <f>VLOOKUP(A2384,#REF!,4,FALSE)</f>
        <v>#REF!</v>
      </c>
      <c r="AW2384" t="e">
        <f>VLOOKUP(A2384,#REF!,5,FALSE)</f>
        <v>#REF!</v>
      </c>
      <c r="AX2384">
        <f>SUMIF(量化书目统计!A:A,H2384,量化书目统计!G:G)</f>
        <v>0</v>
      </c>
    </row>
    <row r="2385" spans="1:50" x14ac:dyDescent="0.3">
      <c r="A2385" t="s">
        <v>5430</v>
      </c>
      <c r="B2385" t="s">
        <v>539</v>
      </c>
      <c r="C2385" t="s">
        <v>45</v>
      </c>
      <c r="D2385">
        <v>5</v>
      </c>
      <c r="E2385" t="s">
        <v>1148</v>
      </c>
      <c r="F2385" s="1" t="s">
        <v>1149</v>
      </c>
      <c r="G2385" t="s">
        <v>1150</v>
      </c>
      <c r="H2385" t="e">
        <f>VLOOKUP(F2385,#REF!,2,FALSE)</f>
        <v>#REF!</v>
      </c>
      <c r="I2385" t="s">
        <v>158</v>
      </c>
      <c r="J2385" s="4">
        <v>44622</v>
      </c>
      <c r="K2385" s="4">
        <v>44810</v>
      </c>
      <c r="L2385" s="3">
        <f t="shared" si="148"/>
        <v>188</v>
      </c>
      <c r="M2385" s="4">
        <v>44815</v>
      </c>
      <c r="N2385">
        <f t="shared" si="149"/>
        <v>193</v>
      </c>
      <c r="O2385">
        <v>0</v>
      </c>
      <c r="P2385" t="e">
        <f>VLOOKUP(F2385,#REF!,3,FALSE)</f>
        <v>#REF!</v>
      </c>
      <c r="Q2385">
        <f t="shared" si="150"/>
        <v>0</v>
      </c>
      <c r="R2385" t="str">
        <f t="shared" si="151"/>
        <v/>
      </c>
      <c r="S2385" t="s">
        <v>99</v>
      </c>
      <c r="T2385">
        <v>3</v>
      </c>
      <c r="U2385">
        <v>1</v>
      </c>
      <c r="V2385" t="s">
        <v>43</v>
      </c>
      <c r="X2385">
        <v>63</v>
      </c>
      <c r="Y2385">
        <v>10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e">
        <f>VLOOKUP(A2385,#REF!,4,FALSE)</f>
        <v>#REF!</v>
      </c>
      <c r="AW2385" t="e">
        <f>VLOOKUP(A2385,#REF!,5,FALSE)</f>
        <v>#REF!</v>
      </c>
      <c r="AX2385">
        <f>SUMIF(量化书目统计!A:A,H2385,量化书目统计!G:G)</f>
        <v>0</v>
      </c>
    </row>
    <row r="2386" spans="1:50" x14ac:dyDescent="0.3">
      <c r="A2386" t="s">
        <v>5430</v>
      </c>
      <c r="B2386" t="s">
        <v>539</v>
      </c>
      <c r="C2386" t="s">
        <v>45</v>
      </c>
      <c r="D2386">
        <v>5</v>
      </c>
      <c r="E2386" t="s">
        <v>566</v>
      </c>
      <c r="F2386" s="1" t="s">
        <v>953</v>
      </c>
      <c r="G2386" t="s">
        <v>954</v>
      </c>
      <c r="H2386" t="e">
        <f>VLOOKUP(F2386,#REF!,2,FALSE)</f>
        <v>#REF!</v>
      </c>
      <c r="I2386" t="s">
        <v>158</v>
      </c>
      <c r="J2386" s="4">
        <v>44622</v>
      </c>
      <c r="K2386" s="4">
        <v>44810</v>
      </c>
      <c r="L2386" s="3">
        <f t="shared" si="148"/>
        <v>188</v>
      </c>
      <c r="M2386" s="4">
        <v>44815</v>
      </c>
      <c r="N2386">
        <f t="shared" si="149"/>
        <v>193</v>
      </c>
      <c r="O2386">
        <v>0</v>
      </c>
      <c r="P2386" t="e">
        <f>VLOOKUP(F2386,#REF!,3,FALSE)</f>
        <v>#REF!</v>
      </c>
      <c r="Q2386">
        <f t="shared" si="150"/>
        <v>0</v>
      </c>
      <c r="R2386" t="str">
        <f t="shared" si="151"/>
        <v/>
      </c>
      <c r="S2386" t="s">
        <v>99</v>
      </c>
      <c r="T2386">
        <v>3</v>
      </c>
      <c r="U2386">
        <v>1</v>
      </c>
      <c r="V2386" t="s">
        <v>43</v>
      </c>
      <c r="X2386">
        <v>63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e">
        <f>VLOOKUP(A2386,#REF!,4,FALSE)</f>
        <v>#REF!</v>
      </c>
      <c r="AW2386" t="e">
        <f>VLOOKUP(A2386,#REF!,5,FALSE)</f>
        <v>#REF!</v>
      </c>
      <c r="AX2386">
        <f>SUMIF(量化书目统计!A:A,H2386,量化书目统计!G:G)</f>
        <v>0</v>
      </c>
    </row>
    <row r="2387" spans="1:50" x14ac:dyDescent="0.3">
      <c r="A2387" t="s">
        <v>5431</v>
      </c>
      <c r="B2387" t="s">
        <v>539</v>
      </c>
      <c r="C2387" t="s">
        <v>45</v>
      </c>
      <c r="D2387">
        <v>5</v>
      </c>
      <c r="E2387" t="s">
        <v>2562</v>
      </c>
      <c r="F2387" s="1" t="s">
        <v>2563</v>
      </c>
      <c r="G2387" t="s">
        <v>2564</v>
      </c>
      <c r="H2387" t="e">
        <f>VLOOKUP(F2387,#REF!,2,FALSE)</f>
        <v>#REF!</v>
      </c>
      <c r="I2387" t="s">
        <v>53</v>
      </c>
      <c r="J2387" s="4">
        <v>44497</v>
      </c>
      <c r="K2387" s="4">
        <v>44512</v>
      </c>
      <c r="L2387" s="3">
        <f t="shared" si="148"/>
        <v>15</v>
      </c>
      <c r="M2387" s="4">
        <v>44557</v>
      </c>
      <c r="N2387">
        <f t="shared" si="149"/>
        <v>60</v>
      </c>
      <c r="O2387">
        <v>0</v>
      </c>
      <c r="P2387" t="e">
        <f>VLOOKUP(F2387,#REF!,3,FALSE)</f>
        <v>#REF!</v>
      </c>
      <c r="Q2387">
        <f t="shared" si="150"/>
        <v>0</v>
      </c>
      <c r="R2387" t="str">
        <f t="shared" si="151"/>
        <v/>
      </c>
      <c r="S2387" t="s">
        <v>38</v>
      </c>
      <c r="T2387">
        <v>8</v>
      </c>
      <c r="U2387">
        <v>1</v>
      </c>
      <c r="V2387" t="s">
        <v>38</v>
      </c>
      <c r="W2387">
        <v>10</v>
      </c>
      <c r="X2387">
        <v>48</v>
      </c>
      <c r="Y2387">
        <v>5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e">
        <f>VLOOKUP(A2387,#REF!,4,FALSE)</f>
        <v>#REF!</v>
      </c>
      <c r="AW2387" t="e">
        <f>VLOOKUP(A2387,#REF!,5,FALSE)</f>
        <v>#REF!</v>
      </c>
      <c r="AX2387">
        <f>SUMIF(量化书目统计!A:A,H2387,量化书目统计!G:G)</f>
        <v>0</v>
      </c>
    </row>
    <row r="2388" spans="1:50" x14ac:dyDescent="0.3">
      <c r="A2388" t="s">
        <v>5432</v>
      </c>
      <c r="B2388" t="s">
        <v>539</v>
      </c>
      <c r="C2388" t="s">
        <v>45</v>
      </c>
      <c r="D2388">
        <v>5</v>
      </c>
      <c r="E2388" t="s">
        <v>1581</v>
      </c>
      <c r="F2388" s="1" t="s">
        <v>3459</v>
      </c>
      <c r="G2388" t="s">
        <v>3460</v>
      </c>
      <c r="H2388" t="e">
        <f>VLOOKUP(F2388,#REF!,2,FALSE)</f>
        <v>#REF!</v>
      </c>
      <c r="I2388" t="s">
        <v>59</v>
      </c>
      <c r="J2388" s="4">
        <v>44624</v>
      </c>
      <c r="K2388" s="4">
        <v>44855</v>
      </c>
      <c r="L2388" s="3">
        <f t="shared" si="148"/>
        <v>231</v>
      </c>
      <c r="M2388" s="4">
        <v>44914</v>
      </c>
      <c r="N2388">
        <f t="shared" si="149"/>
        <v>290</v>
      </c>
      <c r="O2388">
        <v>0</v>
      </c>
      <c r="P2388" t="e">
        <f>VLOOKUP(F2388,#REF!,3,FALSE)</f>
        <v>#REF!</v>
      </c>
      <c r="Q2388">
        <f t="shared" si="150"/>
        <v>1</v>
      </c>
      <c r="R2388" t="str">
        <f t="shared" si="151"/>
        <v/>
      </c>
      <c r="S2388" t="s">
        <v>99</v>
      </c>
      <c r="T2388">
        <v>3</v>
      </c>
      <c r="U2388">
        <v>3</v>
      </c>
      <c r="V2388" t="s">
        <v>43</v>
      </c>
      <c r="X2388">
        <v>63</v>
      </c>
      <c r="Y2388">
        <v>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e">
        <f>VLOOKUP(A2388,#REF!,4,FALSE)</f>
        <v>#REF!</v>
      </c>
      <c r="AW2388" t="e">
        <f>VLOOKUP(A2388,#REF!,5,FALSE)</f>
        <v>#REF!</v>
      </c>
      <c r="AX2388">
        <f>SUMIF(量化书目统计!A:A,H2388,量化书目统计!G:G)</f>
        <v>0</v>
      </c>
    </row>
    <row r="2389" spans="1:50" x14ac:dyDescent="0.3">
      <c r="A2389" t="s">
        <v>5432</v>
      </c>
      <c r="B2389" t="s">
        <v>539</v>
      </c>
      <c r="C2389" t="s">
        <v>45</v>
      </c>
      <c r="D2389">
        <v>5</v>
      </c>
      <c r="E2389" t="s">
        <v>1256</v>
      </c>
      <c r="F2389" s="1" t="s">
        <v>3445</v>
      </c>
      <c r="G2389" t="s">
        <v>3446</v>
      </c>
      <c r="H2389" t="e">
        <f>VLOOKUP(F2389,#REF!,2,FALSE)</f>
        <v>#REF!</v>
      </c>
      <c r="I2389" t="s">
        <v>49</v>
      </c>
      <c r="J2389" s="4">
        <v>44826</v>
      </c>
      <c r="K2389" s="4">
        <v>44980</v>
      </c>
      <c r="L2389" s="3">
        <f t="shared" si="148"/>
        <v>154</v>
      </c>
      <c r="M2389" s="4">
        <v>45037</v>
      </c>
      <c r="N2389">
        <f t="shared" si="149"/>
        <v>211</v>
      </c>
      <c r="O2389">
        <v>0</v>
      </c>
      <c r="P2389" t="e">
        <f>VLOOKUP(F2389,#REF!,3,FALSE)</f>
        <v>#REF!</v>
      </c>
      <c r="Q2389">
        <f t="shared" si="150"/>
        <v>0</v>
      </c>
      <c r="R2389" t="str">
        <f t="shared" si="151"/>
        <v/>
      </c>
      <c r="S2389" t="s">
        <v>43</v>
      </c>
      <c r="U2389">
        <v>1</v>
      </c>
      <c r="V2389" t="s">
        <v>43</v>
      </c>
      <c r="X2389">
        <v>80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e">
        <f>VLOOKUP(A2389,#REF!,4,FALSE)</f>
        <v>#REF!</v>
      </c>
      <c r="AW2389" t="e">
        <f>VLOOKUP(A2389,#REF!,5,FALSE)</f>
        <v>#REF!</v>
      </c>
      <c r="AX2389">
        <f>SUMIF(量化书目统计!A:A,H2389,量化书目统计!G:G)</f>
        <v>0</v>
      </c>
    </row>
    <row r="2390" spans="1:50" x14ac:dyDescent="0.3">
      <c r="A2390" t="s">
        <v>5433</v>
      </c>
      <c r="B2390" t="s">
        <v>539</v>
      </c>
      <c r="C2390" t="s">
        <v>45</v>
      </c>
      <c r="D2390">
        <v>5</v>
      </c>
      <c r="E2390" t="s">
        <v>674</v>
      </c>
      <c r="F2390" s="1" t="s">
        <v>1659</v>
      </c>
      <c r="G2390" t="s">
        <v>1660</v>
      </c>
      <c r="H2390" t="e">
        <f>VLOOKUP(F2390,#REF!,2,FALSE)</f>
        <v>#REF!</v>
      </c>
      <c r="I2390" t="s">
        <v>32</v>
      </c>
      <c r="J2390" s="4">
        <v>44909</v>
      </c>
      <c r="K2390" s="4">
        <v>44975</v>
      </c>
      <c r="L2390" s="3">
        <f t="shared" si="148"/>
        <v>66</v>
      </c>
      <c r="M2390" s="4">
        <v>44985</v>
      </c>
      <c r="N2390">
        <f t="shared" si="149"/>
        <v>76</v>
      </c>
      <c r="O2390">
        <v>0</v>
      </c>
      <c r="P2390" t="e">
        <f>VLOOKUP(F2390,#REF!,3,FALSE)</f>
        <v>#REF!</v>
      </c>
      <c r="Q2390">
        <f t="shared" si="150"/>
        <v>0</v>
      </c>
      <c r="R2390" t="str">
        <f t="shared" si="151"/>
        <v/>
      </c>
      <c r="S2390" t="s">
        <v>43</v>
      </c>
      <c r="U2390">
        <v>1</v>
      </c>
      <c r="V2390" t="s">
        <v>43</v>
      </c>
      <c r="X2390">
        <v>80</v>
      </c>
      <c r="Y2390">
        <v>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e">
        <f>VLOOKUP(A2390,#REF!,4,FALSE)</f>
        <v>#REF!</v>
      </c>
      <c r="AW2390" t="e">
        <f>VLOOKUP(A2390,#REF!,5,FALSE)</f>
        <v>#REF!</v>
      </c>
      <c r="AX2390">
        <f>SUMIF(量化书目统计!A:A,H2390,量化书目统计!G:G)</f>
        <v>0</v>
      </c>
    </row>
    <row r="2391" spans="1:50" x14ac:dyDescent="0.3">
      <c r="A2391" t="s">
        <v>5434</v>
      </c>
      <c r="B2391" t="s">
        <v>539</v>
      </c>
      <c r="C2391" t="s">
        <v>45</v>
      </c>
      <c r="D2391">
        <v>5</v>
      </c>
      <c r="E2391" t="s">
        <v>1061</v>
      </c>
      <c r="F2391" s="1" t="s">
        <v>1062</v>
      </c>
      <c r="G2391" t="s">
        <v>1063</v>
      </c>
      <c r="H2391" t="e">
        <f>VLOOKUP(F2391,#REF!,2,FALSE)</f>
        <v>#REF!</v>
      </c>
      <c r="I2391" t="s">
        <v>49</v>
      </c>
      <c r="J2391" s="4">
        <v>44540</v>
      </c>
      <c r="K2391" s="4">
        <v>44563</v>
      </c>
      <c r="L2391" s="3">
        <f t="shared" si="148"/>
        <v>23</v>
      </c>
      <c r="M2391" s="4">
        <v>44600</v>
      </c>
      <c r="N2391">
        <f t="shared" si="149"/>
        <v>60</v>
      </c>
      <c r="O2391">
        <v>0</v>
      </c>
      <c r="P2391" t="e">
        <f>VLOOKUP(F2391,#REF!,3,FALSE)</f>
        <v>#REF!</v>
      </c>
      <c r="Q2391">
        <f t="shared" si="150"/>
        <v>0</v>
      </c>
      <c r="R2391" t="str">
        <f t="shared" si="151"/>
        <v/>
      </c>
      <c r="S2391" t="s">
        <v>38</v>
      </c>
      <c r="T2391">
        <v>14</v>
      </c>
      <c r="U2391">
        <v>1</v>
      </c>
      <c r="V2391" t="s">
        <v>38</v>
      </c>
      <c r="W2391">
        <v>18</v>
      </c>
      <c r="X2391">
        <v>54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e">
        <f>VLOOKUP(A2391,#REF!,4,FALSE)</f>
        <v>#REF!</v>
      </c>
      <c r="AW2391" t="e">
        <f>VLOOKUP(A2391,#REF!,5,FALSE)</f>
        <v>#REF!</v>
      </c>
      <c r="AX2391">
        <f>SUMIF(量化书目统计!A:A,H2391,量化书目统计!G:G)</f>
        <v>0</v>
      </c>
    </row>
    <row r="2392" spans="1:50" x14ac:dyDescent="0.3">
      <c r="A2392" t="s">
        <v>5435</v>
      </c>
      <c r="B2392" t="s">
        <v>539</v>
      </c>
      <c r="C2392" t="s">
        <v>45</v>
      </c>
      <c r="D2392">
        <v>5</v>
      </c>
      <c r="E2392" t="s">
        <v>719</v>
      </c>
      <c r="F2392" s="1" t="s">
        <v>1021</v>
      </c>
      <c r="G2392" t="s">
        <v>1022</v>
      </c>
      <c r="H2392" t="e">
        <f>VLOOKUP(F2392,#REF!,2,FALSE)</f>
        <v>#REF!</v>
      </c>
      <c r="I2392" t="s">
        <v>49</v>
      </c>
      <c r="J2392" s="4">
        <v>44812</v>
      </c>
      <c r="K2392" s="4">
        <v>44833</v>
      </c>
      <c r="L2392" s="3">
        <f t="shared" si="148"/>
        <v>21</v>
      </c>
      <c r="M2392" s="4">
        <v>44844</v>
      </c>
      <c r="N2392">
        <f t="shared" si="149"/>
        <v>32</v>
      </c>
      <c r="O2392">
        <v>0</v>
      </c>
      <c r="P2392" t="e">
        <f>VLOOKUP(F2392,#REF!,3,FALSE)</f>
        <v>#REF!</v>
      </c>
      <c r="Q2392">
        <f t="shared" si="150"/>
        <v>0</v>
      </c>
      <c r="R2392" t="str">
        <f t="shared" si="151"/>
        <v/>
      </c>
      <c r="S2392" t="s">
        <v>43</v>
      </c>
      <c r="U2392">
        <v>1</v>
      </c>
      <c r="V2392" t="s">
        <v>43</v>
      </c>
      <c r="X2392">
        <v>80</v>
      </c>
      <c r="Y2392">
        <v>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e">
        <f>VLOOKUP(A2392,#REF!,4,FALSE)</f>
        <v>#REF!</v>
      </c>
      <c r="AW2392" t="e">
        <f>VLOOKUP(A2392,#REF!,5,FALSE)</f>
        <v>#REF!</v>
      </c>
      <c r="AX2392">
        <f>SUMIF(量化书目统计!A:A,H2392,量化书目统计!G:G)</f>
        <v>0</v>
      </c>
    </row>
    <row r="2393" spans="1:50" x14ac:dyDescent="0.3">
      <c r="A2393" t="s">
        <v>5435</v>
      </c>
      <c r="B2393" t="s">
        <v>539</v>
      </c>
      <c r="C2393" t="s">
        <v>45</v>
      </c>
      <c r="D2393">
        <v>5</v>
      </c>
      <c r="E2393" t="s">
        <v>819</v>
      </c>
      <c r="F2393" s="1" t="s">
        <v>820</v>
      </c>
      <c r="G2393" t="s">
        <v>821</v>
      </c>
      <c r="H2393" t="e">
        <f>VLOOKUP(F2393,#REF!,2,FALSE)</f>
        <v>#REF!</v>
      </c>
      <c r="I2393" t="s">
        <v>32</v>
      </c>
      <c r="J2393" s="4">
        <v>44892</v>
      </c>
      <c r="K2393" s="4">
        <v>44969</v>
      </c>
      <c r="L2393" s="3">
        <f t="shared" si="148"/>
        <v>77</v>
      </c>
      <c r="M2393" s="4">
        <v>44985</v>
      </c>
      <c r="N2393">
        <f t="shared" si="149"/>
        <v>93</v>
      </c>
      <c r="O2393">
        <v>0</v>
      </c>
      <c r="P2393" t="e">
        <f>VLOOKUP(F2393,#REF!,3,FALSE)</f>
        <v>#REF!</v>
      </c>
      <c r="Q2393">
        <f t="shared" si="150"/>
        <v>0</v>
      </c>
      <c r="R2393" t="str">
        <f t="shared" si="151"/>
        <v/>
      </c>
      <c r="S2393" t="s">
        <v>43</v>
      </c>
      <c r="U2393">
        <v>1</v>
      </c>
      <c r="V2393" t="s">
        <v>43</v>
      </c>
      <c r="X2393">
        <v>80</v>
      </c>
      <c r="Y2393">
        <v>4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e">
        <f>VLOOKUP(A2393,#REF!,4,FALSE)</f>
        <v>#REF!</v>
      </c>
      <c r="AW2393" t="e">
        <f>VLOOKUP(A2393,#REF!,5,FALSE)</f>
        <v>#REF!</v>
      </c>
      <c r="AX2393">
        <f>SUMIF(量化书目统计!A:A,H2393,量化书目统计!G:G)</f>
        <v>0</v>
      </c>
    </row>
    <row r="2394" spans="1:50" x14ac:dyDescent="0.3">
      <c r="A2394" t="s">
        <v>5436</v>
      </c>
      <c r="B2394" t="s">
        <v>539</v>
      </c>
      <c r="C2394" t="s">
        <v>45</v>
      </c>
      <c r="D2394">
        <v>5</v>
      </c>
      <c r="E2394" t="s">
        <v>3418</v>
      </c>
      <c r="F2394" s="1" t="s">
        <v>3419</v>
      </c>
      <c r="G2394" t="s">
        <v>3420</v>
      </c>
      <c r="H2394" t="e">
        <f>VLOOKUP(F2394,#REF!,2,FALSE)</f>
        <v>#REF!</v>
      </c>
      <c r="I2394" t="s">
        <v>49</v>
      </c>
      <c r="J2394" s="4">
        <v>44833</v>
      </c>
      <c r="K2394" s="4">
        <v>44901</v>
      </c>
      <c r="L2394" s="3">
        <f t="shared" si="148"/>
        <v>68</v>
      </c>
      <c r="M2394" s="4">
        <v>44907</v>
      </c>
      <c r="N2394">
        <f t="shared" si="149"/>
        <v>74</v>
      </c>
      <c r="O2394">
        <v>0</v>
      </c>
      <c r="P2394" t="e">
        <f>VLOOKUP(F2394,#REF!,3,FALSE)</f>
        <v>#REF!</v>
      </c>
      <c r="Q2394">
        <f t="shared" si="150"/>
        <v>0</v>
      </c>
      <c r="R2394" t="str">
        <f t="shared" si="151"/>
        <v/>
      </c>
      <c r="S2394" t="s">
        <v>43</v>
      </c>
      <c r="U2394">
        <v>1</v>
      </c>
      <c r="V2394" t="s">
        <v>43</v>
      </c>
      <c r="X2394">
        <v>80</v>
      </c>
      <c r="Y2394">
        <v>15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e">
        <f>VLOOKUP(A2394,#REF!,4,FALSE)</f>
        <v>#REF!</v>
      </c>
      <c r="AW2394" t="e">
        <f>VLOOKUP(A2394,#REF!,5,FALSE)</f>
        <v>#REF!</v>
      </c>
      <c r="AX2394">
        <f>SUMIF(量化书目统计!A:A,H2394,量化书目统计!G:G)</f>
        <v>0</v>
      </c>
    </row>
    <row r="2395" spans="1:50" x14ac:dyDescent="0.3">
      <c r="A2395" t="s">
        <v>5437</v>
      </c>
      <c r="B2395" t="s">
        <v>539</v>
      </c>
      <c r="C2395" t="s">
        <v>45</v>
      </c>
      <c r="D2395">
        <v>5</v>
      </c>
      <c r="E2395" t="s">
        <v>4033</v>
      </c>
      <c r="F2395" s="1" t="s">
        <v>4034</v>
      </c>
      <c r="G2395" t="s">
        <v>4035</v>
      </c>
      <c r="H2395" t="e">
        <f>VLOOKUP(F2395,#REF!,2,FALSE)</f>
        <v>#REF!</v>
      </c>
      <c r="I2395" t="s">
        <v>49</v>
      </c>
      <c r="J2395" s="4">
        <v>44844</v>
      </c>
      <c r="K2395" s="4">
        <v>44899</v>
      </c>
      <c r="L2395" s="3">
        <f t="shared" si="148"/>
        <v>55</v>
      </c>
      <c r="M2395" s="4">
        <v>44958</v>
      </c>
      <c r="N2395">
        <f t="shared" si="149"/>
        <v>114</v>
      </c>
      <c r="O2395">
        <v>0</v>
      </c>
      <c r="P2395" t="e">
        <f>VLOOKUP(F2395,#REF!,3,FALSE)</f>
        <v>#REF!</v>
      </c>
      <c r="Q2395">
        <f t="shared" si="150"/>
        <v>0</v>
      </c>
      <c r="R2395" t="str">
        <f t="shared" si="151"/>
        <v/>
      </c>
      <c r="S2395" t="s">
        <v>43</v>
      </c>
      <c r="U2395">
        <v>1</v>
      </c>
      <c r="V2395" t="s">
        <v>43</v>
      </c>
      <c r="X2395">
        <v>80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e">
        <f>VLOOKUP(A2395,#REF!,4,FALSE)</f>
        <v>#REF!</v>
      </c>
      <c r="AW2395" t="e">
        <f>VLOOKUP(A2395,#REF!,5,FALSE)</f>
        <v>#REF!</v>
      </c>
      <c r="AX2395">
        <f>SUMIF(量化书目统计!A:A,H2395,量化书目统计!G:G)</f>
        <v>0</v>
      </c>
    </row>
    <row r="2396" spans="1:50" x14ac:dyDescent="0.3">
      <c r="A2396" t="s">
        <v>33</v>
      </c>
      <c r="B2396" t="s">
        <v>22</v>
      </c>
      <c r="C2396" t="s">
        <v>34</v>
      </c>
      <c r="D2396">
        <v>5</v>
      </c>
      <c r="E2396" t="s">
        <v>35</v>
      </c>
      <c r="F2396" s="1" t="s">
        <v>36</v>
      </c>
      <c r="G2396" t="s">
        <v>37</v>
      </c>
      <c r="H2396" t="e">
        <f>VLOOKUP(F2396,#REF!,2,FALSE)</f>
        <v>#REF!</v>
      </c>
      <c r="I2396" t="s">
        <v>32</v>
      </c>
      <c r="J2396" s="4">
        <v>44571</v>
      </c>
      <c r="K2396" s="4">
        <v>44573</v>
      </c>
      <c r="L2396" s="3">
        <f t="shared" si="148"/>
        <v>2</v>
      </c>
      <c r="M2396" s="4">
        <v>44631</v>
      </c>
      <c r="N2396">
        <f t="shared" si="149"/>
        <v>60</v>
      </c>
      <c r="O2396">
        <v>0</v>
      </c>
      <c r="P2396" t="e">
        <f>VLOOKUP(F2396,#REF!,3,FALSE)</f>
        <v>#REF!</v>
      </c>
      <c r="Q2396">
        <f t="shared" si="150"/>
        <v>0</v>
      </c>
      <c r="R2396" t="str">
        <f t="shared" si="151"/>
        <v/>
      </c>
      <c r="S2396" t="s">
        <v>38</v>
      </c>
      <c r="T2396">
        <f>19</f>
        <v>19</v>
      </c>
      <c r="U2396">
        <v>1</v>
      </c>
      <c r="V2396" t="s">
        <v>38</v>
      </c>
      <c r="W2396">
        <v>18</v>
      </c>
      <c r="X2396">
        <v>59</v>
      </c>
      <c r="Y2396">
        <v>4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e">
        <f>VLOOKUP(A2396,#REF!,4,FALSE)</f>
        <v>#REF!</v>
      </c>
      <c r="AW2396" t="e">
        <f>VLOOKUP(A2396,#REF!,5,FALSE)</f>
        <v>#REF!</v>
      </c>
      <c r="AX2396">
        <f>SUMIF(量化书目统计!A:A,H2396,量化书目统计!G:G)</f>
        <v>0</v>
      </c>
    </row>
    <row r="2397" spans="1:50" x14ac:dyDescent="0.3">
      <c r="A2397" t="s">
        <v>33</v>
      </c>
      <c r="B2397" t="s">
        <v>22</v>
      </c>
      <c r="C2397" t="s">
        <v>34</v>
      </c>
      <c r="D2397">
        <v>5</v>
      </c>
      <c r="E2397" t="s">
        <v>39</v>
      </c>
      <c r="F2397" s="1" t="s">
        <v>40</v>
      </c>
      <c r="G2397" t="s">
        <v>41</v>
      </c>
      <c r="H2397" t="e">
        <f>VLOOKUP(F2397,#REF!,2,FALSE)</f>
        <v>#REF!</v>
      </c>
      <c r="I2397" t="s">
        <v>42</v>
      </c>
      <c r="J2397" s="4">
        <v>44434</v>
      </c>
      <c r="K2397" s="4">
        <v>44492</v>
      </c>
      <c r="L2397" s="3">
        <f t="shared" si="148"/>
        <v>58</v>
      </c>
      <c r="M2397" s="4">
        <v>44494</v>
      </c>
      <c r="N2397">
        <f t="shared" si="149"/>
        <v>60</v>
      </c>
      <c r="O2397">
        <v>0</v>
      </c>
      <c r="P2397" t="e">
        <f>VLOOKUP(F2397,#REF!,3,FALSE)</f>
        <v>#REF!</v>
      </c>
      <c r="Q2397">
        <f t="shared" si="150"/>
        <v>0</v>
      </c>
      <c r="R2397" t="str">
        <f t="shared" si="151"/>
        <v/>
      </c>
      <c r="S2397" t="s">
        <v>43</v>
      </c>
      <c r="U2397">
        <v>1</v>
      </c>
      <c r="V2397" t="s">
        <v>38</v>
      </c>
      <c r="W2397">
        <v>7</v>
      </c>
      <c r="X2397">
        <v>40</v>
      </c>
      <c r="Y2397">
        <v>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e">
        <f>VLOOKUP(A2397,#REF!,4,FALSE)</f>
        <v>#REF!</v>
      </c>
      <c r="AW2397" t="e">
        <f>VLOOKUP(A2397,#REF!,5,FALSE)</f>
        <v>#REF!</v>
      </c>
      <c r="AX2397">
        <f>SUMIF(量化书目统计!A:A,H2397,量化书目统计!G:G)</f>
        <v>0</v>
      </c>
    </row>
    <row r="2398" spans="1:50" x14ac:dyDescent="0.3">
      <c r="A2398" t="s">
        <v>925</v>
      </c>
      <c r="B2398" t="s">
        <v>539</v>
      </c>
      <c r="C2398" t="s">
        <v>185</v>
      </c>
      <c r="D2398">
        <v>5</v>
      </c>
      <c r="E2398" t="s">
        <v>926</v>
      </c>
      <c r="F2398" s="1" t="s">
        <v>927</v>
      </c>
      <c r="G2398" t="s">
        <v>928</v>
      </c>
      <c r="H2398" t="e">
        <f>VLOOKUP(F2398,#REF!,2,FALSE)</f>
        <v>#REF!</v>
      </c>
      <c r="I2398" t="s">
        <v>42</v>
      </c>
      <c r="J2398" s="4">
        <v>44186</v>
      </c>
      <c r="K2398" s="4">
        <v>44274</v>
      </c>
      <c r="L2398" s="3">
        <f t="shared" si="148"/>
        <v>88</v>
      </c>
      <c r="M2398" s="4">
        <v>44260</v>
      </c>
      <c r="N2398">
        <f t="shared" si="149"/>
        <v>74</v>
      </c>
      <c r="O2398">
        <v>0</v>
      </c>
      <c r="P2398" t="e">
        <f>VLOOKUP(F2398,#REF!,3,FALSE)</f>
        <v>#REF!</v>
      </c>
      <c r="Q2398">
        <f t="shared" si="150"/>
        <v>0</v>
      </c>
      <c r="R2398" t="str">
        <f t="shared" si="151"/>
        <v/>
      </c>
      <c r="S2398" t="s">
        <v>28</v>
      </c>
      <c r="T2398">
        <v>16</v>
      </c>
      <c r="U2398">
        <v>1</v>
      </c>
      <c r="V2398" t="s">
        <v>80</v>
      </c>
      <c r="W2398">
        <v>3</v>
      </c>
      <c r="X2398">
        <v>16</v>
      </c>
      <c r="Y2398">
        <v>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e">
        <f>VLOOKUP(A2398,#REF!,4,FALSE)</f>
        <v>#REF!</v>
      </c>
      <c r="AW2398" t="e">
        <f>VLOOKUP(A2398,#REF!,5,FALSE)</f>
        <v>#REF!</v>
      </c>
      <c r="AX2398">
        <f>SUMIF(量化书目统计!A:A,H2398,量化书目统计!G:G)</f>
        <v>0</v>
      </c>
    </row>
    <row r="2399" spans="1:50" x14ac:dyDescent="0.3">
      <c r="A2399" t="s">
        <v>5438</v>
      </c>
      <c r="B2399" t="s">
        <v>539</v>
      </c>
      <c r="C2399" t="s">
        <v>45</v>
      </c>
      <c r="D2399">
        <v>5</v>
      </c>
      <c r="E2399" t="s">
        <v>35</v>
      </c>
      <c r="F2399" s="1" t="s">
        <v>36</v>
      </c>
      <c r="G2399" t="s">
        <v>37</v>
      </c>
      <c r="H2399" t="e">
        <f>VLOOKUP(F2399,#REF!,2,FALSE)</f>
        <v>#REF!</v>
      </c>
      <c r="I2399" t="s">
        <v>32</v>
      </c>
      <c r="J2399" s="4">
        <v>44512</v>
      </c>
      <c r="K2399" s="4">
        <v>44571</v>
      </c>
      <c r="L2399" s="3">
        <f t="shared" si="148"/>
        <v>59</v>
      </c>
      <c r="M2399" s="4">
        <v>44572</v>
      </c>
      <c r="N2399">
        <f t="shared" si="149"/>
        <v>60</v>
      </c>
      <c r="O2399">
        <v>0</v>
      </c>
      <c r="P2399" t="e">
        <f>VLOOKUP(F2399,#REF!,3,FALSE)</f>
        <v>#REF!</v>
      </c>
      <c r="Q2399">
        <f t="shared" si="150"/>
        <v>0</v>
      </c>
      <c r="R2399" t="str">
        <f t="shared" si="151"/>
        <v/>
      </c>
      <c r="S2399" t="s">
        <v>38</v>
      </c>
      <c r="T2399">
        <v>10</v>
      </c>
      <c r="U2399">
        <v>1</v>
      </c>
      <c r="V2399" t="s">
        <v>38</v>
      </c>
      <c r="W2399">
        <v>18</v>
      </c>
      <c r="X2399">
        <v>50</v>
      </c>
      <c r="Y2399">
        <v>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e">
        <f>VLOOKUP(A2399,#REF!,4,FALSE)</f>
        <v>#REF!</v>
      </c>
      <c r="AW2399" t="e">
        <f>VLOOKUP(A2399,#REF!,5,FALSE)</f>
        <v>#REF!</v>
      </c>
      <c r="AX2399">
        <f>SUMIF(量化书目统计!A:A,H2399,量化书目统计!G:G)</f>
        <v>0</v>
      </c>
    </row>
    <row r="2400" spans="1:50" x14ac:dyDescent="0.3">
      <c r="A2400" t="s">
        <v>5438</v>
      </c>
      <c r="B2400" t="s">
        <v>539</v>
      </c>
      <c r="C2400" t="s">
        <v>45</v>
      </c>
      <c r="D2400">
        <v>5</v>
      </c>
      <c r="E2400" t="s">
        <v>1470</v>
      </c>
      <c r="F2400" s="1" t="s">
        <v>1471</v>
      </c>
      <c r="G2400" t="s">
        <v>1472</v>
      </c>
      <c r="H2400" t="e">
        <f>VLOOKUP(F2400,#REF!,2,FALSE)</f>
        <v>#REF!</v>
      </c>
      <c r="I2400" t="s">
        <v>32</v>
      </c>
      <c r="J2400" s="4">
        <v>44500</v>
      </c>
      <c r="K2400" s="4">
        <v>44571</v>
      </c>
      <c r="L2400" s="3">
        <f t="shared" si="148"/>
        <v>71</v>
      </c>
      <c r="M2400" s="4">
        <v>44551</v>
      </c>
      <c r="N2400">
        <f t="shared" si="149"/>
        <v>51</v>
      </c>
      <c r="O2400">
        <v>0</v>
      </c>
      <c r="P2400" t="e">
        <f>VLOOKUP(F2400,#REF!,3,FALSE)</f>
        <v>#REF!</v>
      </c>
      <c r="Q2400">
        <f t="shared" si="150"/>
        <v>0</v>
      </c>
      <c r="R2400" t="str">
        <f t="shared" si="151"/>
        <v/>
      </c>
      <c r="S2400" t="s">
        <v>38</v>
      </c>
      <c r="T2400">
        <v>9</v>
      </c>
      <c r="U2400">
        <v>1</v>
      </c>
      <c r="V2400" t="s">
        <v>38</v>
      </c>
      <c r="W2400">
        <v>18</v>
      </c>
      <c r="X2400">
        <v>49</v>
      </c>
      <c r="Y2400">
        <v>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e">
        <f>VLOOKUP(A2400,#REF!,4,FALSE)</f>
        <v>#REF!</v>
      </c>
      <c r="AW2400" t="e">
        <f>VLOOKUP(A2400,#REF!,5,FALSE)</f>
        <v>#REF!</v>
      </c>
      <c r="AX2400">
        <f>SUMIF(量化书目统计!A:A,H2400,量化书目统计!G:G)</f>
        <v>0</v>
      </c>
    </row>
    <row r="2401" spans="1:50" x14ac:dyDescent="0.3">
      <c r="A2401" t="s">
        <v>5439</v>
      </c>
      <c r="B2401" t="s">
        <v>539</v>
      </c>
      <c r="C2401" t="s">
        <v>45</v>
      </c>
      <c r="D2401">
        <v>5</v>
      </c>
      <c r="E2401" t="s">
        <v>2408</v>
      </c>
      <c r="F2401" s="1" t="s">
        <v>2409</v>
      </c>
      <c r="G2401" t="s">
        <v>2410</v>
      </c>
      <c r="H2401" t="e">
        <f>VLOOKUP(F2401,#REF!,2,FALSE)</f>
        <v>#REF!</v>
      </c>
      <c r="I2401" t="s">
        <v>158</v>
      </c>
      <c r="J2401" s="4">
        <v>44794</v>
      </c>
      <c r="K2401" s="4">
        <v>44852</v>
      </c>
      <c r="L2401" s="3">
        <f t="shared" si="148"/>
        <v>58</v>
      </c>
      <c r="M2401" s="4">
        <v>44854</v>
      </c>
      <c r="N2401">
        <f t="shared" si="149"/>
        <v>60</v>
      </c>
      <c r="O2401">
        <v>0</v>
      </c>
      <c r="P2401" t="e">
        <f>VLOOKUP(F2401,#REF!,3,FALSE)</f>
        <v>#REF!</v>
      </c>
      <c r="Q2401">
        <f t="shared" si="150"/>
        <v>0</v>
      </c>
      <c r="R2401" t="str">
        <f t="shared" si="151"/>
        <v/>
      </c>
      <c r="S2401" t="s">
        <v>43</v>
      </c>
      <c r="U2401">
        <v>1</v>
      </c>
      <c r="V2401" t="s">
        <v>43</v>
      </c>
      <c r="X2401">
        <v>80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e">
        <f>VLOOKUP(A2401,#REF!,4,FALSE)</f>
        <v>#REF!</v>
      </c>
      <c r="AW2401" t="e">
        <f>VLOOKUP(A2401,#REF!,5,FALSE)</f>
        <v>#REF!</v>
      </c>
      <c r="AX2401">
        <f>SUMIF(量化书目统计!A:A,H2401,量化书目统计!G:G)</f>
        <v>0</v>
      </c>
    </row>
    <row r="2402" spans="1:50" x14ac:dyDescent="0.3">
      <c r="A2402" t="s">
        <v>5440</v>
      </c>
      <c r="B2402" t="s">
        <v>539</v>
      </c>
      <c r="C2402" t="s">
        <v>45</v>
      </c>
      <c r="D2402">
        <v>5</v>
      </c>
      <c r="E2402" t="s">
        <v>2343</v>
      </c>
      <c r="F2402" s="1" t="s">
        <v>2344</v>
      </c>
      <c r="G2402" t="s">
        <v>2345</v>
      </c>
      <c r="H2402" t="e">
        <f>VLOOKUP(F2402,#REF!,2,FALSE)</f>
        <v>#REF!</v>
      </c>
      <c r="I2402" t="s">
        <v>49</v>
      </c>
      <c r="J2402" s="4">
        <v>44799</v>
      </c>
      <c r="K2402" s="4">
        <v>44859</v>
      </c>
      <c r="L2402" s="3">
        <f t="shared" si="148"/>
        <v>60</v>
      </c>
      <c r="M2402" s="4">
        <v>44859</v>
      </c>
      <c r="N2402">
        <f t="shared" si="149"/>
        <v>60</v>
      </c>
      <c r="O2402">
        <v>0</v>
      </c>
      <c r="P2402" t="e">
        <f>VLOOKUP(F2402,#REF!,3,FALSE)</f>
        <v>#REF!</v>
      </c>
      <c r="Q2402">
        <f t="shared" si="150"/>
        <v>0</v>
      </c>
      <c r="R2402" t="str">
        <f t="shared" si="151"/>
        <v/>
      </c>
      <c r="S2402" t="s">
        <v>43</v>
      </c>
      <c r="U2402">
        <v>1</v>
      </c>
      <c r="V2402" t="s">
        <v>43</v>
      </c>
      <c r="X2402">
        <v>80</v>
      </c>
      <c r="Y2402">
        <v>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e">
        <f>VLOOKUP(A2402,#REF!,4,FALSE)</f>
        <v>#REF!</v>
      </c>
      <c r="AW2402" t="e">
        <f>VLOOKUP(A2402,#REF!,5,FALSE)</f>
        <v>#REF!</v>
      </c>
      <c r="AX2402">
        <f>SUMIF(量化书目统计!A:A,H2402,量化书目统计!G:G)</f>
        <v>0</v>
      </c>
    </row>
    <row r="2403" spans="1:50" x14ac:dyDescent="0.3">
      <c r="A2403" t="s">
        <v>5440</v>
      </c>
      <c r="B2403" t="s">
        <v>539</v>
      </c>
      <c r="C2403" t="s">
        <v>45</v>
      </c>
      <c r="D2403">
        <v>5</v>
      </c>
      <c r="E2403" t="s">
        <v>3217</v>
      </c>
      <c r="F2403" s="1" t="s">
        <v>3769</v>
      </c>
      <c r="G2403" t="s">
        <v>3770</v>
      </c>
      <c r="H2403" t="e">
        <f>VLOOKUP(F2403,#REF!,2,FALSE)</f>
        <v>#REF!</v>
      </c>
      <c r="I2403" t="s">
        <v>32</v>
      </c>
      <c r="J2403" s="4">
        <v>44799</v>
      </c>
      <c r="K2403" s="4">
        <v>44815</v>
      </c>
      <c r="L2403" s="3">
        <f t="shared" si="148"/>
        <v>16</v>
      </c>
      <c r="M2403" s="4">
        <v>44859</v>
      </c>
      <c r="N2403">
        <f t="shared" si="149"/>
        <v>60</v>
      </c>
      <c r="O2403">
        <v>0</v>
      </c>
      <c r="P2403" t="e">
        <f>VLOOKUP(F2403,#REF!,3,FALSE)</f>
        <v>#REF!</v>
      </c>
      <c r="Q2403">
        <f t="shared" si="150"/>
        <v>0</v>
      </c>
      <c r="R2403" t="str">
        <f t="shared" si="151"/>
        <v/>
      </c>
      <c r="S2403" t="s">
        <v>43</v>
      </c>
      <c r="U2403">
        <v>1</v>
      </c>
      <c r="V2403" t="s">
        <v>43</v>
      </c>
      <c r="X2403">
        <v>80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e">
        <f>VLOOKUP(A2403,#REF!,4,FALSE)</f>
        <v>#REF!</v>
      </c>
      <c r="AW2403" t="e">
        <f>VLOOKUP(A2403,#REF!,5,FALSE)</f>
        <v>#REF!</v>
      </c>
      <c r="AX2403">
        <f>SUMIF(量化书目统计!A:A,H2403,量化书目统计!G:G)</f>
        <v>0</v>
      </c>
    </row>
    <row r="2404" spans="1:50" x14ac:dyDescent="0.3">
      <c r="A2404" t="s">
        <v>5441</v>
      </c>
      <c r="B2404" t="s">
        <v>539</v>
      </c>
      <c r="C2404" t="s">
        <v>45</v>
      </c>
      <c r="D2404">
        <v>5</v>
      </c>
      <c r="E2404" t="s">
        <v>4003</v>
      </c>
      <c r="F2404" s="1" t="s">
        <v>4099</v>
      </c>
      <c r="G2404" t="s">
        <v>4100</v>
      </c>
      <c r="H2404" t="e">
        <f>VLOOKUP(F2404,#REF!,2,FALSE)</f>
        <v>#REF!</v>
      </c>
      <c r="I2404" t="s">
        <v>59</v>
      </c>
      <c r="J2404" s="4">
        <v>44499</v>
      </c>
      <c r="K2404" s="4">
        <v>44526</v>
      </c>
      <c r="L2404" s="3">
        <f t="shared" si="148"/>
        <v>27</v>
      </c>
      <c r="M2404" s="4">
        <v>44559</v>
      </c>
      <c r="N2404">
        <f t="shared" si="149"/>
        <v>60</v>
      </c>
      <c r="O2404">
        <v>0</v>
      </c>
      <c r="P2404" t="e">
        <f>VLOOKUP(F2404,#REF!,3,FALSE)</f>
        <v>#REF!</v>
      </c>
      <c r="Q2404">
        <f t="shared" si="150"/>
        <v>1</v>
      </c>
      <c r="R2404" t="str">
        <f t="shared" si="151"/>
        <v/>
      </c>
      <c r="S2404" t="s">
        <v>38</v>
      </c>
      <c r="T2404">
        <v>8</v>
      </c>
      <c r="U2404">
        <v>3</v>
      </c>
      <c r="V2404" t="s">
        <v>38</v>
      </c>
      <c r="W2404">
        <v>12</v>
      </c>
      <c r="X2404">
        <v>48</v>
      </c>
      <c r="Y2404">
        <v>21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 t="e">
        <f>VLOOKUP(A2404,#REF!,4,FALSE)</f>
        <v>#REF!</v>
      </c>
      <c r="AW2404" t="e">
        <f>VLOOKUP(A2404,#REF!,5,FALSE)</f>
        <v>#REF!</v>
      </c>
      <c r="AX2404">
        <f>SUMIF(量化书目统计!A:A,H2404,量化书目统计!G:G)</f>
        <v>0</v>
      </c>
    </row>
    <row r="2405" spans="1:50" x14ac:dyDescent="0.3">
      <c r="A2405" t="s">
        <v>5441</v>
      </c>
      <c r="B2405" t="s">
        <v>539</v>
      </c>
      <c r="C2405" t="s">
        <v>45</v>
      </c>
      <c r="D2405">
        <v>5</v>
      </c>
      <c r="E2405" t="s">
        <v>4488</v>
      </c>
      <c r="F2405" s="1" t="s">
        <v>4489</v>
      </c>
      <c r="G2405" t="s">
        <v>4490</v>
      </c>
      <c r="H2405" t="e">
        <f>VLOOKUP(F2405,#REF!,2,FALSE)</f>
        <v>#REF!</v>
      </c>
      <c r="I2405" t="s">
        <v>32</v>
      </c>
      <c r="J2405" s="4">
        <v>44868</v>
      </c>
      <c r="K2405" s="4">
        <v>44872</v>
      </c>
      <c r="L2405" s="3">
        <f t="shared" si="148"/>
        <v>4</v>
      </c>
      <c r="M2405" s="4">
        <v>44929</v>
      </c>
      <c r="N2405">
        <f t="shared" si="149"/>
        <v>61</v>
      </c>
      <c r="O2405">
        <v>0</v>
      </c>
      <c r="P2405" t="e">
        <f>VLOOKUP(F2405,#REF!,3,FALSE)</f>
        <v>#REF!</v>
      </c>
      <c r="Q2405">
        <f t="shared" si="150"/>
        <v>0</v>
      </c>
      <c r="R2405" t="str">
        <f t="shared" si="151"/>
        <v/>
      </c>
      <c r="S2405" t="s">
        <v>43</v>
      </c>
      <c r="U2405">
        <v>1</v>
      </c>
      <c r="V2405" t="s">
        <v>43</v>
      </c>
      <c r="X2405">
        <v>80</v>
      </c>
      <c r="Y2405">
        <v>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e">
        <f>VLOOKUP(A2405,#REF!,4,FALSE)</f>
        <v>#REF!</v>
      </c>
      <c r="AW2405" t="e">
        <f>VLOOKUP(A2405,#REF!,5,FALSE)</f>
        <v>#REF!</v>
      </c>
      <c r="AX2405">
        <f>SUMIF(量化书目统计!A:A,H2405,量化书目统计!G:G)</f>
        <v>0</v>
      </c>
    </row>
    <row r="2406" spans="1:50" x14ac:dyDescent="0.3">
      <c r="A2406" t="s">
        <v>5442</v>
      </c>
      <c r="B2406" t="s">
        <v>539</v>
      </c>
      <c r="C2406" t="s">
        <v>45</v>
      </c>
      <c r="D2406">
        <v>5</v>
      </c>
      <c r="E2406" t="s">
        <v>1256</v>
      </c>
      <c r="F2406" s="1" t="s">
        <v>1257</v>
      </c>
      <c r="G2406" t="s">
        <v>1258</v>
      </c>
      <c r="H2406" t="e">
        <f>VLOOKUP(F2406,#REF!,2,FALSE)</f>
        <v>#REF!</v>
      </c>
      <c r="I2406" t="s">
        <v>49</v>
      </c>
      <c r="J2406" s="4">
        <v>44827</v>
      </c>
      <c r="K2406" s="4">
        <v>44842</v>
      </c>
      <c r="L2406" s="3">
        <f t="shared" si="148"/>
        <v>15</v>
      </c>
      <c r="M2406" s="4">
        <v>44844</v>
      </c>
      <c r="N2406">
        <f t="shared" si="149"/>
        <v>17</v>
      </c>
      <c r="O2406">
        <v>0</v>
      </c>
      <c r="P2406" t="e">
        <f>VLOOKUP(F2406,#REF!,3,FALSE)</f>
        <v>#REF!</v>
      </c>
      <c r="Q2406">
        <f t="shared" si="150"/>
        <v>0</v>
      </c>
      <c r="R2406" t="str">
        <f t="shared" si="151"/>
        <v/>
      </c>
      <c r="S2406" t="s">
        <v>43</v>
      </c>
      <c r="U2406">
        <v>1</v>
      </c>
      <c r="V2406" t="s">
        <v>43</v>
      </c>
      <c r="X2406">
        <v>80</v>
      </c>
      <c r="Y2406">
        <v>15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e">
        <f>VLOOKUP(A2406,#REF!,4,FALSE)</f>
        <v>#REF!</v>
      </c>
      <c r="AW2406" t="e">
        <f>VLOOKUP(A2406,#REF!,5,FALSE)</f>
        <v>#REF!</v>
      </c>
      <c r="AX2406">
        <f>SUMIF(量化书目统计!A:A,H2406,量化书目统计!G:G)</f>
        <v>0</v>
      </c>
    </row>
    <row r="2407" spans="1:50" x14ac:dyDescent="0.3">
      <c r="A2407" t="s">
        <v>5443</v>
      </c>
      <c r="B2407" t="s">
        <v>539</v>
      </c>
      <c r="C2407" t="s">
        <v>45</v>
      </c>
      <c r="D2407">
        <v>5</v>
      </c>
      <c r="E2407" t="s">
        <v>2923</v>
      </c>
      <c r="F2407" s="1" t="s">
        <v>2924</v>
      </c>
      <c r="G2407" t="s">
        <v>2925</v>
      </c>
      <c r="H2407" t="e">
        <f>VLOOKUP(F2407,#REF!,2,FALSE)</f>
        <v>#REF!</v>
      </c>
      <c r="I2407" t="s">
        <v>32</v>
      </c>
      <c r="J2407" s="4">
        <v>44863</v>
      </c>
      <c r="K2407" s="4">
        <v>44919</v>
      </c>
      <c r="L2407" s="3">
        <f t="shared" si="148"/>
        <v>56</v>
      </c>
      <c r="M2407" s="4">
        <v>44985</v>
      </c>
      <c r="N2407">
        <f t="shared" si="149"/>
        <v>122</v>
      </c>
      <c r="O2407">
        <v>0</v>
      </c>
      <c r="P2407" t="e">
        <f>VLOOKUP(F2407,#REF!,3,FALSE)</f>
        <v>#REF!</v>
      </c>
      <c r="Q2407">
        <f t="shared" si="150"/>
        <v>0</v>
      </c>
      <c r="R2407" t="str">
        <f t="shared" si="151"/>
        <v/>
      </c>
      <c r="S2407" t="s">
        <v>43</v>
      </c>
      <c r="U2407">
        <v>1</v>
      </c>
      <c r="V2407" t="s">
        <v>43</v>
      </c>
      <c r="X2407">
        <v>80</v>
      </c>
      <c r="Y2407">
        <v>21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 t="e">
        <f>VLOOKUP(A2407,#REF!,4,FALSE)</f>
        <v>#REF!</v>
      </c>
      <c r="AW2407" t="e">
        <f>VLOOKUP(A2407,#REF!,5,FALSE)</f>
        <v>#REF!</v>
      </c>
      <c r="AX2407">
        <f>SUMIF(量化书目统计!A:A,H2407,量化书目统计!G:G)</f>
        <v>0</v>
      </c>
    </row>
    <row r="2408" spans="1:50" x14ac:dyDescent="0.3">
      <c r="A2408" t="s">
        <v>5444</v>
      </c>
      <c r="B2408" t="s">
        <v>539</v>
      </c>
      <c r="C2408" t="s">
        <v>45</v>
      </c>
      <c r="D2408">
        <v>5</v>
      </c>
      <c r="E2408" t="s">
        <v>4838</v>
      </c>
      <c r="F2408" s="1" t="s">
        <v>4839</v>
      </c>
      <c r="G2408" t="s">
        <v>4840</v>
      </c>
      <c r="H2408" t="e">
        <f>VLOOKUP(F2408,#REF!,2,FALSE)</f>
        <v>#REF!</v>
      </c>
      <c r="I2408" t="s">
        <v>53</v>
      </c>
      <c r="J2408" s="4">
        <v>44531</v>
      </c>
      <c r="K2408" s="4">
        <v>44542</v>
      </c>
      <c r="L2408" s="3">
        <f t="shared" si="148"/>
        <v>11</v>
      </c>
      <c r="M2408" s="4">
        <v>44592</v>
      </c>
      <c r="N2408">
        <f t="shared" si="149"/>
        <v>61</v>
      </c>
      <c r="O2408">
        <v>0</v>
      </c>
      <c r="P2408" t="e">
        <f>VLOOKUP(F2408,#REF!,3,FALSE)</f>
        <v>#REF!</v>
      </c>
      <c r="Q2408">
        <f t="shared" si="150"/>
        <v>0</v>
      </c>
      <c r="R2408" t="str">
        <f t="shared" si="151"/>
        <v/>
      </c>
      <c r="S2408" t="s">
        <v>38</v>
      </c>
      <c r="T2408">
        <v>13</v>
      </c>
      <c r="U2408">
        <v>1</v>
      </c>
      <c r="V2408" t="s">
        <v>38</v>
      </c>
      <c r="W2408">
        <v>15</v>
      </c>
      <c r="X2408">
        <v>53</v>
      </c>
      <c r="Y2408">
        <v>14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e">
        <f>VLOOKUP(A2408,#REF!,4,FALSE)</f>
        <v>#REF!</v>
      </c>
      <c r="AW2408" t="e">
        <f>VLOOKUP(A2408,#REF!,5,FALSE)</f>
        <v>#REF!</v>
      </c>
      <c r="AX2408">
        <f>SUMIF(量化书目统计!A:A,H2408,量化书目统计!G:G)</f>
        <v>0</v>
      </c>
    </row>
    <row r="2409" spans="1:50" x14ac:dyDescent="0.3">
      <c r="A2409" t="s">
        <v>5445</v>
      </c>
      <c r="B2409" t="s">
        <v>539</v>
      </c>
      <c r="C2409" t="s">
        <v>45</v>
      </c>
      <c r="D2409">
        <v>5</v>
      </c>
      <c r="E2409" t="s">
        <v>2343</v>
      </c>
      <c r="F2409" s="1" t="s">
        <v>2344</v>
      </c>
      <c r="G2409" t="s">
        <v>2345</v>
      </c>
      <c r="H2409" t="e">
        <f>VLOOKUP(F2409,#REF!,2,FALSE)</f>
        <v>#REF!</v>
      </c>
      <c r="I2409" t="s">
        <v>49</v>
      </c>
      <c r="J2409" s="4">
        <v>44875</v>
      </c>
      <c r="K2409" s="4">
        <v>44976</v>
      </c>
      <c r="L2409" s="3">
        <f t="shared" si="148"/>
        <v>101</v>
      </c>
      <c r="M2409" s="4">
        <v>44985</v>
      </c>
      <c r="N2409">
        <f t="shared" si="149"/>
        <v>110</v>
      </c>
      <c r="O2409">
        <v>0</v>
      </c>
      <c r="P2409" t="e">
        <f>VLOOKUP(F2409,#REF!,3,FALSE)</f>
        <v>#REF!</v>
      </c>
      <c r="Q2409">
        <f t="shared" si="150"/>
        <v>0</v>
      </c>
      <c r="R2409" t="str">
        <f t="shared" si="151"/>
        <v/>
      </c>
      <c r="S2409" t="s">
        <v>43</v>
      </c>
      <c r="U2409">
        <v>1</v>
      </c>
      <c r="V2409" t="s">
        <v>43</v>
      </c>
      <c r="X2409">
        <v>80</v>
      </c>
      <c r="Y2409">
        <v>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e">
        <f>VLOOKUP(A2409,#REF!,4,FALSE)</f>
        <v>#REF!</v>
      </c>
      <c r="AW2409" t="e">
        <f>VLOOKUP(A2409,#REF!,5,FALSE)</f>
        <v>#REF!</v>
      </c>
      <c r="AX2409">
        <f>SUMIF(量化书目统计!A:A,H2409,量化书目统计!G:G)</f>
        <v>0</v>
      </c>
    </row>
    <row r="2410" spans="1:50" x14ac:dyDescent="0.3">
      <c r="A2410" t="s">
        <v>5446</v>
      </c>
      <c r="B2410" t="s">
        <v>539</v>
      </c>
      <c r="C2410" t="s">
        <v>45</v>
      </c>
      <c r="D2410">
        <v>5</v>
      </c>
      <c r="E2410" t="s">
        <v>3312</v>
      </c>
      <c r="F2410" s="1" t="s">
        <v>3313</v>
      </c>
      <c r="G2410" t="s">
        <v>3314</v>
      </c>
      <c r="H2410" t="e">
        <f>VLOOKUP(F2410,#REF!,2,FALSE)</f>
        <v>#REF!</v>
      </c>
      <c r="I2410" t="s">
        <v>49</v>
      </c>
      <c r="J2410" s="4">
        <v>44576</v>
      </c>
      <c r="K2410" s="4">
        <v>44808</v>
      </c>
      <c r="L2410" s="3">
        <f t="shared" si="148"/>
        <v>232</v>
      </c>
      <c r="M2410" s="4">
        <v>44815</v>
      </c>
      <c r="N2410">
        <f t="shared" si="149"/>
        <v>239</v>
      </c>
      <c r="O2410">
        <v>0</v>
      </c>
      <c r="P2410" t="e">
        <f>VLOOKUP(F2410,#REF!,3,FALSE)</f>
        <v>#REF!</v>
      </c>
      <c r="Q2410">
        <f t="shared" si="150"/>
        <v>0</v>
      </c>
      <c r="R2410" t="str">
        <f t="shared" si="151"/>
        <v/>
      </c>
      <c r="S2410" t="s">
        <v>38</v>
      </c>
      <c r="T2410">
        <f>19</f>
        <v>19</v>
      </c>
      <c r="U2410">
        <v>1</v>
      </c>
      <c r="V2410" t="s">
        <v>43</v>
      </c>
      <c r="X2410">
        <v>59</v>
      </c>
      <c r="Y2410">
        <v>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e">
        <f>VLOOKUP(A2410,#REF!,4,FALSE)</f>
        <v>#REF!</v>
      </c>
      <c r="AW2410" t="e">
        <f>VLOOKUP(A2410,#REF!,5,FALSE)</f>
        <v>#REF!</v>
      </c>
      <c r="AX2410">
        <f>SUMIF(量化书目统计!A:A,H2410,量化书目统计!G:G)</f>
        <v>0</v>
      </c>
    </row>
    <row r="2411" spans="1:50" x14ac:dyDescent="0.3">
      <c r="A2411" t="s">
        <v>5447</v>
      </c>
      <c r="B2411" t="s">
        <v>539</v>
      </c>
      <c r="C2411" t="s">
        <v>91</v>
      </c>
      <c r="D2411">
        <v>4</v>
      </c>
      <c r="E2411" t="s">
        <v>1528</v>
      </c>
      <c r="F2411" s="1" t="s">
        <v>1529</v>
      </c>
      <c r="G2411" t="s">
        <v>1530</v>
      </c>
      <c r="H2411" t="e">
        <f>VLOOKUP(F2411,#REF!,2,FALSE)</f>
        <v>#REF!</v>
      </c>
      <c r="I2411" t="s">
        <v>1417</v>
      </c>
      <c r="J2411" s="4">
        <v>44449</v>
      </c>
      <c r="K2411" s="4">
        <v>44481</v>
      </c>
      <c r="L2411" s="3">
        <f t="shared" si="148"/>
        <v>32</v>
      </c>
      <c r="M2411" s="4">
        <v>44487</v>
      </c>
      <c r="N2411">
        <f t="shared" si="149"/>
        <v>38</v>
      </c>
      <c r="O2411">
        <v>0</v>
      </c>
      <c r="P2411" t="e">
        <f>VLOOKUP(F2411,#REF!,3,FALSE)</f>
        <v>#REF!</v>
      </c>
      <c r="Q2411">
        <f t="shared" si="150"/>
        <v>0</v>
      </c>
      <c r="R2411" t="str">
        <f t="shared" si="151"/>
        <v/>
      </c>
      <c r="S2411" t="s">
        <v>38</v>
      </c>
      <c r="T2411">
        <v>1</v>
      </c>
      <c r="U2411">
        <v>1</v>
      </c>
      <c r="V2411" t="s">
        <v>38</v>
      </c>
      <c r="W2411">
        <v>6</v>
      </c>
      <c r="X2411">
        <v>41</v>
      </c>
      <c r="Y2411">
        <v>15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e">
        <f>VLOOKUP(A2411,#REF!,4,FALSE)</f>
        <v>#REF!</v>
      </c>
      <c r="AW2411" t="e">
        <f>VLOOKUP(A2411,#REF!,5,FALSE)</f>
        <v>#REF!</v>
      </c>
      <c r="AX2411">
        <f>SUMIF(量化书目统计!A:A,H2411,量化书目统计!G:G)</f>
        <v>0</v>
      </c>
    </row>
    <row r="2412" spans="1:50" x14ac:dyDescent="0.3">
      <c r="A2412" t="s">
        <v>929</v>
      </c>
      <c r="B2412" t="s">
        <v>539</v>
      </c>
      <c r="C2412" t="s">
        <v>185</v>
      </c>
      <c r="D2412">
        <v>5</v>
      </c>
      <c r="E2412" t="s">
        <v>930</v>
      </c>
      <c r="F2412" s="1" t="s">
        <v>931</v>
      </c>
      <c r="G2412" t="s">
        <v>932</v>
      </c>
      <c r="H2412" t="e">
        <f>VLOOKUP(F2412,#REF!,2,FALSE)</f>
        <v>#REF!</v>
      </c>
      <c r="I2412" t="s">
        <v>225</v>
      </c>
      <c r="J2412" s="4">
        <v>44117</v>
      </c>
      <c r="K2412" s="4">
        <v>44183</v>
      </c>
      <c r="L2412" s="3">
        <f t="shared" si="148"/>
        <v>66</v>
      </c>
      <c r="M2412" s="4">
        <v>44239</v>
      </c>
      <c r="N2412">
        <f t="shared" si="149"/>
        <v>122</v>
      </c>
      <c r="O2412">
        <v>0</v>
      </c>
      <c r="P2412" t="e">
        <f>VLOOKUP(F2412,#REF!,3,FALSE)</f>
        <v>#REF!</v>
      </c>
      <c r="Q2412">
        <f t="shared" si="150"/>
        <v>0</v>
      </c>
      <c r="R2412" t="str">
        <f t="shared" si="151"/>
        <v/>
      </c>
      <c r="S2412" t="s">
        <v>28</v>
      </c>
      <c r="T2412">
        <v>6</v>
      </c>
      <c r="U2412">
        <v>1</v>
      </c>
      <c r="V2412" t="s">
        <v>28</v>
      </c>
      <c r="W2412">
        <v>15</v>
      </c>
      <c r="X2412">
        <v>6</v>
      </c>
      <c r="Y2412">
        <v>15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e">
        <f>VLOOKUP(A2412,#REF!,4,FALSE)</f>
        <v>#REF!</v>
      </c>
      <c r="AW2412" t="e">
        <f>VLOOKUP(A2412,#REF!,5,FALSE)</f>
        <v>#REF!</v>
      </c>
      <c r="AX2412">
        <f>SUMIF(量化书目统计!A:A,H2412,量化书目统计!G:G)</f>
        <v>0</v>
      </c>
    </row>
    <row r="2413" spans="1:50" x14ac:dyDescent="0.3">
      <c r="A2413" t="s">
        <v>5448</v>
      </c>
      <c r="B2413" t="s">
        <v>539</v>
      </c>
      <c r="C2413" t="s">
        <v>106</v>
      </c>
      <c r="D2413">
        <v>4</v>
      </c>
      <c r="E2413" t="s">
        <v>901</v>
      </c>
      <c r="F2413" s="1" t="s">
        <v>902</v>
      </c>
      <c r="G2413" t="s">
        <v>903</v>
      </c>
      <c r="H2413" t="e">
        <f>VLOOKUP(F2413,#REF!,2,FALSE)</f>
        <v>#REF!</v>
      </c>
      <c r="I2413" t="s">
        <v>59</v>
      </c>
      <c r="J2413" s="4">
        <v>44573</v>
      </c>
      <c r="K2413" s="4">
        <v>44617</v>
      </c>
      <c r="L2413" s="3">
        <f t="shared" si="148"/>
        <v>44</v>
      </c>
      <c r="M2413" s="4">
        <v>44620</v>
      </c>
      <c r="N2413">
        <f t="shared" si="149"/>
        <v>47</v>
      </c>
      <c r="O2413">
        <v>0</v>
      </c>
      <c r="P2413" t="e">
        <f>VLOOKUP(F2413,#REF!,3,FALSE)</f>
        <v>#REF!</v>
      </c>
      <c r="Q2413">
        <f t="shared" si="150"/>
        <v>3</v>
      </c>
      <c r="R2413" t="str">
        <f t="shared" si="151"/>
        <v/>
      </c>
      <c r="S2413" t="s">
        <v>38</v>
      </c>
      <c r="T2413">
        <f>19</f>
        <v>19</v>
      </c>
      <c r="U2413">
        <v>1</v>
      </c>
      <c r="V2413" t="s">
        <v>99</v>
      </c>
      <c r="W2413">
        <v>2</v>
      </c>
      <c r="X2413">
        <v>59</v>
      </c>
      <c r="Y2413">
        <v>15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e">
        <f>VLOOKUP(A2413,#REF!,4,FALSE)</f>
        <v>#REF!</v>
      </c>
      <c r="AW2413" t="e">
        <f>VLOOKUP(A2413,#REF!,5,FALSE)</f>
        <v>#REF!</v>
      </c>
      <c r="AX2413">
        <f>SUMIF(量化书目统计!A:A,H2413,量化书目统计!G:G)</f>
        <v>0</v>
      </c>
    </row>
    <row r="2414" spans="1:50" x14ac:dyDescent="0.3">
      <c r="A2414" t="s">
        <v>5449</v>
      </c>
      <c r="B2414" t="s">
        <v>539</v>
      </c>
      <c r="C2414" t="s">
        <v>106</v>
      </c>
      <c r="D2414">
        <v>4</v>
      </c>
      <c r="E2414" t="s">
        <v>4039</v>
      </c>
      <c r="F2414" s="1" t="s">
        <v>4040</v>
      </c>
      <c r="G2414" t="s">
        <v>4041</v>
      </c>
      <c r="H2414" t="e">
        <f>VLOOKUP(F2414,#REF!,2,FALSE)</f>
        <v>#REF!</v>
      </c>
      <c r="I2414" t="s">
        <v>59</v>
      </c>
      <c r="J2414" s="4">
        <v>44738</v>
      </c>
      <c r="K2414" s="4">
        <v>44901</v>
      </c>
      <c r="L2414" s="3">
        <f t="shared" si="148"/>
        <v>163</v>
      </c>
      <c r="M2414" s="4">
        <v>44872</v>
      </c>
      <c r="N2414">
        <f t="shared" si="149"/>
        <v>134</v>
      </c>
      <c r="O2414">
        <v>0</v>
      </c>
      <c r="P2414" t="e">
        <f>VLOOKUP(F2414,#REF!,3,FALSE)</f>
        <v>#REF!</v>
      </c>
      <c r="Q2414">
        <f t="shared" si="150"/>
        <v>0</v>
      </c>
      <c r="R2414" t="str">
        <f t="shared" si="151"/>
        <v/>
      </c>
      <c r="S2414" t="s">
        <v>43</v>
      </c>
      <c r="U2414">
        <v>1</v>
      </c>
      <c r="V2414" t="s">
        <v>43</v>
      </c>
      <c r="X2414">
        <v>80</v>
      </c>
      <c r="Y2414">
        <v>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e">
        <f>VLOOKUP(A2414,#REF!,4,FALSE)</f>
        <v>#REF!</v>
      </c>
      <c r="AW2414" t="e">
        <f>VLOOKUP(A2414,#REF!,5,FALSE)</f>
        <v>#REF!</v>
      </c>
      <c r="AX2414">
        <f>SUMIF(量化书目统计!A:A,H2414,量化书目统计!G:G)</f>
        <v>0</v>
      </c>
    </row>
    <row r="2415" spans="1:50" x14ac:dyDescent="0.3">
      <c r="A2415" t="s">
        <v>5450</v>
      </c>
      <c r="B2415" t="s">
        <v>539</v>
      </c>
      <c r="C2415" t="s">
        <v>561</v>
      </c>
      <c r="D2415">
        <v>3</v>
      </c>
      <c r="E2415" t="s">
        <v>2639</v>
      </c>
      <c r="F2415" s="1" t="s">
        <v>2640</v>
      </c>
      <c r="G2415" t="s">
        <v>2641</v>
      </c>
      <c r="H2415" t="e">
        <f>VLOOKUP(F2415,#REF!,2,FALSE)</f>
        <v>#REF!</v>
      </c>
      <c r="I2415" t="s">
        <v>59</v>
      </c>
      <c r="J2415" s="4">
        <v>44525</v>
      </c>
      <c r="K2415" s="4">
        <v>44834</v>
      </c>
      <c r="L2415" s="3">
        <f t="shared" si="148"/>
        <v>309</v>
      </c>
      <c r="M2415" s="4">
        <v>44844</v>
      </c>
      <c r="N2415">
        <f t="shared" si="149"/>
        <v>319</v>
      </c>
      <c r="O2415">
        <v>0</v>
      </c>
      <c r="P2415" t="e">
        <f>VLOOKUP(F2415,#REF!,3,FALSE)</f>
        <v>#REF!</v>
      </c>
      <c r="Q2415">
        <f t="shared" si="150"/>
        <v>0</v>
      </c>
      <c r="R2415" t="str">
        <f t="shared" si="151"/>
        <v/>
      </c>
      <c r="S2415" t="s">
        <v>38</v>
      </c>
      <c r="T2415">
        <v>12</v>
      </c>
      <c r="U2415">
        <v>1</v>
      </c>
      <c r="V2415" t="s">
        <v>43</v>
      </c>
      <c r="X2415">
        <v>52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e">
        <f>VLOOKUP(A2415,#REF!,4,FALSE)</f>
        <v>#REF!</v>
      </c>
      <c r="AW2415" t="e">
        <f>VLOOKUP(A2415,#REF!,5,FALSE)</f>
        <v>#REF!</v>
      </c>
      <c r="AX2415">
        <f>SUMIF(量化书目统计!A:A,H2415,量化书目统计!G:G)</f>
        <v>0</v>
      </c>
    </row>
    <row r="2416" spans="1:50" x14ac:dyDescent="0.3">
      <c r="A2416" t="s">
        <v>5450</v>
      </c>
      <c r="B2416" t="s">
        <v>539</v>
      </c>
      <c r="C2416" t="s">
        <v>561</v>
      </c>
      <c r="D2416">
        <v>3</v>
      </c>
      <c r="E2416" t="s">
        <v>1052</v>
      </c>
      <c r="F2416" s="1" t="s">
        <v>1053</v>
      </c>
      <c r="G2416" t="s">
        <v>1054</v>
      </c>
      <c r="H2416" t="e">
        <f>VLOOKUP(F2416,#REF!,2,FALSE)</f>
        <v>#REF!</v>
      </c>
      <c r="I2416" t="s">
        <v>53</v>
      </c>
      <c r="J2416" s="4">
        <v>44492</v>
      </c>
      <c r="K2416" s="4">
        <v>44530</v>
      </c>
      <c r="L2416" s="3">
        <f t="shared" si="148"/>
        <v>38</v>
      </c>
      <c r="M2416" s="4">
        <v>44530</v>
      </c>
      <c r="N2416">
        <f t="shared" si="149"/>
        <v>38</v>
      </c>
      <c r="O2416">
        <v>0</v>
      </c>
      <c r="P2416" t="e">
        <f>VLOOKUP(F2416,#REF!,3,FALSE)</f>
        <v>#REF!</v>
      </c>
      <c r="Q2416">
        <f t="shared" si="150"/>
        <v>0</v>
      </c>
      <c r="R2416" t="str">
        <f t="shared" si="151"/>
        <v/>
      </c>
      <c r="S2416" t="s">
        <v>38</v>
      </c>
      <c r="T2416">
        <v>7</v>
      </c>
      <c r="U2416">
        <v>2</v>
      </c>
      <c r="V2416" t="s">
        <v>38</v>
      </c>
      <c r="W2416">
        <v>13</v>
      </c>
      <c r="X2416">
        <v>47</v>
      </c>
      <c r="Y2416">
        <v>13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e">
        <f>VLOOKUP(A2416,#REF!,4,FALSE)</f>
        <v>#REF!</v>
      </c>
      <c r="AW2416" t="e">
        <f>VLOOKUP(A2416,#REF!,5,FALSE)</f>
        <v>#REF!</v>
      </c>
      <c r="AX2416">
        <f>SUMIF(量化书目统计!A:A,H2416,量化书目统计!G:G)</f>
        <v>0</v>
      </c>
    </row>
    <row r="2417" spans="1:50" x14ac:dyDescent="0.3">
      <c r="A2417" t="s">
        <v>5451</v>
      </c>
      <c r="B2417" t="s">
        <v>539</v>
      </c>
      <c r="C2417" t="s">
        <v>411</v>
      </c>
      <c r="D2417">
        <v>3</v>
      </c>
      <c r="E2417" t="s">
        <v>3962</v>
      </c>
      <c r="F2417" s="1" t="s">
        <v>3963</v>
      </c>
      <c r="G2417" t="s">
        <v>3964</v>
      </c>
      <c r="H2417" t="e">
        <f>VLOOKUP(F2417,#REF!,2,FALSE)</f>
        <v>#REF!</v>
      </c>
      <c r="I2417" t="s">
        <v>59</v>
      </c>
      <c r="J2417" s="4">
        <v>44493</v>
      </c>
      <c r="K2417" s="4">
        <v>44537</v>
      </c>
      <c r="L2417" s="3">
        <f t="shared" si="148"/>
        <v>44</v>
      </c>
      <c r="M2417" s="4">
        <v>44553</v>
      </c>
      <c r="N2417">
        <f t="shared" si="149"/>
        <v>60</v>
      </c>
      <c r="O2417">
        <v>0</v>
      </c>
      <c r="P2417" t="e">
        <f>VLOOKUP(F2417,#REF!,3,FALSE)</f>
        <v>#REF!</v>
      </c>
      <c r="Q2417">
        <f t="shared" si="150"/>
        <v>1</v>
      </c>
      <c r="R2417" t="str">
        <f t="shared" si="151"/>
        <v/>
      </c>
      <c r="S2417" t="s">
        <v>38</v>
      </c>
      <c r="T2417">
        <v>8</v>
      </c>
      <c r="U2417">
        <v>1</v>
      </c>
      <c r="V2417" t="s">
        <v>38</v>
      </c>
      <c r="W2417">
        <v>14</v>
      </c>
      <c r="X2417">
        <v>48</v>
      </c>
      <c r="Y2417">
        <v>15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e">
        <f>VLOOKUP(A2417,#REF!,4,FALSE)</f>
        <v>#REF!</v>
      </c>
      <c r="AW2417" t="e">
        <f>VLOOKUP(A2417,#REF!,5,FALSE)</f>
        <v>#REF!</v>
      </c>
      <c r="AX2417">
        <f>SUMIF(量化书目统计!A:A,H2417,量化书目统计!G:G)</f>
        <v>0</v>
      </c>
    </row>
    <row r="2418" spans="1:50" x14ac:dyDescent="0.3">
      <c r="A2418" t="s">
        <v>5452</v>
      </c>
      <c r="B2418" t="s">
        <v>539</v>
      </c>
      <c r="C2418" t="s">
        <v>411</v>
      </c>
      <c r="D2418">
        <v>3</v>
      </c>
      <c r="E2418" t="s">
        <v>172</v>
      </c>
      <c r="F2418" s="1" t="s">
        <v>173</v>
      </c>
      <c r="G2418" t="s">
        <v>174</v>
      </c>
      <c r="H2418" t="e">
        <f>VLOOKUP(F2418,#REF!,2,FALSE)</f>
        <v>#REF!</v>
      </c>
      <c r="I2418" t="s">
        <v>175</v>
      </c>
      <c r="J2418" s="4">
        <v>44486</v>
      </c>
      <c r="K2418" s="4">
        <v>44543</v>
      </c>
      <c r="L2418" s="3">
        <f t="shared" si="148"/>
        <v>57</v>
      </c>
      <c r="M2418" s="4">
        <v>44546</v>
      </c>
      <c r="N2418">
        <f t="shared" si="149"/>
        <v>60</v>
      </c>
      <c r="O2418">
        <v>0</v>
      </c>
      <c r="P2418" t="e">
        <f>VLOOKUP(F2418,#REF!,3,FALSE)</f>
        <v>#REF!</v>
      </c>
      <c r="Q2418">
        <f t="shared" si="150"/>
        <v>0</v>
      </c>
      <c r="R2418" t="str">
        <f t="shared" si="151"/>
        <v/>
      </c>
      <c r="S2418" t="s">
        <v>38</v>
      </c>
      <c r="T2418">
        <v>7</v>
      </c>
      <c r="U2418">
        <v>1</v>
      </c>
      <c r="V2418" t="s">
        <v>38</v>
      </c>
      <c r="W2418">
        <v>15</v>
      </c>
      <c r="X2418">
        <v>47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e">
        <f>VLOOKUP(A2418,#REF!,4,FALSE)</f>
        <v>#REF!</v>
      </c>
      <c r="AW2418" t="e">
        <f>VLOOKUP(A2418,#REF!,5,FALSE)</f>
        <v>#REF!</v>
      </c>
      <c r="AX2418">
        <f>SUMIF(量化书目统计!A:A,H2418,量化书目统计!G:G)</f>
        <v>0</v>
      </c>
    </row>
    <row r="2419" spans="1:50" x14ac:dyDescent="0.3">
      <c r="A2419" t="s">
        <v>5453</v>
      </c>
      <c r="B2419" t="s">
        <v>539</v>
      </c>
      <c r="C2419" t="s">
        <v>561</v>
      </c>
      <c r="D2419">
        <v>3</v>
      </c>
      <c r="E2419" t="s">
        <v>4547</v>
      </c>
      <c r="F2419" s="1" t="s">
        <v>4817</v>
      </c>
      <c r="G2419" t="s">
        <v>4549</v>
      </c>
      <c r="H2419" t="e">
        <f>VLOOKUP(F2419,#REF!,2,FALSE)</f>
        <v>#REF!</v>
      </c>
      <c r="I2419" t="s">
        <v>53</v>
      </c>
      <c r="J2419" s="4">
        <v>44560</v>
      </c>
      <c r="K2419" s="4">
        <v>44572</v>
      </c>
      <c r="L2419" s="3">
        <f t="shared" si="148"/>
        <v>12</v>
      </c>
      <c r="M2419" s="4">
        <v>44620</v>
      </c>
      <c r="N2419">
        <f t="shared" si="149"/>
        <v>60</v>
      </c>
      <c r="O2419">
        <v>0</v>
      </c>
      <c r="P2419" t="e">
        <f>VLOOKUP(F2419,#REF!,3,FALSE)</f>
        <v>#REF!</v>
      </c>
      <c r="Q2419">
        <f t="shared" si="150"/>
        <v>0</v>
      </c>
      <c r="R2419" t="str">
        <f t="shared" si="151"/>
        <v/>
      </c>
      <c r="S2419" t="s">
        <v>38</v>
      </c>
      <c r="T2419">
        <v>17</v>
      </c>
      <c r="U2419">
        <v>2</v>
      </c>
      <c r="V2419" t="s">
        <v>38</v>
      </c>
      <c r="W2419">
        <v>18</v>
      </c>
      <c r="X2419">
        <v>57</v>
      </c>
      <c r="Y2419">
        <v>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e">
        <f>VLOOKUP(A2419,#REF!,4,FALSE)</f>
        <v>#REF!</v>
      </c>
      <c r="AW2419" t="e">
        <f>VLOOKUP(A2419,#REF!,5,FALSE)</f>
        <v>#REF!</v>
      </c>
      <c r="AX2419">
        <f>SUMIF(量化书目统计!A:A,H2419,量化书目统计!G:G)</f>
        <v>0</v>
      </c>
    </row>
    <row r="2420" spans="1:50" x14ac:dyDescent="0.3">
      <c r="A2420" t="s">
        <v>5454</v>
      </c>
      <c r="B2420" t="s">
        <v>539</v>
      </c>
      <c r="C2420" t="s">
        <v>561</v>
      </c>
      <c r="D2420">
        <v>3</v>
      </c>
      <c r="E2420" t="s">
        <v>848</v>
      </c>
      <c r="F2420" s="1" t="s">
        <v>849</v>
      </c>
      <c r="G2420" t="s">
        <v>850</v>
      </c>
      <c r="H2420" t="e">
        <f>VLOOKUP(F2420,#REF!,2,FALSE)</f>
        <v>#REF!</v>
      </c>
      <c r="I2420" t="s">
        <v>158</v>
      </c>
      <c r="J2420" s="4">
        <v>44617</v>
      </c>
      <c r="K2420" s="4">
        <v>44809</v>
      </c>
      <c r="L2420" s="3">
        <f t="shared" si="148"/>
        <v>192</v>
      </c>
      <c r="M2420" s="4">
        <v>44815</v>
      </c>
      <c r="N2420">
        <f t="shared" si="149"/>
        <v>198</v>
      </c>
      <c r="O2420">
        <v>0</v>
      </c>
      <c r="P2420" t="e">
        <f>VLOOKUP(F2420,#REF!,3,FALSE)</f>
        <v>#REF!</v>
      </c>
      <c r="Q2420">
        <f t="shared" si="150"/>
        <v>0</v>
      </c>
      <c r="R2420" t="str">
        <f t="shared" si="151"/>
        <v/>
      </c>
      <c r="S2420" t="s">
        <v>99</v>
      </c>
      <c r="T2420">
        <v>2</v>
      </c>
      <c r="U2420">
        <v>1</v>
      </c>
      <c r="V2420" t="s">
        <v>43</v>
      </c>
      <c r="X2420">
        <v>62</v>
      </c>
      <c r="Y2420">
        <v>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e">
        <f>VLOOKUP(A2420,#REF!,4,FALSE)</f>
        <v>#REF!</v>
      </c>
      <c r="AW2420" t="e">
        <f>VLOOKUP(A2420,#REF!,5,FALSE)</f>
        <v>#REF!</v>
      </c>
      <c r="AX2420">
        <f>SUMIF(量化书目统计!A:A,H2420,量化书目统计!G:G)</f>
        <v>0</v>
      </c>
    </row>
    <row r="2421" spans="1:50" x14ac:dyDescent="0.3">
      <c r="A2421" t="s">
        <v>5455</v>
      </c>
      <c r="B2421" t="s">
        <v>539</v>
      </c>
      <c r="C2421" t="s">
        <v>704</v>
      </c>
      <c r="D2421">
        <v>3</v>
      </c>
      <c r="E2421" t="s">
        <v>2343</v>
      </c>
      <c r="F2421" s="1" t="s">
        <v>2344</v>
      </c>
      <c r="G2421" t="s">
        <v>2345</v>
      </c>
      <c r="H2421" t="e">
        <f>VLOOKUP(F2421,#REF!,2,FALSE)</f>
        <v>#REF!</v>
      </c>
      <c r="I2421" t="s">
        <v>49</v>
      </c>
      <c r="J2421" s="4">
        <v>44453</v>
      </c>
      <c r="K2421" s="4">
        <v>44482</v>
      </c>
      <c r="L2421" s="3">
        <f t="shared" si="148"/>
        <v>29</v>
      </c>
      <c r="M2421" s="4">
        <v>44482</v>
      </c>
      <c r="N2421">
        <f t="shared" si="149"/>
        <v>29</v>
      </c>
      <c r="O2421">
        <v>0</v>
      </c>
      <c r="P2421" t="e">
        <f>VLOOKUP(F2421,#REF!,3,FALSE)</f>
        <v>#REF!</v>
      </c>
      <c r="Q2421">
        <f t="shared" si="150"/>
        <v>0</v>
      </c>
      <c r="R2421" t="str">
        <f t="shared" si="151"/>
        <v/>
      </c>
      <c r="S2421" t="s">
        <v>38</v>
      </c>
      <c r="T2421">
        <v>2</v>
      </c>
      <c r="U2421">
        <v>1</v>
      </c>
      <c r="V2421" t="s">
        <v>38</v>
      </c>
      <c r="W2421">
        <v>6</v>
      </c>
      <c r="X2421">
        <v>42</v>
      </c>
      <c r="Y2421">
        <v>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e">
        <f>VLOOKUP(A2421,#REF!,4,FALSE)</f>
        <v>#REF!</v>
      </c>
      <c r="AW2421" t="e">
        <f>VLOOKUP(A2421,#REF!,5,FALSE)</f>
        <v>#REF!</v>
      </c>
      <c r="AX2421">
        <f>SUMIF(量化书目统计!A:A,H2421,量化书目统计!G:G)</f>
        <v>0</v>
      </c>
    </row>
    <row r="2422" spans="1:50" x14ac:dyDescent="0.3">
      <c r="A2422" t="s">
        <v>5456</v>
      </c>
      <c r="B2422" t="s">
        <v>539</v>
      </c>
      <c r="C2422" t="s">
        <v>704</v>
      </c>
      <c r="D2422">
        <v>3</v>
      </c>
      <c r="E2422" t="s">
        <v>2639</v>
      </c>
      <c r="F2422" s="1" t="s">
        <v>2640</v>
      </c>
      <c r="G2422" t="s">
        <v>2641</v>
      </c>
      <c r="H2422" t="e">
        <f>VLOOKUP(F2422,#REF!,2,FALSE)</f>
        <v>#REF!</v>
      </c>
      <c r="I2422" t="s">
        <v>59</v>
      </c>
      <c r="J2422" s="4">
        <v>44463</v>
      </c>
      <c r="K2422" s="4">
        <v>44498</v>
      </c>
      <c r="L2422" s="3">
        <f t="shared" si="148"/>
        <v>35</v>
      </c>
      <c r="M2422" s="4">
        <v>44523</v>
      </c>
      <c r="N2422">
        <f t="shared" si="149"/>
        <v>60</v>
      </c>
      <c r="O2422">
        <v>0</v>
      </c>
      <c r="P2422" t="e">
        <f>VLOOKUP(F2422,#REF!,3,FALSE)</f>
        <v>#REF!</v>
      </c>
      <c r="Q2422">
        <f t="shared" si="150"/>
        <v>0</v>
      </c>
      <c r="R2422" t="str">
        <f t="shared" si="151"/>
        <v/>
      </c>
      <c r="S2422" t="s">
        <v>38</v>
      </c>
      <c r="T2422">
        <v>3</v>
      </c>
      <c r="U2422">
        <v>1</v>
      </c>
      <c r="V2422" t="s">
        <v>38</v>
      </c>
      <c r="W2422">
        <v>8</v>
      </c>
      <c r="X2422">
        <v>43</v>
      </c>
      <c r="Y2422">
        <v>5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e">
        <f>VLOOKUP(A2422,#REF!,4,FALSE)</f>
        <v>#REF!</v>
      </c>
      <c r="AW2422" t="e">
        <f>VLOOKUP(A2422,#REF!,5,FALSE)</f>
        <v>#REF!</v>
      </c>
      <c r="AX2422">
        <f>SUMIF(量化书目统计!A:A,H2422,量化书目统计!G:G)</f>
        <v>0</v>
      </c>
    </row>
    <row r="2423" spans="1:50" x14ac:dyDescent="0.3">
      <c r="A2423" t="s">
        <v>5457</v>
      </c>
      <c r="B2423" t="s">
        <v>539</v>
      </c>
      <c r="C2423" t="s">
        <v>561</v>
      </c>
      <c r="D2423">
        <v>3</v>
      </c>
      <c r="E2423" t="s">
        <v>1302</v>
      </c>
      <c r="F2423" s="1" t="s">
        <v>1303</v>
      </c>
      <c r="G2423" t="s">
        <v>1304</v>
      </c>
      <c r="H2423" t="e">
        <f>VLOOKUP(F2423,#REF!,2,FALSE)</f>
        <v>#REF!</v>
      </c>
      <c r="I2423" t="s">
        <v>225</v>
      </c>
      <c r="J2423" s="4">
        <v>44447</v>
      </c>
      <c r="K2423" s="4">
        <v>44469</v>
      </c>
      <c r="L2423" s="3">
        <f t="shared" si="148"/>
        <v>22</v>
      </c>
      <c r="M2423" s="4">
        <v>44508</v>
      </c>
      <c r="N2423">
        <f t="shared" si="149"/>
        <v>61</v>
      </c>
      <c r="O2423">
        <v>0</v>
      </c>
      <c r="P2423" t="e">
        <f>VLOOKUP(F2423,#REF!,3,FALSE)</f>
        <v>#REF!</v>
      </c>
      <c r="Q2423">
        <f t="shared" si="150"/>
        <v>0</v>
      </c>
      <c r="R2423" t="str">
        <f t="shared" si="151"/>
        <v/>
      </c>
      <c r="S2423" t="s">
        <v>38</v>
      </c>
      <c r="T2423">
        <v>1</v>
      </c>
      <c r="U2423">
        <v>1</v>
      </c>
      <c r="V2423" t="s">
        <v>38</v>
      </c>
      <c r="W2423">
        <v>4</v>
      </c>
      <c r="X2423">
        <v>41</v>
      </c>
      <c r="Y2423">
        <v>9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e">
        <f>VLOOKUP(A2423,#REF!,4,FALSE)</f>
        <v>#REF!</v>
      </c>
      <c r="AW2423" t="e">
        <f>VLOOKUP(A2423,#REF!,5,FALSE)</f>
        <v>#REF!</v>
      </c>
      <c r="AX2423">
        <f>SUMIF(量化书目统计!A:A,H2423,量化书目统计!G:G)</f>
        <v>0</v>
      </c>
    </row>
    <row r="2424" spans="1:50" x14ac:dyDescent="0.3">
      <c r="A2424" t="s">
        <v>933</v>
      </c>
      <c r="B2424" t="s">
        <v>539</v>
      </c>
      <c r="C2424" t="s">
        <v>287</v>
      </c>
      <c r="D2424">
        <v>5</v>
      </c>
      <c r="E2424" t="s">
        <v>77</v>
      </c>
      <c r="F2424" s="1" t="s">
        <v>78</v>
      </c>
      <c r="G2424" t="s">
        <v>79</v>
      </c>
      <c r="H2424" t="e">
        <f>VLOOKUP(F2424,#REF!,2,FALSE)</f>
        <v>#REF!</v>
      </c>
      <c r="I2424" t="s">
        <v>74</v>
      </c>
      <c r="J2424" s="4">
        <v>44332</v>
      </c>
      <c r="K2424" s="4">
        <v>44363</v>
      </c>
      <c r="L2424" s="3">
        <f t="shared" si="148"/>
        <v>31</v>
      </c>
      <c r="M2424" s="4">
        <v>44364</v>
      </c>
      <c r="N2424">
        <f t="shared" si="149"/>
        <v>32</v>
      </c>
      <c r="O2424">
        <v>0</v>
      </c>
      <c r="P2424" t="e">
        <f>VLOOKUP(F2424,#REF!,3,FALSE)</f>
        <v>#REF!</v>
      </c>
      <c r="Q2424">
        <f t="shared" si="150"/>
        <v>0</v>
      </c>
      <c r="R2424" t="str">
        <f t="shared" si="151"/>
        <v/>
      </c>
      <c r="S2424" t="s">
        <v>80</v>
      </c>
      <c r="T2424">
        <v>11</v>
      </c>
      <c r="U2424">
        <v>1</v>
      </c>
      <c r="V2424" t="s">
        <v>80</v>
      </c>
      <c r="W2424">
        <v>16</v>
      </c>
      <c r="X2424">
        <v>31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e">
        <f>VLOOKUP(A2424,#REF!,4,FALSE)</f>
        <v>#REF!</v>
      </c>
      <c r="AW2424" t="e">
        <f>VLOOKUP(A2424,#REF!,5,FALSE)</f>
        <v>#REF!</v>
      </c>
      <c r="AX2424">
        <f>SUMIF(量化书目统计!A:A,H2424,量化书目统计!G:G)</f>
        <v>0</v>
      </c>
    </row>
    <row r="2425" spans="1:50" x14ac:dyDescent="0.3">
      <c r="A2425" t="s">
        <v>5458</v>
      </c>
      <c r="B2425" t="s">
        <v>539</v>
      </c>
      <c r="C2425" t="s">
        <v>561</v>
      </c>
      <c r="D2425">
        <v>3</v>
      </c>
      <c r="E2425" t="s">
        <v>2775</v>
      </c>
      <c r="F2425" s="1" t="s">
        <v>2776</v>
      </c>
      <c r="G2425" t="s">
        <v>2777</v>
      </c>
      <c r="H2425" t="e">
        <f>VLOOKUP(F2425,#REF!,2,FALSE)</f>
        <v>#REF!</v>
      </c>
      <c r="I2425" t="s">
        <v>49</v>
      </c>
      <c r="J2425" s="4">
        <v>44619</v>
      </c>
      <c r="K2425" s="4">
        <v>44790</v>
      </c>
      <c r="L2425" s="3">
        <f t="shared" si="148"/>
        <v>171</v>
      </c>
      <c r="M2425" s="4">
        <v>44815</v>
      </c>
      <c r="N2425">
        <f t="shared" si="149"/>
        <v>196</v>
      </c>
      <c r="O2425">
        <v>0</v>
      </c>
      <c r="P2425" t="e">
        <f>VLOOKUP(F2425,#REF!,3,FALSE)</f>
        <v>#REF!</v>
      </c>
      <c r="Q2425">
        <f t="shared" si="150"/>
        <v>0</v>
      </c>
      <c r="R2425" t="str">
        <f t="shared" si="151"/>
        <v/>
      </c>
      <c r="S2425" t="s">
        <v>99</v>
      </c>
      <c r="T2425">
        <v>3</v>
      </c>
      <c r="U2425">
        <v>1</v>
      </c>
      <c r="V2425" t="s">
        <v>43</v>
      </c>
      <c r="X2425">
        <v>63</v>
      </c>
      <c r="Y2425">
        <v>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e">
        <f>VLOOKUP(A2425,#REF!,4,FALSE)</f>
        <v>#REF!</v>
      </c>
      <c r="AW2425" t="e">
        <f>VLOOKUP(A2425,#REF!,5,FALSE)</f>
        <v>#REF!</v>
      </c>
      <c r="AX2425">
        <f>SUMIF(量化书目统计!A:A,H2425,量化书目统计!G:G)</f>
        <v>0</v>
      </c>
    </row>
    <row r="2426" spans="1:50" x14ac:dyDescent="0.3">
      <c r="A2426" t="s">
        <v>5459</v>
      </c>
      <c r="B2426" t="s">
        <v>539</v>
      </c>
      <c r="C2426" t="s">
        <v>561</v>
      </c>
      <c r="D2426">
        <v>3</v>
      </c>
      <c r="E2426" t="s">
        <v>1896</v>
      </c>
      <c r="F2426" s="1" t="s">
        <v>1897</v>
      </c>
      <c r="G2426" t="s">
        <v>1898</v>
      </c>
      <c r="H2426" t="e">
        <f>VLOOKUP(F2426,#REF!,2,FALSE)</f>
        <v>#REF!</v>
      </c>
      <c r="I2426" t="s">
        <v>1417</v>
      </c>
      <c r="J2426" s="4">
        <v>44455</v>
      </c>
      <c r="K2426" s="4">
        <v>44515</v>
      </c>
      <c r="L2426" s="3">
        <f t="shared" si="148"/>
        <v>60</v>
      </c>
      <c r="M2426" s="4">
        <v>44515</v>
      </c>
      <c r="N2426">
        <f t="shared" si="149"/>
        <v>60</v>
      </c>
      <c r="O2426">
        <v>0</v>
      </c>
      <c r="P2426" t="e">
        <f>VLOOKUP(F2426,#REF!,3,FALSE)</f>
        <v>#REF!</v>
      </c>
      <c r="Q2426">
        <f t="shared" si="150"/>
        <v>0</v>
      </c>
      <c r="R2426" t="str">
        <f t="shared" si="151"/>
        <v/>
      </c>
      <c r="S2426" t="s">
        <v>38</v>
      </c>
      <c r="T2426">
        <v>2</v>
      </c>
      <c r="U2426">
        <v>2</v>
      </c>
      <c r="V2426" t="s">
        <v>38</v>
      </c>
      <c r="W2426">
        <v>11</v>
      </c>
      <c r="X2426">
        <v>42</v>
      </c>
      <c r="Y2426">
        <v>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e">
        <f>VLOOKUP(A2426,#REF!,4,FALSE)</f>
        <v>#REF!</v>
      </c>
      <c r="AW2426" t="e">
        <f>VLOOKUP(A2426,#REF!,5,FALSE)</f>
        <v>#REF!</v>
      </c>
      <c r="AX2426">
        <f>SUMIF(量化书目统计!A:A,H2426,量化书目统计!G:G)</f>
        <v>0</v>
      </c>
    </row>
    <row r="2427" spans="1:50" x14ac:dyDescent="0.3">
      <c r="A2427" t="s">
        <v>5460</v>
      </c>
      <c r="B2427" t="s">
        <v>539</v>
      </c>
      <c r="C2427" t="s">
        <v>561</v>
      </c>
      <c r="D2427">
        <v>3</v>
      </c>
      <c r="E2427" t="s">
        <v>1014</v>
      </c>
      <c r="F2427" s="1" t="s">
        <v>1015</v>
      </c>
      <c r="G2427" t="s">
        <v>1016</v>
      </c>
      <c r="H2427" t="e">
        <f>VLOOKUP(F2427,#REF!,2,FALSE)</f>
        <v>#REF!</v>
      </c>
      <c r="I2427" t="s">
        <v>32</v>
      </c>
      <c r="J2427" s="4">
        <v>44860</v>
      </c>
      <c r="K2427" s="4">
        <v>44985</v>
      </c>
      <c r="L2427" s="3">
        <f t="shared" si="148"/>
        <v>125</v>
      </c>
      <c r="M2427" s="4">
        <v>44985</v>
      </c>
      <c r="N2427">
        <f t="shared" si="149"/>
        <v>125</v>
      </c>
      <c r="O2427">
        <v>0</v>
      </c>
      <c r="P2427" t="e">
        <f>VLOOKUP(F2427,#REF!,3,FALSE)</f>
        <v>#REF!</v>
      </c>
      <c r="Q2427">
        <f t="shared" si="150"/>
        <v>0</v>
      </c>
      <c r="R2427" t="str">
        <f t="shared" si="151"/>
        <v/>
      </c>
      <c r="S2427" t="s">
        <v>43</v>
      </c>
      <c r="U2427">
        <v>1</v>
      </c>
      <c r="V2427" t="s">
        <v>43</v>
      </c>
      <c r="X2427">
        <v>80</v>
      </c>
      <c r="Y2427">
        <v>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e">
        <f>VLOOKUP(A2427,#REF!,4,FALSE)</f>
        <v>#REF!</v>
      </c>
      <c r="AW2427" t="e">
        <f>VLOOKUP(A2427,#REF!,5,FALSE)</f>
        <v>#REF!</v>
      </c>
      <c r="AX2427">
        <f>SUMIF(量化书目统计!A:A,H2427,量化书目统计!G:G)</f>
        <v>0</v>
      </c>
    </row>
    <row r="2428" spans="1:50" x14ac:dyDescent="0.3">
      <c r="A2428" t="s">
        <v>5461</v>
      </c>
      <c r="B2428" t="s">
        <v>539</v>
      </c>
      <c r="C2428" t="s">
        <v>561</v>
      </c>
      <c r="D2428">
        <v>3</v>
      </c>
      <c r="E2428" t="s">
        <v>1896</v>
      </c>
      <c r="F2428" s="1" t="s">
        <v>1897</v>
      </c>
      <c r="G2428" t="s">
        <v>1898</v>
      </c>
      <c r="H2428" t="e">
        <f>VLOOKUP(F2428,#REF!,2,FALSE)</f>
        <v>#REF!</v>
      </c>
      <c r="I2428" t="s">
        <v>1417</v>
      </c>
      <c r="J2428" s="4">
        <v>44651</v>
      </c>
      <c r="K2428" s="4">
        <v>44813</v>
      </c>
      <c r="L2428" s="3">
        <f t="shared" si="148"/>
        <v>162</v>
      </c>
      <c r="M2428" s="4">
        <v>44815</v>
      </c>
      <c r="N2428">
        <f t="shared" si="149"/>
        <v>164</v>
      </c>
      <c r="O2428">
        <v>0</v>
      </c>
      <c r="P2428" t="e">
        <f>VLOOKUP(F2428,#REF!,3,FALSE)</f>
        <v>#REF!</v>
      </c>
      <c r="Q2428">
        <f t="shared" si="150"/>
        <v>0</v>
      </c>
      <c r="R2428" t="str">
        <f t="shared" si="151"/>
        <v/>
      </c>
      <c r="S2428" t="s">
        <v>99</v>
      </c>
      <c r="T2428">
        <v>7</v>
      </c>
      <c r="U2428">
        <v>2</v>
      </c>
      <c r="V2428" t="s">
        <v>43</v>
      </c>
      <c r="X2428">
        <v>67</v>
      </c>
      <c r="Y2428">
        <v>9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e">
        <f>VLOOKUP(A2428,#REF!,4,FALSE)</f>
        <v>#REF!</v>
      </c>
      <c r="AW2428" t="e">
        <f>VLOOKUP(A2428,#REF!,5,FALSE)</f>
        <v>#REF!</v>
      </c>
      <c r="AX2428">
        <f>SUMIF(量化书目统计!A:A,H2428,量化书目统计!G:G)</f>
        <v>0</v>
      </c>
    </row>
    <row r="2429" spans="1:50" x14ac:dyDescent="0.3">
      <c r="A2429" t="s">
        <v>5462</v>
      </c>
      <c r="B2429" t="s">
        <v>539</v>
      </c>
      <c r="C2429" t="s">
        <v>561</v>
      </c>
      <c r="D2429">
        <v>3</v>
      </c>
      <c r="E2429" t="s">
        <v>83</v>
      </c>
      <c r="F2429" s="1" t="s">
        <v>84</v>
      </c>
      <c r="G2429" t="s">
        <v>85</v>
      </c>
      <c r="H2429" t="e">
        <f>VLOOKUP(F2429,#REF!,2,FALSE)</f>
        <v>#REF!</v>
      </c>
      <c r="I2429" t="s">
        <v>32</v>
      </c>
      <c r="J2429" s="4">
        <v>44630</v>
      </c>
      <c r="K2429" s="4">
        <v>44630</v>
      </c>
      <c r="L2429" s="3">
        <f t="shared" si="148"/>
        <v>0</v>
      </c>
      <c r="M2429" s="4">
        <v>44690</v>
      </c>
      <c r="N2429">
        <f t="shared" si="149"/>
        <v>60</v>
      </c>
      <c r="O2429">
        <v>0</v>
      </c>
      <c r="P2429" t="e">
        <f>VLOOKUP(F2429,#REF!,3,FALSE)</f>
        <v>#REF!</v>
      </c>
      <c r="Q2429">
        <f t="shared" si="150"/>
        <v>0</v>
      </c>
      <c r="R2429" t="str">
        <f t="shared" si="151"/>
        <v/>
      </c>
      <c r="S2429" t="s">
        <v>99</v>
      </c>
      <c r="T2429">
        <v>4</v>
      </c>
      <c r="U2429">
        <v>1</v>
      </c>
      <c r="V2429" t="s">
        <v>99</v>
      </c>
      <c r="W2429">
        <v>4</v>
      </c>
      <c r="X2429">
        <v>64</v>
      </c>
      <c r="Y2429">
        <v>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e">
        <f>VLOOKUP(A2429,#REF!,4,FALSE)</f>
        <v>#REF!</v>
      </c>
      <c r="AW2429" t="e">
        <f>VLOOKUP(A2429,#REF!,5,FALSE)</f>
        <v>#REF!</v>
      </c>
      <c r="AX2429">
        <f>SUMIF(量化书目统计!A:A,H2429,量化书目统计!G:G)</f>
        <v>0</v>
      </c>
    </row>
    <row r="2430" spans="1:50" x14ac:dyDescent="0.3">
      <c r="A2430" t="s">
        <v>5463</v>
      </c>
      <c r="B2430" t="s">
        <v>539</v>
      </c>
      <c r="C2430" t="s">
        <v>561</v>
      </c>
      <c r="D2430">
        <v>3</v>
      </c>
      <c r="E2430" t="s">
        <v>1925</v>
      </c>
      <c r="F2430" s="1" t="s">
        <v>1926</v>
      </c>
      <c r="G2430" t="s">
        <v>1927</v>
      </c>
      <c r="H2430" t="e">
        <f>VLOOKUP(F2430,#REF!,2,FALSE)</f>
        <v>#REF!</v>
      </c>
      <c r="I2430" t="s">
        <v>32</v>
      </c>
      <c r="J2430" s="4">
        <v>44881</v>
      </c>
      <c r="K2430" s="4">
        <v>44890</v>
      </c>
      <c r="L2430" s="3">
        <f t="shared" si="148"/>
        <v>9</v>
      </c>
      <c r="M2430" s="4">
        <v>44942</v>
      </c>
      <c r="N2430">
        <f t="shared" si="149"/>
        <v>61</v>
      </c>
      <c r="O2430">
        <v>0</v>
      </c>
      <c r="P2430" t="e">
        <f>VLOOKUP(F2430,#REF!,3,FALSE)</f>
        <v>#REF!</v>
      </c>
      <c r="Q2430">
        <f t="shared" si="150"/>
        <v>0</v>
      </c>
      <c r="R2430" t="str">
        <f t="shared" si="151"/>
        <v/>
      </c>
      <c r="S2430" t="s">
        <v>43</v>
      </c>
      <c r="U2430">
        <v>1</v>
      </c>
      <c r="V2430" t="s">
        <v>43</v>
      </c>
      <c r="X2430">
        <v>80</v>
      </c>
      <c r="Y2430">
        <v>14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e">
        <f>VLOOKUP(A2430,#REF!,4,FALSE)</f>
        <v>#REF!</v>
      </c>
      <c r="AW2430" t="e">
        <f>VLOOKUP(A2430,#REF!,5,FALSE)</f>
        <v>#REF!</v>
      </c>
      <c r="AX2430">
        <f>SUMIF(量化书目统计!A:A,H2430,量化书目统计!G:G)</f>
        <v>0</v>
      </c>
    </row>
    <row r="2431" spans="1:50" x14ac:dyDescent="0.3">
      <c r="A2431" t="s">
        <v>5464</v>
      </c>
      <c r="B2431" t="s">
        <v>539</v>
      </c>
      <c r="C2431" t="s">
        <v>561</v>
      </c>
      <c r="D2431">
        <v>3</v>
      </c>
      <c r="E2431" t="s">
        <v>1028</v>
      </c>
      <c r="F2431" s="1" t="s">
        <v>1029</v>
      </c>
      <c r="G2431" t="s">
        <v>1030</v>
      </c>
      <c r="H2431" t="e">
        <f>VLOOKUP(F2431,#REF!,2,FALSE)</f>
        <v>#REF!</v>
      </c>
      <c r="I2431" t="s">
        <v>49</v>
      </c>
      <c r="J2431" s="4">
        <v>44813</v>
      </c>
      <c r="K2431" s="4">
        <v>44869</v>
      </c>
      <c r="L2431" s="3">
        <f t="shared" si="148"/>
        <v>56</v>
      </c>
      <c r="M2431" s="4">
        <v>44873</v>
      </c>
      <c r="N2431">
        <f t="shared" si="149"/>
        <v>60</v>
      </c>
      <c r="O2431">
        <v>0</v>
      </c>
      <c r="P2431" t="e">
        <f>VLOOKUP(F2431,#REF!,3,FALSE)</f>
        <v>#REF!</v>
      </c>
      <c r="Q2431">
        <f t="shared" si="150"/>
        <v>0</v>
      </c>
      <c r="R2431" t="str">
        <f t="shared" si="151"/>
        <v/>
      </c>
      <c r="S2431" t="s">
        <v>43</v>
      </c>
      <c r="U2431">
        <v>1</v>
      </c>
      <c r="V2431" t="s">
        <v>43</v>
      </c>
      <c r="X2431">
        <v>80</v>
      </c>
      <c r="Y2431">
        <v>14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e">
        <f>VLOOKUP(A2431,#REF!,4,FALSE)</f>
        <v>#REF!</v>
      </c>
      <c r="AW2431" t="e">
        <f>VLOOKUP(A2431,#REF!,5,FALSE)</f>
        <v>#REF!</v>
      </c>
      <c r="AX2431">
        <f>SUMIF(量化书目统计!A:A,H2431,量化书目统计!G:G)</f>
        <v>0</v>
      </c>
    </row>
    <row r="2432" spans="1:50" x14ac:dyDescent="0.3">
      <c r="A2432" t="s">
        <v>5464</v>
      </c>
      <c r="B2432" t="s">
        <v>539</v>
      </c>
      <c r="C2432" t="s">
        <v>561</v>
      </c>
      <c r="D2432">
        <v>3</v>
      </c>
      <c r="E2432" t="s">
        <v>674</v>
      </c>
      <c r="F2432" s="1" t="s">
        <v>1659</v>
      </c>
      <c r="G2432" t="s">
        <v>1660</v>
      </c>
      <c r="H2432" t="e">
        <f>VLOOKUP(F2432,#REF!,2,FALSE)</f>
        <v>#REF!</v>
      </c>
      <c r="I2432" t="s">
        <v>32</v>
      </c>
      <c r="J2432" s="4">
        <v>44801</v>
      </c>
      <c r="K2432" s="4">
        <v>44859</v>
      </c>
      <c r="L2432" s="3">
        <f t="shared" si="148"/>
        <v>58</v>
      </c>
      <c r="M2432" s="4">
        <v>44861</v>
      </c>
      <c r="N2432">
        <f t="shared" si="149"/>
        <v>60</v>
      </c>
      <c r="O2432">
        <v>0</v>
      </c>
      <c r="P2432" t="e">
        <f>VLOOKUP(F2432,#REF!,3,FALSE)</f>
        <v>#REF!</v>
      </c>
      <c r="Q2432">
        <f t="shared" si="150"/>
        <v>0</v>
      </c>
      <c r="R2432" t="str">
        <f t="shared" si="151"/>
        <v/>
      </c>
      <c r="S2432" t="s">
        <v>43</v>
      </c>
      <c r="U2432">
        <v>1</v>
      </c>
      <c r="V2432" t="s">
        <v>43</v>
      </c>
      <c r="X2432">
        <v>80</v>
      </c>
      <c r="Y2432">
        <v>9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e">
        <f>VLOOKUP(A2432,#REF!,4,FALSE)</f>
        <v>#REF!</v>
      </c>
      <c r="AW2432" t="e">
        <f>VLOOKUP(A2432,#REF!,5,FALSE)</f>
        <v>#REF!</v>
      </c>
      <c r="AX2432">
        <f>SUMIF(量化书目统计!A:A,H2432,量化书目统计!G:G)</f>
        <v>0</v>
      </c>
    </row>
    <row r="2433" spans="1:50" x14ac:dyDescent="0.3">
      <c r="A2433" t="s">
        <v>5464</v>
      </c>
      <c r="B2433" t="s">
        <v>539</v>
      </c>
      <c r="C2433" t="s">
        <v>561</v>
      </c>
      <c r="D2433">
        <v>3</v>
      </c>
      <c r="E2433" t="s">
        <v>674</v>
      </c>
      <c r="F2433" s="1" t="s">
        <v>1659</v>
      </c>
      <c r="G2433" t="s">
        <v>1660</v>
      </c>
      <c r="H2433" t="e">
        <f>VLOOKUP(F2433,#REF!,2,FALSE)</f>
        <v>#REF!</v>
      </c>
      <c r="I2433" t="s">
        <v>32</v>
      </c>
      <c r="J2433" s="4">
        <v>44859</v>
      </c>
      <c r="K2433" s="4">
        <v>44906</v>
      </c>
      <c r="L2433" s="3">
        <f t="shared" si="148"/>
        <v>47</v>
      </c>
      <c r="M2433" s="4">
        <v>44921</v>
      </c>
      <c r="N2433">
        <f t="shared" si="149"/>
        <v>62</v>
      </c>
      <c r="O2433">
        <v>0</v>
      </c>
      <c r="P2433" t="e">
        <f>VLOOKUP(F2433,#REF!,3,FALSE)</f>
        <v>#REF!</v>
      </c>
      <c r="Q2433">
        <f t="shared" si="150"/>
        <v>0</v>
      </c>
      <c r="R2433" t="str">
        <f t="shared" si="151"/>
        <v/>
      </c>
      <c r="S2433" t="s">
        <v>43</v>
      </c>
      <c r="U2433">
        <v>1</v>
      </c>
      <c r="V2433" t="s">
        <v>43</v>
      </c>
      <c r="X2433">
        <v>80</v>
      </c>
      <c r="Y2433">
        <v>14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e">
        <f>VLOOKUP(A2433,#REF!,4,FALSE)</f>
        <v>#REF!</v>
      </c>
      <c r="AW2433" t="e">
        <f>VLOOKUP(A2433,#REF!,5,FALSE)</f>
        <v>#REF!</v>
      </c>
      <c r="AX2433">
        <f>SUMIF(量化书目统计!A:A,H2433,量化书目统计!G:G)</f>
        <v>0</v>
      </c>
    </row>
    <row r="2434" spans="1:50" x14ac:dyDescent="0.3">
      <c r="A2434" t="s">
        <v>5464</v>
      </c>
      <c r="B2434" t="s">
        <v>539</v>
      </c>
      <c r="C2434" t="s">
        <v>561</v>
      </c>
      <c r="D2434">
        <v>3</v>
      </c>
      <c r="E2434" t="s">
        <v>3418</v>
      </c>
      <c r="F2434" s="1" t="s">
        <v>3419</v>
      </c>
      <c r="G2434" t="s">
        <v>3420</v>
      </c>
      <c r="H2434" t="e">
        <f>VLOOKUP(F2434,#REF!,2,FALSE)</f>
        <v>#REF!</v>
      </c>
      <c r="I2434" t="s">
        <v>49</v>
      </c>
      <c r="J2434" s="4">
        <v>44901</v>
      </c>
      <c r="K2434" s="4">
        <v>44906</v>
      </c>
      <c r="L2434" s="3">
        <f t="shared" ref="L2434:L2497" si="152">IF(K2434&lt;&gt;0,K2434-J2434,"")</f>
        <v>5</v>
      </c>
      <c r="M2434" s="4">
        <v>44963</v>
      </c>
      <c r="N2434">
        <f t="shared" ref="N2434:N2497" si="153">M2434-J2434</f>
        <v>62</v>
      </c>
      <c r="O2434">
        <v>0</v>
      </c>
      <c r="P2434" t="e">
        <f>VLOOKUP(F2434,#REF!,3,FALSE)</f>
        <v>#REF!</v>
      </c>
      <c r="Q2434">
        <f t="shared" ref="Q2434:Q2497" si="154">IF(OR(ISNUMBER(SEARCH("高等数学",E2434)),ISNUMBER(SEARCH("数学分析",E2434)),ISNUMBER(SEARCH("微积分",E2434))),1,IF(OR(ISNUMBER(SEARCH("概率",E2434)),ISNUMBER(SEARCH("数理统计",E2434)),ISNUMBER(SEARCH("统计",E2434))),2,IF(ISNUMBER(SEARCH("代数",E2434)),3,IF(OR(ISNUMBER(SEARCH("运筹",E2434)),ISNUMBER(SEARCH("优化",E2434))),4,0))))</f>
        <v>0</v>
      </c>
      <c r="R2434" t="str">
        <f t="shared" ref="R2434:R2497" si="155">IF(AND(Q2434&gt;0,O2434=1),Q2434&amp;"-"&amp;E2434,"")</f>
        <v/>
      </c>
      <c r="S2434" t="s">
        <v>43</v>
      </c>
      <c r="U2434">
        <v>1</v>
      </c>
      <c r="V2434" t="s">
        <v>43</v>
      </c>
      <c r="X2434">
        <v>80</v>
      </c>
      <c r="Y2434">
        <v>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e">
        <f>VLOOKUP(A2434,#REF!,4,FALSE)</f>
        <v>#REF!</v>
      </c>
      <c r="AW2434" t="e">
        <f>VLOOKUP(A2434,#REF!,5,FALSE)</f>
        <v>#REF!</v>
      </c>
      <c r="AX2434">
        <f>SUMIF(量化书目统计!A:A,H2434,量化书目统计!G:G)</f>
        <v>0</v>
      </c>
    </row>
    <row r="2435" spans="1:50" x14ac:dyDescent="0.3">
      <c r="A2435" t="s">
        <v>5464</v>
      </c>
      <c r="B2435" t="s">
        <v>539</v>
      </c>
      <c r="C2435" t="s">
        <v>561</v>
      </c>
      <c r="D2435">
        <v>3</v>
      </c>
      <c r="E2435" t="s">
        <v>3418</v>
      </c>
      <c r="F2435" s="1" t="s">
        <v>3419</v>
      </c>
      <c r="G2435" t="s">
        <v>3420</v>
      </c>
      <c r="H2435" t="e">
        <f>VLOOKUP(F2435,#REF!,2,FALSE)</f>
        <v>#REF!</v>
      </c>
      <c r="I2435" t="s">
        <v>49</v>
      </c>
      <c r="J2435" s="4">
        <v>44906</v>
      </c>
      <c r="K2435" s="4">
        <v>44976</v>
      </c>
      <c r="L2435" s="3">
        <f t="shared" si="152"/>
        <v>70</v>
      </c>
      <c r="M2435" s="4">
        <v>44985</v>
      </c>
      <c r="N2435">
        <f t="shared" si="153"/>
        <v>79</v>
      </c>
      <c r="O2435">
        <v>0</v>
      </c>
      <c r="P2435" t="e">
        <f>VLOOKUP(F2435,#REF!,3,FALSE)</f>
        <v>#REF!</v>
      </c>
      <c r="Q2435">
        <f t="shared" si="154"/>
        <v>0</v>
      </c>
      <c r="R2435" t="str">
        <f t="shared" si="155"/>
        <v/>
      </c>
      <c r="S2435" t="s">
        <v>43</v>
      </c>
      <c r="U2435">
        <v>1</v>
      </c>
      <c r="V2435" t="s">
        <v>43</v>
      </c>
      <c r="X2435">
        <v>80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e">
        <f>VLOOKUP(A2435,#REF!,4,FALSE)</f>
        <v>#REF!</v>
      </c>
      <c r="AW2435" t="e">
        <f>VLOOKUP(A2435,#REF!,5,FALSE)</f>
        <v>#REF!</v>
      </c>
      <c r="AX2435">
        <f>SUMIF(量化书目统计!A:A,H2435,量化书目统计!G:G)</f>
        <v>0</v>
      </c>
    </row>
    <row r="2436" spans="1:50" x14ac:dyDescent="0.3">
      <c r="A2436" t="s">
        <v>5465</v>
      </c>
      <c r="B2436" t="s">
        <v>539</v>
      </c>
      <c r="C2436" t="s">
        <v>1027</v>
      </c>
      <c r="D2436">
        <v>4</v>
      </c>
      <c r="E2436" t="s">
        <v>1181</v>
      </c>
      <c r="F2436" s="1" t="s">
        <v>1182</v>
      </c>
      <c r="G2436" t="s">
        <v>1183</v>
      </c>
      <c r="H2436" t="e">
        <f>VLOOKUP(F2436,#REF!,2,FALSE)</f>
        <v>#REF!</v>
      </c>
      <c r="I2436" t="s">
        <v>317</v>
      </c>
      <c r="J2436" s="4">
        <v>44790</v>
      </c>
      <c r="K2436" s="4">
        <v>44905</v>
      </c>
      <c r="L2436" s="3">
        <f t="shared" si="152"/>
        <v>115</v>
      </c>
      <c r="M2436" s="4">
        <v>44883</v>
      </c>
      <c r="N2436">
        <f t="shared" si="153"/>
        <v>93</v>
      </c>
      <c r="O2436">
        <v>0</v>
      </c>
      <c r="P2436" t="e">
        <f>VLOOKUP(F2436,#REF!,3,FALSE)</f>
        <v>#REF!</v>
      </c>
      <c r="Q2436">
        <f t="shared" si="154"/>
        <v>0</v>
      </c>
      <c r="R2436" t="str">
        <f t="shared" si="155"/>
        <v/>
      </c>
      <c r="S2436" t="s">
        <v>43</v>
      </c>
      <c r="U2436">
        <v>1</v>
      </c>
      <c r="V2436" t="s">
        <v>43</v>
      </c>
      <c r="X2436">
        <v>80</v>
      </c>
      <c r="Y2436">
        <v>15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e">
        <f>VLOOKUP(A2436,#REF!,4,FALSE)</f>
        <v>#REF!</v>
      </c>
      <c r="AW2436" t="e">
        <f>VLOOKUP(A2436,#REF!,5,FALSE)</f>
        <v>#REF!</v>
      </c>
      <c r="AX2436">
        <f>SUMIF(量化书目统计!A:A,H2436,量化书目统计!G:G)</f>
        <v>0</v>
      </c>
    </row>
    <row r="2437" spans="1:50" x14ac:dyDescent="0.3">
      <c r="A2437" t="s">
        <v>5466</v>
      </c>
      <c r="B2437" t="s">
        <v>539</v>
      </c>
      <c r="C2437" t="s">
        <v>1027</v>
      </c>
      <c r="D2437">
        <v>4</v>
      </c>
      <c r="E2437" t="s">
        <v>2451</v>
      </c>
      <c r="F2437" s="1" t="s">
        <v>2452</v>
      </c>
      <c r="G2437" t="s">
        <v>2453</v>
      </c>
      <c r="H2437" t="e">
        <f>VLOOKUP(F2437,#REF!,2,FALSE)</f>
        <v>#REF!</v>
      </c>
      <c r="I2437" t="s">
        <v>49</v>
      </c>
      <c r="J2437" s="4">
        <v>44620</v>
      </c>
      <c r="K2437" s="4">
        <v>44793</v>
      </c>
      <c r="L2437" s="3">
        <f t="shared" si="152"/>
        <v>173</v>
      </c>
      <c r="M2437" s="4">
        <v>44815</v>
      </c>
      <c r="N2437">
        <f t="shared" si="153"/>
        <v>195</v>
      </c>
      <c r="O2437">
        <v>0</v>
      </c>
      <c r="P2437" t="e">
        <f>VLOOKUP(F2437,#REF!,3,FALSE)</f>
        <v>#REF!</v>
      </c>
      <c r="Q2437">
        <f t="shared" si="154"/>
        <v>0</v>
      </c>
      <c r="R2437" t="str">
        <f t="shared" si="155"/>
        <v/>
      </c>
      <c r="S2437" t="s">
        <v>99</v>
      </c>
      <c r="T2437">
        <v>3</v>
      </c>
      <c r="U2437">
        <v>1</v>
      </c>
      <c r="V2437" t="s">
        <v>43</v>
      </c>
      <c r="X2437">
        <v>63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e">
        <f>VLOOKUP(A2437,#REF!,4,FALSE)</f>
        <v>#REF!</v>
      </c>
      <c r="AW2437" t="e">
        <f>VLOOKUP(A2437,#REF!,5,FALSE)</f>
        <v>#REF!</v>
      </c>
      <c r="AX2437">
        <f>SUMIF(量化书目统计!A:A,H2437,量化书目统计!G:G)</f>
        <v>0</v>
      </c>
    </row>
    <row r="2438" spans="1:50" x14ac:dyDescent="0.3">
      <c r="A2438" t="s">
        <v>5467</v>
      </c>
      <c r="B2438" t="s">
        <v>539</v>
      </c>
      <c r="C2438" t="s">
        <v>247</v>
      </c>
      <c r="D2438">
        <v>5</v>
      </c>
      <c r="E2438" t="s">
        <v>1148</v>
      </c>
      <c r="F2438" s="1" t="s">
        <v>1149</v>
      </c>
      <c r="G2438" t="s">
        <v>1150</v>
      </c>
      <c r="H2438" t="e">
        <f>VLOOKUP(F2438,#REF!,2,FALSE)</f>
        <v>#REF!</v>
      </c>
      <c r="I2438" t="s">
        <v>158</v>
      </c>
      <c r="J2438" s="4">
        <v>44843</v>
      </c>
      <c r="K2438" s="4">
        <v>44849</v>
      </c>
      <c r="L2438" s="3">
        <f t="shared" si="152"/>
        <v>6</v>
      </c>
      <c r="M2438" s="4">
        <v>44903</v>
      </c>
      <c r="N2438">
        <f t="shared" si="153"/>
        <v>60</v>
      </c>
      <c r="O2438">
        <v>0</v>
      </c>
      <c r="P2438" t="e">
        <f>VLOOKUP(F2438,#REF!,3,FALSE)</f>
        <v>#REF!</v>
      </c>
      <c r="Q2438">
        <f t="shared" si="154"/>
        <v>0</v>
      </c>
      <c r="R2438" t="str">
        <f t="shared" si="155"/>
        <v/>
      </c>
      <c r="S2438" t="s">
        <v>43</v>
      </c>
      <c r="U2438">
        <v>1</v>
      </c>
      <c r="V2438" t="s">
        <v>43</v>
      </c>
      <c r="X2438">
        <v>80</v>
      </c>
      <c r="Y2438">
        <v>2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e">
        <f>VLOOKUP(A2438,#REF!,4,FALSE)</f>
        <v>#REF!</v>
      </c>
      <c r="AW2438" t="e">
        <f>VLOOKUP(A2438,#REF!,5,FALSE)</f>
        <v>#REF!</v>
      </c>
      <c r="AX2438">
        <f>SUMIF(量化书目统计!A:A,H2438,量化书目统计!G:G)</f>
        <v>0</v>
      </c>
    </row>
    <row r="2439" spans="1:50" x14ac:dyDescent="0.3">
      <c r="A2439" t="s">
        <v>934</v>
      </c>
      <c r="B2439" t="s">
        <v>539</v>
      </c>
      <c r="C2439" t="s">
        <v>149</v>
      </c>
      <c r="D2439">
        <v>5</v>
      </c>
      <c r="E2439" t="s">
        <v>364</v>
      </c>
      <c r="F2439" s="1" t="s">
        <v>365</v>
      </c>
      <c r="G2439" t="s">
        <v>366</v>
      </c>
      <c r="H2439" t="e">
        <f>VLOOKUP(F2439,#REF!,2,FALSE)</f>
        <v>#REF!</v>
      </c>
      <c r="I2439" t="s">
        <v>49</v>
      </c>
      <c r="J2439" s="4">
        <v>44347</v>
      </c>
      <c r="K2439" s="4">
        <v>44362</v>
      </c>
      <c r="L2439" s="3">
        <f t="shared" si="152"/>
        <v>15</v>
      </c>
      <c r="M2439" s="4">
        <v>44365</v>
      </c>
      <c r="N2439">
        <f t="shared" si="153"/>
        <v>18</v>
      </c>
      <c r="O2439">
        <v>0</v>
      </c>
      <c r="P2439" t="e">
        <f>VLOOKUP(F2439,#REF!,3,FALSE)</f>
        <v>#REF!</v>
      </c>
      <c r="Q2439">
        <f t="shared" si="154"/>
        <v>0</v>
      </c>
      <c r="R2439" t="str">
        <f t="shared" si="155"/>
        <v/>
      </c>
      <c r="S2439" t="s">
        <v>80</v>
      </c>
      <c r="T2439">
        <v>14</v>
      </c>
      <c r="U2439">
        <v>2</v>
      </c>
      <c r="V2439" t="s">
        <v>80</v>
      </c>
      <c r="W2439">
        <v>16</v>
      </c>
      <c r="X2439">
        <v>34</v>
      </c>
      <c r="Y2439">
        <v>5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e">
        <f>VLOOKUP(A2439,#REF!,4,FALSE)</f>
        <v>#REF!</v>
      </c>
      <c r="AW2439" t="e">
        <f>VLOOKUP(A2439,#REF!,5,FALSE)</f>
        <v>#REF!</v>
      </c>
      <c r="AX2439">
        <f>SUMIF(量化书目统计!A:A,H2439,量化书目统计!G:G)</f>
        <v>0</v>
      </c>
    </row>
    <row r="2440" spans="1:50" x14ac:dyDescent="0.3">
      <c r="A2440" t="s">
        <v>934</v>
      </c>
      <c r="B2440" t="s">
        <v>539</v>
      </c>
      <c r="C2440" t="s">
        <v>149</v>
      </c>
      <c r="D2440">
        <v>5</v>
      </c>
      <c r="E2440" t="s">
        <v>935</v>
      </c>
      <c r="F2440" s="1" t="s">
        <v>936</v>
      </c>
      <c r="G2440" t="s">
        <v>937</v>
      </c>
      <c r="H2440" t="e">
        <f>VLOOKUP(F2440,#REF!,2,FALSE)</f>
        <v>#REF!</v>
      </c>
      <c r="I2440" t="s">
        <v>32</v>
      </c>
      <c r="J2440" s="4">
        <v>44329</v>
      </c>
      <c r="K2440" s="4">
        <v>44336</v>
      </c>
      <c r="L2440" s="3">
        <f t="shared" si="152"/>
        <v>7</v>
      </c>
      <c r="M2440" s="4">
        <v>44389</v>
      </c>
      <c r="N2440">
        <f t="shared" si="153"/>
        <v>60</v>
      </c>
      <c r="O2440">
        <v>0</v>
      </c>
      <c r="P2440" t="e">
        <f>VLOOKUP(F2440,#REF!,3,FALSE)</f>
        <v>#REF!</v>
      </c>
      <c r="Q2440">
        <f t="shared" si="154"/>
        <v>0</v>
      </c>
      <c r="R2440" t="str">
        <f t="shared" si="155"/>
        <v/>
      </c>
      <c r="S2440" t="s">
        <v>80</v>
      </c>
      <c r="T2440">
        <v>11</v>
      </c>
      <c r="U2440">
        <v>1</v>
      </c>
      <c r="V2440" t="s">
        <v>80</v>
      </c>
      <c r="W2440">
        <v>12</v>
      </c>
      <c r="X2440">
        <v>31</v>
      </c>
      <c r="Y2440">
        <v>15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e">
        <f>VLOOKUP(A2440,#REF!,4,FALSE)</f>
        <v>#REF!</v>
      </c>
      <c r="AW2440" t="e">
        <f>VLOOKUP(A2440,#REF!,5,FALSE)</f>
        <v>#REF!</v>
      </c>
      <c r="AX2440">
        <f>SUMIF(量化书目统计!A:A,H2440,量化书目统计!G:G)</f>
        <v>0</v>
      </c>
    </row>
    <row r="2441" spans="1:50" x14ac:dyDescent="0.3">
      <c r="A2441" t="s">
        <v>934</v>
      </c>
      <c r="B2441" t="s">
        <v>539</v>
      </c>
      <c r="C2441" t="s">
        <v>149</v>
      </c>
      <c r="D2441">
        <v>5</v>
      </c>
      <c r="E2441" t="s">
        <v>280</v>
      </c>
      <c r="F2441" s="1" t="s">
        <v>281</v>
      </c>
      <c r="G2441" t="s">
        <v>282</v>
      </c>
      <c r="H2441" t="e">
        <f>VLOOKUP(F2441,#REF!,2,FALSE)</f>
        <v>#REF!</v>
      </c>
      <c r="I2441" t="s">
        <v>158</v>
      </c>
      <c r="J2441" s="4">
        <v>44333</v>
      </c>
      <c r="K2441" s="4">
        <v>44336</v>
      </c>
      <c r="L2441" s="3">
        <f t="shared" si="152"/>
        <v>3</v>
      </c>
      <c r="M2441" s="4">
        <v>44347</v>
      </c>
      <c r="N2441">
        <f t="shared" si="153"/>
        <v>14</v>
      </c>
      <c r="O2441">
        <v>0</v>
      </c>
      <c r="P2441" t="e">
        <f>VLOOKUP(F2441,#REF!,3,FALSE)</f>
        <v>#REF!</v>
      </c>
      <c r="Q2441">
        <f t="shared" si="154"/>
        <v>0</v>
      </c>
      <c r="R2441" t="str">
        <f t="shared" si="155"/>
        <v/>
      </c>
      <c r="S2441" t="s">
        <v>80</v>
      </c>
      <c r="T2441">
        <v>12</v>
      </c>
      <c r="U2441">
        <v>2</v>
      </c>
      <c r="V2441" t="s">
        <v>80</v>
      </c>
      <c r="W2441">
        <v>12</v>
      </c>
      <c r="X2441">
        <v>32</v>
      </c>
      <c r="Y2441">
        <v>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e">
        <f>VLOOKUP(A2441,#REF!,4,FALSE)</f>
        <v>#REF!</v>
      </c>
      <c r="AW2441" t="e">
        <f>VLOOKUP(A2441,#REF!,5,FALSE)</f>
        <v>#REF!</v>
      </c>
      <c r="AX2441">
        <f>SUMIF(量化书目统计!A:A,H2441,量化书目统计!G:G)</f>
        <v>0</v>
      </c>
    </row>
    <row r="2442" spans="1:50" x14ac:dyDescent="0.3">
      <c r="A2442" t="s">
        <v>934</v>
      </c>
      <c r="B2442" t="s">
        <v>539</v>
      </c>
      <c r="C2442" t="s">
        <v>149</v>
      </c>
      <c r="D2442">
        <v>5</v>
      </c>
      <c r="E2442" t="s">
        <v>938</v>
      </c>
      <c r="F2442" s="1" t="s">
        <v>939</v>
      </c>
      <c r="G2442" t="s">
        <v>940</v>
      </c>
      <c r="H2442" t="e">
        <f>VLOOKUP(F2442,#REF!,2,FALSE)</f>
        <v>#REF!</v>
      </c>
      <c r="I2442" t="s">
        <v>65</v>
      </c>
      <c r="J2442" s="4">
        <v>44333</v>
      </c>
      <c r="K2442" s="4">
        <v>44336</v>
      </c>
      <c r="L2442" s="3">
        <f t="shared" si="152"/>
        <v>3</v>
      </c>
      <c r="M2442" s="4">
        <v>44393</v>
      </c>
      <c r="N2442">
        <f t="shared" si="153"/>
        <v>60</v>
      </c>
      <c r="O2442">
        <v>0</v>
      </c>
      <c r="P2442" t="e">
        <f>VLOOKUP(F2442,#REF!,3,FALSE)</f>
        <v>#REF!</v>
      </c>
      <c r="Q2442">
        <f t="shared" si="154"/>
        <v>0</v>
      </c>
      <c r="R2442" t="str">
        <f t="shared" si="155"/>
        <v/>
      </c>
      <c r="S2442" t="s">
        <v>80</v>
      </c>
      <c r="T2442">
        <v>12</v>
      </c>
      <c r="U2442">
        <v>1</v>
      </c>
      <c r="V2442" t="s">
        <v>80</v>
      </c>
      <c r="W2442">
        <v>12</v>
      </c>
      <c r="X2442">
        <v>32</v>
      </c>
      <c r="Y2442">
        <v>9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e">
        <f>VLOOKUP(A2442,#REF!,4,FALSE)</f>
        <v>#REF!</v>
      </c>
      <c r="AW2442" t="e">
        <f>VLOOKUP(A2442,#REF!,5,FALSE)</f>
        <v>#REF!</v>
      </c>
      <c r="AX2442">
        <f>SUMIF(量化书目统计!A:A,H2442,量化书目统计!G:G)</f>
        <v>0</v>
      </c>
    </row>
    <row r="2443" spans="1:50" x14ac:dyDescent="0.3">
      <c r="A2443" t="s">
        <v>5468</v>
      </c>
      <c r="B2443" t="s">
        <v>539</v>
      </c>
      <c r="C2443" t="s">
        <v>149</v>
      </c>
      <c r="D2443">
        <v>5</v>
      </c>
      <c r="E2443" t="s">
        <v>1517</v>
      </c>
      <c r="F2443" s="1" t="s">
        <v>1518</v>
      </c>
      <c r="G2443" t="s">
        <v>1519</v>
      </c>
      <c r="H2443" t="e">
        <f>VLOOKUP(F2443,#REF!,2,FALSE)</f>
        <v>#REF!</v>
      </c>
      <c r="I2443" t="s">
        <v>158</v>
      </c>
      <c r="J2443" s="4">
        <v>44574</v>
      </c>
      <c r="K2443" s="4">
        <v>44808</v>
      </c>
      <c r="L2443" s="3">
        <f t="shared" si="152"/>
        <v>234</v>
      </c>
      <c r="M2443" s="4">
        <v>44815</v>
      </c>
      <c r="N2443">
        <f t="shared" si="153"/>
        <v>241</v>
      </c>
      <c r="O2443">
        <v>0</v>
      </c>
      <c r="P2443" t="e">
        <f>VLOOKUP(F2443,#REF!,3,FALSE)</f>
        <v>#REF!</v>
      </c>
      <c r="Q2443">
        <f t="shared" si="154"/>
        <v>0</v>
      </c>
      <c r="R2443" t="str">
        <f t="shared" si="155"/>
        <v/>
      </c>
      <c r="S2443" t="s">
        <v>38</v>
      </c>
      <c r="T2443">
        <f>19</f>
        <v>19</v>
      </c>
      <c r="U2443">
        <v>1</v>
      </c>
      <c r="V2443" t="s">
        <v>43</v>
      </c>
      <c r="X2443">
        <v>59</v>
      </c>
      <c r="Y2443">
        <v>19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 t="e">
        <f>VLOOKUP(A2443,#REF!,4,FALSE)</f>
        <v>#REF!</v>
      </c>
      <c r="AW2443" t="e">
        <f>VLOOKUP(A2443,#REF!,5,FALSE)</f>
        <v>#REF!</v>
      </c>
      <c r="AX2443">
        <f>SUMIF(量化书目统计!A:A,H2443,量化书目统计!G:G)</f>
        <v>0</v>
      </c>
    </row>
    <row r="2444" spans="1:50" x14ac:dyDescent="0.3">
      <c r="A2444" t="s">
        <v>5468</v>
      </c>
      <c r="B2444" t="s">
        <v>539</v>
      </c>
      <c r="C2444" t="s">
        <v>149</v>
      </c>
      <c r="D2444">
        <v>5</v>
      </c>
      <c r="E2444" t="s">
        <v>942</v>
      </c>
      <c r="F2444" s="1" t="s">
        <v>2356</v>
      </c>
      <c r="G2444" t="s">
        <v>2357</v>
      </c>
      <c r="H2444" t="e">
        <f>VLOOKUP(F2444,#REF!,2,FALSE)</f>
        <v>#REF!</v>
      </c>
      <c r="I2444" t="s">
        <v>158</v>
      </c>
      <c r="J2444" s="4">
        <v>44812</v>
      </c>
      <c r="K2444" s="4">
        <v>45098</v>
      </c>
      <c r="L2444" s="3">
        <f t="shared" si="152"/>
        <v>286</v>
      </c>
      <c r="M2444" s="4">
        <v>45169</v>
      </c>
      <c r="N2444">
        <f t="shared" si="153"/>
        <v>357</v>
      </c>
      <c r="O2444">
        <v>0</v>
      </c>
      <c r="P2444" t="e">
        <f>VLOOKUP(F2444,#REF!,3,FALSE)</f>
        <v>#REF!</v>
      </c>
      <c r="Q2444">
        <f t="shared" si="154"/>
        <v>0</v>
      </c>
      <c r="R2444" t="str">
        <f t="shared" si="155"/>
        <v/>
      </c>
      <c r="S2444" t="s">
        <v>43</v>
      </c>
      <c r="U2444">
        <v>2</v>
      </c>
      <c r="V2444" t="s">
        <v>43</v>
      </c>
      <c r="X2444">
        <v>80</v>
      </c>
      <c r="Y2444">
        <v>15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e">
        <f>VLOOKUP(A2444,#REF!,4,FALSE)</f>
        <v>#REF!</v>
      </c>
      <c r="AW2444" t="e">
        <f>VLOOKUP(A2444,#REF!,5,FALSE)</f>
        <v>#REF!</v>
      </c>
      <c r="AX2444">
        <f>SUMIF(量化书目统计!A:A,H2444,量化书目统计!G:G)</f>
        <v>0</v>
      </c>
    </row>
    <row r="2445" spans="1:50" x14ac:dyDescent="0.3">
      <c r="A2445" t="s">
        <v>5469</v>
      </c>
      <c r="B2445" t="s">
        <v>539</v>
      </c>
      <c r="C2445" t="s">
        <v>247</v>
      </c>
      <c r="D2445">
        <v>5</v>
      </c>
      <c r="E2445" t="s">
        <v>1679</v>
      </c>
      <c r="F2445" s="1" t="s">
        <v>1680</v>
      </c>
      <c r="G2445" t="s">
        <v>1681</v>
      </c>
      <c r="H2445" t="e">
        <f>VLOOKUP(F2445,#REF!,2,FALSE)</f>
        <v>#REF!</v>
      </c>
      <c r="I2445" t="s">
        <v>32</v>
      </c>
      <c r="J2445" s="4">
        <v>44868</v>
      </c>
      <c r="K2445" s="4">
        <v>44985</v>
      </c>
      <c r="L2445" s="3">
        <f t="shared" si="152"/>
        <v>117</v>
      </c>
      <c r="M2445" s="4">
        <v>44985</v>
      </c>
      <c r="N2445">
        <f t="shared" si="153"/>
        <v>117</v>
      </c>
      <c r="O2445">
        <v>0</v>
      </c>
      <c r="P2445" t="e">
        <f>VLOOKUP(F2445,#REF!,3,FALSE)</f>
        <v>#REF!</v>
      </c>
      <c r="Q2445">
        <f t="shared" si="154"/>
        <v>0</v>
      </c>
      <c r="R2445" t="str">
        <f t="shared" si="155"/>
        <v/>
      </c>
      <c r="S2445" t="s">
        <v>43</v>
      </c>
      <c r="U2445">
        <v>1</v>
      </c>
      <c r="V2445" t="s">
        <v>43</v>
      </c>
      <c r="X2445">
        <v>80</v>
      </c>
      <c r="Y2445">
        <v>5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e">
        <f>VLOOKUP(A2445,#REF!,4,FALSE)</f>
        <v>#REF!</v>
      </c>
      <c r="AW2445" t="e">
        <f>VLOOKUP(A2445,#REF!,5,FALSE)</f>
        <v>#REF!</v>
      </c>
      <c r="AX2445">
        <f>SUMIF(量化书目统计!A:A,H2445,量化书目统计!G:G)</f>
        <v>0</v>
      </c>
    </row>
    <row r="2446" spans="1:50" x14ac:dyDescent="0.3">
      <c r="A2446" t="s">
        <v>5470</v>
      </c>
      <c r="B2446" t="s">
        <v>539</v>
      </c>
      <c r="C2446" t="s">
        <v>313</v>
      </c>
      <c r="D2446">
        <v>5</v>
      </c>
      <c r="E2446" t="s">
        <v>1002</v>
      </c>
      <c r="F2446" s="1" t="s">
        <v>1314</v>
      </c>
      <c r="G2446" t="s">
        <v>1315</v>
      </c>
      <c r="H2446" t="e">
        <f>VLOOKUP(F2446,#REF!,2,FALSE)</f>
        <v>#REF!</v>
      </c>
      <c r="I2446" t="s">
        <v>65</v>
      </c>
      <c r="J2446" s="4">
        <v>44519</v>
      </c>
      <c r="K2446" s="4">
        <v>44984</v>
      </c>
      <c r="L2446" s="3">
        <f t="shared" si="152"/>
        <v>465</v>
      </c>
      <c r="M2446" s="4">
        <v>44985</v>
      </c>
      <c r="N2446">
        <f t="shared" si="153"/>
        <v>466</v>
      </c>
      <c r="O2446">
        <v>0</v>
      </c>
      <c r="P2446" t="e">
        <f>VLOOKUP(F2446,#REF!,3,FALSE)</f>
        <v>#REF!</v>
      </c>
      <c r="Q2446">
        <f t="shared" si="154"/>
        <v>0</v>
      </c>
      <c r="R2446" t="str">
        <f t="shared" si="155"/>
        <v/>
      </c>
      <c r="S2446" t="s">
        <v>38</v>
      </c>
      <c r="T2446">
        <v>11</v>
      </c>
      <c r="U2446">
        <v>1</v>
      </c>
      <c r="V2446" t="s">
        <v>43</v>
      </c>
      <c r="X2446">
        <v>51</v>
      </c>
      <c r="Y2446">
        <v>5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e">
        <f>VLOOKUP(A2446,#REF!,4,FALSE)</f>
        <v>#REF!</v>
      </c>
      <c r="AW2446" t="e">
        <f>VLOOKUP(A2446,#REF!,5,FALSE)</f>
        <v>#REF!</v>
      </c>
      <c r="AX2446">
        <f>SUMIF(量化书目统计!A:A,H2446,量化书目统计!G:G)</f>
        <v>0</v>
      </c>
    </row>
    <row r="2447" spans="1:50" x14ac:dyDescent="0.3">
      <c r="A2447" t="s">
        <v>5471</v>
      </c>
      <c r="B2447" t="s">
        <v>539</v>
      </c>
      <c r="C2447" t="s">
        <v>247</v>
      </c>
      <c r="D2447">
        <v>5</v>
      </c>
      <c r="E2447" t="s">
        <v>2057</v>
      </c>
      <c r="F2447" s="1" t="s">
        <v>2058</v>
      </c>
      <c r="G2447" t="s">
        <v>2059</v>
      </c>
      <c r="H2447" t="e">
        <f>VLOOKUP(F2447,#REF!,2,FALSE)</f>
        <v>#REF!</v>
      </c>
      <c r="I2447" t="s">
        <v>225</v>
      </c>
      <c r="J2447" s="4">
        <v>44858</v>
      </c>
      <c r="K2447" s="4">
        <v>45042</v>
      </c>
      <c r="L2447" s="3">
        <f t="shared" si="152"/>
        <v>184</v>
      </c>
      <c r="M2447" s="4">
        <v>45050</v>
      </c>
      <c r="N2447">
        <f t="shared" si="153"/>
        <v>192</v>
      </c>
      <c r="O2447">
        <v>0</v>
      </c>
      <c r="P2447" t="e">
        <f>VLOOKUP(F2447,#REF!,3,FALSE)</f>
        <v>#REF!</v>
      </c>
      <c r="Q2447">
        <f t="shared" si="154"/>
        <v>0</v>
      </c>
      <c r="R2447" t="str">
        <f t="shared" si="155"/>
        <v/>
      </c>
      <c r="S2447" t="s">
        <v>43</v>
      </c>
      <c r="U2447">
        <v>1</v>
      </c>
      <c r="V2447" t="s">
        <v>43</v>
      </c>
      <c r="X2447">
        <v>80</v>
      </c>
      <c r="Y2447">
        <v>14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e">
        <f>VLOOKUP(A2447,#REF!,4,FALSE)</f>
        <v>#REF!</v>
      </c>
      <c r="AW2447" t="e">
        <f>VLOOKUP(A2447,#REF!,5,FALSE)</f>
        <v>#REF!</v>
      </c>
      <c r="AX2447">
        <f>SUMIF(量化书目统计!A:A,H2447,量化书目统计!G:G)</f>
        <v>0</v>
      </c>
    </row>
    <row r="2448" spans="1:50" x14ac:dyDescent="0.3">
      <c r="A2448" t="s">
        <v>5472</v>
      </c>
      <c r="B2448" t="s">
        <v>539</v>
      </c>
      <c r="C2448" t="s">
        <v>247</v>
      </c>
      <c r="D2448">
        <v>5</v>
      </c>
      <c r="E2448" t="s">
        <v>4813</v>
      </c>
      <c r="F2448" s="1" t="s">
        <v>4814</v>
      </c>
      <c r="G2448" t="s">
        <v>4815</v>
      </c>
      <c r="H2448" t="e">
        <f>VLOOKUP(F2448,#REF!,2,FALSE)</f>
        <v>#REF!</v>
      </c>
      <c r="I2448" t="s">
        <v>65</v>
      </c>
      <c r="J2448" s="4">
        <v>44516</v>
      </c>
      <c r="K2448" s="4">
        <v>44522</v>
      </c>
      <c r="L2448" s="3">
        <f t="shared" si="152"/>
        <v>6</v>
      </c>
      <c r="M2448" s="4">
        <v>44578</v>
      </c>
      <c r="N2448">
        <f t="shared" si="153"/>
        <v>62</v>
      </c>
      <c r="O2448">
        <v>0</v>
      </c>
      <c r="P2448" t="e">
        <f>VLOOKUP(F2448,#REF!,3,FALSE)</f>
        <v>#REF!</v>
      </c>
      <c r="Q2448">
        <f t="shared" si="154"/>
        <v>0</v>
      </c>
      <c r="R2448" t="str">
        <f t="shared" si="155"/>
        <v/>
      </c>
      <c r="S2448" t="s">
        <v>38</v>
      </c>
      <c r="T2448">
        <v>11</v>
      </c>
      <c r="U2448">
        <v>1</v>
      </c>
      <c r="V2448" t="s">
        <v>38</v>
      </c>
      <c r="W2448">
        <v>12</v>
      </c>
      <c r="X2448">
        <v>51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e">
        <f>VLOOKUP(A2448,#REF!,4,FALSE)</f>
        <v>#REF!</v>
      </c>
      <c r="AW2448" t="e">
        <f>VLOOKUP(A2448,#REF!,5,FALSE)</f>
        <v>#REF!</v>
      </c>
      <c r="AX2448">
        <f>SUMIF(量化书目统计!A:A,H2448,量化书目统计!G:G)</f>
        <v>0</v>
      </c>
    </row>
    <row r="2449" spans="1:50" x14ac:dyDescent="0.3">
      <c r="A2449" t="s">
        <v>5473</v>
      </c>
      <c r="B2449" t="s">
        <v>539</v>
      </c>
      <c r="C2449" t="s">
        <v>82</v>
      </c>
      <c r="D2449">
        <v>5</v>
      </c>
      <c r="E2449" t="s">
        <v>732</v>
      </c>
      <c r="F2449" s="1" t="s">
        <v>733</v>
      </c>
      <c r="G2449" t="s">
        <v>734</v>
      </c>
      <c r="H2449" t="e">
        <f>VLOOKUP(F2449,#REF!,2,FALSE)</f>
        <v>#REF!</v>
      </c>
      <c r="I2449" t="s">
        <v>49</v>
      </c>
      <c r="J2449" s="4">
        <v>44475</v>
      </c>
      <c r="K2449" s="4">
        <v>44521</v>
      </c>
      <c r="L2449" s="3">
        <f t="shared" si="152"/>
        <v>46</v>
      </c>
      <c r="M2449" s="4">
        <v>44523</v>
      </c>
      <c r="N2449">
        <f t="shared" si="153"/>
        <v>48</v>
      </c>
      <c r="O2449">
        <v>0</v>
      </c>
      <c r="P2449" t="e">
        <f>VLOOKUP(F2449,#REF!,3,FALSE)</f>
        <v>#REF!</v>
      </c>
      <c r="Q2449">
        <f t="shared" si="154"/>
        <v>0</v>
      </c>
      <c r="R2449" t="str">
        <f t="shared" si="155"/>
        <v/>
      </c>
      <c r="S2449" t="s">
        <v>38</v>
      </c>
      <c r="T2449">
        <v>5</v>
      </c>
      <c r="U2449">
        <v>0</v>
      </c>
      <c r="V2449" t="s">
        <v>38</v>
      </c>
      <c r="W2449">
        <v>12</v>
      </c>
      <c r="X2449">
        <v>45</v>
      </c>
      <c r="Y2449">
        <v>11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e">
        <f>VLOOKUP(A2449,#REF!,4,FALSE)</f>
        <v>#REF!</v>
      </c>
      <c r="AW2449" t="e">
        <f>VLOOKUP(A2449,#REF!,5,FALSE)</f>
        <v>#REF!</v>
      </c>
      <c r="AX2449">
        <f>SUMIF(量化书目统计!A:A,H2449,量化书目统计!G:G)</f>
        <v>0</v>
      </c>
    </row>
    <row r="2450" spans="1:50" x14ac:dyDescent="0.3">
      <c r="A2450" t="s">
        <v>5474</v>
      </c>
      <c r="B2450" t="s">
        <v>539</v>
      </c>
      <c r="C2450" t="s">
        <v>423</v>
      </c>
      <c r="D2450">
        <v>5</v>
      </c>
      <c r="E2450" t="s">
        <v>145</v>
      </c>
      <c r="F2450" s="1" t="s">
        <v>1878</v>
      </c>
      <c r="G2450" t="s">
        <v>1879</v>
      </c>
      <c r="H2450" t="e">
        <f>VLOOKUP(F2450,#REF!,2,FALSE)</f>
        <v>#REF!</v>
      </c>
      <c r="I2450" t="s">
        <v>32</v>
      </c>
      <c r="J2450" s="4">
        <v>44817</v>
      </c>
      <c r="K2450" s="4">
        <v>44886</v>
      </c>
      <c r="L2450" s="3">
        <f t="shared" si="152"/>
        <v>69</v>
      </c>
      <c r="M2450" s="4">
        <v>44879</v>
      </c>
      <c r="N2450">
        <f t="shared" si="153"/>
        <v>62</v>
      </c>
      <c r="O2450">
        <v>0</v>
      </c>
      <c r="P2450" t="e">
        <f>VLOOKUP(F2450,#REF!,3,FALSE)</f>
        <v>#REF!</v>
      </c>
      <c r="Q2450">
        <f t="shared" si="154"/>
        <v>0</v>
      </c>
      <c r="R2450" t="str">
        <f t="shared" si="155"/>
        <v/>
      </c>
      <c r="S2450" t="s">
        <v>43</v>
      </c>
      <c r="U2450">
        <v>1</v>
      </c>
      <c r="V2450" t="s">
        <v>43</v>
      </c>
      <c r="X2450">
        <v>80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e">
        <f>VLOOKUP(A2450,#REF!,4,FALSE)</f>
        <v>#REF!</v>
      </c>
      <c r="AW2450" t="e">
        <f>VLOOKUP(A2450,#REF!,5,FALSE)</f>
        <v>#REF!</v>
      </c>
      <c r="AX2450">
        <f>SUMIF(量化书目统计!A:A,H2450,量化书目统计!G:G)</f>
        <v>0</v>
      </c>
    </row>
    <row r="2451" spans="1:50" x14ac:dyDescent="0.3">
      <c r="A2451" t="s">
        <v>5475</v>
      </c>
      <c r="B2451" t="s">
        <v>539</v>
      </c>
      <c r="C2451" t="s">
        <v>423</v>
      </c>
      <c r="D2451">
        <v>5</v>
      </c>
      <c r="E2451" t="s">
        <v>487</v>
      </c>
      <c r="F2451" s="1" t="s">
        <v>488</v>
      </c>
      <c r="G2451" t="s">
        <v>489</v>
      </c>
      <c r="H2451" t="e">
        <f>VLOOKUP(F2451,#REF!,2,FALSE)</f>
        <v>#REF!</v>
      </c>
      <c r="I2451" t="s">
        <v>53</v>
      </c>
      <c r="J2451" s="4">
        <v>44518</v>
      </c>
      <c r="K2451" s="4">
        <v>44879</v>
      </c>
      <c r="L2451" s="3">
        <f t="shared" si="152"/>
        <v>361</v>
      </c>
      <c r="M2451" s="4">
        <v>44879</v>
      </c>
      <c r="N2451">
        <f t="shared" si="153"/>
        <v>361</v>
      </c>
      <c r="O2451">
        <v>0</v>
      </c>
      <c r="P2451" t="e">
        <f>VLOOKUP(F2451,#REF!,3,FALSE)</f>
        <v>#REF!</v>
      </c>
      <c r="Q2451">
        <f t="shared" si="154"/>
        <v>0</v>
      </c>
      <c r="R2451" t="str">
        <f t="shared" si="155"/>
        <v/>
      </c>
      <c r="S2451" t="s">
        <v>38</v>
      </c>
      <c r="T2451">
        <v>11</v>
      </c>
      <c r="U2451">
        <v>1</v>
      </c>
      <c r="V2451" t="s">
        <v>43</v>
      </c>
      <c r="X2451">
        <v>51</v>
      </c>
      <c r="Y2451">
        <v>15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e">
        <f>VLOOKUP(A2451,#REF!,4,FALSE)</f>
        <v>#REF!</v>
      </c>
      <c r="AW2451" t="e">
        <f>VLOOKUP(A2451,#REF!,5,FALSE)</f>
        <v>#REF!</v>
      </c>
      <c r="AX2451">
        <f>SUMIF(量化书目统计!A:A,H2451,量化书目统计!G:G)</f>
        <v>0</v>
      </c>
    </row>
    <row r="2452" spans="1:50" x14ac:dyDescent="0.3">
      <c r="A2452" t="s">
        <v>5475</v>
      </c>
      <c r="B2452" t="s">
        <v>539</v>
      </c>
      <c r="C2452" t="s">
        <v>423</v>
      </c>
      <c r="D2452">
        <v>5</v>
      </c>
      <c r="E2452" t="s">
        <v>566</v>
      </c>
      <c r="F2452" s="1" t="s">
        <v>567</v>
      </c>
      <c r="G2452" t="s">
        <v>568</v>
      </c>
      <c r="H2452" t="e">
        <f>VLOOKUP(F2452,#REF!,2,FALSE)</f>
        <v>#REF!</v>
      </c>
      <c r="I2452" t="s">
        <v>158</v>
      </c>
      <c r="J2452" s="4">
        <v>44572</v>
      </c>
      <c r="K2452" s="4">
        <v>44613</v>
      </c>
      <c r="L2452" s="3">
        <f t="shared" si="152"/>
        <v>41</v>
      </c>
      <c r="M2452" s="4">
        <v>44634</v>
      </c>
      <c r="N2452">
        <f t="shared" si="153"/>
        <v>62</v>
      </c>
      <c r="O2452">
        <v>0</v>
      </c>
      <c r="P2452" t="e">
        <f>VLOOKUP(F2452,#REF!,3,FALSE)</f>
        <v>#REF!</v>
      </c>
      <c r="Q2452">
        <f t="shared" si="154"/>
        <v>0</v>
      </c>
      <c r="R2452" t="str">
        <f t="shared" si="155"/>
        <v/>
      </c>
      <c r="S2452" t="s">
        <v>38</v>
      </c>
      <c r="T2452">
        <f>19</f>
        <v>19</v>
      </c>
      <c r="U2452">
        <v>1</v>
      </c>
      <c r="V2452" t="s">
        <v>99</v>
      </c>
      <c r="W2452">
        <v>2</v>
      </c>
      <c r="X2452">
        <v>59</v>
      </c>
      <c r="Y2452">
        <v>11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e">
        <f>VLOOKUP(A2452,#REF!,4,FALSE)</f>
        <v>#REF!</v>
      </c>
      <c r="AW2452" t="e">
        <f>VLOOKUP(A2452,#REF!,5,FALSE)</f>
        <v>#REF!</v>
      </c>
      <c r="AX2452">
        <f>SUMIF(量化书目统计!A:A,H2452,量化书目统计!G:G)</f>
        <v>0</v>
      </c>
    </row>
    <row r="2453" spans="1:50" x14ac:dyDescent="0.3">
      <c r="A2453" t="s">
        <v>5475</v>
      </c>
      <c r="B2453" t="s">
        <v>539</v>
      </c>
      <c r="C2453" t="s">
        <v>423</v>
      </c>
      <c r="D2453">
        <v>5</v>
      </c>
      <c r="E2453" t="s">
        <v>566</v>
      </c>
      <c r="F2453" s="1" t="s">
        <v>567</v>
      </c>
      <c r="G2453" t="s">
        <v>568</v>
      </c>
      <c r="H2453" t="e">
        <f>VLOOKUP(F2453,#REF!,2,FALSE)</f>
        <v>#REF!</v>
      </c>
      <c r="I2453" t="s">
        <v>158</v>
      </c>
      <c r="J2453" s="4">
        <v>44529</v>
      </c>
      <c r="K2453" s="4">
        <v>44543</v>
      </c>
      <c r="L2453" s="3">
        <f t="shared" si="152"/>
        <v>14</v>
      </c>
      <c r="M2453" s="4">
        <v>44543</v>
      </c>
      <c r="N2453">
        <f t="shared" si="153"/>
        <v>14</v>
      </c>
      <c r="O2453">
        <v>0</v>
      </c>
      <c r="P2453" t="e">
        <f>VLOOKUP(F2453,#REF!,3,FALSE)</f>
        <v>#REF!</v>
      </c>
      <c r="Q2453">
        <f t="shared" si="154"/>
        <v>0</v>
      </c>
      <c r="R2453" t="str">
        <f t="shared" si="155"/>
        <v/>
      </c>
      <c r="S2453" t="s">
        <v>38</v>
      </c>
      <c r="T2453">
        <v>13</v>
      </c>
      <c r="U2453">
        <v>1</v>
      </c>
      <c r="V2453" t="s">
        <v>38</v>
      </c>
      <c r="W2453">
        <v>15</v>
      </c>
      <c r="X2453">
        <v>53</v>
      </c>
      <c r="Y2453">
        <v>11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e">
        <f>VLOOKUP(A2453,#REF!,4,FALSE)</f>
        <v>#REF!</v>
      </c>
      <c r="AW2453" t="e">
        <f>VLOOKUP(A2453,#REF!,5,FALSE)</f>
        <v>#REF!</v>
      </c>
      <c r="AX2453">
        <f>SUMIF(量化书目统计!A:A,H2453,量化书目统计!G:G)</f>
        <v>0</v>
      </c>
    </row>
    <row r="2454" spans="1:50" x14ac:dyDescent="0.3">
      <c r="A2454" t="s">
        <v>5476</v>
      </c>
      <c r="B2454" t="s">
        <v>539</v>
      </c>
      <c r="C2454" t="s">
        <v>82</v>
      </c>
      <c r="D2454">
        <v>5</v>
      </c>
      <c r="E2454" t="s">
        <v>1052</v>
      </c>
      <c r="F2454" s="1" t="s">
        <v>1623</v>
      </c>
      <c r="G2454" t="s">
        <v>1624</v>
      </c>
      <c r="H2454" t="e">
        <f>VLOOKUP(F2454,#REF!,2,FALSE)</f>
        <v>#REF!</v>
      </c>
      <c r="I2454" t="s">
        <v>53</v>
      </c>
      <c r="J2454" s="4">
        <v>44453</v>
      </c>
      <c r="K2454" s="4">
        <v>44465</v>
      </c>
      <c r="L2454" s="3">
        <f t="shared" si="152"/>
        <v>12</v>
      </c>
      <c r="M2454" s="4">
        <v>44470</v>
      </c>
      <c r="N2454">
        <f t="shared" si="153"/>
        <v>17</v>
      </c>
      <c r="O2454">
        <v>0</v>
      </c>
      <c r="P2454" t="e">
        <f>VLOOKUP(F2454,#REF!,3,FALSE)</f>
        <v>#REF!</v>
      </c>
      <c r="Q2454">
        <f t="shared" si="154"/>
        <v>0</v>
      </c>
      <c r="R2454" t="str">
        <f t="shared" si="155"/>
        <v/>
      </c>
      <c r="S2454" t="s">
        <v>38</v>
      </c>
      <c r="T2454">
        <v>2</v>
      </c>
      <c r="U2454">
        <v>2</v>
      </c>
      <c r="V2454" t="s">
        <v>38</v>
      </c>
      <c r="W2454">
        <v>4</v>
      </c>
      <c r="X2454">
        <v>42</v>
      </c>
      <c r="Y2454">
        <v>15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e">
        <f>VLOOKUP(A2454,#REF!,4,FALSE)</f>
        <v>#REF!</v>
      </c>
      <c r="AW2454" t="e">
        <f>VLOOKUP(A2454,#REF!,5,FALSE)</f>
        <v>#REF!</v>
      </c>
      <c r="AX2454">
        <f>SUMIF(量化书目统计!A:A,H2454,量化书目统计!G:G)</f>
        <v>0</v>
      </c>
    </row>
    <row r="2455" spans="1:50" x14ac:dyDescent="0.3">
      <c r="A2455" t="s">
        <v>5477</v>
      </c>
      <c r="B2455" t="s">
        <v>539</v>
      </c>
      <c r="C2455" t="s">
        <v>82</v>
      </c>
      <c r="D2455">
        <v>5</v>
      </c>
      <c r="E2455" t="s">
        <v>1014</v>
      </c>
      <c r="F2455" s="1" t="s">
        <v>1015</v>
      </c>
      <c r="G2455" t="s">
        <v>1016</v>
      </c>
      <c r="H2455" t="e">
        <f>VLOOKUP(F2455,#REF!,2,FALSE)</f>
        <v>#REF!</v>
      </c>
      <c r="I2455" t="s">
        <v>32</v>
      </c>
      <c r="J2455" s="4">
        <v>44572</v>
      </c>
      <c r="K2455" s="4">
        <v>44613</v>
      </c>
      <c r="L2455" s="3">
        <f t="shared" si="152"/>
        <v>41</v>
      </c>
      <c r="M2455" s="4">
        <v>44617</v>
      </c>
      <c r="N2455">
        <f t="shared" si="153"/>
        <v>45</v>
      </c>
      <c r="O2455">
        <v>0</v>
      </c>
      <c r="P2455" t="e">
        <f>VLOOKUP(F2455,#REF!,3,FALSE)</f>
        <v>#REF!</v>
      </c>
      <c r="Q2455">
        <f t="shared" si="154"/>
        <v>0</v>
      </c>
      <c r="R2455" t="str">
        <f t="shared" si="155"/>
        <v/>
      </c>
      <c r="S2455" t="s">
        <v>38</v>
      </c>
      <c r="T2455">
        <f>19</f>
        <v>19</v>
      </c>
      <c r="U2455">
        <v>1</v>
      </c>
      <c r="V2455" t="s">
        <v>99</v>
      </c>
      <c r="W2455">
        <v>2</v>
      </c>
      <c r="X2455">
        <v>59</v>
      </c>
      <c r="Y2455">
        <v>15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e">
        <f>VLOOKUP(A2455,#REF!,4,FALSE)</f>
        <v>#REF!</v>
      </c>
      <c r="AW2455" t="e">
        <f>VLOOKUP(A2455,#REF!,5,FALSE)</f>
        <v>#REF!</v>
      </c>
      <c r="AX2455">
        <f>SUMIF(量化书目统计!A:A,H2455,量化书目统计!G:G)</f>
        <v>0</v>
      </c>
    </row>
    <row r="2456" spans="1:50" x14ac:dyDescent="0.3">
      <c r="A2456" t="s">
        <v>941</v>
      </c>
      <c r="B2456" t="s">
        <v>539</v>
      </c>
      <c r="C2456" t="s">
        <v>149</v>
      </c>
      <c r="D2456">
        <v>5</v>
      </c>
      <c r="E2456" t="s">
        <v>942</v>
      </c>
      <c r="F2456" s="1" t="s">
        <v>943</v>
      </c>
      <c r="G2456" t="s">
        <v>944</v>
      </c>
      <c r="H2456" t="e">
        <f>VLOOKUP(F2456,#REF!,2,FALSE)</f>
        <v>#REF!</v>
      </c>
      <c r="I2456" t="s">
        <v>158</v>
      </c>
      <c r="J2456" s="4">
        <v>44132</v>
      </c>
      <c r="K2456" s="4">
        <v>44204</v>
      </c>
      <c r="L2456" s="3">
        <f t="shared" si="152"/>
        <v>72</v>
      </c>
      <c r="M2456" s="4">
        <v>44193</v>
      </c>
      <c r="N2456">
        <f t="shared" si="153"/>
        <v>61</v>
      </c>
      <c r="O2456">
        <v>0</v>
      </c>
      <c r="P2456" t="e">
        <f>VLOOKUP(F2456,#REF!,3,FALSE)</f>
        <v>#REF!</v>
      </c>
      <c r="Q2456">
        <f t="shared" si="154"/>
        <v>0</v>
      </c>
      <c r="R2456" t="str">
        <f t="shared" si="155"/>
        <v/>
      </c>
      <c r="S2456" t="s">
        <v>28</v>
      </c>
      <c r="T2456">
        <v>8</v>
      </c>
      <c r="U2456">
        <v>1</v>
      </c>
      <c r="V2456" t="s">
        <v>28</v>
      </c>
      <c r="W2456">
        <v>18</v>
      </c>
      <c r="X2456">
        <v>8</v>
      </c>
      <c r="Y2456">
        <v>11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e">
        <f>VLOOKUP(A2456,#REF!,4,FALSE)</f>
        <v>#REF!</v>
      </c>
      <c r="AW2456" t="e">
        <f>VLOOKUP(A2456,#REF!,5,FALSE)</f>
        <v>#REF!</v>
      </c>
      <c r="AX2456">
        <f>SUMIF(量化书目统计!A:A,H2456,量化书目统计!G:G)</f>
        <v>0</v>
      </c>
    </row>
    <row r="2457" spans="1:50" x14ac:dyDescent="0.3">
      <c r="A2457" t="s">
        <v>5478</v>
      </c>
      <c r="B2457" t="s">
        <v>539</v>
      </c>
      <c r="C2457" t="s">
        <v>287</v>
      </c>
      <c r="D2457">
        <v>5</v>
      </c>
      <c r="E2457" t="s">
        <v>4547</v>
      </c>
      <c r="F2457" s="1" t="s">
        <v>4817</v>
      </c>
      <c r="G2457" t="s">
        <v>4549</v>
      </c>
      <c r="H2457" t="e">
        <f>VLOOKUP(F2457,#REF!,2,FALSE)</f>
        <v>#REF!</v>
      </c>
      <c r="I2457" t="s">
        <v>53</v>
      </c>
      <c r="J2457" s="4">
        <v>44621</v>
      </c>
      <c r="K2457" s="4">
        <v>44621</v>
      </c>
      <c r="L2457" s="3">
        <f t="shared" si="152"/>
        <v>0</v>
      </c>
      <c r="M2457" s="4">
        <v>44686</v>
      </c>
      <c r="N2457">
        <f t="shared" si="153"/>
        <v>65</v>
      </c>
      <c r="O2457">
        <v>0</v>
      </c>
      <c r="P2457" t="e">
        <f>VLOOKUP(F2457,#REF!,3,FALSE)</f>
        <v>#REF!</v>
      </c>
      <c r="Q2457">
        <f t="shared" si="154"/>
        <v>0</v>
      </c>
      <c r="R2457" t="str">
        <f t="shared" si="155"/>
        <v/>
      </c>
      <c r="S2457" t="s">
        <v>99</v>
      </c>
      <c r="T2457">
        <v>3</v>
      </c>
      <c r="U2457">
        <v>2</v>
      </c>
      <c r="V2457" t="s">
        <v>99</v>
      </c>
      <c r="W2457">
        <v>3</v>
      </c>
      <c r="X2457">
        <v>63</v>
      </c>
      <c r="Y2457">
        <v>11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e">
        <f>VLOOKUP(A2457,#REF!,4,FALSE)</f>
        <v>#REF!</v>
      </c>
      <c r="AW2457" t="e">
        <f>VLOOKUP(A2457,#REF!,5,FALSE)</f>
        <v>#REF!</v>
      </c>
      <c r="AX2457">
        <f>SUMIF(量化书目统计!A:A,H2457,量化书目统计!G:G)</f>
        <v>0</v>
      </c>
    </row>
    <row r="2458" spans="1:50" x14ac:dyDescent="0.3">
      <c r="A2458" t="s">
        <v>5479</v>
      </c>
      <c r="B2458" t="s">
        <v>539</v>
      </c>
      <c r="C2458" t="s">
        <v>423</v>
      </c>
      <c r="D2458">
        <v>5</v>
      </c>
      <c r="E2458" t="s">
        <v>1052</v>
      </c>
      <c r="F2458" s="1" t="s">
        <v>1053</v>
      </c>
      <c r="G2458" t="s">
        <v>1054</v>
      </c>
      <c r="H2458" t="e">
        <f>VLOOKUP(F2458,#REF!,2,FALSE)</f>
        <v>#REF!</v>
      </c>
      <c r="I2458" t="s">
        <v>53</v>
      </c>
      <c r="J2458" s="4">
        <v>44613</v>
      </c>
      <c r="K2458" s="4">
        <v>44617</v>
      </c>
      <c r="L2458" s="3">
        <f t="shared" si="152"/>
        <v>4</v>
      </c>
      <c r="M2458" s="4">
        <v>44673</v>
      </c>
      <c r="N2458">
        <f t="shared" si="153"/>
        <v>60</v>
      </c>
      <c r="O2458">
        <v>0</v>
      </c>
      <c r="P2458" t="e">
        <f>VLOOKUP(F2458,#REF!,3,FALSE)</f>
        <v>#REF!</v>
      </c>
      <c r="Q2458">
        <f t="shared" si="154"/>
        <v>0</v>
      </c>
      <c r="R2458" t="str">
        <f t="shared" si="155"/>
        <v/>
      </c>
      <c r="S2458" t="s">
        <v>99</v>
      </c>
      <c r="T2458">
        <v>2</v>
      </c>
      <c r="U2458">
        <v>2</v>
      </c>
      <c r="V2458" t="s">
        <v>99</v>
      </c>
      <c r="W2458">
        <v>2</v>
      </c>
      <c r="X2458">
        <v>62</v>
      </c>
      <c r="Y2458">
        <v>11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e">
        <f>VLOOKUP(A2458,#REF!,4,FALSE)</f>
        <v>#REF!</v>
      </c>
      <c r="AW2458" t="e">
        <f>VLOOKUP(A2458,#REF!,5,FALSE)</f>
        <v>#REF!</v>
      </c>
      <c r="AX2458">
        <f>SUMIF(量化书目统计!A:A,H2458,量化书目统计!G:G)</f>
        <v>0</v>
      </c>
    </row>
    <row r="2459" spans="1:50" x14ac:dyDescent="0.3">
      <c r="A2459" t="s">
        <v>5479</v>
      </c>
      <c r="B2459" t="s">
        <v>539</v>
      </c>
      <c r="C2459" t="s">
        <v>423</v>
      </c>
      <c r="D2459">
        <v>5</v>
      </c>
      <c r="E2459" t="s">
        <v>1052</v>
      </c>
      <c r="F2459" s="1" t="s">
        <v>1623</v>
      </c>
      <c r="G2459" t="s">
        <v>1624</v>
      </c>
      <c r="H2459" t="e">
        <f>VLOOKUP(F2459,#REF!,2,FALSE)</f>
        <v>#REF!</v>
      </c>
      <c r="I2459" t="s">
        <v>53</v>
      </c>
      <c r="J2459" s="4">
        <v>44613</v>
      </c>
      <c r="K2459" s="4">
        <v>44617</v>
      </c>
      <c r="L2459" s="3">
        <f t="shared" si="152"/>
        <v>4</v>
      </c>
      <c r="M2459" s="4">
        <v>44673</v>
      </c>
      <c r="N2459">
        <f t="shared" si="153"/>
        <v>60</v>
      </c>
      <c r="O2459">
        <v>0</v>
      </c>
      <c r="P2459" t="e">
        <f>VLOOKUP(F2459,#REF!,3,FALSE)</f>
        <v>#REF!</v>
      </c>
      <c r="Q2459">
        <f t="shared" si="154"/>
        <v>0</v>
      </c>
      <c r="R2459" t="str">
        <f t="shared" si="155"/>
        <v/>
      </c>
      <c r="S2459" t="s">
        <v>99</v>
      </c>
      <c r="T2459">
        <v>2</v>
      </c>
      <c r="U2459">
        <v>2</v>
      </c>
      <c r="V2459" t="s">
        <v>99</v>
      </c>
      <c r="W2459">
        <v>2</v>
      </c>
      <c r="X2459">
        <v>62</v>
      </c>
      <c r="Y2459">
        <v>15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e">
        <f>VLOOKUP(A2459,#REF!,4,FALSE)</f>
        <v>#REF!</v>
      </c>
      <c r="AW2459" t="e">
        <f>VLOOKUP(A2459,#REF!,5,FALSE)</f>
        <v>#REF!</v>
      </c>
      <c r="AX2459">
        <f>SUMIF(量化书目统计!A:A,H2459,量化书目统计!G:G)</f>
        <v>0</v>
      </c>
    </row>
    <row r="2460" spans="1:50" x14ac:dyDescent="0.3">
      <c r="A2460" t="s">
        <v>5480</v>
      </c>
      <c r="B2460" t="s">
        <v>539</v>
      </c>
      <c r="C2460" t="s">
        <v>423</v>
      </c>
      <c r="D2460">
        <v>5</v>
      </c>
      <c r="E2460" t="s">
        <v>288</v>
      </c>
      <c r="F2460" s="1" t="s">
        <v>289</v>
      </c>
      <c r="G2460" t="s">
        <v>290</v>
      </c>
      <c r="H2460" t="e">
        <f>VLOOKUP(F2460,#REF!,2,FALSE)</f>
        <v>#REF!</v>
      </c>
      <c r="I2460" t="s">
        <v>53</v>
      </c>
      <c r="J2460" s="4">
        <v>44516</v>
      </c>
      <c r="K2460" s="4">
        <v>44551</v>
      </c>
      <c r="L2460" s="3">
        <f t="shared" si="152"/>
        <v>35</v>
      </c>
      <c r="M2460" s="4">
        <v>44578</v>
      </c>
      <c r="N2460">
        <f t="shared" si="153"/>
        <v>62</v>
      </c>
      <c r="O2460">
        <v>0</v>
      </c>
      <c r="P2460" t="e">
        <f>VLOOKUP(F2460,#REF!,3,FALSE)</f>
        <v>#REF!</v>
      </c>
      <c r="Q2460">
        <f t="shared" si="154"/>
        <v>0</v>
      </c>
      <c r="R2460" t="str">
        <f t="shared" si="155"/>
        <v/>
      </c>
      <c r="S2460" t="s">
        <v>38</v>
      </c>
      <c r="T2460">
        <v>11</v>
      </c>
      <c r="U2460">
        <v>1</v>
      </c>
      <c r="V2460" t="s">
        <v>38</v>
      </c>
      <c r="W2460">
        <v>16</v>
      </c>
      <c r="X2460">
        <v>51</v>
      </c>
      <c r="Y2460">
        <v>11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e">
        <f>VLOOKUP(A2460,#REF!,4,FALSE)</f>
        <v>#REF!</v>
      </c>
      <c r="AW2460" t="e">
        <f>VLOOKUP(A2460,#REF!,5,FALSE)</f>
        <v>#REF!</v>
      </c>
      <c r="AX2460">
        <f>SUMIF(量化书目统计!A:A,H2460,量化书目统计!G:G)</f>
        <v>0</v>
      </c>
    </row>
    <row r="2461" spans="1:50" x14ac:dyDescent="0.3">
      <c r="A2461" t="s">
        <v>5481</v>
      </c>
      <c r="B2461" t="s">
        <v>539</v>
      </c>
      <c r="C2461" t="s">
        <v>423</v>
      </c>
      <c r="D2461">
        <v>5</v>
      </c>
      <c r="E2461" t="s">
        <v>2200</v>
      </c>
      <c r="F2461" s="1" t="s">
        <v>2201</v>
      </c>
      <c r="G2461" t="s">
        <v>2202</v>
      </c>
      <c r="H2461" t="e">
        <f>VLOOKUP(F2461,#REF!,2,FALSE)</f>
        <v>#REF!</v>
      </c>
      <c r="I2461" t="s">
        <v>65</v>
      </c>
      <c r="J2461" s="4">
        <v>44525</v>
      </c>
      <c r="K2461" s="4">
        <v>44792</v>
      </c>
      <c r="L2461" s="3">
        <f t="shared" si="152"/>
        <v>267</v>
      </c>
      <c r="M2461" s="4">
        <v>44815</v>
      </c>
      <c r="N2461">
        <f t="shared" si="153"/>
        <v>290</v>
      </c>
      <c r="O2461">
        <v>0</v>
      </c>
      <c r="P2461" t="e">
        <f>VLOOKUP(F2461,#REF!,3,FALSE)</f>
        <v>#REF!</v>
      </c>
      <c r="Q2461">
        <f t="shared" si="154"/>
        <v>0</v>
      </c>
      <c r="R2461" t="str">
        <f t="shared" si="155"/>
        <v/>
      </c>
      <c r="S2461" t="s">
        <v>38</v>
      </c>
      <c r="T2461">
        <v>12</v>
      </c>
      <c r="U2461">
        <v>1</v>
      </c>
      <c r="V2461" t="s">
        <v>43</v>
      </c>
      <c r="X2461">
        <v>52</v>
      </c>
      <c r="Y2461">
        <v>21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 t="e">
        <f>VLOOKUP(A2461,#REF!,4,FALSE)</f>
        <v>#REF!</v>
      </c>
      <c r="AW2461" t="e">
        <f>VLOOKUP(A2461,#REF!,5,FALSE)</f>
        <v>#REF!</v>
      </c>
      <c r="AX2461">
        <f>SUMIF(量化书目统计!A:A,H2461,量化书目统计!G:G)</f>
        <v>0</v>
      </c>
    </row>
    <row r="2462" spans="1:50" x14ac:dyDescent="0.3">
      <c r="A2462" t="s">
        <v>5482</v>
      </c>
      <c r="B2462" t="s">
        <v>539</v>
      </c>
      <c r="C2462" t="s">
        <v>423</v>
      </c>
      <c r="D2462">
        <v>5</v>
      </c>
      <c r="E2462" t="s">
        <v>2087</v>
      </c>
      <c r="F2462" s="1" t="s">
        <v>2088</v>
      </c>
      <c r="G2462" t="s">
        <v>2089</v>
      </c>
      <c r="H2462" t="e">
        <f>VLOOKUP(F2462,#REF!,2,FALSE)</f>
        <v>#REF!</v>
      </c>
      <c r="I2462" t="s">
        <v>74</v>
      </c>
      <c r="J2462" s="4">
        <v>44809</v>
      </c>
      <c r="K2462" s="4">
        <v>44977</v>
      </c>
      <c r="L2462" s="3">
        <f t="shared" si="152"/>
        <v>168</v>
      </c>
      <c r="M2462" s="4">
        <v>44985</v>
      </c>
      <c r="N2462">
        <f t="shared" si="153"/>
        <v>176</v>
      </c>
      <c r="O2462">
        <v>0</v>
      </c>
      <c r="P2462" t="e">
        <f>VLOOKUP(F2462,#REF!,3,FALSE)</f>
        <v>#REF!</v>
      </c>
      <c r="Q2462">
        <f t="shared" si="154"/>
        <v>0</v>
      </c>
      <c r="R2462" t="str">
        <f t="shared" si="155"/>
        <v/>
      </c>
      <c r="S2462" t="s">
        <v>43</v>
      </c>
      <c r="U2462">
        <v>1</v>
      </c>
      <c r="V2462" t="s">
        <v>43</v>
      </c>
      <c r="X2462">
        <v>80</v>
      </c>
      <c r="Y2462">
        <v>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e">
        <f>VLOOKUP(A2462,#REF!,4,FALSE)</f>
        <v>#REF!</v>
      </c>
      <c r="AW2462" t="e">
        <f>VLOOKUP(A2462,#REF!,5,FALSE)</f>
        <v>#REF!</v>
      </c>
      <c r="AX2462">
        <f>SUMIF(量化书目统计!A:A,H2462,量化书目统计!G:G)</f>
        <v>0</v>
      </c>
    </row>
    <row r="2463" spans="1:50" x14ac:dyDescent="0.3">
      <c r="A2463" t="s">
        <v>5483</v>
      </c>
      <c r="B2463" t="s">
        <v>539</v>
      </c>
      <c r="C2463" t="s">
        <v>423</v>
      </c>
      <c r="D2463">
        <v>5</v>
      </c>
      <c r="E2463" t="s">
        <v>2293</v>
      </c>
      <c r="F2463" s="1" t="s">
        <v>2294</v>
      </c>
      <c r="G2463" t="s">
        <v>2295</v>
      </c>
      <c r="H2463" t="e">
        <f>VLOOKUP(F2463,#REF!,2,FALSE)</f>
        <v>#REF!</v>
      </c>
      <c r="I2463" t="s">
        <v>42</v>
      </c>
      <c r="J2463" s="4">
        <v>44551</v>
      </c>
      <c r="K2463" s="4">
        <v>44571</v>
      </c>
      <c r="L2463" s="3">
        <f t="shared" si="152"/>
        <v>20</v>
      </c>
      <c r="M2463" s="4">
        <v>44613</v>
      </c>
      <c r="N2463">
        <f t="shared" si="153"/>
        <v>62</v>
      </c>
      <c r="O2463">
        <v>0</v>
      </c>
      <c r="P2463" t="e">
        <f>VLOOKUP(F2463,#REF!,3,FALSE)</f>
        <v>#REF!</v>
      </c>
      <c r="Q2463">
        <f t="shared" si="154"/>
        <v>0</v>
      </c>
      <c r="R2463" t="str">
        <f t="shared" si="155"/>
        <v/>
      </c>
      <c r="S2463" t="s">
        <v>38</v>
      </c>
      <c r="T2463">
        <v>16</v>
      </c>
      <c r="U2463">
        <v>1</v>
      </c>
      <c r="V2463" t="s">
        <v>38</v>
      </c>
      <c r="W2463">
        <v>18</v>
      </c>
      <c r="X2463">
        <v>56</v>
      </c>
      <c r="Y2463">
        <v>20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 t="e">
        <f>VLOOKUP(A2463,#REF!,4,FALSE)</f>
        <v>#REF!</v>
      </c>
      <c r="AW2463" t="e">
        <f>VLOOKUP(A2463,#REF!,5,FALSE)</f>
        <v>#REF!</v>
      </c>
      <c r="AX2463">
        <f>SUMIF(量化书目统计!A:A,H2463,量化书目统计!G:G)</f>
        <v>0</v>
      </c>
    </row>
    <row r="2464" spans="1:50" x14ac:dyDescent="0.3">
      <c r="A2464" t="s">
        <v>5484</v>
      </c>
      <c r="B2464" t="s">
        <v>539</v>
      </c>
      <c r="C2464" t="s">
        <v>82</v>
      </c>
      <c r="D2464">
        <v>5</v>
      </c>
      <c r="E2464" t="s">
        <v>395</v>
      </c>
      <c r="F2464" s="1" t="s">
        <v>396</v>
      </c>
      <c r="G2464" t="s">
        <v>397</v>
      </c>
      <c r="H2464" t="e">
        <f>VLOOKUP(F2464,#REF!,2,FALSE)</f>
        <v>#REF!</v>
      </c>
      <c r="I2464" t="s">
        <v>74</v>
      </c>
      <c r="J2464" s="4">
        <v>44882</v>
      </c>
      <c r="K2464" s="4">
        <v>44888</v>
      </c>
      <c r="L2464" s="3">
        <f t="shared" si="152"/>
        <v>6</v>
      </c>
      <c r="M2464" s="4">
        <v>44942</v>
      </c>
      <c r="N2464">
        <f t="shared" si="153"/>
        <v>60</v>
      </c>
      <c r="O2464">
        <v>0</v>
      </c>
      <c r="P2464" t="e">
        <f>VLOOKUP(F2464,#REF!,3,FALSE)</f>
        <v>#REF!</v>
      </c>
      <c r="Q2464">
        <f t="shared" si="154"/>
        <v>0</v>
      </c>
      <c r="R2464" t="str">
        <f t="shared" si="155"/>
        <v/>
      </c>
      <c r="S2464" t="s">
        <v>43</v>
      </c>
      <c r="U2464">
        <v>1</v>
      </c>
      <c r="V2464" t="s">
        <v>43</v>
      </c>
      <c r="X2464">
        <v>80</v>
      </c>
      <c r="Y2464">
        <v>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e">
        <f>VLOOKUP(A2464,#REF!,4,FALSE)</f>
        <v>#REF!</v>
      </c>
      <c r="AW2464" t="e">
        <f>VLOOKUP(A2464,#REF!,5,FALSE)</f>
        <v>#REF!</v>
      </c>
      <c r="AX2464">
        <f>SUMIF(量化书目统计!A:A,H2464,量化书目统计!G:G)</f>
        <v>0</v>
      </c>
    </row>
    <row r="2465" spans="1:50" x14ac:dyDescent="0.3">
      <c r="A2465" t="s">
        <v>5484</v>
      </c>
      <c r="B2465" t="s">
        <v>539</v>
      </c>
      <c r="C2465" t="s">
        <v>82</v>
      </c>
      <c r="D2465">
        <v>5</v>
      </c>
      <c r="E2465" t="s">
        <v>566</v>
      </c>
      <c r="F2465" s="1" t="s">
        <v>567</v>
      </c>
      <c r="G2465" t="s">
        <v>568</v>
      </c>
      <c r="H2465" t="e">
        <f>VLOOKUP(F2465,#REF!,2,FALSE)</f>
        <v>#REF!</v>
      </c>
      <c r="I2465" t="s">
        <v>158</v>
      </c>
      <c r="J2465" s="4">
        <v>44490</v>
      </c>
      <c r="K2465" s="4">
        <v>44494</v>
      </c>
      <c r="L2465" s="3">
        <f t="shared" si="152"/>
        <v>4</v>
      </c>
      <c r="M2465" s="4">
        <v>44504</v>
      </c>
      <c r="N2465">
        <f t="shared" si="153"/>
        <v>14</v>
      </c>
      <c r="O2465">
        <v>0</v>
      </c>
      <c r="P2465" t="e">
        <f>VLOOKUP(F2465,#REF!,3,FALSE)</f>
        <v>#REF!</v>
      </c>
      <c r="Q2465">
        <f t="shared" si="154"/>
        <v>0</v>
      </c>
      <c r="R2465" t="str">
        <f t="shared" si="155"/>
        <v/>
      </c>
      <c r="S2465" t="s">
        <v>38</v>
      </c>
      <c r="T2465">
        <v>7</v>
      </c>
      <c r="U2465">
        <v>1</v>
      </c>
      <c r="V2465" t="s">
        <v>38</v>
      </c>
      <c r="W2465">
        <v>8</v>
      </c>
      <c r="X2465">
        <v>47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e">
        <f>VLOOKUP(A2465,#REF!,4,FALSE)</f>
        <v>#REF!</v>
      </c>
      <c r="AW2465" t="e">
        <f>VLOOKUP(A2465,#REF!,5,FALSE)</f>
        <v>#REF!</v>
      </c>
      <c r="AX2465">
        <f>SUMIF(量化书目统计!A:A,H2465,量化书目统计!G:G)</f>
        <v>0</v>
      </c>
    </row>
    <row r="2466" spans="1:50" x14ac:dyDescent="0.3">
      <c r="A2466" t="s">
        <v>5485</v>
      </c>
      <c r="B2466" t="s">
        <v>539</v>
      </c>
      <c r="C2466" t="s">
        <v>423</v>
      </c>
      <c r="D2466">
        <v>5</v>
      </c>
      <c r="E2466" t="s">
        <v>1799</v>
      </c>
      <c r="F2466" s="1" t="s">
        <v>2195</v>
      </c>
      <c r="G2466" t="s">
        <v>2196</v>
      </c>
      <c r="H2466" t="e">
        <f>VLOOKUP(F2466,#REF!,2,FALSE)</f>
        <v>#REF!</v>
      </c>
      <c r="I2466" t="s">
        <v>74</v>
      </c>
      <c r="J2466" s="4">
        <v>44455</v>
      </c>
      <c r="K2466" s="4">
        <v>44496</v>
      </c>
      <c r="L2466" s="3">
        <f t="shared" si="152"/>
        <v>41</v>
      </c>
      <c r="M2466" s="4">
        <v>44515</v>
      </c>
      <c r="N2466">
        <f t="shared" si="153"/>
        <v>60</v>
      </c>
      <c r="O2466">
        <v>0</v>
      </c>
      <c r="P2466" t="e">
        <f>VLOOKUP(F2466,#REF!,3,FALSE)</f>
        <v>#REF!</v>
      </c>
      <c r="Q2466">
        <f t="shared" si="154"/>
        <v>0</v>
      </c>
      <c r="R2466" t="str">
        <f t="shared" si="155"/>
        <v/>
      </c>
      <c r="S2466" t="s">
        <v>38</v>
      </c>
      <c r="T2466">
        <v>2</v>
      </c>
      <c r="U2466">
        <v>1</v>
      </c>
      <c r="V2466" t="s">
        <v>38</v>
      </c>
      <c r="W2466">
        <v>8</v>
      </c>
      <c r="X2466">
        <v>42</v>
      </c>
      <c r="Y2466">
        <v>19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 t="e">
        <f>VLOOKUP(A2466,#REF!,4,FALSE)</f>
        <v>#REF!</v>
      </c>
      <c r="AW2466" t="e">
        <f>VLOOKUP(A2466,#REF!,5,FALSE)</f>
        <v>#REF!</v>
      </c>
      <c r="AX2466">
        <f>SUMIF(量化书目统计!A:A,H2466,量化书目统计!G:G)</f>
        <v>0</v>
      </c>
    </row>
    <row r="2467" spans="1:50" x14ac:dyDescent="0.3">
      <c r="A2467" t="s">
        <v>5486</v>
      </c>
      <c r="B2467" t="s">
        <v>539</v>
      </c>
      <c r="C2467" t="s">
        <v>423</v>
      </c>
      <c r="D2467">
        <v>5</v>
      </c>
      <c r="E2467" t="s">
        <v>145</v>
      </c>
      <c r="F2467" s="1" t="s">
        <v>146</v>
      </c>
      <c r="G2467" t="s">
        <v>147</v>
      </c>
      <c r="H2467" t="e">
        <f>VLOOKUP(F2467,#REF!,2,FALSE)</f>
        <v>#REF!</v>
      </c>
      <c r="I2467" t="s">
        <v>32</v>
      </c>
      <c r="J2467" s="4">
        <v>44817</v>
      </c>
      <c r="K2467" s="4">
        <v>44970</v>
      </c>
      <c r="L2467" s="3">
        <f t="shared" si="152"/>
        <v>153</v>
      </c>
      <c r="M2467" s="4">
        <v>44985</v>
      </c>
      <c r="N2467">
        <f t="shared" si="153"/>
        <v>168</v>
      </c>
      <c r="O2467">
        <v>0</v>
      </c>
      <c r="P2467" t="e">
        <f>VLOOKUP(F2467,#REF!,3,FALSE)</f>
        <v>#REF!</v>
      </c>
      <c r="Q2467">
        <f t="shared" si="154"/>
        <v>0</v>
      </c>
      <c r="R2467" t="str">
        <f t="shared" si="155"/>
        <v/>
      </c>
      <c r="S2467" t="s">
        <v>43</v>
      </c>
      <c r="U2467">
        <v>1</v>
      </c>
      <c r="V2467" t="s">
        <v>43</v>
      </c>
      <c r="X2467">
        <v>80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e">
        <f>VLOOKUP(A2467,#REF!,4,FALSE)</f>
        <v>#REF!</v>
      </c>
      <c r="AW2467" t="e">
        <f>VLOOKUP(A2467,#REF!,5,FALSE)</f>
        <v>#REF!</v>
      </c>
      <c r="AX2467">
        <f>SUMIF(量化书目统计!A:A,H2467,量化书目统计!G:G)</f>
        <v>0</v>
      </c>
    </row>
    <row r="2468" spans="1:50" x14ac:dyDescent="0.3">
      <c r="A2468" t="s">
        <v>5487</v>
      </c>
      <c r="B2468" t="s">
        <v>539</v>
      </c>
      <c r="C2468" t="s">
        <v>82</v>
      </c>
      <c r="D2468">
        <v>5</v>
      </c>
      <c r="E2468" t="s">
        <v>1980</v>
      </c>
      <c r="F2468" s="1" t="s">
        <v>1981</v>
      </c>
      <c r="G2468" t="s">
        <v>1982</v>
      </c>
      <c r="H2468" t="e">
        <f>VLOOKUP(F2468,#REF!,2,FALSE)</f>
        <v>#REF!</v>
      </c>
      <c r="I2468" t="s">
        <v>158</v>
      </c>
      <c r="J2468" s="4">
        <v>44621</v>
      </c>
      <c r="K2468" s="4">
        <v>44624</v>
      </c>
      <c r="L2468" s="3">
        <f t="shared" si="152"/>
        <v>3</v>
      </c>
      <c r="M2468" s="4">
        <v>44635</v>
      </c>
      <c r="N2468">
        <f t="shared" si="153"/>
        <v>14</v>
      </c>
      <c r="O2468">
        <v>0</v>
      </c>
      <c r="P2468" t="e">
        <f>VLOOKUP(F2468,#REF!,3,FALSE)</f>
        <v>#REF!</v>
      </c>
      <c r="Q2468">
        <f t="shared" si="154"/>
        <v>0</v>
      </c>
      <c r="R2468" t="str">
        <f t="shared" si="155"/>
        <v/>
      </c>
      <c r="S2468" t="s">
        <v>99</v>
      </c>
      <c r="T2468">
        <v>3</v>
      </c>
      <c r="U2468">
        <v>1</v>
      </c>
      <c r="V2468" t="s">
        <v>99</v>
      </c>
      <c r="W2468">
        <v>3</v>
      </c>
      <c r="X2468">
        <v>63</v>
      </c>
      <c r="Y2468">
        <v>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e">
        <f>VLOOKUP(A2468,#REF!,4,FALSE)</f>
        <v>#REF!</v>
      </c>
      <c r="AW2468" t="e">
        <f>VLOOKUP(A2468,#REF!,5,FALSE)</f>
        <v>#REF!</v>
      </c>
      <c r="AX2468">
        <f>SUMIF(量化书目统计!A:A,H2468,量化书目统计!G:G)</f>
        <v>0</v>
      </c>
    </row>
    <row r="2469" spans="1:50" x14ac:dyDescent="0.3">
      <c r="A2469" t="s">
        <v>945</v>
      </c>
      <c r="B2469" t="s">
        <v>539</v>
      </c>
      <c r="C2469" t="s">
        <v>205</v>
      </c>
      <c r="D2469">
        <v>1</v>
      </c>
      <c r="E2469" t="s">
        <v>848</v>
      </c>
      <c r="F2469" s="1" t="s">
        <v>946</v>
      </c>
      <c r="G2469" t="s">
        <v>947</v>
      </c>
      <c r="H2469" t="e">
        <f>VLOOKUP(F2469,#REF!,2,FALSE)</f>
        <v>#REF!</v>
      </c>
      <c r="I2469" t="s">
        <v>158</v>
      </c>
      <c r="J2469" s="4">
        <v>44327</v>
      </c>
      <c r="K2469" s="4">
        <v>44372</v>
      </c>
      <c r="L2469" s="3">
        <f t="shared" si="152"/>
        <v>45</v>
      </c>
      <c r="M2469" s="4">
        <v>44389</v>
      </c>
      <c r="N2469">
        <f t="shared" si="153"/>
        <v>62</v>
      </c>
      <c r="O2469">
        <v>0</v>
      </c>
      <c r="P2469" t="e">
        <f>VLOOKUP(F2469,#REF!,3,FALSE)</f>
        <v>#REF!</v>
      </c>
      <c r="Q2469">
        <f t="shared" si="154"/>
        <v>0</v>
      </c>
      <c r="R2469" t="str">
        <f t="shared" si="155"/>
        <v/>
      </c>
      <c r="S2469" t="s">
        <v>80</v>
      </c>
      <c r="T2469">
        <v>11</v>
      </c>
      <c r="U2469">
        <v>1</v>
      </c>
      <c r="V2469" t="s">
        <v>80</v>
      </c>
      <c r="W2469">
        <v>17</v>
      </c>
      <c r="X2469">
        <v>31</v>
      </c>
      <c r="Y2469">
        <v>19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 t="e">
        <f>VLOOKUP(A2469,#REF!,4,FALSE)</f>
        <v>#REF!</v>
      </c>
      <c r="AW2469" t="e">
        <f>VLOOKUP(A2469,#REF!,5,FALSE)</f>
        <v>#REF!</v>
      </c>
      <c r="AX2469">
        <f>SUMIF(量化书目统计!A:A,H2469,量化书目统计!G:G)</f>
        <v>0</v>
      </c>
    </row>
    <row r="2470" spans="1:50" x14ac:dyDescent="0.3">
      <c r="A2470" t="s">
        <v>5488</v>
      </c>
      <c r="B2470" t="s">
        <v>539</v>
      </c>
      <c r="C2470" t="s">
        <v>117</v>
      </c>
      <c r="D2470">
        <v>4</v>
      </c>
      <c r="E2470" t="s">
        <v>1568</v>
      </c>
      <c r="F2470" s="1" t="s">
        <v>1569</v>
      </c>
      <c r="G2470" t="s">
        <v>1570</v>
      </c>
      <c r="H2470" t="e">
        <f>VLOOKUP(F2470,#REF!,2,FALSE)</f>
        <v>#REF!</v>
      </c>
      <c r="I2470" t="s">
        <v>74</v>
      </c>
      <c r="J2470" s="4">
        <v>44813</v>
      </c>
      <c r="K2470" s="4">
        <v>44847</v>
      </c>
      <c r="L2470" s="3">
        <f t="shared" si="152"/>
        <v>34</v>
      </c>
      <c r="M2470" s="4">
        <v>44844</v>
      </c>
      <c r="N2470">
        <f t="shared" si="153"/>
        <v>31</v>
      </c>
      <c r="O2470">
        <v>0</v>
      </c>
      <c r="P2470" t="e">
        <f>VLOOKUP(F2470,#REF!,3,FALSE)</f>
        <v>#REF!</v>
      </c>
      <c r="Q2470">
        <f t="shared" si="154"/>
        <v>0</v>
      </c>
      <c r="R2470" t="str">
        <f t="shared" si="155"/>
        <v/>
      </c>
      <c r="S2470" t="s">
        <v>43</v>
      </c>
      <c r="U2470">
        <v>1</v>
      </c>
      <c r="V2470" t="s">
        <v>43</v>
      </c>
      <c r="X2470">
        <v>80</v>
      </c>
      <c r="Y2470">
        <v>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e">
        <f>VLOOKUP(A2470,#REF!,4,FALSE)</f>
        <v>#REF!</v>
      </c>
      <c r="AW2470" t="e">
        <f>VLOOKUP(A2470,#REF!,5,FALSE)</f>
        <v>#REF!</v>
      </c>
      <c r="AX2470">
        <f>SUMIF(量化书目统计!A:A,H2470,量化书目统计!G:G)</f>
        <v>0</v>
      </c>
    </row>
    <row r="2471" spans="1:50" x14ac:dyDescent="0.3">
      <c r="A2471" t="s">
        <v>5488</v>
      </c>
      <c r="B2471" t="s">
        <v>539</v>
      </c>
      <c r="C2471" t="s">
        <v>117</v>
      </c>
      <c r="D2471">
        <v>4</v>
      </c>
      <c r="E2471" t="s">
        <v>1085</v>
      </c>
      <c r="F2471" s="1" t="s">
        <v>1764</v>
      </c>
      <c r="G2471" t="s">
        <v>1087</v>
      </c>
      <c r="H2471" t="e">
        <f>VLOOKUP(F2471,#REF!,2,FALSE)</f>
        <v>#REF!</v>
      </c>
      <c r="I2471" t="s">
        <v>317</v>
      </c>
      <c r="J2471" s="4">
        <v>44610</v>
      </c>
      <c r="K2471" s="4">
        <v>44781</v>
      </c>
      <c r="L2471" s="3">
        <f t="shared" si="152"/>
        <v>171</v>
      </c>
      <c r="M2471" s="4">
        <v>44815</v>
      </c>
      <c r="N2471">
        <f t="shared" si="153"/>
        <v>205</v>
      </c>
      <c r="O2471">
        <v>0</v>
      </c>
      <c r="P2471" t="e">
        <f>VLOOKUP(F2471,#REF!,3,FALSE)</f>
        <v>#REF!</v>
      </c>
      <c r="Q2471">
        <f t="shared" si="154"/>
        <v>0</v>
      </c>
      <c r="R2471" t="str">
        <f t="shared" si="155"/>
        <v/>
      </c>
      <c r="S2471" t="s">
        <v>99</v>
      </c>
      <c r="T2471">
        <v>1</v>
      </c>
      <c r="U2471">
        <v>2</v>
      </c>
      <c r="V2471" t="s">
        <v>43</v>
      </c>
      <c r="X2471">
        <v>61</v>
      </c>
      <c r="Y2471">
        <v>11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e">
        <f>VLOOKUP(A2471,#REF!,4,FALSE)</f>
        <v>#REF!</v>
      </c>
      <c r="AW2471" t="e">
        <f>VLOOKUP(A2471,#REF!,5,FALSE)</f>
        <v>#REF!</v>
      </c>
      <c r="AX2471">
        <f>SUMIF(量化书目统计!A:A,H2471,量化书目统计!G:G)</f>
        <v>0</v>
      </c>
    </row>
    <row r="2472" spans="1:50" x14ac:dyDescent="0.3">
      <c r="A2472" t="s">
        <v>5489</v>
      </c>
      <c r="B2472" t="s">
        <v>539</v>
      </c>
      <c r="C2472" t="s">
        <v>117</v>
      </c>
      <c r="D2472">
        <v>4</v>
      </c>
      <c r="E2472" t="s">
        <v>172</v>
      </c>
      <c r="F2472" s="1" t="s">
        <v>176</v>
      </c>
      <c r="G2472" t="s">
        <v>177</v>
      </c>
      <c r="H2472" t="e">
        <f>VLOOKUP(F2472,#REF!,2,FALSE)</f>
        <v>#REF!</v>
      </c>
      <c r="I2472" t="s">
        <v>175</v>
      </c>
      <c r="J2472" s="4">
        <v>44478</v>
      </c>
      <c r="K2472" s="4">
        <v>44859</v>
      </c>
      <c r="L2472" s="3">
        <f t="shared" si="152"/>
        <v>381</v>
      </c>
      <c r="M2472" s="4">
        <v>44815</v>
      </c>
      <c r="N2472">
        <f t="shared" si="153"/>
        <v>337</v>
      </c>
      <c r="O2472">
        <v>0</v>
      </c>
      <c r="P2472" t="e">
        <f>VLOOKUP(F2472,#REF!,3,FALSE)</f>
        <v>#REF!</v>
      </c>
      <c r="Q2472">
        <f t="shared" si="154"/>
        <v>0</v>
      </c>
      <c r="R2472" t="str">
        <f t="shared" si="155"/>
        <v/>
      </c>
      <c r="S2472" t="s">
        <v>38</v>
      </c>
      <c r="T2472">
        <v>5</v>
      </c>
      <c r="U2472">
        <v>1</v>
      </c>
      <c r="V2472" t="s">
        <v>43</v>
      </c>
      <c r="X2472">
        <v>45</v>
      </c>
      <c r="Y2472">
        <v>10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e">
        <f>VLOOKUP(A2472,#REF!,4,FALSE)</f>
        <v>#REF!</v>
      </c>
      <c r="AW2472" t="e">
        <f>VLOOKUP(A2472,#REF!,5,FALSE)</f>
        <v>#REF!</v>
      </c>
      <c r="AX2472">
        <f>SUMIF(量化书目统计!A:A,H2472,量化书目统计!G:G)</f>
        <v>0</v>
      </c>
    </row>
    <row r="2473" spans="1:50" x14ac:dyDescent="0.3">
      <c r="A2473" t="s">
        <v>5490</v>
      </c>
      <c r="B2473" t="s">
        <v>539</v>
      </c>
      <c r="C2473" t="s">
        <v>117</v>
      </c>
      <c r="D2473">
        <v>4</v>
      </c>
      <c r="E2473" t="s">
        <v>4854</v>
      </c>
      <c r="F2473" s="1" t="s">
        <v>4855</v>
      </c>
      <c r="G2473" t="s">
        <v>4856</v>
      </c>
      <c r="H2473" t="e">
        <f>VLOOKUP(F2473,#REF!,2,FALSE)</f>
        <v>#REF!</v>
      </c>
      <c r="I2473" t="s">
        <v>158</v>
      </c>
      <c r="J2473" s="4">
        <v>44830</v>
      </c>
      <c r="K2473" s="4">
        <v>44885</v>
      </c>
      <c r="L2473" s="3">
        <f t="shared" si="152"/>
        <v>55</v>
      </c>
      <c r="M2473" s="4">
        <v>44886</v>
      </c>
      <c r="N2473">
        <f t="shared" si="153"/>
        <v>56</v>
      </c>
      <c r="O2473">
        <v>0</v>
      </c>
      <c r="P2473" t="e">
        <f>VLOOKUP(F2473,#REF!,3,FALSE)</f>
        <v>#REF!</v>
      </c>
      <c r="Q2473">
        <f t="shared" si="154"/>
        <v>0</v>
      </c>
      <c r="R2473" t="str">
        <f t="shared" si="155"/>
        <v/>
      </c>
      <c r="S2473" t="s">
        <v>43</v>
      </c>
      <c r="U2473">
        <v>1</v>
      </c>
      <c r="V2473" t="s">
        <v>43</v>
      </c>
      <c r="X2473">
        <v>80</v>
      </c>
      <c r="Y2473">
        <v>11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e">
        <f>VLOOKUP(A2473,#REF!,4,FALSE)</f>
        <v>#REF!</v>
      </c>
      <c r="AW2473" t="e">
        <f>VLOOKUP(A2473,#REF!,5,FALSE)</f>
        <v>#REF!</v>
      </c>
      <c r="AX2473">
        <f>SUMIF(量化书目统计!A:A,H2473,量化书目统计!G:G)</f>
        <v>0</v>
      </c>
    </row>
    <row r="2474" spans="1:50" x14ac:dyDescent="0.3">
      <c r="A2474" t="s">
        <v>5491</v>
      </c>
      <c r="B2474" t="s">
        <v>539</v>
      </c>
      <c r="C2474" t="s">
        <v>117</v>
      </c>
      <c r="D2474">
        <v>4</v>
      </c>
      <c r="E2474" t="s">
        <v>1799</v>
      </c>
      <c r="F2474" s="1" t="s">
        <v>2195</v>
      </c>
      <c r="G2474" t="s">
        <v>2196</v>
      </c>
      <c r="H2474" t="e">
        <f>VLOOKUP(F2474,#REF!,2,FALSE)</f>
        <v>#REF!</v>
      </c>
      <c r="I2474" t="s">
        <v>74</v>
      </c>
      <c r="J2474" s="4">
        <v>44502</v>
      </c>
      <c r="K2474" s="4">
        <v>44610</v>
      </c>
      <c r="L2474" s="3">
        <f t="shared" si="152"/>
        <v>108</v>
      </c>
      <c r="M2474" s="4">
        <v>44564</v>
      </c>
      <c r="N2474">
        <f t="shared" si="153"/>
        <v>62</v>
      </c>
      <c r="O2474">
        <v>0</v>
      </c>
      <c r="P2474" t="e">
        <f>VLOOKUP(F2474,#REF!,3,FALSE)</f>
        <v>#REF!</v>
      </c>
      <c r="Q2474">
        <f t="shared" si="154"/>
        <v>0</v>
      </c>
      <c r="R2474" t="str">
        <f t="shared" si="155"/>
        <v/>
      </c>
      <c r="S2474" t="s">
        <v>38</v>
      </c>
      <c r="T2474">
        <v>9</v>
      </c>
      <c r="U2474">
        <v>1</v>
      </c>
      <c r="V2474" t="s">
        <v>99</v>
      </c>
      <c r="W2474">
        <v>1</v>
      </c>
      <c r="X2474">
        <v>49</v>
      </c>
      <c r="Y2474">
        <v>11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e">
        <f>VLOOKUP(A2474,#REF!,4,FALSE)</f>
        <v>#REF!</v>
      </c>
      <c r="AW2474" t="e">
        <f>VLOOKUP(A2474,#REF!,5,FALSE)</f>
        <v>#REF!</v>
      </c>
      <c r="AX2474">
        <f>SUMIF(量化书目统计!A:A,H2474,量化书目统计!G:G)</f>
        <v>0</v>
      </c>
    </row>
    <row r="2475" spans="1:50" x14ac:dyDescent="0.3">
      <c r="A2475" t="s">
        <v>5491</v>
      </c>
      <c r="B2475" t="s">
        <v>539</v>
      </c>
      <c r="C2475" t="s">
        <v>117</v>
      </c>
      <c r="D2475">
        <v>4</v>
      </c>
      <c r="E2475" t="s">
        <v>1085</v>
      </c>
      <c r="F2475" s="1" t="s">
        <v>1086</v>
      </c>
      <c r="G2475" t="s">
        <v>1087</v>
      </c>
      <c r="H2475" t="e">
        <f>VLOOKUP(F2475,#REF!,2,FALSE)</f>
        <v>#REF!</v>
      </c>
      <c r="I2475" t="s">
        <v>317</v>
      </c>
      <c r="J2475" s="4">
        <v>44495</v>
      </c>
      <c r="K2475" s="4">
        <v>44525</v>
      </c>
      <c r="L2475" s="3">
        <f t="shared" si="152"/>
        <v>30</v>
      </c>
      <c r="M2475" s="4">
        <v>44525</v>
      </c>
      <c r="N2475">
        <f t="shared" si="153"/>
        <v>30</v>
      </c>
      <c r="O2475">
        <v>0</v>
      </c>
      <c r="P2475" t="e">
        <f>VLOOKUP(F2475,#REF!,3,FALSE)</f>
        <v>#REF!</v>
      </c>
      <c r="Q2475">
        <f t="shared" si="154"/>
        <v>0</v>
      </c>
      <c r="R2475" t="str">
        <f t="shared" si="155"/>
        <v/>
      </c>
      <c r="S2475" t="s">
        <v>38</v>
      </c>
      <c r="T2475">
        <v>8</v>
      </c>
      <c r="U2475">
        <v>2</v>
      </c>
      <c r="V2475" t="s">
        <v>38</v>
      </c>
      <c r="W2475">
        <v>12</v>
      </c>
      <c r="X2475">
        <v>48</v>
      </c>
      <c r="Y2475">
        <v>11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e">
        <f>VLOOKUP(A2475,#REF!,4,FALSE)</f>
        <v>#REF!</v>
      </c>
      <c r="AW2475" t="e">
        <f>VLOOKUP(A2475,#REF!,5,FALSE)</f>
        <v>#REF!</v>
      </c>
      <c r="AX2475">
        <f>SUMIF(量化书目统计!A:A,H2475,量化书目统计!G:G)</f>
        <v>0</v>
      </c>
    </row>
    <row r="2476" spans="1:50" x14ac:dyDescent="0.3">
      <c r="A2476" t="s">
        <v>5492</v>
      </c>
      <c r="B2476" t="s">
        <v>539</v>
      </c>
      <c r="C2476" t="s">
        <v>117</v>
      </c>
      <c r="D2476">
        <v>4</v>
      </c>
      <c r="E2476" t="s">
        <v>848</v>
      </c>
      <c r="F2476" s="1" t="s">
        <v>849</v>
      </c>
      <c r="G2476" t="s">
        <v>850</v>
      </c>
      <c r="H2476" t="e">
        <f>VLOOKUP(F2476,#REF!,2,FALSE)</f>
        <v>#REF!</v>
      </c>
      <c r="I2476" t="s">
        <v>158</v>
      </c>
      <c r="J2476" s="4">
        <v>44574</v>
      </c>
      <c r="K2476" s="4">
        <v>44610</v>
      </c>
      <c r="L2476" s="3">
        <f t="shared" si="152"/>
        <v>36</v>
      </c>
      <c r="M2476" s="4">
        <v>44634</v>
      </c>
      <c r="N2476">
        <f t="shared" si="153"/>
        <v>60</v>
      </c>
      <c r="O2476">
        <v>0</v>
      </c>
      <c r="P2476" t="e">
        <f>VLOOKUP(F2476,#REF!,3,FALSE)</f>
        <v>#REF!</v>
      </c>
      <c r="Q2476">
        <f t="shared" si="154"/>
        <v>0</v>
      </c>
      <c r="R2476" t="str">
        <f t="shared" si="155"/>
        <v/>
      </c>
      <c r="S2476" t="s">
        <v>38</v>
      </c>
      <c r="T2476">
        <f>19</f>
        <v>19</v>
      </c>
      <c r="U2476">
        <v>1</v>
      </c>
      <c r="V2476" t="s">
        <v>99</v>
      </c>
      <c r="W2476">
        <v>1</v>
      </c>
      <c r="X2476">
        <v>59</v>
      </c>
      <c r="Y2476">
        <v>11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e">
        <f>VLOOKUP(A2476,#REF!,4,FALSE)</f>
        <v>#REF!</v>
      </c>
      <c r="AW2476" t="e">
        <f>VLOOKUP(A2476,#REF!,5,FALSE)</f>
        <v>#REF!</v>
      </c>
      <c r="AX2476">
        <f>SUMIF(量化书目统计!A:A,H2476,量化书目统计!G:G)</f>
        <v>0</v>
      </c>
    </row>
    <row r="2477" spans="1:50" x14ac:dyDescent="0.3">
      <c r="A2477" t="s">
        <v>5492</v>
      </c>
      <c r="B2477" t="s">
        <v>539</v>
      </c>
      <c r="C2477" t="s">
        <v>117</v>
      </c>
      <c r="D2477">
        <v>4</v>
      </c>
      <c r="E2477" t="s">
        <v>1052</v>
      </c>
      <c r="F2477" s="1" t="s">
        <v>1623</v>
      </c>
      <c r="G2477" t="s">
        <v>1624</v>
      </c>
      <c r="H2477" t="e">
        <f>VLOOKUP(F2477,#REF!,2,FALSE)</f>
        <v>#REF!</v>
      </c>
      <c r="I2477" t="s">
        <v>53</v>
      </c>
      <c r="J2477" s="4">
        <v>44466</v>
      </c>
      <c r="K2477" s="4">
        <v>44522</v>
      </c>
      <c r="L2477" s="3">
        <f t="shared" si="152"/>
        <v>56</v>
      </c>
      <c r="M2477" s="4">
        <v>44523</v>
      </c>
      <c r="N2477">
        <f t="shared" si="153"/>
        <v>57</v>
      </c>
      <c r="O2477">
        <v>0</v>
      </c>
      <c r="P2477" t="e">
        <f>VLOOKUP(F2477,#REF!,3,FALSE)</f>
        <v>#REF!</v>
      </c>
      <c r="Q2477">
        <f t="shared" si="154"/>
        <v>0</v>
      </c>
      <c r="R2477" t="str">
        <f t="shared" si="155"/>
        <v/>
      </c>
      <c r="S2477" t="s">
        <v>38</v>
      </c>
      <c r="T2477">
        <v>4</v>
      </c>
      <c r="U2477">
        <v>2</v>
      </c>
      <c r="V2477" t="s">
        <v>38</v>
      </c>
      <c r="W2477">
        <v>12</v>
      </c>
      <c r="X2477">
        <v>44</v>
      </c>
      <c r="Y2477">
        <v>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e">
        <f>VLOOKUP(A2477,#REF!,4,FALSE)</f>
        <v>#REF!</v>
      </c>
      <c r="AW2477" t="e">
        <f>VLOOKUP(A2477,#REF!,5,FALSE)</f>
        <v>#REF!</v>
      </c>
      <c r="AX2477">
        <f>SUMIF(量化书目统计!A:A,H2477,量化书目统计!G:G)</f>
        <v>0</v>
      </c>
    </row>
    <row r="2478" spans="1:50" x14ac:dyDescent="0.3">
      <c r="A2478" t="s">
        <v>5493</v>
      </c>
      <c r="B2478" t="s">
        <v>539</v>
      </c>
      <c r="C2478" t="s">
        <v>117</v>
      </c>
      <c r="D2478">
        <v>4</v>
      </c>
      <c r="E2478" t="s">
        <v>2615</v>
      </c>
      <c r="F2478" s="1" t="s">
        <v>2660</v>
      </c>
      <c r="G2478" t="s">
        <v>2617</v>
      </c>
      <c r="H2478" t="e">
        <f>VLOOKUP(F2478,#REF!,2,FALSE)</f>
        <v>#REF!</v>
      </c>
      <c r="I2478" t="s">
        <v>49</v>
      </c>
      <c r="J2478" s="4">
        <v>44864</v>
      </c>
      <c r="K2478" s="4">
        <v>44907</v>
      </c>
      <c r="L2478" s="3">
        <f t="shared" si="152"/>
        <v>43</v>
      </c>
      <c r="M2478" s="4">
        <v>44924</v>
      </c>
      <c r="N2478">
        <f t="shared" si="153"/>
        <v>60</v>
      </c>
      <c r="O2478">
        <v>0</v>
      </c>
      <c r="P2478" t="e">
        <f>VLOOKUP(F2478,#REF!,3,FALSE)</f>
        <v>#REF!</v>
      </c>
      <c r="Q2478">
        <f t="shared" si="154"/>
        <v>0</v>
      </c>
      <c r="R2478" t="str">
        <f t="shared" si="155"/>
        <v/>
      </c>
      <c r="S2478" t="s">
        <v>43</v>
      </c>
      <c r="U2478">
        <v>2</v>
      </c>
      <c r="V2478" t="s">
        <v>43</v>
      </c>
      <c r="X2478">
        <v>80</v>
      </c>
      <c r="Y2478">
        <v>4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e">
        <f>VLOOKUP(A2478,#REF!,4,FALSE)</f>
        <v>#REF!</v>
      </c>
      <c r="AW2478" t="e">
        <f>VLOOKUP(A2478,#REF!,5,FALSE)</f>
        <v>#REF!</v>
      </c>
      <c r="AX2478">
        <f>SUMIF(量化书目统计!A:A,H2478,量化书目统计!G:G)</f>
        <v>0</v>
      </c>
    </row>
    <row r="2479" spans="1:50" x14ac:dyDescent="0.3">
      <c r="A2479" t="s">
        <v>5494</v>
      </c>
      <c r="B2479" t="s">
        <v>539</v>
      </c>
      <c r="C2479" t="s">
        <v>117</v>
      </c>
      <c r="D2479">
        <v>4</v>
      </c>
      <c r="E2479" t="s">
        <v>2615</v>
      </c>
      <c r="F2479" s="1" t="s">
        <v>2616</v>
      </c>
      <c r="G2479" t="s">
        <v>2617</v>
      </c>
      <c r="H2479" t="e">
        <f>VLOOKUP(F2479,#REF!,2,FALSE)</f>
        <v>#REF!</v>
      </c>
      <c r="I2479" t="s">
        <v>49</v>
      </c>
      <c r="J2479" s="4">
        <v>44892</v>
      </c>
      <c r="K2479" s="4">
        <v>44904</v>
      </c>
      <c r="L2479" s="3">
        <f t="shared" si="152"/>
        <v>12</v>
      </c>
      <c r="M2479" s="4">
        <v>44922</v>
      </c>
      <c r="N2479">
        <f t="shared" si="153"/>
        <v>30</v>
      </c>
      <c r="O2479">
        <v>0</v>
      </c>
      <c r="P2479" t="e">
        <f>VLOOKUP(F2479,#REF!,3,FALSE)</f>
        <v>#REF!</v>
      </c>
      <c r="Q2479">
        <f t="shared" si="154"/>
        <v>0</v>
      </c>
      <c r="R2479" t="str">
        <f t="shared" si="155"/>
        <v/>
      </c>
      <c r="S2479" t="s">
        <v>43</v>
      </c>
      <c r="U2479">
        <v>2</v>
      </c>
      <c r="V2479" t="s">
        <v>43</v>
      </c>
      <c r="X2479">
        <v>80</v>
      </c>
      <c r="Y2479">
        <v>4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e">
        <f>VLOOKUP(A2479,#REF!,4,FALSE)</f>
        <v>#REF!</v>
      </c>
      <c r="AW2479" t="e">
        <f>VLOOKUP(A2479,#REF!,5,FALSE)</f>
        <v>#REF!</v>
      </c>
      <c r="AX2479">
        <f>SUMIF(量化书目统计!A:A,H2479,量化书目统计!G:G)</f>
        <v>0</v>
      </c>
    </row>
    <row r="2480" spans="1:50" x14ac:dyDescent="0.3">
      <c r="A2480" t="s">
        <v>5495</v>
      </c>
      <c r="B2480" t="s">
        <v>539</v>
      </c>
      <c r="C2480" t="s">
        <v>117</v>
      </c>
      <c r="D2480">
        <v>4</v>
      </c>
      <c r="E2480" t="s">
        <v>719</v>
      </c>
      <c r="F2480" s="1" t="s">
        <v>3233</v>
      </c>
      <c r="G2480" t="s">
        <v>3234</v>
      </c>
      <c r="H2480" t="e">
        <f>VLOOKUP(F2480,#REF!,2,FALSE)</f>
        <v>#REF!</v>
      </c>
      <c r="I2480" t="s">
        <v>49</v>
      </c>
      <c r="J2480" s="4">
        <v>44614</v>
      </c>
      <c r="K2480" s="4">
        <v>44873</v>
      </c>
      <c r="L2480" s="3">
        <f t="shared" si="152"/>
        <v>259</v>
      </c>
      <c r="M2480" s="4">
        <v>44815</v>
      </c>
      <c r="N2480">
        <f t="shared" si="153"/>
        <v>201</v>
      </c>
      <c r="O2480">
        <v>0</v>
      </c>
      <c r="P2480" t="e">
        <f>VLOOKUP(F2480,#REF!,3,FALSE)</f>
        <v>#REF!</v>
      </c>
      <c r="Q2480">
        <f t="shared" si="154"/>
        <v>0</v>
      </c>
      <c r="R2480" t="str">
        <f t="shared" si="155"/>
        <v/>
      </c>
      <c r="S2480" t="s">
        <v>99</v>
      </c>
      <c r="T2480">
        <v>2</v>
      </c>
      <c r="U2480">
        <v>1</v>
      </c>
      <c r="V2480" t="s">
        <v>43</v>
      </c>
      <c r="X2480">
        <v>62</v>
      </c>
      <c r="Y2480">
        <v>11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e">
        <f>VLOOKUP(A2480,#REF!,4,FALSE)</f>
        <v>#REF!</v>
      </c>
      <c r="AW2480" t="e">
        <f>VLOOKUP(A2480,#REF!,5,FALSE)</f>
        <v>#REF!</v>
      </c>
      <c r="AX2480">
        <f>SUMIF(量化书目统计!A:A,H2480,量化书目统计!G:G)</f>
        <v>0</v>
      </c>
    </row>
    <row r="2481" spans="1:50" x14ac:dyDescent="0.3">
      <c r="A2481" t="s">
        <v>5496</v>
      </c>
      <c r="B2481" t="s">
        <v>539</v>
      </c>
      <c r="C2481" t="s">
        <v>117</v>
      </c>
      <c r="D2481">
        <v>4</v>
      </c>
      <c r="E2481" t="s">
        <v>639</v>
      </c>
      <c r="F2481" s="1" t="s">
        <v>837</v>
      </c>
      <c r="G2481" t="s">
        <v>838</v>
      </c>
      <c r="H2481" t="e">
        <f>VLOOKUP(F2481,#REF!,2,FALSE)</f>
        <v>#REF!</v>
      </c>
      <c r="I2481" t="s">
        <v>65</v>
      </c>
      <c r="J2481" s="4">
        <v>44455</v>
      </c>
      <c r="K2481" s="4">
        <v>44483</v>
      </c>
      <c r="L2481" s="3">
        <f t="shared" si="152"/>
        <v>28</v>
      </c>
      <c r="M2481" s="4">
        <v>44488</v>
      </c>
      <c r="N2481">
        <f t="shared" si="153"/>
        <v>33</v>
      </c>
      <c r="O2481">
        <v>0</v>
      </c>
      <c r="P2481" t="e">
        <f>VLOOKUP(F2481,#REF!,3,FALSE)</f>
        <v>#REF!</v>
      </c>
      <c r="Q2481">
        <f t="shared" si="154"/>
        <v>0</v>
      </c>
      <c r="R2481" t="str">
        <f t="shared" si="155"/>
        <v/>
      </c>
      <c r="S2481" t="s">
        <v>38</v>
      </c>
      <c r="T2481">
        <v>2</v>
      </c>
      <c r="U2481">
        <v>1</v>
      </c>
      <c r="V2481" t="s">
        <v>38</v>
      </c>
      <c r="W2481">
        <v>6</v>
      </c>
      <c r="X2481">
        <v>42</v>
      </c>
      <c r="Y2481">
        <v>15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e">
        <f>VLOOKUP(A2481,#REF!,4,FALSE)</f>
        <v>#REF!</v>
      </c>
      <c r="AW2481" t="e">
        <f>VLOOKUP(A2481,#REF!,5,FALSE)</f>
        <v>#REF!</v>
      </c>
      <c r="AX2481">
        <f>SUMIF(量化书目统计!A:A,H2481,量化书目统计!G:G)</f>
        <v>0</v>
      </c>
    </row>
    <row r="2482" spans="1:50" x14ac:dyDescent="0.3">
      <c r="A2482" t="s">
        <v>5497</v>
      </c>
      <c r="B2482" t="s">
        <v>539</v>
      </c>
      <c r="C2482" t="s">
        <v>117</v>
      </c>
      <c r="D2482">
        <v>4</v>
      </c>
      <c r="E2482" t="s">
        <v>381</v>
      </c>
      <c r="F2482" s="1" t="s">
        <v>4439</v>
      </c>
      <c r="G2482" t="s">
        <v>4440</v>
      </c>
      <c r="H2482" t="e">
        <f>VLOOKUP(F2482,#REF!,2,FALSE)</f>
        <v>#REF!</v>
      </c>
      <c r="I2482" t="s">
        <v>49</v>
      </c>
      <c r="J2482" s="4">
        <v>44624</v>
      </c>
      <c r="K2482" s="4">
        <v>44797</v>
      </c>
      <c r="L2482" s="3">
        <f t="shared" si="152"/>
        <v>173</v>
      </c>
      <c r="M2482" s="4">
        <v>44815</v>
      </c>
      <c r="N2482">
        <f t="shared" si="153"/>
        <v>191</v>
      </c>
      <c r="O2482">
        <v>0</v>
      </c>
      <c r="P2482" t="e">
        <f>VLOOKUP(F2482,#REF!,3,FALSE)</f>
        <v>#REF!</v>
      </c>
      <c r="Q2482">
        <f t="shared" si="154"/>
        <v>0</v>
      </c>
      <c r="R2482" t="str">
        <f t="shared" si="155"/>
        <v/>
      </c>
      <c r="S2482" t="s">
        <v>99</v>
      </c>
      <c r="T2482">
        <v>3</v>
      </c>
      <c r="U2482">
        <v>1</v>
      </c>
      <c r="V2482" t="s">
        <v>43</v>
      </c>
      <c r="X2482">
        <v>63</v>
      </c>
      <c r="Y2482">
        <v>19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 t="e">
        <f>VLOOKUP(A2482,#REF!,4,FALSE)</f>
        <v>#REF!</v>
      </c>
      <c r="AW2482" t="e">
        <f>VLOOKUP(A2482,#REF!,5,FALSE)</f>
        <v>#REF!</v>
      </c>
      <c r="AX2482">
        <f>SUMIF(量化书目统计!A:A,H2482,量化书目统计!G:G)</f>
        <v>0</v>
      </c>
    </row>
    <row r="2483" spans="1:50" x14ac:dyDescent="0.3">
      <c r="A2483" t="s">
        <v>948</v>
      </c>
      <c r="B2483" t="s">
        <v>539</v>
      </c>
      <c r="C2483" t="s">
        <v>111</v>
      </c>
      <c r="D2483">
        <v>4</v>
      </c>
      <c r="E2483" t="s">
        <v>949</v>
      </c>
      <c r="F2483" s="1" t="s">
        <v>950</v>
      </c>
      <c r="G2483" t="s">
        <v>951</v>
      </c>
      <c r="H2483" t="e">
        <f>VLOOKUP(F2483,#REF!,2,FALSE)</f>
        <v>#REF!</v>
      </c>
      <c r="I2483" t="s">
        <v>65</v>
      </c>
      <c r="J2483" s="4">
        <v>44280</v>
      </c>
      <c r="K2483" s="4">
        <v>44281</v>
      </c>
      <c r="L2483" s="3">
        <f t="shared" si="152"/>
        <v>1</v>
      </c>
      <c r="M2483" s="4">
        <v>44294</v>
      </c>
      <c r="N2483">
        <f t="shared" si="153"/>
        <v>14</v>
      </c>
      <c r="O2483">
        <v>0</v>
      </c>
      <c r="P2483" t="e">
        <f>VLOOKUP(F2483,#REF!,3,FALSE)</f>
        <v>#REF!</v>
      </c>
      <c r="Q2483">
        <f t="shared" si="154"/>
        <v>0</v>
      </c>
      <c r="R2483" t="str">
        <f t="shared" si="155"/>
        <v/>
      </c>
      <c r="S2483" t="s">
        <v>80</v>
      </c>
      <c r="T2483">
        <v>4</v>
      </c>
      <c r="U2483">
        <v>1</v>
      </c>
      <c r="V2483" t="s">
        <v>80</v>
      </c>
      <c r="W2483">
        <v>4</v>
      </c>
      <c r="X2483">
        <v>24</v>
      </c>
      <c r="Y2483">
        <v>19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 t="e">
        <f>VLOOKUP(A2483,#REF!,4,FALSE)</f>
        <v>#REF!</v>
      </c>
      <c r="AW2483" t="e">
        <f>VLOOKUP(A2483,#REF!,5,FALSE)</f>
        <v>#REF!</v>
      </c>
      <c r="AX2483">
        <f>SUMIF(量化书目统计!A:A,H2483,量化书目统计!G:G)</f>
        <v>0</v>
      </c>
    </row>
    <row r="2484" spans="1:50" x14ac:dyDescent="0.3">
      <c r="A2484" t="s">
        <v>5498</v>
      </c>
      <c r="B2484" t="s">
        <v>539</v>
      </c>
      <c r="C2484" t="s">
        <v>117</v>
      </c>
      <c r="D2484">
        <v>4</v>
      </c>
      <c r="E2484" t="s">
        <v>2823</v>
      </c>
      <c r="F2484" s="1" t="s">
        <v>2824</v>
      </c>
      <c r="G2484" t="s">
        <v>2825</v>
      </c>
      <c r="H2484" t="e">
        <f>VLOOKUP(F2484,#REF!,2,FALSE)</f>
        <v>#REF!</v>
      </c>
      <c r="I2484" t="s">
        <v>32</v>
      </c>
      <c r="J2484" s="4">
        <v>44447</v>
      </c>
      <c r="K2484" s="4">
        <v>44522</v>
      </c>
      <c r="L2484" s="3">
        <f t="shared" si="152"/>
        <v>75</v>
      </c>
      <c r="M2484" s="4">
        <v>44508</v>
      </c>
      <c r="N2484">
        <f t="shared" si="153"/>
        <v>61</v>
      </c>
      <c r="O2484">
        <v>0</v>
      </c>
      <c r="P2484" t="e">
        <f>VLOOKUP(F2484,#REF!,3,FALSE)</f>
        <v>#REF!</v>
      </c>
      <c r="Q2484">
        <f t="shared" si="154"/>
        <v>0</v>
      </c>
      <c r="R2484" t="str">
        <f t="shared" si="155"/>
        <v/>
      </c>
      <c r="S2484" t="s">
        <v>38</v>
      </c>
      <c r="T2484">
        <v>1</v>
      </c>
      <c r="U2484">
        <v>1</v>
      </c>
      <c r="V2484" t="s">
        <v>38</v>
      </c>
      <c r="W2484">
        <v>12</v>
      </c>
      <c r="X2484">
        <v>41</v>
      </c>
      <c r="Y2484">
        <v>11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e">
        <f>VLOOKUP(A2484,#REF!,4,FALSE)</f>
        <v>#REF!</v>
      </c>
      <c r="AW2484" t="e">
        <f>VLOOKUP(A2484,#REF!,5,FALSE)</f>
        <v>#REF!</v>
      </c>
      <c r="AX2484">
        <f>SUMIF(量化书目统计!A:A,H2484,量化书目统计!G:G)</f>
        <v>0</v>
      </c>
    </row>
    <row r="2485" spans="1:50" x14ac:dyDescent="0.3">
      <c r="A2485" t="s">
        <v>5499</v>
      </c>
      <c r="B2485" t="s">
        <v>539</v>
      </c>
      <c r="C2485" t="s">
        <v>117</v>
      </c>
      <c r="D2485">
        <v>4</v>
      </c>
      <c r="E2485" t="s">
        <v>1784</v>
      </c>
      <c r="F2485" s="1" t="s">
        <v>1785</v>
      </c>
      <c r="G2485" t="s">
        <v>1786</v>
      </c>
      <c r="H2485" t="e">
        <f>VLOOKUP(F2485,#REF!,2,FALSE)</f>
        <v>#REF!</v>
      </c>
      <c r="I2485" t="s">
        <v>32</v>
      </c>
      <c r="J2485" s="4">
        <v>44571</v>
      </c>
      <c r="K2485" s="4">
        <v>44612</v>
      </c>
      <c r="L2485" s="3">
        <f t="shared" si="152"/>
        <v>41</v>
      </c>
      <c r="M2485" s="4">
        <v>44624</v>
      </c>
      <c r="N2485">
        <f t="shared" si="153"/>
        <v>53</v>
      </c>
      <c r="O2485">
        <v>0</v>
      </c>
      <c r="P2485" t="e">
        <f>VLOOKUP(F2485,#REF!,3,FALSE)</f>
        <v>#REF!</v>
      </c>
      <c r="Q2485">
        <f t="shared" si="154"/>
        <v>0</v>
      </c>
      <c r="R2485" t="str">
        <f t="shared" si="155"/>
        <v/>
      </c>
      <c r="S2485" t="s">
        <v>38</v>
      </c>
      <c r="T2485">
        <f>19</f>
        <v>19</v>
      </c>
      <c r="U2485">
        <v>1</v>
      </c>
      <c r="V2485" t="s">
        <v>99</v>
      </c>
      <c r="W2485">
        <v>2</v>
      </c>
      <c r="X2485">
        <v>59</v>
      </c>
      <c r="Y2485">
        <v>19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 t="e">
        <f>VLOOKUP(A2485,#REF!,4,FALSE)</f>
        <v>#REF!</v>
      </c>
      <c r="AW2485" t="e">
        <f>VLOOKUP(A2485,#REF!,5,FALSE)</f>
        <v>#REF!</v>
      </c>
      <c r="AX2485">
        <f>SUMIF(量化书目统计!A:A,H2485,量化书目统计!G:G)</f>
        <v>0</v>
      </c>
    </row>
    <row r="2486" spans="1:50" x14ac:dyDescent="0.3">
      <c r="A2486" t="s">
        <v>5500</v>
      </c>
      <c r="B2486" t="s">
        <v>539</v>
      </c>
      <c r="C2486" t="s">
        <v>117</v>
      </c>
      <c r="D2486">
        <v>4</v>
      </c>
      <c r="E2486" t="s">
        <v>1986</v>
      </c>
      <c r="F2486" s="1" t="s">
        <v>1987</v>
      </c>
      <c r="G2486" t="s">
        <v>1988</v>
      </c>
      <c r="H2486" t="e">
        <f>VLOOKUP(F2486,#REF!,2,FALSE)</f>
        <v>#REF!</v>
      </c>
      <c r="I2486" t="s">
        <v>65</v>
      </c>
      <c r="J2486" s="4">
        <v>44491</v>
      </c>
      <c r="K2486" s="4">
        <v>44519</v>
      </c>
      <c r="L2486" s="3">
        <f t="shared" si="152"/>
        <v>28</v>
      </c>
      <c r="M2486" s="4">
        <v>44551</v>
      </c>
      <c r="N2486">
        <f t="shared" si="153"/>
        <v>60</v>
      </c>
      <c r="O2486">
        <v>0</v>
      </c>
      <c r="P2486" t="e">
        <f>VLOOKUP(F2486,#REF!,3,FALSE)</f>
        <v>#REF!</v>
      </c>
      <c r="Q2486">
        <f t="shared" si="154"/>
        <v>0</v>
      </c>
      <c r="R2486" t="str">
        <f t="shared" si="155"/>
        <v/>
      </c>
      <c r="S2486" t="s">
        <v>38</v>
      </c>
      <c r="T2486">
        <v>7</v>
      </c>
      <c r="U2486">
        <v>1</v>
      </c>
      <c r="V2486" t="s">
        <v>38</v>
      </c>
      <c r="W2486">
        <v>11</v>
      </c>
      <c r="X2486">
        <v>47</v>
      </c>
      <c r="Y2486">
        <v>11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e">
        <f>VLOOKUP(A2486,#REF!,4,FALSE)</f>
        <v>#REF!</v>
      </c>
      <c r="AW2486" t="e">
        <f>VLOOKUP(A2486,#REF!,5,FALSE)</f>
        <v>#REF!</v>
      </c>
      <c r="AX2486">
        <f>SUMIF(量化书目统计!A:A,H2486,量化书目统计!G:G)</f>
        <v>0</v>
      </c>
    </row>
    <row r="2487" spans="1:50" x14ac:dyDescent="0.3">
      <c r="A2487" t="s">
        <v>5501</v>
      </c>
      <c r="B2487" t="s">
        <v>539</v>
      </c>
      <c r="C2487" t="s">
        <v>117</v>
      </c>
      <c r="D2487">
        <v>4</v>
      </c>
      <c r="E2487" t="s">
        <v>1345</v>
      </c>
      <c r="F2487" s="1" t="s">
        <v>3377</v>
      </c>
      <c r="G2487" t="s">
        <v>3378</v>
      </c>
      <c r="H2487" t="e">
        <f>VLOOKUP(F2487,#REF!,2,FALSE)</f>
        <v>#REF!</v>
      </c>
      <c r="I2487" t="s">
        <v>59</v>
      </c>
      <c r="J2487" s="4">
        <v>44494</v>
      </c>
      <c r="K2487" s="4">
        <v>44572</v>
      </c>
      <c r="L2487" s="3">
        <f t="shared" si="152"/>
        <v>78</v>
      </c>
      <c r="M2487" s="4">
        <v>44585</v>
      </c>
      <c r="N2487">
        <f t="shared" si="153"/>
        <v>91</v>
      </c>
      <c r="O2487">
        <v>0</v>
      </c>
      <c r="P2487" t="e">
        <f>VLOOKUP(F2487,#REF!,3,FALSE)</f>
        <v>#REF!</v>
      </c>
      <c r="Q2487">
        <f t="shared" si="154"/>
        <v>1</v>
      </c>
      <c r="R2487" t="str">
        <f t="shared" si="155"/>
        <v/>
      </c>
      <c r="S2487" t="s">
        <v>38</v>
      </c>
      <c r="T2487">
        <v>8</v>
      </c>
      <c r="U2487">
        <v>1</v>
      </c>
      <c r="V2487" t="s">
        <v>38</v>
      </c>
      <c r="W2487">
        <v>18</v>
      </c>
      <c r="X2487">
        <v>48</v>
      </c>
      <c r="Y2487">
        <v>11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e">
        <f>VLOOKUP(A2487,#REF!,4,FALSE)</f>
        <v>#REF!</v>
      </c>
      <c r="AW2487" t="e">
        <f>VLOOKUP(A2487,#REF!,5,FALSE)</f>
        <v>#REF!</v>
      </c>
      <c r="AX2487">
        <f>SUMIF(量化书目统计!A:A,H2487,量化书目统计!G:G)</f>
        <v>0</v>
      </c>
    </row>
    <row r="2488" spans="1:50" x14ac:dyDescent="0.3">
      <c r="A2488" t="s">
        <v>5501</v>
      </c>
      <c r="B2488" t="s">
        <v>539</v>
      </c>
      <c r="C2488" t="s">
        <v>117</v>
      </c>
      <c r="D2488">
        <v>4</v>
      </c>
      <c r="E2488" t="s">
        <v>3801</v>
      </c>
      <c r="F2488" s="1" t="s">
        <v>3802</v>
      </c>
      <c r="G2488" t="s">
        <v>3803</v>
      </c>
      <c r="H2488" t="e">
        <f>VLOOKUP(F2488,#REF!,2,FALSE)</f>
        <v>#REF!</v>
      </c>
      <c r="I2488" t="s">
        <v>231</v>
      </c>
      <c r="J2488" s="4">
        <v>44614</v>
      </c>
      <c r="K2488" s="4">
        <v>44822</v>
      </c>
      <c r="L2488" s="3">
        <f t="shared" si="152"/>
        <v>208</v>
      </c>
      <c r="M2488" s="4">
        <v>44815</v>
      </c>
      <c r="N2488">
        <f t="shared" si="153"/>
        <v>201</v>
      </c>
      <c r="O2488">
        <v>0</v>
      </c>
      <c r="P2488" t="e">
        <f>VLOOKUP(F2488,#REF!,3,FALSE)</f>
        <v>#REF!</v>
      </c>
      <c r="Q2488">
        <f t="shared" si="154"/>
        <v>0</v>
      </c>
      <c r="R2488" t="str">
        <f t="shared" si="155"/>
        <v/>
      </c>
      <c r="S2488" t="s">
        <v>99</v>
      </c>
      <c r="T2488">
        <v>2</v>
      </c>
      <c r="U2488">
        <v>1</v>
      </c>
      <c r="V2488" t="s">
        <v>43</v>
      </c>
      <c r="X2488">
        <v>62</v>
      </c>
      <c r="Y2488">
        <v>11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e">
        <f>VLOOKUP(A2488,#REF!,4,FALSE)</f>
        <v>#REF!</v>
      </c>
      <c r="AW2488" t="e">
        <f>VLOOKUP(A2488,#REF!,5,FALSE)</f>
        <v>#REF!</v>
      </c>
      <c r="AX2488">
        <f>SUMIF(量化书目统计!A:A,H2488,量化书目统计!G:G)</f>
        <v>0</v>
      </c>
    </row>
    <row r="2489" spans="1:50" x14ac:dyDescent="0.3">
      <c r="A2489" t="s">
        <v>5501</v>
      </c>
      <c r="B2489" t="s">
        <v>539</v>
      </c>
      <c r="C2489" t="s">
        <v>117</v>
      </c>
      <c r="D2489">
        <v>4</v>
      </c>
      <c r="E2489" t="s">
        <v>2010</v>
      </c>
      <c r="F2489" s="1" t="s">
        <v>2011</v>
      </c>
      <c r="G2489" t="s">
        <v>2012</v>
      </c>
      <c r="H2489" t="e">
        <f>VLOOKUP(F2489,#REF!,2,FALSE)</f>
        <v>#REF!</v>
      </c>
      <c r="I2489" t="s">
        <v>74</v>
      </c>
      <c r="J2489" s="4">
        <v>44478</v>
      </c>
      <c r="K2489" s="4">
        <v>44523</v>
      </c>
      <c r="L2489" s="3">
        <f t="shared" si="152"/>
        <v>45</v>
      </c>
      <c r="M2489" s="4">
        <v>44508</v>
      </c>
      <c r="N2489">
        <f t="shared" si="153"/>
        <v>30</v>
      </c>
      <c r="O2489">
        <v>0</v>
      </c>
      <c r="P2489" t="e">
        <f>VLOOKUP(F2489,#REF!,3,FALSE)</f>
        <v>#REF!</v>
      </c>
      <c r="Q2489">
        <f t="shared" si="154"/>
        <v>0</v>
      </c>
      <c r="R2489" t="str">
        <f t="shared" si="155"/>
        <v/>
      </c>
      <c r="S2489" t="s">
        <v>38</v>
      </c>
      <c r="T2489">
        <v>5</v>
      </c>
      <c r="U2489">
        <v>1</v>
      </c>
      <c r="V2489" t="s">
        <v>38</v>
      </c>
      <c r="W2489">
        <v>12</v>
      </c>
      <c r="X2489">
        <v>45</v>
      </c>
      <c r="Y2489">
        <v>15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e">
        <f>VLOOKUP(A2489,#REF!,4,FALSE)</f>
        <v>#REF!</v>
      </c>
      <c r="AW2489" t="e">
        <f>VLOOKUP(A2489,#REF!,5,FALSE)</f>
        <v>#REF!</v>
      </c>
      <c r="AX2489">
        <f>SUMIF(量化书目统计!A:A,H2489,量化书目统计!G:G)</f>
        <v>0</v>
      </c>
    </row>
    <row r="2490" spans="1:50" x14ac:dyDescent="0.3">
      <c r="A2490" t="s">
        <v>5501</v>
      </c>
      <c r="B2490" t="s">
        <v>539</v>
      </c>
      <c r="C2490" t="s">
        <v>117</v>
      </c>
      <c r="D2490">
        <v>4</v>
      </c>
      <c r="E2490" t="s">
        <v>2010</v>
      </c>
      <c r="F2490" s="1" t="s">
        <v>2011</v>
      </c>
      <c r="G2490" t="s">
        <v>2012</v>
      </c>
      <c r="H2490" t="e">
        <f>VLOOKUP(F2490,#REF!,2,FALSE)</f>
        <v>#REF!</v>
      </c>
      <c r="I2490" t="s">
        <v>74</v>
      </c>
      <c r="J2490" s="4">
        <v>44523</v>
      </c>
      <c r="K2490" s="4">
        <v>44560</v>
      </c>
      <c r="L2490" s="3">
        <f t="shared" si="152"/>
        <v>37</v>
      </c>
      <c r="M2490" s="4">
        <v>44553</v>
      </c>
      <c r="N2490">
        <f t="shared" si="153"/>
        <v>30</v>
      </c>
      <c r="O2490">
        <v>0</v>
      </c>
      <c r="P2490" t="e">
        <f>VLOOKUP(F2490,#REF!,3,FALSE)</f>
        <v>#REF!</v>
      </c>
      <c r="Q2490">
        <f t="shared" si="154"/>
        <v>0</v>
      </c>
      <c r="R2490" t="str">
        <f t="shared" si="155"/>
        <v/>
      </c>
      <c r="S2490" t="s">
        <v>38</v>
      </c>
      <c r="T2490">
        <v>12</v>
      </c>
      <c r="U2490">
        <v>1</v>
      </c>
      <c r="V2490" t="s">
        <v>38</v>
      </c>
      <c r="W2490">
        <v>17</v>
      </c>
      <c r="X2490">
        <v>52</v>
      </c>
      <c r="Y2490">
        <v>11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e">
        <f>VLOOKUP(A2490,#REF!,4,FALSE)</f>
        <v>#REF!</v>
      </c>
      <c r="AW2490" t="e">
        <f>VLOOKUP(A2490,#REF!,5,FALSE)</f>
        <v>#REF!</v>
      </c>
      <c r="AX2490">
        <f>SUMIF(量化书目统计!A:A,H2490,量化书目统计!G:G)</f>
        <v>0</v>
      </c>
    </row>
    <row r="2491" spans="1:50" x14ac:dyDescent="0.3">
      <c r="A2491" t="s">
        <v>5501</v>
      </c>
      <c r="B2491" t="s">
        <v>539</v>
      </c>
      <c r="C2491" t="s">
        <v>117</v>
      </c>
      <c r="D2491">
        <v>4</v>
      </c>
      <c r="E2491" t="s">
        <v>4301</v>
      </c>
      <c r="F2491" s="1" t="s">
        <v>4302</v>
      </c>
      <c r="G2491" t="s">
        <v>4303</v>
      </c>
      <c r="H2491" t="e">
        <f>VLOOKUP(F2491,#REF!,2,FALSE)</f>
        <v>#REF!</v>
      </c>
      <c r="I2491" t="s">
        <v>32</v>
      </c>
      <c r="J2491" s="4">
        <v>44614</v>
      </c>
      <c r="K2491" s="4">
        <v>44822</v>
      </c>
      <c r="L2491" s="3">
        <f t="shared" si="152"/>
        <v>208</v>
      </c>
      <c r="M2491" s="4">
        <v>44815</v>
      </c>
      <c r="N2491">
        <f t="shared" si="153"/>
        <v>201</v>
      </c>
      <c r="O2491">
        <v>0</v>
      </c>
      <c r="P2491" t="e">
        <f>VLOOKUP(F2491,#REF!,3,FALSE)</f>
        <v>#REF!</v>
      </c>
      <c r="Q2491">
        <f t="shared" si="154"/>
        <v>0</v>
      </c>
      <c r="R2491" t="str">
        <f t="shared" si="155"/>
        <v/>
      </c>
      <c r="S2491" t="s">
        <v>99</v>
      </c>
      <c r="T2491">
        <v>2</v>
      </c>
      <c r="U2491">
        <v>1</v>
      </c>
      <c r="V2491" t="s">
        <v>43</v>
      </c>
      <c r="X2491">
        <v>62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e">
        <f>VLOOKUP(A2491,#REF!,4,FALSE)</f>
        <v>#REF!</v>
      </c>
      <c r="AW2491" t="e">
        <f>VLOOKUP(A2491,#REF!,5,FALSE)</f>
        <v>#REF!</v>
      </c>
      <c r="AX2491">
        <f>SUMIF(量化书目统计!A:A,H2491,量化书目统计!G:G)</f>
        <v>0</v>
      </c>
    </row>
    <row r="2492" spans="1:50" x14ac:dyDescent="0.3">
      <c r="A2492" t="s">
        <v>5501</v>
      </c>
      <c r="B2492" t="s">
        <v>539</v>
      </c>
      <c r="C2492" t="s">
        <v>117</v>
      </c>
      <c r="D2492">
        <v>4</v>
      </c>
      <c r="E2492" t="s">
        <v>1784</v>
      </c>
      <c r="F2492" s="1" t="s">
        <v>1785</v>
      </c>
      <c r="G2492" t="s">
        <v>1786</v>
      </c>
      <c r="H2492" t="e">
        <f>VLOOKUP(F2492,#REF!,2,FALSE)</f>
        <v>#REF!</v>
      </c>
      <c r="I2492" t="s">
        <v>32</v>
      </c>
      <c r="J2492" s="4">
        <v>44447</v>
      </c>
      <c r="K2492" s="4">
        <v>44478</v>
      </c>
      <c r="L2492" s="3">
        <f t="shared" si="152"/>
        <v>31</v>
      </c>
      <c r="M2492" s="4">
        <v>44477</v>
      </c>
      <c r="N2492">
        <f t="shared" si="153"/>
        <v>30</v>
      </c>
      <c r="O2492">
        <v>0</v>
      </c>
      <c r="P2492" t="e">
        <f>VLOOKUP(F2492,#REF!,3,FALSE)</f>
        <v>#REF!</v>
      </c>
      <c r="Q2492">
        <f t="shared" si="154"/>
        <v>0</v>
      </c>
      <c r="R2492" t="str">
        <f t="shared" si="155"/>
        <v/>
      </c>
      <c r="S2492" t="s">
        <v>38</v>
      </c>
      <c r="T2492">
        <v>1</v>
      </c>
      <c r="U2492">
        <v>1</v>
      </c>
      <c r="V2492" t="s">
        <v>38</v>
      </c>
      <c r="W2492">
        <v>5</v>
      </c>
      <c r="X2492">
        <v>41</v>
      </c>
      <c r="Y2492">
        <v>5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e">
        <f>VLOOKUP(A2492,#REF!,4,FALSE)</f>
        <v>#REF!</v>
      </c>
      <c r="AW2492" t="e">
        <f>VLOOKUP(A2492,#REF!,5,FALSE)</f>
        <v>#REF!</v>
      </c>
      <c r="AX2492">
        <f>SUMIF(量化书目统计!A:A,H2492,量化书目统计!G:G)</f>
        <v>0</v>
      </c>
    </row>
    <row r="2493" spans="1:50" x14ac:dyDescent="0.3">
      <c r="A2493" t="s">
        <v>5502</v>
      </c>
      <c r="B2493" t="s">
        <v>539</v>
      </c>
      <c r="C2493" t="s">
        <v>117</v>
      </c>
      <c r="D2493">
        <v>4</v>
      </c>
      <c r="E2493" t="s">
        <v>2161</v>
      </c>
      <c r="F2493" s="1" t="s">
        <v>2162</v>
      </c>
      <c r="G2493" t="s">
        <v>2163</v>
      </c>
      <c r="H2493" t="e">
        <f>VLOOKUP(F2493,#REF!,2,FALSE)</f>
        <v>#REF!</v>
      </c>
      <c r="I2493" t="s">
        <v>317</v>
      </c>
      <c r="J2493" s="4">
        <v>44614</v>
      </c>
      <c r="K2493" s="4">
        <v>44819</v>
      </c>
      <c r="L2493" s="3">
        <f t="shared" si="152"/>
        <v>205</v>
      </c>
      <c r="M2493" s="4">
        <v>44815</v>
      </c>
      <c r="N2493">
        <f t="shared" si="153"/>
        <v>201</v>
      </c>
      <c r="O2493">
        <v>0</v>
      </c>
      <c r="P2493" t="e">
        <f>VLOOKUP(F2493,#REF!,3,FALSE)</f>
        <v>#REF!</v>
      </c>
      <c r="Q2493">
        <f t="shared" si="154"/>
        <v>0</v>
      </c>
      <c r="R2493" t="str">
        <f t="shared" si="155"/>
        <v/>
      </c>
      <c r="S2493" t="s">
        <v>99</v>
      </c>
      <c r="T2493">
        <v>2</v>
      </c>
      <c r="U2493">
        <v>1</v>
      </c>
      <c r="V2493" t="s">
        <v>43</v>
      </c>
      <c r="X2493">
        <v>62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e">
        <f>VLOOKUP(A2493,#REF!,4,FALSE)</f>
        <v>#REF!</v>
      </c>
      <c r="AW2493" t="e">
        <f>VLOOKUP(A2493,#REF!,5,FALSE)</f>
        <v>#REF!</v>
      </c>
      <c r="AX2493">
        <f>SUMIF(量化书目统计!A:A,H2493,量化书目统计!G:G)</f>
        <v>0</v>
      </c>
    </row>
    <row r="2494" spans="1:50" x14ac:dyDescent="0.3">
      <c r="A2494" t="s">
        <v>5503</v>
      </c>
      <c r="B2494" t="s">
        <v>539</v>
      </c>
      <c r="C2494" t="s">
        <v>117</v>
      </c>
      <c r="D2494">
        <v>4</v>
      </c>
      <c r="E2494" t="s">
        <v>1896</v>
      </c>
      <c r="F2494" s="1" t="s">
        <v>2472</v>
      </c>
      <c r="G2494" t="s">
        <v>1898</v>
      </c>
      <c r="H2494" t="e">
        <f>VLOOKUP(F2494,#REF!,2,FALSE)</f>
        <v>#REF!</v>
      </c>
      <c r="I2494" t="s">
        <v>1417</v>
      </c>
      <c r="J2494" s="4">
        <v>44539</v>
      </c>
      <c r="K2494" s="4">
        <v>44560</v>
      </c>
      <c r="L2494" s="3">
        <f t="shared" si="152"/>
        <v>21</v>
      </c>
      <c r="M2494" s="4">
        <v>44599</v>
      </c>
      <c r="N2494">
        <f t="shared" si="153"/>
        <v>60</v>
      </c>
      <c r="O2494">
        <v>0</v>
      </c>
      <c r="P2494" t="e">
        <f>VLOOKUP(F2494,#REF!,3,FALSE)</f>
        <v>#REF!</v>
      </c>
      <c r="Q2494">
        <f t="shared" si="154"/>
        <v>0</v>
      </c>
      <c r="R2494" t="str">
        <f t="shared" si="155"/>
        <v/>
      </c>
      <c r="S2494" t="s">
        <v>38</v>
      </c>
      <c r="T2494">
        <v>14</v>
      </c>
      <c r="U2494">
        <v>2</v>
      </c>
      <c r="V2494" t="s">
        <v>38</v>
      </c>
      <c r="W2494">
        <v>17</v>
      </c>
      <c r="X2494">
        <v>54</v>
      </c>
      <c r="Y2494">
        <v>15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e">
        <f>VLOOKUP(A2494,#REF!,4,FALSE)</f>
        <v>#REF!</v>
      </c>
      <c r="AW2494" t="e">
        <f>VLOOKUP(A2494,#REF!,5,FALSE)</f>
        <v>#REF!</v>
      </c>
      <c r="AX2494">
        <f>SUMIF(量化书目统计!A:A,H2494,量化书目统计!G:G)</f>
        <v>0</v>
      </c>
    </row>
    <row r="2495" spans="1:50" x14ac:dyDescent="0.3">
      <c r="A2495" t="s">
        <v>5504</v>
      </c>
      <c r="B2495" t="s">
        <v>539</v>
      </c>
      <c r="C2495" t="s">
        <v>117</v>
      </c>
      <c r="D2495">
        <v>4</v>
      </c>
      <c r="E2495" t="s">
        <v>2555</v>
      </c>
      <c r="F2495" s="1" t="s">
        <v>2556</v>
      </c>
      <c r="G2495" t="s">
        <v>2557</v>
      </c>
      <c r="H2495" t="e">
        <f>VLOOKUP(F2495,#REF!,2,FALSE)</f>
        <v>#REF!</v>
      </c>
      <c r="I2495" t="s">
        <v>53</v>
      </c>
      <c r="J2495" s="4">
        <v>44454</v>
      </c>
      <c r="K2495" s="4">
        <v>44573</v>
      </c>
      <c r="L2495" s="3">
        <f t="shared" si="152"/>
        <v>119</v>
      </c>
      <c r="M2495" s="4">
        <v>44575</v>
      </c>
      <c r="N2495">
        <f t="shared" si="153"/>
        <v>121</v>
      </c>
      <c r="O2495">
        <v>0</v>
      </c>
      <c r="P2495" t="e">
        <f>VLOOKUP(F2495,#REF!,3,FALSE)</f>
        <v>#REF!</v>
      </c>
      <c r="Q2495">
        <f t="shared" si="154"/>
        <v>0</v>
      </c>
      <c r="R2495" t="str">
        <f t="shared" si="155"/>
        <v/>
      </c>
      <c r="S2495" t="s">
        <v>38</v>
      </c>
      <c r="T2495">
        <v>2</v>
      </c>
      <c r="U2495">
        <v>1</v>
      </c>
      <c r="V2495" t="s">
        <v>38</v>
      </c>
      <c r="W2495">
        <v>18</v>
      </c>
      <c r="X2495">
        <v>42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e">
        <f>VLOOKUP(A2495,#REF!,4,FALSE)</f>
        <v>#REF!</v>
      </c>
      <c r="AW2495" t="e">
        <f>VLOOKUP(A2495,#REF!,5,FALSE)</f>
        <v>#REF!</v>
      </c>
      <c r="AX2495">
        <f>SUMIF(量化书目统计!A:A,H2495,量化书目统计!G:G)</f>
        <v>0</v>
      </c>
    </row>
    <row r="2496" spans="1:50" x14ac:dyDescent="0.3">
      <c r="A2496" t="s">
        <v>5505</v>
      </c>
      <c r="B2496" t="s">
        <v>539</v>
      </c>
      <c r="C2496" t="s">
        <v>149</v>
      </c>
      <c r="D2496">
        <v>5</v>
      </c>
      <c r="E2496" t="s">
        <v>3796</v>
      </c>
      <c r="F2496" s="1" t="s">
        <v>3797</v>
      </c>
      <c r="G2496" t="s">
        <v>3798</v>
      </c>
      <c r="H2496" t="e">
        <f>VLOOKUP(F2496,#REF!,2,FALSE)</f>
        <v>#REF!</v>
      </c>
      <c r="I2496" t="s">
        <v>53</v>
      </c>
      <c r="J2496" s="4">
        <v>44802</v>
      </c>
      <c r="K2496" s="4">
        <v>44857</v>
      </c>
      <c r="L2496" s="3">
        <f t="shared" si="152"/>
        <v>55</v>
      </c>
      <c r="M2496" s="4">
        <v>44859</v>
      </c>
      <c r="N2496">
        <f t="shared" si="153"/>
        <v>57</v>
      </c>
      <c r="O2496">
        <v>0</v>
      </c>
      <c r="P2496" t="e">
        <f>VLOOKUP(F2496,#REF!,3,FALSE)</f>
        <v>#REF!</v>
      </c>
      <c r="Q2496">
        <f t="shared" si="154"/>
        <v>0</v>
      </c>
      <c r="R2496" t="str">
        <f t="shared" si="155"/>
        <v/>
      </c>
      <c r="S2496" t="s">
        <v>43</v>
      </c>
      <c r="U2496">
        <v>1</v>
      </c>
      <c r="V2496" t="s">
        <v>43</v>
      </c>
      <c r="X2496">
        <v>80</v>
      </c>
      <c r="Y2496">
        <v>15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e">
        <f>VLOOKUP(A2496,#REF!,4,FALSE)</f>
        <v>#REF!</v>
      </c>
      <c r="AW2496" t="e">
        <f>VLOOKUP(A2496,#REF!,5,FALSE)</f>
        <v>#REF!</v>
      </c>
      <c r="AX2496">
        <f>SUMIF(量化书目统计!A:A,H2496,量化书目统计!G:G)</f>
        <v>0</v>
      </c>
    </row>
    <row r="2497" spans="1:50" x14ac:dyDescent="0.3">
      <c r="A2497" t="s">
        <v>5505</v>
      </c>
      <c r="B2497" t="s">
        <v>539</v>
      </c>
      <c r="C2497" t="s">
        <v>149</v>
      </c>
      <c r="D2497">
        <v>5</v>
      </c>
      <c r="E2497" t="s">
        <v>228</v>
      </c>
      <c r="F2497" s="1" t="s">
        <v>4862</v>
      </c>
      <c r="G2497" t="s">
        <v>4863</v>
      </c>
      <c r="H2497" t="e">
        <f>VLOOKUP(F2497,#REF!,2,FALSE)</f>
        <v>#REF!</v>
      </c>
      <c r="I2497" t="s">
        <v>231</v>
      </c>
      <c r="J2497" s="4">
        <v>44888</v>
      </c>
      <c r="K2497" s="4">
        <v>44907</v>
      </c>
      <c r="L2497" s="3">
        <f t="shared" si="152"/>
        <v>19</v>
      </c>
      <c r="M2497" s="4">
        <v>44918</v>
      </c>
      <c r="N2497">
        <f t="shared" si="153"/>
        <v>30</v>
      </c>
      <c r="O2497">
        <v>0</v>
      </c>
      <c r="P2497" t="e">
        <f>VLOOKUP(F2497,#REF!,3,FALSE)</f>
        <v>#REF!</v>
      </c>
      <c r="Q2497">
        <f t="shared" si="154"/>
        <v>0</v>
      </c>
      <c r="R2497" t="str">
        <f t="shared" si="155"/>
        <v/>
      </c>
      <c r="S2497" t="s">
        <v>43</v>
      </c>
      <c r="U2497">
        <v>1</v>
      </c>
      <c r="V2497" t="s">
        <v>43</v>
      </c>
      <c r="X2497">
        <v>80</v>
      </c>
      <c r="Y2497">
        <v>15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e">
        <f>VLOOKUP(A2497,#REF!,4,FALSE)</f>
        <v>#REF!</v>
      </c>
      <c r="AW2497" t="e">
        <f>VLOOKUP(A2497,#REF!,5,FALSE)</f>
        <v>#REF!</v>
      </c>
      <c r="AX2497">
        <f>SUMIF(量化书目统计!A:A,H2497,量化书目统计!G:G)</f>
        <v>0</v>
      </c>
    </row>
    <row r="2498" spans="1:50" x14ac:dyDescent="0.3">
      <c r="A2498" t="s">
        <v>5505</v>
      </c>
      <c r="B2498" t="s">
        <v>539</v>
      </c>
      <c r="C2498" t="s">
        <v>149</v>
      </c>
      <c r="D2498">
        <v>5</v>
      </c>
      <c r="E2498" t="s">
        <v>2615</v>
      </c>
      <c r="F2498" s="1" t="s">
        <v>2616</v>
      </c>
      <c r="G2498" t="s">
        <v>2617</v>
      </c>
      <c r="H2498" t="e">
        <f>VLOOKUP(F2498,#REF!,2,FALSE)</f>
        <v>#REF!</v>
      </c>
      <c r="I2498" t="s">
        <v>49</v>
      </c>
      <c r="J2498" s="4">
        <v>44852</v>
      </c>
      <c r="K2498" s="4">
        <v>44879</v>
      </c>
      <c r="L2498" s="3">
        <f t="shared" ref="L2498:L2561" si="156">IF(K2498&lt;&gt;0,K2498-J2498,"")</f>
        <v>27</v>
      </c>
      <c r="M2498" s="4">
        <v>44882</v>
      </c>
      <c r="N2498">
        <f t="shared" ref="N2498:N2561" si="157">M2498-J2498</f>
        <v>30</v>
      </c>
      <c r="O2498">
        <v>0</v>
      </c>
      <c r="P2498" t="e">
        <f>VLOOKUP(F2498,#REF!,3,FALSE)</f>
        <v>#REF!</v>
      </c>
      <c r="Q2498">
        <f t="shared" ref="Q2498:Q2561" si="158">IF(OR(ISNUMBER(SEARCH("高等数学",E2498)),ISNUMBER(SEARCH("数学分析",E2498)),ISNUMBER(SEARCH("微积分",E2498))),1,IF(OR(ISNUMBER(SEARCH("概率",E2498)),ISNUMBER(SEARCH("数理统计",E2498)),ISNUMBER(SEARCH("统计",E2498))),2,IF(ISNUMBER(SEARCH("代数",E2498)),3,IF(OR(ISNUMBER(SEARCH("运筹",E2498)),ISNUMBER(SEARCH("优化",E2498))),4,0))))</f>
        <v>0</v>
      </c>
      <c r="R2498" t="str">
        <f t="shared" ref="R2498:R2561" si="159">IF(AND(Q2498&gt;0,O2498=1),Q2498&amp;"-"&amp;E2498,"")</f>
        <v/>
      </c>
      <c r="S2498" t="s">
        <v>43</v>
      </c>
      <c r="U2498">
        <v>2</v>
      </c>
      <c r="V2498" t="s">
        <v>43</v>
      </c>
      <c r="X2498">
        <v>80</v>
      </c>
      <c r="Y2498">
        <v>20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 t="e">
        <f>VLOOKUP(A2498,#REF!,4,FALSE)</f>
        <v>#REF!</v>
      </c>
      <c r="AW2498" t="e">
        <f>VLOOKUP(A2498,#REF!,5,FALSE)</f>
        <v>#REF!</v>
      </c>
      <c r="AX2498">
        <f>SUMIF(量化书目统计!A:A,H2498,量化书目统计!G:G)</f>
        <v>0</v>
      </c>
    </row>
    <row r="2499" spans="1:50" x14ac:dyDescent="0.3">
      <c r="A2499" t="s">
        <v>5505</v>
      </c>
      <c r="B2499" t="s">
        <v>539</v>
      </c>
      <c r="C2499" t="s">
        <v>149</v>
      </c>
      <c r="D2499">
        <v>5</v>
      </c>
      <c r="E2499" t="s">
        <v>4477</v>
      </c>
      <c r="F2499" s="1" t="s">
        <v>4478</v>
      </c>
      <c r="G2499" t="s">
        <v>4479</v>
      </c>
      <c r="H2499" t="e">
        <f>VLOOKUP(F2499,#REF!,2,FALSE)</f>
        <v>#REF!</v>
      </c>
      <c r="I2499" t="s">
        <v>53</v>
      </c>
      <c r="J2499" s="4">
        <v>44834</v>
      </c>
      <c r="K2499" s="4">
        <v>44888</v>
      </c>
      <c r="L2499" s="3">
        <f t="shared" si="156"/>
        <v>54</v>
      </c>
      <c r="M2499" s="4">
        <v>44889</v>
      </c>
      <c r="N2499">
        <f t="shared" si="157"/>
        <v>55</v>
      </c>
      <c r="O2499">
        <v>0</v>
      </c>
      <c r="P2499" t="e">
        <f>VLOOKUP(F2499,#REF!,3,FALSE)</f>
        <v>#REF!</v>
      </c>
      <c r="Q2499">
        <f t="shared" si="158"/>
        <v>0</v>
      </c>
      <c r="R2499" t="str">
        <f t="shared" si="159"/>
        <v/>
      </c>
      <c r="S2499" t="s">
        <v>43</v>
      </c>
      <c r="U2499">
        <v>1</v>
      </c>
      <c r="V2499" t="s">
        <v>43</v>
      </c>
      <c r="X2499">
        <v>80</v>
      </c>
      <c r="Y2499">
        <v>20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 t="e">
        <f>VLOOKUP(A2499,#REF!,4,FALSE)</f>
        <v>#REF!</v>
      </c>
      <c r="AW2499" t="e">
        <f>VLOOKUP(A2499,#REF!,5,FALSE)</f>
        <v>#REF!</v>
      </c>
      <c r="AX2499">
        <f>SUMIF(量化书目统计!A:A,H2499,量化书目统计!G:G)</f>
        <v>0</v>
      </c>
    </row>
    <row r="2500" spans="1:50" x14ac:dyDescent="0.3">
      <c r="A2500" t="s">
        <v>5505</v>
      </c>
      <c r="B2500" t="s">
        <v>539</v>
      </c>
      <c r="C2500" t="s">
        <v>149</v>
      </c>
      <c r="D2500">
        <v>5</v>
      </c>
      <c r="E2500" t="s">
        <v>4477</v>
      </c>
      <c r="F2500" s="1" t="s">
        <v>4478</v>
      </c>
      <c r="G2500" t="s">
        <v>4479</v>
      </c>
      <c r="H2500" t="e">
        <f>VLOOKUP(F2500,#REF!,2,FALSE)</f>
        <v>#REF!</v>
      </c>
      <c r="I2500" t="s">
        <v>53</v>
      </c>
      <c r="J2500" s="4">
        <v>44888</v>
      </c>
      <c r="K2500" s="4">
        <v>44907</v>
      </c>
      <c r="L2500" s="3">
        <f t="shared" si="156"/>
        <v>19</v>
      </c>
      <c r="M2500" s="4">
        <v>44918</v>
      </c>
      <c r="N2500">
        <f t="shared" si="157"/>
        <v>30</v>
      </c>
      <c r="O2500">
        <v>0</v>
      </c>
      <c r="P2500" t="e">
        <f>VLOOKUP(F2500,#REF!,3,FALSE)</f>
        <v>#REF!</v>
      </c>
      <c r="Q2500">
        <f t="shared" si="158"/>
        <v>0</v>
      </c>
      <c r="R2500" t="str">
        <f t="shared" si="159"/>
        <v/>
      </c>
      <c r="S2500" t="s">
        <v>43</v>
      </c>
      <c r="U2500">
        <v>1</v>
      </c>
      <c r="V2500" t="s">
        <v>43</v>
      </c>
      <c r="X2500">
        <v>80</v>
      </c>
      <c r="Y2500">
        <v>11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e">
        <f>VLOOKUP(A2500,#REF!,4,FALSE)</f>
        <v>#REF!</v>
      </c>
      <c r="AW2500" t="e">
        <f>VLOOKUP(A2500,#REF!,5,FALSE)</f>
        <v>#REF!</v>
      </c>
      <c r="AX2500">
        <f>SUMIF(量化书目统计!A:A,H2500,量化书目统计!G:G)</f>
        <v>0</v>
      </c>
    </row>
    <row r="2501" spans="1:50" x14ac:dyDescent="0.3">
      <c r="A2501" t="s">
        <v>5505</v>
      </c>
      <c r="B2501" t="s">
        <v>539</v>
      </c>
      <c r="C2501" t="s">
        <v>149</v>
      </c>
      <c r="D2501">
        <v>5</v>
      </c>
      <c r="E2501" t="s">
        <v>3236</v>
      </c>
      <c r="F2501" s="1" t="s">
        <v>3237</v>
      </c>
      <c r="G2501" t="s">
        <v>3238</v>
      </c>
      <c r="H2501" t="e">
        <f>VLOOKUP(F2501,#REF!,2,FALSE)</f>
        <v>#REF!</v>
      </c>
      <c r="I2501" t="s">
        <v>32</v>
      </c>
      <c r="J2501" s="4">
        <v>44553</v>
      </c>
      <c r="K2501" s="4">
        <v>44571</v>
      </c>
      <c r="L2501" s="3">
        <f t="shared" si="156"/>
        <v>18</v>
      </c>
      <c r="M2501" s="4">
        <v>44585</v>
      </c>
      <c r="N2501">
        <f t="shared" si="157"/>
        <v>32</v>
      </c>
      <c r="O2501">
        <v>0</v>
      </c>
      <c r="P2501" t="e">
        <f>VLOOKUP(F2501,#REF!,3,FALSE)</f>
        <v>#REF!</v>
      </c>
      <c r="Q2501">
        <f t="shared" si="158"/>
        <v>0</v>
      </c>
      <c r="R2501" t="str">
        <f t="shared" si="159"/>
        <v/>
      </c>
      <c r="S2501" t="s">
        <v>38</v>
      </c>
      <c r="T2501">
        <v>16</v>
      </c>
      <c r="U2501">
        <v>1</v>
      </c>
      <c r="V2501" t="s">
        <v>38</v>
      </c>
      <c r="W2501">
        <v>18</v>
      </c>
      <c r="X2501">
        <v>56</v>
      </c>
      <c r="Y2501">
        <v>11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e">
        <f>VLOOKUP(A2501,#REF!,4,FALSE)</f>
        <v>#REF!</v>
      </c>
      <c r="AW2501" t="e">
        <f>VLOOKUP(A2501,#REF!,5,FALSE)</f>
        <v>#REF!</v>
      </c>
      <c r="AX2501">
        <f>SUMIF(量化书目统计!A:A,H2501,量化书目统计!G:G)</f>
        <v>0</v>
      </c>
    </row>
    <row r="2502" spans="1:50" x14ac:dyDescent="0.3">
      <c r="A2502" t="s">
        <v>5506</v>
      </c>
      <c r="B2502" t="s">
        <v>539</v>
      </c>
      <c r="C2502" t="s">
        <v>205</v>
      </c>
      <c r="D2502">
        <v>1</v>
      </c>
      <c r="E2502" t="s">
        <v>1284</v>
      </c>
      <c r="F2502" s="1" t="s">
        <v>1285</v>
      </c>
      <c r="G2502" t="s">
        <v>1286</v>
      </c>
      <c r="H2502" t="e">
        <f>VLOOKUP(F2502,#REF!,2,FALSE)</f>
        <v>#REF!</v>
      </c>
      <c r="I2502" t="s">
        <v>59</v>
      </c>
      <c r="J2502" s="4">
        <v>44628</v>
      </c>
      <c r="K2502" s="4">
        <v>44631</v>
      </c>
      <c r="L2502" s="3">
        <f t="shared" si="156"/>
        <v>3</v>
      </c>
      <c r="M2502" s="4">
        <v>44690</v>
      </c>
      <c r="N2502">
        <f t="shared" si="157"/>
        <v>62</v>
      </c>
      <c r="O2502">
        <v>0</v>
      </c>
      <c r="P2502" t="e">
        <f>VLOOKUP(F2502,#REF!,3,FALSE)</f>
        <v>#REF!</v>
      </c>
      <c r="Q2502">
        <f t="shared" si="158"/>
        <v>0</v>
      </c>
      <c r="R2502" t="str">
        <f t="shared" si="159"/>
        <v/>
      </c>
      <c r="S2502" t="s">
        <v>99</v>
      </c>
      <c r="T2502">
        <v>4</v>
      </c>
      <c r="U2502">
        <v>1</v>
      </c>
      <c r="V2502" t="s">
        <v>99</v>
      </c>
      <c r="W2502">
        <v>4</v>
      </c>
      <c r="X2502">
        <v>64</v>
      </c>
      <c r="Y2502">
        <v>11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e">
        <f>VLOOKUP(A2502,#REF!,4,FALSE)</f>
        <v>#REF!</v>
      </c>
      <c r="AW2502" t="e">
        <f>VLOOKUP(A2502,#REF!,5,FALSE)</f>
        <v>#REF!</v>
      </c>
      <c r="AX2502">
        <f>SUMIF(量化书目统计!A:A,H2502,量化书目统计!G:G)</f>
        <v>0</v>
      </c>
    </row>
    <row r="2503" spans="1:50" x14ac:dyDescent="0.3">
      <c r="A2503" t="s">
        <v>5506</v>
      </c>
      <c r="B2503" t="s">
        <v>539</v>
      </c>
      <c r="C2503" t="s">
        <v>205</v>
      </c>
      <c r="D2503">
        <v>1</v>
      </c>
      <c r="E2503" t="s">
        <v>29</v>
      </c>
      <c r="F2503" s="1" t="s">
        <v>30</v>
      </c>
      <c r="G2503" t="s">
        <v>31</v>
      </c>
      <c r="H2503" t="e">
        <f>VLOOKUP(F2503,#REF!,2,FALSE)</f>
        <v>#REF!</v>
      </c>
      <c r="I2503" t="s">
        <v>32</v>
      </c>
      <c r="J2503" s="4">
        <v>44868</v>
      </c>
      <c r="K2503" s="4">
        <v>44869</v>
      </c>
      <c r="L2503" s="3">
        <f t="shared" si="156"/>
        <v>1</v>
      </c>
      <c r="M2503" s="4">
        <v>44929</v>
      </c>
      <c r="N2503">
        <f t="shared" si="157"/>
        <v>61</v>
      </c>
      <c r="O2503">
        <v>0</v>
      </c>
      <c r="P2503" t="e">
        <f>VLOOKUP(F2503,#REF!,3,FALSE)</f>
        <v>#REF!</v>
      </c>
      <c r="Q2503">
        <f t="shared" si="158"/>
        <v>0</v>
      </c>
      <c r="R2503" t="str">
        <f t="shared" si="159"/>
        <v/>
      </c>
      <c r="S2503" t="s">
        <v>43</v>
      </c>
      <c r="U2503">
        <v>1</v>
      </c>
      <c r="V2503" t="s">
        <v>43</v>
      </c>
      <c r="X2503">
        <v>80</v>
      </c>
      <c r="Y2503">
        <v>20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 t="e">
        <f>VLOOKUP(A2503,#REF!,4,FALSE)</f>
        <v>#REF!</v>
      </c>
      <c r="AW2503" t="e">
        <f>VLOOKUP(A2503,#REF!,5,FALSE)</f>
        <v>#REF!</v>
      </c>
      <c r="AX2503">
        <f>SUMIF(量化书目统计!A:A,H2503,量化书目统计!G:G)</f>
        <v>0</v>
      </c>
    </row>
    <row r="2504" spans="1:50" x14ac:dyDescent="0.3">
      <c r="A2504" t="s">
        <v>5507</v>
      </c>
      <c r="B2504" t="s">
        <v>539</v>
      </c>
      <c r="C2504" t="s">
        <v>117</v>
      </c>
      <c r="D2504">
        <v>4</v>
      </c>
      <c r="E2504" t="s">
        <v>2307</v>
      </c>
      <c r="F2504" s="1" t="s">
        <v>2308</v>
      </c>
      <c r="G2504" t="s">
        <v>2309</v>
      </c>
      <c r="H2504" t="e">
        <f>VLOOKUP(F2504,#REF!,2,FALSE)</f>
        <v>#REF!</v>
      </c>
      <c r="I2504" t="s">
        <v>32</v>
      </c>
      <c r="J2504" s="4">
        <v>44892</v>
      </c>
      <c r="K2504" s="4">
        <v>44973</v>
      </c>
      <c r="L2504" s="3">
        <f t="shared" si="156"/>
        <v>81</v>
      </c>
      <c r="M2504" s="4">
        <v>44985</v>
      </c>
      <c r="N2504">
        <f t="shared" si="157"/>
        <v>93</v>
      </c>
      <c r="O2504">
        <v>0</v>
      </c>
      <c r="P2504" t="e">
        <f>VLOOKUP(F2504,#REF!,3,FALSE)</f>
        <v>#REF!</v>
      </c>
      <c r="Q2504">
        <f t="shared" si="158"/>
        <v>0</v>
      </c>
      <c r="R2504" t="str">
        <f t="shared" si="159"/>
        <v/>
      </c>
      <c r="S2504" t="s">
        <v>43</v>
      </c>
      <c r="U2504">
        <v>1</v>
      </c>
      <c r="V2504" t="s">
        <v>43</v>
      </c>
      <c r="X2504">
        <v>80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e">
        <f>VLOOKUP(A2504,#REF!,4,FALSE)</f>
        <v>#REF!</v>
      </c>
      <c r="AW2504" t="e">
        <f>VLOOKUP(A2504,#REF!,5,FALSE)</f>
        <v>#REF!</v>
      </c>
      <c r="AX2504">
        <f>SUMIF(量化书目统计!A:A,H2504,量化书目统计!G:G)</f>
        <v>0</v>
      </c>
    </row>
    <row r="2505" spans="1:50" x14ac:dyDescent="0.3">
      <c r="A2505" t="s">
        <v>955</v>
      </c>
      <c r="B2505" t="s">
        <v>539</v>
      </c>
      <c r="C2505" t="s">
        <v>45</v>
      </c>
      <c r="D2505">
        <v>5</v>
      </c>
      <c r="E2505" t="s">
        <v>745</v>
      </c>
      <c r="F2505" s="1" t="s">
        <v>746</v>
      </c>
      <c r="G2505" t="s">
        <v>747</v>
      </c>
      <c r="H2505" t="e">
        <f>VLOOKUP(F2505,#REF!,2,FALSE)</f>
        <v>#REF!</v>
      </c>
      <c r="I2505" t="s">
        <v>53</v>
      </c>
      <c r="J2505" s="4">
        <v>44133</v>
      </c>
      <c r="K2505" s="4">
        <v>44166</v>
      </c>
      <c r="L2505" s="3">
        <f t="shared" si="156"/>
        <v>33</v>
      </c>
      <c r="M2505" s="4">
        <v>44172</v>
      </c>
      <c r="N2505">
        <f t="shared" si="157"/>
        <v>39</v>
      </c>
      <c r="O2505">
        <v>0</v>
      </c>
      <c r="P2505" t="e">
        <f>VLOOKUP(F2505,#REF!,3,FALSE)</f>
        <v>#REF!</v>
      </c>
      <c r="Q2505">
        <f t="shared" si="158"/>
        <v>0</v>
      </c>
      <c r="R2505" t="str">
        <f t="shared" si="159"/>
        <v/>
      </c>
      <c r="S2505" t="s">
        <v>28</v>
      </c>
      <c r="T2505">
        <v>8</v>
      </c>
      <c r="U2505">
        <v>1</v>
      </c>
      <c r="V2505" t="s">
        <v>28</v>
      </c>
      <c r="W2505">
        <v>13</v>
      </c>
      <c r="X2505">
        <v>8</v>
      </c>
      <c r="Y2505">
        <v>15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e">
        <f>VLOOKUP(A2505,#REF!,4,FALSE)</f>
        <v>#REF!</v>
      </c>
      <c r="AW2505" t="e">
        <f>VLOOKUP(A2505,#REF!,5,FALSE)</f>
        <v>#REF!</v>
      </c>
      <c r="AX2505">
        <f>SUMIF(量化书目统计!A:A,H2505,量化书目统计!G:G)</f>
        <v>0</v>
      </c>
    </row>
    <row r="2506" spans="1:50" x14ac:dyDescent="0.3">
      <c r="A2506" t="s">
        <v>5508</v>
      </c>
      <c r="B2506" t="s">
        <v>539</v>
      </c>
      <c r="C2506" t="s">
        <v>91</v>
      </c>
      <c r="D2506">
        <v>4</v>
      </c>
      <c r="E2506" t="s">
        <v>5055</v>
      </c>
      <c r="F2506" s="1" t="s">
        <v>5056</v>
      </c>
      <c r="G2506" t="s">
        <v>5057</v>
      </c>
      <c r="H2506" t="e">
        <f>VLOOKUP(F2506,#REF!,2,FALSE)</f>
        <v>#REF!</v>
      </c>
      <c r="I2506" t="s">
        <v>32</v>
      </c>
      <c r="J2506" s="4">
        <v>44614</v>
      </c>
      <c r="K2506" s="4">
        <v>44633</v>
      </c>
      <c r="L2506" s="3">
        <f t="shared" si="156"/>
        <v>19</v>
      </c>
      <c r="M2506" s="4">
        <v>44676</v>
      </c>
      <c r="N2506">
        <f t="shared" si="157"/>
        <v>62</v>
      </c>
      <c r="O2506">
        <v>0</v>
      </c>
      <c r="P2506" t="e">
        <f>VLOOKUP(F2506,#REF!,3,FALSE)</f>
        <v>#REF!</v>
      </c>
      <c r="Q2506">
        <f t="shared" si="158"/>
        <v>0</v>
      </c>
      <c r="R2506" t="str">
        <f t="shared" si="159"/>
        <v/>
      </c>
      <c r="S2506" t="s">
        <v>99</v>
      </c>
      <c r="T2506">
        <v>2</v>
      </c>
      <c r="U2506">
        <v>1</v>
      </c>
      <c r="V2506" t="s">
        <v>99</v>
      </c>
      <c r="W2506">
        <v>5</v>
      </c>
      <c r="X2506">
        <v>62</v>
      </c>
      <c r="Y2506">
        <v>5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e">
        <f>VLOOKUP(A2506,#REF!,4,FALSE)</f>
        <v>#REF!</v>
      </c>
      <c r="AW2506" t="e">
        <f>VLOOKUP(A2506,#REF!,5,FALSE)</f>
        <v>#REF!</v>
      </c>
      <c r="AX2506">
        <f>SUMIF(量化书目统计!A:A,H2506,量化书目统计!G:G)</f>
        <v>0</v>
      </c>
    </row>
    <row r="2507" spans="1:50" x14ac:dyDescent="0.3">
      <c r="A2507" t="s">
        <v>5509</v>
      </c>
      <c r="B2507" t="s">
        <v>539</v>
      </c>
      <c r="C2507" t="s">
        <v>1095</v>
      </c>
      <c r="D2507">
        <v>4</v>
      </c>
      <c r="E2507" t="s">
        <v>2404</v>
      </c>
      <c r="F2507" s="1" t="s">
        <v>2405</v>
      </c>
      <c r="G2507" t="s">
        <v>2406</v>
      </c>
      <c r="H2507" t="e">
        <f>VLOOKUP(F2507,#REF!,2,FALSE)</f>
        <v>#REF!</v>
      </c>
      <c r="I2507" t="s">
        <v>158</v>
      </c>
      <c r="J2507" s="4">
        <v>44451</v>
      </c>
      <c r="K2507" s="4">
        <v>44466</v>
      </c>
      <c r="L2507" s="3">
        <f t="shared" si="156"/>
        <v>15</v>
      </c>
      <c r="M2507" s="4">
        <v>44466</v>
      </c>
      <c r="N2507">
        <f t="shared" si="157"/>
        <v>15</v>
      </c>
      <c r="O2507">
        <v>0</v>
      </c>
      <c r="P2507" t="e">
        <f>VLOOKUP(F2507,#REF!,3,FALSE)</f>
        <v>#REF!</v>
      </c>
      <c r="Q2507">
        <f t="shared" si="158"/>
        <v>0</v>
      </c>
      <c r="R2507" t="str">
        <f t="shared" si="159"/>
        <v/>
      </c>
      <c r="S2507" t="s">
        <v>38</v>
      </c>
      <c r="T2507">
        <v>2</v>
      </c>
      <c r="U2507">
        <v>1</v>
      </c>
      <c r="V2507" t="s">
        <v>38</v>
      </c>
      <c r="W2507">
        <v>4</v>
      </c>
      <c r="X2507">
        <v>42</v>
      </c>
      <c r="Y2507">
        <v>5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e">
        <f>VLOOKUP(A2507,#REF!,4,FALSE)</f>
        <v>#REF!</v>
      </c>
      <c r="AW2507" t="e">
        <f>VLOOKUP(A2507,#REF!,5,FALSE)</f>
        <v>#REF!</v>
      </c>
      <c r="AX2507">
        <f>SUMIF(量化书目统计!A:A,H2507,量化书目统计!G:G)</f>
        <v>0</v>
      </c>
    </row>
    <row r="2508" spans="1:50" x14ac:dyDescent="0.3">
      <c r="A2508" t="s">
        <v>5510</v>
      </c>
      <c r="B2508" t="s">
        <v>539</v>
      </c>
      <c r="C2508" t="s">
        <v>1985</v>
      </c>
      <c r="D2508">
        <v>4</v>
      </c>
      <c r="E2508" t="s">
        <v>77</v>
      </c>
      <c r="F2508" s="1" t="s">
        <v>2727</v>
      </c>
      <c r="G2508" t="s">
        <v>2728</v>
      </c>
      <c r="H2508" t="e">
        <f>VLOOKUP(F2508,#REF!,2,FALSE)</f>
        <v>#REF!</v>
      </c>
      <c r="I2508" t="s">
        <v>74</v>
      </c>
      <c r="J2508" s="4">
        <v>44558</v>
      </c>
      <c r="K2508" s="4">
        <v>44619</v>
      </c>
      <c r="L2508" s="3">
        <f t="shared" si="156"/>
        <v>61</v>
      </c>
      <c r="M2508" s="4">
        <v>44669</v>
      </c>
      <c r="N2508">
        <f t="shared" si="157"/>
        <v>111</v>
      </c>
      <c r="O2508">
        <v>0</v>
      </c>
      <c r="P2508" t="e">
        <f>VLOOKUP(F2508,#REF!,3,FALSE)</f>
        <v>#REF!</v>
      </c>
      <c r="Q2508">
        <f t="shared" si="158"/>
        <v>0</v>
      </c>
      <c r="R2508" t="str">
        <f t="shared" si="159"/>
        <v/>
      </c>
      <c r="S2508" t="s">
        <v>38</v>
      </c>
      <c r="T2508">
        <v>17</v>
      </c>
      <c r="U2508">
        <v>1</v>
      </c>
      <c r="V2508" t="s">
        <v>99</v>
      </c>
      <c r="W2508">
        <v>3</v>
      </c>
      <c r="X2508">
        <v>57</v>
      </c>
      <c r="Y2508">
        <v>19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 t="e">
        <f>VLOOKUP(A2508,#REF!,4,FALSE)</f>
        <v>#REF!</v>
      </c>
      <c r="AW2508" t="e">
        <f>VLOOKUP(A2508,#REF!,5,FALSE)</f>
        <v>#REF!</v>
      </c>
      <c r="AX2508">
        <f>SUMIF(量化书目统计!A:A,H2508,量化书目统计!G:G)</f>
        <v>0</v>
      </c>
    </row>
    <row r="2509" spans="1:50" x14ac:dyDescent="0.3">
      <c r="A2509" t="s">
        <v>5511</v>
      </c>
      <c r="B2509" t="s">
        <v>539</v>
      </c>
      <c r="C2509" t="s">
        <v>55</v>
      </c>
      <c r="D2509">
        <v>1</v>
      </c>
      <c r="E2509" t="s">
        <v>1284</v>
      </c>
      <c r="F2509" s="1" t="s">
        <v>1810</v>
      </c>
      <c r="G2509" t="s">
        <v>1811</v>
      </c>
      <c r="H2509" t="e">
        <f>VLOOKUP(F2509,#REF!,2,FALSE)</f>
        <v>#REF!</v>
      </c>
      <c r="I2509" t="s">
        <v>59</v>
      </c>
      <c r="J2509" s="4">
        <v>44623</v>
      </c>
      <c r="K2509" s="4">
        <v>44811</v>
      </c>
      <c r="L2509" s="3">
        <f t="shared" si="156"/>
        <v>188</v>
      </c>
      <c r="M2509" s="4">
        <v>44815</v>
      </c>
      <c r="N2509">
        <f t="shared" si="157"/>
        <v>192</v>
      </c>
      <c r="O2509">
        <v>0</v>
      </c>
      <c r="P2509" t="e">
        <f>VLOOKUP(F2509,#REF!,3,FALSE)</f>
        <v>#REF!</v>
      </c>
      <c r="Q2509">
        <f t="shared" si="158"/>
        <v>0</v>
      </c>
      <c r="R2509" t="str">
        <f t="shared" si="159"/>
        <v/>
      </c>
      <c r="S2509" t="s">
        <v>99</v>
      </c>
      <c r="T2509">
        <v>3</v>
      </c>
      <c r="U2509">
        <v>1</v>
      </c>
      <c r="V2509" t="s">
        <v>43</v>
      </c>
      <c r="X2509">
        <v>63</v>
      </c>
      <c r="Y2509">
        <v>19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 t="e">
        <f>VLOOKUP(A2509,#REF!,4,FALSE)</f>
        <v>#REF!</v>
      </c>
      <c r="AW2509" t="e">
        <f>VLOOKUP(A2509,#REF!,5,FALSE)</f>
        <v>#REF!</v>
      </c>
      <c r="AX2509">
        <f>SUMIF(量化书目统计!A:A,H2509,量化书目统计!G:G)</f>
        <v>0</v>
      </c>
    </row>
    <row r="2510" spans="1:50" x14ac:dyDescent="0.3">
      <c r="A2510" t="s">
        <v>5512</v>
      </c>
      <c r="B2510" t="s">
        <v>539</v>
      </c>
      <c r="C2510" t="s">
        <v>117</v>
      </c>
      <c r="D2510">
        <v>4</v>
      </c>
      <c r="E2510" t="s">
        <v>1799</v>
      </c>
      <c r="F2510" s="1" t="s">
        <v>2371</v>
      </c>
      <c r="G2510" t="s">
        <v>2372</v>
      </c>
      <c r="H2510" t="e">
        <f>VLOOKUP(F2510,#REF!,2,FALSE)</f>
        <v>#REF!</v>
      </c>
      <c r="I2510" t="s">
        <v>74</v>
      </c>
      <c r="J2510" s="4">
        <v>44819</v>
      </c>
      <c r="K2510" s="4">
        <v>44904</v>
      </c>
      <c r="L2510" s="3">
        <f t="shared" si="156"/>
        <v>85</v>
      </c>
      <c r="M2510" s="4">
        <v>44938</v>
      </c>
      <c r="N2510">
        <f t="shared" si="157"/>
        <v>119</v>
      </c>
      <c r="O2510">
        <v>0</v>
      </c>
      <c r="P2510" t="e">
        <f>VLOOKUP(F2510,#REF!,3,FALSE)</f>
        <v>#REF!</v>
      </c>
      <c r="Q2510">
        <f t="shared" si="158"/>
        <v>0</v>
      </c>
      <c r="R2510" t="str">
        <f t="shared" si="159"/>
        <v/>
      </c>
      <c r="S2510" t="s">
        <v>43</v>
      </c>
      <c r="U2510">
        <v>1</v>
      </c>
      <c r="V2510" t="s">
        <v>43</v>
      </c>
      <c r="X2510">
        <v>80</v>
      </c>
      <c r="Y2510">
        <v>19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 t="e">
        <f>VLOOKUP(A2510,#REF!,4,FALSE)</f>
        <v>#REF!</v>
      </c>
      <c r="AW2510" t="e">
        <f>VLOOKUP(A2510,#REF!,5,FALSE)</f>
        <v>#REF!</v>
      </c>
      <c r="AX2510">
        <f>SUMIF(量化书目统计!A:A,H2510,量化书目统计!G:G)</f>
        <v>0</v>
      </c>
    </row>
    <row r="2511" spans="1:50" x14ac:dyDescent="0.3">
      <c r="A2511" t="s">
        <v>5512</v>
      </c>
      <c r="B2511" t="s">
        <v>539</v>
      </c>
      <c r="C2511" t="s">
        <v>117</v>
      </c>
      <c r="D2511">
        <v>4</v>
      </c>
      <c r="E2511" t="s">
        <v>1142</v>
      </c>
      <c r="F2511" s="1" t="s">
        <v>1198</v>
      </c>
      <c r="G2511" t="s">
        <v>1199</v>
      </c>
      <c r="H2511" t="e">
        <f>VLOOKUP(F2511,#REF!,2,FALSE)</f>
        <v>#REF!</v>
      </c>
      <c r="I2511" t="s">
        <v>32</v>
      </c>
      <c r="J2511" s="4">
        <v>44833</v>
      </c>
      <c r="K2511" s="4">
        <v>44845</v>
      </c>
      <c r="L2511" s="3">
        <f t="shared" si="156"/>
        <v>12</v>
      </c>
      <c r="M2511" s="4">
        <v>44847</v>
      </c>
      <c r="N2511">
        <f t="shared" si="157"/>
        <v>14</v>
      </c>
      <c r="O2511">
        <v>0</v>
      </c>
      <c r="P2511" t="e">
        <f>VLOOKUP(F2511,#REF!,3,FALSE)</f>
        <v>#REF!</v>
      </c>
      <c r="Q2511">
        <f t="shared" si="158"/>
        <v>0</v>
      </c>
      <c r="R2511" t="str">
        <f t="shared" si="159"/>
        <v/>
      </c>
      <c r="S2511" t="s">
        <v>43</v>
      </c>
      <c r="U2511">
        <v>1</v>
      </c>
      <c r="V2511" t="s">
        <v>43</v>
      </c>
      <c r="X2511">
        <v>80</v>
      </c>
      <c r="Y2511">
        <v>11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e">
        <f>VLOOKUP(A2511,#REF!,4,FALSE)</f>
        <v>#REF!</v>
      </c>
      <c r="AW2511" t="e">
        <f>VLOOKUP(A2511,#REF!,5,FALSE)</f>
        <v>#REF!</v>
      </c>
      <c r="AX2511">
        <f>SUMIF(量化书目统计!A:A,H2511,量化书目统计!G:G)</f>
        <v>0</v>
      </c>
    </row>
    <row r="2512" spans="1:50" x14ac:dyDescent="0.3">
      <c r="A2512" t="s">
        <v>5513</v>
      </c>
      <c r="B2512" t="s">
        <v>539</v>
      </c>
      <c r="C2512" t="s">
        <v>308</v>
      </c>
      <c r="D2512">
        <v>1</v>
      </c>
      <c r="E2512" t="s">
        <v>424</v>
      </c>
      <c r="F2512" s="1" t="s">
        <v>425</v>
      </c>
      <c r="G2512" t="s">
        <v>426</v>
      </c>
      <c r="H2512" t="e">
        <f>VLOOKUP(F2512,#REF!,2,FALSE)</f>
        <v>#REF!</v>
      </c>
      <c r="I2512" t="s">
        <v>49</v>
      </c>
      <c r="J2512" s="4">
        <v>44810</v>
      </c>
      <c r="K2512" s="4">
        <v>44829</v>
      </c>
      <c r="L2512" s="3">
        <f t="shared" si="156"/>
        <v>19</v>
      </c>
      <c r="M2512" s="4">
        <v>44872</v>
      </c>
      <c r="N2512">
        <f t="shared" si="157"/>
        <v>62</v>
      </c>
      <c r="O2512">
        <v>0</v>
      </c>
      <c r="P2512" t="e">
        <f>VLOOKUP(F2512,#REF!,3,FALSE)</f>
        <v>#REF!</v>
      </c>
      <c r="Q2512">
        <f t="shared" si="158"/>
        <v>0</v>
      </c>
      <c r="R2512" t="str">
        <f t="shared" si="159"/>
        <v/>
      </c>
      <c r="S2512" t="s">
        <v>43</v>
      </c>
      <c r="U2512">
        <v>1</v>
      </c>
      <c r="V2512" t="s">
        <v>43</v>
      </c>
      <c r="X2512">
        <v>80</v>
      </c>
      <c r="Y2512">
        <v>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e">
        <f>VLOOKUP(A2512,#REF!,4,FALSE)</f>
        <v>#REF!</v>
      </c>
      <c r="AW2512" t="e">
        <f>VLOOKUP(A2512,#REF!,5,FALSE)</f>
        <v>#REF!</v>
      </c>
      <c r="AX2512">
        <f>SUMIF(量化书目统计!A:A,H2512,量化书目统计!G:G)</f>
        <v>0</v>
      </c>
    </row>
    <row r="2513" spans="1:50" x14ac:dyDescent="0.3">
      <c r="A2513" t="s">
        <v>5513</v>
      </c>
      <c r="B2513" t="s">
        <v>539</v>
      </c>
      <c r="C2513" t="s">
        <v>308</v>
      </c>
      <c r="D2513">
        <v>1</v>
      </c>
      <c r="E2513" t="s">
        <v>424</v>
      </c>
      <c r="F2513" s="1" t="s">
        <v>425</v>
      </c>
      <c r="G2513" t="s">
        <v>426</v>
      </c>
      <c r="H2513" t="e">
        <f>VLOOKUP(F2513,#REF!,2,FALSE)</f>
        <v>#REF!</v>
      </c>
      <c r="I2513" t="s">
        <v>49</v>
      </c>
      <c r="J2513" s="4">
        <v>44829</v>
      </c>
      <c r="K2513" s="4">
        <v>44855</v>
      </c>
      <c r="L2513" s="3">
        <f t="shared" si="156"/>
        <v>26</v>
      </c>
      <c r="M2513" s="4">
        <v>44859</v>
      </c>
      <c r="N2513">
        <f t="shared" si="157"/>
        <v>30</v>
      </c>
      <c r="O2513">
        <v>0</v>
      </c>
      <c r="P2513" t="e">
        <f>VLOOKUP(F2513,#REF!,3,FALSE)</f>
        <v>#REF!</v>
      </c>
      <c r="Q2513">
        <f t="shared" si="158"/>
        <v>0</v>
      </c>
      <c r="R2513" t="str">
        <f t="shared" si="159"/>
        <v/>
      </c>
      <c r="S2513" t="s">
        <v>43</v>
      </c>
      <c r="U2513">
        <v>1</v>
      </c>
      <c r="V2513" t="s">
        <v>43</v>
      </c>
      <c r="X2513">
        <v>80</v>
      </c>
      <c r="Y2513">
        <v>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e">
        <f>VLOOKUP(A2513,#REF!,4,FALSE)</f>
        <v>#REF!</v>
      </c>
      <c r="AW2513" t="e">
        <f>VLOOKUP(A2513,#REF!,5,FALSE)</f>
        <v>#REF!</v>
      </c>
      <c r="AX2513">
        <f>SUMIF(量化书目统计!A:A,H2513,量化书目统计!G:G)</f>
        <v>0</v>
      </c>
    </row>
    <row r="2514" spans="1:50" x14ac:dyDescent="0.3">
      <c r="A2514" t="s">
        <v>5514</v>
      </c>
      <c r="B2514" t="s">
        <v>539</v>
      </c>
      <c r="C2514" t="s">
        <v>990</v>
      </c>
      <c r="D2514">
        <v>4</v>
      </c>
      <c r="E2514" t="s">
        <v>819</v>
      </c>
      <c r="F2514" s="1" t="s">
        <v>820</v>
      </c>
      <c r="G2514" t="s">
        <v>821</v>
      </c>
      <c r="H2514" t="e">
        <f>VLOOKUP(F2514,#REF!,2,FALSE)</f>
        <v>#REF!</v>
      </c>
      <c r="I2514" t="s">
        <v>32</v>
      </c>
      <c r="J2514" s="4">
        <v>44489</v>
      </c>
      <c r="K2514" s="4">
        <v>44499</v>
      </c>
      <c r="L2514" s="3">
        <f t="shared" si="156"/>
        <v>10</v>
      </c>
      <c r="M2514" s="4">
        <v>44503</v>
      </c>
      <c r="N2514">
        <f t="shared" si="157"/>
        <v>14</v>
      </c>
      <c r="O2514">
        <v>0</v>
      </c>
      <c r="P2514" t="e">
        <f>VLOOKUP(F2514,#REF!,3,FALSE)</f>
        <v>#REF!</v>
      </c>
      <c r="Q2514">
        <f t="shared" si="158"/>
        <v>0</v>
      </c>
      <c r="R2514" t="str">
        <f t="shared" si="159"/>
        <v/>
      </c>
      <c r="S2514" t="s">
        <v>38</v>
      </c>
      <c r="T2514">
        <v>7</v>
      </c>
      <c r="U2514">
        <v>1</v>
      </c>
      <c r="V2514" t="s">
        <v>38</v>
      </c>
      <c r="W2514">
        <v>8</v>
      </c>
      <c r="X2514">
        <v>47</v>
      </c>
      <c r="Y2514">
        <v>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e">
        <f>VLOOKUP(A2514,#REF!,4,FALSE)</f>
        <v>#REF!</v>
      </c>
      <c r="AW2514" t="e">
        <f>VLOOKUP(A2514,#REF!,5,FALSE)</f>
        <v>#REF!</v>
      </c>
      <c r="AX2514">
        <f>SUMIF(量化书目统计!A:A,H2514,量化书目统计!G:G)</f>
        <v>0</v>
      </c>
    </row>
    <row r="2515" spans="1:50" x14ac:dyDescent="0.3">
      <c r="A2515" t="s">
        <v>5515</v>
      </c>
      <c r="B2515" t="s">
        <v>539</v>
      </c>
      <c r="C2515" t="s">
        <v>76</v>
      </c>
      <c r="D2515">
        <v>4</v>
      </c>
      <c r="E2515" t="s">
        <v>1345</v>
      </c>
      <c r="F2515" s="1" t="s">
        <v>3377</v>
      </c>
      <c r="G2515" t="s">
        <v>3378</v>
      </c>
      <c r="H2515" t="e">
        <f>VLOOKUP(F2515,#REF!,2,FALSE)</f>
        <v>#REF!</v>
      </c>
      <c r="I2515" t="s">
        <v>59</v>
      </c>
      <c r="J2515" s="4">
        <v>44580</v>
      </c>
      <c r="K2515" s="4">
        <v>44611</v>
      </c>
      <c r="L2515" s="3">
        <f t="shared" si="156"/>
        <v>31</v>
      </c>
      <c r="M2515" s="4">
        <v>44641</v>
      </c>
      <c r="N2515">
        <f t="shared" si="157"/>
        <v>61</v>
      </c>
      <c r="O2515">
        <v>0</v>
      </c>
      <c r="P2515" t="e">
        <f>VLOOKUP(F2515,#REF!,3,FALSE)</f>
        <v>#REF!</v>
      </c>
      <c r="Q2515">
        <f t="shared" si="158"/>
        <v>1</v>
      </c>
      <c r="R2515" t="str">
        <f t="shared" si="159"/>
        <v/>
      </c>
      <c r="S2515" t="s">
        <v>43</v>
      </c>
      <c r="U2515">
        <v>1</v>
      </c>
      <c r="V2515" t="s">
        <v>99</v>
      </c>
      <c r="W2515">
        <v>1</v>
      </c>
      <c r="X2515">
        <v>60</v>
      </c>
      <c r="Y2515">
        <v>20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 t="e">
        <f>VLOOKUP(A2515,#REF!,4,FALSE)</f>
        <v>#REF!</v>
      </c>
      <c r="AW2515" t="e">
        <f>VLOOKUP(A2515,#REF!,5,FALSE)</f>
        <v>#REF!</v>
      </c>
      <c r="AX2515">
        <f>SUMIF(量化书目统计!A:A,H2515,量化书目统计!G:G)</f>
        <v>0</v>
      </c>
    </row>
    <row r="2516" spans="1:50" x14ac:dyDescent="0.3">
      <c r="A2516" t="s">
        <v>5515</v>
      </c>
      <c r="B2516" t="s">
        <v>539</v>
      </c>
      <c r="C2516" t="s">
        <v>76</v>
      </c>
      <c r="D2516">
        <v>4</v>
      </c>
      <c r="E2516" t="s">
        <v>761</v>
      </c>
      <c r="F2516" s="1" t="s">
        <v>762</v>
      </c>
      <c r="G2516" t="s">
        <v>763</v>
      </c>
      <c r="H2516" t="e">
        <f>VLOOKUP(F2516,#REF!,2,FALSE)</f>
        <v>#REF!</v>
      </c>
      <c r="I2516" t="s">
        <v>59</v>
      </c>
      <c r="J2516" s="4">
        <v>44832</v>
      </c>
      <c r="K2516" s="4">
        <v>44832</v>
      </c>
      <c r="L2516" s="3">
        <f t="shared" si="156"/>
        <v>0</v>
      </c>
      <c r="M2516" s="4">
        <v>44893</v>
      </c>
      <c r="N2516">
        <f t="shared" si="157"/>
        <v>61</v>
      </c>
      <c r="O2516">
        <v>0</v>
      </c>
      <c r="P2516" t="e">
        <f>VLOOKUP(F2516,#REF!,3,FALSE)</f>
        <v>#REF!</v>
      </c>
      <c r="Q2516">
        <f t="shared" si="158"/>
        <v>0</v>
      </c>
      <c r="R2516" t="str">
        <f t="shared" si="159"/>
        <v/>
      </c>
      <c r="S2516" t="s">
        <v>43</v>
      </c>
      <c r="U2516">
        <v>1</v>
      </c>
      <c r="V2516" t="s">
        <v>43</v>
      </c>
      <c r="X2516">
        <v>80</v>
      </c>
      <c r="Y2516">
        <v>20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 t="e">
        <f>VLOOKUP(A2516,#REF!,4,FALSE)</f>
        <v>#REF!</v>
      </c>
      <c r="AW2516" t="e">
        <f>VLOOKUP(A2516,#REF!,5,FALSE)</f>
        <v>#REF!</v>
      </c>
      <c r="AX2516">
        <f>SUMIF(量化书目统计!A:A,H2516,量化书目统计!G:G)</f>
        <v>0</v>
      </c>
    </row>
    <row r="2517" spans="1:50" x14ac:dyDescent="0.3">
      <c r="A2517" t="s">
        <v>5515</v>
      </c>
      <c r="B2517" t="s">
        <v>539</v>
      </c>
      <c r="C2517" t="s">
        <v>76</v>
      </c>
      <c r="D2517">
        <v>4</v>
      </c>
      <c r="E2517" t="s">
        <v>761</v>
      </c>
      <c r="F2517" s="1" t="s">
        <v>3380</v>
      </c>
      <c r="G2517" t="s">
        <v>3381</v>
      </c>
      <c r="H2517" t="e">
        <f>VLOOKUP(F2517,#REF!,2,FALSE)</f>
        <v>#REF!</v>
      </c>
      <c r="I2517" t="s">
        <v>59</v>
      </c>
      <c r="J2517" s="4">
        <v>44810</v>
      </c>
      <c r="K2517" s="4">
        <v>44831</v>
      </c>
      <c r="L2517" s="3">
        <f t="shared" si="156"/>
        <v>21</v>
      </c>
      <c r="M2517" s="4">
        <v>44872</v>
      </c>
      <c r="N2517">
        <f t="shared" si="157"/>
        <v>62</v>
      </c>
      <c r="O2517">
        <v>0</v>
      </c>
      <c r="P2517" t="e">
        <f>VLOOKUP(F2517,#REF!,3,FALSE)</f>
        <v>#REF!</v>
      </c>
      <c r="Q2517">
        <f t="shared" si="158"/>
        <v>0</v>
      </c>
      <c r="R2517" t="str">
        <f t="shared" si="159"/>
        <v/>
      </c>
      <c r="S2517" t="s">
        <v>43</v>
      </c>
      <c r="U2517">
        <v>1</v>
      </c>
      <c r="V2517" t="s">
        <v>43</v>
      </c>
      <c r="X2517">
        <v>80</v>
      </c>
      <c r="Y2517">
        <v>20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 t="e">
        <f>VLOOKUP(A2517,#REF!,4,FALSE)</f>
        <v>#REF!</v>
      </c>
      <c r="AW2517" t="e">
        <f>VLOOKUP(A2517,#REF!,5,FALSE)</f>
        <v>#REF!</v>
      </c>
      <c r="AX2517">
        <f>SUMIF(量化书目统计!A:A,H2517,量化书目统计!G:G)</f>
        <v>0</v>
      </c>
    </row>
    <row r="2518" spans="1:50" x14ac:dyDescent="0.3">
      <c r="A2518" t="s">
        <v>5516</v>
      </c>
      <c r="B2518" t="s">
        <v>539</v>
      </c>
      <c r="C2518" t="s">
        <v>990</v>
      </c>
      <c r="D2518">
        <v>4</v>
      </c>
      <c r="E2518" t="s">
        <v>2416</v>
      </c>
      <c r="F2518" s="1" t="s">
        <v>2417</v>
      </c>
      <c r="G2518" t="s">
        <v>2418</v>
      </c>
      <c r="H2518" t="e">
        <f>VLOOKUP(F2518,#REF!,2,FALSE)</f>
        <v>#REF!</v>
      </c>
      <c r="I2518" t="s">
        <v>59</v>
      </c>
      <c r="J2518" s="4">
        <v>44500</v>
      </c>
      <c r="K2518" s="4">
        <v>44500</v>
      </c>
      <c r="L2518" s="3">
        <f t="shared" si="156"/>
        <v>0</v>
      </c>
      <c r="M2518" s="4">
        <v>44560</v>
      </c>
      <c r="N2518">
        <f t="shared" si="157"/>
        <v>60</v>
      </c>
      <c r="O2518">
        <v>0</v>
      </c>
      <c r="P2518" t="e">
        <f>VLOOKUP(F2518,#REF!,3,FALSE)</f>
        <v>#REF!</v>
      </c>
      <c r="Q2518">
        <f t="shared" si="158"/>
        <v>0</v>
      </c>
      <c r="R2518" t="str">
        <f t="shared" si="159"/>
        <v/>
      </c>
      <c r="S2518" t="s">
        <v>38</v>
      </c>
      <c r="T2518">
        <v>9</v>
      </c>
      <c r="U2518">
        <v>1</v>
      </c>
      <c r="V2518" t="s">
        <v>38</v>
      </c>
      <c r="W2518">
        <v>9</v>
      </c>
      <c r="X2518">
        <v>49</v>
      </c>
      <c r="Y2518">
        <v>20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 t="e">
        <f>VLOOKUP(A2518,#REF!,4,FALSE)</f>
        <v>#REF!</v>
      </c>
      <c r="AW2518" t="e">
        <f>VLOOKUP(A2518,#REF!,5,FALSE)</f>
        <v>#REF!</v>
      </c>
      <c r="AX2518">
        <f>SUMIF(量化书目统计!A:A,H2518,量化书目统计!G:G)</f>
        <v>0</v>
      </c>
    </row>
    <row r="2519" spans="1:50" x14ac:dyDescent="0.3">
      <c r="A2519" t="s">
        <v>5517</v>
      </c>
      <c r="B2519" t="s">
        <v>539</v>
      </c>
      <c r="C2519" t="s">
        <v>106</v>
      </c>
      <c r="D2519">
        <v>4</v>
      </c>
      <c r="E2519" t="s">
        <v>1647</v>
      </c>
      <c r="F2519" s="1" t="s">
        <v>1648</v>
      </c>
      <c r="G2519" t="s">
        <v>1649</v>
      </c>
      <c r="H2519" t="e">
        <f>VLOOKUP(F2519,#REF!,2,FALSE)</f>
        <v>#REF!</v>
      </c>
      <c r="I2519" t="s">
        <v>59</v>
      </c>
      <c r="J2519" s="4">
        <v>44575</v>
      </c>
      <c r="K2519" s="4">
        <v>44735</v>
      </c>
      <c r="L2519" s="3">
        <f t="shared" si="156"/>
        <v>160</v>
      </c>
      <c r="M2519" s="4">
        <v>44815</v>
      </c>
      <c r="N2519">
        <f t="shared" si="157"/>
        <v>240</v>
      </c>
      <c r="O2519">
        <v>0</v>
      </c>
      <c r="P2519" t="e">
        <f>VLOOKUP(F2519,#REF!,3,FALSE)</f>
        <v>#REF!</v>
      </c>
      <c r="Q2519">
        <f t="shared" si="158"/>
        <v>1</v>
      </c>
      <c r="R2519" t="str">
        <f t="shared" si="159"/>
        <v/>
      </c>
      <c r="S2519" t="s">
        <v>38</v>
      </c>
      <c r="T2519">
        <f>19</f>
        <v>19</v>
      </c>
      <c r="U2519">
        <v>6</v>
      </c>
      <c r="V2519" t="s">
        <v>99</v>
      </c>
      <c r="W2519">
        <v>18</v>
      </c>
      <c r="X2519">
        <v>59</v>
      </c>
      <c r="Y2519">
        <v>19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 t="e">
        <f>VLOOKUP(A2519,#REF!,4,FALSE)</f>
        <v>#REF!</v>
      </c>
      <c r="AW2519" t="e">
        <f>VLOOKUP(A2519,#REF!,5,FALSE)</f>
        <v>#REF!</v>
      </c>
      <c r="AX2519">
        <f>SUMIF(量化书目统计!A:A,H2519,量化书目统计!G:G)</f>
        <v>0</v>
      </c>
    </row>
    <row r="2520" spans="1:50" x14ac:dyDescent="0.3">
      <c r="A2520" t="s">
        <v>5517</v>
      </c>
      <c r="B2520" t="s">
        <v>539</v>
      </c>
      <c r="C2520" t="s">
        <v>106</v>
      </c>
      <c r="D2520">
        <v>4</v>
      </c>
      <c r="E2520" t="s">
        <v>1647</v>
      </c>
      <c r="F2520" s="1" t="s">
        <v>1648</v>
      </c>
      <c r="G2520" t="s">
        <v>1649</v>
      </c>
      <c r="H2520" t="e">
        <f>VLOOKUP(F2520,#REF!,2,FALSE)</f>
        <v>#REF!</v>
      </c>
      <c r="I2520" t="s">
        <v>59</v>
      </c>
      <c r="J2520" s="4">
        <v>44491</v>
      </c>
      <c r="K2520" s="4">
        <v>44574</v>
      </c>
      <c r="L2520" s="3">
        <f t="shared" si="156"/>
        <v>83</v>
      </c>
      <c r="M2520" s="4">
        <v>44601</v>
      </c>
      <c r="N2520">
        <f t="shared" si="157"/>
        <v>110</v>
      </c>
      <c r="O2520">
        <v>0</v>
      </c>
      <c r="P2520" t="e">
        <f>VLOOKUP(F2520,#REF!,3,FALSE)</f>
        <v>#REF!</v>
      </c>
      <c r="Q2520">
        <f t="shared" si="158"/>
        <v>1</v>
      </c>
      <c r="R2520" t="str">
        <f t="shared" si="159"/>
        <v/>
      </c>
      <c r="S2520" t="s">
        <v>38</v>
      </c>
      <c r="T2520">
        <v>7</v>
      </c>
      <c r="U2520">
        <v>6</v>
      </c>
      <c r="V2520" t="s">
        <v>38</v>
      </c>
      <c r="W2520">
        <v>18</v>
      </c>
      <c r="X2520">
        <v>47</v>
      </c>
      <c r="Y2520">
        <v>19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 t="e">
        <f>VLOOKUP(A2520,#REF!,4,FALSE)</f>
        <v>#REF!</v>
      </c>
      <c r="AW2520" t="e">
        <f>VLOOKUP(A2520,#REF!,5,FALSE)</f>
        <v>#REF!</v>
      </c>
      <c r="AX2520">
        <f>SUMIF(量化书目统计!A:A,H2520,量化书目统计!G:G)</f>
        <v>0</v>
      </c>
    </row>
    <row r="2521" spans="1:50" x14ac:dyDescent="0.3">
      <c r="A2521" t="s">
        <v>5517</v>
      </c>
      <c r="B2521" t="s">
        <v>539</v>
      </c>
      <c r="C2521" t="s">
        <v>106</v>
      </c>
      <c r="D2521">
        <v>4</v>
      </c>
      <c r="E2521" t="s">
        <v>1647</v>
      </c>
      <c r="F2521" s="1" t="s">
        <v>4845</v>
      </c>
      <c r="G2521" t="s">
        <v>4002</v>
      </c>
      <c r="H2521" t="e">
        <f>VLOOKUP(F2521,#REF!,2,FALSE)</f>
        <v>#REF!</v>
      </c>
      <c r="I2521" t="s">
        <v>59</v>
      </c>
      <c r="J2521" s="4">
        <v>44574</v>
      </c>
      <c r="K2521" s="4">
        <v>44735</v>
      </c>
      <c r="L2521" s="3">
        <f t="shared" si="156"/>
        <v>161</v>
      </c>
      <c r="M2521" s="4">
        <v>44815</v>
      </c>
      <c r="N2521">
        <f t="shared" si="157"/>
        <v>241</v>
      </c>
      <c r="O2521">
        <v>0</v>
      </c>
      <c r="P2521" t="e">
        <f>VLOOKUP(F2521,#REF!,3,FALSE)</f>
        <v>#REF!</v>
      </c>
      <c r="Q2521">
        <f t="shared" si="158"/>
        <v>1</v>
      </c>
      <c r="R2521" t="str">
        <f t="shared" si="159"/>
        <v/>
      </c>
      <c r="S2521" t="s">
        <v>38</v>
      </c>
      <c r="T2521">
        <f>19</f>
        <v>19</v>
      </c>
      <c r="U2521">
        <v>6</v>
      </c>
      <c r="V2521" t="s">
        <v>99</v>
      </c>
      <c r="W2521">
        <v>18</v>
      </c>
      <c r="X2521">
        <v>59</v>
      </c>
      <c r="Y2521">
        <v>11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e">
        <f>VLOOKUP(A2521,#REF!,4,FALSE)</f>
        <v>#REF!</v>
      </c>
      <c r="AW2521" t="e">
        <f>VLOOKUP(A2521,#REF!,5,FALSE)</f>
        <v>#REF!</v>
      </c>
      <c r="AX2521">
        <f>SUMIF(量化书目统计!A:A,H2521,量化书目统计!G:G)</f>
        <v>0</v>
      </c>
    </row>
    <row r="2522" spans="1:50" x14ac:dyDescent="0.3">
      <c r="A2522" t="s">
        <v>956</v>
      </c>
      <c r="B2522" t="s">
        <v>539</v>
      </c>
      <c r="C2522" t="s">
        <v>45</v>
      </c>
      <c r="D2522">
        <v>5</v>
      </c>
      <c r="E2522" t="s">
        <v>957</v>
      </c>
      <c r="F2522" s="1" t="s">
        <v>958</v>
      </c>
      <c r="G2522" t="s">
        <v>959</v>
      </c>
      <c r="H2522" t="e">
        <f>VLOOKUP(F2522,#REF!,2,FALSE)</f>
        <v>#REF!</v>
      </c>
      <c r="I2522" t="s">
        <v>231</v>
      </c>
      <c r="J2522" s="4">
        <v>44196</v>
      </c>
      <c r="K2522" s="4">
        <v>44196</v>
      </c>
      <c r="L2522" s="3">
        <f t="shared" si="156"/>
        <v>0</v>
      </c>
      <c r="M2522" s="4">
        <v>44256</v>
      </c>
      <c r="N2522">
        <f t="shared" si="157"/>
        <v>60</v>
      </c>
      <c r="O2522">
        <v>0</v>
      </c>
      <c r="P2522" t="e">
        <f>VLOOKUP(F2522,#REF!,3,FALSE)</f>
        <v>#REF!</v>
      </c>
      <c r="Q2522">
        <f t="shared" si="158"/>
        <v>0</v>
      </c>
      <c r="R2522" t="str">
        <f t="shared" si="159"/>
        <v/>
      </c>
      <c r="S2522" t="s">
        <v>28</v>
      </c>
      <c r="T2522">
        <v>17</v>
      </c>
      <c r="U2522">
        <v>1</v>
      </c>
      <c r="V2522" t="s">
        <v>28</v>
      </c>
      <c r="W2522">
        <v>17</v>
      </c>
      <c r="X2522">
        <v>17</v>
      </c>
      <c r="Y2522">
        <v>20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 t="e">
        <f>VLOOKUP(A2522,#REF!,4,FALSE)</f>
        <v>#REF!</v>
      </c>
      <c r="AW2522" t="e">
        <f>VLOOKUP(A2522,#REF!,5,FALSE)</f>
        <v>#REF!</v>
      </c>
      <c r="AX2522">
        <f>SUMIF(量化书目统计!A:A,H2522,量化书目统计!G:G)</f>
        <v>0</v>
      </c>
    </row>
    <row r="2523" spans="1:50" x14ac:dyDescent="0.3">
      <c r="A2523" t="s">
        <v>5518</v>
      </c>
      <c r="B2523" t="s">
        <v>539</v>
      </c>
      <c r="C2523" t="s">
        <v>111</v>
      </c>
      <c r="D2523">
        <v>4</v>
      </c>
      <c r="E2523" t="s">
        <v>2416</v>
      </c>
      <c r="F2523" s="1" t="s">
        <v>2417</v>
      </c>
      <c r="G2523" t="s">
        <v>2418</v>
      </c>
      <c r="H2523" t="e">
        <f>VLOOKUP(F2523,#REF!,2,FALSE)</f>
        <v>#REF!</v>
      </c>
      <c r="I2523" t="s">
        <v>59</v>
      </c>
      <c r="J2523" s="4">
        <v>44623</v>
      </c>
      <c r="K2523" s="4">
        <v>44807</v>
      </c>
      <c r="L2523" s="3">
        <f t="shared" si="156"/>
        <v>184</v>
      </c>
      <c r="M2523" s="4">
        <v>44815</v>
      </c>
      <c r="N2523">
        <f t="shared" si="157"/>
        <v>192</v>
      </c>
      <c r="O2523">
        <v>0</v>
      </c>
      <c r="P2523" t="e">
        <f>VLOOKUP(F2523,#REF!,3,FALSE)</f>
        <v>#REF!</v>
      </c>
      <c r="Q2523">
        <f t="shared" si="158"/>
        <v>0</v>
      </c>
      <c r="R2523" t="str">
        <f t="shared" si="159"/>
        <v/>
      </c>
      <c r="S2523" t="s">
        <v>99</v>
      </c>
      <c r="T2523">
        <v>3</v>
      </c>
      <c r="U2523">
        <v>1</v>
      </c>
      <c r="V2523" t="s">
        <v>43</v>
      </c>
      <c r="X2523">
        <v>63</v>
      </c>
      <c r="Y2523">
        <v>15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e">
        <f>VLOOKUP(A2523,#REF!,4,FALSE)</f>
        <v>#REF!</v>
      </c>
      <c r="AW2523" t="e">
        <f>VLOOKUP(A2523,#REF!,5,FALSE)</f>
        <v>#REF!</v>
      </c>
      <c r="AX2523">
        <f>SUMIF(量化书目统计!A:A,H2523,量化书目统计!G:G)</f>
        <v>0</v>
      </c>
    </row>
    <row r="2524" spans="1:50" x14ac:dyDescent="0.3">
      <c r="A2524" t="s">
        <v>5519</v>
      </c>
      <c r="B2524" t="s">
        <v>539</v>
      </c>
      <c r="C2524" t="s">
        <v>990</v>
      </c>
      <c r="D2524">
        <v>4</v>
      </c>
      <c r="E2524" t="s">
        <v>4270</v>
      </c>
      <c r="F2524" s="1" t="s">
        <v>4271</v>
      </c>
      <c r="G2524" t="s">
        <v>4272</v>
      </c>
      <c r="H2524" t="e">
        <f>VLOOKUP(F2524,#REF!,2,FALSE)</f>
        <v>#REF!</v>
      </c>
      <c r="I2524" t="s">
        <v>59</v>
      </c>
      <c r="J2524" s="4">
        <v>44541</v>
      </c>
      <c r="K2524" s="4">
        <v>44576</v>
      </c>
      <c r="L2524" s="3">
        <f t="shared" si="156"/>
        <v>35</v>
      </c>
      <c r="M2524" s="4">
        <v>44624</v>
      </c>
      <c r="N2524">
        <f t="shared" si="157"/>
        <v>83</v>
      </c>
      <c r="O2524">
        <v>0</v>
      </c>
      <c r="P2524" t="e">
        <f>VLOOKUP(F2524,#REF!,3,FALSE)</f>
        <v>#REF!</v>
      </c>
      <c r="Q2524">
        <f t="shared" si="158"/>
        <v>1</v>
      </c>
      <c r="R2524" t="str">
        <f t="shared" si="159"/>
        <v/>
      </c>
      <c r="S2524" t="s">
        <v>38</v>
      </c>
      <c r="T2524">
        <v>14</v>
      </c>
      <c r="U2524">
        <v>1</v>
      </c>
      <c r="V2524" t="s">
        <v>38</v>
      </c>
      <c r="W2524">
        <v>18</v>
      </c>
      <c r="X2524">
        <v>54</v>
      </c>
      <c r="Y2524">
        <v>11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e">
        <f>VLOOKUP(A2524,#REF!,4,FALSE)</f>
        <v>#REF!</v>
      </c>
      <c r="AW2524" t="e">
        <f>VLOOKUP(A2524,#REF!,5,FALSE)</f>
        <v>#REF!</v>
      </c>
      <c r="AX2524">
        <f>SUMIF(量化书目统计!A:A,H2524,量化书目统计!G:G)</f>
        <v>0</v>
      </c>
    </row>
    <row r="2525" spans="1:50" x14ac:dyDescent="0.3">
      <c r="A2525" t="s">
        <v>5519</v>
      </c>
      <c r="B2525" t="s">
        <v>539</v>
      </c>
      <c r="C2525" t="s">
        <v>990</v>
      </c>
      <c r="D2525">
        <v>4</v>
      </c>
      <c r="E2525" t="s">
        <v>5145</v>
      </c>
      <c r="F2525" s="1" t="s">
        <v>5146</v>
      </c>
      <c r="G2525" t="s">
        <v>5147</v>
      </c>
      <c r="H2525" t="e">
        <f>VLOOKUP(F2525,#REF!,2,FALSE)</f>
        <v>#REF!</v>
      </c>
      <c r="I2525" t="s">
        <v>59</v>
      </c>
      <c r="J2525" s="4">
        <v>44467</v>
      </c>
      <c r="K2525" s="4">
        <v>44576</v>
      </c>
      <c r="L2525" s="3">
        <f t="shared" si="156"/>
        <v>109</v>
      </c>
      <c r="M2525" s="4">
        <v>44624</v>
      </c>
      <c r="N2525">
        <f t="shared" si="157"/>
        <v>157</v>
      </c>
      <c r="O2525">
        <v>0</v>
      </c>
      <c r="P2525" t="e">
        <f>VLOOKUP(F2525,#REF!,3,FALSE)</f>
        <v>#REF!</v>
      </c>
      <c r="Q2525">
        <f t="shared" si="158"/>
        <v>3</v>
      </c>
      <c r="R2525" t="str">
        <f t="shared" si="159"/>
        <v/>
      </c>
      <c r="S2525" t="s">
        <v>38</v>
      </c>
      <c r="T2525">
        <v>4</v>
      </c>
      <c r="U2525">
        <v>1</v>
      </c>
      <c r="V2525" t="s">
        <v>38</v>
      </c>
      <c r="W2525">
        <v>18</v>
      </c>
      <c r="X2525">
        <v>44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e">
        <f>VLOOKUP(A2525,#REF!,4,FALSE)</f>
        <v>#REF!</v>
      </c>
      <c r="AW2525" t="e">
        <f>VLOOKUP(A2525,#REF!,5,FALSE)</f>
        <v>#REF!</v>
      </c>
      <c r="AX2525">
        <f>SUMIF(量化书目统计!A:A,H2525,量化书目统计!G:G)</f>
        <v>0</v>
      </c>
    </row>
    <row r="2526" spans="1:50" x14ac:dyDescent="0.3">
      <c r="A2526" t="s">
        <v>5520</v>
      </c>
      <c r="B2526" t="s">
        <v>539</v>
      </c>
      <c r="C2526" t="s">
        <v>990</v>
      </c>
      <c r="D2526">
        <v>4</v>
      </c>
      <c r="E2526" t="s">
        <v>2796</v>
      </c>
      <c r="F2526" s="1" t="s">
        <v>2797</v>
      </c>
      <c r="G2526" t="s">
        <v>2798</v>
      </c>
      <c r="H2526" t="e">
        <f>VLOOKUP(F2526,#REF!,2,FALSE)</f>
        <v>#REF!</v>
      </c>
      <c r="I2526" t="s">
        <v>59</v>
      </c>
      <c r="J2526" s="4">
        <v>44464</v>
      </c>
      <c r="K2526" s="4">
        <v>44505</v>
      </c>
      <c r="L2526" s="3">
        <f t="shared" si="156"/>
        <v>41</v>
      </c>
      <c r="M2526" s="4">
        <v>44524</v>
      </c>
      <c r="N2526">
        <f t="shared" si="157"/>
        <v>60</v>
      </c>
      <c r="O2526">
        <v>0</v>
      </c>
      <c r="P2526" t="e">
        <f>VLOOKUP(F2526,#REF!,3,FALSE)</f>
        <v>#REF!</v>
      </c>
      <c r="Q2526">
        <f t="shared" si="158"/>
        <v>3</v>
      </c>
      <c r="R2526" t="str">
        <f t="shared" si="159"/>
        <v/>
      </c>
      <c r="S2526" t="s">
        <v>38</v>
      </c>
      <c r="T2526">
        <v>3</v>
      </c>
      <c r="U2526">
        <v>1</v>
      </c>
      <c r="V2526" t="s">
        <v>38</v>
      </c>
      <c r="W2526">
        <v>9</v>
      </c>
      <c r="X2526">
        <v>43</v>
      </c>
      <c r="Y2526">
        <v>15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e">
        <f>VLOOKUP(A2526,#REF!,4,FALSE)</f>
        <v>#REF!</v>
      </c>
      <c r="AW2526" t="e">
        <f>VLOOKUP(A2526,#REF!,5,FALSE)</f>
        <v>#REF!</v>
      </c>
      <c r="AX2526">
        <f>SUMIF(量化书目统计!A:A,H2526,量化书目统计!G:G)</f>
        <v>0</v>
      </c>
    </row>
    <row r="2527" spans="1:50" x14ac:dyDescent="0.3">
      <c r="A2527" t="s">
        <v>5521</v>
      </c>
      <c r="B2527" t="s">
        <v>539</v>
      </c>
      <c r="C2527" t="s">
        <v>91</v>
      </c>
      <c r="D2527">
        <v>4</v>
      </c>
      <c r="E2527" t="s">
        <v>2389</v>
      </c>
      <c r="F2527" s="1" t="s">
        <v>2390</v>
      </c>
      <c r="G2527" t="s">
        <v>2391</v>
      </c>
      <c r="H2527" t="e">
        <f>VLOOKUP(F2527,#REF!,2,FALSE)</f>
        <v>#REF!</v>
      </c>
      <c r="I2527" t="s">
        <v>59</v>
      </c>
      <c r="J2527" s="4">
        <v>44633</v>
      </c>
      <c r="K2527" s="4">
        <v>44791</v>
      </c>
      <c r="L2527" s="3">
        <f t="shared" si="156"/>
        <v>158</v>
      </c>
      <c r="M2527" s="4">
        <v>44815</v>
      </c>
      <c r="N2527">
        <f t="shared" si="157"/>
        <v>182</v>
      </c>
      <c r="O2527">
        <v>0</v>
      </c>
      <c r="P2527" t="e">
        <f>VLOOKUP(F2527,#REF!,3,FALSE)</f>
        <v>#REF!</v>
      </c>
      <c r="Q2527">
        <f t="shared" si="158"/>
        <v>3</v>
      </c>
      <c r="R2527" t="str">
        <f t="shared" si="159"/>
        <v/>
      </c>
      <c r="S2527" t="s">
        <v>99</v>
      </c>
      <c r="T2527">
        <v>5</v>
      </c>
      <c r="U2527">
        <v>1</v>
      </c>
      <c r="V2527" t="s">
        <v>43</v>
      </c>
      <c r="X2527">
        <v>65</v>
      </c>
      <c r="Y2527">
        <v>11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e">
        <f>VLOOKUP(A2527,#REF!,4,FALSE)</f>
        <v>#REF!</v>
      </c>
      <c r="AW2527" t="e">
        <f>VLOOKUP(A2527,#REF!,5,FALSE)</f>
        <v>#REF!</v>
      </c>
      <c r="AX2527">
        <f>SUMIF(量化书目统计!A:A,H2527,量化书目统计!G:G)</f>
        <v>0</v>
      </c>
    </row>
    <row r="2528" spans="1:50" x14ac:dyDescent="0.3">
      <c r="A2528" t="s">
        <v>5522</v>
      </c>
      <c r="B2528" t="s">
        <v>539</v>
      </c>
      <c r="C2528" t="s">
        <v>106</v>
      </c>
      <c r="D2528">
        <v>4</v>
      </c>
      <c r="E2528" t="s">
        <v>1345</v>
      </c>
      <c r="F2528" s="1" t="s">
        <v>3367</v>
      </c>
      <c r="G2528" t="s">
        <v>3368</v>
      </c>
      <c r="H2528" t="e">
        <f>VLOOKUP(F2528,#REF!,2,FALSE)</f>
        <v>#REF!</v>
      </c>
      <c r="I2528" t="s">
        <v>59</v>
      </c>
      <c r="J2528" s="4">
        <v>44507</v>
      </c>
      <c r="K2528" s="4">
        <v>44567</v>
      </c>
      <c r="L2528" s="3">
        <f t="shared" si="156"/>
        <v>60</v>
      </c>
      <c r="M2528" s="4">
        <v>44567</v>
      </c>
      <c r="N2528">
        <f t="shared" si="157"/>
        <v>60</v>
      </c>
      <c r="O2528">
        <v>0</v>
      </c>
      <c r="P2528" t="e">
        <f>VLOOKUP(F2528,#REF!,3,FALSE)</f>
        <v>#REF!</v>
      </c>
      <c r="Q2528">
        <f t="shared" si="158"/>
        <v>1</v>
      </c>
      <c r="R2528" t="str">
        <f t="shared" si="159"/>
        <v/>
      </c>
      <c r="S2528" t="s">
        <v>38</v>
      </c>
      <c r="T2528">
        <v>10</v>
      </c>
      <c r="U2528">
        <v>1</v>
      </c>
      <c r="V2528" t="s">
        <v>38</v>
      </c>
      <c r="W2528">
        <v>18</v>
      </c>
      <c r="X2528">
        <v>50</v>
      </c>
      <c r="Y2528">
        <v>15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e">
        <f>VLOOKUP(A2528,#REF!,4,FALSE)</f>
        <v>#REF!</v>
      </c>
      <c r="AW2528" t="e">
        <f>VLOOKUP(A2528,#REF!,5,FALSE)</f>
        <v>#REF!</v>
      </c>
      <c r="AX2528">
        <f>SUMIF(量化书目统计!A:A,H2528,量化书目统计!G:G)</f>
        <v>0</v>
      </c>
    </row>
    <row r="2529" spans="1:50" x14ac:dyDescent="0.3">
      <c r="A2529" t="s">
        <v>5522</v>
      </c>
      <c r="B2529" t="s">
        <v>539</v>
      </c>
      <c r="C2529" t="s">
        <v>106</v>
      </c>
      <c r="D2529">
        <v>4</v>
      </c>
      <c r="E2529" t="s">
        <v>1345</v>
      </c>
      <c r="F2529" s="1" t="s">
        <v>4166</v>
      </c>
      <c r="G2529" t="s">
        <v>4167</v>
      </c>
      <c r="H2529" t="e">
        <f>VLOOKUP(F2529,#REF!,2,FALSE)</f>
        <v>#REF!</v>
      </c>
      <c r="I2529" t="s">
        <v>59</v>
      </c>
      <c r="J2529" s="4">
        <v>44507</v>
      </c>
      <c r="K2529" s="4">
        <v>44567</v>
      </c>
      <c r="L2529" s="3">
        <f t="shared" si="156"/>
        <v>60</v>
      </c>
      <c r="M2529" s="4">
        <v>44567</v>
      </c>
      <c r="N2529">
        <f t="shared" si="157"/>
        <v>60</v>
      </c>
      <c r="O2529">
        <v>0</v>
      </c>
      <c r="P2529" t="e">
        <f>VLOOKUP(F2529,#REF!,3,FALSE)</f>
        <v>#REF!</v>
      </c>
      <c r="Q2529">
        <f t="shared" si="158"/>
        <v>1</v>
      </c>
      <c r="R2529" t="str">
        <f t="shared" si="159"/>
        <v/>
      </c>
      <c r="S2529" t="s">
        <v>38</v>
      </c>
      <c r="T2529">
        <v>10</v>
      </c>
      <c r="U2529">
        <v>1</v>
      </c>
      <c r="V2529" t="s">
        <v>38</v>
      </c>
      <c r="W2529">
        <v>18</v>
      </c>
      <c r="X2529">
        <v>50</v>
      </c>
      <c r="Y2529">
        <v>19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 t="e">
        <f>VLOOKUP(A2529,#REF!,4,FALSE)</f>
        <v>#REF!</v>
      </c>
      <c r="AW2529" t="e">
        <f>VLOOKUP(A2529,#REF!,5,FALSE)</f>
        <v>#REF!</v>
      </c>
      <c r="AX2529">
        <f>SUMIF(量化书目统计!A:A,H2529,量化书目统计!G:G)</f>
        <v>0</v>
      </c>
    </row>
    <row r="2530" spans="1:50" x14ac:dyDescent="0.3">
      <c r="A2530" t="s">
        <v>5523</v>
      </c>
      <c r="B2530" t="s">
        <v>539</v>
      </c>
      <c r="C2530" t="s">
        <v>205</v>
      </c>
      <c r="D2530">
        <v>1</v>
      </c>
      <c r="E2530" t="s">
        <v>1619</v>
      </c>
      <c r="F2530" s="1" t="s">
        <v>1620</v>
      </c>
      <c r="G2530" t="s">
        <v>1621</v>
      </c>
      <c r="H2530" t="e">
        <f>VLOOKUP(F2530,#REF!,2,FALSE)</f>
        <v>#REF!</v>
      </c>
      <c r="I2530" t="s">
        <v>231</v>
      </c>
      <c r="J2530" s="4">
        <v>44558</v>
      </c>
      <c r="K2530" s="4">
        <v>44559</v>
      </c>
      <c r="L2530" s="3">
        <f t="shared" si="156"/>
        <v>1</v>
      </c>
      <c r="M2530" s="4">
        <v>44620</v>
      </c>
      <c r="N2530">
        <f t="shared" si="157"/>
        <v>62</v>
      </c>
      <c r="O2530">
        <v>0</v>
      </c>
      <c r="P2530" t="e">
        <f>VLOOKUP(F2530,#REF!,3,FALSE)</f>
        <v>#REF!</v>
      </c>
      <c r="Q2530">
        <f t="shared" si="158"/>
        <v>0</v>
      </c>
      <c r="R2530" t="str">
        <f t="shared" si="159"/>
        <v/>
      </c>
      <c r="S2530" t="s">
        <v>38</v>
      </c>
      <c r="T2530">
        <v>17</v>
      </c>
      <c r="U2530">
        <v>1</v>
      </c>
      <c r="V2530" t="s">
        <v>38</v>
      </c>
      <c r="W2530">
        <v>17</v>
      </c>
      <c r="X2530">
        <v>57</v>
      </c>
      <c r="Y2530">
        <v>5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e">
        <f>VLOOKUP(A2530,#REF!,4,FALSE)</f>
        <v>#REF!</v>
      </c>
      <c r="AW2530" t="e">
        <f>VLOOKUP(A2530,#REF!,5,FALSE)</f>
        <v>#REF!</v>
      </c>
      <c r="AX2530">
        <f>SUMIF(量化书目统计!A:A,H2530,量化书目统计!G:G)</f>
        <v>0</v>
      </c>
    </row>
    <row r="2531" spans="1:50" x14ac:dyDescent="0.3">
      <c r="A2531" t="s">
        <v>5524</v>
      </c>
      <c r="B2531" t="s">
        <v>539</v>
      </c>
      <c r="C2531" t="s">
        <v>990</v>
      </c>
      <c r="D2531">
        <v>4</v>
      </c>
      <c r="E2531" t="s">
        <v>2416</v>
      </c>
      <c r="F2531" s="1" t="s">
        <v>2417</v>
      </c>
      <c r="G2531" t="s">
        <v>2418</v>
      </c>
      <c r="H2531" t="e">
        <f>VLOOKUP(F2531,#REF!,2,FALSE)</f>
        <v>#REF!</v>
      </c>
      <c r="I2531" t="s">
        <v>59</v>
      </c>
      <c r="J2531" s="4">
        <v>44454</v>
      </c>
      <c r="K2531" s="4">
        <v>44493</v>
      </c>
      <c r="L2531" s="3">
        <f t="shared" si="156"/>
        <v>39</v>
      </c>
      <c r="M2531" s="4">
        <v>44515</v>
      </c>
      <c r="N2531">
        <f t="shared" si="157"/>
        <v>61</v>
      </c>
      <c r="O2531">
        <v>0</v>
      </c>
      <c r="P2531" t="e">
        <f>VLOOKUP(F2531,#REF!,3,FALSE)</f>
        <v>#REF!</v>
      </c>
      <c r="Q2531">
        <f t="shared" si="158"/>
        <v>0</v>
      </c>
      <c r="R2531" t="str">
        <f t="shared" si="159"/>
        <v/>
      </c>
      <c r="S2531" t="s">
        <v>38</v>
      </c>
      <c r="T2531">
        <v>2</v>
      </c>
      <c r="U2531">
        <v>1</v>
      </c>
      <c r="V2531" t="s">
        <v>38</v>
      </c>
      <c r="W2531">
        <v>8</v>
      </c>
      <c r="X2531">
        <v>42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e">
        <f>VLOOKUP(A2531,#REF!,4,FALSE)</f>
        <v>#REF!</v>
      </c>
      <c r="AW2531" t="e">
        <f>VLOOKUP(A2531,#REF!,5,FALSE)</f>
        <v>#REF!</v>
      </c>
      <c r="AX2531">
        <f>SUMIF(量化书目统计!A:A,H2531,量化书目统计!G:G)</f>
        <v>0</v>
      </c>
    </row>
    <row r="2532" spans="1:50" x14ac:dyDescent="0.3">
      <c r="A2532" t="s">
        <v>5525</v>
      </c>
      <c r="B2532" t="s">
        <v>539</v>
      </c>
      <c r="C2532" t="s">
        <v>106</v>
      </c>
      <c r="D2532">
        <v>4</v>
      </c>
      <c r="E2532" t="s">
        <v>4286</v>
      </c>
      <c r="F2532" s="1" t="s">
        <v>4287</v>
      </c>
      <c r="G2532" t="s">
        <v>4288</v>
      </c>
      <c r="H2532" t="e">
        <f>VLOOKUP(F2532,#REF!,2,FALSE)</f>
        <v>#REF!</v>
      </c>
      <c r="I2532" t="s">
        <v>59</v>
      </c>
      <c r="J2532" s="4">
        <v>44478</v>
      </c>
      <c r="K2532" s="4">
        <v>44631</v>
      </c>
      <c r="L2532" s="3">
        <f t="shared" si="156"/>
        <v>153</v>
      </c>
      <c r="M2532" s="4">
        <v>44538</v>
      </c>
      <c r="N2532">
        <f t="shared" si="157"/>
        <v>60</v>
      </c>
      <c r="O2532">
        <v>0</v>
      </c>
      <c r="P2532" t="e">
        <f>VLOOKUP(F2532,#REF!,3,FALSE)</f>
        <v>#REF!</v>
      </c>
      <c r="Q2532">
        <f t="shared" si="158"/>
        <v>1</v>
      </c>
      <c r="R2532" t="str">
        <f t="shared" si="159"/>
        <v/>
      </c>
      <c r="S2532" t="s">
        <v>38</v>
      </c>
      <c r="T2532">
        <v>5</v>
      </c>
      <c r="U2532">
        <v>1</v>
      </c>
      <c r="V2532" t="s">
        <v>99</v>
      </c>
      <c r="W2532">
        <v>4</v>
      </c>
      <c r="X2532">
        <v>45</v>
      </c>
      <c r="Y2532">
        <v>5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e">
        <f>VLOOKUP(A2532,#REF!,4,FALSE)</f>
        <v>#REF!</v>
      </c>
      <c r="AW2532" t="e">
        <f>VLOOKUP(A2532,#REF!,5,FALSE)</f>
        <v>#REF!</v>
      </c>
      <c r="AX2532">
        <f>SUMIF(量化书目统计!A:A,H2532,量化书目统计!G:G)</f>
        <v>0</v>
      </c>
    </row>
    <row r="2533" spans="1:50" x14ac:dyDescent="0.3">
      <c r="A2533" t="s">
        <v>5526</v>
      </c>
      <c r="B2533" t="s">
        <v>539</v>
      </c>
      <c r="C2533" t="s">
        <v>106</v>
      </c>
      <c r="D2533">
        <v>4</v>
      </c>
      <c r="E2533" t="s">
        <v>736</v>
      </c>
      <c r="F2533" s="1" t="s">
        <v>739</v>
      </c>
      <c r="G2533" t="s">
        <v>740</v>
      </c>
      <c r="H2533" t="e">
        <f>VLOOKUP(F2533,#REF!,2,FALSE)</f>
        <v>#REF!</v>
      </c>
      <c r="I2533" t="s">
        <v>59</v>
      </c>
      <c r="J2533" s="4">
        <v>44617</v>
      </c>
      <c r="K2533" s="4">
        <v>44810</v>
      </c>
      <c r="L2533" s="3">
        <f t="shared" si="156"/>
        <v>193</v>
      </c>
      <c r="M2533" s="4">
        <v>44815</v>
      </c>
      <c r="N2533">
        <f t="shared" si="157"/>
        <v>198</v>
      </c>
      <c r="O2533">
        <v>0</v>
      </c>
      <c r="P2533" t="e">
        <f>VLOOKUP(F2533,#REF!,3,FALSE)</f>
        <v>#REF!</v>
      </c>
      <c r="Q2533">
        <f t="shared" si="158"/>
        <v>1</v>
      </c>
      <c r="R2533" t="str">
        <f t="shared" si="159"/>
        <v/>
      </c>
      <c r="S2533" t="s">
        <v>99</v>
      </c>
      <c r="T2533">
        <v>2</v>
      </c>
      <c r="U2533">
        <v>3</v>
      </c>
      <c r="V2533" t="s">
        <v>43</v>
      </c>
      <c r="X2533">
        <v>62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e">
        <f>VLOOKUP(A2533,#REF!,4,FALSE)</f>
        <v>#REF!</v>
      </c>
      <c r="AW2533" t="e">
        <f>VLOOKUP(A2533,#REF!,5,FALSE)</f>
        <v>#REF!</v>
      </c>
      <c r="AX2533">
        <f>SUMIF(量化书目统计!A:A,H2533,量化书目统计!G:G)</f>
        <v>0</v>
      </c>
    </row>
    <row r="2534" spans="1:50" x14ac:dyDescent="0.3">
      <c r="A2534" t="s">
        <v>5526</v>
      </c>
      <c r="B2534" t="s">
        <v>539</v>
      </c>
      <c r="C2534" t="s">
        <v>106</v>
      </c>
      <c r="D2534">
        <v>4</v>
      </c>
      <c r="E2534" t="s">
        <v>736</v>
      </c>
      <c r="F2534" s="1" t="s">
        <v>3428</v>
      </c>
      <c r="G2534" t="s">
        <v>3429</v>
      </c>
      <c r="H2534" t="e">
        <f>VLOOKUP(F2534,#REF!,2,FALSE)</f>
        <v>#REF!</v>
      </c>
      <c r="I2534" t="s">
        <v>59</v>
      </c>
      <c r="J2534" s="4">
        <v>44617</v>
      </c>
      <c r="K2534" s="4">
        <v>44810</v>
      </c>
      <c r="L2534" s="3">
        <f t="shared" si="156"/>
        <v>193</v>
      </c>
      <c r="M2534" s="4">
        <v>44815</v>
      </c>
      <c r="N2534">
        <f t="shared" si="157"/>
        <v>198</v>
      </c>
      <c r="O2534">
        <v>0</v>
      </c>
      <c r="P2534" t="e">
        <f>VLOOKUP(F2534,#REF!,3,FALSE)</f>
        <v>#REF!</v>
      </c>
      <c r="Q2534">
        <f t="shared" si="158"/>
        <v>1</v>
      </c>
      <c r="R2534" t="str">
        <f t="shared" si="159"/>
        <v/>
      </c>
      <c r="S2534" t="s">
        <v>99</v>
      </c>
      <c r="T2534">
        <v>2</v>
      </c>
      <c r="U2534">
        <v>1</v>
      </c>
      <c r="V2534" t="s">
        <v>43</v>
      </c>
      <c r="X2534">
        <v>62</v>
      </c>
      <c r="Y2534">
        <v>5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e">
        <f>VLOOKUP(A2534,#REF!,4,FALSE)</f>
        <v>#REF!</v>
      </c>
      <c r="AW2534" t="e">
        <f>VLOOKUP(A2534,#REF!,5,FALSE)</f>
        <v>#REF!</v>
      </c>
      <c r="AX2534">
        <f>SUMIF(量化书目统计!A:A,H2534,量化书目统计!G:G)</f>
        <v>0</v>
      </c>
    </row>
    <row r="2535" spans="1:50" x14ac:dyDescent="0.3">
      <c r="A2535" t="s">
        <v>5527</v>
      </c>
      <c r="B2535" t="s">
        <v>539</v>
      </c>
      <c r="C2535" t="s">
        <v>117</v>
      </c>
      <c r="D2535">
        <v>4</v>
      </c>
      <c r="E2535" t="s">
        <v>1251</v>
      </c>
      <c r="F2535" s="1" t="s">
        <v>1252</v>
      </c>
      <c r="G2535" t="s">
        <v>1253</v>
      </c>
      <c r="H2535" t="e">
        <f>VLOOKUP(F2535,#REF!,2,FALSE)</f>
        <v>#REF!</v>
      </c>
      <c r="I2535" t="s">
        <v>32</v>
      </c>
      <c r="J2535" s="4">
        <v>44502</v>
      </c>
      <c r="K2535" s="4">
        <v>44570</v>
      </c>
      <c r="L2535" s="3">
        <f t="shared" si="156"/>
        <v>68</v>
      </c>
      <c r="M2535" s="4">
        <v>44616</v>
      </c>
      <c r="N2535">
        <f t="shared" si="157"/>
        <v>114</v>
      </c>
      <c r="O2535">
        <v>0</v>
      </c>
      <c r="P2535" t="e">
        <f>VLOOKUP(F2535,#REF!,3,FALSE)</f>
        <v>#REF!</v>
      </c>
      <c r="Q2535">
        <f t="shared" si="158"/>
        <v>0</v>
      </c>
      <c r="R2535" t="str">
        <f t="shared" si="159"/>
        <v/>
      </c>
      <c r="S2535" t="s">
        <v>38</v>
      </c>
      <c r="T2535">
        <v>9</v>
      </c>
      <c r="U2535">
        <v>1</v>
      </c>
      <c r="V2535" t="s">
        <v>38</v>
      </c>
      <c r="W2535">
        <v>18</v>
      </c>
      <c r="X2535">
        <v>49</v>
      </c>
      <c r="Y2535">
        <v>11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e">
        <f>VLOOKUP(A2535,#REF!,4,FALSE)</f>
        <v>#REF!</v>
      </c>
      <c r="AW2535" t="e">
        <f>VLOOKUP(A2535,#REF!,5,FALSE)</f>
        <v>#REF!</v>
      </c>
      <c r="AX2535">
        <f>SUMIF(量化书目统计!A:A,H2535,量化书目统计!G:G)</f>
        <v>0</v>
      </c>
    </row>
    <row r="2536" spans="1:50" x14ac:dyDescent="0.3">
      <c r="A2536" t="s">
        <v>960</v>
      </c>
      <c r="B2536" t="s">
        <v>539</v>
      </c>
      <c r="C2536" t="s">
        <v>45</v>
      </c>
      <c r="D2536">
        <v>5</v>
      </c>
      <c r="E2536" t="s">
        <v>961</v>
      </c>
      <c r="F2536" s="1" t="s">
        <v>962</v>
      </c>
      <c r="G2536" t="s">
        <v>963</v>
      </c>
      <c r="H2536" t="e">
        <f>VLOOKUP(F2536,#REF!,2,FALSE)</f>
        <v>#REF!</v>
      </c>
      <c r="I2536" t="s">
        <v>158</v>
      </c>
      <c r="J2536" s="4">
        <v>44159</v>
      </c>
      <c r="K2536" s="4">
        <v>44264</v>
      </c>
      <c r="L2536" s="3">
        <f t="shared" si="156"/>
        <v>105</v>
      </c>
      <c r="M2536" s="4">
        <v>44260</v>
      </c>
      <c r="N2536">
        <f t="shared" si="157"/>
        <v>101</v>
      </c>
      <c r="O2536">
        <v>0</v>
      </c>
      <c r="P2536" t="e">
        <f>VLOOKUP(F2536,#REF!,3,FALSE)</f>
        <v>#REF!</v>
      </c>
      <c r="Q2536">
        <f t="shared" si="158"/>
        <v>0</v>
      </c>
      <c r="R2536" t="str">
        <f t="shared" si="159"/>
        <v/>
      </c>
      <c r="S2536" t="s">
        <v>28</v>
      </c>
      <c r="T2536">
        <v>12</v>
      </c>
      <c r="U2536">
        <v>1</v>
      </c>
      <c r="V2536" t="s">
        <v>80</v>
      </c>
      <c r="W2536">
        <v>2</v>
      </c>
      <c r="X2536">
        <v>12</v>
      </c>
      <c r="Y2536">
        <v>11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e">
        <f>VLOOKUP(A2536,#REF!,4,FALSE)</f>
        <v>#REF!</v>
      </c>
      <c r="AW2536" t="e">
        <f>VLOOKUP(A2536,#REF!,5,FALSE)</f>
        <v>#REF!</v>
      </c>
      <c r="AX2536">
        <f>SUMIF(量化书目统计!A:A,H2536,量化书目统计!G:G)</f>
        <v>0</v>
      </c>
    </row>
    <row r="2537" spans="1:50" x14ac:dyDescent="0.3">
      <c r="A2537" t="s">
        <v>960</v>
      </c>
      <c r="B2537" t="s">
        <v>539</v>
      </c>
      <c r="C2537" t="s">
        <v>45</v>
      </c>
      <c r="D2537">
        <v>5</v>
      </c>
      <c r="E2537" t="s">
        <v>897</v>
      </c>
      <c r="F2537" s="1" t="s">
        <v>964</v>
      </c>
      <c r="G2537" t="s">
        <v>965</v>
      </c>
      <c r="H2537" t="e">
        <f>VLOOKUP(F2537,#REF!,2,FALSE)</f>
        <v>#REF!</v>
      </c>
      <c r="I2537" t="s">
        <v>158</v>
      </c>
      <c r="J2537" s="4">
        <v>44274</v>
      </c>
      <c r="K2537" s="4">
        <v>44336</v>
      </c>
      <c r="L2537" s="3">
        <f t="shared" si="156"/>
        <v>62</v>
      </c>
      <c r="M2537" s="4">
        <v>44334</v>
      </c>
      <c r="N2537">
        <f t="shared" si="157"/>
        <v>60</v>
      </c>
      <c r="O2537">
        <v>0</v>
      </c>
      <c r="P2537" t="e">
        <f>VLOOKUP(F2537,#REF!,3,FALSE)</f>
        <v>#REF!</v>
      </c>
      <c r="Q2537">
        <f t="shared" si="158"/>
        <v>0</v>
      </c>
      <c r="R2537" t="str">
        <f t="shared" si="159"/>
        <v/>
      </c>
      <c r="S2537" t="s">
        <v>80</v>
      </c>
      <c r="T2537">
        <v>3</v>
      </c>
      <c r="U2537">
        <v>1</v>
      </c>
      <c r="V2537" t="s">
        <v>80</v>
      </c>
      <c r="W2537">
        <v>12</v>
      </c>
      <c r="X2537">
        <v>23</v>
      </c>
      <c r="Y2537">
        <v>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e">
        <f>VLOOKUP(A2537,#REF!,4,FALSE)</f>
        <v>#REF!</v>
      </c>
      <c r="AW2537" t="e">
        <f>VLOOKUP(A2537,#REF!,5,FALSE)</f>
        <v>#REF!</v>
      </c>
      <c r="AX2537">
        <f>SUMIF(量化书目统计!A:A,H2537,量化书目统计!G:G)</f>
        <v>0</v>
      </c>
    </row>
    <row r="2538" spans="1:50" x14ac:dyDescent="0.3">
      <c r="A2538" t="s">
        <v>5528</v>
      </c>
      <c r="B2538" t="s">
        <v>539</v>
      </c>
      <c r="C2538" t="s">
        <v>337</v>
      </c>
      <c r="D2538">
        <v>4</v>
      </c>
      <c r="E2538" t="s">
        <v>1647</v>
      </c>
      <c r="F2538" s="1" t="s">
        <v>4843</v>
      </c>
      <c r="G2538" t="s">
        <v>1649</v>
      </c>
      <c r="H2538" t="e">
        <f>VLOOKUP(F2538,#REF!,2,FALSE)</f>
        <v>#REF!</v>
      </c>
      <c r="I2538" t="s">
        <v>59</v>
      </c>
      <c r="J2538" s="4">
        <v>44508</v>
      </c>
      <c r="K2538" s="4">
        <v>44518</v>
      </c>
      <c r="L2538" s="3">
        <f t="shared" si="156"/>
        <v>10</v>
      </c>
      <c r="M2538" s="4">
        <v>44568</v>
      </c>
      <c r="N2538">
        <f t="shared" si="157"/>
        <v>60</v>
      </c>
      <c r="O2538">
        <v>0</v>
      </c>
      <c r="P2538" t="e">
        <f>VLOOKUP(F2538,#REF!,3,FALSE)</f>
        <v>#REF!</v>
      </c>
      <c r="Q2538">
        <f t="shared" si="158"/>
        <v>1</v>
      </c>
      <c r="R2538" t="str">
        <f t="shared" si="159"/>
        <v/>
      </c>
      <c r="S2538" t="s">
        <v>38</v>
      </c>
      <c r="T2538">
        <v>10</v>
      </c>
      <c r="U2538">
        <v>6</v>
      </c>
      <c r="V2538" t="s">
        <v>38</v>
      </c>
      <c r="W2538">
        <v>11</v>
      </c>
      <c r="X2538">
        <v>50</v>
      </c>
      <c r="Y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e">
        <f>VLOOKUP(A2538,#REF!,4,FALSE)</f>
        <v>#REF!</v>
      </c>
      <c r="AW2538" t="e">
        <f>VLOOKUP(A2538,#REF!,5,FALSE)</f>
        <v>#REF!</v>
      </c>
      <c r="AX2538">
        <f>SUMIF(量化书目统计!A:A,H2538,量化书目统计!G:G)</f>
        <v>0</v>
      </c>
    </row>
    <row r="2539" spans="1:50" x14ac:dyDescent="0.3">
      <c r="A2539" t="s">
        <v>5529</v>
      </c>
      <c r="B2539" t="s">
        <v>539</v>
      </c>
      <c r="C2539" t="s">
        <v>111</v>
      </c>
      <c r="D2539">
        <v>4</v>
      </c>
      <c r="E2539" t="s">
        <v>1089</v>
      </c>
      <c r="F2539" s="1" t="s">
        <v>4200</v>
      </c>
      <c r="G2539" t="s">
        <v>4201</v>
      </c>
      <c r="H2539" t="e">
        <f>VLOOKUP(F2539,#REF!,2,FALSE)</f>
        <v>#REF!</v>
      </c>
      <c r="I2539" t="s">
        <v>59</v>
      </c>
      <c r="J2539" s="4">
        <v>44530</v>
      </c>
      <c r="K2539" s="4">
        <v>44574</v>
      </c>
      <c r="L2539" s="3">
        <f t="shared" si="156"/>
        <v>44</v>
      </c>
      <c r="M2539" s="4">
        <v>44592</v>
      </c>
      <c r="N2539">
        <f t="shared" si="157"/>
        <v>62</v>
      </c>
      <c r="O2539">
        <v>0</v>
      </c>
      <c r="P2539" t="e">
        <f>VLOOKUP(F2539,#REF!,3,FALSE)</f>
        <v>#REF!</v>
      </c>
      <c r="Q2539">
        <f t="shared" si="158"/>
        <v>3</v>
      </c>
      <c r="R2539" t="str">
        <f t="shared" si="159"/>
        <v/>
      </c>
      <c r="S2539" t="s">
        <v>38</v>
      </c>
      <c r="T2539">
        <v>13</v>
      </c>
      <c r="U2539">
        <v>1</v>
      </c>
      <c r="V2539" t="s">
        <v>38</v>
      </c>
      <c r="W2539">
        <v>18</v>
      </c>
      <c r="X2539">
        <v>53</v>
      </c>
      <c r="Y2539">
        <v>4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e">
        <f>VLOOKUP(A2539,#REF!,4,FALSE)</f>
        <v>#REF!</v>
      </c>
      <c r="AW2539" t="e">
        <f>VLOOKUP(A2539,#REF!,5,FALSE)</f>
        <v>#REF!</v>
      </c>
      <c r="AX2539">
        <f>SUMIF(量化书目统计!A:A,H2539,量化书目统计!G:G)</f>
        <v>0</v>
      </c>
    </row>
    <row r="2540" spans="1:50" x14ac:dyDescent="0.3">
      <c r="A2540" t="s">
        <v>5530</v>
      </c>
      <c r="B2540" t="s">
        <v>539</v>
      </c>
      <c r="C2540" t="s">
        <v>106</v>
      </c>
      <c r="D2540">
        <v>4</v>
      </c>
      <c r="E2540" t="s">
        <v>723</v>
      </c>
      <c r="F2540" s="1" t="s">
        <v>724</v>
      </c>
      <c r="G2540" t="s">
        <v>725</v>
      </c>
      <c r="H2540" t="e">
        <f>VLOOKUP(F2540,#REF!,2,FALSE)</f>
        <v>#REF!</v>
      </c>
      <c r="I2540" t="s">
        <v>42</v>
      </c>
      <c r="J2540" s="4">
        <v>44631</v>
      </c>
      <c r="K2540" s="4">
        <v>44790</v>
      </c>
      <c r="L2540" s="3">
        <f t="shared" si="156"/>
        <v>159</v>
      </c>
      <c r="M2540" s="4">
        <v>44815</v>
      </c>
      <c r="N2540">
        <f t="shared" si="157"/>
        <v>184</v>
      </c>
      <c r="O2540">
        <v>0</v>
      </c>
      <c r="P2540" t="e">
        <f>VLOOKUP(F2540,#REF!,3,FALSE)</f>
        <v>#REF!</v>
      </c>
      <c r="Q2540">
        <f t="shared" si="158"/>
        <v>0</v>
      </c>
      <c r="R2540" t="str">
        <f t="shared" si="159"/>
        <v/>
      </c>
      <c r="S2540" t="s">
        <v>99</v>
      </c>
      <c r="T2540">
        <v>4</v>
      </c>
      <c r="U2540">
        <v>1</v>
      </c>
      <c r="V2540" t="s">
        <v>43</v>
      </c>
      <c r="X2540">
        <v>64</v>
      </c>
      <c r="Y2540">
        <v>11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e">
        <f>VLOOKUP(A2540,#REF!,4,FALSE)</f>
        <v>#REF!</v>
      </c>
      <c r="AW2540" t="e">
        <f>VLOOKUP(A2540,#REF!,5,FALSE)</f>
        <v>#REF!</v>
      </c>
      <c r="AX2540">
        <f>SUMIF(量化书目统计!A:A,H2540,量化书目统计!G:G)</f>
        <v>0</v>
      </c>
    </row>
    <row r="2541" spans="1:50" x14ac:dyDescent="0.3">
      <c r="A2541" t="s">
        <v>5530</v>
      </c>
      <c r="B2541" t="s">
        <v>539</v>
      </c>
      <c r="C2541" t="s">
        <v>106</v>
      </c>
      <c r="D2541">
        <v>4</v>
      </c>
      <c r="E2541" t="s">
        <v>390</v>
      </c>
      <c r="F2541" s="1" t="s">
        <v>1561</v>
      </c>
      <c r="G2541" t="s">
        <v>1562</v>
      </c>
      <c r="H2541" t="e">
        <f>VLOOKUP(F2541,#REF!,2,FALSE)</f>
        <v>#REF!</v>
      </c>
      <c r="I2541" t="s">
        <v>74</v>
      </c>
      <c r="J2541" s="4">
        <v>44895</v>
      </c>
      <c r="K2541" s="4">
        <v>44997</v>
      </c>
      <c r="L2541" s="3">
        <f t="shared" si="156"/>
        <v>102</v>
      </c>
      <c r="M2541" s="4">
        <v>44985</v>
      </c>
      <c r="N2541">
        <f t="shared" si="157"/>
        <v>90</v>
      </c>
      <c r="O2541">
        <v>0</v>
      </c>
      <c r="P2541" t="e">
        <f>VLOOKUP(F2541,#REF!,3,FALSE)</f>
        <v>#REF!</v>
      </c>
      <c r="Q2541">
        <f t="shared" si="158"/>
        <v>0</v>
      </c>
      <c r="R2541" t="str">
        <f t="shared" si="159"/>
        <v/>
      </c>
      <c r="S2541" t="s">
        <v>43</v>
      </c>
      <c r="U2541">
        <v>1</v>
      </c>
      <c r="V2541" t="s">
        <v>43</v>
      </c>
      <c r="X2541">
        <v>80</v>
      </c>
      <c r="Y2541">
        <v>11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e">
        <f>VLOOKUP(A2541,#REF!,4,FALSE)</f>
        <v>#REF!</v>
      </c>
      <c r="AW2541" t="e">
        <f>VLOOKUP(A2541,#REF!,5,FALSE)</f>
        <v>#REF!</v>
      </c>
      <c r="AX2541">
        <f>SUMIF(量化书目统计!A:A,H2541,量化书目统计!G:G)</f>
        <v>0</v>
      </c>
    </row>
    <row r="2542" spans="1:50" x14ac:dyDescent="0.3">
      <c r="A2542" t="s">
        <v>5531</v>
      </c>
      <c r="B2542" t="s">
        <v>539</v>
      </c>
      <c r="C2542" t="s">
        <v>111</v>
      </c>
      <c r="D2542">
        <v>4</v>
      </c>
      <c r="E2542" t="s">
        <v>3004</v>
      </c>
      <c r="F2542" s="1" t="s">
        <v>3005</v>
      </c>
      <c r="G2542" t="s">
        <v>3006</v>
      </c>
      <c r="H2542" t="e">
        <f>VLOOKUP(F2542,#REF!,2,FALSE)</f>
        <v>#REF!</v>
      </c>
      <c r="I2542" t="s">
        <v>42</v>
      </c>
      <c r="J2542" s="4">
        <v>44526</v>
      </c>
      <c r="K2542" s="4">
        <v>44608</v>
      </c>
      <c r="L2542" s="3">
        <f t="shared" si="156"/>
        <v>82</v>
      </c>
      <c r="M2542" s="4">
        <v>44634</v>
      </c>
      <c r="N2542">
        <f t="shared" si="157"/>
        <v>108</v>
      </c>
      <c r="O2542">
        <v>0</v>
      </c>
      <c r="P2542" t="e">
        <f>VLOOKUP(F2542,#REF!,3,FALSE)</f>
        <v>#REF!</v>
      </c>
      <c r="Q2542">
        <f t="shared" si="158"/>
        <v>0</v>
      </c>
      <c r="R2542" t="str">
        <f t="shared" si="159"/>
        <v/>
      </c>
      <c r="S2542" t="s">
        <v>38</v>
      </c>
      <c r="T2542">
        <v>12</v>
      </c>
      <c r="U2542">
        <v>1</v>
      </c>
      <c r="V2542" t="s">
        <v>99</v>
      </c>
      <c r="W2542">
        <v>1</v>
      </c>
      <c r="X2542">
        <v>52</v>
      </c>
      <c r="Y2542">
        <v>11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e">
        <f>VLOOKUP(A2542,#REF!,4,FALSE)</f>
        <v>#REF!</v>
      </c>
      <c r="AW2542" t="e">
        <f>VLOOKUP(A2542,#REF!,5,FALSE)</f>
        <v>#REF!</v>
      </c>
      <c r="AX2542">
        <f>SUMIF(量化书目统计!A:A,H2542,量化书目统计!G:G)</f>
        <v>0</v>
      </c>
    </row>
    <row r="2543" spans="1:50" x14ac:dyDescent="0.3">
      <c r="A2543" t="s">
        <v>5532</v>
      </c>
      <c r="B2543" t="s">
        <v>539</v>
      </c>
      <c r="C2543" t="s">
        <v>1095</v>
      </c>
      <c r="D2543">
        <v>4</v>
      </c>
      <c r="E2543" t="s">
        <v>1535</v>
      </c>
      <c r="F2543" s="1" t="s">
        <v>3371</v>
      </c>
      <c r="G2543" t="s">
        <v>1537</v>
      </c>
      <c r="H2543" t="e">
        <f>VLOOKUP(F2543,#REF!,2,FALSE)</f>
        <v>#REF!</v>
      </c>
      <c r="I2543" t="s">
        <v>59</v>
      </c>
      <c r="J2543" s="4">
        <v>44552</v>
      </c>
      <c r="K2543" s="4">
        <v>44574</v>
      </c>
      <c r="L2543" s="3">
        <f t="shared" si="156"/>
        <v>22</v>
      </c>
      <c r="M2543" s="4">
        <v>44613</v>
      </c>
      <c r="N2543">
        <f t="shared" si="157"/>
        <v>61</v>
      </c>
      <c r="O2543">
        <v>0</v>
      </c>
      <c r="P2543" t="e">
        <f>VLOOKUP(F2543,#REF!,3,FALSE)</f>
        <v>#REF!</v>
      </c>
      <c r="Q2543">
        <f t="shared" si="158"/>
        <v>1</v>
      </c>
      <c r="R2543" t="str">
        <f t="shared" si="159"/>
        <v/>
      </c>
      <c r="S2543" t="s">
        <v>38</v>
      </c>
      <c r="T2543">
        <v>16</v>
      </c>
      <c r="U2543">
        <v>2</v>
      </c>
      <c r="V2543" t="s">
        <v>38</v>
      </c>
      <c r="W2543">
        <v>18</v>
      </c>
      <c r="X2543">
        <v>56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e">
        <f>VLOOKUP(A2543,#REF!,4,FALSE)</f>
        <v>#REF!</v>
      </c>
      <c r="AW2543" t="e">
        <f>VLOOKUP(A2543,#REF!,5,FALSE)</f>
        <v>#REF!</v>
      </c>
      <c r="AX2543">
        <f>SUMIF(量化书目统计!A:A,H2543,量化书目统计!G:G)</f>
        <v>0</v>
      </c>
    </row>
    <row r="2544" spans="1:50" x14ac:dyDescent="0.3">
      <c r="A2544" t="s">
        <v>5532</v>
      </c>
      <c r="B2544" t="s">
        <v>539</v>
      </c>
      <c r="C2544" t="s">
        <v>1095</v>
      </c>
      <c r="D2544">
        <v>4</v>
      </c>
      <c r="E2544" t="s">
        <v>1581</v>
      </c>
      <c r="F2544" s="1" t="s">
        <v>1582</v>
      </c>
      <c r="G2544" t="s">
        <v>1583</v>
      </c>
      <c r="H2544" t="e">
        <f>VLOOKUP(F2544,#REF!,2,FALSE)</f>
        <v>#REF!</v>
      </c>
      <c r="I2544" t="s">
        <v>59</v>
      </c>
      <c r="J2544" s="4">
        <v>44552</v>
      </c>
      <c r="K2544" s="4">
        <v>44574</v>
      </c>
      <c r="L2544" s="3">
        <f t="shared" si="156"/>
        <v>22</v>
      </c>
      <c r="M2544" s="4">
        <v>44613</v>
      </c>
      <c r="N2544">
        <f t="shared" si="157"/>
        <v>61</v>
      </c>
      <c r="O2544">
        <v>0</v>
      </c>
      <c r="P2544" t="e">
        <f>VLOOKUP(F2544,#REF!,3,FALSE)</f>
        <v>#REF!</v>
      </c>
      <c r="Q2544">
        <f t="shared" si="158"/>
        <v>1</v>
      </c>
      <c r="R2544" t="str">
        <f t="shared" si="159"/>
        <v/>
      </c>
      <c r="S2544" t="s">
        <v>38</v>
      </c>
      <c r="T2544">
        <v>16</v>
      </c>
      <c r="U2544">
        <v>3</v>
      </c>
      <c r="V2544" t="s">
        <v>38</v>
      </c>
      <c r="W2544">
        <v>18</v>
      </c>
      <c r="X2544">
        <v>56</v>
      </c>
      <c r="Y2544">
        <v>15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e">
        <f>VLOOKUP(A2544,#REF!,4,FALSE)</f>
        <v>#REF!</v>
      </c>
      <c r="AW2544" t="e">
        <f>VLOOKUP(A2544,#REF!,5,FALSE)</f>
        <v>#REF!</v>
      </c>
      <c r="AX2544">
        <f>SUMIF(量化书目统计!A:A,H2544,量化书目统计!G:G)</f>
        <v>0</v>
      </c>
    </row>
    <row r="2545" spans="1:50" x14ac:dyDescent="0.3">
      <c r="A2545" t="s">
        <v>5533</v>
      </c>
      <c r="B2545" t="s">
        <v>539</v>
      </c>
      <c r="C2545" t="s">
        <v>106</v>
      </c>
      <c r="D2545">
        <v>4</v>
      </c>
      <c r="E2545" t="s">
        <v>1306</v>
      </c>
      <c r="F2545" s="1" t="s">
        <v>2684</v>
      </c>
      <c r="G2545" t="s">
        <v>2685</v>
      </c>
      <c r="H2545" t="e">
        <f>VLOOKUP(F2545,#REF!,2,FALSE)</f>
        <v>#REF!</v>
      </c>
      <c r="I2545" t="s">
        <v>59</v>
      </c>
      <c r="J2545" s="4">
        <v>44539</v>
      </c>
      <c r="K2545">
        <v>0</v>
      </c>
      <c r="L2545" s="3" t="str">
        <f t="shared" si="156"/>
        <v/>
      </c>
      <c r="M2545" s="4">
        <v>44815</v>
      </c>
      <c r="N2545">
        <f t="shared" si="157"/>
        <v>276</v>
      </c>
      <c r="O2545">
        <v>0</v>
      </c>
      <c r="P2545" t="e">
        <f>VLOOKUP(F2545,#REF!,3,FALSE)</f>
        <v>#REF!</v>
      </c>
      <c r="Q2545">
        <f t="shared" si="158"/>
        <v>3</v>
      </c>
      <c r="R2545" t="str">
        <f t="shared" si="159"/>
        <v/>
      </c>
      <c r="S2545" t="s">
        <v>38</v>
      </c>
      <c r="T2545">
        <v>14</v>
      </c>
      <c r="U2545">
        <v>1</v>
      </c>
      <c r="X2545">
        <v>54</v>
      </c>
      <c r="Y2545">
        <v>15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e">
        <f>VLOOKUP(A2545,#REF!,4,FALSE)</f>
        <v>#REF!</v>
      </c>
      <c r="AW2545" t="e">
        <f>VLOOKUP(A2545,#REF!,5,FALSE)</f>
        <v>#REF!</v>
      </c>
      <c r="AX2545">
        <f>SUMIF(量化书目统计!A:A,H2545,量化书目统计!G:G)</f>
        <v>0</v>
      </c>
    </row>
    <row r="2546" spans="1:50" x14ac:dyDescent="0.3">
      <c r="A2546" t="s">
        <v>5534</v>
      </c>
      <c r="B2546" t="s">
        <v>539</v>
      </c>
      <c r="C2546" t="s">
        <v>1095</v>
      </c>
      <c r="D2546">
        <v>4</v>
      </c>
      <c r="E2546" t="s">
        <v>719</v>
      </c>
      <c r="F2546" s="1" t="s">
        <v>1844</v>
      </c>
      <c r="G2546" t="s">
        <v>1426</v>
      </c>
      <c r="H2546" t="e">
        <f>VLOOKUP(F2546,#REF!,2,FALSE)</f>
        <v>#REF!</v>
      </c>
      <c r="I2546" t="s">
        <v>49</v>
      </c>
      <c r="J2546" s="4">
        <v>44628</v>
      </c>
      <c r="K2546" s="4">
        <v>44793</v>
      </c>
      <c r="L2546" s="3">
        <f t="shared" si="156"/>
        <v>165</v>
      </c>
      <c r="M2546" s="4">
        <v>44815</v>
      </c>
      <c r="N2546">
        <f t="shared" si="157"/>
        <v>187</v>
      </c>
      <c r="O2546">
        <v>0</v>
      </c>
      <c r="P2546" t="e">
        <f>VLOOKUP(F2546,#REF!,3,FALSE)</f>
        <v>#REF!</v>
      </c>
      <c r="Q2546">
        <f t="shared" si="158"/>
        <v>0</v>
      </c>
      <c r="R2546" t="str">
        <f t="shared" si="159"/>
        <v/>
      </c>
      <c r="S2546" t="s">
        <v>99</v>
      </c>
      <c r="T2546">
        <v>4</v>
      </c>
      <c r="U2546">
        <v>2</v>
      </c>
      <c r="V2546" t="s">
        <v>43</v>
      </c>
      <c r="X2546">
        <v>64</v>
      </c>
      <c r="Y2546">
        <v>15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e">
        <f>VLOOKUP(A2546,#REF!,4,FALSE)</f>
        <v>#REF!</v>
      </c>
      <c r="AW2546" t="e">
        <f>VLOOKUP(A2546,#REF!,5,FALSE)</f>
        <v>#REF!</v>
      </c>
      <c r="AX2546">
        <f>SUMIF(量化书目统计!A:A,H2546,量化书目统计!G:G)</f>
        <v>0</v>
      </c>
    </row>
    <row r="2547" spans="1:50" x14ac:dyDescent="0.3">
      <c r="A2547" t="s">
        <v>5534</v>
      </c>
      <c r="B2547" t="s">
        <v>539</v>
      </c>
      <c r="C2547" t="s">
        <v>1095</v>
      </c>
      <c r="D2547">
        <v>4</v>
      </c>
      <c r="E2547" t="s">
        <v>1632</v>
      </c>
      <c r="F2547" s="1" t="s">
        <v>1633</v>
      </c>
      <c r="G2547" t="s">
        <v>1634</v>
      </c>
      <c r="H2547" t="e">
        <f>VLOOKUP(F2547,#REF!,2,FALSE)</f>
        <v>#REF!</v>
      </c>
      <c r="I2547" t="s">
        <v>49</v>
      </c>
      <c r="J2547" s="4">
        <v>44628</v>
      </c>
      <c r="K2547" s="4">
        <v>44793</v>
      </c>
      <c r="L2547" s="3">
        <f t="shared" si="156"/>
        <v>165</v>
      </c>
      <c r="M2547" s="4">
        <v>44815</v>
      </c>
      <c r="N2547">
        <f t="shared" si="157"/>
        <v>187</v>
      </c>
      <c r="O2547">
        <v>0</v>
      </c>
      <c r="P2547" t="e">
        <f>VLOOKUP(F2547,#REF!,3,FALSE)</f>
        <v>#REF!</v>
      </c>
      <c r="Q2547">
        <f t="shared" si="158"/>
        <v>0</v>
      </c>
      <c r="R2547" t="str">
        <f t="shared" si="159"/>
        <v/>
      </c>
      <c r="S2547" t="s">
        <v>99</v>
      </c>
      <c r="T2547">
        <v>4</v>
      </c>
      <c r="U2547">
        <v>1</v>
      </c>
      <c r="V2547" t="s">
        <v>43</v>
      </c>
      <c r="X2547">
        <v>64</v>
      </c>
      <c r="Y2547">
        <v>11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e">
        <f>VLOOKUP(A2547,#REF!,4,FALSE)</f>
        <v>#REF!</v>
      </c>
      <c r="AW2547" t="e">
        <f>VLOOKUP(A2547,#REF!,5,FALSE)</f>
        <v>#REF!</v>
      </c>
      <c r="AX2547">
        <f>SUMIF(量化书目统计!A:A,H2547,量化书目统计!G:G)</f>
        <v>0</v>
      </c>
    </row>
    <row r="2548" spans="1:50" x14ac:dyDescent="0.3">
      <c r="A2548" t="s">
        <v>5534</v>
      </c>
      <c r="B2548" t="s">
        <v>539</v>
      </c>
      <c r="C2548" t="s">
        <v>1095</v>
      </c>
      <c r="D2548">
        <v>4</v>
      </c>
      <c r="E2548" t="s">
        <v>71</v>
      </c>
      <c r="F2548" s="1" t="s">
        <v>72</v>
      </c>
      <c r="G2548" t="s">
        <v>73</v>
      </c>
      <c r="H2548" t="e">
        <f>VLOOKUP(F2548,#REF!,2,FALSE)</f>
        <v>#REF!</v>
      </c>
      <c r="I2548" t="s">
        <v>74</v>
      </c>
      <c r="J2548" s="4">
        <v>44633</v>
      </c>
      <c r="K2548" s="4">
        <v>44977</v>
      </c>
      <c r="L2548" s="3">
        <f t="shared" si="156"/>
        <v>344</v>
      </c>
      <c r="M2548" s="4">
        <v>44985</v>
      </c>
      <c r="N2548">
        <f t="shared" si="157"/>
        <v>352</v>
      </c>
      <c r="O2548">
        <v>0</v>
      </c>
      <c r="P2548" t="e">
        <f>VLOOKUP(F2548,#REF!,3,FALSE)</f>
        <v>#REF!</v>
      </c>
      <c r="Q2548">
        <f t="shared" si="158"/>
        <v>0</v>
      </c>
      <c r="R2548" t="str">
        <f t="shared" si="159"/>
        <v/>
      </c>
      <c r="S2548" t="s">
        <v>99</v>
      </c>
      <c r="T2548">
        <v>5</v>
      </c>
      <c r="U2548">
        <v>1</v>
      </c>
      <c r="V2548" t="s">
        <v>43</v>
      </c>
      <c r="X2548">
        <v>65</v>
      </c>
      <c r="Y2548">
        <v>11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e">
        <f>VLOOKUP(A2548,#REF!,4,FALSE)</f>
        <v>#REF!</v>
      </c>
      <c r="AW2548" t="e">
        <f>VLOOKUP(A2548,#REF!,5,FALSE)</f>
        <v>#REF!</v>
      </c>
      <c r="AX2548">
        <f>SUMIF(量化书目统计!A:A,H2548,量化书目统计!G:G)</f>
        <v>0</v>
      </c>
    </row>
    <row r="2549" spans="1:50" x14ac:dyDescent="0.3">
      <c r="A2549" t="s">
        <v>5534</v>
      </c>
      <c r="B2549" t="s">
        <v>539</v>
      </c>
      <c r="C2549" t="s">
        <v>1095</v>
      </c>
      <c r="D2549">
        <v>4</v>
      </c>
      <c r="E2549" t="s">
        <v>805</v>
      </c>
      <c r="F2549" s="1" t="s">
        <v>806</v>
      </c>
      <c r="G2549" t="s">
        <v>807</v>
      </c>
      <c r="H2549" t="e">
        <f>VLOOKUP(F2549,#REF!,2,FALSE)</f>
        <v>#REF!</v>
      </c>
      <c r="I2549" t="s">
        <v>49</v>
      </c>
      <c r="J2549" s="4">
        <v>44629</v>
      </c>
      <c r="K2549" s="4">
        <v>44793</v>
      </c>
      <c r="L2549" s="3">
        <f t="shared" si="156"/>
        <v>164</v>
      </c>
      <c r="M2549" s="4">
        <v>44817</v>
      </c>
      <c r="N2549">
        <f t="shared" si="157"/>
        <v>188</v>
      </c>
      <c r="O2549">
        <v>0</v>
      </c>
      <c r="P2549" t="e">
        <f>VLOOKUP(F2549,#REF!,3,FALSE)</f>
        <v>#REF!</v>
      </c>
      <c r="Q2549">
        <f t="shared" si="158"/>
        <v>0</v>
      </c>
      <c r="R2549" t="str">
        <f t="shared" si="159"/>
        <v/>
      </c>
      <c r="S2549" t="s">
        <v>99</v>
      </c>
      <c r="T2549">
        <v>4</v>
      </c>
      <c r="U2549">
        <v>1</v>
      </c>
      <c r="V2549" t="s">
        <v>43</v>
      </c>
      <c r="X2549">
        <v>64</v>
      </c>
      <c r="Y2549">
        <v>19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 t="e">
        <f>VLOOKUP(A2549,#REF!,4,FALSE)</f>
        <v>#REF!</v>
      </c>
      <c r="AW2549" t="e">
        <f>VLOOKUP(A2549,#REF!,5,FALSE)</f>
        <v>#REF!</v>
      </c>
      <c r="AX2549">
        <f>SUMIF(量化书目统计!A:A,H2549,量化书目统计!G:G)</f>
        <v>0</v>
      </c>
    </row>
    <row r="2550" spans="1:50" x14ac:dyDescent="0.3">
      <c r="A2550" t="s">
        <v>5535</v>
      </c>
      <c r="B2550" t="s">
        <v>539</v>
      </c>
      <c r="C2550" t="s">
        <v>111</v>
      </c>
      <c r="D2550">
        <v>4</v>
      </c>
      <c r="E2550" t="s">
        <v>35</v>
      </c>
      <c r="F2550" s="1" t="s">
        <v>36</v>
      </c>
      <c r="G2550" t="s">
        <v>37</v>
      </c>
      <c r="H2550" t="e">
        <f>VLOOKUP(F2550,#REF!,2,FALSE)</f>
        <v>#REF!</v>
      </c>
      <c r="I2550" t="s">
        <v>32</v>
      </c>
      <c r="J2550" s="4">
        <v>44611</v>
      </c>
      <c r="K2550" s="4">
        <v>44613</v>
      </c>
      <c r="L2550" s="3">
        <f t="shared" si="156"/>
        <v>2</v>
      </c>
      <c r="M2550" s="4">
        <v>44671</v>
      </c>
      <c r="N2550">
        <f t="shared" si="157"/>
        <v>60</v>
      </c>
      <c r="O2550">
        <v>0</v>
      </c>
      <c r="P2550" t="e">
        <f>VLOOKUP(F2550,#REF!,3,FALSE)</f>
        <v>#REF!</v>
      </c>
      <c r="Q2550">
        <f t="shared" si="158"/>
        <v>0</v>
      </c>
      <c r="R2550" t="str">
        <f t="shared" si="159"/>
        <v/>
      </c>
      <c r="S2550" t="s">
        <v>99</v>
      </c>
      <c r="T2550">
        <v>1</v>
      </c>
      <c r="U2550">
        <v>1</v>
      </c>
      <c r="V2550" t="s">
        <v>99</v>
      </c>
      <c r="W2550">
        <v>2</v>
      </c>
      <c r="X2550">
        <v>61</v>
      </c>
      <c r="Y2550">
        <v>4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e">
        <f>VLOOKUP(A2550,#REF!,4,FALSE)</f>
        <v>#REF!</v>
      </c>
      <c r="AW2550" t="e">
        <f>VLOOKUP(A2550,#REF!,5,FALSE)</f>
        <v>#REF!</v>
      </c>
      <c r="AX2550">
        <f>SUMIF(量化书目统计!A:A,H2550,量化书目统计!G:G)</f>
        <v>0</v>
      </c>
    </row>
    <row r="2551" spans="1:50" x14ac:dyDescent="0.3">
      <c r="A2551" t="s">
        <v>5536</v>
      </c>
      <c r="B2551" t="s">
        <v>539</v>
      </c>
      <c r="C2551" t="s">
        <v>106</v>
      </c>
      <c r="D2551">
        <v>4</v>
      </c>
      <c r="E2551" t="s">
        <v>29</v>
      </c>
      <c r="F2551" s="1" t="s">
        <v>30</v>
      </c>
      <c r="G2551" t="s">
        <v>31</v>
      </c>
      <c r="H2551" t="e">
        <f>VLOOKUP(F2551,#REF!,2,FALSE)</f>
        <v>#REF!</v>
      </c>
      <c r="I2551" t="s">
        <v>32</v>
      </c>
      <c r="J2551" s="4">
        <v>44904</v>
      </c>
      <c r="K2551" s="4">
        <v>44979</v>
      </c>
      <c r="L2551" s="3">
        <f t="shared" si="156"/>
        <v>75</v>
      </c>
      <c r="M2551" s="4">
        <v>44985</v>
      </c>
      <c r="N2551">
        <f t="shared" si="157"/>
        <v>81</v>
      </c>
      <c r="O2551">
        <v>0</v>
      </c>
      <c r="P2551" t="e">
        <f>VLOOKUP(F2551,#REF!,3,FALSE)</f>
        <v>#REF!</v>
      </c>
      <c r="Q2551">
        <f t="shared" si="158"/>
        <v>0</v>
      </c>
      <c r="R2551" t="str">
        <f t="shared" si="159"/>
        <v/>
      </c>
      <c r="S2551" t="s">
        <v>43</v>
      </c>
      <c r="U2551">
        <v>1</v>
      </c>
      <c r="V2551" t="s">
        <v>43</v>
      </c>
      <c r="X2551">
        <v>80</v>
      </c>
      <c r="Y2551">
        <v>15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e">
        <f>VLOOKUP(A2551,#REF!,4,FALSE)</f>
        <v>#REF!</v>
      </c>
      <c r="AW2551" t="e">
        <f>VLOOKUP(A2551,#REF!,5,FALSE)</f>
        <v>#REF!</v>
      </c>
      <c r="AX2551">
        <f>SUMIF(量化书目统计!A:A,H2551,量化书目统计!G:G)</f>
        <v>0</v>
      </c>
    </row>
    <row r="2552" spans="1:50" x14ac:dyDescent="0.3">
      <c r="A2552" t="s">
        <v>5537</v>
      </c>
      <c r="B2552" t="s">
        <v>539</v>
      </c>
      <c r="C2552" t="s">
        <v>117</v>
      </c>
      <c r="D2552">
        <v>4</v>
      </c>
      <c r="E2552" t="s">
        <v>2731</v>
      </c>
      <c r="F2552" s="1" t="s">
        <v>2732</v>
      </c>
      <c r="G2552" t="s">
        <v>2733</v>
      </c>
      <c r="H2552" t="e">
        <f>VLOOKUP(F2552,#REF!,2,FALSE)</f>
        <v>#REF!</v>
      </c>
      <c r="I2552" t="s">
        <v>231</v>
      </c>
      <c r="J2552" s="4">
        <v>44554</v>
      </c>
      <c r="K2552" s="4">
        <v>44559</v>
      </c>
      <c r="L2552" s="3">
        <f t="shared" si="156"/>
        <v>5</v>
      </c>
      <c r="M2552" s="4">
        <v>44614</v>
      </c>
      <c r="N2552">
        <f t="shared" si="157"/>
        <v>60</v>
      </c>
      <c r="O2552">
        <v>0</v>
      </c>
      <c r="P2552" t="e">
        <f>VLOOKUP(F2552,#REF!,3,FALSE)</f>
        <v>#REF!</v>
      </c>
      <c r="Q2552">
        <f t="shared" si="158"/>
        <v>0</v>
      </c>
      <c r="R2552" t="str">
        <f t="shared" si="159"/>
        <v/>
      </c>
      <c r="S2552" t="s">
        <v>38</v>
      </c>
      <c r="T2552">
        <v>16</v>
      </c>
      <c r="U2552">
        <v>1</v>
      </c>
      <c r="V2552" t="s">
        <v>38</v>
      </c>
      <c r="W2552">
        <v>17</v>
      </c>
      <c r="X2552">
        <v>56</v>
      </c>
      <c r="Y2552">
        <v>19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 t="e">
        <f>VLOOKUP(A2552,#REF!,4,FALSE)</f>
        <v>#REF!</v>
      </c>
      <c r="AW2552" t="e">
        <f>VLOOKUP(A2552,#REF!,5,FALSE)</f>
        <v>#REF!</v>
      </c>
      <c r="AX2552">
        <f>SUMIF(量化书目统计!A:A,H2552,量化书目统计!G:G)</f>
        <v>0</v>
      </c>
    </row>
    <row r="2553" spans="1:50" x14ac:dyDescent="0.3">
      <c r="A2553" t="s">
        <v>5537</v>
      </c>
      <c r="B2553" t="s">
        <v>539</v>
      </c>
      <c r="C2553" t="s">
        <v>117</v>
      </c>
      <c r="D2553">
        <v>4</v>
      </c>
      <c r="E2553" t="s">
        <v>1466</v>
      </c>
      <c r="F2553" s="1" t="s">
        <v>1467</v>
      </c>
      <c r="G2553" t="s">
        <v>1468</v>
      </c>
      <c r="H2553" t="e">
        <f>VLOOKUP(F2553,#REF!,2,FALSE)</f>
        <v>#REF!</v>
      </c>
      <c r="I2553" t="s">
        <v>231</v>
      </c>
      <c r="J2553" s="4">
        <v>44554</v>
      </c>
      <c r="K2553" s="4">
        <v>44559</v>
      </c>
      <c r="L2553" s="3">
        <f t="shared" si="156"/>
        <v>5</v>
      </c>
      <c r="M2553" s="4">
        <v>44614</v>
      </c>
      <c r="N2553">
        <f t="shared" si="157"/>
        <v>60</v>
      </c>
      <c r="O2553">
        <v>0</v>
      </c>
      <c r="P2553" t="e">
        <f>VLOOKUP(F2553,#REF!,3,FALSE)</f>
        <v>#REF!</v>
      </c>
      <c r="Q2553">
        <f t="shared" si="158"/>
        <v>0</v>
      </c>
      <c r="R2553" t="str">
        <f t="shared" si="159"/>
        <v/>
      </c>
      <c r="S2553" t="s">
        <v>38</v>
      </c>
      <c r="T2553">
        <v>16</v>
      </c>
      <c r="U2553">
        <v>1</v>
      </c>
      <c r="V2553" t="s">
        <v>38</v>
      </c>
      <c r="W2553">
        <v>17</v>
      </c>
      <c r="X2553">
        <v>56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e">
        <f>VLOOKUP(A2553,#REF!,4,FALSE)</f>
        <v>#REF!</v>
      </c>
      <c r="AW2553" t="e">
        <f>VLOOKUP(A2553,#REF!,5,FALSE)</f>
        <v>#REF!</v>
      </c>
      <c r="AX2553">
        <f>SUMIF(量化书目统计!A:A,H2553,量化书目统计!G:G)</f>
        <v>0</v>
      </c>
    </row>
    <row r="2554" spans="1:50" x14ac:dyDescent="0.3">
      <c r="A2554" t="s">
        <v>5537</v>
      </c>
      <c r="B2554" t="s">
        <v>539</v>
      </c>
      <c r="C2554" t="s">
        <v>117</v>
      </c>
      <c r="D2554">
        <v>4</v>
      </c>
      <c r="E2554" t="s">
        <v>603</v>
      </c>
      <c r="F2554" s="1" t="s">
        <v>604</v>
      </c>
      <c r="G2554" t="s">
        <v>605</v>
      </c>
      <c r="H2554" t="e">
        <f>VLOOKUP(F2554,#REF!,2,FALSE)</f>
        <v>#REF!</v>
      </c>
      <c r="I2554" t="s">
        <v>231</v>
      </c>
      <c r="J2554" s="4">
        <v>44559</v>
      </c>
      <c r="K2554" s="4">
        <v>44559</v>
      </c>
      <c r="L2554" s="3">
        <f t="shared" si="156"/>
        <v>0</v>
      </c>
      <c r="M2554" s="4">
        <v>44620</v>
      </c>
      <c r="N2554">
        <f t="shared" si="157"/>
        <v>61</v>
      </c>
      <c r="O2554">
        <v>0</v>
      </c>
      <c r="P2554" t="e">
        <f>VLOOKUP(F2554,#REF!,3,FALSE)</f>
        <v>#REF!</v>
      </c>
      <c r="Q2554">
        <f t="shared" si="158"/>
        <v>0</v>
      </c>
      <c r="R2554" t="str">
        <f t="shared" si="159"/>
        <v/>
      </c>
      <c r="S2554" t="s">
        <v>38</v>
      </c>
      <c r="T2554">
        <v>17</v>
      </c>
      <c r="U2554">
        <v>1</v>
      </c>
      <c r="V2554" t="s">
        <v>38</v>
      </c>
      <c r="W2554">
        <v>17</v>
      </c>
      <c r="X2554">
        <v>57</v>
      </c>
      <c r="Y2554">
        <v>15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e">
        <f>VLOOKUP(A2554,#REF!,4,FALSE)</f>
        <v>#REF!</v>
      </c>
      <c r="AW2554" t="e">
        <f>VLOOKUP(A2554,#REF!,5,FALSE)</f>
        <v>#REF!</v>
      </c>
      <c r="AX2554">
        <f>SUMIF(量化书目统计!A:A,H2554,量化书目统计!G:G)</f>
        <v>0</v>
      </c>
    </row>
    <row r="2555" spans="1:50" x14ac:dyDescent="0.3">
      <c r="A2555" t="s">
        <v>44</v>
      </c>
      <c r="B2555" t="s">
        <v>22</v>
      </c>
      <c r="C2555" t="s">
        <v>45</v>
      </c>
      <c r="D2555">
        <v>5</v>
      </c>
      <c r="E2555" t="s">
        <v>46</v>
      </c>
      <c r="F2555" s="1" t="s">
        <v>47</v>
      </c>
      <c r="G2555" t="s">
        <v>48</v>
      </c>
      <c r="H2555" t="e">
        <f>VLOOKUP(F2555,#REF!,2,FALSE)</f>
        <v>#REF!</v>
      </c>
      <c r="I2555" t="s">
        <v>49</v>
      </c>
      <c r="J2555" s="4">
        <v>44035</v>
      </c>
      <c r="K2555" s="4">
        <v>44101</v>
      </c>
      <c r="L2555" s="3">
        <f t="shared" si="156"/>
        <v>66</v>
      </c>
      <c r="M2555" s="4">
        <v>44104</v>
      </c>
      <c r="N2555">
        <f t="shared" si="157"/>
        <v>69</v>
      </c>
      <c r="O2555">
        <v>0</v>
      </c>
      <c r="P2555" t="e">
        <f>VLOOKUP(F2555,#REF!,3,FALSE)</f>
        <v>#REF!</v>
      </c>
      <c r="Q2555">
        <f t="shared" si="158"/>
        <v>0</v>
      </c>
      <c r="R2555" t="str">
        <f t="shared" si="159"/>
        <v/>
      </c>
      <c r="S2555" t="s">
        <v>43</v>
      </c>
      <c r="U2555">
        <v>1</v>
      </c>
      <c r="V2555" t="s">
        <v>28</v>
      </c>
      <c r="W2555">
        <v>4</v>
      </c>
      <c r="X2555">
        <v>0</v>
      </c>
      <c r="Y2555">
        <v>15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e">
        <f>VLOOKUP(A2555,#REF!,4,FALSE)</f>
        <v>#REF!</v>
      </c>
      <c r="AW2555" t="e">
        <f>VLOOKUP(A2555,#REF!,5,FALSE)</f>
        <v>#REF!</v>
      </c>
      <c r="AX2555">
        <f>SUMIF(量化书目统计!A:A,H2555,量化书目统计!G:G)</f>
        <v>0</v>
      </c>
    </row>
    <row r="2556" spans="1:50" x14ac:dyDescent="0.3">
      <c r="A2556" t="s">
        <v>44</v>
      </c>
      <c r="B2556" t="s">
        <v>22</v>
      </c>
      <c r="C2556" t="s">
        <v>45</v>
      </c>
      <c r="D2556">
        <v>5</v>
      </c>
      <c r="E2556" t="s">
        <v>50</v>
      </c>
      <c r="F2556" s="1" t="s">
        <v>51</v>
      </c>
      <c r="G2556" t="s">
        <v>52</v>
      </c>
      <c r="H2556" t="e">
        <f>VLOOKUP(F2556,#REF!,2,FALSE)</f>
        <v>#REF!</v>
      </c>
      <c r="I2556" t="s">
        <v>53</v>
      </c>
      <c r="J2556" s="4">
        <v>44805</v>
      </c>
      <c r="K2556" s="4">
        <v>44805</v>
      </c>
      <c r="L2556" s="3">
        <f t="shared" si="156"/>
        <v>0</v>
      </c>
      <c r="M2556" s="4">
        <v>44865</v>
      </c>
      <c r="N2556">
        <f t="shared" si="157"/>
        <v>60</v>
      </c>
      <c r="O2556">
        <v>0</v>
      </c>
      <c r="P2556" t="e">
        <f>VLOOKUP(F2556,#REF!,3,FALSE)</f>
        <v>#REF!</v>
      </c>
      <c r="Q2556">
        <f t="shared" si="158"/>
        <v>0</v>
      </c>
      <c r="R2556" t="str">
        <f t="shared" si="159"/>
        <v/>
      </c>
      <c r="S2556" t="s">
        <v>43</v>
      </c>
      <c r="U2556">
        <v>1</v>
      </c>
      <c r="V2556" t="s">
        <v>43</v>
      </c>
      <c r="X2556">
        <v>80</v>
      </c>
      <c r="Y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e">
        <f>VLOOKUP(A2556,#REF!,4,FALSE)</f>
        <v>#REF!</v>
      </c>
      <c r="AW2556" t="e">
        <f>VLOOKUP(A2556,#REF!,5,FALSE)</f>
        <v>#REF!</v>
      </c>
      <c r="AX2556">
        <f>SUMIF(量化书目统计!A:A,H2556,量化书目统计!G:G)</f>
        <v>0</v>
      </c>
    </row>
    <row r="2557" spans="1:50" x14ac:dyDescent="0.3">
      <c r="A2557" t="s">
        <v>966</v>
      </c>
      <c r="B2557" t="s">
        <v>539</v>
      </c>
      <c r="C2557" t="s">
        <v>45</v>
      </c>
      <c r="D2557">
        <v>5</v>
      </c>
      <c r="E2557" t="s">
        <v>967</v>
      </c>
      <c r="F2557" s="1" t="s">
        <v>968</v>
      </c>
      <c r="G2557" t="s">
        <v>969</v>
      </c>
      <c r="H2557" t="e">
        <f>VLOOKUP(F2557,#REF!,2,FALSE)</f>
        <v>#REF!</v>
      </c>
      <c r="I2557" t="s">
        <v>53</v>
      </c>
      <c r="J2557" s="4">
        <v>44148</v>
      </c>
      <c r="K2557" s="4">
        <v>44207</v>
      </c>
      <c r="L2557" s="3">
        <f t="shared" si="156"/>
        <v>59</v>
      </c>
      <c r="M2557" s="4">
        <v>44208</v>
      </c>
      <c r="N2557">
        <f t="shared" si="157"/>
        <v>60</v>
      </c>
      <c r="O2557">
        <v>0</v>
      </c>
      <c r="P2557" t="e">
        <f>VLOOKUP(F2557,#REF!,3,FALSE)</f>
        <v>#REF!</v>
      </c>
      <c r="Q2557">
        <f t="shared" si="158"/>
        <v>0</v>
      </c>
      <c r="R2557" t="str">
        <f t="shared" si="159"/>
        <v/>
      </c>
      <c r="S2557" t="s">
        <v>28</v>
      </c>
      <c r="T2557">
        <v>10</v>
      </c>
      <c r="U2557">
        <v>1</v>
      </c>
      <c r="V2557" t="s">
        <v>28</v>
      </c>
      <c r="W2557">
        <v>18</v>
      </c>
      <c r="X2557">
        <v>10</v>
      </c>
      <c r="Y2557">
        <v>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e">
        <f>VLOOKUP(A2557,#REF!,4,FALSE)</f>
        <v>#REF!</v>
      </c>
      <c r="AW2557" t="e">
        <f>VLOOKUP(A2557,#REF!,5,FALSE)</f>
        <v>#REF!</v>
      </c>
      <c r="AX2557">
        <f>SUMIF(量化书目统计!A:A,H2557,量化书目统计!G:G)</f>
        <v>0</v>
      </c>
    </row>
    <row r="2558" spans="1:50" x14ac:dyDescent="0.3">
      <c r="A2558" t="s">
        <v>5538</v>
      </c>
      <c r="B2558" t="s">
        <v>539</v>
      </c>
      <c r="C2558" t="s">
        <v>45</v>
      </c>
      <c r="D2558">
        <v>5</v>
      </c>
      <c r="E2558" t="s">
        <v>639</v>
      </c>
      <c r="F2558" s="1" t="s">
        <v>837</v>
      </c>
      <c r="G2558" t="s">
        <v>838</v>
      </c>
      <c r="H2558" t="e">
        <f>VLOOKUP(F2558,#REF!,2,FALSE)</f>
        <v>#REF!</v>
      </c>
      <c r="I2558" t="s">
        <v>65</v>
      </c>
      <c r="J2558" s="4">
        <v>44633</v>
      </c>
      <c r="K2558" s="4">
        <v>44792</v>
      </c>
      <c r="L2558" s="3">
        <f t="shared" si="156"/>
        <v>159</v>
      </c>
      <c r="M2558" s="4">
        <v>44815</v>
      </c>
      <c r="N2558">
        <f t="shared" si="157"/>
        <v>182</v>
      </c>
      <c r="O2558">
        <v>0</v>
      </c>
      <c r="P2558" t="e">
        <f>VLOOKUP(F2558,#REF!,3,FALSE)</f>
        <v>#REF!</v>
      </c>
      <c r="Q2558">
        <f t="shared" si="158"/>
        <v>0</v>
      </c>
      <c r="R2558" t="str">
        <f t="shared" si="159"/>
        <v/>
      </c>
      <c r="S2558" t="s">
        <v>99</v>
      </c>
      <c r="T2558">
        <v>5</v>
      </c>
      <c r="U2558">
        <v>1</v>
      </c>
      <c r="V2558" t="s">
        <v>43</v>
      </c>
      <c r="X2558">
        <v>65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e">
        <f>VLOOKUP(A2558,#REF!,4,FALSE)</f>
        <v>#REF!</v>
      </c>
      <c r="AW2558" t="e">
        <f>VLOOKUP(A2558,#REF!,5,FALSE)</f>
        <v>#REF!</v>
      </c>
      <c r="AX2558">
        <f>SUMIF(量化书目统计!A:A,H2558,量化书目统计!G:G)</f>
        <v>0</v>
      </c>
    </row>
    <row r="2559" spans="1:50" x14ac:dyDescent="0.3">
      <c r="A2559" t="s">
        <v>5539</v>
      </c>
      <c r="B2559" t="s">
        <v>539</v>
      </c>
      <c r="C2559" t="s">
        <v>111</v>
      </c>
      <c r="D2559">
        <v>4</v>
      </c>
      <c r="E2559" t="s">
        <v>377</v>
      </c>
      <c r="F2559" s="1" t="s">
        <v>378</v>
      </c>
      <c r="G2559" t="s">
        <v>379</v>
      </c>
      <c r="H2559" t="e">
        <f>VLOOKUP(F2559,#REF!,2,FALSE)</f>
        <v>#REF!</v>
      </c>
      <c r="I2559" t="s">
        <v>32</v>
      </c>
      <c r="J2559" s="4">
        <v>44613</v>
      </c>
      <c r="K2559" s="4">
        <v>44790</v>
      </c>
      <c r="L2559" s="3">
        <f t="shared" si="156"/>
        <v>177</v>
      </c>
      <c r="M2559" s="4">
        <v>44815</v>
      </c>
      <c r="N2559">
        <f t="shared" si="157"/>
        <v>202</v>
      </c>
      <c r="O2559">
        <v>0</v>
      </c>
      <c r="P2559" t="e">
        <f>VLOOKUP(F2559,#REF!,3,FALSE)</f>
        <v>#REF!</v>
      </c>
      <c r="Q2559">
        <f t="shared" si="158"/>
        <v>0</v>
      </c>
      <c r="R2559" t="str">
        <f t="shared" si="159"/>
        <v/>
      </c>
      <c r="S2559" t="s">
        <v>99</v>
      </c>
      <c r="T2559">
        <v>2</v>
      </c>
      <c r="U2559">
        <v>1</v>
      </c>
      <c r="V2559" t="s">
        <v>43</v>
      </c>
      <c r="X2559">
        <v>62</v>
      </c>
      <c r="Y2559">
        <v>20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 t="e">
        <f>VLOOKUP(A2559,#REF!,4,FALSE)</f>
        <v>#REF!</v>
      </c>
      <c r="AW2559" t="e">
        <f>VLOOKUP(A2559,#REF!,5,FALSE)</f>
        <v>#REF!</v>
      </c>
      <c r="AX2559">
        <f>SUMIF(量化书目统计!A:A,H2559,量化书目统计!G:G)</f>
        <v>0</v>
      </c>
    </row>
    <row r="2560" spans="1:50" x14ac:dyDescent="0.3">
      <c r="A2560" t="s">
        <v>5540</v>
      </c>
      <c r="B2560" t="s">
        <v>539</v>
      </c>
      <c r="C2560" t="s">
        <v>1095</v>
      </c>
      <c r="D2560">
        <v>4</v>
      </c>
      <c r="E2560" t="s">
        <v>474</v>
      </c>
      <c r="F2560" s="1" t="s">
        <v>475</v>
      </c>
      <c r="G2560" t="s">
        <v>476</v>
      </c>
      <c r="H2560" t="e">
        <f>VLOOKUP(F2560,#REF!,2,FALSE)</f>
        <v>#REF!</v>
      </c>
      <c r="I2560" t="s">
        <v>158</v>
      </c>
      <c r="J2560" s="4">
        <v>44622</v>
      </c>
      <c r="K2560" s="4">
        <v>45042</v>
      </c>
      <c r="L2560" s="3">
        <f t="shared" si="156"/>
        <v>420</v>
      </c>
      <c r="M2560" s="4">
        <v>45050</v>
      </c>
      <c r="N2560">
        <f t="shared" si="157"/>
        <v>428</v>
      </c>
      <c r="O2560">
        <v>0</v>
      </c>
      <c r="P2560" t="e">
        <f>VLOOKUP(F2560,#REF!,3,FALSE)</f>
        <v>#REF!</v>
      </c>
      <c r="Q2560">
        <f t="shared" si="158"/>
        <v>0</v>
      </c>
      <c r="R2560" t="str">
        <f t="shared" si="159"/>
        <v/>
      </c>
      <c r="S2560" t="s">
        <v>99</v>
      </c>
      <c r="T2560">
        <v>3</v>
      </c>
      <c r="U2560">
        <v>1</v>
      </c>
      <c r="V2560" t="s">
        <v>43</v>
      </c>
      <c r="X2560">
        <v>63</v>
      </c>
      <c r="Y2560">
        <v>20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 t="e">
        <f>VLOOKUP(A2560,#REF!,4,FALSE)</f>
        <v>#REF!</v>
      </c>
      <c r="AW2560" t="e">
        <f>VLOOKUP(A2560,#REF!,5,FALSE)</f>
        <v>#REF!</v>
      </c>
      <c r="AX2560">
        <f>SUMIF(量化书目统计!A:A,H2560,量化书目统计!G:G)</f>
        <v>0</v>
      </c>
    </row>
    <row r="2561" spans="1:50" x14ac:dyDescent="0.3">
      <c r="A2561" t="s">
        <v>5540</v>
      </c>
      <c r="B2561" t="s">
        <v>539</v>
      </c>
      <c r="C2561" t="s">
        <v>1095</v>
      </c>
      <c r="D2561">
        <v>4</v>
      </c>
      <c r="E2561" t="s">
        <v>628</v>
      </c>
      <c r="F2561" s="1" t="s">
        <v>999</v>
      </c>
      <c r="G2561" t="s">
        <v>1000</v>
      </c>
      <c r="H2561" t="e">
        <f>VLOOKUP(F2561,#REF!,2,FALSE)</f>
        <v>#REF!</v>
      </c>
      <c r="I2561" t="s">
        <v>317</v>
      </c>
      <c r="J2561" s="4">
        <v>44819</v>
      </c>
      <c r="K2561" s="4">
        <v>44834</v>
      </c>
      <c r="L2561" s="3">
        <f t="shared" si="156"/>
        <v>15</v>
      </c>
      <c r="M2561" s="4">
        <v>44879</v>
      </c>
      <c r="N2561">
        <f t="shared" si="157"/>
        <v>60</v>
      </c>
      <c r="O2561">
        <v>0</v>
      </c>
      <c r="P2561" t="e">
        <f>VLOOKUP(F2561,#REF!,3,FALSE)</f>
        <v>#REF!</v>
      </c>
      <c r="Q2561">
        <f t="shared" si="158"/>
        <v>0</v>
      </c>
      <c r="R2561" t="str">
        <f t="shared" si="159"/>
        <v/>
      </c>
      <c r="S2561" t="s">
        <v>43</v>
      </c>
      <c r="U2561">
        <v>1</v>
      </c>
      <c r="V2561" t="s">
        <v>43</v>
      </c>
      <c r="X2561">
        <v>80</v>
      </c>
      <c r="Y2561">
        <v>16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e">
        <f>VLOOKUP(A2561,#REF!,4,FALSE)</f>
        <v>#REF!</v>
      </c>
      <c r="AW2561" t="e">
        <f>VLOOKUP(A2561,#REF!,5,FALSE)</f>
        <v>#REF!</v>
      </c>
      <c r="AX2561">
        <f>SUMIF(量化书目统计!A:A,H2561,量化书目统计!G:G)</f>
        <v>0</v>
      </c>
    </row>
    <row r="2562" spans="1:50" x14ac:dyDescent="0.3">
      <c r="A2562" t="s">
        <v>5540</v>
      </c>
      <c r="B2562" t="s">
        <v>539</v>
      </c>
      <c r="C2562" t="s">
        <v>1095</v>
      </c>
      <c r="D2562">
        <v>4</v>
      </c>
      <c r="E2562" t="s">
        <v>881</v>
      </c>
      <c r="F2562" s="1" t="s">
        <v>882</v>
      </c>
      <c r="G2562" t="s">
        <v>883</v>
      </c>
      <c r="H2562" t="e">
        <f>VLOOKUP(F2562,#REF!,2,FALSE)</f>
        <v>#REF!</v>
      </c>
      <c r="I2562" t="s">
        <v>158</v>
      </c>
      <c r="J2562" s="4">
        <v>44873</v>
      </c>
      <c r="K2562" s="4">
        <v>45042</v>
      </c>
      <c r="L2562" s="3">
        <f t="shared" ref="L2562:L2625" si="160">IF(K2562&lt;&gt;0,K2562-J2562,"")</f>
        <v>169</v>
      </c>
      <c r="M2562" s="4">
        <v>45050</v>
      </c>
      <c r="N2562">
        <f t="shared" ref="N2562:N2625" si="161">M2562-J2562</f>
        <v>177</v>
      </c>
      <c r="O2562">
        <v>0</v>
      </c>
      <c r="P2562" t="e">
        <f>VLOOKUP(F2562,#REF!,3,FALSE)</f>
        <v>#REF!</v>
      </c>
      <c r="Q2562">
        <f t="shared" ref="Q2562:Q2625" si="162">IF(OR(ISNUMBER(SEARCH("高等数学",E2562)),ISNUMBER(SEARCH("数学分析",E2562)),ISNUMBER(SEARCH("微积分",E2562))),1,IF(OR(ISNUMBER(SEARCH("概率",E2562)),ISNUMBER(SEARCH("数理统计",E2562)),ISNUMBER(SEARCH("统计",E2562))),2,IF(ISNUMBER(SEARCH("代数",E2562)),3,IF(OR(ISNUMBER(SEARCH("运筹",E2562)),ISNUMBER(SEARCH("优化",E2562))),4,0))))</f>
        <v>0</v>
      </c>
      <c r="R2562" t="str">
        <f t="shared" ref="R2562:R2625" si="163">IF(AND(Q2562&gt;0,O2562=1),Q2562&amp;"-"&amp;E2562,"")</f>
        <v/>
      </c>
      <c r="S2562" t="s">
        <v>43</v>
      </c>
      <c r="U2562">
        <v>1</v>
      </c>
      <c r="V2562" t="s">
        <v>43</v>
      </c>
      <c r="X2562">
        <v>80</v>
      </c>
      <c r="Y2562">
        <v>20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 t="e">
        <f>VLOOKUP(A2562,#REF!,4,FALSE)</f>
        <v>#REF!</v>
      </c>
      <c r="AW2562" t="e">
        <f>VLOOKUP(A2562,#REF!,5,FALSE)</f>
        <v>#REF!</v>
      </c>
      <c r="AX2562">
        <f>SUMIF(量化书目统计!A:A,H2562,量化书目统计!G:G)</f>
        <v>0</v>
      </c>
    </row>
    <row r="2563" spans="1:50" x14ac:dyDescent="0.3">
      <c r="A2563" t="s">
        <v>5541</v>
      </c>
      <c r="B2563" t="s">
        <v>539</v>
      </c>
      <c r="C2563" t="s">
        <v>1095</v>
      </c>
      <c r="D2563">
        <v>4</v>
      </c>
      <c r="E2563" t="s">
        <v>112</v>
      </c>
      <c r="F2563" s="1" t="s">
        <v>115</v>
      </c>
      <c r="G2563" t="s">
        <v>114</v>
      </c>
      <c r="H2563" t="e">
        <f>VLOOKUP(F2563,#REF!,2,FALSE)</f>
        <v>#REF!</v>
      </c>
      <c r="I2563" t="s">
        <v>59</v>
      </c>
      <c r="J2563" s="4">
        <v>44454</v>
      </c>
      <c r="K2563" s="4">
        <v>44523</v>
      </c>
      <c r="L2563" s="3">
        <f t="shared" si="160"/>
        <v>69</v>
      </c>
      <c r="M2563" s="4">
        <v>44525</v>
      </c>
      <c r="N2563">
        <f t="shared" si="161"/>
        <v>71</v>
      </c>
      <c r="O2563">
        <v>0</v>
      </c>
      <c r="P2563" t="e">
        <f>VLOOKUP(F2563,#REF!,3,FALSE)</f>
        <v>#REF!</v>
      </c>
      <c r="Q2563">
        <f t="shared" si="162"/>
        <v>1</v>
      </c>
      <c r="R2563" t="str">
        <f t="shared" si="163"/>
        <v/>
      </c>
      <c r="S2563" t="s">
        <v>38</v>
      </c>
      <c r="T2563">
        <v>2</v>
      </c>
      <c r="U2563">
        <v>2</v>
      </c>
      <c r="V2563" t="s">
        <v>38</v>
      </c>
      <c r="W2563">
        <v>12</v>
      </c>
      <c r="X2563">
        <v>42</v>
      </c>
      <c r="Y2563">
        <v>16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e">
        <f>VLOOKUP(A2563,#REF!,4,FALSE)</f>
        <v>#REF!</v>
      </c>
      <c r="AW2563" t="e">
        <f>VLOOKUP(A2563,#REF!,5,FALSE)</f>
        <v>#REF!</v>
      </c>
      <c r="AX2563">
        <f>SUMIF(量化书目统计!A:A,H2563,量化书目统计!G:G)</f>
        <v>0</v>
      </c>
    </row>
    <row r="2564" spans="1:50" x14ac:dyDescent="0.3">
      <c r="A2564" t="s">
        <v>5541</v>
      </c>
      <c r="B2564" t="s">
        <v>539</v>
      </c>
      <c r="C2564" t="s">
        <v>1095</v>
      </c>
      <c r="D2564">
        <v>4</v>
      </c>
      <c r="E2564" t="s">
        <v>1896</v>
      </c>
      <c r="F2564" s="1" t="s">
        <v>2472</v>
      </c>
      <c r="G2564" t="s">
        <v>1898</v>
      </c>
      <c r="H2564" t="e">
        <f>VLOOKUP(F2564,#REF!,2,FALSE)</f>
        <v>#REF!</v>
      </c>
      <c r="I2564" t="s">
        <v>1417</v>
      </c>
      <c r="J2564" s="4">
        <v>44629</v>
      </c>
      <c r="K2564" s="4">
        <v>44779</v>
      </c>
      <c r="L2564" s="3">
        <f t="shared" si="160"/>
        <v>150</v>
      </c>
      <c r="M2564" s="4">
        <v>44815</v>
      </c>
      <c r="N2564">
        <f t="shared" si="161"/>
        <v>186</v>
      </c>
      <c r="O2564">
        <v>0</v>
      </c>
      <c r="P2564" t="e">
        <f>VLOOKUP(F2564,#REF!,3,FALSE)</f>
        <v>#REF!</v>
      </c>
      <c r="Q2564">
        <f t="shared" si="162"/>
        <v>0</v>
      </c>
      <c r="R2564" t="str">
        <f t="shared" si="163"/>
        <v/>
      </c>
      <c r="S2564" t="s">
        <v>99</v>
      </c>
      <c r="T2564">
        <v>4</v>
      </c>
      <c r="U2564">
        <v>2</v>
      </c>
      <c r="V2564" t="s">
        <v>43</v>
      </c>
      <c r="X2564">
        <v>64</v>
      </c>
      <c r="Y2564">
        <v>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e">
        <f>VLOOKUP(A2564,#REF!,4,FALSE)</f>
        <v>#REF!</v>
      </c>
      <c r="AW2564" t="e">
        <f>VLOOKUP(A2564,#REF!,5,FALSE)</f>
        <v>#REF!</v>
      </c>
      <c r="AX2564">
        <f>SUMIF(量化书目统计!A:A,H2564,量化书目统计!G:G)</f>
        <v>0</v>
      </c>
    </row>
    <row r="2565" spans="1:50" x14ac:dyDescent="0.3">
      <c r="A2565" t="s">
        <v>5542</v>
      </c>
      <c r="B2565" t="s">
        <v>539</v>
      </c>
      <c r="C2565" t="s">
        <v>257</v>
      </c>
      <c r="D2565">
        <v>5</v>
      </c>
      <c r="E2565" t="s">
        <v>364</v>
      </c>
      <c r="F2565" s="1" t="s">
        <v>1238</v>
      </c>
      <c r="G2565" t="s">
        <v>366</v>
      </c>
      <c r="H2565" t="e">
        <f>VLOOKUP(F2565,#REF!,2,FALSE)</f>
        <v>#REF!</v>
      </c>
      <c r="I2565" t="s">
        <v>49</v>
      </c>
      <c r="J2565" s="4">
        <v>44817</v>
      </c>
      <c r="K2565" s="4">
        <v>44879</v>
      </c>
      <c r="L2565" s="3">
        <f t="shared" si="160"/>
        <v>62</v>
      </c>
      <c r="M2565" s="4">
        <v>44879</v>
      </c>
      <c r="N2565">
        <f t="shared" si="161"/>
        <v>62</v>
      </c>
      <c r="O2565">
        <v>0</v>
      </c>
      <c r="P2565" t="e">
        <f>VLOOKUP(F2565,#REF!,3,FALSE)</f>
        <v>#REF!</v>
      </c>
      <c r="Q2565">
        <f t="shared" si="162"/>
        <v>0</v>
      </c>
      <c r="R2565" t="str">
        <f t="shared" si="163"/>
        <v/>
      </c>
      <c r="S2565" t="s">
        <v>43</v>
      </c>
      <c r="U2565">
        <v>2</v>
      </c>
      <c r="V2565" t="s">
        <v>43</v>
      </c>
      <c r="X2565">
        <v>80</v>
      </c>
      <c r="Y2565">
        <v>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e">
        <f>VLOOKUP(A2565,#REF!,4,FALSE)</f>
        <v>#REF!</v>
      </c>
      <c r="AW2565" t="e">
        <f>VLOOKUP(A2565,#REF!,5,FALSE)</f>
        <v>#REF!</v>
      </c>
      <c r="AX2565">
        <f>SUMIF(量化书目统计!A:A,H2565,量化书目统计!G:G)</f>
        <v>0</v>
      </c>
    </row>
    <row r="2566" spans="1:50" x14ac:dyDescent="0.3">
      <c r="A2566" t="s">
        <v>5542</v>
      </c>
      <c r="B2566" t="s">
        <v>539</v>
      </c>
      <c r="C2566" t="s">
        <v>257</v>
      </c>
      <c r="D2566">
        <v>5</v>
      </c>
      <c r="E2566" t="s">
        <v>364</v>
      </c>
      <c r="F2566" s="1" t="s">
        <v>1238</v>
      </c>
      <c r="G2566" t="s">
        <v>366</v>
      </c>
      <c r="H2566" t="e">
        <f>VLOOKUP(F2566,#REF!,2,FALSE)</f>
        <v>#REF!</v>
      </c>
      <c r="I2566" t="s">
        <v>49</v>
      </c>
      <c r="J2566" s="4">
        <v>44498</v>
      </c>
      <c r="K2566" s="4">
        <v>44515</v>
      </c>
      <c r="L2566" s="3">
        <f t="shared" si="160"/>
        <v>17</v>
      </c>
      <c r="M2566" s="4">
        <v>44512</v>
      </c>
      <c r="N2566">
        <f t="shared" si="161"/>
        <v>14</v>
      </c>
      <c r="O2566">
        <v>0</v>
      </c>
      <c r="P2566" t="e">
        <f>VLOOKUP(F2566,#REF!,3,FALSE)</f>
        <v>#REF!</v>
      </c>
      <c r="Q2566">
        <f t="shared" si="162"/>
        <v>0</v>
      </c>
      <c r="R2566" t="str">
        <f t="shared" si="163"/>
        <v/>
      </c>
      <c r="S2566" t="s">
        <v>38</v>
      </c>
      <c r="T2566">
        <v>8</v>
      </c>
      <c r="U2566">
        <v>2</v>
      </c>
      <c r="V2566" t="s">
        <v>38</v>
      </c>
      <c r="W2566">
        <v>11</v>
      </c>
      <c r="X2566">
        <v>48</v>
      </c>
      <c r="Y2566">
        <v>15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e">
        <f>VLOOKUP(A2566,#REF!,4,FALSE)</f>
        <v>#REF!</v>
      </c>
      <c r="AW2566" t="e">
        <f>VLOOKUP(A2566,#REF!,5,FALSE)</f>
        <v>#REF!</v>
      </c>
      <c r="AX2566">
        <f>SUMIF(量化书目统计!A:A,H2566,量化书目统计!G:G)</f>
        <v>0</v>
      </c>
    </row>
    <row r="2567" spans="1:50" x14ac:dyDescent="0.3">
      <c r="A2567" t="s">
        <v>5542</v>
      </c>
      <c r="B2567" t="s">
        <v>539</v>
      </c>
      <c r="C2567" t="s">
        <v>257</v>
      </c>
      <c r="D2567">
        <v>5</v>
      </c>
      <c r="E2567" t="s">
        <v>566</v>
      </c>
      <c r="F2567" s="1" t="s">
        <v>817</v>
      </c>
      <c r="G2567" t="s">
        <v>818</v>
      </c>
      <c r="H2567" t="e">
        <f>VLOOKUP(F2567,#REF!,2,FALSE)</f>
        <v>#REF!</v>
      </c>
      <c r="I2567" t="s">
        <v>158</v>
      </c>
      <c r="J2567" s="4">
        <v>44518</v>
      </c>
      <c r="K2567" s="4">
        <v>44817</v>
      </c>
      <c r="L2567" s="3">
        <f t="shared" si="160"/>
        <v>299</v>
      </c>
      <c r="M2567" s="4">
        <v>44815</v>
      </c>
      <c r="N2567">
        <f t="shared" si="161"/>
        <v>297</v>
      </c>
      <c r="O2567">
        <v>0</v>
      </c>
      <c r="P2567" t="e">
        <f>VLOOKUP(F2567,#REF!,3,FALSE)</f>
        <v>#REF!</v>
      </c>
      <c r="Q2567">
        <f t="shared" si="162"/>
        <v>0</v>
      </c>
      <c r="R2567" t="str">
        <f t="shared" si="163"/>
        <v/>
      </c>
      <c r="S2567" t="s">
        <v>38</v>
      </c>
      <c r="T2567">
        <v>11</v>
      </c>
      <c r="U2567">
        <v>1</v>
      </c>
      <c r="V2567" t="s">
        <v>43</v>
      </c>
      <c r="X2567">
        <v>51</v>
      </c>
      <c r="Y2567">
        <v>15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e">
        <f>VLOOKUP(A2567,#REF!,4,FALSE)</f>
        <v>#REF!</v>
      </c>
      <c r="AW2567" t="e">
        <f>VLOOKUP(A2567,#REF!,5,FALSE)</f>
        <v>#REF!</v>
      </c>
      <c r="AX2567">
        <f>SUMIF(量化书目统计!A:A,H2567,量化书目统计!G:G)</f>
        <v>0</v>
      </c>
    </row>
    <row r="2568" spans="1:50" x14ac:dyDescent="0.3">
      <c r="A2568" t="s">
        <v>5543</v>
      </c>
      <c r="B2568" t="s">
        <v>539</v>
      </c>
      <c r="C2568" t="s">
        <v>257</v>
      </c>
      <c r="D2568">
        <v>5</v>
      </c>
      <c r="E2568" t="s">
        <v>1723</v>
      </c>
      <c r="F2568" s="1" t="s">
        <v>1724</v>
      </c>
      <c r="G2568" t="s">
        <v>1725</v>
      </c>
      <c r="H2568" t="e">
        <f>VLOOKUP(F2568,#REF!,2,FALSE)</f>
        <v>#REF!</v>
      </c>
      <c r="I2568" t="s">
        <v>53</v>
      </c>
      <c r="J2568" s="4">
        <v>44473</v>
      </c>
      <c r="K2568" s="4">
        <v>44479</v>
      </c>
      <c r="L2568" s="3">
        <f t="shared" si="160"/>
        <v>6</v>
      </c>
      <c r="M2568" s="4">
        <v>44533</v>
      </c>
      <c r="N2568">
        <f t="shared" si="161"/>
        <v>60</v>
      </c>
      <c r="O2568">
        <v>0</v>
      </c>
      <c r="P2568" t="e">
        <f>VLOOKUP(F2568,#REF!,3,FALSE)</f>
        <v>#REF!</v>
      </c>
      <c r="Q2568">
        <f t="shared" si="162"/>
        <v>0</v>
      </c>
      <c r="R2568" t="str">
        <f t="shared" si="163"/>
        <v/>
      </c>
      <c r="S2568" t="s">
        <v>38</v>
      </c>
      <c r="T2568">
        <v>5</v>
      </c>
      <c r="U2568">
        <v>1</v>
      </c>
      <c r="V2568" t="s">
        <v>38</v>
      </c>
      <c r="W2568">
        <v>6</v>
      </c>
      <c r="X2568">
        <v>45</v>
      </c>
      <c r="Y2568">
        <v>14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e">
        <f>VLOOKUP(A2568,#REF!,4,FALSE)</f>
        <v>#REF!</v>
      </c>
      <c r="AW2568" t="e">
        <f>VLOOKUP(A2568,#REF!,5,FALSE)</f>
        <v>#REF!</v>
      </c>
      <c r="AX2568">
        <f>SUMIF(量化书目统计!A:A,H2568,量化书目统计!G:G)</f>
        <v>0</v>
      </c>
    </row>
    <row r="2569" spans="1:50" x14ac:dyDescent="0.3">
      <c r="A2569" t="s">
        <v>495</v>
      </c>
      <c r="B2569" t="s">
        <v>22</v>
      </c>
      <c r="C2569" t="s">
        <v>262</v>
      </c>
      <c r="D2569">
        <v>5</v>
      </c>
      <c r="E2569" t="s">
        <v>496</v>
      </c>
      <c r="F2569" s="1" t="s">
        <v>497</v>
      </c>
      <c r="G2569" t="s">
        <v>498</v>
      </c>
      <c r="H2569" t="e">
        <f>VLOOKUP(F2569,#REF!,2,FALSE)</f>
        <v>#REF!</v>
      </c>
      <c r="I2569" t="s">
        <v>183</v>
      </c>
      <c r="J2569" s="4">
        <v>44742</v>
      </c>
      <c r="K2569" s="4">
        <v>44810</v>
      </c>
      <c r="L2569" s="3">
        <f t="shared" si="160"/>
        <v>68</v>
      </c>
      <c r="M2569" s="4">
        <v>44812</v>
      </c>
      <c r="N2569">
        <f t="shared" si="161"/>
        <v>70</v>
      </c>
      <c r="O2569">
        <v>0</v>
      </c>
      <c r="P2569" t="e">
        <f>VLOOKUP(F2569,#REF!,3,FALSE)</f>
        <v>#REF!</v>
      </c>
      <c r="Q2569">
        <f t="shared" si="162"/>
        <v>0</v>
      </c>
      <c r="R2569" t="str">
        <f t="shared" si="163"/>
        <v/>
      </c>
      <c r="S2569" t="s">
        <v>43</v>
      </c>
      <c r="U2569">
        <v>3</v>
      </c>
      <c r="V2569" t="s">
        <v>43</v>
      </c>
      <c r="X2569">
        <v>80</v>
      </c>
      <c r="Y2569">
        <v>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e">
        <f>VLOOKUP(A2569,#REF!,4,FALSE)</f>
        <v>#REF!</v>
      </c>
      <c r="AW2569" t="e">
        <f>VLOOKUP(A2569,#REF!,5,FALSE)</f>
        <v>#REF!</v>
      </c>
      <c r="AX2569">
        <f>SUMIF(量化书目统计!A:A,H2569,量化书目统计!G:G)</f>
        <v>0</v>
      </c>
    </row>
    <row r="2570" spans="1:50" x14ac:dyDescent="0.3">
      <c r="A2570" t="s">
        <v>495</v>
      </c>
      <c r="B2570" t="s">
        <v>22</v>
      </c>
      <c r="C2570" t="s">
        <v>262</v>
      </c>
      <c r="D2570">
        <v>5</v>
      </c>
      <c r="E2570" t="s">
        <v>496</v>
      </c>
      <c r="F2570" s="1" t="s">
        <v>499</v>
      </c>
      <c r="G2570" t="s">
        <v>500</v>
      </c>
      <c r="H2570" t="e">
        <f>VLOOKUP(F2570,#REF!,2,FALSE)</f>
        <v>#REF!</v>
      </c>
      <c r="I2570" t="s">
        <v>183</v>
      </c>
      <c r="J2570" s="4">
        <v>44742</v>
      </c>
      <c r="K2570" s="4">
        <v>44810</v>
      </c>
      <c r="L2570" s="3">
        <f t="shared" si="160"/>
        <v>68</v>
      </c>
      <c r="M2570" s="4">
        <v>44812</v>
      </c>
      <c r="N2570">
        <f t="shared" si="161"/>
        <v>70</v>
      </c>
      <c r="O2570">
        <v>0</v>
      </c>
      <c r="P2570" t="e">
        <f>VLOOKUP(F2570,#REF!,3,FALSE)</f>
        <v>#REF!</v>
      </c>
      <c r="Q2570">
        <f t="shared" si="162"/>
        <v>0</v>
      </c>
      <c r="R2570" t="str">
        <f t="shared" si="163"/>
        <v/>
      </c>
      <c r="S2570" t="s">
        <v>43</v>
      </c>
      <c r="U2570">
        <v>3</v>
      </c>
      <c r="V2570" t="s">
        <v>43</v>
      </c>
      <c r="X2570">
        <v>80</v>
      </c>
      <c r="Y2570">
        <v>11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e">
        <f>VLOOKUP(A2570,#REF!,4,FALSE)</f>
        <v>#REF!</v>
      </c>
      <c r="AW2570" t="e">
        <f>VLOOKUP(A2570,#REF!,5,FALSE)</f>
        <v>#REF!</v>
      </c>
      <c r="AX2570">
        <f>SUMIF(量化书目统计!A:A,H2570,量化书目统计!G:G)</f>
        <v>0</v>
      </c>
    </row>
    <row r="2571" spans="1:50" x14ac:dyDescent="0.3">
      <c r="A2571" t="s">
        <v>495</v>
      </c>
      <c r="B2571" t="s">
        <v>22</v>
      </c>
      <c r="C2571" t="s">
        <v>262</v>
      </c>
      <c r="D2571">
        <v>5</v>
      </c>
      <c r="E2571" t="s">
        <v>496</v>
      </c>
      <c r="F2571" s="1" t="s">
        <v>501</v>
      </c>
      <c r="G2571" t="s">
        <v>502</v>
      </c>
      <c r="H2571" t="e">
        <f>VLOOKUP(F2571,#REF!,2,FALSE)</f>
        <v>#REF!</v>
      </c>
      <c r="I2571" t="s">
        <v>183</v>
      </c>
      <c r="J2571" s="4">
        <v>44742</v>
      </c>
      <c r="K2571" s="4">
        <v>44810</v>
      </c>
      <c r="L2571" s="3">
        <f t="shared" si="160"/>
        <v>68</v>
      </c>
      <c r="M2571" s="4">
        <v>44812</v>
      </c>
      <c r="N2571">
        <f t="shared" si="161"/>
        <v>70</v>
      </c>
      <c r="O2571">
        <v>0</v>
      </c>
      <c r="P2571" t="e">
        <f>VLOOKUP(F2571,#REF!,3,FALSE)</f>
        <v>#REF!</v>
      </c>
      <c r="Q2571">
        <f t="shared" si="162"/>
        <v>0</v>
      </c>
      <c r="R2571" t="str">
        <f t="shared" si="163"/>
        <v/>
      </c>
      <c r="S2571" t="s">
        <v>43</v>
      </c>
      <c r="U2571">
        <v>3</v>
      </c>
      <c r="V2571" t="s">
        <v>43</v>
      </c>
      <c r="X2571">
        <v>80</v>
      </c>
      <c r="Y2571">
        <v>11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e">
        <f>VLOOKUP(A2571,#REF!,4,FALSE)</f>
        <v>#REF!</v>
      </c>
      <c r="AW2571" t="e">
        <f>VLOOKUP(A2571,#REF!,5,FALSE)</f>
        <v>#REF!</v>
      </c>
      <c r="AX2571">
        <f>SUMIF(量化书目统计!A:A,H2571,量化书目统计!G:G)</f>
        <v>0</v>
      </c>
    </row>
    <row r="2572" spans="1:50" x14ac:dyDescent="0.3">
      <c r="A2572" t="s">
        <v>5783</v>
      </c>
      <c r="B2572" t="s">
        <v>22</v>
      </c>
      <c r="D2572">
        <v>0</v>
      </c>
      <c r="E2572" t="s">
        <v>2156</v>
      </c>
      <c r="F2572" s="1" t="s">
        <v>2157</v>
      </c>
      <c r="G2572" t="s">
        <v>2158</v>
      </c>
      <c r="H2572" t="e">
        <f>VLOOKUP(F2572,#REF!,2,FALSE)</f>
        <v>#REF!</v>
      </c>
      <c r="I2572" t="s">
        <v>32</v>
      </c>
      <c r="J2572" s="4">
        <v>44746</v>
      </c>
      <c r="K2572" s="4">
        <v>44845</v>
      </c>
      <c r="L2572" s="3">
        <f t="shared" si="160"/>
        <v>99</v>
      </c>
      <c r="M2572" s="4">
        <v>44844</v>
      </c>
      <c r="N2572">
        <f t="shared" si="161"/>
        <v>98</v>
      </c>
      <c r="O2572">
        <v>0</v>
      </c>
      <c r="P2572" t="e">
        <f>VLOOKUP(F2572,#REF!,3,FALSE)</f>
        <v>#REF!</v>
      </c>
      <c r="Q2572">
        <f t="shared" si="162"/>
        <v>0</v>
      </c>
      <c r="R2572" t="str">
        <f t="shared" si="163"/>
        <v/>
      </c>
      <c r="S2572" t="s">
        <v>43</v>
      </c>
      <c r="U2572">
        <v>1</v>
      </c>
      <c r="V2572" t="s">
        <v>43</v>
      </c>
      <c r="X2572">
        <v>80</v>
      </c>
      <c r="Y2572">
        <v>11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e">
        <f>VLOOKUP(A2572,#REF!,4,FALSE)</f>
        <v>#REF!</v>
      </c>
      <c r="AW2572" t="e">
        <f>VLOOKUP(A2572,#REF!,5,FALSE)</f>
        <v>#REF!</v>
      </c>
      <c r="AX2572">
        <f>SUMIF(量化书目统计!A:A,H2572,量化书目统计!G:G)</f>
        <v>0</v>
      </c>
    </row>
    <row r="2573" spans="1:50" x14ac:dyDescent="0.3">
      <c r="A2573" t="s">
        <v>5783</v>
      </c>
      <c r="B2573" t="s">
        <v>22</v>
      </c>
      <c r="D2573">
        <v>0</v>
      </c>
      <c r="E2573" t="s">
        <v>2823</v>
      </c>
      <c r="F2573" s="1" t="s">
        <v>2824</v>
      </c>
      <c r="G2573" t="s">
        <v>2825</v>
      </c>
      <c r="H2573" t="e">
        <f>VLOOKUP(F2573,#REF!,2,FALSE)</f>
        <v>#REF!</v>
      </c>
      <c r="I2573" t="s">
        <v>32</v>
      </c>
      <c r="J2573" s="4">
        <v>44746</v>
      </c>
      <c r="K2573" s="4">
        <v>44845</v>
      </c>
      <c r="L2573" s="3">
        <f t="shared" si="160"/>
        <v>99</v>
      </c>
      <c r="M2573" s="4">
        <v>44844</v>
      </c>
      <c r="N2573">
        <f t="shared" si="161"/>
        <v>98</v>
      </c>
      <c r="O2573">
        <v>0</v>
      </c>
      <c r="P2573" t="e">
        <f>VLOOKUP(F2573,#REF!,3,FALSE)</f>
        <v>#REF!</v>
      </c>
      <c r="Q2573">
        <f t="shared" si="162"/>
        <v>0</v>
      </c>
      <c r="R2573" t="str">
        <f t="shared" si="163"/>
        <v/>
      </c>
      <c r="S2573" t="s">
        <v>43</v>
      </c>
      <c r="U2573">
        <v>1</v>
      </c>
      <c r="V2573" t="s">
        <v>43</v>
      </c>
      <c r="X2573">
        <v>80</v>
      </c>
      <c r="Y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e">
        <f>VLOOKUP(A2573,#REF!,4,FALSE)</f>
        <v>#REF!</v>
      </c>
      <c r="AW2573" t="e">
        <f>VLOOKUP(A2573,#REF!,5,FALSE)</f>
        <v>#REF!</v>
      </c>
      <c r="AX2573">
        <f>SUMIF(量化书目统计!A:A,H2573,量化书目统计!G:G)</f>
        <v>0</v>
      </c>
    </row>
    <row r="2574" spans="1:50" x14ac:dyDescent="0.3">
      <c r="A2574" t="s">
        <v>5747</v>
      </c>
      <c r="B2574" t="s">
        <v>5731</v>
      </c>
      <c r="D2574">
        <v>0</v>
      </c>
      <c r="E2574" t="s">
        <v>390</v>
      </c>
      <c r="F2574" s="1" t="s">
        <v>1561</v>
      </c>
      <c r="G2574" t="s">
        <v>1562</v>
      </c>
      <c r="H2574" t="e">
        <f>VLOOKUP(F2574,#REF!,2,FALSE)</f>
        <v>#REF!</v>
      </c>
      <c r="I2574" t="s">
        <v>74</v>
      </c>
      <c r="J2574" s="4">
        <v>44614</v>
      </c>
      <c r="K2574" s="4">
        <v>44893</v>
      </c>
      <c r="L2574" s="3">
        <f t="shared" si="160"/>
        <v>279</v>
      </c>
      <c r="M2574" s="4">
        <v>44895</v>
      </c>
      <c r="N2574">
        <f t="shared" si="161"/>
        <v>281</v>
      </c>
      <c r="O2574">
        <v>0</v>
      </c>
      <c r="P2574" t="e">
        <f>VLOOKUP(F2574,#REF!,3,FALSE)</f>
        <v>#REF!</v>
      </c>
      <c r="Q2574">
        <f t="shared" si="162"/>
        <v>0</v>
      </c>
      <c r="R2574" t="str">
        <f t="shared" si="163"/>
        <v/>
      </c>
      <c r="S2574" t="s">
        <v>99</v>
      </c>
      <c r="T2574">
        <v>2</v>
      </c>
      <c r="U2574">
        <v>1</v>
      </c>
      <c r="V2574" t="s">
        <v>43</v>
      </c>
      <c r="X2574">
        <v>62</v>
      </c>
      <c r="Y2574">
        <v>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 t="e">
        <f>VLOOKUP(A2574,#REF!,4,FALSE)</f>
        <v>#REF!</v>
      </c>
      <c r="AW2574" t="e">
        <f>VLOOKUP(A2574,#REF!,5,FALSE)</f>
        <v>#REF!</v>
      </c>
      <c r="AX2574">
        <f>SUMIF(量化书目统计!A:A,H2574,量化书目统计!G:G)</f>
        <v>0</v>
      </c>
    </row>
    <row r="2575" spans="1:50" x14ac:dyDescent="0.3">
      <c r="A2575" t="s">
        <v>5218</v>
      </c>
      <c r="B2575" t="s">
        <v>556</v>
      </c>
      <c r="C2575" t="s">
        <v>205</v>
      </c>
      <c r="D2575">
        <v>1</v>
      </c>
      <c r="E2575" t="s">
        <v>309</v>
      </c>
      <c r="F2575" s="1" t="s">
        <v>310</v>
      </c>
      <c r="G2575" t="s">
        <v>311</v>
      </c>
      <c r="H2575" t="e">
        <f>VLOOKUP(F2575,#REF!,2,FALSE)</f>
        <v>#REF!</v>
      </c>
      <c r="I2575" t="s">
        <v>59</v>
      </c>
      <c r="J2575" s="4">
        <v>44864</v>
      </c>
      <c r="K2575">
        <v>0</v>
      </c>
      <c r="L2575" s="3" t="str">
        <f t="shared" si="160"/>
        <v/>
      </c>
      <c r="M2575" s="4">
        <v>45103</v>
      </c>
      <c r="N2575">
        <f t="shared" si="161"/>
        <v>239</v>
      </c>
      <c r="O2575">
        <v>0</v>
      </c>
      <c r="P2575" t="e">
        <f>VLOOKUP(F2575,#REF!,3,FALSE)</f>
        <v>#REF!</v>
      </c>
      <c r="Q2575">
        <f t="shared" si="162"/>
        <v>0</v>
      </c>
      <c r="R2575" t="str">
        <f t="shared" si="163"/>
        <v/>
      </c>
      <c r="S2575" t="s">
        <v>43</v>
      </c>
      <c r="U2575">
        <v>1</v>
      </c>
      <c r="X2575">
        <v>80</v>
      </c>
      <c r="Y2575">
        <v>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 t="e">
        <f>VLOOKUP(A2575,#REF!,4,FALSE)</f>
        <v>#REF!</v>
      </c>
      <c r="AW2575" t="e">
        <f>VLOOKUP(A2575,#REF!,5,FALSE)</f>
        <v>#REF!</v>
      </c>
      <c r="AX2575">
        <f>SUMIF(量化书目统计!A:A,H2575,量化书目统计!G:G)</f>
        <v>0</v>
      </c>
    </row>
    <row r="2576" spans="1:50" x14ac:dyDescent="0.3">
      <c r="A2576" t="s">
        <v>970</v>
      </c>
      <c r="B2576" t="s">
        <v>539</v>
      </c>
      <c r="C2576" t="s">
        <v>45</v>
      </c>
      <c r="D2576">
        <v>5</v>
      </c>
      <c r="E2576" t="s">
        <v>819</v>
      </c>
      <c r="F2576" s="1" t="s">
        <v>820</v>
      </c>
      <c r="G2576" t="s">
        <v>821</v>
      </c>
      <c r="H2576" t="e">
        <f>VLOOKUP(F2576,#REF!,2,FALSE)</f>
        <v>#REF!</v>
      </c>
      <c r="I2576" t="s">
        <v>32</v>
      </c>
      <c r="J2576" s="4">
        <v>43843</v>
      </c>
      <c r="K2576" s="4">
        <v>44151</v>
      </c>
      <c r="L2576" s="3">
        <f t="shared" si="160"/>
        <v>308</v>
      </c>
      <c r="M2576" s="4">
        <v>44151</v>
      </c>
      <c r="N2576">
        <f t="shared" si="161"/>
        <v>308</v>
      </c>
      <c r="O2576">
        <v>0</v>
      </c>
      <c r="P2576" t="e">
        <f>VLOOKUP(F2576,#REF!,3,FALSE)</f>
        <v>#REF!</v>
      </c>
      <c r="Q2576">
        <f t="shared" si="162"/>
        <v>0</v>
      </c>
      <c r="R2576" t="str">
        <f t="shared" si="163"/>
        <v/>
      </c>
      <c r="S2576" t="s">
        <v>43</v>
      </c>
      <c r="U2576">
        <v>1</v>
      </c>
      <c r="V2576" t="s">
        <v>28</v>
      </c>
      <c r="W2576">
        <v>11</v>
      </c>
      <c r="X2576">
        <v>0</v>
      </c>
      <c r="Y2576">
        <v>15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e">
        <f>VLOOKUP(A2576,#REF!,4,FALSE)</f>
        <v>#REF!</v>
      </c>
      <c r="AW2576" t="e">
        <f>VLOOKUP(A2576,#REF!,5,FALSE)</f>
        <v>#REF!</v>
      </c>
      <c r="AX2576">
        <f>SUMIF(量化书目统计!A:A,H2576,量化书目统计!G:G)</f>
        <v>0</v>
      </c>
    </row>
    <row r="2577" spans="1:50" x14ac:dyDescent="0.3">
      <c r="A2577" t="s">
        <v>5219</v>
      </c>
      <c r="B2577" t="s">
        <v>556</v>
      </c>
      <c r="C2577" t="s">
        <v>2106</v>
      </c>
      <c r="D2577">
        <v>1</v>
      </c>
      <c r="E2577" t="s">
        <v>71</v>
      </c>
      <c r="F2577" s="1" t="s">
        <v>1655</v>
      </c>
      <c r="G2577" t="s">
        <v>1656</v>
      </c>
      <c r="H2577" t="e">
        <f>VLOOKUP(F2577,#REF!,2,FALSE)</f>
        <v>#REF!</v>
      </c>
      <c r="I2577" t="s">
        <v>74</v>
      </c>
      <c r="J2577" s="4">
        <v>44468</v>
      </c>
      <c r="K2577" s="4">
        <v>44617</v>
      </c>
      <c r="L2577" s="3">
        <f t="shared" si="160"/>
        <v>149</v>
      </c>
      <c r="M2577" s="4">
        <v>44624</v>
      </c>
      <c r="N2577">
        <f t="shared" si="161"/>
        <v>156</v>
      </c>
      <c r="O2577">
        <v>0</v>
      </c>
      <c r="P2577" t="e">
        <f>VLOOKUP(F2577,#REF!,3,FALSE)</f>
        <v>#REF!</v>
      </c>
      <c r="Q2577">
        <f t="shared" si="162"/>
        <v>0</v>
      </c>
      <c r="R2577" t="str">
        <f t="shared" si="163"/>
        <v/>
      </c>
      <c r="S2577" t="s">
        <v>38</v>
      </c>
      <c r="T2577">
        <v>4</v>
      </c>
      <c r="U2577">
        <v>1</v>
      </c>
      <c r="V2577" t="s">
        <v>99</v>
      </c>
      <c r="W2577">
        <v>2</v>
      </c>
      <c r="X2577">
        <v>44</v>
      </c>
      <c r="Y2577">
        <v>15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e">
        <f>VLOOKUP(A2577,#REF!,4,FALSE)</f>
        <v>#REF!</v>
      </c>
      <c r="AW2577" t="e">
        <f>VLOOKUP(A2577,#REF!,5,FALSE)</f>
        <v>#REF!</v>
      </c>
      <c r="AX2577">
        <f>SUMIF(量化书目统计!A:A,H2577,量化书目统计!G:G)</f>
        <v>0</v>
      </c>
    </row>
    <row r="2578" spans="1:50" x14ac:dyDescent="0.3">
      <c r="A2578" t="s">
        <v>5226</v>
      </c>
      <c r="B2578" t="s">
        <v>556</v>
      </c>
      <c r="C2578" t="s">
        <v>45</v>
      </c>
      <c r="D2578">
        <v>5</v>
      </c>
      <c r="E2578" t="s">
        <v>424</v>
      </c>
      <c r="F2578" s="1" t="s">
        <v>425</v>
      </c>
      <c r="G2578" t="s">
        <v>426</v>
      </c>
      <c r="H2578" t="e">
        <f>VLOOKUP(F2578,#REF!,2,FALSE)</f>
        <v>#REF!</v>
      </c>
      <c r="I2578" t="s">
        <v>49</v>
      </c>
      <c r="J2578" s="4">
        <v>44886</v>
      </c>
      <c r="K2578" s="4">
        <v>44984</v>
      </c>
      <c r="L2578" s="3">
        <f t="shared" si="160"/>
        <v>98</v>
      </c>
      <c r="M2578" s="4">
        <v>44985</v>
      </c>
      <c r="N2578">
        <f t="shared" si="161"/>
        <v>99</v>
      </c>
      <c r="O2578">
        <v>0</v>
      </c>
      <c r="P2578" t="e">
        <f>VLOOKUP(F2578,#REF!,3,FALSE)</f>
        <v>#REF!</v>
      </c>
      <c r="Q2578">
        <f t="shared" si="162"/>
        <v>0</v>
      </c>
      <c r="R2578" t="str">
        <f t="shared" si="163"/>
        <v/>
      </c>
      <c r="S2578" t="s">
        <v>43</v>
      </c>
      <c r="U2578">
        <v>1</v>
      </c>
      <c r="V2578" t="s">
        <v>43</v>
      </c>
      <c r="X2578">
        <v>80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e">
        <f>VLOOKUP(A2578,#REF!,4,FALSE)</f>
        <v>#REF!</v>
      </c>
      <c r="AW2578" t="e">
        <f>VLOOKUP(A2578,#REF!,5,FALSE)</f>
        <v>#REF!</v>
      </c>
      <c r="AX2578">
        <f>SUMIF(量化书目统计!A:A,H2578,量化书目统计!G:G)</f>
        <v>0</v>
      </c>
    </row>
    <row r="2579" spans="1:50" x14ac:dyDescent="0.3">
      <c r="A2579" t="s">
        <v>5228</v>
      </c>
      <c r="B2579" t="s">
        <v>556</v>
      </c>
      <c r="C2579" t="s">
        <v>45</v>
      </c>
      <c r="D2579">
        <v>5</v>
      </c>
      <c r="E2579" t="s">
        <v>3526</v>
      </c>
      <c r="F2579" s="1" t="s">
        <v>3527</v>
      </c>
      <c r="G2579" t="s">
        <v>3528</v>
      </c>
      <c r="H2579" t="e">
        <f>VLOOKUP(F2579,#REF!,2,FALSE)</f>
        <v>#REF!</v>
      </c>
      <c r="I2579" t="s">
        <v>317</v>
      </c>
      <c r="J2579" s="4">
        <v>44469</v>
      </c>
      <c r="K2579" s="4">
        <v>44576</v>
      </c>
      <c r="L2579" s="3">
        <f t="shared" si="160"/>
        <v>107</v>
      </c>
      <c r="M2579" s="4">
        <v>44529</v>
      </c>
      <c r="N2579">
        <f t="shared" si="161"/>
        <v>60</v>
      </c>
      <c r="O2579">
        <v>0</v>
      </c>
      <c r="P2579" t="e">
        <f>VLOOKUP(F2579,#REF!,3,FALSE)</f>
        <v>#REF!</v>
      </c>
      <c r="Q2579">
        <f t="shared" si="162"/>
        <v>0</v>
      </c>
      <c r="R2579" t="str">
        <f t="shared" si="163"/>
        <v/>
      </c>
      <c r="S2579" t="s">
        <v>38</v>
      </c>
      <c r="T2579">
        <v>4</v>
      </c>
      <c r="U2579">
        <v>1</v>
      </c>
      <c r="V2579" t="s">
        <v>38</v>
      </c>
      <c r="W2579">
        <v>18</v>
      </c>
      <c r="X2579">
        <v>44</v>
      </c>
      <c r="Y2579">
        <v>14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e">
        <f>VLOOKUP(A2579,#REF!,4,FALSE)</f>
        <v>#REF!</v>
      </c>
      <c r="AW2579" t="e">
        <f>VLOOKUP(A2579,#REF!,5,FALSE)</f>
        <v>#REF!</v>
      </c>
      <c r="AX2579">
        <f>SUMIF(量化书目统计!A:A,H2579,量化书目统计!G:G)</f>
        <v>0</v>
      </c>
    </row>
    <row r="2580" spans="1:50" x14ac:dyDescent="0.3">
      <c r="A2580" t="s">
        <v>5230</v>
      </c>
      <c r="B2580" t="s">
        <v>556</v>
      </c>
      <c r="C2580" t="s">
        <v>117</v>
      </c>
      <c r="D2580">
        <v>4</v>
      </c>
      <c r="E2580" t="s">
        <v>2161</v>
      </c>
      <c r="F2580" s="1" t="s">
        <v>2162</v>
      </c>
      <c r="G2580" t="s">
        <v>2163</v>
      </c>
      <c r="H2580" t="e">
        <f>VLOOKUP(F2580,#REF!,2,FALSE)</f>
        <v>#REF!</v>
      </c>
      <c r="I2580" t="s">
        <v>317</v>
      </c>
      <c r="J2580" s="4">
        <v>44878</v>
      </c>
      <c r="K2580" s="4">
        <v>44990</v>
      </c>
      <c r="L2580" s="3">
        <f t="shared" si="160"/>
        <v>112</v>
      </c>
      <c r="M2580" s="4">
        <v>44985</v>
      </c>
      <c r="N2580">
        <f t="shared" si="161"/>
        <v>107</v>
      </c>
      <c r="O2580">
        <v>0</v>
      </c>
      <c r="P2580" t="e">
        <f>VLOOKUP(F2580,#REF!,3,FALSE)</f>
        <v>#REF!</v>
      </c>
      <c r="Q2580">
        <f t="shared" si="162"/>
        <v>0</v>
      </c>
      <c r="R2580" t="str">
        <f t="shared" si="163"/>
        <v/>
      </c>
      <c r="S2580" t="s">
        <v>43</v>
      </c>
      <c r="U2580">
        <v>1</v>
      </c>
      <c r="V2580" t="s">
        <v>43</v>
      </c>
      <c r="X2580">
        <v>80</v>
      </c>
      <c r="Y2580">
        <v>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e">
        <f>VLOOKUP(A2580,#REF!,4,FALSE)</f>
        <v>#REF!</v>
      </c>
      <c r="AW2580" t="e">
        <f>VLOOKUP(A2580,#REF!,5,FALSE)</f>
        <v>#REF!</v>
      </c>
      <c r="AX2580">
        <f>SUMIF(量化书目统计!A:A,H2580,量化书目统计!G:G)</f>
        <v>0</v>
      </c>
    </row>
    <row r="2581" spans="1:50" x14ac:dyDescent="0.3">
      <c r="A2581" t="s">
        <v>5231</v>
      </c>
      <c r="B2581" t="s">
        <v>556</v>
      </c>
      <c r="C2581" t="s">
        <v>117</v>
      </c>
      <c r="D2581">
        <v>4</v>
      </c>
      <c r="E2581" t="s">
        <v>1251</v>
      </c>
      <c r="F2581" s="1" t="s">
        <v>1252</v>
      </c>
      <c r="G2581" t="s">
        <v>1253</v>
      </c>
      <c r="H2581" t="e">
        <f>VLOOKUP(F2581,#REF!,2,FALSE)</f>
        <v>#REF!</v>
      </c>
      <c r="I2581" t="s">
        <v>32</v>
      </c>
      <c r="J2581" s="4">
        <v>44865</v>
      </c>
      <c r="K2581" s="4">
        <v>45011</v>
      </c>
      <c r="L2581" s="3">
        <f t="shared" si="160"/>
        <v>146</v>
      </c>
      <c r="M2581" s="4">
        <v>44985</v>
      </c>
      <c r="N2581">
        <f t="shared" si="161"/>
        <v>120</v>
      </c>
      <c r="O2581">
        <v>0</v>
      </c>
      <c r="P2581" t="e">
        <f>VLOOKUP(F2581,#REF!,3,FALSE)</f>
        <v>#REF!</v>
      </c>
      <c r="Q2581">
        <f t="shared" si="162"/>
        <v>0</v>
      </c>
      <c r="R2581" t="str">
        <f t="shared" si="163"/>
        <v/>
      </c>
      <c r="S2581" t="s">
        <v>43</v>
      </c>
      <c r="U2581">
        <v>1</v>
      </c>
      <c r="V2581" t="s">
        <v>43</v>
      </c>
      <c r="X2581">
        <v>80</v>
      </c>
      <c r="Y2581">
        <v>15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e">
        <f>VLOOKUP(A2581,#REF!,4,FALSE)</f>
        <v>#REF!</v>
      </c>
      <c r="AW2581" t="e">
        <f>VLOOKUP(A2581,#REF!,5,FALSE)</f>
        <v>#REF!</v>
      </c>
      <c r="AX2581">
        <f>SUMIF(量化书目统计!A:A,H2581,量化书目统计!G:G)</f>
        <v>0</v>
      </c>
    </row>
    <row r="2582" spans="1:50" x14ac:dyDescent="0.3">
      <c r="A2582" t="s">
        <v>5232</v>
      </c>
      <c r="B2582" t="s">
        <v>556</v>
      </c>
      <c r="C2582" t="s">
        <v>91</v>
      </c>
      <c r="D2582">
        <v>4</v>
      </c>
      <c r="E2582" t="s">
        <v>390</v>
      </c>
      <c r="F2582" s="1" t="s">
        <v>697</v>
      </c>
      <c r="G2582" t="s">
        <v>698</v>
      </c>
      <c r="H2582" t="e">
        <f>VLOOKUP(F2582,#REF!,2,FALSE)</f>
        <v>#REF!</v>
      </c>
      <c r="I2582" t="s">
        <v>74</v>
      </c>
      <c r="J2582" s="4">
        <v>44880</v>
      </c>
      <c r="K2582" s="4">
        <v>44994</v>
      </c>
      <c r="L2582" s="3">
        <f t="shared" si="160"/>
        <v>114</v>
      </c>
      <c r="M2582" s="4">
        <v>44985</v>
      </c>
      <c r="N2582">
        <f t="shared" si="161"/>
        <v>105</v>
      </c>
      <c r="O2582">
        <v>0</v>
      </c>
      <c r="P2582" t="e">
        <f>VLOOKUP(F2582,#REF!,3,FALSE)</f>
        <v>#REF!</v>
      </c>
      <c r="Q2582">
        <f t="shared" si="162"/>
        <v>0</v>
      </c>
      <c r="R2582" t="str">
        <f t="shared" si="163"/>
        <v/>
      </c>
      <c r="S2582" t="s">
        <v>43</v>
      </c>
      <c r="U2582">
        <v>1</v>
      </c>
      <c r="V2582" t="s">
        <v>43</v>
      </c>
      <c r="X2582">
        <v>80</v>
      </c>
      <c r="Y2582">
        <v>15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e">
        <f>VLOOKUP(A2582,#REF!,4,FALSE)</f>
        <v>#REF!</v>
      </c>
      <c r="AW2582" t="e">
        <f>VLOOKUP(A2582,#REF!,5,FALSE)</f>
        <v>#REF!</v>
      </c>
      <c r="AX2582">
        <f>SUMIF(量化书目统计!A:A,H2582,量化书目统计!G:G)</f>
        <v>0</v>
      </c>
    </row>
    <row r="2583" spans="1:50" x14ac:dyDescent="0.3">
      <c r="A2583" t="s">
        <v>5233</v>
      </c>
      <c r="B2583" t="s">
        <v>556</v>
      </c>
      <c r="C2583" t="s">
        <v>106</v>
      </c>
      <c r="D2583">
        <v>4</v>
      </c>
      <c r="E2583" t="s">
        <v>2187</v>
      </c>
      <c r="F2583" s="1" t="s">
        <v>2188</v>
      </c>
      <c r="G2583" t="s">
        <v>2189</v>
      </c>
      <c r="H2583" t="e">
        <f>VLOOKUP(F2583,#REF!,2,FALSE)</f>
        <v>#REF!</v>
      </c>
      <c r="I2583" t="s">
        <v>65</v>
      </c>
      <c r="J2583" s="4">
        <v>44449</v>
      </c>
      <c r="K2583" s="4">
        <v>44842</v>
      </c>
      <c r="L2583" s="3">
        <f t="shared" si="160"/>
        <v>393</v>
      </c>
      <c r="M2583" s="4">
        <v>44858</v>
      </c>
      <c r="N2583">
        <f t="shared" si="161"/>
        <v>409</v>
      </c>
      <c r="O2583">
        <v>0</v>
      </c>
      <c r="P2583" t="e">
        <f>VLOOKUP(F2583,#REF!,3,FALSE)</f>
        <v>#REF!</v>
      </c>
      <c r="Q2583">
        <f t="shared" si="162"/>
        <v>0</v>
      </c>
      <c r="R2583" t="str">
        <f t="shared" si="163"/>
        <v/>
      </c>
      <c r="S2583" t="s">
        <v>38</v>
      </c>
      <c r="T2583">
        <v>1</v>
      </c>
      <c r="U2583">
        <v>2</v>
      </c>
      <c r="V2583" t="s">
        <v>43</v>
      </c>
      <c r="X2583">
        <v>41</v>
      </c>
      <c r="Y2583">
        <v>15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e">
        <f>VLOOKUP(A2583,#REF!,4,FALSE)</f>
        <v>#REF!</v>
      </c>
      <c r="AW2583" t="e">
        <f>VLOOKUP(A2583,#REF!,5,FALSE)</f>
        <v>#REF!</v>
      </c>
      <c r="AX2583">
        <f>SUMIF(量化书目统计!A:A,H2583,量化书目统计!G:G)</f>
        <v>0</v>
      </c>
    </row>
    <row r="2584" spans="1:50" x14ac:dyDescent="0.3">
      <c r="A2584" t="s">
        <v>5240</v>
      </c>
      <c r="B2584" t="s">
        <v>556</v>
      </c>
      <c r="C2584" t="s">
        <v>242</v>
      </c>
      <c r="D2584">
        <v>4</v>
      </c>
      <c r="E2584" t="s">
        <v>4594</v>
      </c>
      <c r="F2584" s="1" t="s">
        <v>4595</v>
      </c>
      <c r="G2584" t="s">
        <v>4596</v>
      </c>
      <c r="H2584" t="e">
        <f>VLOOKUP(F2584,#REF!,2,FALSE)</f>
        <v>#REF!</v>
      </c>
      <c r="I2584" t="s">
        <v>158</v>
      </c>
      <c r="J2584" s="4">
        <v>44447</v>
      </c>
      <c r="K2584" s="4">
        <v>44579</v>
      </c>
      <c r="L2584" s="3">
        <f t="shared" si="160"/>
        <v>132</v>
      </c>
      <c r="M2584" s="4">
        <v>44566</v>
      </c>
      <c r="N2584">
        <f t="shared" si="161"/>
        <v>119</v>
      </c>
      <c r="O2584">
        <v>0</v>
      </c>
      <c r="P2584" t="e">
        <f>VLOOKUP(F2584,#REF!,3,FALSE)</f>
        <v>#REF!</v>
      </c>
      <c r="Q2584">
        <f t="shared" si="162"/>
        <v>0</v>
      </c>
      <c r="R2584" t="str">
        <f t="shared" si="163"/>
        <v/>
      </c>
      <c r="S2584" t="s">
        <v>38</v>
      </c>
      <c r="T2584">
        <v>1</v>
      </c>
      <c r="U2584">
        <v>1</v>
      </c>
      <c r="V2584" t="s">
        <v>43</v>
      </c>
      <c r="X2584">
        <v>41</v>
      </c>
      <c r="Y2584">
        <v>14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e">
        <f>VLOOKUP(A2584,#REF!,4,FALSE)</f>
        <v>#REF!</v>
      </c>
      <c r="AW2584" t="e">
        <f>VLOOKUP(A2584,#REF!,5,FALSE)</f>
        <v>#REF!</v>
      </c>
      <c r="AX2584">
        <f>SUMIF(量化书目统计!A:A,H2584,量化书目统计!G:G)</f>
        <v>0</v>
      </c>
    </row>
    <row r="2585" spans="1:50" x14ac:dyDescent="0.3">
      <c r="A2585" t="s">
        <v>5248</v>
      </c>
      <c r="B2585" t="s">
        <v>556</v>
      </c>
      <c r="C2585" t="s">
        <v>299</v>
      </c>
      <c r="D2585">
        <v>4</v>
      </c>
      <c r="E2585" t="s">
        <v>1673</v>
      </c>
      <c r="F2585" s="1" t="s">
        <v>1674</v>
      </c>
      <c r="G2585" t="s">
        <v>1675</v>
      </c>
      <c r="H2585" t="e">
        <f>VLOOKUP(F2585,#REF!,2,FALSE)</f>
        <v>#REF!</v>
      </c>
      <c r="I2585" t="s">
        <v>158</v>
      </c>
      <c r="J2585" s="4">
        <v>44469</v>
      </c>
      <c r="K2585" s="4">
        <v>44526</v>
      </c>
      <c r="L2585" s="3">
        <f t="shared" si="160"/>
        <v>57</v>
      </c>
      <c r="M2585" s="4">
        <v>44529</v>
      </c>
      <c r="N2585">
        <f t="shared" si="161"/>
        <v>60</v>
      </c>
      <c r="O2585">
        <v>0</v>
      </c>
      <c r="P2585" t="e">
        <f>VLOOKUP(F2585,#REF!,3,FALSE)</f>
        <v>#REF!</v>
      </c>
      <c r="Q2585">
        <f t="shared" si="162"/>
        <v>0</v>
      </c>
      <c r="R2585" t="str">
        <f t="shared" si="163"/>
        <v/>
      </c>
      <c r="S2585" t="s">
        <v>38</v>
      </c>
      <c r="T2585">
        <v>4</v>
      </c>
      <c r="U2585">
        <v>1</v>
      </c>
      <c r="V2585" t="s">
        <v>38</v>
      </c>
      <c r="W2585">
        <v>12</v>
      </c>
      <c r="X2585">
        <v>44</v>
      </c>
      <c r="Y2585">
        <v>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e">
        <f>VLOOKUP(A2585,#REF!,4,FALSE)</f>
        <v>#REF!</v>
      </c>
      <c r="AW2585" t="e">
        <f>VLOOKUP(A2585,#REF!,5,FALSE)</f>
        <v>#REF!</v>
      </c>
      <c r="AX2585">
        <f>SUMIF(量化书目统计!A:A,H2585,量化书目统计!G:G)</f>
        <v>0</v>
      </c>
    </row>
    <row r="2586" spans="1:50" x14ac:dyDescent="0.3">
      <c r="A2586" t="s">
        <v>5248</v>
      </c>
      <c r="B2586" t="s">
        <v>556</v>
      </c>
      <c r="C2586" t="s">
        <v>299</v>
      </c>
      <c r="D2586">
        <v>4</v>
      </c>
      <c r="E2586" t="s">
        <v>1096</v>
      </c>
      <c r="F2586" s="1" t="s">
        <v>1371</v>
      </c>
      <c r="G2586" t="s">
        <v>1372</v>
      </c>
      <c r="H2586" t="e">
        <f>VLOOKUP(F2586,#REF!,2,FALSE)</f>
        <v>#REF!</v>
      </c>
      <c r="I2586" t="s">
        <v>158</v>
      </c>
      <c r="J2586" s="4">
        <v>44617</v>
      </c>
      <c r="K2586" s="4">
        <v>44875</v>
      </c>
      <c r="L2586" s="3">
        <f t="shared" si="160"/>
        <v>258</v>
      </c>
      <c r="M2586" s="4">
        <v>44815</v>
      </c>
      <c r="N2586">
        <f t="shared" si="161"/>
        <v>198</v>
      </c>
      <c r="O2586">
        <v>0</v>
      </c>
      <c r="P2586" t="e">
        <f>VLOOKUP(F2586,#REF!,3,FALSE)</f>
        <v>#REF!</v>
      </c>
      <c r="Q2586">
        <f t="shared" si="162"/>
        <v>0</v>
      </c>
      <c r="R2586" t="str">
        <f t="shared" si="163"/>
        <v/>
      </c>
      <c r="S2586" t="s">
        <v>99</v>
      </c>
      <c r="T2586">
        <v>2</v>
      </c>
      <c r="U2586">
        <v>1</v>
      </c>
      <c r="V2586" t="s">
        <v>43</v>
      </c>
      <c r="X2586">
        <v>62</v>
      </c>
      <c r="Y2586">
        <v>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e">
        <f>VLOOKUP(A2586,#REF!,4,FALSE)</f>
        <v>#REF!</v>
      </c>
      <c r="AW2586" t="e">
        <f>VLOOKUP(A2586,#REF!,5,FALSE)</f>
        <v>#REF!</v>
      </c>
      <c r="AX2586">
        <f>SUMIF(量化书目统计!A:A,H2586,量化书目统计!G:G)</f>
        <v>0</v>
      </c>
    </row>
    <row r="2587" spans="1:50" x14ac:dyDescent="0.3">
      <c r="A2587" t="s">
        <v>5203</v>
      </c>
      <c r="B2587" t="s">
        <v>537</v>
      </c>
      <c r="C2587" t="s">
        <v>91</v>
      </c>
      <c r="D2587">
        <v>4</v>
      </c>
      <c r="E2587" t="s">
        <v>4705</v>
      </c>
      <c r="F2587" s="1" t="s">
        <v>4706</v>
      </c>
      <c r="G2587" t="s">
        <v>4707</v>
      </c>
      <c r="H2587" t="e">
        <f>VLOOKUP(F2587,#REF!,2,FALSE)</f>
        <v>#REF!</v>
      </c>
      <c r="I2587" t="s">
        <v>1417</v>
      </c>
      <c r="J2587" s="4">
        <v>44458</v>
      </c>
      <c r="K2587" s="4">
        <v>44510</v>
      </c>
      <c r="L2587" s="3">
        <f t="shared" si="160"/>
        <v>52</v>
      </c>
      <c r="M2587" s="4">
        <v>44518</v>
      </c>
      <c r="N2587">
        <f t="shared" si="161"/>
        <v>60</v>
      </c>
      <c r="O2587">
        <v>0</v>
      </c>
      <c r="P2587" t="e">
        <f>VLOOKUP(F2587,#REF!,3,FALSE)</f>
        <v>#REF!</v>
      </c>
      <c r="Q2587">
        <f t="shared" si="162"/>
        <v>0</v>
      </c>
      <c r="R2587" t="str">
        <f t="shared" si="163"/>
        <v/>
      </c>
      <c r="S2587" t="s">
        <v>38</v>
      </c>
      <c r="T2587">
        <v>3</v>
      </c>
      <c r="U2587">
        <v>1</v>
      </c>
      <c r="V2587" t="s">
        <v>38</v>
      </c>
      <c r="W2587">
        <v>10</v>
      </c>
      <c r="X2587">
        <v>43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e">
        <f>VLOOKUP(A2587,#REF!,4,FALSE)</f>
        <v>#REF!</v>
      </c>
      <c r="AW2587" t="e">
        <f>VLOOKUP(A2587,#REF!,5,FALSE)</f>
        <v>#REF!</v>
      </c>
      <c r="AX2587">
        <f>SUMIF(量化书目统计!A:A,H2587,量化书目统计!G:G)</f>
        <v>0</v>
      </c>
    </row>
    <row r="2588" spans="1:50" x14ac:dyDescent="0.3">
      <c r="A2588" t="s">
        <v>971</v>
      </c>
      <c r="B2588" t="s">
        <v>539</v>
      </c>
      <c r="C2588" t="s">
        <v>45</v>
      </c>
      <c r="D2588">
        <v>5</v>
      </c>
      <c r="E2588" t="s">
        <v>258</v>
      </c>
      <c r="F2588" s="1" t="s">
        <v>972</v>
      </c>
      <c r="G2588" t="s">
        <v>973</v>
      </c>
      <c r="H2588" t="e">
        <f>VLOOKUP(F2588,#REF!,2,FALSE)</f>
        <v>#REF!</v>
      </c>
      <c r="I2588" t="s">
        <v>53</v>
      </c>
      <c r="J2588" s="4">
        <v>44179</v>
      </c>
      <c r="K2588" s="4">
        <v>44213</v>
      </c>
      <c r="L2588" s="3">
        <f t="shared" si="160"/>
        <v>34</v>
      </c>
      <c r="M2588" s="4">
        <v>44260</v>
      </c>
      <c r="N2588">
        <f t="shared" si="161"/>
        <v>81</v>
      </c>
      <c r="O2588">
        <v>0</v>
      </c>
      <c r="P2588" t="e">
        <f>VLOOKUP(F2588,#REF!,3,FALSE)</f>
        <v>#REF!</v>
      </c>
      <c r="Q2588">
        <f t="shared" si="162"/>
        <v>0</v>
      </c>
      <c r="R2588" t="str">
        <f t="shared" si="163"/>
        <v/>
      </c>
      <c r="S2588" t="s">
        <v>28</v>
      </c>
      <c r="T2588">
        <v>15</v>
      </c>
      <c r="U2588">
        <v>1</v>
      </c>
      <c r="V2588" t="s">
        <v>43</v>
      </c>
      <c r="X2588">
        <v>15</v>
      </c>
      <c r="Y2588">
        <v>20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 t="e">
        <f>VLOOKUP(A2588,#REF!,4,FALSE)</f>
        <v>#REF!</v>
      </c>
      <c r="AW2588" t="e">
        <f>VLOOKUP(A2588,#REF!,5,FALSE)</f>
        <v>#REF!</v>
      </c>
      <c r="AX2588">
        <f>SUMIF(量化书目统计!A:A,H2588,量化书目统计!G:G)</f>
        <v>0</v>
      </c>
    </row>
    <row r="2589" spans="1:50" x14ac:dyDescent="0.3">
      <c r="A2589" t="s">
        <v>1907</v>
      </c>
      <c r="B2589" t="s">
        <v>539</v>
      </c>
      <c r="C2589" t="s">
        <v>313</v>
      </c>
      <c r="D2589">
        <v>5</v>
      </c>
      <c r="E2589" t="s">
        <v>449</v>
      </c>
      <c r="F2589" s="1" t="s">
        <v>1908</v>
      </c>
      <c r="G2589" t="s">
        <v>1909</v>
      </c>
      <c r="H2589" t="e">
        <f>VLOOKUP(F2589,#REF!,2,FALSE)</f>
        <v>#REF!</v>
      </c>
      <c r="I2589" t="s">
        <v>42</v>
      </c>
      <c r="J2589" s="4">
        <v>44501</v>
      </c>
      <c r="K2589" s="4">
        <v>44544</v>
      </c>
      <c r="L2589" s="3">
        <f t="shared" si="160"/>
        <v>43</v>
      </c>
      <c r="M2589" s="4">
        <v>44564</v>
      </c>
      <c r="N2589">
        <f t="shared" si="161"/>
        <v>63</v>
      </c>
      <c r="O2589">
        <v>0</v>
      </c>
      <c r="P2589" t="e">
        <f>VLOOKUP(F2589,#REF!,3,FALSE)</f>
        <v>#REF!</v>
      </c>
      <c r="Q2589">
        <f t="shared" si="162"/>
        <v>0</v>
      </c>
      <c r="R2589" t="str">
        <f t="shared" si="163"/>
        <v/>
      </c>
      <c r="S2589" t="s">
        <v>38</v>
      </c>
      <c r="T2589">
        <v>9</v>
      </c>
      <c r="U2589">
        <v>1</v>
      </c>
      <c r="V2589" t="s">
        <v>38</v>
      </c>
      <c r="W2589">
        <v>15</v>
      </c>
      <c r="X2589">
        <v>49</v>
      </c>
      <c r="Y2589">
        <v>14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e">
        <f>VLOOKUP(A2589,#REF!,4,FALSE)</f>
        <v>#REF!</v>
      </c>
      <c r="AW2589" t="e">
        <f>VLOOKUP(A2589,#REF!,5,FALSE)</f>
        <v>#REF!</v>
      </c>
      <c r="AX2589">
        <f>SUMIF(量化书目统计!A:A,H2589,量化书目统计!G:G)</f>
        <v>0</v>
      </c>
    </row>
    <row r="2590" spans="1:50" x14ac:dyDescent="0.3">
      <c r="A2590" t="s">
        <v>5547</v>
      </c>
      <c r="B2590" t="s">
        <v>539</v>
      </c>
      <c r="C2590" t="s">
        <v>91</v>
      </c>
      <c r="D2590">
        <v>4</v>
      </c>
      <c r="E2590" t="s">
        <v>295</v>
      </c>
      <c r="F2590" s="1" t="s">
        <v>296</v>
      </c>
      <c r="G2590" t="s">
        <v>297</v>
      </c>
      <c r="H2590" t="e">
        <f>VLOOKUP(F2590,#REF!,2,FALSE)</f>
        <v>#REF!</v>
      </c>
      <c r="I2590" t="s">
        <v>32</v>
      </c>
      <c r="J2590" s="4">
        <v>44620</v>
      </c>
      <c r="K2590" s="4">
        <v>44873</v>
      </c>
      <c r="L2590" s="3">
        <f t="shared" si="160"/>
        <v>253</v>
      </c>
      <c r="M2590" s="4">
        <v>44817</v>
      </c>
      <c r="N2590">
        <f t="shared" si="161"/>
        <v>197</v>
      </c>
      <c r="O2590">
        <v>0</v>
      </c>
      <c r="P2590" t="e">
        <f>VLOOKUP(F2590,#REF!,3,FALSE)</f>
        <v>#REF!</v>
      </c>
      <c r="Q2590">
        <f t="shared" si="162"/>
        <v>0</v>
      </c>
      <c r="R2590" t="str">
        <f t="shared" si="163"/>
        <v/>
      </c>
      <c r="S2590" t="s">
        <v>99</v>
      </c>
      <c r="T2590">
        <v>3</v>
      </c>
      <c r="U2590">
        <v>1</v>
      </c>
      <c r="V2590" t="s">
        <v>43</v>
      </c>
      <c r="X2590">
        <v>63</v>
      </c>
      <c r="Y2590">
        <v>5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e">
        <f>VLOOKUP(A2590,#REF!,4,FALSE)</f>
        <v>#REF!</v>
      </c>
      <c r="AW2590" t="e">
        <f>VLOOKUP(A2590,#REF!,5,FALSE)</f>
        <v>#REF!</v>
      </c>
      <c r="AX2590">
        <f>SUMIF(量化书目统计!A:A,H2590,量化书目统计!G:G)</f>
        <v>0</v>
      </c>
    </row>
    <row r="2591" spans="1:50" x14ac:dyDescent="0.3">
      <c r="A2591" t="s">
        <v>5746</v>
      </c>
      <c r="B2591" t="s">
        <v>5731</v>
      </c>
      <c r="D2591">
        <v>0</v>
      </c>
      <c r="E2591" t="s">
        <v>848</v>
      </c>
      <c r="F2591" s="1" t="s">
        <v>946</v>
      </c>
      <c r="G2591" t="s">
        <v>947</v>
      </c>
      <c r="H2591" t="e">
        <f>VLOOKUP(F2591,#REF!,2,FALSE)</f>
        <v>#REF!</v>
      </c>
      <c r="I2591" t="s">
        <v>158</v>
      </c>
      <c r="J2591" s="4">
        <v>44488</v>
      </c>
      <c r="K2591" s="4">
        <v>44524</v>
      </c>
      <c r="L2591" s="3">
        <f t="shared" si="160"/>
        <v>36</v>
      </c>
      <c r="M2591" s="4">
        <v>44550</v>
      </c>
      <c r="N2591">
        <f t="shared" si="161"/>
        <v>62</v>
      </c>
      <c r="O2591">
        <v>0</v>
      </c>
      <c r="P2591" t="e">
        <f>VLOOKUP(F2591,#REF!,3,FALSE)</f>
        <v>#REF!</v>
      </c>
      <c r="Q2591">
        <f t="shared" si="162"/>
        <v>0</v>
      </c>
      <c r="R2591" t="str">
        <f t="shared" si="163"/>
        <v/>
      </c>
      <c r="S2591" t="s">
        <v>38</v>
      </c>
      <c r="T2591">
        <v>7</v>
      </c>
      <c r="U2591">
        <v>1</v>
      </c>
      <c r="V2591" t="s">
        <v>38</v>
      </c>
      <c r="W2591">
        <v>12</v>
      </c>
      <c r="X2591">
        <v>47</v>
      </c>
      <c r="Y2591">
        <v>21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 t="e">
        <f>VLOOKUP(A2591,#REF!,4,FALSE)</f>
        <v>#REF!</v>
      </c>
      <c r="AW2591" t="e">
        <f>VLOOKUP(A2591,#REF!,5,FALSE)</f>
        <v>#REF!</v>
      </c>
      <c r="AX2591">
        <f>SUMIF(量化书目统计!A:A,H2591,量化书目统计!G:G)</f>
        <v>0</v>
      </c>
    </row>
    <row r="2592" spans="1:50" x14ac:dyDescent="0.3">
      <c r="A2592" t="s">
        <v>538</v>
      </c>
      <c r="B2592" t="s">
        <v>539</v>
      </c>
      <c r="D2592">
        <v>0</v>
      </c>
      <c r="E2592" t="s">
        <v>540</v>
      </c>
      <c r="F2592" s="1" t="s">
        <v>541</v>
      </c>
      <c r="G2592" t="s">
        <v>542</v>
      </c>
      <c r="H2592" t="e">
        <f>VLOOKUP(F2592,#REF!,2,FALSE)</f>
        <v>#REF!</v>
      </c>
      <c r="I2592" t="s">
        <v>158</v>
      </c>
      <c r="J2592" s="4">
        <v>44627</v>
      </c>
      <c r="K2592" s="4">
        <v>44728</v>
      </c>
      <c r="L2592" s="3">
        <f t="shared" si="160"/>
        <v>101</v>
      </c>
      <c r="M2592" s="4">
        <v>44815</v>
      </c>
      <c r="N2592">
        <f t="shared" si="161"/>
        <v>188</v>
      </c>
      <c r="O2592">
        <v>0</v>
      </c>
      <c r="P2592" t="e">
        <f>VLOOKUP(F2592,#REF!,3,FALSE)</f>
        <v>#REF!</v>
      </c>
      <c r="Q2592">
        <f t="shared" si="162"/>
        <v>0</v>
      </c>
      <c r="R2592" t="str">
        <f t="shared" si="163"/>
        <v/>
      </c>
      <c r="S2592" t="s">
        <v>99</v>
      </c>
      <c r="T2592">
        <v>4</v>
      </c>
      <c r="U2592">
        <v>1</v>
      </c>
      <c r="V2592" t="s">
        <v>99</v>
      </c>
      <c r="W2592">
        <v>18</v>
      </c>
      <c r="X2592">
        <v>64</v>
      </c>
      <c r="Y2592">
        <v>11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e">
        <f>VLOOKUP(A2592,#REF!,4,FALSE)</f>
        <v>#REF!</v>
      </c>
      <c r="AW2592" t="e">
        <f>VLOOKUP(A2592,#REF!,5,FALSE)</f>
        <v>#REF!</v>
      </c>
      <c r="AX2592">
        <f>SUMIF(量化书目统计!A:A,H2592,量化书目统计!G:G)</f>
        <v>0</v>
      </c>
    </row>
    <row r="2593" spans="1:50" x14ac:dyDescent="0.3">
      <c r="A2593" t="s">
        <v>543</v>
      </c>
      <c r="B2593" t="s">
        <v>539</v>
      </c>
      <c r="D2593">
        <v>0</v>
      </c>
      <c r="E2593" t="s">
        <v>544</v>
      </c>
      <c r="F2593" s="1" t="s">
        <v>545</v>
      </c>
      <c r="G2593" t="s">
        <v>546</v>
      </c>
      <c r="H2593" t="e">
        <f>VLOOKUP(F2593,#REF!,2,FALSE)</f>
        <v>#REF!</v>
      </c>
      <c r="I2593" t="s">
        <v>32</v>
      </c>
      <c r="J2593" s="4">
        <v>44466</v>
      </c>
      <c r="K2593" s="4">
        <v>44484</v>
      </c>
      <c r="L2593" s="3">
        <f t="shared" si="160"/>
        <v>18</v>
      </c>
      <c r="M2593" s="4">
        <v>44526</v>
      </c>
      <c r="N2593">
        <f t="shared" si="161"/>
        <v>60</v>
      </c>
      <c r="O2593">
        <v>0</v>
      </c>
      <c r="P2593" t="e">
        <f>VLOOKUP(F2593,#REF!,3,FALSE)</f>
        <v>#REF!</v>
      </c>
      <c r="Q2593">
        <f t="shared" si="162"/>
        <v>0</v>
      </c>
      <c r="R2593" t="str">
        <f t="shared" si="163"/>
        <v/>
      </c>
      <c r="S2593" t="s">
        <v>38</v>
      </c>
      <c r="T2593">
        <v>4</v>
      </c>
      <c r="U2593">
        <v>1</v>
      </c>
      <c r="V2593" t="s">
        <v>38</v>
      </c>
      <c r="W2593">
        <v>6</v>
      </c>
      <c r="X2593">
        <v>44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e">
        <f>VLOOKUP(A2593,#REF!,4,FALSE)</f>
        <v>#REF!</v>
      </c>
      <c r="AW2593" t="e">
        <f>VLOOKUP(A2593,#REF!,5,FALSE)</f>
        <v>#REF!</v>
      </c>
      <c r="AX2593">
        <f>SUMIF(量化书目统计!A:A,H2593,量化书目统计!G:G)</f>
        <v>0</v>
      </c>
    </row>
    <row r="2594" spans="1:50" x14ac:dyDescent="0.3">
      <c r="A2594" t="s">
        <v>547</v>
      </c>
      <c r="B2594" t="s">
        <v>539</v>
      </c>
      <c r="D2594">
        <v>0</v>
      </c>
      <c r="E2594" t="s">
        <v>548</v>
      </c>
      <c r="F2594" s="1" t="s">
        <v>549</v>
      </c>
      <c r="G2594" t="s">
        <v>550</v>
      </c>
      <c r="H2594" t="e">
        <f>VLOOKUP(F2594,#REF!,2,FALSE)</f>
        <v>#REF!</v>
      </c>
      <c r="I2594" t="s">
        <v>32</v>
      </c>
      <c r="J2594" s="4">
        <v>44629</v>
      </c>
      <c r="K2594" s="4">
        <v>44825</v>
      </c>
      <c r="L2594" s="3">
        <f t="shared" si="160"/>
        <v>196</v>
      </c>
      <c r="M2594" s="4">
        <v>44815</v>
      </c>
      <c r="N2594">
        <f t="shared" si="161"/>
        <v>186</v>
      </c>
      <c r="O2594">
        <v>0</v>
      </c>
      <c r="P2594" t="e">
        <f>VLOOKUP(F2594,#REF!,3,FALSE)</f>
        <v>#REF!</v>
      </c>
      <c r="Q2594">
        <f t="shared" si="162"/>
        <v>0</v>
      </c>
      <c r="R2594" t="str">
        <f t="shared" si="163"/>
        <v/>
      </c>
      <c r="S2594" t="s">
        <v>99</v>
      </c>
      <c r="T2594">
        <v>4</v>
      </c>
      <c r="U2594">
        <v>1</v>
      </c>
      <c r="V2594" t="s">
        <v>43</v>
      </c>
      <c r="X2594">
        <v>64</v>
      </c>
      <c r="Y2594">
        <v>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e">
        <f>VLOOKUP(A2594,#REF!,4,FALSE)</f>
        <v>#REF!</v>
      </c>
      <c r="AW2594" t="e">
        <f>VLOOKUP(A2594,#REF!,5,FALSE)</f>
        <v>#REF!</v>
      </c>
      <c r="AX2594">
        <f>SUMIF(量化书目统计!A:A,H2594,量化书目统计!G:G)</f>
        <v>0</v>
      </c>
    </row>
    <row r="2595" spans="1:50" x14ac:dyDescent="0.3">
      <c r="A2595" t="s">
        <v>503</v>
      </c>
      <c r="B2595" t="s">
        <v>22</v>
      </c>
      <c r="C2595" t="s">
        <v>200</v>
      </c>
      <c r="D2595">
        <v>4</v>
      </c>
      <c r="E2595" t="s">
        <v>504</v>
      </c>
      <c r="F2595" s="1" t="s">
        <v>505</v>
      </c>
      <c r="G2595" t="s">
        <v>506</v>
      </c>
      <c r="H2595" t="e">
        <f>VLOOKUP(F2595,#REF!,2,FALSE)</f>
        <v>#REF!</v>
      </c>
      <c r="I2595" t="s">
        <v>32</v>
      </c>
      <c r="J2595" s="4">
        <v>44853</v>
      </c>
      <c r="K2595" s="4">
        <v>44931</v>
      </c>
      <c r="L2595" s="3">
        <f t="shared" si="160"/>
        <v>78</v>
      </c>
      <c r="M2595" s="4">
        <v>44985</v>
      </c>
      <c r="N2595">
        <f t="shared" si="161"/>
        <v>132</v>
      </c>
      <c r="O2595">
        <v>0</v>
      </c>
      <c r="P2595" t="e">
        <f>VLOOKUP(F2595,#REF!,3,FALSE)</f>
        <v>#REF!</v>
      </c>
      <c r="Q2595">
        <f t="shared" si="162"/>
        <v>0</v>
      </c>
      <c r="R2595" t="str">
        <f t="shared" si="163"/>
        <v/>
      </c>
      <c r="S2595" t="s">
        <v>43</v>
      </c>
      <c r="U2595">
        <v>1</v>
      </c>
      <c r="V2595" t="s">
        <v>43</v>
      </c>
      <c r="X2595">
        <v>80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e">
        <f>VLOOKUP(A2595,#REF!,4,FALSE)</f>
        <v>#REF!</v>
      </c>
      <c r="AW2595" t="e">
        <f>VLOOKUP(A2595,#REF!,5,FALSE)</f>
        <v>#REF!</v>
      </c>
      <c r="AX2595">
        <f>SUMIF(量化书目统计!A:A,H2595,量化书目统计!G:G)</f>
        <v>0</v>
      </c>
    </row>
    <row r="2596" spans="1:50" x14ac:dyDescent="0.3">
      <c r="A2596" t="s">
        <v>507</v>
      </c>
      <c r="B2596" t="s">
        <v>22</v>
      </c>
      <c r="C2596" t="s">
        <v>423</v>
      </c>
      <c r="D2596">
        <v>5</v>
      </c>
      <c r="E2596" t="s">
        <v>508</v>
      </c>
      <c r="F2596" s="1" t="s">
        <v>509</v>
      </c>
      <c r="G2596" t="s">
        <v>510</v>
      </c>
      <c r="H2596" t="e">
        <f>VLOOKUP(F2596,#REF!,2,FALSE)</f>
        <v>#REF!</v>
      </c>
      <c r="I2596" t="s">
        <v>65</v>
      </c>
      <c r="J2596" s="4">
        <v>44848</v>
      </c>
      <c r="K2596">
        <v>0</v>
      </c>
      <c r="L2596" s="3" t="str">
        <f t="shared" si="160"/>
        <v/>
      </c>
      <c r="M2596" s="4">
        <v>45152</v>
      </c>
      <c r="N2596">
        <f t="shared" si="161"/>
        <v>304</v>
      </c>
      <c r="O2596">
        <v>0</v>
      </c>
      <c r="P2596" t="e">
        <f>VLOOKUP(F2596,#REF!,3,FALSE)</f>
        <v>#REF!</v>
      </c>
      <c r="Q2596">
        <f t="shared" si="162"/>
        <v>0</v>
      </c>
      <c r="R2596" t="str">
        <f t="shared" si="163"/>
        <v/>
      </c>
      <c r="S2596" t="s">
        <v>43</v>
      </c>
      <c r="U2596">
        <v>1</v>
      </c>
      <c r="X2596">
        <v>80</v>
      </c>
      <c r="Y2596">
        <v>11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e">
        <f>VLOOKUP(A2596,#REF!,4,FALSE)</f>
        <v>#REF!</v>
      </c>
      <c r="AW2596" t="e">
        <f>VLOOKUP(A2596,#REF!,5,FALSE)</f>
        <v>#REF!</v>
      </c>
      <c r="AX2596">
        <f>SUMIF(量化书目统计!A:A,H2596,量化书目统计!G:G)</f>
        <v>0</v>
      </c>
    </row>
    <row r="2597" spans="1:50" x14ac:dyDescent="0.3">
      <c r="A2597" t="s">
        <v>5742</v>
      </c>
      <c r="B2597" t="s">
        <v>5731</v>
      </c>
      <c r="D2597">
        <v>0</v>
      </c>
      <c r="E2597" t="s">
        <v>436</v>
      </c>
      <c r="F2597" s="1" t="s">
        <v>437</v>
      </c>
      <c r="G2597" t="s">
        <v>438</v>
      </c>
      <c r="H2597" t="e">
        <f>VLOOKUP(F2597,#REF!,2,FALSE)</f>
        <v>#REF!</v>
      </c>
      <c r="I2597" t="s">
        <v>49</v>
      </c>
      <c r="J2597" s="4">
        <v>44811</v>
      </c>
      <c r="K2597" s="4">
        <v>44824</v>
      </c>
      <c r="L2597" s="3">
        <f t="shared" si="160"/>
        <v>13</v>
      </c>
      <c r="M2597" s="4">
        <v>44872</v>
      </c>
      <c r="N2597">
        <f t="shared" si="161"/>
        <v>61</v>
      </c>
      <c r="O2597">
        <v>0</v>
      </c>
      <c r="P2597" t="e">
        <f>VLOOKUP(F2597,#REF!,3,FALSE)</f>
        <v>#REF!</v>
      </c>
      <c r="Q2597">
        <f t="shared" si="162"/>
        <v>0</v>
      </c>
      <c r="R2597" t="str">
        <f t="shared" si="163"/>
        <v/>
      </c>
      <c r="S2597" t="s">
        <v>43</v>
      </c>
      <c r="U2597">
        <v>1</v>
      </c>
      <c r="V2597" t="s">
        <v>43</v>
      </c>
      <c r="X2597">
        <v>80</v>
      </c>
      <c r="Y2597">
        <v>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e">
        <f>VLOOKUP(A2597,#REF!,4,FALSE)</f>
        <v>#REF!</v>
      </c>
      <c r="AW2597" t="e">
        <f>VLOOKUP(A2597,#REF!,5,FALSE)</f>
        <v>#REF!</v>
      </c>
      <c r="AX2597">
        <f>SUMIF(量化书目统计!A:A,H2597,量化书目统计!G:G)</f>
        <v>0</v>
      </c>
    </row>
    <row r="2598" spans="1:50" x14ac:dyDescent="0.3">
      <c r="A2598" t="s">
        <v>5548</v>
      </c>
      <c r="B2598" t="s">
        <v>556</v>
      </c>
      <c r="C2598" t="s">
        <v>257</v>
      </c>
      <c r="D2598">
        <v>5</v>
      </c>
      <c r="E2598" t="s">
        <v>1052</v>
      </c>
      <c r="F2598" s="1" t="s">
        <v>1053</v>
      </c>
      <c r="G2598" t="s">
        <v>1054</v>
      </c>
      <c r="H2598" t="e">
        <f>VLOOKUP(F2598,#REF!,2,FALSE)</f>
        <v>#REF!</v>
      </c>
      <c r="I2598" t="s">
        <v>53</v>
      </c>
      <c r="J2598" s="4">
        <v>44815</v>
      </c>
      <c r="K2598" s="4">
        <v>44849</v>
      </c>
      <c r="L2598" s="3">
        <f t="shared" si="160"/>
        <v>34</v>
      </c>
      <c r="M2598" s="4">
        <v>44875</v>
      </c>
      <c r="N2598">
        <f t="shared" si="161"/>
        <v>60</v>
      </c>
      <c r="O2598">
        <v>0</v>
      </c>
      <c r="P2598" t="e">
        <f>VLOOKUP(F2598,#REF!,3,FALSE)</f>
        <v>#REF!</v>
      </c>
      <c r="Q2598">
        <f t="shared" si="162"/>
        <v>0</v>
      </c>
      <c r="R2598" t="str">
        <f t="shared" si="163"/>
        <v/>
      </c>
      <c r="S2598" t="s">
        <v>43</v>
      </c>
      <c r="U2598">
        <v>2</v>
      </c>
      <c r="V2598" t="s">
        <v>43</v>
      </c>
      <c r="X2598">
        <v>80</v>
      </c>
      <c r="Y2598">
        <v>11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e">
        <f>VLOOKUP(A2598,#REF!,4,FALSE)</f>
        <v>#REF!</v>
      </c>
      <c r="AW2598" t="e">
        <f>VLOOKUP(A2598,#REF!,5,FALSE)</f>
        <v>#REF!</v>
      </c>
      <c r="AX2598">
        <f>SUMIF(量化书目统计!A:A,H2598,量化书目统计!G:G)</f>
        <v>0</v>
      </c>
    </row>
    <row r="2599" spans="1:50" x14ac:dyDescent="0.3">
      <c r="A2599" t="s">
        <v>5548</v>
      </c>
      <c r="B2599" t="s">
        <v>556</v>
      </c>
      <c r="C2599" t="s">
        <v>257</v>
      </c>
      <c r="D2599">
        <v>5</v>
      </c>
      <c r="E2599" t="s">
        <v>1052</v>
      </c>
      <c r="F2599" s="1" t="s">
        <v>1623</v>
      </c>
      <c r="G2599" t="s">
        <v>1624</v>
      </c>
      <c r="H2599" t="e">
        <f>VLOOKUP(F2599,#REF!,2,FALSE)</f>
        <v>#REF!</v>
      </c>
      <c r="I2599" t="s">
        <v>53</v>
      </c>
      <c r="J2599" s="4">
        <v>44815</v>
      </c>
      <c r="K2599" s="4">
        <v>44849</v>
      </c>
      <c r="L2599" s="3">
        <f t="shared" si="160"/>
        <v>34</v>
      </c>
      <c r="M2599" s="4">
        <v>44875</v>
      </c>
      <c r="N2599">
        <f t="shared" si="161"/>
        <v>60</v>
      </c>
      <c r="O2599">
        <v>0</v>
      </c>
      <c r="P2599" t="e">
        <f>VLOOKUP(F2599,#REF!,3,FALSE)</f>
        <v>#REF!</v>
      </c>
      <c r="Q2599">
        <f t="shared" si="162"/>
        <v>0</v>
      </c>
      <c r="R2599" t="str">
        <f t="shared" si="163"/>
        <v/>
      </c>
      <c r="S2599" t="s">
        <v>43</v>
      </c>
      <c r="U2599">
        <v>2</v>
      </c>
      <c r="V2599" t="s">
        <v>43</v>
      </c>
      <c r="X2599">
        <v>80</v>
      </c>
      <c r="Y2599">
        <v>11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e">
        <f>VLOOKUP(A2599,#REF!,4,FALSE)</f>
        <v>#REF!</v>
      </c>
      <c r="AW2599" t="e">
        <f>VLOOKUP(A2599,#REF!,5,FALSE)</f>
        <v>#REF!</v>
      </c>
      <c r="AX2599">
        <f>SUMIF(量化书目统计!A:A,H2599,量化书目统计!G:G)</f>
        <v>0</v>
      </c>
    </row>
    <row r="2600" spans="1:50" x14ac:dyDescent="0.3">
      <c r="A2600" t="s">
        <v>974</v>
      </c>
      <c r="B2600" t="s">
        <v>539</v>
      </c>
      <c r="C2600" t="s">
        <v>45</v>
      </c>
      <c r="D2600">
        <v>5</v>
      </c>
      <c r="E2600" t="s">
        <v>889</v>
      </c>
      <c r="F2600" s="1" t="s">
        <v>890</v>
      </c>
      <c r="G2600" t="s">
        <v>891</v>
      </c>
      <c r="H2600" t="e">
        <f>VLOOKUP(F2600,#REF!,2,FALSE)</f>
        <v>#REF!</v>
      </c>
      <c r="I2600" t="s">
        <v>32</v>
      </c>
      <c r="J2600" s="4">
        <v>43846</v>
      </c>
      <c r="K2600" s="4">
        <v>44060</v>
      </c>
      <c r="L2600" s="3">
        <f t="shared" si="160"/>
        <v>214</v>
      </c>
      <c r="M2600" s="4">
        <v>44104</v>
      </c>
      <c r="N2600">
        <f t="shared" si="161"/>
        <v>258</v>
      </c>
      <c r="O2600">
        <v>0</v>
      </c>
      <c r="P2600" t="e">
        <f>VLOOKUP(F2600,#REF!,3,FALSE)</f>
        <v>#REF!</v>
      </c>
      <c r="Q2600">
        <f t="shared" si="162"/>
        <v>0</v>
      </c>
      <c r="R2600" t="str">
        <f t="shared" si="163"/>
        <v/>
      </c>
      <c r="S2600" t="s">
        <v>43</v>
      </c>
      <c r="U2600">
        <v>1</v>
      </c>
      <c r="V2600" t="s">
        <v>43</v>
      </c>
      <c r="X2600">
        <v>0</v>
      </c>
      <c r="Y2600">
        <v>11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e">
        <f>VLOOKUP(A2600,#REF!,4,FALSE)</f>
        <v>#REF!</v>
      </c>
      <c r="AW2600" t="e">
        <f>VLOOKUP(A2600,#REF!,5,FALSE)</f>
        <v>#REF!</v>
      </c>
      <c r="AX2600">
        <f>SUMIF(量化书目统计!A:A,H2600,量化书目统计!G:G)</f>
        <v>0</v>
      </c>
    </row>
    <row r="2601" spans="1:50" x14ac:dyDescent="0.3">
      <c r="A2601" t="s">
        <v>974</v>
      </c>
      <c r="B2601" t="s">
        <v>539</v>
      </c>
      <c r="C2601" t="s">
        <v>45</v>
      </c>
      <c r="D2601">
        <v>5</v>
      </c>
      <c r="E2601" t="s">
        <v>975</v>
      </c>
      <c r="F2601" s="1" t="s">
        <v>976</v>
      </c>
      <c r="G2601" t="s">
        <v>977</v>
      </c>
      <c r="H2601" t="e">
        <f>VLOOKUP(F2601,#REF!,2,FALSE)</f>
        <v>#REF!</v>
      </c>
      <c r="I2601" t="s">
        <v>59</v>
      </c>
      <c r="J2601" s="4">
        <v>44386</v>
      </c>
      <c r="K2601" s="4">
        <v>44487</v>
      </c>
      <c r="L2601" s="3">
        <f t="shared" si="160"/>
        <v>101</v>
      </c>
      <c r="M2601" s="4">
        <v>44502</v>
      </c>
      <c r="N2601">
        <f t="shared" si="161"/>
        <v>116</v>
      </c>
      <c r="O2601">
        <v>0</v>
      </c>
      <c r="P2601" t="e">
        <f>VLOOKUP(F2601,#REF!,3,FALSE)</f>
        <v>#REF!</v>
      </c>
      <c r="Q2601">
        <f t="shared" si="162"/>
        <v>2</v>
      </c>
      <c r="R2601" t="str">
        <f t="shared" si="163"/>
        <v/>
      </c>
      <c r="S2601" t="s">
        <v>80</v>
      </c>
      <c r="T2601">
        <f>19</f>
        <v>19</v>
      </c>
      <c r="U2601">
        <v>2</v>
      </c>
      <c r="V2601" t="s">
        <v>38</v>
      </c>
      <c r="W2601">
        <v>7</v>
      </c>
      <c r="X2601">
        <v>39</v>
      </c>
      <c r="Y2601">
        <v>11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e">
        <f>VLOOKUP(A2601,#REF!,4,FALSE)</f>
        <v>#REF!</v>
      </c>
      <c r="AW2601" t="e">
        <f>VLOOKUP(A2601,#REF!,5,FALSE)</f>
        <v>#REF!</v>
      </c>
      <c r="AX2601">
        <f>SUMIF(量化书目统计!A:A,H2601,量化书目统计!G:G)</f>
        <v>0</v>
      </c>
    </row>
    <row r="2602" spans="1:50" x14ac:dyDescent="0.3">
      <c r="A2602" t="s">
        <v>974</v>
      </c>
      <c r="B2602" t="s">
        <v>539</v>
      </c>
      <c r="C2602" t="s">
        <v>45</v>
      </c>
      <c r="D2602">
        <v>5</v>
      </c>
      <c r="E2602" t="s">
        <v>975</v>
      </c>
      <c r="F2602" s="1" t="s">
        <v>978</v>
      </c>
      <c r="G2602" t="s">
        <v>979</v>
      </c>
      <c r="H2602" t="e">
        <f>VLOOKUP(F2602,#REF!,2,FALSE)</f>
        <v>#REF!</v>
      </c>
      <c r="I2602" t="s">
        <v>59</v>
      </c>
      <c r="J2602" s="4">
        <v>44386</v>
      </c>
      <c r="K2602" s="4">
        <v>44487</v>
      </c>
      <c r="L2602" s="3">
        <f t="shared" si="160"/>
        <v>101</v>
      </c>
      <c r="M2602" s="4">
        <v>44502</v>
      </c>
      <c r="N2602">
        <f t="shared" si="161"/>
        <v>116</v>
      </c>
      <c r="O2602">
        <v>0</v>
      </c>
      <c r="P2602" t="e">
        <f>VLOOKUP(F2602,#REF!,3,FALSE)</f>
        <v>#REF!</v>
      </c>
      <c r="Q2602">
        <f t="shared" si="162"/>
        <v>2</v>
      </c>
      <c r="R2602" t="str">
        <f t="shared" si="163"/>
        <v/>
      </c>
      <c r="S2602" t="s">
        <v>80</v>
      </c>
      <c r="T2602">
        <f>19</f>
        <v>19</v>
      </c>
      <c r="U2602">
        <v>2</v>
      </c>
      <c r="V2602" t="s">
        <v>38</v>
      </c>
      <c r="W2602">
        <v>7</v>
      </c>
      <c r="X2602">
        <v>39</v>
      </c>
      <c r="Y2602">
        <v>5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e">
        <f>VLOOKUP(A2602,#REF!,4,FALSE)</f>
        <v>#REF!</v>
      </c>
      <c r="AW2602" t="e">
        <f>VLOOKUP(A2602,#REF!,5,FALSE)</f>
        <v>#REF!</v>
      </c>
      <c r="AX2602">
        <f>SUMIF(量化书目统计!A:A,H2602,量化书目统计!G:G)</f>
        <v>0</v>
      </c>
    </row>
    <row r="2603" spans="1:50" x14ac:dyDescent="0.3">
      <c r="A2603" t="s">
        <v>5549</v>
      </c>
      <c r="B2603" t="s">
        <v>556</v>
      </c>
      <c r="C2603" t="s">
        <v>257</v>
      </c>
      <c r="D2603">
        <v>5</v>
      </c>
      <c r="E2603" t="s">
        <v>4736</v>
      </c>
      <c r="F2603" s="1" t="s">
        <v>4737</v>
      </c>
      <c r="G2603" t="s">
        <v>4738</v>
      </c>
      <c r="H2603" t="e">
        <f>VLOOKUP(F2603,#REF!,2,FALSE)</f>
        <v>#REF!</v>
      </c>
      <c r="I2603" t="s">
        <v>4649</v>
      </c>
      <c r="J2603" s="4">
        <v>44818</v>
      </c>
      <c r="K2603" s="4">
        <v>44830</v>
      </c>
      <c r="L2603" s="3">
        <f t="shared" si="160"/>
        <v>12</v>
      </c>
      <c r="M2603" s="4">
        <v>44879</v>
      </c>
      <c r="N2603">
        <f t="shared" si="161"/>
        <v>61</v>
      </c>
      <c r="O2603">
        <v>0</v>
      </c>
      <c r="P2603" t="e">
        <f>VLOOKUP(F2603,#REF!,3,FALSE)</f>
        <v>#REF!</v>
      </c>
      <c r="Q2603">
        <f t="shared" si="162"/>
        <v>0</v>
      </c>
      <c r="R2603" t="str">
        <f t="shared" si="163"/>
        <v/>
      </c>
      <c r="S2603" t="s">
        <v>43</v>
      </c>
      <c r="U2603">
        <v>1</v>
      </c>
      <c r="V2603" t="s">
        <v>43</v>
      </c>
      <c r="X2603">
        <v>80</v>
      </c>
      <c r="Y2603">
        <v>11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e">
        <f>VLOOKUP(A2603,#REF!,4,FALSE)</f>
        <v>#REF!</v>
      </c>
      <c r="AW2603" t="e">
        <f>VLOOKUP(A2603,#REF!,5,FALSE)</f>
        <v>#REF!</v>
      </c>
      <c r="AX2603">
        <f>SUMIF(量化书目统计!A:A,H2603,量化书目统计!G:G)</f>
        <v>0</v>
      </c>
    </row>
    <row r="2604" spans="1:50" x14ac:dyDescent="0.3">
      <c r="A2604" t="s">
        <v>5550</v>
      </c>
      <c r="B2604" t="s">
        <v>556</v>
      </c>
      <c r="C2604" t="s">
        <v>257</v>
      </c>
      <c r="D2604">
        <v>5</v>
      </c>
      <c r="E2604" t="s">
        <v>2775</v>
      </c>
      <c r="F2604" s="1" t="s">
        <v>2776</v>
      </c>
      <c r="G2604" t="s">
        <v>2777</v>
      </c>
      <c r="H2604" t="e">
        <f>VLOOKUP(F2604,#REF!,2,FALSE)</f>
        <v>#REF!</v>
      </c>
      <c r="I2604" t="s">
        <v>49</v>
      </c>
      <c r="J2604" s="4">
        <v>44820</v>
      </c>
      <c r="K2604" s="4">
        <v>45000</v>
      </c>
      <c r="L2604" s="3">
        <f t="shared" si="160"/>
        <v>180</v>
      </c>
      <c r="M2604" s="4">
        <v>44985</v>
      </c>
      <c r="N2604">
        <f t="shared" si="161"/>
        <v>165</v>
      </c>
      <c r="O2604">
        <v>0</v>
      </c>
      <c r="P2604" t="e">
        <f>VLOOKUP(F2604,#REF!,3,FALSE)</f>
        <v>#REF!</v>
      </c>
      <c r="Q2604">
        <f t="shared" si="162"/>
        <v>0</v>
      </c>
      <c r="R2604" t="str">
        <f t="shared" si="163"/>
        <v/>
      </c>
      <c r="S2604" t="s">
        <v>43</v>
      </c>
      <c r="U2604">
        <v>1</v>
      </c>
      <c r="V2604" t="s">
        <v>43</v>
      </c>
      <c r="X2604">
        <v>80</v>
      </c>
      <c r="Y2604">
        <v>20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 t="e">
        <f>VLOOKUP(A2604,#REF!,4,FALSE)</f>
        <v>#REF!</v>
      </c>
      <c r="AW2604" t="e">
        <f>VLOOKUP(A2604,#REF!,5,FALSE)</f>
        <v>#REF!</v>
      </c>
      <c r="AX2604">
        <f>SUMIF(量化书目统计!A:A,H2604,量化书目统计!G:G)</f>
        <v>0</v>
      </c>
    </row>
    <row r="2605" spans="1:50" x14ac:dyDescent="0.3">
      <c r="A2605" t="s">
        <v>5551</v>
      </c>
      <c r="B2605" t="s">
        <v>556</v>
      </c>
      <c r="C2605" t="s">
        <v>579</v>
      </c>
      <c r="D2605">
        <v>5</v>
      </c>
      <c r="E2605" t="s">
        <v>745</v>
      </c>
      <c r="F2605" s="1" t="s">
        <v>746</v>
      </c>
      <c r="G2605" t="s">
        <v>747</v>
      </c>
      <c r="H2605" t="e">
        <f>VLOOKUP(F2605,#REF!,2,FALSE)</f>
        <v>#REF!</v>
      </c>
      <c r="I2605" t="s">
        <v>53</v>
      </c>
      <c r="J2605" s="4">
        <v>44858</v>
      </c>
      <c r="K2605" s="4">
        <v>44976</v>
      </c>
      <c r="L2605" s="3">
        <f t="shared" si="160"/>
        <v>118</v>
      </c>
      <c r="M2605" s="4">
        <v>44985</v>
      </c>
      <c r="N2605">
        <f t="shared" si="161"/>
        <v>127</v>
      </c>
      <c r="O2605">
        <v>0</v>
      </c>
      <c r="P2605" t="e">
        <f>VLOOKUP(F2605,#REF!,3,FALSE)</f>
        <v>#REF!</v>
      </c>
      <c r="Q2605">
        <f t="shared" si="162"/>
        <v>0</v>
      </c>
      <c r="R2605" t="str">
        <f t="shared" si="163"/>
        <v/>
      </c>
      <c r="S2605" t="s">
        <v>43</v>
      </c>
      <c r="U2605">
        <v>1</v>
      </c>
      <c r="V2605" t="s">
        <v>43</v>
      </c>
      <c r="X2605">
        <v>80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e">
        <f>VLOOKUP(A2605,#REF!,4,FALSE)</f>
        <v>#REF!</v>
      </c>
      <c r="AW2605" t="e">
        <f>VLOOKUP(A2605,#REF!,5,FALSE)</f>
        <v>#REF!</v>
      </c>
      <c r="AX2605">
        <f>SUMIF(量化书目统计!A:A,H2605,量化书目统计!G:G)</f>
        <v>0</v>
      </c>
    </row>
    <row r="2606" spans="1:50" x14ac:dyDescent="0.3">
      <c r="A2606" t="s">
        <v>5552</v>
      </c>
      <c r="B2606" t="s">
        <v>556</v>
      </c>
      <c r="C2606" t="s">
        <v>185</v>
      </c>
      <c r="D2606">
        <v>5</v>
      </c>
      <c r="E2606" t="s">
        <v>1438</v>
      </c>
      <c r="F2606" s="1" t="s">
        <v>1439</v>
      </c>
      <c r="G2606" t="s">
        <v>1440</v>
      </c>
      <c r="H2606" t="e">
        <f>VLOOKUP(F2606,#REF!,2,FALSE)</f>
        <v>#REF!</v>
      </c>
      <c r="I2606" t="s">
        <v>158</v>
      </c>
      <c r="J2606" s="4">
        <v>44911</v>
      </c>
      <c r="K2606" s="4">
        <v>44984</v>
      </c>
      <c r="L2606" s="3">
        <f t="shared" si="160"/>
        <v>73</v>
      </c>
      <c r="M2606" s="4">
        <v>44985</v>
      </c>
      <c r="N2606">
        <f t="shared" si="161"/>
        <v>74</v>
      </c>
      <c r="O2606">
        <v>0</v>
      </c>
      <c r="P2606" t="e">
        <f>VLOOKUP(F2606,#REF!,3,FALSE)</f>
        <v>#REF!</v>
      </c>
      <c r="Q2606">
        <f t="shared" si="162"/>
        <v>0</v>
      </c>
      <c r="R2606" t="str">
        <f t="shared" si="163"/>
        <v/>
      </c>
      <c r="S2606" t="s">
        <v>43</v>
      </c>
      <c r="U2606">
        <v>1</v>
      </c>
      <c r="V2606" t="s">
        <v>43</v>
      </c>
      <c r="X2606">
        <v>80</v>
      </c>
      <c r="Y2606">
        <v>20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 t="e">
        <f>VLOOKUP(A2606,#REF!,4,FALSE)</f>
        <v>#REF!</v>
      </c>
      <c r="AW2606" t="e">
        <f>VLOOKUP(A2606,#REF!,5,FALSE)</f>
        <v>#REF!</v>
      </c>
      <c r="AX2606">
        <f>SUMIF(量化书目统计!A:A,H2606,量化书目统计!G:G)</f>
        <v>0</v>
      </c>
    </row>
    <row r="2607" spans="1:50" x14ac:dyDescent="0.3">
      <c r="A2607" t="s">
        <v>5553</v>
      </c>
      <c r="B2607" t="s">
        <v>556</v>
      </c>
      <c r="C2607" t="s">
        <v>247</v>
      </c>
      <c r="D2607">
        <v>5</v>
      </c>
      <c r="E2607" t="s">
        <v>4522</v>
      </c>
      <c r="F2607" s="1" t="s">
        <v>4523</v>
      </c>
      <c r="G2607" t="s">
        <v>4524</v>
      </c>
      <c r="H2607" t="e">
        <f>VLOOKUP(F2607,#REF!,2,FALSE)</f>
        <v>#REF!</v>
      </c>
      <c r="I2607" t="s">
        <v>158</v>
      </c>
      <c r="J2607" s="4">
        <v>44842</v>
      </c>
      <c r="K2607" s="4">
        <v>44855</v>
      </c>
      <c r="L2607" s="3">
        <f t="shared" si="160"/>
        <v>13</v>
      </c>
      <c r="M2607" s="4">
        <v>44902</v>
      </c>
      <c r="N2607">
        <f t="shared" si="161"/>
        <v>60</v>
      </c>
      <c r="O2607">
        <v>0</v>
      </c>
      <c r="P2607" t="e">
        <f>VLOOKUP(F2607,#REF!,3,FALSE)</f>
        <v>#REF!</v>
      </c>
      <c r="Q2607">
        <f t="shared" si="162"/>
        <v>0</v>
      </c>
      <c r="R2607" t="str">
        <f t="shared" si="163"/>
        <v/>
      </c>
      <c r="S2607" t="s">
        <v>43</v>
      </c>
      <c r="U2607">
        <v>1</v>
      </c>
      <c r="V2607" t="s">
        <v>43</v>
      </c>
      <c r="X2607">
        <v>80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e">
        <f>VLOOKUP(A2607,#REF!,4,FALSE)</f>
        <v>#REF!</v>
      </c>
      <c r="AW2607" t="e">
        <f>VLOOKUP(A2607,#REF!,5,FALSE)</f>
        <v>#REF!</v>
      </c>
      <c r="AX2607">
        <f>SUMIF(量化书目统计!A:A,H2607,量化书目统计!G:G)</f>
        <v>0</v>
      </c>
    </row>
    <row r="2608" spans="1:50" x14ac:dyDescent="0.3">
      <c r="A2608" t="s">
        <v>5554</v>
      </c>
      <c r="B2608" t="s">
        <v>556</v>
      </c>
      <c r="C2608" t="s">
        <v>247</v>
      </c>
      <c r="D2608">
        <v>5</v>
      </c>
      <c r="E2608" t="s">
        <v>1044</v>
      </c>
      <c r="F2608" s="1" t="s">
        <v>1045</v>
      </c>
      <c r="G2608" t="s">
        <v>1046</v>
      </c>
      <c r="H2608" t="e">
        <f>VLOOKUP(F2608,#REF!,2,FALSE)</f>
        <v>#REF!</v>
      </c>
      <c r="I2608" t="s">
        <v>65</v>
      </c>
      <c r="J2608" s="4">
        <v>44804</v>
      </c>
      <c r="K2608" s="4">
        <v>44906</v>
      </c>
      <c r="L2608" s="3">
        <f t="shared" si="160"/>
        <v>102</v>
      </c>
      <c r="M2608" s="4">
        <v>44918</v>
      </c>
      <c r="N2608">
        <f t="shared" si="161"/>
        <v>114</v>
      </c>
      <c r="O2608">
        <v>0</v>
      </c>
      <c r="P2608" t="e">
        <f>VLOOKUP(F2608,#REF!,3,FALSE)</f>
        <v>#REF!</v>
      </c>
      <c r="Q2608">
        <f t="shared" si="162"/>
        <v>0</v>
      </c>
      <c r="R2608" t="str">
        <f t="shared" si="163"/>
        <v/>
      </c>
      <c r="S2608" t="s">
        <v>43</v>
      </c>
      <c r="U2608">
        <v>1</v>
      </c>
      <c r="V2608" t="s">
        <v>43</v>
      </c>
      <c r="X2608">
        <v>80</v>
      </c>
      <c r="Y2608">
        <v>5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e">
        <f>VLOOKUP(A2608,#REF!,4,FALSE)</f>
        <v>#REF!</v>
      </c>
      <c r="AW2608" t="e">
        <f>VLOOKUP(A2608,#REF!,5,FALSE)</f>
        <v>#REF!</v>
      </c>
      <c r="AX2608">
        <f>SUMIF(量化书目统计!A:A,H2608,量化书目统计!G:G)</f>
        <v>0</v>
      </c>
    </row>
    <row r="2609" spans="1:50" x14ac:dyDescent="0.3">
      <c r="A2609" t="s">
        <v>5554</v>
      </c>
      <c r="B2609" t="s">
        <v>556</v>
      </c>
      <c r="C2609" t="s">
        <v>247</v>
      </c>
      <c r="D2609">
        <v>5</v>
      </c>
      <c r="E2609" t="s">
        <v>271</v>
      </c>
      <c r="F2609" s="1" t="s">
        <v>272</v>
      </c>
      <c r="G2609" t="s">
        <v>273</v>
      </c>
      <c r="H2609" t="e">
        <f>VLOOKUP(F2609,#REF!,2,FALSE)</f>
        <v>#REF!</v>
      </c>
      <c r="I2609" t="s">
        <v>158</v>
      </c>
      <c r="J2609" s="4">
        <v>44858</v>
      </c>
      <c r="K2609">
        <v>0</v>
      </c>
      <c r="L2609" s="3" t="str">
        <f t="shared" si="160"/>
        <v/>
      </c>
      <c r="M2609" s="4">
        <v>45103</v>
      </c>
      <c r="N2609">
        <f t="shared" si="161"/>
        <v>245</v>
      </c>
      <c r="O2609">
        <v>0</v>
      </c>
      <c r="P2609" t="e">
        <f>VLOOKUP(F2609,#REF!,3,FALSE)</f>
        <v>#REF!</v>
      </c>
      <c r="Q2609">
        <f t="shared" si="162"/>
        <v>0</v>
      </c>
      <c r="R2609" t="str">
        <f t="shared" si="163"/>
        <v/>
      </c>
      <c r="S2609" t="s">
        <v>43</v>
      </c>
      <c r="U2609">
        <v>1</v>
      </c>
      <c r="X2609">
        <v>80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e">
        <f>VLOOKUP(A2609,#REF!,4,FALSE)</f>
        <v>#REF!</v>
      </c>
      <c r="AW2609" t="e">
        <f>VLOOKUP(A2609,#REF!,5,FALSE)</f>
        <v>#REF!</v>
      </c>
      <c r="AX2609">
        <f>SUMIF(量化书目统计!A:A,H2609,量化书目统计!G:G)</f>
        <v>0</v>
      </c>
    </row>
    <row r="2610" spans="1:50" x14ac:dyDescent="0.3">
      <c r="A2610" t="s">
        <v>5555</v>
      </c>
      <c r="B2610" t="s">
        <v>556</v>
      </c>
      <c r="C2610" t="s">
        <v>247</v>
      </c>
      <c r="D2610">
        <v>5</v>
      </c>
      <c r="E2610" t="s">
        <v>2562</v>
      </c>
      <c r="F2610" s="1" t="s">
        <v>2563</v>
      </c>
      <c r="G2610" t="s">
        <v>2564</v>
      </c>
      <c r="H2610" t="e">
        <f>VLOOKUP(F2610,#REF!,2,FALSE)</f>
        <v>#REF!</v>
      </c>
      <c r="I2610" t="s">
        <v>53</v>
      </c>
      <c r="J2610" s="4">
        <v>44864</v>
      </c>
      <c r="K2610" s="4">
        <v>44901</v>
      </c>
      <c r="L2610" s="3">
        <f t="shared" si="160"/>
        <v>37</v>
      </c>
      <c r="M2610" s="4">
        <v>44939</v>
      </c>
      <c r="N2610">
        <f t="shared" si="161"/>
        <v>75</v>
      </c>
      <c r="O2610">
        <v>0</v>
      </c>
      <c r="P2610" t="e">
        <f>VLOOKUP(F2610,#REF!,3,FALSE)</f>
        <v>#REF!</v>
      </c>
      <c r="Q2610">
        <f t="shared" si="162"/>
        <v>0</v>
      </c>
      <c r="R2610" t="str">
        <f t="shared" si="163"/>
        <v/>
      </c>
      <c r="S2610" t="s">
        <v>43</v>
      </c>
      <c r="U2610">
        <v>1</v>
      </c>
      <c r="V2610" t="s">
        <v>43</v>
      </c>
      <c r="X2610">
        <v>80</v>
      </c>
      <c r="Y2610">
        <v>15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e">
        <f>VLOOKUP(A2610,#REF!,4,FALSE)</f>
        <v>#REF!</v>
      </c>
      <c r="AW2610" t="e">
        <f>VLOOKUP(A2610,#REF!,5,FALSE)</f>
        <v>#REF!</v>
      </c>
      <c r="AX2610">
        <f>SUMIF(量化书目统计!A:A,H2610,量化书目统计!G:G)</f>
        <v>0</v>
      </c>
    </row>
    <row r="2611" spans="1:50" x14ac:dyDescent="0.3">
      <c r="A2611" t="s">
        <v>5556</v>
      </c>
      <c r="B2611" t="s">
        <v>556</v>
      </c>
      <c r="C2611" t="s">
        <v>149</v>
      </c>
      <c r="D2611">
        <v>5</v>
      </c>
      <c r="E2611" t="s">
        <v>1056</v>
      </c>
      <c r="F2611" s="1" t="s">
        <v>1057</v>
      </c>
      <c r="G2611" t="s">
        <v>1058</v>
      </c>
      <c r="H2611" t="e">
        <f>VLOOKUP(F2611,#REF!,2,FALSE)</f>
        <v>#REF!</v>
      </c>
      <c r="I2611" t="s">
        <v>32</v>
      </c>
      <c r="J2611" s="4">
        <v>44883</v>
      </c>
      <c r="K2611" s="4">
        <v>44974</v>
      </c>
      <c r="L2611" s="3">
        <f t="shared" si="160"/>
        <v>91</v>
      </c>
      <c r="M2611" s="4">
        <v>44985</v>
      </c>
      <c r="N2611">
        <f t="shared" si="161"/>
        <v>102</v>
      </c>
      <c r="O2611">
        <v>0</v>
      </c>
      <c r="P2611" t="e">
        <f>VLOOKUP(F2611,#REF!,3,FALSE)</f>
        <v>#REF!</v>
      </c>
      <c r="Q2611">
        <f t="shared" si="162"/>
        <v>0</v>
      </c>
      <c r="R2611" t="str">
        <f t="shared" si="163"/>
        <v/>
      </c>
      <c r="S2611" t="s">
        <v>43</v>
      </c>
      <c r="U2611">
        <v>1</v>
      </c>
      <c r="V2611" t="s">
        <v>43</v>
      </c>
      <c r="X2611">
        <v>80</v>
      </c>
      <c r="Y2611">
        <v>5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e">
        <f>VLOOKUP(A2611,#REF!,4,FALSE)</f>
        <v>#REF!</v>
      </c>
      <c r="AW2611" t="e">
        <f>VLOOKUP(A2611,#REF!,5,FALSE)</f>
        <v>#REF!</v>
      </c>
      <c r="AX2611">
        <f>SUMIF(量化书目统计!A:A,H2611,量化书目统计!G:G)</f>
        <v>0</v>
      </c>
    </row>
    <row r="2612" spans="1:50" x14ac:dyDescent="0.3">
      <c r="A2612" t="s">
        <v>5557</v>
      </c>
      <c r="B2612" t="s">
        <v>556</v>
      </c>
      <c r="C2612" t="s">
        <v>423</v>
      </c>
      <c r="D2612">
        <v>5</v>
      </c>
      <c r="E2612" t="s">
        <v>840</v>
      </c>
      <c r="F2612" s="1" t="s">
        <v>841</v>
      </c>
      <c r="G2612" t="s">
        <v>842</v>
      </c>
      <c r="H2612" t="e">
        <f>VLOOKUP(F2612,#REF!,2,FALSE)</f>
        <v>#REF!</v>
      </c>
      <c r="I2612" t="s">
        <v>74</v>
      </c>
      <c r="J2612" s="4">
        <v>44819</v>
      </c>
      <c r="K2612" s="4">
        <v>44876</v>
      </c>
      <c r="L2612" s="3">
        <f t="shared" si="160"/>
        <v>57</v>
      </c>
      <c r="M2612" s="4">
        <v>44879</v>
      </c>
      <c r="N2612">
        <f t="shared" si="161"/>
        <v>60</v>
      </c>
      <c r="O2612">
        <v>0</v>
      </c>
      <c r="P2612" t="e">
        <f>VLOOKUP(F2612,#REF!,3,FALSE)</f>
        <v>#REF!</v>
      </c>
      <c r="Q2612">
        <f t="shared" si="162"/>
        <v>0</v>
      </c>
      <c r="R2612" t="str">
        <f t="shared" si="163"/>
        <v/>
      </c>
      <c r="S2612" t="s">
        <v>43</v>
      </c>
      <c r="U2612">
        <v>1</v>
      </c>
      <c r="V2612" t="s">
        <v>43</v>
      </c>
      <c r="X2612">
        <v>80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e">
        <f>VLOOKUP(A2612,#REF!,4,FALSE)</f>
        <v>#REF!</v>
      </c>
      <c r="AW2612" t="e">
        <f>VLOOKUP(A2612,#REF!,5,FALSE)</f>
        <v>#REF!</v>
      </c>
      <c r="AX2612">
        <f>SUMIF(量化书目统计!A:A,H2612,量化书目统计!G:G)</f>
        <v>0</v>
      </c>
    </row>
    <row r="2613" spans="1:50" x14ac:dyDescent="0.3">
      <c r="A2613" t="s">
        <v>5558</v>
      </c>
      <c r="B2613" t="s">
        <v>556</v>
      </c>
      <c r="C2613" t="s">
        <v>423</v>
      </c>
      <c r="D2613">
        <v>5</v>
      </c>
      <c r="E2613" t="s">
        <v>1874</v>
      </c>
      <c r="F2613" s="1" t="s">
        <v>1875</v>
      </c>
      <c r="G2613" t="s">
        <v>1876</v>
      </c>
      <c r="H2613" t="e">
        <f>VLOOKUP(F2613,#REF!,2,FALSE)</f>
        <v>#REF!</v>
      </c>
      <c r="I2613" t="s">
        <v>53</v>
      </c>
      <c r="J2613" s="4">
        <v>44853</v>
      </c>
      <c r="K2613" s="4">
        <v>44986</v>
      </c>
      <c r="L2613" s="3">
        <f t="shared" si="160"/>
        <v>133</v>
      </c>
      <c r="M2613" s="4">
        <v>44985</v>
      </c>
      <c r="N2613">
        <f t="shared" si="161"/>
        <v>132</v>
      </c>
      <c r="O2613">
        <v>0</v>
      </c>
      <c r="P2613" t="e">
        <f>VLOOKUP(F2613,#REF!,3,FALSE)</f>
        <v>#REF!</v>
      </c>
      <c r="Q2613">
        <f t="shared" si="162"/>
        <v>0</v>
      </c>
      <c r="R2613" t="str">
        <f t="shared" si="163"/>
        <v/>
      </c>
      <c r="S2613" t="s">
        <v>43</v>
      </c>
      <c r="U2613">
        <v>1</v>
      </c>
      <c r="V2613" t="s">
        <v>43</v>
      </c>
      <c r="X2613">
        <v>80</v>
      </c>
      <c r="Y2613">
        <v>20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 t="e">
        <f>VLOOKUP(A2613,#REF!,4,FALSE)</f>
        <v>#REF!</v>
      </c>
      <c r="AW2613" t="e">
        <f>VLOOKUP(A2613,#REF!,5,FALSE)</f>
        <v>#REF!</v>
      </c>
      <c r="AX2613">
        <f>SUMIF(量化书目统计!A:A,H2613,量化书目统计!G:G)</f>
        <v>0</v>
      </c>
    </row>
    <row r="2614" spans="1:50" x14ac:dyDescent="0.3">
      <c r="A2614" t="s">
        <v>980</v>
      </c>
      <c r="B2614" t="s">
        <v>539</v>
      </c>
      <c r="C2614" t="s">
        <v>45</v>
      </c>
      <c r="D2614">
        <v>5</v>
      </c>
      <c r="E2614" t="s">
        <v>981</v>
      </c>
      <c r="F2614" s="1" t="s">
        <v>982</v>
      </c>
      <c r="G2614" t="s">
        <v>983</v>
      </c>
      <c r="H2614" t="e">
        <f>VLOOKUP(F2614,#REF!,2,FALSE)</f>
        <v>#REF!</v>
      </c>
      <c r="I2614" t="s">
        <v>32</v>
      </c>
      <c r="J2614" s="4">
        <v>44355</v>
      </c>
      <c r="K2614" s="4">
        <v>44379</v>
      </c>
      <c r="L2614" s="3">
        <f t="shared" si="160"/>
        <v>24</v>
      </c>
      <c r="M2614" s="4">
        <v>44446</v>
      </c>
      <c r="N2614">
        <f t="shared" si="161"/>
        <v>91</v>
      </c>
      <c r="O2614">
        <v>0</v>
      </c>
      <c r="P2614" t="e">
        <f>VLOOKUP(F2614,#REF!,3,FALSE)</f>
        <v>#REF!</v>
      </c>
      <c r="Q2614">
        <f t="shared" si="162"/>
        <v>0</v>
      </c>
      <c r="R2614" t="str">
        <f t="shared" si="163"/>
        <v/>
      </c>
      <c r="S2614" t="s">
        <v>80</v>
      </c>
      <c r="T2614">
        <v>15</v>
      </c>
      <c r="U2614">
        <v>1</v>
      </c>
      <c r="V2614" t="s">
        <v>80</v>
      </c>
      <c r="W2614">
        <v>18</v>
      </c>
      <c r="X2614">
        <v>35</v>
      </c>
      <c r="Y2614">
        <v>15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e">
        <f>VLOOKUP(A2614,#REF!,4,FALSE)</f>
        <v>#REF!</v>
      </c>
      <c r="AW2614" t="e">
        <f>VLOOKUP(A2614,#REF!,5,FALSE)</f>
        <v>#REF!</v>
      </c>
      <c r="AX2614">
        <f>SUMIF(量化书目统计!A:A,H2614,量化书目统计!G:G)</f>
        <v>0</v>
      </c>
    </row>
    <row r="2615" spans="1:50" x14ac:dyDescent="0.3">
      <c r="A2615" t="s">
        <v>5559</v>
      </c>
      <c r="B2615" t="s">
        <v>556</v>
      </c>
      <c r="C2615" t="s">
        <v>205</v>
      </c>
      <c r="D2615">
        <v>1</v>
      </c>
      <c r="E2615" t="s">
        <v>4677</v>
      </c>
      <c r="F2615" s="1" t="s">
        <v>4678</v>
      </c>
      <c r="G2615" t="s">
        <v>4679</v>
      </c>
      <c r="H2615" t="e">
        <f>VLOOKUP(F2615,#REF!,2,FALSE)</f>
        <v>#REF!</v>
      </c>
      <c r="I2615" t="s">
        <v>59</v>
      </c>
      <c r="J2615" s="4">
        <v>44805</v>
      </c>
      <c r="K2615" s="4">
        <v>44875</v>
      </c>
      <c r="L2615" s="3">
        <f t="shared" si="160"/>
        <v>70</v>
      </c>
      <c r="M2615" s="4">
        <v>44865</v>
      </c>
      <c r="N2615">
        <f t="shared" si="161"/>
        <v>60</v>
      </c>
      <c r="O2615">
        <v>0</v>
      </c>
      <c r="P2615" t="e">
        <f>VLOOKUP(F2615,#REF!,3,FALSE)</f>
        <v>#REF!</v>
      </c>
      <c r="Q2615">
        <f t="shared" si="162"/>
        <v>3</v>
      </c>
      <c r="R2615" t="str">
        <f t="shared" si="163"/>
        <v/>
      </c>
      <c r="S2615" t="s">
        <v>43</v>
      </c>
      <c r="U2615">
        <v>1</v>
      </c>
      <c r="V2615" t="s">
        <v>43</v>
      </c>
      <c r="X2615">
        <v>80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e">
        <f>VLOOKUP(A2615,#REF!,4,FALSE)</f>
        <v>#REF!</v>
      </c>
      <c r="AW2615" t="e">
        <f>VLOOKUP(A2615,#REF!,5,FALSE)</f>
        <v>#REF!</v>
      </c>
      <c r="AX2615">
        <f>SUMIF(量化书目统计!A:A,H2615,量化书目统计!G:G)</f>
        <v>0</v>
      </c>
    </row>
    <row r="2616" spans="1:50" x14ac:dyDescent="0.3">
      <c r="A2616" t="s">
        <v>5559</v>
      </c>
      <c r="B2616" t="s">
        <v>556</v>
      </c>
      <c r="C2616" t="s">
        <v>205</v>
      </c>
      <c r="D2616">
        <v>1</v>
      </c>
      <c r="E2616" t="s">
        <v>4677</v>
      </c>
      <c r="F2616" s="1" t="s">
        <v>4678</v>
      </c>
      <c r="G2616" t="s">
        <v>4679</v>
      </c>
      <c r="H2616" t="e">
        <f>VLOOKUP(F2616,#REF!,2,FALSE)</f>
        <v>#REF!</v>
      </c>
      <c r="I2616" t="s">
        <v>59</v>
      </c>
      <c r="J2616" s="4">
        <v>44875</v>
      </c>
      <c r="K2616" s="4">
        <v>45006</v>
      </c>
      <c r="L2616" s="3">
        <f t="shared" si="160"/>
        <v>131</v>
      </c>
      <c r="M2616" s="4">
        <v>44985</v>
      </c>
      <c r="N2616">
        <f t="shared" si="161"/>
        <v>110</v>
      </c>
      <c r="O2616">
        <v>0</v>
      </c>
      <c r="P2616" t="e">
        <f>VLOOKUP(F2616,#REF!,3,FALSE)</f>
        <v>#REF!</v>
      </c>
      <c r="Q2616">
        <f t="shared" si="162"/>
        <v>3</v>
      </c>
      <c r="R2616" t="str">
        <f t="shared" si="163"/>
        <v/>
      </c>
      <c r="S2616" t="s">
        <v>43</v>
      </c>
      <c r="U2616">
        <v>1</v>
      </c>
      <c r="V2616" t="s">
        <v>43</v>
      </c>
      <c r="X2616">
        <v>80</v>
      </c>
      <c r="Y2616">
        <v>5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e">
        <f>VLOOKUP(A2616,#REF!,4,FALSE)</f>
        <v>#REF!</v>
      </c>
      <c r="AW2616" t="e">
        <f>VLOOKUP(A2616,#REF!,5,FALSE)</f>
        <v>#REF!</v>
      </c>
      <c r="AX2616">
        <f>SUMIF(量化书目统计!A:A,H2616,量化书目统计!G:G)</f>
        <v>0</v>
      </c>
    </row>
    <row r="2617" spans="1:50" x14ac:dyDescent="0.3">
      <c r="A2617" t="s">
        <v>5559</v>
      </c>
      <c r="B2617" t="s">
        <v>556</v>
      </c>
      <c r="C2617" t="s">
        <v>205</v>
      </c>
      <c r="D2617">
        <v>1</v>
      </c>
      <c r="E2617" t="s">
        <v>4677</v>
      </c>
      <c r="F2617" s="1" t="s">
        <v>4683</v>
      </c>
      <c r="G2617" t="s">
        <v>4684</v>
      </c>
      <c r="H2617" t="e">
        <f>VLOOKUP(F2617,#REF!,2,FALSE)</f>
        <v>#REF!</v>
      </c>
      <c r="I2617" t="s">
        <v>59</v>
      </c>
      <c r="J2617" s="4">
        <v>44805</v>
      </c>
      <c r="K2617" s="4">
        <v>44875</v>
      </c>
      <c r="L2617" s="3">
        <f t="shared" si="160"/>
        <v>70</v>
      </c>
      <c r="M2617" s="4">
        <v>44865</v>
      </c>
      <c r="N2617">
        <f t="shared" si="161"/>
        <v>60</v>
      </c>
      <c r="O2617">
        <v>0</v>
      </c>
      <c r="P2617" t="e">
        <f>VLOOKUP(F2617,#REF!,3,FALSE)</f>
        <v>#REF!</v>
      </c>
      <c r="Q2617">
        <f t="shared" si="162"/>
        <v>3</v>
      </c>
      <c r="R2617" t="str">
        <f t="shared" si="163"/>
        <v/>
      </c>
      <c r="S2617" t="s">
        <v>43</v>
      </c>
      <c r="U2617">
        <v>1</v>
      </c>
      <c r="V2617" t="s">
        <v>43</v>
      </c>
      <c r="X2617">
        <v>80</v>
      </c>
      <c r="Y2617">
        <v>11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e">
        <f>VLOOKUP(A2617,#REF!,4,FALSE)</f>
        <v>#REF!</v>
      </c>
      <c r="AW2617" t="e">
        <f>VLOOKUP(A2617,#REF!,5,FALSE)</f>
        <v>#REF!</v>
      </c>
      <c r="AX2617">
        <f>SUMIF(量化书目统计!A:A,H2617,量化书目统计!G:G)</f>
        <v>0</v>
      </c>
    </row>
    <row r="2618" spans="1:50" x14ac:dyDescent="0.3">
      <c r="A2618" t="s">
        <v>5559</v>
      </c>
      <c r="B2618" t="s">
        <v>556</v>
      </c>
      <c r="C2618" t="s">
        <v>205</v>
      </c>
      <c r="D2618">
        <v>1</v>
      </c>
      <c r="E2618" t="s">
        <v>4677</v>
      </c>
      <c r="F2618" s="1" t="s">
        <v>4683</v>
      </c>
      <c r="G2618" t="s">
        <v>4684</v>
      </c>
      <c r="H2618" t="e">
        <f>VLOOKUP(F2618,#REF!,2,FALSE)</f>
        <v>#REF!</v>
      </c>
      <c r="I2618" t="s">
        <v>59</v>
      </c>
      <c r="J2618" s="4">
        <v>44875</v>
      </c>
      <c r="K2618" s="4">
        <v>45006</v>
      </c>
      <c r="L2618" s="3">
        <f t="shared" si="160"/>
        <v>131</v>
      </c>
      <c r="M2618" s="4">
        <v>44985</v>
      </c>
      <c r="N2618">
        <f t="shared" si="161"/>
        <v>110</v>
      </c>
      <c r="O2618">
        <v>0</v>
      </c>
      <c r="P2618" t="e">
        <f>VLOOKUP(F2618,#REF!,3,FALSE)</f>
        <v>#REF!</v>
      </c>
      <c r="Q2618">
        <f t="shared" si="162"/>
        <v>3</v>
      </c>
      <c r="R2618" t="str">
        <f t="shared" si="163"/>
        <v/>
      </c>
      <c r="S2618" t="s">
        <v>43</v>
      </c>
      <c r="U2618">
        <v>1</v>
      </c>
      <c r="V2618" t="s">
        <v>43</v>
      </c>
      <c r="X2618">
        <v>80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e">
        <f>VLOOKUP(A2618,#REF!,4,FALSE)</f>
        <v>#REF!</v>
      </c>
      <c r="AW2618" t="e">
        <f>VLOOKUP(A2618,#REF!,5,FALSE)</f>
        <v>#REF!</v>
      </c>
      <c r="AX2618">
        <f>SUMIF(量化书目统计!A:A,H2618,量化书目统计!G:G)</f>
        <v>0</v>
      </c>
    </row>
    <row r="2619" spans="1:50" x14ac:dyDescent="0.3">
      <c r="A2619" t="s">
        <v>5560</v>
      </c>
      <c r="B2619" t="s">
        <v>556</v>
      </c>
      <c r="C2619" t="s">
        <v>76</v>
      </c>
      <c r="D2619">
        <v>4</v>
      </c>
      <c r="E2619" t="s">
        <v>3882</v>
      </c>
      <c r="F2619" s="1" t="s">
        <v>5161</v>
      </c>
      <c r="G2619" t="s">
        <v>5162</v>
      </c>
      <c r="H2619" t="e">
        <f>VLOOKUP(F2619,#REF!,2,FALSE)</f>
        <v>#REF!</v>
      </c>
      <c r="I2619" t="s">
        <v>59</v>
      </c>
      <c r="J2619" s="4">
        <v>44834</v>
      </c>
      <c r="K2619" s="4">
        <v>44846</v>
      </c>
      <c r="L2619" s="3">
        <f t="shared" si="160"/>
        <v>12</v>
      </c>
      <c r="M2619" s="4">
        <v>44894</v>
      </c>
      <c r="N2619">
        <f t="shared" si="161"/>
        <v>60</v>
      </c>
      <c r="O2619">
        <v>0</v>
      </c>
      <c r="P2619" t="e">
        <f>VLOOKUP(F2619,#REF!,3,FALSE)</f>
        <v>#REF!</v>
      </c>
      <c r="Q2619">
        <f t="shared" si="162"/>
        <v>1</v>
      </c>
      <c r="R2619" t="str">
        <f t="shared" si="163"/>
        <v/>
      </c>
      <c r="S2619" t="s">
        <v>43</v>
      </c>
      <c r="U2619">
        <v>1</v>
      </c>
      <c r="V2619" t="s">
        <v>43</v>
      </c>
      <c r="X2619">
        <v>80</v>
      </c>
      <c r="Y2619">
        <v>20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 t="e">
        <f>VLOOKUP(A2619,#REF!,4,FALSE)</f>
        <v>#REF!</v>
      </c>
      <c r="AW2619" t="e">
        <f>VLOOKUP(A2619,#REF!,5,FALSE)</f>
        <v>#REF!</v>
      </c>
      <c r="AX2619">
        <f>SUMIF(量化书目统计!A:A,H2619,量化书目统计!G:G)</f>
        <v>0</v>
      </c>
    </row>
    <row r="2620" spans="1:50" x14ac:dyDescent="0.3">
      <c r="A2620" t="s">
        <v>5561</v>
      </c>
      <c r="B2620" t="s">
        <v>556</v>
      </c>
      <c r="C2620" t="s">
        <v>45</v>
      </c>
      <c r="D2620">
        <v>5</v>
      </c>
      <c r="E2620" t="s">
        <v>258</v>
      </c>
      <c r="F2620" s="1" t="s">
        <v>972</v>
      </c>
      <c r="G2620" t="s">
        <v>973</v>
      </c>
      <c r="H2620" t="e">
        <f>VLOOKUP(F2620,#REF!,2,FALSE)</f>
        <v>#REF!</v>
      </c>
      <c r="I2620" t="s">
        <v>53</v>
      </c>
      <c r="J2620" s="4">
        <v>44913</v>
      </c>
      <c r="K2620" s="4">
        <v>44982</v>
      </c>
      <c r="L2620" s="3">
        <f t="shared" si="160"/>
        <v>69</v>
      </c>
      <c r="M2620" s="4">
        <v>44986</v>
      </c>
      <c r="N2620">
        <f t="shared" si="161"/>
        <v>73</v>
      </c>
      <c r="O2620">
        <v>0</v>
      </c>
      <c r="P2620" t="e">
        <f>VLOOKUP(F2620,#REF!,3,FALSE)</f>
        <v>#REF!</v>
      </c>
      <c r="Q2620">
        <f t="shared" si="162"/>
        <v>0</v>
      </c>
      <c r="R2620" t="str">
        <f t="shared" si="163"/>
        <v/>
      </c>
      <c r="S2620" t="s">
        <v>43</v>
      </c>
      <c r="U2620">
        <v>1</v>
      </c>
      <c r="V2620" t="s">
        <v>43</v>
      </c>
      <c r="X2620">
        <v>80</v>
      </c>
      <c r="Y2620">
        <v>20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 t="e">
        <f>VLOOKUP(A2620,#REF!,4,FALSE)</f>
        <v>#REF!</v>
      </c>
      <c r="AW2620" t="e">
        <f>VLOOKUP(A2620,#REF!,5,FALSE)</f>
        <v>#REF!</v>
      </c>
      <c r="AX2620">
        <f>SUMIF(量化书目统计!A:A,H2620,量化书目统计!G:G)</f>
        <v>0</v>
      </c>
    </row>
    <row r="2621" spans="1:50" x14ac:dyDescent="0.3">
      <c r="A2621" t="s">
        <v>5562</v>
      </c>
      <c r="B2621" t="s">
        <v>556</v>
      </c>
      <c r="C2621" t="s">
        <v>45</v>
      </c>
      <c r="D2621">
        <v>5</v>
      </c>
      <c r="E2621" t="s">
        <v>766</v>
      </c>
      <c r="F2621" s="1" t="s">
        <v>2211</v>
      </c>
      <c r="G2621" t="s">
        <v>2212</v>
      </c>
      <c r="H2621" t="e">
        <f>VLOOKUP(F2621,#REF!,2,FALSE)</f>
        <v>#REF!</v>
      </c>
      <c r="I2621" t="s">
        <v>49</v>
      </c>
      <c r="J2621" s="4">
        <v>44807</v>
      </c>
      <c r="K2621" s="4">
        <v>45097</v>
      </c>
      <c r="L2621" s="3">
        <f t="shared" si="160"/>
        <v>290</v>
      </c>
      <c r="M2621" s="4">
        <v>45106</v>
      </c>
      <c r="N2621">
        <f t="shared" si="161"/>
        <v>299</v>
      </c>
      <c r="O2621">
        <v>0</v>
      </c>
      <c r="P2621" t="e">
        <f>VLOOKUP(F2621,#REF!,3,FALSE)</f>
        <v>#REF!</v>
      </c>
      <c r="Q2621">
        <f t="shared" si="162"/>
        <v>0</v>
      </c>
      <c r="R2621" t="str">
        <f t="shared" si="163"/>
        <v/>
      </c>
      <c r="S2621" t="s">
        <v>43</v>
      </c>
      <c r="U2621">
        <v>1</v>
      </c>
      <c r="V2621" t="s">
        <v>43</v>
      </c>
      <c r="X2621">
        <v>80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e">
        <f>VLOOKUP(A2621,#REF!,4,FALSE)</f>
        <v>#REF!</v>
      </c>
      <c r="AW2621" t="e">
        <f>VLOOKUP(A2621,#REF!,5,FALSE)</f>
        <v>#REF!</v>
      </c>
      <c r="AX2621">
        <f>SUMIF(量化书目统计!A:A,H2621,量化书目统计!G:G)</f>
        <v>0</v>
      </c>
    </row>
    <row r="2622" spans="1:50" x14ac:dyDescent="0.3">
      <c r="A2622" t="s">
        <v>5563</v>
      </c>
      <c r="B2622" t="s">
        <v>556</v>
      </c>
      <c r="C2622" t="s">
        <v>117</v>
      </c>
      <c r="D2622">
        <v>4</v>
      </c>
      <c r="E2622" t="s">
        <v>3093</v>
      </c>
      <c r="F2622" s="1" t="s">
        <v>3094</v>
      </c>
      <c r="G2622" t="s">
        <v>3095</v>
      </c>
      <c r="H2622" t="e">
        <f>VLOOKUP(F2622,#REF!,2,FALSE)</f>
        <v>#REF!</v>
      </c>
      <c r="I2622" t="s">
        <v>65</v>
      </c>
      <c r="J2622" s="4">
        <v>44847</v>
      </c>
      <c r="K2622" s="4">
        <v>44875</v>
      </c>
      <c r="L2622" s="3">
        <f t="shared" si="160"/>
        <v>28</v>
      </c>
      <c r="M2622" s="4">
        <v>44879</v>
      </c>
      <c r="N2622">
        <f t="shared" si="161"/>
        <v>32</v>
      </c>
      <c r="O2622">
        <v>0</v>
      </c>
      <c r="P2622" t="e">
        <f>VLOOKUP(F2622,#REF!,3,FALSE)</f>
        <v>#REF!</v>
      </c>
      <c r="Q2622">
        <f t="shared" si="162"/>
        <v>0</v>
      </c>
      <c r="R2622" t="str">
        <f t="shared" si="163"/>
        <v/>
      </c>
      <c r="S2622" t="s">
        <v>43</v>
      </c>
      <c r="U2622">
        <v>1</v>
      </c>
      <c r="V2622" t="s">
        <v>43</v>
      </c>
      <c r="X2622">
        <v>80</v>
      </c>
      <c r="Y2622">
        <v>11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e">
        <f>VLOOKUP(A2622,#REF!,4,FALSE)</f>
        <v>#REF!</v>
      </c>
      <c r="AW2622" t="e">
        <f>VLOOKUP(A2622,#REF!,5,FALSE)</f>
        <v>#REF!</v>
      </c>
      <c r="AX2622">
        <f>SUMIF(量化书目统计!A:A,H2622,量化书目统计!G:G)</f>
        <v>0</v>
      </c>
    </row>
    <row r="2623" spans="1:50" x14ac:dyDescent="0.3">
      <c r="A2623" t="s">
        <v>5564</v>
      </c>
      <c r="B2623" t="s">
        <v>556</v>
      </c>
      <c r="C2623" t="s">
        <v>117</v>
      </c>
      <c r="D2623">
        <v>4</v>
      </c>
      <c r="E2623" t="s">
        <v>2615</v>
      </c>
      <c r="F2623" s="1" t="s">
        <v>2616</v>
      </c>
      <c r="G2623" t="s">
        <v>2617</v>
      </c>
      <c r="H2623" t="e">
        <f>VLOOKUP(F2623,#REF!,2,FALSE)</f>
        <v>#REF!</v>
      </c>
      <c r="I2623" t="s">
        <v>49</v>
      </c>
      <c r="J2623" s="4">
        <v>44882</v>
      </c>
      <c r="K2623" s="4">
        <v>44882</v>
      </c>
      <c r="L2623" s="3">
        <f t="shared" si="160"/>
        <v>0</v>
      </c>
      <c r="M2623" s="4">
        <v>44914</v>
      </c>
      <c r="N2623">
        <f t="shared" si="161"/>
        <v>32</v>
      </c>
      <c r="O2623">
        <v>0</v>
      </c>
      <c r="P2623" t="e">
        <f>VLOOKUP(F2623,#REF!,3,FALSE)</f>
        <v>#REF!</v>
      </c>
      <c r="Q2623">
        <f t="shared" si="162"/>
        <v>0</v>
      </c>
      <c r="R2623" t="str">
        <f t="shared" si="163"/>
        <v/>
      </c>
      <c r="S2623" t="s">
        <v>43</v>
      </c>
      <c r="U2623">
        <v>2</v>
      </c>
      <c r="V2623" t="s">
        <v>43</v>
      </c>
      <c r="X2623">
        <v>80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e">
        <f>VLOOKUP(A2623,#REF!,4,FALSE)</f>
        <v>#REF!</v>
      </c>
      <c r="AW2623" t="e">
        <f>VLOOKUP(A2623,#REF!,5,FALSE)</f>
        <v>#REF!</v>
      </c>
      <c r="AX2623">
        <f>SUMIF(量化书目统计!A:A,H2623,量化书目统计!G:G)</f>
        <v>0</v>
      </c>
    </row>
    <row r="2624" spans="1:50" x14ac:dyDescent="0.3">
      <c r="A2624" t="s">
        <v>5565</v>
      </c>
      <c r="B2624" t="s">
        <v>556</v>
      </c>
      <c r="C2624" t="s">
        <v>91</v>
      </c>
      <c r="D2624">
        <v>4</v>
      </c>
      <c r="E2624" t="s">
        <v>1376</v>
      </c>
      <c r="F2624" s="1" t="s">
        <v>1377</v>
      </c>
      <c r="G2624" t="s">
        <v>1378</v>
      </c>
      <c r="H2624" t="e">
        <f>VLOOKUP(F2624,#REF!,2,FALSE)</f>
        <v>#REF!</v>
      </c>
      <c r="I2624" t="s">
        <v>317</v>
      </c>
      <c r="J2624" s="4">
        <v>44887</v>
      </c>
      <c r="K2624">
        <v>0</v>
      </c>
      <c r="L2624" s="3" t="str">
        <f t="shared" si="160"/>
        <v/>
      </c>
      <c r="M2624" s="4">
        <v>44985</v>
      </c>
      <c r="N2624">
        <f t="shared" si="161"/>
        <v>98</v>
      </c>
      <c r="O2624">
        <v>0</v>
      </c>
      <c r="P2624" t="e">
        <f>VLOOKUP(F2624,#REF!,3,FALSE)</f>
        <v>#REF!</v>
      </c>
      <c r="Q2624">
        <f t="shared" si="162"/>
        <v>0</v>
      </c>
      <c r="R2624" t="str">
        <f t="shared" si="163"/>
        <v/>
      </c>
      <c r="S2624" t="s">
        <v>43</v>
      </c>
      <c r="U2624">
        <v>1</v>
      </c>
      <c r="X2624">
        <v>80</v>
      </c>
      <c r="Y2624">
        <v>15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e">
        <f>VLOOKUP(A2624,#REF!,4,FALSE)</f>
        <v>#REF!</v>
      </c>
      <c r="AW2624" t="e">
        <f>VLOOKUP(A2624,#REF!,5,FALSE)</f>
        <v>#REF!</v>
      </c>
      <c r="AX2624">
        <f>SUMIF(量化书目统计!A:A,H2624,量化书目统计!G:G)</f>
        <v>0</v>
      </c>
    </row>
    <row r="2625" spans="1:50" x14ac:dyDescent="0.3">
      <c r="A2625" t="s">
        <v>5566</v>
      </c>
      <c r="B2625" t="s">
        <v>556</v>
      </c>
      <c r="C2625" t="s">
        <v>262</v>
      </c>
      <c r="D2625">
        <v>5</v>
      </c>
      <c r="E2625" t="s">
        <v>922</v>
      </c>
      <c r="F2625" s="1" t="s">
        <v>923</v>
      </c>
      <c r="G2625" t="s">
        <v>924</v>
      </c>
      <c r="H2625" t="e">
        <f>VLOOKUP(F2625,#REF!,2,FALSE)</f>
        <v>#REF!</v>
      </c>
      <c r="I2625" t="s">
        <v>65</v>
      </c>
      <c r="J2625" s="4">
        <v>44822</v>
      </c>
      <c r="K2625" s="4">
        <v>44982</v>
      </c>
      <c r="L2625" s="3">
        <f t="shared" si="160"/>
        <v>160</v>
      </c>
      <c r="M2625" s="4">
        <v>44985</v>
      </c>
      <c r="N2625">
        <f t="shared" si="161"/>
        <v>163</v>
      </c>
      <c r="O2625">
        <v>0</v>
      </c>
      <c r="P2625" t="e">
        <f>VLOOKUP(F2625,#REF!,3,FALSE)</f>
        <v>#REF!</v>
      </c>
      <c r="Q2625">
        <f t="shared" si="162"/>
        <v>0</v>
      </c>
      <c r="R2625" t="str">
        <f t="shared" si="163"/>
        <v/>
      </c>
      <c r="S2625" t="s">
        <v>43</v>
      </c>
      <c r="U2625">
        <v>1</v>
      </c>
      <c r="V2625" t="s">
        <v>43</v>
      </c>
      <c r="X2625">
        <v>80</v>
      </c>
      <c r="Y2625">
        <v>11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e">
        <f>VLOOKUP(A2625,#REF!,4,FALSE)</f>
        <v>#REF!</v>
      </c>
      <c r="AW2625" t="e">
        <f>VLOOKUP(A2625,#REF!,5,FALSE)</f>
        <v>#REF!</v>
      </c>
      <c r="AX2625">
        <f>SUMIF(量化书目统计!A:A,H2625,量化书目统计!G:G)</f>
        <v>0</v>
      </c>
    </row>
    <row r="2626" spans="1:50" x14ac:dyDescent="0.3">
      <c r="A2626" t="s">
        <v>5567</v>
      </c>
      <c r="B2626" t="s">
        <v>556</v>
      </c>
      <c r="C2626" t="s">
        <v>1301</v>
      </c>
      <c r="D2626">
        <v>3</v>
      </c>
      <c r="E2626" t="s">
        <v>83</v>
      </c>
      <c r="F2626" s="1" t="s">
        <v>84</v>
      </c>
      <c r="G2626" t="s">
        <v>85</v>
      </c>
      <c r="H2626" t="e">
        <f>VLOOKUP(F2626,#REF!,2,FALSE)</f>
        <v>#REF!</v>
      </c>
      <c r="I2626" t="s">
        <v>32</v>
      </c>
      <c r="J2626" s="4">
        <v>44907</v>
      </c>
      <c r="K2626" s="4">
        <v>44907</v>
      </c>
      <c r="L2626" s="3">
        <f t="shared" ref="L2626:L2689" si="164">IF(K2626&lt;&gt;0,K2626-J2626,"")</f>
        <v>0</v>
      </c>
      <c r="M2626" s="4">
        <v>44967</v>
      </c>
      <c r="N2626">
        <f t="shared" ref="N2626:N2689" si="165">M2626-J2626</f>
        <v>60</v>
      </c>
      <c r="O2626">
        <v>0</v>
      </c>
      <c r="P2626" t="e">
        <f>VLOOKUP(F2626,#REF!,3,FALSE)</f>
        <v>#REF!</v>
      </c>
      <c r="Q2626">
        <f t="shared" ref="Q2626:Q2689" si="166">IF(OR(ISNUMBER(SEARCH("高等数学",E2626)),ISNUMBER(SEARCH("数学分析",E2626)),ISNUMBER(SEARCH("微积分",E2626))),1,IF(OR(ISNUMBER(SEARCH("概率",E2626)),ISNUMBER(SEARCH("数理统计",E2626)),ISNUMBER(SEARCH("统计",E2626))),2,IF(ISNUMBER(SEARCH("代数",E2626)),3,IF(OR(ISNUMBER(SEARCH("运筹",E2626)),ISNUMBER(SEARCH("优化",E2626))),4,0))))</f>
        <v>0</v>
      </c>
      <c r="R2626" t="str">
        <f t="shared" ref="R2626:R2689" si="167">IF(AND(Q2626&gt;0,O2626=1),Q2626&amp;"-"&amp;E2626,"")</f>
        <v/>
      </c>
      <c r="S2626" t="s">
        <v>43</v>
      </c>
      <c r="U2626">
        <v>1</v>
      </c>
      <c r="V2626" t="s">
        <v>43</v>
      </c>
      <c r="X2626">
        <v>80</v>
      </c>
      <c r="Y2626">
        <v>15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e">
        <f>VLOOKUP(A2626,#REF!,4,FALSE)</f>
        <v>#REF!</v>
      </c>
      <c r="AW2626" t="e">
        <f>VLOOKUP(A2626,#REF!,5,FALSE)</f>
        <v>#REF!</v>
      </c>
      <c r="AX2626">
        <f>SUMIF(量化书目统计!A:A,H2626,量化书目统计!G:G)</f>
        <v>0</v>
      </c>
    </row>
    <row r="2627" spans="1:50" x14ac:dyDescent="0.3">
      <c r="A2627" t="s">
        <v>5568</v>
      </c>
      <c r="B2627" t="s">
        <v>556</v>
      </c>
      <c r="C2627" t="s">
        <v>1401</v>
      </c>
      <c r="D2627">
        <v>3</v>
      </c>
      <c r="E2627" t="s">
        <v>1396</v>
      </c>
      <c r="F2627" s="1" t="s">
        <v>1397</v>
      </c>
      <c r="G2627" t="s">
        <v>1398</v>
      </c>
      <c r="H2627" t="e">
        <f>VLOOKUP(F2627,#REF!,2,FALSE)</f>
        <v>#REF!</v>
      </c>
      <c r="I2627" t="s">
        <v>27</v>
      </c>
      <c r="J2627" s="4">
        <v>44853</v>
      </c>
      <c r="K2627" s="4">
        <v>44885</v>
      </c>
      <c r="L2627" s="3">
        <f t="shared" si="164"/>
        <v>32</v>
      </c>
      <c r="M2627" s="4">
        <v>44914</v>
      </c>
      <c r="N2627">
        <f t="shared" si="165"/>
        <v>61</v>
      </c>
      <c r="O2627">
        <v>0</v>
      </c>
      <c r="P2627" t="e">
        <f>VLOOKUP(F2627,#REF!,3,FALSE)</f>
        <v>#REF!</v>
      </c>
      <c r="Q2627">
        <f t="shared" si="166"/>
        <v>2</v>
      </c>
      <c r="R2627" t="str">
        <f t="shared" si="167"/>
        <v/>
      </c>
      <c r="S2627" t="s">
        <v>43</v>
      </c>
      <c r="U2627">
        <v>1</v>
      </c>
      <c r="V2627" t="s">
        <v>43</v>
      </c>
      <c r="X2627">
        <v>80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e">
        <f>VLOOKUP(A2627,#REF!,4,FALSE)</f>
        <v>#REF!</v>
      </c>
      <c r="AW2627" t="e">
        <f>VLOOKUP(A2627,#REF!,5,FALSE)</f>
        <v>#REF!</v>
      </c>
      <c r="AX2627">
        <f>SUMIF(量化书目统计!A:A,H2627,量化书目统计!G:G)</f>
        <v>0</v>
      </c>
    </row>
    <row r="2628" spans="1:50" x14ac:dyDescent="0.3">
      <c r="A2628" t="s">
        <v>984</v>
      </c>
      <c r="B2628" t="s">
        <v>539</v>
      </c>
      <c r="C2628" t="s">
        <v>45</v>
      </c>
      <c r="D2628">
        <v>5</v>
      </c>
      <c r="E2628" t="s">
        <v>985</v>
      </c>
      <c r="F2628" s="1" t="s">
        <v>986</v>
      </c>
      <c r="G2628" t="s">
        <v>987</v>
      </c>
      <c r="H2628" t="e">
        <f>VLOOKUP(F2628,#REF!,2,FALSE)</f>
        <v>#REF!</v>
      </c>
      <c r="I2628" t="s">
        <v>49</v>
      </c>
      <c r="J2628" s="4">
        <v>44147</v>
      </c>
      <c r="K2628" s="4">
        <v>44208</v>
      </c>
      <c r="L2628" s="3">
        <f t="shared" si="164"/>
        <v>61</v>
      </c>
      <c r="M2628" s="4">
        <v>44229</v>
      </c>
      <c r="N2628">
        <f t="shared" si="165"/>
        <v>82</v>
      </c>
      <c r="O2628">
        <v>0</v>
      </c>
      <c r="P2628" t="e">
        <f>VLOOKUP(F2628,#REF!,3,FALSE)</f>
        <v>#REF!</v>
      </c>
      <c r="Q2628">
        <f t="shared" si="166"/>
        <v>0</v>
      </c>
      <c r="R2628" t="str">
        <f t="shared" si="167"/>
        <v/>
      </c>
      <c r="S2628" t="s">
        <v>28</v>
      </c>
      <c r="T2628">
        <v>10</v>
      </c>
      <c r="U2628">
        <v>1</v>
      </c>
      <c r="V2628" t="s">
        <v>28</v>
      </c>
      <c r="W2628">
        <v>18</v>
      </c>
      <c r="X2628">
        <v>10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e">
        <f>VLOOKUP(A2628,#REF!,4,FALSE)</f>
        <v>#REF!</v>
      </c>
      <c r="AW2628" t="e">
        <f>VLOOKUP(A2628,#REF!,5,FALSE)</f>
        <v>#REF!</v>
      </c>
      <c r="AX2628">
        <f>SUMIF(量化书目统计!A:A,H2628,量化书目统计!G:G)</f>
        <v>0</v>
      </c>
    </row>
    <row r="2629" spans="1:50" x14ac:dyDescent="0.3">
      <c r="A2629" t="s">
        <v>5569</v>
      </c>
      <c r="B2629" t="s">
        <v>556</v>
      </c>
      <c r="C2629" t="s">
        <v>299</v>
      </c>
      <c r="D2629">
        <v>4</v>
      </c>
      <c r="E2629" t="s">
        <v>1766</v>
      </c>
      <c r="F2629" s="1" t="s">
        <v>1767</v>
      </c>
      <c r="G2629" t="s">
        <v>1768</v>
      </c>
      <c r="H2629" t="e">
        <f>VLOOKUP(F2629,#REF!,2,FALSE)</f>
        <v>#REF!</v>
      </c>
      <c r="I2629" t="s">
        <v>225</v>
      </c>
      <c r="J2629" s="4">
        <v>44822</v>
      </c>
      <c r="K2629" s="4">
        <v>44866</v>
      </c>
      <c r="L2629" s="3">
        <f t="shared" si="164"/>
        <v>44</v>
      </c>
      <c r="M2629" s="4">
        <v>44882</v>
      </c>
      <c r="N2629">
        <f t="shared" si="165"/>
        <v>60</v>
      </c>
      <c r="O2629">
        <v>0</v>
      </c>
      <c r="P2629" t="e">
        <f>VLOOKUP(F2629,#REF!,3,FALSE)</f>
        <v>#REF!</v>
      </c>
      <c r="Q2629">
        <f t="shared" si="166"/>
        <v>0</v>
      </c>
      <c r="R2629" t="str">
        <f t="shared" si="167"/>
        <v/>
      </c>
      <c r="S2629" t="s">
        <v>43</v>
      </c>
      <c r="U2629">
        <v>1</v>
      </c>
      <c r="V2629" t="s">
        <v>43</v>
      </c>
      <c r="X2629">
        <v>80</v>
      </c>
      <c r="Y2629">
        <v>20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 t="e">
        <f>VLOOKUP(A2629,#REF!,4,FALSE)</f>
        <v>#REF!</v>
      </c>
      <c r="AW2629" t="e">
        <f>VLOOKUP(A2629,#REF!,5,FALSE)</f>
        <v>#REF!</v>
      </c>
      <c r="AX2629">
        <f>SUMIF(量化书目统计!A:A,H2629,量化书目统计!G:G)</f>
        <v>0</v>
      </c>
    </row>
    <row r="2630" spans="1:50" x14ac:dyDescent="0.3">
      <c r="A2630" t="s">
        <v>5570</v>
      </c>
      <c r="B2630" t="s">
        <v>855</v>
      </c>
      <c r="C2630" t="s">
        <v>257</v>
      </c>
      <c r="D2630">
        <v>5</v>
      </c>
      <c r="E2630" t="s">
        <v>566</v>
      </c>
      <c r="F2630" s="1" t="s">
        <v>567</v>
      </c>
      <c r="G2630" t="s">
        <v>568</v>
      </c>
      <c r="H2630" t="e">
        <f>VLOOKUP(F2630,#REF!,2,FALSE)</f>
        <v>#REF!</v>
      </c>
      <c r="I2630" t="s">
        <v>158</v>
      </c>
      <c r="J2630" s="4">
        <v>44817</v>
      </c>
      <c r="K2630" s="4">
        <v>44875</v>
      </c>
      <c r="L2630" s="3">
        <f t="shared" si="164"/>
        <v>58</v>
      </c>
      <c r="M2630" s="4">
        <v>44879</v>
      </c>
      <c r="N2630">
        <f t="shared" si="165"/>
        <v>62</v>
      </c>
      <c r="O2630">
        <v>0</v>
      </c>
      <c r="P2630" t="e">
        <f>VLOOKUP(F2630,#REF!,3,FALSE)</f>
        <v>#REF!</v>
      </c>
      <c r="Q2630">
        <f t="shared" si="166"/>
        <v>0</v>
      </c>
      <c r="R2630" t="str">
        <f t="shared" si="167"/>
        <v/>
      </c>
      <c r="S2630" t="s">
        <v>43</v>
      </c>
      <c r="U2630">
        <v>1</v>
      </c>
      <c r="V2630" t="s">
        <v>43</v>
      </c>
      <c r="X2630">
        <v>80</v>
      </c>
      <c r="Y2630">
        <v>20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 t="e">
        <f>VLOOKUP(A2630,#REF!,4,FALSE)</f>
        <v>#REF!</v>
      </c>
      <c r="AW2630" t="e">
        <f>VLOOKUP(A2630,#REF!,5,FALSE)</f>
        <v>#REF!</v>
      </c>
      <c r="AX2630">
        <f>SUMIF(量化书目统计!A:A,H2630,量化书目统计!G:G)</f>
        <v>0</v>
      </c>
    </row>
    <row r="2631" spans="1:50" x14ac:dyDescent="0.3">
      <c r="A2631" t="s">
        <v>5571</v>
      </c>
      <c r="B2631" t="s">
        <v>855</v>
      </c>
      <c r="C2631" t="s">
        <v>257</v>
      </c>
      <c r="D2631">
        <v>5</v>
      </c>
      <c r="E2631" t="s">
        <v>2769</v>
      </c>
      <c r="F2631" s="1" t="s">
        <v>3434</v>
      </c>
      <c r="G2631" t="s">
        <v>3435</v>
      </c>
      <c r="H2631" t="e">
        <f>VLOOKUP(F2631,#REF!,2,FALSE)</f>
        <v>#REF!</v>
      </c>
      <c r="I2631" t="s">
        <v>175</v>
      </c>
      <c r="J2631" s="4">
        <v>44886</v>
      </c>
      <c r="K2631" s="4">
        <v>44897</v>
      </c>
      <c r="L2631" s="3">
        <f t="shared" si="164"/>
        <v>11</v>
      </c>
      <c r="M2631" s="4">
        <v>44946</v>
      </c>
      <c r="N2631">
        <f t="shared" si="165"/>
        <v>60</v>
      </c>
      <c r="O2631">
        <v>0</v>
      </c>
      <c r="P2631" t="e">
        <f>VLOOKUP(F2631,#REF!,3,FALSE)</f>
        <v>#REF!</v>
      </c>
      <c r="Q2631">
        <f t="shared" si="166"/>
        <v>0</v>
      </c>
      <c r="R2631" t="str">
        <f t="shared" si="167"/>
        <v/>
      </c>
      <c r="S2631" t="s">
        <v>43</v>
      </c>
      <c r="U2631">
        <v>1</v>
      </c>
      <c r="V2631" t="s">
        <v>43</v>
      </c>
      <c r="X2631">
        <v>80</v>
      </c>
      <c r="Y2631">
        <v>11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e">
        <f>VLOOKUP(A2631,#REF!,4,FALSE)</f>
        <v>#REF!</v>
      </c>
      <c r="AW2631" t="e">
        <f>VLOOKUP(A2631,#REF!,5,FALSE)</f>
        <v>#REF!</v>
      </c>
      <c r="AX2631">
        <f>SUMIF(量化书目统计!A:A,H2631,量化书目统计!G:G)</f>
        <v>0</v>
      </c>
    </row>
    <row r="2632" spans="1:50" x14ac:dyDescent="0.3">
      <c r="A2632" t="s">
        <v>5572</v>
      </c>
      <c r="B2632" t="s">
        <v>855</v>
      </c>
      <c r="C2632" t="s">
        <v>257</v>
      </c>
      <c r="D2632">
        <v>5</v>
      </c>
      <c r="E2632" t="s">
        <v>1702</v>
      </c>
      <c r="F2632" s="1" t="s">
        <v>1703</v>
      </c>
      <c r="G2632" t="s">
        <v>1704</v>
      </c>
      <c r="H2632" t="e">
        <f>VLOOKUP(F2632,#REF!,2,FALSE)</f>
        <v>#REF!</v>
      </c>
      <c r="I2632" t="s">
        <v>158</v>
      </c>
      <c r="J2632" s="4">
        <v>44829</v>
      </c>
      <c r="K2632" s="4">
        <v>44892</v>
      </c>
      <c r="L2632" s="3">
        <f t="shared" si="164"/>
        <v>63</v>
      </c>
      <c r="M2632" s="4">
        <v>44889</v>
      </c>
      <c r="N2632">
        <f t="shared" si="165"/>
        <v>60</v>
      </c>
      <c r="O2632">
        <v>0</v>
      </c>
      <c r="P2632" t="e">
        <f>VLOOKUP(F2632,#REF!,3,FALSE)</f>
        <v>#REF!</v>
      </c>
      <c r="Q2632">
        <f t="shared" si="166"/>
        <v>0</v>
      </c>
      <c r="R2632" t="str">
        <f t="shared" si="167"/>
        <v/>
      </c>
      <c r="S2632" t="s">
        <v>43</v>
      </c>
      <c r="U2632">
        <v>1</v>
      </c>
      <c r="V2632" t="s">
        <v>43</v>
      </c>
      <c r="X2632">
        <v>80</v>
      </c>
      <c r="Y2632">
        <v>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e">
        <f>VLOOKUP(A2632,#REF!,4,FALSE)</f>
        <v>#REF!</v>
      </c>
      <c r="AW2632" t="e">
        <f>VLOOKUP(A2632,#REF!,5,FALSE)</f>
        <v>#REF!</v>
      </c>
      <c r="AX2632">
        <f>SUMIF(量化书目统计!A:A,H2632,量化书目统计!G:G)</f>
        <v>0</v>
      </c>
    </row>
    <row r="2633" spans="1:50" x14ac:dyDescent="0.3">
      <c r="A2633" t="s">
        <v>5573</v>
      </c>
      <c r="B2633" t="s">
        <v>855</v>
      </c>
      <c r="C2633" t="s">
        <v>34</v>
      </c>
      <c r="D2633">
        <v>5</v>
      </c>
      <c r="E2633" t="s">
        <v>1138</v>
      </c>
      <c r="F2633" s="1" t="s">
        <v>1139</v>
      </c>
      <c r="G2633" t="s">
        <v>1140</v>
      </c>
      <c r="H2633" t="e">
        <f>VLOOKUP(F2633,#REF!,2,FALSE)</f>
        <v>#REF!</v>
      </c>
      <c r="I2633" t="s">
        <v>65</v>
      </c>
      <c r="J2633" s="4">
        <v>44851</v>
      </c>
      <c r="K2633" s="4">
        <v>44851</v>
      </c>
      <c r="L2633" s="3">
        <f t="shared" si="164"/>
        <v>0</v>
      </c>
      <c r="M2633" s="4">
        <v>44911</v>
      </c>
      <c r="N2633">
        <f t="shared" si="165"/>
        <v>60</v>
      </c>
      <c r="O2633">
        <v>0</v>
      </c>
      <c r="P2633" t="e">
        <f>VLOOKUP(F2633,#REF!,3,FALSE)</f>
        <v>#REF!</v>
      </c>
      <c r="Q2633">
        <f t="shared" si="166"/>
        <v>0</v>
      </c>
      <c r="R2633" t="str">
        <f t="shared" si="167"/>
        <v/>
      </c>
      <c r="S2633" t="s">
        <v>43</v>
      </c>
      <c r="U2633">
        <v>1</v>
      </c>
      <c r="V2633" t="s">
        <v>43</v>
      </c>
      <c r="X2633">
        <v>80</v>
      </c>
      <c r="Y2633">
        <v>15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e">
        <f>VLOOKUP(A2633,#REF!,4,FALSE)</f>
        <v>#REF!</v>
      </c>
      <c r="AW2633" t="e">
        <f>VLOOKUP(A2633,#REF!,5,FALSE)</f>
        <v>#REF!</v>
      </c>
      <c r="AX2633">
        <f>SUMIF(量化书目统计!A:A,H2633,量化书目统计!G:G)</f>
        <v>0</v>
      </c>
    </row>
    <row r="2634" spans="1:50" x14ac:dyDescent="0.3">
      <c r="A2634" t="s">
        <v>5574</v>
      </c>
      <c r="B2634" t="s">
        <v>855</v>
      </c>
      <c r="C2634" t="s">
        <v>34</v>
      </c>
      <c r="D2634">
        <v>5</v>
      </c>
      <c r="E2634" t="s">
        <v>2562</v>
      </c>
      <c r="F2634" s="1" t="s">
        <v>2563</v>
      </c>
      <c r="G2634" t="s">
        <v>2564</v>
      </c>
      <c r="H2634" t="e">
        <f>VLOOKUP(F2634,#REF!,2,FALSE)</f>
        <v>#REF!</v>
      </c>
      <c r="I2634" t="s">
        <v>53</v>
      </c>
      <c r="J2634" s="4">
        <v>44812</v>
      </c>
      <c r="K2634" s="4">
        <v>44832</v>
      </c>
      <c r="L2634" s="3">
        <f t="shared" si="164"/>
        <v>20</v>
      </c>
      <c r="M2634" s="4">
        <v>44872</v>
      </c>
      <c r="N2634">
        <f t="shared" si="165"/>
        <v>60</v>
      </c>
      <c r="O2634">
        <v>0</v>
      </c>
      <c r="P2634" t="e">
        <f>VLOOKUP(F2634,#REF!,3,FALSE)</f>
        <v>#REF!</v>
      </c>
      <c r="Q2634">
        <f t="shared" si="166"/>
        <v>0</v>
      </c>
      <c r="R2634" t="str">
        <f t="shared" si="167"/>
        <v/>
      </c>
      <c r="S2634" t="s">
        <v>43</v>
      </c>
      <c r="U2634">
        <v>1</v>
      </c>
      <c r="V2634" t="s">
        <v>43</v>
      </c>
      <c r="X2634">
        <v>80</v>
      </c>
      <c r="Y2634">
        <v>13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e">
        <f>VLOOKUP(A2634,#REF!,4,FALSE)</f>
        <v>#REF!</v>
      </c>
      <c r="AW2634" t="e">
        <f>VLOOKUP(A2634,#REF!,5,FALSE)</f>
        <v>#REF!</v>
      </c>
      <c r="AX2634">
        <f>SUMIF(量化书目统计!A:A,H2634,量化书目统计!G:G)</f>
        <v>0</v>
      </c>
    </row>
    <row r="2635" spans="1:50" x14ac:dyDescent="0.3">
      <c r="A2635" t="s">
        <v>5575</v>
      </c>
      <c r="B2635" t="s">
        <v>855</v>
      </c>
      <c r="C2635" t="s">
        <v>34</v>
      </c>
      <c r="D2635">
        <v>5</v>
      </c>
      <c r="E2635" t="s">
        <v>1517</v>
      </c>
      <c r="F2635" s="1" t="s">
        <v>1518</v>
      </c>
      <c r="G2635" t="s">
        <v>1519</v>
      </c>
      <c r="H2635" t="e">
        <f>VLOOKUP(F2635,#REF!,2,FALSE)</f>
        <v>#REF!</v>
      </c>
      <c r="I2635" t="s">
        <v>158</v>
      </c>
      <c r="J2635" s="4">
        <v>44880</v>
      </c>
      <c r="K2635" s="4">
        <v>44901</v>
      </c>
      <c r="L2635" s="3">
        <f t="shared" si="164"/>
        <v>21</v>
      </c>
      <c r="M2635" s="4">
        <v>44942</v>
      </c>
      <c r="N2635">
        <f t="shared" si="165"/>
        <v>62</v>
      </c>
      <c r="O2635">
        <v>0</v>
      </c>
      <c r="P2635" t="e">
        <f>VLOOKUP(F2635,#REF!,3,FALSE)</f>
        <v>#REF!</v>
      </c>
      <c r="Q2635">
        <f t="shared" si="166"/>
        <v>0</v>
      </c>
      <c r="R2635" t="str">
        <f t="shared" si="167"/>
        <v/>
      </c>
      <c r="S2635" t="s">
        <v>43</v>
      </c>
      <c r="U2635">
        <v>1</v>
      </c>
      <c r="V2635" t="s">
        <v>43</v>
      </c>
      <c r="X2635">
        <v>80</v>
      </c>
      <c r="Y2635">
        <v>19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 t="e">
        <f>VLOOKUP(A2635,#REF!,4,FALSE)</f>
        <v>#REF!</v>
      </c>
      <c r="AW2635" t="e">
        <f>VLOOKUP(A2635,#REF!,5,FALSE)</f>
        <v>#REF!</v>
      </c>
      <c r="AX2635">
        <f>SUMIF(量化书目统计!A:A,H2635,量化书目统计!G:G)</f>
        <v>0</v>
      </c>
    </row>
    <row r="2636" spans="1:50" x14ac:dyDescent="0.3">
      <c r="A2636" t="s">
        <v>5576</v>
      </c>
      <c r="B2636" t="s">
        <v>855</v>
      </c>
      <c r="C2636" t="s">
        <v>144</v>
      </c>
      <c r="D2636">
        <v>5</v>
      </c>
      <c r="E2636" t="s">
        <v>3004</v>
      </c>
      <c r="F2636" s="1" t="s">
        <v>3005</v>
      </c>
      <c r="G2636" t="s">
        <v>3006</v>
      </c>
      <c r="H2636" t="e">
        <f>VLOOKUP(F2636,#REF!,2,FALSE)</f>
        <v>#REF!</v>
      </c>
      <c r="I2636" t="s">
        <v>42</v>
      </c>
      <c r="J2636" s="4">
        <v>44804</v>
      </c>
      <c r="K2636" s="4">
        <v>44873</v>
      </c>
      <c r="L2636" s="3">
        <f t="shared" si="164"/>
        <v>69</v>
      </c>
      <c r="M2636" s="4">
        <v>44865</v>
      </c>
      <c r="N2636">
        <f t="shared" si="165"/>
        <v>61</v>
      </c>
      <c r="O2636">
        <v>0</v>
      </c>
      <c r="P2636" t="e">
        <f>VLOOKUP(F2636,#REF!,3,FALSE)</f>
        <v>#REF!</v>
      </c>
      <c r="Q2636">
        <f t="shared" si="166"/>
        <v>0</v>
      </c>
      <c r="R2636" t="str">
        <f t="shared" si="167"/>
        <v/>
      </c>
      <c r="S2636" t="s">
        <v>43</v>
      </c>
      <c r="U2636">
        <v>1</v>
      </c>
      <c r="V2636" t="s">
        <v>43</v>
      </c>
      <c r="X2636">
        <v>80</v>
      </c>
      <c r="Y2636">
        <v>19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 t="e">
        <f>VLOOKUP(A2636,#REF!,4,FALSE)</f>
        <v>#REF!</v>
      </c>
      <c r="AW2636" t="e">
        <f>VLOOKUP(A2636,#REF!,5,FALSE)</f>
        <v>#REF!</v>
      </c>
      <c r="AX2636">
        <f>SUMIF(量化书目统计!A:A,H2636,量化书目统计!G:G)</f>
        <v>0</v>
      </c>
    </row>
    <row r="2637" spans="1:50" x14ac:dyDescent="0.3">
      <c r="A2637" t="s">
        <v>5577</v>
      </c>
      <c r="B2637" t="s">
        <v>855</v>
      </c>
      <c r="C2637" t="s">
        <v>185</v>
      </c>
      <c r="D2637">
        <v>5</v>
      </c>
      <c r="E2637" t="s">
        <v>405</v>
      </c>
      <c r="F2637" s="1" t="s">
        <v>406</v>
      </c>
      <c r="G2637" t="s">
        <v>407</v>
      </c>
      <c r="H2637" t="e">
        <f>VLOOKUP(F2637,#REF!,2,FALSE)</f>
        <v>#REF!</v>
      </c>
      <c r="I2637" t="s">
        <v>49</v>
      </c>
      <c r="J2637" s="4">
        <v>44883</v>
      </c>
      <c r="K2637" s="4">
        <v>44989</v>
      </c>
      <c r="L2637" s="3">
        <f t="shared" si="164"/>
        <v>106</v>
      </c>
      <c r="M2637" s="4">
        <v>44985</v>
      </c>
      <c r="N2637">
        <f t="shared" si="165"/>
        <v>102</v>
      </c>
      <c r="O2637">
        <v>0</v>
      </c>
      <c r="P2637" t="e">
        <f>VLOOKUP(F2637,#REF!,3,FALSE)</f>
        <v>#REF!</v>
      </c>
      <c r="Q2637">
        <f t="shared" si="166"/>
        <v>0</v>
      </c>
      <c r="R2637" t="str">
        <f t="shared" si="167"/>
        <v/>
      </c>
      <c r="S2637" t="s">
        <v>43</v>
      </c>
      <c r="U2637">
        <v>2</v>
      </c>
      <c r="V2637" t="s">
        <v>43</v>
      </c>
      <c r="X2637">
        <v>80</v>
      </c>
      <c r="Y2637">
        <v>15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e">
        <f>VLOOKUP(A2637,#REF!,4,FALSE)</f>
        <v>#REF!</v>
      </c>
      <c r="AW2637" t="e">
        <f>VLOOKUP(A2637,#REF!,5,FALSE)</f>
        <v>#REF!</v>
      </c>
      <c r="AX2637">
        <f>SUMIF(量化书目统计!A:A,H2637,量化书目统计!G:G)</f>
        <v>0</v>
      </c>
    </row>
    <row r="2638" spans="1:50" x14ac:dyDescent="0.3">
      <c r="A2638" t="s">
        <v>5577</v>
      </c>
      <c r="B2638" t="s">
        <v>855</v>
      </c>
      <c r="C2638" t="s">
        <v>185</v>
      </c>
      <c r="D2638">
        <v>5</v>
      </c>
      <c r="E2638" t="s">
        <v>405</v>
      </c>
      <c r="F2638" s="1" t="s">
        <v>408</v>
      </c>
      <c r="G2638" t="s">
        <v>409</v>
      </c>
      <c r="H2638" t="e">
        <f>VLOOKUP(F2638,#REF!,2,FALSE)</f>
        <v>#REF!</v>
      </c>
      <c r="I2638" t="s">
        <v>49</v>
      </c>
      <c r="J2638" s="4">
        <v>44907</v>
      </c>
      <c r="K2638" s="4">
        <v>44989</v>
      </c>
      <c r="L2638" s="3">
        <f t="shared" si="164"/>
        <v>82</v>
      </c>
      <c r="M2638" s="4">
        <v>44985</v>
      </c>
      <c r="N2638">
        <f t="shared" si="165"/>
        <v>78</v>
      </c>
      <c r="O2638">
        <v>0</v>
      </c>
      <c r="P2638" t="e">
        <f>VLOOKUP(F2638,#REF!,3,FALSE)</f>
        <v>#REF!</v>
      </c>
      <c r="Q2638">
        <f t="shared" si="166"/>
        <v>0</v>
      </c>
      <c r="R2638" t="str">
        <f t="shared" si="167"/>
        <v/>
      </c>
      <c r="S2638" t="s">
        <v>43</v>
      </c>
      <c r="U2638">
        <v>2</v>
      </c>
      <c r="V2638" t="s">
        <v>43</v>
      </c>
      <c r="X2638">
        <v>80</v>
      </c>
      <c r="Y2638">
        <v>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e">
        <f>VLOOKUP(A2638,#REF!,4,FALSE)</f>
        <v>#REF!</v>
      </c>
      <c r="AW2638" t="e">
        <f>VLOOKUP(A2638,#REF!,5,FALSE)</f>
        <v>#REF!</v>
      </c>
      <c r="AX2638">
        <f>SUMIF(量化书目统计!A:A,H2638,量化书目统计!G:G)</f>
        <v>0</v>
      </c>
    </row>
    <row r="2639" spans="1:50" x14ac:dyDescent="0.3">
      <c r="A2639" t="s">
        <v>5577</v>
      </c>
      <c r="B2639" t="s">
        <v>855</v>
      </c>
      <c r="C2639" t="s">
        <v>185</v>
      </c>
      <c r="D2639">
        <v>5</v>
      </c>
      <c r="E2639" t="s">
        <v>615</v>
      </c>
      <c r="F2639" s="1" t="s">
        <v>616</v>
      </c>
      <c r="G2639" t="s">
        <v>617</v>
      </c>
      <c r="H2639" t="e">
        <f>VLOOKUP(F2639,#REF!,2,FALSE)</f>
        <v>#REF!</v>
      </c>
      <c r="I2639" t="s">
        <v>32</v>
      </c>
      <c r="J2639" s="4">
        <v>44889</v>
      </c>
      <c r="K2639" s="4">
        <v>44989</v>
      </c>
      <c r="L2639" s="3">
        <f t="shared" si="164"/>
        <v>100</v>
      </c>
      <c r="M2639" s="4">
        <v>44985</v>
      </c>
      <c r="N2639">
        <f t="shared" si="165"/>
        <v>96</v>
      </c>
      <c r="O2639">
        <v>0</v>
      </c>
      <c r="P2639" t="e">
        <f>VLOOKUP(F2639,#REF!,3,FALSE)</f>
        <v>#REF!</v>
      </c>
      <c r="Q2639">
        <f t="shared" si="166"/>
        <v>0</v>
      </c>
      <c r="R2639" t="str">
        <f t="shared" si="167"/>
        <v/>
      </c>
      <c r="S2639" t="s">
        <v>43</v>
      </c>
      <c r="U2639">
        <v>1</v>
      </c>
      <c r="V2639" t="s">
        <v>43</v>
      </c>
      <c r="X2639">
        <v>80</v>
      </c>
      <c r="Y2639">
        <v>19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 t="e">
        <f>VLOOKUP(A2639,#REF!,4,FALSE)</f>
        <v>#REF!</v>
      </c>
      <c r="AW2639" t="e">
        <f>VLOOKUP(A2639,#REF!,5,FALSE)</f>
        <v>#REF!</v>
      </c>
      <c r="AX2639">
        <f>SUMIF(量化书目统计!A:A,H2639,量化书目统计!G:G)</f>
        <v>0</v>
      </c>
    </row>
    <row r="2640" spans="1:50" x14ac:dyDescent="0.3">
      <c r="A2640" t="s">
        <v>5578</v>
      </c>
      <c r="B2640" t="s">
        <v>855</v>
      </c>
      <c r="C2640" t="s">
        <v>185</v>
      </c>
      <c r="D2640">
        <v>5</v>
      </c>
      <c r="E2640" t="s">
        <v>206</v>
      </c>
      <c r="F2640" s="1" t="s">
        <v>207</v>
      </c>
      <c r="G2640" t="s">
        <v>208</v>
      </c>
      <c r="H2640" t="e">
        <f>VLOOKUP(F2640,#REF!,2,FALSE)</f>
        <v>#REF!</v>
      </c>
      <c r="I2640" t="s">
        <v>32</v>
      </c>
      <c r="J2640" s="4">
        <v>44869</v>
      </c>
      <c r="K2640" s="4">
        <v>44903</v>
      </c>
      <c r="L2640" s="3">
        <f t="shared" si="164"/>
        <v>34</v>
      </c>
      <c r="M2640" s="4">
        <v>44903</v>
      </c>
      <c r="N2640">
        <f t="shared" si="165"/>
        <v>34</v>
      </c>
      <c r="O2640">
        <v>0</v>
      </c>
      <c r="P2640" t="e">
        <f>VLOOKUP(F2640,#REF!,3,FALSE)</f>
        <v>#REF!</v>
      </c>
      <c r="Q2640">
        <f t="shared" si="166"/>
        <v>0</v>
      </c>
      <c r="R2640" t="str">
        <f t="shared" si="167"/>
        <v/>
      </c>
      <c r="S2640" t="s">
        <v>43</v>
      </c>
      <c r="U2640">
        <v>1</v>
      </c>
      <c r="V2640" t="s">
        <v>43</v>
      </c>
      <c r="X2640">
        <v>80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e">
        <f>VLOOKUP(A2640,#REF!,4,FALSE)</f>
        <v>#REF!</v>
      </c>
      <c r="AW2640" t="e">
        <f>VLOOKUP(A2640,#REF!,5,FALSE)</f>
        <v>#REF!</v>
      </c>
      <c r="AX2640">
        <f>SUMIF(量化书目统计!A:A,H2640,量化书目统计!G:G)</f>
        <v>0</v>
      </c>
    </row>
    <row r="2641" spans="1:50" x14ac:dyDescent="0.3">
      <c r="A2641" t="s">
        <v>988</v>
      </c>
      <c r="B2641" t="s">
        <v>539</v>
      </c>
      <c r="C2641" t="s">
        <v>45</v>
      </c>
      <c r="D2641">
        <v>5</v>
      </c>
      <c r="E2641" t="s">
        <v>631</v>
      </c>
      <c r="F2641" s="1" t="s">
        <v>632</v>
      </c>
      <c r="G2641" t="s">
        <v>633</v>
      </c>
      <c r="H2641" t="e">
        <f>VLOOKUP(F2641,#REF!,2,FALSE)</f>
        <v>#REF!</v>
      </c>
      <c r="I2641" t="s">
        <v>49</v>
      </c>
      <c r="J2641" s="4">
        <v>44135</v>
      </c>
      <c r="K2641" s="4">
        <v>44164</v>
      </c>
      <c r="L2641" s="3">
        <f t="shared" si="164"/>
        <v>29</v>
      </c>
      <c r="M2641" s="4">
        <v>44195</v>
      </c>
      <c r="N2641">
        <f t="shared" si="165"/>
        <v>60</v>
      </c>
      <c r="O2641">
        <v>0</v>
      </c>
      <c r="P2641" t="e">
        <f>VLOOKUP(F2641,#REF!,3,FALSE)</f>
        <v>#REF!</v>
      </c>
      <c r="Q2641">
        <f t="shared" si="166"/>
        <v>0</v>
      </c>
      <c r="R2641" t="str">
        <f t="shared" si="167"/>
        <v/>
      </c>
      <c r="S2641" t="s">
        <v>28</v>
      </c>
      <c r="T2641">
        <v>8</v>
      </c>
      <c r="U2641">
        <v>1</v>
      </c>
      <c r="V2641" t="s">
        <v>28</v>
      </c>
      <c r="W2641">
        <v>13</v>
      </c>
      <c r="X2641">
        <v>8</v>
      </c>
      <c r="Y2641">
        <v>11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e">
        <f>VLOOKUP(A2641,#REF!,4,FALSE)</f>
        <v>#REF!</v>
      </c>
      <c r="AW2641" t="e">
        <f>VLOOKUP(A2641,#REF!,5,FALSE)</f>
        <v>#REF!</v>
      </c>
      <c r="AX2641">
        <f>SUMIF(量化书目统计!A:A,H2641,量化书目统计!G:G)</f>
        <v>0</v>
      </c>
    </row>
    <row r="2642" spans="1:50" x14ac:dyDescent="0.3">
      <c r="A2642" t="s">
        <v>5579</v>
      </c>
      <c r="B2642" t="s">
        <v>855</v>
      </c>
      <c r="C2642" t="s">
        <v>185</v>
      </c>
      <c r="D2642">
        <v>5</v>
      </c>
      <c r="E2642" t="s">
        <v>659</v>
      </c>
      <c r="F2642" s="1" t="s">
        <v>660</v>
      </c>
      <c r="G2642" t="s">
        <v>661</v>
      </c>
      <c r="H2642" t="e">
        <f>VLOOKUP(F2642,#REF!,2,FALSE)</f>
        <v>#REF!</v>
      </c>
      <c r="I2642" t="s">
        <v>225</v>
      </c>
      <c r="J2642" s="4">
        <v>44900</v>
      </c>
      <c r="K2642" s="4">
        <v>44907</v>
      </c>
      <c r="L2642" s="3">
        <f t="shared" si="164"/>
        <v>7</v>
      </c>
      <c r="M2642" s="4">
        <v>44960</v>
      </c>
      <c r="N2642">
        <f t="shared" si="165"/>
        <v>60</v>
      </c>
      <c r="O2642">
        <v>0</v>
      </c>
      <c r="P2642" t="e">
        <f>VLOOKUP(F2642,#REF!,3,FALSE)</f>
        <v>#REF!</v>
      </c>
      <c r="Q2642">
        <f t="shared" si="166"/>
        <v>0</v>
      </c>
      <c r="R2642" t="str">
        <f t="shared" si="167"/>
        <v/>
      </c>
      <c r="S2642" t="s">
        <v>43</v>
      </c>
      <c r="U2642">
        <v>1</v>
      </c>
      <c r="V2642" t="s">
        <v>43</v>
      </c>
      <c r="X2642">
        <v>80</v>
      </c>
      <c r="Y2642">
        <v>3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e">
        <f>VLOOKUP(A2642,#REF!,4,FALSE)</f>
        <v>#REF!</v>
      </c>
      <c r="AW2642" t="e">
        <f>VLOOKUP(A2642,#REF!,5,FALSE)</f>
        <v>#REF!</v>
      </c>
      <c r="AX2642">
        <f>SUMIF(量化书目统计!A:A,H2642,量化书目统计!G:G)</f>
        <v>0</v>
      </c>
    </row>
    <row r="2643" spans="1:50" x14ac:dyDescent="0.3">
      <c r="A2643" t="s">
        <v>5580</v>
      </c>
      <c r="B2643" t="s">
        <v>855</v>
      </c>
      <c r="C2643" t="s">
        <v>247</v>
      </c>
      <c r="D2643">
        <v>5</v>
      </c>
      <c r="E2643" t="s">
        <v>913</v>
      </c>
      <c r="F2643" s="1" t="s">
        <v>914</v>
      </c>
      <c r="G2643" t="s">
        <v>915</v>
      </c>
      <c r="H2643" t="e">
        <f>VLOOKUP(F2643,#REF!,2,FALSE)</f>
        <v>#REF!</v>
      </c>
      <c r="I2643" t="s">
        <v>158</v>
      </c>
      <c r="J2643" s="4">
        <v>44820</v>
      </c>
      <c r="K2643">
        <v>0</v>
      </c>
      <c r="L2643" s="3" t="str">
        <f t="shared" si="164"/>
        <v/>
      </c>
      <c r="M2643" s="4">
        <v>45103</v>
      </c>
      <c r="N2643">
        <f t="shared" si="165"/>
        <v>283</v>
      </c>
      <c r="O2643">
        <v>0</v>
      </c>
      <c r="P2643" t="e">
        <f>VLOOKUP(F2643,#REF!,3,FALSE)</f>
        <v>#REF!</v>
      </c>
      <c r="Q2643">
        <f t="shared" si="166"/>
        <v>0</v>
      </c>
      <c r="R2643" t="str">
        <f t="shared" si="167"/>
        <v/>
      </c>
      <c r="S2643" t="s">
        <v>43</v>
      </c>
      <c r="U2643">
        <v>1</v>
      </c>
      <c r="X2643">
        <v>80</v>
      </c>
      <c r="Y2643">
        <v>13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e">
        <f>VLOOKUP(A2643,#REF!,4,FALSE)</f>
        <v>#REF!</v>
      </c>
      <c r="AW2643" t="e">
        <f>VLOOKUP(A2643,#REF!,5,FALSE)</f>
        <v>#REF!</v>
      </c>
      <c r="AX2643">
        <f>SUMIF(量化书目统计!A:A,H2643,量化书目统计!G:G)</f>
        <v>0</v>
      </c>
    </row>
    <row r="2644" spans="1:50" x14ac:dyDescent="0.3">
      <c r="A2644" t="s">
        <v>5580</v>
      </c>
      <c r="B2644" t="s">
        <v>855</v>
      </c>
      <c r="C2644" t="s">
        <v>247</v>
      </c>
      <c r="D2644">
        <v>5</v>
      </c>
      <c r="E2644" t="s">
        <v>248</v>
      </c>
      <c r="F2644" s="1" t="s">
        <v>251</v>
      </c>
      <c r="G2644" t="s">
        <v>252</v>
      </c>
      <c r="H2644" t="e">
        <f>VLOOKUP(F2644,#REF!,2,FALSE)</f>
        <v>#REF!</v>
      </c>
      <c r="I2644" t="s">
        <v>158</v>
      </c>
      <c r="J2644" s="4">
        <v>44805</v>
      </c>
      <c r="K2644" s="4">
        <v>44877</v>
      </c>
      <c r="L2644" s="3">
        <f t="shared" si="164"/>
        <v>72</v>
      </c>
      <c r="M2644" s="4">
        <v>44917</v>
      </c>
      <c r="N2644">
        <f t="shared" si="165"/>
        <v>112</v>
      </c>
      <c r="O2644">
        <v>0</v>
      </c>
      <c r="P2644" t="e">
        <f>VLOOKUP(F2644,#REF!,3,FALSE)</f>
        <v>#REF!</v>
      </c>
      <c r="Q2644">
        <f t="shared" si="166"/>
        <v>0</v>
      </c>
      <c r="R2644" t="str">
        <f t="shared" si="167"/>
        <v/>
      </c>
      <c r="S2644" t="s">
        <v>43</v>
      </c>
      <c r="U2644">
        <v>1</v>
      </c>
      <c r="V2644" t="s">
        <v>43</v>
      </c>
      <c r="X2644">
        <v>80</v>
      </c>
      <c r="Y2644">
        <v>13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e">
        <f>VLOOKUP(A2644,#REF!,4,FALSE)</f>
        <v>#REF!</v>
      </c>
      <c r="AW2644" t="e">
        <f>VLOOKUP(A2644,#REF!,5,FALSE)</f>
        <v>#REF!</v>
      </c>
      <c r="AX2644">
        <f>SUMIF(量化书目统计!A:A,H2644,量化书目统计!G:G)</f>
        <v>0</v>
      </c>
    </row>
    <row r="2645" spans="1:50" x14ac:dyDescent="0.3">
      <c r="A2645" t="s">
        <v>5581</v>
      </c>
      <c r="B2645" t="s">
        <v>855</v>
      </c>
      <c r="C2645" t="s">
        <v>423</v>
      </c>
      <c r="D2645">
        <v>5</v>
      </c>
      <c r="E2645" t="s">
        <v>487</v>
      </c>
      <c r="F2645" s="1" t="s">
        <v>488</v>
      </c>
      <c r="G2645" t="s">
        <v>489</v>
      </c>
      <c r="H2645" t="e">
        <f>VLOOKUP(F2645,#REF!,2,FALSE)</f>
        <v>#REF!</v>
      </c>
      <c r="I2645" t="s">
        <v>53</v>
      </c>
      <c r="J2645" s="4">
        <v>44905</v>
      </c>
      <c r="K2645" s="4">
        <v>44908</v>
      </c>
      <c r="L2645" s="3">
        <f t="shared" si="164"/>
        <v>3</v>
      </c>
      <c r="M2645" s="4">
        <v>44965</v>
      </c>
      <c r="N2645">
        <f t="shared" si="165"/>
        <v>60</v>
      </c>
      <c r="O2645">
        <v>0</v>
      </c>
      <c r="P2645" t="e">
        <f>VLOOKUP(F2645,#REF!,3,FALSE)</f>
        <v>#REF!</v>
      </c>
      <c r="Q2645">
        <f t="shared" si="166"/>
        <v>0</v>
      </c>
      <c r="R2645" t="str">
        <f t="shared" si="167"/>
        <v/>
      </c>
      <c r="S2645" t="s">
        <v>43</v>
      </c>
      <c r="U2645">
        <v>1</v>
      </c>
      <c r="V2645" t="s">
        <v>43</v>
      </c>
      <c r="X2645">
        <v>80</v>
      </c>
      <c r="Y2645">
        <v>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e">
        <f>VLOOKUP(A2645,#REF!,4,FALSE)</f>
        <v>#REF!</v>
      </c>
      <c r="AW2645" t="e">
        <f>VLOOKUP(A2645,#REF!,5,FALSE)</f>
        <v>#REF!</v>
      </c>
      <c r="AX2645">
        <f>SUMIF(量化书目统计!A:A,H2645,量化书目统计!G:G)</f>
        <v>0</v>
      </c>
    </row>
    <row r="2646" spans="1:50" x14ac:dyDescent="0.3">
      <c r="A2646" t="s">
        <v>5582</v>
      </c>
      <c r="B2646" t="s">
        <v>855</v>
      </c>
      <c r="C2646" t="s">
        <v>205</v>
      </c>
      <c r="D2646">
        <v>1</v>
      </c>
      <c r="E2646" t="s">
        <v>2187</v>
      </c>
      <c r="F2646" s="1" t="s">
        <v>2188</v>
      </c>
      <c r="G2646" t="s">
        <v>2189</v>
      </c>
      <c r="H2646" t="e">
        <f>VLOOKUP(F2646,#REF!,2,FALSE)</f>
        <v>#REF!</v>
      </c>
      <c r="I2646" t="s">
        <v>65</v>
      </c>
      <c r="J2646" s="4">
        <v>44853</v>
      </c>
      <c r="K2646" s="4">
        <v>44984</v>
      </c>
      <c r="L2646" s="3">
        <f t="shared" si="164"/>
        <v>131</v>
      </c>
      <c r="M2646" s="4">
        <v>44985</v>
      </c>
      <c r="N2646">
        <f t="shared" si="165"/>
        <v>132</v>
      </c>
      <c r="O2646">
        <v>0</v>
      </c>
      <c r="P2646" t="e">
        <f>VLOOKUP(F2646,#REF!,3,FALSE)</f>
        <v>#REF!</v>
      </c>
      <c r="Q2646">
        <f t="shared" si="166"/>
        <v>0</v>
      </c>
      <c r="R2646" t="str">
        <f t="shared" si="167"/>
        <v/>
      </c>
      <c r="S2646" t="s">
        <v>43</v>
      </c>
      <c r="U2646">
        <v>2</v>
      </c>
      <c r="V2646" t="s">
        <v>43</v>
      </c>
      <c r="X2646">
        <v>80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e">
        <f>VLOOKUP(A2646,#REF!,4,FALSE)</f>
        <v>#REF!</v>
      </c>
      <c r="AW2646" t="e">
        <f>VLOOKUP(A2646,#REF!,5,FALSE)</f>
        <v>#REF!</v>
      </c>
      <c r="AX2646">
        <f>SUMIF(量化书目统计!A:A,H2646,量化书目统计!G:G)</f>
        <v>0</v>
      </c>
    </row>
    <row r="2647" spans="1:50" x14ac:dyDescent="0.3">
      <c r="A2647" t="s">
        <v>5583</v>
      </c>
      <c r="B2647" t="s">
        <v>855</v>
      </c>
      <c r="C2647" t="s">
        <v>205</v>
      </c>
      <c r="D2647">
        <v>1</v>
      </c>
      <c r="E2647" t="s">
        <v>1028</v>
      </c>
      <c r="F2647" s="1" t="s">
        <v>1029</v>
      </c>
      <c r="G2647" t="s">
        <v>1030</v>
      </c>
      <c r="H2647" t="e">
        <f>VLOOKUP(F2647,#REF!,2,FALSE)</f>
        <v>#REF!</v>
      </c>
      <c r="I2647" t="s">
        <v>49</v>
      </c>
      <c r="J2647" s="4">
        <v>44883</v>
      </c>
      <c r="K2647" s="4">
        <v>44970</v>
      </c>
      <c r="L2647" s="3">
        <f t="shared" si="164"/>
        <v>87</v>
      </c>
      <c r="M2647" s="4">
        <v>44985</v>
      </c>
      <c r="N2647">
        <f t="shared" si="165"/>
        <v>102</v>
      </c>
      <c r="O2647">
        <v>0</v>
      </c>
      <c r="P2647" t="e">
        <f>VLOOKUP(F2647,#REF!,3,FALSE)</f>
        <v>#REF!</v>
      </c>
      <c r="Q2647">
        <f t="shared" si="166"/>
        <v>0</v>
      </c>
      <c r="R2647" t="str">
        <f t="shared" si="167"/>
        <v/>
      </c>
      <c r="S2647" t="s">
        <v>43</v>
      </c>
      <c r="U2647">
        <v>1</v>
      </c>
      <c r="V2647" t="s">
        <v>43</v>
      </c>
      <c r="X2647">
        <v>80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e">
        <f>VLOOKUP(A2647,#REF!,4,FALSE)</f>
        <v>#REF!</v>
      </c>
      <c r="AW2647" t="e">
        <f>VLOOKUP(A2647,#REF!,5,FALSE)</f>
        <v>#REF!</v>
      </c>
      <c r="AX2647">
        <f>SUMIF(量化书目统计!A:A,H2647,量化书目统计!G:G)</f>
        <v>0</v>
      </c>
    </row>
    <row r="2648" spans="1:50" x14ac:dyDescent="0.3">
      <c r="A2648" t="s">
        <v>5584</v>
      </c>
      <c r="B2648" t="s">
        <v>855</v>
      </c>
      <c r="C2648" t="s">
        <v>111</v>
      </c>
      <c r="D2648">
        <v>4</v>
      </c>
      <c r="E2648" t="s">
        <v>2796</v>
      </c>
      <c r="F2648" s="1" t="s">
        <v>2797</v>
      </c>
      <c r="G2648" t="s">
        <v>2798</v>
      </c>
      <c r="H2648" t="e">
        <f>VLOOKUP(F2648,#REF!,2,FALSE)</f>
        <v>#REF!</v>
      </c>
      <c r="I2648" t="s">
        <v>59</v>
      </c>
      <c r="J2648" s="4">
        <v>44828</v>
      </c>
      <c r="K2648" s="4">
        <v>44911</v>
      </c>
      <c r="L2648" s="3">
        <f t="shared" si="164"/>
        <v>83</v>
      </c>
      <c r="M2648" s="4">
        <v>44985</v>
      </c>
      <c r="N2648">
        <f t="shared" si="165"/>
        <v>157</v>
      </c>
      <c r="O2648">
        <v>0</v>
      </c>
      <c r="P2648" t="e">
        <f>VLOOKUP(F2648,#REF!,3,FALSE)</f>
        <v>#REF!</v>
      </c>
      <c r="Q2648">
        <f t="shared" si="166"/>
        <v>3</v>
      </c>
      <c r="R2648" t="str">
        <f t="shared" si="167"/>
        <v/>
      </c>
      <c r="S2648" t="s">
        <v>43</v>
      </c>
      <c r="U2648">
        <v>1</v>
      </c>
      <c r="V2648" t="s">
        <v>43</v>
      </c>
      <c r="X2648">
        <v>80</v>
      </c>
      <c r="Y2648">
        <v>19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 t="e">
        <f>VLOOKUP(A2648,#REF!,4,FALSE)</f>
        <v>#REF!</v>
      </c>
      <c r="AW2648" t="e">
        <f>VLOOKUP(A2648,#REF!,5,FALSE)</f>
        <v>#REF!</v>
      </c>
      <c r="AX2648">
        <f>SUMIF(量化书目统计!A:A,H2648,量化书目统计!G:G)</f>
        <v>0</v>
      </c>
    </row>
    <row r="2649" spans="1:50" x14ac:dyDescent="0.3">
      <c r="A2649" t="s">
        <v>5585</v>
      </c>
      <c r="B2649" t="s">
        <v>855</v>
      </c>
      <c r="C2649" t="s">
        <v>111</v>
      </c>
      <c r="D2649">
        <v>4</v>
      </c>
      <c r="E2649" t="s">
        <v>2945</v>
      </c>
      <c r="F2649" s="1" t="s">
        <v>2946</v>
      </c>
      <c r="G2649" t="s">
        <v>2947</v>
      </c>
      <c r="H2649" t="e">
        <f>VLOOKUP(F2649,#REF!,2,FALSE)</f>
        <v>#REF!</v>
      </c>
      <c r="I2649" t="s">
        <v>65</v>
      </c>
      <c r="J2649" s="4">
        <v>44802</v>
      </c>
      <c r="K2649" s="4">
        <v>44808</v>
      </c>
      <c r="L2649" s="3">
        <f t="shared" si="164"/>
        <v>6</v>
      </c>
      <c r="M2649" s="4">
        <v>44862</v>
      </c>
      <c r="N2649">
        <f t="shared" si="165"/>
        <v>60</v>
      </c>
      <c r="O2649">
        <v>0</v>
      </c>
      <c r="P2649" t="e">
        <f>VLOOKUP(F2649,#REF!,3,FALSE)</f>
        <v>#REF!</v>
      </c>
      <c r="Q2649">
        <f t="shared" si="166"/>
        <v>0</v>
      </c>
      <c r="R2649" t="str">
        <f t="shared" si="167"/>
        <v/>
      </c>
      <c r="S2649" t="s">
        <v>43</v>
      </c>
      <c r="U2649">
        <v>1</v>
      </c>
      <c r="V2649" t="s">
        <v>43</v>
      </c>
      <c r="X2649">
        <v>80</v>
      </c>
      <c r="Y2649">
        <v>4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e">
        <f>VLOOKUP(A2649,#REF!,4,FALSE)</f>
        <v>#REF!</v>
      </c>
      <c r="AW2649" t="e">
        <f>VLOOKUP(A2649,#REF!,5,FALSE)</f>
        <v>#REF!</v>
      </c>
      <c r="AX2649">
        <f>SUMIF(量化书目统计!A:A,H2649,量化书目统计!G:G)</f>
        <v>0</v>
      </c>
    </row>
    <row r="2650" spans="1:50" x14ac:dyDescent="0.3">
      <c r="A2650" t="s">
        <v>5586</v>
      </c>
      <c r="B2650" t="s">
        <v>855</v>
      </c>
      <c r="C2650" t="s">
        <v>287</v>
      </c>
      <c r="D2650">
        <v>5</v>
      </c>
      <c r="E2650">
        <v>1984</v>
      </c>
      <c r="F2650" s="1" t="s">
        <v>852</v>
      </c>
      <c r="G2650" t="s">
        <v>853</v>
      </c>
      <c r="H2650" t="e">
        <f>VLOOKUP(F2650,#REF!,2,FALSE)</f>
        <v>#REF!</v>
      </c>
      <c r="I2650" t="s">
        <v>32</v>
      </c>
      <c r="J2650" s="4">
        <v>44905</v>
      </c>
      <c r="K2650" s="4">
        <v>44975</v>
      </c>
      <c r="L2650" s="3">
        <f t="shared" si="164"/>
        <v>70</v>
      </c>
      <c r="M2650" s="4">
        <v>44985</v>
      </c>
      <c r="N2650">
        <f t="shared" si="165"/>
        <v>80</v>
      </c>
      <c r="O2650">
        <v>0</v>
      </c>
      <c r="P2650" t="e">
        <f>VLOOKUP(F2650,#REF!,3,FALSE)</f>
        <v>#REF!</v>
      </c>
      <c r="Q2650">
        <f t="shared" si="166"/>
        <v>0</v>
      </c>
      <c r="R2650" t="str">
        <f t="shared" si="167"/>
        <v/>
      </c>
      <c r="S2650" t="s">
        <v>43</v>
      </c>
      <c r="U2650">
        <v>1</v>
      </c>
      <c r="V2650" t="s">
        <v>43</v>
      </c>
      <c r="X2650">
        <v>80</v>
      </c>
      <c r="Y2650">
        <v>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e">
        <f>VLOOKUP(A2650,#REF!,4,FALSE)</f>
        <v>#REF!</v>
      </c>
      <c r="AW2650" t="e">
        <f>VLOOKUP(A2650,#REF!,5,FALSE)</f>
        <v>#REF!</v>
      </c>
      <c r="AX2650">
        <f>SUMIF(量化书目统计!A:A,H2650,量化书目统计!G:G)</f>
        <v>0</v>
      </c>
    </row>
    <row r="2651" spans="1:50" x14ac:dyDescent="0.3">
      <c r="A2651" t="s">
        <v>5587</v>
      </c>
      <c r="B2651" t="s">
        <v>855</v>
      </c>
      <c r="C2651" t="s">
        <v>287</v>
      </c>
      <c r="D2651">
        <v>5</v>
      </c>
      <c r="E2651" t="s">
        <v>1716</v>
      </c>
      <c r="F2651" s="1" t="s">
        <v>1717</v>
      </c>
      <c r="G2651" t="s">
        <v>1718</v>
      </c>
      <c r="H2651" t="e">
        <f>VLOOKUP(F2651,#REF!,2,FALSE)</f>
        <v>#REF!</v>
      </c>
      <c r="I2651" t="s">
        <v>42</v>
      </c>
      <c r="J2651" s="4">
        <v>44802</v>
      </c>
      <c r="K2651" s="4">
        <v>44858</v>
      </c>
      <c r="L2651" s="3">
        <f t="shared" si="164"/>
        <v>56</v>
      </c>
      <c r="M2651" s="4">
        <v>44862</v>
      </c>
      <c r="N2651">
        <f t="shared" si="165"/>
        <v>60</v>
      </c>
      <c r="O2651">
        <v>0</v>
      </c>
      <c r="P2651" t="e">
        <f>VLOOKUP(F2651,#REF!,3,FALSE)</f>
        <v>#REF!</v>
      </c>
      <c r="Q2651">
        <f t="shared" si="166"/>
        <v>0</v>
      </c>
      <c r="R2651" t="str">
        <f t="shared" si="167"/>
        <v/>
      </c>
      <c r="S2651" t="s">
        <v>43</v>
      </c>
      <c r="U2651">
        <v>1</v>
      </c>
      <c r="V2651" t="s">
        <v>43</v>
      </c>
      <c r="X2651">
        <v>80</v>
      </c>
      <c r="Y2651">
        <v>8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e">
        <f>VLOOKUP(A2651,#REF!,4,FALSE)</f>
        <v>#REF!</v>
      </c>
      <c r="AW2651" t="e">
        <f>VLOOKUP(A2651,#REF!,5,FALSE)</f>
        <v>#REF!</v>
      </c>
      <c r="AX2651">
        <f>SUMIF(量化书目统计!A:A,H2651,量化书目统计!G:G)</f>
        <v>0</v>
      </c>
    </row>
    <row r="2652" spans="1:50" x14ac:dyDescent="0.3">
      <c r="A2652" t="s">
        <v>5588</v>
      </c>
      <c r="B2652" t="s">
        <v>855</v>
      </c>
      <c r="C2652" t="s">
        <v>2124</v>
      </c>
      <c r="D2652">
        <v>5</v>
      </c>
      <c r="E2652" t="s">
        <v>1920</v>
      </c>
      <c r="F2652" s="1" t="s">
        <v>1921</v>
      </c>
      <c r="G2652" t="s">
        <v>1922</v>
      </c>
      <c r="H2652" t="e">
        <f>VLOOKUP(F2652,#REF!,2,FALSE)</f>
        <v>#REF!</v>
      </c>
      <c r="I2652" t="s">
        <v>65</v>
      </c>
      <c r="J2652" s="4">
        <v>44808</v>
      </c>
      <c r="K2652" s="4">
        <v>44903</v>
      </c>
      <c r="L2652" s="3">
        <f t="shared" si="164"/>
        <v>95</v>
      </c>
      <c r="M2652" s="4">
        <v>44908</v>
      </c>
      <c r="N2652">
        <f t="shared" si="165"/>
        <v>100</v>
      </c>
      <c r="O2652">
        <v>0</v>
      </c>
      <c r="P2652" t="e">
        <f>VLOOKUP(F2652,#REF!,3,FALSE)</f>
        <v>#REF!</v>
      </c>
      <c r="Q2652">
        <f t="shared" si="166"/>
        <v>0</v>
      </c>
      <c r="R2652" t="str">
        <f t="shared" si="167"/>
        <v/>
      </c>
      <c r="S2652" t="s">
        <v>43</v>
      </c>
      <c r="U2652">
        <v>1</v>
      </c>
      <c r="V2652" t="s">
        <v>43</v>
      </c>
      <c r="X2652">
        <v>80</v>
      </c>
      <c r="Y2652">
        <v>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e">
        <f>VLOOKUP(A2652,#REF!,4,FALSE)</f>
        <v>#REF!</v>
      </c>
      <c r="AW2652" t="e">
        <f>VLOOKUP(A2652,#REF!,5,FALSE)</f>
        <v>#REF!</v>
      </c>
      <c r="AX2652">
        <f>SUMIF(量化书目统计!A:A,H2652,量化书目统计!G:G)</f>
        <v>0</v>
      </c>
    </row>
    <row r="2653" spans="1:50" x14ac:dyDescent="0.3">
      <c r="A2653" t="s">
        <v>989</v>
      </c>
      <c r="B2653" t="s">
        <v>539</v>
      </c>
      <c r="C2653" t="s">
        <v>990</v>
      </c>
      <c r="D2653">
        <v>4</v>
      </c>
      <c r="E2653" t="s">
        <v>991</v>
      </c>
      <c r="F2653" s="1" t="s">
        <v>992</v>
      </c>
      <c r="G2653" t="s">
        <v>993</v>
      </c>
      <c r="H2653" t="e">
        <f>VLOOKUP(F2653,#REF!,2,FALSE)</f>
        <v>#REF!</v>
      </c>
      <c r="I2653" t="s">
        <v>59</v>
      </c>
      <c r="J2653" s="4">
        <v>43850</v>
      </c>
      <c r="K2653" s="4">
        <v>44103</v>
      </c>
      <c r="L2653" s="3">
        <f t="shared" si="164"/>
        <v>253</v>
      </c>
      <c r="M2653" s="4">
        <v>44104</v>
      </c>
      <c r="N2653">
        <f t="shared" si="165"/>
        <v>254</v>
      </c>
      <c r="O2653">
        <v>0</v>
      </c>
      <c r="P2653" t="e">
        <f>VLOOKUP(F2653,#REF!,3,FALSE)</f>
        <v>#REF!</v>
      </c>
      <c r="Q2653">
        <f t="shared" si="166"/>
        <v>2</v>
      </c>
      <c r="R2653" t="str">
        <f t="shared" si="167"/>
        <v/>
      </c>
      <c r="S2653" t="s">
        <v>43</v>
      </c>
      <c r="U2653">
        <v>1</v>
      </c>
      <c r="V2653" t="s">
        <v>28</v>
      </c>
      <c r="W2653">
        <v>4</v>
      </c>
      <c r="X2653">
        <v>0</v>
      </c>
      <c r="Y2653">
        <v>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e">
        <f>VLOOKUP(A2653,#REF!,4,FALSE)</f>
        <v>#REF!</v>
      </c>
      <c r="AW2653" t="e">
        <f>VLOOKUP(A2653,#REF!,5,FALSE)</f>
        <v>#REF!</v>
      </c>
      <c r="AX2653">
        <f>SUMIF(量化书目统计!A:A,H2653,量化书目统计!G:G)</f>
        <v>0</v>
      </c>
    </row>
    <row r="2654" spans="1:50" x14ac:dyDescent="0.3">
      <c r="A2654" t="s">
        <v>5589</v>
      </c>
      <c r="B2654" t="s">
        <v>855</v>
      </c>
      <c r="C2654" t="s">
        <v>313</v>
      </c>
      <c r="D2654">
        <v>5</v>
      </c>
      <c r="E2654" t="s">
        <v>2505</v>
      </c>
      <c r="F2654" s="1" t="s">
        <v>2506</v>
      </c>
      <c r="G2654" t="s">
        <v>2507</v>
      </c>
      <c r="H2654" t="e">
        <f>VLOOKUP(F2654,#REF!,2,FALSE)</f>
        <v>#REF!</v>
      </c>
      <c r="I2654" t="s">
        <v>65</v>
      </c>
      <c r="J2654" s="4">
        <v>44803</v>
      </c>
      <c r="K2654" s="4">
        <v>44983</v>
      </c>
      <c r="L2654" s="3">
        <f t="shared" si="164"/>
        <v>180</v>
      </c>
      <c r="M2654" s="4">
        <v>44986</v>
      </c>
      <c r="N2654">
        <f t="shared" si="165"/>
        <v>183</v>
      </c>
      <c r="O2654">
        <v>0</v>
      </c>
      <c r="P2654" t="e">
        <f>VLOOKUP(F2654,#REF!,3,FALSE)</f>
        <v>#REF!</v>
      </c>
      <c r="Q2654">
        <f t="shared" si="166"/>
        <v>0</v>
      </c>
      <c r="R2654" t="str">
        <f t="shared" si="167"/>
        <v/>
      </c>
      <c r="S2654" t="s">
        <v>43</v>
      </c>
      <c r="U2654">
        <v>1</v>
      </c>
      <c r="V2654" t="s">
        <v>43</v>
      </c>
      <c r="X2654">
        <v>80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e">
        <f>VLOOKUP(A2654,#REF!,4,FALSE)</f>
        <v>#REF!</v>
      </c>
      <c r="AW2654" t="e">
        <f>VLOOKUP(A2654,#REF!,5,FALSE)</f>
        <v>#REF!</v>
      </c>
      <c r="AX2654">
        <f>SUMIF(量化书目统计!A:A,H2654,量化书目统计!G:G)</f>
        <v>0</v>
      </c>
    </row>
    <row r="2655" spans="1:50" x14ac:dyDescent="0.3">
      <c r="A2655" t="s">
        <v>5590</v>
      </c>
      <c r="B2655" t="s">
        <v>855</v>
      </c>
      <c r="C2655" t="s">
        <v>45</v>
      </c>
      <c r="D2655">
        <v>5</v>
      </c>
      <c r="E2655" t="s">
        <v>3142</v>
      </c>
      <c r="F2655" s="1" t="s">
        <v>3143</v>
      </c>
      <c r="G2655" t="s">
        <v>3144</v>
      </c>
      <c r="H2655" t="e">
        <f>VLOOKUP(F2655,#REF!,2,FALSE)</f>
        <v>#REF!</v>
      </c>
      <c r="I2655" t="s">
        <v>74</v>
      </c>
      <c r="J2655" s="4">
        <v>44810</v>
      </c>
      <c r="K2655" s="4">
        <v>44907</v>
      </c>
      <c r="L2655" s="3">
        <f t="shared" si="164"/>
        <v>97</v>
      </c>
      <c r="M2655" s="4">
        <v>44932</v>
      </c>
      <c r="N2655">
        <f t="shared" si="165"/>
        <v>122</v>
      </c>
      <c r="O2655">
        <v>0</v>
      </c>
      <c r="P2655" t="e">
        <f>VLOOKUP(F2655,#REF!,3,FALSE)</f>
        <v>#REF!</v>
      </c>
      <c r="Q2655">
        <f t="shared" si="166"/>
        <v>0</v>
      </c>
      <c r="R2655" t="str">
        <f t="shared" si="167"/>
        <v/>
      </c>
      <c r="S2655" t="s">
        <v>43</v>
      </c>
      <c r="U2655">
        <v>1</v>
      </c>
      <c r="V2655" t="s">
        <v>43</v>
      </c>
      <c r="X2655">
        <v>80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e">
        <f>VLOOKUP(A2655,#REF!,4,FALSE)</f>
        <v>#REF!</v>
      </c>
      <c r="AW2655" t="e">
        <f>VLOOKUP(A2655,#REF!,5,FALSE)</f>
        <v>#REF!</v>
      </c>
      <c r="AX2655">
        <f>SUMIF(量化书目统计!A:A,H2655,量化书目统计!G:G)</f>
        <v>0</v>
      </c>
    </row>
    <row r="2656" spans="1:50" x14ac:dyDescent="0.3">
      <c r="A2656" t="s">
        <v>5591</v>
      </c>
      <c r="B2656" t="s">
        <v>855</v>
      </c>
      <c r="C2656" t="s">
        <v>45</v>
      </c>
      <c r="D2656">
        <v>5</v>
      </c>
      <c r="E2656" t="s">
        <v>1470</v>
      </c>
      <c r="F2656" s="1" t="s">
        <v>1471</v>
      </c>
      <c r="G2656" t="s">
        <v>1472</v>
      </c>
      <c r="H2656" t="e">
        <f>VLOOKUP(F2656,#REF!,2,FALSE)</f>
        <v>#REF!</v>
      </c>
      <c r="I2656" t="s">
        <v>32</v>
      </c>
      <c r="J2656" s="4">
        <v>44832</v>
      </c>
      <c r="K2656" s="4">
        <v>45090</v>
      </c>
      <c r="L2656" s="3">
        <f t="shared" si="164"/>
        <v>258</v>
      </c>
      <c r="M2656" s="4">
        <v>44986</v>
      </c>
      <c r="N2656">
        <f t="shared" si="165"/>
        <v>154</v>
      </c>
      <c r="O2656">
        <v>0</v>
      </c>
      <c r="P2656" t="e">
        <f>VLOOKUP(F2656,#REF!,3,FALSE)</f>
        <v>#REF!</v>
      </c>
      <c r="Q2656">
        <f t="shared" si="166"/>
        <v>0</v>
      </c>
      <c r="R2656" t="str">
        <f t="shared" si="167"/>
        <v/>
      </c>
      <c r="S2656" t="s">
        <v>43</v>
      </c>
      <c r="U2656">
        <v>1</v>
      </c>
      <c r="V2656" t="s">
        <v>43</v>
      </c>
      <c r="X2656">
        <v>80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e">
        <f>VLOOKUP(A2656,#REF!,4,FALSE)</f>
        <v>#REF!</v>
      </c>
      <c r="AW2656" t="e">
        <f>VLOOKUP(A2656,#REF!,5,FALSE)</f>
        <v>#REF!</v>
      </c>
      <c r="AX2656">
        <f>SUMIF(量化书目统计!A:A,H2656,量化书目统计!G:G)</f>
        <v>0</v>
      </c>
    </row>
    <row r="2657" spans="1:50" x14ac:dyDescent="0.3">
      <c r="A2657" t="s">
        <v>5592</v>
      </c>
      <c r="B2657" t="s">
        <v>855</v>
      </c>
      <c r="C2657" t="s">
        <v>45</v>
      </c>
      <c r="D2657">
        <v>5</v>
      </c>
      <c r="E2657" t="s">
        <v>368</v>
      </c>
      <c r="F2657" s="1" t="s">
        <v>369</v>
      </c>
      <c r="G2657" t="s">
        <v>370</v>
      </c>
      <c r="H2657" t="e">
        <f>VLOOKUP(F2657,#REF!,2,FALSE)</f>
        <v>#REF!</v>
      </c>
      <c r="I2657" t="s">
        <v>49</v>
      </c>
      <c r="J2657" s="4">
        <v>44876</v>
      </c>
      <c r="K2657" s="4">
        <v>44876</v>
      </c>
      <c r="L2657" s="3">
        <f t="shared" si="164"/>
        <v>0</v>
      </c>
      <c r="M2657" s="4">
        <v>44936</v>
      </c>
      <c r="N2657">
        <f t="shared" si="165"/>
        <v>60</v>
      </c>
      <c r="O2657">
        <v>0</v>
      </c>
      <c r="P2657" t="e">
        <f>VLOOKUP(F2657,#REF!,3,FALSE)</f>
        <v>#REF!</v>
      </c>
      <c r="Q2657">
        <f t="shared" si="166"/>
        <v>0</v>
      </c>
      <c r="R2657" t="str">
        <f t="shared" si="167"/>
        <v/>
      </c>
      <c r="S2657" t="s">
        <v>43</v>
      </c>
      <c r="U2657">
        <v>1</v>
      </c>
      <c r="V2657" t="s">
        <v>43</v>
      </c>
      <c r="X2657">
        <v>80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e">
        <f>VLOOKUP(A2657,#REF!,4,FALSE)</f>
        <v>#REF!</v>
      </c>
      <c r="AW2657" t="e">
        <f>VLOOKUP(A2657,#REF!,5,FALSE)</f>
        <v>#REF!</v>
      </c>
      <c r="AX2657">
        <f>SUMIF(量化书目统计!A:A,H2657,量化书目统计!G:G)</f>
        <v>0</v>
      </c>
    </row>
    <row r="2658" spans="1:50" x14ac:dyDescent="0.3">
      <c r="A2658" t="s">
        <v>5593</v>
      </c>
      <c r="B2658" t="s">
        <v>855</v>
      </c>
      <c r="C2658" t="s">
        <v>117</v>
      </c>
      <c r="D2658">
        <v>4</v>
      </c>
      <c r="E2658" t="s">
        <v>3948</v>
      </c>
      <c r="F2658" s="1" t="s">
        <v>3949</v>
      </c>
      <c r="G2658" t="s">
        <v>3950</v>
      </c>
      <c r="H2658" t="e">
        <f>VLOOKUP(F2658,#REF!,2,FALSE)</f>
        <v>#REF!</v>
      </c>
      <c r="I2658" t="s">
        <v>49</v>
      </c>
      <c r="J2658" s="4">
        <v>44806</v>
      </c>
      <c r="K2658" s="4">
        <v>44808</v>
      </c>
      <c r="L2658" s="3">
        <f t="shared" si="164"/>
        <v>2</v>
      </c>
      <c r="M2658" s="4">
        <v>44844</v>
      </c>
      <c r="N2658">
        <f t="shared" si="165"/>
        <v>38</v>
      </c>
      <c r="O2658">
        <v>0</v>
      </c>
      <c r="P2658" t="e">
        <f>VLOOKUP(F2658,#REF!,3,FALSE)</f>
        <v>#REF!</v>
      </c>
      <c r="Q2658">
        <f t="shared" si="166"/>
        <v>0</v>
      </c>
      <c r="R2658" t="str">
        <f t="shared" si="167"/>
        <v/>
      </c>
      <c r="S2658" t="s">
        <v>43</v>
      </c>
      <c r="U2658">
        <v>1</v>
      </c>
      <c r="V2658" t="s">
        <v>43</v>
      </c>
      <c r="X2658">
        <v>80</v>
      </c>
      <c r="Y2658">
        <v>15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e">
        <f>VLOOKUP(A2658,#REF!,4,FALSE)</f>
        <v>#REF!</v>
      </c>
      <c r="AW2658" t="e">
        <f>VLOOKUP(A2658,#REF!,5,FALSE)</f>
        <v>#REF!</v>
      </c>
      <c r="AX2658">
        <f>SUMIF(量化书目统计!A:A,H2658,量化书目统计!G:G)</f>
        <v>0</v>
      </c>
    </row>
    <row r="2659" spans="1:50" x14ac:dyDescent="0.3">
      <c r="A2659" t="s">
        <v>5594</v>
      </c>
      <c r="B2659" t="s">
        <v>855</v>
      </c>
      <c r="C2659" t="s">
        <v>117</v>
      </c>
      <c r="D2659">
        <v>4</v>
      </c>
      <c r="E2659" t="s">
        <v>753</v>
      </c>
      <c r="F2659" s="1" t="s">
        <v>754</v>
      </c>
      <c r="G2659" t="s">
        <v>755</v>
      </c>
      <c r="H2659" t="e">
        <f>VLOOKUP(F2659,#REF!,2,FALSE)</f>
        <v>#REF!</v>
      </c>
      <c r="I2659" t="s">
        <v>74</v>
      </c>
      <c r="J2659" s="4">
        <v>44857</v>
      </c>
      <c r="K2659" s="4">
        <v>44984</v>
      </c>
      <c r="L2659" s="3">
        <f t="shared" si="164"/>
        <v>127</v>
      </c>
      <c r="M2659" s="4">
        <v>44985</v>
      </c>
      <c r="N2659">
        <f t="shared" si="165"/>
        <v>128</v>
      </c>
      <c r="O2659">
        <v>0</v>
      </c>
      <c r="P2659" t="e">
        <f>VLOOKUP(F2659,#REF!,3,FALSE)</f>
        <v>#REF!</v>
      </c>
      <c r="Q2659">
        <f t="shared" si="166"/>
        <v>0</v>
      </c>
      <c r="R2659" t="str">
        <f t="shared" si="167"/>
        <v/>
      </c>
      <c r="S2659" t="s">
        <v>43</v>
      </c>
      <c r="U2659">
        <v>1</v>
      </c>
      <c r="V2659" t="s">
        <v>43</v>
      </c>
      <c r="X2659">
        <v>80</v>
      </c>
      <c r="Y2659">
        <v>21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 t="e">
        <f>VLOOKUP(A2659,#REF!,4,FALSE)</f>
        <v>#REF!</v>
      </c>
      <c r="AW2659" t="e">
        <f>VLOOKUP(A2659,#REF!,5,FALSE)</f>
        <v>#REF!</v>
      </c>
      <c r="AX2659">
        <f>SUMIF(量化书目统计!A:A,H2659,量化书目统计!G:G)</f>
        <v>0</v>
      </c>
    </row>
    <row r="2660" spans="1:50" x14ac:dyDescent="0.3">
      <c r="A2660" t="s">
        <v>5595</v>
      </c>
      <c r="B2660" t="s">
        <v>855</v>
      </c>
      <c r="C2660" t="s">
        <v>117</v>
      </c>
      <c r="D2660">
        <v>4</v>
      </c>
      <c r="E2660" t="s">
        <v>1969</v>
      </c>
      <c r="F2660" s="1" t="s">
        <v>1970</v>
      </c>
      <c r="G2660" t="s">
        <v>1971</v>
      </c>
      <c r="H2660" t="e">
        <f>VLOOKUP(F2660,#REF!,2,FALSE)</f>
        <v>#REF!</v>
      </c>
      <c r="I2660" t="s">
        <v>59</v>
      </c>
      <c r="J2660" s="4">
        <v>44806</v>
      </c>
      <c r="K2660" s="4">
        <v>44975</v>
      </c>
      <c r="L2660" s="3">
        <f t="shared" si="164"/>
        <v>169</v>
      </c>
      <c r="M2660" s="4">
        <v>44985</v>
      </c>
      <c r="N2660">
        <f t="shared" si="165"/>
        <v>179</v>
      </c>
      <c r="O2660">
        <v>0</v>
      </c>
      <c r="P2660" t="e">
        <f>VLOOKUP(F2660,#REF!,3,FALSE)</f>
        <v>#REF!</v>
      </c>
      <c r="Q2660">
        <f t="shared" si="166"/>
        <v>1</v>
      </c>
      <c r="R2660" t="str">
        <f t="shared" si="167"/>
        <v/>
      </c>
      <c r="S2660" t="s">
        <v>43</v>
      </c>
      <c r="U2660">
        <v>2</v>
      </c>
      <c r="V2660" t="s">
        <v>43</v>
      </c>
      <c r="X2660">
        <v>80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e">
        <f>VLOOKUP(A2660,#REF!,4,FALSE)</f>
        <v>#REF!</v>
      </c>
      <c r="AW2660" t="e">
        <f>VLOOKUP(A2660,#REF!,5,FALSE)</f>
        <v>#REF!</v>
      </c>
      <c r="AX2660">
        <f>SUMIF(量化书目统计!A:A,H2660,量化书目统计!G:G)</f>
        <v>0</v>
      </c>
    </row>
    <row r="2661" spans="1:50" x14ac:dyDescent="0.3">
      <c r="A2661" t="s">
        <v>5595</v>
      </c>
      <c r="B2661" t="s">
        <v>855</v>
      </c>
      <c r="C2661" t="s">
        <v>117</v>
      </c>
      <c r="D2661">
        <v>4</v>
      </c>
      <c r="E2661" t="s">
        <v>1761</v>
      </c>
      <c r="F2661" s="1" t="s">
        <v>1762</v>
      </c>
      <c r="G2661" t="s">
        <v>1763</v>
      </c>
      <c r="H2661" t="e">
        <f>VLOOKUP(F2661,#REF!,2,FALSE)</f>
        <v>#REF!</v>
      </c>
      <c r="I2661" t="s">
        <v>49</v>
      </c>
      <c r="J2661" s="4">
        <v>44806</v>
      </c>
      <c r="K2661" s="4">
        <v>44871</v>
      </c>
      <c r="L2661" s="3">
        <f t="shared" si="164"/>
        <v>65</v>
      </c>
      <c r="M2661" s="4">
        <v>44872</v>
      </c>
      <c r="N2661">
        <f t="shared" si="165"/>
        <v>66</v>
      </c>
      <c r="O2661">
        <v>0</v>
      </c>
      <c r="P2661" t="e">
        <f>VLOOKUP(F2661,#REF!,3,FALSE)</f>
        <v>#REF!</v>
      </c>
      <c r="Q2661">
        <f t="shared" si="166"/>
        <v>0</v>
      </c>
      <c r="R2661" t="str">
        <f t="shared" si="167"/>
        <v/>
      </c>
      <c r="S2661" t="s">
        <v>43</v>
      </c>
      <c r="U2661">
        <v>1</v>
      </c>
      <c r="V2661" t="s">
        <v>43</v>
      </c>
      <c r="X2661">
        <v>80</v>
      </c>
      <c r="Y2661">
        <v>20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 t="e">
        <f>VLOOKUP(A2661,#REF!,4,FALSE)</f>
        <v>#REF!</v>
      </c>
      <c r="AW2661" t="e">
        <f>VLOOKUP(A2661,#REF!,5,FALSE)</f>
        <v>#REF!</v>
      </c>
      <c r="AX2661">
        <f>SUMIF(量化书目统计!A:A,H2661,量化书目统计!G:G)</f>
        <v>0</v>
      </c>
    </row>
    <row r="2662" spans="1:50" x14ac:dyDescent="0.3">
      <c r="A2662" t="s">
        <v>5596</v>
      </c>
      <c r="B2662" t="s">
        <v>855</v>
      </c>
      <c r="C2662" t="s">
        <v>117</v>
      </c>
      <c r="D2662">
        <v>4</v>
      </c>
      <c r="E2662" t="s">
        <v>2252</v>
      </c>
      <c r="F2662" s="1" t="s">
        <v>2253</v>
      </c>
      <c r="G2662" t="s">
        <v>2254</v>
      </c>
      <c r="H2662" t="e">
        <f>VLOOKUP(F2662,#REF!,2,FALSE)</f>
        <v>#REF!</v>
      </c>
      <c r="I2662" t="s">
        <v>74</v>
      </c>
      <c r="J2662" s="4">
        <v>44827</v>
      </c>
      <c r="K2662" s="4">
        <v>44869</v>
      </c>
      <c r="L2662" s="3">
        <f t="shared" si="164"/>
        <v>42</v>
      </c>
      <c r="M2662" s="4">
        <v>44865</v>
      </c>
      <c r="N2662">
        <f t="shared" si="165"/>
        <v>38</v>
      </c>
      <c r="O2662">
        <v>0</v>
      </c>
      <c r="P2662" t="e">
        <f>VLOOKUP(F2662,#REF!,3,FALSE)</f>
        <v>#REF!</v>
      </c>
      <c r="Q2662">
        <f t="shared" si="166"/>
        <v>0</v>
      </c>
      <c r="R2662" t="str">
        <f t="shared" si="167"/>
        <v/>
      </c>
      <c r="S2662" t="s">
        <v>43</v>
      </c>
      <c r="U2662">
        <v>1</v>
      </c>
      <c r="V2662" t="s">
        <v>43</v>
      </c>
      <c r="X2662">
        <v>80</v>
      </c>
      <c r="Y2662">
        <v>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e">
        <f>VLOOKUP(A2662,#REF!,4,FALSE)</f>
        <v>#REF!</v>
      </c>
      <c r="AW2662" t="e">
        <f>VLOOKUP(A2662,#REF!,5,FALSE)</f>
        <v>#REF!</v>
      </c>
      <c r="AX2662">
        <f>SUMIF(量化书目统计!A:A,H2662,量化书目统计!G:G)</f>
        <v>0</v>
      </c>
    </row>
    <row r="2663" spans="1:50" x14ac:dyDescent="0.3">
      <c r="A2663" t="s">
        <v>5597</v>
      </c>
      <c r="B2663" t="s">
        <v>855</v>
      </c>
      <c r="C2663" t="s">
        <v>117</v>
      </c>
      <c r="D2663">
        <v>4</v>
      </c>
      <c r="E2663" t="s">
        <v>1755</v>
      </c>
      <c r="F2663" s="1" t="s">
        <v>1756</v>
      </c>
      <c r="G2663" t="s">
        <v>1757</v>
      </c>
      <c r="H2663" t="e">
        <f>VLOOKUP(F2663,#REF!,2,FALSE)</f>
        <v>#REF!</v>
      </c>
      <c r="I2663" t="s">
        <v>32</v>
      </c>
      <c r="J2663" s="4">
        <v>44818</v>
      </c>
      <c r="K2663" s="4">
        <v>44848</v>
      </c>
      <c r="L2663" s="3">
        <f t="shared" si="164"/>
        <v>30</v>
      </c>
      <c r="M2663" s="4">
        <v>44848</v>
      </c>
      <c r="N2663">
        <f t="shared" si="165"/>
        <v>30</v>
      </c>
      <c r="O2663">
        <v>0</v>
      </c>
      <c r="P2663" t="e">
        <f>VLOOKUP(F2663,#REF!,3,FALSE)</f>
        <v>#REF!</v>
      </c>
      <c r="Q2663">
        <f t="shared" si="166"/>
        <v>0</v>
      </c>
      <c r="R2663" t="str">
        <f t="shared" si="167"/>
        <v/>
      </c>
      <c r="S2663" t="s">
        <v>43</v>
      </c>
      <c r="U2663">
        <v>1</v>
      </c>
      <c r="V2663" t="s">
        <v>43</v>
      </c>
      <c r="X2663">
        <v>80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e">
        <f>VLOOKUP(A2663,#REF!,4,FALSE)</f>
        <v>#REF!</v>
      </c>
      <c r="AW2663" t="e">
        <f>VLOOKUP(A2663,#REF!,5,FALSE)</f>
        <v>#REF!</v>
      </c>
      <c r="AX2663">
        <f>SUMIF(量化书目统计!A:A,H2663,量化书目统计!G:G)</f>
        <v>0</v>
      </c>
    </row>
    <row r="2664" spans="1:50" x14ac:dyDescent="0.3">
      <c r="A2664" t="s">
        <v>5597</v>
      </c>
      <c r="B2664" t="s">
        <v>855</v>
      </c>
      <c r="C2664" t="s">
        <v>117</v>
      </c>
      <c r="D2664">
        <v>4</v>
      </c>
      <c r="E2664" t="s">
        <v>4301</v>
      </c>
      <c r="F2664" s="1" t="s">
        <v>4302</v>
      </c>
      <c r="G2664" t="s">
        <v>4303</v>
      </c>
      <c r="H2664" t="e">
        <f>VLOOKUP(F2664,#REF!,2,FALSE)</f>
        <v>#REF!</v>
      </c>
      <c r="I2664" t="s">
        <v>32</v>
      </c>
      <c r="J2664" s="4">
        <v>44861</v>
      </c>
      <c r="K2664" s="4">
        <v>44904</v>
      </c>
      <c r="L2664" s="3">
        <f t="shared" si="164"/>
        <v>43</v>
      </c>
      <c r="M2664" s="4">
        <v>44893</v>
      </c>
      <c r="N2664">
        <f t="shared" si="165"/>
        <v>32</v>
      </c>
      <c r="O2664">
        <v>0</v>
      </c>
      <c r="P2664" t="e">
        <f>VLOOKUP(F2664,#REF!,3,FALSE)</f>
        <v>#REF!</v>
      </c>
      <c r="Q2664">
        <f t="shared" si="166"/>
        <v>0</v>
      </c>
      <c r="R2664" t="str">
        <f t="shared" si="167"/>
        <v/>
      </c>
      <c r="S2664" t="s">
        <v>43</v>
      </c>
      <c r="U2664">
        <v>1</v>
      </c>
      <c r="V2664" t="s">
        <v>43</v>
      </c>
      <c r="X2664">
        <v>80</v>
      </c>
      <c r="Y2664">
        <v>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e">
        <f>VLOOKUP(A2664,#REF!,4,FALSE)</f>
        <v>#REF!</v>
      </c>
      <c r="AW2664" t="e">
        <f>VLOOKUP(A2664,#REF!,5,FALSE)</f>
        <v>#REF!</v>
      </c>
      <c r="AX2664">
        <f>SUMIF(量化书目统计!A:A,H2664,量化书目统计!G:G)</f>
        <v>0</v>
      </c>
    </row>
    <row r="2665" spans="1:50" x14ac:dyDescent="0.3">
      <c r="A2665" t="s">
        <v>5598</v>
      </c>
      <c r="B2665" t="s">
        <v>855</v>
      </c>
      <c r="C2665" t="s">
        <v>117</v>
      </c>
      <c r="D2665">
        <v>4</v>
      </c>
      <c r="E2665" t="s">
        <v>4361</v>
      </c>
      <c r="F2665" s="1" t="s">
        <v>4362</v>
      </c>
      <c r="G2665" t="s">
        <v>4363</v>
      </c>
      <c r="H2665" t="e">
        <f>VLOOKUP(F2665,#REF!,2,FALSE)</f>
        <v>#REF!</v>
      </c>
      <c r="I2665" t="s">
        <v>158</v>
      </c>
      <c r="J2665" s="4">
        <v>44910</v>
      </c>
      <c r="K2665">
        <v>0</v>
      </c>
      <c r="L2665" s="3" t="str">
        <f t="shared" si="164"/>
        <v/>
      </c>
      <c r="M2665" s="4">
        <v>45002</v>
      </c>
      <c r="N2665">
        <f t="shared" si="165"/>
        <v>92</v>
      </c>
      <c r="O2665">
        <v>0</v>
      </c>
      <c r="P2665" t="e">
        <f>VLOOKUP(F2665,#REF!,3,FALSE)</f>
        <v>#REF!</v>
      </c>
      <c r="Q2665">
        <f t="shared" si="166"/>
        <v>0</v>
      </c>
      <c r="R2665" t="str">
        <f t="shared" si="167"/>
        <v/>
      </c>
      <c r="S2665" t="s">
        <v>43</v>
      </c>
      <c r="U2665">
        <v>1</v>
      </c>
      <c r="X2665">
        <v>80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e">
        <f>VLOOKUP(A2665,#REF!,4,FALSE)</f>
        <v>#REF!</v>
      </c>
      <c r="AW2665" t="e">
        <f>VLOOKUP(A2665,#REF!,5,FALSE)</f>
        <v>#REF!</v>
      </c>
      <c r="AX2665">
        <f>SUMIF(量化书目统计!A:A,H2665,量化书目统计!G:G)</f>
        <v>0</v>
      </c>
    </row>
    <row r="2666" spans="1:50" x14ac:dyDescent="0.3">
      <c r="A2666" t="s">
        <v>994</v>
      </c>
      <c r="B2666" t="s">
        <v>539</v>
      </c>
      <c r="C2666" t="s">
        <v>990</v>
      </c>
      <c r="D2666">
        <v>4</v>
      </c>
      <c r="E2666" t="s">
        <v>995</v>
      </c>
      <c r="F2666" s="1" t="s">
        <v>996</v>
      </c>
      <c r="G2666" t="s">
        <v>997</v>
      </c>
      <c r="H2666" t="e">
        <f>VLOOKUP(F2666,#REF!,2,FALSE)</f>
        <v>#REF!</v>
      </c>
      <c r="I2666" t="s">
        <v>59</v>
      </c>
      <c r="J2666" s="4">
        <v>44084</v>
      </c>
      <c r="K2666" s="4">
        <v>44088</v>
      </c>
      <c r="L2666" s="3">
        <f t="shared" si="164"/>
        <v>4</v>
      </c>
      <c r="M2666" s="4">
        <v>44144</v>
      </c>
      <c r="N2666">
        <f t="shared" si="165"/>
        <v>60</v>
      </c>
      <c r="O2666">
        <v>0</v>
      </c>
      <c r="P2666" t="e">
        <f>VLOOKUP(F2666,#REF!,3,FALSE)</f>
        <v>#REF!</v>
      </c>
      <c r="Q2666">
        <f t="shared" si="166"/>
        <v>0</v>
      </c>
      <c r="R2666" t="str">
        <f t="shared" si="167"/>
        <v/>
      </c>
      <c r="S2666" t="s">
        <v>28</v>
      </c>
      <c r="T2666">
        <v>1</v>
      </c>
      <c r="U2666">
        <v>1</v>
      </c>
      <c r="V2666" t="s">
        <v>28</v>
      </c>
      <c r="W2666">
        <v>2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e">
        <f>VLOOKUP(A2666,#REF!,4,FALSE)</f>
        <v>#REF!</v>
      </c>
      <c r="AW2666" t="e">
        <f>VLOOKUP(A2666,#REF!,5,FALSE)</f>
        <v>#REF!</v>
      </c>
      <c r="AX2666">
        <f>SUMIF(量化书目统计!A:A,H2666,量化书目统计!G:G)</f>
        <v>0</v>
      </c>
    </row>
    <row r="2667" spans="1:50" x14ac:dyDescent="0.3">
      <c r="A2667" t="s">
        <v>5599</v>
      </c>
      <c r="B2667" t="s">
        <v>855</v>
      </c>
      <c r="C2667" t="s">
        <v>117</v>
      </c>
      <c r="D2667">
        <v>4</v>
      </c>
      <c r="E2667" t="s">
        <v>1421</v>
      </c>
      <c r="F2667" s="1" t="s">
        <v>1422</v>
      </c>
      <c r="G2667" t="s">
        <v>1423</v>
      </c>
      <c r="H2667" t="e">
        <f>VLOOKUP(F2667,#REF!,2,FALSE)</f>
        <v>#REF!</v>
      </c>
      <c r="I2667" t="s">
        <v>49</v>
      </c>
      <c r="J2667" s="4">
        <v>44812</v>
      </c>
      <c r="K2667" s="4">
        <v>44853</v>
      </c>
      <c r="L2667" s="3">
        <f t="shared" si="164"/>
        <v>41</v>
      </c>
      <c r="M2667" s="4">
        <v>44874</v>
      </c>
      <c r="N2667">
        <f t="shared" si="165"/>
        <v>62</v>
      </c>
      <c r="O2667">
        <v>0</v>
      </c>
      <c r="P2667" t="e">
        <f>VLOOKUP(F2667,#REF!,3,FALSE)</f>
        <v>#REF!</v>
      </c>
      <c r="Q2667">
        <f t="shared" si="166"/>
        <v>0</v>
      </c>
      <c r="R2667" t="str">
        <f t="shared" si="167"/>
        <v/>
      </c>
      <c r="S2667" t="s">
        <v>43</v>
      </c>
      <c r="U2667">
        <v>1</v>
      </c>
      <c r="V2667" t="s">
        <v>43</v>
      </c>
      <c r="X2667">
        <v>80</v>
      </c>
      <c r="Y2667">
        <v>11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e">
        <f>VLOOKUP(A2667,#REF!,4,FALSE)</f>
        <v>#REF!</v>
      </c>
      <c r="AW2667" t="e">
        <f>VLOOKUP(A2667,#REF!,5,FALSE)</f>
        <v>#REF!</v>
      </c>
      <c r="AX2667">
        <f>SUMIF(量化书目统计!A:A,H2667,量化书目统计!G:G)</f>
        <v>0</v>
      </c>
    </row>
    <row r="2668" spans="1:50" x14ac:dyDescent="0.3">
      <c r="A2668" t="s">
        <v>5600</v>
      </c>
      <c r="B2668" t="s">
        <v>855</v>
      </c>
      <c r="C2668" t="s">
        <v>91</v>
      </c>
      <c r="D2668">
        <v>4</v>
      </c>
      <c r="E2668" t="s">
        <v>258</v>
      </c>
      <c r="F2668" s="1" t="s">
        <v>259</v>
      </c>
      <c r="G2668" t="s">
        <v>260</v>
      </c>
      <c r="H2668" t="e">
        <f>VLOOKUP(F2668,#REF!,2,FALSE)</f>
        <v>#REF!</v>
      </c>
      <c r="I2668" t="s">
        <v>53</v>
      </c>
      <c r="J2668" s="4">
        <v>44868</v>
      </c>
      <c r="K2668" s="4">
        <v>44881</v>
      </c>
      <c r="L2668" s="3">
        <f t="shared" si="164"/>
        <v>13</v>
      </c>
      <c r="M2668" s="4">
        <v>44882</v>
      </c>
      <c r="N2668">
        <f t="shared" si="165"/>
        <v>14</v>
      </c>
      <c r="O2668">
        <v>0</v>
      </c>
      <c r="P2668" t="e">
        <f>VLOOKUP(F2668,#REF!,3,FALSE)</f>
        <v>#REF!</v>
      </c>
      <c r="Q2668">
        <f t="shared" si="166"/>
        <v>0</v>
      </c>
      <c r="R2668" t="str">
        <f t="shared" si="167"/>
        <v/>
      </c>
      <c r="S2668" t="s">
        <v>43</v>
      </c>
      <c r="U2668">
        <v>1</v>
      </c>
      <c r="V2668" t="s">
        <v>43</v>
      </c>
      <c r="X2668">
        <v>80</v>
      </c>
      <c r="Y2668">
        <v>20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 t="e">
        <f>VLOOKUP(A2668,#REF!,4,FALSE)</f>
        <v>#REF!</v>
      </c>
      <c r="AW2668" t="e">
        <f>VLOOKUP(A2668,#REF!,5,FALSE)</f>
        <v>#REF!</v>
      </c>
      <c r="AX2668">
        <f>SUMIF(量化书目统计!A:A,H2668,量化书目统计!G:G)</f>
        <v>0</v>
      </c>
    </row>
    <row r="2669" spans="1:50" x14ac:dyDescent="0.3">
      <c r="A2669" t="s">
        <v>5601</v>
      </c>
      <c r="B2669" t="s">
        <v>855</v>
      </c>
      <c r="C2669" t="s">
        <v>106</v>
      </c>
      <c r="D2669">
        <v>4</v>
      </c>
      <c r="E2669" t="s">
        <v>1274</v>
      </c>
      <c r="F2669" s="1" t="s">
        <v>1275</v>
      </c>
      <c r="G2669" t="s">
        <v>1276</v>
      </c>
      <c r="H2669" t="e">
        <f>VLOOKUP(F2669,#REF!,2,FALSE)</f>
        <v>#REF!</v>
      </c>
      <c r="I2669" t="s">
        <v>317</v>
      </c>
      <c r="J2669" s="4">
        <v>44818</v>
      </c>
      <c r="K2669" s="4">
        <v>44970</v>
      </c>
      <c r="L2669" s="3">
        <f t="shared" si="164"/>
        <v>152</v>
      </c>
      <c r="M2669" s="4">
        <v>44985</v>
      </c>
      <c r="N2669">
        <f t="shared" si="165"/>
        <v>167</v>
      </c>
      <c r="O2669">
        <v>0</v>
      </c>
      <c r="P2669" t="e">
        <f>VLOOKUP(F2669,#REF!,3,FALSE)</f>
        <v>#REF!</v>
      </c>
      <c r="Q2669">
        <f t="shared" si="166"/>
        <v>0</v>
      </c>
      <c r="R2669" t="str">
        <f t="shared" si="167"/>
        <v/>
      </c>
      <c r="S2669" t="s">
        <v>43</v>
      </c>
      <c r="U2669">
        <v>1</v>
      </c>
      <c r="V2669" t="s">
        <v>43</v>
      </c>
      <c r="X2669">
        <v>80</v>
      </c>
      <c r="Y2669">
        <v>20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 t="e">
        <f>VLOOKUP(A2669,#REF!,4,FALSE)</f>
        <v>#REF!</v>
      </c>
      <c r="AW2669" t="e">
        <f>VLOOKUP(A2669,#REF!,5,FALSE)</f>
        <v>#REF!</v>
      </c>
      <c r="AX2669">
        <f>SUMIF(量化书目统计!A:A,H2669,量化书目统计!G:G)</f>
        <v>0</v>
      </c>
    </row>
    <row r="2670" spans="1:50" x14ac:dyDescent="0.3">
      <c r="A2670" t="s">
        <v>5601</v>
      </c>
      <c r="B2670" t="s">
        <v>855</v>
      </c>
      <c r="C2670" t="s">
        <v>106</v>
      </c>
      <c r="D2670">
        <v>4</v>
      </c>
      <c r="E2670" t="s">
        <v>1360</v>
      </c>
      <c r="F2670" s="1" t="s">
        <v>1361</v>
      </c>
      <c r="G2670" t="s">
        <v>1362</v>
      </c>
      <c r="H2670" t="e">
        <f>VLOOKUP(F2670,#REF!,2,FALSE)</f>
        <v>#REF!</v>
      </c>
      <c r="I2670" t="s">
        <v>317</v>
      </c>
      <c r="J2670" s="4">
        <v>44818</v>
      </c>
      <c r="K2670" s="4">
        <v>44970</v>
      </c>
      <c r="L2670" s="3">
        <f t="shared" si="164"/>
        <v>152</v>
      </c>
      <c r="M2670" s="4">
        <v>44985</v>
      </c>
      <c r="N2670">
        <f t="shared" si="165"/>
        <v>167</v>
      </c>
      <c r="O2670">
        <v>0</v>
      </c>
      <c r="P2670" t="e">
        <f>VLOOKUP(F2670,#REF!,3,FALSE)</f>
        <v>#REF!</v>
      </c>
      <c r="Q2670">
        <f t="shared" si="166"/>
        <v>0</v>
      </c>
      <c r="R2670" t="str">
        <f t="shared" si="167"/>
        <v/>
      </c>
      <c r="S2670" t="s">
        <v>43</v>
      </c>
      <c r="U2670">
        <v>1</v>
      </c>
      <c r="V2670" t="s">
        <v>43</v>
      </c>
      <c r="X2670">
        <v>80</v>
      </c>
      <c r="Y2670">
        <v>11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e">
        <f>VLOOKUP(A2670,#REF!,4,FALSE)</f>
        <v>#REF!</v>
      </c>
      <c r="AW2670" t="e">
        <f>VLOOKUP(A2670,#REF!,5,FALSE)</f>
        <v>#REF!</v>
      </c>
      <c r="AX2670">
        <f>SUMIF(量化书目统计!A:A,H2670,量化书目统计!G:G)</f>
        <v>0</v>
      </c>
    </row>
    <row r="2671" spans="1:50" x14ac:dyDescent="0.3">
      <c r="A2671" t="s">
        <v>5602</v>
      </c>
      <c r="B2671" t="s">
        <v>855</v>
      </c>
      <c r="C2671" t="s">
        <v>106</v>
      </c>
      <c r="D2671">
        <v>4</v>
      </c>
      <c r="E2671" t="s">
        <v>901</v>
      </c>
      <c r="F2671" s="1" t="s">
        <v>902</v>
      </c>
      <c r="G2671" t="s">
        <v>903</v>
      </c>
      <c r="H2671" t="e">
        <f>VLOOKUP(F2671,#REF!,2,FALSE)</f>
        <v>#REF!</v>
      </c>
      <c r="I2671" t="s">
        <v>59</v>
      </c>
      <c r="J2671" s="4">
        <v>44839</v>
      </c>
      <c r="K2671" s="4">
        <v>44876</v>
      </c>
      <c r="L2671" s="3">
        <f t="shared" si="164"/>
        <v>37</v>
      </c>
      <c r="M2671" s="4">
        <v>44882</v>
      </c>
      <c r="N2671">
        <f t="shared" si="165"/>
        <v>43</v>
      </c>
      <c r="O2671">
        <v>0</v>
      </c>
      <c r="P2671" t="e">
        <f>VLOOKUP(F2671,#REF!,3,FALSE)</f>
        <v>#REF!</v>
      </c>
      <c r="Q2671">
        <f t="shared" si="166"/>
        <v>3</v>
      </c>
      <c r="R2671" t="str">
        <f t="shared" si="167"/>
        <v/>
      </c>
      <c r="S2671" t="s">
        <v>43</v>
      </c>
      <c r="U2671">
        <v>1</v>
      </c>
      <c r="V2671" t="s">
        <v>43</v>
      </c>
      <c r="X2671">
        <v>80</v>
      </c>
      <c r="Y2671">
        <v>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e">
        <f>VLOOKUP(A2671,#REF!,4,FALSE)</f>
        <v>#REF!</v>
      </c>
      <c r="AW2671" t="e">
        <f>VLOOKUP(A2671,#REF!,5,FALSE)</f>
        <v>#REF!</v>
      </c>
      <c r="AX2671">
        <f>SUMIF(量化书目统计!A:A,H2671,量化书目统计!G:G)</f>
        <v>0</v>
      </c>
    </row>
    <row r="2672" spans="1:50" x14ac:dyDescent="0.3">
      <c r="A2672" t="s">
        <v>5603</v>
      </c>
      <c r="B2672" t="s">
        <v>855</v>
      </c>
      <c r="C2672" t="s">
        <v>82</v>
      </c>
      <c r="D2672">
        <v>5</v>
      </c>
      <c r="E2672" t="s">
        <v>4712</v>
      </c>
      <c r="F2672" s="1" t="s">
        <v>4713</v>
      </c>
      <c r="G2672" t="s">
        <v>4714</v>
      </c>
      <c r="H2672" t="e">
        <f>VLOOKUP(F2672,#REF!,2,FALSE)</f>
        <v>#REF!</v>
      </c>
      <c r="I2672" t="s">
        <v>49</v>
      </c>
      <c r="J2672" s="4">
        <v>44809</v>
      </c>
      <c r="K2672" s="4">
        <v>44900</v>
      </c>
      <c r="L2672" s="3">
        <f t="shared" si="164"/>
        <v>91</v>
      </c>
      <c r="M2672" s="4">
        <v>44922</v>
      </c>
      <c r="N2672">
        <f t="shared" si="165"/>
        <v>113</v>
      </c>
      <c r="O2672">
        <v>0</v>
      </c>
      <c r="P2672" t="e">
        <f>VLOOKUP(F2672,#REF!,3,FALSE)</f>
        <v>#REF!</v>
      </c>
      <c r="Q2672">
        <f t="shared" si="166"/>
        <v>0</v>
      </c>
      <c r="R2672" t="str">
        <f t="shared" si="167"/>
        <v/>
      </c>
      <c r="S2672" t="s">
        <v>43</v>
      </c>
      <c r="U2672">
        <v>1</v>
      </c>
      <c r="V2672" t="s">
        <v>43</v>
      </c>
      <c r="X2672">
        <v>80</v>
      </c>
      <c r="Y2672">
        <v>11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e">
        <f>VLOOKUP(A2672,#REF!,4,FALSE)</f>
        <v>#REF!</v>
      </c>
      <c r="AW2672" t="e">
        <f>VLOOKUP(A2672,#REF!,5,FALSE)</f>
        <v>#REF!</v>
      </c>
      <c r="AX2672">
        <f>SUMIF(量化书目统计!A:A,H2672,量化书目统计!G:G)</f>
        <v>0</v>
      </c>
    </row>
    <row r="2673" spans="1:50" x14ac:dyDescent="0.3">
      <c r="A2673" t="s">
        <v>5604</v>
      </c>
      <c r="B2673" t="s">
        <v>855</v>
      </c>
      <c r="C2673" t="s">
        <v>82</v>
      </c>
      <c r="D2673">
        <v>5</v>
      </c>
      <c r="E2673" t="s">
        <v>280</v>
      </c>
      <c r="F2673" s="1" t="s">
        <v>1334</v>
      </c>
      <c r="G2673" t="s">
        <v>1335</v>
      </c>
      <c r="H2673" t="e">
        <f>VLOOKUP(F2673,#REF!,2,FALSE)</f>
        <v>#REF!</v>
      </c>
      <c r="I2673" t="s">
        <v>158</v>
      </c>
      <c r="J2673" s="4">
        <v>44851</v>
      </c>
      <c r="K2673" s="4">
        <v>44894</v>
      </c>
      <c r="L2673" s="3">
        <f t="shared" si="164"/>
        <v>43</v>
      </c>
      <c r="M2673" s="4">
        <v>44911</v>
      </c>
      <c r="N2673">
        <f t="shared" si="165"/>
        <v>60</v>
      </c>
      <c r="O2673">
        <v>0</v>
      </c>
      <c r="P2673" t="e">
        <f>VLOOKUP(F2673,#REF!,3,FALSE)</f>
        <v>#REF!</v>
      </c>
      <c r="Q2673">
        <f t="shared" si="166"/>
        <v>0</v>
      </c>
      <c r="R2673" t="str">
        <f t="shared" si="167"/>
        <v/>
      </c>
      <c r="S2673" t="s">
        <v>43</v>
      </c>
      <c r="U2673">
        <v>1</v>
      </c>
      <c r="V2673" t="s">
        <v>43</v>
      </c>
      <c r="X2673">
        <v>80</v>
      </c>
      <c r="Y2673">
        <v>15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e">
        <f>VLOOKUP(A2673,#REF!,4,FALSE)</f>
        <v>#REF!</v>
      </c>
      <c r="AW2673" t="e">
        <f>VLOOKUP(A2673,#REF!,5,FALSE)</f>
        <v>#REF!</v>
      </c>
      <c r="AX2673">
        <f>SUMIF(量化书目统计!A:A,H2673,量化书目统计!G:G)</f>
        <v>0</v>
      </c>
    </row>
    <row r="2674" spans="1:50" x14ac:dyDescent="0.3">
      <c r="A2674" t="s">
        <v>5605</v>
      </c>
      <c r="B2674" t="s">
        <v>855</v>
      </c>
      <c r="C2674" t="s">
        <v>844</v>
      </c>
      <c r="D2674">
        <v>4</v>
      </c>
      <c r="E2674" t="s">
        <v>2800</v>
      </c>
      <c r="F2674" s="1" t="s">
        <v>2801</v>
      </c>
      <c r="G2674" t="s">
        <v>2802</v>
      </c>
      <c r="H2674" t="e">
        <f>VLOOKUP(F2674,#REF!,2,FALSE)</f>
        <v>#REF!</v>
      </c>
      <c r="I2674" t="s">
        <v>49</v>
      </c>
      <c r="J2674" s="4">
        <v>44853</v>
      </c>
      <c r="K2674" s="4">
        <v>44907</v>
      </c>
      <c r="L2674" s="3">
        <f t="shared" si="164"/>
        <v>54</v>
      </c>
      <c r="M2674" s="4">
        <v>44914</v>
      </c>
      <c r="N2674">
        <f t="shared" si="165"/>
        <v>61</v>
      </c>
      <c r="O2674">
        <v>0</v>
      </c>
      <c r="P2674" t="e">
        <f>VLOOKUP(F2674,#REF!,3,FALSE)</f>
        <v>#REF!</v>
      </c>
      <c r="Q2674">
        <f t="shared" si="166"/>
        <v>0</v>
      </c>
      <c r="R2674" t="str">
        <f t="shared" si="167"/>
        <v/>
      </c>
      <c r="S2674" t="s">
        <v>43</v>
      </c>
      <c r="U2674">
        <v>1</v>
      </c>
      <c r="V2674" t="s">
        <v>43</v>
      </c>
      <c r="X2674">
        <v>80</v>
      </c>
      <c r="Y2674">
        <v>11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e">
        <f>VLOOKUP(A2674,#REF!,4,FALSE)</f>
        <v>#REF!</v>
      </c>
      <c r="AW2674" t="e">
        <f>VLOOKUP(A2674,#REF!,5,FALSE)</f>
        <v>#REF!</v>
      </c>
      <c r="AX2674">
        <f>SUMIF(量化书目统计!A:A,H2674,量化书目统计!G:G)</f>
        <v>0</v>
      </c>
    </row>
    <row r="2675" spans="1:50" x14ac:dyDescent="0.3">
      <c r="A2675" t="s">
        <v>5606</v>
      </c>
      <c r="B2675" t="s">
        <v>855</v>
      </c>
      <c r="C2675" t="s">
        <v>844</v>
      </c>
      <c r="D2675">
        <v>4</v>
      </c>
      <c r="E2675" t="s">
        <v>4494</v>
      </c>
      <c r="F2675" s="1" t="s">
        <v>4495</v>
      </c>
      <c r="G2675" t="s">
        <v>4496</v>
      </c>
      <c r="H2675" t="e">
        <f>VLOOKUP(F2675,#REF!,2,FALSE)</f>
        <v>#REF!</v>
      </c>
      <c r="I2675" t="s">
        <v>53</v>
      </c>
      <c r="J2675" s="4">
        <v>44827</v>
      </c>
      <c r="K2675" s="4">
        <v>44855</v>
      </c>
      <c r="L2675" s="3">
        <f t="shared" si="164"/>
        <v>28</v>
      </c>
      <c r="M2675" s="4">
        <v>44887</v>
      </c>
      <c r="N2675">
        <f t="shared" si="165"/>
        <v>60</v>
      </c>
      <c r="O2675">
        <v>0</v>
      </c>
      <c r="P2675" t="e">
        <f>VLOOKUP(F2675,#REF!,3,FALSE)</f>
        <v>#REF!</v>
      </c>
      <c r="Q2675">
        <f t="shared" si="166"/>
        <v>0</v>
      </c>
      <c r="R2675" t="str">
        <f t="shared" si="167"/>
        <v/>
      </c>
      <c r="S2675" t="s">
        <v>43</v>
      </c>
      <c r="U2675">
        <v>1</v>
      </c>
      <c r="V2675" t="s">
        <v>43</v>
      </c>
      <c r="X2675">
        <v>80</v>
      </c>
      <c r="Y2675">
        <v>11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e">
        <f>VLOOKUP(A2675,#REF!,4,FALSE)</f>
        <v>#REF!</v>
      </c>
      <c r="AW2675" t="e">
        <f>VLOOKUP(A2675,#REF!,5,FALSE)</f>
        <v>#REF!</v>
      </c>
      <c r="AX2675">
        <f>SUMIF(量化书目统计!A:A,H2675,量化书目统计!G:G)</f>
        <v>0</v>
      </c>
    </row>
    <row r="2676" spans="1:50" x14ac:dyDescent="0.3">
      <c r="A2676" t="s">
        <v>5607</v>
      </c>
      <c r="B2676" t="s">
        <v>855</v>
      </c>
      <c r="C2676" t="s">
        <v>844</v>
      </c>
      <c r="D2676">
        <v>4</v>
      </c>
      <c r="E2676" t="s">
        <v>1215</v>
      </c>
      <c r="F2676" s="1" t="s">
        <v>1216</v>
      </c>
      <c r="G2676" t="s">
        <v>1217</v>
      </c>
      <c r="H2676" t="e">
        <f>VLOOKUP(F2676,#REF!,2,FALSE)</f>
        <v>#REF!</v>
      </c>
      <c r="I2676" t="s">
        <v>49</v>
      </c>
      <c r="J2676" s="4">
        <v>44880</v>
      </c>
      <c r="K2676">
        <v>0</v>
      </c>
      <c r="L2676" s="3" t="str">
        <f t="shared" si="164"/>
        <v/>
      </c>
      <c r="M2676" s="4">
        <v>45103</v>
      </c>
      <c r="N2676">
        <f t="shared" si="165"/>
        <v>223</v>
      </c>
      <c r="O2676">
        <v>0</v>
      </c>
      <c r="P2676" t="e">
        <f>VLOOKUP(F2676,#REF!,3,FALSE)</f>
        <v>#REF!</v>
      </c>
      <c r="Q2676">
        <f t="shared" si="166"/>
        <v>0</v>
      </c>
      <c r="R2676" t="str">
        <f t="shared" si="167"/>
        <v/>
      </c>
      <c r="S2676" t="s">
        <v>43</v>
      </c>
      <c r="U2676">
        <v>1</v>
      </c>
      <c r="X2676">
        <v>80</v>
      </c>
      <c r="Y2676">
        <v>11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e">
        <f>VLOOKUP(A2676,#REF!,4,FALSE)</f>
        <v>#REF!</v>
      </c>
      <c r="AW2676" t="e">
        <f>VLOOKUP(A2676,#REF!,5,FALSE)</f>
        <v>#REF!</v>
      </c>
      <c r="AX2676">
        <f>SUMIF(量化书目统计!A:A,H2676,量化书目统计!G:G)</f>
        <v>0</v>
      </c>
    </row>
    <row r="2677" spans="1:50" x14ac:dyDescent="0.3">
      <c r="A2677" t="s">
        <v>5608</v>
      </c>
      <c r="B2677" t="s">
        <v>855</v>
      </c>
      <c r="C2677" t="s">
        <v>154</v>
      </c>
      <c r="D2677">
        <v>5</v>
      </c>
      <c r="E2677" t="s">
        <v>3055</v>
      </c>
      <c r="F2677" s="1" t="s">
        <v>3056</v>
      </c>
      <c r="G2677" t="s">
        <v>3057</v>
      </c>
      <c r="H2677" t="e">
        <f>VLOOKUP(F2677,#REF!,2,FALSE)</f>
        <v>#REF!</v>
      </c>
      <c r="I2677" t="s">
        <v>65</v>
      </c>
      <c r="J2677" s="4">
        <v>44922</v>
      </c>
      <c r="K2677" s="4">
        <v>44924</v>
      </c>
      <c r="L2677" s="3">
        <f t="shared" si="164"/>
        <v>2</v>
      </c>
      <c r="M2677" s="4">
        <v>44986</v>
      </c>
      <c r="N2677">
        <f t="shared" si="165"/>
        <v>64</v>
      </c>
      <c r="O2677">
        <v>0</v>
      </c>
      <c r="P2677" t="e">
        <f>VLOOKUP(F2677,#REF!,3,FALSE)</f>
        <v>#REF!</v>
      </c>
      <c r="Q2677">
        <f t="shared" si="166"/>
        <v>0</v>
      </c>
      <c r="R2677" t="str">
        <f t="shared" si="167"/>
        <v/>
      </c>
      <c r="S2677" t="s">
        <v>43</v>
      </c>
      <c r="U2677">
        <v>1</v>
      </c>
      <c r="V2677" t="s">
        <v>43</v>
      </c>
      <c r="X2677">
        <v>80</v>
      </c>
      <c r="Y2677">
        <v>8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e">
        <f>VLOOKUP(A2677,#REF!,4,FALSE)</f>
        <v>#REF!</v>
      </c>
      <c r="AW2677" t="e">
        <f>VLOOKUP(A2677,#REF!,5,FALSE)</f>
        <v>#REF!</v>
      </c>
      <c r="AX2677">
        <f>SUMIF(量化书目统计!A:A,H2677,量化书目统计!G:G)</f>
        <v>0</v>
      </c>
    </row>
    <row r="2678" spans="1:50" x14ac:dyDescent="0.3">
      <c r="A2678" t="s">
        <v>5608</v>
      </c>
      <c r="B2678" t="s">
        <v>855</v>
      </c>
      <c r="C2678" t="s">
        <v>154</v>
      </c>
      <c r="D2678">
        <v>5</v>
      </c>
      <c r="E2678" t="s">
        <v>615</v>
      </c>
      <c r="F2678" s="1" t="s">
        <v>616</v>
      </c>
      <c r="G2678" t="s">
        <v>617</v>
      </c>
      <c r="H2678" t="e">
        <f>VLOOKUP(F2678,#REF!,2,FALSE)</f>
        <v>#REF!</v>
      </c>
      <c r="I2678" t="s">
        <v>32</v>
      </c>
      <c r="J2678" s="4">
        <v>44873</v>
      </c>
      <c r="K2678" s="4">
        <v>44887</v>
      </c>
      <c r="L2678" s="3">
        <f t="shared" si="164"/>
        <v>14</v>
      </c>
      <c r="M2678" s="4">
        <v>44887</v>
      </c>
      <c r="N2678">
        <f t="shared" si="165"/>
        <v>14</v>
      </c>
      <c r="O2678">
        <v>0</v>
      </c>
      <c r="P2678" t="e">
        <f>VLOOKUP(F2678,#REF!,3,FALSE)</f>
        <v>#REF!</v>
      </c>
      <c r="Q2678">
        <f t="shared" si="166"/>
        <v>0</v>
      </c>
      <c r="R2678" t="str">
        <f t="shared" si="167"/>
        <v/>
      </c>
      <c r="S2678" t="s">
        <v>43</v>
      </c>
      <c r="U2678">
        <v>1</v>
      </c>
      <c r="V2678" t="s">
        <v>43</v>
      </c>
      <c r="X2678">
        <v>80</v>
      </c>
      <c r="Y2678">
        <v>10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e">
        <f>VLOOKUP(A2678,#REF!,4,FALSE)</f>
        <v>#REF!</v>
      </c>
      <c r="AW2678" t="e">
        <f>VLOOKUP(A2678,#REF!,5,FALSE)</f>
        <v>#REF!</v>
      </c>
      <c r="AX2678">
        <f>SUMIF(量化书目统计!A:A,H2678,量化书目统计!G:G)</f>
        <v>0</v>
      </c>
    </row>
    <row r="2679" spans="1:50" x14ac:dyDescent="0.3">
      <c r="A2679" t="s">
        <v>998</v>
      </c>
      <c r="B2679" t="s">
        <v>539</v>
      </c>
      <c r="C2679" t="s">
        <v>990</v>
      </c>
      <c r="D2679">
        <v>4</v>
      </c>
      <c r="E2679" t="s">
        <v>628</v>
      </c>
      <c r="F2679" s="1" t="s">
        <v>999</v>
      </c>
      <c r="G2679" t="s">
        <v>1000</v>
      </c>
      <c r="H2679" t="e">
        <f>VLOOKUP(F2679,#REF!,2,FALSE)</f>
        <v>#REF!</v>
      </c>
      <c r="I2679" t="s">
        <v>317</v>
      </c>
      <c r="J2679" s="4">
        <v>44142</v>
      </c>
      <c r="K2679" s="4">
        <v>44200</v>
      </c>
      <c r="L2679" s="3">
        <f t="shared" si="164"/>
        <v>58</v>
      </c>
      <c r="M2679" s="4">
        <v>44202</v>
      </c>
      <c r="N2679">
        <f t="shared" si="165"/>
        <v>60</v>
      </c>
      <c r="O2679">
        <v>0</v>
      </c>
      <c r="P2679" t="e">
        <f>VLOOKUP(F2679,#REF!,3,FALSE)</f>
        <v>#REF!</v>
      </c>
      <c r="Q2679">
        <f t="shared" si="166"/>
        <v>0</v>
      </c>
      <c r="R2679" t="str">
        <f t="shared" si="167"/>
        <v/>
      </c>
      <c r="S2679" t="s">
        <v>28</v>
      </c>
      <c r="T2679">
        <v>9</v>
      </c>
      <c r="U2679">
        <v>1</v>
      </c>
      <c r="V2679" t="s">
        <v>28</v>
      </c>
      <c r="W2679">
        <v>18</v>
      </c>
      <c r="X2679">
        <v>9</v>
      </c>
      <c r="Y2679">
        <v>4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e">
        <f>VLOOKUP(A2679,#REF!,4,FALSE)</f>
        <v>#REF!</v>
      </c>
      <c r="AW2679" t="e">
        <f>VLOOKUP(A2679,#REF!,5,FALSE)</f>
        <v>#REF!</v>
      </c>
      <c r="AX2679">
        <f>SUMIF(量化书目统计!A:A,H2679,量化书目统计!G:G)</f>
        <v>0</v>
      </c>
    </row>
    <row r="2680" spans="1:50" x14ac:dyDescent="0.3">
      <c r="A2680" t="s">
        <v>5609</v>
      </c>
      <c r="B2680" t="s">
        <v>855</v>
      </c>
      <c r="C2680" t="s">
        <v>2206</v>
      </c>
      <c r="D2680">
        <v>4</v>
      </c>
      <c r="E2680" t="s">
        <v>682</v>
      </c>
      <c r="F2680" s="1" t="s">
        <v>683</v>
      </c>
      <c r="G2680" t="s">
        <v>684</v>
      </c>
      <c r="H2680" t="e">
        <f>VLOOKUP(F2680,#REF!,2,FALSE)</f>
        <v>#REF!</v>
      </c>
      <c r="I2680" t="s">
        <v>32</v>
      </c>
      <c r="J2680" s="4">
        <v>44845</v>
      </c>
      <c r="K2680" s="4">
        <v>44976</v>
      </c>
      <c r="L2680" s="3">
        <f t="shared" si="164"/>
        <v>131</v>
      </c>
      <c r="M2680" s="4">
        <v>44985</v>
      </c>
      <c r="N2680">
        <f t="shared" si="165"/>
        <v>140</v>
      </c>
      <c r="O2680">
        <v>0</v>
      </c>
      <c r="P2680" t="e">
        <f>VLOOKUP(F2680,#REF!,3,FALSE)</f>
        <v>#REF!</v>
      </c>
      <c r="Q2680">
        <f t="shared" si="166"/>
        <v>0</v>
      </c>
      <c r="R2680" t="str">
        <f t="shared" si="167"/>
        <v/>
      </c>
      <c r="S2680" t="s">
        <v>43</v>
      </c>
      <c r="U2680">
        <v>1</v>
      </c>
      <c r="V2680" t="s">
        <v>43</v>
      </c>
      <c r="X2680">
        <v>80</v>
      </c>
      <c r="Y2680">
        <v>11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e">
        <f>VLOOKUP(A2680,#REF!,4,FALSE)</f>
        <v>#REF!</v>
      </c>
      <c r="AW2680" t="e">
        <f>VLOOKUP(A2680,#REF!,5,FALSE)</f>
        <v>#REF!</v>
      </c>
      <c r="AX2680">
        <f>SUMIF(量化书目统计!A:A,H2680,量化书目统计!G:G)</f>
        <v>0</v>
      </c>
    </row>
    <row r="2681" spans="1:50" x14ac:dyDescent="0.3">
      <c r="A2681" t="s">
        <v>5610</v>
      </c>
      <c r="B2681" t="s">
        <v>855</v>
      </c>
      <c r="C2681" t="s">
        <v>242</v>
      </c>
      <c r="D2681">
        <v>4</v>
      </c>
      <c r="E2681" t="s">
        <v>3162</v>
      </c>
      <c r="F2681" s="1" t="s">
        <v>3163</v>
      </c>
      <c r="G2681" t="s">
        <v>3164</v>
      </c>
      <c r="H2681" t="e">
        <f>VLOOKUP(F2681,#REF!,2,FALSE)</f>
        <v>#REF!</v>
      </c>
      <c r="I2681" t="s">
        <v>49</v>
      </c>
      <c r="J2681" s="4">
        <v>44884</v>
      </c>
      <c r="K2681" s="4">
        <v>45061</v>
      </c>
      <c r="L2681" s="3">
        <f t="shared" si="164"/>
        <v>177</v>
      </c>
      <c r="M2681" s="4">
        <v>45043</v>
      </c>
      <c r="N2681">
        <f t="shared" si="165"/>
        <v>159</v>
      </c>
      <c r="O2681">
        <v>0</v>
      </c>
      <c r="P2681" t="e">
        <f>VLOOKUP(F2681,#REF!,3,FALSE)</f>
        <v>#REF!</v>
      </c>
      <c r="Q2681">
        <f t="shared" si="166"/>
        <v>0</v>
      </c>
      <c r="R2681" t="str">
        <f t="shared" si="167"/>
        <v/>
      </c>
      <c r="S2681" t="s">
        <v>43</v>
      </c>
      <c r="U2681">
        <v>1</v>
      </c>
      <c r="V2681" t="s">
        <v>43</v>
      </c>
      <c r="X2681">
        <v>80</v>
      </c>
      <c r="Y2681">
        <v>15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e">
        <f>VLOOKUP(A2681,#REF!,4,FALSE)</f>
        <v>#REF!</v>
      </c>
      <c r="AW2681" t="e">
        <f>VLOOKUP(A2681,#REF!,5,FALSE)</f>
        <v>#REF!</v>
      </c>
      <c r="AX2681">
        <f>SUMIF(量化书目统计!A:A,H2681,量化书目统计!G:G)</f>
        <v>0</v>
      </c>
    </row>
    <row r="2682" spans="1:50" x14ac:dyDescent="0.3">
      <c r="A2682" t="s">
        <v>5611</v>
      </c>
      <c r="B2682" t="s">
        <v>855</v>
      </c>
      <c r="C2682" t="s">
        <v>242</v>
      </c>
      <c r="D2682">
        <v>4</v>
      </c>
      <c r="E2682" t="s">
        <v>1572</v>
      </c>
      <c r="F2682" s="1" t="s">
        <v>1575</v>
      </c>
      <c r="G2682" t="s">
        <v>1576</v>
      </c>
      <c r="H2682" t="e">
        <f>VLOOKUP(F2682,#REF!,2,FALSE)</f>
        <v>#REF!</v>
      </c>
      <c r="I2682" t="s">
        <v>59</v>
      </c>
      <c r="J2682" s="4">
        <v>44830</v>
      </c>
      <c r="K2682" s="4">
        <v>44977</v>
      </c>
      <c r="L2682" s="3">
        <f t="shared" si="164"/>
        <v>147</v>
      </c>
      <c r="M2682" s="4">
        <v>44985</v>
      </c>
      <c r="N2682">
        <f t="shared" si="165"/>
        <v>155</v>
      </c>
      <c r="O2682">
        <v>0</v>
      </c>
      <c r="P2682" t="e">
        <f>VLOOKUP(F2682,#REF!,3,FALSE)</f>
        <v>#REF!</v>
      </c>
      <c r="Q2682">
        <f t="shared" si="166"/>
        <v>0</v>
      </c>
      <c r="R2682" t="str">
        <f t="shared" si="167"/>
        <v/>
      </c>
      <c r="S2682" t="s">
        <v>43</v>
      </c>
      <c r="U2682">
        <v>1</v>
      </c>
      <c r="V2682" t="s">
        <v>43</v>
      </c>
      <c r="X2682">
        <v>80</v>
      </c>
      <c r="Y2682">
        <v>15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e">
        <f>VLOOKUP(A2682,#REF!,4,FALSE)</f>
        <v>#REF!</v>
      </c>
      <c r="AW2682" t="e">
        <f>VLOOKUP(A2682,#REF!,5,FALSE)</f>
        <v>#REF!</v>
      </c>
      <c r="AX2682">
        <f>SUMIF(量化书目统计!A:A,H2682,量化书目统计!G:G)</f>
        <v>0</v>
      </c>
    </row>
    <row r="2683" spans="1:50" x14ac:dyDescent="0.3">
      <c r="A2683" t="s">
        <v>5612</v>
      </c>
      <c r="B2683" t="s">
        <v>855</v>
      </c>
      <c r="C2683" t="s">
        <v>1095</v>
      </c>
      <c r="D2683">
        <v>4</v>
      </c>
      <c r="E2683" t="s">
        <v>4208</v>
      </c>
      <c r="F2683" s="1" t="s">
        <v>4209</v>
      </c>
      <c r="G2683" t="s">
        <v>4210</v>
      </c>
      <c r="H2683" t="e">
        <f>VLOOKUP(F2683,#REF!,2,FALSE)</f>
        <v>#REF!</v>
      </c>
      <c r="I2683" t="s">
        <v>317</v>
      </c>
      <c r="J2683" s="4">
        <v>44869</v>
      </c>
      <c r="K2683" s="4">
        <v>44976</v>
      </c>
      <c r="L2683" s="3">
        <f t="shared" si="164"/>
        <v>107</v>
      </c>
      <c r="M2683" s="4">
        <v>44985</v>
      </c>
      <c r="N2683">
        <f t="shared" si="165"/>
        <v>116</v>
      </c>
      <c r="O2683">
        <v>0</v>
      </c>
      <c r="P2683" t="e">
        <f>VLOOKUP(F2683,#REF!,3,FALSE)</f>
        <v>#REF!</v>
      </c>
      <c r="Q2683">
        <f t="shared" si="166"/>
        <v>0</v>
      </c>
      <c r="R2683" t="str">
        <f t="shared" si="167"/>
        <v/>
      </c>
      <c r="S2683" t="s">
        <v>43</v>
      </c>
      <c r="U2683">
        <v>1</v>
      </c>
      <c r="V2683" t="s">
        <v>43</v>
      </c>
      <c r="X2683">
        <v>80</v>
      </c>
      <c r="Y2683">
        <v>15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e">
        <f>VLOOKUP(A2683,#REF!,4,FALSE)</f>
        <v>#REF!</v>
      </c>
      <c r="AW2683" t="e">
        <f>VLOOKUP(A2683,#REF!,5,FALSE)</f>
        <v>#REF!</v>
      </c>
      <c r="AX2683">
        <f>SUMIF(量化书目统计!A:A,H2683,量化书目统计!G:G)</f>
        <v>0</v>
      </c>
    </row>
    <row r="2684" spans="1:50" x14ac:dyDescent="0.3">
      <c r="A2684" t="s">
        <v>5613</v>
      </c>
      <c r="B2684" t="s">
        <v>855</v>
      </c>
      <c r="C2684" t="s">
        <v>692</v>
      </c>
      <c r="D2684">
        <v>3</v>
      </c>
      <c r="E2684" t="s">
        <v>24</v>
      </c>
      <c r="F2684" s="1" t="s">
        <v>25</v>
      </c>
      <c r="G2684" t="s">
        <v>26</v>
      </c>
      <c r="H2684" t="e">
        <f>VLOOKUP(F2684,#REF!,2,FALSE)</f>
        <v>#REF!</v>
      </c>
      <c r="I2684" t="s">
        <v>27</v>
      </c>
      <c r="J2684" s="4">
        <v>44820</v>
      </c>
      <c r="K2684" s="4">
        <v>44878</v>
      </c>
      <c r="L2684" s="3">
        <f t="shared" si="164"/>
        <v>58</v>
      </c>
      <c r="M2684" s="4">
        <v>44880</v>
      </c>
      <c r="N2684">
        <f t="shared" si="165"/>
        <v>60</v>
      </c>
      <c r="O2684">
        <v>0</v>
      </c>
      <c r="P2684" t="e">
        <f>VLOOKUP(F2684,#REF!,3,FALSE)</f>
        <v>#REF!</v>
      </c>
      <c r="Q2684">
        <f t="shared" si="166"/>
        <v>0</v>
      </c>
      <c r="R2684" t="str">
        <f t="shared" si="167"/>
        <v/>
      </c>
      <c r="S2684" t="s">
        <v>43</v>
      </c>
      <c r="U2684">
        <v>1</v>
      </c>
      <c r="V2684" t="s">
        <v>43</v>
      </c>
      <c r="X2684">
        <v>80</v>
      </c>
      <c r="Y2684">
        <v>20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 t="e">
        <f>VLOOKUP(A2684,#REF!,4,FALSE)</f>
        <v>#REF!</v>
      </c>
      <c r="AW2684" t="e">
        <f>VLOOKUP(A2684,#REF!,5,FALSE)</f>
        <v>#REF!</v>
      </c>
      <c r="AX2684">
        <f>SUMIF(量化书目统计!A:A,H2684,量化书目统计!G:G)</f>
        <v>0</v>
      </c>
    </row>
    <row r="2685" spans="1:50" x14ac:dyDescent="0.3">
      <c r="A2685" t="s">
        <v>5614</v>
      </c>
      <c r="B2685" t="s">
        <v>855</v>
      </c>
      <c r="C2685" t="s">
        <v>692</v>
      </c>
      <c r="D2685">
        <v>3</v>
      </c>
      <c r="E2685" t="s">
        <v>1256</v>
      </c>
      <c r="F2685" s="1" t="s">
        <v>1257</v>
      </c>
      <c r="G2685" t="s">
        <v>1258</v>
      </c>
      <c r="H2685" t="e">
        <f>VLOOKUP(F2685,#REF!,2,FALSE)</f>
        <v>#REF!</v>
      </c>
      <c r="I2685" t="s">
        <v>49</v>
      </c>
      <c r="J2685" s="4">
        <v>44877</v>
      </c>
      <c r="K2685" s="4">
        <v>44982</v>
      </c>
      <c r="L2685" s="3">
        <f t="shared" si="164"/>
        <v>105</v>
      </c>
      <c r="M2685" s="4">
        <v>44986</v>
      </c>
      <c r="N2685">
        <f t="shared" si="165"/>
        <v>109</v>
      </c>
      <c r="O2685">
        <v>0</v>
      </c>
      <c r="P2685" t="e">
        <f>VLOOKUP(F2685,#REF!,3,FALSE)</f>
        <v>#REF!</v>
      </c>
      <c r="Q2685">
        <f t="shared" si="166"/>
        <v>0</v>
      </c>
      <c r="R2685" t="str">
        <f t="shared" si="167"/>
        <v/>
      </c>
      <c r="S2685" t="s">
        <v>43</v>
      </c>
      <c r="U2685">
        <v>1</v>
      </c>
      <c r="V2685" t="s">
        <v>43</v>
      </c>
      <c r="X2685">
        <v>80</v>
      </c>
      <c r="Y2685">
        <v>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e">
        <f>VLOOKUP(A2685,#REF!,4,FALSE)</f>
        <v>#REF!</v>
      </c>
      <c r="AW2685" t="e">
        <f>VLOOKUP(A2685,#REF!,5,FALSE)</f>
        <v>#REF!</v>
      </c>
      <c r="AX2685">
        <f>SUMIF(量化书目统计!A:A,H2685,量化书目统计!G:G)</f>
        <v>0</v>
      </c>
    </row>
    <row r="2686" spans="1:50" x14ac:dyDescent="0.3">
      <c r="A2686" t="s">
        <v>5615</v>
      </c>
      <c r="B2686" t="s">
        <v>855</v>
      </c>
      <c r="C2686" t="s">
        <v>704</v>
      </c>
      <c r="D2686">
        <v>3</v>
      </c>
      <c r="E2686" t="s">
        <v>2022</v>
      </c>
      <c r="F2686" s="1" t="s">
        <v>2023</v>
      </c>
      <c r="G2686" t="s">
        <v>2024</v>
      </c>
      <c r="H2686" t="e">
        <f>VLOOKUP(F2686,#REF!,2,FALSE)</f>
        <v>#REF!</v>
      </c>
      <c r="I2686" t="s">
        <v>32</v>
      </c>
      <c r="J2686" s="4">
        <v>44852</v>
      </c>
      <c r="K2686" s="4">
        <v>44879</v>
      </c>
      <c r="L2686" s="3">
        <f t="shared" si="164"/>
        <v>27</v>
      </c>
      <c r="M2686" s="4">
        <v>44880</v>
      </c>
      <c r="N2686">
        <f t="shared" si="165"/>
        <v>28</v>
      </c>
      <c r="O2686">
        <v>0</v>
      </c>
      <c r="P2686" t="e">
        <f>VLOOKUP(F2686,#REF!,3,FALSE)</f>
        <v>#REF!</v>
      </c>
      <c r="Q2686">
        <f t="shared" si="166"/>
        <v>0</v>
      </c>
      <c r="R2686" t="str">
        <f t="shared" si="167"/>
        <v/>
      </c>
      <c r="S2686" t="s">
        <v>43</v>
      </c>
      <c r="U2686">
        <v>1</v>
      </c>
      <c r="V2686" t="s">
        <v>43</v>
      </c>
      <c r="X2686">
        <v>80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e">
        <f>VLOOKUP(A2686,#REF!,4,FALSE)</f>
        <v>#REF!</v>
      </c>
      <c r="AW2686" t="e">
        <f>VLOOKUP(A2686,#REF!,5,FALSE)</f>
        <v>#REF!</v>
      </c>
      <c r="AX2686">
        <f>SUMIF(量化书目统计!A:A,H2686,量化书目统计!G:G)</f>
        <v>0</v>
      </c>
    </row>
    <row r="2687" spans="1:50" x14ac:dyDescent="0.3">
      <c r="A2687" t="s">
        <v>5616</v>
      </c>
      <c r="B2687" t="s">
        <v>855</v>
      </c>
      <c r="C2687" t="s">
        <v>704</v>
      </c>
      <c r="D2687">
        <v>3</v>
      </c>
      <c r="E2687" t="s">
        <v>4211</v>
      </c>
      <c r="F2687" s="1" t="s">
        <v>4212</v>
      </c>
      <c r="G2687" t="s">
        <v>4213</v>
      </c>
      <c r="H2687" t="e">
        <f>VLOOKUP(F2687,#REF!,2,FALSE)</f>
        <v>#REF!</v>
      </c>
      <c r="I2687" t="s">
        <v>74</v>
      </c>
      <c r="J2687" s="4">
        <v>44813</v>
      </c>
      <c r="K2687" s="4">
        <v>44935</v>
      </c>
      <c r="L2687" s="3">
        <f t="shared" si="164"/>
        <v>122</v>
      </c>
      <c r="M2687" s="4">
        <v>44873</v>
      </c>
      <c r="N2687">
        <f t="shared" si="165"/>
        <v>60</v>
      </c>
      <c r="O2687">
        <v>0</v>
      </c>
      <c r="P2687" t="e">
        <f>VLOOKUP(F2687,#REF!,3,FALSE)</f>
        <v>#REF!</v>
      </c>
      <c r="Q2687">
        <f t="shared" si="166"/>
        <v>2</v>
      </c>
      <c r="R2687" t="str">
        <f t="shared" si="167"/>
        <v/>
      </c>
      <c r="S2687" t="s">
        <v>43</v>
      </c>
      <c r="U2687">
        <v>1</v>
      </c>
      <c r="V2687" t="s">
        <v>43</v>
      </c>
      <c r="X2687">
        <v>80</v>
      </c>
      <c r="Y2687">
        <v>4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e">
        <f>VLOOKUP(A2687,#REF!,4,FALSE)</f>
        <v>#REF!</v>
      </c>
      <c r="AW2687" t="e">
        <f>VLOOKUP(A2687,#REF!,5,FALSE)</f>
        <v>#REF!</v>
      </c>
      <c r="AX2687">
        <f>SUMIF(量化书目统计!A:A,H2687,量化书目统计!G:G)</f>
        <v>0</v>
      </c>
    </row>
    <row r="2688" spans="1:50" x14ac:dyDescent="0.3">
      <c r="A2688" t="s">
        <v>5617</v>
      </c>
      <c r="B2688" t="s">
        <v>855</v>
      </c>
      <c r="C2688" t="s">
        <v>2229</v>
      </c>
      <c r="D2688">
        <v>3</v>
      </c>
      <c r="E2688" t="s">
        <v>1002</v>
      </c>
      <c r="F2688" s="1" t="s">
        <v>1003</v>
      </c>
      <c r="G2688" t="s">
        <v>1004</v>
      </c>
      <c r="H2688" t="e">
        <f>VLOOKUP(F2688,#REF!,2,FALSE)</f>
        <v>#REF!</v>
      </c>
      <c r="I2688" t="s">
        <v>65</v>
      </c>
      <c r="J2688" s="4">
        <v>44876</v>
      </c>
      <c r="K2688" s="4">
        <v>44907</v>
      </c>
      <c r="L2688" s="3">
        <f t="shared" si="164"/>
        <v>31</v>
      </c>
      <c r="M2688" s="4">
        <v>44950</v>
      </c>
      <c r="N2688">
        <f t="shared" si="165"/>
        <v>74</v>
      </c>
      <c r="O2688">
        <v>0</v>
      </c>
      <c r="P2688" t="e">
        <f>VLOOKUP(F2688,#REF!,3,FALSE)</f>
        <v>#REF!</v>
      </c>
      <c r="Q2688">
        <f t="shared" si="166"/>
        <v>0</v>
      </c>
      <c r="R2688" t="str">
        <f t="shared" si="167"/>
        <v/>
      </c>
      <c r="S2688" t="s">
        <v>43</v>
      </c>
      <c r="U2688">
        <v>1</v>
      </c>
      <c r="V2688" t="s">
        <v>43</v>
      </c>
      <c r="X2688">
        <v>80</v>
      </c>
      <c r="Y2688">
        <v>15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e">
        <f>VLOOKUP(A2688,#REF!,4,FALSE)</f>
        <v>#REF!</v>
      </c>
      <c r="AW2688" t="e">
        <f>VLOOKUP(A2688,#REF!,5,FALSE)</f>
        <v>#REF!</v>
      </c>
      <c r="AX2688">
        <f>SUMIF(量化书目统计!A:A,H2688,量化书目统计!G:G)</f>
        <v>0</v>
      </c>
    </row>
    <row r="2689" spans="1:50" x14ac:dyDescent="0.3">
      <c r="A2689" t="s">
        <v>5618</v>
      </c>
      <c r="B2689" t="s">
        <v>855</v>
      </c>
      <c r="C2689" t="s">
        <v>2868</v>
      </c>
      <c r="D2689">
        <v>3</v>
      </c>
      <c r="E2689" t="s">
        <v>1396</v>
      </c>
      <c r="F2689" s="1" t="s">
        <v>1397</v>
      </c>
      <c r="G2689" t="s">
        <v>1398</v>
      </c>
      <c r="H2689" t="e">
        <f>VLOOKUP(F2689,#REF!,2,FALSE)</f>
        <v>#REF!</v>
      </c>
      <c r="I2689" t="s">
        <v>27</v>
      </c>
      <c r="J2689" s="4">
        <v>44887</v>
      </c>
      <c r="K2689" s="4">
        <v>44910</v>
      </c>
      <c r="L2689" s="3">
        <f t="shared" si="164"/>
        <v>23</v>
      </c>
      <c r="M2689" s="4">
        <v>44985</v>
      </c>
      <c r="N2689">
        <f t="shared" si="165"/>
        <v>98</v>
      </c>
      <c r="O2689">
        <v>0</v>
      </c>
      <c r="P2689" t="e">
        <f>VLOOKUP(F2689,#REF!,3,FALSE)</f>
        <v>#REF!</v>
      </c>
      <c r="Q2689">
        <f t="shared" si="166"/>
        <v>2</v>
      </c>
      <c r="R2689" t="str">
        <f t="shared" si="167"/>
        <v/>
      </c>
      <c r="S2689" t="s">
        <v>43</v>
      </c>
      <c r="U2689">
        <v>1</v>
      </c>
      <c r="V2689" t="s">
        <v>43</v>
      </c>
      <c r="X2689">
        <v>80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e">
        <f>VLOOKUP(A2689,#REF!,4,FALSE)</f>
        <v>#REF!</v>
      </c>
      <c r="AW2689" t="e">
        <f>VLOOKUP(A2689,#REF!,5,FALSE)</f>
        <v>#REF!</v>
      </c>
      <c r="AX2689">
        <f>SUMIF(量化书目统计!A:A,H2689,量化书目统计!G:G)</f>
        <v>0</v>
      </c>
    </row>
    <row r="2690" spans="1:50" x14ac:dyDescent="0.3">
      <c r="A2690" t="s">
        <v>5729</v>
      </c>
      <c r="B2690" t="s">
        <v>22</v>
      </c>
      <c r="D2690">
        <v>0</v>
      </c>
      <c r="E2690" t="s">
        <v>2621</v>
      </c>
      <c r="F2690" s="1" t="s">
        <v>4014</v>
      </c>
      <c r="G2690" t="s">
        <v>2623</v>
      </c>
      <c r="H2690" t="e">
        <f>VLOOKUP(F2690,#REF!,2,FALSE)</f>
        <v>#REF!</v>
      </c>
      <c r="I2690" t="s">
        <v>59</v>
      </c>
      <c r="J2690" s="4">
        <v>44314</v>
      </c>
      <c r="K2690" s="4">
        <v>44372</v>
      </c>
      <c r="L2690" s="3">
        <f t="shared" ref="L2690:L2753" si="168">IF(K2690&lt;&gt;0,K2690-J2690,"")</f>
        <v>58</v>
      </c>
      <c r="M2690" s="4">
        <v>44375</v>
      </c>
      <c r="N2690">
        <f t="shared" ref="N2690:N2753" si="169">M2690-J2690</f>
        <v>61</v>
      </c>
      <c r="O2690">
        <v>0</v>
      </c>
      <c r="P2690" t="e">
        <f>VLOOKUP(F2690,#REF!,3,FALSE)</f>
        <v>#REF!</v>
      </c>
      <c r="Q2690">
        <f t="shared" ref="Q2690:Q2753" si="170">IF(OR(ISNUMBER(SEARCH("高等数学",E2690)),ISNUMBER(SEARCH("数学分析",E2690)),ISNUMBER(SEARCH("微积分",E2690))),1,IF(OR(ISNUMBER(SEARCH("概率",E2690)),ISNUMBER(SEARCH("数理统计",E2690)),ISNUMBER(SEARCH("统计",E2690))),2,IF(ISNUMBER(SEARCH("代数",E2690)),3,IF(OR(ISNUMBER(SEARCH("运筹",E2690)),ISNUMBER(SEARCH("优化",E2690))),4,0))))</f>
        <v>4</v>
      </c>
      <c r="R2690" t="str">
        <f t="shared" ref="R2690:R2753" si="171">IF(AND(Q2690&gt;0,O2690=1),Q2690&amp;"-"&amp;E2690,"")</f>
        <v/>
      </c>
      <c r="S2690" t="s">
        <v>80</v>
      </c>
      <c r="T2690">
        <v>9</v>
      </c>
      <c r="U2690">
        <v>2</v>
      </c>
      <c r="V2690" t="s">
        <v>80</v>
      </c>
      <c r="W2690">
        <v>17</v>
      </c>
      <c r="X2690">
        <v>29</v>
      </c>
      <c r="Y2690">
        <v>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e">
        <f>VLOOKUP(A2690,#REF!,4,FALSE)</f>
        <v>#REF!</v>
      </c>
      <c r="AW2690" t="e">
        <f>VLOOKUP(A2690,#REF!,5,FALSE)</f>
        <v>#REF!</v>
      </c>
      <c r="AX2690">
        <f>SUMIF(量化书目统计!A:A,H2690,量化书目统计!G:G)</f>
        <v>0</v>
      </c>
    </row>
    <row r="2691" spans="1:50" x14ac:dyDescent="0.3">
      <c r="A2691" t="s">
        <v>66</v>
      </c>
      <c r="B2691" t="s">
        <v>22</v>
      </c>
      <c r="C2691" t="s">
        <v>67</v>
      </c>
      <c r="D2691">
        <v>5</v>
      </c>
      <c r="E2691" t="s">
        <v>68</v>
      </c>
      <c r="F2691" s="1" t="s">
        <v>69</v>
      </c>
      <c r="G2691" t="s">
        <v>70</v>
      </c>
      <c r="H2691" t="e">
        <f>VLOOKUP(F2691,#REF!,2,FALSE)</f>
        <v>#REF!</v>
      </c>
      <c r="I2691" t="s">
        <v>32</v>
      </c>
      <c r="J2691" s="4">
        <v>44586</v>
      </c>
      <c r="K2691" s="4">
        <v>44797</v>
      </c>
      <c r="L2691" s="3">
        <f t="shared" si="168"/>
        <v>211</v>
      </c>
      <c r="M2691" s="4">
        <v>44815</v>
      </c>
      <c r="N2691">
        <f t="shared" si="169"/>
        <v>229</v>
      </c>
      <c r="O2691">
        <v>0</v>
      </c>
      <c r="P2691" t="e">
        <f>VLOOKUP(F2691,#REF!,3,FALSE)</f>
        <v>#REF!</v>
      </c>
      <c r="Q2691">
        <f t="shared" si="170"/>
        <v>0</v>
      </c>
      <c r="R2691" t="str">
        <f t="shared" si="171"/>
        <v/>
      </c>
      <c r="S2691" t="s">
        <v>43</v>
      </c>
      <c r="U2691">
        <v>1</v>
      </c>
      <c r="V2691" t="s">
        <v>43</v>
      </c>
      <c r="X2691">
        <v>60</v>
      </c>
      <c r="Y2691">
        <v>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e">
        <f>VLOOKUP(A2691,#REF!,4,FALSE)</f>
        <v>#REF!</v>
      </c>
      <c r="AW2691" t="e">
        <f>VLOOKUP(A2691,#REF!,5,FALSE)</f>
        <v>#REF!</v>
      </c>
      <c r="AX2691">
        <f>SUMIF(量化书目统计!A:A,H2691,量化书目统计!G:G)</f>
        <v>0</v>
      </c>
    </row>
    <row r="2692" spans="1:50" x14ac:dyDescent="0.3">
      <c r="A2692" t="s">
        <v>66</v>
      </c>
      <c r="B2692" t="s">
        <v>22</v>
      </c>
      <c r="C2692" t="s">
        <v>67</v>
      </c>
      <c r="D2692">
        <v>5</v>
      </c>
      <c r="E2692" t="s">
        <v>71</v>
      </c>
      <c r="F2692" s="1" t="s">
        <v>72</v>
      </c>
      <c r="G2692" t="s">
        <v>73</v>
      </c>
      <c r="H2692" t="e">
        <f>VLOOKUP(F2692,#REF!,2,FALSE)</f>
        <v>#REF!</v>
      </c>
      <c r="I2692" t="s">
        <v>74</v>
      </c>
      <c r="J2692" s="4">
        <v>44091</v>
      </c>
      <c r="K2692" s="4">
        <v>44104</v>
      </c>
      <c r="L2692" s="3">
        <f t="shared" si="168"/>
        <v>13</v>
      </c>
      <c r="M2692" s="4">
        <v>44105</v>
      </c>
      <c r="N2692">
        <f t="shared" si="169"/>
        <v>14</v>
      </c>
      <c r="O2692">
        <v>0</v>
      </c>
      <c r="P2692" t="e">
        <f>VLOOKUP(F2692,#REF!,3,FALSE)</f>
        <v>#REF!</v>
      </c>
      <c r="Q2692">
        <f t="shared" si="170"/>
        <v>0</v>
      </c>
      <c r="R2692" t="str">
        <f t="shared" si="171"/>
        <v/>
      </c>
      <c r="S2692" t="s">
        <v>28</v>
      </c>
      <c r="T2692">
        <v>2</v>
      </c>
      <c r="U2692">
        <v>1</v>
      </c>
      <c r="V2692" t="s">
        <v>28</v>
      </c>
      <c r="W2692">
        <v>4</v>
      </c>
      <c r="X2692">
        <v>2</v>
      </c>
      <c r="Y2692">
        <v>4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e">
        <f>VLOOKUP(A2692,#REF!,4,FALSE)</f>
        <v>#REF!</v>
      </c>
      <c r="AW2692" t="e">
        <f>VLOOKUP(A2692,#REF!,5,FALSE)</f>
        <v>#REF!</v>
      </c>
      <c r="AX2692">
        <f>SUMIF(量化书目统计!A:A,H2692,量化书目统计!G:G)</f>
        <v>0</v>
      </c>
    </row>
    <row r="2693" spans="1:50" x14ac:dyDescent="0.3">
      <c r="A2693" t="s">
        <v>66</v>
      </c>
      <c r="B2693" t="s">
        <v>22</v>
      </c>
      <c r="C2693" t="s">
        <v>67</v>
      </c>
      <c r="D2693">
        <v>5</v>
      </c>
      <c r="E2693" t="s">
        <v>71</v>
      </c>
      <c r="F2693" s="1" t="s">
        <v>72</v>
      </c>
      <c r="G2693" t="s">
        <v>73</v>
      </c>
      <c r="H2693" t="e">
        <f>VLOOKUP(F2693,#REF!,2,FALSE)</f>
        <v>#REF!</v>
      </c>
      <c r="I2693" t="s">
        <v>74</v>
      </c>
      <c r="J2693" s="4">
        <v>44132</v>
      </c>
      <c r="K2693" s="4">
        <v>44146</v>
      </c>
      <c r="L2693" s="3">
        <f t="shared" si="168"/>
        <v>14</v>
      </c>
      <c r="M2693" s="4">
        <v>44146</v>
      </c>
      <c r="N2693">
        <f t="shared" si="169"/>
        <v>14</v>
      </c>
      <c r="O2693">
        <v>0</v>
      </c>
      <c r="P2693" t="e">
        <f>VLOOKUP(F2693,#REF!,3,FALSE)</f>
        <v>#REF!</v>
      </c>
      <c r="Q2693">
        <f t="shared" si="170"/>
        <v>0</v>
      </c>
      <c r="R2693" t="str">
        <f t="shared" si="171"/>
        <v/>
      </c>
      <c r="S2693" t="s">
        <v>28</v>
      </c>
      <c r="T2693">
        <v>8</v>
      </c>
      <c r="U2693">
        <v>1</v>
      </c>
      <c r="V2693" t="s">
        <v>28</v>
      </c>
      <c r="W2693">
        <v>10</v>
      </c>
      <c r="X2693">
        <v>8</v>
      </c>
      <c r="Y2693">
        <v>4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e">
        <f>VLOOKUP(A2693,#REF!,4,FALSE)</f>
        <v>#REF!</v>
      </c>
      <c r="AW2693" t="e">
        <f>VLOOKUP(A2693,#REF!,5,FALSE)</f>
        <v>#REF!</v>
      </c>
      <c r="AX2693">
        <f>SUMIF(量化书目统计!A:A,H2693,量化书目统计!G:G)</f>
        <v>0</v>
      </c>
    </row>
    <row r="2694" spans="1:50" x14ac:dyDescent="0.3">
      <c r="A2694" t="s">
        <v>1001</v>
      </c>
      <c r="B2694" t="s">
        <v>539</v>
      </c>
      <c r="C2694" t="s">
        <v>990</v>
      </c>
      <c r="D2694">
        <v>4</v>
      </c>
      <c r="E2694" t="s">
        <v>1002</v>
      </c>
      <c r="F2694" s="1" t="s">
        <v>1003</v>
      </c>
      <c r="G2694" t="s">
        <v>1004</v>
      </c>
      <c r="H2694" t="e">
        <f>VLOOKUP(F2694,#REF!,2,FALSE)</f>
        <v>#REF!</v>
      </c>
      <c r="I2694" t="s">
        <v>65</v>
      </c>
      <c r="J2694" s="4">
        <v>44264</v>
      </c>
      <c r="K2694" s="4">
        <v>44322</v>
      </c>
      <c r="L2694" s="3">
        <f t="shared" si="168"/>
        <v>58</v>
      </c>
      <c r="M2694" s="4">
        <v>44322</v>
      </c>
      <c r="N2694">
        <f t="shared" si="169"/>
        <v>58</v>
      </c>
      <c r="O2694">
        <v>0</v>
      </c>
      <c r="P2694" t="e">
        <f>VLOOKUP(F2694,#REF!,3,FALSE)</f>
        <v>#REF!</v>
      </c>
      <c r="Q2694">
        <f t="shared" si="170"/>
        <v>0</v>
      </c>
      <c r="R2694" t="str">
        <f t="shared" si="171"/>
        <v/>
      </c>
      <c r="S2694" t="s">
        <v>80</v>
      </c>
      <c r="T2694">
        <v>2</v>
      </c>
      <c r="U2694">
        <v>1</v>
      </c>
      <c r="V2694" t="s">
        <v>80</v>
      </c>
      <c r="W2694">
        <v>10</v>
      </c>
      <c r="X2694">
        <v>22</v>
      </c>
      <c r="Y2694">
        <v>15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e">
        <f>VLOOKUP(A2694,#REF!,4,FALSE)</f>
        <v>#REF!</v>
      </c>
      <c r="AW2694" t="e">
        <f>VLOOKUP(A2694,#REF!,5,FALSE)</f>
        <v>#REF!</v>
      </c>
      <c r="AX2694">
        <f>SUMIF(量化书目统计!A:A,H2694,量化书目统计!G:G)</f>
        <v>0</v>
      </c>
    </row>
    <row r="2695" spans="1:50" x14ac:dyDescent="0.3">
      <c r="A2695" t="s">
        <v>5619</v>
      </c>
      <c r="B2695" t="s">
        <v>855</v>
      </c>
      <c r="C2695" t="s">
        <v>990</v>
      </c>
      <c r="D2695">
        <v>4</v>
      </c>
      <c r="E2695" t="s">
        <v>280</v>
      </c>
      <c r="F2695" s="1" t="s">
        <v>281</v>
      </c>
      <c r="G2695" t="s">
        <v>282</v>
      </c>
      <c r="H2695" t="e">
        <f>VLOOKUP(F2695,#REF!,2,FALSE)</f>
        <v>#REF!</v>
      </c>
      <c r="I2695" t="s">
        <v>158</v>
      </c>
      <c r="J2695" s="4">
        <v>44901</v>
      </c>
      <c r="K2695" s="4">
        <v>45025</v>
      </c>
      <c r="L2695" s="3">
        <f t="shared" si="168"/>
        <v>124</v>
      </c>
      <c r="M2695" s="4">
        <v>45022</v>
      </c>
      <c r="N2695">
        <f t="shared" si="169"/>
        <v>121</v>
      </c>
      <c r="O2695">
        <v>0</v>
      </c>
      <c r="P2695" t="e">
        <f>VLOOKUP(F2695,#REF!,3,FALSE)</f>
        <v>#REF!</v>
      </c>
      <c r="Q2695">
        <f t="shared" si="170"/>
        <v>0</v>
      </c>
      <c r="R2695" t="str">
        <f t="shared" si="171"/>
        <v/>
      </c>
      <c r="S2695" t="s">
        <v>43</v>
      </c>
      <c r="U2695">
        <v>2</v>
      </c>
      <c r="V2695" t="s">
        <v>43</v>
      </c>
      <c r="X2695">
        <v>80</v>
      </c>
      <c r="Y2695">
        <v>11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e">
        <f>VLOOKUP(A2695,#REF!,4,FALSE)</f>
        <v>#REF!</v>
      </c>
      <c r="AW2695" t="e">
        <f>VLOOKUP(A2695,#REF!,5,FALSE)</f>
        <v>#REF!</v>
      </c>
      <c r="AX2695">
        <f>SUMIF(量化书目统计!A:A,H2695,量化书目统计!G:G)</f>
        <v>0</v>
      </c>
    </row>
    <row r="2696" spans="1:50" x14ac:dyDescent="0.3">
      <c r="A2696" t="s">
        <v>5620</v>
      </c>
      <c r="B2696" t="s">
        <v>855</v>
      </c>
      <c r="C2696" t="s">
        <v>423</v>
      </c>
      <c r="D2696">
        <v>5</v>
      </c>
      <c r="E2696" t="s">
        <v>1172</v>
      </c>
      <c r="F2696" s="1" t="s">
        <v>1173</v>
      </c>
      <c r="G2696" t="s">
        <v>1174</v>
      </c>
      <c r="H2696" t="e">
        <f>VLOOKUP(F2696,#REF!,2,FALSE)</f>
        <v>#REF!</v>
      </c>
      <c r="I2696" t="s">
        <v>32</v>
      </c>
      <c r="J2696" s="4">
        <v>44891</v>
      </c>
      <c r="K2696" s="4">
        <v>44986</v>
      </c>
      <c r="L2696" s="3">
        <f t="shared" si="168"/>
        <v>95</v>
      </c>
      <c r="M2696" s="4">
        <v>44985</v>
      </c>
      <c r="N2696">
        <f t="shared" si="169"/>
        <v>94</v>
      </c>
      <c r="O2696">
        <v>0</v>
      </c>
      <c r="P2696" t="e">
        <f>VLOOKUP(F2696,#REF!,3,FALSE)</f>
        <v>#REF!</v>
      </c>
      <c r="Q2696">
        <f t="shared" si="170"/>
        <v>0</v>
      </c>
      <c r="R2696" t="str">
        <f t="shared" si="171"/>
        <v/>
      </c>
      <c r="S2696" t="s">
        <v>43</v>
      </c>
      <c r="U2696">
        <v>1</v>
      </c>
      <c r="V2696" t="s">
        <v>43</v>
      </c>
      <c r="X2696">
        <v>80</v>
      </c>
      <c r="Y2696">
        <v>15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e">
        <f>VLOOKUP(A2696,#REF!,4,FALSE)</f>
        <v>#REF!</v>
      </c>
      <c r="AW2696" t="e">
        <f>VLOOKUP(A2696,#REF!,5,FALSE)</f>
        <v>#REF!</v>
      </c>
      <c r="AX2696">
        <f>SUMIF(量化书目统计!A:A,H2696,量化书目统计!G:G)</f>
        <v>0</v>
      </c>
    </row>
    <row r="2697" spans="1:50" x14ac:dyDescent="0.3">
      <c r="A2697" t="s">
        <v>5621</v>
      </c>
      <c r="B2697" t="s">
        <v>855</v>
      </c>
      <c r="C2697" t="s">
        <v>117</v>
      </c>
      <c r="D2697">
        <v>4</v>
      </c>
      <c r="E2697" t="s">
        <v>1074</v>
      </c>
      <c r="F2697" s="1" t="s">
        <v>1075</v>
      </c>
      <c r="G2697" t="s">
        <v>1076</v>
      </c>
      <c r="H2697" t="e">
        <f>VLOOKUP(F2697,#REF!,2,FALSE)</f>
        <v>#REF!</v>
      </c>
      <c r="I2697" t="s">
        <v>317</v>
      </c>
      <c r="J2697" s="4">
        <v>44904</v>
      </c>
      <c r="K2697" s="4">
        <v>44982</v>
      </c>
      <c r="L2697" s="3">
        <f t="shared" si="168"/>
        <v>78</v>
      </c>
      <c r="M2697" s="4">
        <v>44985</v>
      </c>
      <c r="N2697">
        <f t="shared" si="169"/>
        <v>81</v>
      </c>
      <c r="O2697">
        <v>0</v>
      </c>
      <c r="P2697" t="e">
        <f>VLOOKUP(F2697,#REF!,3,FALSE)</f>
        <v>#REF!</v>
      </c>
      <c r="Q2697">
        <f t="shared" si="170"/>
        <v>0</v>
      </c>
      <c r="R2697" t="str">
        <f t="shared" si="171"/>
        <v/>
      </c>
      <c r="S2697" t="s">
        <v>43</v>
      </c>
      <c r="U2697">
        <v>1</v>
      </c>
      <c r="V2697" t="s">
        <v>43</v>
      </c>
      <c r="X2697">
        <v>80</v>
      </c>
      <c r="Y2697">
        <v>19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 t="e">
        <f>VLOOKUP(A2697,#REF!,4,FALSE)</f>
        <v>#REF!</v>
      </c>
      <c r="AW2697" t="e">
        <f>VLOOKUP(A2697,#REF!,5,FALSE)</f>
        <v>#REF!</v>
      </c>
      <c r="AX2697">
        <f>SUMIF(量化书目统计!A:A,H2697,量化书目统计!G:G)</f>
        <v>0</v>
      </c>
    </row>
    <row r="2698" spans="1:50" x14ac:dyDescent="0.3">
      <c r="A2698" t="s">
        <v>5622</v>
      </c>
      <c r="B2698" t="s">
        <v>855</v>
      </c>
      <c r="C2698" t="s">
        <v>117</v>
      </c>
      <c r="D2698">
        <v>4</v>
      </c>
      <c r="E2698" t="s">
        <v>719</v>
      </c>
      <c r="F2698" s="1" t="s">
        <v>1021</v>
      </c>
      <c r="G2698" t="s">
        <v>1022</v>
      </c>
      <c r="H2698" t="e">
        <f>VLOOKUP(F2698,#REF!,2,FALSE)</f>
        <v>#REF!</v>
      </c>
      <c r="I2698" t="s">
        <v>49</v>
      </c>
      <c r="J2698" s="4">
        <v>44841</v>
      </c>
      <c r="K2698" s="4">
        <v>44900</v>
      </c>
      <c r="L2698" s="3">
        <f t="shared" si="168"/>
        <v>59</v>
      </c>
      <c r="M2698" s="4">
        <v>44901</v>
      </c>
      <c r="N2698">
        <f t="shared" si="169"/>
        <v>60</v>
      </c>
      <c r="O2698">
        <v>0</v>
      </c>
      <c r="P2698" t="e">
        <f>VLOOKUP(F2698,#REF!,3,FALSE)</f>
        <v>#REF!</v>
      </c>
      <c r="Q2698">
        <f t="shared" si="170"/>
        <v>0</v>
      </c>
      <c r="R2698" t="str">
        <f t="shared" si="171"/>
        <v/>
      </c>
      <c r="S2698" t="s">
        <v>43</v>
      </c>
      <c r="U2698">
        <v>1</v>
      </c>
      <c r="V2698" t="s">
        <v>43</v>
      </c>
      <c r="X2698">
        <v>80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e">
        <f>VLOOKUP(A2698,#REF!,4,FALSE)</f>
        <v>#REF!</v>
      </c>
      <c r="AW2698" t="e">
        <f>VLOOKUP(A2698,#REF!,5,FALSE)</f>
        <v>#REF!</v>
      </c>
      <c r="AX2698">
        <f>SUMIF(量化书目统计!A:A,H2698,量化书目统计!G:G)</f>
        <v>0</v>
      </c>
    </row>
    <row r="2699" spans="1:50" x14ac:dyDescent="0.3">
      <c r="A2699" t="s">
        <v>5623</v>
      </c>
      <c r="B2699" t="s">
        <v>855</v>
      </c>
      <c r="C2699" t="s">
        <v>117</v>
      </c>
      <c r="D2699">
        <v>4</v>
      </c>
      <c r="E2699" t="s">
        <v>1748</v>
      </c>
      <c r="F2699" s="1" t="s">
        <v>1749</v>
      </c>
      <c r="G2699" t="s">
        <v>1750</v>
      </c>
      <c r="H2699" t="e">
        <f>VLOOKUP(F2699,#REF!,2,FALSE)</f>
        <v>#REF!</v>
      </c>
      <c r="I2699" t="s">
        <v>49</v>
      </c>
      <c r="J2699" s="4">
        <v>44841</v>
      </c>
      <c r="K2699" s="4">
        <v>44863</v>
      </c>
      <c r="L2699" s="3">
        <f t="shared" si="168"/>
        <v>22</v>
      </c>
      <c r="M2699" s="4">
        <v>44872</v>
      </c>
      <c r="N2699">
        <f t="shared" si="169"/>
        <v>31</v>
      </c>
      <c r="O2699">
        <v>0</v>
      </c>
      <c r="P2699" t="e">
        <f>VLOOKUP(F2699,#REF!,3,FALSE)</f>
        <v>#REF!</v>
      </c>
      <c r="Q2699">
        <f t="shared" si="170"/>
        <v>0</v>
      </c>
      <c r="R2699" t="str">
        <f t="shared" si="171"/>
        <v/>
      </c>
      <c r="S2699" t="s">
        <v>43</v>
      </c>
      <c r="U2699">
        <v>1</v>
      </c>
      <c r="V2699" t="s">
        <v>43</v>
      </c>
      <c r="X2699">
        <v>80</v>
      </c>
      <c r="Y2699">
        <v>19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 t="e">
        <f>VLOOKUP(A2699,#REF!,4,FALSE)</f>
        <v>#REF!</v>
      </c>
      <c r="AW2699" t="e">
        <f>VLOOKUP(A2699,#REF!,5,FALSE)</f>
        <v>#REF!</v>
      </c>
      <c r="AX2699">
        <f>SUMIF(量化书目统计!A:A,H2699,量化书目统计!G:G)</f>
        <v>0</v>
      </c>
    </row>
    <row r="2700" spans="1:50" x14ac:dyDescent="0.3">
      <c r="A2700" t="s">
        <v>5624</v>
      </c>
      <c r="B2700" t="s">
        <v>855</v>
      </c>
      <c r="C2700" t="s">
        <v>117</v>
      </c>
      <c r="D2700">
        <v>4</v>
      </c>
      <c r="E2700" t="s">
        <v>3105</v>
      </c>
      <c r="F2700" s="1" t="s">
        <v>3106</v>
      </c>
      <c r="G2700" t="s">
        <v>3107</v>
      </c>
      <c r="H2700" t="e">
        <f>VLOOKUP(F2700,#REF!,2,FALSE)</f>
        <v>#REF!</v>
      </c>
      <c r="I2700" t="s">
        <v>158</v>
      </c>
      <c r="J2700" s="4">
        <v>44898</v>
      </c>
      <c r="K2700" s="4">
        <v>44982</v>
      </c>
      <c r="L2700" s="3">
        <f t="shared" si="168"/>
        <v>84</v>
      </c>
      <c r="M2700" s="4">
        <v>44985</v>
      </c>
      <c r="N2700">
        <f t="shared" si="169"/>
        <v>87</v>
      </c>
      <c r="O2700">
        <v>0</v>
      </c>
      <c r="P2700" t="e">
        <f>VLOOKUP(F2700,#REF!,3,FALSE)</f>
        <v>#REF!</v>
      </c>
      <c r="Q2700">
        <f t="shared" si="170"/>
        <v>0</v>
      </c>
      <c r="R2700" t="str">
        <f t="shared" si="171"/>
        <v/>
      </c>
      <c r="S2700" t="s">
        <v>43</v>
      </c>
      <c r="U2700">
        <v>1</v>
      </c>
      <c r="V2700" t="s">
        <v>43</v>
      </c>
      <c r="X2700">
        <v>80</v>
      </c>
      <c r="Y2700">
        <v>11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e">
        <f>VLOOKUP(A2700,#REF!,4,FALSE)</f>
        <v>#REF!</v>
      </c>
      <c r="AW2700" t="e">
        <f>VLOOKUP(A2700,#REF!,5,FALSE)</f>
        <v>#REF!</v>
      </c>
      <c r="AX2700">
        <f>SUMIF(量化书目统计!A:A,H2700,量化书目统计!G:G)</f>
        <v>0</v>
      </c>
    </row>
    <row r="2701" spans="1:50" x14ac:dyDescent="0.3">
      <c r="A2701" t="s">
        <v>5625</v>
      </c>
      <c r="B2701" t="s">
        <v>855</v>
      </c>
      <c r="C2701" t="s">
        <v>117</v>
      </c>
      <c r="D2701">
        <v>4</v>
      </c>
      <c r="E2701" t="s">
        <v>162</v>
      </c>
      <c r="F2701" s="1" t="s">
        <v>163</v>
      </c>
      <c r="G2701" t="s">
        <v>164</v>
      </c>
      <c r="H2701" t="e">
        <f>VLOOKUP(F2701,#REF!,2,FALSE)</f>
        <v>#REF!</v>
      </c>
      <c r="I2701" t="s">
        <v>49</v>
      </c>
      <c r="J2701" s="4">
        <v>44849</v>
      </c>
      <c r="K2701" s="4">
        <v>44906</v>
      </c>
      <c r="L2701" s="3">
        <f t="shared" si="168"/>
        <v>57</v>
      </c>
      <c r="M2701" s="4">
        <v>44907</v>
      </c>
      <c r="N2701">
        <f t="shared" si="169"/>
        <v>58</v>
      </c>
      <c r="O2701">
        <v>0</v>
      </c>
      <c r="P2701" t="e">
        <f>VLOOKUP(F2701,#REF!,3,FALSE)</f>
        <v>#REF!</v>
      </c>
      <c r="Q2701">
        <f t="shared" si="170"/>
        <v>0</v>
      </c>
      <c r="R2701" t="str">
        <f t="shared" si="171"/>
        <v/>
      </c>
      <c r="S2701" t="s">
        <v>43</v>
      </c>
      <c r="U2701">
        <v>1</v>
      </c>
      <c r="V2701" t="s">
        <v>43</v>
      </c>
      <c r="X2701">
        <v>80</v>
      </c>
      <c r="Y2701">
        <v>11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e">
        <f>VLOOKUP(A2701,#REF!,4,FALSE)</f>
        <v>#REF!</v>
      </c>
      <c r="AW2701" t="e">
        <f>VLOOKUP(A2701,#REF!,5,FALSE)</f>
        <v>#REF!</v>
      </c>
      <c r="AX2701">
        <f>SUMIF(量化书目统计!A:A,H2701,量化书目统计!G:G)</f>
        <v>0</v>
      </c>
    </row>
    <row r="2702" spans="1:50" x14ac:dyDescent="0.3">
      <c r="A2702" t="s">
        <v>5625</v>
      </c>
      <c r="B2702" t="s">
        <v>855</v>
      </c>
      <c r="C2702" t="s">
        <v>117</v>
      </c>
      <c r="D2702">
        <v>4</v>
      </c>
      <c r="E2702" t="s">
        <v>168</v>
      </c>
      <c r="F2702" s="1" t="s">
        <v>169</v>
      </c>
      <c r="G2702" t="s">
        <v>170</v>
      </c>
      <c r="H2702" t="e">
        <f>VLOOKUP(F2702,#REF!,2,FALSE)</f>
        <v>#REF!</v>
      </c>
      <c r="I2702" t="s">
        <v>49</v>
      </c>
      <c r="J2702" s="4">
        <v>44825</v>
      </c>
      <c r="K2702" s="4">
        <v>44854</v>
      </c>
      <c r="L2702" s="3">
        <f t="shared" si="168"/>
        <v>29</v>
      </c>
      <c r="M2702" s="4">
        <v>44855</v>
      </c>
      <c r="N2702">
        <f t="shared" si="169"/>
        <v>30</v>
      </c>
      <c r="O2702">
        <v>0</v>
      </c>
      <c r="P2702" t="e">
        <f>VLOOKUP(F2702,#REF!,3,FALSE)</f>
        <v>#REF!</v>
      </c>
      <c r="Q2702">
        <f t="shared" si="170"/>
        <v>0</v>
      </c>
      <c r="R2702" t="str">
        <f t="shared" si="171"/>
        <v/>
      </c>
      <c r="S2702" t="s">
        <v>43</v>
      </c>
      <c r="U2702">
        <v>1</v>
      </c>
      <c r="V2702" t="s">
        <v>43</v>
      </c>
      <c r="X2702">
        <v>80</v>
      </c>
      <c r="Y2702">
        <v>19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e">
        <f>VLOOKUP(A2702,#REF!,4,FALSE)</f>
        <v>#REF!</v>
      </c>
      <c r="AW2702" t="e">
        <f>VLOOKUP(A2702,#REF!,5,FALSE)</f>
        <v>#REF!</v>
      </c>
      <c r="AX2702">
        <f>SUMIF(量化书目统计!A:A,H2702,量化书目统计!G:G)</f>
        <v>0</v>
      </c>
    </row>
    <row r="2703" spans="1:50" x14ac:dyDescent="0.3">
      <c r="A2703" t="s">
        <v>5626</v>
      </c>
      <c r="B2703" t="s">
        <v>855</v>
      </c>
      <c r="C2703" t="s">
        <v>82</v>
      </c>
      <c r="D2703">
        <v>5</v>
      </c>
      <c r="E2703" t="s">
        <v>745</v>
      </c>
      <c r="F2703" s="1" t="s">
        <v>746</v>
      </c>
      <c r="G2703" t="s">
        <v>747</v>
      </c>
      <c r="H2703" t="e">
        <f>VLOOKUP(F2703,#REF!,2,FALSE)</f>
        <v>#REF!</v>
      </c>
      <c r="I2703" t="s">
        <v>53</v>
      </c>
      <c r="J2703" s="4">
        <v>44811</v>
      </c>
      <c r="K2703" s="4">
        <v>44839</v>
      </c>
      <c r="L2703" s="3">
        <f t="shared" si="168"/>
        <v>28</v>
      </c>
      <c r="M2703" s="4">
        <v>44845</v>
      </c>
      <c r="N2703">
        <f t="shared" si="169"/>
        <v>34</v>
      </c>
      <c r="O2703">
        <v>0</v>
      </c>
      <c r="P2703" t="e">
        <f>VLOOKUP(F2703,#REF!,3,FALSE)</f>
        <v>#REF!</v>
      </c>
      <c r="Q2703">
        <f t="shared" si="170"/>
        <v>0</v>
      </c>
      <c r="R2703" t="str">
        <f t="shared" si="171"/>
        <v/>
      </c>
      <c r="S2703" t="s">
        <v>43</v>
      </c>
      <c r="U2703">
        <v>1</v>
      </c>
      <c r="V2703" t="s">
        <v>43</v>
      </c>
      <c r="X2703">
        <v>80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e">
        <f>VLOOKUP(A2703,#REF!,4,FALSE)</f>
        <v>#REF!</v>
      </c>
      <c r="AW2703" t="e">
        <f>VLOOKUP(A2703,#REF!,5,FALSE)</f>
        <v>#REF!</v>
      </c>
      <c r="AX2703">
        <f>SUMIF(量化书目统计!A:A,H2703,量化书目统计!G:G)</f>
        <v>0</v>
      </c>
    </row>
    <row r="2704" spans="1:50" x14ac:dyDescent="0.3">
      <c r="A2704" t="s">
        <v>5784</v>
      </c>
      <c r="B2704" t="s">
        <v>22</v>
      </c>
      <c r="D2704">
        <v>0</v>
      </c>
      <c r="E2704" t="s">
        <v>4408</v>
      </c>
      <c r="F2704" s="1" t="s">
        <v>4409</v>
      </c>
      <c r="G2704" t="s">
        <v>4410</v>
      </c>
      <c r="H2704" t="e">
        <f>VLOOKUP(F2704,#REF!,2,FALSE)</f>
        <v>#REF!</v>
      </c>
      <c r="I2704" t="s">
        <v>42</v>
      </c>
      <c r="J2704" s="4">
        <v>44782</v>
      </c>
      <c r="K2704" s="4">
        <v>44872</v>
      </c>
      <c r="L2704" s="3">
        <f t="shared" si="168"/>
        <v>90</v>
      </c>
      <c r="M2704" s="4">
        <v>44872</v>
      </c>
      <c r="N2704">
        <f t="shared" si="169"/>
        <v>90</v>
      </c>
      <c r="O2704">
        <v>0</v>
      </c>
      <c r="P2704" t="e">
        <f>VLOOKUP(F2704,#REF!,3,FALSE)</f>
        <v>#REF!</v>
      </c>
      <c r="Q2704">
        <f t="shared" si="170"/>
        <v>0</v>
      </c>
      <c r="R2704" t="str">
        <f t="shared" si="171"/>
        <v/>
      </c>
      <c r="S2704" t="s">
        <v>43</v>
      </c>
      <c r="U2704">
        <v>1</v>
      </c>
      <c r="V2704" t="s">
        <v>43</v>
      </c>
      <c r="X2704">
        <v>80</v>
      </c>
      <c r="Y2704">
        <v>15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e">
        <f>VLOOKUP(A2704,#REF!,4,FALSE)</f>
        <v>#REF!</v>
      </c>
      <c r="AW2704" t="e">
        <f>VLOOKUP(A2704,#REF!,5,FALSE)</f>
        <v>#REF!</v>
      </c>
      <c r="AX2704">
        <f>SUMIF(量化书目统计!A:A,H2704,量化书目统计!G:G)</f>
        <v>0</v>
      </c>
    </row>
    <row r="2705" spans="1:50" x14ac:dyDescent="0.3">
      <c r="A2705" t="s">
        <v>5629</v>
      </c>
      <c r="B2705" t="s">
        <v>539</v>
      </c>
      <c r="C2705" t="s">
        <v>34</v>
      </c>
      <c r="D2705">
        <v>5</v>
      </c>
      <c r="E2705" t="s">
        <v>3727</v>
      </c>
      <c r="F2705" s="1" t="s">
        <v>3728</v>
      </c>
      <c r="G2705" t="s">
        <v>3729</v>
      </c>
      <c r="H2705" t="e">
        <f>VLOOKUP(F2705,#REF!,2,FALSE)</f>
        <v>#REF!</v>
      </c>
      <c r="I2705" t="s">
        <v>32</v>
      </c>
      <c r="J2705" s="4">
        <v>44834</v>
      </c>
      <c r="K2705" s="4">
        <v>44887</v>
      </c>
      <c r="L2705" s="3">
        <f t="shared" si="168"/>
        <v>53</v>
      </c>
      <c r="M2705" s="4">
        <v>44894</v>
      </c>
      <c r="N2705">
        <f t="shared" si="169"/>
        <v>60</v>
      </c>
      <c r="O2705">
        <v>0</v>
      </c>
      <c r="P2705" t="e">
        <f>VLOOKUP(F2705,#REF!,3,FALSE)</f>
        <v>#REF!</v>
      </c>
      <c r="Q2705">
        <f t="shared" si="170"/>
        <v>0</v>
      </c>
      <c r="R2705" t="str">
        <f t="shared" si="171"/>
        <v/>
      </c>
      <c r="S2705" t="s">
        <v>43</v>
      </c>
      <c r="U2705">
        <v>1</v>
      </c>
      <c r="V2705" t="s">
        <v>43</v>
      </c>
      <c r="X2705">
        <v>80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e">
        <f>VLOOKUP(A2705,#REF!,4,FALSE)</f>
        <v>#REF!</v>
      </c>
      <c r="AW2705" t="e">
        <f>VLOOKUP(A2705,#REF!,5,FALSE)</f>
        <v>#REF!</v>
      </c>
      <c r="AX2705">
        <f>SUMIF(量化书目统计!A:A,H2705,量化书目统计!G:G)</f>
        <v>0</v>
      </c>
    </row>
    <row r="2706" spans="1:50" x14ac:dyDescent="0.3">
      <c r="A2706" t="s">
        <v>1005</v>
      </c>
      <c r="B2706" t="s">
        <v>539</v>
      </c>
      <c r="C2706" t="s">
        <v>411</v>
      </c>
      <c r="D2706">
        <v>3</v>
      </c>
      <c r="E2706" t="s">
        <v>1006</v>
      </c>
      <c r="F2706" s="1" t="s">
        <v>1007</v>
      </c>
      <c r="G2706" t="s">
        <v>1008</v>
      </c>
      <c r="H2706" t="e">
        <f>VLOOKUP(F2706,#REF!,2,FALSE)</f>
        <v>#REF!</v>
      </c>
      <c r="I2706" t="s">
        <v>32</v>
      </c>
      <c r="J2706" s="4">
        <v>43846</v>
      </c>
      <c r="K2706" s="4">
        <v>44136</v>
      </c>
      <c r="L2706" s="3">
        <f t="shared" si="168"/>
        <v>290</v>
      </c>
      <c r="M2706" s="4">
        <v>44104</v>
      </c>
      <c r="N2706">
        <f t="shared" si="169"/>
        <v>258</v>
      </c>
      <c r="O2706">
        <v>0</v>
      </c>
      <c r="P2706" t="e">
        <f>VLOOKUP(F2706,#REF!,3,FALSE)</f>
        <v>#REF!</v>
      </c>
      <c r="Q2706">
        <f t="shared" si="170"/>
        <v>0</v>
      </c>
      <c r="R2706" t="str">
        <f t="shared" si="171"/>
        <v/>
      </c>
      <c r="S2706" t="s">
        <v>43</v>
      </c>
      <c r="U2706">
        <v>1</v>
      </c>
      <c r="V2706" t="s">
        <v>28</v>
      </c>
      <c r="W2706">
        <v>9</v>
      </c>
      <c r="X2706">
        <v>0</v>
      </c>
      <c r="Y2706">
        <v>7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e">
        <f>VLOOKUP(A2706,#REF!,4,FALSE)</f>
        <v>#REF!</v>
      </c>
      <c r="AW2706" t="e">
        <f>VLOOKUP(A2706,#REF!,5,FALSE)</f>
        <v>#REF!</v>
      </c>
      <c r="AX2706">
        <f>SUMIF(量化书目统计!A:A,H2706,量化书目统计!G:G)</f>
        <v>0</v>
      </c>
    </row>
    <row r="2707" spans="1:50" x14ac:dyDescent="0.3">
      <c r="A2707" t="s">
        <v>5630</v>
      </c>
      <c r="B2707" t="s">
        <v>539</v>
      </c>
      <c r="C2707" t="s">
        <v>34</v>
      </c>
      <c r="D2707">
        <v>5</v>
      </c>
      <c r="E2707" t="s">
        <v>62</v>
      </c>
      <c r="F2707" s="1" t="s">
        <v>63</v>
      </c>
      <c r="G2707" t="s">
        <v>64</v>
      </c>
      <c r="H2707" t="e">
        <f>VLOOKUP(F2707,#REF!,2,FALSE)</f>
        <v>#REF!</v>
      </c>
      <c r="I2707" t="s">
        <v>65</v>
      </c>
      <c r="J2707" s="4">
        <v>44862</v>
      </c>
      <c r="K2707" s="4">
        <v>44978</v>
      </c>
      <c r="L2707" s="3">
        <f t="shared" si="168"/>
        <v>116</v>
      </c>
      <c r="M2707" s="4">
        <v>44985</v>
      </c>
      <c r="N2707">
        <f t="shared" si="169"/>
        <v>123</v>
      </c>
      <c r="O2707">
        <v>0</v>
      </c>
      <c r="P2707" t="e">
        <f>VLOOKUP(F2707,#REF!,3,FALSE)</f>
        <v>#REF!</v>
      </c>
      <c r="Q2707">
        <f t="shared" si="170"/>
        <v>0</v>
      </c>
      <c r="R2707" t="str">
        <f t="shared" si="171"/>
        <v/>
      </c>
      <c r="S2707" t="s">
        <v>43</v>
      </c>
      <c r="U2707">
        <v>1</v>
      </c>
      <c r="V2707" t="s">
        <v>43</v>
      </c>
      <c r="X2707">
        <v>80</v>
      </c>
      <c r="Y2707">
        <v>20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 t="e">
        <f>VLOOKUP(A2707,#REF!,4,FALSE)</f>
        <v>#REF!</v>
      </c>
      <c r="AW2707" t="e">
        <f>VLOOKUP(A2707,#REF!,5,FALSE)</f>
        <v>#REF!</v>
      </c>
      <c r="AX2707">
        <f>SUMIF(量化书目统计!A:A,H2707,量化书目统计!G:G)</f>
        <v>0</v>
      </c>
    </row>
    <row r="2708" spans="1:50" x14ac:dyDescent="0.3">
      <c r="A2708" t="s">
        <v>5631</v>
      </c>
      <c r="B2708" t="s">
        <v>539</v>
      </c>
      <c r="C2708" t="s">
        <v>34</v>
      </c>
      <c r="D2708">
        <v>5</v>
      </c>
      <c r="E2708" t="s">
        <v>897</v>
      </c>
      <c r="F2708" s="1" t="s">
        <v>898</v>
      </c>
      <c r="G2708" t="s">
        <v>899</v>
      </c>
      <c r="H2708" t="e">
        <f>VLOOKUP(F2708,#REF!,2,FALSE)</f>
        <v>#REF!</v>
      </c>
      <c r="I2708" t="s">
        <v>158</v>
      </c>
      <c r="J2708" s="4">
        <v>44802</v>
      </c>
      <c r="K2708">
        <v>0</v>
      </c>
      <c r="L2708" s="3" t="str">
        <f t="shared" si="168"/>
        <v/>
      </c>
      <c r="M2708" s="4">
        <v>44986</v>
      </c>
      <c r="N2708">
        <f t="shared" si="169"/>
        <v>184</v>
      </c>
      <c r="O2708">
        <v>0</v>
      </c>
      <c r="P2708" t="e">
        <f>VLOOKUP(F2708,#REF!,3,FALSE)</f>
        <v>#REF!</v>
      </c>
      <c r="Q2708">
        <f t="shared" si="170"/>
        <v>0</v>
      </c>
      <c r="R2708" t="str">
        <f t="shared" si="171"/>
        <v/>
      </c>
      <c r="S2708" t="s">
        <v>43</v>
      </c>
      <c r="U2708">
        <v>1</v>
      </c>
      <c r="X2708">
        <v>80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e">
        <f>VLOOKUP(A2708,#REF!,4,FALSE)</f>
        <v>#REF!</v>
      </c>
      <c r="AW2708" t="e">
        <f>VLOOKUP(A2708,#REF!,5,FALSE)</f>
        <v>#REF!</v>
      </c>
      <c r="AX2708">
        <f>SUMIF(量化书目统计!A:A,H2708,量化书目统计!G:G)</f>
        <v>0</v>
      </c>
    </row>
    <row r="2709" spans="1:50" x14ac:dyDescent="0.3">
      <c r="A2709" t="s">
        <v>5631</v>
      </c>
      <c r="B2709" t="s">
        <v>539</v>
      </c>
      <c r="C2709" t="s">
        <v>34</v>
      </c>
      <c r="D2709">
        <v>5</v>
      </c>
      <c r="E2709" t="s">
        <v>1096</v>
      </c>
      <c r="F2709" s="1" t="s">
        <v>3122</v>
      </c>
      <c r="G2709" t="s">
        <v>3123</v>
      </c>
      <c r="H2709" t="e">
        <f>VLOOKUP(F2709,#REF!,2,FALSE)</f>
        <v>#REF!</v>
      </c>
      <c r="I2709" t="s">
        <v>158</v>
      </c>
      <c r="J2709" s="4">
        <v>44802</v>
      </c>
      <c r="K2709">
        <v>0</v>
      </c>
      <c r="L2709" s="3" t="str">
        <f t="shared" si="168"/>
        <v/>
      </c>
      <c r="M2709" s="4">
        <v>44862</v>
      </c>
      <c r="N2709">
        <f t="shared" si="169"/>
        <v>60</v>
      </c>
      <c r="O2709">
        <v>0</v>
      </c>
      <c r="P2709" t="e">
        <f>VLOOKUP(F2709,#REF!,3,FALSE)</f>
        <v>#REF!</v>
      </c>
      <c r="Q2709">
        <f t="shared" si="170"/>
        <v>0</v>
      </c>
      <c r="R2709" t="str">
        <f t="shared" si="171"/>
        <v/>
      </c>
      <c r="S2709" t="s">
        <v>43</v>
      </c>
      <c r="U2709">
        <v>1</v>
      </c>
      <c r="X2709">
        <v>80</v>
      </c>
      <c r="Y2709">
        <v>14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e">
        <f>VLOOKUP(A2709,#REF!,4,FALSE)</f>
        <v>#REF!</v>
      </c>
      <c r="AW2709" t="e">
        <f>VLOOKUP(A2709,#REF!,5,FALSE)</f>
        <v>#REF!</v>
      </c>
      <c r="AX2709">
        <f>SUMIF(量化书目统计!A:A,H2709,量化书目统计!G:G)</f>
        <v>0</v>
      </c>
    </row>
    <row r="2710" spans="1:50" x14ac:dyDescent="0.3">
      <c r="A2710" t="s">
        <v>5632</v>
      </c>
      <c r="B2710" t="s">
        <v>539</v>
      </c>
      <c r="C2710" t="s">
        <v>34</v>
      </c>
      <c r="D2710">
        <v>5</v>
      </c>
      <c r="E2710" t="s">
        <v>1096</v>
      </c>
      <c r="F2710" s="1" t="s">
        <v>1192</v>
      </c>
      <c r="G2710" t="s">
        <v>1193</v>
      </c>
      <c r="H2710" t="e">
        <f>VLOOKUP(F2710,#REF!,2,FALSE)</f>
        <v>#REF!</v>
      </c>
      <c r="I2710" t="s">
        <v>158</v>
      </c>
      <c r="J2710" s="4">
        <v>44831</v>
      </c>
      <c r="K2710" s="4">
        <v>44893</v>
      </c>
      <c r="L2710" s="3">
        <f t="shared" si="168"/>
        <v>62</v>
      </c>
      <c r="M2710" s="4">
        <v>44893</v>
      </c>
      <c r="N2710">
        <f t="shared" si="169"/>
        <v>62</v>
      </c>
      <c r="O2710">
        <v>0</v>
      </c>
      <c r="P2710" t="e">
        <f>VLOOKUP(F2710,#REF!,3,FALSE)</f>
        <v>#REF!</v>
      </c>
      <c r="Q2710">
        <f t="shared" si="170"/>
        <v>0</v>
      </c>
      <c r="R2710" t="str">
        <f t="shared" si="171"/>
        <v/>
      </c>
      <c r="S2710" t="s">
        <v>43</v>
      </c>
      <c r="U2710">
        <v>1</v>
      </c>
      <c r="V2710" t="s">
        <v>43</v>
      </c>
      <c r="X2710">
        <v>80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e">
        <f>VLOOKUP(A2710,#REF!,4,FALSE)</f>
        <v>#REF!</v>
      </c>
      <c r="AW2710" t="e">
        <f>VLOOKUP(A2710,#REF!,5,FALSE)</f>
        <v>#REF!</v>
      </c>
      <c r="AX2710">
        <f>SUMIF(量化书目统计!A:A,H2710,量化书目统计!G:G)</f>
        <v>0</v>
      </c>
    </row>
    <row r="2711" spans="1:50" x14ac:dyDescent="0.3">
      <c r="A2711" t="s">
        <v>5633</v>
      </c>
      <c r="B2711" t="s">
        <v>539</v>
      </c>
      <c r="C2711" t="s">
        <v>34</v>
      </c>
      <c r="D2711">
        <v>5</v>
      </c>
      <c r="E2711" t="s">
        <v>2314</v>
      </c>
      <c r="F2711" s="1" t="s">
        <v>2315</v>
      </c>
      <c r="G2711" t="s">
        <v>2316</v>
      </c>
      <c r="H2711" t="e">
        <f>VLOOKUP(F2711,#REF!,2,FALSE)</f>
        <v>#REF!</v>
      </c>
      <c r="I2711" t="s">
        <v>65</v>
      </c>
      <c r="J2711" s="4">
        <v>44850</v>
      </c>
      <c r="K2711" s="4">
        <v>44878</v>
      </c>
      <c r="L2711" s="3">
        <f t="shared" si="168"/>
        <v>28</v>
      </c>
      <c r="M2711" s="4">
        <v>44910</v>
      </c>
      <c r="N2711">
        <f t="shared" si="169"/>
        <v>60</v>
      </c>
      <c r="O2711">
        <v>0</v>
      </c>
      <c r="P2711" t="e">
        <f>VLOOKUP(F2711,#REF!,3,FALSE)</f>
        <v>#REF!</v>
      </c>
      <c r="Q2711">
        <f t="shared" si="170"/>
        <v>0</v>
      </c>
      <c r="R2711" t="str">
        <f t="shared" si="171"/>
        <v/>
      </c>
      <c r="S2711" t="s">
        <v>43</v>
      </c>
      <c r="U2711">
        <v>1</v>
      </c>
      <c r="V2711" t="s">
        <v>43</v>
      </c>
      <c r="X2711">
        <v>80</v>
      </c>
      <c r="Y2711">
        <v>11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e">
        <f>VLOOKUP(A2711,#REF!,4,FALSE)</f>
        <v>#REF!</v>
      </c>
      <c r="AW2711" t="e">
        <f>VLOOKUP(A2711,#REF!,5,FALSE)</f>
        <v>#REF!</v>
      </c>
      <c r="AX2711">
        <f>SUMIF(量化书目统计!A:A,H2711,量化书目统计!G:G)</f>
        <v>0</v>
      </c>
    </row>
    <row r="2712" spans="1:50" x14ac:dyDescent="0.3">
      <c r="A2712" t="s">
        <v>5633</v>
      </c>
      <c r="B2712" t="s">
        <v>539</v>
      </c>
      <c r="C2712" t="s">
        <v>34</v>
      </c>
      <c r="D2712">
        <v>5</v>
      </c>
      <c r="E2712" t="s">
        <v>3789</v>
      </c>
      <c r="F2712" s="1" t="s">
        <v>3790</v>
      </c>
      <c r="G2712" t="s">
        <v>3791</v>
      </c>
      <c r="H2712" t="e">
        <f>VLOOKUP(F2712,#REF!,2,FALSE)</f>
        <v>#REF!</v>
      </c>
      <c r="I2712" t="s">
        <v>65</v>
      </c>
      <c r="J2712" s="4">
        <v>44878</v>
      </c>
      <c r="K2712" s="4">
        <v>44900</v>
      </c>
      <c r="L2712" s="3">
        <f t="shared" si="168"/>
        <v>22</v>
      </c>
      <c r="M2712" s="4">
        <v>44901</v>
      </c>
      <c r="N2712">
        <f t="shared" si="169"/>
        <v>23</v>
      </c>
      <c r="O2712">
        <v>0</v>
      </c>
      <c r="P2712" t="e">
        <f>VLOOKUP(F2712,#REF!,3,FALSE)</f>
        <v>#REF!</v>
      </c>
      <c r="Q2712">
        <f t="shared" si="170"/>
        <v>0</v>
      </c>
      <c r="R2712" t="str">
        <f t="shared" si="171"/>
        <v/>
      </c>
      <c r="S2712" t="s">
        <v>43</v>
      </c>
      <c r="U2712">
        <v>1</v>
      </c>
      <c r="V2712" t="s">
        <v>43</v>
      </c>
      <c r="X2712">
        <v>80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e">
        <f>VLOOKUP(A2712,#REF!,4,FALSE)</f>
        <v>#REF!</v>
      </c>
      <c r="AW2712" t="e">
        <f>VLOOKUP(A2712,#REF!,5,FALSE)</f>
        <v>#REF!</v>
      </c>
      <c r="AX2712">
        <f>SUMIF(量化书目统计!A:A,H2712,量化书目统计!G:G)</f>
        <v>0</v>
      </c>
    </row>
    <row r="2713" spans="1:50" x14ac:dyDescent="0.3">
      <c r="A2713" t="s">
        <v>5635</v>
      </c>
      <c r="B2713" t="s">
        <v>539</v>
      </c>
      <c r="C2713" t="s">
        <v>82</v>
      </c>
      <c r="D2713">
        <v>5</v>
      </c>
      <c r="E2713" t="s">
        <v>961</v>
      </c>
      <c r="F2713" s="1" t="s">
        <v>962</v>
      </c>
      <c r="G2713" t="s">
        <v>963</v>
      </c>
      <c r="H2713" t="e">
        <f>VLOOKUP(F2713,#REF!,2,FALSE)</f>
        <v>#REF!</v>
      </c>
      <c r="I2713" t="s">
        <v>158</v>
      </c>
      <c r="J2713" s="4">
        <v>44810</v>
      </c>
      <c r="K2713" s="4">
        <v>44901</v>
      </c>
      <c r="L2713" s="3">
        <f t="shared" si="168"/>
        <v>91</v>
      </c>
      <c r="M2713" s="4">
        <v>44929</v>
      </c>
      <c r="N2713">
        <f t="shared" si="169"/>
        <v>119</v>
      </c>
      <c r="O2713">
        <v>0</v>
      </c>
      <c r="P2713" t="e">
        <f>VLOOKUP(F2713,#REF!,3,FALSE)</f>
        <v>#REF!</v>
      </c>
      <c r="Q2713">
        <f t="shared" si="170"/>
        <v>0</v>
      </c>
      <c r="R2713" t="str">
        <f t="shared" si="171"/>
        <v/>
      </c>
      <c r="S2713" t="s">
        <v>43</v>
      </c>
      <c r="U2713">
        <v>1</v>
      </c>
      <c r="V2713" t="s">
        <v>43</v>
      </c>
      <c r="X2713">
        <v>80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e">
        <f>VLOOKUP(A2713,#REF!,4,FALSE)</f>
        <v>#REF!</v>
      </c>
      <c r="AW2713" t="e">
        <f>VLOOKUP(A2713,#REF!,5,FALSE)</f>
        <v>#REF!</v>
      </c>
      <c r="AX2713">
        <f>SUMIF(量化书目统计!A:A,H2713,量化书目统计!G:G)</f>
        <v>0</v>
      </c>
    </row>
    <row r="2714" spans="1:50" x14ac:dyDescent="0.3">
      <c r="A2714" t="s">
        <v>5636</v>
      </c>
      <c r="B2714" t="s">
        <v>539</v>
      </c>
      <c r="C2714" t="s">
        <v>287</v>
      </c>
      <c r="D2714">
        <v>5</v>
      </c>
      <c r="E2714" t="s">
        <v>1251</v>
      </c>
      <c r="F2714" s="1" t="s">
        <v>2678</v>
      </c>
      <c r="G2714" t="s">
        <v>2679</v>
      </c>
      <c r="H2714" t="e">
        <f>VLOOKUP(F2714,#REF!,2,FALSE)</f>
        <v>#REF!</v>
      </c>
      <c r="I2714" t="s">
        <v>32</v>
      </c>
      <c r="J2714" s="4">
        <v>44871</v>
      </c>
      <c r="K2714" s="4">
        <v>44906</v>
      </c>
      <c r="L2714" s="3">
        <f t="shared" si="168"/>
        <v>35</v>
      </c>
      <c r="M2714" s="4">
        <v>44931</v>
      </c>
      <c r="N2714">
        <f t="shared" si="169"/>
        <v>60</v>
      </c>
      <c r="O2714">
        <v>0</v>
      </c>
      <c r="P2714" t="e">
        <f>VLOOKUP(F2714,#REF!,3,FALSE)</f>
        <v>#REF!</v>
      </c>
      <c r="Q2714">
        <f t="shared" si="170"/>
        <v>0</v>
      </c>
      <c r="R2714" t="str">
        <f t="shared" si="171"/>
        <v/>
      </c>
      <c r="S2714" t="s">
        <v>43</v>
      </c>
      <c r="U2714">
        <v>1</v>
      </c>
      <c r="V2714" t="s">
        <v>43</v>
      </c>
      <c r="X2714">
        <v>80</v>
      </c>
      <c r="Y2714">
        <v>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e">
        <f>VLOOKUP(A2714,#REF!,4,FALSE)</f>
        <v>#REF!</v>
      </c>
      <c r="AW2714" t="e">
        <f>VLOOKUP(A2714,#REF!,5,FALSE)</f>
        <v>#REF!</v>
      </c>
      <c r="AX2714">
        <f>SUMIF(量化书目统计!A:A,H2714,量化书目统计!G:G)</f>
        <v>0</v>
      </c>
    </row>
    <row r="2715" spans="1:50" x14ac:dyDescent="0.3">
      <c r="A2715" t="s">
        <v>5637</v>
      </c>
      <c r="B2715" t="s">
        <v>539</v>
      </c>
      <c r="C2715" t="s">
        <v>144</v>
      </c>
      <c r="D2715">
        <v>5</v>
      </c>
      <c r="E2715" t="s">
        <v>3551</v>
      </c>
      <c r="F2715" s="1" t="s">
        <v>3552</v>
      </c>
      <c r="G2715" t="s">
        <v>3553</v>
      </c>
      <c r="H2715" t="e">
        <f>VLOOKUP(F2715,#REF!,2,FALSE)</f>
        <v>#REF!</v>
      </c>
      <c r="I2715" t="s">
        <v>42</v>
      </c>
      <c r="J2715" s="4">
        <v>44897</v>
      </c>
      <c r="K2715" s="4">
        <v>44970</v>
      </c>
      <c r="L2715" s="3">
        <f t="shared" si="168"/>
        <v>73</v>
      </c>
      <c r="M2715" s="4">
        <v>44985</v>
      </c>
      <c r="N2715">
        <f t="shared" si="169"/>
        <v>88</v>
      </c>
      <c r="O2715">
        <v>0</v>
      </c>
      <c r="P2715" t="e">
        <f>VLOOKUP(F2715,#REF!,3,FALSE)</f>
        <v>#REF!</v>
      </c>
      <c r="Q2715">
        <f t="shared" si="170"/>
        <v>0</v>
      </c>
      <c r="R2715" t="str">
        <f t="shared" si="171"/>
        <v/>
      </c>
      <c r="S2715" t="s">
        <v>43</v>
      </c>
      <c r="U2715">
        <v>1</v>
      </c>
      <c r="V2715" t="s">
        <v>43</v>
      </c>
      <c r="X2715">
        <v>80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e">
        <f>VLOOKUP(A2715,#REF!,4,FALSE)</f>
        <v>#REF!</v>
      </c>
      <c r="AW2715" t="e">
        <f>VLOOKUP(A2715,#REF!,5,FALSE)</f>
        <v>#REF!</v>
      </c>
      <c r="AX2715">
        <f>SUMIF(量化书目统计!A:A,H2715,量化书目统计!G:G)</f>
        <v>0</v>
      </c>
    </row>
    <row r="2716" spans="1:50" x14ac:dyDescent="0.3">
      <c r="A2716" t="s">
        <v>5638</v>
      </c>
      <c r="B2716" t="s">
        <v>539</v>
      </c>
      <c r="C2716" t="s">
        <v>144</v>
      </c>
      <c r="D2716">
        <v>5</v>
      </c>
      <c r="E2716" t="s">
        <v>2297</v>
      </c>
      <c r="F2716" s="1" t="s">
        <v>2298</v>
      </c>
      <c r="G2716" t="s">
        <v>2299</v>
      </c>
      <c r="H2716" t="e">
        <f>VLOOKUP(F2716,#REF!,2,FALSE)</f>
        <v>#REF!</v>
      </c>
      <c r="I2716" t="s">
        <v>158</v>
      </c>
      <c r="J2716" s="4">
        <v>44806</v>
      </c>
      <c r="K2716" s="4">
        <v>44809</v>
      </c>
      <c r="L2716" s="3">
        <f t="shared" si="168"/>
        <v>3</v>
      </c>
      <c r="M2716" s="4">
        <v>44866</v>
      </c>
      <c r="N2716">
        <f t="shared" si="169"/>
        <v>60</v>
      </c>
      <c r="O2716">
        <v>0</v>
      </c>
      <c r="P2716" t="e">
        <f>VLOOKUP(F2716,#REF!,3,FALSE)</f>
        <v>#REF!</v>
      </c>
      <c r="Q2716">
        <f t="shared" si="170"/>
        <v>0</v>
      </c>
      <c r="R2716" t="str">
        <f t="shared" si="171"/>
        <v/>
      </c>
      <c r="S2716" t="s">
        <v>43</v>
      </c>
      <c r="U2716">
        <v>1</v>
      </c>
      <c r="V2716" t="s">
        <v>43</v>
      </c>
      <c r="X2716">
        <v>80</v>
      </c>
      <c r="Y2716">
        <v>10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e">
        <f>VLOOKUP(A2716,#REF!,4,FALSE)</f>
        <v>#REF!</v>
      </c>
      <c r="AW2716" t="e">
        <f>VLOOKUP(A2716,#REF!,5,FALSE)</f>
        <v>#REF!</v>
      </c>
      <c r="AX2716">
        <f>SUMIF(量化书目统计!A:A,H2716,量化书目统计!G:G)</f>
        <v>0</v>
      </c>
    </row>
    <row r="2717" spans="1:50" x14ac:dyDescent="0.3">
      <c r="A2717" t="s">
        <v>5638</v>
      </c>
      <c r="B2717" t="s">
        <v>539</v>
      </c>
      <c r="C2717" t="s">
        <v>144</v>
      </c>
      <c r="D2717">
        <v>5</v>
      </c>
      <c r="E2717" t="s">
        <v>2297</v>
      </c>
      <c r="F2717" s="1" t="s">
        <v>2347</v>
      </c>
      <c r="G2717" t="s">
        <v>2348</v>
      </c>
      <c r="H2717" t="e">
        <f>VLOOKUP(F2717,#REF!,2,FALSE)</f>
        <v>#REF!</v>
      </c>
      <c r="I2717" t="s">
        <v>158</v>
      </c>
      <c r="J2717" s="4">
        <v>44809</v>
      </c>
      <c r="K2717" s="4">
        <v>44814</v>
      </c>
      <c r="L2717" s="3">
        <f t="shared" si="168"/>
        <v>5</v>
      </c>
      <c r="M2717" s="4">
        <v>44869</v>
      </c>
      <c r="N2717">
        <f t="shared" si="169"/>
        <v>60</v>
      </c>
      <c r="O2717">
        <v>0</v>
      </c>
      <c r="P2717" t="e">
        <f>VLOOKUP(F2717,#REF!,3,FALSE)</f>
        <v>#REF!</v>
      </c>
      <c r="Q2717">
        <f t="shared" si="170"/>
        <v>0</v>
      </c>
      <c r="R2717" t="str">
        <f t="shared" si="171"/>
        <v/>
      </c>
      <c r="S2717" t="s">
        <v>43</v>
      </c>
      <c r="U2717">
        <v>1</v>
      </c>
      <c r="V2717" t="s">
        <v>43</v>
      </c>
      <c r="X2717">
        <v>80</v>
      </c>
      <c r="Y2717">
        <v>4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e">
        <f>VLOOKUP(A2717,#REF!,4,FALSE)</f>
        <v>#REF!</v>
      </c>
      <c r="AW2717" t="e">
        <f>VLOOKUP(A2717,#REF!,5,FALSE)</f>
        <v>#REF!</v>
      </c>
      <c r="AX2717">
        <f>SUMIF(量化书目统计!A:A,H2717,量化书目统计!G:G)</f>
        <v>0</v>
      </c>
    </row>
    <row r="2718" spans="1:50" x14ac:dyDescent="0.3">
      <c r="A2718" t="s">
        <v>5639</v>
      </c>
      <c r="B2718" t="s">
        <v>539</v>
      </c>
      <c r="C2718" t="s">
        <v>185</v>
      </c>
      <c r="D2718">
        <v>5</v>
      </c>
      <c r="E2718" t="s">
        <v>352</v>
      </c>
      <c r="F2718" s="1" t="s">
        <v>353</v>
      </c>
      <c r="G2718" t="s">
        <v>354</v>
      </c>
      <c r="H2718" t="e">
        <f>VLOOKUP(F2718,#REF!,2,FALSE)</f>
        <v>#REF!</v>
      </c>
      <c r="I2718" t="s">
        <v>65</v>
      </c>
      <c r="J2718" s="4">
        <v>44861</v>
      </c>
      <c r="K2718" s="4">
        <v>44907</v>
      </c>
      <c r="L2718" s="3">
        <f t="shared" si="168"/>
        <v>46</v>
      </c>
      <c r="M2718" s="4">
        <v>44921</v>
      </c>
      <c r="N2718">
        <f t="shared" si="169"/>
        <v>60</v>
      </c>
      <c r="O2718">
        <v>0</v>
      </c>
      <c r="P2718" t="e">
        <f>VLOOKUP(F2718,#REF!,3,FALSE)</f>
        <v>#REF!</v>
      </c>
      <c r="Q2718">
        <f t="shared" si="170"/>
        <v>0</v>
      </c>
      <c r="R2718" t="str">
        <f t="shared" si="171"/>
        <v/>
      </c>
      <c r="S2718" t="s">
        <v>43</v>
      </c>
      <c r="U2718">
        <v>1</v>
      </c>
      <c r="V2718" t="s">
        <v>43</v>
      </c>
      <c r="X2718">
        <v>80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e">
        <f>VLOOKUP(A2718,#REF!,4,FALSE)</f>
        <v>#REF!</v>
      </c>
      <c r="AW2718" t="e">
        <f>VLOOKUP(A2718,#REF!,5,FALSE)</f>
        <v>#REF!</v>
      </c>
      <c r="AX2718">
        <f>SUMIF(量化书目统计!A:A,H2718,量化书目统计!G:G)</f>
        <v>0</v>
      </c>
    </row>
    <row r="2719" spans="1:50" x14ac:dyDescent="0.3">
      <c r="A2719" t="s">
        <v>5640</v>
      </c>
      <c r="B2719" t="s">
        <v>539</v>
      </c>
      <c r="C2719" t="s">
        <v>34</v>
      </c>
      <c r="D2719">
        <v>5</v>
      </c>
      <c r="E2719" t="s">
        <v>819</v>
      </c>
      <c r="F2719" s="1" t="s">
        <v>2757</v>
      </c>
      <c r="G2719" t="s">
        <v>2758</v>
      </c>
      <c r="H2719" t="e">
        <f>VLOOKUP(F2719,#REF!,2,FALSE)</f>
        <v>#REF!</v>
      </c>
      <c r="I2719" t="s">
        <v>32</v>
      </c>
      <c r="J2719" s="4">
        <v>44905</v>
      </c>
      <c r="K2719" s="4">
        <v>44982</v>
      </c>
      <c r="L2719" s="3">
        <f t="shared" si="168"/>
        <v>77</v>
      </c>
      <c r="M2719" s="4">
        <v>44985</v>
      </c>
      <c r="N2719">
        <f t="shared" si="169"/>
        <v>80</v>
      </c>
      <c r="O2719">
        <v>0</v>
      </c>
      <c r="P2719" t="e">
        <f>VLOOKUP(F2719,#REF!,3,FALSE)</f>
        <v>#REF!</v>
      </c>
      <c r="Q2719">
        <f t="shared" si="170"/>
        <v>0</v>
      </c>
      <c r="R2719" t="str">
        <f t="shared" si="171"/>
        <v/>
      </c>
      <c r="S2719" t="s">
        <v>43</v>
      </c>
      <c r="U2719">
        <v>1</v>
      </c>
      <c r="V2719" t="s">
        <v>43</v>
      </c>
      <c r="X2719">
        <v>80</v>
      </c>
      <c r="Y2719">
        <v>5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e">
        <f>VLOOKUP(A2719,#REF!,4,FALSE)</f>
        <v>#REF!</v>
      </c>
      <c r="AW2719" t="e">
        <f>VLOOKUP(A2719,#REF!,5,FALSE)</f>
        <v>#REF!</v>
      </c>
      <c r="AX2719">
        <f>SUMIF(量化书目统计!A:A,H2719,量化书目统计!G:G)</f>
        <v>0</v>
      </c>
    </row>
    <row r="2720" spans="1:50" x14ac:dyDescent="0.3">
      <c r="A2720" t="s">
        <v>1009</v>
      </c>
      <c r="B2720" t="s">
        <v>539</v>
      </c>
      <c r="C2720" t="s">
        <v>692</v>
      </c>
      <c r="D2720">
        <v>3</v>
      </c>
      <c r="E2720" t="s">
        <v>258</v>
      </c>
      <c r="F2720" s="1" t="s">
        <v>259</v>
      </c>
      <c r="G2720" t="s">
        <v>260</v>
      </c>
      <c r="H2720" t="e">
        <f>VLOOKUP(F2720,#REF!,2,FALSE)</f>
        <v>#REF!</v>
      </c>
      <c r="I2720" t="s">
        <v>53</v>
      </c>
      <c r="J2720" s="4">
        <v>44265</v>
      </c>
      <c r="K2720" s="4">
        <v>44364</v>
      </c>
      <c r="L2720" s="3">
        <f t="shared" si="168"/>
        <v>99</v>
      </c>
      <c r="M2720" s="4">
        <v>44382</v>
      </c>
      <c r="N2720">
        <f t="shared" si="169"/>
        <v>117</v>
      </c>
      <c r="O2720">
        <v>0</v>
      </c>
      <c r="P2720" t="e">
        <f>VLOOKUP(F2720,#REF!,3,FALSE)</f>
        <v>#REF!</v>
      </c>
      <c r="Q2720">
        <f t="shared" si="170"/>
        <v>0</v>
      </c>
      <c r="R2720" t="str">
        <f t="shared" si="171"/>
        <v/>
      </c>
      <c r="S2720" t="s">
        <v>80</v>
      </c>
      <c r="T2720">
        <v>2</v>
      </c>
      <c r="U2720">
        <v>1</v>
      </c>
      <c r="V2720" t="s">
        <v>80</v>
      </c>
      <c r="W2720">
        <v>16</v>
      </c>
      <c r="X2720">
        <v>22</v>
      </c>
      <c r="Y2720">
        <v>5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e">
        <f>VLOOKUP(A2720,#REF!,4,FALSE)</f>
        <v>#REF!</v>
      </c>
      <c r="AW2720" t="e">
        <f>VLOOKUP(A2720,#REF!,5,FALSE)</f>
        <v>#REF!</v>
      </c>
      <c r="AX2720">
        <f>SUMIF(量化书目统计!A:A,H2720,量化书目统计!G:G)</f>
        <v>0</v>
      </c>
    </row>
    <row r="2721" spans="1:50" x14ac:dyDescent="0.3">
      <c r="A2721" t="s">
        <v>5641</v>
      </c>
      <c r="B2721" t="s">
        <v>539</v>
      </c>
      <c r="C2721" t="s">
        <v>185</v>
      </c>
      <c r="D2721">
        <v>5</v>
      </c>
      <c r="E2721" t="s">
        <v>5070</v>
      </c>
      <c r="F2721" s="1" t="s">
        <v>5071</v>
      </c>
      <c r="G2721" t="s">
        <v>5072</v>
      </c>
      <c r="H2721" t="e">
        <f>VLOOKUP(F2721,#REF!,2,FALSE)</f>
        <v>#REF!</v>
      </c>
      <c r="I2721" t="s">
        <v>32</v>
      </c>
      <c r="J2721" s="4">
        <v>44907</v>
      </c>
      <c r="K2721" s="4">
        <v>44978</v>
      </c>
      <c r="L2721" s="3">
        <f t="shared" si="168"/>
        <v>71</v>
      </c>
      <c r="M2721" s="4">
        <v>44985</v>
      </c>
      <c r="N2721">
        <f t="shared" si="169"/>
        <v>78</v>
      </c>
      <c r="O2721">
        <v>0</v>
      </c>
      <c r="P2721" t="e">
        <f>VLOOKUP(F2721,#REF!,3,FALSE)</f>
        <v>#REF!</v>
      </c>
      <c r="Q2721">
        <f t="shared" si="170"/>
        <v>0</v>
      </c>
      <c r="R2721" t="str">
        <f t="shared" si="171"/>
        <v/>
      </c>
      <c r="S2721" t="s">
        <v>43</v>
      </c>
      <c r="U2721">
        <v>1</v>
      </c>
      <c r="V2721" t="s">
        <v>43</v>
      </c>
      <c r="X2721">
        <v>80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e">
        <f>VLOOKUP(A2721,#REF!,4,FALSE)</f>
        <v>#REF!</v>
      </c>
      <c r="AW2721" t="e">
        <f>VLOOKUP(A2721,#REF!,5,FALSE)</f>
        <v>#REF!</v>
      </c>
      <c r="AX2721">
        <f>SUMIF(量化书目统计!A:A,H2721,量化书目统计!G:G)</f>
        <v>0</v>
      </c>
    </row>
    <row r="2722" spans="1:50" x14ac:dyDescent="0.3">
      <c r="A2722" t="s">
        <v>5642</v>
      </c>
      <c r="B2722" t="s">
        <v>539</v>
      </c>
      <c r="C2722" t="s">
        <v>247</v>
      </c>
      <c r="D2722">
        <v>5</v>
      </c>
      <c r="E2722" t="s">
        <v>3142</v>
      </c>
      <c r="F2722" s="1" t="s">
        <v>3143</v>
      </c>
      <c r="G2722" t="s">
        <v>3144</v>
      </c>
      <c r="H2722" t="e">
        <f>VLOOKUP(F2722,#REF!,2,FALSE)</f>
        <v>#REF!</v>
      </c>
      <c r="I2722" t="s">
        <v>74</v>
      </c>
      <c r="J2722" s="4">
        <v>44918</v>
      </c>
      <c r="K2722" s="4">
        <v>44968</v>
      </c>
      <c r="L2722" s="3">
        <f t="shared" si="168"/>
        <v>50</v>
      </c>
      <c r="M2722" s="4">
        <v>44986</v>
      </c>
      <c r="N2722">
        <f t="shared" si="169"/>
        <v>68</v>
      </c>
      <c r="O2722">
        <v>0</v>
      </c>
      <c r="P2722" t="e">
        <f>VLOOKUP(F2722,#REF!,3,FALSE)</f>
        <v>#REF!</v>
      </c>
      <c r="Q2722">
        <f t="shared" si="170"/>
        <v>0</v>
      </c>
      <c r="R2722" t="str">
        <f t="shared" si="171"/>
        <v/>
      </c>
      <c r="S2722" t="s">
        <v>43</v>
      </c>
      <c r="U2722">
        <v>1</v>
      </c>
      <c r="V2722" t="s">
        <v>43</v>
      </c>
      <c r="X2722">
        <v>80</v>
      </c>
      <c r="Y2722">
        <v>5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e">
        <f>VLOOKUP(A2722,#REF!,4,FALSE)</f>
        <v>#REF!</v>
      </c>
      <c r="AW2722" t="e">
        <f>VLOOKUP(A2722,#REF!,5,FALSE)</f>
        <v>#REF!</v>
      </c>
      <c r="AX2722">
        <f>SUMIF(量化书目统计!A:A,H2722,量化书目统计!G:G)</f>
        <v>0</v>
      </c>
    </row>
    <row r="2723" spans="1:50" x14ac:dyDescent="0.3">
      <c r="A2723" t="s">
        <v>5643</v>
      </c>
      <c r="B2723" t="s">
        <v>539</v>
      </c>
      <c r="C2723" t="s">
        <v>313</v>
      </c>
      <c r="D2723">
        <v>5</v>
      </c>
      <c r="E2723" t="s">
        <v>935</v>
      </c>
      <c r="F2723" s="1" t="s">
        <v>936</v>
      </c>
      <c r="G2723" t="s">
        <v>937</v>
      </c>
      <c r="H2723" t="e">
        <f>VLOOKUP(F2723,#REF!,2,FALSE)</f>
        <v>#REF!</v>
      </c>
      <c r="I2723" t="s">
        <v>32</v>
      </c>
      <c r="J2723" s="4">
        <v>44863</v>
      </c>
      <c r="K2723" s="4">
        <v>44878</v>
      </c>
      <c r="L2723" s="3">
        <f t="shared" si="168"/>
        <v>15</v>
      </c>
      <c r="M2723" s="4">
        <v>44879</v>
      </c>
      <c r="N2723">
        <f t="shared" si="169"/>
        <v>16</v>
      </c>
      <c r="O2723">
        <v>0</v>
      </c>
      <c r="P2723" t="e">
        <f>VLOOKUP(F2723,#REF!,3,FALSE)</f>
        <v>#REF!</v>
      </c>
      <c r="Q2723">
        <f t="shared" si="170"/>
        <v>0</v>
      </c>
      <c r="R2723" t="str">
        <f t="shared" si="171"/>
        <v/>
      </c>
      <c r="S2723" t="s">
        <v>43</v>
      </c>
      <c r="U2723">
        <v>1</v>
      </c>
      <c r="V2723" t="s">
        <v>43</v>
      </c>
      <c r="X2723">
        <v>80</v>
      </c>
      <c r="Y2723">
        <v>5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e">
        <f>VLOOKUP(A2723,#REF!,4,FALSE)</f>
        <v>#REF!</v>
      </c>
      <c r="AW2723" t="e">
        <f>VLOOKUP(A2723,#REF!,5,FALSE)</f>
        <v>#REF!</v>
      </c>
      <c r="AX2723">
        <f>SUMIF(量化书目统计!A:A,H2723,量化书目统计!G:G)</f>
        <v>0</v>
      </c>
    </row>
    <row r="2724" spans="1:50" x14ac:dyDescent="0.3">
      <c r="A2724" t="s">
        <v>5646</v>
      </c>
      <c r="B2724" t="s">
        <v>539</v>
      </c>
      <c r="C2724" t="s">
        <v>149</v>
      </c>
      <c r="D2724">
        <v>5</v>
      </c>
      <c r="E2724" t="s">
        <v>566</v>
      </c>
      <c r="F2724" s="1" t="s">
        <v>567</v>
      </c>
      <c r="G2724" t="s">
        <v>568</v>
      </c>
      <c r="H2724" t="e">
        <f>VLOOKUP(F2724,#REF!,2,FALSE)</f>
        <v>#REF!</v>
      </c>
      <c r="I2724" t="s">
        <v>158</v>
      </c>
      <c r="J2724" s="4">
        <v>44875</v>
      </c>
      <c r="K2724" s="4">
        <v>44906</v>
      </c>
      <c r="L2724" s="3">
        <f t="shared" si="168"/>
        <v>31</v>
      </c>
      <c r="M2724" s="4">
        <v>44935</v>
      </c>
      <c r="N2724">
        <f t="shared" si="169"/>
        <v>60</v>
      </c>
      <c r="O2724">
        <v>0</v>
      </c>
      <c r="P2724" t="e">
        <f>VLOOKUP(F2724,#REF!,3,FALSE)</f>
        <v>#REF!</v>
      </c>
      <c r="Q2724">
        <f t="shared" si="170"/>
        <v>0</v>
      </c>
      <c r="R2724" t="str">
        <f t="shared" si="171"/>
        <v/>
      </c>
      <c r="S2724" t="s">
        <v>43</v>
      </c>
      <c r="U2724">
        <v>1</v>
      </c>
      <c r="V2724" t="s">
        <v>43</v>
      </c>
      <c r="X2724">
        <v>80</v>
      </c>
      <c r="Y2724">
        <v>10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e">
        <f>VLOOKUP(A2724,#REF!,4,FALSE)</f>
        <v>#REF!</v>
      </c>
      <c r="AW2724" t="e">
        <f>VLOOKUP(A2724,#REF!,5,FALSE)</f>
        <v>#REF!</v>
      </c>
      <c r="AX2724">
        <f>SUMIF(量化书目统计!A:A,H2724,量化书目统计!G:G)</f>
        <v>0</v>
      </c>
    </row>
    <row r="2725" spans="1:50" x14ac:dyDescent="0.3">
      <c r="A2725" t="s">
        <v>5646</v>
      </c>
      <c r="B2725" t="s">
        <v>539</v>
      </c>
      <c r="C2725" t="s">
        <v>149</v>
      </c>
      <c r="D2725">
        <v>5</v>
      </c>
      <c r="E2725" t="s">
        <v>566</v>
      </c>
      <c r="F2725" s="1" t="s">
        <v>567</v>
      </c>
      <c r="G2725" t="s">
        <v>568</v>
      </c>
      <c r="H2725" t="e">
        <f>VLOOKUP(F2725,#REF!,2,FALSE)</f>
        <v>#REF!</v>
      </c>
      <c r="I2725" t="s">
        <v>158</v>
      </c>
      <c r="J2725" s="4">
        <v>44906</v>
      </c>
      <c r="K2725" s="4">
        <v>44984</v>
      </c>
      <c r="L2725" s="3">
        <f t="shared" si="168"/>
        <v>78</v>
      </c>
      <c r="M2725" s="4">
        <v>44985</v>
      </c>
      <c r="N2725">
        <f t="shared" si="169"/>
        <v>79</v>
      </c>
      <c r="O2725">
        <v>0</v>
      </c>
      <c r="P2725" t="e">
        <f>VLOOKUP(F2725,#REF!,3,FALSE)</f>
        <v>#REF!</v>
      </c>
      <c r="Q2725">
        <f t="shared" si="170"/>
        <v>0</v>
      </c>
      <c r="R2725" t="str">
        <f t="shared" si="171"/>
        <v/>
      </c>
      <c r="S2725" t="s">
        <v>43</v>
      </c>
      <c r="U2725">
        <v>1</v>
      </c>
      <c r="V2725" t="s">
        <v>43</v>
      </c>
      <c r="X2725">
        <v>80</v>
      </c>
      <c r="Y2725">
        <v>13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e">
        <f>VLOOKUP(A2725,#REF!,4,FALSE)</f>
        <v>#REF!</v>
      </c>
      <c r="AW2725" t="e">
        <f>VLOOKUP(A2725,#REF!,5,FALSE)</f>
        <v>#REF!</v>
      </c>
      <c r="AX2725">
        <f>SUMIF(量化书目统计!A:A,H2725,量化书目统计!G:G)</f>
        <v>0</v>
      </c>
    </row>
    <row r="2726" spans="1:50" x14ac:dyDescent="0.3">
      <c r="A2726" t="s">
        <v>5647</v>
      </c>
      <c r="B2726" t="s">
        <v>539</v>
      </c>
      <c r="C2726" t="s">
        <v>34</v>
      </c>
      <c r="D2726">
        <v>5</v>
      </c>
      <c r="E2726" t="s">
        <v>819</v>
      </c>
      <c r="F2726" s="1" t="s">
        <v>820</v>
      </c>
      <c r="G2726" t="s">
        <v>821</v>
      </c>
      <c r="H2726" t="e">
        <f>VLOOKUP(F2726,#REF!,2,FALSE)</f>
        <v>#REF!</v>
      </c>
      <c r="I2726" t="s">
        <v>32</v>
      </c>
      <c r="J2726" s="4">
        <v>44858</v>
      </c>
      <c r="K2726" s="4">
        <v>44873</v>
      </c>
      <c r="L2726" s="3">
        <f t="shared" si="168"/>
        <v>15</v>
      </c>
      <c r="M2726" s="4">
        <v>44918</v>
      </c>
      <c r="N2726">
        <f t="shared" si="169"/>
        <v>60</v>
      </c>
      <c r="O2726">
        <v>0</v>
      </c>
      <c r="P2726" t="e">
        <f>VLOOKUP(F2726,#REF!,3,FALSE)</f>
        <v>#REF!</v>
      </c>
      <c r="Q2726">
        <f t="shared" si="170"/>
        <v>0</v>
      </c>
      <c r="R2726" t="str">
        <f t="shared" si="171"/>
        <v/>
      </c>
      <c r="S2726" t="s">
        <v>43</v>
      </c>
      <c r="U2726">
        <v>1</v>
      </c>
      <c r="V2726" t="s">
        <v>43</v>
      </c>
      <c r="X2726">
        <v>80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e">
        <f>VLOOKUP(A2726,#REF!,4,FALSE)</f>
        <v>#REF!</v>
      </c>
      <c r="AW2726" t="e">
        <f>VLOOKUP(A2726,#REF!,5,FALSE)</f>
        <v>#REF!</v>
      </c>
      <c r="AX2726">
        <f>SUMIF(量化书目统计!A:A,H2726,量化书目统计!G:G)</f>
        <v>0</v>
      </c>
    </row>
    <row r="2727" spans="1:50" x14ac:dyDescent="0.3">
      <c r="A2727" t="s">
        <v>5648</v>
      </c>
      <c r="B2727" t="s">
        <v>539</v>
      </c>
      <c r="C2727" t="s">
        <v>205</v>
      </c>
      <c r="D2727">
        <v>1</v>
      </c>
      <c r="E2727" t="s">
        <v>390</v>
      </c>
      <c r="F2727" s="1" t="s">
        <v>697</v>
      </c>
      <c r="G2727" t="s">
        <v>698</v>
      </c>
      <c r="H2727" t="e">
        <f>VLOOKUP(F2727,#REF!,2,FALSE)</f>
        <v>#REF!</v>
      </c>
      <c r="I2727" t="s">
        <v>74</v>
      </c>
      <c r="J2727" s="4">
        <v>44811</v>
      </c>
      <c r="K2727" s="4">
        <v>44857</v>
      </c>
      <c r="L2727" s="3">
        <f t="shared" si="168"/>
        <v>46</v>
      </c>
      <c r="M2727" s="4">
        <v>44872</v>
      </c>
      <c r="N2727">
        <f t="shared" si="169"/>
        <v>61</v>
      </c>
      <c r="O2727">
        <v>0</v>
      </c>
      <c r="P2727" t="e">
        <f>VLOOKUP(F2727,#REF!,3,FALSE)</f>
        <v>#REF!</v>
      </c>
      <c r="Q2727">
        <f t="shared" si="170"/>
        <v>0</v>
      </c>
      <c r="R2727" t="str">
        <f t="shared" si="171"/>
        <v/>
      </c>
      <c r="S2727" t="s">
        <v>43</v>
      </c>
      <c r="U2727">
        <v>1</v>
      </c>
      <c r="V2727" t="s">
        <v>43</v>
      </c>
      <c r="X2727">
        <v>80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e">
        <f>VLOOKUP(A2727,#REF!,4,FALSE)</f>
        <v>#REF!</v>
      </c>
      <c r="AW2727" t="e">
        <f>VLOOKUP(A2727,#REF!,5,FALSE)</f>
        <v>#REF!</v>
      </c>
      <c r="AX2727">
        <f>SUMIF(量化书目统计!A:A,H2727,量化书目统计!G:G)</f>
        <v>0</v>
      </c>
    </row>
    <row r="2728" spans="1:50" x14ac:dyDescent="0.3">
      <c r="A2728" t="s">
        <v>5649</v>
      </c>
      <c r="B2728" t="s">
        <v>539</v>
      </c>
      <c r="C2728" t="s">
        <v>205</v>
      </c>
      <c r="D2728">
        <v>1</v>
      </c>
      <c r="E2728" t="s">
        <v>2722</v>
      </c>
      <c r="F2728" s="1" t="s">
        <v>3867</v>
      </c>
      <c r="G2728" t="s">
        <v>2724</v>
      </c>
      <c r="H2728" t="e">
        <f>VLOOKUP(F2728,#REF!,2,FALSE)</f>
        <v>#REF!</v>
      </c>
      <c r="I2728" t="s">
        <v>59</v>
      </c>
      <c r="J2728" s="4">
        <v>44813</v>
      </c>
      <c r="K2728" s="4">
        <v>44849</v>
      </c>
      <c r="L2728" s="3">
        <f t="shared" si="168"/>
        <v>36</v>
      </c>
      <c r="M2728" s="4">
        <v>44873</v>
      </c>
      <c r="N2728">
        <f t="shared" si="169"/>
        <v>60</v>
      </c>
      <c r="O2728">
        <v>0</v>
      </c>
      <c r="P2728" t="e">
        <f>VLOOKUP(F2728,#REF!,3,FALSE)</f>
        <v>#REF!</v>
      </c>
      <c r="Q2728">
        <f t="shared" si="170"/>
        <v>1</v>
      </c>
      <c r="R2728" t="str">
        <f t="shared" si="171"/>
        <v/>
      </c>
      <c r="S2728" t="s">
        <v>43</v>
      </c>
      <c r="U2728">
        <v>2</v>
      </c>
      <c r="V2728" t="s">
        <v>43</v>
      </c>
      <c r="X2728">
        <v>80</v>
      </c>
      <c r="Y2728">
        <v>4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e">
        <f>VLOOKUP(A2728,#REF!,4,FALSE)</f>
        <v>#REF!</v>
      </c>
      <c r="AW2728" t="e">
        <f>VLOOKUP(A2728,#REF!,5,FALSE)</f>
        <v>#REF!</v>
      </c>
      <c r="AX2728">
        <f>SUMIF(量化书目统计!A:A,H2728,量化书目统计!G:G)</f>
        <v>0</v>
      </c>
    </row>
    <row r="2729" spans="1:50" x14ac:dyDescent="0.3">
      <c r="A2729" t="s">
        <v>5650</v>
      </c>
      <c r="B2729" t="s">
        <v>539</v>
      </c>
      <c r="C2729" t="s">
        <v>205</v>
      </c>
      <c r="D2729">
        <v>1</v>
      </c>
      <c r="E2729" t="s">
        <v>1345</v>
      </c>
      <c r="F2729" s="1" t="s">
        <v>3377</v>
      </c>
      <c r="G2729" t="s">
        <v>3378</v>
      </c>
      <c r="H2729" t="e">
        <f>VLOOKUP(F2729,#REF!,2,FALSE)</f>
        <v>#REF!</v>
      </c>
      <c r="I2729" t="s">
        <v>59</v>
      </c>
      <c r="J2729" s="4">
        <v>44819</v>
      </c>
      <c r="K2729" s="4">
        <v>44906</v>
      </c>
      <c r="L2729" s="3">
        <f t="shared" si="168"/>
        <v>87</v>
      </c>
      <c r="M2729" s="4">
        <v>44935</v>
      </c>
      <c r="N2729">
        <f t="shared" si="169"/>
        <v>116</v>
      </c>
      <c r="O2729">
        <v>0</v>
      </c>
      <c r="P2729" t="e">
        <f>VLOOKUP(F2729,#REF!,3,FALSE)</f>
        <v>#REF!</v>
      </c>
      <c r="Q2729">
        <f t="shared" si="170"/>
        <v>1</v>
      </c>
      <c r="R2729" t="str">
        <f t="shared" si="171"/>
        <v/>
      </c>
      <c r="S2729" t="s">
        <v>43</v>
      </c>
      <c r="U2729">
        <v>1</v>
      </c>
      <c r="V2729" t="s">
        <v>43</v>
      </c>
      <c r="X2729">
        <v>80</v>
      </c>
      <c r="Y2729">
        <v>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e">
        <f>VLOOKUP(A2729,#REF!,4,FALSE)</f>
        <v>#REF!</v>
      </c>
      <c r="AW2729" t="e">
        <f>VLOOKUP(A2729,#REF!,5,FALSE)</f>
        <v>#REF!</v>
      </c>
      <c r="AX2729">
        <f>SUMIF(量化书目统计!A:A,H2729,量化书目统计!G:G)</f>
        <v>0</v>
      </c>
    </row>
    <row r="2730" spans="1:50" x14ac:dyDescent="0.3">
      <c r="A2730" t="s">
        <v>5651</v>
      </c>
      <c r="B2730" t="s">
        <v>539</v>
      </c>
      <c r="C2730" t="s">
        <v>205</v>
      </c>
      <c r="D2730">
        <v>1</v>
      </c>
      <c r="E2730" t="s">
        <v>112</v>
      </c>
      <c r="F2730" s="1" t="s">
        <v>113</v>
      </c>
      <c r="G2730" t="s">
        <v>114</v>
      </c>
      <c r="H2730" t="e">
        <f>VLOOKUP(F2730,#REF!,2,FALSE)</f>
        <v>#REF!</v>
      </c>
      <c r="I2730" t="s">
        <v>59</v>
      </c>
      <c r="J2730" s="4">
        <v>44819</v>
      </c>
      <c r="K2730" s="4">
        <v>44864</v>
      </c>
      <c r="L2730" s="3">
        <f t="shared" si="168"/>
        <v>45</v>
      </c>
      <c r="M2730" s="4">
        <v>44879</v>
      </c>
      <c r="N2730">
        <f t="shared" si="169"/>
        <v>60</v>
      </c>
      <c r="O2730">
        <v>0</v>
      </c>
      <c r="P2730" t="e">
        <f>VLOOKUP(F2730,#REF!,3,FALSE)</f>
        <v>#REF!</v>
      </c>
      <c r="Q2730">
        <f t="shared" si="170"/>
        <v>1</v>
      </c>
      <c r="R2730" t="str">
        <f t="shared" si="171"/>
        <v/>
      </c>
      <c r="S2730" t="s">
        <v>43</v>
      </c>
      <c r="U2730">
        <v>3</v>
      </c>
      <c r="V2730" t="s">
        <v>43</v>
      </c>
      <c r="X2730">
        <v>80</v>
      </c>
      <c r="Y2730">
        <v>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e">
        <f>VLOOKUP(A2730,#REF!,4,FALSE)</f>
        <v>#REF!</v>
      </c>
      <c r="AW2730" t="e">
        <f>VLOOKUP(A2730,#REF!,5,FALSE)</f>
        <v>#REF!</v>
      </c>
      <c r="AX2730">
        <f>SUMIF(量化书目统计!A:A,H2730,量化书目统计!G:G)</f>
        <v>0</v>
      </c>
    </row>
    <row r="2731" spans="1:50" x14ac:dyDescent="0.3">
      <c r="A2731" t="s">
        <v>5651</v>
      </c>
      <c r="B2731" t="s">
        <v>539</v>
      </c>
      <c r="C2731" t="s">
        <v>205</v>
      </c>
      <c r="D2731">
        <v>1</v>
      </c>
      <c r="E2731" t="s">
        <v>1345</v>
      </c>
      <c r="F2731" s="1" t="s">
        <v>4166</v>
      </c>
      <c r="G2731" t="s">
        <v>4167</v>
      </c>
      <c r="H2731" t="e">
        <f>VLOOKUP(F2731,#REF!,2,FALSE)</f>
        <v>#REF!</v>
      </c>
      <c r="I2731" t="s">
        <v>59</v>
      </c>
      <c r="J2731" s="4">
        <v>44864</v>
      </c>
      <c r="K2731" s="4">
        <v>44906</v>
      </c>
      <c r="L2731" s="3">
        <f t="shared" si="168"/>
        <v>42</v>
      </c>
      <c r="M2731" s="4">
        <v>44924</v>
      </c>
      <c r="N2731">
        <f t="shared" si="169"/>
        <v>60</v>
      </c>
      <c r="O2731">
        <v>0</v>
      </c>
      <c r="P2731" t="e">
        <f>VLOOKUP(F2731,#REF!,3,FALSE)</f>
        <v>#REF!</v>
      </c>
      <c r="Q2731">
        <f t="shared" si="170"/>
        <v>1</v>
      </c>
      <c r="R2731" t="str">
        <f t="shared" si="171"/>
        <v/>
      </c>
      <c r="S2731" t="s">
        <v>43</v>
      </c>
      <c r="U2731">
        <v>1</v>
      </c>
      <c r="V2731" t="s">
        <v>43</v>
      </c>
      <c r="X2731">
        <v>80</v>
      </c>
      <c r="Y2731">
        <v>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e">
        <f>VLOOKUP(A2731,#REF!,4,FALSE)</f>
        <v>#REF!</v>
      </c>
      <c r="AW2731" t="e">
        <f>VLOOKUP(A2731,#REF!,5,FALSE)</f>
        <v>#REF!</v>
      </c>
      <c r="AX2731">
        <f>SUMIF(量化书目统计!A:A,H2731,量化书目统计!G:G)</f>
        <v>0</v>
      </c>
    </row>
    <row r="2732" spans="1:50" x14ac:dyDescent="0.3">
      <c r="A2732" t="s">
        <v>5652</v>
      </c>
      <c r="B2732" t="s">
        <v>539</v>
      </c>
      <c r="C2732" t="s">
        <v>205</v>
      </c>
      <c r="D2732">
        <v>1</v>
      </c>
      <c r="E2732" t="s">
        <v>1345</v>
      </c>
      <c r="F2732" s="1" t="s">
        <v>1346</v>
      </c>
      <c r="G2732" t="s">
        <v>1347</v>
      </c>
      <c r="H2732" t="e">
        <f>VLOOKUP(F2732,#REF!,2,FALSE)</f>
        <v>#REF!</v>
      </c>
      <c r="I2732" t="s">
        <v>59</v>
      </c>
      <c r="J2732" s="4">
        <v>44853</v>
      </c>
      <c r="K2732" s="4">
        <v>44906</v>
      </c>
      <c r="L2732" s="3">
        <f t="shared" si="168"/>
        <v>53</v>
      </c>
      <c r="M2732" s="4">
        <v>44909</v>
      </c>
      <c r="N2732">
        <f t="shared" si="169"/>
        <v>56</v>
      </c>
      <c r="O2732">
        <v>0</v>
      </c>
      <c r="P2732" t="e">
        <f>VLOOKUP(F2732,#REF!,3,FALSE)</f>
        <v>#REF!</v>
      </c>
      <c r="Q2732">
        <f t="shared" si="170"/>
        <v>1</v>
      </c>
      <c r="R2732" t="str">
        <f t="shared" si="171"/>
        <v/>
      </c>
      <c r="S2732" t="s">
        <v>43</v>
      </c>
      <c r="U2732">
        <v>1</v>
      </c>
      <c r="V2732" t="s">
        <v>43</v>
      </c>
      <c r="X2732">
        <v>80</v>
      </c>
      <c r="Y2732">
        <v>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e">
        <f>VLOOKUP(A2732,#REF!,4,FALSE)</f>
        <v>#REF!</v>
      </c>
      <c r="AW2732" t="e">
        <f>VLOOKUP(A2732,#REF!,5,FALSE)</f>
        <v>#REF!</v>
      </c>
      <c r="AX2732">
        <f>SUMIF(量化书目统计!A:A,H2732,量化书目统计!G:G)</f>
        <v>0</v>
      </c>
    </row>
    <row r="2733" spans="1:50" x14ac:dyDescent="0.3">
      <c r="A2733" t="s">
        <v>1010</v>
      </c>
      <c r="B2733" t="s">
        <v>539</v>
      </c>
      <c r="C2733" t="s">
        <v>561</v>
      </c>
      <c r="D2733">
        <v>3</v>
      </c>
      <c r="E2733" t="s">
        <v>848</v>
      </c>
      <c r="F2733" s="1" t="s">
        <v>946</v>
      </c>
      <c r="G2733" t="s">
        <v>947</v>
      </c>
      <c r="H2733" t="e">
        <f>VLOOKUP(F2733,#REF!,2,FALSE)</f>
        <v>#REF!</v>
      </c>
      <c r="I2733" t="s">
        <v>158</v>
      </c>
      <c r="J2733" s="4">
        <v>44265</v>
      </c>
      <c r="K2733" s="4">
        <v>44323</v>
      </c>
      <c r="L2733" s="3">
        <f t="shared" si="168"/>
        <v>58</v>
      </c>
      <c r="M2733" s="4">
        <v>44326</v>
      </c>
      <c r="N2733">
        <f t="shared" si="169"/>
        <v>61</v>
      </c>
      <c r="O2733">
        <v>0</v>
      </c>
      <c r="P2733" t="e">
        <f>VLOOKUP(F2733,#REF!,3,FALSE)</f>
        <v>#REF!</v>
      </c>
      <c r="Q2733">
        <f t="shared" si="170"/>
        <v>0</v>
      </c>
      <c r="R2733" t="str">
        <f t="shared" si="171"/>
        <v/>
      </c>
      <c r="S2733" t="s">
        <v>80</v>
      </c>
      <c r="T2733">
        <v>2</v>
      </c>
      <c r="U2733">
        <v>1</v>
      </c>
      <c r="V2733" t="s">
        <v>80</v>
      </c>
      <c r="W2733">
        <v>10</v>
      </c>
      <c r="X2733">
        <v>22</v>
      </c>
      <c r="Y2733">
        <v>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 t="e">
        <f>VLOOKUP(A2733,#REF!,4,FALSE)</f>
        <v>#REF!</v>
      </c>
      <c r="AW2733" t="e">
        <f>VLOOKUP(A2733,#REF!,5,FALSE)</f>
        <v>#REF!</v>
      </c>
      <c r="AX2733">
        <f>SUMIF(量化书目统计!A:A,H2733,量化书目统计!G:G)</f>
        <v>0</v>
      </c>
    </row>
    <row r="2734" spans="1:50" x14ac:dyDescent="0.3">
      <c r="A2734" t="s">
        <v>5653</v>
      </c>
      <c r="B2734" t="s">
        <v>539</v>
      </c>
      <c r="C2734" t="s">
        <v>205</v>
      </c>
      <c r="D2734">
        <v>1</v>
      </c>
      <c r="E2734" t="s">
        <v>2473</v>
      </c>
      <c r="F2734" s="1" t="s">
        <v>2474</v>
      </c>
      <c r="G2734" t="s">
        <v>2475</v>
      </c>
      <c r="H2734" t="e">
        <f>VLOOKUP(F2734,#REF!,2,FALSE)</f>
        <v>#REF!</v>
      </c>
      <c r="I2734" t="s">
        <v>59</v>
      </c>
      <c r="J2734" s="4">
        <v>44866</v>
      </c>
      <c r="K2734" s="4">
        <v>44876</v>
      </c>
      <c r="L2734" s="3">
        <f t="shared" si="168"/>
        <v>10</v>
      </c>
      <c r="M2734" s="4">
        <v>44929</v>
      </c>
      <c r="N2734">
        <f t="shared" si="169"/>
        <v>63</v>
      </c>
      <c r="O2734">
        <v>0</v>
      </c>
      <c r="P2734" t="e">
        <f>VLOOKUP(F2734,#REF!,3,FALSE)</f>
        <v>#REF!</v>
      </c>
      <c r="Q2734">
        <f t="shared" si="170"/>
        <v>0</v>
      </c>
      <c r="R2734" t="str">
        <f t="shared" si="171"/>
        <v/>
      </c>
      <c r="S2734" t="s">
        <v>43</v>
      </c>
      <c r="U2734">
        <v>1</v>
      </c>
      <c r="V2734" t="s">
        <v>43</v>
      </c>
      <c r="X2734">
        <v>80</v>
      </c>
      <c r="Y2734">
        <v>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e">
        <f>VLOOKUP(A2734,#REF!,4,FALSE)</f>
        <v>#REF!</v>
      </c>
      <c r="AW2734" t="e">
        <f>VLOOKUP(A2734,#REF!,5,FALSE)</f>
        <v>#REF!</v>
      </c>
      <c r="AX2734">
        <f>SUMIF(量化书目统计!A:A,H2734,量化书目统计!G:G)</f>
        <v>0</v>
      </c>
    </row>
    <row r="2735" spans="1:50" x14ac:dyDescent="0.3">
      <c r="A2735" t="s">
        <v>5653</v>
      </c>
      <c r="B2735" t="s">
        <v>539</v>
      </c>
      <c r="C2735" t="s">
        <v>205</v>
      </c>
      <c r="D2735">
        <v>1</v>
      </c>
      <c r="E2735" t="s">
        <v>2389</v>
      </c>
      <c r="F2735" s="1" t="s">
        <v>2390</v>
      </c>
      <c r="G2735" t="s">
        <v>2391</v>
      </c>
      <c r="H2735" t="e">
        <f>VLOOKUP(F2735,#REF!,2,FALSE)</f>
        <v>#REF!</v>
      </c>
      <c r="I2735" t="s">
        <v>59</v>
      </c>
      <c r="J2735" s="4">
        <v>44808</v>
      </c>
      <c r="K2735" s="4">
        <v>44837</v>
      </c>
      <c r="L2735" s="3">
        <f t="shared" si="168"/>
        <v>29</v>
      </c>
      <c r="M2735" s="4">
        <v>44868</v>
      </c>
      <c r="N2735">
        <f t="shared" si="169"/>
        <v>60</v>
      </c>
      <c r="O2735">
        <v>0</v>
      </c>
      <c r="P2735" t="e">
        <f>VLOOKUP(F2735,#REF!,3,FALSE)</f>
        <v>#REF!</v>
      </c>
      <c r="Q2735">
        <f t="shared" si="170"/>
        <v>3</v>
      </c>
      <c r="R2735" t="str">
        <f t="shared" si="171"/>
        <v/>
      </c>
      <c r="S2735" t="s">
        <v>43</v>
      </c>
      <c r="U2735">
        <v>1</v>
      </c>
      <c r="V2735" t="s">
        <v>43</v>
      </c>
      <c r="X2735">
        <v>80</v>
      </c>
      <c r="Y2735">
        <v>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e">
        <f>VLOOKUP(A2735,#REF!,4,FALSE)</f>
        <v>#REF!</v>
      </c>
      <c r="AW2735" t="e">
        <f>VLOOKUP(A2735,#REF!,5,FALSE)</f>
        <v>#REF!</v>
      </c>
      <c r="AX2735">
        <f>SUMIF(量化书目统计!A:A,H2735,量化书目统计!G:G)</f>
        <v>0</v>
      </c>
    </row>
    <row r="2736" spans="1:50" x14ac:dyDescent="0.3">
      <c r="A2736" t="s">
        <v>5654</v>
      </c>
      <c r="B2736" t="s">
        <v>539</v>
      </c>
      <c r="C2736" t="s">
        <v>205</v>
      </c>
      <c r="D2736">
        <v>1</v>
      </c>
      <c r="E2736" t="s">
        <v>4258</v>
      </c>
      <c r="F2736" s="1" t="s">
        <v>5135</v>
      </c>
      <c r="G2736" t="s">
        <v>5136</v>
      </c>
      <c r="H2736" t="e">
        <f>VLOOKUP(F2736,#REF!,2,FALSE)</f>
        <v>#REF!</v>
      </c>
      <c r="I2736" t="s">
        <v>59</v>
      </c>
      <c r="J2736" s="4">
        <v>44824</v>
      </c>
      <c r="K2736">
        <v>0</v>
      </c>
      <c r="L2736" s="3" t="str">
        <f t="shared" si="168"/>
        <v/>
      </c>
      <c r="M2736" s="4">
        <v>45103</v>
      </c>
      <c r="N2736">
        <f t="shared" si="169"/>
        <v>279</v>
      </c>
      <c r="O2736">
        <v>0</v>
      </c>
      <c r="P2736" t="e">
        <f>VLOOKUP(F2736,#REF!,3,FALSE)</f>
        <v>#REF!</v>
      </c>
      <c r="Q2736">
        <f t="shared" si="170"/>
        <v>1</v>
      </c>
      <c r="R2736" t="str">
        <f t="shared" si="171"/>
        <v/>
      </c>
      <c r="S2736" t="s">
        <v>43</v>
      </c>
      <c r="U2736">
        <v>1</v>
      </c>
      <c r="X2736">
        <v>80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e">
        <f>VLOOKUP(A2736,#REF!,4,FALSE)</f>
        <v>#REF!</v>
      </c>
      <c r="AW2736" t="e">
        <f>VLOOKUP(A2736,#REF!,5,FALSE)</f>
        <v>#REF!</v>
      </c>
      <c r="AX2736">
        <f>SUMIF(量化书目统计!A:A,H2736,量化书目统计!G:G)</f>
        <v>0</v>
      </c>
    </row>
    <row r="2737" spans="1:50" x14ac:dyDescent="0.3">
      <c r="A2737" t="s">
        <v>5656</v>
      </c>
      <c r="B2737" t="s">
        <v>539</v>
      </c>
      <c r="C2737" t="s">
        <v>308</v>
      </c>
      <c r="D2737">
        <v>1</v>
      </c>
      <c r="E2737" t="s">
        <v>309</v>
      </c>
      <c r="F2737" s="1" t="s">
        <v>310</v>
      </c>
      <c r="G2737" t="s">
        <v>311</v>
      </c>
      <c r="H2737" t="e">
        <f>VLOOKUP(F2737,#REF!,2,FALSE)</f>
        <v>#REF!</v>
      </c>
      <c r="I2737" t="s">
        <v>59</v>
      </c>
      <c r="J2737" s="4">
        <v>44808</v>
      </c>
      <c r="K2737" s="4">
        <v>44820</v>
      </c>
      <c r="L2737" s="3">
        <f t="shared" si="168"/>
        <v>12</v>
      </c>
      <c r="M2737" s="4">
        <v>44868</v>
      </c>
      <c r="N2737">
        <f t="shared" si="169"/>
        <v>60</v>
      </c>
      <c r="O2737">
        <v>0</v>
      </c>
      <c r="P2737" t="e">
        <f>VLOOKUP(F2737,#REF!,3,FALSE)</f>
        <v>#REF!</v>
      </c>
      <c r="Q2737">
        <f t="shared" si="170"/>
        <v>0</v>
      </c>
      <c r="R2737" t="str">
        <f t="shared" si="171"/>
        <v/>
      </c>
      <c r="S2737" t="s">
        <v>43</v>
      </c>
      <c r="U2737">
        <v>0</v>
      </c>
      <c r="V2737" t="s">
        <v>43</v>
      </c>
      <c r="X2737">
        <v>80</v>
      </c>
      <c r="Y2737">
        <v>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e">
        <f>VLOOKUP(A2737,#REF!,4,FALSE)</f>
        <v>#REF!</v>
      </c>
      <c r="AW2737" t="e">
        <f>VLOOKUP(A2737,#REF!,5,FALSE)</f>
        <v>#REF!</v>
      </c>
      <c r="AX2737">
        <f>SUMIF(量化书目统计!A:A,H2737,量化书目统计!G:G)</f>
        <v>0</v>
      </c>
    </row>
    <row r="2738" spans="1:50" x14ac:dyDescent="0.3">
      <c r="A2738" t="s">
        <v>5657</v>
      </c>
      <c r="B2738" t="s">
        <v>539</v>
      </c>
      <c r="C2738" t="s">
        <v>308</v>
      </c>
      <c r="D2738">
        <v>1</v>
      </c>
      <c r="E2738" t="s">
        <v>805</v>
      </c>
      <c r="F2738" s="1" t="s">
        <v>1381</v>
      </c>
      <c r="G2738" t="s">
        <v>1382</v>
      </c>
      <c r="H2738" t="e">
        <f>VLOOKUP(F2738,#REF!,2,FALSE)</f>
        <v>#REF!</v>
      </c>
      <c r="I2738" t="s">
        <v>49</v>
      </c>
      <c r="J2738" s="4">
        <v>44885</v>
      </c>
      <c r="K2738" s="4">
        <v>45009</v>
      </c>
      <c r="L2738" s="3">
        <f t="shared" si="168"/>
        <v>124</v>
      </c>
      <c r="M2738" s="4">
        <v>44986</v>
      </c>
      <c r="N2738">
        <f t="shared" si="169"/>
        <v>101</v>
      </c>
      <c r="O2738">
        <v>0</v>
      </c>
      <c r="P2738" t="e">
        <f>VLOOKUP(F2738,#REF!,3,FALSE)</f>
        <v>#REF!</v>
      </c>
      <c r="Q2738">
        <f t="shared" si="170"/>
        <v>0</v>
      </c>
      <c r="R2738" t="str">
        <f t="shared" si="171"/>
        <v/>
      </c>
      <c r="S2738" t="s">
        <v>43</v>
      </c>
      <c r="U2738">
        <v>1</v>
      </c>
      <c r="V2738" t="s">
        <v>43</v>
      </c>
      <c r="X2738">
        <v>80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e">
        <f>VLOOKUP(A2738,#REF!,4,FALSE)</f>
        <v>#REF!</v>
      </c>
      <c r="AW2738" t="e">
        <f>VLOOKUP(A2738,#REF!,5,FALSE)</f>
        <v>#REF!</v>
      </c>
      <c r="AX2738">
        <f>SUMIF(量化书目统计!A:A,H2738,量化书目统计!G:G)</f>
        <v>0</v>
      </c>
    </row>
    <row r="2739" spans="1:50" x14ac:dyDescent="0.3">
      <c r="A2739" t="s">
        <v>5658</v>
      </c>
      <c r="B2739" t="s">
        <v>539</v>
      </c>
      <c r="C2739" t="s">
        <v>287</v>
      </c>
      <c r="D2739">
        <v>5</v>
      </c>
      <c r="E2739" t="s">
        <v>29</v>
      </c>
      <c r="F2739" s="1" t="s">
        <v>30</v>
      </c>
      <c r="G2739" t="s">
        <v>31</v>
      </c>
      <c r="H2739" t="e">
        <f>VLOOKUP(F2739,#REF!,2,FALSE)</f>
        <v>#REF!</v>
      </c>
      <c r="I2739" t="s">
        <v>32</v>
      </c>
      <c r="J2739" s="4">
        <v>44809</v>
      </c>
      <c r="K2739" s="4">
        <v>44854</v>
      </c>
      <c r="L2739" s="3">
        <f t="shared" si="168"/>
        <v>45</v>
      </c>
      <c r="M2739" s="4">
        <v>44869</v>
      </c>
      <c r="N2739">
        <f t="shared" si="169"/>
        <v>60</v>
      </c>
      <c r="O2739">
        <v>0</v>
      </c>
      <c r="P2739" t="e">
        <f>VLOOKUP(F2739,#REF!,3,FALSE)</f>
        <v>#REF!</v>
      </c>
      <c r="Q2739">
        <f t="shared" si="170"/>
        <v>0</v>
      </c>
      <c r="R2739" t="str">
        <f t="shared" si="171"/>
        <v/>
      </c>
      <c r="S2739" t="s">
        <v>43</v>
      </c>
      <c r="U2739">
        <v>1</v>
      </c>
      <c r="V2739" t="s">
        <v>43</v>
      </c>
      <c r="X2739">
        <v>80</v>
      </c>
      <c r="Y2739">
        <v>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e">
        <f>VLOOKUP(A2739,#REF!,4,FALSE)</f>
        <v>#REF!</v>
      </c>
      <c r="AW2739" t="e">
        <f>VLOOKUP(A2739,#REF!,5,FALSE)</f>
        <v>#REF!</v>
      </c>
      <c r="AX2739">
        <f>SUMIF(量化书目统计!A:A,H2739,量化书目统计!G:G)</f>
        <v>0</v>
      </c>
    </row>
    <row r="2740" spans="1:50" x14ac:dyDescent="0.3">
      <c r="A2740" t="s">
        <v>5658</v>
      </c>
      <c r="B2740" t="s">
        <v>539</v>
      </c>
      <c r="C2740" t="s">
        <v>287</v>
      </c>
      <c r="D2740">
        <v>5</v>
      </c>
      <c r="E2740" t="s">
        <v>1247</v>
      </c>
      <c r="F2740" s="1" t="s">
        <v>1248</v>
      </c>
      <c r="G2740" t="s">
        <v>1249</v>
      </c>
      <c r="H2740" t="e">
        <f>VLOOKUP(F2740,#REF!,2,FALSE)</f>
        <v>#REF!</v>
      </c>
      <c r="I2740" t="s">
        <v>32</v>
      </c>
      <c r="J2740" s="4">
        <v>44854</v>
      </c>
      <c r="K2740" s="4">
        <v>44907</v>
      </c>
      <c r="L2740" s="3">
        <f t="shared" si="168"/>
        <v>53</v>
      </c>
      <c r="M2740" s="4">
        <v>44953</v>
      </c>
      <c r="N2740">
        <f t="shared" si="169"/>
        <v>99</v>
      </c>
      <c r="O2740">
        <v>0</v>
      </c>
      <c r="P2740" t="e">
        <f>VLOOKUP(F2740,#REF!,3,FALSE)</f>
        <v>#REF!</v>
      </c>
      <c r="Q2740">
        <f t="shared" si="170"/>
        <v>0</v>
      </c>
      <c r="R2740" t="str">
        <f t="shared" si="171"/>
        <v/>
      </c>
      <c r="S2740" t="s">
        <v>43</v>
      </c>
      <c r="U2740">
        <v>1</v>
      </c>
      <c r="V2740" t="s">
        <v>43</v>
      </c>
      <c r="X2740">
        <v>80</v>
      </c>
      <c r="Y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e">
        <f>VLOOKUP(A2740,#REF!,4,FALSE)</f>
        <v>#REF!</v>
      </c>
      <c r="AW2740" t="e">
        <f>VLOOKUP(A2740,#REF!,5,FALSE)</f>
        <v>#REF!</v>
      </c>
      <c r="AX2740">
        <f>SUMIF(量化书目统计!A:A,H2740,量化书目统计!G:G)</f>
        <v>0</v>
      </c>
    </row>
    <row r="2741" spans="1:50" x14ac:dyDescent="0.3">
      <c r="A2741" t="s">
        <v>5659</v>
      </c>
      <c r="B2741" t="s">
        <v>539</v>
      </c>
      <c r="C2741" t="s">
        <v>287</v>
      </c>
      <c r="D2741">
        <v>5</v>
      </c>
      <c r="E2741" t="s">
        <v>1723</v>
      </c>
      <c r="F2741" s="1" t="s">
        <v>1724</v>
      </c>
      <c r="G2741" t="s">
        <v>1725</v>
      </c>
      <c r="H2741" t="e">
        <f>VLOOKUP(F2741,#REF!,2,FALSE)</f>
        <v>#REF!</v>
      </c>
      <c r="I2741" t="s">
        <v>53</v>
      </c>
      <c r="J2741" s="4">
        <v>44809</v>
      </c>
      <c r="K2741" s="4">
        <v>44841</v>
      </c>
      <c r="L2741" s="3">
        <f t="shared" si="168"/>
        <v>32</v>
      </c>
      <c r="M2741" s="4">
        <v>44869</v>
      </c>
      <c r="N2741">
        <f t="shared" si="169"/>
        <v>60</v>
      </c>
      <c r="O2741">
        <v>0</v>
      </c>
      <c r="P2741" t="e">
        <f>VLOOKUP(F2741,#REF!,3,FALSE)</f>
        <v>#REF!</v>
      </c>
      <c r="Q2741">
        <f t="shared" si="170"/>
        <v>0</v>
      </c>
      <c r="R2741" t="str">
        <f t="shared" si="171"/>
        <v/>
      </c>
      <c r="S2741" t="s">
        <v>43</v>
      </c>
      <c r="U2741">
        <v>1</v>
      </c>
      <c r="V2741" t="s">
        <v>43</v>
      </c>
      <c r="X2741">
        <v>80</v>
      </c>
      <c r="Y2741">
        <v>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e">
        <f>VLOOKUP(A2741,#REF!,4,FALSE)</f>
        <v>#REF!</v>
      </c>
      <c r="AW2741" t="e">
        <f>VLOOKUP(A2741,#REF!,5,FALSE)</f>
        <v>#REF!</v>
      </c>
      <c r="AX2741">
        <f>SUMIF(量化书目统计!A:A,H2741,量化书目统计!G:G)</f>
        <v>0</v>
      </c>
    </row>
    <row r="2742" spans="1:50" x14ac:dyDescent="0.3">
      <c r="A2742" t="s">
        <v>5660</v>
      </c>
      <c r="B2742" t="s">
        <v>539</v>
      </c>
      <c r="C2742" t="s">
        <v>287</v>
      </c>
      <c r="D2742">
        <v>5</v>
      </c>
      <c r="E2742" t="s">
        <v>1479</v>
      </c>
      <c r="F2742" s="1" t="s">
        <v>1480</v>
      </c>
      <c r="G2742" t="s">
        <v>1481</v>
      </c>
      <c r="H2742" t="e">
        <f>VLOOKUP(F2742,#REF!,2,FALSE)</f>
        <v>#REF!</v>
      </c>
      <c r="I2742" t="s">
        <v>158</v>
      </c>
      <c r="J2742" s="4">
        <v>44810</v>
      </c>
      <c r="K2742" s="4">
        <v>44823</v>
      </c>
      <c r="L2742" s="3">
        <f t="shared" si="168"/>
        <v>13</v>
      </c>
      <c r="M2742" s="4">
        <v>44824</v>
      </c>
      <c r="N2742">
        <f t="shared" si="169"/>
        <v>14</v>
      </c>
      <c r="O2742">
        <v>0</v>
      </c>
      <c r="P2742" t="e">
        <f>VLOOKUP(F2742,#REF!,3,FALSE)</f>
        <v>#REF!</v>
      </c>
      <c r="Q2742">
        <f t="shared" si="170"/>
        <v>0</v>
      </c>
      <c r="R2742" t="str">
        <f t="shared" si="171"/>
        <v/>
      </c>
      <c r="S2742" t="s">
        <v>43</v>
      </c>
      <c r="U2742">
        <v>1</v>
      </c>
      <c r="V2742" t="s">
        <v>43</v>
      </c>
      <c r="X2742">
        <v>80</v>
      </c>
      <c r="Y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e">
        <f>VLOOKUP(A2742,#REF!,4,FALSE)</f>
        <v>#REF!</v>
      </c>
      <c r="AW2742" t="e">
        <f>VLOOKUP(A2742,#REF!,5,FALSE)</f>
        <v>#REF!</v>
      </c>
      <c r="AX2742">
        <f>SUMIF(量化书目统计!A:A,H2742,量化书目统计!G:G)</f>
        <v>0</v>
      </c>
    </row>
    <row r="2743" spans="1:50" x14ac:dyDescent="0.3">
      <c r="A2743" t="s">
        <v>5661</v>
      </c>
      <c r="B2743" t="s">
        <v>539</v>
      </c>
      <c r="C2743" t="s">
        <v>287</v>
      </c>
      <c r="D2743">
        <v>5</v>
      </c>
      <c r="E2743" t="s">
        <v>1148</v>
      </c>
      <c r="F2743" s="1" t="s">
        <v>1149</v>
      </c>
      <c r="G2743" t="s">
        <v>1150</v>
      </c>
      <c r="H2743" t="e">
        <f>VLOOKUP(F2743,#REF!,2,FALSE)</f>
        <v>#REF!</v>
      </c>
      <c r="I2743" t="s">
        <v>158</v>
      </c>
      <c r="J2743" s="4">
        <v>44852</v>
      </c>
      <c r="K2743" s="4">
        <v>44907</v>
      </c>
      <c r="L2743" s="3">
        <f t="shared" si="168"/>
        <v>55</v>
      </c>
      <c r="M2743" s="4">
        <v>44914</v>
      </c>
      <c r="N2743">
        <f t="shared" si="169"/>
        <v>62</v>
      </c>
      <c r="O2743">
        <v>0</v>
      </c>
      <c r="P2743" t="e">
        <f>VLOOKUP(F2743,#REF!,3,FALSE)</f>
        <v>#REF!</v>
      </c>
      <c r="Q2743">
        <f t="shared" si="170"/>
        <v>0</v>
      </c>
      <c r="R2743" t="str">
        <f t="shared" si="171"/>
        <v/>
      </c>
      <c r="S2743" t="s">
        <v>43</v>
      </c>
      <c r="U2743">
        <v>1</v>
      </c>
      <c r="V2743" t="s">
        <v>43</v>
      </c>
      <c r="X2743">
        <v>80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e">
        <f>VLOOKUP(A2743,#REF!,4,FALSE)</f>
        <v>#REF!</v>
      </c>
      <c r="AW2743" t="e">
        <f>VLOOKUP(A2743,#REF!,5,FALSE)</f>
        <v>#REF!</v>
      </c>
      <c r="AX2743">
        <f>SUMIF(量化书目统计!A:A,H2743,量化书目统计!G:G)</f>
        <v>0</v>
      </c>
    </row>
    <row r="2744" spans="1:50" x14ac:dyDescent="0.3">
      <c r="A2744" t="s">
        <v>5662</v>
      </c>
      <c r="B2744" t="s">
        <v>539</v>
      </c>
      <c r="C2744" t="s">
        <v>45</v>
      </c>
      <c r="D2744">
        <v>5</v>
      </c>
      <c r="E2744" t="s">
        <v>736</v>
      </c>
      <c r="F2744" s="1" t="s">
        <v>4703</v>
      </c>
      <c r="G2744" t="s">
        <v>4704</v>
      </c>
      <c r="H2744" t="e">
        <f>VLOOKUP(F2744,#REF!,2,FALSE)</f>
        <v>#REF!</v>
      </c>
      <c r="I2744" t="s">
        <v>59</v>
      </c>
      <c r="J2744" s="4">
        <v>44846</v>
      </c>
      <c r="K2744" s="4">
        <v>44890</v>
      </c>
      <c r="L2744" s="3">
        <f t="shared" si="168"/>
        <v>44</v>
      </c>
      <c r="M2744" s="4">
        <v>44907</v>
      </c>
      <c r="N2744">
        <f t="shared" si="169"/>
        <v>61</v>
      </c>
      <c r="O2744">
        <v>0</v>
      </c>
      <c r="P2744" t="e">
        <f>VLOOKUP(F2744,#REF!,3,FALSE)</f>
        <v>#REF!</v>
      </c>
      <c r="Q2744">
        <f t="shared" si="170"/>
        <v>1</v>
      </c>
      <c r="R2744" t="str">
        <f t="shared" si="171"/>
        <v/>
      </c>
      <c r="S2744" t="s">
        <v>43</v>
      </c>
      <c r="U2744">
        <v>1</v>
      </c>
      <c r="V2744" t="s">
        <v>43</v>
      </c>
      <c r="X2744">
        <v>80</v>
      </c>
      <c r="Y2744">
        <v>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e">
        <f>VLOOKUP(A2744,#REF!,4,FALSE)</f>
        <v>#REF!</v>
      </c>
      <c r="AW2744" t="e">
        <f>VLOOKUP(A2744,#REF!,5,FALSE)</f>
        <v>#REF!</v>
      </c>
      <c r="AX2744">
        <f>SUMIF(量化书目统计!A:A,H2744,量化书目统计!G:G)</f>
        <v>0</v>
      </c>
    </row>
    <row r="2745" spans="1:50" x14ac:dyDescent="0.3">
      <c r="A2745" t="s">
        <v>5663</v>
      </c>
      <c r="B2745" t="s">
        <v>539</v>
      </c>
      <c r="C2745" t="s">
        <v>45</v>
      </c>
      <c r="D2745">
        <v>5</v>
      </c>
      <c r="E2745" t="s">
        <v>1535</v>
      </c>
      <c r="F2745" s="1" t="s">
        <v>1536</v>
      </c>
      <c r="G2745" t="s">
        <v>1537</v>
      </c>
      <c r="H2745" t="e">
        <f>VLOOKUP(F2745,#REF!,2,FALSE)</f>
        <v>#REF!</v>
      </c>
      <c r="I2745" t="s">
        <v>59</v>
      </c>
      <c r="J2745" s="4">
        <v>44842</v>
      </c>
      <c r="K2745" s="4">
        <v>44863</v>
      </c>
      <c r="L2745" s="3">
        <f t="shared" si="168"/>
        <v>21</v>
      </c>
      <c r="M2745" s="4">
        <v>44902</v>
      </c>
      <c r="N2745">
        <f t="shared" si="169"/>
        <v>60</v>
      </c>
      <c r="O2745">
        <v>0</v>
      </c>
      <c r="P2745" t="e">
        <f>VLOOKUP(F2745,#REF!,3,FALSE)</f>
        <v>#REF!</v>
      </c>
      <c r="Q2745">
        <f t="shared" si="170"/>
        <v>1</v>
      </c>
      <c r="R2745" t="str">
        <f t="shared" si="171"/>
        <v/>
      </c>
      <c r="S2745" t="s">
        <v>43</v>
      </c>
      <c r="U2745">
        <v>2</v>
      </c>
      <c r="V2745" t="s">
        <v>43</v>
      </c>
      <c r="X2745">
        <v>80</v>
      </c>
      <c r="Y2745">
        <v>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e">
        <f>VLOOKUP(A2745,#REF!,4,FALSE)</f>
        <v>#REF!</v>
      </c>
      <c r="AW2745" t="e">
        <f>VLOOKUP(A2745,#REF!,5,FALSE)</f>
        <v>#REF!</v>
      </c>
      <c r="AX2745">
        <f>SUMIF(量化书目统计!A:A,H2745,量化书目统计!G:G)</f>
        <v>0</v>
      </c>
    </row>
    <row r="2746" spans="1:50" x14ac:dyDescent="0.3">
      <c r="A2746" t="s">
        <v>5663</v>
      </c>
      <c r="B2746" t="s">
        <v>539</v>
      </c>
      <c r="C2746" t="s">
        <v>45</v>
      </c>
      <c r="D2746">
        <v>5</v>
      </c>
      <c r="E2746" t="s">
        <v>736</v>
      </c>
      <c r="F2746" s="1" t="s">
        <v>3428</v>
      </c>
      <c r="G2746" t="s">
        <v>3429</v>
      </c>
      <c r="H2746" t="e">
        <f>VLOOKUP(F2746,#REF!,2,FALSE)</f>
        <v>#REF!</v>
      </c>
      <c r="I2746" t="s">
        <v>59</v>
      </c>
      <c r="J2746" s="4">
        <v>44827</v>
      </c>
      <c r="K2746" s="4">
        <v>44984</v>
      </c>
      <c r="L2746" s="3">
        <f t="shared" si="168"/>
        <v>157</v>
      </c>
      <c r="M2746" s="4">
        <v>44985</v>
      </c>
      <c r="N2746">
        <f t="shared" si="169"/>
        <v>158</v>
      </c>
      <c r="O2746">
        <v>0</v>
      </c>
      <c r="P2746" t="e">
        <f>VLOOKUP(F2746,#REF!,3,FALSE)</f>
        <v>#REF!</v>
      </c>
      <c r="Q2746">
        <f t="shared" si="170"/>
        <v>1</v>
      </c>
      <c r="R2746" t="str">
        <f t="shared" si="171"/>
        <v/>
      </c>
      <c r="S2746" t="s">
        <v>43</v>
      </c>
      <c r="U2746">
        <v>1</v>
      </c>
      <c r="V2746" t="s">
        <v>43</v>
      </c>
      <c r="X2746">
        <v>80</v>
      </c>
      <c r="Y2746">
        <v>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e">
        <f>VLOOKUP(A2746,#REF!,4,FALSE)</f>
        <v>#REF!</v>
      </c>
      <c r="AW2746" t="e">
        <f>VLOOKUP(A2746,#REF!,5,FALSE)</f>
        <v>#REF!</v>
      </c>
      <c r="AX2746">
        <f>SUMIF(量化书目统计!A:A,H2746,量化书目统计!G:G)</f>
        <v>0</v>
      </c>
    </row>
    <row r="2747" spans="1:50" x14ac:dyDescent="0.3">
      <c r="A2747" t="s">
        <v>1011</v>
      </c>
      <c r="B2747" t="s">
        <v>539</v>
      </c>
      <c r="C2747" t="s">
        <v>704</v>
      </c>
      <c r="D2747">
        <v>3</v>
      </c>
      <c r="E2747" t="s">
        <v>723</v>
      </c>
      <c r="F2747" s="1" t="s">
        <v>724</v>
      </c>
      <c r="G2747" t="s">
        <v>725</v>
      </c>
      <c r="H2747" t="e">
        <f>VLOOKUP(F2747,#REF!,2,FALSE)</f>
        <v>#REF!</v>
      </c>
      <c r="I2747" t="s">
        <v>42</v>
      </c>
      <c r="J2747" s="4">
        <v>44099</v>
      </c>
      <c r="K2747" s="4">
        <v>44099</v>
      </c>
      <c r="L2747" s="3">
        <f t="shared" si="168"/>
        <v>0</v>
      </c>
      <c r="M2747" s="4">
        <v>44159</v>
      </c>
      <c r="N2747">
        <f t="shared" si="169"/>
        <v>60</v>
      </c>
      <c r="O2747">
        <v>0</v>
      </c>
      <c r="P2747" t="e">
        <f>VLOOKUP(F2747,#REF!,3,FALSE)</f>
        <v>#REF!</v>
      </c>
      <c r="Q2747">
        <f t="shared" si="170"/>
        <v>0</v>
      </c>
      <c r="R2747" t="str">
        <f t="shared" si="171"/>
        <v/>
      </c>
      <c r="S2747" t="s">
        <v>28</v>
      </c>
      <c r="T2747">
        <v>3</v>
      </c>
      <c r="U2747">
        <v>1</v>
      </c>
      <c r="V2747" t="s">
        <v>28</v>
      </c>
      <c r="W2747">
        <v>3</v>
      </c>
      <c r="X2747">
        <v>3</v>
      </c>
      <c r="Y2747">
        <v>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 t="e">
        <f>VLOOKUP(A2747,#REF!,4,FALSE)</f>
        <v>#REF!</v>
      </c>
      <c r="AW2747" t="e">
        <f>VLOOKUP(A2747,#REF!,5,FALSE)</f>
        <v>#REF!</v>
      </c>
      <c r="AX2747">
        <f>SUMIF(量化书目统计!A:A,H2747,量化书目统计!G:G)</f>
        <v>0</v>
      </c>
    </row>
    <row r="2748" spans="1:50" x14ac:dyDescent="0.3">
      <c r="A2748" t="s">
        <v>5664</v>
      </c>
      <c r="B2748" t="s">
        <v>539</v>
      </c>
      <c r="C2748" t="s">
        <v>45</v>
      </c>
      <c r="D2748">
        <v>5</v>
      </c>
      <c r="E2748" t="s">
        <v>2022</v>
      </c>
      <c r="F2748" s="1" t="s">
        <v>2023</v>
      </c>
      <c r="G2748" t="s">
        <v>2024</v>
      </c>
      <c r="H2748" t="e">
        <f>VLOOKUP(F2748,#REF!,2,FALSE)</f>
        <v>#REF!</v>
      </c>
      <c r="I2748" t="s">
        <v>32</v>
      </c>
      <c r="J2748" s="4">
        <v>44885</v>
      </c>
      <c r="K2748" s="4">
        <v>44907</v>
      </c>
      <c r="L2748" s="3">
        <f t="shared" si="168"/>
        <v>22</v>
      </c>
      <c r="M2748" s="4">
        <v>44945</v>
      </c>
      <c r="N2748">
        <f t="shared" si="169"/>
        <v>60</v>
      </c>
      <c r="O2748">
        <v>0</v>
      </c>
      <c r="P2748" t="e">
        <f>VLOOKUP(F2748,#REF!,3,FALSE)</f>
        <v>#REF!</v>
      </c>
      <c r="Q2748">
        <f t="shared" si="170"/>
        <v>0</v>
      </c>
      <c r="R2748" t="str">
        <f t="shared" si="171"/>
        <v/>
      </c>
      <c r="S2748" t="s">
        <v>43</v>
      </c>
      <c r="U2748">
        <v>1</v>
      </c>
      <c r="V2748" t="s">
        <v>43</v>
      </c>
      <c r="X2748">
        <v>80</v>
      </c>
      <c r="Y2748">
        <v>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e">
        <f>VLOOKUP(A2748,#REF!,4,FALSE)</f>
        <v>#REF!</v>
      </c>
      <c r="AW2748" t="e">
        <f>VLOOKUP(A2748,#REF!,5,FALSE)</f>
        <v>#REF!</v>
      </c>
      <c r="AX2748">
        <f>SUMIF(量化书目统计!A:A,H2748,量化书目统计!G:G)</f>
        <v>0</v>
      </c>
    </row>
    <row r="2749" spans="1:50" x14ac:dyDescent="0.3">
      <c r="A2749" t="s">
        <v>5665</v>
      </c>
      <c r="B2749" t="s">
        <v>539</v>
      </c>
      <c r="C2749" t="s">
        <v>45</v>
      </c>
      <c r="D2749">
        <v>5</v>
      </c>
      <c r="E2749" t="s">
        <v>897</v>
      </c>
      <c r="F2749" s="1" t="s">
        <v>964</v>
      </c>
      <c r="G2749" t="s">
        <v>965</v>
      </c>
      <c r="H2749" t="e">
        <f>VLOOKUP(F2749,#REF!,2,FALSE)</f>
        <v>#REF!</v>
      </c>
      <c r="I2749" t="s">
        <v>158</v>
      </c>
      <c r="J2749" s="4">
        <v>44824</v>
      </c>
      <c r="K2749" s="4">
        <v>44886</v>
      </c>
      <c r="L2749" s="3">
        <f t="shared" si="168"/>
        <v>62</v>
      </c>
      <c r="M2749" s="4">
        <v>44886</v>
      </c>
      <c r="N2749">
        <f t="shared" si="169"/>
        <v>62</v>
      </c>
      <c r="O2749">
        <v>0</v>
      </c>
      <c r="P2749" t="e">
        <f>VLOOKUP(F2749,#REF!,3,FALSE)</f>
        <v>#REF!</v>
      </c>
      <c r="Q2749">
        <f t="shared" si="170"/>
        <v>0</v>
      </c>
      <c r="R2749" t="str">
        <f t="shared" si="171"/>
        <v/>
      </c>
      <c r="S2749" t="s">
        <v>43</v>
      </c>
      <c r="U2749">
        <v>1</v>
      </c>
      <c r="V2749" t="s">
        <v>43</v>
      </c>
      <c r="X2749">
        <v>80</v>
      </c>
      <c r="Y2749">
        <v>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e">
        <f>VLOOKUP(A2749,#REF!,4,FALSE)</f>
        <v>#REF!</v>
      </c>
      <c r="AW2749" t="e">
        <f>VLOOKUP(A2749,#REF!,5,FALSE)</f>
        <v>#REF!</v>
      </c>
      <c r="AX2749">
        <f>SUMIF(量化书目统计!A:A,H2749,量化书目统计!G:G)</f>
        <v>0</v>
      </c>
    </row>
    <row r="2750" spans="1:50" x14ac:dyDescent="0.3">
      <c r="A2750" t="s">
        <v>5670</v>
      </c>
      <c r="B2750" t="s">
        <v>539</v>
      </c>
      <c r="C2750" t="s">
        <v>411</v>
      </c>
      <c r="D2750">
        <v>3</v>
      </c>
      <c r="E2750" t="s">
        <v>566</v>
      </c>
      <c r="F2750" s="1" t="s">
        <v>953</v>
      </c>
      <c r="G2750" t="s">
        <v>954</v>
      </c>
      <c r="H2750" t="e">
        <f>VLOOKUP(F2750,#REF!,2,FALSE)</f>
        <v>#REF!</v>
      </c>
      <c r="I2750" t="s">
        <v>158</v>
      </c>
      <c r="J2750" s="4">
        <v>44826</v>
      </c>
      <c r="K2750" s="4">
        <v>44851</v>
      </c>
      <c r="L2750" s="3">
        <f t="shared" si="168"/>
        <v>25</v>
      </c>
      <c r="M2750" s="4">
        <v>44886</v>
      </c>
      <c r="N2750">
        <f t="shared" si="169"/>
        <v>60</v>
      </c>
      <c r="O2750">
        <v>0</v>
      </c>
      <c r="P2750" t="e">
        <f>VLOOKUP(F2750,#REF!,3,FALSE)</f>
        <v>#REF!</v>
      </c>
      <c r="Q2750">
        <f t="shared" si="170"/>
        <v>0</v>
      </c>
      <c r="R2750" t="str">
        <f t="shared" si="171"/>
        <v/>
      </c>
      <c r="S2750" t="s">
        <v>43</v>
      </c>
      <c r="U2750">
        <v>1</v>
      </c>
      <c r="V2750" t="s">
        <v>43</v>
      </c>
      <c r="X2750">
        <v>80</v>
      </c>
      <c r="Y2750">
        <v>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e">
        <f>VLOOKUP(A2750,#REF!,4,FALSE)</f>
        <v>#REF!</v>
      </c>
      <c r="AW2750" t="e">
        <f>VLOOKUP(A2750,#REF!,5,FALSE)</f>
        <v>#REF!</v>
      </c>
      <c r="AX2750">
        <f>SUMIF(量化书目统计!A:A,H2750,量化书目统计!G:G)</f>
        <v>0</v>
      </c>
    </row>
    <row r="2751" spans="1:50" x14ac:dyDescent="0.3">
      <c r="A2751" t="s">
        <v>5670</v>
      </c>
      <c r="B2751" t="s">
        <v>539</v>
      </c>
      <c r="C2751" t="s">
        <v>411</v>
      </c>
      <c r="D2751">
        <v>3</v>
      </c>
      <c r="E2751" t="s">
        <v>1896</v>
      </c>
      <c r="F2751" s="1" t="s">
        <v>2472</v>
      </c>
      <c r="G2751" t="s">
        <v>1898</v>
      </c>
      <c r="H2751" t="e">
        <f>VLOOKUP(F2751,#REF!,2,FALSE)</f>
        <v>#REF!</v>
      </c>
      <c r="I2751" t="s">
        <v>1417</v>
      </c>
      <c r="J2751" s="4">
        <v>44826</v>
      </c>
      <c r="K2751" s="4">
        <v>44842</v>
      </c>
      <c r="L2751" s="3">
        <f t="shared" si="168"/>
        <v>16</v>
      </c>
      <c r="M2751" s="4">
        <v>44844</v>
      </c>
      <c r="N2751">
        <f t="shared" si="169"/>
        <v>18</v>
      </c>
      <c r="O2751">
        <v>0</v>
      </c>
      <c r="P2751" t="e">
        <f>VLOOKUP(F2751,#REF!,3,FALSE)</f>
        <v>#REF!</v>
      </c>
      <c r="Q2751">
        <f t="shared" si="170"/>
        <v>0</v>
      </c>
      <c r="R2751" t="str">
        <f t="shared" si="171"/>
        <v/>
      </c>
      <c r="S2751" t="s">
        <v>43</v>
      </c>
      <c r="U2751">
        <v>2</v>
      </c>
      <c r="V2751" t="s">
        <v>43</v>
      </c>
      <c r="X2751">
        <v>80</v>
      </c>
      <c r="Y2751">
        <v>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e">
        <f>VLOOKUP(A2751,#REF!,4,FALSE)</f>
        <v>#REF!</v>
      </c>
      <c r="AW2751" t="e">
        <f>VLOOKUP(A2751,#REF!,5,FALSE)</f>
        <v>#REF!</v>
      </c>
      <c r="AX2751">
        <f>SUMIF(量化书目统计!A:A,H2751,量化书目统计!G:G)</f>
        <v>0</v>
      </c>
    </row>
    <row r="2752" spans="1:50" x14ac:dyDescent="0.3">
      <c r="A2752" t="s">
        <v>5671</v>
      </c>
      <c r="B2752" t="s">
        <v>539</v>
      </c>
      <c r="C2752" t="s">
        <v>3480</v>
      </c>
      <c r="D2752">
        <v>3</v>
      </c>
      <c r="E2752" t="s">
        <v>2517</v>
      </c>
      <c r="F2752" s="1" t="s">
        <v>2518</v>
      </c>
      <c r="G2752" t="s">
        <v>2519</v>
      </c>
      <c r="H2752" t="e">
        <f>VLOOKUP(F2752,#REF!,2,FALSE)</f>
        <v>#REF!</v>
      </c>
      <c r="I2752" t="s">
        <v>1417</v>
      </c>
      <c r="J2752" s="4">
        <v>44882</v>
      </c>
      <c r="K2752" s="4">
        <v>44906</v>
      </c>
      <c r="L2752" s="3">
        <f t="shared" si="168"/>
        <v>24</v>
      </c>
      <c r="M2752" s="4">
        <v>44942</v>
      </c>
      <c r="N2752">
        <f t="shared" si="169"/>
        <v>60</v>
      </c>
      <c r="O2752">
        <v>0</v>
      </c>
      <c r="P2752" t="e">
        <f>VLOOKUP(F2752,#REF!,3,FALSE)</f>
        <v>#REF!</v>
      </c>
      <c r="Q2752">
        <f t="shared" si="170"/>
        <v>0</v>
      </c>
      <c r="R2752" t="str">
        <f t="shared" si="171"/>
        <v/>
      </c>
      <c r="S2752" t="s">
        <v>43</v>
      </c>
      <c r="U2752">
        <v>1</v>
      </c>
      <c r="V2752" t="s">
        <v>43</v>
      </c>
      <c r="X2752">
        <v>80</v>
      </c>
      <c r="Y2752">
        <v>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e">
        <f>VLOOKUP(A2752,#REF!,4,FALSE)</f>
        <v>#REF!</v>
      </c>
      <c r="AW2752" t="e">
        <f>VLOOKUP(A2752,#REF!,5,FALSE)</f>
        <v>#REF!</v>
      </c>
      <c r="AX2752">
        <f>SUMIF(量化书目统计!A:A,H2752,量化书目统计!G:G)</f>
        <v>0</v>
      </c>
    </row>
    <row r="2753" spans="1:50" x14ac:dyDescent="0.3">
      <c r="A2753" t="s">
        <v>5672</v>
      </c>
      <c r="B2753" t="s">
        <v>539</v>
      </c>
      <c r="C2753" t="s">
        <v>692</v>
      </c>
      <c r="D2753">
        <v>3</v>
      </c>
      <c r="E2753" t="s">
        <v>938</v>
      </c>
      <c r="F2753" s="1" t="s">
        <v>939</v>
      </c>
      <c r="G2753" t="s">
        <v>940</v>
      </c>
      <c r="H2753" t="e">
        <f>VLOOKUP(F2753,#REF!,2,FALSE)</f>
        <v>#REF!</v>
      </c>
      <c r="I2753" t="s">
        <v>65</v>
      </c>
      <c r="J2753" s="4">
        <v>44855</v>
      </c>
      <c r="K2753" s="4">
        <v>44899</v>
      </c>
      <c r="L2753" s="3">
        <f t="shared" si="168"/>
        <v>44</v>
      </c>
      <c r="M2753" s="4">
        <v>44915</v>
      </c>
      <c r="N2753">
        <f t="shared" si="169"/>
        <v>60</v>
      </c>
      <c r="O2753">
        <v>0</v>
      </c>
      <c r="P2753" t="e">
        <f>VLOOKUP(F2753,#REF!,3,FALSE)</f>
        <v>#REF!</v>
      </c>
      <c r="Q2753">
        <f t="shared" si="170"/>
        <v>0</v>
      </c>
      <c r="R2753" t="str">
        <f t="shared" si="171"/>
        <v/>
      </c>
      <c r="S2753" t="s">
        <v>43</v>
      </c>
      <c r="U2753">
        <v>1</v>
      </c>
      <c r="V2753" t="s">
        <v>43</v>
      </c>
      <c r="X2753">
        <v>80</v>
      </c>
      <c r="Y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e">
        <f>VLOOKUP(A2753,#REF!,4,FALSE)</f>
        <v>#REF!</v>
      </c>
      <c r="AW2753" t="e">
        <f>VLOOKUP(A2753,#REF!,5,FALSE)</f>
        <v>#REF!</v>
      </c>
      <c r="AX2753">
        <f>SUMIF(量化书目统计!A:A,H2753,量化书目统计!G:G)</f>
        <v>0</v>
      </c>
    </row>
    <row r="2754" spans="1:50" x14ac:dyDescent="0.3">
      <c r="A2754" t="s">
        <v>5673</v>
      </c>
      <c r="B2754" t="s">
        <v>539</v>
      </c>
      <c r="C2754" t="s">
        <v>704</v>
      </c>
      <c r="D2754">
        <v>3</v>
      </c>
      <c r="E2754" t="s">
        <v>1887</v>
      </c>
      <c r="F2754" s="1" t="s">
        <v>1888</v>
      </c>
      <c r="G2754" t="s">
        <v>1889</v>
      </c>
      <c r="H2754" t="e">
        <f>VLOOKUP(F2754,#REF!,2,FALSE)</f>
        <v>#REF!</v>
      </c>
      <c r="I2754" t="s">
        <v>1417</v>
      </c>
      <c r="J2754" s="4">
        <v>44808</v>
      </c>
      <c r="K2754" s="4">
        <v>44861</v>
      </c>
      <c r="L2754" s="3">
        <f t="shared" ref="L2754:L2817" si="172">IF(K2754&lt;&gt;0,K2754-J2754,"")</f>
        <v>53</v>
      </c>
      <c r="M2754" s="4">
        <v>44868</v>
      </c>
      <c r="N2754">
        <f t="shared" ref="N2754:N2817" si="173">M2754-J2754</f>
        <v>60</v>
      </c>
      <c r="O2754">
        <v>0</v>
      </c>
      <c r="P2754" t="e">
        <f>VLOOKUP(F2754,#REF!,3,FALSE)</f>
        <v>#REF!</v>
      </c>
      <c r="Q2754">
        <f t="shared" ref="Q2754:Q2817" si="174">IF(OR(ISNUMBER(SEARCH("高等数学",E2754)),ISNUMBER(SEARCH("数学分析",E2754)),ISNUMBER(SEARCH("微积分",E2754))),1,IF(OR(ISNUMBER(SEARCH("概率",E2754)),ISNUMBER(SEARCH("数理统计",E2754)),ISNUMBER(SEARCH("统计",E2754))),2,IF(ISNUMBER(SEARCH("代数",E2754)),3,IF(OR(ISNUMBER(SEARCH("运筹",E2754)),ISNUMBER(SEARCH("优化",E2754))),4,0))))</f>
        <v>0</v>
      </c>
      <c r="R2754" t="str">
        <f t="shared" ref="R2754:R2817" si="175">IF(AND(Q2754&gt;0,O2754=1),Q2754&amp;"-"&amp;E2754,"")</f>
        <v/>
      </c>
      <c r="S2754" t="s">
        <v>43</v>
      </c>
      <c r="U2754">
        <v>1</v>
      </c>
      <c r="V2754" t="s">
        <v>43</v>
      </c>
      <c r="X2754">
        <v>80</v>
      </c>
      <c r="Y2754">
        <v>13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e">
        <f>VLOOKUP(A2754,#REF!,4,FALSE)</f>
        <v>#REF!</v>
      </c>
      <c r="AW2754" t="e">
        <f>VLOOKUP(A2754,#REF!,5,FALSE)</f>
        <v>#REF!</v>
      </c>
      <c r="AX2754">
        <f>SUMIF(量化书目统计!A:A,H2754,量化书目统计!G:G)</f>
        <v>0</v>
      </c>
    </row>
    <row r="2755" spans="1:50" x14ac:dyDescent="0.3">
      <c r="A2755" t="s">
        <v>5674</v>
      </c>
      <c r="B2755" t="s">
        <v>539</v>
      </c>
      <c r="C2755" t="s">
        <v>205</v>
      </c>
      <c r="D2755">
        <v>1</v>
      </c>
      <c r="E2755" t="s">
        <v>566</v>
      </c>
      <c r="F2755" s="1" t="s">
        <v>817</v>
      </c>
      <c r="G2755" t="s">
        <v>818</v>
      </c>
      <c r="H2755" t="e">
        <f>VLOOKUP(F2755,#REF!,2,FALSE)</f>
        <v>#REF!</v>
      </c>
      <c r="I2755" t="s">
        <v>158</v>
      </c>
      <c r="J2755" s="4">
        <v>44821</v>
      </c>
      <c r="K2755" s="4">
        <v>44907</v>
      </c>
      <c r="L2755" s="3">
        <f t="shared" si="172"/>
        <v>86</v>
      </c>
      <c r="M2755" s="4">
        <v>44967</v>
      </c>
      <c r="N2755">
        <f t="shared" si="173"/>
        <v>146</v>
      </c>
      <c r="O2755">
        <v>0</v>
      </c>
      <c r="P2755" t="e">
        <f>VLOOKUP(F2755,#REF!,3,FALSE)</f>
        <v>#REF!</v>
      </c>
      <c r="Q2755">
        <f t="shared" si="174"/>
        <v>0</v>
      </c>
      <c r="R2755" t="str">
        <f t="shared" si="175"/>
        <v/>
      </c>
      <c r="S2755" t="s">
        <v>43</v>
      </c>
      <c r="U2755">
        <v>1</v>
      </c>
      <c r="V2755" t="s">
        <v>43</v>
      </c>
      <c r="X2755">
        <v>80</v>
      </c>
      <c r="Y2755">
        <v>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e">
        <f>VLOOKUP(A2755,#REF!,4,FALSE)</f>
        <v>#REF!</v>
      </c>
      <c r="AW2755" t="e">
        <f>VLOOKUP(A2755,#REF!,5,FALSE)</f>
        <v>#REF!</v>
      </c>
      <c r="AX2755">
        <f>SUMIF(量化书目统计!A:A,H2755,量化书目统计!G:G)</f>
        <v>0</v>
      </c>
    </row>
    <row r="2756" spans="1:50" x14ac:dyDescent="0.3">
      <c r="A2756" t="s">
        <v>5674</v>
      </c>
      <c r="B2756" t="s">
        <v>539</v>
      </c>
      <c r="C2756" t="s">
        <v>205</v>
      </c>
      <c r="D2756">
        <v>1</v>
      </c>
      <c r="E2756" t="s">
        <v>566</v>
      </c>
      <c r="F2756" s="1" t="s">
        <v>817</v>
      </c>
      <c r="G2756" t="s">
        <v>818</v>
      </c>
      <c r="H2756" t="e">
        <f>VLOOKUP(F2756,#REF!,2,FALSE)</f>
        <v>#REF!</v>
      </c>
      <c r="I2756" t="s">
        <v>158</v>
      </c>
      <c r="J2756" s="4">
        <v>44907</v>
      </c>
      <c r="K2756">
        <v>0</v>
      </c>
      <c r="L2756" s="3" t="str">
        <f t="shared" si="172"/>
        <v/>
      </c>
      <c r="M2756" s="4">
        <v>45145</v>
      </c>
      <c r="N2756">
        <f t="shared" si="173"/>
        <v>238</v>
      </c>
      <c r="O2756">
        <v>0</v>
      </c>
      <c r="P2756" t="e">
        <f>VLOOKUP(F2756,#REF!,3,FALSE)</f>
        <v>#REF!</v>
      </c>
      <c r="Q2756">
        <f t="shared" si="174"/>
        <v>0</v>
      </c>
      <c r="R2756" t="str">
        <f t="shared" si="175"/>
        <v/>
      </c>
      <c r="S2756" t="s">
        <v>43</v>
      </c>
      <c r="U2756">
        <v>1</v>
      </c>
      <c r="X2756">
        <v>80</v>
      </c>
      <c r="Y2756">
        <v>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e">
        <f>VLOOKUP(A2756,#REF!,4,FALSE)</f>
        <v>#REF!</v>
      </c>
      <c r="AW2756" t="e">
        <f>VLOOKUP(A2756,#REF!,5,FALSE)</f>
        <v>#REF!</v>
      </c>
      <c r="AX2756">
        <f>SUMIF(量化书目统计!A:A,H2756,量化书目统计!G:G)</f>
        <v>0</v>
      </c>
    </row>
    <row r="2757" spans="1:50" x14ac:dyDescent="0.3">
      <c r="A2757" t="s">
        <v>5675</v>
      </c>
      <c r="B2757" t="s">
        <v>539</v>
      </c>
      <c r="C2757" t="s">
        <v>561</v>
      </c>
      <c r="D2757">
        <v>3</v>
      </c>
      <c r="E2757" t="s">
        <v>2297</v>
      </c>
      <c r="F2757" s="1" t="s">
        <v>2298</v>
      </c>
      <c r="G2757" t="s">
        <v>2299</v>
      </c>
      <c r="H2757" t="e">
        <f>VLOOKUP(F2757,#REF!,2,FALSE)</f>
        <v>#REF!</v>
      </c>
      <c r="I2757" t="s">
        <v>158</v>
      </c>
      <c r="J2757" s="4">
        <v>44869</v>
      </c>
      <c r="K2757" s="4">
        <v>44899</v>
      </c>
      <c r="L2757" s="3">
        <f t="shared" si="172"/>
        <v>30</v>
      </c>
      <c r="M2757" s="4">
        <v>44929</v>
      </c>
      <c r="N2757">
        <f t="shared" si="173"/>
        <v>60</v>
      </c>
      <c r="O2757">
        <v>0</v>
      </c>
      <c r="P2757" t="e">
        <f>VLOOKUP(F2757,#REF!,3,FALSE)</f>
        <v>#REF!</v>
      </c>
      <c r="Q2757">
        <f t="shared" si="174"/>
        <v>0</v>
      </c>
      <c r="R2757" t="str">
        <f t="shared" si="175"/>
        <v/>
      </c>
      <c r="S2757" t="s">
        <v>43</v>
      </c>
      <c r="U2757">
        <v>1</v>
      </c>
      <c r="V2757" t="s">
        <v>43</v>
      </c>
      <c r="X2757">
        <v>80</v>
      </c>
      <c r="Y2757">
        <v>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e">
        <f>VLOOKUP(A2757,#REF!,4,FALSE)</f>
        <v>#REF!</v>
      </c>
      <c r="AW2757" t="e">
        <f>VLOOKUP(A2757,#REF!,5,FALSE)</f>
        <v>#REF!</v>
      </c>
      <c r="AX2757">
        <f>SUMIF(量化书目统计!A:A,H2757,量化书目统计!G:G)</f>
        <v>0</v>
      </c>
    </row>
    <row r="2758" spans="1:50" x14ac:dyDescent="0.3">
      <c r="A2758" t="s">
        <v>5675</v>
      </c>
      <c r="B2758" t="s">
        <v>539</v>
      </c>
      <c r="C2758" t="s">
        <v>561</v>
      </c>
      <c r="D2758">
        <v>3</v>
      </c>
      <c r="E2758" t="s">
        <v>2451</v>
      </c>
      <c r="F2758" s="1" t="s">
        <v>2452</v>
      </c>
      <c r="G2758" t="s">
        <v>2453</v>
      </c>
      <c r="H2758" t="e">
        <f>VLOOKUP(F2758,#REF!,2,FALSE)</f>
        <v>#REF!</v>
      </c>
      <c r="I2758" t="s">
        <v>49</v>
      </c>
      <c r="J2758" s="4">
        <v>44841</v>
      </c>
      <c r="K2758" s="4">
        <v>44869</v>
      </c>
      <c r="L2758" s="3">
        <f t="shared" si="172"/>
        <v>28</v>
      </c>
      <c r="M2758" s="4">
        <v>44901</v>
      </c>
      <c r="N2758">
        <f t="shared" si="173"/>
        <v>60</v>
      </c>
      <c r="O2758">
        <v>0</v>
      </c>
      <c r="P2758" t="e">
        <f>VLOOKUP(F2758,#REF!,3,FALSE)</f>
        <v>#REF!</v>
      </c>
      <c r="Q2758">
        <f t="shared" si="174"/>
        <v>0</v>
      </c>
      <c r="R2758" t="str">
        <f t="shared" si="175"/>
        <v/>
      </c>
      <c r="S2758" t="s">
        <v>43</v>
      </c>
      <c r="U2758">
        <v>1</v>
      </c>
      <c r="V2758" t="s">
        <v>43</v>
      </c>
      <c r="X2758">
        <v>80</v>
      </c>
      <c r="Y2758">
        <v>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e">
        <f>VLOOKUP(A2758,#REF!,4,FALSE)</f>
        <v>#REF!</v>
      </c>
      <c r="AW2758" t="e">
        <f>VLOOKUP(A2758,#REF!,5,FALSE)</f>
        <v>#REF!</v>
      </c>
      <c r="AX2758">
        <f>SUMIF(量化书目统计!A:A,H2758,量化书目统计!G:G)</f>
        <v>0</v>
      </c>
    </row>
    <row r="2759" spans="1:50" x14ac:dyDescent="0.3">
      <c r="A2759" t="s">
        <v>5676</v>
      </c>
      <c r="B2759" t="s">
        <v>539</v>
      </c>
      <c r="C2759" t="s">
        <v>561</v>
      </c>
      <c r="D2759">
        <v>3</v>
      </c>
      <c r="E2759" t="s">
        <v>1384</v>
      </c>
      <c r="F2759" s="1" t="s">
        <v>1385</v>
      </c>
      <c r="G2759" t="s">
        <v>1386</v>
      </c>
      <c r="H2759" t="e">
        <f>VLOOKUP(F2759,#REF!,2,FALSE)</f>
        <v>#REF!</v>
      </c>
      <c r="I2759" t="s">
        <v>74</v>
      </c>
      <c r="J2759" s="4">
        <v>44845</v>
      </c>
      <c r="K2759" s="4">
        <v>44906</v>
      </c>
      <c r="L2759" s="3">
        <f t="shared" si="172"/>
        <v>61</v>
      </c>
      <c r="M2759" s="4">
        <v>44907</v>
      </c>
      <c r="N2759">
        <f t="shared" si="173"/>
        <v>62</v>
      </c>
      <c r="O2759">
        <v>0</v>
      </c>
      <c r="P2759" t="e">
        <f>VLOOKUP(F2759,#REF!,3,FALSE)</f>
        <v>#REF!</v>
      </c>
      <c r="Q2759">
        <f t="shared" si="174"/>
        <v>0</v>
      </c>
      <c r="R2759" t="str">
        <f t="shared" si="175"/>
        <v/>
      </c>
      <c r="S2759" t="s">
        <v>43</v>
      </c>
      <c r="U2759">
        <v>2</v>
      </c>
      <c r="V2759" t="s">
        <v>43</v>
      </c>
      <c r="X2759">
        <v>80</v>
      </c>
      <c r="Y2759">
        <v>13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e">
        <f>VLOOKUP(A2759,#REF!,4,FALSE)</f>
        <v>#REF!</v>
      </c>
      <c r="AW2759" t="e">
        <f>VLOOKUP(A2759,#REF!,5,FALSE)</f>
        <v>#REF!</v>
      </c>
      <c r="AX2759">
        <f>SUMIF(量化书目统计!A:A,H2759,量化书目统计!G:G)</f>
        <v>0</v>
      </c>
    </row>
    <row r="2760" spans="1:50" x14ac:dyDescent="0.3">
      <c r="A2760" t="s">
        <v>5677</v>
      </c>
      <c r="B2760" t="s">
        <v>539</v>
      </c>
      <c r="C2760" t="s">
        <v>561</v>
      </c>
      <c r="D2760">
        <v>3</v>
      </c>
      <c r="E2760" t="s">
        <v>776</v>
      </c>
      <c r="F2760" s="1" t="s">
        <v>777</v>
      </c>
      <c r="G2760" t="s">
        <v>778</v>
      </c>
      <c r="H2760" t="e">
        <f>VLOOKUP(F2760,#REF!,2,FALSE)</f>
        <v>#REF!</v>
      </c>
      <c r="I2760" t="s">
        <v>42</v>
      </c>
      <c r="J2760" s="4">
        <v>44802</v>
      </c>
      <c r="K2760" s="4">
        <v>44861</v>
      </c>
      <c r="L2760" s="3">
        <f t="shared" si="172"/>
        <v>59</v>
      </c>
      <c r="M2760" s="4">
        <v>44862</v>
      </c>
      <c r="N2760">
        <f t="shared" si="173"/>
        <v>60</v>
      </c>
      <c r="O2760">
        <v>0</v>
      </c>
      <c r="P2760" t="e">
        <f>VLOOKUP(F2760,#REF!,3,FALSE)</f>
        <v>#REF!</v>
      </c>
      <c r="Q2760">
        <f t="shared" si="174"/>
        <v>0</v>
      </c>
      <c r="R2760" t="str">
        <f t="shared" si="175"/>
        <v/>
      </c>
      <c r="S2760" t="s">
        <v>43</v>
      </c>
      <c r="U2760">
        <v>2</v>
      </c>
      <c r="V2760" t="s">
        <v>43</v>
      </c>
      <c r="X2760">
        <v>80</v>
      </c>
      <c r="Y2760">
        <v>13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e">
        <f>VLOOKUP(A2760,#REF!,4,FALSE)</f>
        <v>#REF!</v>
      </c>
      <c r="AW2760" t="e">
        <f>VLOOKUP(A2760,#REF!,5,FALSE)</f>
        <v>#REF!</v>
      </c>
      <c r="AX2760">
        <f>SUMIF(量化书目统计!A:A,H2760,量化书目统计!G:G)</f>
        <v>0</v>
      </c>
    </row>
    <row r="2761" spans="1:50" x14ac:dyDescent="0.3">
      <c r="A2761" t="s">
        <v>1012</v>
      </c>
      <c r="B2761" t="s">
        <v>539</v>
      </c>
      <c r="C2761" t="s">
        <v>561</v>
      </c>
      <c r="D2761">
        <v>3</v>
      </c>
      <c r="E2761" t="s">
        <v>150</v>
      </c>
      <c r="F2761" s="1" t="s">
        <v>151</v>
      </c>
      <c r="G2761" t="s">
        <v>152</v>
      </c>
      <c r="H2761" t="e">
        <f>VLOOKUP(F2761,#REF!,2,FALSE)</f>
        <v>#REF!</v>
      </c>
      <c r="I2761" t="s">
        <v>65</v>
      </c>
      <c r="J2761" s="4">
        <v>44282</v>
      </c>
      <c r="K2761" s="4">
        <v>44294</v>
      </c>
      <c r="L2761" s="3">
        <f t="shared" si="172"/>
        <v>12</v>
      </c>
      <c r="M2761" s="4">
        <v>44299</v>
      </c>
      <c r="N2761">
        <f t="shared" si="173"/>
        <v>17</v>
      </c>
      <c r="O2761">
        <v>0</v>
      </c>
      <c r="P2761" t="e">
        <f>VLOOKUP(F2761,#REF!,3,FALSE)</f>
        <v>#REF!</v>
      </c>
      <c r="Q2761">
        <f t="shared" si="174"/>
        <v>0</v>
      </c>
      <c r="R2761" t="str">
        <f t="shared" si="175"/>
        <v/>
      </c>
      <c r="S2761" t="s">
        <v>80</v>
      </c>
      <c r="T2761">
        <v>4</v>
      </c>
      <c r="U2761">
        <v>1</v>
      </c>
      <c r="V2761" t="s">
        <v>80</v>
      </c>
      <c r="W2761">
        <v>6</v>
      </c>
      <c r="X2761">
        <v>24</v>
      </c>
      <c r="Y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e">
        <f>VLOOKUP(A2761,#REF!,4,FALSE)</f>
        <v>#REF!</v>
      </c>
      <c r="AW2761" t="e">
        <f>VLOOKUP(A2761,#REF!,5,FALSE)</f>
        <v>#REF!</v>
      </c>
      <c r="AX2761">
        <f>SUMIF(量化书目统计!A:A,H2761,量化书目统计!G:G)</f>
        <v>0</v>
      </c>
    </row>
    <row r="2762" spans="1:50" x14ac:dyDescent="0.3">
      <c r="A2762" t="s">
        <v>5679</v>
      </c>
      <c r="B2762" t="s">
        <v>539</v>
      </c>
      <c r="C2762" t="s">
        <v>82</v>
      </c>
      <c r="D2762">
        <v>5</v>
      </c>
      <c r="E2762" t="s">
        <v>1925</v>
      </c>
      <c r="F2762" s="1" t="s">
        <v>1926</v>
      </c>
      <c r="G2762" t="s">
        <v>1927</v>
      </c>
      <c r="H2762" t="e">
        <f>VLOOKUP(F2762,#REF!,2,FALSE)</f>
        <v>#REF!</v>
      </c>
      <c r="I2762" t="s">
        <v>32</v>
      </c>
      <c r="J2762" s="4">
        <v>44890</v>
      </c>
      <c r="K2762" s="4">
        <v>44984</v>
      </c>
      <c r="L2762" s="3">
        <f t="shared" si="172"/>
        <v>94</v>
      </c>
      <c r="M2762" s="4">
        <v>44985</v>
      </c>
      <c r="N2762">
        <f t="shared" si="173"/>
        <v>95</v>
      </c>
      <c r="O2762">
        <v>0</v>
      </c>
      <c r="P2762" t="e">
        <f>VLOOKUP(F2762,#REF!,3,FALSE)</f>
        <v>#REF!</v>
      </c>
      <c r="Q2762">
        <f t="shared" si="174"/>
        <v>0</v>
      </c>
      <c r="R2762" t="str">
        <f t="shared" si="175"/>
        <v/>
      </c>
      <c r="S2762" t="s">
        <v>43</v>
      </c>
      <c r="U2762">
        <v>1</v>
      </c>
      <c r="V2762" t="s">
        <v>43</v>
      </c>
      <c r="X2762">
        <v>80</v>
      </c>
      <c r="Y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e">
        <f>VLOOKUP(A2762,#REF!,4,FALSE)</f>
        <v>#REF!</v>
      </c>
      <c r="AW2762" t="e">
        <f>VLOOKUP(A2762,#REF!,5,FALSE)</f>
        <v>#REF!</v>
      </c>
      <c r="AX2762">
        <f>SUMIF(量化书目统计!A:A,H2762,量化书目统计!G:G)</f>
        <v>0</v>
      </c>
    </row>
    <row r="2763" spans="1:50" x14ac:dyDescent="0.3">
      <c r="A2763" t="s">
        <v>5680</v>
      </c>
      <c r="B2763" t="s">
        <v>539</v>
      </c>
      <c r="C2763" t="s">
        <v>82</v>
      </c>
      <c r="D2763">
        <v>5</v>
      </c>
      <c r="E2763" t="s">
        <v>258</v>
      </c>
      <c r="F2763" s="1" t="s">
        <v>972</v>
      </c>
      <c r="G2763" t="s">
        <v>973</v>
      </c>
      <c r="H2763" t="e">
        <f>VLOOKUP(F2763,#REF!,2,FALSE)</f>
        <v>#REF!</v>
      </c>
      <c r="I2763" t="s">
        <v>53</v>
      </c>
      <c r="J2763" s="4">
        <v>44894</v>
      </c>
      <c r="K2763" s="4">
        <v>44911</v>
      </c>
      <c r="L2763" s="3">
        <f t="shared" si="172"/>
        <v>17</v>
      </c>
      <c r="M2763" s="4">
        <v>44985</v>
      </c>
      <c r="N2763">
        <f t="shared" si="173"/>
        <v>91</v>
      </c>
      <c r="O2763">
        <v>0</v>
      </c>
      <c r="P2763" t="e">
        <f>VLOOKUP(F2763,#REF!,3,FALSE)</f>
        <v>#REF!</v>
      </c>
      <c r="Q2763">
        <f t="shared" si="174"/>
        <v>0</v>
      </c>
      <c r="R2763" t="str">
        <f t="shared" si="175"/>
        <v/>
      </c>
      <c r="S2763" t="s">
        <v>43</v>
      </c>
      <c r="U2763">
        <v>1</v>
      </c>
      <c r="V2763" t="s">
        <v>43</v>
      </c>
      <c r="X2763">
        <v>80</v>
      </c>
      <c r="Y2763">
        <v>13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e">
        <f>VLOOKUP(A2763,#REF!,4,FALSE)</f>
        <v>#REF!</v>
      </c>
      <c r="AW2763" t="e">
        <f>VLOOKUP(A2763,#REF!,5,FALSE)</f>
        <v>#REF!</v>
      </c>
      <c r="AX2763">
        <f>SUMIF(量化书目统计!A:A,H2763,量化书目统计!G:G)</f>
        <v>0</v>
      </c>
    </row>
    <row r="2764" spans="1:50" x14ac:dyDescent="0.3">
      <c r="A2764" t="s">
        <v>5681</v>
      </c>
      <c r="B2764" t="s">
        <v>539</v>
      </c>
      <c r="C2764" t="s">
        <v>423</v>
      </c>
      <c r="D2764">
        <v>5</v>
      </c>
      <c r="E2764" t="s">
        <v>861</v>
      </c>
      <c r="F2764" s="1" t="s">
        <v>862</v>
      </c>
      <c r="G2764" t="s">
        <v>863</v>
      </c>
      <c r="H2764" t="e">
        <f>VLOOKUP(F2764,#REF!,2,FALSE)</f>
        <v>#REF!</v>
      </c>
      <c r="I2764" t="s">
        <v>158</v>
      </c>
      <c r="J2764" s="4">
        <v>44851</v>
      </c>
      <c r="K2764" s="4">
        <v>44977</v>
      </c>
      <c r="L2764" s="3">
        <f t="shared" si="172"/>
        <v>126</v>
      </c>
      <c r="M2764" s="4">
        <v>44985</v>
      </c>
      <c r="N2764">
        <f t="shared" si="173"/>
        <v>134</v>
      </c>
      <c r="O2764">
        <v>0</v>
      </c>
      <c r="P2764" t="e">
        <f>VLOOKUP(F2764,#REF!,3,FALSE)</f>
        <v>#REF!</v>
      </c>
      <c r="Q2764">
        <f t="shared" si="174"/>
        <v>0</v>
      </c>
      <c r="R2764" t="str">
        <f t="shared" si="175"/>
        <v/>
      </c>
      <c r="S2764" t="s">
        <v>43</v>
      </c>
      <c r="U2764">
        <v>1</v>
      </c>
      <c r="V2764" t="s">
        <v>43</v>
      </c>
      <c r="X2764">
        <v>80</v>
      </c>
      <c r="Y2764">
        <v>13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e">
        <f>VLOOKUP(A2764,#REF!,4,FALSE)</f>
        <v>#REF!</v>
      </c>
      <c r="AW2764" t="e">
        <f>VLOOKUP(A2764,#REF!,5,FALSE)</f>
        <v>#REF!</v>
      </c>
      <c r="AX2764">
        <f>SUMIF(量化书目统计!A:A,H2764,量化书目统计!G:G)</f>
        <v>0</v>
      </c>
    </row>
    <row r="2765" spans="1:50" x14ac:dyDescent="0.3">
      <c r="A2765" t="s">
        <v>5681</v>
      </c>
      <c r="B2765" t="s">
        <v>539</v>
      </c>
      <c r="C2765" t="s">
        <v>423</v>
      </c>
      <c r="D2765">
        <v>5</v>
      </c>
      <c r="E2765" t="s">
        <v>3754</v>
      </c>
      <c r="F2765" s="1" t="s">
        <v>3755</v>
      </c>
      <c r="G2765" t="s">
        <v>3756</v>
      </c>
      <c r="H2765" t="e">
        <f>VLOOKUP(F2765,#REF!,2,FALSE)</f>
        <v>#REF!</v>
      </c>
      <c r="I2765" t="s">
        <v>158</v>
      </c>
      <c r="J2765" s="4">
        <v>44851</v>
      </c>
      <c r="K2765" s="4">
        <v>44880</v>
      </c>
      <c r="L2765" s="3">
        <f t="shared" si="172"/>
        <v>29</v>
      </c>
      <c r="M2765" s="4">
        <v>44883</v>
      </c>
      <c r="N2765">
        <f t="shared" si="173"/>
        <v>32</v>
      </c>
      <c r="O2765">
        <v>0</v>
      </c>
      <c r="P2765" t="e">
        <f>VLOOKUP(F2765,#REF!,3,FALSE)</f>
        <v>#REF!</v>
      </c>
      <c r="Q2765">
        <f t="shared" si="174"/>
        <v>0</v>
      </c>
      <c r="R2765" t="str">
        <f t="shared" si="175"/>
        <v/>
      </c>
      <c r="S2765" t="s">
        <v>43</v>
      </c>
      <c r="U2765">
        <v>1</v>
      </c>
      <c r="V2765" t="s">
        <v>43</v>
      </c>
      <c r="X2765">
        <v>80</v>
      </c>
      <c r="Y2765">
        <v>13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e">
        <f>VLOOKUP(A2765,#REF!,4,FALSE)</f>
        <v>#REF!</v>
      </c>
      <c r="AW2765" t="e">
        <f>VLOOKUP(A2765,#REF!,5,FALSE)</f>
        <v>#REF!</v>
      </c>
      <c r="AX2765">
        <f>SUMIF(量化书目统计!A:A,H2765,量化书目统计!G:G)</f>
        <v>0</v>
      </c>
    </row>
    <row r="2766" spans="1:50" x14ac:dyDescent="0.3">
      <c r="A2766" t="s">
        <v>5682</v>
      </c>
      <c r="B2766" t="s">
        <v>539</v>
      </c>
      <c r="C2766" t="s">
        <v>149</v>
      </c>
      <c r="D2766">
        <v>5</v>
      </c>
      <c r="E2766" t="s">
        <v>723</v>
      </c>
      <c r="F2766" s="1" t="s">
        <v>724</v>
      </c>
      <c r="G2766" t="s">
        <v>725</v>
      </c>
      <c r="H2766" t="e">
        <f>VLOOKUP(F2766,#REF!,2,FALSE)</f>
        <v>#REF!</v>
      </c>
      <c r="I2766" t="s">
        <v>42</v>
      </c>
      <c r="J2766" s="4">
        <v>44819</v>
      </c>
      <c r="K2766" s="4">
        <v>44830</v>
      </c>
      <c r="L2766" s="3">
        <f t="shared" si="172"/>
        <v>11</v>
      </c>
      <c r="M2766" s="4">
        <v>44833</v>
      </c>
      <c r="N2766">
        <f t="shared" si="173"/>
        <v>14</v>
      </c>
      <c r="O2766">
        <v>0</v>
      </c>
      <c r="P2766" t="e">
        <f>VLOOKUP(F2766,#REF!,3,FALSE)</f>
        <v>#REF!</v>
      </c>
      <c r="Q2766">
        <f t="shared" si="174"/>
        <v>0</v>
      </c>
      <c r="R2766" t="str">
        <f t="shared" si="175"/>
        <v/>
      </c>
      <c r="S2766" t="s">
        <v>43</v>
      </c>
      <c r="U2766">
        <v>1</v>
      </c>
      <c r="V2766" t="s">
        <v>43</v>
      </c>
      <c r="X2766">
        <v>80</v>
      </c>
      <c r="Y2766">
        <v>13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e">
        <f>VLOOKUP(A2766,#REF!,4,FALSE)</f>
        <v>#REF!</v>
      </c>
      <c r="AW2766" t="e">
        <f>VLOOKUP(A2766,#REF!,5,FALSE)</f>
        <v>#REF!</v>
      </c>
      <c r="AX2766">
        <f>SUMIF(量化书目统计!A:A,H2766,量化书目统计!G:G)</f>
        <v>0</v>
      </c>
    </row>
    <row r="2767" spans="1:50" x14ac:dyDescent="0.3">
      <c r="A2767" t="s">
        <v>5682</v>
      </c>
      <c r="B2767" t="s">
        <v>539</v>
      </c>
      <c r="C2767" t="s">
        <v>149</v>
      </c>
      <c r="D2767">
        <v>5</v>
      </c>
      <c r="E2767" t="s">
        <v>4276</v>
      </c>
      <c r="F2767" s="1" t="s">
        <v>5003</v>
      </c>
      <c r="G2767" t="s">
        <v>5004</v>
      </c>
      <c r="H2767" t="e">
        <f>VLOOKUP(F2767,#REF!,2,FALSE)</f>
        <v>#REF!</v>
      </c>
      <c r="I2767" t="s">
        <v>74</v>
      </c>
      <c r="J2767" s="4">
        <v>44810</v>
      </c>
      <c r="K2767" s="4">
        <v>44820</v>
      </c>
      <c r="L2767" s="3">
        <f t="shared" si="172"/>
        <v>10</v>
      </c>
      <c r="M2767" s="4">
        <v>44824</v>
      </c>
      <c r="N2767">
        <f t="shared" si="173"/>
        <v>14</v>
      </c>
      <c r="O2767">
        <v>0</v>
      </c>
      <c r="P2767" t="e">
        <f>VLOOKUP(F2767,#REF!,3,FALSE)</f>
        <v>#REF!</v>
      </c>
      <c r="Q2767">
        <f t="shared" si="174"/>
        <v>0</v>
      </c>
      <c r="R2767" t="str">
        <f t="shared" si="175"/>
        <v/>
      </c>
      <c r="S2767" t="s">
        <v>43</v>
      </c>
      <c r="U2767">
        <v>1</v>
      </c>
      <c r="V2767" t="s">
        <v>43</v>
      </c>
      <c r="X2767">
        <v>80</v>
      </c>
      <c r="Y2767">
        <v>13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e">
        <f>VLOOKUP(A2767,#REF!,4,FALSE)</f>
        <v>#REF!</v>
      </c>
      <c r="AW2767" t="e">
        <f>VLOOKUP(A2767,#REF!,5,FALSE)</f>
        <v>#REF!</v>
      </c>
      <c r="AX2767">
        <f>SUMIF(量化书目统计!A:A,H2767,量化书目统计!G:G)</f>
        <v>0</v>
      </c>
    </row>
    <row r="2768" spans="1:50" x14ac:dyDescent="0.3">
      <c r="A2768" t="s">
        <v>5683</v>
      </c>
      <c r="B2768" t="s">
        <v>539</v>
      </c>
      <c r="C2768" t="s">
        <v>423</v>
      </c>
      <c r="D2768">
        <v>5</v>
      </c>
      <c r="E2768" t="s">
        <v>275</v>
      </c>
      <c r="F2768" s="1" t="s">
        <v>276</v>
      </c>
      <c r="G2768" t="s">
        <v>277</v>
      </c>
      <c r="H2768" t="e">
        <f>VLOOKUP(F2768,#REF!,2,FALSE)</f>
        <v>#REF!</v>
      </c>
      <c r="I2768" t="s">
        <v>74</v>
      </c>
      <c r="J2768" s="4">
        <v>44812</v>
      </c>
      <c r="K2768" s="4">
        <v>44863</v>
      </c>
      <c r="L2768" s="3">
        <f t="shared" si="172"/>
        <v>51</v>
      </c>
      <c r="M2768" s="4">
        <v>44872</v>
      </c>
      <c r="N2768">
        <f t="shared" si="173"/>
        <v>60</v>
      </c>
      <c r="O2768">
        <v>0</v>
      </c>
      <c r="P2768" t="e">
        <f>VLOOKUP(F2768,#REF!,3,FALSE)</f>
        <v>#REF!</v>
      </c>
      <c r="Q2768">
        <f t="shared" si="174"/>
        <v>0</v>
      </c>
      <c r="R2768" t="str">
        <f t="shared" si="175"/>
        <v/>
      </c>
      <c r="S2768" t="s">
        <v>43</v>
      </c>
      <c r="U2768">
        <v>1</v>
      </c>
      <c r="V2768" t="s">
        <v>43</v>
      </c>
      <c r="X2768">
        <v>80</v>
      </c>
      <c r="Y2768">
        <v>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e">
        <f>VLOOKUP(A2768,#REF!,4,FALSE)</f>
        <v>#REF!</v>
      </c>
      <c r="AW2768" t="e">
        <f>VLOOKUP(A2768,#REF!,5,FALSE)</f>
        <v>#REF!</v>
      </c>
      <c r="AX2768">
        <f>SUMIF(量化书目统计!A:A,H2768,量化书目统计!G:G)</f>
        <v>0</v>
      </c>
    </row>
    <row r="2769" spans="1:50" x14ac:dyDescent="0.3">
      <c r="A2769" t="s">
        <v>5684</v>
      </c>
      <c r="B2769" t="s">
        <v>539</v>
      </c>
      <c r="C2769" t="s">
        <v>423</v>
      </c>
      <c r="D2769">
        <v>5</v>
      </c>
      <c r="E2769" t="s">
        <v>2293</v>
      </c>
      <c r="F2769" s="1" t="s">
        <v>2294</v>
      </c>
      <c r="G2769" t="s">
        <v>2295</v>
      </c>
      <c r="H2769" t="e">
        <f>VLOOKUP(F2769,#REF!,2,FALSE)</f>
        <v>#REF!</v>
      </c>
      <c r="I2769" t="s">
        <v>42</v>
      </c>
      <c r="J2769" s="4">
        <v>44822</v>
      </c>
      <c r="K2769" s="4">
        <v>44971</v>
      </c>
      <c r="L2769" s="3">
        <f t="shared" si="172"/>
        <v>149</v>
      </c>
      <c r="M2769" s="4">
        <v>44985</v>
      </c>
      <c r="N2769">
        <f t="shared" si="173"/>
        <v>163</v>
      </c>
      <c r="O2769">
        <v>0</v>
      </c>
      <c r="P2769" t="e">
        <f>VLOOKUP(F2769,#REF!,3,FALSE)</f>
        <v>#REF!</v>
      </c>
      <c r="Q2769">
        <f t="shared" si="174"/>
        <v>0</v>
      </c>
      <c r="R2769" t="str">
        <f t="shared" si="175"/>
        <v/>
      </c>
      <c r="S2769" t="s">
        <v>43</v>
      </c>
      <c r="U2769">
        <v>1</v>
      </c>
      <c r="V2769" t="s">
        <v>43</v>
      </c>
      <c r="X2769">
        <v>80</v>
      </c>
      <c r="Y2769">
        <v>13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e">
        <f>VLOOKUP(A2769,#REF!,4,FALSE)</f>
        <v>#REF!</v>
      </c>
      <c r="AW2769" t="e">
        <f>VLOOKUP(A2769,#REF!,5,FALSE)</f>
        <v>#REF!</v>
      </c>
      <c r="AX2769">
        <f>SUMIF(量化书目统计!A:A,H2769,量化书目统计!G:G)</f>
        <v>0</v>
      </c>
    </row>
    <row r="2770" spans="1:50" x14ac:dyDescent="0.3">
      <c r="A2770" t="s">
        <v>5685</v>
      </c>
      <c r="B2770" t="s">
        <v>539</v>
      </c>
      <c r="C2770" t="s">
        <v>423</v>
      </c>
      <c r="D2770">
        <v>5</v>
      </c>
      <c r="E2770" t="s">
        <v>368</v>
      </c>
      <c r="F2770" s="1" t="s">
        <v>369</v>
      </c>
      <c r="G2770" t="s">
        <v>370</v>
      </c>
      <c r="H2770" t="e">
        <f>VLOOKUP(F2770,#REF!,2,FALSE)</f>
        <v>#REF!</v>
      </c>
      <c r="I2770" t="s">
        <v>49</v>
      </c>
      <c r="J2770" s="4">
        <v>44852</v>
      </c>
      <c r="K2770" s="4">
        <v>44864</v>
      </c>
      <c r="L2770" s="3">
        <f t="shared" si="172"/>
        <v>12</v>
      </c>
      <c r="M2770" s="4">
        <v>44872</v>
      </c>
      <c r="N2770">
        <f t="shared" si="173"/>
        <v>20</v>
      </c>
      <c r="O2770">
        <v>0</v>
      </c>
      <c r="P2770" t="e">
        <f>VLOOKUP(F2770,#REF!,3,FALSE)</f>
        <v>#REF!</v>
      </c>
      <c r="Q2770">
        <f t="shared" si="174"/>
        <v>0</v>
      </c>
      <c r="R2770" t="str">
        <f t="shared" si="175"/>
        <v/>
      </c>
      <c r="S2770" t="s">
        <v>43</v>
      </c>
      <c r="U2770">
        <v>1</v>
      </c>
      <c r="V2770" t="s">
        <v>43</v>
      </c>
      <c r="X2770">
        <v>80</v>
      </c>
      <c r="Y2770">
        <v>13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e">
        <f>VLOOKUP(A2770,#REF!,4,FALSE)</f>
        <v>#REF!</v>
      </c>
      <c r="AW2770" t="e">
        <f>VLOOKUP(A2770,#REF!,5,FALSE)</f>
        <v>#REF!</v>
      </c>
      <c r="AX2770">
        <f>SUMIF(量化书目统计!A:A,H2770,量化书目统计!G:G)</f>
        <v>0</v>
      </c>
    </row>
    <row r="2771" spans="1:50" x14ac:dyDescent="0.3">
      <c r="A2771" t="s">
        <v>5687</v>
      </c>
      <c r="B2771" t="s">
        <v>539</v>
      </c>
      <c r="C2771" t="s">
        <v>117</v>
      </c>
      <c r="D2771">
        <v>4</v>
      </c>
      <c r="E2771" t="s">
        <v>71</v>
      </c>
      <c r="F2771" s="1" t="s">
        <v>826</v>
      </c>
      <c r="G2771" t="s">
        <v>827</v>
      </c>
      <c r="H2771" t="e">
        <f>VLOOKUP(F2771,#REF!,2,FALSE)</f>
        <v>#REF!</v>
      </c>
      <c r="I2771" t="s">
        <v>74</v>
      </c>
      <c r="J2771" s="4">
        <v>44857</v>
      </c>
      <c r="K2771" s="4">
        <v>44880</v>
      </c>
      <c r="L2771" s="3">
        <f t="shared" si="172"/>
        <v>23</v>
      </c>
      <c r="M2771" s="4">
        <v>44887</v>
      </c>
      <c r="N2771">
        <f t="shared" si="173"/>
        <v>30</v>
      </c>
      <c r="O2771">
        <v>0</v>
      </c>
      <c r="P2771" t="e">
        <f>VLOOKUP(F2771,#REF!,3,FALSE)</f>
        <v>#REF!</v>
      </c>
      <c r="Q2771">
        <f t="shared" si="174"/>
        <v>0</v>
      </c>
      <c r="R2771" t="str">
        <f t="shared" si="175"/>
        <v/>
      </c>
      <c r="S2771" t="s">
        <v>43</v>
      </c>
      <c r="U2771">
        <v>1</v>
      </c>
      <c r="V2771" t="s">
        <v>43</v>
      </c>
      <c r="X2771">
        <v>80</v>
      </c>
      <c r="Y2771">
        <v>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 t="e">
        <f>VLOOKUP(A2771,#REF!,4,FALSE)</f>
        <v>#REF!</v>
      </c>
      <c r="AW2771" t="e">
        <f>VLOOKUP(A2771,#REF!,5,FALSE)</f>
        <v>#REF!</v>
      </c>
      <c r="AX2771">
        <f>SUMIF(量化书目统计!A:A,H2771,量化书目统计!G:G)</f>
        <v>0</v>
      </c>
    </row>
    <row r="2772" spans="1:50" x14ac:dyDescent="0.3">
      <c r="A2772" t="s">
        <v>5688</v>
      </c>
      <c r="B2772" t="s">
        <v>539</v>
      </c>
      <c r="C2772" t="s">
        <v>117</v>
      </c>
      <c r="D2772">
        <v>4</v>
      </c>
      <c r="E2772" t="s">
        <v>2215</v>
      </c>
      <c r="F2772" s="1" t="s">
        <v>2216</v>
      </c>
      <c r="G2772" t="s">
        <v>2217</v>
      </c>
      <c r="H2772" t="e">
        <f>VLOOKUP(F2772,#REF!,2,FALSE)</f>
        <v>#REF!</v>
      </c>
      <c r="I2772" t="s">
        <v>53</v>
      </c>
      <c r="J2772" s="4">
        <v>44895</v>
      </c>
      <c r="K2772" s="4">
        <v>44905</v>
      </c>
      <c r="L2772" s="3">
        <f t="shared" si="172"/>
        <v>10</v>
      </c>
      <c r="M2772" s="4">
        <v>44956</v>
      </c>
      <c r="N2772">
        <f t="shared" si="173"/>
        <v>61</v>
      </c>
      <c r="O2772">
        <v>0</v>
      </c>
      <c r="P2772" t="e">
        <f>VLOOKUP(F2772,#REF!,3,FALSE)</f>
        <v>#REF!</v>
      </c>
      <c r="Q2772">
        <f t="shared" si="174"/>
        <v>0</v>
      </c>
      <c r="R2772" t="str">
        <f t="shared" si="175"/>
        <v/>
      </c>
      <c r="S2772" t="s">
        <v>43</v>
      </c>
      <c r="U2772">
        <v>1</v>
      </c>
      <c r="V2772" t="s">
        <v>43</v>
      </c>
      <c r="X2772">
        <v>80</v>
      </c>
      <c r="Y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e">
        <f>VLOOKUP(A2772,#REF!,4,FALSE)</f>
        <v>#REF!</v>
      </c>
      <c r="AW2772" t="e">
        <f>VLOOKUP(A2772,#REF!,5,FALSE)</f>
        <v>#REF!</v>
      </c>
      <c r="AX2772">
        <f>SUMIF(量化书目统计!A:A,H2772,量化书目统计!G:G)</f>
        <v>0</v>
      </c>
    </row>
    <row r="2773" spans="1:50" x14ac:dyDescent="0.3">
      <c r="A2773" t="s">
        <v>5689</v>
      </c>
      <c r="B2773" t="s">
        <v>539</v>
      </c>
      <c r="C2773" t="s">
        <v>117</v>
      </c>
      <c r="D2773">
        <v>4</v>
      </c>
      <c r="E2773" t="s">
        <v>1647</v>
      </c>
      <c r="F2773" s="1" t="s">
        <v>4843</v>
      </c>
      <c r="G2773" t="s">
        <v>1649</v>
      </c>
      <c r="H2773" t="e">
        <f>VLOOKUP(F2773,#REF!,2,FALSE)</f>
        <v>#REF!</v>
      </c>
      <c r="I2773" t="s">
        <v>59</v>
      </c>
      <c r="J2773" s="4">
        <v>44809</v>
      </c>
      <c r="K2773" s="4">
        <v>44828</v>
      </c>
      <c r="L2773" s="3">
        <f t="shared" si="172"/>
        <v>19</v>
      </c>
      <c r="M2773" s="4">
        <v>44869</v>
      </c>
      <c r="N2773">
        <f t="shared" si="173"/>
        <v>60</v>
      </c>
      <c r="O2773">
        <v>0</v>
      </c>
      <c r="P2773" t="e">
        <f>VLOOKUP(F2773,#REF!,3,FALSE)</f>
        <v>#REF!</v>
      </c>
      <c r="Q2773">
        <f t="shared" si="174"/>
        <v>1</v>
      </c>
      <c r="R2773" t="str">
        <f t="shared" si="175"/>
        <v/>
      </c>
      <c r="S2773" t="s">
        <v>43</v>
      </c>
      <c r="U2773">
        <v>6</v>
      </c>
      <c r="V2773" t="s">
        <v>43</v>
      </c>
      <c r="X2773">
        <v>80</v>
      </c>
      <c r="Y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e">
        <f>VLOOKUP(A2773,#REF!,4,FALSE)</f>
        <v>#REF!</v>
      </c>
      <c r="AW2773" t="e">
        <f>VLOOKUP(A2773,#REF!,5,FALSE)</f>
        <v>#REF!</v>
      </c>
      <c r="AX2773">
        <f>SUMIF(量化书目统计!A:A,H2773,量化书目统计!G:G)</f>
        <v>0</v>
      </c>
    </row>
    <row r="2774" spans="1:50" x14ac:dyDescent="0.3">
      <c r="A2774" t="s">
        <v>5689</v>
      </c>
      <c r="B2774" t="s">
        <v>539</v>
      </c>
      <c r="C2774" t="s">
        <v>117</v>
      </c>
      <c r="D2774">
        <v>4</v>
      </c>
      <c r="E2774" t="s">
        <v>1647</v>
      </c>
      <c r="F2774" s="1" t="s">
        <v>4846</v>
      </c>
      <c r="G2774" t="s">
        <v>4002</v>
      </c>
      <c r="H2774" t="e">
        <f>VLOOKUP(F2774,#REF!,2,FALSE)</f>
        <v>#REF!</v>
      </c>
      <c r="I2774" t="s">
        <v>59</v>
      </c>
      <c r="J2774" s="4">
        <v>44809</v>
      </c>
      <c r="K2774" s="4">
        <v>44828</v>
      </c>
      <c r="L2774" s="3">
        <f t="shared" si="172"/>
        <v>19</v>
      </c>
      <c r="M2774" s="4">
        <v>44869</v>
      </c>
      <c r="N2774">
        <f t="shared" si="173"/>
        <v>60</v>
      </c>
      <c r="O2774">
        <v>0</v>
      </c>
      <c r="P2774" t="e">
        <f>VLOOKUP(F2774,#REF!,3,FALSE)</f>
        <v>#REF!</v>
      </c>
      <c r="Q2774">
        <f t="shared" si="174"/>
        <v>1</v>
      </c>
      <c r="R2774" t="str">
        <f t="shared" si="175"/>
        <v/>
      </c>
      <c r="S2774" t="s">
        <v>43</v>
      </c>
      <c r="U2774">
        <v>6</v>
      </c>
      <c r="V2774" t="s">
        <v>43</v>
      </c>
      <c r="X2774">
        <v>80</v>
      </c>
      <c r="Y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 t="e">
        <f>VLOOKUP(A2774,#REF!,4,FALSE)</f>
        <v>#REF!</v>
      </c>
      <c r="AW2774" t="e">
        <f>VLOOKUP(A2774,#REF!,5,FALSE)</f>
        <v>#REF!</v>
      </c>
      <c r="AX2774">
        <f>SUMIF(量化书目统计!A:A,H2774,量化书目统计!G:G)</f>
        <v>0</v>
      </c>
    </row>
    <row r="2775" spans="1:50" x14ac:dyDescent="0.3">
      <c r="A2775" t="s">
        <v>5689</v>
      </c>
      <c r="B2775" t="s">
        <v>539</v>
      </c>
      <c r="C2775" t="s">
        <v>117</v>
      </c>
      <c r="D2775">
        <v>4</v>
      </c>
      <c r="E2775" t="s">
        <v>741</v>
      </c>
      <c r="F2775" s="1" t="s">
        <v>4095</v>
      </c>
      <c r="G2775" t="s">
        <v>3112</v>
      </c>
      <c r="H2775" t="e">
        <f>VLOOKUP(F2775,#REF!,2,FALSE)</f>
        <v>#REF!</v>
      </c>
      <c r="I2775" t="s">
        <v>59</v>
      </c>
      <c r="J2775" s="4">
        <v>44812</v>
      </c>
      <c r="K2775" s="4">
        <v>44867</v>
      </c>
      <c r="L2775" s="3">
        <f t="shared" si="172"/>
        <v>55</v>
      </c>
      <c r="M2775" s="4">
        <v>44872</v>
      </c>
      <c r="N2775">
        <f t="shared" si="173"/>
        <v>60</v>
      </c>
      <c r="O2775">
        <v>0</v>
      </c>
      <c r="P2775" t="e">
        <f>VLOOKUP(F2775,#REF!,3,FALSE)</f>
        <v>#REF!</v>
      </c>
      <c r="Q2775">
        <f t="shared" si="174"/>
        <v>1</v>
      </c>
      <c r="R2775" t="str">
        <f t="shared" si="175"/>
        <v/>
      </c>
      <c r="S2775" t="s">
        <v>43</v>
      </c>
      <c r="U2775">
        <v>5</v>
      </c>
      <c r="V2775" t="s">
        <v>43</v>
      </c>
      <c r="X2775">
        <v>80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e">
        <f>VLOOKUP(A2775,#REF!,4,FALSE)</f>
        <v>#REF!</v>
      </c>
      <c r="AW2775" t="e">
        <f>VLOOKUP(A2775,#REF!,5,FALSE)</f>
        <v>#REF!</v>
      </c>
      <c r="AX2775">
        <f>SUMIF(量化书目统计!A:A,H2775,量化书目统计!G:G)</f>
        <v>0</v>
      </c>
    </row>
    <row r="2776" spans="1:50" x14ac:dyDescent="0.3">
      <c r="A2776" t="s">
        <v>5689</v>
      </c>
      <c r="B2776" t="s">
        <v>539</v>
      </c>
      <c r="C2776" t="s">
        <v>117</v>
      </c>
      <c r="D2776">
        <v>4</v>
      </c>
      <c r="E2776" t="s">
        <v>741</v>
      </c>
      <c r="F2776" s="1" t="s">
        <v>4095</v>
      </c>
      <c r="G2776" t="s">
        <v>3112</v>
      </c>
      <c r="H2776" t="e">
        <f>VLOOKUP(F2776,#REF!,2,FALSE)</f>
        <v>#REF!</v>
      </c>
      <c r="I2776" t="s">
        <v>59</v>
      </c>
      <c r="J2776" s="4">
        <v>44867</v>
      </c>
      <c r="K2776" s="4">
        <v>44970</v>
      </c>
      <c r="L2776" s="3">
        <f t="shared" si="172"/>
        <v>103</v>
      </c>
      <c r="M2776" s="4">
        <v>44985</v>
      </c>
      <c r="N2776">
        <f t="shared" si="173"/>
        <v>118</v>
      </c>
      <c r="O2776">
        <v>0</v>
      </c>
      <c r="P2776" t="e">
        <f>VLOOKUP(F2776,#REF!,3,FALSE)</f>
        <v>#REF!</v>
      </c>
      <c r="Q2776">
        <f t="shared" si="174"/>
        <v>1</v>
      </c>
      <c r="R2776" t="str">
        <f t="shared" si="175"/>
        <v/>
      </c>
      <c r="S2776" t="s">
        <v>43</v>
      </c>
      <c r="U2776">
        <v>5</v>
      </c>
      <c r="V2776" t="s">
        <v>43</v>
      </c>
      <c r="X2776">
        <v>80</v>
      </c>
      <c r="Y2776">
        <v>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e">
        <f>VLOOKUP(A2776,#REF!,4,FALSE)</f>
        <v>#REF!</v>
      </c>
      <c r="AW2776" t="e">
        <f>VLOOKUP(A2776,#REF!,5,FALSE)</f>
        <v>#REF!</v>
      </c>
      <c r="AX2776">
        <f>SUMIF(量化书目统计!A:A,H2776,量化书目统计!G:G)</f>
        <v>0</v>
      </c>
    </row>
    <row r="2777" spans="1:50" x14ac:dyDescent="0.3">
      <c r="A2777" t="s">
        <v>5689</v>
      </c>
      <c r="B2777" t="s">
        <v>539</v>
      </c>
      <c r="C2777" t="s">
        <v>117</v>
      </c>
      <c r="D2777">
        <v>4</v>
      </c>
      <c r="E2777" t="s">
        <v>741</v>
      </c>
      <c r="F2777" s="1" t="s">
        <v>2646</v>
      </c>
      <c r="G2777" t="s">
        <v>743</v>
      </c>
      <c r="H2777" t="e">
        <f>VLOOKUP(F2777,#REF!,2,FALSE)</f>
        <v>#REF!</v>
      </c>
      <c r="I2777" t="s">
        <v>59</v>
      </c>
      <c r="J2777" s="4">
        <v>44812</v>
      </c>
      <c r="K2777" s="4">
        <v>44867</v>
      </c>
      <c r="L2777" s="3">
        <f t="shared" si="172"/>
        <v>55</v>
      </c>
      <c r="M2777" s="4">
        <v>44872</v>
      </c>
      <c r="N2777">
        <f t="shared" si="173"/>
        <v>60</v>
      </c>
      <c r="O2777">
        <v>0</v>
      </c>
      <c r="P2777" t="e">
        <f>VLOOKUP(F2777,#REF!,3,FALSE)</f>
        <v>#REF!</v>
      </c>
      <c r="Q2777">
        <f t="shared" si="174"/>
        <v>1</v>
      </c>
      <c r="R2777" t="str">
        <f t="shared" si="175"/>
        <v/>
      </c>
      <c r="S2777" t="s">
        <v>43</v>
      </c>
      <c r="U2777">
        <v>5</v>
      </c>
      <c r="V2777" t="s">
        <v>43</v>
      </c>
      <c r="X2777">
        <v>80</v>
      </c>
      <c r="Y2777">
        <v>13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e">
        <f>VLOOKUP(A2777,#REF!,4,FALSE)</f>
        <v>#REF!</v>
      </c>
      <c r="AW2777" t="e">
        <f>VLOOKUP(A2777,#REF!,5,FALSE)</f>
        <v>#REF!</v>
      </c>
      <c r="AX2777">
        <f>SUMIF(量化书目统计!A:A,H2777,量化书目统计!G:G)</f>
        <v>0</v>
      </c>
    </row>
    <row r="2778" spans="1:50" x14ac:dyDescent="0.3">
      <c r="A2778" t="s">
        <v>1013</v>
      </c>
      <c r="B2778" t="s">
        <v>539</v>
      </c>
      <c r="C2778" t="s">
        <v>561</v>
      </c>
      <c r="D2778">
        <v>3</v>
      </c>
      <c r="E2778" t="s">
        <v>1014</v>
      </c>
      <c r="F2778" s="1" t="s">
        <v>1015</v>
      </c>
      <c r="G2778" t="s">
        <v>1016</v>
      </c>
      <c r="H2778" t="e">
        <f>VLOOKUP(F2778,#REF!,2,FALSE)</f>
        <v>#REF!</v>
      </c>
      <c r="I2778" t="s">
        <v>32</v>
      </c>
      <c r="J2778" s="4">
        <v>43834</v>
      </c>
      <c r="K2778" s="4">
        <v>44081</v>
      </c>
      <c r="L2778" s="3">
        <f t="shared" si="172"/>
        <v>247</v>
      </c>
      <c r="M2778" s="4">
        <v>44104</v>
      </c>
      <c r="N2778">
        <f t="shared" si="173"/>
        <v>270</v>
      </c>
      <c r="O2778">
        <v>0</v>
      </c>
      <c r="P2778" t="e">
        <f>VLOOKUP(F2778,#REF!,3,FALSE)</f>
        <v>#REF!</v>
      </c>
      <c r="Q2778">
        <f t="shared" si="174"/>
        <v>0</v>
      </c>
      <c r="R2778" t="str">
        <f t="shared" si="175"/>
        <v/>
      </c>
      <c r="S2778" t="s">
        <v>43</v>
      </c>
      <c r="U2778">
        <v>1</v>
      </c>
      <c r="V2778" t="s">
        <v>28</v>
      </c>
      <c r="W2778">
        <v>1</v>
      </c>
      <c r="X2778">
        <v>0</v>
      </c>
      <c r="Y2778">
        <v>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e">
        <f>VLOOKUP(A2778,#REF!,4,FALSE)</f>
        <v>#REF!</v>
      </c>
      <c r="AW2778" t="e">
        <f>VLOOKUP(A2778,#REF!,5,FALSE)</f>
        <v>#REF!</v>
      </c>
      <c r="AX2778">
        <f>SUMIF(量化书目统计!A:A,H2778,量化书目统计!G:G)</f>
        <v>0</v>
      </c>
    </row>
    <row r="2779" spans="1:50" x14ac:dyDescent="0.3">
      <c r="A2779" t="s">
        <v>5693</v>
      </c>
      <c r="B2779" t="s">
        <v>539</v>
      </c>
      <c r="C2779" t="s">
        <v>308</v>
      </c>
      <c r="D2779">
        <v>1</v>
      </c>
      <c r="E2779" t="s">
        <v>1048</v>
      </c>
      <c r="F2779" s="1" t="s">
        <v>1049</v>
      </c>
      <c r="G2779" t="s">
        <v>1050</v>
      </c>
      <c r="H2779" t="e">
        <f>VLOOKUP(F2779,#REF!,2,FALSE)</f>
        <v>#REF!</v>
      </c>
      <c r="I2779" t="s">
        <v>59</v>
      </c>
      <c r="J2779" s="4">
        <v>44863</v>
      </c>
      <c r="K2779" s="4">
        <v>44908</v>
      </c>
      <c r="L2779" s="3">
        <f t="shared" si="172"/>
        <v>45</v>
      </c>
      <c r="M2779" s="4">
        <v>44923</v>
      </c>
      <c r="N2779">
        <f t="shared" si="173"/>
        <v>60</v>
      </c>
      <c r="O2779">
        <v>0</v>
      </c>
      <c r="P2779" t="e">
        <f>VLOOKUP(F2779,#REF!,3,FALSE)</f>
        <v>#REF!</v>
      </c>
      <c r="Q2779">
        <f t="shared" si="174"/>
        <v>1</v>
      </c>
      <c r="R2779" t="str">
        <f t="shared" si="175"/>
        <v/>
      </c>
      <c r="S2779" t="s">
        <v>43</v>
      </c>
      <c r="U2779">
        <v>1</v>
      </c>
      <c r="V2779" t="s">
        <v>43</v>
      </c>
      <c r="X2779">
        <v>80</v>
      </c>
      <c r="Y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e">
        <f>VLOOKUP(A2779,#REF!,4,FALSE)</f>
        <v>#REF!</v>
      </c>
      <c r="AW2779" t="e">
        <f>VLOOKUP(A2779,#REF!,5,FALSE)</f>
        <v>#REF!</v>
      </c>
      <c r="AX2779">
        <f>SUMIF(量化书目统计!A:A,H2779,量化书目统计!G:G)</f>
        <v>0</v>
      </c>
    </row>
    <row r="2780" spans="1:50" x14ac:dyDescent="0.3">
      <c r="A2780" t="s">
        <v>5693</v>
      </c>
      <c r="B2780" t="s">
        <v>539</v>
      </c>
      <c r="C2780" t="s">
        <v>308</v>
      </c>
      <c r="D2780">
        <v>1</v>
      </c>
      <c r="E2780" t="s">
        <v>3789</v>
      </c>
      <c r="F2780" s="1" t="s">
        <v>3790</v>
      </c>
      <c r="G2780" t="s">
        <v>3791</v>
      </c>
      <c r="H2780" t="e">
        <f>VLOOKUP(F2780,#REF!,2,FALSE)</f>
        <v>#REF!</v>
      </c>
      <c r="I2780" t="s">
        <v>65</v>
      </c>
      <c r="J2780" s="4">
        <v>44817</v>
      </c>
      <c r="K2780" s="4">
        <v>44849</v>
      </c>
      <c r="L2780" s="3">
        <f t="shared" si="172"/>
        <v>32</v>
      </c>
      <c r="M2780" s="4">
        <v>44879</v>
      </c>
      <c r="N2780">
        <f t="shared" si="173"/>
        <v>62</v>
      </c>
      <c r="O2780">
        <v>0</v>
      </c>
      <c r="P2780" t="e">
        <f>VLOOKUP(F2780,#REF!,3,FALSE)</f>
        <v>#REF!</v>
      </c>
      <c r="Q2780">
        <f t="shared" si="174"/>
        <v>0</v>
      </c>
      <c r="R2780" t="str">
        <f t="shared" si="175"/>
        <v/>
      </c>
      <c r="S2780" t="s">
        <v>43</v>
      </c>
      <c r="U2780">
        <v>1</v>
      </c>
      <c r="V2780" t="s">
        <v>43</v>
      </c>
      <c r="X2780">
        <v>80</v>
      </c>
      <c r="Y2780">
        <v>15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e">
        <f>VLOOKUP(A2780,#REF!,4,FALSE)</f>
        <v>#REF!</v>
      </c>
      <c r="AW2780" t="e">
        <f>VLOOKUP(A2780,#REF!,5,FALSE)</f>
        <v>#REF!</v>
      </c>
      <c r="AX2780">
        <f>SUMIF(量化书目统计!A:A,H2780,量化书目统计!G:G)</f>
        <v>0</v>
      </c>
    </row>
    <row r="2781" spans="1:50" x14ac:dyDescent="0.3">
      <c r="A2781" t="s">
        <v>5694</v>
      </c>
      <c r="B2781" t="s">
        <v>539</v>
      </c>
      <c r="C2781" t="s">
        <v>117</v>
      </c>
      <c r="D2781">
        <v>4</v>
      </c>
      <c r="E2781" t="s">
        <v>280</v>
      </c>
      <c r="F2781" s="1" t="s">
        <v>281</v>
      </c>
      <c r="G2781" t="s">
        <v>282</v>
      </c>
      <c r="H2781" t="e">
        <f>VLOOKUP(F2781,#REF!,2,FALSE)</f>
        <v>#REF!</v>
      </c>
      <c r="I2781" t="s">
        <v>158</v>
      </c>
      <c r="J2781" s="4">
        <v>44811</v>
      </c>
      <c r="K2781" s="4">
        <v>44841</v>
      </c>
      <c r="L2781" s="3">
        <f t="shared" si="172"/>
        <v>30</v>
      </c>
      <c r="M2781" s="4">
        <v>44846</v>
      </c>
      <c r="N2781">
        <f t="shared" si="173"/>
        <v>35</v>
      </c>
      <c r="O2781">
        <v>0</v>
      </c>
      <c r="P2781" t="e">
        <f>VLOOKUP(F2781,#REF!,3,FALSE)</f>
        <v>#REF!</v>
      </c>
      <c r="Q2781">
        <f t="shared" si="174"/>
        <v>0</v>
      </c>
      <c r="R2781" t="str">
        <f t="shared" si="175"/>
        <v/>
      </c>
      <c r="S2781" t="s">
        <v>43</v>
      </c>
      <c r="U2781">
        <v>2</v>
      </c>
      <c r="V2781" t="s">
        <v>43</v>
      </c>
      <c r="X2781">
        <v>80</v>
      </c>
      <c r="Y2781">
        <v>15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e">
        <f>VLOOKUP(A2781,#REF!,4,FALSE)</f>
        <v>#REF!</v>
      </c>
      <c r="AW2781" t="e">
        <f>VLOOKUP(A2781,#REF!,5,FALSE)</f>
        <v>#REF!</v>
      </c>
      <c r="AX2781">
        <f>SUMIF(量化书目统计!A:A,H2781,量化书目统计!G:G)</f>
        <v>0</v>
      </c>
    </row>
    <row r="2782" spans="1:50" x14ac:dyDescent="0.3">
      <c r="A2782" t="s">
        <v>5695</v>
      </c>
      <c r="B2782" t="s">
        <v>539</v>
      </c>
      <c r="C2782" t="s">
        <v>308</v>
      </c>
      <c r="D2782">
        <v>1</v>
      </c>
      <c r="E2782" t="s">
        <v>3962</v>
      </c>
      <c r="F2782" s="1" t="s">
        <v>3963</v>
      </c>
      <c r="G2782" t="s">
        <v>3964</v>
      </c>
      <c r="H2782" t="e">
        <f>VLOOKUP(F2782,#REF!,2,FALSE)</f>
        <v>#REF!</v>
      </c>
      <c r="I2782" t="s">
        <v>59</v>
      </c>
      <c r="J2782" s="4">
        <v>44876</v>
      </c>
      <c r="K2782" s="4">
        <v>44909</v>
      </c>
      <c r="L2782" s="3">
        <f t="shared" si="172"/>
        <v>33</v>
      </c>
      <c r="M2782" s="4">
        <v>44985</v>
      </c>
      <c r="N2782">
        <f t="shared" si="173"/>
        <v>109</v>
      </c>
      <c r="O2782">
        <v>0</v>
      </c>
      <c r="P2782" t="e">
        <f>VLOOKUP(F2782,#REF!,3,FALSE)</f>
        <v>#REF!</v>
      </c>
      <c r="Q2782">
        <f t="shared" si="174"/>
        <v>1</v>
      </c>
      <c r="R2782" t="str">
        <f t="shared" si="175"/>
        <v/>
      </c>
      <c r="S2782" t="s">
        <v>43</v>
      </c>
      <c r="U2782">
        <v>1</v>
      </c>
      <c r="V2782" t="s">
        <v>43</v>
      </c>
      <c r="X2782">
        <v>80</v>
      </c>
      <c r="Y2782">
        <v>15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e">
        <f>VLOOKUP(A2782,#REF!,4,FALSE)</f>
        <v>#REF!</v>
      </c>
      <c r="AW2782" t="e">
        <f>VLOOKUP(A2782,#REF!,5,FALSE)</f>
        <v>#REF!</v>
      </c>
      <c r="AX2782">
        <f>SUMIF(量化书目统计!A:A,H2782,量化书目统计!G:G)</f>
        <v>0</v>
      </c>
    </row>
    <row r="2783" spans="1:50" x14ac:dyDescent="0.3">
      <c r="A2783" t="s">
        <v>5696</v>
      </c>
      <c r="B2783" t="s">
        <v>539</v>
      </c>
      <c r="C2783" t="s">
        <v>111</v>
      </c>
      <c r="D2783">
        <v>4</v>
      </c>
      <c r="E2783" t="s">
        <v>1345</v>
      </c>
      <c r="F2783" s="1" t="s">
        <v>1346</v>
      </c>
      <c r="G2783" t="s">
        <v>1347</v>
      </c>
      <c r="H2783" t="e">
        <f>VLOOKUP(F2783,#REF!,2,FALSE)</f>
        <v>#REF!</v>
      </c>
      <c r="I2783" t="s">
        <v>59</v>
      </c>
      <c r="J2783" s="4">
        <v>44806</v>
      </c>
      <c r="K2783" s="4">
        <v>44851</v>
      </c>
      <c r="L2783" s="3">
        <f t="shared" si="172"/>
        <v>45</v>
      </c>
      <c r="M2783" s="4">
        <v>44866</v>
      </c>
      <c r="N2783">
        <f t="shared" si="173"/>
        <v>60</v>
      </c>
      <c r="O2783">
        <v>0</v>
      </c>
      <c r="P2783" t="e">
        <f>VLOOKUP(F2783,#REF!,3,FALSE)</f>
        <v>#REF!</v>
      </c>
      <c r="Q2783">
        <f t="shared" si="174"/>
        <v>1</v>
      </c>
      <c r="R2783" t="str">
        <f t="shared" si="175"/>
        <v/>
      </c>
      <c r="S2783" t="s">
        <v>43</v>
      </c>
      <c r="U2783">
        <v>1</v>
      </c>
      <c r="V2783" t="s">
        <v>43</v>
      </c>
      <c r="X2783">
        <v>80</v>
      </c>
      <c r="Y2783">
        <v>15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e">
        <f>VLOOKUP(A2783,#REF!,4,FALSE)</f>
        <v>#REF!</v>
      </c>
      <c r="AW2783" t="e">
        <f>VLOOKUP(A2783,#REF!,5,FALSE)</f>
        <v>#REF!</v>
      </c>
      <c r="AX2783">
        <f>SUMIF(量化书目统计!A:A,H2783,量化书目统计!G:G)</f>
        <v>0</v>
      </c>
    </row>
    <row r="2784" spans="1:50" x14ac:dyDescent="0.3">
      <c r="A2784" t="s">
        <v>5697</v>
      </c>
      <c r="B2784" t="s">
        <v>539</v>
      </c>
      <c r="C2784" t="s">
        <v>2681</v>
      </c>
      <c r="D2784">
        <v>4</v>
      </c>
      <c r="E2784" t="s">
        <v>2473</v>
      </c>
      <c r="F2784" s="1" t="s">
        <v>2474</v>
      </c>
      <c r="G2784" t="s">
        <v>2475</v>
      </c>
      <c r="H2784" t="e">
        <f>VLOOKUP(F2784,#REF!,2,FALSE)</f>
        <v>#REF!</v>
      </c>
      <c r="I2784" t="s">
        <v>59</v>
      </c>
      <c r="J2784" s="4">
        <v>44889</v>
      </c>
      <c r="K2784" s="4">
        <v>44908</v>
      </c>
      <c r="L2784" s="3">
        <f t="shared" si="172"/>
        <v>19</v>
      </c>
      <c r="M2784" s="4">
        <v>44949</v>
      </c>
      <c r="N2784">
        <f t="shared" si="173"/>
        <v>60</v>
      </c>
      <c r="O2784">
        <v>0</v>
      </c>
      <c r="P2784" t="e">
        <f>VLOOKUP(F2784,#REF!,3,FALSE)</f>
        <v>#REF!</v>
      </c>
      <c r="Q2784">
        <f t="shared" si="174"/>
        <v>0</v>
      </c>
      <c r="R2784" t="str">
        <f t="shared" si="175"/>
        <v/>
      </c>
      <c r="S2784" t="s">
        <v>43</v>
      </c>
      <c r="U2784">
        <v>1</v>
      </c>
      <c r="V2784" t="s">
        <v>43</v>
      </c>
      <c r="X2784">
        <v>80</v>
      </c>
      <c r="Y2784">
        <v>15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e">
        <f>VLOOKUP(A2784,#REF!,4,FALSE)</f>
        <v>#REF!</v>
      </c>
      <c r="AW2784" t="e">
        <f>VLOOKUP(A2784,#REF!,5,FALSE)</f>
        <v>#REF!</v>
      </c>
      <c r="AX2784">
        <f>SUMIF(量化书目统计!A:A,H2784,量化书目统计!G:G)</f>
        <v>0</v>
      </c>
    </row>
    <row r="2785" spans="1:50" x14ac:dyDescent="0.3">
      <c r="A2785" t="s">
        <v>5698</v>
      </c>
      <c r="B2785" t="s">
        <v>539</v>
      </c>
      <c r="C2785" t="s">
        <v>1027</v>
      </c>
      <c r="D2785">
        <v>4</v>
      </c>
      <c r="E2785" t="s">
        <v>2401</v>
      </c>
      <c r="F2785" s="1" t="s">
        <v>2402</v>
      </c>
      <c r="G2785" t="s">
        <v>2403</v>
      </c>
      <c r="H2785" t="e">
        <f>VLOOKUP(F2785,#REF!,2,FALSE)</f>
        <v>#REF!</v>
      </c>
      <c r="I2785" t="s">
        <v>42</v>
      </c>
      <c r="J2785" s="4">
        <v>44813</v>
      </c>
      <c r="K2785" s="4">
        <v>44845</v>
      </c>
      <c r="L2785" s="3">
        <f t="shared" si="172"/>
        <v>32</v>
      </c>
      <c r="M2785" s="4">
        <v>44873</v>
      </c>
      <c r="N2785">
        <f t="shared" si="173"/>
        <v>60</v>
      </c>
      <c r="O2785">
        <v>0</v>
      </c>
      <c r="P2785" t="e">
        <f>VLOOKUP(F2785,#REF!,3,FALSE)</f>
        <v>#REF!</v>
      </c>
      <c r="Q2785">
        <f t="shared" si="174"/>
        <v>0</v>
      </c>
      <c r="R2785" t="str">
        <f t="shared" si="175"/>
        <v/>
      </c>
      <c r="S2785" t="s">
        <v>43</v>
      </c>
      <c r="U2785">
        <v>1</v>
      </c>
      <c r="V2785" t="s">
        <v>43</v>
      </c>
      <c r="X2785">
        <v>80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e">
        <f>VLOOKUP(A2785,#REF!,4,FALSE)</f>
        <v>#REF!</v>
      </c>
      <c r="AW2785" t="e">
        <f>VLOOKUP(A2785,#REF!,5,FALSE)</f>
        <v>#REF!</v>
      </c>
      <c r="AX2785">
        <f>SUMIF(量化书目统计!A:A,H2785,量化书目统计!G:G)</f>
        <v>0</v>
      </c>
    </row>
    <row r="2786" spans="1:50" x14ac:dyDescent="0.3">
      <c r="A2786" t="s">
        <v>5701</v>
      </c>
      <c r="B2786" t="s">
        <v>539</v>
      </c>
      <c r="C2786" t="s">
        <v>111</v>
      </c>
      <c r="D2786">
        <v>4</v>
      </c>
      <c r="E2786" t="s">
        <v>3861</v>
      </c>
      <c r="F2786" s="1" t="s">
        <v>3862</v>
      </c>
      <c r="G2786" t="s">
        <v>3863</v>
      </c>
      <c r="H2786" t="e">
        <f>VLOOKUP(F2786,#REF!,2,FALSE)</f>
        <v>#REF!</v>
      </c>
      <c r="I2786" t="s">
        <v>59</v>
      </c>
      <c r="J2786" s="4">
        <v>44871</v>
      </c>
      <c r="K2786" s="4">
        <v>44877</v>
      </c>
      <c r="L2786" s="3">
        <f t="shared" si="172"/>
        <v>6</v>
      </c>
      <c r="M2786" s="4">
        <v>44931</v>
      </c>
      <c r="N2786">
        <f t="shared" si="173"/>
        <v>60</v>
      </c>
      <c r="O2786">
        <v>0</v>
      </c>
      <c r="P2786" t="e">
        <f>VLOOKUP(F2786,#REF!,3,FALSE)</f>
        <v>#REF!</v>
      </c>
      <c r="Q2786">
        <f t="shared" si="174"/>
        <v>0</v>
      </c>
      <c r="R2786" t="str">
        <f t="shared" si="175"/>
        <v/>
      </c>
      <c r="S2786" t="s">
        <v>43</v>
      </c>
      <c r="U2786">
        <v>1</v>
      </c>
      <c r="V2786" t="s">
        <v>43</v>
      </c>
      <c r="X2786">
        <v>80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e">
        <f>VLOOKUP(A2786,#REF!,4,FALSE)</f>
        <v>#REF!</v>
      </c>
      <c r="AW2786" t="e">
        <f>VLOOKUP(A2786,#REF!,5,FALSE)</f>
        <v>#REF!</v>
      </c>
      <c r="AX2786">
        <f>SUMIF(量化书目统计!A:A,H2786,量化书目统计!G:G)</f>
        <v>0</v>
      </c>
    </row>
    <row r="2787" spans="1:50" x14ac:dyDescent="0.3">
      <c r="A2787" t="s">
        <v>5702</v>
      </c>
      <c r="B2787" t="s">
        <v>539</v>
      </c>
      <c r="C2787" t="s">
        <v>111</v>
      </c>
      <c r="D2787">
        <v>4</v>
      </c>
      <c r="E2787" t="s">
        <v>4286</v>
      </c>
      <c r="F2787" s="1" t="s">
        <v>4287</v>
      </c>
      <c r="G2787" t="s">
        <v>4288</v>
      </c>
      <c r="H2787" t="e">
        <f>VLOOKUP(F2787,#REF!,2,FALSE)</f>
        <v>#REF!</v>
      </c>
      <c r="I2787" t="s">
        <v>59</v>
      </c>
      <c r="J2787" s="4">
        <v>44823</v>
      </c>
      <c r="K2787" s="4">
        <v>44908</v>
      </c>
      <c r="L2787" s="3">
        <f t="shared" si="172"/>
        <v>85</v>
      </c>
      <c r="M2787" s="4">
        <v>44960</v>
      </c>
      <c r="N2787">
        <f t="shared" si="173"/>
        <v>137</v>
      </c>
      <c r="O2787">
        <v>0</v>
      </c>
      <c r="P2787" t="e">
        <f>VLOOKUP(F2787,#REF!,3,FALSE)</f>
        <v>#REF!</v>
      </c>
      <c r="Q2787">
        <f t="shared" si="174"/>
        <v>1</v>
      </c>
      <c r="R2787" t="str">
        <f t="shared" si="175"/>
        <v/>
      </c>
      <c r="S2787" t="s">
        <v>43</v>
      </c>
      <c r="U2787">
        <v>1</v>
      </c>
      <c r="V2787" t="s">
        <v>43</v>
      </c>
      <c r="X2787">
        <v>80</v>
      </c>
      <c r="Y2787">
        <v>10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e">
        <f>VLOOKUP(A2787,#REF!,4,FALSE)</f>
        <v>#REF!</v>
      </c>
      <c r="AW2787" t="e">
        <f>VLOOKUP(A2787,#REF!,5,FALSE)</f>
        <v>#REF!</v>
      </c>
      <c r="AX2787">
        <f>SUMIF(量化书目统计!A:A,H2787,量化书目统计!G:G)</f>
        <v>0</v>
      </c>
    </row>
    <row r="2788" spans="1:50" x14ac:dyDescent="0.3">
      <c r="A2788" t="s">
        <v>5703</v>
      </c>
      <c r="B2788" t="s">
        <v>539</v>
      </c>
      <c r="C2788" t="s">
        <v>205</v>
      </c>
      <c r="D2788">
        <v>1</v>
      </c>
      <c r="E2788" t="s">
        <v>2389</v>
      </c>
      <c r="F2788" s="1" t="s">
        <v>2390</v>
      </c>
      <c r="G2788" t="s">
        <v>2391</v>
      </c>
      <c r="H2788" t="e">
        <f>VLOOKUP(F2788,#REF!,2,FALSE)</f>
        <v>#REF!</v>
      </c>
      <c r="I2788" t="s">
        <v>59</v>
      </c>
      <c r="J2788" s="4">
        <v>44840</v>
      </c>
      <c r="K2788" s="4">
        <v>44855</v>
      </c>
      <c r="L2788" s="3">
        <f t="shared" si="172"/>
        <v>15</v>
      </c>
      <c r="M2788" s="4">
        <v>44900</v>
      </c>
      <c r="N2788">
        <f t="shared" si="173"/>
        <v>60</v>
      </c>
      <c r="O2788">
        <v>0</v>
      </c>
      <c r="P2788" t="e">
        <f>VLOOKUP(F2788,#REF!,3,FALSE)</f>
        <v>#REF!</v>
      </c>
      <c r="Q2788">
        <f t="shared" si="174"/>
        <v>3</v>
      </c>
      <c r="R2788" t="str">
        <f t="shared" si="175"/>
        <v/>
      </c>
      <c r="S2788" t="s">
        <v>43</v>
      </c>
      <c r="U2788">
        <v>1</v>
      </c>
      <c r="V2788" t="s">
        <v>43</v>
      </c>
      <c r="X2788">
        <v>80</v>
      </c>
      <c r="Y2788">
        <v>5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e">
        <f>VLOOKUP(A2788,#REF!,4,FALSE)</f>
        <v>#REF!</v>
      </c>
      <c r="AW2788" t="e">
        <f>VLOOKUP(A2788,#REF!,5,FALSE)</f>
        <v>#REF!</v>
      </c>
      <c r="AX2788">
        <f>SUMIF(量化书目统计!A:A,H2788,量化书目统计!G:G)</f>
        <v>0</v>
      </c>
    </row>
    <row r="2789" spans="1:50" x14ac:dyDescent="0.3">
      <c r="A2789" t="s">
        <v>5704</v>
      </c>
      <c r="B2789" t="s">
        <v>539</v>
      </c>
      <c r="C2789" t="s">
        <v>106</v>
      </c>
      <c r="D2789">
        <v>4</v>
      </c>
      <c r="E2789" t="s">
        <v>893</v>
      </c>
      <c r="F2789" s="1" t="s">
        <v>894</v>
      </c>
      <c r="G2789" t="s">
        <v>895</v>
      </c>
      <c r="H2789" t="e">
        <f>VLOOKUP(F2789,#REF!,2,FALSE)</f>
        <v>#REF!</v>
      </c>
      <c r="I2789" t="s">
        <v>32</v>
      </c>
      <c r="J2789" s="4">
        <v>44871</v>
      </c>
      <c r="K2789" s="4">
        <v>44984</v>
      </c>
      <c r="L2789" s="3">
        <f t="shared" si="172"/>
        <v>113</v>
      </c>
      <c r="M2789" s="4">
        <v>44985</v>
      </c>
      <c r="N2789">
        <f t="shared" si="173"/>
        <v>114</v>
      </c>
      <c r="O2789">
        <v>0</v>
      </c>
      <c r="P2789" t="e">
        <f>VLOOKUP(F2789,#REF!,3,FALSE)</f>
        <v>#REF!</v>
      </c>
      <c r="Q2789">
        <f t="shared" si="174"/>
        <v>0</v>
      </c>
      <c r="R2789" t="str">
        <f t="shared" si="175"/>
        <v/>
      </c>
      <c r="S2789" t="s">
        <v>43</v>
      </c>
      <c r="U2789">
        <v>1</v>
      </c>
      <c r="V2789" t="s">
        <v>43</v>
      </c>
      <c r="X2789">
        <v>80</v>
      </c>
      <c r="Y2789">
        <v>5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e">
        <f>VLOOKUP(A2789,#REF!,4,FALSE)</f>
        <v>#REF!</v>
      </c>
      <c r="AW2789" t="e">
        <f>VLOOKUP(A2789,#REF!,5,FALSE)</f>
        <v>#REF!</v>
      </c>
      <c r="AX2789">
        <f>SUMIF(量化书目统计!A:A,H2789,量化书目统计!G:G)</f>
        <v>0</v>
      </c>
    </row>
    <row r="2790" spans="1:50" x14ac:dyDescent="0.3">
      <c r="A2790" t="s">
        <v>1017</v>
      </c>
      <c r="B2790" t="s">
        <v>539</v>
      </c>
      <c r="C2790" t="s">
        <v>464</v>
      </c>
      <c r="D2790">
        <v>3</v>
      </c>
      <c r="E2790" t="s">
        <v>1018</v>
      </c>
      <c r="F2790" s="1" t="s">
        <v>1019</v>
      </c>
      <c r="G2790" t="s">
        <v>1020</v>
      </c>
      <c r="H2790" t="e">
        <f>VLOOKUP(F2790,#REF!,2,FALSE)</f>
        <v>#REF!</v>
      </c>
      <c r="I2790" t="s">
        <v>49</v>
      </c>
      <c r="J2790" s="4">
        <v>44231</v>
      </c>
      <c r="K2790" s="4">
        <v>44263</v>
      </c>
      <c r="L2790" s="3">
        <f t="shared" si="172"/>
        <v>32</v>
      </c>
      <c r="M2790" s="4">
        <v>44291</v>
      </c>
      <c r="N2790">
        <f t="shared" si="173"/>
        <v>60</v>
      </c>
      <c r="O2790">
        <v>0</v>
      </c>
      <c r="P2790" t="e">
        <f>VLOOKUP(F2790,#REF!,3,FALSE)</f>
        <v>#REF!</v>
      </c>
      <c r="Q2790">
        <f t="shared" si="174"/>
        <v>0</v>
      </c>
      <c r="R2790" t="str">
        <f t="shared" si="175"/>
        <v/>
      </c>
      <c r="S2790" t="s">
        <v>43</v>
      </c>
      <c r="U2790">
        <v>1</v>
      </c>
      <c r="V2790" t="s">
        <v>80</v>
      </c>
      <c r="W2790">
        <v>2</v>
      </c>
      <c r="X2790">
        <v>20</v>
      </c>
      <c r="Y2790">
        <v>15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e">
        <f>VLOOKUP(A2790,#REF!,4,FALSE)</f>
        <v>#REF!</v>
      </c>
      <c r="AW2790" t="e">
        <f>VLOOKUP(A2790,#REF!,5,FALSE)</f>
        <v>#REF!</v>
      </c>
      <c r="AX2790">
        <f>SUMIF(量化书目统计!A:A,H2790,量化书目统计!G:G)</f>
        <v>0</v>
      </c>
    </row>
    <row r="2791" spans="1:50" x14ac:dyDescent="0.3">
      <c r="A2791" t="s">
        <v>1017</v>
      </c>
      <c r="B2791" t="s">
        <v>539</v>
      </c>
      <c r="C2791" t="s">
        <v>464</v>
      </c>
      <c r="D2791">
        <v>3</v>
      </c>
      <c r="E2791" t="s">
        <v>1018</v>
      </c>
      <c r="F2791" s="1" t="s">
        <v>1019</v>
      </c>
      <c r="G2791" t="s">
        <v>1020</v>
      </c>
      <c r="H2791" t="e">
        <f>VLOOKUP(F2791,#REF!,2,FALSE)</f>
        <v>#REF!</v>
      </c>
      <c r="I2791" t="s">
        <v>49</v>
      </c>
      <c r="J2791" s="4">
        <v>44267</v>
      </c>
      <c r="K2791" s="4">
        <v>44285</v>
      </c>
      <c r="L2791" s="3">
        <f t="shared" si="172"/>
        <v>18</v>
      </c>
      <c r="M2791" s="4">
        <v>44327</v>
      </c>
      <c r="N2791">
        <f t="shared" si="173"/>
        <v>60</v>
      </c>
      <c r="O2791">
        <v>0</v>
      </c>
      <c r="P2791" t="e">
        <f>VLOOKUP(F2791,#REF!,3,FALSE)</f>
        <v>#REF!</v>
      </c>
      <c r="Q2791">
        <f t="shared" si="174"/>
        <v>0</v>
      </c>
      <c r="R2791" t="str">
        <f t="shared" si="175"/>
        <v/>
      </c>
      <c r="S2791" t="s">
        <v>80</v>
      </c>
      <c r="T2791">
        <v>2</v>
      </c>
      <c r="U2791">
        <v>1</v>
      </c>
      <c r="V2791" t="s">
        <v>80</v>
      </c>
      <c r="W2791">
        <v>5</v>
      </c>
      <c r="X2791">
        <v>22</v>
      </c>
      <c r="Y2791">
        <v>20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 t="e">
        <f>VLOOKUP(A2791,#REF!,4,FALSE)</f>
        <v>#REF!</v>
      </c>
      <c r="AW2791" t="e">
        <f>VLOOKUP(A2791,#REF!,5,FALSE)</f>
        <v>#REF!</v>
      </c>
      <c r="AX2791">
        <f>SUMIF(量化书目统计!A:A,H2791,量化书目统计!G:G)</f>
        <v>0</v>
      </c>
    </row>
    <row r="2792" spans="1:50" x14ac:dyDescent="0.3">
      <c r="A2792" t="s">
        <v>1017</v>
      </c>
      <c r="B2792" t="s">
        <v>539</v>
      </c>
      <c r="C2792" t="s">
        <v>464</v>
      </c>
      <c r="D2792">
        <v>3</v>
      </c>
      <c r="E2792" t="s">
        <v>719</v>
      </c>
      <c r="F2792" s="1" t="s">
        <v>1021</v>
      </c>
      <c r="G2792" t="s">
        <v>1022</v>
      </c>
      <c r="H2792" t="e">
        <f>VLOOKUP(F2792,#REF!,2,FALSE)</f>
        <v>#REF!</v>
      </c>
      <c r="I2792" t="s">
        <v>49</v>
      </c>
      <c r="J2792" s="4">
        <v>44231</v>
      </c>
      <c r="K2792" s="4">
        <v>44263</v>
      </c>
      <c r="L2792" s="3">
        <f t="shared" si="172"/>
        <v>32</v>
      </c>
      <c r="M2792" s="4">
        <v>44291</v>
      </c>
      <c r="N2792">
        <f t="shared" si="173"/>
        <v>60</v>
      </c>
      <c r="O2792">
        <v>0</v>
      </c>
      <c r="P2792" t="e">
        <f>VLOOKUP(F2792,#REF!,3,FALSE)</f>
        <v>#REF!</v>
      </c>
      <c r="Q2792">
        <f t="shared" si="174"/>
        <v>0</v>
      </c>
      <c r="R2792" t="str">
        <f t="shared" si="175"/>
        <v/>
      </c>
      <c r="S2792" t="s">
        <v>43</v>
      </c>
      <c r="U2792">
        <v>1</v>
      </c>
      <c r="V2792" t="s">
        <v>80</v>
      </c>
      <c r="W2792">
        <v>2</v>
      </c>
      <c r="X2792">
        <v>20</v>
      </c>
      <c r="Y2792">
        <v>4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e">
        <f>VLOOKUP(A2792,#REF!,4,FALSE)</f>
        <v>#REF!</v>
      </c>
      <c r="AW2792" t="e">
        <f>VLOOKUP(A2792,#REF!,5,FALSE)</f>
        <v>#REF!</v>
      </c>
      <c r="AX2792">
        <f>SUMIF(量化书目统计!A:A,H2792,量化书目统计!G:G)</f>
        <v>0</v>
      </c>
    </row>
    <row r="2793" spans="1:50" x14ac:dyDescent="0.3">
      <c r="A2793" t="s">
        <v>1017</v>
      </c>
      <c r="B2793" t="s">
        <v>539</v>
      </c>
      <c r="C2793" t="s">
        <v>464</v>
      </c>
      <c r="D2793">
        <v>3</v>
      </c>
      <c r="E2793" t="s">
        <v>1023</v>
      </c>
      <c r="F2793" s="1" t="s">
        <v>1024</v>
      </c>
      <c r="G2793" t="s">
        <v>1025</v>
      </c>
      <c r="H2793" t="e">
        <f>VLOOKUP(F2793,#REF!,2,FALSE)</f>
        <v>#REF!</v>
      </c>
      <c r="I2793" t="s">
        <v>59</v>
      </c>
      <c r="J2793" s="4">
        <v>44221</v>
      </c>
      <c r="K2793" s="4">
        <v>44231</v>
      </c>
      <c r="L2793" s="3">
        <f t="shared" si="172"/>
        <v>10</v>
      </c>
      <c r="M2793" s="4">
        <v>44281</v>
      </c>
      <c r="N2793">
        <f t="shared" si="173"/>
        <v>60</v>
      </c>
      <c r="O2793">
        <v>0</v>
      </c>
      <c r="P2793" t="e">
        <f>VLOOKUP(F2793,#REF!,3,FALSE)</f>
        <v>#REF!</v>
      </c>
      <c r="Q2793">
        <f t="shared" si="174"/>
        <v>1</v>
      </c>
      <c r="R2793" t="str">
        <f t="shared" si="175"/>
        <v/>
      </c>
      <c r="S2793" t="s">
        <v>43</v>
      </c>
      <c r="U2793">
        <v>1</v>
      </c>
      <c r="V2793" t="s">
        <v>43</v>
      </c>
      <c r="X2793">
        <v>20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e">
        <f>VLOOKUP(A2793,#REF!,4,FALSE)</f>
        <v>#REF!</v>
      </c>
      <c r="AW2793" t="e">
        <f>VLOOKUP(A2793,#REF!,5,FALSE)</f>
        <v>#REF!</v>
      </c>
      <c r="AX2793">
        <f>SUMIF(量化书目统计!A:A,H2793,量化书目统计!G:G)</f>
        <v>0</v>
      </c>
    </row>
    <row r="2794" spans="1:50" x14ac:dyDescent="0.3">
      <c r="A2794" t="s">
        <v>5705</v>
      </c>
      <c r="B2794" t="s">
        <v>539</v>
      </c>
      <c r="C2794" t="s">
        <v>111</v>
      </c>
      <c r="D2794">
        <v>4</v>
      </c>
      <c r="E2794" t="s">
        <v>1089</v>
      </c>
      <c r="F2794" s="1" t="s">
        <v>1578</v>
      </c>
      <c r="G2794" t="s">
        <v>1579</v>
      </c>
      <c r="H2794" t="e">
        <f>VLOOKUP(F2794,#REF!,2,FALSE)</f>
        <v>#REF!</v>
      </c>
      <c r="I2794" t="s">
        <v>59</v>
      </c>
      <c r="J2794" s="4">
        <v>44810</v>
      </c>
      <c r="K2794" s="4">
        <v>44825</v>
      </c>
      <c r="L2794" s="3">
        <f t="shared" si="172"/>
        <v>15</v>
      </c>
      <c r="M2794" s="4">
        <v>44872</v>
      </c>
      <c r="N2794">
        <f t="shared" si="173"/>
        <v>62</v>
      </c>
      <c r="O2794">
        <v>0</v>
      </c>
      <c r="P2794" t="e">
        <f>VLOOKUP(F2794,#REF!,3,FALSE)</f>
        <v>#REF!</v>
      </c>
      <c r="Q2794">
        <f t="shared" si="174"/>
        <v>3</v>
      </c>
      <c r="R2794" t="str">
        <f t="shared" si="175"/>
        <v/>
      </c>
      <c r="S2794" t="s">
        <v>43</v>
      </c>
      <c r="U2794">
        <v>1</v>
      </c>
      <c r="V2794" t="s">
        <v>43</v>
      </c>
      <c r="X2794">
        <v>80</v>
      </c>
      <c r="Y2794">
        <v>11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e">
        <f>VLOOKUP(A2794,#REF!,4,FALSE)</f>
        <v>#REF!</v>
      </c>
      <c r="AW2794" t="e">
        <f>VLOOKUP(A2794,#REF!,5,FALSE)</f>
        <v>#REF!</v>
      </c>
      <c r="AX2794">
        <f>SUMIF(量化书目统计!A:A,H2794,量化书目统计!G:G)</f>
        <v>0</v>
      </c>
    </row>
    <row r="2795" spans="1:50" x14ac:dyDescent="0.3">
      <c r="A2795" t="s">
        <v>5706</v>
      </c>
      <c r="B2795" t="s">
        <v>539</v>
      </c>
      <c r="C2795" t="s">
        <v>990</v>
      </c>
      <c r="D2795">
        <v>4</v>
      </c>
      <c r="E2795" t="s">
        <v>5176</v>
      </c>
      <c r="F2795" s="1" t="s">
        <v>5177</v>
      </c>
      <c r="G2795" t="s">
        <v>5178</v>
      </c>
      <c r="H2795" t="e">
        <f>VLOOKUP(F2795,#REF!,2,FALSE)</f>
        <v>#REF!</v>
      </c>
      <c r="I2795" t="s">
        <v>317</v>
      </c>
      <c r="J2795" s="4">
        <v>44819</v>
      </c>
      <c r="K2795" s="4">
        <v>44879</v>
      </c>
      <c r="L2795" s="3">
        <f t="shared" si="172"/>
        <v>60</v>
      </c>
      <c r="M2795" s="4">
        <v>44879</v>
      </c>
      <c r="N2795">
        <f t="shared" si="173"/>
        <v>60</v>
      </c>
      <c r="O2795">
        <v>0</v>
      </c>
      <c r="P2795" t="e">
        <f>VLOOKUP(F2795,#REF!,3,FALSE)</f>
        <v>#REF!</v>
      </c>
      <c r="Q2795">
        <f t="shared" si="174"/>
        <v>0</v>
      </c>
      <c r="R2795" t="str">
        <f t="shared" si="175"/>
        <v/>
      </c>
      <c r="S2795" t="s">
        <v>43</v>
      </c>
      <c r="U2795">
        <v>1</v>
      </c>
      <c r="V2795" t="s">
        <v>43</v>
      </c>
      <c r="X2795">
        <v>80</v>
      </c>
      <c r="Y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e">
        <f>VLOOKUP(A2795,#REF!,4,FALSE)</f>
        <v>#REF!</v>
      </c>
      <c r="AW2795" t="e">
        <f>VLOOKUP(A2795,#REF!,5,FALSE)</f>
        <v>#REF!</v>
      </c>
      <c r="AX2795">
        <f>SUMIF(量化书目统计!A:A,H2795,量化书目统计!G:G)</f>
        <v>0</v>
      </c>
    </row>
    <row r="2796" spans="1:50" x14ac:dyDescent="0.3">
      <c r="A2796" t="s">
        <v>5707</v>
      </c>
      <c r="B2796" t="s">
        <v>539</v>
      </c>
      <c r="C2796" t="s">
        <v>990</v>
      </c>
      <c r="D2796">
        <v>4</v>
      </c>
      <c r="E2796" t="s">
        <v>112</v>
      </c>
      <c r="F2796" s="1" t="s">
        <v>113</v>
      </c>
      <c r="G2796" t="s">
        <v>114</v>
      </c>
      <c r="H2796" t="e">
        <f>VLOOKUP(F2796,#REF!,2,FALSE)</f>
        <v>#REF!</v>
      </c>
      <c r="I2796" t="s">
        <v>59</v>
      </c>
      <c r="J2796" s="4">
        <v>44883</v>
      </c>
      <c r="K2796" s="4">
        <v>44884</v>
      </c>
      <c r="L2796" s="3">
        <f t="shared" si="172"/>
        <v>1</v>
      </c>
      <c r="M2796" s="4">
        <v>44943</v>
      </c>
      <c r="N2796">
        <f t="shared" si="173"/>
        <v>60</v>
      </c>
      <c r="O2796">
        <v>0</v>
      </c>
      <c r="P2796" t="e">
        <f>VLOOKUP(F2796,#REF!,3,FALSE)</f>
        <v>#REF!</v>
      </c>
      <c r="Q2796">
        <f t="shared" si="174"/>
        <v>1</v>
      </c>
      <c r="R2796" t="str">
        <f t="shared" si="175"/>
        <v/>
      </c>
      <c r="S2796" t="s">
        <v>43</v>
      </c>
      <c r="U2796">
        <v>3</v>
      </c>
      <c r="V2796" t="s">
        <v>43</v>
      </c>
      <c r="X2796">
        <v>80</v>
      </c>
      <c r="Y2796">
        <v>11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e">
        <f>VLOOKUP(A2796,#REF!,4,FALSE)</f>
        <v>#REF!</v>
      </c>
      <c r="AW2796" t="e">
        <f>VLOOKUP(A2796,#REF!,5,FALSE)</f>
        <v>#REF!</v>
      </c>
      <c r="AX2796">
        <f>SUMIF(量化书目统计!A:A,H2796,量化书目统计!G:G)</f>
        <v>0</v>
      </c>
    </row>
    <row r="2797" spans="1:50" x14ac:dyDescent="0.3">
      <c r="A2797" t="s">
        <v>5708</v>
      </c>
      <c r="B2797" t="s">
        <v>539</v>
      </c>
      <c r="C2797" t="s">
        <v>55</v>
      </c>
      <c r="D2797">
        <v>1</v>
      </c>
      <c r="E2797" t="s">
        <v>5011</v>
      </c>
      <c r="F2797" s="1" t="s">
        <v>5012</v>
      </c>
      <c r="G2797" t="s">
        <v>5013</v>
      </c>
      <c r="H2797" t="e">
        <f>VLOOKUP(F2797,#REF!,2,FALSE)</f>
        <v>#REF!</v>
      </c>
      <c r="I2797" t="s">
        <v>49</v>
      </c>
      <c r="J2797" s="4">
        <v>44862</v>
      </c>
      <c r="K2797" s="4">
        <v>44866</v>
      </c>
      <c r="L2797" s="3">
        <f t="shared" si="172"/>
        <v>4</v>
      </c>
      <c r="M2797" s="4">
        <v>44922</v>
      </c>
      <c r="N2797">
        <f t="shared" si="173"/>
        <v>60</v>
      </c>
      <c r="O2797">
        <v>0</v>
      </c>
      <c r="P2797" t="e">
        <f>VLOOKUP(F2797,#REF!,3,FALSE)</f>
        <v>#REF!</v>
      </c>
      <c r="Q2797">
        <f t="shared" si="174"/>
        <v>0</v>
      </c>
      <c r="R2797" t="str">
        <f t="shared" si="175"/>
        <v/>
      </c>
      <c r="S2797" t="s">
        <v>43</v>
      </c>
      <c r="U2797">
        <v>1</v>
      </c>
      <c r="V2797" t="s">
        <v>43</v>
      </c>
      <c r="X2797">
        <v>80</v>
      </c>
      <c r="Y2797">
        <v>4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e">
        <f>VLOOKUP(A2797,#REF!,4,FALSE)</f>
        <v>#REF!</v>
      </c>
      <c r="AW2797" t="e">
        <f>VLOOKUP(A2797,#REF!,5,FALSE)</f>
        <v>#REF!</v>
      </c>
      <c r="AX2797">
        <f>SUMIF(量化书目统计!A:A,H2797,量化书目统计!G:G)</f>
        <v>0</v>
      </c>
    </row>
    <row r="2798" spans="1:50" x14ac:dyDescent="0.3">
      <c r="A2798" t="s">
        <v>5709</v>
      </c>
      <c r="B2798" t="s">
        <v>539</v>
      </c>
      <c r="C2798" t="s">
        <v>990</v>
      </c>
      <c r="D2798">
        <v>4</v>
      </c>
      <c r="E2798" t="s">
        <v>1089</v>
      </c>
      <c r="F2798" s="1" t="s">
        <v>2165</v>
      </c>
      <c r="G2798" t="s">
        <v>2166</v>
      </c>
      <c r="H2798" t="e">
        <f>VLOOKUP(F2798,#REF!,2,FALSE)</f>
        <v>#REF!</v>
      </c>
      <c r="I2798" t="s">
        <v>59</v>
      </c>
      <c r="J2798" s="4">
        <v>44811</v>
      </c>
      <c r="K2798" s="4">
        <v>44852</v>
      </c>
      <c r="L2798" s="3">
        <f t="shared" si="172"/>
        <v>41</v>
      </c>
      <c r="M2798" s="4">
        <v>44914</v>
      </c>
      <c r="N2798">
        <f t="shared" si="173"/>
        <v>103</v>
      </c>
      <c r="O2798">
        <v>0</v>
      </c>
      <c r="P2798" t="e">
        <f>VLOOKUP(F2798,#REF!,3,FALSE)</f>
        <v>#REF!</v>
      </c>
      <c r="Q2798">
        <f t="shared" si="174"/>
        <v>3</v>
      </c>
      <c r="R2798" t="str">
        <f t="shared" si="175"/>
        <v/>
      </c>
      <c r="S2798" t="s">
        <v>43</v>
      </c>
      <c r="U2798">
        <v>1</v>
      </c>
      <c r="V2798" t="s">
        <v>43</v>
      </c>
      <c r="X2798">
        <v>80</v>
      </c>
      <c r="Y2798">
        <v>11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 t="e">
        <f>VLOOKUP(A2798,#REF!,4,FALSE)</f>
        <v>#REF!</v>
      </c>
      <c r="AW2798" t="e">
        <f>VLOOKUP(A2798,#REF!,5,FALSE)</f>
        <v>#REF!</v>
      </c>
      <c r="AX2798">
        <f>SUMIF(量化书目统计!A:A,H2798,量化书目统计!G:G)</f>
        <v>0</v>
      </c>
    </row>
    <row r="2799" spans="1:50" x14ac:dyDescent="0.3">
      <c r="A2799" t="s">
        <v>5710</v>
      </c>
      <c r="B2799" t="s">
        <v>539</v>
      </c>
      <c r="C2799" t="s">
        <v>106</v>
      </c>
      <c r="D2799">
        <v>4</v>
      </c>
      <c r="E2799" t="s">
        <v>4602</v>
      </c>
      <c r="F2799" s="1" t="s">
        <v>4603</v>
      </c>
      <c r="G2799" t="s">
        <v>4604</v>
      </c>
      <c r="H2799" t="e">
        <f>VLOOKUP(F2799,#REF!,2,FALSE)</f>
        <v>#REF!</v>
      </c>
      <c r="I2799" t="s">
        <v>32</v>
      </c>
      <c r="J2799" s="4">
        <v>44851</v>
      </c>
      <c r="K2799" s="4">
        <v>44851</v>
      </c>
      <c r="L2799" s="3">
        <f t="shared" si="172"/>
        <v>0</v>
      </c>
      <c r="M2799" s="4">
        <v>44911</v>
      </c>
      <c r="N2799">
        <f t="shared" si="173"/>
        <v>60</v>
      </c>
      <c r="O2799">
        <v>0</v>
      </c>
      <c r="P2799" t="e">
        <f>VLOOKUP(F2799,#REF!,3,FALSE)</f>
        <v>#REF!</v>
      </c>
      <c r="Q2799">
        <f t="shared" si="174"/>
        <v>0</v>
      </c>
      <c r="R2799" t="str">
        <f t="shared" si="175"/>
        <v/>
      </c>
      <c r="S2799" t="s">
        <v>43</v>
      </c>
      <c r="U2799">
        <v>1</v>
      </c>
      <c r="V2799" t="s">
        <v>43</v>
      </c>
      <c r="X2799">
        <v>80</v>
      </c>
      <c r="Y2799">
        <v>11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e">
        <f>VLOOKUP(A2799,#REF!,4,FALSE)</f>
        <v>#REF!</v>
      </c>
      <c r="AW2799" t="e">
        <f>VLOOKUP(A2799,#REF!,5,FALSE)</f>
        <v>#REF!</v>
      </c>
      <c r="AX2799">
        <f>SUMIF(量化书目统计!A:A,H2799,量化书目统计!G:G)</f>
        <v>0</v>
      </c>
    </row>
    <row r="2800" spans="1:50" x14ac:dyDescent="0.3">
      <c r="A2800" t="s">
        <v>5711</v>
      </c>
      <c r="B2800" t="s">
        <v>539</v>
      </c>
      <c r="C2800" t="s">
        <v>111</v>
      </c>
      <c r="D2800">
        <v>4</v>
      </c>
      <c r="E2800" t="s">
        <v>92</v>
      </c>
      <c r="F2800" s="1" t="s">
        <v>93</v>
      </c>
      <c r="G2800" t="s">
        <v>94</v>
      </c>
      <c r="H2800" t="e">
        <f>VLOOKUP(F2800,#REF!,2,FALSE)</f>
        <v>#REF!</v>
      </c>
      <c r="I2800" t="s">
        <v>32</v>
      </c>
      <c r="J2800" s="4">
        <v>44811</v>
      </c>
      <c r="K2800" s="4">
        <v>44821</v>
      </c>
      <c r="L2800" s="3">
        <f t="shared" si="172"/>
        <v>10</v>
      </c>
      <c r="M2800" s="4">
        <v>44872</v>
      </c>
      <c r="N2800">
        <f t="shared" si="173"/>
        <v>61</v>
      </c>
      <c r="O2800">
        <v>0</v>
      </c>
      <c r="P2800" t="e">
        <f>VLOOKUP(F2800,#REF!,3,FALSE)</f>
        <v>#REF!</v>
      </c>
      <c r="Q2800">
        <f t="shared" si="174"/>
        <v>0</v>
      </c>
      <c r="R2800" t="str">
        <f t="shared" si="175"/>
        <v/>
      </c>
      <c r="S2800" t="s">
        <v>43</v>
      </c>
      <c r="U2800">
        <v>1</v>
      </c>
      <c r="V2800" t="s">
        <v>43</v>
      </c>
      <c r="X2800">
        <v>80</v>
      </c>
      <c r="Y2800">
        <v>11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e">
        <f>VLOOKUP(A2800,#REF!,4,FALSE)</f>
        <v>#REF!</v>
      </c>
      <c r="AW2800" t="e">
        <f>VLOOKUP(A2800,#REF!,5,FALSE)</f>
        <v>#REF!</v>
      </c>
      <c r="AX2800">
        <f>SUMIF(量化书目统计!A:A,H2800,量化书目统计!G:G)</f>
        <v>0</v>
      </c>
    </row>
    <row r="2801" spans="1:50" x14ac:dyDescent="0.3">
      <c r="A2801" t="s">
        <v>5711</v>
      </c>
      <c r="B2801" t="s">
        <v>539</v>
      </c>
      <c r="C2801" t="s">
        <v>111</v>
      </c>
      <c r="D2801">
        <v>4</v>
      </c>
      <c r="E2801" t="s">
        <v>92</v>
      </c>
      <c r="F2801" s="1" t="s">
        <v>93</v>
      </c>
      <c r="G2801" t="s">
        <v>94</v>
      </c>
      <c r="H2801" t="e">
        <f>VLOOKUP(F2801,#REF!,2,FALSE)</f>
        <v>#REF!</v>
      </c>
      <c r="I2801" t="s">
        <v>32</v>
      </c>
      <c r="J2801" s="4">
        <v>44821</v>
      </c>
      <c r="K2801" s="4">
        <v>44872</v>
      </c>
      <c r="L2801" s="3">
        <f t="shared" si="172"/>
        <v>51</v>
      </c>
      <c r="M2801" s="4">
        <v>44881</v>
      </c>
      <c r="N2801">
        <f t="shared" si="173"/>
        <v>60</v>
      </c>
      <c r="O2801">
        <v>0</v>
      </c>
      <c r="P2801" t="e">
        <f>VLOOKUP(F2801,#REF!,3,FALSE)</f>
        <v>#REF!</v>
      </c>
      <c r="Q2801">
        <f t="shared" si="174"/>
        <v>0</v>
      </c>
      <c r="R2801" t="str">
        <f t="shared" si="175"/>
        <v/>
      </c>
      <c r="S2801" t="s">
        <v>43</v>
      </c>
      <c r="U2801">
        <v>1</v>
      </c>
      <c r="V2801" t="s">
        <v>43</v>
      </c>
      <c r="X2801">
        <v>80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e">
        <f>VLOOKUP(A2801,#REF!,4,FALSE)</f>
        <v>#REF!</v>
      </c>
      <c r="AW2801" t="e">
        <f>VLOOKUP(A2801,#REF!,5,FALSE)</f>
        <v>#REF!</v>
      </c>
      <c r="AX2801">
        <f>SUMIF(量化书目统计!A:A,H2801,量化书目统计!G:G)</f>
        <v>0</v>
      </c>
    </row>
    <row r="2802" spans="1:50" x14ac:dyDescent="0.3">
      <c r="A2802" t="s">
        <v>5712</v>
      </c>
      <c r="B2802" t="s">
        <v>539</v>
      </c>
      <c r="C2802" t="s">
        <v>990</v>
      </c>
      <c r="D2802">
        <v>4</v>
      </c>
      <c r="E2802" t="s">
        <v>5020</v>
      </c>
      <c r="F2802" s="1" t="s">
        <v>5021</v>
      </c>
      <c r="G2802" t="s">
        <v>5022</v>
      </c>
      <c r="H2802" t="e">
        <f>VLOOKUP(F2802,#REF!,2,FALSE)</f>
        <v>#REF!</v>
      </c>
      <c r="I2802" t="s">
        <v>59</v>
      </c>
      <c r="J2802" s="4">
        <v>44900</v>
      </c>
      <c r="K2802" s="4">
        <v>44976</v>
      </c>
      <c r="L2802" s="3">
        <f t="shared" si="172"/>
        <v>76</v>
      </c>
      <c r="M2802" s="4">
        <v>44985</v>
      </c>
      <c r="N2802">
        <f t="shared" si="173"/>
        <v>85</v>
      </c>
      <c r="O2802">
        <v>0</v>
      </c>
      <c r="P2802" t="e">
        <f>VLOOKUP(F2802,#REF!,3,FALSE)</f>
        <v>#REF!</v>
      </c>
      <c r="Q2802">
        <f t="shared" si="174"/>
        <v>2</v>
      </c>
      <c r="R2802" t="str">
        <f t="shared" si="175"/>
        <v/>
      </c>
      <c r="S2802" t="s">
        <v>43</v>
      </c>
      <c r="U2802">
        <v>1</v>
      </c>
      <c r="V2802" t="s">
        <v>43</v>
      </c>
      <c r="X2802">
        <v>80</v>
      </c>
      <c r="Y2802">
        <v>15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e">
        <f>VLOOKUP(A2802,#REF!,4,FALSE)</f>
        <v>#REF!</v>
      </c>
      <c r="AW2802" t="e">
        <f>VLOOKUP(A2802,#REF!,5,FALSE)</f>
        <v>#REF!</v>
      </c>
      <c r="AX2802">
        <f>SUMIF(量化书目统计!A:A,H2802,量化书目统计!G:G)</f>
        <v>0</v>
      </c>
    </row>
    <row r="2803" spans="1:50" x14ac:dyDescent="0.3">
      <c r="A2803" t="s">
        <v>5713</v>
      </c>
      <c r="B2803" t="s">
        <v>539</v>
      </c>
      <c r="C2803" t="s">
        <v>106</v>
      </c>
      <c r="D2803">
        <v>4</v>
      </c>
      <c r="E2803" t="s">
        <v>4215</v>
      </c>
      <c r="F2803" s="1" t="s">
        <v>4216</v>
      </c>
      <c r="G2803" t="s">
        <v>4217</v>
      </c>
      <c r="H2803" t="e">
        <f>VLOOKUP(F2803,#REF!,2,FALSE)</f>
        <v>#REF!</v>
      </c>
      <c r="I2803" t="s">
        <v>32</v>
      </c>
      <c r="J2803" s="4">
        <v>44826</v>
      </c>
      <c r="K2803" s="4">
        <v>44842</v>
      </c>
      <c r="L2803" s="3">
        <f t="shared" si="172"/>
        <v>16</v>
      </c>
      <c r="M2803" s="4">
        <v>44886</v>
      </c>
      <c r="N2803">
        <f t="shared" si="173"/>
        <v>60</v>
      </c>
      <c r="O2803">
        <v>0</v>
      </c>
      <c r="P2803" t="e">
        <f>VLOOKUP(F2803,#REF!,3,FALSE)</f>
        <v>#REF!</v>
      </c>
      <c r="Q2803">
        <f t="shared" si="174"/>
        <v>0</v>
      </c>
      <c r="R2803" t="str">
        <f t="shared" si="175"/>
        <v/>
      </c>
      <c r="S2803" t="s">
        <v>43</v>
      </c>
      <c r="U2803">
        <v>1</v>
      </c>
      <c r="V2803" t="s">
        <v>43</v>
      </c>
      <c r="X2803">
        <v>80</v>
      </c>
      <c r="Y2803">
        <v>4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e">
        <f>VLOOKUP(A2803,#REF!,4,FALSE)</f>
        <v>#REF!</v>
      </c>
      <c r="AW2803" t="e">
        <f>VLOOKUP(A2803,#REF!,5,FALSE)</f>
        <v>#REF!</v>
      </c>
      <c r="AX2803">
        <f>SUMIF(量化书目统计!A:A,H2803,量化书目统计!G:G)</f>
        <v>0</v>
      </c>
    </row>
    <row r="2804" spans="1:50" x14ac:dyDescent="0.3">
      <c r="A2804" t="s">
        <v>5714</v>
      </c>
      <c r="B2804" t="s">
        <v>539</v>
      </c>
      <c r="C2804" t="s">
        <v>990</v>
      </c>
      <c r="D2804">
        <v>4</v>
      </c>
      <c r="E2804" t="s">
        <v>2722</v>
      </c>
      <c r="F2804" s="1" t="s">
        <v>3867</v>
      </c>
      <c r="G2804" t="s">
        <v>2724</v>
      </c>
      <c r="H2804" t="e">
        <f>VLOOKUP(F2804,#REF!,2,FALSE)</f>
        <v>#REF!</v>
      </c>
      <c r="I2804" t="s">
        <v>59</v>
      </c>
      <c r="J2804" s="4">
        <v>44850</v>
      </c>
      <c r="K2804" s="4">
        <v>44850</v>
      </c>
      <c r="L2804" s="3">
        <f t="shared" si="172"/>
        <v>0</v>
      </c>
      <c r="M2804" s="4">
        <v>44910</v>
      </c>
      <c r="N2804">
        <f t="shared" si="173"/>
        <v>60</v>
      </c>
      <c r="O2804">
        <v>0</v>
      </c>
      <c r="P2804" t="e">
        <f>VLOOKUP(F2804,#REF!,3,FALSE)</f>
        <v>#REF!</v>
      </c>
      <c r="Q2804">
        <f t="shared" si="174"/>
        <v>1</v>
      </c>
      <c r="R2804" t="str">
        <f t="shared" si="175"/>
        <v/>
      </c>
      <c r="S2804" t="s">
        <v>43</v>
      </c>
      <c r="U2804">
        <v>2</v>
      </c>
      <c r="V2804" t="s">
        <v>43</v>
      </c>
      <c r="X2804">
        <v>80</v>
      </c>
      <c r="Y2804">
        <v>11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e">
        <f>VLOOKUP(A2804,#REF!,4,FALSE)</f>
        <v>#REF!</v>
      </c>
      <c r="AW2804" t="e">
        <f>VLOOKUP(A2804,#REF!,5,FALSE)</f>
        <v>#REF!</v>
      </c>
      <c r="AX2804">
        <f>SUMIF(量化书目统计!A:A,H2804,量化书目统计!G:G)</f>
        <v>0</v>
      </c>
    </row>
    <row r="2805" spans="1:50" x14ac:dyDescent="0.3">
      <c r="A2805" t="s">
        <v>5714</v>
      </c>
      <c r="B2805" t="s">
        <v>539</v>
      </c>
      <c r="C2805" t="s">
        <v>990</v>
      </c>
      <c r="D2805">
        <v>4</v>
      </c>
      <c r="E2805" t="s">
        <v>2722</v>
      </c>
      <c r="F2805" s="1" t="s">
        <v>3867</v>
      </c>
      <c r="G2805" t="s">
        <v>2724</v>
      </c>
      <c r="H2805" t="e">
        <f>VLOOKUP(F2805,#REF!,2,FALSE)</f>
        <v>#REF!</v>
      </c>
      <c r="I2805" t="s">
        <v>59</v>
      </c>
      <c r="J2805" s="4">
        <v>44850</v>
      </c>
      <c r="K2805" s="4">
        <v>44906</v>
      </c>
      <c r="L2805" s="3">
        <f t="shared" si="172"/>
        <v>56</v>
      </c>
      <c r="M2805" s="4">
        <v>44910</v>
      </c>
      <c r="N2805">
        <f t="shared" si="173"/>
        <v>60</v>
      </c>
      <c r="O2805">
        <v>0</v>
      </c>
      <c r="P2805" t="e">
        <f>VLOOKUP(F2805,#REF!,3,FALSE)</f>
        <v>#REF!</v>
      </c>
      <c r="Q2805">
        <f t="shared" si="174"/>
        <v>1</v>
      </c>
      <c r="R2805" t="str">
        <f t="shared" si="175"/>
        <v/>
      </c>
      <c r="S2805" t="s">
        <v>43</v>
      </c>
      <c r="U2805">
        <v>2</v>
      </c>
      <c r="V2805" t="s">
        <v>43</v>
      </c>
      <c r="X2805">
        <v>80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e">
        <f>VLOOKUP(A2805,#REF!,4,FALSE)</f>
        <v>#REF!</v>
      </c>
      <c r="AW2805" t="e">
        <f>VLOOKUP(A2805,#REF!,5,FALSE)</f>
        <v>#REF!</v>
      </c>
      <c r="AX2805">
        <f>SUMIF(量化书目统计!A:A,H2805,量化书目统计!G:G)</f>
        <v>0</v>
      </c>
    </row>
    <row r="2806" spans="1:50" x14ac:dyDescent="0.3">
      <c r="A2806" t="s">
        <v>1026</v>
      </c>
      <c r="B2806" t="s">
        <v>539</v>
      </c>
      <c r="C2806" t="s">
        <v>1027</v>
      </c>
      <c r="D2806">
        <v>4</v>
      </c>
      <c r="E2806" t="s">
        <v>1028</v>
      </c>
      <c r="F2806" s="1" t="s">
        <v>1029</v>
      </c>
      <c r="G2806" t="s">
        <v>1030</v>
      </c>
      <c r="H2806" t="e">
        <f>VLOOKUP(F2806,#REF!,2,FALSE)</f>
        <v>#REF!</v>
      </c>
      <c r="I2806" t="s">
        <v>49</v>
      </c>
      <c r="J2806" s="4">
        <v>44264</v>
      </c>
      <c r="K2806" s="4">
        <v>44292</v>
      </c>
      <c r="L2806" s="3">
        <f t="shared" si="172"/>
        <v>28</v>
      </c>
      <c r="M2806" s="4">
        <v>44279</v>
      </c>
      <c r="N2806">
        <f t="shared" si="173"/>
        <v>15</v>
      </c>
      <c r="O2806">
        <v>0</v>
      </c>
      <c r="P2806" t="e">
        <f>VLOOKUP(F2806,#REF!,3,FALSE)</f>
        <v>#REF!</v>
      </c>
      <c r="Q2806">
        <f t="shared" si="174"/>
        <v>0</v>
      </c>
      <c r="R2806" t="str">
        <f t="shared" si="175"/>
        <v/>
      </c>
      <c r="S2806" t="s">
        <v>80</v>
      </c>
      <c r="T2806">
        <v>2</v>
      </c>
      <c r="U2806">
        <v>1</v>
      </c>
      <c r="V2806" t="s">
        <v>80</v>
      </c>
      <c r="W2806">
        <v>6</v>
      </c>
      <c r="X2806">
        <v>22</v>
      </c>
      <c r="Y2806">
        <v>4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e">
        <f>VLOOKUP(A2806,#REF!,4,FALSE)</f>
        <v>#REF!</v>
      </c>
      <c r="AW2806" t="e">
        <f>VLOOKUP(A2806,#REF!,5,FALSE)</f>
        <v>#REF!</v>
      </c>
      <c r="AX2806">
        <f>SUMIF(量化书目统计!A:A,H2806,量化书目统计!G:G)</f>
        <v>0</v>
      </c>
    </row>
    <row r="2807" spans="1:50" x14ac:dyDescent="0.3">
      <c r="A2807" t="s">
        <v>1026</v>
      </c>
      <c r="B2807" t="s">
        <v>539</v>
      </c>
      <c r="C2807" t="s">
        <v>1027</v>
      </c>
      <c r="D2807">
        <v>4</v>
      </c>
      <c r="E2807" t="s">
        <v>856</v>
      </c>
      <c r="F2807" s="1" t="s">
        <v>857</v>
      </c>
      <c r="G2807" t="s">
        <v>858</v>
      </c>
      <c r="H2807" t="e">
        <f>VLOOKUP(F2807,#REF!,2,FALSE)</f>
        <v>#REF!</v>
      </c>
      <c r="I2807" t="s">
        <v>49</v>
      </c>
      <c r="J2807" s="4">
        <v>44099</v>
      </c>
      <c r="K2807" s="4">
        <v>44196</v>
      </c>
      <c r="L2807" s="3">
        <f t="shared" si="172"/>
        <v>97</v>
      </c>
      <c r="M2807" s="4">
        <v>44159</v>
      </c>
      <c r="N2807">
        <f t="shared" si="173"/>
        <v>60</v>
      </c>
      <c r="O2807">
        <v>0</v>
      </c>
      <c r="P2807" t="e">
        <f>VLOOKUP(F2807,#REF!,3,FALSE)</f>
        <v>#REF!</v>
      </c>
      <c r="Q2807">
        <f t="shared" si="174"/>
        <v>0</v>
      </c>
      <c r="R2807" t="str">
        <f t="shared" si="175"/>
        <v/>
      </c>
      <c r="S2807" t="s">
        <v>28</v>
      </c>
      <c r="T2807">
        <v>3</v>
      </c>
      <c r="U2807">
        <v>1</v>
      </c>
      <c r="V2807" t="s">
        <v>28</v>
      </c>
      <c r="W2807">
        <v>17</v>
      </c>
      <c r="X2807">
        <v>3</v>
      </c>
      <c r="Y2807">
        <v>11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e">
        <f>VLOOKUP(A2807,#REF!,4,FALSE)</f>
        <v>#REF!</v>
      </c>
      <c r="AW2807" t="e">
        <f>VLOOKUP(A2807,#REF!,5,FALSE)</f>
        <v>#REF!</v>
      </c>
      <c r="AX2807">
        <f>SUMIF(量化书目统计!A:A,H2807,量化书目统计!G:G)</f>
        <v>0</v>
      </c>
    </row>
    <row r="2808" spans="1:50" x14ac:dyDescent="0.3">
      <c r="A2808" t="s">
        <v>5715</v>
      </c>
      <c r="B2808" t="s">
        <v>539</v>
      </c>
      <c r="C2808" t="s">
        <v>1095</v>
      </c>
      <c r="D2808">
        <v>4</v>
      </c>
      <c r="E2808" t="s">
        <v>1168</v>
      </c>
      <c r="F2808" s="1" t="s">
        <v>1169</v>
      </c>
      <c r="G2808" t="s">
        <v>1170</v>
      </c>
      <c r="H2808" t="e">
        <f>VLOOKUP(F2808,#REF!,2,FALSE)</f>
        <v>#REF!</v>
      </c>
      <c r="I2808" t="s">
        <v>59</v>
      </c>
      <c r="J2808" s="4">
        <v>44906</v>
      </c>
      <c r="K2808" s="4">
        <v>44974</v>
      </c>
      <c r="L2808" s="3">
        <f t="shared" si="172"/>
        <v>68</v>
      </c>
      <c r="M2808" s="4">
        <v>44985</v>
      </c>
      <c r="N2808">
        <f t="shared" si="173"/>
        <v>79</v>
      </c>
      <c r="O2808">
        <v>0</v>
      </c>
      <c r="P2808" t="e">
        <f>VLOOKUP(F2808,#REF!,3,FALSE)</f>
        <v>#REF!</v>
      </c>
      <c r="Q2808">
        <f t="shared" si="174"/>
        <v>2</v>
      </c>
      <c r="R2808" t="str">
        <f t="shared" si="175"/>
        <v/>
      </c>
      <c r="S2808" t="s">
        <v>43</v>
      </c>
      <c r="U2808">
        <v>1</v>
      </c>
      <c r="V2808" t="s">
        <v>43</v>
      </c>
      <c r="X2808">
        <v>80</v>
      </c>
      <c r="Y2808">
        <v>11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e">
        <f>VLOOKUP(A2808,#REF!,4,FALSE)</f>
        <v>#REF!</v>
      </c>
      <c r="AW2808" t="e">
        <f>VLOOKUP(A2808,#REF!,5,FALSE)</f>
        <v>#REF!</v>
      </c>
      <c r="AX2808">
        <f>SUMIF(量化书目统计!A:A,H2808,量化书目统计!G:G)</f>
        <v>0</v>
      </c>
    </row>
    <row r="2809" spans="1:50" x14ac:dyDescent="0.3">
      <c r="A2809" t="s">
        <v>5716</v>
      </c>
      <c r="B2809" t="s">
        <v>539</v>
      </c>
      <c r="C2809" t="s">
        <v>205</v>
      </c>
      <c r="D2809">
        <v>1</v>
      </c>
      <c r="E2809" t="s">
        <v>761</v>
      </c>
      <c r="F2809" s="1" t="s">
        <v>762</v>
      </c>
      <c r="G2809" t="s">
        <v>763</v>
      </c>
      <c r="H2809" t="e">
        <f>VLOOKUP(F2809,#REF!,2,FALSE)</f>
        <v>#REF!</v>
      </c>
      <c r="I2809" t="s">
        <v>59</v>
      </c>
      <c r="J2809" s="4">
        <v>44855</v>
      </c>
      <c r="K2809" s="4">
        <v>44982</v>
      </c>
      <c r="L2809" s="3">
        <f t="shared" si="172"/>
        <v>127</v>
      </c>
      <c r="M2809" s="4">
        <v>44985</v>
      </c>
      <c r="N2809">
        <f t="shared" si="173"/>
        <v>130</v>
      </c>
      <c r="O2809">
        <v>0</v>
      </c>
      <c r="P2809" t="e">
        <f>VLOOKUP(F2809,#REF!,3,FALSE)</f>
        <v>#REF!</v>
      </c>
      <c r="Q2809">
        <f t="shared" si="174"/>
        <v>0</v>
      </c>
      <c r="R2809" t="str">
        <f t="shared" si="175"/>
        <v/>
      </c>
      <c r="S2809" t="s">
        <v>43</v>
      </c>
      <c r="U2809">
        <v>1</v>
      </c>
      <c r="V2809" t="s">
        <v>43</v>
      </c>
      <c r="X2809">
        <v>80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e">
        <f>VLOOKUP(A2809,#REF!,4,FALSE)</f>
        <v>#REF!</v>
      </c>
      <c r="AW2809" t="e">
        <f>VLOOKUP(A2809,#REF!,5,FALSE)</f>
        <v>#REF!</v>
      </c>
      <c r="AX2809">
        <f>SUMIF(量化书目统计!A:A,H2809,量化书目统计!G:G)</f>
        <v>0</v>
      </c>
    </row>
    <row r="2810" spans="1:50" x14ac:dyDescent="0.3">
      <c r="A2810" t="s">
        <v>5716</v>
      </c>
      <c r="B2810" t="s">
        <v>539</v>
      </c>
      <c r="C2810" t="s">
        <v>205</v>
      </c>
      <c r="D2810">
        <v>1</v>
      </c>
      <c r="E2810" t="s">
        <v>3688</v>
      </c>
      <c r="F2810" s="1" t="s">
        <v>3689</v>
      </c>
      <c r="G2810" t="s">
        <v>3690</v>
      </c>
      <c r="H2810" t="e">
        <f>VLOOKUP(F2810,#REF!,2,FALSE)</f>
        <v>#REF!</v>
      </c>
      <c r="I2810" t="s">
        <v>32</v>
      </c>
      <c r="J2810" s="4">
        <v>44901</v>
      </c>
      <c r="K2810" s="4">
        <v>44979</v>
      </c>
      <c r="L2810" s="3">
        <f t="shared" si="172"/>
        <v>78</v>
      </c>
      <c r="M2810" s="4">
        <v>44985</v>
      </c>
      <c r="N2810">
        <f t="shared" si="173"/>
        <v>84</v>
      </c>
      <c r="O2810">
        <v>0</v>
      </c>
      <c r="P2810" t="e">
        <f>VLOOKUP(F2810,#REF!,3,FALSE)</f>
        <v>#REF!</v>
      </c>
      <c r="Q2810">
        <f t="shared" si="174"/>
        <v>0</v>
      </c>
      <c r="R2810" t="str">
        <f t="shared" si="175"/>
        <v/>
      </c>
      <c r="S2810" t="s">
        <v>43</v>
      </c>
      <c r="U2810">
        <v>1</v>
      </c>
      <c r="V2810" t="s">
        <v>43</v>
      </c>
      <c r="X2810">
        <v>80</v>
      </c>
      <c r="Y2810">
        <v>4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e">
        <f>VLOOKUP(A2810,#REF!,4,FALSE)</f>
        <v>#REF!</v>
      </c>
      <c r="AW2810" t="e">
        <f>VLOOKUP(A2810,#REF!,5,FALSE)</f>
        <v>#REF!</v>
      </c>
      <c r="AX2810">
        <f>SUMIF(量化书目统计!A:A,H2810,量化书目统计!G:G)</f>
        <v>0</v>
      </c>
    </row>
    <row r="2811" spans="1:50" x14ac:dyDescent="0.3">
      <c r="A2811" t="s">
        <v>5717</v>
      </c>
      <c r="B2811" t="s">
        <v>539</v>
      </c>
      <c r="C2811" t="s">
        <v>1095</v>
      </c>
      <c r="D2811">
        <v>4</v>
      </c>
      <c r="E2811" t="s">
        <v>1172</v>
      </c>
      <c r="F2811" s="1" t="s">
        <v>1173</v>
      </c>
      <c r="G2811" t="s">
        <v>1174</v>
      </c>
      <c r="H2811" t="e">
        <f>VLOOKUP(F2811,#REF!,2,FALSE)</f>
        <v>#REF!</v>
      </c>
      <c r="I2811" t="s">
        <v>32</v>
      </c>
      <c r="J2811" s="4">
        <v>44850</v>
      </c>
      <c r="K2811" s="4">
        <v>44891</v>
      </c>
      <c r="L2811" s="3">
        <f t="shared" si="172"/>
        <v>41</v>
      </c>
      <c r="M2811" s="4">
        <v>44910</v>
      </c>
      <c r="N2811">
        <f t="shared" si="173"/>
        <v>60</v>
      </c>
      <c r="O2811">
        <v>0</v>
      </c>
      <c r="P2811" t="e">
        <f>VLOOKUP(F2811,#REF!,3,FALSE)</f>
        <v>#REF!</v>
      </c>
      <c r="Q2811">
        <f t="shared" si="174"/>
        <v>0</v>
      </c>
      <c r="R2811" t="str">
        <f t="shared" si="175"/>
        <v/>
      </c>
      <c r="S2811" t="s">
        <v>43</v>
      </c>
      <c r="U2811">
        <v>1</v>
      </c>
      <c r="V2811" t="s">
        <v>43</v>
      </c>
      <c r="X2811">
        <v>80</v>
      </c>
      <c r="Y2811">
        <v>11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e">
        <f>VLOOKUP(A2811,#REF!,4,FALSE)</f>
        <v>#REF!</v>
      </c>
      <c r="AW2811" t="e">
        <f>VLOOKUP(A2811,#REF!,5,FALSE)</f>
        <v>#REF!</v>
      </c>
      <c r="AX2811">
        <f>SUMIF(量化书目统计!A:A,H2811,量化书目统计!G:G)</f>
        <v>0</v>
      </c>
    </row>
    <row r="2812" spans="1:50" x14ac:dyDescent="0.3">
      <c r="A2812" t="s">
        <v>5720</v>
      </c>
      <c r="B2812" t="s">
        <v>539</v>
      </c>
      <c r="C2812" t="s">
        <v>257</v>
      </c>
      <c r="D2812">
        <v>5</v>
      </c>
      <c r="E2812" t="s">
        <v>2334</v>
      </c>
      <c r="F2812" s="1" t="s">
        <v>2335</v>
      </c>
      <c r="G2812" t="s">
        <v>2336</v>
      </c>
      <c r="H2812" t="e">
        <f>VLOOKUP(F2812,#REF!,2,FALSE)</f>
        <v>#REF!</v>
      </c>
      <c r="I2812" t="s">
        <v>175</v>
      </c>
      <c r="J2812" s="4">
        <v>44819</v>
      </c>
      <c r="K2812" s="4">
        <v>44854</v>
      </c>
      <c r="L2812" s="3">
        <f t="shared" si="172"/>
        <v>35</v>
      </c>
      <c r="M2812" s="4">
        <v>44879</v>
      </c>
      <c r="N2812">
        <f t="shared" si="173"/>
        <v>60</v>
      </c>
      <c r="O2812">
        <v>0</v>
      </c>
      <c r="P2812" t="e">
        <f>VLOOKUP(F2812,#REF!,3,FALSE)</f>
        <v>#REF!</v>
      </c>
      <c r="Q2812">
        <f t="shared" si="174"/>
        <v>0</v>
      </c>
      <c r="R2812" t="str">
        <f t="shared" si="175"/>
        <v/>
      </c>
      <c r="S2812" t="s">
        <v>43</v>
      </c>
      <c r="U2812">
        <v>1</v>
      </c>
      <c r="V2812" t="s">
        <v>43</v>
      </c>
      <c r="X2812">
        <v>80</v>
      </c>
      <c r="Y2812">
        <v>4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e">
        <f>VLOOKUP(A2812,#REF!,4,FALSE)</f>
        <v>#REF!</v>
      </c>
      <c r="AW2812" t="e">
        <f>VLOOKUP(A2812,#REF!,5,FALSE)</f>
        <v>#REF!</v>
      </c>
      <c r="AX2812">
        <f>SUMIF(量化书目统计!A:A,H2812,量化书目统计!G:G)</f>
        <v>0</v>
      </c>
    </row>
    <row r="2813" spans="1:50" x14ac:dyDescent="0.3">
      <c r="A2813" t="s">
        <v>5627</v>
      </c>
      <c r="B2813" t="s">
        <v>539</v>
      </c>
      <c r="C2813" t="s">
        <v>34</v>
      </c>
      <c r="D2813">
        <v>5</v>
      </c>
      <c r="E2813" t="s">
        <v>2493</v>
      </c>
      <c r="F2813" s="1" t="s">
        <v>2494</v>
      </c>
      <c r="G2813" t="s">
        <v>2495</v>
      </c>
      <c r="H2813" t="e">
        <f>VLOOKUP(F2813,#REF!,2,FALSE)</f>
        <v>#REF!</v>
      </c>
      <c r="I2813" t="s">
        <v>49</v>
      </c>
      <c r="J2813" s="4">
        <v>44806</v>
      </c>
      <c r="K2813" s="4">
        <v>44875</v>
      </c>
      <c r="L2813" s="3">
        <f t="shared" si="172"/>
        <v>69</v>
      </c>
      <c r="M2813" s="4">
        <v>44914</v>
      </c>
      <c r="N2813">
        <f t="shared" si="173"/>
        <v>108</v>
      </c>
      <c r="O2813">
        <v>0</v>
      </c>
      <c r="P2813" t="e">
        <f>VLOOKUP(F2813,#REF!,3,FALSE)</f>
        <v>#REF!</v>
      </c>
      <c r="Q2813">
        <f t="shared" si="174"/>
        <v>0</v>
      </c>
      <c r="R2813" t="str">
        <f t="shared" si="175"/>
        <v/>
      </c>
      <c r="S2813" t="s">
        <v>43</v>
      </c>
      <c r="U2813">
        <v>1</v>
      </c>
      <c r="V2813" t="s">
        <v>43</v>
      </c>
      <c r="X2813">
        <v>80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e">
        <f>VLOOKUP(A2813,#REF!,4,FALSE)</f>
        <v>#REF!</v>
      </c>
      <c r="AW2813" t="e">
        <f>VLOOKUP(A2813,#REF!,5,FALSE)</f>
        <v>#REF!</v>
      </c>
      <c r="AX2813">
        <f>SUMIF(量化书目统计!A:A,H2813,量化书目统计!G:G)</f>
        <v>0</v>
      </c>
    </row>
    <row r="2814" spans="1:50" x14ac:dyDescent="0.3">
      <c r="A2814" t="s">
        <v>5628</v>
      </c>
      <c r="B2814" t="s">
        <v>539</v>
      </c>
      <c r="C2814" t="s">
        <v>34</v>
      </c>
      <c r="D2814">
        <v>5</v>
      </c>
      <c r="E2814" t="s">
        <v>3789</v>
      </c>
      <c r="F2814" s="1" t="s">
        <v>3790</v>
      </c>
      <c r="G2814" t="s">
        <v>3791</v>
      </c>
      <c r="H2814" t="e">
        <f>VLOOKUP(F2814,#REF!,2,FALSE)</f>
        <v>#REF!</v>
      </c>
      <c r="I2814" t="s">
        <v>65</v>
      </c>
      <c r="J2814" s="4">
        <v>44908</v>
      </c>
      <c r="K2814" s="4">
        <v>44976</v>
      </c>
      <c r="L2814" s="3">
        <f t="shared" si="172"/>
        <v>68</v>
      </c>
      <c r="M2814" s="4">
        <v>44985</v>
      </c>
      <c r="N2814">
        <f t="shared" si="173"/>
        <v>77</v>
      </c>
      <c r="O2814">
        <v>0</v>
      </c>
      <c r="P2814" t="e">
        <f>VLOOKUP(F2814,#REF!,3,FALSE)</f>
        <v>#REF!</v>
      </c>
      <c r="Q2814">
        <f t="shared" si="174"/>
        <v>0</v>
      </c>
      <c r="R2814" t="str">
        <f t="shared" si="175"/>
        <v/>
      </c>
      <c r="S2814" t="s">
        <v>43</v>
      </c>
      <c r="U2814">
        <v>1</v>
      </c>
      <c r="V2814" t="s">
        <v>43</v>
      </c>
      <c r="X2814">
        <v>80</v>
      </c>
      <c r="Y2814">
        <v>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e">
        <f>VLOOKUP(A2814,#REF!,4,FALSE)</f>
        <v>#REF!</v>
      </c>
      <c r="AW2814" t="e">
        <f>VLOOKUP(A2814,#REF!,5,FALSE)</f>
        <v>#REF!</v>
      </c>
      <c r="AX2814">
        <f>SUMIF(量化书目统计!A:A,H2814,量化书目统计!G:G)</f>
        <v>0</v>
      </c>
    </row>
    <row r="2815" spans="1:50" x14ac:dyDescent="0.3">
      <c r="A2815" t="s">
        <v>5644</v>
      </c>
      <c r="B2815" t="s">
        <v>539</v>
      </c>
      <c r="C2815" t="s">
        <v>185</v>
      </c>
      <c r="D2815">
        <v>5</v>
      </c>
      <c r="E2815" t="s">
        <v>930</v>
      </c>
      <c r="F2815" s="1" t="s">
        <v>931</v>
      </c>
      <c r="G2815" t="s">
        <v>932</v>
      </c>
      <c r="H2815" t="e">
        <f>VLOOKUP(F2815,#REF!,2,FALSE)</f>
        <v>#REF!</v>
      </c>
      <c r="I2815" t="s">
        <v>225</v>
      </c>
      <c r="J2815" s="4">
        <v>44806</v>
      </c>
      <c r="K2815">
        <v>0</v>
      </c>
      <c r="L2815" s="3" t="str">
        <f t="shared" si="172"/>
        <v/>
      </c>
      <c r="M2815" s="4">
        <v>45103</v>
      </c>
      <c r="N2815">
        <f t="shared" si="173"/>
        <v>297</v>
      </c>
      <c r="O2815">
        <v>0</v>
      </c>
      <c r="P2815" t="e">
        <f>VLOOKUP(F2815,#REF!,3,FALSE)</f>
        <v>#REF!</v>
      </c>
      <c r="Q2815">
        <f t="shared" si="174"/>
        <v>0</v>
      </c>
      <c r="R2815" t="str">
        <f t="shared" si="175"/>
        <v/>
      </c>
      <c r="S2815" t="s">
        <v>43</v>
      </c>
      <c r="U2815">
        <v>1</v>
      </c>
      <c r="X2815">
        <v>80</v>
      </c>
      <c r="Y2815">
        <v>4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e">
        <f>VLOOKUP(A2815,#REF!,4,FALSE)</f>
        <v>#REF!</v>
      </c>
      <c r="AW2815" t="e">
        <f>VLOOKUP(A2815,#REF!,5,FALSE)</f>
        <v>#REF!</v>
      </c>
      <c r="AX2815">
        <f>SUMIF(量化书目统计!A:A,H2815,量化书目统计!G:G)</f>
        <v>0</v>
      </c>
    </row>
    <row r="2816" spans="1:50" x14ac:dyDescent="0.3">
      <c r="A2816" t="s">
        <v>5644</v>
      </c>
      <c r="B2816" t="s">
        <v>539</v>
      </c>
      <c r="C2816" t="s">
        <v>185</v>
      </c>
      <c r="D2816">
        <v>5</v>
      </c>
      <c r="E2816" t="s">
        <v>869</v>
      </c>
      <c r="F2816" s="1" t="s">
        <v>2311</v>
      </c>
      <c r="G2816" t="s">
        <v>2312</v>
      </c>
      <c r="H2816" t="e">
        <f>VLOOKUP(F2816,#REF!,2,FALSE)</f>
        <v>#REF!</v>
      </c>
      <c r="I2816" t="s">
        <v>32</v>
      </c>
      <c r="J2816" s="4">
        <v>44903</v>
      </c>
      <c r="K2816" s="4">
        <v>45101</v>
      </c>
      <c r="L2816" s="3">
        <f t="shared" si="172"/>
        <v>198</v>
      </c>
      <c r="M2816" s="4">
        <v>45169</v>
      </c>
      <c r="N2816">
        <f t="shared" si="173"/>
        <v>266</v>
      </c>
      <c r="O2816">
        <v>0</v>
      </c>
      <c r="P2816" t="e">
        <f>VLOOKUP(F2816,#REF!,3,FALSE)</f>
        <v>#REF!</v>
      </c>
      <c r="Q2816">
        <f t="shared" si="174"/>
        <v>0</v>
      </c>
      <c r="R2816" t="str">
        <f t="shared" si="175"/>
        <v/>
      </c>
      <c r="S2816" t="s">
        <v>43</v>
      </c>
      <c r="U2816">
        <v>1</v>
      </c>
      <c r="V2816" t="s">
        <v>43</v>
      </c>
      <c r="X2816">
        <v>80</v>
      </c>
      <c r="Y2816">
        <v>4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e">
        <f>VLOOKUP(A2816,#REF!,4,FALSE)</f>
        <v>#REF!</v>
      </c>
      <c r="AW2816" t="e">
        <f>VLOOKUP(A2816,#REF!,5,FALSE)</f>
        <v>#REF!</v>
      </c>
      <c r="AX2816">
        <f>SUMIF(量化书目统计!A:A,H2816,量化书目统计!G:G)</f>
        <v>0</v>
      </c>
    </row>
    <row r="2817" spans="1:50" x14ac:dyDescent="0.3">
      <c r="A2817" t="s">
        <v>5655</v>
      </c>
      <c r="B2817" t="s">
        <v>539</v>
      </c>
      <c r="C2817" t="s">
        <v>205</v>
      </c>
      <c r="D2817">
        <v>1</v>
      </c>
      <c r="E2817" t="s">
        <v>112</v>
      </c>
      <c r="F2817" s="1" t="s">
        <v>1585</v>
      </c>
      <c r="G2817" t="s">
        <v>114</v>
      </c>
      <c r="H2817" t="e">
        <f>VLOOKUP(F2817,#REF!,2,FALSE)</f>
        <v>#REF!</v>
      </c>
      <c r="I2817" t="s">
        <v>59</v>
      </c>
      <c r="J2817" s="4">
        <v>44810</v>
      </c>
      <c r="K2817" s="4">
        <v>44876</v>
      </c>
      <c r="L2817" s="3">
        <f t="shared" si="172"/>
        <v>66</v>
      </c>
      <c r="M2817" s="4">
        <v>44872</v>
      </c>
      <c r="N2817">
        <f t="shared" si="173"/>
        <v>62</v>
      </c>
      <c r="O2817">
        <v>0</v>
      </c>
      <c r="P2817" t="e">
        <f>VLOOKUP(F2817,#REF!,3,FALSE)</f>
        <v>#REF!</v>
      </c>
      <c r="Q2817">
        <f t="shared" si="174"/>
        <v>1</v>
      </c>
      <c r="R2817" t="str">
        <f t="shared" si="175"/>
        <v/>
      </c>
      <c r="S2817" t="s">
        <v>43</v>
      </c>
      <c r="U2817">
        <v>3</v>
      </c>
      <c r="V2817" t="s">
        <v>43</v>
      </c>
      <c r="X2817">
        <v>80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e">
        <f>VLOOKUP(A2817,#REF!,4,FALSE)</f>
        <v>#REF!</v>
      </c>
      <c r="AW2817" t="e">
        <f>VLOOKUP(A2817,#REF!,5,FALSE)</f>
        <v>#REF!</v>
      </c>
      <c r="AX2817">
        <f>SUMIF(量化书目统计!A:A,H2817,量化书目统计!G:G)</f>
        <v>0</v>
      </c>
    </row>
    <row r="2818" spans="1:50" x14ac:dyDescent="0.3">
      <c r="A2818" t="s">
        <v>5666</v>
      </c>
      <c r="B2818" t="s">
        <v>539</v>
      </c>
      <c r="C2818" t="s">
        <v>45</v>
      </c>
      <c r="D2818">
        <v>5</v>
      </c>
      <c r="E2818" t="s">
        <v>607</v>
      </c>
      <c r="F2818" s="1" t="s">
        <v>608</v>
      </c>
      <c r="G2818" t="s">
        <v>609</v>
      </c>
      <c r="H2818" t="e">
        <f>VLOOKUP(F2818,#REF!,2,FALSE)</f>
        <v>#REF!</v>
      </c>
      <c r="I2818" t="s">
        <v>158</v>
      </c>
      <c r="J2818" s="4">
        <v>44879</v>
      </c>
      <c r="K2818" s="4">
        <v>44886</v>
      </c>
      <c r="L2818" s="3">
        <f t="shared" ref="L2818:L2881" si="176">IF(K2818&lt;&gt;0,K2818-J2818,"")</f>
        <v>7</v>
      </c>
      <c r="M2818" s="4">
        <v>44939</v>
      </c>
      <c r="N2818">
        <f t="shared" ref="N2818:N2881" si="177">M2818-J2818</f>
        <v>60</v>
      </c>
      <c r="O2818">
        <v>0</v>
      </c>
      <c r="P2818" t="e">
        <f>VLOOKUP(F2818,#REF!,3,FALSE)</f>
        <v>#REF!</v>
      </c>
      <c r="Q2818">
        <f t="shared" ref="Q2818:Q2881" si="178">IF(OR(ISNUMBER(SEARCH("高等数学",E2818)),ISNUMBER(SEARCH("数学分析",E2818)),ISNUMBER(SEARCH("微积分",E2818))),1,IF(OR(ISNUMBER(SEARCH("概率",E2818)),ISNUMBER(SEARCH("数理统计",E2818)),ISNUMBER(SEARCH("统计",E2818))),2,IF(ISNUMBER(SEARCH("代数",E2818)),3,IF(OR(ISNUMBER(SEARCH("运筹",E2818)),ISNUMBER(SEARCH("优化",E2818))),4,0))))</f>
        <v>0</v>
      </c>
      <c r="R2818" t="str">
        <f t="shared" ref="R2818:R2881" si="179">IF(AND(Q2818&gt;0,O2818=1),Q2818&amp;"-"&amp;E2818,"")</f>
        <v/>
      </c>
      <c r="S2818" t="s">
        <v>43</v>
      </c>
      <c r="U2818">
        <v>1</v>
      </c>
      <c r="V2818" t="s">
        <v>43</v>
      </c>
      <c r="X2818">
        <v>80</v>
      </c>
      <c r="Y2818">
        <v>4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e">
        <f>VLOOKUP(A2818,#REF!,4,FALSE)</f>
        <v>#REF!</v>
      </c>
      <c r="AW2818" t="e">
        <f>VLOOKUP(A2818,#REF!,5,FALSE)</f>
        <v>#REF!</v>
      </c>
      <c r="AX2818">
        <f>SUMIF(量化书目统计!A:A,H2818,量化书目统计!G:G)</f>
        <v>0</v>
      </c>
    </row>
    <row r="2819" spans="1:50" x14ac:dyDescent="0.3">
      <c r="A2819" t="s">
        <v>5667</v>
      </c>
      <c r="B2819" t="s">
        <v>539</v>
      </c>
      <c r="C2819" t="s">
        <v>45</v>
      </c>
      <c r="D2819">
        <v>5</v>
      </c>
      <c r="E2819" t="s">
        <v>723</v>
      </c>
      <c r="F2819" s="1" t="s">
        <v>724</v>
      </c>
      <c r="G2819" t="s">
        <v>725</v>
      </c>
      <c r="H2819" t="e">
        <f>VLOOKUP(F2819,#REF!,2,FALSE)</f>
        <v>#REF!</v>
      </c>
      <c r="I2819" t="s">
        <v>42</v>
      </c>
      <c r="J2819" s="4">
        <v>44832</v>
      </c>
      <c r="K2819" s="4">
        <v>44845</v>
      </c>
      <c r="L2819" s="3">
        <f t="shared" si="176"/>
        <v>13</v>
      </c>
      <c r="M2819" s="4">
        <v>44846</v>
      </c>
      <c r="N2819">
        <f t="shared" si="177"/>
        <v>14</v>
      </c>
      <c r="O2819">
        <v>0</v>
      </c>
      <c r="P2819" t="e">
        <f>VLOOKUP(F2819,#REF!,3,FALSE)</f>
        <v>#REF!</v>
      </c>
      <c r="Q2819">
        <f t="shared" si="178"/>
        <v>0</v>
      </c>
      <c r="R2819" t="str">
        <f t="shared" si="179"/>
        <v/>
      </c>
      <c r="S2819" t="s">
        <v>43</v>
      </c>
      <c r="U2819">
        <v>1</v>
      </c>
      <c r="V2819" t="s">
        <v>43</v>
      </c>
      <c r="X2819">
        <v>80</v>
      </c>
      <c r="Y2819">
        <v>11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e">
        <f>VLOOKUP(A2819,#REF!,4,FALSE)</f>
        <v>#REF!</v>
      </c>
      <c r="AW2819" t="e">
        <f>VLOOKUP(A2819,#REF!,5,FALSE)</f>
        <v>#REF!</v>
      </c>
      <c r="AX2819">
        <f>SUMIF(量化书目统计!A:A,H2819,量化书目统计!G:G)</f>
        <v>0</v>
      </c>
    </row>
    <row r="2820" spans="1:50" x14ac:dyDescent="0.3">
      <c r="A2820" t="s">
        <v>5667</v>
      </c>
      <c r="B2820" t="s">
        <v>539</v>
      </c>
      <c r="C2820" t="s">
        <v>45</v>
      </c>
      <c r="D2820">
        <v>5</v>
      </c>
      <c r="E2820" t="s">
        <v>150</v>
      </c>
      <c r="F2820" s="1" t="s">
        <v>151</v>
      </c>
      <c r="G2820" t="s">
        <v>152</v>
      </c>
      <c r="H2820" t="e">
        <f>VLOOKUP(F2820,#REF!,2,FALSE)</f>
        <v>#REF!</v>
      </c>
      <c r="I2820" t="s">
        <v>65</v>
      </c>
      <c r="J2820" s="4">
        <v>44844</v>
      </c>
      <c r="K2820" s="4">
        <v>44858</v>
      </c>
      <c r="L2820" s="3">
        <f t="shared" si="176"/>
        <v>14</v>
      </c>
      <c r="M2820" s="4">
        <v>44904</v>
      </c>
      <c r="N2820">
        <f t="shared" si="177"/>
        <v>60</v>
      </c>
      <c r="O2820">
        <v>0</v>
      </c>
      <c r="P2820" t="e">
        <f>VLOOKUP(F2820,#REF!,3,FALSE)</f>
        <v>#REF!</v>
      </c>
      <c r="Q2820">
        <f t="shared" si="178"/>
        <v>0</v>
      </c>
      <c r="R2820" t="str">
        <f t="shared" si="179"/>
        <v/>
      </c>
      <c r="S2820" t="s">
        <v>43</v>
      </c>
      <c r="U2820">
        <v>1</v>
      </c>
      <c r="V2820" t="s">
        <v>43</v>
      </c>
      <c r="X2820">
        <v>80</v>
      </c>
      <c r="Y2820">
        <v>14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e">
        <f>VLOOKUP(A2820,#REF!,4,FALSE)</f>
        <v>#REF!</v>
      </c>
      <c r="AW2820" t="e">
        <f>VLOOKUP(A2820,#REF!,5,FALSE)</f>
        <v>#REF!</v>
      </c>
      <c r="AX2820">
        <f>SUMIF(量化书目统计!A:A,H2820,量化书目统计!G:G)</f>
        <v>0</v>
      </c>
    </row>
    <row r="2821" spans="1:50" x14ac:dyDescent="0.3">
      <c r="A2821" t="s">
        <v>1031</v>
      </c>
      <c r="B2821" t="s">
        <v>539</v>
      </c>
      <c r="C2821" t="s">
        <v>1027</v>
      </c>
      <c r="D2821">
        <v>4</v>
      </c>
      <c r="E2821" t="s">
        <v>670</v>
      </c>
      <c r="F2821" s="1" t="s">
        <v>671</v>
      </c>
      <c r="G2821" t="s">
        <v>672</v>
      </c>
      <c r="H2821" t="e">
        <f>VLOOKUP(F2821,#REF!,2,FALSE)</f>
        <v>#REF!</v>
      </c>
      <c r="I2821" t="s">
        <v>65</v>
      </c>
      <c r="J2821" s="4">
        <v>44314</v>
      </c>
      <c r="K2821" s="4">
        <v>44442</v>
      </c>
      <c r="L2821" s="3">
        <f t="shared" si="176"/>
        <v>128</v>
      </c>
      <c r="M2821" s="4">
        <v>44375</v>
      </c>
      <c r="N2821">
        <f t="shared" si="177"/>
        <v>61</v>
      </c>
      <c r="O2821">
        <v>0</v>
      </c>
      <c r="P2821" t="e">
        <f>VLOOKUP(F2821,#REF!,3,FALSE)</f>
        <v>#REF!</v>
      </c>
      <c r="Q2821">
        <f t="shared" si="178"/>
        <v>0</v>
      </c>
      <c r="R2821" t="str">
        <f t="shared" si="179"/>
        <v/>
      </c>
      <c r="S2821" t="s">
        <v>80</v>
      </c>
      <c r="T2821">
        <v>9</v>
      </c>
      <c r="U2821">
        <v>1</v>
      </c>
      <c r="V2821" t="s">
        <v>43</v>
      </c>
      <c r="X2821">
        <v>29</v>
      </c>
      <c r="Y2821">
        <v>11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e">
        <f>VLOOKUP(A2821,#REF!,4,FALSE)</f>
        <v>#REF!</v>
      </c>
      <c r="AW2821" t="e">
        <f>VLOOKUP(A2821,#REF!,5,FALSE)</f>
        <v>#REF!</v>
      </c>
      <c r="AX2821">
        <f>SUMIF(量化书目统计!A:A,H2821,量化书目统计!G:G)</f>
        <v>0</v>
      </c>
    </row>
    <row r="2822" spans="1:50" x14ac:dyDescent="0.3">
      <c r="A2822" t="s">
        <v>1031</v>
      </c>
      <c r="B2822" t="s">
        <v>539</v>
      </c>
      <c r="C2822" t="s">
        <v>1027</v>
      </c>
      <c r="D2822">
        <v>4</v>
      </c>
      <c r="E2822" t="s">
        <v>1032</v>
      </c>
      <c r="F2822" s="1" t="s">
        <v>1033</v>
      </c>
      <c r="G2822" t="s">
        <v>1034</v>
      </c>
      <c r="H2822" t="e">
        <f>VLOOKUP(F2822,#REF!,2,FALSE)</f>
        <v>#REF!</v>
      </c>
      <c r="I2822" t="s">
        <v>32</v>
      </c>
      <c r="J2822" s="4">
        <v>43838</v>
      </c>
      <c r="K2822" s="4">
        <v>44080</v>
      </c>
      <c r="L2822" s="3">
        <f t="shared" si="176"/>
        <v>242</v>
      </c>
      <c r="M2822" s="4">
        <v>44104</v>
      </c>
      <c r="N2822">
        <f t="shared" si="177"/>
        <v>266</v>
      </c>
      <c r="O2822">
        <v>0</v>
      </c>
      <c r="P2822" t="e">
        <f>VLOOKUP(F2822,#REF!,3,FALSE)</f>
        <v>#REF!</v>
      </c>
      <c r="Q2822">
        <f t="shared" si="178"/>
        <v>0</v>
      </c>
      <c r="R2822" t="str">
        <f t="shared" si="179"/>
        <v/>
      </c>
      <c r="S2822" t="s">
        <v>43</v>
      </c>
      <c r="U2822">
        <v>2</v>
      </c>
      <c r="V2822" t="s">
        <v>28</v>
      </c>
      <c r="W2822">
        <v>1</v>
      </c>
      <c r="X2822">
        <v>0</v>
      </c>
      <c r="Y2822">
        <v>11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e">
        <f>VLOOKUP(A2822,#REF!,4,FALSE)</f>
        <v>#REF!</v>
      </c>
      <c r="AW2822" t="e">
        <f>VLOOKUP(A2822,#REF!,5,FALSE)</f>
        <v>#REF!</v>
      </c>
      <c r="AX2822">
        <f>SUMIF(量化书目统计!A:A,H2822,量化书目统计!G:G)</f>
        <v>0</v>
      </c>
    </row>
    <row r="2823" spans="1:50" x14ac:dyDescent="0.3">
      <c r="A2823" t="s">
        <v>5668</v>
      </c>
      <c r="B2823" t="s">
        <v>539</v>
      </c>
      <c r="C2823" t="s">
        <v>45</v>
      </c>
      <c r="D2823">
        <v>5</v>
      </c>
      <c r="E2823" t="s">
        <v>1454</v>
      </c>
      <c r="F2823" s="1" t="s">
        <v>1455</v>
      </c>
      <c r="G2823" t="s">
        <v>1456</v>
      </c>
      <c r="H2823" t="e">
        <f>VLOOKUP(F2823,#REF!,2,FALSE)</f>
        <v>#REF!</v>
      </c>
      <c r="I2823" t="s">
        <v>32</v>
      </c>
      <c r="J2823" s="4">
        <v>44877</v>
      </c>
      <c r="K2823">
        <v>0</v>
      </c>
      <c r="L2823" s="3" t="str">
        <f t="shared" si="176"/>
        <v/>
      </c>
      <c r="M2823" s="4">
        <v>45103</v>
      </c>
      <c r="N2823">
        <f t="shared" si="177"/>
        <v>226</v>
      </c>
      <c r="O2823">
        <v>0</v>
      </c>
      <c r="P2823" t="e">
        <f>VLOOKUP(F2823,#REF!,3,FALSE)</f>
        <v>#REF!</v>
      </c>
      <c r="Q2823">
        <f t="shared" si="178"/>
        <v>0</v>
      </c>
      <c r="R2823" t="str">
        <f t="shared" si="179"/>
        <v/>
      </c>
      <c r="S2823" t="s">
        <v>43</v>
      </c>
      <c r="U2823">
        <v>1</v>
      </c>
      <c r="X2823">
        <v>80</v>
      </c>
      <c r="Y2823">
        <v>11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e">
        <f>VLOOKUP(A2823,#REF!,4,FALSE)</f>
        <v>#REF!</v>
      </c>
      <c r="AW2823" t="e">
        <f>VLOOKUP(A2823,#REF!,5,FALSE)</f>
        <v>#REF!</v>
      </c>
      <c r="AX2823">
        <f>SUMIF(量化书目统计!A:A,H2823,量化书目统计!G:G)</f>
        <v>0</v>
      </c>
    </row>
    <row r="2824" spans="1:50" x14ac:dyDescent="0.3">
      <c r="A2824" t="s">
        <v>5669</v>
      </c>
      <c r="B2824" t="s">
        <v>539</v>
      </c>
      <c r="C2824" t="s">
        <v>45</v>
      </c>
      <c r="D2824">
        <v>5</v>
      </c>
      <c r="E2824" t="s">
        <v>1744</v>
      </c>
      <c r="F2824" s="1" t="s">
        <v>5124</v>
      </c>
      <c r="G2824" t="s">
        <v>5125</v>
      </c>
      <c r="H2824" t="e">
        <f>VLOOKUP(F2824,#REF!,2,FALSE)</f>
        <v>#REF!</v>
      </c>
      <c r="I2824" t="s">
        <v>49</v>
      </c>
      <c r="J2824" s="4">
        <v>44906</v>
      </c>
      <c r="K2824" s="4">
        <v>44979</v>
      </c>
      <c r="L2824" s="3">
        <f t="shared" si="176"/>
        <v>73</v>
      </c>
      <c r="M2824" s="4">
        <v>45036</v>
      </c>
      <c r="N2824">
        <f t="shared" si="177"/>
        <v>130</v>
      </c>
      <c r="O2824">
        <v>0</v>
      </c>
      <c r="P2824" t="e">
        <f>VLOOKUP(F2824,#REF!,3,FALSE)</f>
        <v>#REF!</v>
      </c>
      <c r="Q2824">
        <f t="shared" si="178"/>
        <v>0</v>
      </c>
      <c r="R2824" t="str">
        <f t="shared" si="179"/>
        <v/>
      </c>
      <c r="S2824" t="s">
        <v>43</v>
      </c>
      <c r="U2824">
        <v>1</v>
      </c>
      <c r="V2824" t="s">
        <v>43</v>
      </c>
      <c r="X2824">
        <v>80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e">
        <f>VLOOKUP(A2824,#REF!,4,FALSE)</f>
        <v>#REF!</v>
      </c>
      <c r="AW2824" t="e">
        <f>VLOOKUP(A2824,#REF!,5,FALSE)</f>
        <v>#REF!</v>
      </c>
      <c r="AX2824">
        <f>SUMIF(量化书目统计!A:A,H2824,量化书目统计!G:G)</f>
        <v>0</v>
      </c>
    </row>
    <row r="2825" spans="1:50" x14ac:dyDescent="0.3">
      <c r="A2825" t="s">
        <v>5686</v>
      </c>
      <c r="B2825" t="s">
        <v>539</v>
      </c>
      <c r="C2825" t="s">
        <v>423</v>
      </c>
      <c r="D2825">
        <v>5</v>
      </c>
      <c r="E2825" t="s">
        <v>1723</v>
      </c>
      <c r="F2825" s="1" t="s">
        <v>1724</v>
      </c>
      <c r="G2825" t="s">
        <v>1725</v>
      </c>
      <c r="H2825" t="e">
        <f>VLOOKUP(F2825,#REF!,2,FALSE)</f>
        <v>#REF!</v>
      </c>
      <c r="I2825" t="s">
        <v>53</v>
      </c>
      <c r="J2825" s="4">
        <v>44853</v>
      </c>
      <c r="K2825" s="4">
        <v>44863</v>
      </c>
      <c r="L2825" s="3">
        <f t="shared" si="176"/>
        <v>10</v>
      </c>
      <c r="M2825" s="4">
        <v>44867</v>
      </c>
      <c r="N2825">
        <f t="shared" si="177"/>
        <v>14</v>
      </c>
      <c r="O2825">
        <v>0</v>
      </c>
      <c r="P2825" t="e">
        <f>VLOOKUP(F2825,#REF!,3,FALSE)</f>
        <v>#REF!</v>
      </c>
      <c r="Q2825">
        <f t="shared" si="178"/>
        <v>0</v>
      </c>
      <c r="R2825" t="str">
        <f t="shared" si="179"/>
        <v/>
      </c>
      <c r="S2825" t="s">
        <v>43</v>
      </c>
      <c r="U2825">
        <v>1</v>
      </c>
      <c r="V2825" t="s">
        <v>43</v>
      </c>
      <c r="X2825">
        <v>80</v>
      </c>
      <c r="Y2825">
        <v>11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e">
        <f>VLOOKUP(A2825,#REF!,4,FALSE)</f>
        <v>#REF!</v>
      </c>
      <c r="AW2825" t="e">
        <f>VLOOKUP(A2825,#REF!,5,FALSE)</f>
        <v>#REF!</v>
      </c>
      <c r="AX2825">
        <f>SUMIF(量化书目统计!A:A,H2825,量化书目统计!G:G)</f>
        <v>0</v>
      </c>
    </row>
    <row r="2826" spans="1:50" x14ac:dyDescent="0.3">
      <c r="A2826" t="s">
        <v>5690</v>
      </c>
      <c r="B2826" t="s">
        <v>539</v>
      </c>
      <c r="C2826" t="s">
        <v>117</v>
      </c>
      <c r="D2826">
        <v>4</v>
      </c>
      <c r="E2826" t="s">
        <v>1177</v>
      </c>
      <c r="F2826" s="1" t="s">
        <v>2154</v>
      </c>
      <c r="G2826" t="s">
        <v>1179</v>
      </c>
      <c r="H2826" t="e">
        <f>VLOOKUP(F2826,#REF!,2,FALSE)</f>
        <v>#REF!</v>
      </c>
      <c r="I2826" t="s">
        <v>74</v>
      </c>
      <c r="J2826" s="4">
        <v>44820</v>
      </c>
      <c r="K2826" s="4">
        <v>44896</v>
      </c>
      <c r="L2826" s="3">
        <f t="shared" si="176"/>
        <v>76</v>
      </c>
      <c r="M2826" s="4">
        <v>44881</v>
      </c>
      <c r="N2826">
        <f t="shared" si="177"/>
        <v>61</v>
      </c>
      <c r="O2826">
        <v>0</v>
      </c>
      <c r="P2826" t="e">
        <f>VLOOKUP(F2826,#REF!,3,FALSE)</f>
        <v>#REF!</v>
      </c>
      <c r="Q2826">
        <f t="shared" si="178"/>
        <v>0</v>
      </c>
      <c r="R2826" t="str">
        <f t="shared" si="179"/>
        <v/>
      </c>
      <c r="S2826" t="s">
        <v>43</v>
      </c>
      <c r="U2826">
        <v>2</v>
      </c>
      <c r="V2826" t="s">
        <v>43</v>
      </c>
      <c r="X2826">
        <v>80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e">
        <f>VLOOKUP(A2826,#REF!,4,FALSE)</f>
        <v>#REF!</v>
      </c>
      <c r="AW2826" t="e">
        <f>VLOOKUP(A2826,#REF!,5,FALSE)</f>
        <v>#REF!</v>
      </c>
      <c r="AX2826">
        <f>SUMIF(量化书目统计!A:A,H2826,量化书目统计!G:G)</f>
        <v>0</v>
      </c>
    </row>
    <row r="2827" spans="1:50" x14ac:dyDescent="0.3">
      <c r="A2827" t="s">
        <v>5691</v>
      </c>
      <c r="B2827" t="s">
        <v>539</v>
      </c>
      <c r="C2827" t="s">
        <v>117</v>
      </c>
      <c r="D2827">
        <v>4</v>
      </c>
      <c r="E2827" t="s">
        <v>1500</v>
      </c>
      <c r="F2827" s="1" t="s">
        <v>1501</v>
      </c>
      <c r="G2827" t="s">
        <v>1502</v>
      </c>
      <c r="H2827" t="e">
        <f>VLOOKUP(F2827,#REF!,2,FALSE)</f>
        <v>#REF!</v>
      </c>
      <c r="I2827" t="s">
        <v>158</v>
      </c>
      <c r="J2827" s="4">
        <v>44860</v>
      </c>
      <c r="K2827" s="4">
        <v>44984</v>
      </c>
      <c r="L2827" s="3">
        <f t="shared" si="176"/>
        <v>124</v>
      </c>
      <c r="M2827" s="4">
        <v>44985</v>
      </c>
      <c r="N2827">
        <f t="shared" si="177"/>
        <v>125</v>
      </c>
      <c r="O2827">
        <v>0</v>
      </c>
      <c r="P2827" t="e">
        <f>VLOOKUP(F2827,#REF!,3,FALSE)</f>
        <v>#REF!</v>
      </c>
      <c r="Q2827">
        <f t="shared" si="178"/>
        <v>0</v>
      </c>
      <c r="R2827" t="str">
        <f t="shared" si="179"/>
        <v/>
      </c>
      <c r="S2827" t="s">
        <v>43</v>
      </c>
      <c r="U2827">
        <v>1</v>
      </c>
      <c r="V2827" t="s">
        <v>43</v>
      </c>
      <c r="X2827">
        <v>80</v>
      </c>
      <c r="Y2827">
        <v>4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e">
        <f>VLOOKUP(A2827,#REF!,4,FALSE)</f>
        <v>#REF!</v>
      </c>
      <c r="AW2827" t="e">
        <f>VLOOKUP(A2827,#REF!,5,FALSE)</f>
        <v>#REF!</v>
      </c>
      <c r="AX2827">
        <f>SUMIF(量化书目统计!A:A,H2827,量化书目统计!G:G)</f>
        <v>0</v>
      </c>
    </row>
    <row r="2828" spans="1:50" x14ac:dyDescent="0.3">
      <c r="A2828" t="s">
        <v>5699</v>
      </c>
      <c r="B2828" t="s">
        <v>539</v>
      </c>
      <c r="C2828" t="s">
        <v>91</v>
      </c>
      <c r="D2828">
        <v>4</v>
      </c>
      <c r="E2828" t="s">
        <v>196</v>
      </c>
      <c r="F2828" s="1" t="s">
        <v>197</v>
      </c>
      <c r="G2828" t="s">
        <v>198</v>
      </c>
      <c r="H2828" t="e">
        <f>VLOOKUP(F2828,#REF!,2,FALSE)</f>
        <v>#REF!</v>
      </c>
      <c r="I2828" t="s">
        <v>49</v>
      </c>
      <c r="J2828" s="4">
        <v>44805</v>
      </c>
      <c r="K2828" s="4">
        <v>44858</v>
      </c>
      <c r="L2828" s="3">
        <f t="shared" si="176"/>
        <v>53</v>
      </c>
      <c r="M2828" s="4">
        <v>44865</v>
      </c>
      <c r="N2828">
        <f t="shared" si="177"/>
        <v>60</v>
      </c>
      <c r="O2828">
        <v>0</v>
      </c>
      <c r="P2828" t="e">
        <f>VLOOKUP(F2828,#REF!,3,FALSE)</f>
        <v>#REF!</v>
      </c>
      <c r="Q2828">
        <f t="shared" si="178"/>
        <v>0</v>
      </c>
      <c r="R2828" t="str">
        <f t="shared" si="179"/>
        <v/>
      </c>
      <c r="S2828" t="s">
        <v>43</v>
      </c>
      <c r="U2828">
        <v>1</v>
      </c>
      <c r="V2828" t="s">
        <v>43</v>
      </c>
      <c r="X2828">
        <v>80</v>
      </c>
      <c r="Y2828">
        <v>13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e">
        <f>VLOOKUP(A2828,#REF!,4,FALSE)</f>
        <v>#REF!</v>
      </c>
      <c r="AW2828" t="e">
        <f>VLOOKUP(A2828,#REF!,5,FALSE)</f>
        <v>#REF!</v>
      </c>
      <c r="AX2828">
        <f>SUMIF(量化书目统计!A:A,H2828,量化书目统计!G:G)</f>
        <v>0</v>
      </c>
    </row>
    <row r="2829" spans="1:50" x14ac:dyDescent="0.3">
      <c r="A2829" t="s">
        <v>5718</v>
      </c>
      <c r="B2829" t="s">
        <v>539</v>
      </c>
      <c r="C2829" t="s">
        <v>1095</v>
      </c>
      <c r="D2829">
        <v>4</v>
      </c>
      <c r="E2829" t="s">
        <v>901</v>
      </c>
      <c r="F2829" s="1" t="s">
        <v>902</v>
      </c>
      <c r="G2829" t="s">
        <v>903</v>
      </c>
      <c r="H2829" t="e">
        <f>VLOOKUP(F2829,#REF!,2,FALSE)</f>
        <v>#REF!</v>
      </c>
      <c r="I2829" t="s">
        <v>59</v>
      </c>
      <c r="J2829" s="4">
        <v>44881</v>
      </c>
      <c r="K2829" s="4">
        <v>44973</v>
      </c>
      <c r="L2829" s="3">
        <f t="shared" si="176"/>
        <v>92</v>
      </c>
      <c r="M2829" s="4">
        <v>44985</v>
      </c>
      <c r="N2829">
        <f t="shared" si="177"/>
        <v>104</v>
      </c>
      <c r="O2829">
        <v>0</v>
      </c>
      <c r="P2829" t="e">
        <f>VLOOKUP(F2829,#REF!,3,FALSE)</f>
        <v>#REF!</v>
      </c>
      <c r="Q2829">
        <f t="shared" si="178"/>
        <v>3</v>
      </c>
      <c r="R2829" t="str">
        <f t="shared" si="179"/>
        <v/>
      </c>
      <c r="S2829" t="s">
        <v>43</v>
      </c>
      <c r="U2829">
        <v>1</v>
      </c>
      <c r="V2829" t="s">
        <v>43</v>
      </c>
      <c r="X2829">
        <v>80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e">
        <f>VLOOKUP(A2829,#REF!,4,FALSE)</f>
        <v>#REF!</v>
      </c>
      <c r="AW2829" t="e">
        <f>VLOOKUP(A2829,#REF!,5,FALSE)</f>
        <v>#REF!</v>
      </c>
      <c r="AX2829">
        <f>SUMIF(量化书目统计!A:A,H2829,量化书目统计!G:G)</f>
        <v>0</v>
      </c>
    </row>
    <row r="2830" spans="1:50" x14ac:dyDescent="0.3">
      <c r="A2830" t="s">
        <v>5719</v>
      </c>
      <c r="B2830" t="s">
        <v>539</v>
      </c>
      <c r="C2830" t="s">
        <v>111</v>
      </c>
      <c r="D2830">
        <v>4</v>
      </c>
      <c r="E2830" t="s">
        <v>1627</v>
      </c>
      <c r="F2830" s="1" t="s">
        <v>1628</v>
      </c>
      <c r="G2830" t="s">
        <v>1629</v>
      </c>
      <c r="H2830" t="e">
        <f>VLOOKUP(F2830,#REF!,2,FALSE)</f>
        <v>#REF!</v>
      </c>
      <c r="I2830" t="s">
        <v>59</v>
      </c>
      <c r="J2830" s="4">
        <v>44821</v>
      </c>
      <c r="K2830" s="4">
        <v>44906</v>
      </c>
      <c r="L2830" s="3">
        <f t="shared" si="176"/>
        <v>85</v>
      </c>
      <c r="M2830" s="4">
        <v>44935</v>
      </c>
      <c r="N2830">
        <f t="shared" si="177"/>
        <v>114</v>
      </c>
      <c r="O2830">
        <v>0</v>
      </c>
      <c r="P2830" t="e">
        <f>VLOOKUP(F2830,#REF!,3,FALSE)</f>
        <v>#REF!</v>
      </c>
      <c r="Q2830">
        <f t="shared" si="178"/>
        <v>0</v>
      </c>
      <c r="R2830" t="str">
        <f t="shared" si="179"/>
        <v/>
      </c>
      <c r="S2830" t="s">
        <v>43</v>
      </c>
      <c r="U2830">
        <v>1</v>
      </c>
      <c r="V2830" t="s">
        <v>43</v>
      </c>
      <c r="X2830">
        <v>80</v>
      </c>
      <c r="Y2830">
        <v>11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e">
        <f>VLOOKUP(A2830,#REF!,4,FALSE)</f>
        <v>#REF!</v>
      </c>
      <c r="AW2830" t="e">
        <f>VLOOKUP(A2830,#REF!,5,FALSE)</f>
        <v>#REF!</v>
      </c>
      <c r="AX2830">
        <f>SUMIF(量化书目统计!A:A,H2830,量化书目统计!G:G)</f>
        <v>0</v>
      </c>
    </row>
    <row r="2831" spans="1:50" x14ac:dyDescent="0.3">
      <c r="A2831" t="s">
        <v>5645</v>
      </c>
      <c r="B2831" t="s">
        <v>539</v>
      </c>
      <c r="C2831" t="s">
        <v>185</v>
      </c>
      <c r="D2831">
        <v>5</v>
      </c>
      <c r="E2831" t="s">
        <v>566</v>
      </c>
      <c r="F2831" s="1" t="s">
        <v>953</v>
      </c>
      <c r="G2831" t="s">
        <v>954</v>
      </c>
      <c r="H2831" t="e">
        <f>VLOOKUP(F2831,#REF!,2,FALSE)</f>
        <v>#REF!</v>
      </c>
      <c r="I2831" t="s">
        <v>158</v>
      </c>
      <c r="J2831" s="4">
        <v>44916</v>
      </c>
      <c r="K2831" s="4">
        <v>44922</v>
      </c>
      <c r="L2831" s="3">
        <f t="shared" si="176"/>
        <v>6</v>
      </c>
      <c r="M2831" s="4">
        <v>44986</v>
      </c>
      <c r="N2831">
        <f t="shared" si="177"/>
        <v>70</v>
      </c>
      <c r="O2831">
        <v>0</v>
      </c>
      <c r="P2831" t="e">
        <f>VLOOKUP(F2831,#REF!,3,FALSE)</f>
        <v>#REF!</v>
      </c>
      <c r="Q2831">
        <f t="shared" si="178"/>
        <v>0</v>
      </c>
      <c r="R2831" t="str">
        <f t="shared" si="179"/>
        <v/>
      </c>
      <c r="S2831" t="s">
        <v>43</v>
      </c>
      <c r="U2831">
        <v>1</v>
      </c>
      <c r="V2831" t="s">
        <v>43</v>
      </c>
      <c r="X2831">
        <v>80</v>
      </c>
      <c r="Y2831">
        <v>11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e">
        <f>VLOOKUP(A2831,#REF!,4,FALSE)</f>
        <v>#REF!</v>
      </c>
      <c r="AW2831" t="e">
        <f>VLOOKUP(A2831,#REF!,5,FALSE)</f>
        <v>#REF!</v>
      </c>
      <c r="AX2831">
        <f>SUMIF(量化书目统计!A:A,H2831,量化书目统计!G:G)</f>
        <v>0</v>
      </c>
    </row>
    <row r="2832" spans="1:50" x14ac:dyDescent="0.3">
      <c r="A2832" t="s">
        <v>5678</v>
      </c>
      <c r="B2832" t="s">
        <v>539</v>
      </c>
      <c r="C2832" t="s">
        <v>561</v>
      </c>
      <c r="D2832">
        <v>3</v>
      </c>
      <c r="E2832" t="s">
        <v>1716</v>
      </c>
      <c r="F2832" s="1" t="s">
        <v>1717</v>
      </c>
      <c r="G2832" t="s">
        <v>1718</v>
      </c>
      <c r="H2832" t="e">
        <f>VLOOKUP(F2832,#REF!,2,FALSE)</f>
        <v>#REF!</v>
      </c>
      <c r="I2832" t="s">
        <v>42</v>
      </c>
      <c r="J2832" s="4">
        <v>44873</v>
      </c>
      <c r="K2832">
        <v>0</v>
      </c>
      <c r="L2832" s="3" t="str">
        <f t="shared" si="176"/>
        <v/>
      </c>
      <c r="M2832" s="4">
        <v>45154</v>
      </c>
      <c r="N2832">
        <f t="shared" si="177"/>
        <v>281</v>
      </c>
      <c r="O2832">
        <v>0</v>
      </c>
      <c r="P2832" t="e">
        <f>VLOOKUP(F2832,#REF!,3,FALSE)</f>
        <v>#REF!</v>
      </c>
      <c r="Q2832">
        <f t="shared" si="178"/>
        <v>0</v>
      </c>
      <c r="R2832" t="str">
        <f t="shared" si="179"/>
        <v/>
      </c>
      <c r="S2832" t="s">
        <v>43</v>
      </c>
      <c r="U2832">
        <v>1</v>
      </c>
      <c r="X2832">
        <v>80</v>
      </c>
      <c r="Y2832">
        <v>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e">
        <f>VLOOKUP(A2832,#REF!,4,FALSE)</f>
        <v>#REF!</v>
      </c>
      <c r="AW2832" t="e">
        <f>VLOOKUP(A2832,#REF!,5,FALSE)</f>
        <v>#REF!</v>
      </c>
      <c r="AX2832">
        <f>SUMIF(量化书目统计!A:A,H2832,量化书目统计!G:G)</f>
        <v>0</v>
      </c>
    </row>
    <row r="2833" spans="1:50" x14ac:dyDescent="0.3">
      <c r="A2833" t="s">
        <v>75</v>
      </c>
      <c r="B2833" t="s">
        <v>22</v>
      </c>
      <c r="C2833" t="s">
        <v>76</v>
      </c>
      <c r="D2833">
        <v>4</v>
      </c>
      <c r="E2833" t="s">
        <v>77</v>
      </c>
      <c r="F2833" s="1" t="s">
        <v>78</v>
      </c>
      <c r="G2833" t="s">
        <v>79</v>
      </c>
      <c r="H2833" t="e">
        <f>VLOOKUP(F2833,#REF!,2,FALSE)</f>
        <v>#REF!</v>
      </c>
      <c r="I2833" t="s">
        <v>74</v>
      </c>
      <c r="J2833" s="4">
        <v>44259</v>
      </c>
      <c r="K2833" s="4">
        <v>44328</v>
      </c>
      <c r="L2833" s="3">
        <f t="shared" si="176"/>
        <v>69</v>
      </c>
      <c r="M2833" s="4">
        <v>44273</v>
      </c>
      <c r="N2833">
        <f t="shared" si="177"/>
        <v>14</v>
      </c>
      <c r="O2833">
        <v>0</v>
      </c>
      <c r="P2833" t="e">
        <f>VLOOKUP(F2833,#REF!,3,FALSE)</f>
        <v>#REF!</v>
      </c>
      <c r="Q2833">
        <f t="shared" si="178"/>
        <v>0</v>
      </c>
      <c r="R2833" t="str">
        <f t="shared" si="179"/>
        <v/>
      </c>
      <c r="S2833" t="s">
        <v>80</v>
      </c>
      <c r="T2833">
        <v>1</v>
      </c>
      <c r="U2833">
        <v>1</v>
      </c>
      <c r="V2833" t="s">
        <v>80</v>
      </c>
      <c r="W2833">
        <v>11</v>
      </c>
      <c r="X2833">
        <v>21</v>
      </c>
      <c r="Y2833">
        <v>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e">
        <f>VLOOKUP(A2833,#REF!,4,FALSE)</f>
        <v>#REF!</v>
      </c>
      <c r="AW2833" t="e">
        <f>VLOOKUP(A2833,#REF!,5,FALSE)</f>
        <v>#REF!</v>
      </c>
      <c r="AX2833">
        <f>SUMIF(量化书目统计!A:A,H2833,量化书目统计!G:G)</f>
        <v>0</v>
      </c>
    </row>
    <row r="2834" spans="1:50" x14ac:dyDescent="0.3">
      <c r="A2834" t="s">
        <v>1035</v>
      </c>
      <c r="B2834" t="s">
        <v>539</v>
      </c>
      <c r="C2834" t="s">
        <v>313</v>
      </c>
      <c r="D2834">
        <v>5</v>
      </c>
      <c r="E2834" t="s">
        <v>533</v>
      </c>
      <c r="F2834" s="1" t="s">
        <v>534</v>
      </c>
      <c r="G2834" t="s">
        <v>535</v>
      </c>
      <c r="H2834" t="e">
        <f>VLOOKUP(F2834,#REF!,2,FALSE)</f>
        <v>#REF!</v>
      </c>
      <c r="I2834" t="s">
        <v>65</v>
      </c>
      <c r="J2834" s="4">
        <v>44560</v>
      </c>
      <c r="K2834" s="4">
        <v>44578</v>
      </c>
      <c r="L2834" s="3">
        <f t="shared" si="176"/>
        <v>18</v>
      </c>
      <c r="M2834" s="4">
        <v>44624</v>
      </c>
      <c r="N2834">
        <f t="shared" si="177"/>
        <v>64</v>
      </c>
      <c r="O2834">
        <v>0</v>
      </c>
      <c r="P2834" t="e">
        <f>VLOOKUP(F2834,#REF!,3,FALSE)</f>
        <v>#REF!</v>
      </c>
      <c r="Q2834">
        <f t="shared" si="178"/>
        <v>0</v>
      </c>
      <c r="R2834" t="str">
        <f t="shared" si="179"/>
        <v/>
      </c>
      <c r="S2834" t="s">
        <v>38</v>
      </c>
      <c r="T2834">
        <v>17</v>
      </c>
      <c r="U2834">
        <v>1</v>
      </c>
      <c r="V2834" t="s">
        <v>43</v>
      </c>
      <c r="X2834">
        <v>57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e">
        <f>VLOOKUP(A2834,#REF!,4,FALSE)</f>
        <v>#REF!</v>
      </c>
      <c r="AW2834" t="e">
        <f>VLOOKUP(A2834,#REF!,5,FALSE)</f>
        <v>#REF!</v>
      </c>
      <c r="AX2834">
        <f>SUMIF(量化书目统计!A:A,H2834,量化书目统计!G:G)</f>
        <v>0</v>
      </c>
    </row>
    <row r="2835" spans="1:50" x14ac:dyDescent="0.3">
      <c r="A2835" t="s">
        <v>5692</v>
      </c>
      <c r="B2835" t="s">
        <v>539</v>
      </c>
      <c r="C2835" t="s">
        <v>117</v>
      </c>
      <c r="D2835">
        <v>4</v>
      </c>
      <c r="E2835" t="s">
        <v>3236</v>
      </c>
      <c r="F2835" s="1" t="s">
        <v>3237</v>
      </c>
      <c r="G2835" t="s">
        <v>3238</v>
      </c>
      <c r="H2835" t="e">
        <f>VLOOKUP(F2835,#REF!,2,FALSE)</f>
        <v>#REF!</v>
      </c>
      <c r="I2835" t="s">
        <v>32</v>
      </c>
      <c r="J2835" s="4">
        <v>44811</v>
      </c>
      <c r="K2835" s="4">
        <v>44828</v>
      </c>
      <c r="L2835" s="3">
        <f t="shared" si="176"/>
        <v>17</v>
      </c>
      <c r="M2835" s="4">
        <v>44844</v>
      </c>
      <c r="N2835">
        <f t="shared" si="177"/>
        <v>33</v>
      </c>
      <c r="O2835">
        <v>0</v>
      </c>
      <c r="P2835" t="e">
        <f>VLOOKUP(F2835,#REF!,3,FALSE)</f>
        <v>#REF!</v>
      </c>
      <c r="Q2835">
        <f t="shared" si="178"/>
        <v>0</v>
      </c>
      <c r="R2835" t="str">
        <f t="shared" si="179"/>
        <v/>
      </c>
      <c r="S2835" t="s">
        <v>43</v>
      </c>
      <c r="U2835">
        <v>1</v>
      </c>
      <c r="V2835" t="s">
        <v>43</v>
      </c>
      <c r="X2835">
        <v>80</v>
      </c>
      <c r="Y2835">
        <v>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e">
        <f>VLOOKUP(A2835,#REF!,4,FALSE)</f>
        <v>#REF!</v>
      </c>
      <c r="AW2835" t="e">
        <f>VLOOKUP(A2835,#REF!,5,FALSE)</f>
        <v>#REF!</v>
      </c>
      <c r="AX2835">
        <f>SUMIF(量化书目统计!A:A,H2835,量化书目统计!G:G)</f>
        <v>0</v>
      </c>
    </row>
    <row r="2836" spans="1:50" x14ac:dyDescent="0.3">
      <c r="A2836" t="s">
        <v>5700</v>
      </c>
      <c r="B2836" t="s">
        <v>539</v>
      </c>
      <c r="C2836" t="s">
        <v>990</v>
      </c>
      <c r="D2836">
        <v>4</v>
      </c>
      <c r="E2836" t="s">
        <v>1284</v>
      </c>
      <c r="F2836" s="1" t="s">
        <v>1285</v>
      </c>
      <c r="G2836" t="s">
        <v>1286</v>
      </c>
      <c r="H2836" t="e">
        <f>VLOOKUP(F2836,#REF!,2,FALSE)</f>
        <v>#REF!</v>
      </c>
      <c r="I2836" t="s">
        <v>59</v>
      </c>
      <c r="J2836" s="4">
        <v>44850</v>
      </c>
      <c r="K2836" s="4">
        <v>45097</v>
      </c>
      <c r="L2836" s="3">
        <f t="shared" si="176"/>
        <v>247</v>
      </c>
      <c r="M2836" s="4">
        <v>45118</v>
      </c>
      <c r="N2836">
        <f t="shared" si="177"/>
        <v>268</v>
      </c>
      <c r="O2836">
        <v>0</v>
      </c>
      <c r="P2836" t="e">
        <f>VLOOKUP(F2836,#REF!,3,FALSE)</f>
        <v>#REF!</v>
      </c>
      <c r="Q2836">
        <f t="shared" si="178"/>
        <v>0</v>
      </c>
      <c r="R2836" t="str">
        <f t="shared" si="179"/>
        <v/>
      </c>
      <c r="S2836" t="s">
        <v>43</v>
      </c>
      <c r="U2836">
        <v>1</v>
      </c>
      <c r="V2836" t="s">
        <v>43</v>
      </c>
      <c r="X2836">
        <v>80</v>
      </c>
      <c r="Y2836">
        <v>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e">
        <f>VLOOKUP(A2836,#REF!,4,FALSE)</f>
        <v>#REF!</v>
      </c>
      <c r="AW2836" t="e">
        <f>VLOOKUP(A2836,#REF!,5,FALSE)</f>
        <v>#REF!</v>
      </c>
      <c r="AX2836">
        <f>SUMIF(量化书目统计!A:A,H2836,量化书目统计!G:G)</f>
        <v>0</v>
      </c>
    </row>
    <row r="2837" spans="1:50" x14ac:dyDescent="0.3">
      <c r="A2837" t="s">
        <v>5634</v>
      </c>
      <c r="B2837" t="s">
        <v>539</v>
      </c>
      <c r="C2837" t="s">
        <v>34</v>
      </c>
      <c r="D2837">
        <v>5</v>
      </c>
      <c r="E2837" t="s">
        <v>29</v>
      </c>
      <c r="F2837" s="1" t="s">
        <v>30</v>
      </c>
      <c r="G2837" t="s">
        <v>31</v>
      </c>
      <c r="H2837" t="e">
        <f>VLOOKUP(F2837,#REF!,2,FALSE)</f>
        <v>#REF!</v>
      </c>
      <c r="I2837" t="s">
        <v>32</v>
      </c>
      <c r="J2837" s="4">
        <v>44881</v>
      </c>
      <c r="K2837" s="4">
        <v>44899</v>
      </c>
      <c r="L2837" s="3">
        <f t="shared" si="176"/>
        <v>18</v>
      </c>
      <c r="M2837" s="4">
        <v>44942</v>
      </c>
      <c r="N2837">
        <f t="shared" si="177"/>
        <v>61</v>
      </c>
      <c r="O2837">
        <v>0</v>
      </c>
      <c r="P2837" t="e">
        <f>VLOOKUP(F2837,#REF!,3,FALSE)</f>
        <v>#REF!</v>
      </c>
      <c r="Q2837">
        <f t="shared" si="178"/>
        <v>0</v>
      </c>
      <c r="R2837" t="str">
        <f t="shared" si="179"/>
        <v/>
      </c>
      <c r="S2837" t="s">
        <v>43</v>
      </c>
      <c r="U2837">
        <v>1</v>
      </c>
      <c r="V2837" t="s">
        <v>43</v>
      </c>
      <c r="X2837">
        <v>80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e">
        <f>VLOOKUP(A2837,#REF!,4,FALSE)</f>
        <v>#REF!</v>
      </c>
      <c r="AW2837" t="e">
        <f>VLOOKUP(A2837,#REF!,5,FALSE)</f>
        <v>#REF!</v>
      </c>
      <c r="AX2837">
        <f>SUMIF(量化书目统计!A:A,H2837,量化书目统计!G:G)</f>
        <v>0</v>
      </c>
    </row>
    <row r="2838" spans="1:50" x14ac:dyDescent="0.3">
      <c r="A2838" t="s">
        <v>5748</v>
      </c>
      <c r="B2838" t="s">
        <v>22</v>
      </c>
      <c r="D2838">
        <v>0</v>
      </c>
      <c r="E2838" t="s">
        <v>1227</v>
      </c>
      <c r="F2838" s="1" t="s">
        <v>1228</v>
      </c>
      <c r="G2838" t="s">
        <v>1229</v>
      </c>
      <c r="H2838" t="e">
        <f>VLOOKUP(F2838,#REF!,2,FALSE)</f>
        <v>#REF!</v>
      </c>
      <c r="I2838" t="s">
        <v>158</v>
      </c>
      <c r="J2838" s="4">
        <v>44842</v>
      </c>
      <c r="K2838">
        <v>0</v>
      </c>
      <c r="L2838" s="3" t="str">
        <f t="shared" si="176"/>
        <v/>
      </c>
      <c r="M2838" s="4">
        <v>45154</v>
      </c>
      <c r="N2838">
        <f t="shared" si="177"/>
        <v>312</v>
      </c>
      <c r="O2838">
        <v>0</v>
      </c>
      <c r="P2838" t="e">
        <f>VLOOKUP(F2838,#REF!,3,FALSE)</f>
        <v>#REF!</v>
      </c>
      <c r="Q2838">
        <f t="shared" si="178"/>
        <v>0</v>
      </c>
      <c r="R2838" t="str">
        <f t="shared" si="179"/>
        <v/>
      </c>
      <c r="S2838" t="s">
        <v>43</v>
      </c>
      <c r="U2838">
        <v>1</v>
      </c>
      <c r="X2838">
        <v>80</v>
      </c>
      <c r="Y2838">
        <v>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e">
        <f>VLOOKUP(A2838,#REF!,4,FALSE)</f>
        <v>#REF!</v>
      </c>
      <c r="AW2838" t="e">
        <f>VLOOKUP(A2838,#REF!,5,FALSE)</f>
        <v>#REF!</v>
      </c>
      <c r="AX2838">
        <f>SUMIF(量化书目统计!A:A,H2838,量化书目统计!G:G)</f>
        <v>0</v>
      </c>
    </row>
    <row r="2839" spans="1:50" x14ac:dyDescent="0.3">
      <c r="A2839" t="s">
        <v>5748</v>
      </c>
      <c r="B2839" t="s">
        <v>22</v>
      </c>
      <c r="D2839">
        <v>0</v>
      </c>
      <c r="E2839" t="s">
        <v>4522</v>
      </c>
      <c r="F2839" s="1" t="s">
        <v>4523</v>
      </c>
      <c r="G2839" t="s">
        <v>4524</v>
      </c>
      <c r="H2839" t="e">
        <f>VLOOKUP(F2839,#REF!,2,FALSE)</f>
        <v>#REF!</v>
      </c>
      <c r="I2839" t="s">
        <v>158</v>
      </c>
      <c r="J2839" s="4">
        <v>44872</v>
      </c>
      <c r="K2839">
        <v>0</v>
      </c>
      <c r="L2839" s="3" t="str">
        <f t="shared" si="176"/>
        <v/>
      </c>
      <c r="M2839" s="4">
        <v>45140</v>
      </c>
      <c r="N2839">
        <f t="shared" si="177"/>
        <v>268</v>
      </c>
      <c r="O2839">
        <v>0</v>
      </c>
      <c r="P2839" t="e">
        <f>VLOOKUP(F2839,#REF!,3,FALSE)</f>
        <v>#REF!</v>
      </c>
      <c r="Q2839">
        <f t="shared" si="178"/>
        <v>0</v>
      </c>
      <c r="R2839" t="str">
        <f t="shared" si="179"/>
        <v/>
      </c>
      <c r="S2839" t="s">
        <v>43</v>
      </c>
      <c r="U2839">
        <v>1</v>
      </c>
      <c r="X2839">
        <v>80</v>
      </c>
      <c r="Y2839">
        <v>15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e">
        <f>VLOOKUP(A2839,#REF!,4,FALSE)</f>
        <v>#REF!</v>
      </c>
      <c r="AW2839" t="e">
        <f>VLOOKUP(A2839,#REF!,5,FALSE)</f>
        <v>#REF!</v>
      </c>
      <c r="AX2839">
        <f>SUMIF(量化书目统计!A:A,H2839,量化书目统计!G:G)</f>
        <v>0</v>
      </c>
    </row>
    <row r="2840" spans="1:50" x14ac:dyDescent="0.3">
      <c r="A2840" t="s">
        <v>511</v>
      </c>
      <c r="B2840" t="s">
        <v>22</v>
      </c>
      <c r="C2840" t="s">
        <v>144</v>
      </c>
      <c r="D2840">
        <v>5</v>
      </c>
      <c r="E2840" t="s">
        <v>512</v>
      </c>
      <c r="F2840" s="1" t="s">
        <v>513</v>
      </c>
      <c r="G2840" t="s">
        <v>514</v>
      </c>
      <c r="H2840" t="e">
        <f>VLOOKUP(F2840,#REF!,2,FALSE)</f>
        <v>#REF!</v>
      </c>
      <c r="I2840" t="s">
        <v>158</v>
      </c>
      <c r="J2840" s="4">
        <v>44874</v>
      </c>
      <c r="K2840" s="4">
        <v>44978</v>
      </c>
      <c r="L2840" s="3">
        <f t="shared" si="176"/>
        <v>104</v>
      </c>
      <c r="M2840" s="4">
        <v>44985</v>
      </c>
      <c r="N2840">
        <f t="shared" si="177"/>
        <v>111</v>
      </c>
      <c r="O2840">
        <v>0</v>
      </c>
      <c r="P2840" t="e">
        <f>VLOOKUP(F2840,#REF!,3,FALSE)</f>
        <v>#REF!</v>
      </c>
      <c r="Q2840">
        <f t="shared" si="178"/>
        <v>0</v>
      </c>
      <c r="R2840" t="str">
        <f t="shared" si="179"/>
        <v/>
      </c>
      <c r="S2840" t="s">
        <v>43</v>
      </c>
      <c r="U2840">
        <v>1</v>
      </c>
      <c r="V2840" t="s">
        <v>43</v>
      </c>
      <c r="X2840">
        <v>80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e">
        <f>VLOOKUP(A2840,#REF!,4,FALSE)</f>
        <v>#REF!</v>
      </c>
      <c r="AW2840" t="e">
        <f>VLOOKUP(A2840,#REF!,5,FALSE)</f>
        <v>#REF!</v>
      </c>
      <c r="AX2840">
        <f>SUMIF(量化书目统计!A:A,H2840,量化书目统计!G:G)</f>
        <v>0</v>
      </c>
    </row>
    <row r="2841" spans="1:50" x14ac:dyDescent="0.3">
      <c r="A2841" t="s">
        <v>5545</v>
      </c>
      <c r="B2841" t="s">
        <v>539</v>
      </c>
      <c r="C2841" t="s">
        <v>185</v>
      </c>
      <c r="D2841">
        <v>5</v>
      </c>
      <c r="E2841" t="s">
        <v>1194</v>
      </c>
      <c r="F2841" s="1" t="s">
        <v>1195</v>
      </c>
      <c r="G2841" t="s">
        <v>1196</v>
      </c>
      <c r="H2841" t="e">
        <f>VLOOKUP(F2841,#REF!,2,FALSE)</f>
        <v>#REF!</v>
      </c>
      <c r="I2841" t="s">
        <v>158</v>
      </c>
      <c r="J2841" s="4">
        <v>44872</v>
      </c>
      <c r="K2841" s="4">
        <v>44977</v>
      </c>
      <c r="L2841" s="3">
        <f t="shared" si="176"/>
        <v>105</v>
      </c>
      <c r="M2841" s="4">
        <v>44985</v>
      </c>
      <c r="N2841">
        <f t="shared" si="177"/>
        <v>113</v>
      </c>
      <c r="O2841">
        <v>0</v>
      </c>
      <c r="P2841" t="e">
        <f>VLOOKUP(F2841,#REF!,3,FALSE)</f>
        <v>#REF!</v>
      </c>
      <c r="Q2841">
        <f t="shared" si="178"/>
        <v>0</v>
      </c>
      <c r="R2841" t="str">
        <f t="shared" si="179"/>
        <v/>
      </c>
      <c r="S2841" t="s">
        <v>43</v>
      </c>
      <c r="U2841">
        <v>1</v>
      </c>
      <c r="V2841" t="s">
        <v>43</v>
      </c>
      <c r="X2841">
        <v>80</v>
      </c>
      <c r="Y2841">
        <v>4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e">
        <f>VLOOKUP(A2841,#REF!,4,FALSE)</f>
        <v>#REF!</v>
      </c>
      <c r="AW2841" t="e">
        <f>VLOOKUP(A2841,#REF!,5,FALSE)</f>
        <v>#REF!</v>
      </c>
      <c r="AX2841">
        <f>SUMIF(量化书目统计!A:A,H2841,量化书目统计!G:G)</f>
        <v>0</v>
      </c>
    </row>
    <row r="2842" spans="1:50" x14ac:dyDescent="0.3">
      <c r="A2842" t="s">
        <v>5544</v>
      </c>
      <c r="B2842" t="s">
        <v>539</v>
      </c>
      <c r="C2842" t="s">
        <v>34</v>
      </c>
      <c r="D2842">
        <v>5</v>
      </c>
      <c r="E2842" t="s">
        <v>3320</v>
      </c>
      <c r="F2842" s="1" t="s">
        <v>3321</v>
      </c>
      <c r="G2842" t="s">
        <v>3322</v>
      </c>
      <c r="H2842" t="e">
        <f>VLOOKUP(F2842,#REF!,2,FALSE)</f>
        <v>#REF!</v>
      </c>
      <c r="I2842" t="s">
        <v>175</v>
      </c>
      <c r="J2842" s="4">
        <v>44831</v>
      </c>
      <c r="K2842" s="4">
        <v>44984</v>
      </c>
      <c r="L2842" s="3">
        <f t="shared" si="176"/>
        <v>153</v>
      </c>
      <c r="M2842" s="4">
        <v>44985</v>
      </c>
      <c r="N2842">
        <f t="shared" si="177"/>
        <v>154</v>
      </c>
      <c r="O2842">
        <v>0</v>
      </c>
      <c r="P2842" t="e">
        <f>VLOOKUP(F2842,#REF!,3,FALSE)</f>
        <v>#REF!</v>
      </c>
      <c r="Q2842">
        <f t="shared" si="178"/>
        <v>0</v>
      </c>
      <c r="R2842" t="str">
        <f t="shared" si="179"/>
        <v/>
      </c>
      <c r="S2842" t="s">
        <v>43</v>
      </c>
      <c r="U2842">
        <v>1</v>
      </c>
      <c r="V2842" t="s">
        <v>43</v>
      </c>
      <c r="X2842">
        <v>80</v>
      </c>
      <c r="Y2842">
        <v>5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e">
        <f>VLOOKUP(A2842,#REF!,4,FALSE)</f>
        <v>#REF!</v>
      </c>
      <c r="AW2842" t="e">
        <f>VLOOKUP(A2842,#REF!,5,FALSE)</f>
        <v>#REF!</v>
      </c>
      <c r="AX2842">
        <f>SUMIF(量化书目统计!A:A,H2842,量化书目统计!G:G)</f>
        <v>0</v>
      </c>
    </row>
    <row r="2843" spans="1:50" x14ac:dyDescent="0.3">
      <c r="A2843" t="s">
        <v>5546</v>
      </c>
      <c r="B2843" t="s">
        <v>539</v>
      </c>
      <c r="C2843" t="s">
        <v>308</v>
      </c>
      <c r="D2843">
        <v>1</v>
      </c>
      <c r="E2843" t="s">
        <v>901</v>
      </c>
      <c r="F2843" s="1" t="s">
        <v>902</v>
      </c>
      <c r="G2843" t="s">
        <v>903</v>
      </c>
      <c r="H2843" t="e">
        <f>VLOOKUP(F2843,#REF!,2,FALSE)</f>
        <v>#REF!</v>
      </c>
      <c r="I2843" t="s">
        <v>59</v>
      </c>
      <c r="J2843" s="4">
        <v>44806</v>
      </c>
      <c r="K2843" s="4">
        <v>44831</v>
      </c>
      <c r="L2843" s="3">
        <f t="shared" si="176"/>
        <v>25</v>
      </c>
      <c r="M2843" s="4">
        <v>44834</v>
      </c>
      <c r="N2843">
        <f t="shared" si="177"/>
        <v>28</v>
      </c>
      <c r="O2843">
        <v>0</v>
      </c>
      <c r="P2843" t="e">
        <f>VLOOKUP(F2843,#REF!,3,FALSE)</f>
        <v>#REF!</v>
      </c>
      <c r="Q2843">
        <f t="shared" si="178"/>
        <v>3</v>
      </c>
      <c r="R2843" t="str">
        <f t="shared" si="179"/>
        <v/>
      </c>
      <c r="S2843" t="s">
        <v>43</v>
      </c>
      <c r="U2843">
        <v>1</v>
      </c>
      <c r="V2843" t="s">
        <v>43</v>
      </c>
      <c r="X2843">
        <v>80</v>
      </c>
      <c r="Y2843">
        <v>11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e">
        <f>VLOOKUP(A2843,#REF!,4,FALSE)</f>
        <v>#REF!</v>
      </c>
      <c r="AW2843" t="e">
        <f>VLOOKUP(A2843,#REF!,5,FALSE)</f>
        <v>#REF!</v>
      </c>
      <c r="AX2843">
        <f>SUMIF(量化书目统计!A:A,H2843,量化书目统计!G:G)</f>
        <v>0</v>
      </c>
    </row>
    <row r="2844" spans="1:50" x14ac:dyDescent="0.3">
      <c r="A2844" t="s">
        <v>5721</v>
      </c>
      <c r="B2844" t="s">
        <v>539</v>
      </c>
      <c r="C2844" t="s">
        <v>91</v>
      </c>
      <c r="D2844">
        <v>4</v>
      </c>
      <c r="E2844" t="s">
        <v>210</v>
      </c>
      <c r="F2844" s="1" t="s">
        <v>215</v>
      </c>
      <c r="G2844" t="s">
        <v>216</v>
      </c>
      <c r="H2844" t="e">
        <f>VLOOKUP(F2844,#REF!,2,FALSE)</f>
        <v>#REF!</v>
      </c>
      <c r="I2844" t="s">
        <v>32</v>
      </c>
      <c r="J2844" s="4">
        <v>44810</v>
      </c>
      <c r="K2844" s="4">
        <v>44862</v>
      </c>
      <c r="L2844" s="3">
        <f t="shared" si="176"/>
        <v>52</v>
      </c>
      <c r="M2844" s="4">
        <v>44872</v>
      </c>
      <c r="N2844">
        <f t="shared" si="177"/>
        <v>62</v>
      </c>
      <c r="O2844">
        <v>0</v>
      </c>
      <c r="P2844" t="e">
        <f>VLOOKUP(F2844,#REF!,3,FALSE)</f>
        <v>#REF!</v>
      </c>
      <c r="Q2844">
        <f t="shared" si="178"/>
        <v>0</v>
      </c>
      <c r="R2844" t="str">
        <f t="shared" si="179"/>
        <v/>
      </c>
      <c r="S2844" t="s">
        <v>43</v>
      </c>
      <c r="U2844">
        <v>3</v>
      </c>
      <c r="V2844" t="s">
        <v>43</v>
      </c>
      <c r="X2844">
        <v>80</v>
      </c>
      <c r="Y2844">
        <v>4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e">
        <f>VLOOKUP(A2844,#REF!,4,FALSE)</f>
        <v>#REF!</v>
      </c>
      <c r="AW2844" t="e">
        <f>VLOOKUP(A2844,#REF!,5,FALSE)</f>
        <v>#REF!</v>
      </c>
      <c r="AX2844">
        <f>SUMIF(量化书目统计!A:A,H2844,量化书目统计!G:G)</f>
        <v>0</v>
      </c>
    </row>
    <row r="2845" spans="1:50" x14ac:dyDescent="0.3">
      <c r="A2845" t="s">
        <v>5202</v>
      </c>
      <c r="B2845" t="s">
        <v>539</v>
      </c>
      <c r="C2845" t="s">
        <v>423</v>
      </c>
      <c r="D2845">
        <v>5</v>
      </c>
      <c r="E2845" t="s">
        <v>682</v>
      </c>
      <c r="F2845" s="1" t="s">
        <v>683</v>
      </c>
      <c r="G2845" t="s">
        <v>684</v>
      </c>
      <c r="H2845" t="e">
        <f>VLOOKUP(F2845,#REF!,2,FALSE)</f>
        <v>#REF!</v>
      </c>
      <c r="I2845" t="s">
        <v>32</v>
      </c>
      <c r="J2845" s="4">
        <v>44815</v>
      </c>
      <c r="K2845" s="4">
        <v>44817</v>
      </c>
      <c r="L2845" s="3">
        <f t="shared" si="176"/>
        <v>2</v>
      </c>
      <c r="M2845" s="4">
        <v>44875</v>
      </c>
      <c r="N2845">
        <f t="shared" si="177"/>
        <v>60</v>
      </c>
      <c r="O2845">
        <v>0</v>
      </c>
      <c r="P2845" t="e">
        <f>VLOOKUP(F2845,#REF!,3,FALSE)</f>
        <v>#REF!</v>
      </c>
      <c r="Q2845">
        <f t="shared" si="178"/>
        <v>0</v>
      </c>
      <c r="R2845" t="str">
        <f t="shared" si="179"/>
        <v/>
      </c>
      <c r="S2845" t="s">
        <v>43</v>
      </c>
      <c r="U2845">
        <v>1</v>
      </c>
      <c r="V2845" t="s">
        <v>43</v>
      </c>
      <c r="X2845">
        <v>80</v>
      </c>
      <c r="Y2845">
        <v>4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e">
        <f>VLOOKUP(A2845,#REF!,4,FALSE)</f>
        <v>#REF!</v>
      </c>
      <c r="AW2845" t="e">
        <f>VLOOKUP(A2845,#REF!,5,FALSE)</f>
        <v>#REF!</v>
      </c>
      <c r="AX2845">
        <f>SUMIF(量化书目统计!A:A,H2845,量化书目统计!G:G)</f>
        <v>0</v>
      </c>
    </row>
    <row r="2846" spans="1:50" x14ac:dyDescent="0.3">
      <c r="A2846" t="s">
        <v>1036</v>
      </c>
      <c r="B2846" t="s">
        <v>539</v>
      </c>
      <c r="C2846" t="s">
        <v>313</v>
      </c>
      <c r="D2846">
        <v>5</v>
      </c>
      <c r="E2846" t="s">
        <v>1028</v>
      </c>
      <c r="F2846" s="1" t="s">
        <v>1029</v>
      </c>
      <c r="G2846" t="s">
        <v>1030</v>
      </c>
      <c r="H2846" t="e">
        <f>VLOOKUP(F2846,#REF!,2,FALSE)</f>
        <v>#REF!</v>
      </c>
      <c r="I2846" t="s">
        <v>49</v>
      </c>
      <c r="J2846" s="4">
        <v>44508</v>
      </c>
      <c r="K2846" s="4">
        <v>44564</v>
      </c>
      <c r="L2846" s="3">
        <f t="shared" si="176"/>
        <v>56</v>
      </c>
      <c r="M2846" s="4">
        <v>44568</v>
      </c>
      <c r="N2846">
        <f t="shared" si="177"/>
        <v>60</v>
      </c>
      <c r="O2846">
        <v>0</v>
      </c>
      <c r="P2846" t="e">
        <f>VLOOKUP(F2846,#REF!,3,FALSE)</f>
        <v>#REF!</v>
      </c>
      <c r="Q2846">
        <f t="shared" si="178"/>
        <v>0</v>
      </c>
      <c r="R2846" t="str">
        <f t="shared" si="179"/>
        <v/>
      </c>
      <c r="S2846" t="s">
        <v>38</v>
      </c>
      <c r="T2846">
        <v>10</v>
      </c>
      <c r="U2846">
        <v>1</v>
      </c>
      <c r="V2846" t="s">
        <v>38</v>
      </c>
      <c r="W2846">
        <v>18</v>
      </c>
      <c r="X2846">
        <v>50</v>
      </c>
      <c r="Y2846">
        <v>4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e">
        <f>VLOOKUP(A2846,#REF!,4,FALSE)</f>
        <v>#REF!</v>
      </c>
      <c r="AW2846" t="e">
        <f>VLOOKUP(A2846,#REF!,5,FALSE)</f>
        <v>#REF!</v>
      </c>
      <c r="AX2846">
        <f>SUMIF(量化书目统计!A:A,H2846,量化书目统计!G:G)</f>
        <v>0</v>
      </c>
    </row>
    <row r="2847" spans="1:50" x14ac:dyDescent="0.3">
      <c r="A2847" t="s">
        <v>5785</v>
      </c>
      <c r="B2847" t="s">
        <v>22</v>
      </c>
      <c r="D2847">
        <v>0</v>
      </c>
      <c r="E2847" t="s">
        <v>1784</v>
      </c>
      <c r="F2847" s="1" t="s">
        <v>1785</v>
      </c>
      <c r="G2847" t="s">
        <v>1786</v>
      </c>
      <c r="H2847" t="e">
        <f>VLOOKUP(F2847,#REF!,2,FALSE)</f>
        <v>#REF!</v>
      </c>
      <c r="I2847" t="s">
        <v>32</v>
      </c>
      <c r="J2847" s="4">
        <v>44896</v>
      </c>
      <c r="K2847" s="4">
        <v>44946</v>
      </c>
      <c r="L2847" s="3">
        <f t="shared" si="176"/>
        <v>50</v>
      </c>
      <c r="M2847" s="4">
        <v>44986</v>
      </c>
      <c r="N2847">
        <f t="shared" si="177"/>
        <v>90</v>
      </c>
      <c r="O2847">
        <v>0</v>
      </c>
      <c r="P2847" t="e">
        <f>VLOOKUP(F2847,#REF!,3,FALSE)</f>
        <v>#REF!</v>
      </c>
      <c r="Q2847">
        <f t="shared" si="178"/>
        <v>0</v>
      </c>
      <c r="R2847" t="str">
        <f t="shared" si="179"/>
        <v/>
      </c>
      <c r="S2847" t="s">
        <v>43</v>
      </c>
      <c r="U2847">
        <v>1</v>
      </c>
      <c r="V2847" t="s">
        <v>43</v>
      </c>
      <c r="X2847">
        <v>80</v>
      </c>
      <c r="Y2847">
        <v>4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e">
        <f>VLOOKUP(A2847,#REF!,4,FALSE)</f>
        <v>#REF!</v>
      </c>
      <c r="AW2847" t="e">
        <f>VLOOKUP(A2847,#REF!,5,FALSE)</f>
        <v>#REF!</v>
      </c>
      <c r="AX2847">
        <f>SUMIF(量化书目统计!A:A,H2847,量化书目统计!G:G)</f>
        <v>0</v>
      </c>
    </row>
    <row r="2848" spans="1:50" x14ac:dyDescent="0.3">
      <c r="A2848" t="s">
        <v>5727</v>
      </c>
      <c r="B2848" t="s">
        <v>5723</v>
      </c>
      <c r="D2848">
        <v>0</v>
      </c>
      <c r="E2848" t="s">
        <v>1553</v>
      </c>
      <c r="F2848" s="1" t="s">
        <v>1554</v>
      </c>
      <c r="G2848" t="s">
        <v>1555</v>
      </c>
      <c r="H2848" t="e">
        <f>VLOOKUP(F2848,#REF!,2,FALSE)</f>
        <v>#REF!</v>
      </c>
      <c r="I2848" t="s">
        <v>231</v>
      </c>
      <c r="J2848" s="4">
        <v>44494</v>
      </c>
      <c r="K2848" s="4">
        <v>44495</v>
      </c>
      <c r="L2848" s="3">
        <f t="shared" si="176"/>
        <v>1</v>
      </c>
      <c r="M2848" s="4">
        <v>44494</v>
      </c>
      <c r="N2848">
        <f t="shared" si="177"/>
        <v>0</v>
      </c>
      <c r="O2848">
        <v>0</v>
      </c>
      <c r="P2848" t="e">
        <f>VLOOKUP(F2848,#REF!,3,FALSE)</f>
        <v>#REF!</v>
      </c>
      <c r="Q2848">
        <f t="shared" si="178"/>
        <v>0</v>
      </c>
      <c r="R2848" t="str">
        <f t="shared" si="179"/>
        <v/>
      </c>
      <c r="S2848" t="s">
        <v>38</v>
      </c>
      <c r="T2848">
        <v>8</v>
      </c>
      <c r="U2848">
        <v>1</v>
      </c>
      <c r="V2848" t="s">
        <v>38</v>
      </c>
      <c r="W2848">
        <v>8</v>
      </c>
      <c r="X2848">
        <v>48</v>
      </c>
      <c r="Y2848">
        <v>4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e">
        <f>VLOOKUP(A2848,#REF!,4,FALSE)</f>
        <v>#REF!</v>
      </c>
      <c r="AW2848" t="e">
        <f>VLOOKUP(A2848,#REF!,5,FALSE)</f>
        <v>#REF!</v>
      </c>
      <c r="AX2848">
        <f>SUMIF(量化书目统计!A:A,H2848,量化书目统计!G:G)</f>
        <v>0</v>
      </c>
    </row>
    <row r="2849" spans="1:50" x14ac:dyDescent="0.3">
      <c r="A2849" t="s">
        <v>5727</v>
      </c>
      <c r="B2849" t="s">
        <v>5723</v>
      </c>
      <c r="D2849">
        <v>0</v>
      </c>
      <c r="E2849" t="s">
        <v>1438</v>
      </c>
      <c r="F2849" s="1" t="s">
        <v>1439</v>
      </c>
      <c r="G2849" t="s">
        <v>1440</v>
      </c>
      <c r="H2849" t="e">
        <f>VLOOKUP(F2849,#REF!,2,FALSE)</f>
        <v>#REF!</v>
      </c>
      <c r="I2849" t="s">
        <v>158</v>
      </c>
      <c r="J2849" s="4">
        <v>44817</v>
      </c>
      <c r="K2849" s="4">
        <v>44820</v>
      </c>
      <c r="L2849" s="3">
        <f t="shared" si="176"/>
        <v>3</v>
      </c>
      <c r="M2849" s="4">
        <v>44817</v>
      </c>
      <c r="N2849">
        <f t="shared" si="177"/>
        <v>0</v>
      </c>
      <c r="O2849">
        <v>0</v>
      </c>
      <c r="P2849" t="e">
        <f>VLOOKUP(F2849,#REF!,3,FALSE)</f>
        <v>#REF!</v>
      </c>
      <c r="Q2849">
        <f t="shared" si="178"/>
        <v>0</v>
      </c>
      <c r="R2849" t="str">
        <f t="shared" si="179"/>
        <v/>
      </c>
      <c r="S2849" t="s">
        <v>43</v>
      </c>
      <c r="U2849">
        <v>1</v>
      </c>
      <c r="V2849" t="s">
        <v>43</v>
      </c>
      <c r="X2849">
        <v>80</v>
      </c>
      <c r="Y2849">
        <v>4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e">
        <f>VLOOKUP(A2849,#REF!,4,FALSE)</f>
        <v>#REF!</v>
      </c>
      <c r="AW2849" t="e">
        <f>VLOOKUP(A2849,#REF!,5,FALSE)</f>
        <v>#REF!</v>
      </c>
      <c r="AX2849">
        <f>SUMIF(量化书目统计!A:A,H2849,量化书目统计!G:G)</f>
        <v>0</v>
      </c>
    </row>
    <row r="2850" spans="1:50" x14ac:dyDescent="0.3">
      <c r="A2850" t="s">
        <v>5727</v>
      </c>
      <c r="B2850" t="s">
        <v>5723</v>
      </c>
      <c r="D2850">
        <v>0</v>
      </c>
      <c r="E2850" t="s">
        <v>2115</v>
      </c>
      <c r="F2850" s="1" t="s">
        <v>2116</v>
      </c>
      <c r="G2850" t="s">
        <v>2117</v>
      </c>
      <c r="H2850" t="e">
        <f>VLOOKUP(F2850,#REF!,2,FALSE)</f>
        <v>#REF!</v>
      </c>
      <c r="I2850" t="s">
        <v>65</v>
      </c>
      <c r="J2850" s="4">
        <v>44550</v>
      </c>
      <c r="K2850" s="4">
        <v>44551</v>
      </c>
      <c r="L2850" s="3">
        <f t="shared" si="176"/>
        <v>1</v>
      </c>
      <c r="M2850" s="4">
        <v>44550</v>
      </c>
      <c r="N2850">
        <f t="shared" si="177"/>
        <v>0</v>
      </c>
      <c r="O2850">
        <v>0</v>
      </c>
      <c r="P2850" t="e">
        <f>VLOOKUP(F2850,#REF!,3,FALSE)</f>
        <v>#REF!</v>
      </c>
      <c r="Q2850">
        <f t="shared" si="178"/>
        <v>0</v>
      </c>
      <c r="R2850" t="str">
        <f t="shared" si="179"/>
        <v/>
      </c>
      <c r="S2850" t="s">
        <v>38</v>
      </c>
      <c r="T2850">
        <v>16</v>
      </c>
      <c r="U2850">
        <v>1</v>
      </c>
      <c r="V2850" t="s">
        <v>38</v>
      </c>
      <c r="W2850">
        <v>16</v>
      </c>
      <c r="X2850">
        <v>56</v>
      </c>
      <c r="Y2850">
        <v>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e">
        <f>VLOOKUP(A2850,#REF!,4,FALSE)</f>
        <v>#REF!</v>
      </c>
      <c r="AW2850" t="e">
        <f>VLOOKUP(A2850,#REF!,5,FALSE)</f>
        <v>#REF!</v>
      </c>
      <c r="AX2850">
        <f>SUMIF(量化书目统计!A:A,H2850,量化书目统计!G:G)</f>
        <v>0</v>
      </c>
    </row>
    <row r="2851" spans="1:50" x14ac:dyDescent="0.3">
      <c r="A2851" t="s">
        <v>5727</v>
      </c>
      <c r="B2851" t="s">
        <v>5723</v>
      </c>
      <c r="D2851">
        <v>0</v>
      </c>
      <c r="E2851" t="s">
        <v>1479</v>
      </c>
      <c r="F2851" s="1" t="s">
        <v>1480</v>
      </c>
      <c r="G2851" t="s">
        <v>1481</v>
      </c>
      <c r="H2851" t="e">
        <f>VLOOKUP(F2851,#REF!,2,FALSE)</f>
        <v>#REF!</v>
      </c>
      <c r="I2851" t="s">
        <v>158</v>
      </c>
      <c r="J2851" s="4">
        <v>44258</v>
      </c>
      <c r="K2851" s="4">
        <v>44260</v>
      </c>
      <c r="L2851" s="3">
        <f t="shared" si="176"/>
        <v>2</v>
      </c>
      <c r="M2851" s="4">
        <v>44263</v>
      </c>
      <c r="N2851">
        <f t="shared" si="177"/>
        <v>5</v>
      </c>
      <c r="O2851">
        <v>0</v>
      </c>
      <c r="P2851" t="e">
        <f>VLOOKUP(F2851,#REF!,3,FALSE)</f>
        <v>#REF!</v>
      </c>
      <c r="Q2851">
        <f t="shared" si="178"/>
        <v>0</v>
      </c>
      <c r="R2851" t="str">
        <f t="shared" si="179"/>
        <v/>
      </c>
      <c r="S2851" t="s">
        <v>80</v>
      </c>
      <c r="T2851">
        <v>1</v>
      </c>
      <c r="U2851">
        <v>1</v>
      </c>
      <c r="V2851" t="s">
        <v>80</v>
      </c>
      <c r="W2851">
        <v>1</v>
      </c>
      <c r="X2851">
        <v>21</v>
      </c>
      <c r="Y2851">
        <v>5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e">
        <f>VLOOKUP(A2851,#REF!,4,FALSE)</f>
        <v>#REF!</v>
      </c>
      <c r="AW2851" t="e">
        <f>VLOOKUP(A2851,#REF!,5,FALSE)</f>
        <v>#REF!</v>
      </c>
      <c r="AX2851">
        <f>SUMIF(量化书目统计!A:A,H2851,量化书目统计!G:G)</f>
        <v>0</v>
      </c>
    </row>
    <row r="2852" spans="1:50" x14ac:dyDescent="0.3">
      <c r="A2852" t="s">
        <v>5727</v>
      </c>
      <c r="B2852" t="s">
        <v>5723</v>
      </c>
      <c r="D2852">
        <v>0</v>
      </c>
      <c r="E2852" t="s">
        <v>196</v>
      </c>
      <c r="F2852" s="1" t="s">
        <v>197</v>
      </c>
      <c r="G2852" t="s">
        <v>198</v>
      </c>
      <c r="H2852" t="e">
        <f>VLOOKUP(F2852,#REF!,2,FALSE)</f>
        <v>#REF!</v>
      </c>
      <c r="I2852" t="s">
        <v>49</v>
      </c>
      <c r="J2852" s="4">
        <v>44312</v>
      </c>
      <c r="K2852" s="4">
        <v>44313</v>
      </c>
      <c r="L2852" s="3">
        <f t="shared" si="176"/>
        <v>1</v>
      </c>
      <c r="M2852" s="4">
        <v>44312</v>
      </c>
      <c r="N2852">
        <f t="shared" si="177"/>
        <v>0</v>
      </c>
      <c r="O2852">
        <v>0</v>
      </c>
      <c r="P2852" t="e">
        <f>VLOOKUP(F2852,#REF!,3,FALSE)</f>
        <v>#REF!</v>
      </c>
      <c r="Q2852">
        <f t="shared" si="178"/>
        <v>0</v>
      </c>
      <c r="R2852" t="str">
        <f t="shared" si="179"/>
        <v/>
      </c>
      <c r="S2852" t="s">
        <v>80</v>
      </c>
      <c r="T2852">
        <v>9</v>
      </c>
      <c r="U2852">
        <v>1</v>
      </c>
      <c r="V2852" t="s">
        <v>80</v>
      </c>
      <c r="W2852">
        <v>9</v>
      </c>
      <c r="X2852">
        <v>29</v>
      </c>
      <c r="Y2852">
        <v>20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 t="e">
        <f>VLOOKUP(A2852,#REF!,4,FALSE)</f>
        <v>#REF!</v>
      </c>
      <c r="AW2852" t="e">
        <f>VLOOKUP(A2852,#REF!,5,FALSE)</f>
        <v>#REF!</v>
      </c>
      <c r="AX2852">
        <f>SUMIF(量化书目统计!A:A,H2852,量化书目统计!G:G)</f>
        <v>0</v>
      </c>
    </row>
    <row r="2853" spans="1:50" x14ac:dyDescent="0.3">
      <c r="A2853" t="s">
        <v>5727</v>
      </c>
      <c r="B2853" t="s">
        <v>5723</v>
      </c>
      <c r="D2853">
        <v>0</v>
      </c>
      <c r="E2853" t="s">
        <v>1687</v>
      </c>
      <c r="F2853" s="1" t="s">
        <v>1688</v>
      </c>
      <c r="G2853" t="s">
        <v>1689</v>
      </c>
      <c r="H2853" t="e">
        <f>VLOOKUP(F2853,#REF!,2,FALSE)</f>
        <v>#REF!</v>
      </c>
      <c r="I2853" t="s">
        <v>225</v>
      </c>
      <c r="J2853" s="4">
        <v>44372</v>
      </c>
      <c r="K2853" s="4">
        <v>44376</v>
      </c>
      <c r="L2853" s="3">
        <f t="shared" si="176"/>
        <v>4</v>
      </c>
      <c r="M2853" s="4">
        <v>44372</v>
      </c>
      <c r="N2853">
        <f t="shared" si="177"/>
        <v>0</v>
      </c>
      <c r="O2853">
        <v>0</v>
      </c>
      <c r="P2853" t="e">
        <f>VLOOKUP(F2853,#REF!,3,FALSE)</f>
        <v>#REF!</v>
      </c>
      <c r="Q2853">
        <f t="shared" si="178"/>
        <v>0</v>
      </c>
      <c r="R2853" t="str">
        <f t="shared" si="179"/>
        <v/>
      </c>
      <c r="S2853" t="s">
        <v>80</v>
      </c>
      <c r="T2853">
        <v>17</v>
      </c>
      <c r="U2853">
        <v>1</v>
      </c>
      <c r="V2853" t="s">
        <v>80</v>
      </c>
      <c r="W2853">
        <v>18</v>
      </c>
      <c r="X2853">
        <v>37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e">
        <f>VLOOKUP(A2853,#REF!,4,FALSE)</f>
        <v>#REF!</v>
      </c>
      <c r="AW2853" t="e">
        <f>VLOOKUP(A2853,#REF!,5,FALSE)</f>
        <v>#REF!</v>
      </c>
      <c r="AX2853">
        <f>SUMIF(量化书目统计!A:A,H2853,量化书目统计!G:G)</f>
        <v>0</v>
      </c>
    </row>
    <row r="2854" spans="1:50" x14ac:dyDescent="0.3">
      <c r="A2854" t="s">
        <v>5727</v>
      </c>
      <c r="B2854" t="s">
        <v>5723</v>
      </c>
      <c r="D2854">
        <v>0</v>
      </c>
      <c r="E2854" t="s">
        <v>1980</v>
      </c>
      <c r="F2854" s="1" t="s">
        <v>1981</v>
      </c>
      <c r="G2854" t="s">
        <v>1982</v>
      </c>
      <c r="H2854" t="e">
        <f>VLOOKUP(F2854,#REF!,2,FALSE)</f>
        <v>#REF!</v>
      </c>
      <c r="I2854" t="s">
        <v>158</v>
      </c>
      <c r="J2854" s="4">
        <v>44624</v>
      </c>
      <c r="K2854" s="4">
        <v>44628</v>
      </c>
      <c r="L2854" s="3">
        <f t="shared" si="176"/>
        <v>4</v>
      </c>
      <c r="M2854" s="4">
        <v>44624</v>
      </c>
      <c r="N2854">
        <f t="shared" si="177"/>
        <v>0</v>
      </c>
      <c r="O2854">
        <v>0</v>
      </c>
      <c r="P2854" t="e">
        <f>VLOOKUP(F2854,#REF!,3,FALSE)</f>
        <v>#REF!</v>
      </c>
      <c r="Q2854">
        <f t="shared" si="178"/>
        <v>0</v>
      </c>
      <c r="R2854" t="str">
        <f t="shared" si="179"/>
        <v/>
      </c>
      <c r="S2854" t="s">
        <v>99</v>
      </c>
      <c r="T2854">
        <v>3</v>
      </c>
      <c r="U2854">
        <v>1</v>
      </c>
      <c r="V2854" t="s">
        <v>99</v>
      </c>
      <c r="W2854">
        <v>4</v>
      </c>
      <c r="X2854">
        <v>63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e">
        <f>VLOOKUP(A2854,#REF!,4,FALSE)</f>
        <v>#REF!</v>
      </c>
      <c r="AW2854" t="e">
        <f>VLOOKUP(A2854,#REF!,5,FALSE)</f>
        <v>#REF!</v>
      </c>
      <c r="AX2854">
        <f>SUMIF(量化书目统计!A:A,H2854,量化书目统计!G:G)</f>
        <v>0</v>
      </c>
    </row>
    <row r="2855" spans="1:50" x14ac:dyDescent="0.3">
      <c r="A2855" t="s">
        <v>5727</v>
      </c>
      <c r="B2855" t="s">
        <v>5723</v>
      </c>
      <c r="D2855">
        <v>0</v>
      </c>
      <c r="E2855" t="s">
        <v>1980</v>
      </c>
      <c r="F2855" s="1" t="s">
        <v>1981</v>
      </c>
      <c r="G2855" t="s">
        <v>1982</v>
      </c>
      <c r="H2855" t="e">
        <f>VLOOKUP(F2855,#REF!,2,FALSE)</f>
        <v>#REF!</v>
      </c>
      <c r="I2855" t="s">
        <v>158</v>
      </c>
      <c r="J2855" s="4">
        <v>44507</v>
      </c>
      <c r="K2855" s="4">
        <v>44509</v>
      </c>
      <c r="L2855" s="3">
        <f t="shared" si="176"/>
        <v>2</v>
      </c>
      <c r="M2855" s="4">
        <v>44508</v>
      </c>
      <c r="N2855">
        <f t="shared" si="177"/>
        <v>1</v>
      </c>
      <c r="O2855">
        <v>0</v>
      </c>
      <c r="P2855" t="e">
        <f>VLOOKUP(F2855,#REF!,3,FALSE)</f>
        <v>#REF!</v>
      </c>
      <c r="Q2855">
        <f t="shared" si="178"/>
        <v>0</v>
      </c>
      <c r="R2855" t="str">
        <f t="shared" si="179"/>
        <v/>
      </c>
      <c r="S2855" t="s">
        <v>38</v>
      </c>
      <c r="T2855">
        <v>10</v>
      </c>
      <c r="U2855">
        <v>1</v>
      </c>
      <c r="V2855" t="s">
        <v>38</v>
      </c>
      <c r="W2855">
        <v>10</v>
      </c>
      <c r="X2855">
        <v>50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e">
        <f>VLOOKUP(A2855,#REF!,4,FALSE)</f>
        <v>#REF!</v>
      </c>
      <c r="AW2855" t="e">
        <f>VLOOKUP(A2855,#REF!,5,FALSE)</f>
        <v>#REF!</v>
      </c>
      <c r="AX2855">
        <f>SUMIF(量化书目统计!A:A,H2855,量化书目统计!G:G)</f>
        <v>0</v>
      </c>
    </row>
    <row r="2856" spans="1:50" x14ac:dyDescent="0.3">
      <c r="A2856" t="s">
        <v>5727</v>
      </c>
      <c r="B2856" t="s">
        <v>5723</v>
      </c>
      <c r="D2856">
        <v>0</v>
      </c>
      <c r="E2856" t="s">
        <v>732</v>
      </c>
      <c r="F2856" s="1" t="s">
        <v>733</v>
      </c>
      <c r="G2856" t="s">
        <v>734</v>
      </c>
      <c r="H2856" t="e">
        <f>VLOOKUP(F2856,#REF!,2,FALSE)</f>
        <v>#REF!</v>
      </c>
      <c r="I2856" t="s">
        <v>49</v>
      </c>
      <c r="J2856" s="4">
        <v>44521</v>
      </c>
      <c r="K2856" s="4">
        <v>44523</v>
      </c>
      <c r="L2856" s="3">
        <f t="shared" si="176"/>
        <v>2</v>
      </c>
      <c r="M2856" s="4">
        <v>44522</v>
      </c>
      <c r="N2856">
        <f t="shared" si="177"/>
        <v>1</v>
      </c>
      <c r="O2856">
        <v>0</v>
      </c>
      <c r="P2856" t="e">
        <f>VLOOKUP(F2856,#REF!,3,FALSE)</f>
        <v>#REF!</v>
      </c>
      <c r="Q2856">
        <f t="shared" si="178"/>
        <v>0</v>
      </c>
      <c r="R2856" t="str">
        <f t="shared" si="179"/>
        <v/>
      </c>
      <c r="S2856" t="s">
        <v>38</v>
      </c>
      <c r="T2856">
        <v>12</v>
      </c>
      <c r="U2856">
        <v>0</v>
      </c>
      <c r="V2856" t="s">
        <v>38</v>
      </c>
      <c r="W2856">
        <v>12</v>
      </c>
      <c r="X2856">
        <v>52</v>
      </c>
      <c r="Y2856">
        <v>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e">
        <f>VLOOKUP(A2856,#REF!,4,FALSE)</f>
        <v>#REF!</v>
      </c>
      <c r="AW2856" t="e">
        <f>VLOOKUP(A2856,#REF!,5,FALSE)</f>
        <v>#REF!</v>
      </c>
      <c r="AX2856">
        <f>SUMIF(量化书目统计!A:A,H2856,量化书目统计!G:G)</f>
        <v>0</v>
      </c>
    </row>
    <row r="2857" spans="1:50" x14ac:dyDescent="0.3">
      <c r="A2857" t="s">
        <v>5727</v>
      </c>
      <c r="B2857" t="s">
        <v>5723</v>
      </c>
      <c r="D2857">
        <v>0</v>
      </c>
      <c r="E2857" t="s">
        <v>723</v>
      </c>
      <c r="F2857" s="1" t="s">
        <v>724</v>
      </c>
      <c r="G2857" t="s">
        <v>725</v>
      </c>
      <c r="H2857" t="e">
        <f>VLOOKUP(F2857,#REF!,2,FALSE)</f>
        <v>#REF!</v>
      </c>
      <c r="I2857" t="s">
        <v>42</v>
      </c>
      <c r="J2857" s="4">
        <v>43839</v>
      </c>
      <c r="K2857" s="4">
        <v>43844</v>
      </c>
      <c r="L2857" s="3">
        <f t="shared" si="176"/>
        <v>5</v>
      </c>
      <c r="M2857" s="4">
        <v>43839</v>
      </c>
      <c r="N2857">
        <f t="shared" si="177"/>
        <v>0</v>
      </c>
      <c r="O2857">
        <v>0</v>
      </c>
      <c r="P2857" t="e">
        <f>VLOOKUP(F2857,#REF!,3,FALSE)</f>
        <v>#REF!</v>
      </c>
      <c r="Q2857">
        <f t="shared" si="178"/>
        <v>0</v>
      </c>
      <c r="R2857" t="str">
        <f t="shared" si="179"/>
        <v/>
      </c>
      <c r="S2857" t="s">
        <v>43</v>
      </c>
      <c r="U2857">
        <v>1</v>
      </c>
      <c r="V2857" t="s">
        <v>43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e">
        <f>VLOOKUP(A2857,#REF!,4,FALSE)</f>
        <v>#REF!</v>
      </c>
      <c r="AW2857" t="e">
        <f>VLOOKUP(A2857,#REF!,5,FALSE)</f>
        <v>#REF!</v>
      </c>
      <c r="AX2857">
        <f>SUMIF(量化书目统计!A:A,H2857,量化书目统计!G:G)</f>
        <v>0</v>
      </c>
    </row>
    <row r="2858" spans="1:50" x14ac:dyDescent="0.3">
      <c r="A2858" t="s">
        <v>5727</v>
      </c>
      <c r="B2858" t="s">
        <v>5723</v>
      </c>
      <c r="D2858">
        <v>0</v>
      </c>
      <c r="E2858" t="s">
        <v>436</v>
      </c>
      <c r="F2858" s="1" t="s">
        <v>437</v>
      </c>
      <c r="G2858" t="s">
        <v>438</v>
      </c>
      <c r="H2858" t="e">
        <f>VLOOKUP(F2858,#REF!,2,FALSE)</f>
        <v>#REF!</v>
      </c>
      <c r="I2858" t="s">
        <v>49</v>
      </c>
      <c r="J2858" s="4">
        <v>44802</v>
      </c>
      <c r="K2858" s="4">
        <v>44806</v>
      </c>
      <c r="L2858" s="3">
        <f t="shared" si="176"/>
        <v>4</v>
      </c>
      <c r="M2858" s="4">
        <v>44802</v>
      </c>
      <c r="N2858">
        <f t="shared" si="177"/>
        <v>0</v>
      </c>
      <c r="O2858">
        <v>0</v>
      </c>
      <c r="P2858" t="e">
        <f>VLOOKUP(F2858,#REF!,3,FALSE)</f>
        <v>#REF!</v>
      </c>
      <c r="Q2858">
        <f t="shared" si="178"/>
        <v>0</v>
      </c>
      <c r="R2858" t="str">
        <f t="shared" si="179"/>
        <v/>
      </c>
      <c r="S2858" t="s">
        <v>43</v>
      </c>
      <c r="U2858">
        <v>1</v>
      </c>
      <c r="V2858" t="s">
        <v>43</v>
      </c>
      <c r="X2858">
        <v>80</v>
      </c>
      <c r="Y2858">
        <v>11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e">
        <f>VLOOKUP(A2858,#REF!,4,FALSE)</f>
        <v>#REF!</v>
      </c>
      <c r="AW2858" t="e">
        <f>VLOOKUP(A2858,#REF!,5,FALSE)</f>
        <v>#REF!</v>
      </c>
      <c r="AX2858">
        <f>SUMIF(量化书目统计!A:A,H2858,量化书目统计!G:G)</f>
        <v>0</v>
      </c>
    </row>
    <row r="2859" spans="1:50" x14ac:dyDescent="0.3">
      <c r="A2859" t="s">
        <v>5727</v>
      </c>
      <c r="B2859" t="s">
        <v>5723</v>
      </c>
      <c r="D2859">
        <v>0</v>
      </c>
      <c r="E2859" t="s">
        <v>1846</v>
      </c>
      <c r="F2859" s="1" t="s">
        <v>1847</v>
      </c>
      <c r="G2859" t="s">
        <v>1848</v>
      </c>
      <c r="H2859" t="e">
        <f>VLOOKUP(F2859,#REF!,2,FALSE)</f>
        <v>#REF!</v>
      </c>
      <c r="I2859" t="s">
        <v>65</v>
      </c>
      <c r="J2859" s="4">
        <v>44826</v>
      </c>
      <c r="K2859" s="4">
        <v>44826</v>
      </c>
      <c r="L2859" s="3">
        <f t="shared" si="176"/>
        <v>0</v>
      </c>
      <c r="M2859" s="4">
        <v>45006</v>
      </c>
      <c r="N2859">
        <f t="shared" si="177"/>
        <v>180</v>
      </c>
      <c r="O2859">
        <v>0</v>
      </c>
      <c r="P2859" t="e">
        <f>VLOOKUP(F2859,#REF!,3,FALSE)</f>
        <v>#REF!</v>
      </c>
      <c r="Q2859">
        <f t="shared" si="178"/>
        <v>0</v>
      </c>
      <c r="R2859" t="str">
        <f t="shared" si="179"/>
        <v/>
      </c>
      <c r="S2859" t="s">
        <v>43</v>
      </c>
      <c r="U2859">
        <v>1</v>
      </c>
      <c r="V2859" t="s">
        <v>43</v>
      </c>
      <c r="X2859">
        <v>80</v>
      </c>
      <c r="Y2859">
        <v>11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e">
        <f>VLOOKUP(A2859,#REF!,4,FALSE)</f>
        <v>#REF!</v>
      </c>
      <c r="AW2859" t="e">
        <f>VLOOKUP(A2859,#REF!,5,FALSE)</f>
        <v>#REF!</v>
      </c>
      <c r="AX2859">
        <f>SUMIF(量化书目统计!A:A,H2859,量化书目统计!G:G)</f>
        <v>0</v>
      </c>
    </row>
    <row r="2860" spans="1:50" x14ac:dyDescent="0.3">
      <c r="A2860" t="s">
        <v>5727</v>
      </c>
      <c r="B2860" t="s">
        <v>5723</v>
      </c>
      <c r="D2860">
        <v>0</v>
      </c>
      <c r="E2860" t="s">
        <v>1846</v>
      </c>
      <c r="F2860" s="1" t="s">
        <v>1847</v>
      </c>
      <c r="G2860" t="s">
        <v>1848</v>
      </c>
      <c r="H2860" t="e">
        <f>VLOOKUP(F2860,#REF!,2,FALSE)</f>
        <v>#REF!</v>
      </c>
      <c r="I2860" t="s">
        <v>65</v>
      </c>
      <c r="J2860" s="4">
        <v>44826</v>
      </c>
      <c r="K2860" s="4">
        <v>44831</v>
      </c>
      <c r="L2860" s="3">
        <f t="shared" si="176"/>
        <v>5</v>
      </c>
      <c r="M2860" s="4">
        <v>44826</v>
      </c>
      <c r="N2860">
        <f t="shared" si="177"/>
        <v>0</v>
      </c>
      <c r="O2860">
        <v>0</v>
      </c>
      <c r="P2860" t="e">
        <f>VLOOKUP(F2860,#REF!,3,FALSE)</f>
        <v>#REF!</v>
      </c>
      <c r="Q2860">
        <f t="shared" si="178"/>
        <v>0</v>
      </c>
      <c r="R2860" t="str">
        <f t="shared" si="179"/>
        <v/>
      </c>
      <c r="S2860" t="s">
        <v>43</v>
      </c>
      <c r="U2860">
        <v>1</v>
      </c>
      <c r="V2860" t="s">
        <v>43</v>
      </c>
      <c r="X2860">
        <v>80</v>
      </c>
      <c r="Y2860">
        <v>11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e">
        <f>VLOOKUP(A2860,#REF!,4,FALSE)</f>
        <v>#REF!</v>
      </c>
      <c r="AW2860" t="e">
        <f>VLOOKUP(A2860,#REF!,5,FALSE)</f>
        <v>#REF!</v>
      </c>
      <c r="AX2860">
        <f>SUMIF(量化书目统计!A:A,H2860,量化书目统计!G:G)</f>
        <v>0</v>
      </c>
    </row>
    <row r="2861" spans="1:50" x14ac:dyDescent="0.3">
      <c r="A2861" t="s">
        <v>5727</v>
      </c>
      <c r="B2861" t="s">
        <v>5723</v>
      </c>
      <c r="D2861">
        <v>0</v>
      </c>
      <c r="E2861" t="s">
        <v>390</v>
      </c>
      <c r="F2861" s="1" t="s">
        <v>697</v>
      </c>
      <c r="G2861" t="s">
        <v>698</v>
      </c>
      <c r="H2861" t="e">
        <f>VLOOKUP(F2861,#REF!,2,FALSE)</f>
        <v>#REF!</v>
      </c>
      <c r="I2861" t="s">
        <v>74</v>
      </c>
      <c r="J2861" s="4">
        <v>44622</v>
      </c>
      <c r="K2861" s="4">
        <v>44624</v>
      </c>
      <c r="L2861" s="3">
        <f t="shared" si="176"/>
        <v>2</v>
      </c>
      <c r="M2861" s="4">
        <v>44622</v>
      </c>
      <c r="N2861">
        <f t="shared" si="177"/>
        <v>0</v>
      </c>
      <c r="O2861">
        <v>0</v>
      </c>
      <c r="P2861" t="e">
        <f>VLOOKUP(F2861,#REF!,3,FALSE)</f>
        <v>#REF!</v>
      </c>
      <c r="Q2861">
        <f t="shared" si="178"/>
        <v>0</v>
      </c>
      <c r="R2861" t="str">
        <f t="shared" si="179"/>
        <v/>
      </c>
      <c r="S2861" t="s">
        <v>99</v>
      </c>
      <c r="T2861">
        <v>3</v>
      </c>
      <c r="U2861">
        <v>1</v>
      </c>
      <c r="V2861" t="s">
        <v>99</v>
      </c>
      <c r="W2861">
        <v>3</v>
      </c>
      <c r="X2861">
        <v>63</v>
      </c>
      <c r="Y2861">
        <v>4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e">
        <f>VLOOKUP(A2861,#REF!,4,FALSE)</f>
        <v>#REF!</v>
      </c>
      <c r="AW2861" t="e">
        <f>VLOOKUP(A2861,#REF!,5,FALSE)</f>
        <v>#REF!</v>
      </c>
      <c r="AX2861">
        <f>SUMIF(量化书目统计!A:A,H2861,量化书目统计!G:G)</f>
        <v>0</v>
      </c>
    </row>
    <row r="2862" spans="1:50" x14ac:dyDescent="0.3">
      <c r="A2862" t="s">
        <v>5727</v>
      </c>
      <c r="B2862" t="s">
        <v>5723</v>
      </c>
      <c r="D2862">
        <v>0</v>
      </c>
      <c r="E2862" t="s">
        <v>238</v>
      </c>
      <c r="F2862" s="1" t="s">
        <v>239</v>
      </c>
      <c r="G2862" t="s">
        <v>240</v>
      </c>
      <c r="H2862" t="e">
        <f>VLOOKUP(F2862,#REF!,2,FALSE)</f>
        <v>#REF!</v>
      </c>
      <c r="I2862" t="s">
        <v>32</v>
      </c>
      <c r="J2862" s="4">
        <v>44133</v>
      </c>
      <c r="K2862" s="4">
        <v>44134</v>
      </c>
      <c r="L2862" s="3">
        <f t="shared" si="176"/>
        <v>1</v>
      </c>
      <c r="M2862" s="4">
        <v>44133</v>
      </c>
      <c r="N2862">
        <f t="shared" si="177"/>
        <v>0</v>
      </c>
      <c r="O2862">
        <v>0</v>
      </c>
      <c r="P2862" t="e">
        <f>VLOOKUP(F2862,#REF!,3,FALSE)</f>
        <v>#REF!</v>
      </c>
      <c r="Q2862">
        <f t="shared" si="178"/>
        <v>0</v>
      </c>
      <c r="R2862" t="str">
        <f t="shared" si="179"/>
        <v/>
      </c>
      <c r="S2862" t="s">
        <v>28</v>
      </c>
      <c r="T2862">
        <v>8</v>
      </c>
      <c r="U2862">
        <v>1</v>
      </c>
      <c r="V2862" t="s">
        <v>28</v>
      </c>
      <c r="W2862">
        <v>8</v>
      </c>
      <c r="X2862">
        <v>8</v>
      </c>
      <c r="Y2862">
        <v>11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e">
        <f>VLOOKUP(A2862,#REF!,4,FALSE)</f>
        <v>#REF!</v>
      </c>
      <c r="AW2862" t="e">
        <f>VLOOKUP(A2862,#REF!,5,FALSE)</f>
        <v>#REF!</v>
      </c>
      <c r="AX2862">
        <f>SUMIF(量化书目统计!A:A,H2862,量化书目统计!G:G)</f>
        <v>0</v>
      </c>
    </row>
    <row r="2863" spans="1:50" x14ac:dyDescent="0.3">
      <c r="A2863" t="s">
        <v>5727</v>
      </c>
      <c r="B2863" t="s">
        <v>5723</v>
      </c>
      <c r="D2863">
        <v>0</v>
      </c>
      <c r="E2863" t="s">
        <v>2995</v>
      </c>
      <c r="F2863" s="1" t="s">
        <v>2996</v>
      </c>
      <c r="G2863" t="s">
        <v>2997</v>
      </c>
      <c r="H2863" t="e">
        <f>VLOOKUP(F2863,#REF!,2,FALSE)</f>
        <v>#REF!</v>
      </c>
      <c r="I2863" t="s">
        <v>158</v>
      </c>
      <c r="J2863" s="4">
        <v>44208</v>
      </c>
      <c r="K2863" s="4">
        <v>44208</v>
      </c>
      <c r="L2863" s="3">
        <f t="shared" si="176"/>
        <v>0</v>
      </c>
      <c r="M2863" s="4">
        <v>44389</v>
      </c>
      <c r="N2863">
        <f t="shared" si="177"/>
        <v>181</v>
      </c>
      <c r="O2863">
        <v>0</v>
      </c>
      <c r="P2863" t="e">
        <f>VLOOKUP(F2863,#REF!,3,FALSE)</f>
        <v>#REF!</v>
      </c>
      <c r="Q2863">
        <f t="shared" si="178"/>
        <v>0</v>
      </c>
      <c r="R2863" t="str">
        <f t="shared" si="179"/>
        <v/>
      </c>
      <c r="S2863" t="s">
        <v>28</v>
      </c>
      <c r="T2863">
        <f>X2863</f>
        <v>19</v>
      </c>
      <c r="U2863">
        <v>1</v>
      </c>
      <c r="V2863" t="s">
        <v>28</v>
      </c>
      <c r="W2863">
        <v>18</v>
      </c>
      <c r="X2863">
        <v>19</v>
      </c>
      <c r="Y2863">
        <v>11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e">
        <f>VLOOKUP(A2863,#REF!,4,FALSE)</f>
        <v>#REF!</v>
      </c>
      <c r="AW2863" t="e">
        <f>VLOOKUP(A2863,#REF!,5,FALSE)</f>
        <v>#REF!</v>
      </c>
      <c r="AX2863">
        <f>SUMIF(量化书目统计!A:A,H2863,量化书目统计!G:G)</f>
        <v>0</v>
      </c>
    </row>
    <row r="2864" spans="1:50" x14ac:dyDescent="0.3">
      <c r="A2864" t="s">
        <v>5727</v>
      </c>
      <c r="B2864" t="s">
        <v>5723</v>
      </c>
      <c r="D2864">
        <v>0</v>
      </c>
      <c r="E2864" t="s">
        <v>364</v>
      </c>
      <c r="F2864" s="1" t="s">
        <v>1238</v>
      </c>
      <c r="G2864" t="s">
        <v>366</v>
      </c>
      <c r="H2864" t="e">
        <f>VLOOKUP(F2864,#REF!,2,FALSE)</f>
        <v>#REF!</v>
      </c>
      <c r="I2864" t="s">
        <v>49</v>
      </c>
      <c r="J2864" s="4">
        <v>44619</v>
      </c>
      <c r="K2864" s="4">
        <v>44621</v>
      </c>
      <c r="L2864" s="3">
        <f t="shared" si="176"/>
        <v>2</v>
      </c>
      <c r="M2864" s="4">
        <v>44620</v>
      </c>
      <c r="N2864">
        <f t="shared" si="177"/>
        <v>1</v>
      </c>
      <c r="O2864">
        <v>0</v>
      </c>
      <c r="P2864" t="e">
        <f>VLOOKUP(F2864,#REF!,3,FALSE)</f>
        <v>#REF!</v>
      </c>
      <c r="Q2864">
        <f t="shared" si="178"/>
        <v>0</v>
      </c>
      <c r="R2864" t="str">
        <f t="shared" si="179"/>
        <v/>
      </c>
      <c r="S2864" t="s">
        <v>99</v>
      </c>
      <c r="T2864">
        <v>3</v>
      </c>
      <c r="U2864">
        <v>2</v>
      </c>
      <c r="V2864" t="s">
        <v>99</v>
      </c>
      <c r="W2864">
        <v>3</v>
      </c>
      <c r="X2864">
        <v>63</v>
      </c>
      <c r="Y2864">
        <v>4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e">
        <f>VLOOKUP(A2864,#REF!,4,FALSE)</f>
        <v>#REF!</v>
      </c>
      <c r="AW2864" t="e">
        <f>VLOOKUP(A2864,#REF!,5,FALSE)</f>
        <v>#REF!</v>
      </c>
      <c r="AX2864">
        <f>SUMIF(量化书目统计!A:A,H2864,量化书目统计!G:G)</f>
        <v>0</v>
      </c>
    </row>
    <row r="2865" spans="1:50" x14ac:dyDescent="0.3">
      <c r="A2865" t="s">
        <v>5727</v>
      </c>
      <c r="B2865" t="s">
        <v>5723</v>
      </c>
      <c r="D2865">
        <v>0</v>
      </c>
      <c r="E2865" t="s">
        <v>364</v>
      </c>
      <c r="F2865" s="1" t="s">
        <v>1238</v>
      </c>
      <c r="G2865" t="s">
        <v>366</v>
      </c>
      <c r="H2865" t="e">
        <f>VLOOKUP(F2865,#REF!,2,FALSE)</f>
        <v>#REF!</v>
      </c>
      <c r="I2865" t="s">
        <v>49</v>
      </c>
      <c r="J2865" s="4">
        <v>44477</v>
      </c>
      <c r="K2865" s="4">
        <v>44477</v>
      </c>
      <c r="L2865" s="3">
        <f t="shared" si="176"/>
        <v>0</v>
      </c>
      <c r="M2865" s="4">
        <v>44657</v>
      </c>
      <c r="N2865">
        <f t="shared" si="177"/>
        <v>180</v>
      </c>
      <c r="O2865">
        <v>0</v>
      </c>
      <c r="P2865" t="e">
        <f>VLOOKUP(F2865,#REF!,3,FALSE)</f>
        <v>#REF!</v>
      </c>
      <c r="Q2865">
        <f t="shared" si="178"/>
        <v>0</v>
      </c>
      <c r="R2865" t="str">
        <f t="shared" si="179"/>
        <v/>
      </c>
      <c r="S2865" t="s">
        <v>38</v>
      </c>
      <c r="T2865">
        <v>5</v>
      </c>
      <c r="U2865">
        <v>2</v>
      </c>
      <c r="V2865" t="s">
        <v>38</v>
      </c>
      <c r="W2865">
        <v>5</v>
      </c>
      <c r="X2865">
        <v>45</v>
      </c>
      <c r="Y2865">
        <v>11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e">
        <f>VLOOKUP(A2865,#REF!,4,FALSE)</f>
        <v>#REF!</v>
      </c>
      <c r="AW2865" t="e">
        <f>VLOOKUP(A2865,#REF!,5,FALSE)</f>
        <v>#REF!</v>
      </c>
      <c r="AX2865">
        <f>SUMIF(量化书目统计!A:A,H2865,量化书目统计!G:G)</f>
        <v>0</v>
      </c>
    </row>
    <row r="2866" spans="1:50" x14ac:dyDescent="0.3">
      <c r="A2866" t="s">
        <v>5727</v>
      </c>
      <c r="B2866" t="s">
        <v>5723</v>
      </c>
      <c r="D2866">
        <v>0</v>
      </c>
      <c r="E2866" t="s">
        <v>2850</v>
      </c>
      <c r="F2866" s="1" t="s">
        <v>2851</v>
      </c>
      <c r="G2866" t="s">
        <v>2852</v>
      </c>
      <c r="H2866" t="e">
        <f>VLOOKUP(F2866,#REF!,2,FALSE)</f>
        <v>#REF!</v>
      </c>
      <c r="I2866" t="s">
        <v>32</v>
      </c>
      <c r="J2866" s="4">
        <v>44114</v>
      </c>
      <c r="K2866" s="4">
        <v>44117</v>
      </c>
      <c r="L2866" s="3">
        <f t="shared" si="176"/>
        <v>3</v>
      </c>
      <c r="M2866" s="4">
        <v>44116</v>
      </c>
      <c r="N2866">
        <f t="shared" si="177"/>
        <v>2</v>
      </c>
      <c r="O2866">
        <v>0</v>
      </c>
      <c r="P2866" t="e">
        <f>VLOOKUP(F2866,#REF!,3,FALSE)</f>
        <v>#REF!</v>
      </c>
      <c r="Q2866">
        <f t="shared" si="178"/>
        <v>0</v>
      </c>
      <c r="R2866" t="str">
        <f t="shared" si="179"/>
        <v/>
      </c>
      <c r="S2866" t="s">
        <v>28</v>
      </c>
      <c r="T2866">
        <v>5</v>
      </c>
      <c r="U2866">
        <v>1</v>
      </c>
      <c r="V2866" t="s">
        <v>28</v>
      </c>
      <c r="W2866">
        <v>6</v>
      </c>
      <c r="X2866">
        <v>5</v>
      </c>
      <c r="Y2866">
        <v>11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e">
        <f>VLOOKUP(A2866,#REF!,4,FALSE)</f>
        <v>#REF!</v>
      </c>
      <c r="AW2866" t="e">
        <f>VLOOKUP(A2866,#REF!,5,FALSE)</f>
        <v>#REF!</v>
      </c>
      <c r="AX2866">
        <f>SUMIF(量化书目统计!A:A,H2866,量化书目统计!G:G)</f>
        <v>0</v>
      </c>
    </row>
    <row r="2867" spans="1:50" x14ac:dyDescent="0.3">
      <c r="A2867" t="s">
        <v>5727</v>
      </c>
      <c r="B2867" t="s">
        <v>5723</v>
      </c>
      <c r="D2867">
        <v>0</v>
      </c>
      <c r="E2867" t="s">
        <v>1014</v>
      </c>
      <c r="F2867" s="1" t="s">
        <v>1015</v>
      </c>
      <c r="G2867" t="s">
        <v>1016</v>
      </c>
      <c r="H2867" t="e">
        <f>VLOOKUP(F2867,#REF!,2,FALSE)</f>
        <v>#REF!</v>
      </c>
      <c r="I2867" t="s">
        <v>32</v>
      </c>
      <c r="J2867" s="4">
        <v>44613</v>
      </c>
      <c r="K2867" s="4">
        <v>44614</v>
      </c>
      <c r="L2867" s="3">
        <f t="shared" si="176"/>
        <v>1</v>
      </c>
      <c r="M2867" s="4">
        <v>44613</v>
      </c>
      <c r="N2867">
        <f t="shared" si="177"/>
        <v>0</v>
      </c>
      <c r="O2867">
        <v>0</v>
      </c>
      <c r="P2867" t="e">
        <f>VLOOKUP(F2867,#REF!,3,FALSE)</f>
        <v>#REF!</v>
      </c>
      <c r="Q2867">
        <f t="shared" si="178"/>
        <v>0</v>
      </c>
      <c r="R2867" t="str">
        <f t="shared" si="179"/>
        <v/>
      </c>
      <c r="S2867" t="s">
        <v>99</v>
      </c>
      <c r="T2867">
        <v>2</v>
      </c>
      <c r="U2867">
        <v>1</v>
      </c>
      <c r="V2867" t="s">
        <v>99</v>
      </c>
      <c r="W2867">
        <v>2</v>
      </c>
      <c r="X2867">
        <v>62</v>
      </c>
      <c r="Y2867">
        <v>4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e">
        <f>VLOOKUP(A2867,#REF!,4,FALSE)</f>
        <v>#REF!</v>
      </c>
      <c r="AW2867" t="e">
        <f>VLOOKUP(A2867,#REF!,5,FALSE)</f>
        <v>#REF!</v>
      </c>
      <c r="AX2867">
        <f>SUMIF(量化书目统计!A:A,H2867,量化书目统计!G:G)</f>
        <v>0</v>
      </c>
    </row>
    <row r="2868" spans="1:50" x14ac:dyDescent="0.3">
      <c r="A2868" t="s">
        <v>5727</v>
      </c>
      <c r="B2868" t="s">
        <v>5723</v>
      </c>
      <c r="D2868">
        <v>0</v>
      </c>
      <c r="E2868" t="s">
        <v>1014</v>
      </c>
      <c r="F2868" s="1" t="s">
        <v>1015</v>
      </c>
      <c r="G2868" t="s">
        <v>1016</v>
      </c>
      <c r="H2868" t="e">
        <f>VLOOKUP(F2868,#REF!,2,FALSE)</f>
        <v>#REF!</v>
      </c>
      <c r="I2868" t="s">
        <v>32</v>
      </c>
      <c r="J2868" s="4">
        <v>44614</v>
      </c>
      <c r="K2868" s="4">
        <v>44621</v>
      </c>
      <c r="L2868" s="3">
        <f t="shared" si="176"/>
        <v>7</v>
      </c>
      <c r="M2868" s="4">
        <v>44614</v>
      </c>
      <c r="N2868">
        <f t="shared" si="177"/>
        <v>0</v>
      </c>
      <c r="O2868">
        <v>0</v>
      </c>
      <c r="P2868" t="e">
        <f>VLOOKUP(F2868,#REF!,3,FALSE)</f>
        <v>#REF!</v>
      </c>
      <c r="Q2868">
        <f t="shared" si="178"/>
        <v>0</v>
      </c>
      <c r="R2868" t="str">
        <f t="shared" si="179"/>
        <v/>
      </c>
      <c r="S2868" t="s">
        <v>99</v>
      </c>
      <c r="T2868">
        <v>2</v>
      </c>
      <c r="U2868">
        <v>1</v>
      </c>
      <c r="V2868" t="s">
        <v>99</v>
      </c>
      <c r="W2868">
        <v>3</v>
      </c>
      <c r="X2868">
        <v>62</v>
      </c>
      <c r="Y2868">
        <v>15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e">
        <f>VLOOKUP(A2868,#REF!,4,FALSE)</f>
        <v>#REF!</v>
      </c>
      <c r="AW2868" t="e">
        <f>VLOOKUP(A2868,#REF!,5,FALSE)</f>
        <v>#REF!</v>
      </c>
      <c r="AX2868">
        <f>SUMIF(量化书目统计!A:A,H2868,量化书目统计!G:G)</f>
        <v>0</v>
      </c>
    </row>
    <row r="2869" spans="1:50" x14ac:dyDescent="0.3">
      <c r="A2869" t="s">
        <v>5727</v>
      </c>
      <c r="B2869" t="s">
        <v>5723</v>
      </c>
      <c r="D2869">
        <v>0</v>
      </c>
      <c r="E2869" t="s">
        <v>719</v>
      </c>
      <c r="F2869" s="1" t="s">
        <v>1021</v>
      </c>
      <c r="G2869" t="s">
        <v>1022</v>
      </c>
      <c r="H2869" t="e">
        <f>VLOOKUP(F2869,#REF!,2,FALSE)</f>
        <v>#REF!</v>
      </c>
      <c r="I2869" t="s">
        <v>49</v>
      </c>
      <c r="J2869" s="4">
        <v>44342</v>
      </c>
      <c r="K2869" s="4">
        <v>44344</v>
      </c>
      <c r="L2869" s="3">
        <f t="shared" si="176"/>
        <v>2</v>
      </c>
      <c r="M2869" s="4">
        <v>44342</v>
      </c>
      <c r="N2869">
        <f t="shared" si="177"/>
        <v>0</v>
      </c>
      <c r="O2869">
        <v>0</v>
      </c>
      <c r="P2869" t="e">
        <f>VLOOKUP(F2869,#REF!,3,FALSE)</f>
        <v>#REF!</v>
      </c>
      <c r="Q2869">
        <f t="shared" si="178"/>
        <v>0</v>
      </c>
      <c r="R2869" t="str">
        <f t="shared" si="179"/>
        <v/>
      </c>
      <c r="S2869" t="s">
        <v>80</v>
      </c>
      <c r="T2869">
        <v>13</v>
      </c>
      <c r="U2869">
        <v>1</v>
      </c>
      <c r="V2869" t="s">
        <v>80</v>
      </c>
      <c r="W2869">
        <v>13</v>
      </c>
      <c r="X2869">
        <v>33</v>
      </c>
      <c r="Y2869">
        <v>4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e">
        <f>VLOOKUP(A2869,#REF!,4,FALSE)</f>
        <v>#REF!</v>
      </c>
      <c r="AW2869" t="e">
        <f>VLOOKUP(A2869,#REF!,5,FALSE)</f>
        <v>#REF!</v>
      </c>
      <c r="AX2869">
        <f>SUMIF(量化书目统计!A:A,H2869,量化书目统计!G:G)</f>
        <v>0</v>
      </c>
    </row>
    <row r="2870" spans="1:50" x14ac:dyDescent="0.3">
      <c r="A2870" t="s">
        <v>5727</v>
      </c>
      <c r="B2870" t="s">
        <v>5723</v>
      </c>
      <c r="D2870">
        <v>0</v>
      </c>
      <c r="E2870" t="s">
        <v>288</v>
      </c>
      <c r="F2870" s="1" t="s">
        <v>289</v>
      </c>
      <c r="G2870" t="s">
        <v>290</v>
      </c>
      <c r="H2870" t="e">
        <f>VLOOKUP(F2870,#REF!,2,FALSE)</f>
        <v>#REF!</v>
      </c>
      <c r="I2870" t="s">
        <v>53</v>
      </c>
      <c r="J2870" s="4">
        <v>44167</v>
      </c>
      <c r="K2870" s="4">
        <v>44169</v>
      </c>
      <c r="L2870" s="3">
        <f t="shared" si="176"/>
        <v>2</v>
      </c>
      <c r="M2870" s="4">
        <v>44167</v>
      </c>
      <c r="N2870">
        <f t="shared" si="177"/>
        <v>0</v>
      </c>
      <c r="O2870">
        <v>0</v>
      </c>
      <c r="P2870" t="e">
        <f>VLOOKUP(F2870,#REF!,3,FALSE)</f>
        <v>#REF!</v>
      </c>
      <c r="Q2870">
        <f t="shared" si="178"/>
        <v>0</v>
      </c>
      <c r="R2870" t="str">
        <f t="shared" si="179"/>
        <v/>
      </c>
      <c r="S2870" t="s">
        <v>28</v>
      </c>
      <c r="T2870">
        <v>13</v>
      </c>
      <c r="U2870">
        <v>1</v>
      </c>
      <c r="V2870" t="s">
        <v>28</v>
      </c>
      <c r="W2870">
        <v>13</v>
      </c>
      <c r="X2870">
        <v>13</v>
      </c>
      <c r="Y2870">
        <v>4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e">
        <f>VLOOKUP(A2870,#REF!,4,FALSE)</f>
        <v>#REF!</v>
      </c>
      <c r="AW2870" t="e">
        <f>VLOOKUP(A2870,#REF!,5,FALSE)</f>
        <v>#REF!</v>
      </c>
      <c r="AX2870">
        <f>SUMIF(量化书目统计!A:A,H2870,量化书目统计!G:G)</f>
        <v>0</v>
      </c>
    </row>
    <row r="2871" spans="1:50" x14ac:dyDescent="0.3">
      <c r="A2871" t="s">
        <v>5727</v>
      </c>
      <c r="B2871" t="s">
        <v>5723</v>
      </c>
      <c r="D2871">
        <v>0</v>
      </c>
      <c r="E2871" t="s">
        <v>288</v>
      </c>
      <c r="F2871" s="1" t="s">
        <v>289</v>
      </c>
      <c r="G2871" t="s">
        <v>290</v>
      </c>
      <c r="H2871" t="e">
        <f>VLOOKUP(F2871,#REF!,2,FALSE)</f>
        <v>#REF!</v>
      </c>
      <c r="I2871" t="s">
        <v>53</v>
      </c>
      <c r="J2871" s="4">
        <v>44167</v>
      </c>
      <c r="K2871" s="4">
        <v>44167</v>
      </c>
      <c r="L2871" s="3">
        <f t="shared" si="176"/>
        <v>0</v>
      </c>
      <c r="M2871" s="4">
        <v>44347</v>
      </c>
      <c r="N2871">
        <f t="shared" si="177"/>
        <v>180</v>
      </c>
      <c r="O2871">
        <v>0</v>
      </c>
      <c r="P2871" t="e">
        <f>VLOOKUP(F2871,#REF!,3,FALSE)</f>
        <v>#REF!</v>
      </c>
      <c r="Q2871">
        <f t="shared" si="178"/>
        <v>0</v>
      </c>
      <c r="R2871" t="str">
        <f t="shared" si="179"/>
        <v/>
      </c>
      <c r="S2871" t="s">
        <v>28</v>
      </c>
      <c r="T2871">
        <v>13</v>
      </c>
      <c r="U2871">
        <v>1</v>
      </c>
      <c r="V2871" t="s">
        <v>28</v>
      </c>
      <c r="W2871">
        <v>13</v>
      </c>
      <c r="X2871">
        <v>13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e">
        <f>VLOOKUP(A2871,#REF!,4,FALSE)</f>
        <v>#REF!</v>
      </c>
      <c r="AW2871" t="e">
        <f>VLOOKUP(A2871,#REF!,5,FALSE)</f>
        <v>#REF!</v>
      </c>
      <c r="AX2871">
        <f>SUMIF(量化书目统计!A:A,H2871,量化书目统计!G:G)</f>
        <v>0</v>
      </c>
    </row>
    <row r="2872" spans="1:50" x14ac:dyDescent="0.3">
      <c r="A2872" t="s">
        <v>5727</v>
      </c>
      <c r="B2872" t="s">
        <v>5723</v>
      </c>
      <c r="D2872">
        <v>0</v>
      </c>
      <c r="E2872" t="s">
        <v>24</v>
      </c>
      <c r="F2872" s="1" t="s">
        <v>25</v>
      </c>
      <c r="G2872" t="s">
        <v>26</v>
      </c>
      <c r="H2872" t="e">
        <f>VLOOKUP(F2872,#REF!,2,FALSE)</f>
        <v>#REF!</v>
      </c>
      <c r="I2872" t="s">
        <v>27</v>
      </c>
      <c r="J2872" s="4">
        <v>44186</v>
      </c>
      <c r="K2872" s="4">
        <v>44187</v>
      </c>
      <c r="L2872" s="3">
        <f t="shared" si="176"/>
        <v>1</v>
      </c>
      <c r="M2872" s="4">
        <v>44186</v>
      </c>
      <c r="N2872">
        <f t="shared" si="177"/>
        <v>0</v>
      </c>
      <c r="O2872">
        <v>0</v>
      </c>
      <c r="P2872" t="e">
        <f>VLOOKUP(F2872,#REF!,3,FALSE)</f>
        <v>#REF!</v>
      </c>
      <c r="Q2872">
        <f t="shared" si="178"/>
        <v>0</v>
      </c>
      <c r="R2872" t="str">
        <f t="shared" si="179"/>
        <v/>
      </c>
      <c r="S2872" t="s">
        <v>28</v>
      </c>
      <c r="T2872">
        <v>16</v>
      </c>
      <c r="U2872">
        <v>1</v>
      </c>
      <c r="V2872" t="s">
        <v>28</v>
      </c>
      <c r="W2872">
        <v>16</v>
      </c>
      <c r="X2872">
        <v>16</v>
      </c>
      <c r="Y2872">
        <v>4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e">
        <f>VLOOKUP(A2872,#REF!,4,FALSE)</f>
        <v>#REF!</v>
      </c>
      <c r="AW2872" t="e">
        <f>VLOOKUP(A2872,#REF!,5,FALSE)</f>
        <v>#REF!</v>
      </c>
      <c r="AX2872">
        <f>SUMIF(量化书目统计!A:A,H2872,量化书目统计!G:G)</f>
        <v>0</v>
      </c>
    </row>
    <row r="2873" spans="1:50" x14ac:dyDescent="0.3">
      <c r="A2873" t="s">
        <v>5727</v>
      </c>
      <c r="B2873" t="s">
        <v>5723</v>
      </c>
      <c r="D2873">
        <v>0</v>
      </c>
      <c r="E2873" t="s">
        <v>1123</v>
      </c>
      <c r="F2873" s="1" t="s">
        <v>1124</v>
      </c>
      <c r="G2873" t="s">
        <v>1125</v>
      </c>
      <c r="H2873" t="e">
        <f>VLOOKUP(F2873,#REF!,2,FALSE)</f>
        <v>#REF!</v>
      </c>
      <c r="I2873" t="s">
        <v>317</v>
      </c>
      <c r="J2873" s="4">
        <v>44620</v>
      </c>
      <c r="K2873" s="4">
        <v>44621</v>
      </c>
      <c r="L2873" s="3">
        <f t="shared" si="176"/>
        <v>1</v>
      </c>
      <c r="M2873" s="4">
        <v>44620</v>
      </c>
      <c r="N2873">
        <f t="shared" si="177"/>
        <v>0</v>
      </c>
      <c r="O2873">
        <v>0</v>
      </c>
      <c r="P2873" t="e">
        <f>VLOOKUP(F2873,#REF!,3,FALSE)</f>
        <v>#REF!</v>
      </c>
      <c r="Q2873">
        <f t="shared" si="178"/>
        <v>0</v>
      </c>
      <c r="R2873" t="str">
        <f t="shared" si="179"/>
        <v/>
      </c>
      <c r="S2873" t="s">
        <v>99</v>
      </c>
      <c r="T2873">
        <v>3</v>
      </c>
      <c r="U2873">
        <v>1</v>
      </c>
      <c r="V2873" t="s">
        <v>99</v>
      </c>
      <c r="W2873">
        <v>3</v>
      </c>
      <c r="X2873">
        <v>63</v>
      </c>
      <c r="Y2873">
        <v>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e">
        <f>VLOOKUP(A2873,#REF!,4,FALSE)</f>
        <v>#REF!</v>
      </c>
      <c r="AW2873" t="e">
        <f>VLOOKUP(A2873,#REF!,5,FALSE)</f>
        <v>#REF!</v>
      </c>
      <c r="AX2873">
        <f>SUMIF(量化书目统计!A:A,H2873,量化书目统计!G:G)</f>
        <v>0</v>
      </c>
    </row>
    <row r="2874" spans="1:50" x14ac:dyDescent="0.3">
      <c r="A2874" t="s">
        <v>5727</v>
      </c>
      <c r="B2874" t="s">
        <v>5723</v>
      </c>
      <c r="D2874">
        <v>0</v>
      </c>
      <c r="E2874" t="s">
        <v>1123</v>
      </c>
      <c r="F2874" s="1" t="s">
        <v>1124</v>
      </c>
      <c r="G2874" t="s">
        <v>1125</v>
      </c>
      <c r="H2874" t="e">
        <f>VLOOKUP(F2874,#REF!,2,FALSE)</f>
        <v>#REF!</v>
      </c>
      <c r="I2874" t="s">
        <v>317</v>
      </c>
      <c r="J2874" s="4">
        <v>44903</v>
      </c>
      <c r="K2874" s="4">
        <v>44903</v>
      </c>
      <c r="L2874" s="3">
        <f t="shared" si="176"/>
        <v>0</v>
      </c>
      <c r="M2874" s="4">
        <v>45083</v>
      </c>
      <c r="N2874">
        <f t="shared" si="177"/>
        <v>180</v>
      </c>
      <c r="O2874">
        <v>0</v>
      </c>
      <c r="P2874" t="e">
        <f>VLOOKUP(F2874,#REF!,3,FALSE)</f>
        <v>#REF!</v>
      </c>
      <c r="Q2874">
        <f t="shared" si="178"/>
        <v>0</v>
      </c>
      <c r="R2874" t="str">
        <f t="shared" si="179"/>
        <v/>
      </c>
      <c r="S2874" t="s">
        <v>43</v>
      </c>
      <c r="U2874">
        <v>1</v>
      </c>
      <c r="V2874" t="s">
        <v>43</v>
      </c>
      <c r="X2874">
        <v>80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e">
        <f>VLOOKUP(A2874,#REF!,4,FALSE)</f>
        <v>#REF!</v>
      </c>
      <c r="AW2874" t="e">
        <f>VLOOKUP(A2874,#REF!,5,FALSE)</f>
        <v>#REF!</v>
      </c>
      <c r="AX2874">
        <f>SUMIF(量化书目统计!A:A,H2874,量化书目统计!G:G)</f>
        <v>0</v>
      </c>
    </row>
    <row r="2875" spans="1:50" x14ac:dyDescent="0.3">
      <c r="A2875" t="s">
        <v>5727</v>
      </c>
      <c r="B2875" t="s">
        <v>5723</v>
      </c>
      <c r="D2875">
        <v>0</v>
      </c>
      <c r="E2875" t="s">
        <v>1123</v>
      </c>
      <c r="F2875" s="1" t="s">
        <v>1124</v>
      </c>
      <c r="G2875" t="s">
        <v>1125</v>
      </c>
      <c r="H2875" t="e">
        <f>VLOOKUP(F2875,#REF!,2,FALSE)</f>
        <v>#REF!</v>
      </c>
      <c r="I2875" t="s">
        <v>317</v>
      </c>
      <c r="J2875" s="4">
        <v>44452</v>
      </c>
      <c r="K2875" s="4">
        <v>44453</v>
      </c>
      <c r="L2875" s="3">
        <f t="shared" si="176"/>
        <v>1</v>
      </c>
      <c r="M2875" s="4">
        <v>44452</v>
      </c>
      <c r="N2875">
        <f t="shared" si="177"/>
        <v>0</v>
      </c>
      <c r="O2875">
        <v>0</v>
      </c>
      <c r="P2875" t="e">
        <f>VLOOKUP(F2875,#REF!,3,FALSE)</f>
        <v>#REF!</v>
      </c>
      <c r="Q2875">
        <f t="shared" si="178"/>
        <v>0</v>
      </c>
      <c r="R2875" t="str">
        <f t="shared" si="179"/>
        <v/>
      </c>
      <c r="S2875" t="s">
        <v>38</v>
      </c>
      <c r="T2875">
        <v>2</v>
      </c>
      <c r="U2875">
        <v>1</v>
      </c>
      <c r="V2875" t="s">
        <v>38</v>
      </c>
      <c r="W2875">
        <v>2</v>
      </c>
      <c r="X2875">
        <v>42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e">
        <f>VLOOKUP(A2875,#REF!,4,FALSE)</f>
        <v>#REF!</v>
      </c>
      <c r="AW2875" t="e">
        <f>VLOOKUP(A2875,#REF!,5,FALSE)</f>
        <v>#REF!</v>
      </c>
      <c r="AX2875">
        <f>SUMIF(量化书目统计!A:A,H2875,量化书目统计!G:G)</f>
        <v>0</v>
      </c>
    </row>
    <row r="2876" spans="1:50" x14ac:dyDescent="0.3">
      <c r="A2876" t="s">
        <v>5727</v>
      </c>
      <c r="B2876" t="s">
        <v>5723</v>
      </c>
      <c r="D2876">
        <v>0</v>
      </c>
      <c r="E2876" t="s">
        <v>1211</v>
      </c>
      <c r="F2876" s="1" t="s">
        <v>1212</v>
      </c>
      <c r="G2876" t="s">
        <v>1213</v>
      </c>
      <c r="H2876" t="e">
        <f>VLOOKUP(F2876,#REF!,2,FALSE)</f>
        <v>#REF!</v>
      </c>
      <c r="I2876" t="s">
        <v>53</v>
      </c>
      <c r="J2876" s="4">
        <v>44357</v>
      </c>
      <c r="K2876" s="4">
        <v>44358</v>
      </c>
      <c r="L2876" s="3">
        <f t="shared" si="176"/>
        <v>1</v>
      </c>
      <c r="M2876" s="4">
        <v>44357</v>
      </c>
      <c r="N2876">
        <f t="shared" si="177"/>
        <v>0</v>
      </c>
      <c r="O2876">
        <v>0</v>
      </c>
      <c r="P2876" t="e">
        <f>VLOOKUP(F2876,#REF!,3,FALSE)</f>
        <v>#REF!</v>
      </c>
      <c r="Q2876">
        <f t="shared" si="178"/>
        <v>0</v>
      </c>
      <c r="R2876" t="str">
        <f t="shared" si="179"/>
        <v/>
      </c>
      <c r="S2876" t="s">
        <v>80</v>
      </c>
      <c r="T2876">
        <v>15</v>
      </c>
      <c r="U2876">
        <v>1</v>
      </c>
      <c r="V2876" t="s">
        <v>80</v>
      </c>
      <c r="W2876">
        <v>15</v>
      </c>
      <c r="X2876">
        <v>35</v>
      </c>
      <c r="Y2876">
        <v>14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e">
        <f>VLOOKUP(A2876,#REF!,4,FALSE)</f>
        <v>#REF!</v>
      </c>
      <c r="AW2876" t="e">
        <f>VLOOKUP(A2876,#REF!,5,FALSE)</f>
        <v>#REF!</v>
      </c>
      <c r="AX2876">
        <f>SUMIF(量化书目统计!A:A,H2876,量化书目统计!G:G)</f>
        <v>0</v>
      </c>
    </row>
    <row r="2877" spans="1:50" x14ac:dyDescent="0.3">
      <c r="A2877" t="s">
        <v>5727</v>
      </c>
      <c r="B2877" t="s">
        <v>5723</v>
      </c>
      <c r="D2877">
        <v>0</v>
      </c>
      <c r="E2877" t="s">
        <v>700</v>
      </c>
      <c r="F2877" s="1" t="s">
        <v>701</v>
      </c>
      <c r="G2877" t="s">
        <v>702</v>
      </c>
      <c r="H2877" t="e">
        <f>VLOOKUP(F2877,#REF!,2,FALSE)</f>
        <v>#REF!</v>
      </c>
      <c r="I2877" t="s">
        <v>317</v>
      </c>
      <c r="J2877" s="4">
        <v>44613</v>
      </c>
      <c r="K2877" s="4">
        <v>44614</v>
      </c>
      <c r="L2877" s="3">
        <f t="shared" si="176"/>
        <v>1</v>
      </c>
      <c r="M2877" s="4">
        <v>44613</v>
      </c>
      <c r="N2877">
        <f t="shared" si="177"/>
        <v>0</v>
      </c>
      <c r="O2877">
        <v>0</v>
      </c>
      <c r="P2877" t="e">
        <f>VLOOKUP(F2877,#REF!,3,FALSE)</f>
        <v>#REF!</v>
      </c>
      <c r="Q2877">
        <f t="shared" si="178"/>
        <v>0</v>
      </c>
      <c r="R2877" t="str">
        <f t="shared" si="179"/>
        <v/>
      </c>
      <c r="S2877" t="s">
        <v>99</v>
      </c>
      <c r="T2877">
        <v>2</v>
      </c>
      <c r="U2877">
        <v>2</v>
      </c>
      <c r="V2877" t="s">
        <v>99</v>
      </c>
      <c r="W2877">
        <v>2</v>
      </c>
      <c r="X2877">
        <v>62</v>
      </c>
      <c r="Y2877">
        <v>11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e">
        <f>VLOOKUP(A2877,#REF!,4,FALSE)</f>
        <v>#REF!</v>
      </c>
      <c r="AW2877" t="e">
        <f>VLOOKUP(A2877,#REF!,5,FALSE)</f>
        <v>#REF!</v>
      </c>
      <c r="AX2877">
        <f>SUMIF(量化书目统计!A:A,H2877,量化书目统计!G:G)</f>
        <v>0</v>
      </c>
    </row>
    <row r="2878" spans="1:50" x14ac:dyDescent="0.3">
      <c r="A2878" t="s">
        <v>5727</v>
      </c>
      <c r="B2878" t="s">
        <v>5723</v>
      </c>
      <c r="D2878">
        <v>0</v>
      </c>
      <c r="E2878" t="s">
        <v>700</v>
      </c>
      <c r="F2878" s="1" t="s">
        <v>701</v>
      </c>
      <c r="G2878" t="s">
        <v>702</v>
      </c>
      <c r="H2878" t="e">
        <f>VLOOKUP(F2878,#REF!,2,FALSE)</f>
        <v>#REF!</v>
      </c>
      <c r="I2878" t="s">
        <v>317</v>
      </c>
      <c r="J2878" s="4">
        <v>44614</v>
      </c>
      <c r="K2878" s="4">
        <v>44617</v>
      </c>
      <c r="L2878" s="3">
        <f t="shared" si="176"/>
        <v>3</v>
      </c>
      <c r="M2878" s="4">
        <v>44614</v>
      </c>
      <c r="N2878">
        <f t="shared" si="177"/>
        <v>0</v>
      </c>
      <c r="O2878">
        <v>0</v>
      </c>
      <c r="P2878" t="e">
        <f>VLOOKUP(F2878,#REF!,3,FALSE)</f>
        <v>#REF!</v>
      </c>
      <c r="Q2878">
        <f t="shared" si="178"/>
        <v>0</v>
      </c>
      <c r="R2878" t="str">
        <f t="shared" si="179"/>
        <v/>
      </c>
      <c r="S2878" t="s">
        <v>99</v>
      </c>
      <c r="T2878">
        <v>2</v>
      </c>
      <c r="U2878">
        <v>2</v>
      </c>
      <c r="V2878" t="s">
        <v>99</v>
      </c>
      <c r="W2878">
        <v>2</v>
      </c>
      <c r="X2878">
        <v>62</v>
      </c>
      <c r="Y2878">
        <v>11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e">
        <f>VLOOKUP(A2878,#REF!,4,FALSE)</f>
        <v>#REF!</v>
      </c>
      <c r="AW2878" t="e">
        <f>VLOOKUP(A2878,#REF!,5,FALSE)</f>
        <v>#REF!</v>
      </c>
      <c r="AX2878">
        <f>SUMIF(量化书目统计!A:A,H2878,量化书目统计!G:G)</f>
        <v>0</v>
      </c>
    </row>
    <row r="2879" spans="1:50" x14ac:dyDescent="0.3">
      <c r="A2879" t="s">
        <v>5727</v>
      </c>
      <c r="B2879" t="s">
        <v>5723</v>
      </c>
      <c r="D2879">
        <v>0</v>
      </c>
      <c r="E2879" t="s">
        <v>1052</v>
      </c>
      <c r="F2879" s="1" t="s">
        <v>1053</v>
      </c>
      <c r="G2879" t="s">
        <v>1054</v>
      </c>
      <c r="H2879" t="e">
        <f>VLOOKUP(F2879,#REF!,2,FALSE)</f>
        <v>#REF!</v>
      </c>
      <c r="I2879" t="s">
        <v>53</v>
      </c>
      <c r="J2879" s="4">
        <v>44139</v>
      </c>
      <c r="K2879" s="4">
        <v>44141</v>
      </c>
      <c r="L2879" s="3">
        <f t="shared" si="176"/>
        <v>2</v>
      </c>
      <c r="M2879" s="4">
        <v>44139</v>
      </c>
      <c r="N2879">
        <f t="shared" si="177"/>
        <v>0</v>
      </c>
      <c r="O2879">
        <v>0</v>
      </c>
      <c r="P2879" t="e">
        <f>VLOOKUP(F2879,#REF!,3,FALSE)</f>
        <v>#REF!</v>
      </c>
      <c r="Q2879">
        <f t="shared" si="178"/>
        <v>0</v>
      </c>
      <c r="R2879" t="str">
        <f t="shared" si="179"/>
        <v/>
      </c>
      <c r="S2879" t="s">
        <v>28</v>
      </c>
      <c r="T2879">
        <v>9</v>
      </c>
      <c r="U2879">
        <v>2</v>
      </c>
      <c r="V2879" t="s">
        <v>28</v>
      </c>
      <c r="W2879">
        <v>9</v>
      </c>
      <c r="X2879">
        <v>9</v>
      </c>
      <c r="Y2879">
        <v>11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e">
        <f>VLOOKUP(A2879,#REF!,4,FALSE)</f>
        <v>#REF!</v>
      </c>
      <c r="AW2879" t="e">
        <f>VLOOKUP(A2879,#REF!,5,FALSE)</f>
        <v>#REF!</v>
      </c>
      <c r="AX2879">
        <f>SUMIF(量化书目统计!A:A,H2879,量化书目统计!G:G)</f>
        <v>0</v>
      </c>
    </row>
    <row r="2880" spans="1:50" x14ac:dyDescent="0.3">
      <c r="A2880" t="s">
        <v>5727</v>
      </c>
      <c r="B2880" t="s">
        <v>5723</v>
      </c>
      <c r="D2880">
        <v>0</v>
      </c>
      <c r="E2880" t="s">
        <v>1052</v>
      </c>
      <c r="F2880" s="1" t="s">
        <v>1623</v>
      </c>
      <c r="G2880" t="s">
        <v>1624</v>
      </c>
      <c r="H2880" t="e">
        <f>VLOOKUP(F2880,#REF!,2,FALSE)</f>
        <v>#REF!</v>
      </c>
      <c r="I2880" t="s">
        <v>53</v>
      </c>
      <c r="J2880" s="4">
        <v>44141</v>
      </c>
      <c r="K2880" s="4">
        <v>44145</v>
      </c>
      <c r="L2880" s="3">
        <f t="shared" si="176"/>
        <v>4</v>
      </c>
      <c r="M2880" s="4">
        <v>44141</v>
      </c>
      <c r="N2880">
        <f t="shared" si="177"/>
        <v>0</v>
      </c>
      <c r="O2880">
        <v>0</v>
      </c>
      <c r="P2880" t="e">
        <f>VLOOKUP(F2880,#REF!,3,FALSE)</f>
        <v>#REF!</v>
      </c>
      <c r="Q2880">
        <f t="shared" si="178"/>
        <v>0</v>
      </c>
      <c r="R2880" t="str">
        <f t="shared" si="179"/>
        <v/>
      </c>
      <c r="S2880" t="s">
        <v>28</v>
      </c>
      <c r="T2880">
        <v>9</v>
      </c>
      <c r="U2880">
        <v>2</v>
      </c>
      <c r="V2880" t="s">
        <v>28</v>
      </c>
      <c r="W2880">
        <v>10</v>
      </c>
      <c r="X2880">
        <v>9</v>
      </c>
      <c r="Y2880">
        <v>11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e">
        <f>VLOOKUP(A2880,#REF!,4,FALSE)</f>
        <v>#REF!</v>
      </c>
      <c r="AW2880" t="e">
        <f>VLOOKUP(A2880,#REF!,5,FALSE)</f>
        <v>#REF!</v>
      </c>
      <c r="AX2880">
        <f>SUMIF(量化书目统计!A:A,H2880,量化书目统计!G:G)</f>
        <v>0</v>
      </c>
    </row>
    <row r="2881" spans="1:50" x14ac:dyDescent="0.3">
      <c r="A2881" t="s">
        <v>5727</v>
      </c>
      <c r="B2881" t="s">
        <v>5723</v>
      </c>
      <c r="D2881">
        <v>0</v>
      </c>
      <c r="E2881" t="s">
        <v>234</v>
      </c>
      <c r="F2881" s="1" t="s">
        <v>235</v>
      </c>
      <c r="G2881" t="s">
        <v>236</v>
      </c>
      <c r="H2881" t="e">
        <f>VLOOKUP(F2881,#REF!,2,FALSE)</f>
        <v>#REF!</v>
      </c>
      <c r="I2881" t="s">
        <v>231</v>
      </c>
      <c r="J2881" s="4">
        <v>44118</v>
      </c>
      <c r="K2881" s="4">
        <v>44120</v>
      </c>
      <c r="L2881" s="3">
        <f t="shared" si="176"/>
        <v>2</v>
      </c>
      <c r="M2881" s="4">
        <v>44298</v>
      </c>
      <c r="N2881">
        <f t="shared" si="177"/>
        <v>180</v>
      </c>
      <c r="O2881">
        <v>0</v>
      </c>
      <c r="P2881" t="e">
        <f>VLOOKUP(F2881,#REF!,3,FALSE)</f>
        <v>#REF!</v>
      </c>
      <c r="Q2881">
        <f t="shared" si="178"/>
        <v>0</v>
      </c>
      <c r="R2881" t="str">
        <f t="shared" si="179"/>
        <v/>
      </c>
      <c r="S2881" t="s">
        <v>28</v>
      </c>
      <c r="T2881">
        <v>6</v>
      </c>
      <c r="U2881">
        <v>1</v>
      </c>
      <c r="V2881" t="s">
        <v>28</v>
      </c>
      <c r="W2881">
        <v>6</v>
      </c>
      <c r="X2881">
        <v>6</v>
      </c>
      <c r="Y2881">
        <v>11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e">
        <f>VLOOKUP(A2881,#REF!,4,FALSE)</f>
        <v>#REF!</v>
      </c>
      <c r="AW2881" t="e">
        <f>VLOOKUP(A2881,#REF!,5,FALSE)</f>
        <v>#REF!</v>
      </c>
      <c r="AX2881">
        <f>SUMIF(量化书目统计!A:A,H2881,量化书目统计!G:G)</f>
        <v>0</v>
      </c>
    </row>
    <row r="2882" spans="1:50" x14ac:dyDescent="0.3">
      <c r="A2882" t="s">
        <v>5727</v>
      </c>
      <c r="B2882" t="s">
        <v>5723</v>
      </c>
      <c r="D2882">
        <v>0</v>
      </c>
      <c r="E2882" t="s">
        <v>901</v>
      </c>
      <c r="F2882" s="1" t="s">
        <v>902</v>
      </c>
      <c r="G2882" t="s">
        <v>903</v>
      </c>
      <c r="H2882" t="e">
        <f>VLOOKUP(F2882,#REF!,2,FALSE)</f>
        <v>#REF!</v>
      </c>
      <c r="I2882" t="s">
        <v>59</v>
      </c>
      <c r="J2882" s="4">
        <v>44831</v>
      </c>
      <c r="K2882" s="4">
        <v>44834</v>
      </c>
      <c r="L2882" s="3">
        <f t="shared" ref="L2882:L2945" si="180">IF(K2882&lt;&gt;0,K2882-J2882,"")</f>
        <v>3</v>
      </c>
      <c r="M2882" s="4">
        <v>44831</v>
      </c>
      <c r="N2882">
        <f t="shared" ref="N2882:N2945" si="181">M2882-J2882</f>
        <v>0</v>
      </c>
      <c r="O2882">
        <v>0</v>
      </c>
      <c r="P2882" t="e">
        <f>VLOOKUP(F2882,#REF!,3,FALSE)</f>
        <v>#REF!</v>
      </c>
      <c r="Q2882">
        <f t="shared" ref="Q2882:Q2945" si="182">IF(OR(ISNUMBER(SEARCH("高等数学",E2882)),ISNUMBER(SEARCH("数学分析",E2882)),ISNUMBER(SEARCH("微积分",E2882))),1,IF(OR(ISNUMBER(SEARCH("概率",E2882)),ISNUMBER(SEARCH("数理统计",E2882)),ISNUMBER(SEARCH("统计",E2882))),2,IF(ISNUMBER(SEARCH("代数",E2882)),3,IF(OR(ISNUMBER(SEARCH("运筹",E2882)),ISNUMBER(SEARCH("优化",E2882))),4,0))))</f>
        <v>3</v>
      </c>
      <c r="R2882" t="str">
        <f t="shared" ref="R2882:R2945" si="183">IF(AND(Q2882&gt;0,O2882=1),Q2882&amp;"-"&amp;E2882,"")</f>
        <v/>
      </c>
      <c r="S2882" t="s">
        <v>43</v>
      </c>
      <c r="U2882">
        <v>1</v>
      </c>
      <c r="V2882" t="s">
        <v>43</v>
      </c>
      <c r="X2882">
        <v>80</v>
      </c>
      <c r="Y2882">
        <v>20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 t="e">
        <f>VLOOKUP(A2882,#REF!,4,FALSE)</f>
        <v>#REF!</v>
      </c>
      <c r="AW2882" t="e">
        <f>VLOOKUP(A2882,#REF!,5,FALSE)</f>
        <v>#REF!</v>
      </c>
      <c r="AX2882">
        <f>SUMIF(量化书目统计!A:A,H2882,量化书目统计!G:G)</f>
        <v>0</v>
      </c>
    </row>
    <row r="2883" spans="1:50" x14ac:dyDescent="0.3">
      <c r="A2883" t="s">
        <v>5727</v>
      </c>
      <c r="B2883" t="s">
        <v>5723</v>
      </c>
      <c r="D2883">
        <v>0</v>
      </c>
      <c r="E2883" t="s">
        <v>705</v>
      </c>
      <c r="F2883" s="1" t="s">
        <v>706</v>
      </c>
      <c r="G2883" t="s">
        <v>707</v>
      </c>
      <c r="H2883" t="e">
        <f>VLOOKUP(F2883,#REF!,2,FALSE)</f>
        <v>#REF!</v>
      </c>
      <c r="I2883" t="s">
        <v>32</v>
      </c>
      <c r="J2883" s="4">
        <v>44828</v>
      </c>
      <c r="K2883" s="4">
        <v>44831</v>
      </c>
      <c r="L2883" s="3">
        <f t="shared" si="180"/>
        <v>3</v>
      </c>
      <c r="M2883" s="4">
        <v>44830</v>
      </c>
      <c r="N2883">
        <f t="shared" si="181"/>
        <v>2</v>
      </c>
      <c r="O2883">
        <v>0</v>
      </c>
      <c r="P2883" t="e">
        <f>VLOOKUP(F2883,#REF!,3,FALSE)</f>
        <v>#REF!</v>
      </c>
      <c r="Q2883">
        <f t="shared" si="182"/>
        <v>0</v>
      </c>
      <c r="R2883" t="str">
        <f t="shared" si="183"/>
        <v/>
      </c>
      <c r="S2883" t="s">
        <v>43</v>
      </c>
      <c r="U2883">
        <v>1</v>
      </c>
      <c r="V2883" t="s">
        <v>43</v>
      </c>
      <c r="X2883">
        <v>80</v>
      </c>
      <c r="Y2883">
        <v>20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 t="e">
        <f>VLOOKUP(A2883,#REF!,4,FALSE)</f>
        <v>#REF!</v>
      </c>
      <c r="AW2883" t="e">
        <f>VLOOKUP(A2883,#REF!,5,FALSE)</f>
        <v>#REF!</v>
      </c>
      <c r="AX2883">
        <f>SUMIF(量化书目统计!A:A,H2883,量化书目统计!G:G)</f>
        <v>0</v>
      </c>
    </row>
    <row r="2884" spans="1:50" x14ac:dyDescent="0.3">
      <c r="A2884" t="s">
        <v>5727</v>
      </c>
      <c r="B2884" t="s">
        <v>5723</v>
      </c>
      <c r="D2884">
        <v>0</v>
      </c>
      <c r="E2884" t="s">
        <v>705</v>
      </c>
      <c r="F2884" s="1" t="s">
        <v>706</v>
      </c>
      <c r="G2884" t="s">
        <v>707</v>
      </c>
      <c r="H2884" t="e">
        <f>VLOOKUP(F2884,#REF!,2,FALSE)</f>
        <v>#REF!</v>
      </c>
      <c r="I2884" t="s">
        <v>32</v>
      </c>
      <c r="J2884" s="4">
        <v>44322</v>
      </c>
      <c r="K2884" s="4">
        <v>44323</v>
      </c>
      <c r="L2884" s="3">
        <f t="shared" si="180"/>
        <v>1</v>
      </c>
      <c r="M2884" s="4">
        <v>44322</v>
      </c>
      <c r="N2884">
        <f t="shared" si="181"/>
        <v>0</v>
      </c>
      <c r="O2884">
        <v>0</v>
      </c>
      <c r="P2884" t="e">
        <f>VLOOKUP(F2884,#REF!,3,FALSE)</f>
        <v>#REF!</v>
      </c>
      <c r="Q2884">
        <f t="shared" si="182"/>
        <v>0</v>
      </c>
      <c r="R2884" t="str">
        <f t="shared" si="183"/>
        <v/>
      </c>
      <c r="S2884" t="s">
        <v>80</v>
      </c>
      <c r="T2884">
        <v>10</v>
      </c>
      <c r="U2884">
        <v>1</v>
      </c>
      <c r="V2884" t="s">
        <v>80</v>
      </c>
      <c r="W2884">
        <v>10</v>
      </c>
      <c r="X2884">
        <v>30</v>
      </c>
      <c r="Y2884">
        <v>20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 t="e">
        <f>VLOOKUP(A2884,#REF!,4,FALSE)</f>
        <v>#REF!</v>
      </c>
      <c r="AW2884" t="e">
        <f>VLOOKUP(A2884,#REF!,5,FALSE)</f>
        <v>#REF!</v>
      </c>
      <c r="AX2884">
        <f>SUMIF(量化书目统计!A:A,H2884,量化书目统计!G:G)</f>
        <v>0</v>
      </c>
    </row>
    <row r="2885" spans="1:50" x14ac:dyDescent="0.3">
      <c r="A2885" t="s">
        <v>5727</v>
      </c>
      <c r="B2885" t="s">
        <v>5723</v>
      </c>
      <c r="D2885">
        <v>0</v>
      </c>
      <c r="E2885" t="s">
        <v>445</v>
      </c>
      <c r="F2885" s="1" t="s">
        <v>446</v>
      </c>
      <c r="G2885" t="s">
        <v>447</v>
      </c>
      <c r="H2885" t="e">
        <f>VLOOKUP(F2885,#REF!,2,FALSE)</f>
        <v>#REF!</v>
      </c>
      <c r="I2885" t="s">
        <v>32</v>
      </c>
      <c r="J2885" s="4">
        <v>44178</v>
      </c>
      <c r="K2885" s="4">
        <v>44180</v>
      </c>
      <c r="L2885" s="3">
        <f t="shared" si="180"/>
        <v>2</v>
      </c>
      <c r="M2885" s="4">
        <v>44179</v>
      </c>
      <c r="N2885">
        <f t="shared" si="181"/>
        <v>1</v>
      </c>
      <c r="O2885">
        <v>0</v>
      </c>
      <c r="P2885" t="e">
        <f>VLOOKUP(F2885,#REF!,3,FALSE)</f>
        <v>#REF!</v>
      </c>
      <c r="Q2885">
        <f t="shared" si="182"/>
        <v>0</v>
      </c>
      <c r="R2885" t="str">
        <f t="shared" si="183"/>
        <v/>
      </c>
      <c r="S2885" t="s">
        <v>28</v>
      </c>
      <c r="T2885">
        <v>15</v>
      </c>
      <c r="U2885">
        <v>1</v>
      </c>
      <c r="V2885" t="s">
        <v>28</v>
      </c>
      <c r="W2885">
        <v>15</v>
      </c>
      <c r="X2885">
        <v>15</v>
      </c>
      <c r="Y2885">
        <v>20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 t="e">
        <f>VLOOKUP(A2885,#REF!,4,FALSE)</f>
        <v>#REF!</v>
      </c>
      <c r="AW2885" t="e">
        <f>VLOOKUP(A2885,#REF!,5,FALSE)</f>
        <v>#REF!</v>
      </c>
      <c r="AX2885">
        <f>SUMIF(量化书目统计!A:A,H2885,量化书目统计!G:G)</f>
        <v>0</v>
      </c>
    </row>
    <row r="2886" spans="1:50" x14ac:dyDescent="0.3">
      <c r="A2886" t="s">
        <v>5727</v>
      </c>
      <c r="B2886" t="s">
        <v>5723</v>
      </c>
      <c r="D2886">
        <v>0</v>
      </c>
      <c r="E2886" t="s">
        <v>1028</v>
      </c>
      <c r="F2886" s="1" t="s">
        <v>1029</v>
      </c>
      <c r="G2886" t="s">
        <v>1030</v>
      </c>
      <c r="H2886" t="e">
        <f>VLOOKUP(F2886,#REF!,2,FALSE)</f>
        <v>#REF!</v>
      </c>
      <c r="I2886" t="s">
        <v>49</v>
      </c>
      <c r="J2886" s="4">
        <v>44314</v>
      </c>
      <c r="K2886" s="4">
        <v>44316</v>
      </c>
      <c r="L2886" s="3">
        <f t="shared" si="180"/>
        <v>2</v>
      </c>
      <c r="M2886" s="4">
        <v>44314</v>
      </c>
      <c r="N2886">
        <f t="shared" si="181"/>
        <v>0</v>
      </c>
      <c r="O2886">
        <v>0</v>
      </c>
      <c r="P2886" t="e">
        <f>VLOOKUP(F2886,#REF!,3,FALSE)</f>
        <v>#REF!</v>
      </c>
      <c r="Q2886">
        <f t="shared" si="182"/>
        <v>0</v>
      </c>
      <c r="R2886" t="str">
        <f t="shared" si="183"/>
        <v/>
      </c>
      <c r="S2886" t="s">
        <v>80</v>
      </c>
      <c r="T2886">
        <v>9</v>
      </c>
      <c r="U2886">
        <v>1</v>
      </c>
      <c r="V2886" t="s">
        <v>80</v>
      </c>
      <c r="W2886">
        <v>9</v>
      </c>
      <c r="X2886">
        <v>29</v>
      </c>
      <c r="Y2886">
        <v>20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 t="e">
        <f>VLOOKUP(A2886,#REF!,4,FALSE)</f>
        <v>#REF!</v>
      </c>
      <c r="AW2886" t="e">
        <f>VLOOKUP(A2886,#REF!,5,FALSE)</f>
        <v>#REF!</v>
      </c>
      <c r="AX2886">
        <f>SUMIF(量化书目统计!A:A,H2886,量化书目统计!G:G)</f>
        <v>0</v>
      </c>
    </row>
    <row r="2887" spans="1:50" x14ac:dyDescent="0.3">
      <c r="A2887" t="s">
        <v>5727</v>
      </c>
      <c r="B2887" t="s">
        <v>5723</v>
      </c>
      <c r="D2887">
        <v>0</v>
      </c>
      <c r="E2887" t="s">
        <v>258</v>
      </c>
      <c r="F2887" s="1" t="s">
        <v>972</v>
      </c>
      <c r="G2887" t="s">
        <v>973</v>
      </c>
      <c r="H2887" t="e">
        <f>VLOOKUP(F2887,#REF!,2,FALSE)</f>
        <v>#REF!</v>
      </c>
      <c r="I2887" t="s">
        <v>53</v>
      </c>
      <c r="J2887" s="4">
        <v>44809</v>
      </c>
      <c r="K2887" s="4">
        <v>44813</v>
      </c>
      <c r="L2887" s="3">
        <f t="shared" si="180"/>
        <v>4</v>
      </c>
      <c r="M2887" s="4">
        <v>44809</v>
      </c>
      <c r="N2887">
        <f t="shared" si="181"/>
        <v>0</v>
      </c>
      <c r="O2887">
        <v>0</v>
      </c>
      <c r="P2887" t="e">
        <f>VLOOKUP(F2887,#REF!,3,FALSE)</f>
        <v>#REF!</v>
      </c>
      <c r="Q2887">
        <f t="shared" si="182"/>
        <v>0</v>
      </c>
      <c r="R2887" t="str">
        <f t="shared" si="183"/>
        <v/>
      </c>
      <c r="S2887" t="s">
        <v>43</v>
      </c>
      <c r="U2887">
        <v>1</v>
      </c>
      <c r="V2887" t="s">
        <v>43</v>
      </c>
      <c r="X2887">
        <v>80</v>
      </c>
      <c r="Y2887">
        <v>20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 t="e">
        <f>VLOOKUP(A2887,#REF!,4,FALSE)</f>
        <v>#REF!</v>
      </c>
      <c r="AW2887" t="e">
        <f>VLOOKUP(A2887,#REF!,5,FALSE)</f>
        <v>#REF!</v>
      </c>
      <c r="AX2887">
        <f>SUMIF(量化书目统计!A:A,H2887,量化书目统计!G:G)</f>
        <v>0</v>
      </c>
    </row>
    <row r="2888" spans="1:50" x14ac:dyDescent="0.3">
      <c r="A2888" t="s">
        <v>5727</v>
      </c>
      <c r="B2888" t="s">
        <v>5723</v>
      </c>
      <c r="D2888">
        <v>0</v>
      </c>
      <c r="E2888" t="s">
        <v>258</v>
      </c>
      <c r="F2888" s="1" t="s">
        <v>972</v>
      </c>
      <c r="G2888" t="s">
        <v>973</v>
      </c>
      <c r="H2888" t="e">
        <f>VLOOKUP(F2888,#REF!,2,FALSE)</f>
        <v>#REF!</v>
      </c>
      <c r="I2888" t="s">
        <v>53</v>
      </c>
      <c r="J2888" s="4">
        <v>44213</v>
      </c>
      <c r="K2888" s="4">
        <v>44217</v>
      </c>
      <c r="L2888" s="3">
        <f t="shared" si="180"/>
        <v>4</v>
      </c>
      <c r="M2888" s="4">
        <v>44263</v>
      </c>
      <c r="N2888">
        <f t="shared" si="181"/>
        <v>50</v>
      </c>
      <c r="O2888">
        <v>0</v>
      </c>
      <c r="P2888" t="e">
        <f>VLOOKUP(F2888,#REF!,3,FALSE)</f>
        <v>#REF!</v>
      </c>
      <c r="Q2888">
        <f t="shared" si="182"/>
        <v>0</v>
      </c>
      <c r="R2888" t="str">
        <f t="shared" si="183"/>
        <v/>
      </c>
      <c r="S2888" t="s">
        <v>43</v>
      </c>
      <c r="U2888">
        <v>1</v>
      </c>
      <c r="V2888" t="s">
        <v>43</v>
      </c>
      <c r="X2888">
        <v>20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e">
        <f>VLOOKUP(A2888,#REF!,4,FALSE)</f>
        <v>#REF!</v>
      </c>
      <c r="AW2888" t="e">
        <f>VLOOKUP(A2888,#REF!,5,FALSE)</f>
        <v>#REF!</v>
      </c>
      <c r="AX2888">
        <f>SUMIF(量化书目统计!A:A,H2888,量化书目统计!G:G)</f>
        <v>0</v>
      </c>
    </row>
    <row r="2889" spans="1:50" x14ac:dyDescent="0.3">
      <c r="A2889" t="s">
        <v>5727</v>
      </c>
      <c r="B2889" t="s">
        <v>5723</v>
      </c>
      <c r="D2889">
        <v>0</v>
      </c>
      <c r="E2889" t="s">
        <v>29</v>
      </c>
      <c r="F2889" s="1" t="s">
        <v>30</v>
      </c>
      <c r="G2889" t="s">
        <v>31</v>
      </c>
      <c r="H2889" t="e">
        <f>VLOOKUP(F2889,#REF!,2,FALSE)</f>
        <v>#REF!</v>
      </c>
      <c r="I2889" t="s">
        <v>32</v>
      </c>
      <c r="J2889" s="4">
        <v>44614</v>
      </c>
      <c r="K2889" s="4">
        <v>44617</v>
      </c>
      <c r="L2889" s="3">
        <f t="shared" si="180"/>
        <v>3</v>
      </c>
      <c r="M2889" s="4">
        <v>44614</v>
      </c>
      <c r="N2889">
        <f t="shared" si="181"/>
        <v>0</v>
      </c>
      <c r="O2889">
        <v>0</v>
      </c>
      <c r="P2889" t="e">
        <f>VLOOKUP(F2889,#REF!,3,FALSE)</f>
        <v>#REF!</v>
      </c>
      <c r="Q2889">
        <f t="shared" si="182"/>
        <v>0</v>
      </c>
      <c r="R2889" t="str">
        <f t="shared" si="183"/>
        <v/>
      </c>
      <c r="S2889" t="s">
        <v>99</v>
      </c>
      <c r="T2889">
        <v>2</v>
      </c>
      <c r="U2889">
        <v>1</v>
      </c>
      <c r="V2889" t="s">
        <v>99</v>
      </c>
      <c r="W2889">
        <v>2</v>
      </c>
      <c r="X2889">
        <v>62</v>
      </c>
      <c r="Y2889">
        <v>11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e">
        <f>VLOOKUP(A2889,#REF!,4,FALSE)</f>
        <v>#REF!</v>
      </c>
      <c r="AW2889" t="e">
        <f>VLOOKUP(A2889,#REF!,5,FALSE)</f>
        <v>#REF!</v>
      </c>
      <c r="AX2889">
        <f>SUMIF(量化书目统计!A:A,H2889,量化书目统计!G:G)</f>
        <v>0</v>
      </c>
    </row>
    <row r="2890" spans="1:50" x14ac:dyDescent="0.3">
      <c r="A2890" t="s">
        <v>5727</v>
      </c>
      <c r="B2890" t="s">
        <v>5723</v>
      </c>
      <c r="D2890">
        <v>0</v>
      </c>
      <c r="E2890" t="s">
        <v>29</v>
      </c>
      <c r="F2890" s="1" t="s">
        <v>30</v>
      </c>
      <c r="G2890" t="s">
        <v>31</v>
      </c>
      <c r="H2890" t="e">
        <f>VLOOKUP(F2890,#REF!,2,FALSE)</f>
        <v>#REF!</v>
      </c>
      <c r="I2890" t="s">
        <v>32</v>
      </c>
      <c r="J2890" s="4">
        <v>44193</v>
      </c>
      <c r="K2890" s="4">
        <v>44194</v>
      </c>
      <c r="L2890" s="3">
        <f t="shared" si="180"/>
        <v>1</v>
      </c>
      <c r="M2890" s="4">
        <v>44193</v>
      </c>
      <c r="N2890">
        <f t="shared" si="181"/>
        <v>0</v>
      </c>
      <c r="O2890">
        <v>0</v>
      </c>
      <c r="P2890" t="e">
        <f>VLOOKUP(F2890,#REF!,3,FALSE)</f>
        <v>#REF!</v>
      </c>
      <c r="Q2890">
        <f t="shared" si="182"/>
        <v>0</v>
      </c>
      <c r="R2890" t="str">
        <f t="shared" si="183"/>
        <v/>
      </c>
      <c r="S2890" t="s">
        <v>28</v>
      </c>
      <c r="T2890">
        <v>17</v>
      </c>
      <c r="U2890">
        <v>1</v>
      </c>
      <c r="V2890" t="s">
        <v>28</v>
      </c>
      <c r="W2890">
        <v>17</v>
      </c>
      <c r="X2890">
        <v>17</v>
      </c>
      <c r="Y2890">
        <v>10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e">
        <f>VLOOKUP(A2890,#REF!,4,FALSE)</f>
        <v>#REF!</v>
      </c>
      <c r="AW2890" t="e">
        <f>VLOOKUP(A2890,#REF!,5,FALSE)</f>
        <v>#REF!</v>
      </c>
      <c r="AX2890">
        <f>SUMIF(量化书目统计!A:A,H2890,量化书目统计!G:G)</f>
        <v>0</v>
      </c>
    </row>
    <row r="2891" spans="1:50" x14ac:dyDescent="0.3">
      <c r="A2891" t="s">
        <v>5727</v>
      </c>
      <c r="B2891" t="s">
        <v>5723</v>
      </c>
      <c r="D2891">
        <v>0</v>
      </c>
      <c r="E2891" t="s">
        <v>424</v>
      </c>
      <c r="F2891" s="1" t="s">
        <v>425</v>
      </c>
      <c r="G2891" t="s">
        <v>426</v>
      </c>
      <c r="H2891" t="e">
        <f>VLOOKUP(F2891,#REF!,2,FALSE)</f>
        <v>#REF!</v>
      </c>
      <c r="I2891" t="s">
        <v>49</v>
      </c>
      <c r="J2891" s="4">
        <v>44855</v>
      </c>
      <c r="K2891" s="4">
        <v>44859</v>
      </c>
      <c r="L2891" s="3">
        <f t="shared" si="180"/>
        <v>4</v>
      </c>
      <c r="M2891" s="4">
        <v>44855</v>
      </c>
      <c r="N2891">
        <f t="shared" si="181"/>
        <v>0</v>
      </c>
      <c r="O2891">
        <v>0</v>
      </c>
      <c r="P2891" t="e">
        <f>VLOOKUP(F2891,#REF!,3,FALSE)</f>
        <v>#REF!</v>
      </c>
      <c r="Q2891">
        <f t="shared" si="182"/>
        <v>0</v>
      </c>
      <c r="R2891" t="str">
        <f t="shared" si="183"/>
        <v/>
      </c>
      <c r="S2891" t="s">
        <v>43</v>
      </c>
      <c r="U2891">
        <v>1</v>
      </c>
      <c r="V2891" t="s">
        <v>43</v>
      </c>
      <c r="X2891">
        <v>80</v>
      </c>
      <c r="Y2891">
        <v>5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e">
        <f>VLOOKUP(A2891,#REF!,4,FALSE)</f>
        <v>#REF!</v>
      </c>
      <c r="AW2891" t="e">
        <f>VLOOKUP(A2891,#REF!,5,FALSE)</f>
        <v>#REF!</v>
      </c>
      <c r="AX2891">
        <f>SUMIF(量化书目统计!A:A,H2891,量化书目统计!G:G)</f>
        <v>0</v>
      </c>
    </row>
    <row r="2892" spans="1:50" x14ac:dyDescent="0.3">
      <c r="A2892" t="s">
        <v>5727</v>
      </c>
      <c r="B2892" t="s">
        <v>5723</v>
      </c>
      <c r="D2892">
        <v>0</v>
      </c>
      <c r="E2892" t="s">
        <v>1376</v>
      </c>
      <c r="F2892" s="1" t="s">
        <v>1377</v>
      </c>
      <c r="G2892" t="s">
        <v>1378</v>
      </c>
      <c r="H2892" t="e">
        <f>VLOOKUP(F2892,#REF!,2,FALSE)</f>
        <v>#REF!</v>
      </c>
      <c r="I2892" t="s">
        <v>317</v>
      </c>
      <c r="J2892" s="4">
        <v>43972</v>
      </c>
      <c r="K2892" s="4">
        <v>43973</v>
      </c>
      <c r="L2892" s="3">
        <f t="shared" si="180"/>
        <v>1</v>
      </c>
      <c r="M2892" s="4">
        <v>44152</v>
      </c>
      <c r="N2892">
        <f t="shared" si="181"/>
        <v>180</v>
      </c>
      <c r="O2892">
        <v>0</v>
      </c>
      <c r="P2892" t="e">
        <f>VLOOKUP(F2892,#REF!,3,FALSE)</f>
        <v>#REF!</v>
      </c>
      <c r="Q2892">
        <f t="shared" si="182"/>
        <v>0</v>
      </c>
      <c r="R2892" t="str">
        <f t="shared" si="183"/>
        <v/>
      </c>
      <c r="S2892" t="s">
        <v>43</v>
      </c>
      <c r="U2892">
        <v>0</v>
      </c>
      <c r="V2892" t="s">
        <v>43</v>
      </c>
      <c r="X2892">
        <v>0</v>
      </c>
      <c r="Y2892">
        <v>11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e">
        <f>VLOOKUP(A2892,#REF!,4,FALSE)</f>
        <v>#REF!</v>
      </c>
      <c r="AW2892" t="e">
        <f>VLOOKUP(A2892,#REF!,5,FALSE)</f>
        <v>#REF!</v>
      </c>
      <c r="AX2892">
        <f>SUMIF(量化书目统计!A:A,H2892,量化书目统计!G:G)</f>
        <v>0</v>
      </c>
    </row>
    <row r="2893" spans="1:50" x14ac:dyDescent="0.3">
      <c r="A2893" t="s">
        <v>5727</v>
      </c>
      <c r="B2893" t="s">
        <v>5723</v>
      </c>
      <c r="D2893">
        <v>0</v>
      </c>
      <c r="E2893" t="s">
        <v>566</v>
      </c>
      <c r="F2893" s="1" t="s">
        <v>567</v>
      </c>
      <c r="G2893" t="s">
        <v>568</v>
      </c>
      <c r="H2893" t="e">
        <f>VLOOKUP(F2893,#REF!,2,FALSE)</f>
        <v>#REF!</v>
      </c>
      <c r="I2893" t="s">
        <v>158</v>
      </c>
      <c r="J2893" s="4">
        <v>44137</v>
      </c>
      <c r="K2893" s="4">
        <v>44141</v>
      </c>
      <c r="L2893" s="3">
        <f t="shared" si="180"/>
        <v>4</v>
      </c>
      <c r="M2893" s="4">
        <v>44137</v>
      </c>
      <c r="N2893">
        <f t="shared" si="181"/>
        <v>0</v>
      </c>
      <c r="O2893">
        <v>0</v>
      </c>
      <c r="P2893" t="e">
        <f>VLOOKUP(F2893,#REF!,3,FALSE)</f>
        <v>#REF!</v>
      </c>
      <c r="Q2893">
        <f t="shared" si="182"/>
        <v>0</v>
      </c>
      <c r="R2893" t="str">
        <f t="shared" si="183"/>
        <v/>
      </c>
      <c r="S2893" t="s">
        <v>28</v>
      </c>
      <c r="T2893">
        <v>9</v>
      </c>
      <c r="U2893">
        <v>1</v>
      </c>
      <c r="V2893" t="s">
        <v>28</v>
      </c>
      <c r="W2893">
        <v>9</v>
      </c>
      <c r="X2893">
        <v>9</v>
      </c>
      <c r="Y2893">
        <v>11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e">
        <f>VLOOKUP(A2893,#REF!,4,FALSE)</f>
        <v>#REF!</v>
      </c>
      <c r="AW2893" t="e">
        <f>VLOOKUP(A2893,#REF!,5,FALSE)</f>
        <v>#REF!</v>
      </c>
      <c r="AX2893">
        <f>SUMIF(量化书目统计!A:A,H2893,量化书目统计!G:G)</f>
        <v>0</v>
      </c>
    </row>
    <row r="2894" spans="1:50" x14ac:dyDescent="0.3">
      <c r="A2894" t="s">
        <v>5727</v>
      </c>
      <c r="B2894" t="s">
        <v>5723</v>
      </c>
      <c r="D2894">
        <v>0</v>
      </c>
      <c r="E2894" t="s">
        <v>935</v>
      </c>
      <c r="F2894" s="1" t="s">
        <v>936</v>
      </c>
      <c r="G2894" t="s">
        <v>937</v>
      </c>
      <c r="H2894" t="e">
        <f>VLOOKUP(F2894,#REF!,2,FALSE)</f>
        <v>#REF!</v>
      </c>
      <c r="I2894" t="s">
        <v>32</v>
      </c>
      <c r="J2894" s="4">
        <v>44843</v>
      </c>
      <c r="K2894" s="4">
        <v>44845</v>
      </c>
      <c r="L2894" s="3">
        <f t="shared" si="180"/>
        <v>2</v>
      </c>
      <c r="M2894" s="4">
        <v>44844</v>
      </c>
      <c r="N2894">
        <f t="shared" si="181"/>
        <v>1</v>
      </c>
      <c r="O2894">
        <v>0</v>
      </c>
      <c r="P2894" t="e">
        <f>VLOOKUP(F2894,#REF!,3,FALSE)</f>
        <v>#REF!</v>
      </c>
      <c r="Q2894">
        <f t="shared" si="182"/>
        <v>0</v>
      </c>
      <c r="R2894" t="str">
        <f t="shared" si="183"/>
        <v/>
      </c>
      <c r="S2894" t="s">
        <v>43</v>
      </c>
      <c r="U2894">
        <v>1</v>
      </c>
      <c r="V2894" t="s">
        <v>43</v>
      </c>
      <c r="X2894">
        <v>80</v>
      </c>
      <c r="Y2894">
        <v>11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e">
        <f>VLOOKUP(A2894,#REF!,4,FALSE)</f>
        <v>#REF!</v>
      </c>
      <c r="AW2894" t="e">
        <f>VLOOKUP(A2894,#REF!,5,FALSE)</f>
        <v>#REF!</v>
      </c>
      <c r="AX2894">
        <f>SUMIF(量化书目统计!A:A,H2894,量化书目统计!G:G)</f>
        <v>0</v>
      </c>
    </row>
    <row r="2895" spans="1:50" x14ac:dyDescent="0.3">
      <c r="A2895" t="s">
        <v>5727</v>
      </c>
      <c r="B2895" t="s">
        <v>5723</v>
      </c>
      <c r="D2895">
        <v>0</v>
      </c>
      <c r="E2895" t="s">
        <v>848</v>
      </c>
      <c r="F2895" s="1" t="s">
        <v>946</v>
      </c>
      <c r="G2895" t="s">
        <v>947</v>
      </c>
      <c r="H2895" t="e">
        <f>VLOOKUP(F2895,#REF!,2,FALSE)</f>
        <v>#REF!</v>
      </c>
      <c r="I2895" t="s">
        <v>158</v>
      </c>
      <c r="J2895" s="4">
        <v>44127</v>
      </c>
      <c r="K2895" s="4">
        <v>44131</v>
      </c>
      <c r="L2895" s="3">
        <f t="shared" si="180"/>
        <v>4</v>
      </c>
      <c r="M2895" s="4">
        <v>44127</v>
      </c>
      <c r="N2895">
        <f t="shared" si="181"/>
        <v>0</v>
      </c>
      <c r="O2895">
        <v>0</v>
      </c>
      <c r="P2895" t="e">
        <f>VLOOKUP(F2895,#REF!,3,FALSE)</f>
        <v>#REF!</v>
      </c>
      <c r="Q2895">
        <f t="shared" si="182"/>
        <v>0</v>
      </c>
      <c r="R2895" t="str">
        <f t="shared" si="183"/>
        <v/>
      </c>
      <c r="S2895" t="s">
        <v>28</v>
      </c>
      <c r="T2895">
        <v>7</v>
      </c>
      <c r="U2895">
        <v>1</v>
      </c>
      <c r="V2895" t="s">
        <v>28</v>
      </c>
      <c r="W2895">
        <v>8</v>
      </c>
      <c r="X2895">
        <v>7</v>
      </c>
      <c r="Y2895">
        <v>11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e">
        <f>VLOOKUP(A2895,#REF!,4,FALSE)</f>
        <v>#REF!</v>
      </c>
      <c r="AW2895" t="e">
        <f>VLOOKUP(A2895,#REF!,5,FALSE)</f>
        <v>#REF!</v>
      </c>
      <c r="AX2895">
        <f>SUMIF(量化书目统计!A:A,H2895,量化书目统计!G:G)</f>
        <v>0</v>
      </c>
    </row>
    <row r="2896" spans="1:50" x14ac:dyDescent="0.3">
      <c r="A2896" t="s">
        <v>5727</v>
      </c>
      <c r="B2896" t="s">
        <v>5723</v>
      </c>
      <c r="D2896">
        <v>0</v>
      </c>
      <c r="E2896">
        <v>1984</v>
      </c>
      <c r="F2896" s="1" t="s">
        <v>852</v>
      </c>
      <c r="G2896" t="s">
        <v>853</v>
      </c>
      <c r="H2896" t="e">
        <f>VLOOKUP(F2896,#REF!,2,FALSE)</f>
        <v>#REF!</v>
      </c>
      <c r="I2896" t="s">
        <v>32</v>
      </c>
      <c r="J2896" s="4">
        <v>44302</v>
      </c>
      <c r="K2896" s="4">
        <v>44306</v>
      </c>
      <c r="L2896" s="3">
        <f t="shared" si="180"/>
        <v>4</v>
      </c>
      <c r="M2896" s="4">
        <v>44302</v>
      </c>
      <c r="N2896">
        <f t="shared" si="181"/>
        <v>0</v>
      </c>
      <c r="O2896">
        <v>0</v>
      </c>
      <c r="P2896" t="e">
        <f>VLOOKUP(F2896,#REF!,3,FALSE)</f>
        <v>#REF!</v>
      </c>
      <c r="Q2896">
        <f t="shared" si="182"/>
        <v>0</v>
      </c>
      <c r="R2896" t="str">
        <f t="shared" si="183"/>
        <v/>
      </c>
      <c r="S2896" t="s">
        <v>80</v>
      </c>
      <c r="T2896">
        <v>7</v>
      </c>
      <c r="U2896">
        <v>1</v>
      </c>
      <c r="V2896" t="s">
        <v>80</v>
      </c>
      <c r="W2896">
        <v>8</v>
      </c>
      <c r="X2896">
        <v>27</v>
      </c>
      <c r="Y2896">
        <v>4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e">
        <f>VLOOKUP(A2896,#REF!,4,FALSE)</f>
        <v>#REF!</v>
      </c>
      <c r="AW2896" t="e">
        <f>VLOOKUP(A2896,#REF!,5,FALSE)</f>
        <v>#REF!</v>
      </c>
      <c r="AX2896">
        <f>SUMIF(量化书目统计!A:A,H2896,量化书目统计!G:G)</f>
        <v>0</v>
      </c>
    </row>
    <row r="2897" spans="1:50" x14ac:dyDescent="0.3">
      <c r="A2897" t="s">
        <v>5727</v>
      </c>
      <c r="B2897" t="s">
        <v>5723</v>
      </c>
      <c r="D2897">
        <v>0</v>
      </c>
      <c r="E2897" t="s">
        <v>453</v>
      </c>
      <c r="F2897" s="1" t="s">
        <v>454</v>
      </c>
      <c r="G2897" t="s">
        <v>455</v>
      </c>
      <c r="H2897" t="e">
        <f>VLOOKUP(F2897,#REF!,2,FALSE)</f>
        <v>#REF!</v>
      </c>
      <c r="I2897" t="s">
        <v>59</v>
      </c>
      <c r="J2897" s="4">
        <v>44070</v>
      </c>
      <c r="K2897" s="4">
        <v>44075</v>
      </c>
      <c r="L2897" s="3">
        <f t="shared" si="180"/>
        <v>5</v>
      </c>
      <c r="M2897" s="4">
        <v>44250</v>
      </c>
      <c r="N2897">
        <f t="shared" si="181"/>
        <v>180</v>
      </c>
      <c r="O2897">
        <v>0</v>
      </c>
      <c r="P2897" t="e">
        <f>VLOOKUP(F2897,#REF!,3,FALSE)</f>
        <v>#REF!</v>
      </c>
      <c r="Q2897">
        <f t="shared" si="182"/>
        <v>0</v>
      </c>
      <c r="R2897" t="str">
        <f t="shared" si="183"/>
        <v/>
      </c>
      <c r="S2897" t="s">
        <v>43</v>
      </c>
      <c r="U2897">
        <v>0</v>
      </c>
      <c r="V2897" t="s">
        <v>43</v>
      </c>
      <c r="X2897">
        <v>0</v>
      </c>
      <c r="Y2897">
        <v>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e">
        <f>VLOOKUP(A2897,#REF!,4,FALSE)</f>
        <v>#REF!</v>
      </c>
      <c r="AW2897" t="e">
        <f>VLOOKUP(A2897,#REF!,5,FALSE)</f>
        <v>#REF!</v>
      </c>
      <c r="AX2897">
        <f>SUMIF(量化书目统计!A:A,H2897,量化书目统计!G:G)</f>
        <v>0</v>
      </c>
    </row>
    <row r="2898" spans="1:50" x14ac:dyDescent="0.3">
      <c r="A2898" t="s">
        <v>5727</v>
      </c>
      <c r="B2898" t="s">
        <v>5723</v>
      </c>
      <c r="D2898">
        <v>0</v>
      </c>
      <c r="E2898" t="s">
        <v>71</v>
      </c>
      <c r="F2898" s="1" t="s">
        <v>72</v>
      </c>
      <c r="G2898" t="s">
        <v>73</v>
      </c>
      <c r="H2898" t="e">
        <f>VLOOKUP(F2898,#REF!,2,FALSE)</f>
        <v>#REF!</v>
      </c>
      <c r="I2898" t="s">
        <v>74</v>
      </c>
      <c r="J2898" s="4">
        <v>44104</v>
      </c>
      <c r="K2898" s="4">
        <v>44113</v>
      </c>
      <c r="L2898" s="3">
        <f t="shared" si="180"/>
        <v>9</v>
      </c>
      <c r="M2898" s="4">
        <v>44104</v>
      </c>
      <c r="N2898">
        <f t="shared" si="181"/>
        <v>0</v>
      </c>
      <c r="O2898">
        <v>0</v>
      </c>
      <c r="P2898" t="e">
        <f>VLOOKUP(F2898,#REF!,3,FALSE)</f>
        <v>#REF!</v>
      </c>
      <c r="Q2898">
        <f t="shared" si="182"/>
        <v>0</v>
      </c>
      <c r="R2898" t="str">
        <f t="shared" si="183"/>
        <v/>
      </c>
      <c r="S2898" t="s">
        <v>28</v>
      </c>
      <c r="T2898">
        <v>4</v>
      </c>
      <c r="U2898">
        <v>1</v>
      </c>
      <c r="V2898" t="s">
        <v>28</v>
      </c>
      <c r="W2898">
        <v>5</v>
      </c>
      <c r="X2898">
        <v>4</v>
      </c>
      <c r="Y2898">
        <v>4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e">
        <f>VLOOKUP(A2898,#REF!,4,FALSE)</f>
        <v>#REF!</v>
      </c>
      <c r="AW2898" t="e">
        <f>VLOOKUP(A2898,#REF!,5,FALSE)</f>
        <v>#REF!</v>
      </c>
      <c r="AX2898">
        <f>SUMIF(量化书目统计!A:A,H2898,量化书目统计!G:G)</f>
        <v>0</v>
      </c>
    </row>
    <row r="2899" spans="1:50" x14ac:dyDescent="0.3">
      <c r="A2899" t="s">
        <v>5727</v>
      </c>
      <c r="B2899" t="s">
        <v>5723</v>
      </c>
      <c r="D2899">
        <v>0</v>
      </c>
      <c r="E2899" t="s">
        <v>71</v>
      </c>
      <c r="F2899" s="1" t="s">
        <v>72</v>
      </c>
      <c r="G2899" t="s">
        <v>73</v>
      </c>
      <c r="H2899" t="e">
        <f>VLOOKUP(F2899,#REF!,2,FALSE)</f>
        <v>#REF!</v>
      </c>
      <c r="I2899" t="s">
        <v>74</v>
      </c>
      <c r="J2899" s="4">
        <v>44146</v>
      </c>
      <c r="K2899" s="4">
        <v>44148</v>
      </c>
      <c r="L2899" s="3">
        <f t="shared" si="180"/>
        <v>2</v>
      </c>
      <c r="M2899" s="4">
        <v>44146</v>
      </c>
      <c r="N2899">
        <f t="shared" si="181"/>
        <v>0</v>
      </c>
      <c r="O2899">
        <v>0</v>
      </c>
      <c r="P2899" t="e">
        <f>VLOOKUP(F2899,#REF!,3,FALSE)</f>
        <v>#REF!</v>
      </c>
      <c r="Q2899">
        <f t="shared" si="182"/>
        <v>0</v>
      </c>
      <c r="R2899" t="str">
        <f t="shared" si="183"/>
        <v/>
      </c>
      <c r="S2899" t="s">
        <v>28</v>
      </c>
      <c r="T2899">
        <v>10</v>
      </c>
      <c r="U2899">
        <v>1</v>
      </c>
      <c r="V2899" t="s">
        <v>28</v>
      </c>
      <c r="W2899">
        <v>10</v>
      </c>
      <c r="X2899">
        <v>10</v>
      </c>
      <c r="Y2899">
        <v>4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e">
        <f>VLOOKUP(A2899,#REF!,4,FALSE)</f>
        <v>#REF!</v>
      </c>
      <c r="AW2899" t="e">
        <f>VLOOKUP(A2899,#REF!,5,FALSE)</f>
        <v>#REF!</v>
      </c>
      <c r="AX2899">
        <f>SUMIF(量化书目统计!A:A,H2899,量化书目统计!G:G)</f>
        <v>0</v>
      </c>
    </row>
    <row r="2900" spans="1:50" x14ac:dyDescent="0.3">
      <c r="A2900" t="s">
        <v>5727</v>
      </c>
      <c r="B2900" t="s">
        <v>5723</v>
      </c>
      <c r="D2900">
        <v>0</v>
      </c>
      <c r="E2900" t="s">
        <v>71</v>
      </c>
      <c r="F2900" s="1" t="s">
        <v>72</v>
      </c>
      <c r="G2900" t="s">
        <v>73</v>
      </c>
      <c r="H2900" t="e">
        <f>VLOOKUP(F2900,#REF!,2,FALSE)</f>
        <v>#REF!</v>
      </c>
      <c r="I2900" t="s">
        <v>74</v>
      </c>
      <c r="J2900" s="4">
        <v>44503</v>
      </c>
      <c r="K2900" s="4">
        <v>44505</v>
      </c>
      <c r="L2900" s="3">
        <f t="shared" si="180"/>
        <v>2</v>
      </c>
      <c r="M2900" s="4">
        <v>44503</v>
      </c>
      <c r="N2900">
        <f t="shared" si="181"/>
        <v>0</v>
      </c>
      <c r="O2900">
        <v>0</v>
      </c>
      <c r="P2900" t="e">
        <f>VLOOKUP(F2900,#REF!,3,FALSE)</f>
        <v>#REF!</v>
      </c>
      <c r="Q2900">
        <f t="shared" si="182"/>
        <v>0</v>
      </c>
      <c r="R2900" t="str">
        <f t="shared" si="183"/>
        <v/>
      </c>
      <c r="S2900" t="s">
        <v>38</v>
      </c>
      <c r="T2900">
        <v>9</v>
      </c>
      <c r="U2900">
        <v>1</v>
      </c>
      <c r="V2900" t="s">
        <v>38</v>
      </c>
      <c r="W2900">
        <v>9</v>
      </c>
      <c r="X2900">
        <v>49</v>
      </c>
      <c r="Y2900">
        <v>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e">
        <f>VLOOKUP(A2900,#REF!,4,FALSE)</f>
        <v>#REF!</v>
      </c>
      <c r="AW2900" t="e">
        <f>VLOOKUP(A2900,#REF!,5,FALSE)</f>
        <v>#REF!</v>
      </c>
      <c r="AX2900">
        <f>SUMIF(量化书目统计!A:A,H2900,量化书目统计!G:G)</f>
        <v>0</v>
      </c>
    </row>
    <row r="2901" spans="1:50" x14ac:dyDescent="0.3">
      <c r="A2901" t="s">
        <v>5727</v>
      </c>
      <c r="B2901" t="s">
        <v>5723</v>
      </c>
      <c r="D2901">
        <v>0</v>
      </c>
      <c r="E2901" t="s">
        <v>280</v>
      </c>
      <c r="F2901" s="1" t="s">
        <v>281</v>
      </c>
      <c r="G2901" t="s">
        <v>282</v>
      </c>
      <c r="H2901" t="e">
        <f>VLOOKUP(F2901,#REF!,2,FALSE)</f>
        <v>#REF!</v>
      </c>
      <c r="I2901" t="s">
        <v>158</v>
      </c>
      <c r="J2901" s="4">
        <v>44880</v>
      </c>
      <c r="K2901" s="4">
        <v>44880</v>
      </c>
      <c r="L2901" s="3">
        <f t="shared" si="180"/>
        <v>0</v>
      </c>
      <c r="M2901" s="4">
        <v>45061</v>
      </c>
      <c r="N2901">
        <f t="shared" si="181"/>
        <v>181</v>
      </c>
      <c r="O2901">
        <v>0</v>
      </c>
      <c r="P2901" t="e">
        <f>VLOOKUP(F2901,#REF!,3,FALSE)</f>
        <v>#REF!</v>
      </c>
      <c r="Q2901">
        <f t="shared" si="182"/>
        <v>0</v>
      </c>
      <c r="R2901" t="str">
        <f t="shared" si="183"/>
        <v/>
      </c>
      <c r="S2901" t="s">
        <v>43</v>
      </c>
      <c r="U2901">
        <v>2</v>
      </c>
      <c r="V2901" t="s">
        <v>43</v>
      </c>
      <c r="X2901">
        <v>80</v>
      </c>
      <c r="Y2901">
        <v>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e">
        <f>VLOOKUP(A2901,#REF!,4,FALSE)</f>
        <v>#REF!</v>
      </c>
      <c r="AW2901" t="e">
        <f>VLOOKUP(A2901,#REF!,5,FALSE)</f>
        <v>#REF!</v>
      </c>
      <c r="AX2901">
        <f>SUMIF(量化书目统计!A:A,H2901,量化书目统计!G:G)</f>
        <v>0</v>
      </c>
    </row>
    <row r="2902" spans="1:50" x14ac:dyDescent="0.3">
      <c r="A2902" t="s">
        <v>5727</v>
      </c>
      <c r="B2902" t="s">
        <v>5723</v>
      </c>
      <c r="D2902">
        <v>0</v>
      </c>
      <c r="E2902" t="s">
        <v>280</v>
      </c>
      <c r="F2902" s="1" t="s">
        <v>281</v>
      </c>
      <c r="G2902" t="s">
        <v>282</v>
      </c>
      <c r="H2902" t="e">
        <f>VLOOKUP(F2902,#REF!,2,FALSE)</f>
        <v>#REF!</v>
      </c>
      <c r="I2902" t="s">
        <v>158</v>
      </c>
      <c r="J2902" s="4">
        <v>44298</v>
      </c>
      <c r="K2902" s="4">
        <v>44298</v>
      </c>
      <c r="L2902" s="3">
        <f t="shared" si="180"/>
        <v>0</v>
      </c>
      <c r="M2902" s="4">
        <v>44480</v>
      </c>
      <c r="N2902">
        <f t="shared" si="181"/>
        <v>182</v>
      </c>
      <c r="O2902">
        <v>0</v>
      </c>
      <c r="P2902" t="e">
        <f>VLOOKUP(F2902,#REF!,3,FALSE)</f>
        <v>#REF!</v>
      </c>
      <c r="Q2902">
        <f t="shared" si="182"/>
        <v>0</v>
      </c>
      <c r="R2902" t="str">
        <f t="shared" si="183"/>
        <v/>
      </c>
      <c r="S2902" t="s">
        <v>80</v>
      </c>
      <c r="T2902">
        <v>7</v>
      </c>
      <c r="U2902">
        <v>2</v>
      </c>
      <c r="V2902" t="s">
        <v>80</v>
      </c>
      <c r="W2902">
        <v>7</v>
      </c>
      <c r="X2902">
        <v>27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e">
        <f>VLOOKUP(A2902,#REF!,4,FALSE)</f>
        <v>#REF!</v>
      </c>
      <c r="AW2902" t="e">
        <f>VLOOKUP(A2902,#REF!,5,FALSE)</f>
        <v>#REF!</v>
      </c>
      <c r="AX2902">
        <f>SUMIF(量化书目统计!A:A,H2902,量化书目统计!G:G)</f>
        <v>0</v>
      </c>
    </row>
    <row r="2903" spans="1:50" x14ac:dyDescent="0.3">
      <c r="A2903" t="s">
        <v>5727</v>
      </c>
      <c r="B2903" t="s">
        <v>5723</v>
      </c>
      <c r="D2903">
        <v>0</v>
      </c>
      <c r="E2903" t="s">
        <v>280</v>
      </c>
      <c r="F2903" s="1" t="s">
        <v>281</v>
      </c>
      <c r="G2903" t="s">
        <v>282</v>
      </c>
      <c r="H2903" t="e">
        <f>VLOOKUP(F2903,#REF!,2,FALSE)</f>
        <v>#REF!</v>
      </c>
      <c r="I2903" t="s">
        <v>158</v>
      </c>
      <c r="J2903" s="4">
        <v>44298</v>
      </c>
      <c r="K2903" s="4">
        <v>44299</v>
      </c>
      <c r="L2903" s="3">
        <f t="shared" si="180"/>
        <v>1</v>
      </c>
      <c r="M2903" s="4">
        <v>44298</v>
      </c>
      <c r="N2903">
        <f t="shared" si="181"/>
        <v>0</v>
      </c>
      <c r="O2903">
        <v>0</v>
      </c>
      <c r="P2903" t="e">
        <f>VLOOKUP(F2903,#REF!,3,FALSE)</f>
        <v>#REF!</v>
      </c>
      <c r="Q2903">
        <f t="shared" si="182"/>
        <v>0</v>
      </c>
      <c r="R2903" t="str">
        <f t="shared" si="183"/>
        <v/>
      </c>
      <c r="S2903" t="s">
        <v>80</v>
      </c>
      <c r="T2903">
        <v>7</v>
      </c>
      <c r="U2903">
        <v>2</v>
      </c>
      <c r="V2903" t="s">
        <v>80</v>
      </c>
      <c r="W2903">
        <v>7</v>
      </c>
      <c r="X2903">
        <v>27</v>
      </c>
      <c r="Y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e">
        <f>VLOOKUP(A2903,#REF!,4,FALSE)</f>
        <v>#REF!</v>
      </c>
      <c r="AW2903" t="e">
        <f>VLOOKUP(A2903,#REF!,5,FALSE)</f>
        <v>#REF!</v>
      </c>
      <c r="AX2903">
        <f>SUMIF(量化书目统计!A:A,H2903,量化书目统计!G:G)</f>
        <v>0</v>
      </c>
    </row>
    <row r="2904" spans="1:50" x14ac:dyDescent="0.3">
      <c r="A2904" t="s">
        <v>5727</v>
      </c>
      <c r="B2904" t="s">
        <v>5723</v>
      </c>
      <c r="D2904">
        <v>0</v>
      </c>
      <c r="E2904" t="s">
        <v>280</v>
      </c>
      <c r="F2904" s="1" t="s">
        <v>281</v>
      </c>
      <c r="G2904" t="s">
        <v>282</v>
      </c>
      <c r="H2904" t="e">
        <f>VLOOKUP(F2904,#REF!,2,FALSE)</f>
        <v>#REF!</v>
      </c>
      <c r="I2904" t="s">
        <v>158</v>
      </c>
      <c r="J2904" s="4">
        <v>44355</v>
      </c>
      <c r="K2904" s="4">
        <v>44358</v>
      </c>
      <c r="L2904" s="3">
        <f t="shared" si="180"/>
        <v>3</v>
      </c>
      <c r="M2904" s="4">
        <v>44355</v>
      </c>
      <c r="N2904">
        <f t="shared" si="181"/>
        <v>0</v>
      </c>
      <c r="O2904">
        <v>0</v>
      </c>
      <c r="P2904" t="e">
        <f>VLOOKUP(F2904,#REF!,3,FALSE)</f>
        <v>#REF!</v>
      </c>
      <c r="Q2904">
        <f t="shared" si="182"/>
        <v>0</v>
      </c>
      <c r="R2904" t="str">
        <f t="shared" si="183"/>
        <v/>
      </c>
      <c r="S2904" t="s">
        <v>80</v>
      </c>
      <c r="T2904">
        <v>15</v>
      </c>
      <c r="U2904">
        <v>2</v>
      </c>
      <c r="V2904" t="s">
        <v>80</v>
      </c>
      <c r="W2904">
        <v>15</v>
      </c>
      <c r="X2904">
        <v>35</v>
      </c>
      <c r="Y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e">
        <f>VLOOKUP(A2904,#REF!,4,FALSE)</f>
        <v>#REF!</v>
      </c>
      <c r="AW2904" t="e">
        <f>VLOOKUP(A2904,#REF!,5,FALSE)</f>
        <v>#REF!</v>
      </c>
      <c r="AX2904">
        <f>SUMIF(量化书目统计!A:A,H2904,量化书目统计!G:G)</f>
        <v>0</v>
      </c>
    </row>
    <row r="2905" spans="1:50" x14ac:dyDescent="0.3">
      <c r="A2905" t="s">
        <v>5727</v>
      </c>
      <c r="B2905" t="s">
        <v>5723</v>
      </c>
      <c r="D2905">
        <v>0</v>
      </c>
      <c r="E2905" t="s">
        <v>280</v>
      </c>
      <c r="F2905" s="1" t="s">
        <v>281</v>
      </c>
      <c r="G2905" t="s">
        <v>282</v>
      </c>
      <c r="H2905" t="e">
        <f>VLOOKUP(F2905,#REF!,2,FALSE)</f>
        <v>#REF!</v>
      </c>
      <c r="I2905" t="s">
        <v>158</v>
      </c>
      <c r="J2905" s="4">
        <v>44550</v>
      </c>
      <c r="K2905" s="4">
        <v>44551</v>
      </c>
      <c r="L2905" s="3">
        <f t="shared" si="180"/>
        <v>1</v>
      </c>
      <c r="M2905" s="4">
        <v>44550</v>
      </c>
      <c r="N2905">
        <f t="shared" si="181"/>
        <v>0</v>
      </c>
      <c r="O2905">
        <v>0</v>
      </c>
      <c r="P2905" t="e">
        <f>VLOOKUP(F2905,#REF!,3,FALSE)</f>
        <v>#REF!</v>
      </c>
      <c r="Q2905">
        <f t="shared" si="182"/>
        <v>0</v>
      </c>
      <c r="R2905" t="str">
        <f t="shared" si="183"/>
        <v/>
      </c>
      <c r="S2905" t="s">
        <v>38</v>
      </c>
      <c r="T2905">
        <v>16</v>
      </c>
      <c r="U2905">
        <v>2</v>
      </c>
      <c r="V2905" t="s">
        <v>38</v>
      </c>
      <c r="W2905">
        <v>16</v>
      </c>
      <c r="X2905">
        <v>56</v>
      </c>
      <c r="Y2905">
        <v>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e">
        <f>VLOOKUP(A2905,#REF!,4,FALSE)</f>
        <v>#REF!</v>
      </c>
      <c r="AW2905" t="e">
        <f>VLOOKUP(A2905,#REF!,5,FALSE)</f>
        <v>#REF!</v>
      </c>
      <c r="AX2905">
        <f>SUMIF(量化书目统计!A:A,H2905,量化书目统计!G:G)</f>
        <v>0</v>
      </c>
    </row>
    <row r="2906" spans="1:50" x14ac:dyDescent="0.3">
      <c r="A2906" t="s">
        <v>5727</v>
      </c>
      <c r="B2906" t="s">
        <v>5723</v>
      </c>
      <c r="D2906">
        <v>0</v>
      </c>
      <c r="E2906" t="s">
        <v>405</v>
      </c>
      <c r="F2906" s="1" t="s">
        <v>406</v>
      </c>
      <c r="G2906" t="s">
        <v>407</v>
      </c>
      <c r="H2906" t="e">
        <f>VLOOKUP(F2906,#REF!,2,FALSE)</f>
        <v>#REF!</v>
      </c>
      <c r="I2906" t="s">
        <v>49</v>
      </c>
      <c r="J2906" s="4">
        <v>44181</v>
      </c>
      <c r="K2906" s="4">
        <v>44183</v>
      </c>
      <c r="L2906" s="3">
        <f t="shared" si="180"/>
        <v>2</v>
      </c>
      <c r="M2906" s="4">
        <v>44181</v>
      </c>
      <c r="N2906">
        <f t="shared" si="181"/>
        <v>0</v>
      </c>
      <c r="O2906">
        <v>0</v>
      </c>
      <c r="P2906" t="e">
        <f>VLOOKUP(F2906,#REF!,3,FALSE)</f>
        <v>#REF!</v>
      </c>
      <c r="Q2906">
        <f t="shared" si="182"/>
        <v>0</v>
      </c>
      <c r="R2906" t="str">
        <f t="shared" si="183"/>
        <v/>
      </c>
      <c r="S2906" t="s">
        <v>28</v>
      </c>
      <c r="T2906">
        <v>15</v>
      </c>
      <c r="U2906">
        <v>2</v>
      </c>
      <c r="V2906" t="s">
        <v>28</v>
      </c>
      <c r="W2906">
        <v>15</v>
      </c>
      <c r="X2906">
        <v>15</v>
      </c>
      <c r="Y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e">
        <f>VLOOKUP(A2906,#REF!,4,FALSE)</f>
        <v>#REF!</v>
      </c>
      <c r="AW2906" t="e">
        <f>VLOOKUP(A2906,#REF!,5,FALSE)</f>
        <v>#REF!</v>
      </c>
      <c r="AX2906">
        <f>SUMIF(量化书目统计!A:A,H2906,量化书目统计!G:G)</f>
        <v>0</v>
      </c>
    </row>
    <row r="2907" spans="1:50" x14ac:dyDescent="0.3">
      <c r="A2907" t="s">
        <v>5727</v>
      </c>
      <c r="B2907" t="s">
        <v>5723</v>
      </c>
      <c r="D2907">
        <v>0</v>
      </c>
      <c r="E2907" t="s">
        <v>405</v>
      </c>
      <c r="F2907" s="1" t="s">
        <v>406</v>
      </c>
      <c r="G2907" t="s">
        <v>407</v>
      </c>
      <c r="H2907" t="e">
        <f>VLOOKUP(F2907,#REF!,2,FALSE)</f>
        <v>#REF!</v>
      </c>
      <c r="I2907" t="s">
        <v>49</v>
      </c>
      <c r="J2907" s="4">
        <v>44308</v>
      </c>
      <c r="K2907" s="4">
        <v>44309</v>
      </c>
      <c r="L2907" s="3">
        <f t="shared" si="180"/>
        <v>1</v>
      </c>
      <c r="M2907" s="4">
        <v>44308</v>
      </c>
      <c r="N2907">
        <f t="shared" si="181"/>
        <v>0</v>
      </c>
      <c r="O2907">
        <v>0</v>
      </c>
      <c r="P2907" t="e">
        <f>VLOOKUP(F2907,#REF!,3,FALSE)</f>
        <v>#REF!</v>
      </c>
      <c r="Q2907">
        <f t="shared" si="182"/>
        <v>0</v>
      </c>
      <c r="R2907" t="str">
        <f t="shared" si="183"/>
        <v/>
      </c>
      <c r="S2907" t="s">
        <v>80</v>
      </c>
      <c r="T2907">
        <v>8</v>
      </c>
      <c r="U2907">
        <v>2</v>
      </c>
      <c r="V2907" t="s">
        <v>80</v>
      </c>
      <c r="W2907">
        <v>8</v>
      </c>
      <c r="X2907">
        <v>28</v>
      </c>
      <c r="Y2907">
        <v>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e">
        <f>VLOOKUP(A2907,#REF!,4,FALSE)</f>
        <v>#REF!</v>
      </c>
      <c r="AW2907" t="e">
        <f>VLOOKUP(A2907,#REF!,5,FALSE)</f>
        <v>#REF!</v>
      </c>
      <c r="AX2907">
        <f>SUMIF(量化书目统计!A:A,H2907,量化书目统计!G:G)</f>
        <v>0</v>
      </c>
    </row>
    <row r="2908" spans="1:50" x14ac:dyDescent="0.3">
      <c r="A2908" t="s">
        <v>5727</v>
      </c>
      <c r="B2908" t="s">
        <v>5723</v>
      </c>
      <c r="D2908">
        <v>0</v>
      </c>
      <c r="E2908" t="s">
        <v>405</v>
      </c>
      <c r="F2908" s="1" t="s">
        <v>408</v>
      </c>
      <c r="G2908" t="s">
        <v>409</v>
      </c>
      <c r="H2908" t="e">
        <f>VLOOKUP(F2908,#REF!,2,FALSE)</f>
        <v>#REF!</v>
      </c>
      <c r="I2908" t="s">
        <v>49</v>
      </c>
      <c r="J2908" s="4">
        <v>44201</v>
      </c>
      <c r="K2908" s="4">
        <v>44204</v>
      </c>
      <c r="L2908" s="3">
        <f t="shared" si="180"/>
        <v>3</v>
      </c>
      <c r="M2908" s="4">
        <v>44201</v>
      </c>
      <c r="N2908">
        <f t="shared" si="181"/>
        <v>0</v>
      </c>
      <c r="O2908">
        <v>0</v>
      </c>
      <c r="P2908" t="e">
        <f>VLOOKUP(F2908,#REF!,3,FALSE)</f>
        <v>#REF!</v>
      </c>
      <c r="Q2908">
        <f t="shared" si="182"/>
        <v>0</v>
      </c>
      <c r="R2908" t="str">
        <f t="shared" si="183"/>
        <v/>
      </c>
      <c r="S2908" t="s">
        <v>28</v>
      </c>
      <c r="T2908">
        <v>18</v>
      </c>
      <c r="U2908">
        <v>2</v>
      </c>
      <c r="V2908" t="s">
        <v>28</v>
      </c>
      <c r="W2908">
        <v>18</v>
      </c>
      <c r="X2908">
        <v>18</v>
      </c>
      <c r="Y2908">
        <v>15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e">
        <f>VLOOKUP(A2908,#REF!,4,FALSE)</f>
        <v>#REF!</v>
      </c>
      <c r="AW2908" t="e">
        <f>VLOOKUP(A2908,#REF!,5,FALSE)</f>
        <v>#REF!</v>
      </c>
      <c r="AX2908">
        <f>SUMIF(量化书目统计!A:A,H2908,量化书目统计!G:G)</f>
        <v>0</v>
      </c>
    </row>
    <row r="2909" spans="1:50" x14ac:dyDescent="0.3">
      <c r="A2909" t="s">
        <v>5727</v>
      </c>
      <c r="B2909" t="s">
        <v>5723</v>
      </c>
      <c r="D2909">
        <v>0</v>
      </c>
      <c r="E2909" t="s">
        <v>405</v>
      </c>
      <c r="F2909" s="1" t="s">
        <v>408</v>
      </c>
      <c r="G2909" t="s">
        <v>409</v>
      </c>
      <c r="H2909" t="e">
        <f>VLOOKUP(F2909,#REF!,2,FALSE)</f>
        <v>#REF!</v>
      </c>
      <c r="I2909" t="s">
        <v>49</v>
      </c>
      <c r="J2909" s="4">
        <v>44525</v>
      </c>
      <c r="K2909" s="4">
        <v>44529</v>
      </c>
      <c r="L2909" s="3">
        <f t="shared" si="180"/>
        <v>4</v>
      </c>
      <c r="M2909" s="4">
        <v>44525</v>
      </c>
      <c r="N2909">
        <f t="shared" si="181"/>
        <v>0</v>
      </c>
      <c r="O2909">
        <v>0</v>
      </c>
      <c r="P2909" t="e">
        <f>VLOOKUP(F2909,#REF!,3,FALSE)</f>
        <v>#REF!</v>
      </c>
      <c r="Q2909">
        <f t="shared" si="182"/>
        <v>0</v>
      </c>
      <c r="R2909" t="str">
        <f t="shared" si="183"/>
        <v/>
      </c>
      <c r="S2909" t="s">
        <v>38</v>
      </c>
      <c r="T2909">
        <v>12</v>
      </c>
      <c r="U2909">
        <v>2</v>
      </c>
      <c r="V2909" t="s">
        <v>38</v>
      </c>
      <c r="W2909">
        <v>13</v>
      </c>
      <c r="X2909">
        <v>52</v>
      </c>
      <c r="Y2909">
        <v>15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e">
        <f>VLOOKUP(A2909,#REF!,4,FALSE)</f>
        <v>#REF!</v>
      </c>
      <c r="AW2909" t="e">
        <f>VLOOKUP(A2909,#REF!,5,FALSE)</f>
        <v>#REF!</v>
      </c>
      <c r="AX2909">
        <f>SUMIF(量化书目统计!A:A,H2909,量化书目统计!G:G)</f>
        <v>0</v>
      </c>
    </row>
    <row r="2910" spans="1:50" x14ac:dyDescent="0.3">
      <c r="A2910" t="s">
        <v>5727</v>
      </c>
      <c r="B2910" t="s">
        <v>5723</v>
      </c>
      <c r="D2910">
        <v>0</v>
      </c>
      <c r="E2910" t="s">
        <v>122</v>
      </c>
      <c r="F2910" s="1" t="s">
        <v>125</v>
      </c>
      <c r="G2910" t="s">
        <v>126</v>
      </c>
      <c r="H2910" t="e">
        <f>VLOOKUP(F2910,#REF!,2,FALSE)</f>
        <v>#REF!</v>
      </c>
      <c r="I2910" t="s">
        <v>32</v>
      </c>
      <c r="J2910" s="4">
        <v>44827</v>
      </c>
      <c r="K2910" s="4">
        <v>44831</v>
      </c>
      <c r="L2910" s="3">
        <f t="shared" si="180"/>
        <v>4</v>
      </c>
      <c r="M2910" s="4">
        <v>44827</v>
      </c>
      <c r="N2910">
        <f t="shared" si="181"/>
        <v>0</v>
      </c>
      <c r="O2910">
        <v>0</v>
      </c>
      <c r="P2910" t="e">
        <f>VLOOKUP(F2910,#REF!,3,FALSE)</f>
        <v>#REF!</v>
      </c>
      <c r="Q2910">
        <f t="shared" si="182"/>
        <v>0</v>
      </c>
      <c r="R2910" t="str">
        <f t="shared" si="183"/>
        <v/>
      </c>
      <c r="S2910" t="s">
        <v>43</v>
      </c>
      <c r="U2910">
        <v>3</v>
      </c>
      <c r="V2910" t="s">
        <v>43</v>
      </c>
      <c r="X2910">
        <v>80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e">
        <f>VLOOKUP(A2910,#REF!,4,FALSE)</f>
        <v>#REF!</v>
      </c>
      <c r="AW2910" t="e">
        <f>VLOOKUP(A2910,#REF!,5,FALSE)</f>
        <v>#REF!</v>
      </c>
      <c r="AX2910">
        <f>SUMIF(量化书目统计!A:A,H2910,量化书目统计!G:G)</f>
        <v>0</v>
      </c>
    </row>
    <row r="2911" spans="1:50" x14ac:dyDescent="0.3">
      <c r="A2911" t="s">
        <v>5727</v>
      </c>
      <c r="B2911" t="s">
        <v>5723</v>
      </c>
      <c r="D2911">
        <v>0</v>
      </c>
      <c r="E2911" t="s">
        <v>122</v>
      </c>
      <c r="F2911" s="1" t="s">
        <v>127</v>
      </c>
      <c r="G2911" t="s">
        <v>128</v>
      </c>
      <c r="H2911" t="e">
        <f>VLOOKUP(F2911,#REF!,2,FALSE)</f>
        <v>#REF!</v>
      </c>
      <c r="I2911" t="s">
        <v>32</v>
      </c>
      <c r="J2911" s="4">
        <v>44827</v>
      </c>
      <c r="K2911" s="4">
        <v>44831</v>
      </c>
      <c r="L2911" s="3">
        <f t="shared" si="180"/>
        <v>4</v>
      </c>
      <c r="M2911" s="4">
        <v>44827</v>
      </c>
      <c r="N2911">
        <f t="shared" si="181"/>
        <v>0</v>
      </c>
      <c r="O2911">
        <v>0</v>
      </c>
      <c r="P2911" t="e">
        <f>VLOOKUP(F2911,#REF!,3,FALSE)</f>
        <v>#REF!</v>
      </c>
      <c r="Q2911">
        <f t="shared" si="182"/>
        <v>0</v>
      </c>
      <c r="R2911" t="str">
        <f t="shared" si="183"/>
        <v/>
      </c>
      <c r="S2911" t="s">
        <v>43</v>
      </c>
      <c r="U2911">
        <v>3</v>
      </c>
      <c r="V2911" t="s">
        <v>43</v>
      </c>
      <c r="X2911">
        <v>80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e">
        <f>VLOOKUP(A2911,#REF!,4,FALSE)</f>
        <v>#REF!</v>
      </c>
      <c r="AW2911" t="e">
        <f>VLOOKUP(A2911,#REF!,5,FALSE)</f>
        <v>#REF!</v>
      </c>
      <c r="AX2911">
        <f>SUMIF(量化书目统计!A:A,H2911,量化书目统计!G:G)</f>
        <v>0</v>
      </c>
    </row>
    <row r="2912" spans="1:50" x14ac:dyDescent="0.3">
      <c r="A2912" t="s">
        <v>5727</v>
      </c>
      <c r="B2912" t="s">
        <v>5723</v>
      </c>
      <c r="D2912">
        <v>0</v>
      </c>
      <c r="E2912" t="s">
        <v>480</v>
      </c>
      <c r="F2912" s="1" t="s">
        <v>481</v>
      </c>
      <c r="G2912" t="s">
        <v>482</v>
      </c>
      <c r="H2912" t="e">
        <f>VLOOKUP(F2912,#REF!,2,FALSE)</f>
        <v>#REF!</v>
      </c>
      <c r="I2912" t="s">
        <v>175</v>
      </c>
      <c r="J2912" s="4">
        <v>44539</v>
      </c>
      <c r="K2912" s="4">
        <v>44540</v>
      </c>
      <c r="L2912" s="3">
        <f t="shared" si="180"/>
        <v>1</v>
      </c>
      <c r="M2912" s="4">
        <v>44539</v>
      </c>
      <c r="N2912">
        <f t="shared" si="181"/>
        <v>0</v>
      </c>
      <c r="O2912">
        <v>0</v>
      </c>
      <c r="P2912" t="e">
        <f>VLOOKUP(F2912,#REF!,3,FALSE)</f>
        <v>#REF!</v>
      </c>
      <c r="Q2912">
        <f t="shared" si="182"/>
        <v>0</v>
      </c>
      <c r="R2912" t="str">
        <f t="shared" si="183"/>
        <v/>
      </c>
      <c r="S2912" t="s">
        <v>38</v>
      </c>
      <c r="T2912">
        <v>14</v>
      </c>
      <c r="U2912">
        <v>1</v>
      </c>
      <c r="V2912" t="s">
        <v>38</v>
      </c>
      <c r="W2912">
        <v>14</v>
      </c>
      <c r="X2912">
        <v>54</v>
      </c>
      <c r="Y2912">
        <v>5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e">
        <f>VLOOKUP(A2912,#REF!,4,FALSE)</f>
        <v>#REF!</v>
      </c>
      <c r="AW2912" t="e">
        <f>VLOOKUP(A2912,#REF!,5,FALSE)</f>
        <v>#REF!</v>
      </c>
      <c r="AX2912">
        <f>SUMIF(量化书目统计!A:A,H2912,量化书目统计!G:G)</f>
        <v>0</v>
      </c>
    </row>
    <row r="2913" spans="1:50" x14ac:dyDescent="0.3">
      <c r="A2913" t="s">
        <v>5727</v>
      </c>
      <c r="B2913" t="s">
        <v>5723</v>
      </c>
      <c r="D2913">
        <v>0</v>
      </c>
      <c r="E2913" t="s">
        <v>1070</v>
      </c>
      <c r="F2913" s="1" t="s">
        <v>1071</v>
      </c>
      <c r="G2913" t="s">
        <v>1072</v>
      </c>
      <c r="H2913" t="e">
        <f>VLOOKUP(F2913,#REF!,2,FALSE)</f>
        <v>#REF!</v>
      </c>
      <c r="I2913" t="s">
        <v>158</v>
      </c>
      <c r="J2913" s="4">
        <v>44857</v>
      </c>
      <c r="K2913" s="4">
        <v>44857</v>
      </c>
      <c r="L2913" s="3">
        <f t="shared" si="180"/>
        <v>0</v>
      </c>
      <c r="M2913" s="4">
        <v>45037</v>
      </c>
      <c r="N2913">
        <f t="shared" si="181"/>
        <v>180</v>
      </c>
      <c r="O2913">
        <v>0</v>
      </c>
      <c r="P2913" t="e">
        <f>VLOOKUP(F2913,#REF!,3,FALSE)</f>
        <v>#REF!</v>
      </c>
      <c r="Q2913">
        <f t="shared" si="182"/>
        <v>0</v>
      </c>
      <c r="R2913" t="str">
        <f t="shared" si="183"/>
        <v/>
      </c>
      <c r="S2913" t="s">
        <v>43</v>
      </c>
      <c r="U2913">
        <v>1</v>
      </c>
      <c r="V2913" t="s">
        <v>43</v>
      </c>
      <c r="X2913">
        <v>80</v>
      </c>
      <c r="Y2913">
        <v>19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 t="e">
        <f>VLOOKUP(A2913,#REF!,4,FALSE)</f>
        <v>#REF!</v>
      </c>
      <c r="AW2913" t="e">
        <f>VLOOKUP(A2913,#REF!,5,FALSE)</f>
        <v>#REF!</v>
      </c>
      <c r="AX2913">
        <f>SUMIF(量化书目统计!A:A,H2913,量化书目统计!G:G)</f>
        <v>0</v>
      </c>
    </row>
    <row r="2914" spans="1:50" x14ac:dyDescent="0.3">
      <c r="A2914" t="s">
        <v>5727</v>
      </c>
      <c r="B2914" t="s">
        <v>5723</v>
      </c>
      <c r="D2914">
        <v>0</v>
      </c>
      <c r="E2914" t="s">
        <v>1070</v>
      </c>
      <c r="F2914" s="1" t="s">
        <v>1071</v>
      </c>
      <c r="G2914" t="s">
        <v>1072</v>
      </c>
      <c r="H2914" t="e">
        <f>VLOOKUP(F2914,#REF!,2,FALSE)</f>
        <v>#REF!</v>
      </c>
      <c r="I2914" t="s">
        <v>158</v>
      </c>
      <c r="J2914" s="4">
        <v>44857</v>
      </c>
      <c r="K2914" s="4">
        <v>44859</v>
      </c>
      <c r="L2914" s="3">
        <f t="shared" si="180"/>
        <v>2</v>
      </c>
      <c r="M2914" s="4">
        <v>44858</v>
      </c>
      <c r="N2914">
        <f t="shared" si="181"/>
        <v>1</v>
      </c>
      <c r="O2914">
        <v>0</v>
      </c>
      <c r="P2914" t="e">
        <f>VLOOKUP(F2914,#REF!,3,FALSE)</f>
        <v>#REF!</v>
      </c>
      <c r="Q2914">
        <f t="shared" si="182"/>
        <v>0</v>
      </c>
      <c r="R2914" t="str">
        <f t="shared" si="183"/>
        <v/>
      </c>
      <c r="S2914" t="s">
        <v>43</v>
      </c>
      <c r="U2914">
        <v>1</v>
      </c>
      <c r="V2914" t="s">
        <v>43</v>
      </c>
      <c r="X2914">
        <v>80</v>
      </c>
      <c r="Y2914">
        <v>19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 t="e">
        <f>VLOOKUP(A2914,#REF!,4,FALSE)</f>
        <v>#REF!</v>
      </c>
      <c r="AW2914" t="e">
        <f>VLOOKUP(A2914,#REF!,5,FALSE)</f>
        <v>#REF!</v>
      </c>
      <c r="AX2914">
        <f>SUMIF(量化书目统计!A:A,H2914,量化书目统计!G:G)</f>
        <v>0</v>
      </c>
    </row>
    <row r="2915" spans="1:50" x14ac:dyDescent="0.3">
      <c r="A2915" t="s">
        <v>5727</v>
      </c>
      <c r="B2915" t="s">
        <v>5723</v>
      </c>
      <c r="D2915">
        <v>0</v>
      </c>
      <c r="E2915" t="s">
        <v>771</v>
      </c>
      <c r="F2915" s="1" t="s">
        <v>772</v>
      </c>
      <c r="G2915" t="s">
        <v>773</v>
      </c>
      <c r="H2915" t="e">
        <f>VLOOKUP(F2915,#REF!,2,FALSE)</f>
        <v>#REF!</v>
      </c>
      <c r="I2915" t="s">
        <v>32</v>
      </c>
      <c r="J2915" s="4">
        <v>44464</v>
      </c>
      <c r="K2915" s="4">
        <v>44467</v>
      </c>
      <c r="L2915" s="3">
        <f t="shared" si="180"/>
        <v>3</v>
      </c>
      <c r="M2915" s="4">
        <v>44466</v>
      </c>
      <c r="N2915">
        <f t="shared" si="181"/>
        <v>2</v>
      </c>
      <c r="O2915">
        <v>0</v>
      </c>
      <c r="P2915" t="e">
        <f>VLOOKUP(F2915,#REF!,3,FALSE)</f>
        <v>#REF!</v>
      </c>
      <c r="Q2915">
        <f t="shared" si="182"/>
        <v>0</v>
      </c>
      <c r="R2915" t="str">
        <f t="shared" si="183"/>
        <v/>
      </c>
      <c r="S2915" t="s">
        <v>38</v>
      </c>
      <c r="T2915">
        <v>3</v>
      </c>
      <c r="U2915">
        <v>1</v>
      </c>
      <c r="V2915" t="s">
        <v>38</v>
      </c>
      <c r="W2915">
        <v>4</v>
      </c>
      <c r="X2915">
        <v>43</v>
      </c>
      <c r="Y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e">
        <f>VLOOKUP(A2915,#REF!,4,FALSE)</f>
        <v>#REF!</v>
      </c>
      <c r="AW2915" t="e">
        <f>VLOOKUP(A2915,#REF!,5,FALSE)</f>
        <v>#REF!</v>
      </c>
      <c r="AX2915">
        <f>SUMIF(量化书目统计!A:A,H2915,量化书目统计!G:G)</f>
        <v>0</v>
      </c>
    </row>
    <row r="2916" spans="1:50" x14ac:dyDescent="0.3">
      <c r="A2916" t="s">
        <v>5727</v>
      </c>
      <c r="B2916" t="s">
        <v>5723</v>
      </c>
      <c r="D2916">
        <v>0</v>
      </c>
      <c r="E2916" t="s">
        <v>83</v>
      </c>
      <c r="F2916" s="1" t="s">
        <v>84</v>
      </c>
      <c r="G2916" t="s">
        <v>85</v>
      </c>
      <c r="H2916" t="e">
        <f>VLOOKUP(F2916,#REF!,2,FALSE)</f>
        <v>#REF!</v>
      </c>
      <c r="I2916" t="s">
        <v>32</v>
      </c>
      <c r="J2916" s="4">
        <v>44798</v>
      </c>
      <c r="K2916" s="4">
        <v>44799</v>
      </c>
      <c r="L2916" s="3">
        <f t="shared" si="180"/>
        <v>1</v>
      </c>
      <c r="M2916" s="4">
        <v>44798</v>
      </c>
      <c r="N2916">
        <f t="shared" si="181"/>
        <v>0</v>
      </c>
      <c r="O2916">
        <v>0</v>
      </c>
      <c r="P2916" t="e">
        <f>VLOOKUP(F2916,#REF!,3,FALSE)</f>
        <v>#REF!</v>
      </c>
      <c r="Q2916">
        <f t="shared" si="182"/>
        <v>0</v>
      </c>
      <c r="R2916" t="str">
        <f t="shared" si="183"/>
        <v/>
      </c>
      <c r="S2916" t="s">
        <v>43</v>
      </c>
      <c r="U2916">
        <v>1</v>
      </c>
      <c r="V2916" t="s">
        <v>43</v>
      </c>
      <c r="X2916">
        <v>80</v>
      </c>
      <c r="Y2916">
        <v>19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 t="e">
        <f>VLOOKUP(A2916,#REF!,4,FALSE)</f>
        <v>#REF!</v>
      </c>
      <c r="AW2916" t="e">
        <f>VLOOKUP(A2916,#REF!,5,FALSE)</f>
        <v>#REF!</v>
      </c>
      <c r="AX2916">
        <f>SUMIF(量化书目统计!A:A,H2916,量化书目统计!G:G)</f>
        <v>0</v>
      </c>
    </row>
    <row r="2917" spans="1:50" x14ac:dyDescent="0.3">
      <c r="A2917" t="s">
        <v>5727</v>
      </c>
      <c r="B2917" t="s">
        <v>5723</v>
      </c>
      <c r="D2917">
        <v>0</v>
      </c>
      <c r="E2917" t="s">
        <v>83</v>
      </c>
      <c r="F2917" s="1" t="s">
        <v>84</v>
      </c>
      <c r="G2917" t="s">
        <v>85</v>
      </c>
      <c r="H2917" t="e">
        <f>VLOOKUP(F2917,#REF!,2,FALSE)</f>
        <v>#REF!</v>
      </c>
      <c r="I2917" t="s">
        <v>32</v>
      </c>
      <c r="J2917" s="4">
        <v>44842</v>
      </c>
      <c r="K2917" s="4">
        <v>44845</v>
      </c>
      <c r="L2917" s="3">
        <f t="shared" si="180"/>
        <v>3</v>
      </c>
      <c r="M2917" s="4">
        <v>44844</v>
      </c>
      <c r="N2917">
        <f t="shared" si="181"/>
        <v>2</v>
      </c>
      <c r="O2917">
        <v>0</v>
      </c>
      <c r="P2917" t="e">
        <f>VLOOKUP(F2917,#REF!,3,FALSE)</f>
        <v>#REF!</v>
      </c>
      <c r="Q2917">
        <f t="shared" si="182"/>
        <v>0</v>
      </c>
      <c r="R2917" t="str">
        <f t="shared" si="183"/>
        <v/>
      </c>
      <c r="S2917" t="s">
        <v>43</v>
      </c>
      <c r="U2917">
        <v>1</v>
      </c>
      <c r="V2917" t="s">
        <v>43</v>
      </c>
      <c r="X2917">
        <v>80</v>
      </c>
      <c r="Y2917">
        <v>19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 t="e">
        <f>VLOOKUP(A2917,#REF!,4,FALSE)</f>
        <v>#REF!</v>
      </c>
      <c r="AW2917" t="e">
        <f>VLOOKUP(A2917,#REF!,5,FALSE)</f>
        <v>#REF!</v>
      </c>
      <c r="AX2917">
        <f>SUMIF(量化书目统计!A:A,H2917,量化书目统计!G:G)</f>
        <v>0</v>
      </c>
    </row>
    <row r="2918" spans="1:50" x14ac:dyDescent="0.3">
      <c r="A2918" t="s">
        <v>5727</v>
      </c>
      <c r="B2918" t="s">
        <v>5723</v>
      </c>
      <c r="D2918">
        <v>0</v>
      </c>
      <c r="E2918" t="s">
        <v>83</v>
      </c>
      <c r="F2918" s="1" t="s">
        <v>84</v>
      </c>
      <c r="G2918" t="s">
        <v>85</v>
      </c>
      <c r="H2918" t="e">
        <f>VLOOKUP(F2918,#REF!,2,FALSE)</f>
        <v>#REF!</v>
      </c>
      <c r="I2918" t="s">
        <v>32</v>
      </c>
      <c r="J2918" s="4">
        <v>44870</v>
      </c>
      <c r="K2918" s="4">
        <v>44873</v>
      </c>
      <c r="L2918" s="3">
        <f t="shared" si="180"/>
        <v>3</v>
      </c>
      <c r="M2918" s="4">
        <v>44872</v>
      </c>
      <c r="N2918">
        <f t="shared" si="181"/>
        <v>2</v>
      </c>
      <c r="O2918">
        <v>0</v>
      </c>
      <c r="P2918" t="e">
        <f>VLOOKUP(F2918,#REF!,3,FALSE)</f>
        <v>#REF!</v>
      </c>
      <c r="Q2918">
        <f t="shared" si="182"/>
        <v>0</v>
      </c>
      <c r="R2918" t="str">
        <f t="shared" si="183"/>
        <v/>
      </c>
      <c r="S2918" t="s">
        <v>43</v>
      </c>
      <c r="U2918">
        <v>1</v>
      </c>
      <c r="V2918" t="s">
        <v>43</v>
      </c>
      <c r="X2918">
        <v>80</v>
      </c>
      <c r="Y2918">
        <v>19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 t="e">
        <f>VLOOKUP(A2918,#REF!,4,FALSE)</f>
        <v>#REF!</v>
      </c>
      <c r="AW2918" t="e">
        <f>VLOOKUP(A2918,#REF!,5,FALSE)</f>
        <v>#REF!</v>
      </c>
      <c r="AX2918">
        <f>SUMIF(量化书目统计!A:A,H2918,量化书目统计!G:G)</f>
        <v>0</v>
      </c>
    </row>
    <row r="2919" spans="1:50" x14ac:dyDescent="0.3">
      <c r="A2919" t="s">
        <v>5727</v>
      </c>
      <c r="B2919" t="s">
        <v>5723</v>
      </c>
      <c r="D2919">
        <v>0</v>
      </c>
      <c r="E2919" t="s">
        <v>83</v>
      </c>
      <c r="F2919" s="1" t="s">
        <v>84</v>
      </c>
      <c r="G2919" t="s">
        <v>85</v>
      </c>
      <c r="H2919" t="e">
        <f>VLOOKUP(F2919,#REF!,2,FALSE)</f>
        <v>#REF!</v>
      </c>
      <c r="I2919" t="s">
        <v>32</v>
      </c>
      <c r="J2919" s="4">
        <v>44907</v>
      </c>
      <c r="K2919" s="4">
        <v>44911</v>
      </c>
      <c r="L2919" s="3">
        <f t="shared" si="180"/>
        <v>4</v>
      </c>
      <c r="M2919" s="4">
        <v>44907</v>
      </c>
      <c r="N2919">
        <f t="shared" si="181"/>
        <v>0</v>
      </c>
      <c r="O2919">
        <v>0</v>
      </c>
      <c r="P2919" t="e">
        <f>VLOOKUP(F2919,#REF!,3,FALSE)</f>
        <v>#REF!</v>
      </c>
      <c r="Q2919">
        <f t="shared" si="182"/>
        <v>0</v>
      </c>
      <c r="R2919" t="str">
        <f t="shared" si="183"/>
        <v/>
      </c>
      <c r="S2919" t="s">
        <v>43</v>
      </c>
      <c r="U2919">
        <v>1</v>
      </c>
      <c r="V2919" t="s">
        <v>43</v>
      </c>
      <c r="X2919">
        <v>80</v>
      </c>
      <c r="Y2919">
        <v>15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e">
        <f>VLOOKUP(A2919,#REF!,4,FALSE)</f>
        <v>#REF!</v>
      </c>
      <c r="AW2919" t="e">
        <f>VLOOKUP(A2919,#REF!,5,FALSE)</f>
        <v>#REF!</v>
      </c>
      <c r="AX2919">
        <f>SUMIF(量化书目统计!A:A,H2919,量化书目统计!G:G)</f>
        <v>0</v>
      </c>
    </row>
    <row r="2920" spans="1:50" x14ac:dyDescent="0.3">
      <c r="A2920" t="s">
        <v>5727</v>
      </c>
      <c r="B2920" t="s">
        <v>5723</v>
      </c>
      <c r="D2920">
        <v>0</v>
      </c>
      <c r="E2920" t="s">
        <v>83</v>
      </c>
      <c r="F2920" s="1" t="s">
        <v>84</v>
      </c>
      <c r="G2920" t="s">
        <v>85</v>
      </c>
      <c r="H2920" t="e">
        <f>VLOOKUP(F2920,#REF!,2,FALSE)</f>
        <v>#REF!</v>
      </c>
      <c r="I2920" t="s">
        <v>32</v>
      </c>
      <c r="J2920" s="4">
        <v>44539</v>
      </c>
      <c r="K2920" s="4">
        <v>44540</v>
      </c>
      <c r="L2920" s="3">
        <f t="shared" si="180"/>
        <v>1</v>
      </c>
      <c r="M2920" s="4">
        <v>44539</v>
      </c>
      <c r="N2920">
        <f t="shared" si="181"/>
        <v>0</v>
      </c>
      <c r="O2920">
        <v>0</v>
      </c>
      <c r="P2920" t="e">
        <f>VLOOKUP(F2920,#REF!,3,FALSE)</f>
        <v>#REF!</v>
      </c>
      <c r="Q2920">
        <f t="shared" si="182"/>
        <v>0</v>
      </c>
      <c r="R2920" t="str">
        <f t="shared" si="183"/>
        <v/>
      </c>
      <c r="S2920" t="s">
        <v>38</v>
      </c>
      <c r="T2920">
        <v>14</v>
      </c>
      <c r="U2920">
        <v>1</v>
      </c>
      <c r="V2920" t="s">
        <v>38</v>
      </c>
      <c r="W2920">
        <v>14</v>
      </c>
      <c r="X2920">
        <v>54</v>
      </c>
      <c r="Y2920">
        <v>19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 t="e">
        <f>VLOOKUP(A2920,#REF!,4,FALSE)</f>
        <v>#REF!</v>
      </c>
      <c r="AW2920" t="e">
        <f>VLOOKUP(A2920,#REF!,5,FALSE)</f>
        <v>#REF!</v>
      </c>
      <c r="AX2920">
        <f>SUMIF(量化书目统计!A:A,H2920,量化书目统计!G:G)</f>
        <v>0</v>
      </c>
    </row>
    <row r="2921" spans="1:50" x14ac:dyDescent="0.3">
      <c r="A2921" t="s">
        <v>5727</v>
      </c>
      <c r="B2921" t="s">
        <v>5723</v>
      </c>
      <c r="D2921">
        <v>0</v>
      </c>
      <c r="E2921" t="s">
        <v>300</v>
      </c>
      <c r="F2921" s="1" t="s">
        <v>301</v>
      </c>
      <c r="G2921" t="s">
        <v>302</v>
      </c>
      <c r="H2921" t="e">
        <f>VLOOKUP(F2921,#REF!,2,FALSE)</f>
        <v>#REF!</v>
      </c>
      <c r="I2921" t="s">
        <v>121</v>
      </c>
      <c r="J2921" s="4">
        <v>44462</v>
      </c>
      <c r="K2921" s="4">
        <v>44463</v>
      </c>
      <c r="L2921" s="3">
        <f t="shared" si="180"/>
        <v>1</v>
      </c>
      <c r="M2921" s="4">
        <v>44462</v>
      </c>
      <c r="N2921">
        <f t="shared" si="181"/>
        <v>0</v>
      </c>
      <c r="O2921">
        <v>0</v>
      </c>
      <c r="P2921" t="e">
        <f>VLOOKUP(F2921,#REF!,3,FALSE)</f>
        <v>#REF!</v>
      </c>
      <c r="Q2921">
        <f t="shared" si="182"/>
        <v>0</v>
      </c>
      <c r="R2921" t="str">
        <f t="shared" si="183"/>
        <v/>
      </c>
      <c r="S2921" t="s">
        <v>38</v>
      </c>
      <c r="T2921">
        <v>3</v>
      </c>
      <c r="U2921">
        <v>0</v>
      </c>
      <c r="V2921" t="s">
        <v>38</v>
      </c>
      <c r="W2921">
        <v>3</v>
      </c>
      <c r="X2921">
        <v>43</v>
      </c>
      <c r="Y2921">
        <v>19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 t="e">
        <f>VLOOKUP(A2921,#REF!,4,FALSE)</f>
        <v>#REF!</v>
      </c>
      <c r="AW2921" t="e">
        <f>VLOOKUP(A2921,#REF!,5,FALSE)</f>
        <v>#REF!</v>
      </c>
      <c r="AX2921">
        <f>SUMIF(量化书目统计!A:A,H2921,量化书目统计!G:G)</f>
        <v>0</v>
      </c>
    </row>
    <row r="2922" spans="1:50" x14ac:dyDescent="0.3">
      <c r="A2922" t="s">
        <v>5727</v>
      </c>
      <c r="B2922" t="s">
        <v>5723</v>
      </c>
      <c r="D2922">
        <v>0</v>
      </c>
      <c r="E2922" t="s">
        <v>603</v>
      </c>
      <c r="F2922" s="1" t="s">
        <v>3422</v>
      </c>
      <c r="G2922" t="s">
        <v>3423</v>
      </c>
      <c r="H2922" t="e">
        <f>VLOOKUP(F2922,#REF!,2,FALSE)</f>
        <v>#REF!</v>
      </c>
      <c r="I2922" t="s">
        <v>231</v>
      </c>
      <c r="J2922" s="4">
        <v>44356</v>
      </c>
      <c r="K2922" s="4">
        <v>44357</v>
      </c>
      <c r="L2922" s="3">
        <f t="shared" si="180"/>
        <v>1</v>
      </c>
      <c r="M2922" s="4">
        <v>44356</v>
      </c>
      <c r="N2922">
        <f t="shared" si="181"/>
        <v>0</v>
      </c>
      <c r="O2922">
        <v>0</v>
      </c>
      <c r="P2922" t="e">
        <f>VLOOKUP(F2922,#REF!,3,FALSE)</f>
        <v>#REF!</v>
      </c>
      <c r="Q2922">
        <f t="shared" si="182"/>
        <v>0</v>
      </c>
      <c r="R2922" t="str">
        <f t="shared" si="183"/>
        <v/>
      </c>
      <c r="S2922" t="s">
        <v>80</v>
      </c>
      <c r="T2922">
        <v>15</v>
      </c>
      <c r="U2922">
        <v>1</v>
      </c>
      <c r="V2922" t="s">
        <v>80</v>
      </c>
      <c r="W2922">
        <v>15</v>
      </c>
      <c r="X2922">
        <v>35</v>
      </c>
      <c r="Y2922">
        <v>5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e">
        <f>VLOOKUP(A2922,#REF!,4,FALSE)</f>
        <v>#REF!</v>
      </c>
      <c r="AW2922" t="e">
        <f>VLOOKUP(A2922,#REF!,5,FALSE)</f>
        <v>#REF!</v>
      </c>
      <c r="AX2922">
        <f>SUMIF(量化书目统计!A:A,H2922,量化书目统计!G:G)</f>
        <v>0</v>
      </c>
    </row>
    <row r="2923" spans="1:50" x14ac:dyDescent="0.3">
      <c r="A2923" t="s">
        <v>5727</v>
      </c>
      <c r="B2923" t="s">
        <v>5723</v>
      </c>
      <c r="D2923">
        <v>0</v>
      </c>
      <c r="E2923" t="s">
        <v>603</v>
      </c>
      <c r="F2923" s="1" t="s">
        <v>3422</v>
      </c>
      <c r="G2923" t="s">
        <v>3423</v>
      </c>
      <c r="H2923" t="e">
        <f>VLOOKUP(F2923,#REF!,2,FALSE)</f>
        <v>#REF!</v>
      </c>
      <c r="I2923" t="s">
        <v>231</v>
      </c>
      <c r="J2923" s="4">
        <v>44357</v>
      </c>
      <c r="K2923" s="4">
        <v>44358</v>
      </c>
      <c r="L2923" s="3">
        <f t="shared" si="180"/>
        <v>1</v>
      </c>
      <c r="M2923" s="4">
        <v>44357</v>
      </c>
      <c r="N2923">
        <f t="shared" si="181"/>
        <v>0</v>
      </c>
      <c r="O2923">
        <v>0</v>
      </c>
      <c r="P2923" t="e">
        <f>VLOOKUP(F2923,#REF!,3,FALSE)</f>
        <v>#REF!</v>
      </c>
      <c r="Q2923">
        <f t="shared" si="182"/>
        <v>0</v>
      </c>
      <c r="R2923" t="str">
        <f t="shared" si="183"/>
        <v/>
      </c>
      <c r="S2923" t="s">
        <v>80</v>
      </c>
      <c r="T2923">
        <v>15</v>
      </c>
      <c r="U2923">
        <v>1</v>
      </c>
      <c r="V2923" t="s">
        <v>80</v>
      </c>
      <c r="W2923">
        <v>15</v>
      </c>
      <c r="X2923">
        <v>35</v>
      </c>
      <c r="Y2923">
        <v>19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 t="e">
        <f>VLOOKUP(A2923,#REF!,4,FALSE)</f>
        <v>#REF!</v>
      </c>
      <c r="AW2923" t="e">
        <f>VLOOKUP(A2923,#REF!,5,FALSE)</f>
        <v>#REF!</v>
      </c>
      <c r="AX2923">
        <f>SUMIF(量化书目统计!A:A,H2923,量化书目统计!G:G)</f>
        <v>0</v>
      </c>
    </row>
    <row r="2924" spans="1:50" x14ac:dyDescent="0.3">
      <c r="A2924" t="s">
        <v>5727</v>
      </c>
      <c r="B2924" t="s">
        <v>5723</v>
      </c>
      <c r="D2924">
        <v>0</v>
      </c>
      <c r="E2924" t="s">
        <v>77</v>
      </c>
      <c r="F2924" s="1" t="s">
        <v>78</v>
      </c>
      <c r="G2924" t="s">
        <v>79</v>
      </c>
      <c r="H2924" t="e">
        <f>VLOOKUP(F2924,#REF!,2,FALSE)</f>
        <v>#REF!</v>
      </c>
      <c r="I2924" t="s">
        <v>74</v>
      </c>
      <c r="J2924" s="4">
        <v>44328</v>
      </c>
      <c r="K2924" s="4">
        <v>44330</v>
      </c>
      <c r="L2924" s="3">
        <f t="shared" si="180"/>
        <v>2</v>
      </c>
      <c r="M2924" s="4">
        <v>44328</v>
      </c>
      <c r="N2924">
        <f t="shared" si="181"/>
        <v>0</v>
      </c>
      <c r="O2924">
        <v>0</v>
      </c>
      <c r="P2924" t="e">
        <f>VLOOKUP(F2924,#REF!,3,FALSE)</f>
        <v>#REF!</v>
      </c>
      <c r="Q2924">
        <f t="shared" si="182"/>
        <v>0</v>
      </c>
      <c r="R2924" t="str">
        <f t="shared" si="183"/>
        <v/>
      </c>
      <c r="S2924" t="s">
        <v>80</v>
      </c>
      <c r="T2924">
        <v>11</v>
      </c>
      <c r="U2924">
        <v>1</v>
      </c>
      <c r="V2924" t="s">
        <v>80</v>
      </c>
      <c r="W2924">
        <v>11</v>
      </c>
      <c r="X2924">
        <v>31</v>
      </c>
      <c r="Y2924">
        <v>19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e">
        <f>VLOOKUP(A2924,#REF!,4,FALSE)</f>
        <v>#REF!</v>
      </c>
      <c r="AW2924" t="e">
        <f>VLOOKUP(A2924,#REF!,5,FALSE)</f>
        <v>#REF!</v>
      </c>
      <c r="AX2924">
        <f>SUMIF(量化书目统计!A:A,H2924,量化书目统计!G:G)</f>
        <v>0</v>
      </c>
    </row>
    <row r="2925" spans="1:50" x14ac:dyDescent="0.3">
      <c r="A2925" t="s">
        <v>5727</v>
      </c>
      <c r="B2925" t="s">
        <v>5723</v>
      </c>
      <c r="D2925">
        <v>0</v>
      </c>
      <c r="E2925" t="s">
        <v>390</v>
      </c>
      <c r="F2925" s="1" t="s">
        <v>391</v>
      </c>
      <c r="G2925" t="s">
        <v>392</v>
      </c>
      <c r="H2925" t="e">
        <f>VLOOKUP(F2925,#REF!,2,FALSE)</f>
        <v>#REF!</v>
      </c>
      <c r="I2925" t="s">
        <v>225</v>
      </c>
      <c r="J2925" s="4">
        <v>44278</v>
      </c>
      <c r="K2925" s="4">
        <v>44281</v>
      </c>
      <c r="L2925" s="3">
        <f t="shared" si="180"/>
        <v>3</v>
      </c>
      <c r="M2925" s="4">
        <v>44278</v>
      </c>
      <c r="N2925">
        <f t="shared" si="181"/>
        <v>0</v>
      </c>
      <c r="O2925">
        <v>0</v>
      </c>
      <c r="P2925" t="e">
        <f>VLOOKUP(F2925,#REF!,3,FALSE)</f>
        <v>#REF!</v>
      </c>
      <c r="Q2925">
        <f t="shared" si="182"/>
        <v>0</v>
      </c>
      <c r="R2925" t="str">
        <f t="shared" si="183"/>
        <v/>
      </c>
      <c r="S2925" t="s">
        <v>80</v>
      </c>
      <c r="T2925">
        <v>4</v>
      </c>
      <c r="U2925">
        <v>1</v>
      </c>
      <c r="V2925" t="s">
        <v>80</v>
      </c>
      <c r="W2925">
        <v>4</v>
      </c>
      <c r="X2925">
        <v>24</v>
      </c>
      <c r="Y2925">
        <v>11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e">
        <f>VLOOKUP(A2925,#REF!,4,FALSE)</f>
        <v>#REF!</v>
      </c>
      <c r="AW2925" t="e">
        <f>VLOOKUP(A2925,#REF!,5,FALSE)</f>
        <v>#REF!</v>
      </c>
      <c r="AX2925">
        <f>SUMIF(量化书目统计!A:A,H2925,量化书目统计!G:G)</f>
        <v>0</v>
      </c>
    </row>
    <row r="2926" spans="1:50" x14ac:dyDescent="0.3">
      <c r="A2926" t="s">
        <v>5727</v>
      </c>
      <c r="B2926" t="s">
        <v>5723</v>
      </c>
      <c r="D2926">
        <v>0</v>
      </c>
      <c r="E2926" t="s">
        <v>2800</v>
      </c>
      <c r="F2926" s="1" t="s">
        <v>2801</v>
      </c>
      <c r="G2926" t="s">
        <v>2802</v>
      </c>
      <c r="H2926" t="e">
        <f>VLOOKUP(F2926,#REF!,2,FALSE)</f>
        <v>#REF!</v>
      </c>
      <c r="I2926" t="s">
        <v>49</v>
      </c>
      <c r="J2926" s="4">
        <v>44496</v>
      </c>
      <c r="K2926" s="4">
        <v>44498</v>
      </c>
      <c r="L2926" s="3">
        <f t="shared" si="180"/>
        <v>2</v>
      </c>
      <c r="M2926" s="4">
        <v>44496</v>
      </c>
      <c r="N2926">
        <f t="shared" si="181"/>
        <v>0</v>
      </c>
      <c r="O2926">
        <v>0</v>
      </c>
      <c r="P2926" t="e">
        <f>VLOOKUP(F2926,#REF!,3,FALSE)</f>
        <v>#REF!</v>
      </c>
      <c r="Q2926">
        <f t="shared" si="182"/>
        <v>0</v>
      </c>
      <c r="R2926" t="str">
        <f t="shared" si="183"/>
        <v/>
      </c>
      <c r="S2926" t="s">
        <v>38</v>
      </c>
      <c r="T2926">
        <v>8</v>
      </c>
      <c r="U2926">
        <v>1</v>
      </c>
      <c r="V2926" t="s">
        <v>38</v>
      </c>
      <c r="W2926">
        <v>8</v>
      </c>
      <c r="X2926">
        <v>48</v>
      </c>
      <c r="Y2926">
        <v>13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e">
        <f>VLOOKUP(A2926,#REF!,4,FALSE)</f>
        <v>#REF!</v>
      </c>
      <c r="AW2926" t="e">
        <f>VLOOKUP(A2926,#REF!,5,FALSE)</f>
        <v>#REF!</v>
      </c>
      <c r="AX2926">
        <f>SUMIF(量化书目统计!A:A,H2926,量化书目统计!G:G)</f>
        <v>0</v>
      </c>
    </row>
    <row r="2927" spans="1:50" x14ac:dyDescent="0.3">
      <c r="A2927" t="s">
        <v>5727</v>
      </c>
      <c r="B2927" t="s">
        <v>5723</v>
      </c>
      <c r="D2927">
        <v>0</v>
      </c>
      <c r="E2927" t="s">
        <v>1470</v>
      </c>
      <c r="F2927" s="1" t="s">
        <v>1471</v>
      </c>
      <c r="G2927" t="s">
        <v>1472</v>
      </c>
      <c r="H2927" t="e">
        <f>VLOOKUP(F2927,#REF!,2,FALSE)</f>
        <v>#REF!</v>
      </c>
      <c r="I2927" t="s">
        <v>32</v>
      </c>
      <c r="J2927" s="4">
        <v>44810</v>
      </c>
      <c r="K2927" s="4">
        <v>44813</v>
      </c>
      <c r="L2927" s="3">
        <f t="shared" si="180"/>
        <v>3</v>
      </c>
      <c r="M2927" s="4">
        <v>44810</v>
      </c>
      <c r="N2927">
        <f t="shared" si="181"/>
        <v>0</v>
      </c>
      <c r="O2927">
        <v>0</v>
      </c>
      <c r="P2927" t="e">
        <f>VLOOKUP(F2927,#REF!,3,FALSE)</f>
        <v>#REF!</v>
      </c>
      <c r="Q2927">
        <f t="shared" si="182"/>
        <v>0</v>
      </c>
      <c r="R2927" t="str">
        <f t="shared" si="183"/>
        <v/>
      </c>
      <c r="S2927" t="s">
        <v>43</v>
      </c>
      <c r="U2927">
        <v>1</v>
      </c>
      <c r="V2927" t="s">
        <v>43</v>
      </c>
      <c r="X2927">
        <v>80</v>
      </c>
      <c r="Y2927">
        <v>13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e">
        <f>VLOOKUP(A2927,#REF!,4,FALSE)</f>
        <v>#REF!</v>
      </c>
      <c r="AW2927" t="e">
        <f>VLOOKUP(A2927,#REF!,5,FALSE)</f>
        <v>#REF!</v>
      </c>
      <c r="AX2927">
        <f>SUMIF(量化书目统计!A:A,H2927,量化书目统计!G:G)</f>
        <v>0</v>
      </c>
    </row>
    <row r="2928" spans="1:50" x14ac:dyDescent="0.3">
      <c r="A2928" t="s">
        <v>5727</v>
      </c>
      <c r="B2928" t="s">
        <v>5723</v>
      </c>
      <c r="D2928">
        <v>0</v>
      </c>
      <c r="E2928" t="s">
        <v>1256</v>
      </c>
      <c r="F2928" s="1" t="s">
        <v>1257</v>
      </c>
      <c r="G2928" t="s">
        <v>1258</v>
      </c>
      <c r="H2928" t="e">
        <f>VLOOKUP(F2928,#REF!,2,FALSE)</f>
        <v>#REF!</v>
      </c>
      <c r="I2928" t="s">
        <v>49</v>
      </c>
      <c r="J2928" s="4">
        <v>44842</v>
      </c>
      <c r="K2928" s="4">
        <v>44845</v>
      </c>
      <c r="L2928" s="3">
        <f t="shared" si="180"/>
        <v>3</v>
      </c>
      <c r="M2928" s="4">
        <v>44844</v>
      </c>
      <c r="N2928">
        <f t="shared" si="181"/>
        <v>2</v>
      </c>
      <c r="O2928">
        <v>0</v>
      </c>
      <c r="P2928" t="e">
        <f>VLOOKUP(F2928,#REF!,3,FALSE)</f>
        <v>#REF!</v>
      </c>
      <c r="Q2928">
        <f t="shared" si="182"/>
        <v>0</v>
      </c>
      <c r="R2928" t="str">
        <f t="shared" si="183"/>
        <v/>
      </c>
      <c r="S2928" t="s">
        <v>43</v>
      </c>
      <c r="U2928">
        <v>1</v>
      </c>
      <c r="V2928" t="s">
        <v>43</v>
      </c>
      <c r="X2928">
        <v>80</v>
      </c>
      <c r="Y2928">
        <v>19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 t="e">
        <f>VLOOKUP(A2928,#REF!,4,FALSE)</f>
        <v>#REF!</v>
      </c>
      <c r="AW2928" t="e">
        <f>VLOOKUP(A2928,#REF!,5,FALSE)</f>
        <v>#REF!</v>
      </c>
      <c r="AX2928">
        <f>SUMIF(量化书目统计!A:A,H2928,量化书目统计!G:G)</f>
        <v>0</v>
      </c>
    </row>
    <row r="2929" spans="1:50" x14ac:dyDescent="0.3">
      <c r="A2929" t="s">
        <v>5727</v>
      </c>
      <c r="B2929" t="s">
        <v>5723</v>
      </c>
      <c r="D2929">
        <v>0</v>
      </c>
      <c r="E2929" t="s">
        <v>1256</v>
      </c>
      <c r="F2929" s="1" t="s">
        <v>1257</v>
      </c>
      <c r="G2929" t="s">
        <v>1258</v>
      </c>
      <c r="H2929" t="e">
        <f>VLOOKUP(F2929,#REF!,2,FALSE)</f>
        <v>#REF!</v>
      </c>
      <c r="I2929" t="s">
        <v>49</v>
      </c>
      <c r="J2929" s="4">
        <v>44274</v>
      </c>
      <c r="K2929" s="4">
        <v>44274</v>
      </c>
      <c r="L2929" s="3">
        <f t="shared" si="180"/>
        <v>0</v>
      </c>
      <c r="M2929" s="4">
        <v>44454</v>
      </c>
      <c r="N2929">
        <f t="shared" si="181"/>
        <v>180</v>
      </c>
      <c r="O2929">
        <v>0</v>
      </c>
      <c r="P2929" t="e">
        <f>VLOOKUP(F2929,#REF!,3,FALSE)</f>
        <v>#REF!</v>
      </c>
      <c r="Q2929">
        <f t="shared" si="182"/>
        <v>0</v>
      </c>
      <c r="R2929" t="str">
        <f t="shared" si="183"/>
        <v/>
      </c>
      <c r="S2929" t="s">
        <v>80</v>
      </c>
      <c r="T2929">
        <v>3</v>
      </c>
      <c r="U2929">
        <v>1</v>
      </c>
      <c r="V2929" t="s">
        <v>80</v>
      </c>
      <c r="W2929">
        <v>3</v>
      </c>
      <c r="X2929">
        <v>23</v>
      </c>
      <c r="Y2929">
        <v>20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 t="e">
        <f>VLOOKUP(A2929,#REF!,4,FALSE)</f>
        <v>#REF!</v>
      </c>
      <c r="AW2929" t="e">
        <f>VLOOKUP(A2929,#REF!,5,FALSE)</f>
        <v>#REF!</v>
      </c>
      <c r="AX2929">
        <f>SUMIF(量化书目统计!A:A,H2929,量化书目统计!G:G)</f>
        <v>0</v>
      </c>
    </row>
    <row r="2930" spans="1:50" x14ac:dyDescent="0.3">
      <c r="A2930" t="s">
        <v>5727</v>
      </c>
      <c r="B2930" t="s">
        <v>5723</v>
      </c>
      <c r="D2930">
        <v>0</v>
      </c>
      <c r="E2930" t="s">
        <v>512</v>
      </c>
      <c r="F2930" s="1" t="s">
        <v>513</v>
      </c>
      <c r="G2930" t="s">
        <v>514</v>
      </c>
      <c r="H2930" t="e">
        <f>VLOOKUP(F2930,#REF!,2,FALSE)</f>
        <v>#REF!</v>
      </c>
      <c r="I2930" t="s">
        <v>158</v>
      </c>
      <c r="J2930" s="4">
        <v>44844</v>
      </c>
      <c r="K2930" s="4">
        <v>44844</v>
      </c>
      <c r="L2930" s="3">
        <f t="shared" si="180"/>
        <v>0</v>
      </c>
      <c r="M2930" s="4">
        <v>45026</v>
      </c>
      <c r="N2930">
        <f t="shared" si="181"/>
        <v>182</v>
      </c>
      <c r="O2930">
        <v>0</v>
      </c>
      <c r="P2930" t="e">
        <f>VLOOKUP(F2930,#REF!,3,FALSE)</f>
        <v>#REF!</v>
      </c>
      <c r="Q2930">
        <f t="shared" si="182"/>
        <v>0</v>
      </c>
      <c r="R2930" t="str">
        <f t="shared" si="183"/>
        <v/>
      </c>
      <c r="S2930" t="s">
        <v>43</v>
      </c>
      <c r="U2930">
        <v>1</v>
      </c>
      <c r="V2930" t="s">
        <v>43</v>
      </c>
      <c r="X2930">
        <v>80</v>
      </c>
      <c r="Y2930">
        <v>20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 t="e">
        <f>VLOOKUP(A2930,#REF!,4,FALSE)</f>
        <v>#REF!</v>
      </c>
      <c r="AW2930" t="e">
        <f>VLOOKUP(A2930,#REF!,5,FALSE)</f>
        <v>#REF!</v>
      </c>
      <c r="AX2930">
        <f>SUMIF(量化书目统计!A:A,H2930,量化书目统计!G:G)</f>
        <v>0</v>
      </c>
    </row>
    <row r="2931" spans="1:50" x14ac:dyDescent="0.3">
      <c r="A2931" t="s">
        <v>5727</v>
      </c>
      <c r="B2931" t="s">
        <v>5723</v>
      </c>
      <c r="D2931">
        <v>0</v>
      </c>
      <c r="E2931" t="s">
        <v>512</v>
      </c>
      <c r="F2931" s="1" t="s">
        <v>513</v>
      </c>
      <c r="G2931" t="s">
        <v>514</v>
      </c>
      <c r="H2931" t="e">
        <f>VLOOKUP(F2931,#REF!,2,FALSE)</f>
        <v>#REF!</v>
      </c>
      <c r="I2931" t="s">
        <v>158</v>
      </c>
      <c r="J2931" s="4">
        <v>44844</v>
      </c>
      <c r="K2931" s="4">
        <v>44845</v>
      </c>
      <c r="L2931" s="3">
        <f t="shared" si="180"/>
        <v>1</v>
      </c>
      <c r="M2931" s="4">
        <v>44844</v>
      </c>
      <c r="N2931">
        <f t="shared" si="181"/>
        <v>0</v>
      </c>
      <c r="O2931">
        <v>0</v>
      </c>
      <c r="P2931" t="e">
        <f>VLOOKUP(F2931,#REF!,3,FALSE)</f>
        <v>#REF!</v>
      </c>
      <c r="Q2931">
        <f t="shared" si="182"/>
        <v>0</v>
      </c>
      <c r="R2931" t="str">
        <f t="shared" si="183"/>
        <v/>
      </c>
      <c r="S2931" t="s">
        <v>43</v>
      </c>
      <c r="U2931">
        <v>1</v>
      </c>
      <c r="V2931" t="s">
        <v>43</v>
      </c>
      <c r="X2931">
        <v>80</v>
      </c>
      <c r="Y2931">
        <v>11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e">
        <f>VLOOKUP(A2931,#REF!,4,FALSE)</f>
        <v>#REF!</v>
      </c>
      <c r="AW2931" t="e">
        <f>VLOOKUP(A2931,#REF!,5,FALSE)</f>
        <v>#REF!</v>
      </c>
      <c r="AX2931">
        <f>SUMIF(量化书目统计!A:A,H2931,量化书目统计!G:G)</f>
        <v>0</v>
      </c>
    </row>
    <row r="2932" spans="1:50" x14ac:dyDescent="0.3">
      <c r="A2932" t="s">
        <v>5727</v>
      </c>
      <c r="B2932" t="s">
        <v>5723</v>
      </c>
      <c r="D2932">
        <v>0</v>
      </c>
      <c r="E2932" t="s">
        <v>1723</v>
      </c>
      <c r="F2932" s="1" t="s">
        <v>1724</v>
      </c>
      <c r="G2932" t="s">
        <v>1725</v>
      </c>
      <c r="H2932" t="e">
        <f>VLOOKUP(F2932,#REF!,2,FALSE)</f>
        <v>#REF!</v>
      </c>
      <c r="I2932" t="s">
        <v>53</v>
      </c>
      <c r="J2932" s="4">
        <v>44863</v>
      </c>
      <c r="K2932" s="4">
        <v>44866</v>
      </c>
      <c r="L2932" s="3">
        <f t="shared" si="180"/>
        <v>3</v>
      </c>
      <c r="M2932" s="4">
        <v>44865</v>
      </c>
      <c r="N2932">
        <f t="shared" si="181"/>
        <v>2</v>
      </c>
      <c r="O2932">
        <v>0</v>
      </c>
      <c r="P2932" t="e">
        <f>VLOOKUP(F2932,#REF!,3,FALSE)</f>
        <v>#REF!</v>
      </c>
      <c r="Q2932">
        <f t="shared" si="182"/>
        <v>0</v>
      </c>
      <c r="R2932" t="str">
        <f t="shared" si="183"/>
        <v/>
      </c>
      <c r="S2932" t="s">
        <v>43</v>
      </c>
      <c r="U2932">
        <v>1</v>
      </c>
      <c r="V2932" t="s">
        <v>43</v>
      </c>
      <c r="X2932">
        <v>80</v>
      </c>
      <c r="Y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e">
        <f>VLOOKUP(A2932,#REF!,4,FALSE)</f>
        <v>#REF!</v>
      </c>
      <c r="AW2932" t="e">
        <f>VLOOKUP(A2932,#REF!,5,FALSE)</f>
        <v>#REF!</v>
      </c>
      <c r="AX2932">
        <f>SUMIF(量化书目统计!A:A,H2932,量化书目统计!G:G)</f>
        <v>0</v>
      </c>
    </row>
    <row r="2933" spans="1:50" x14ac:dyDescent="0.3">
      <c r="A2933" t="s">
        <v>5727</v>
      </c>
      <c r="B2933" t="s">
        <v>5723</v>
      </c>
      <c r="D2933">
        <v>0</v>
      </c>
      <c r="E2933" t="s">
        <v>1673</v>
      </c>
      <c r="F2933" s="1" t="s">
        <v>1674</v>
      </c>
      <c r="G2933" t="s">
        <v>1675</v>
      </c>
      <c r="H2933" t="e">
        <f>VLOOKUP(F2933,#REF!,2,FALSE)</f>
        <v>#REF!</v>
      </c>
      <c r="I2933" t="s">
        <v>158</v>
      </c>
      <c r="J2933" s="4">
        <v>44631</v>
      </c>
      <c r="K2933" s="4">
        <v>44718</v>
      </c>
      <c r="L2933" s="3">
        <f t="shared" si="180"/>
        <v>87</v>
      </c>
      <c r="M2933" s="4">
        <v>44817</v>
      </c>
      <c r="N2933">
        <f t="shared" si="181"/>
        <v>186</v>
      </c>
      <c r="O2933">
        <v>0</v>
      </c>
      <c r="P2933" t="e">
        <f>VLOOKUP(F2933,#REF!,3,FALSE)</f>
        <v>#REF!</v>
      </c>
      <c r="Q2933">
        <f t="shared" si="182"/>
        <v>0</v>
      </c>
      <c r="R2933" t="str">
        <f t="shared" si="183"/>
        <v/>
      </c>
      <c r="S2933" t="s">
        <v>99</v>
      </c>
      <c r="T2933">
        <v>4</v>
      </c>
      <c r="U2933">
        <v>1</v>
      </c>
      <c r="V2933" t="s">
        <v>99</v>
      </c>
      <c r="W2933">
        <v>17</v>
      </c>
      <c r="X2933">
        <v>64</v>
      </c>
      <c r="Y2933">
        <v>20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 t="e">
        <f>VLOOKUP(A2933,#REF!,4,FALSE)</f>
        <v>#REF!</v>
      </c>
      <c r="AW2933" t="e">
        <f>VLOOKUP(A2933,#REF!,5,FALSE)</f>
        <v>#REF!</v>
      </c>
      <c r="AX2933">
        <f>SUMIF(量化书目统计!A:A,H2933,量化书目统计!G:G)</f>
        <v>0</v>
      </c>
    </row>
    <row r="2934" spans="1:50" x14ac:dyDescent="0.3">
      <c r="A2934" t="s">
        <v>5727</v>
      </c>
      <c r="B2934" t="s">
        <v>5723</v>
      </c>
      <c r="D2934">
        <v>0</v>
      </c>
      <c r="E2934" t="s">
        <v>1507</v>
      </c>
      <c r="F2934" s="1" t="s">
        <v>1508</v>
      </c>
      <c r="G2934" t="s">
        <v>1509</v>
      </c>
      <c r="H2934" t="e">
        <f>VLOOKUP(F2934,#REF!,2,FALSE)</f>
        <v>#REF!</v>
      </c>
      <c r="I2934" t="s">
        <v>158</v>
      </c>
      <c r="J2934" s="4">
        <v>44446</v>
      </c>
      <c r="K2934" s="4">
        <v>44449</v>
      </c>
      <c r="L2934" s="3">
        <f t="shared" si="180"/>
        <v>3</v>
      </c>
      <c r="M2934" s="4">
        <v>44447</v>
      </c>
      <c r="N2934">
        <f t="shared" si="181"/>
        <v>1</v>
      </c>
      <c r="O2934">
        <v>0</v>
      </c>
      <c r="P2934" t="e">
        <f>VLOOKUP(F2934,#REF!,3,FALSE)</f>
        <v>#REF!</v>
      </c>
      <c r="Q2934">
        <f t="shared" si="182"/>
        <v>0</v>
      </c>
      <c r="R2934" t="str">
        <f t="shared" si="183"/>
        <v/>
      </c>
      <c r="S2934" t="s">
        <v>38</v>
      </c>
      <c r="T2934">
        <v>1</v>
      </c>
      <c r="U2934">
        <v>1</v>
      </c>
      <c r="V2934" t="s">
        <v>38</v>
      </c>
      <c r="W2934">
        <v>1</v>
      </c>
      <c r="X2934">
        <v>41</v>
      </c>
      <c r="Y2934">
        <v>20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e">
        <f>VLOOKUP(A2934,#REF!,4,FALSE)</f>
        <v>#REF!</v>
      </c>
      <c r="AW2934" t="e">
        <f>VLOOKUP(A2934,#REF!,5,FALSE)</f>
        <v>#REF!</v>
      </c>
      <c r="AX2934">
        <f>SUMIF(量化书目统计!A:A,H2934,量化书目统计!G:G)</f>
        <v>0</v>
      </c>
    </row>
    <row r="2935" spans="1:50" x14ac:dyDescent="0.3">
      <c r="A2935" t="s">
        <v>5727</v>
      </c>
      <c r="B2935" t="s">
        <v>5723</v>
      </c>
      <c r="D2935">
        <v>0</v>
      </c>
      <c r="E2935" t="s">
        <v>805</v>
      </c>
      <c r="F2935" s="1" t="s">
        <v>1381</v>
      </c>
      <c r="G2935" t="s">
        <v>1382</v>
      </c>
      <c r="H2935" t="e">
        <f>VLOOKUP(F2935,#REF!,2,FALSE)</f>
        <v>#REF!</v>
      </c>
      <c r="I2935" t="s">
        <v>49</v>
      </c>
      <c r="J2935" s="4">
        <v>44544</v>
      </c>
      <c r="K2935" s="4">
        <v>44547</v>
      </c>
      <c r="L2935" s="3">
        <f t="shared" si="180"/>
        <v>3</v>
      </c>
      <c r="M2935" s="4">
        <v>44544</v>
      </c>
      <c r="N2935">
        <f t="shared" si="181"/>
        <v>0</v>
      </c>
      <c r="O2935">
        <v>0</v>
      </c>
      <c r="P2935" t="e">
        <f>VLOOKUP(F2935,#REF!,3,FALSE)</f>
        <v>#REF!</v>
      </c>
      <c r="Q2935">
        <f t="shared" si="182"/>
        <v>0</v>
      </c>
      <c r="R2935" t="str">
        <f t="shared" si="183"/>
        <v/>
      </c>
      <c r="S2935" t="s">
        <v>38</v>
      </c>
      <c r="T2935">
        <v>15</v>
      </c>
      <c r="U2935">
        <v>1</v>
      </c>
      <c r="V2935" t="s">
        <v>38</v>
      </c>
      <c r="W2935">
        <v>15</v>
      </c>
      <c r="X2935">
        <v>55</v>
      </c>
      <c r="Y2935">
        <v>20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 t="e">
        <f>VLOOKUP(A2935,#REF!,4,FALSE)</f>
        <v>#REF!</v>
      </c>
      <c r="AW2935" t="e">
        <f>VLOOKUP(A2935,#REF!,5,FALSE)</f>
        <v>#REF!</v>
      </c>
      <c r="AX2935">
        <f>SUMIF(量化书目统计!A:A,H2935,量化书目统计!G:G)</f>
        <v>0</v>
      </c>
    </row>
    <row r="2936" spans="1:50" x14ac:dyDescent="0.3">
      <c r="A2936" t="s">
        <v>5727</v>
      </c>
      <c r="B2936" t="s">
        <v>5723</v>
      </c>
      <c r="D2936">
        <v>0</v>
      </c>
      <c r="E2936" t="s">
        <v>805</v>
      </c>
      <c r="F2936" s="1" t="s">
        <v>806</v>
      </c>
      <c r="G2936" t="s">
        <v>807</v>
      </c>
      <c r="H2936" t="e">
        <f>VLOOKUP(F2936,#REF!,2,FALSE)</f>
        <v>#REF!</v>
      </c>
      <c r="I2936" t="s">
        <v>49</v>
      </c>
      <c r="J2936" s="4">
        <v>44536</v>
      </c>
      <c r="K2936" s="4">
        <v>44540</v>
      </c>
      <c r="L2936" s="3">
        <f t="shared" si="180"/>
        <v>4</v>
      </c>
      <c r="M2936" s="4">
        <v>44536</v>
      </c>
      <c r="N2936">
        <f t="shared" si="181"/>
        <v>0</v>
      </c>
      <c r="O2936">
        <v>0</v>
      </c>
      <c r="P2936" t="e">
        <f>VLOOKUP(F2936,#REF!,3,FALSE)</f>
        <v>#REF!</v>
      </c>
      <c r="Q2936">
        <f t="shared" si="182"/>
        <v>0</v>
      </c>
      <c r="R2936" t="str">
        <f t="shared" si="183"/>
        <v/>
      </c>
      <c r="S2936" t="s">
        <v>38</v>
      </c>
      <c r="T2936">
        <v>14</v>
      </c>
      <c r="U2936">
        <v>1</v>
      </c>
      <c r="V2936" t="s">
        <v>38</v>
      </c>
      <c r="W2936">
        <v>14</v>
      </c>
      <c r="X2936">
        <v>54</v>
      </c>
      <c r="Y2936">
        <v>20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 t="e">
        <f>VLOOKUP(A2936,#REF!,4,FALSE)</f>
        <v>#REF!</v>
      </c>
      <c r="AW2936" t="e">
        <f>VLOOKUP(A2936,#REF!,5,FALSE)</f>
        <v>#REF!</v>
      </c>
      <c r="AX2936">
        <f>SUMIF(量化书目统计!A:A,H2936,量化书目统计!G:G)</f>
        <v>0</v>
      </c>
    </row>
    <row r="2937" spans="1:50" x14ac:dyDescent="0.3">
      <c r="A2937" t="s">
        <v>5727</v>
      </c>
      <c r="B2937" t="s">
        <v>5723</v>
      </c>
      <c r="D2937">
        <v>0</v>
      </c>
      <c r="E2937" t="s">
        <v>1766</v>
      </c>
      <c r="F2937" s="1" t="s">
        <v>1767</v>
      </c>
      <c r="G2937" t="s">
        <v>1768</v>
      </c>
      <c r="H2937" t="e">
        <f>VLOOKUP(F2937,#REF!,2,FALSE)</f>
        <v>#REF!</v>
      </c>
      <c r="I2937" t="s">
        <v>225</v>
      </c>
      <c r="J2937" s="4">
        <v>44467</v>
      </c>
      <c r="K2937" s="4">
        <v>44477</v>
      </c>
      <c r="L2937" s="3">
        <f t="shared" si="180"/>
        <v>10</v>
      </c>
      <c r="M2937" s="4">
        <v>44467</v>
      </c>
      <c r="N2937">
        <f t="shared" si="181"/>
        <v>0</v>
      </c>
      <c r="O2937">
        <v>0</v>
      </c>
      <c r="P2937" t="e">
        <f>VLOOKUP(F2937,#REF!,3,FALSE)</f>
        <v>#REF!</v>
      </c>
      <c r="Q2937">
        <f t="shared" si="182"/>
        <v>0</v>
      </c>
      <c r="R2937" t="str">
        <f t="shared" si="183"/>
        <v/>
      </c>
      <c r="S2937" t="s">
        <v>38</v>
      </c>
      <c r="T2937">
        <v>4</v>
      </c>
      <c r="U2937">
        <v>1</v>
      </c>
      <c r="V2937" t="s">
        <v>38</v>
      </c>
      <c r="W2937">
        <v>5</v>
      </c>
      <c r="X2937">
        <v>44</v>
      </c>
      <c r="Y2937">
        <v>20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 t="e">
        <f>VLOOKUP(A2937,#REF!,4,FALSE)</f>
        <v>#REF!</v>
      </c>
      <c r="AW2937" t="e">
        <f>VLOOKUP(A2937,#REF!,5,FALSE)</f>
        <v>#REF!</v>
      </c>
      <c r="AX2937">
        <f>SUMIF(量化书目统计!A:A,H2937,量化书目统计!G:G)</f>
        <v>0</v>
      </c>
    </row>
    <row r="2938" spans="1:50" x14ac:dyDescent="0.3">
      <c r="A2938" t="s">
        <v>5727</v>
      </c>
      <c r="B2938" t="s">
        <v>5723</v>
      </c>
      <c r="D2938">
        <v>0</v>
      </c>
      <c r="E2938" t="s">
        <v>107</v>
      </c>
      <c r="F2938" s="1" t="s">
        <v>108</v>
      </c>
      <c r="G2938" t="s">
        <v>109</v>
      </c>
      <c r="H2938" t="e">
        <f>VLOOKUP(F2938,#REF!,2,FALSE)</f>
        <v>#REF!</v>
      </c>
      <c r="I2938" t="s">
        <v>32</v>
      </c>
      <c r="J2938" s="4">
        <v>44566</v>
      </c>
      <c r="K2938" s="4">
        <v>44568</v>
      </c>
      <c r="L2938" s="3">
        <f t="shared" si="180"/>
        <v>2</v>
      </c>
      <c r="M2938" s="4">
        <v>44566</v>
      </c>
      <c r="N2938">
        <f t="shared" si="181"/>
        <v>0</v>
      </c>
      <c r="O2938">
        <v>0</v>
      </c>
      <c r="P2938" t="e">
        <f>VLOOKUP(F2938,#REF!,3,FALSE)</f>
        <v>#REF!</v>
      </c>
      <c r="Q2938">
        <f t="shared" si="182"/>
        <v>0</v>
      </c>
      <c r="R2938" t="str">
        <f t="shared" si="183"/>
        <v/>
      </c>
      <c r="S2938" t="s">
        <v>38</v>
      </c>
      <c r="T2938">
        <v>18</v>
      </c>
      <c r="U2938">
        <v>1</v>
      </c>
      <c r="V2938" t="s">
        <v>38</v>
      </c>
      <c r="W2938">
        <v>18</v>
      </c>
      <c r="X2938">
        <v>58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e">
        <f>VLOOKUP(A2938,#REF!,4,FALSE)</f>
        <v>#REF!</v>
      </c>
      <c r="AW2938" t="e">
        <f>VLOOKUP(A2938,#REF!,5,FALSE)</f>
        <v>#REF!</v>
      </c>
      <c r="AX2938">
        <f>SUMIF(量化书目统计!A:A,H2938,量化书目统计!G:G)</f>
        <v>0</v>
      </c>
    </row>
    <row r="2939" spans="1:50" x14ac:dyDescent="0.3">
      <c r="A2939" t="s">
        <v>5727</v>
      </c>
      <c r="B2939" t="s">
        <v>5723</v>
      </c>
      <c r="D2939">
        <v>0</v>
      </c>
      <c r="E2939" t="s">
        <v>107</v>
      </c>
      <c r="F2939" s="1" t="s">
        <v>108</v>
      </c>
      <c r="G2939" t="s">
        <v>109</v>
      </c>
      <c r="H2939" t="e">
        <f>VLOOKUP(F2939,#REF!,2,FALSE)</f>
        <v>#REF!</v>
      </c>
      <c r="I2939" t="s">
        <v>32</v>
      </c>
      <c r="J2939" s="4">
        <v>44842</v>
      </c>
      <c r="K2939" s="4">
        <v>44845</v>
      </c>
      <c r="L2939" s="3">
        <f t="shared" si="180"/>
        <v>3</v>
      </c>
      <c r="M2939" s="4">
        <v>44844</v>
      </c>
      <c r="N2939">
        <f t="shared" si="181"/>
        <v>2</v>
      </c>
      <c r="O2939">
        <v>0</v>
      </c>
      <c r="P2939" t="e">
        <f>VLOOKUP(F2939,#REF!,3,FALSE)</f>
        <v>#REF!</v>
      </c>
      <c r="Q2939">
        <f t="shared" si="182"/>
        <v>0</v>
      </c>
      <c r="R2939" t="str">
        <f t="shared" si="183"/>
        <v/>
      </c>
      <c r="S2939" t="s">
        <v>43</v>
      </c>
      <c r="U2939">
        <v>1</v>
      </c>
      <c r="V2939" t="s">
        <v>43</v>
      </c>
      <c r="X2939">
        <v>80</v>
      </c>
      <c r="Y2939">
        <v>4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e">
        <f>VLOOKUP(A2939,#REF!,4,FALSE)</f>
        <v>#REF!</v>
      </c>
      <c r="AW2939" t="e">
        <f>VLOOKUP(A2939,#REF!,5,FALSE)</f>
        <v>#REF!</v>
      </c>
      <c r="AX2939">
        <f>SUMIF(量化书目统计!A:A,H2939,量化书目统计!G:G)</f>
        <v>0</v>
      </c>
    </row>
    <row r="2940" spans="1:50" x14ac:dyDescent="0.3">
      <c r="A2940" t="s">
        <v>5727</v>
      </c>
      <c r="B2940" t="s">
        <v>5723</v>
      </c>
      <c r="D2940">
        <v>0</v>
      </c>
      <c r="E2940" t="s">
        <v>107</v>
      </c>
      <c r="F2940" s="1" t="s">
        <v>108</v>
      </c>
      <c r="G2940" t="s">
        <v>109</v>
      </c>
      <c r="H2940" t="e">
        <f>VLOOKUP(F2940,#REF!,2,FALSE)</f>
        <v>#REF!</v>
      </c>
      <c r="I2940" t="s">
        <v>32</v>
      </c>
      <c r="J2940" s="4">
        <v>44368</v>
      </c>
      <c r="K2940" s="4">
        <v>44369</v>
      </c>
      <c r="L2940" s="3">
        <f t="shared" si="180"/>
        <v>1</v>
      </c>
      <c r="M2940" s="4">
        <v>44368</v>
      </c>
      <c r="N2940">
        <f t="shared" si="181"/>
        <v>0</v>
      </c>
      <c r="O2940">
        <v>0</v>
      </c>
      <c r="P2940" t="e">
        <f>VLOOKUP(F2940,#REF!,3,FALSE)</f>
        <v>#REF!</v>
      </c>
      <c r="Q2940">
        <f t="shared" si="182"/>
        <v>0</v>
      </c>
      <c r="R2940" t="str">
        <f t="shared" si="183"/>
        <v/>
      </c>
      <c r="S2940" t="s">
        <v>80</v>
      </c>
      <c r="T2940">
        <v>17</v>
      </c>
      <c r="U2940">
        <v>1</v>
      </c>
      <c r="V2940" t="s">
        <v>80</v>
      </c>
      <c r="W2940">
        <v>17</v>
      </c>
      <c r="X2940">
        <v>37</v>
      </c>
      <c r="Y2940">
        <v>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e">
        <f>VLOOKUP(A2940,#REF!,4,FALSE)</f>
        <v>#REF!</v>
      </c>
      <c r="AW2940" t="e">
        <f>VLOOKUP(A2940,#REF!,5,FALSE)</f>
        <v>#REF!</v>
      </c>
      <c r="AX2940">
        <f>SUMIF(量化书目统计!A:A,H2940,量化书目统计!G:G)</f>
        <v>0</v>
      </c>
    </row>
    <row r="2941" spans="1:50" x14ac:dyDescent="0.3">
      <c r="A2941" t="s">
        <v>5727</v>
      </c>
      <c r="B2941" t="s">
        <v>5723</v>
      </c>
      <c r="D2941">
        <v>0</v>
      </c>
      <c r="E2941" t="s">
        <v>2408</v>
      </c>
      <c r="F2941" s="1" t="s">
        <v>2409</v>
      </c>
      <c r="G2941" t="s">
        <v>2410</v>
      </c>
      <c r="H2941" t="e">
        <f>VLOOKUP(F2941,#REF!,2,FALSE)</f>
        <v>#REF!</v>
      </c>
      <c r="I2941" t="s">
        <v>158</v>
      </c>
      <c r="J2941" s="4">
        <v>44522</v>
      </c>
      <c r="K2941" s="4">
        <v>44529</v>
      </c>
      <c r="L2941" s="3">
        <f t="shared" si="180"/>
        <v>7</v>
      </c>
      <c r="M2941" s="4">
        <v>44522</v>
      </c>
      <c r="N2941">
        <f t="shared" si="181"/>
        <v>0</v>
      </c>
      <c r="O2941">
        <v>0</v>
      </c>
      <c r="P2941" t="e">
        <f>VLOOKUP(F2941,#REF!,3,FALSE)</f>
        <v>#REF!</v>
      </c>
      <c r="Q2941">
        <f t="shared" si="182"/>
        <v>0</v>
      </c>
      <c r="R2941" t="str">
        <f t="shared" si="183"/>
        <v/>
      </c>
      <c r="S2941" t="s">
        <v>38</v>
      </c>
      <c r="T2941">
        <v>12</v>
      </c>
      <c r="U2941">
        <v>1</v>
      </c>
      <c r="V2941" t="s">
        <v>38</v>
      </c>
      <c r="W2941">
        <v>13</v>
      </c>
      <c r="X2941">
        <v>52</v>
      </c>
      <c r="Y2941">
        <v>11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e">
        <f>VLOOKUP(A2941,#REF!,4,FALSE)</f>
        <v>#REF!</v>
      </c>
      <c r="AW2941" t="e">
        <f>VLOOKUP(A2941,#REF!,5,FALSE)</f>
        <v>#REF!</v>
      </c>
      <c r="AX2941">
        <f>SUMIF(量化书目统计!A:A,H2941,量化书目统计!G:G)</f>
        <v>0</v>
      </c>
    </row>
    <row r="2942" spans="1:50" x14ac:dyDescent="0.3">
      <c r="A2942" t="s">
        <v>5726</v>
      </c>
      <c r="B2942" t="s">
        <v>5723</v>
      </c>
      <c r="D2942">
        <v>0</v>
      </c>
      <c r="E2942" t="s">
        <v>1056</v>
      </c>
      <c r="F2942" s="1" t="s">
        <v>1057</v>
      </c>
      <c r="G2942" t="s">
        <v>1058</v>
      </c>
      <c r="H2942" t="e">
        <f>VLOOKUP(F2942,#REF!,2,FALSE)</f>
        <v>#REF!</v>
      </c>
      <c r="I2942" t="s">
        <v>32</v>
      </c>
      <c r="J2942" s="4">
        <v>44258</v>
      </c>
      <c r="K2942" s="4">
        <v>44328</v>
      </c>
      <c r="L2942" s="3">
        <f t="shared" si="180"/>
        <v>70</v>
      </c>
      <c r="M2942" s="4">
        <v>44438</v>
      </c>
      <c r="N2942">
        <f t="shared" si="181"/>
        <v>180</v>
      </c>
      <c r="O2942">
        <v>0</v>
      </c>
      <c r="P2942" t="e">
        <f>VLOOKUP(F2942,#REF!,3,FALSE)</f>
        <v>#REF!</v>
      </c>
      <c r="Q2942">
        <f t="shared" si="182"/>
        <v>0</v>
      </c>
      <c r="R2942" t="str">
        <f t="shared" si="183"/>
        <v/>
      </c>
      <c r="S2942" t="s">
        <v>80</v>
      </c>
      <c r="T2942">
        <v>1</v>
      </c>
      <c r="U2942">
        <v>1</v>
      </c>
      <c r="V2942" t="s">
        <v>80</v>
      </c>
      <c r="W2942">
        <v>11</v>
      </c>
      <c r="X2942">
        <v>21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e">
        <f>VLOOKUP(A2942,#REF!,4,FALSE)</f>
        <v>#REF!</v>
      </c>
      <c r="AW2942" t="e">
        <f>VLOOKUP(A2942,#REF!,5,FALSE)</f>
        <v>#REF!</v>
      </c>
      <c r="AX2942">
        <f>SUMIF(量化书目统计!A:A,H2942,量化书目统计!G:G)</f>
        <v>0</v>
      </c>
    </row>
    <row r="2943" spans="1:50" x14ac:dyDescent="0.3">
      <c r="A2943" t="s">
        <v>5726</v>
      </c>
      <c r="B2943" t="s">
        <v>5723</v>
      </c>
      <c r="D2943">
        <v>0</v>
      </c>
      <c r="E2943" t="s">
        <v>2731</v>
      </c>
      <c r="F2943" s="1" t="s">
        <v>2732</v>
      </c>
      <c r="G2943" t="s">
        <v>2733</v>
      </c>
      <c r="H2943" t="e">
        <f>VLOOKUP(F2943,#REF!,2,FALSE)</f>
        <v>#REF!</v>
      </c>
      <c r="I2943" t="s">
        <v>231</v>
      </c>
      <c r="J2943" s="4">
        <v>44258</v>
      </c>
      <c r="K2943" s="4">
        <v>44260</v>
      </c>
      <c r="L2943" s="3">
        <f t="shared" si="180"/>
        <v>2</v>
      </c>
      <c r="M2943" s="4">
        <v>44263</v>
      </c>
      <c r="N2943">
        <f t="shared" si="181"/>
        <v>5</v>
      </c>
      <c r="O2943">
        <v>0</v>
      </c>
      <c r="P2943" t="e">
        <f>VLOOKUP(F2943,#REF!,3,FALSE)</f>
        <v>#REF!</v>
      </c>
      <c r="Q2943">
        <f t="shared" si="182"/>
        <v>0</v>
      </c>
      <c r="R2943" t="str">
        <f t="shared" si="183"/>
        <v/>
      </c>
      <c r="S2943" t="s">
        <v>80</v>
      </c>
      <c r="T2943">
        <v>1</v>
      </c>
      <c r="U2943">
        <v>1</v>
      </c>
      <c r="V2943" t="s">
        <v>80</v>
      </c>
      <c r="W2943">
        <v>1</v>
      </c>
      <c r="X2943">
        <v>21</v>
      </c>
      <c r="Y2943">
        <v>20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 t="e">
        <f>VLOOKUP(A2943,#REF!,4,FALSE)</f>
        <v>#REF!</v>
      </c>
      <c r="AW2943" t="e">
        <f>VLOOKUP(A2943,#REF!,5,FALSE)</f>
        <v>#REF!</v>
      </c>
      <c r="AX2943">
        <f>SUMIF(量化书目统计!A:A,H2943,量化书目统计!G:G)</f>
        <v>0</v>
      </c>
    </row>
    <row r="2944" spans="1:50" x14ac:dyDescent="0.3">
      <c r="A2944" t="s">
        <v>5726</v>
      </c>
      <c r="B2944" t="s">
        <v>5723</v>
      </c>
      <c r="D2944">
        <v>0</v>
      </c>
      <c r="E2944" t="s">
        <v>1466</v>
      </c>
      <c r="F2944" s="1" t="s">
        <v>1467</v>
      </c>
      <c r="G2944" t="s">
        <v>1468</v>
      </c>
      <c r="H2944" t="e">
        <f>VLOOKUP(F2944,#REF!,2,FALSE)</f>
        <v>#REF!</v>
      </c>
      <c r="I2944" t="s">
        <v>231</v>
      </c>
      <c r="J2944" s="4">
        <v>44258</v>
      </c>
      <c r="K2944" s="4">
        <v>44260</v>
      </c>
      <c r="L2944" s="3">
        <f t="shared" si="180"/>
        <v>2</v>
      </c>
      <c r="M2944" s="4">
        <v>44263</v>
      </c>
      <c r="N2944">
        <f t="shared" si="181"/>
        <v>5</v>
      </c>
      <c r="O2944">
        <v>0</v>
      </c>
      <c r="P2944" t="e">
        <f>VLOOKUP(F2944,#REF!,3,FALSE)</f>
        <v>#REF!</v>
      </c>
      <c r="Q2944">
        <f t="shared" si="182"/>
        <v>0</v>
      </c>
      <c r="R2944" t="str">
        <f t="shared" si="183"/>
        <v/>
      </c>
      <c r="S2944" t="s">
        <v>80</v>
      </c>
      <c r="T2944">
        <v>1</v>
      </c>
      <c r="U2944">
        <v>1</v>
      </c>
      <c r="V2944" t="s">
        <v>80</v>
      </c>
      <c r="W2944">
        <v>1</v>
      </c>
      <c r="X2944">
        <v>21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e">
        <f>VLOOKUP(A2944,#REF!,4,FALSE)</f>
        <v>#REF!</v>
      </c>
      <c r="AW2944" t="e">
        <f>VLOOKUP(A2944,#REF!,5,FALSE)</f>
        <v>#REF!</v>
      </c>
      <c r="AX2944">
        <f>SUMIF(量化书目统计!A:A,H2944,量化书目统计!G:G)</f>
        <v>0</v>
      </c>
    </row>
    <row r="2945" spans="1:50" x14ac:dyDescent="0.3">
      <c r="A2945" t="s">
        <v>5726</v>
      </c>
      <c r="B2945" t="s">
        <v>5723</v>
      </c>
      <c r="D2945">
        <v>0</v>
      </c>
      <c r="E2945" t="s">
        <v>429</v>
      </c>
      <c r="F2945" s="1" t="s">
        <v>430</v>
      </c>
      <c r="G2945" t="s">
        <v>431</v>
      </c>
      <c r="H2945" t="e">
        <f>VLOOKUP(F2945,#REF!,2,FALSE)</f>
        <v>#REF!</v>
      </c>
      <c r="I2945" t="s">
        <v>59</v>
      </c>
      <c r="J2945" s="4">
        <v>44265</v>
      </c>
      <c r="K2945" s="4">
        <v>44267</v>
      </c>
      <c r="L2945" s="3">
        <f t="shared" si="180"/>
        <v>2</v>
      </c>
      <c r="M2945" s="4">
        <v>44265</v>
      </c>
      <c r="N2945">
        <f t="shared" si="181"/>
        <v>0</v>
      </c>
      <c r="O2945">
        <v>0</v>
      </c>
      <c r="P2945" t="e">
        <f>VLOOKUP(F2945,#REF!,3,FALSE)</f>
        <v>#REF!</v>
      </c>
      <c r="Q2945">
        <f t="shared" si="182"/>
        <v>0</v>
      </c>
      <c r="R2945" t="str">
        <f t="shared" si="183"/>
        <v/>
      </c>
      <c r="S2945" t="s">
        <v>80</v>
      </c>
      <c r="T2945">
        <v>2</v>
      </c>
      <c r="U2945">
        <v>1</v>
      </c>
      <c r="V2945" t="s">
        <v>80</v>
      </c>
      <c r="W2945">
        <v>2</v>
      </c>
      <c r="X2945">
        <v>22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e">
        <f>VLOOKUP(A2945,#REF!,4,FALSE)</f>
        <v>#REF!</v>
      </c>
      <c r="AW2945" t="e">
        <f>VLOOKUP(A2945,#REF!,5,FALSE)</f>
        <v>#REF!</v>
      </c>
      <c r="AX2945">
        <f>SUMIF(量化书目统计!A:A,H2945,量化书目统计!G:G)</f>
        <v>0</v>
      </c>
    </row>
    <row r="2946" spans="1:50" x14ac:dyDescent="0.3">
      <c r="A2946" t="s">
        <v>5726</v>
      </c>
      <c r="B2946" t="s">
        <v>5723</v>
      </c>
      <c r="D2946">
        <v>0</v>
      </c>
      <c r="E2946" t="s">
        <v>258</v>
      </c>
      <c r="F2946" s="1" t="s">
        <v>259</v>
      </c>
      <c r="G2946" t="s">
        <v>260</v>
      </c>
      <c r="H2946" t="e">
        <f>VLOOKUP(F2946,#REF!,2,FALSE)</f>
        <v>#REF!</v>
      </c>
      <c r="I2946" t="s">
        <v>53</v>
      </c>
      <c r="J2946" s="4">
        <v>44881</v>
      </c>
      <c r="K2946" s="4">
        <v>44883</v>
      </c>
      <c r="L2946" s="3">
        <f t="shared" ref="L2946:L3009" si="184">IF(K2946&lt;&gt;0,K2946-J2946,"")</f>
        <v>2</v>
      </c>
      <c r="M2946" s="4">
        <v>44881</v>
      </c>
      <c r="N2946">
        <f t="shared" ref="N2946:N3009" si="185">M2946-J2946</f>
        <v>0</v>
      </c>
      <c r="O2946">
        <v>0</v>
      </c>
      <c r="P2946" t="e">
        <f>VLOOKUP(F2946,#REF!,3,FALSE)</f>
        <v>#REF!</v>
      </c>
      <c r="Q2946">
        <f t="shared" ref="Q2946:Q3009" si="186">IF(OR(ISNUMBER(SEARCH("高等数学",E2946)),ISNUMBER(SEARCH("数学分析",E2946)),ISNUMBER(SEARCH("微积分",E2946))),1,IF(OR(ISNUMBER(SEARCH("概率",E2946)),ISNUMBER(SEARCH("数理统计",E2946)),ISNUMBER(SEARCH("统计",E2946))),2,IF(ISNUMBER(SEARCH("代数",E2946)),3,IF(OR(ISNUMBER(SEARCH("运筹",E2946)),ISNUMBER(SEARCH("优化",E2946))),4,0))))</f>
        <v>0</v>
      </c>
      <c r="R2946" t="str">
        <f t="shared" ref="R2946:R3009" si="187">IF(AND(Q2946&gt;0,O2946=1),Q2946&amp;"-"&amp;E2946,"")</f>
        <v/>
      </c>
      <c r="S2946" t="s">
        <v>43</v>
      </c>
      <c r="U2946">
        <v>1</v>
      </c>
      <c r="V2946" t="s">
        <v>43</v>
      </c>
      <c r="X2946">
        <v>80</v>
      </c>
      <c r="Y2946">
        <v>15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e">
        <f>VLOOKUP(A2946,#REF!,4,FALSE)</f>
        <v>#REF!</v>
      </c>
      <c r="AW2946" t="e">
        <f>VLOOKUP(A2946,#REF!,5,FALSE)</f>
        <v>#REF!</v>
      </c>
      <c r="AX2946">
        <f>SUMIF(量化书目统计!A:A,H2946,量化书目统计!G:G)</f>
        <v>0</v>
      </c>
    </row>
    <row r="2947" spans="1:50" x14ac:dyDescent="0.3">
      <c r="A2947" t="s">
        <v>5726</v>
      </c>
      <c r="B2947" t="s">
        <v>5723</v>
      </c>
      <c r="D2947">
        <v>0</v>
      </c>
      <c r="E2947" t="s">
        <v>1980</v>
      </c>
      <c r="F2947" s="1" t="s">
        <v>1981</v>
      </c>
      <c r="G2947" t="s">
        <v>1982</v>
      </c>
      <c r="H2947" t="e">
        <f>VLOOKUP(F2947,#REF!,2,FALSE)</f>
        <v>#REF!</v>
      </c>
      <c r="I2947" t="s">
        <v>158</v>
      </c>
      <c r="J2947" s="4">
        <v>44617</v>
      </c>
      <c r="K2947" s="4">
        <v>44621</v>
      </c>
      <c r="L2947" s="3">
        <f t="shared" si="184"/>
        <v>4</v>
      </c>
      <c r="M2947" s="4">
        <v>44617</v>
      </c>
      <c r="N2947">
        <f t="shared" si="185"/>
        <v>0</v>
      </c>
      <c r="O2947">
        <v>0</v>
      </c>
      <c r="P2947" t="e">
        <f>VLOOKUP(F2947,#REF!,3,FALSE)</f>
        <v>#REF!</v>
      </c>
      <c r="Q2947">
        <f t="shared" si="186"/>
        <v>0</v>
      </c>
      <c r="R2947" t="str">
        <f t="shared" si="187"/>
        <v/>
      </c>
      <c r="S2947" t="s">
        <v>99</v>
      </c>
      <c r="T2947">
        <v>2</v>
      </c>
      <c r="U2947">
        <v>1</v>
      </c>
      <c r="V2947" t="s">
        <v>99</v>
      </c>
      <c r="W2947">
        <v>3</v>
      </c>
      <c r="X2947">
        <v>62</v>
      </c>
      <c r="Y2947">
        <v>15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e">
        <f>VLOOKUP(A2947,#REF!,4,FALSE)</f>
        <v>#REF!</v>
      </c>
      <c r="AW2947" t="e">
        <f>VLOOKUP(A2947,#REF!,5,FALSE)</f>
        <v>#REF!</v>
      </c>
      <c r="AX2947">
        <f>SUMIF(量化书目统计!A:A,H2947,量化书目统计!G:G)</f>
        <v>0</v>
      </c>
    </row>
    <row r="2948" spans="1:50" x14ac:dyDescent="0.3">
      <c r="A2948" t="s">
        <v>5726</v>
      </c>
      <c r="B2948" t="s">
        <v>5723</v>
      </c>
      <c r="D2948">
        <v>0</v>
      </c>
      <c r="E2948" t="s">
        <v>1528</v>
      </c>
      <c r="F2948" s="1" t="s">
        <v>1529</v>
      </c>
      <c r="G2948" t="s">
        <v>1530</v>
      </c>
      <c r="H2948" t="e">
        <f>VLOOKUP(F2948,#REF!,2,FALSE)</f>
        <v>#REF!</v>
      </c>
      <c r="I2948" t="s">
        <v>1417</v>
      </c>
      <c r="J2948" s="4">
        <v>44551</v>
      </c>
      <c r="K2948" s="4">
        <v>44554</v>
      </c>
      <c r="L2948" s="3">
        <f t="shared" si="184"/>
        <v>3</v>
      </c>
      <c r="M2948" s="4">
        <v>44551</v>
      </c>
      <c r="N2948">
        <f t="shared" si="185"/>
        <v>0</v>
      </c>
      <c r="O2948">
        <v>0</v>
      </c>
      <c r="P2948" t="e">
        <f>VLOOKUP(F2948,#REF!,3,FALSE)</f>
        <v>#REF!</v>
      </c>
      <c r="Q2948">
        <f t="shared" si="186"/>
        <v>0</v>
      </c>
      <c r="R2948" t="str">
        <f t="shared" si="187"/>
        <v/>
      </c>
      <c r="S2948" t="s">
        <v>38</v>
      </c>
      <c r="T2948">
        <v>16</v>
      </c>
      <c r="U2948">
        <v>1</v>
      </c>
      <c r="V2948" t="s">
        <v>38</v>
      </c>
      <c r="W2948">
        <v>16</v>
      </c>
      <c r="X2948">
        <v>56</v>
      </c>
      <c r="Y2948">
        <v>20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 t="e">
        <f>VLOOKUP(A2948,#REF!,4,FALSE)</f>
        <v>#REF!</v>
      </c>
      <c r="AW2948" t="e">
        <f>VLOOKUP(A2948,#REF!,5,FALSE)</f>
        <v>#REF!</v>
      </c>
      <c r="AX2948">
        <f>SUMIF(量化书目统计!A:A,H2948,量化书目统计!G:G)</f>
        <v>0</v>
      </c>
    </row>
    <row r="2949" spans="1:50" x14ac:dyDescent="0.3">
      <c r="A2949" t="s">
        <v>5726</v>
      </c>
      <c r="B2949" t="s">
        <v>5723</v>
      </c>
      <c r="D2949">
        <v>0</v>
      </c>
      <c r="E2949" t="s">
        <v>364</v>
      </c>
      <c r="F2949" s="1" t="s">
        <v>1238</v>
      </c>
      <c r="G2949" t="s">
        <v>366</v>
      </c>
      <c r="H2949" t="e">
        <f>VLOOKUP(F2949,#REF!,2,FALSE)</f>
        <v>#REF!</v>
      </c>
      <c r="I2949" t="s">
        <v>49</v>
      </c>
      <c r="J2949" s="4">
        <v>44879</v>
      </c>
      <c r="K2949" s="4">
        <v>44883</v>
      </c>
      <c r="L2949" s="3">
        <f t="shared" si="184"/>
        <v>4</v>
      </c>
      <c r="M2949" s="4">
        <v>44879</v>
      </c>
      <c r="N2949">
        <f t="shared" si="185"/>
        <v>0</v>
      </c>
      <c r="O2949">
        <v>0</v>
      </c>
      <c r="P2949" t="e">
        <f>VLOOKUP(F2949,#REF!,3,FALSE)</f>
        <v>#REF!</v>
      </c>
      <c r="Q2949">
        <f t="shared" si="186"/>
        <v>0</v>
      </c>
      <c r="R2949" t="str">
        <f t="shared" si="187"/>
        <v/>
      </c>
      <c r="S2949" t="s">
        <v>43</v>
      </c>
      <c r="U2949">
        <v>2</v>
      </c>
      <c r="V2949" t="s">
        <v>43</v>
      </c>
      <c r="X2949">
        <v>80</v>
      </c>
      <c r="Y2949">
        <v>11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 t="e">
        <f>VLOOKUP(A2949,#REF!,4,FALSE)</f>
        <v>#REF!</v>
      </c>
      <c r="AW2949" t="e">
        <f>VLOOKUP(A2949,#REF!,5,FALSE)</f>
        <v>#REF!</v>
      </c>
      <c r="AX2949">
        <f>SUMIF(量化书目统计!A:A,H2949,量化书目统计!G:G)</f>
        <v>0</v>
      </c>
    </row>
    <row r="2950" spans="1:50" x14ac:dyDescent="0.3">
      <c r="A2950" t="s">
        <v>5726</v>
      </c>
      <c r="B2950" t="s">
        <v>5723</v>
      </c>
      <c r="D2950">
        <v>0</v>
      </c>
      <c r="E2950" t="s">
        <v>314</v>
      </c>
      <c r="F2950" s="1" t="s">
        <v>315</v>
      </c>
      <c r="G2950" t="s">
        <v>316</v>
      </c>
      <c r="H2950" t="e">
        <f>VLOOKUP(F2950,#REF!,2,FALSE)</f>
        <v>#REF!</v>
      </c>
      <c r="I2950" t="s">
        <v>317</v>
      </c>
      <c r="J2950" s="4">
        <v>44172</v>
      </c>
      <c r="K2950" s="4">
        <v>44173</v>
      </c>
      <c r="L2950" s="3">
        <f t="shared" si="184"/>
        <v>1</v>
      </c>
      <c r="M2950" s="4">
        <v>44172</v>
      </c>
      <c r="N2950">
        <f t="shared" si="185"/>
        <v>0</v>
      </c>
      <c r="O2950">
        <v>0</v>
      </c>
      <c r="P2950" t="e">
        <f>VLOOKUP(F2950,#REF!,3,FALSE)</f>
        <v>#REF!</v>
      </c>
      <c r="Q2950">
        <f t="shared" si="186"/>
        <v>0</v>
      </c>
      <c r="R2950" t="str">
        <f t="shared" si="187"/>
        <v/>
      </c>
      <c r="S2950" t="s">
        <v>28</v>
      </c>
      <c r="T2950">
        <v>14</v>
      </c>
      <c r="U2950">
        <v>1</v>
      </c>
      <c r="V2950" t="s">
        <v>28</v>
      </c>
      <c r="W2950">
        <v>14</v>
      </c>
      <c r="X2950">
        <v>14</v>
      </c>
      <c r="Y2950">
        <v>11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e">
        <f>VLOOKUP(A2950,#REF!,4,FALSE)</f>
        <v>#REF!</v>
      </c>
      <c r="AW2950" t="e">
        <f>VLOOKUP(A2950,#REF!,5,FALSE)</f>
        <v>#REF!</v>
      </c>
      <c r="AX2950">
        <f>SUMIF(量化书目统计!A:A,H2950,量化书目统计!G:G)</f>
        <v>0</v>
      </c>
    </row>
    <row r="2951" spans="1:50" x14ac:dyDescent="0.3">
      <c r="A2951" t="s">
        <v>5726</v>
      </c>
      <c r="B2951" t="s">
        <v>5723</v>
      </c>
      <c r="D2951">
        <v>0</v>
      </c>
      <c r="E2951" t="s">
        <v>1207</v>
      </c>
      <c r="F2951" s="1" t="s">
        <v>1208</v>
      </c>
      <c r="G2951" t="s">
        <v>1209</v>
      </c>
      <c r="H2951" t="e">
        <f>VLOOKUP(F2951,#REF!,2,FALSE)</f>
        <v>#REF!</v>
      </c>
      <c r="I2951" t="s">
        <v>74</v>
      </c>
      <c r="J2951" s="4">
        <v>44823</v>
      </c>
      <c r="K2951" s="4">
        <v>44824</v>
      </c>
      <c r="L2951" s="3">
        <f t="shared" si="184"/>
        <v>1</v>
      </c>
      <c r="M2951" s="4">
        <v>44823</v>
      </c>
      <c r="N2951">
        <f t="shared" si="185"/>
        <v>0</v>
      </c>
      <c r="O2951">
        <v>0</v>
      </c>
      <c r="P2951" t="e">
        <f>VLOOKUP(F2951,#REF!,3,FALSE)</f>
        <v>#REF!</v>
      </c>
      <c r="Q2951">
        <f t="shared" si="186"/>
        <v>0</v>
      </c>
      <c r="R2951" t="str">
        <f t="shared" si="187"/>
        <v/>
      </c>
      <c r="S2951" t="s">
        <v>43</v>
      </c>
      <c r="U2951">
        <v>1</v>
      </c>
      <c r="V2951" t="s">
        <v>43</v>
      </c>
      <c r="X2951">
        <v>80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e">
        <f>VLOOKUP(A2951,#REF!,4,FALSE)</f>
        <v>#REF!</v>
      </c>
      <c r="AW2951" t="e">
        <f>VLOOKUP(A2951,#REF!,5,FALSE)</f>
        <v>#REF!</v>
      </c>
      <c r="AX2951">
        <f>SUMIF(量化书目统计!A:A,H2951,量化书目统计!G:G)</f>
        <v>0</v>
      </c>
    </row>
    <row r="2952" spans="1:50" x14ac:dyDescent="0.3">
      <c r="A2952" t="s">
        <v>5726</v>
      </c>
      <c r="B2952" t="s">
        <v>5723</v>
      </c>
      <c r="D2952">
        <v>0</v>
      </c>
      <c r="E2952" t="s">
        <v>201</v>
      </c>
      <c r="F2952" s="1" t="s">
        <v>202</v>
      </c>
      <c r="G2952" t="s">
        <v>203</v>
      </c>
      <c r="H2952" t="e">
        <f>VLOOKUP(F2952,#REF!,2,FALSE)</f>
        <v>#REF!</v>
      </c>
      <c r="I2952" t="s">
        <v>65</v>
      </c>
      <c r="J2952" s="4">
        <v>44821</v>
      </c>
      <c r="K2952" s="4">
        <v>44824</v>
      </c>
      <c r="L2952" s="3">
        <f t="shared" si="184"/>
        <v>3</v>
      </c>
      <c r="M2952" s="4">
        <v>44823</v>
      </c>
      <c r="N2952">
        <f t="shared" si="185"/>
        <v>2</v>
      </c>
      <c r="O2952">
        <v>0</v>
      </c>
      <c r="P2952" t="e">
        <f>VLOOKUP(F2952,#REF!,3,FALSE)</f>
        <v>#REF!</v>
      </c>
      <c r="Q2952">
        <f t="shared" si="186"/>
        <v>0</v>
      </c>
      <c r="R2952" t="str">
        <f t="shared" si="187"/>
        <v/>
      </c>
      <c r="S2952" t="s">
        <v>43</v>
      </c>
      <c r="U2952">
        <v>1</v>
      </c>
      <c r="V2952" t="s">
        <v>43</v>
      </c>
      <c r="X2952">
        <v>80</v>
      </c>
      <c r="Y2952">
        <v>11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e">
        <f>VLOOKUP(A2952,#REF!,4,FALSE)</f>
        <v>#REF!</v>
      </c>
      <c r="AW2952" t="e">
        <f>VLOOKUP(A2952,#REF!,5,FALSE)</f>
        <v>#REF!</v>
      </c>
      <c r="AX2952">
        <f>SUMIF(量化书目统计!A:A,H2952,量化书目统计!G:G)</f>
        <v>0</v>
      </c>
    </row>
    <row r="2953" spans="1:50" x14ac:dyDescent="0.3">
      <c r="A2953" t="s">
        <v>5726</v>
      </c>
      <c r="B2953" t="s">
        <v>5723</v>
      </c>
      <c r="D2953">
        <v>0</v>
      </c>
      <c r="E2953" t="s">
        <v>942</v>
      </c>
      <c r="F2953" s="1" t="s">
        <v>943</v>
      </c>
      <c r="G2953" t="s">
        <v>944</v>
      </c>
      <c r="H2953" t="e">
        <f>VLOOKUP(F2953,#REF!,2,FALSE)</f>
        <v>#REF!</v>
      </c>
      <c r="I2953" t="s">
        <v>158</v>
      </c>
      <c r="J2953" s="4">
        <v>44907</v>
      </c>
      <c r="K2953" s="4">
        <v>44911</v>
      </c>
      <c r="L2953" s="3">
        <f t="shared" si="184"/>
        <v>4</v>
      </c>
      <c r="M2953" s="4">
        <v>44907</v>
      </c>
      <c r="N2953">
        <f t="shared" si="185"/>
        <v>0</v>
      </c>
      <c r="O2953">
        <v>0</v>
      </c>
      <c r="P2953" t="e">
        <f>VLOOKUP(F2953,#REF!,3,FALSE)</f>
        <v>#REF!</v>
      </c>
      <c r="Q2953">
        <f t="shared" si="186"/>
        <v>0</v>
      </c>
      <c r="R2953" t="str">
        <f t="shared" si="187"/>
        <v/>
      </c>
      <c r="S2953" t="s">
        <v>43</v>
      </c>
      <c r="U2953">
        <v>1</v>
      </c>
      <c r="V2953" t="s">
        <v>43</v>
      </c>
      <c r="X2953">
        <v>80</v>
      </c>
      <c r="Y2953">
        <v>11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e">
        <f>VLOOKUP(A2953,#REF!,4,FALSE)</f>
        <v>#REF!</v>
      </c>
      <c r="AW2953" t="e">
        <f>VLOOKUP(A2953,#REF!,5,FALSE)</f>
        <v>#REF!</v>
      </c>
      <c r="AX2953">
        <f>SUMIF(量化书目统计!A:A,H2953,量化书目统计!G:G)</f>
        <v>0</v>
      </c>
    </row>
    <row r="2954" spans="1:50" x14ac:dyDescent="0.3">
      <c r="A2954" t="s">
        <v>5726</v>
      </c>
      <c r="B2954" t="s">
        <v>5723</v>
      </c>
      <c r="D2954">
        <v>0</v>
      </c>
      <c r="E2954" t="s">
        <v>942</v>
      </c>
      <c r="F2954" s="1" t="s">
        <v>943</v>
      </c>
      <c r="G2954" t="s">
        <v>944</v>
      </c>
      <c r="H2954" t="e">
        <f>VLOOKUP(F2954,#REF!,2,FALSE)</f>
        <v>#REF!</v>
      </c>
      <c r="I2954" t="s">
        <v>158</v>
      </c>
      <c r="J2954" s="4">
        <v>44560</v>
      </c>
      <c r="K2954" s="4">
        <v>44561</v>
      </c>
      <c r="L2954" s="3">
        <f t="shared" si="184"/>
        <v>1</v>
      </c>
      <c r="M2954" s="4">
        <v>44560</v>
      </c>
      <c r="N2954">
        <f t="shared" si="185"/>
        <v>0</v>
      </c>
      <c r="O2954">
        <v>0</v>
      </c>
      <c r="P2954" t="e">
        <f>VLOOKUP(F2954,#REF!,3,FALSE)</f>
        <v>#REF!</v>
      </c>
      <c r="Q2954">
        <f t="shared" si="186"/>
        <v>0</v>
      </c>
      <c r="R2954" t="str">
        <f t="shared" si="187"/>
        <v/>
      </c>
      <c r="S2954" t="s">
        <v>38</v>
      </c>
      <c r="T2954">
        <v>17</v>
      </c>
      <c r="U2954">
        <v>1</v>
      </c>
      <c r="V2954" t="s">
        <v>38</v>
      </c>
      <c r="W2954">
        <v>17</v>
      </c>
      <c r="X2954">
        <v>57</v>
      </c>
      <c r="Y2954">
        <v>11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e">
        <f>VLOOKUP(A2954,#REF!,4,FALSE)</f>
        <v>#REF!</v>
      </c>
      <c r="AW2954" t="e">
        <f>VLOOKUP(A2954,#REF!,5,FALSE)</f>
        <v>#REF!</v>
      </c>
      <c r="AX2954">
        <f>SUMIF(量化书目统计!A:A,H2954,量化书目统计!G:G)</f>
        <v>0</v>
      </c>
    </row>
    <row r="2955" spans="1:50" x14ac:dyDescent="0.3">
      <c r="A2955" t="s">
        <v>5726</v>
      </c>
      <c r="B2955" t="s">
        <v>5723</v>
      </c>
      <c r="D2955">
        <v>0</v>
      </c>
      <c r="E2955" t="s">
        <v>390</v>
      </c>
      <c r="F2955" s="1" t="s">
        <v>1561</v>
      </c>
      <c r="G2955" t="s">
        <v>1562</v>
      </c>
      <c r="H2955" t="e">
        <f>VLOOKUP(F2955,#REF!,2,FALSE)</f>
        <v>#REF!</v>
      </c>
      <c r="I2955" t="s">
        <v>74</v>
      </c>
      <c r="J2955" s="4">
        <v>44117</v>
      </c>
      <c r="K2955" s="4">
        <v>44120</v>
      </c>
      <c r="L2955" s="3">
        <f t="shared" si="184"/>
        <v>3</v>
      </c>
      <c r="M2955" s="4">
        <v>44117</v>
      </c>
      <c r="N2955">
        <f t="shared" si="185"/>
        <v>0</v>
      </c>
      <c r="O2955">
        <v>0</v>
      </c>
      <c r="P2955" t="e">
        <f>VLOOKUP(F2955,#REF!,3,FALSE)</f>
        <v>#REF!</v>
      </c>
      <c r="Q2955">
        <f t="shared" si="186"/>
        <v>0</v>
      </c>
      <c r="R2955" t="str">
        <f t="shared" si="187"/>
        <v/>
      </c>
      <c r="S2955" t="s">
        <v>28</v>
      </c>
      <c r="T2955">
        <v>6</v>
      </c>
      <c r="U2955">
        <v>1</v>
      </c>
      <c r="V2955" t="s">
        <v>28</v>
      </c>
      <c r="W2955">
        <v>6</v>
      </c>
      <c r="X2955">
        <v>6</v>
      </c>
      <c r="Y2955">
        <v>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e">
        <f>VLOOKUP(A2955,#REF!,4,FALSE)</f>
        <v>#REF!</v>
      </c>
      <c r="AW2955" t="e">
        <f>VLOOKUP(A2955,#REF!,5,FALSE)</f>
        <v>#REF!</v>
      </c>
      <c r="AX2955">
        <f>SUMIF(量化书目统计!A:A,H2955,量化书目统计!G:G)</f>
        <v>0</v>
      </c>
    </row>
    <row r="2956" spans="1:50" x14ac:dyDescent="0.3">
      <c r="A2956" t="s">
        <v>5726</v>
      </c>
      <c r="B2956" t="s">
        <v>5723</v>
      </c>
      <c r="D2956">
        <v>0</v>
      </c>
      <c r="E2956" t="s">
        <v>390</v>
      </c>
      <c r="F2956" s="1" t="s">
        <v>1561</v>
      </c>
      <c r="G2956" t="s">
        <v>1562</v>
      </c>
      <c r="H2956" t="e">
        <f>VLOOKUP(F2956,#REF!,2,FALSE)</f>
        <v>#REF!</v>
      </c>
      <c r="I2956" t="s">
        <v>74</v>
      </c>
      <c r="J2956" s="4">
        <v>44280</v>
      </c>
      <c r="K2956" s="4">
        <v>44281</v>
      </c>
      <c r="L2956" s="3">
        <f t="shared" si="184"/>
        <v>1</v>
      </c>
      <c r="M2956" s="4">
        <v>44280</v>
      </c>
      <c r="N2956">
        <f t="shared" si="185"/>
        <v>0</v>
      </c>
      <c r="O2956">
        <v>0</v>
      </c>
      <c r="P2956" t="e">
        <f>VLOOKUP(F2956,#REF!,3,FALSE)</f>
        <v>#REF!</v>
      </c>
      <c r="Q2956">
        <f t="shared" si="186"/>
        <v>0</v>
      </c>
      <c r="R2956" t="str">
        <f t="shared" si="187"/>
        <v/>
      </c>
      <c r="S2956" t="s">
        <v>80</v>
      </c>
      <c r="T2956">
        <v>4</v>
      </c>
      <c r="U2956">
        <v>1</v>
      </c>
      <c r="V2956" t="s">
        <v>80</v>
      </c>
      <c r="W2956">
        <v>4</v>
      </c>
      <c r="X2956">
        <v>24</v>
      </c>
      <c r="Y2956">
        <v>11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e">
        <f>VLOOKUP(A2956,#REF!,4,FALSE)</f>
        <v>#REF!</v>
      </c>
      <c r="AW2956" t="e">
        <f>VLOOKUP(A2956,#REF!,5,FALSE)</f>
        <v>#REF!</v>
      </c>
      <c r="AX2956">
        <f>SUMIF(量化书目统计!A:A,H2956,量化书目统计!G:G)</f>
        <v>0</v>
      </c>
    </row>
    <row r="2957" spans="1:50" x14ac:dyDescent="0.3">
      <c r="A2957" t="s">
        <v>5726</v>
      </c>
      <c r="B2957" t="s">
        <v>5723</v>
      </c>
      <c r="D2957">
        <v>0</v>
      </c>
      <c r="E2957" t="s">
        <v>390</v>
      </c>
      <c r="F2957" s="1" t="s">
        <v>1561</v>
      </c>
      <c r="G2957" t="s">
        <v>1562</v>
      </c>
      <c r="H2957" t="e">
        <f>VLOOKUP(F2957,#REF!,2,FALSE)</f>
        <v>#REF!</v>
      </c>
      <c r="I2957" t="s">
        <v>74</v>
      </c>
      <c r="J2957" s="4">
        <v>44377</v>
      </c>
      <c r="K2957" s="4">
        <v>44379</v>
      </c>
      <c r="L2957" s="3">
        <f t="shared" si="184"/>
        <v>2</v>
      </c>
      <c r="M2957" s="4">
        <v>44377</v>
      </c>
      <c r="N2957">
        <f t="shared" si="185"/>
        <v>0</v>
      </c>
      <c r="O2957">
        <v>0</v>
      </c>
      <c r="P2957" t="e">
        <f>VLOOKUP(F2957,#REF!,3,FALSE)</f>
        <v>#REF!</v>
      </c>
      <c r="Q2957">
        <f t="shared" si="186"/>
        <v>0</v>
      </c>
      <c r="R2957" t="str">
        <f t="shared" si="187"/>
        <v/>
      </c>
      <c r="S2957" t="s">
        <v>80</v>
      </c>
      <c r="T2957">
        <v>18</v>
      </c>
      <c r="U2957">
        <v>1</v>
      </c>
      <c r="V2957" t="s">
        <v>80</v>
      </c>
      <c r="W2957">
        <v>18</v>
      </c>
      <c r="X2957">
        <v>38</v>
      </c>
      <c r="Y2957">
        <v>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e">
        <f>VLOOKUP(A2957,#REF!,4,FALSE)</f>
        <v>#REF!</v>
      </c>
      <c r="AW2957" t="e">
        <f>VLOOKUP(A2957,#REF!,5,FALSE)</f>
        <v>#REF!</v>
      </c>
      <c r="AX2957">
        <f>SUMIF(量化书目统计!A:A,H2957,量化书目统计!G:G)</f>
        <v>0</v>
      </c>
    </row>
    <row r="2958" spans="1:50" x14ac:dyDescent="0.3">
      <c r="A2958" t="s">
        <v>5726</v>
      </c>
      <c r="B2958" t="s">
        <v>5723</v>
      </c>
      <c r="D2958">
        <v>0</v>
      </c>
      <c r="E2958" t="s">
        <v>145</v>
      </c>
      <c r="F2958" s="1" t="s">
        <v>1878</v>
      </c>
      <c r="G2958" t="s">
        <v>1879</v>
      </c>
      <c r="H2958" t="e">
        <f>VLOOKUP(F2958,#REF!,2,FALSE)</f>
        <v>#REF!</v>
      </c>
      <c r="I2958" t="s">
        <v>32</v>
      </c>
      <c r="J2958" s="4">
        <v>44214</v>
      </c>
      <c r="K2958" s="4">
        <v>44217</v>
      </c>
      <c r="L2958" s="3">
        <f t="shared" si="184"/>
        <v>3</v>
      </c>
      <c r="M2958" s="4">
        <v>44396</v>
      </c>
      <c r="N2958">
        <f t="shared" si="185"/>
        <v>182</v>
      </c>
      <c r="O2958">
        <v>0</v>
      </c>
      <c r="P2958" t="e">
        <f>VLOOKUP(F2958,#REF!,3,FALSE)</f>
        <v>#REF!</v>
      </c>
      <c r="Q2958">
        <f t="shared" si="186"/>
        <v>0</v>
      </c>
      <c r="R2958" t="str">
        <f t="shared" si="187"/>
        <v/>
      </c>
      <c r="S2958" t="s">
        <v>43</v>
      </c>
      <c r="U2958">
        <v>1</v>
      </c>
      <c r="V2958" t="s">
        <v>43</v>
      </c>
      <c r="X2958">
        <v>20</v>
      </c>
      <c r="Y2958">
        <v>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e">
        <f>VLOOKUP(A2958,#REF!,4,FALSE)</f>
        <v>#REF!</v>
      </c>
      <c r="AW2958" t="e">
        <f>VLOOKUP(A2958,#REF!,5,FALSE)</f>
        <v>#REF!</v>
      </c>
      <c r="AX2958">
        <f>SUMIF(量化书目统计!A:A,H2958,量化书目统计!G:G)</f>
        <v>0</v>
      </c>
    </row>
    <row r="2959" spans="1:50" x14ac:dyDescent="0.3">
      <c r="A2959" t="s">
        <v>5726</v>
      </c>
      <c r="B2959" t="s">
        <v>5723</v>
      </c>
      <c r="D2959">
        <v>0</v>
      </c>
      <c r="E2959" t="s">
        <v>24</v>
      </c>
      <c r="F2959" s="1" t="s">
        <v>25</v>
      </c>
      <c r="G2959" t="s">
        <v>26</v>
      </c>
      <c r="H2959" t="e">
        <f>VLOOKUP(F2959,#REF!,2,FALSE)</f>
        <v>#REF!</v>
      </c>
      <c r="I2959" t="s">
        <v>27</v>
      </c>
      <c r="J2959" s="4">
        <v>44263</v>
      </c>
      <c r="K2959" s="4">
        <v>44264</v>
      </c>
      <c r="L2959" s="3">
        <f t="shared" si="184"/>
        <v>1</v>
      </c>
      <c r="M2959" s="4">
        <v>44263</v>
      </c>
      <c r="N2959">
        <f t="shared" si="185"/>
        <v>0</v>
      </c>
      <c r="O2959">
        <v>0</v>
      </c>
      <c r="P2959" t="e">
        <f>VLOOKUP(F2959,#REF!,3,FALSE)</f>
        <v>#REF!</v>
      </c>
      <c r="Q2959">
        <f t="shared" si="186"/>
        <v>0</v>
      </c>
      <c r="R2959" t="str">
        <f t="shared" si="187"/>
        <v/>
      </c>
      <c r="S2959" t="s">
        <v>80</v>
      </c>
      <c r="T2959">
        <v>2</v>
      </c>
      <c r="U2959">
        <v>1</v>
      </c>
      <c r="V2959" t="s">
        <v>80</v>
      </c>
      <c r="W2959">
        <v>2</v>
      </c>
      <c r="X2959">
        <v>22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e">
        <f>VLOOKUP(A2959,#REF!,4,FALSE)</f>
        <v>#REF!</v>
      </c>
      <c r="AW2959" t="e">
        <f>VLOOKUP(A2959,#REF!,5,FALSE)</f>
        <v>#REF!</v>
      </c>
      <c r="AX2959">
        <f>SUMIF(量化书目统计!A:A,H2959,量化书目统计!G:G)</f>
        <v>0</v>
      </c>
    </row>
    <row r="2960" spans="1:50" x14ac:dyDescent="0.3">
      <c r="A2960" t="s">
        <v>5726</v>
      </c>
      <c r="B2960" t="s">
        <v>5723</v>
      </c>
      <c r="D2960">
        <v>0</v>
      </c>
      <c r="E2960" t="s">
        <v>1211</v>
      </c>
      <c r="F2960" s="1" t="s">
        <v>1212</v>
      </c>
      <c r="G2960" t="s">
        <v>1213</v>
      </c>
      <c r="H2960" t="e">
        <f>VLOOKUP(F2960,#REF!,2,FALSE)</f>
        <v>#REF!</v>
      </c>
      <c r="I2960" t="s">
        <v>53</v>
      </c>
      <c r="J2960" s="4">
        <v>44269</v>
      </c>
      <c r="K2960" s="4">
        <v>44271</v>
      </c>
      <c r="L2960" s="3">
        <f t="shared" si="184"/>
        <v>2</v>
      </c>
      <c r="M2960" s="4">
        <v>44270</v>
      </c>
      <c r="N2960">
        <f t="shared" si="185"/>
        <v>1</v>
      </c>
      <c r="O2960">
        <v>0</v>
      </c>
      <c r="P2960" t="e">
        <f>VLOOKUP(F2960,#REF!,3,FALSE)</f>
        <v>#REF!</v>
      </c>
      <c r="Q2960">
        <f t="shared" si="186"/>
        <v>0</v>
      </c>
      <c r="R2960" t="str">
        <f t="shared" si="187"/>
        <v/>
      </c>
      <c r="S2960" t="s">
        <v>80</v>
      </c>
      <c r="T2960">
        <v>2</v>
      </c>
      <c r="U2960">
        <v>1</v>
      </c>
      <c r="V2960" t="s">
        <v>80</v>
      </c>
      <c r="W2960">
        <v>3</v>
      </c>
      <c r="X2960">
        <v>22</v>
      </c>
      <c r="Y2960">
        <v>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e">
        <f>VLOOKUP(A2960,#REF!,4,FALSE)</f>
        <v>#REF!</v>
      </c>
      <c r="AW2960" t="e">
        <f>VLOOKUP(A2960,#REF!,5,FALSE)</f>
        <v>#REF!</v>
      </c>
      <c r="AX2960">
        <f>SUMIF(量化书目统计!A:A,H2960,量化书目统计!G:G)</f>
        <v>0</v>
      </c>
    </row>
    <row r="2961" spans="1:50" x14ac:dyDescent="0.3">
      <c r="A2961" t="s">
        <v>5726</v>
      </c>
      <c r="B2961" t="s">
        <v>5723</v>
      </c>
      <c r="D2961">
        <v>0</v>
      </c>
      <c r="E2961" t="s">
        <v>1627</v>
      </c>
      <c r="F2961" s="1" t="s">
        <v>1628</v>
      </c>
      <c r="G2961" t="s">
        <v>1629</v>
      </c>
      <c r="H2961" t="e">
        <f>VLOOKUP(F2961,#REF!,2,FALSE)</f>
        <v>#REF!</v>
      </c>
      <c r="I2961" t="s">
        <v>59</v>
      </c>
      <c r="J2961" s="4">
        <v>44486</v>
      </c>
      <c r="K2961" s="4">
        <v>44488</v>
      </c>
      <c r="L2961" s="3">
        <f t="shared" si="184"/>
        <v>2</v>
      </c>
      <c r="M2961" s="4">
        <v>44487</v>
      </c>
      <c r="N2961">
        <f t="shared" si="185"/>
        <v>1</v>
      </c>
      <c r="O2961">
        <v>0</v>
      </c>
      <c r="P2961" t="e">
        <f>VLOOKUP(F2961,#REF!,3,FALSE)</f>
        <v>#REF!</v>
      </c>
      <c r="Q2961">
        <f t="shared" si="186"/>
        <v>0</v>
      </c>
      <c r="R2961" t="str">
        <f t="shared" si="187"/>
        <v/>
      </c>
      <c r="S2961" t="s">
        <v>38</v>
      </c>
      <c r="T2961">
        <v>7</v>
      </c>
      <c r="U2961">
        <v>1</v>
      </c>
      <c r="V2961" t="s">
        <v>38</v>
      </c>
      <c r="W2961">
        <v>7</v>
      </c>
      <c r="X2961">
        <v>47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e">
        <f>VLOOKUP(A2961,#REF!,4,FALSE)</f>
        <v>#REF!</v>
      </c>
      <c r="AW2961" t="e">
        <f>VLOOKUP(A2961,#REF!,5,FALSE)</f>
        <v>#REF!</v>
      </c>
      <c r="AX2961">
        <f>SUMIF(量化书目统计!A:A,H2961,量化书目统计!G:G)</f>
        <v>0</v>
      </c>
    </row>
    <row r="2962" spans="1:50" x14ac:dyDescent="0.3">
      <c r="A2962" t="s">
        <v>5726</v>
      </c>
      <c r="B2962" t="s">
        <v>5723</v>
      </c>
      <c r="D2962">
        <v>0</v>
      </c>
      <c r="E2962" t="s">
        <v>1052</v>
      </c>
      <c r="F2962" s="1" t="s">
        <v>1053</v>
      </c>
      <c r="G2962" t="s">
        <v>1054</v>
      </c>
      <c r="H2962" t="e">
        <f>VLOOKUP(F2962,#REF!,2,FALSE)</f>
        <v>#REF!</v>
      </c>
      <c r="I2962" t="s">
        <v>53</v>
      </c>
      <c r="J2962" s="4">
        <v>44299</v>
      </c>
      <c r="K2962" s="4">
        <v>44302</v>
      </c>
      <c r="L2962" s="3">
        <f t="shared" si="184"/>
        <v>3</v>
      </c>
      <c r="M2962" s="4">
        <v>44299</v>
      </c>
      <c r="N2962">
        <f t="shared" si="185"/>
        <v>0</v>
      </c>
      <c r="O2962">
        <v>0</v>
      </c>
      <c r="P2962" t="e">
        <f>VLOOKUP(F2962,#REF!,3,FALSE)</f>
        <v>#REF!</v>
      </c>
      <c r="Q2962">
        <f t="shared" si="186"/>
        <v>0</v>
      </c>
      <c r="R2962" t="str">
        <f t="shared" si="187"/>
        <v/>
      </c>
      <c r="S2962" t="s">
        <v>80</v>
      </c>
      <c r="T2962">
        <v>7</v>
      </c>
      <c r="U2962">
        <v>2</v>
      </c>
      <c r="V2962" t="s">
        <v>80</v>
      </c>
      <c r="W2962">
        <v>7</v>
      </c>
      <c r="X2962">
        <v>27</v>
      </c>
      <c r="Y2962">
        <v>4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e">
        <f>VLOOKUP(A2962,#REF!,4,FALSE)</f>
        <v>#REF!</v>
      </c>
      <c r="AW2962" t="e">
        <f>VLOOKUP(A2962,#REF!,5,FALSE)</f>
        <v>#REF!</v>
      </c>
      <c r="AX2962">
        <f>SUMIF(量化书目统计!A:A,H2962,量化书目统计!G:G)</f>
        <v>0</v>
      </c>
    </row>
    <row r="2963" spans="1:50" x14ac:dyDescent="0.3">
      <c r="A2963" t="s">
        <v>5726</v>
      </c>
      <c r="B2963" t="s">
        <v>5723</v>
      </c>
      <c r="D2963">
        <v>0</v>
      </c>
      <c r="E2963" t="s">
        <v>901</v>
      </c>
      <c r="F2963" s="1" t="s">
        <v>902</v>
      </c>
      <c r="G2963" t="s">
        <v>903</v>
      </c>
      <c r="H2963" t="e">
        <f>VLOOKUP(F2963,#REF!,2,FALSE)</f>
        <v>#REF!</v>
      </c>
      <c r="I2963" t="s">
        <v>59</v>
      </c>
      <c r="J2963" s="4">
        <v>44876</v>
      </c>
      <c r="K2963" s="4">
        <v>44880</v>
      </c>
      <c r="L2963" s="3">
        <f t="shared" si="184"/>
        <v>4</v>
      </c>
      <c r="M2963" s="4">
        <v>44876</v>
      </c>
      <c r="N2963">
        <f t="shared" si="185"/>
        <v>0</v>
      </c>
      <c r="O2963">
        <v>0</v>
      </c>
      <c r="P2963" t="e">
        <f>VLOOKUP(F2963,#REF!,3,FALSE)</f>
        <v>#REF!</v>
      </c>
      <c r="Q2963">
        <f t="shared" si="186"/>
        <v>3</v>
      </c>
      <c r="R2963" t="str">
        <f t="shared" si="187"/>
        <v/>
      </c>
      <c r="S2963" t="s">
        <v>43</v>
      </c>
      <c r="U2963">
        <v>1</v>
      </c>
      <c r="V2963" t="s">
        <v>43</v>
      </c>
      <c r="X2963">
        <v>80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e">
        <f>VLOOKUP(A2963,#REF!,4,FALSE)</f>
        <v>#REF!</v>
      </c>
      <c r="AW2963" t="e">
        <f>VLOOKUP(A2963,#REF!,5,FALSE)</f>
        <v>#REF!</v>
      </c>
      <c r="AX2963">
        <f>SUMIF(量化书目统计!A:A,H2963,量化书目统计!G:G)</f>
        <v>0</v>
      </c>
    </row>
    <row r="2964" spans="1:50" x14ac:dyDescent="0.3">
      <c r="A2964" t="s">
        <v>5726</v>
      </c>
      <c r="B2964" t="s">
        <v>5723</v>
      </c>
      <c r="D2964">
        <v>0</v>
      </c>
      <c r="E2964" t="s">
        <v>566</v>
      </c>
      <c r="F2964" s="1" t="s">
        <v>917</v>
      </c>
      <c r="G2964" t="s">
        <v>918</v>
      </c>
      <c r="H2964" t="e">
        <f>VLOOKUP(F2964,#REF!,2,FALSE)</f>
        <v>#REF!</v>
      </c>
      <c r="I2964" t="s">
        <v>158</v>
      </c>
      <c r="J2964" s="4">
        <v>44104</v>
      </c>
      <c r="K2964" s="4">
        <v>44113</v>
      </c>
      <c r="L2964" s="3">
        <f t="shared" si="184"/>
        <v>9</v>
      </c>
      <c r="M2964" s="4">
        <v>44104</v>
      </c>
      <c r="N2964">
        <f t="shared" si="185"/>
        <v>0</v>
      </c>
      <c r="O2964">
        <v>0</v>
      </c>
      <c r="P2964" t="e">
        <f>VLOOKUP(F2964,#REF!,3,FALSE)</f>
        <v>#REF!</v>
      </c>
      <c r="Q2964">
        <f t="shared" si="186"/>
        <v>0</v>
      </c>
      <c r="R2964" t="str">
        <f t="shared" si="187"/>
        <v/>
      </c>
      <c r="S2964" t="s">
        <v>28</v>
      </c>
      <c r="T2964">
        <v>4</v>
      </c>
      <c r="U2964">
        <v>1</v>
      </c>
      <c r="V2964" t="s">
        <v>28</v>
      </c>
      <c r="W2964">
        <v>5</v>
      </c>
      <c r="X2964">
        <v>4</v>
      </c>
      <c r="Y2964">
        <v>15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e">
        <f>VLOOKUP(A2964,#REF!,4,FALSE)</f>
        <v>#REF!</v>
      </c>
      <c r="AW2964" t="e">
        <f>VLOOKUP(A2964,#REF!,5,FALSE)</f>
        <v>#REF!</v>
      </c>
      <c r="AX2964">
        <f>SUMIF(量化书目统计!A:A,H2964,量化书目统计!G:G)</f>
        <v>0</v>
      </c>
    </row>
    <row r="2965" spans="1:50" x14ac:dyDescent="0.3">
      <c r="A2965" t="s">
        <v>5726</v>
      </c>
      <c r="B2965" t="s">
        <v>5723</v>
      </c>
      <c r="D2965">
        <v>0</v>
      </c>
      <c r="E2965" t="s">
        <v>1896</v>
      </c>
      <c r="F2965" s="1" t="s">
        <v>1897</v>
      </c>
      <c r="G2965" t="s">
        <v>1898</v>
      </c>
      <c r="H2965" t="e">
        <f>VLOOKUP(F2965,#REF!,2,FALSE)</f>
        <v>#REF!</v>
      </c>
      <c r="I2965" t="s">
        <v>1417</v>
      </c>
      <c r="J2965" s="4">
        <v>44120</v>
      </c>
      <c r="K2965" s="4">
        <v>44124</v>
      </c>
      <c r="L2965" s="3">
        <f t="shared" si="184"/>
        <v>4</v>
      </c>
      <c r="M2965" s="4">
        <v>44120</v>
      </c>
      <c r="N2965">
        <f t="shared" si="185"/>
        <v>0</v>
      </c>
      <c r="O2965">
        <v>0</v>
      </c>
      <c r="P2965" t="e">
        <f>VLOOKUP(F2965,#REF!,3,FALSE)</f>
        <v>#REF!</v>
      </c>
      <c r="Q2965">
        <f t="shared" si="186"/>
        <v>0</v>
      </c>
      <c r="R2965" t="str">
        <f t="shared" si="187"/>
        <v/>
      </c>
      <c r="S2965" t="s">
        <v>28</v>
      </c>
      <c r="T2965">
        <v>6</v>
      </c>
      <c r="U2965">
        <v>2</v>
      </c>
      <c r="V2965" t="s">
        <v>28</v>
      </c>
      <c r="W2965">
        <v>7</v>
      </c>
      <c r="X2965">
        <v>6</v>
      </c>
      <c r="Y2965">
        <v>15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e">
        <f>VLOOKUP(A2965,#REF!,4,FALSE)</f>
        <v>#REF!</v>
      </c>
      <c r="AW2965" t="e">
        <f>VLOOKUP(A2965,#REF!,5,FALSE)</f>
        <v>#REF!</v>
      </c>
      <c r="AX2965">
        <f>SUMIF(量化书目统计!A:A,H2965,量化书目统计!G:G)</f>
        <v>0</v>
      </c>
    </row>
    <row r="2966" spans="1:50" x14ac:dyDescent="0.3">
      <c r="A2966" t="s">
        <v>5726</v>
      </c>
      <c r="B2966" t="s">
        <v>5723</v>
      </c>
      <c r="D2966">
        <v>0</v>
      </c>
      <c r="E2966" t="s">
        <v>869</v>
      </c>
      <c r="F2966" s="1" t="s">
        <v>870</v>
      </c>
      <c r="G2966" t="s">
        <v>871</v>
      </c>
      <c r="H2966" t="e">
        <f>VLOOKUP(F2966,#REF!,2,FALSE)</f>
        <v>#REF!</v>
      </c>
      <c r="I2966" t="s">
        <v>32</v>
      </c>
      <c r="J2966" s="4">
        <v>44193</v>
      </c>
      <c r="K2966" s="4">
        <v>44285</v>
      </c>
      <c r="L2966" s="3">
        <f t="shared" si="184"/>
        <v>92</v>
      </c>
      <c r="M2966" s="4">
        <v>44193</v>
      </c>
      <c r="N2966">
        <f t="shared" si="185"/>
        <v>0</v>
      </c>
      <c r="O2966">
        <v>0</v>
      </c>
      <c r="P2966" t="e">
        <f>VLOOKUP(F2966,#REF!,3,FALSE)</f>
        <v>#REF!</v>
      </c>
      <c r="Q2966">
        <f t="shared" si="186"/>
        <v>0</v>
      </c>
      <c r="R2966" t="str">
        <f t="shared" si="187"/>
        <v/>
      </c>
      <c r="S2966" t="s">
        <v>28</v>
      </c>
      <c r="T2966">
        <v>17</v>
      </c>
      <c r="U2966">
        <v>1</v>
      </c>
      <c r="V2966" t="s">
        <v>80</v>
      </c>
      <c r="W2966">
        <v>5</v>
      </c>
      <c r="X2966">
        <v>17</v>
      </c>
      <c r="Y2966">
        <v>15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e">
        <f>VLOOKUP(A2966,#REF!,4,FALSE)</f>
        <v>#REF!</v>
      </c>
      <c r="AW2966" t="e">
        <f>VLOOKUP(A2966,#REF!,5,FALSE)</f>
        <v>#REF!</v>
      </c>
      <c r="AX2966">
        <f>SUMIF(量化书目统计!A:A,H2966,量化书目统计!G:G)</f>
        <v>0</v>
      </c>
    </row>
    <row r="2967" spans="1:50" x14ac:dyDescent="0.3">
      <c r="A2967" t="s">
        <v>5726</v>
      </c>
      <c r="B2967" t="s">
        <v>5723</v>
      </c>
      <c r="D2967">
        <v>0</v>
      </c>
      <c r="E2967" t="s">
        <v>869</v>
      </c>
      <c r="F2967" s="1" t="s">
        <v>870</v>
      </c>
      <c r="G2967" t="s">
        <v>871</v>
      </c>
      <c r="H2967" t="e">
        <f>VLOOKUP(F2967,#REF!,2,FALSE)</f>
        <v>#REF!</v>
      </c>
      <c r="I2967" t="s">
        <v>32</v>
      </c>
      <c r="J2967" s="4">
        <v>44285</v>
      </c>
      <c r="K2967" s="4">
        <v>44288</v>
      </c>
      <c r="L2967" s="3">
        <f t="shared" si="184"/>
        <v>3</v>
      </c>
      <c r="M2967" s="4">
        <v>44285</v>
      </c>
      <c r="N2967">
        <f t="shared" si="185"/>
        <v>0</v>
      </c>
      <c r="O2967">
        <v>0</v>
      </c>
      <c r="P2967" t="e">
        <f>VLOOKUP(F2967,#REF!,3,FALSE)</f>
        <v>#REF!</v>
      </c>
      <c r="Q2967">
        <f t="shared" si="186"/>
        <v>0</v>
      </c>
      <c r="R2967" t="str">
        <f t="shared" si="187"/>
        <v/>
      </c>
      <c r="S2967" t="s">
        <v>80</v>
      </c>
      <c r="T2967">
        <v>5</v>
      </c>
      <c r="U2967">
        <v>1</v>
      </c>
      <c r="V2967" t="s">
        <v>80</v>
      </c>
      <c r="W2967">
        <v>5</v>
      </c>
      <c r="X2967">
        <v>25</v>
      </c>
      <c r="Y2967">
        <v>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e">
        <f>VLOOKUP(A2967,#REF!,4,FALSE)</f>
        <v>#REF!</v>
      </c>
      <c r="AW2967" t="e">
        <f>VLOOKUP(A2967,#REF!,5,FALSE)</f>
        <v>#REF!</v>
      </c>
      <c r="AX2967">
        <f>SUMIF(量化书目统计!A:A,H2967,量化书目统计!G:G)</f>
        <v>0</v>
      </c>
    </row>
    <row r="2968" spans="1:50" x14ac:dyDescent="0.3">
      <c r="A2968" t="s">
        <v>5726</v>
      </c>
      <c r="B2968" t="s">
        <v>5723</v>
      </c>
      <c r="D2968">
        <v>0</v>
      </c>
      <c r="E2968" t="s">
        <v>1177</v>
      </c>
      <c r="F2968" s="1" t="s">
        <v>1178</v>
      </c>
      <c r="G2968" t="s">
        <v>1179</v>
      </c>
      <c r="H2968" t="e">
        <f>VLOOKUP(F2968,#REF!,2,FALSE)</f>
        <v>#REF!</v>
      </c>
      <c r="I2968" t="s">
        <v>74</v>
      </c>
      <c r="J2968" s="4">
        <v>44375</v>
      </c>
      <c r="K2968" s="4">
        <v>45045</v>
      </c>
      <c r="L2968" s="3">
        <f t="shared" si="184"/>
        <v>670</v>
      </c>
      <c r="M2968" s="4">
        <v>44986</v>
      </c>
      <c r="N2968">
        <f t="shared" si="185"/>
        <v>611</v>
      </c>
      <c r="O2968">
        <v>0</v>
      </c>
      <c r="P2968" t="e">
        <f>VLOOKUP(F2968,#REF!,3,FALSE)</f>
        <v>#REF!</v>
      </c>
      <c r="Q2968">
        <f t="shared" si="186"/>
        <v>0</v>
      </c>
      <c r="R2968" t="str">
        <f t="shared" si="187"/>
        <v/>
      </c>
      <c r="S2968" t="s">
        <v>80</v>
      </c>
      <c r="T2968">
        <v>18</v>
      </c>
      <c r="U2968">
        <v>2</v>
      </c>
      <c r="V2968" t="s">
        <v>43</v>
      </c>
      <c r="X2968">
        <v>38</v>
      </c>
      <c r="Y2968">
        <v>15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e">
        <f>VLOOKUP(A2968,#REF!,4,FALSE)</f>
        <v>#REF!</v>
      </c>
      <c r="AW2968" t="e">
        <f>VLOOKUP(A2968,#REF!,5,FALSE)</f>
        <v>#REF!</v>
      </c>
      <c r="AX2968">
        <f>SUMIF(量化书目统计!A:A,H2968,量化书目统计!G:G)</f>
        <v>0</v>
      </c>
    </row>
    <row r="2969" spans="1:50" x14ac:dyDescent="0.3">
      <c r="A2969" t="s">
        <v>5726</v>
      </c>
      <c r="B2969" t="s">
        <v>5723</v>
      </c>
      <c r="D2969">
        <v>0</v>
      </c>
      <c r="E2969" t="s">
        <v>295</v>
      </c>
      <c r="F2969" s="1" t="s">
        <v>296</v>
      </c>
      <c r="G2969" t="s">
        <v>297</v>
      </c>
      <c r="H2969" t="e">
        <f>VLOOKUP(F2969,#REF!,2,FALSE)</f>
        <v>#REF!</v>
      </c>
      <c r="I2969" t="s">
        <v>32</v>
      </c>
      <c r="J2969" s="4">
        <v>44298</v>
      </c>
      <c r="K2969" s="4">
        <v>44302</v>
      </c>
      <c r="L2969" s="3">
        <f t="shared" si="184"/>
        <v>4</v>
      </c>
      <c r="M2969" s="4">
        <v>44298</v>
      </c>
      <c r="N2969">
        <f t="shared" si="185"/>
        <v>0</v>
      </c>
      <c r="O2969">
        <v>0</v>
      </c>
      <c r="P2969" t="e">
        <f>VLOOKUP(F2969,#REF!,3,FALSE)</f>
        <v>#REF!</v>
      </c>
      <c r="Q2969">
        <f t="shared" si="186"/>
        <v>0</v>
      </c>
      <c r="R2969" t="str">
        <f t="shared" si="187"/>
        <v/>
      </c>
      <c r="S2969" t="s">
        <v>80</v>
      </c>
      <c r="T2969">
        <v>7</v>
      </c>
      <c r="U2969">
        <v>1</v>
      </c>
      <c r="V2969" t="s">
        <v>80</v>
      </c>
      <c r="W2969">
        <v>7</v>
      </c>
      <c r="X2969">
        <v>27</v>
      </c>
      <c r="Y2969">
        <v>15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e">
        <f>VLOOKUP(A2969,#REF!,4,FALSE)</f>
        <v>#REF!</v>
      </c>
      <c r="AW2969" t="e">
        <f>VLOOKUP(A2969,#REF!,5,FALSE)</f>
        <v>#REF!</v>
      </c>
      <c r="AX2969">
        <f>SUMIF(量化书目统计!A:A,H2969,量化书目统计!G:G)</f>
        <v>0</v>
      </c>
    </row>
    <row r="2970" spans="1:50" x14ac:dyDescent="0.3">
      <c r="A2970" t="s">
        <v>5726</v>
      </c>
      <c r="B2970" t="s">
        <v>5723</v>
      </c>
      <c r="D2970">
        <v>0</v>
      </c>
      <c r="E2970" t="s">
        <v>258</v>
      </c>
      <c r="F2970" s="1" t="s">
        <v>972</v>
      </c>
      <c r="G2970" t="s">
        <v>973</v>
      </c>
      <c r="H2970" t="e">
        <f>VLOOKUP(F2970,#REF!,2,FALSE)</f>
        <v>#REF!</v>
      </c>
      <c r="I2970" t="s">
        <v>53</v>
      </c>
      <c r="J2970" s="4">
        <v>44872</v>
      </c>
      <c r="K2970" s="4">
        <v>44876</v>
      </c>
      <c r="L2970" s="3">
        <f t="shared" si="184"/>
        <v>4</v>
      </c>
      <c r="M2970" s="4">
        <v>44872</v>
      </c>
      <c r="N2970">
        <f t="shared" si="185"/>
        <v>0</v>
      </c>
      <c r="O2970">
        <v>0</v>
      </c>
      <c r="P2970" t="e">
        <f>VLOOKUP(F2970,#REF!,3,FALSE)</f>
        <v>#REF!</v>
      </c>
      <c r="Q2970">
        <f t="shared" si="186"/>
        <v>0</v>
      </c>
      <c r="R2970" t="str">
        <f t="shared" si="187"/>
        <v/>
      </c>
      <c r="S2970" t="s">
        <v>43</v>
      </c>
      <c r="U2970">
        <v>1</v>
      </c>
      <c r="V2970" t="s">
        <v>43</v>
      </c>
      <c r="X2970">
        <v>80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e">
        <f>VLOOKUP(A2970,#REF!,4,FALSE)</f>
        <v>#REF!</v>
      </c>
      <c r="AW2970" t="e">
        <f>VLOOKUP(A2970,#REF!,5,FALSE)</f>
        <v>#REF!</v>
      </c>
      <c r="AX2970">
        <f>SUMIF(量化书目统计!A:A,H2970,量化书目统计!G:G)</f>
        <v>0</v>
      </c>
    </row>
    <row r="2971" spans="1:50" x14ac:dyDescent="0.3">
      <c r="A2971" t="s">
        <v>5726</v>
      </c>
      <c r="B2971" t="s">
        <v>5723</v>
      </c>
      <c r="D2971">
        <v>0</v>
      </c>
      <c r="E2971" t="s">
        <v>819</v>
      </c>
      <c r="F2971" s="1" t="s">
        <v>820</v>
      </c>
      <c r="G2971" t="s">
        <v>821</v>
      </c>
      <c r="H2971" t="e">
        <f>VLOOKUP(F2971,#REF!,2,FALSE)</f>
        <v>#REF!</v>
      </c>
      <c r="I2971" t="s">
        <v>32</v>
      </c>
      <c r="J2971" s="4">
        <v>44488</v>
      </c>
      <c r="K2971" s="4">
        <v>44488</v>
      </c>
      <c r="L2971" s="3">
        <f t="shared" si="184"/>
        <v>0</v>
      </c>
      <c r="M2971" s="4">
        <v>44669</v>
      </c>
      <c r="N2971">
        <f t="shared" si="185"/>
        <v>181</v>
      </c>
      <c r="O2971">
        <v>0</v>
      </c>
      <c r="P2971" t="e">
        <f>VLOOKUP(F2971,#REF!,3,FALSE)</f>
        <v>#REF!</v>
      </c>
      <c r="Q2971">
        <f t="shared" si="186"/>
        <v>0</v>
      </c>
      <c r="R2971" t="str">
        <f t="shared" si="187"/>
        <v/>
      </c>
      <c r="S2971" t="s">
        <v>38</v>
      </c>
      <c r="T2971">
        <v>7</v>
      </c>
      <c r="U2971">
        <v>1</v>
      </c>
      <c r="V2971" t="s">
        <v>38</v>
      </c>
      <c r="W2971">
        <v>7</v>
      </c>
      <c r="X2971">
        <v>47</v>
      </c>
      <c r="Y2971">
        <v>15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e">
        <f>VLOOKUP(A2971,#REF!,4,FALSE)</f>
        <v>#REF!</v>
      </c>
      <c r="AW2971" t="e">
        <f>VLOOKUP(A2971,#REF!,5,FALSE)</f>
        <v>#REF!</v>
      </c>
      <c r="AX2971">
        <f>SUMIF(量化书目统计!A:A,H2971,量化书目统计!G:G)</f>
        <v>0</v>
      </c>
    </row>
    <row r="2972" spans="1:50" x14ac:dyDescent="0.3">
      <c r="A2972" t="s">
        <v>5726</v>
      </c>
      <c r="B2972" t="s">
        <v>5723</v>
      </c>
      <c r="D2972">
        <v>0</v>
      </c>
      <c r="E2972" t="s">
        <v>29</v>
      </c>
      <c r="F2972" s="1" t="s">
        <v>30</v>
      </c>
      <c r="G2972" t="s">
        <v>31</v>
      </c>
      <c r="H2972" t="e">
        <f>VLOOKUP(F2972,#REF!,2,FALSE)</f>
        <v>#REF!</v>
      </c>
      <c r="I2972" t="s">
        <v>32</v>
      </c>
      <c r="J2972" s="4">
        <v>44332</v>
      </c>
      <c r="K2972" s="4">
        <v>44333</v>
      </c>
      <c r="L2972" s="3">
        <f t="shared" si="184"/>
        <v>1</v>
      </c>
      <c r="M2972" s="4">
        <v>44333</v>
      </c>
      <c r="N2972">
        <f t="shared" si="185"/>
        <v>1</v>
      </c>
      <c r="O2972">
        <v>0</v>
      </c>
      <c r="P2972" t="e">
        <f>VLOOKUP(F2972,#REF!,3,FALSE)</f>
        <v>#REF!</v>
      </c>
      <c r="Q2972">
        <f t="shared" si="186"/>
        <v>0</v>
      </c>
      <c r="R2972" t="str">
        <f t="shared" si="187"/>
        <v/>
      </c>
      <c r="S2972" t="s">
        <v>80</v>
      </c>
      <c r="T2972">
        <v>11</v>
      </c>
      <c r="U2972">
        <v>1</v>
      </c>
      <c r="V2972" t="s">
        <v>80</v>
      </c>
      <c r="W2972">
        <v>12</v>
      </c>
      <c r="X2972">
        <v>31</v>
      </c>
      <c r="Y2972">
        <v>15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e">
        <f>VLOOKUP(A2972,#REF!,4,FALSE)</f>
        <v>#REF!</v>
      </c>
      <c r="AW2972" t="e">
        <f>VLOOKUP(A2972,#REF!,5,FALSE)</f>
        <v>#REF!</v>
      </c>
      <c r="AX2972">
        <f>SUMIF(量化书目统计!A:A,H2972,量化书目统计!G:G)</f>
        <v>0</v>
      </c>
    </row>
    <row r="2973" spans="1:50" x14ac:dyDescent="0.3">
      <c r="A2973" t="s">
        <v>5726</v>
      </c>
      <c r="B2973" t="s">
        <v>5723</v>
      </c>
      <c r="D2973">
        <v>0</v>
      </c>
      <c r="E2973" t="s">
        <v>29</v>
      </c>
      <c r="F2973" s="1" t="s">
        <v>30</v>
      </c>
      <c r="G2973" t="s">
        <v>31</v>
      </c>
      <c r="H2973" t="e">
        <f>VLOOKUP(F2973,#REF!,2,FALSE)</f>
        <v>#REF!</v>
      </c>
      <c r="I2973" t="s">
        <v>32</v>
      </c>
      <c r="J2973" s="4">
        <v>44333</v>
      </c>
      <c r="K2973" s="4">
        <v>44334</v>
      </c>
      <c r="L2973" s="3">
        <f t="shared" si="184"/>
        <v>1</v>
      </c>
      <c r="M2973" s="4">
        <v>44333</v>
      </c>
      <c r="N2973">
        <f t="shared" si="185"/>
        <v>0</v>
      </c>
      <c r="O2973">
        <v>0</v>
      </c>
      <c r="P2973" t="e">
        <f>VLOOKUP(F2973,#REF!,3,FALSE)</f>
        <v>#REF!</v>
      </c>
      <c r="Q2973">
        <f t="shared" si="186"/>
        <v>0</v>
      </c>
      <c r="R2973" t="str">
        <f t="shared" si="187"/>
        <v/>
      </c>
      <c r="S2973" t="s">
        <v>80</v>
      </c>
      <c r="T2973">
        <v>12</v>
      </c>
      <c r="U2973">
        <v>1</v>
      </c>
      <c r="V2973" t="s">
        <v>80</v>
      </c>
      <c r="W2973">
        <v>12</v>
      </c>
      <c r="X2973">
        <v>32</v>
      </c>
      <c r="Y2973">
        <v>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e">
        <f>VLOOKUP(A2973,#REF!,4,FALSE)</f>
        <v>#REF!</v>
      </c>
      <c r="AW2973" t="e">
        <f>VLOOKUP(A2973,#REF!,5,FALSE)</f>
        <v>#REF!</v>
      </c>
      <c r="AX2973">
        <f>SUMIF(量化书目统计!A:A,H2973,量化书目统计!G:G)</f>
        <v>0</v>
      </c>
    </row>
    <row r="2974" spans="1:50" x14ac:dyDescent="0.3">
      <c r="A2974" t="s">
        <v>5726</v>
      </c>
      <c r="B2974" t="s">
        <v>5723</v>
      </c>
      <c r="D2974">
        <v>0</v>
      </c>
      <c r="E2974" t="s">
        <v>424</v>
      </c>
      <c r="F2974" s="1" t="s">
        <v>425</v>
      </c>
      <c r="G2974" t="s">
        <v>426</v>
      </c>
      <c r="H2974" t="e">
        <f>VLOOKUP(F2974,#REF!,2,FALSE)</f>
        <v>#REF!</v>
      </c>
      <c r="I2974" t="s">
        <v>49</v>
      </c>
      <c r="J2974" s="4">
        <v>44532</v>
      </c>
      <c r="K2974" s="4">
        <v>44537</v>
      </c>
      <c r="L2974" s="3">
        <f t="shared" si="184"/>
        <v>5</v>
      </c>
      <c r="M2974" s="4">
        <v>44532</v>
      </c>
      <c r="N2974">
        <f t="shared" si="185"/>
        <v>0</v>
      </c>
      <c r="O2974">
        <v>0</v>
      </c>
      <c r="P2974" t="e">
        <f>VLOOKUP(F2974,#REF!,3,FALSE)</f>
        <v>#REF!</v>
      </c>
      <c r="Q2974">
        <f t="shared" si="186"/>
        <v>0</v>
      </c>
      <c r="R2974" t="str">
        <f t="shared" si="187"/>
        <v/>
      </c>
      <c r="S2974" t="s">
        <v>38</v>
      </c>
      <c r="T2974">
        <v>13</v>
      </c>
      <c r="U2974">
        <v>1</v>
      </c>
      <c r="V2974" t="s">
        <v>38</v>
      </c>
      <c r="W2974">
        <v>14</v>
      </c>
      <c r="X2974">
        <v>53</v>
      </c>
      <c r="Y2974">
        <v>20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 t="e">
        <f>VLOOKUP(A2974,#REF!,4,FALSE)</f>
        <v>#REF!</v>
      </c>
      <c r="AW2974" t="e">
        <f>VLOOKUP(A2974,#REF!,5,FALSE)</f>
        <v>#REF!</v>
      </c>
      <c r="AX2974">
        <f>SUMIF(量化书目统计!A:A,H2974,量化书目统计!G:G)</f>
        <v>0</v>
      </c>
    </row>
    <row r="2975" spans="1:50" x14ac:dyDescent="0.3">
      <c r="A2975" t="s">
        <v>5726</v>
      </c>
      <c r="B2975" t="s">
        <v>5723</v>
      </c>
      <c r="D2975">
        <v>0</v>
      </c>
      <c r="E2975" t="s">
        <v>1376</v>
      </c>
      <c r="F2975" s="1" t="s">
        <v>1377</v>
      </c>
      <c r="G2975" t="s">
        <v>1378</v>
      </c>
      <c r="H2975" t="e">
        <f>VLOOKUP(F2975,#REF!,2,FALSE)</f>
        <v>#REF!</v>
      </c>
      <c r="I2975" t="s">
        <v>317</v>
      </c>
      <c r="J2975" s="4">
        <v>44102</v>
      </c>
      <c r="K2975" s="4">
        <v>44103</v>
      </c>
      <c r="L2975" s="3">
        <f t="shared" si="184"/>
        <v>1</v>
      </c>
      <c r="M2975" s="4">
        <v>44102</v>
      </c>
      <c r="N2975">
        <f t="shared" si="185"/>
        <v>0</v>
      </c>
      <c r="O2975">
        <v>0</v>
      </c>
      <c r="P2975" t="e">
        <f>VLOOKUP(F2975,#REF!,3,FALSE)</f>
        <v>#REF!</v>
      </c>
      <c r="Q2975">
        <f t="shared" si="186"/>
        <v>0</v>
      </c>
      <c r="R2975" t="str">
        <f t="shared" si="187"/>
        <v/>
      </c>
      <c r="S2975" t="s">
        <v>28</v>
      </c>
      <c r="T2975">
        <v>4</v>
      </c>
      <c r="U2975">
        <v>0</v>
      </c>
      <c r="V2975" t="s">
        <v>28</v>
      </c>
      <c r="W2975">
        <v>4</v>
      </c>
      <c r="X2975">
        <v>4</v>
      </c>
      <c r="Y2975">
        <v>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e">
        <f>VLOOKUP(A2975,#REF!,4,FALSE)</f>
        <v>#REF!</v>
      </c>
      <c r="AW2975" t="e">
        <f>VLOOKUP(A2975,#REF!,5,FALSE)</f>
        <v>#REF!</v>
      </c>
      <c r="AX2975">
        <f>SUMIF(量化书目统计!A:A,H2975,量化书目统计!G:G)</f>
        <v>0</v>
      </c>
    </row>
    <row r="2976" spans="1:50" x14ac:dyDescent="0.3">
      <c r="A2976" t="s">
        <v>5726</v>
      </c>
      <c r="B2976" t="s">
        <v>5723</v>
      </c>
      <c r="D2976">
        <v>0</v>
      </c>
      <c r="E2976" t="s">
        <v>4824</v>
      </c>
      <c r="F2976" s="1" t="s">
        <v>4833</v>
      </c>
      <c r="G2976" t="s">
        <v>4834</v>
      </c>
      <c r="H2976" t="e">
        <f>VLOOKUP(F2976,#REF!,2,FALSE)</f>
        <v>#REF!</v>
      </c>
      <c r="I2976" t="s">
        <v>42</v>
      </c>
      <c r="J2976" s="4">
        <v>44469</v>
      </c>
      <c r="K2976" s="4">
        <v>44477</v>
      </c>
      <c r="L2976" s="3">
        <f t="shared" si="184"/>
        <v>8</v>
      </c>
      <c r="M2976" s="4">
        <v>44469</v>
      </c>
      <c r="N2976">
        <f t="shared" si="185"/>
        <v>0</v>
      </c>
      <c r="O2976">
        <v>0</v>
      </c>
      <c r="P2976" t="e">
        <f>VLOOKUP(F2976,#REF!,3,FALSE)</f>
        <v>#REF!</v>
      </c>
      <c r="Q2976">
        <f t="shared" si="186"/>
        <v>0</v>
      </c>
      <c r="R2976" t="str">
        <f t="shared" si="187"/>
        <v/>
      </c>
      <c r="S2976" t="s">
        <v>38</v>
      </c>
      <c r="T2976">
        <v>4</v>
      </c>
      <c r="U2976">
        <v>6</v>
      </c>
      <c r="V2976" t="s">
        <v>38</v>
      </c>
      <c r="W2976">
        <v>5</v>
      </c>
      <c r="X2976">
        <v>44</v>
      </c>
      <c r="Y2976">
        <v>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e">
        <f>VLOOKUP(A2976,#REF!,4,FALSE)</f>
        <v>#REF!</v>
      </c>
      <c r="AW2976" t="e">
        <f>VLOOKUP(A2976,#REF!,5,FALSE)</f>
        <v>#REF!</v>
      </c>
      <c r="AX2976">
        <f>SUMIF(量化书目统计!A:A,H2976,量化书目统计!G:G)</f>
        <v>0</v>
      </c>
    </row>
    <row r="2977" spans="1:50" x14ac:dyDescent="0.3">
      <c r="A2977" t="s">
        <v>5726</v>
      </c>
      <c r="B2977" t="s">
        <v>5723</v>
      </c>
      <c r="D2977">
        <v>0</v>
      </c>
      <c r="E2977" t="s">
        <v>1002</v>
      </c>
      <c r="F2977" s="1" t="s">
        <v>1314</v>
      </c>
      <c r="G2977" t="s">
        <v>1315</v>
      </c>
      <c r="H2977" t="e">
        <f>VLOOKUP(F2977,#REF!,2,FALSE)</f>
        <v>#REF!</v>
      </c>
      <c r="I2977" t="s">
        <v>65</v>
      </c>
      <c r="J2977" s="4">
        <v>44320</v>
      </c>
      <c r="K2977" s="4">
        <v>44320</v>
      </c>
      <c r="L2977" s="3">
        <f t="shared" si="184"/>
        <v>0</v>
      </c>
      <c r="M2977" s="4">
        <v>44501</v>
      </c>
      <c r="N2977">
        <f t="shared" si="185"/>
        <v>181</v>
      </c>
      <c r="O2977">
        <v>0</v>
      </c>
      <c r="P2977" t="e">
        <f>VLOOKUP(F2977,#REF!,3,FALSE)</f>
        <v>#REF!</v>
      </c>
      <c r="Q2977">
        <f t="shared" si="186"/>
        <v>0</v>
      </c>
      <c r="R2977" t="str">
        <f t="shared" si="187"/>
        <v/>
      </c>
      <c r="S2977" t="s">
        <v>80</v>
      </c>
      <c r="T2977">
        <v>10</v>
      </c>
      <c r="U2977">
        <v>1</v>
      </c>
      <c r="V2977" t="s">
        <v>80</v>
      </c>
      <c r="W2977">
        <v>10</v>
      </c>
      <c r="X2977">
        <v>30</v>
      </c>
      <c r="Y2977">
        <v>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e">
        <f>VLOOKUP(A2977,#REF!,4,FALSE)</f>
        <v>#REF!</v>
      </c>
      <c r="AW2977" t="e">
        <f>VLOOKUP(A2977,#REF!,5,FALSE)</f>
        <v>#REF!</v>
      </c>
      <c r="AX2977">
        <f>SUMIF(量化书目统计!A:A,H2977,量化书目统计!G:G)</f>
        <v>0</v>
      </c>
    </row>
    <row r="2978" spans="1:50" x14ac:dyDescent="0.3">
      <c r="A2978" t="s">
        <v>5726</v>
      </c>
      <c r="B2978" t="s">
        <v>5723</v>
      </c>
      <c r="D2978">
        <v>0</v>
      </c>
      <c r="E2978" t="s">
        <v>1002</v>
      </c>
      <c r="F2978" s="1" t="s">
        <v>1314</v>
      </c>
      <c r="G2978" t="s">
        <v>1315</v>
      </c>
      <c r="H2978" t="e">
        <f>VLOOKUP(F2978,#REF!,2,FALSE)</f>
        <v>#REF!</v>
      </c>
      <c r="I2978" t="s">
        <v>65</v>
      </c>
      <c r="J2978" s="4">
        <v>44320</v>
      </c>
      <c r="K2978" s="4">
        <v>44323</v>
      </c>
      <c r="L2978" s="3">
        <f t="shared" si="184"/>
        <v>3</v>
      </c>
      <c r="M2978" s="4">
        <v>44320</v>
      </c>
      <c r="N2978">
        <f t="shared" si="185"/>
        <v>0</v>
      </c>
      <c r="O2978">
        <v>0</v>
      </c>
      <c r="P2978" t="e">
        <f>VLOOKUP(F2978,#REF!,3,FALSE)</f>
        <v>#REF!</v>
      </c>
      <c r="Q2978">
        <f t="shared" si="186"/>
        <v>0</v>
      </c>
      <c r="R2978" t="str">
        <f t="shared" si="187"/>
        <v/>
      </c>
      <c r="S2978" t="s">
        <v>80</v>
      </c>
      <c r="T2978">
        <v>10</v>
      </c>
      <c r="U2978">
        <v>1</v>
      </c>
      <c r="V2978" t="s">
        <v>80</v>
      </c>
      <c r="W2978">
        <v>10</v>
      </c>
      <c r="X2978">
        <v>30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e">
        <f>VLOOKUP(A2978,#REF!,4,FALSE)</f>
        <v>#REF!</v>
      </c>
      <c r="AW2978" t="e">
        <f>VLOOKUP(A2978,#REF!,5,FALSE)</f>
        <v>#REF!</v>
      </c>
      <c r="AX2978">
        <f>SUMIF(量化书目统计!A:A,H2978,量化书目统计!G:G)</f>
        <v>0</v>
      </c>
    </row>
    <row r="2979" spans="1:50" x14ac:dyDescent="0.3">
      <c r="A2979" t="s">
        <v>5726</v>
      </c>
      <c r="B2979" t="s">
        <v>5723</v>
      </c>
      <c r="D2979">
        <v>0</v>
      </c>
      <c r="E2979" t="s">
        <v>935</v>
      </c>
      <c r="F2979" s="1" t="s">
        <v>936</v>
      </c>
      <c r="G2979" t="s">
        <v>937</v>
      </c>
      <c r="H2979" t="e">
        <f>VLOOKUP(F2979,#REF!,2,FALSE)</f>
        <v>#REF!</v>
      </c>
      <c r="I2979" t="s">
        <v>32</v>
      </c>
      <c r="J2979" s="4">
        <v>44878</v>
      </c>
      <c r="K2979" s="4">
        <v>44880</v>
      </c>
      <c r="L2979" s="3">
        <f t="shared" si="184"/>
        <v>2</v>
      </c>
      <c r="M2979" s="4">
        <v>44879</v>
      </c>
      <c r="N2979">
        <f t="shared" si="185"/>
        <v>1</v>
      </c>
      <c r="O2979">
        <v>0</v>
      </c>
      <c r="P2979" t="e">
        <f>VLOOKUP(F2979,#REF!,3,FALSE)</f>
        <v>#REF!</v>
      </c>
      <c r="Q2979">
        <f t="shared" si="186"/>
        <v>0</v>
      </c>
      <c r="R2979" t="str">
        <f t="shared" si="187"/>
        <v/>
      </c>
      <c r="S2979" t="s">
        <v>43</v>
      </c>
      <c r="U2979">
        <v>1</v>
      </c>
      <c r="V2979" t="s">
        <v>43</v>
      </c>
      <c r="X2979">
        <v>80</v>
      </c>
      <c r="Y2979">
        <v>5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e">
        <f>VLOOKUP(A2979,#REF!,4,FALSE)</f>
        <v>#REF!</v>
      </c>
      <c r="AW2979" t="e">
        <f>VLOOKUP(A2979,#REF!,5,FALSE)</f>
        <v>#REF!</v>
      </c>
      <c r="AX2979">
        <f>SUMIF(量化书目统计!A:A,H2979,量化书目统计!G:G)</f>
        <v>0</v>
      </c>
    </row>
    <row r="2980" spans="1:50" x14ac:dyDescent="0.3">
      <c r="A2980" t="s">
        <v>5726</v>
      </c>
      <c r="B2980" t="s">
        <v>5723</v>
      </c>
      <c r="D2980">
        <v>0</v>
      </c>
      <c r="E2980" t="s">
        <v>785</v>
      </c>
      <c r="F2980" s="1" t="s">
        <v>786</v>
      </c>
      <c r="G2980" t="s">
        <v>787</v>
      </c>
      <c r="H2980" t="e">
        <f>VLOOKUP(F2980,#REF!,2,FALSE)</f>
        <v>#REF!</v>
      </c>
      <c r="I2980" t="s">
        <v>158</v>
      </c>
      <c r="J2980" s="4">
        <v>44509</v>
      </c>
      <c r="K2980" s="4">
        <v>44512</v>
      </c>
      <c r="L2980" s="3">
        <f t="shared" si="184"/>
        <v>3</v>
      </c>
      <c r="M2980" s="4">
        <v>44509</v>
      </c>
      <c r="N2980">
        <f t="shared" si="185"/>
        <v>0</v>
      </c>
      <c r="O2980">
        <v>0</v>
      </c>
      <c r="P2980" t="e">
        <f>VLOOKUP(F2980,#REF!,3,FALSE)</f>
        <v>#REF!</v>
      </c>
      <c r="Q2980">
        <f t="shared" si="186"/>
        <v>0</v>
      </c>
      <c r="R2980" t="str">
        <f t="shared" si="187"/>
        <v/>
      </c>
      <c r="S2980" t="s">
        <v>38</v>
      </c>
      <c r="T2980">
        <v>10</v>
      </c>
      <c r="U2980">
        <v>1</v>
      </c>
      <c r="V2980" t="s">
        <v>38</v>
      </c>
      <c r="W2980">
        <v>10</v>
      </c>
      <c r="X2980">
        <v>50</v>
      </c>
      <c r="Y2980">
        <v>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 t="e">
        <f>VLOOKUP(A2980,#REF!,4,FALSE)</f>
        <v>#REF!</v>
      </c>
      <c r="AW2980" t="e">
        <f>VLOOKUP(A2980,#REF!,5,FALSE)</f>
        <v>#REF!</v>
      </c>
      <c r="AX2980">
        <f>SUMIF(量化书目统计!A:A,H2980,量化书目统计!G:G)</f>
        <v>0</v>
      </c>
    </row>
    <row r="2981" spans="1:50" x14ac:dyDescent="0.3">
      <c r="A2981" t="s">
        <v>5726</v>
      </c>
      <c r="B2981" t="s">
        <v>5723</v>
      </c>
      <c r="D2981">
        <v>0</v>
      </c>
      <c r="E2981" t="s">
        <v>280</v>
      </c>
      <c r="F2981" s="1" t="s">
        <v>281</v>
      </c>
      <c r="G2981" t="s">
        <v>282</v>
      </c>
      <c r="H2981" t="e">
        <f>VLOOKUP(F2981,#REF!,2,FALSE)</f>
        <v>#REF!</v>
      </c>
      <c r="I2981" t="s">
        <v>158</v>
      </c>
      <c r="J2981" s="4">
        <v>44897</v>
      </c>
      <c r="K2981" s="4">
        <v>44901</v>
      </c>
      <c r="L2981" s="3">
        <f t="shared" si="184"/>
        <v>4</v>
      </c>
      <c r="M2981" s="4">
        <v>44897</v>
      </c>
      <c r="N2981">
        <f t="shared" si="185"/>
        <v>0</v>
      </c>
      <c r="O2981">
        <v>0</v>
      </c>
      <c r="P2981" t="e">
        <f>VLOOKUP(F2981,#REF!,3,FALSE)</f>
        <v>#REF!</v>
      </c>
      <c r="Q2981">
        <f t="shared" si="186"/>
        <v>0</v>
      </c>
      <c r="R2981" t="str">
        <f t="shared" si="187"/>
        <v/>
      </c>
      <c r="S2981" t="s">
        <v>43</v>
      </c>
      <c r="U2981">
        <v>2</v>
      </c>
      <c r="V2981" t="s">
        <v>43</v>
      </c>
      <c r="X2981">
        <v>80</v>
      </c>
      <c r="Y2981">
        <v>8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 t="e">
        <f>VLOOKUP(A2981,#REF!,4,FALSE)</f>
        <v>#REF!</v>
      </c>
      <c r="AW2981" t="e">
        <f>VLOOKUP(A2981,#REF!,5,FALSE)</f>
        <v>#REF!</v>
      </c>
      <c r="AX2981">
        <f>SUMIF(量化书目统计!A:A,H2981,量化书目统计!G:G)</f>
        <v>0</v>
      </c>
    </row>
    <row r="2982" spans="1:50" x14ac:dyDescent="0.3">
      <c r="A2982" t="s">
        <v>5726</v>
      </c>
      <c r="B2982" t="s">
        <v>5723</v>
      </c>
      <c r="D2982">
        <v>0</v>
      </c>
      <c r="E2982" t="s">
        <v>280</v>
      </c>
      <c r="F2982" s="1" t="s">
        <v>281</v>
      </c>
      <c r="G2982" t="s">
        <v>282</v>
      </c>
      <c r="H2982" t="e">
        <f>VLOOKUP(F2982,#REF!,2,FALSE)</f>
        <v>#REF!</v>
      </c>
      <c r="I2982" t="s">
        <v>158</v>
      </c>
      <c r="J2982" s="4">
        <v>44277</v>
      </c>
      <c r="K2982" s="4">
        <v>44278</v>
      </c>
      <c r="L2982" s="3">
        <f t="shared" si="184"/>
        <v>1</v>
      </c>
      <c r="M2982" s="4">
        <v>44277</v>
      </c>
      <c r="N2982">
        <f t="shared" si="185"/>
        <v>0</v>
      </c>
      <c r="O2982">
        <v>0</v>
      </c>
      <c r="P2982" t="e">
        <f>VLOOKUP(F2982,#REF!,3,FALSE)</f>
        <v>#REF!</v>
      </c>
      <c r="Q2982">
        <f t="shared" si="186"/>
        <v>0</v>
      </c>
      <c r="R2982" t="str">
        <f t="shared" si="187"/>
        <v/>
      </c>
      <c r="S2982" t="s">
        <v>80</v>
      </c>
      <c r="T2982">
        <v>4</v>
      </c>
      <c r="U2982">
        <v>2</v>
      </c>
      <c r="V2982" t="s">
        <v>80</v>
      </c>
      <c r="W2982">
        <v>4</v>
      </c>
      <c r="X2982">
        <v>24</v>
      </c>
      <c r="Y2982">
        <v>15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e">
        <f>VLOOKUP(A2982,#REF!,4,FALSE)</f>
        <v>#REF!</v>
      </c>
      <c r="AW2982" t="e">
        <f>VLOOKUP(A2982,#REF!,5,FALSE)</f>
        <v>#REF!</v>
      </c>
      <c r="AX2982">
        <f>SUMIF(量化书目统计!A:A,H2982,量化书目统计!G:G)</f>
        <v>0</v>
      </c>
    </row>
    <row r="2983" spans="1:50" x14ac:dyDescent="0.3">
      <c r="A2983" t="s">
        <v>5726</v>
      </c>
      <c r="B2983" t="s">
        <v>5723</v>
      </c>
      <c r="D2983">
        <v>0</v>
      </c>
      <c r="E2983" t="s">
        <v>449</v>
      </c>
      <c r="F2983" s="1" t="s">
        <v>450</v>
      </c>
      <c r="G2983" t="s">
        <v>451</v>
      </c>
      <c r="H2983" t="e">
        <f>VLOOKUP(F2983,#REF!,2,FALSE)</f>
        <v>#REF!</v>
      </c>
      <c r="I2983" t="s">
        <v>32</v>
      </c>
      <c r="J2983" s="4">
        <v>44209</v>
      </c>
      <c r="K2983" s="4">
        <v>44211</v>
      </c>
      <c r="L2983" s="3">
        <f t="shared" si="184"/>
        <v>2</v>
      </c>
      <c r="M2983" s="4">
        <v>44209</v>
      </c>
      <c r="N2983">
        <f t="shared" si="185"/>
        <v>0</v>
      </c>
      <c r="O2983">
        <v>0</v>
      </c>
      <c r="P2983" t="e">
        <f>VLOOKUP(F2983,#REF!,3,FALSE)</f>
        <v>#REF!</v>
      </c>
      <c r="Q2983">
        <f t="shared" si="186"/>
        <v>0</v>
      </c>
      <c r="R2983" t="str">
        <f t="shared" si="187"/>
        <v/>
      </c>
      <c r="S2983" t="s">
        <v>28</v>
      </c>
      <c r="T2983">
        <f>X2983</f>
        <v>19</v>
      </c>
      <c r="U2983">
        <v>1</v>
      </c>
      <c r="V2983" t="s">
        <v>28</v>
      </c>
      <c r="W2983">
        <v>18</v>
      </c>
      <c r="X2983">
        <v>19</v>
      </c>
      <c r="Y2983">
        <v>15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e">
        <f>VLOOKUP(A2983,#REF!,4,FALSE)</f>
        <v>#REF!</v>
      </c>
      <c r="AW2983" t="e">
        <f>VLOOKUP(A2983,#REF!,5,FALSE)</f>
        <v>#REF!</v>
      </c>
      <c r="AX2983">
        <f>SUMIF(量化书目统计!A:A,H2983,量化书目统计!G:G)</f>
        <v>0</v>
      </c>
    </row>
    <row r="2984" spans="1:50" x14ac:dyDescent="0.3">
      <c r="A2984" t="s">
        <v>5726</v>
      </c>
      <c r="B2984" t="s">
        <v>5723</v>
      </c>
      <c r="D2984">
        <v>0</v>
      </c>
      <c r="E2984" t="s">
        <v>580</v>
      </c>
      <c r="F2984" s="1" t="s">
        <v>581</v>
      </c>
      <c r="G2984" t="s">
        <v>582</v>
      </c>
      <c r="H2984" t="e">
        <f>VLOOKUP(F2984,#REF!,2,FALSE)</f>
        <v>#REF!</v>
      </c>
      <c r="I2984" t="s">
        <v>32</v>
      </c>
      <c r="J2984" s="4">
        <v>44012</v>
      </c>
      <c r="K2984" s="4">
        <v>44015</v>
      </c>
      <c r="L2984" s="3">
        <f t="shared" si="184"/>
        <v>3</v>
      </c>
      <c r="M2984" s="4">
        <v>44193</v>
      </c>
      <c r="N2984">
        <f t="shared" si="185"/>
        <v>181</v>
      </c>
      <c r="O2984">
        <v>0</v>
      </c>
      <c r="P2984" t="e">
        <f>VLOOKUP(F2984,#REF!,3,FALSE)</f>
        <v>#REF!</v>
      </c>
      <c r="Q2984">
        <f t="shared" si="186"/>
        <v>0</v>
      </c>
      <c r="R2984" t="str">
        <f t="shared" si="187"/>
        <v/>
      </c>
      <c r="S2984" t="s">
        <v>43</v>
      </c>
      <c r="U2984">
        <v>1</v>
      </c>
      <c r="V2984" t="s">
        <v>43</v>
      </c>
      <c r="X2984">
        <v>0</v>
      </c>
      <c r="Y2984">
        <v>15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e">
        <f>VLOOKUP(A2984,#REF!,4,FALSE)</f>
        <v>#REF!</v>
      </c>
      <c r="AW2984" t="e">
        <f>VLOOKUP(A2984,#REF!,5,FALSE)</f>
        <v>#REF!</v>
      </c>
      <c r="AX2984">
        <f>SUMIF(量化书目统计!A:A,H2984,量化书目统计!G:G)</f>
        <v>0</v>
      </c>
    </row>
    <row r="2985" spans="1:50" x14ac:dyDescent="0.3">
      <c r="A2985" t="s">
        <v>5726</v>
      </c>
      <c r="B2985" t="s">
        <v>5723</v>
      </c>
      <c r="D2985">
        <v>0</v>
      </c>
      <c r="E2985" t="s">
        <v>938</v>
      </c>
      <c r="F2985" s="1" t="s">
        <v>939</v>
      </c>
      <c r="G2985" t="s">
        <v>940</v>
      </c>
      <c r="H2985" t="e">
        <f>VLOOKUP(F2985,#REF!,2,FALSE)</f>
        <v>#REF!</v>
      </c>
      <c r="I2985" t="s">
        <v>65</v>
      </c>
      <c r="J2985" s="4">
        <v>44143</v>
      </c>
      <c r="K2985" s="4">
        <v>44145</v>
      </c>
      <c r="L2985" s="3">
        <f t="shared" si="184"/>
        <v>2</v>
      </c>
      <c r="M2985" s="4">
        <v>44144</v>
      </c>
      <c r="N2985">
        <f t="shared" si="185"/>
        <v>1</v>
      </c>
      <c r="O2985">
        <v>0</v>
      </c>
      <c r="P2985" t="e">
        <f>VLOOKUP(F2985,#REF!,3,FALSE)</f>
        <v>#REF!</v>
      </c>
      <c r="Q2985">
        <f t="shared" si="186"/>
        <v>0</v>
      </c>
      <c r="R2985" t="str">
        <f t="shared" si="187"/>
        <v/>
      </c>
      <c r="S2985" t="s">
        <v>28</v>
      </c>
      <c r="T2985">
        <v>10</v>
      </c>
      <c r="U2985">
        <v>1</v>
      </c>
      <c r="V2985" t="s">
        <v>28</v>
      </c>
      <c r="W2985">
        <v>10</v>
      </c>
      <c r="X2985">
        <v>10</v>
      </c>
      <c r="Y2985">
        <v>15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e">
        <f>VLOOKUP(A2985,#REF!,4,FALSE)</f>
        <v>#REF!</v>
      </c>
      <c r="AW2985" t="e">
        <f>VLOOKUP(A2985,#REF!,5,FALSE)</f>
        <v>#REF!</v>
      </c>
      <c r="AX2985">
        <f>SUMIF(量化书目统计!A:A,H2985,量化书目统计!G:G)</f>
        <v>0</v>
      </c>
    </row>
    <row r="2986" spans="1:50" x14ac:dyDescent="0.3">
      <c r="A2986" t="s">
        <v>5726</v>
      </c>
      <c r="B2986" t="s">
        <v>5723</v>
      </c>
      <c r="D2986">
        <v>0</v>
      </c>
      <c r="E2986" t="s">
        <v>405</v>
      </c>
      <c r="F2986" s="1" t="s">
        <v>406</v>
      </c>
      <c r="G2986" t="s">
        <v>407</v>
      </c>
      <c r="H2986" t="e">
        <f>VLOOKUP(F2986,#REF!,2,FALSE)</f>
        <v>#REF!</v>
      </c>
      <c r="I2986" t="s">
        <v>49</v>
      </c>
      <c r="J2986" s="4">
        <v>44207</v>
      </c>
      <c r="K2986" s="4">
        <v>44208</v>
      </c>
      <c r="L2986" s="3">
        <f t="shared" si="184"/>
        <v>1</v>
      </c>
      <c r="M2986" s="4">
        <v>44207</v>
      </c>
      <c r="N2986">
        <f t="shared" si="185"/>
        <v>0</v>
      </c>
      <c r="O2986">
        <v>0</v>
      </c>
      <c r="P2986" t="e">
        <f>VLOOKUP(F2986,#REF!,3,FALSE)</f>
        <v>#REF!</v>
      </c>
      <c r="Q2986">
        <f t="shared" si="186"/>
        <v>0</v>
      </c>
      <c r="R2986" t="str">
        <f t="shared" si="187"/>
        <v/>
      </c>
      <c r="S2986" t="s">
        <v>28</v>
      </c>
      <c r="T2986">
        <f>X2986</f>
        <v>19</v>
      </c>
      <c r="U2986">
        <v>2</v>
      </c>
      <c r="V2986" t="s">
        <v>28</v>
      </c>
      <c r="W2986">
        <v>18</v>
      </c>
      <c r="X2986">
        <v>19</v>
      </c>
      <c r="Y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e">
        <f>VLOOKUP(A2986,#REF!,4,FALSE)</f>
        <v>#REF!</v>
      </c>
      <c r="AW2986" t="e">
        <f>VLOOKUP(A2986,#REF!,5,FALSE)</f>
        <v>#REF!</v>
      </c>
      <c r="AX2986">
        <f>SUMIF(量化书目统计!A:A,H2986,量化书目统计!G:G)</f>
        <v>0</v>
      </c>
    </row>
    <row r="2987" spans="1:50" x14ac:dyDescent="0.3">
      <c r="A2987" t="s">
        <v>5726</v>
      </c>
      <c r="B2987" t="s">
        <v>5723</v>
      </c>
      <c r="D2987">
        <v>0</v>
      </c>
      <c r="E2987" t="s">
        <v>405</v>
      </c>
      <c r="F2987" s="1" t="s">
        <v>406</v>
      </c>
      <c r="G2987" t="s">
        <v>407</v>
      </c>
      <c r="H2987" t="e">
        <f>VLOOKUP(F2987,#REF!,2,FALSE)</f>
        <v>#REF!</v>
      </c>
      <c r="I2987" t="s">
        <v>49</v>
      </c>
      <c r="J2987" s="4">
        <v>44293</v>
      </c>
      <c r="K2987" s="4">
        <v>44295</v>
      </c>
      <c r="L2987" s="3">
        <f t="shared" si="184"/>
        <v>2</v>
      </c>
      <c r="M2987" s="4">
        <v>44293</v>
      </c>
      <c r="N2987">
        <f t="shared" si="185"/>
        <v>0</v>
      </c>
      <c r="O2987">
        <v>0</v>
      </c>
      <c r="P2987" t="e">
        <f>VLOOKUP(F2987,#REF!,3,FALSE)</f>
        <v>#REF!</v>
      </c>
      <c r="Q2987">
        <f t="shared" si="186"/>
        <v>0</v>
      </c>
      <c r="R2987" t="str">
        <f t="shared" si="187"/>
        <v/>
      </c>
      <c r="S2987" t="s">
        <v>80</v>
      </c>
      <c r="T2987">
        <v>6</v>
      </c>
      <c r="U2987">
        <v>2</v>
      </c>
      <c r="V2987" t="s">
        <v>80</v>
      </c>
      <c r="W2987">
        <v>6</v>
      </c>
      <c r="X2987">
        <v>26</v>
      </c>
      <c r="Y2987">
        <v>15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e">
        <f>VLOOKUP(A2987,#REF!,4,FALSE)</f>
        <v>#REF!</v>
      </c>
      <c r="AW2987" t="e">
        <f>VLOOKUP(A2987,#REF!,5,FALSE)</f>
        <v>#REF!</v>
      </c>
      <c r="AX2987">
        <f>SUMIF(量化书目统计!A:A,H2987,量化书目统计!G:G)</f>
        <v>0</v>
      </c>
    </row>
    <row r="2988" spans="1:50" x14ac:dyDescent="0.3">
      <c r="A2988" t="s">
        <v>5726</v>
      </c>
      <c r="B2988" t="s">
        <v>5723</v>
      </c>
      <c r="D2988">
        <v>0</v>
      </c>
      <c r="E2988" t="s">
        <v>405</v>
      </c>
      <c r="F2988" s="1" t="s">
        <v>406</v>
      </c>
      <c r="G2988" t="s">
        <v>407</v>
      </c>
      <c r="H2988" t="e">
        <f>VLOOKUP(F2988,#REF!,2,FALSE)</f>
        <v>#REF!</v>
      </c>
      <c r="I2988" t="s">
        <v>49</v>
      </c>
      <c r="J2988" s="4">
        <v>44540</v>
      </c>
      <c r="K2988" s="4">
        <v>44544</v>
      </c>
      <c r="L2988" s="3">
        <f t="shared" si="184"/>
        <v>4</v>
      </c>
      <c r="M2988" s="4">
        <v>44540</v>
      </c>
      <c r="N2988">
        <f t="shared" si="185"/>
        <v>0</v>
      </c>
      <c r="O2988">
        <v>0</v>
      </c>
      <c r="P2988" t="e">
        <f>VLOOKUP(F2988,#REF!,3,FALSE)</f>
        <v>#REF!</v>
      </c>
      <c r="Q2988">
        <f t="shared" si="186"/>
        <v>0</v>
      </c>
      <c r="R2988" t="str">
        <f t="shared" si="187"/>
        <v/>
      </c>
      <c r="S2988" t="s">
        <v>38</v>
      </c>
      <c r="T2988">
        <v>14</v>
      </c>
      <c r="U2988">
        <v>2</v>
      </c>
      <c r="V2988" t="s">
        <v>38</v>
      </c>
      <c r="W2988">
        <v>15</v>
      </c>
      <c r="X2988">
        <v>54</v>
      </c>
      <c r="Y2988">
        <v>15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e">
        <f>VLOOKUP(A2988,#REF!,4,FALSE)</f>
        <v>#REF!</v>
      </c>
      <c r="AW2988" t="e">
        <f>VLOOKUP(A2988,#REF!,5,FALSE)</f>
        <v>#REF!</v>
      </c>
      <c r="AX2988">
        <f>SUMIF(量化书目统计!A:A,H2988,量化书目统计!G:G)</f>
        <v>0</v>
      </c>
    </row>
    <row r="2989" spans="1:50" x14ac:dyDescent="0.3">
      <c r="A2989" t="s">
        <v>5726</v>
      </c>
      <c r="B2989" t="s">
        <v>5723</v>
      </c>
      <c r="D2989">
        <v>0</v>
      </c>
      <c r="E2989" t="s">
        <v>897</v>
      </c>
      <c r="F2989" s="1" t="s">
        <v>898</v>
      </c>
      <c r="G2989" t="s">
        <v>899</v>
      </c>
      <c r="H2989" t="e">
        <f>VLOOKUP(F2989,#REF!,2,FALSE)</f>
        <v>#REF!</v>
      </c>
      <c r="I2989" t="s">
        <v>158</v>
      </c>
      <c r="J2989" s="4">
        <v>44369</v>
      </c>
      <c r="K2989" s="4">
        <v>44372</v>
      </c>
      <c r="L2989" s="3">
        <f t="shared" si="184"/>
        <v>3</v>
      </c>
      <c r="M2989" s="4">
        <v>44369</v>
      </c>
      <c r="N2989">
        <f t="shared" si="185"/>
        <v>0</v>
      </c>
      <c r="O2989">
        <v>0</v>
      </c>
      <c r="P2989" t="e">
        <f>VLOOKUP(F2989,#REF!,3,FALSE)</f>
        <v>#REF!</v>
      </c>
      <c r="Q2989">
        <f t="shared" si="186"/>
        <v>0</v>
      </c>
      <c r="R2989" t="str">
        <f t="shared" si="187"/>
        <v/>
      </c>
      <c r="S2989" t="s">
        <v>80</v>
      </c>
      <c r="T2989">
        <v>17</v>
      </c>
      <c r="U2989">
        <v>0</v>
      </c>
      <c r="V2989" t="s">
        <v>80</v>
      </c>
      <c r="W2989">
        <v>17</v>
      </c>
      <c r="X2989">
        <v>37</v>
      </c>
      <c r="Y2989">
        <v>14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e">
        <f>VLOOKUP(A2989,#REF!,4,FALSE)</f>
        <v>#REF!</v>
      </c>
      <c r="AW2989" t="e">
        <f>VLOOKUP(A2989,#REF!,5,FALSE)</f>
        <v>#REF!</v>
      </c>
      <c r="AX2989">
        <f>SUMIF(量化书目统计!A:A,H2989,量化书目统计!G:G)</f>
        <v>0</v>
      </c>
    </row>
    <row r="2990" spans="1:50" x14ac:dyDescent="0.3">
      <c r="A2990" t="s">
        <v>5726</v>
      </c>
      <c r="B2990" t="s">
        <v>5723</v>
      </c>
      <c r="D2990">
        <v>0</v>
      </c>
      <c r="E2990" t="s">
        <v>300</v>
      </c>
      <c r="F2990" s="1" t="s">
        <v>301</v>
      </c>
      <c r="G2990" t="s">
        <v>302</v>
      </c>
      <c r="H2990" t="e">
        <f>VLOOKUP(F2990,#REF!,2,FALSE)</f>
        <v>#REF!</v>
      </c>
      <c r="I2990" t="s">
        <v>121</v>
      </c>
      <c r="J2990" s="4">
        <v>44258</v>
      </c>
      <c r="K2990" s="4">
        <v>44260</v>
      </c>
      <c r="L2990" s="3">
        <f t="shared" si="184"/>
        <v>2</v>
      </c>
      <c r="M2990" s="4">
        <v>44263</v>
      </c>
      <c r="N2990">
        <f t="shared" si="185"/>
        <v>5</v>
      </c>
      <c r="O2990">
        <v>0</v>
      </c>
      <c r="P2990" t="e">
        <f>VLOOKUP(F2990,#REF!,3,FALSE)</f>
        <v>#REF!</v>
      </c>
      <c r="Q2990">
        <f t="shared" si="186"/>
        <v>0</v>
      </c>
      <c r="R2990" t="str">
        <f t="shared" si="187"/>
        <v/>
      </c>
      <c r="S2990" t="s">
        <v>80</v>
      </c>
      <c r="T2990">
        <v>1</v>
      </c>
      <c r="U2990">
        <v>0</v>
      </c>
      <c r="V2990" t="s">
        <v>80</v>
      </c>
      <c r="W2990">
        <v>1</v>
      </c>
      <c r="X2990">
        <v>21</v>
      </c>
      <c r="Y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e">
        <f>VLOOKUP(A2990,#REF!,4,FALSE)</f>
        <v>#REF!</v>
      </c>
      <c r="AW2990" t="e">
        <f>VLOOKUP(A2990,#REF!,5,FALSE)</f>
        <v>#REF!</v>
      </c>
      <c r="AX2990">
        <f>SUMIF(量化书目统计!A:A,H2990,量化书目统计!G:G)</f>
        <v>0</v>
      </c>
    </row>
    <row r="2991" spans="1:50" x14ac:dyDescent="0.3">
      <c r="A2991" t="s">
        <v>5726</v>
      </c>
      <c r="B2991" t="s">
        <v>5723</v>
      </c>
      <c r="D2991">
        <v>0</v>
      </c>
      <c r="E2991" t="s">
        <v>368</v>
      </c>
      <c r="F2991" s="1" t="s">
        <v>369</v>
      </c>
      <c r="G2991" t="s">
        <v>370</v>
      </c>
      <c r="H2991" t="e">
        <f>VLOOKUP(F2991,#REF!,2,FALSE)</f>
        <v>#REF!</v>
      </c>
      <c r="I2991" t="s">
        <v>49</v>
      </c>
      <c r="J2991" s="4">
        <v>44865</v>
      </c>
      <c r="K2991" s="4">
        <v>44866</v>
      </c>
      <c r="L2991" s="3">
        <f t="shared" si="184"/>
        <v>1</v>
      </c>
      <c r="M2991" s="4">
        <v>44865</v>
      </c>
      <c r="N2991">
        <f t="shared" si="185"/>
        <v>0</v>
      </c>
      <c r="O2991">
        <v>0</v>
      </c>
      <c r="P2991" t="e">
        <f>VLOOKUP(F2991,#REF!,3,FALSE)</f>
        <v>#REF!</v>
      </c>
      <c r="Q2991">
        <f t="shared" si="186"/>
        <v>0</v>
      </c>
      <c r="R2991" t="str">
        <f t="shared" si="187"/>
        <v/>
      </c>
      <c r="S2991" t="s">
        <v>43</v>
      </c>
      <c r="U2991">
        <v>1</v>
      </c>
      <c r="V2991" t="s">
        <v>43</v>
      </c>
      <c r="X2991">
        <v>80</v>
      </c>
      <c r="Y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e">
        <f>VLOOKUP(A2991,#REF!,4,FALSE)</f>
        <v>#REF!</v>
      </c>
      <c r="AW2991" t="e">
        <f>VLOOKUP(A2991,#REF!,5,FALSE)</f>
        <v>#REF!</v>
      </c>
      <c r="AX2991">
        <f>SUMIF(量化书目统计!A:A,H2991,量化书目统计!G:G)</f>
        <v>0</v>
      </c>
    </row>
    <row r="2992" spans="1:50" x14ac:dyDescent="0.3">
      <c r="A2992" t="s">
        <v>5726</v>
      </c>
      <c r="B2992" t="s">
        <v>5723</v>
      </c>
      <c r="D2992">
        <v>0</v>
      </c>
      <c r="E2992" t="s">
        <v>191</v>
      </c>
      <c r="F2992" s="1" t="s">
        <v>192</v>
      </c>
      <c r="G2992" t="s">
        <v>193</v>
      </c>
      <c r="H2992" t="e">
        <f>VLOOKUP(F2992,#REF!,2,FALSE)</f>
        <v>#REF!</v>
      </c>
      <c r="I2992" t="s">
        <v>32</v>
      </c>
      <c r="J2992" s="4">
        <v>44363</v>
      </c>
      <c r="K2992" s="4">
        <v>44365</v>
      </c>
      <c r="L2992" s="3">
        <f t="shared" si="184"/>
        <v>2</v>
      </c>
      <c r="M2992" s="4">
        <v>44363</v>
      </c>
      <c r="N2992">
        <f t="shared" si="185"/>
        <v>0</v>
      </c>
      <c r="O2992">
        <v>0</v>
      </c>
      <c r="P2992" t="e">
        <f>VLOOKUP(F2992,#REF!,3,FALSE)</f>
        <v>#REF!</v>
      </c>
      <c r="Q2992">
        <f t="shared" si="186"/>
        <v>0</v>
      </c>
      <c r="R2992" t="str">
        <f t="shared" si="187"/>
        <v/>
      </c>
      <c r="S2992" t="s">
        <v>80</v>
      </c>
      <c r="T2992">
        <v>16</v>
      </c>
      <c r="U2992">
        <v>1</v>
      </c>
      <c r="V2992" t="s">
        <v>80</v>
      </c>
      <c r="W2992">
        <v>16</v>
      </c>
      <c r="X2992">
        <v>36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e">
        <f>VLOOKUP(A2992,#REF!,4,FALSE)</f>
        <v>#REF!</v>
      </c>
      <c r="AW2992" t="e">
        <f>VLOOKUP(A2992,#REF!,5,FALSE)</f>
        <v>#REF!</v>
      </c>
      <c r="AX2992">
        <f>SUMIF(量化书目统计!A:A,H2992,量化书目统计!G:G)</f>
        <v>0</v>
      </c>
    </row>
    <row r="2993" spans="1:50" x14ac:dyDescent="0.3">
      <c r="A2993" t="s">
        <v>5726</v>
      </c>
      <c r="B2993" t="s">
        <v>5723</v>
      </c>
      <c r="D2993">
        <v>0</v>
      </c>
      <c r="E2993" t="s">
        <v>390</v>
      </c>
      <c r="F2993" s="1" t="s">
        <v>391</v>
      </c>
      <c r="G2993" t="s">
        <v>392</v>
      </c>
      <c r="H2993" t="e">
        <f>VLOOKUP(F2993,#REF!,2,FALSE)</f>
        <v>#REF!</v>
      </c>
      <c r="I2993" t="s">
        <v>225</v>
      </c>
      <c r="J2993" s="4">
        <v>44275</v>
      </c>
      <c r="K2993" s="4">
        <v>44278</v>
      </c>
      <c r="L2993" s="3">
        <f t="shared" si="184"/>
        <v>3</v>
      </c>
      <c r="M2993" s="4">
        <v>44277</v>
      </c>
      <c r="N2993">
        <f t="shared" si="185"/>
        <v>2</v>
      </c>
      <c r="O2993">
        <v>0</v>
      </c>
      <c r="P2993" t="e">
        <f>VLOOKUP(F2993,#REF!,3,FALSE)</f>
        <v>#REF!</v>
      </c>
      <c r="Q2993">
        <f t="shared" si="186"/>
        <v>0</v>
      </c>
      <c r="R2993" t="str">
        <f t="shared" si="187"/>
        <v/>
      </c>
      <c r="S2993" t="s">
        <v>80</v>
      </c>
      <c r="T2993">
        <v>3</v>
      </c>
      <c r="U2993">
        <v>1</v>
      </c>
      <c r="V2993" t="s">
        <v>80</v>
      </c>
      <c r="W2993">
        <v>4</v>
      </c>
      <c r="X2993">
        <v>23</v>
      </c>
      <c r="Y2993">
        <v>10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e">
        <f>VLOOKUP(A2993,#REF!,4,FALSE)</f>
        <v>#REF!</v>
      </c>
      <c r="AW2993" t="e">
        <f>VLOOKUP(A2993,#REF!,5,FALSE)</f>
        <v>#REF!</v>
      </c>
      <c r="AX2993">
        <f>SUMIF(量化书目统计!A:A,H2993,量化书目统计!G:G)</f>
        <v>0</v>
      </c>
    </row>
    <row r="2994" spans="1:50" x14ac:dyDescent="0.3">
      <c r="A2994" t="s">
        <v>5726</v>
      </c>
      <c r="B2994" t="s">
        <v>5723</v>
      </c>
      <c r="D2994">
        <v>0</v>
      </c>
      <c r="E2994" t="s">
        <v>390</v>
      </c>
      <c r="F2994" s="1" t="s">
        <v>391</v>
      </c>
      <c r="G2994" t="s">
        <v>392</v>
      </c>
      <c r="H2994" t="e">
        <f>VLOOKUP(F2994,#REF!,2,FALSE)</f>
        <v>#REF!</v>
      </c>
      <c r="I2994" t="s">
        <v>225</v>
      </c>
      <c r="J2994" s="4">
        <v>44275</v>
      </c>
      <c r="K2994" s="4">
        <v>44275</v>
      </c>
      <c r="L2994" s="3">
        <f t="shared" si="184"/>
        <v>0</v>
      </c>
      <c r="M2994" s="4">
        <v>44455</v>
      </c>
      <c r="N2994">
        <f t="shared" si="185"/>
        <v>180</v>
      </c>
      <c r="O2994">
        <v>0</v>
      </c>
      <c r="P2994" t="e">
        <f>VLOOKUP(F2994,#REF!,3,FALSE)</f>
        <v>#REF!</v>
      </c>
      <c r="Q2994">
        <f t="shared" si="186"/>
        <v>0</v>
      </c>
      <c r="R2994" t="str">
        <f t="shared" si="187"/>
        <v/>
      </c>
      <c r="S2994" t="s">
        <v>80</v>
      </c>
      <c r="T2994">
        <v>3</v>
      </c>
      <c r="U2994">
        <v>1</v>
      </c>
      <c r="V2994" t="s">
        <v>80</v>
      </c>
      <c r="W2994">
        <v>3</v>
      </c>
      <c r="X2994">
        <v>23</v>
      </c>
      <c r="Y2994">
        <v>15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e">
        <f>VLOOKUP(A2994,#REF!,4,FALSE)</f>
        <v>#REF!</v>
      </c>
      <c r="AW2994" t="e">
        <f>VLOOKUP(A2994,#REF!,5,FALSE)</f>
        <v>#REF!</v>
      </c>
      <c r="AX2994">
        <f>SUMIF(量化书目统计!A:A,H2994,量化书目统计!G:G)</f>
        <v>0</v>
      </c>
    </row>
    <row r="2995" spans="1:50" x14ac:dyDescent="0.3">
      <c r="A2995" t="s">
        <v>5726</v>
      </c>
      <c r="B2995" t="s">
        <v>5723</v>
      </c>
      <c r="D2995">
        <v>0</v>
      </c>
      <c r="E2995" t="s">
        <v>1470</v>
      </c>
      <c r="F2995" s="1" t="s">
        <v>1471</v>
      </c>
      <c r="G2995" t="s">
        <v>1472</v>
      </c>
      <c r="H2995" t="e">
        <f>VLOOKUP(F2995,#REF!,2,FALSE)</f>
        <v>#REF!</v>
      </c>
      <c r="I2995" t="s">
        <v>32</v>
      </c>
      <c r="J2995" s="4">
        <v>44276</v>
      </c>
      <c r="K2995" s="4">
        <v>44278</v>
      </c>
      <c r="L2995" s="3">
        <f t="shared" si="184"/>
        <v>2</v>
      </c>
      <c r="M2995" s="4">
        <v>44277</v>
      </c>
      <c r="N2995">
        <f t="shared" si="185"/>
        <v>1</v>
      </c>
      <c r="O2995">
        <v>0</v>
      </c>
      <c r="P2995" t="e">
        <f>VLOOKUP(F2995,#REF!,3,FALSE)</f>
        <v>#REF!</v>
      </c>
      <c r="Q2995">
        <f t="shared" si="186"/>
        <v>0</v>
      </c>
      <c r="R2995" t="str">
        <f t="shared" si="187"/>
        <v/>
      </c>
      <c r="S2995" t="s">
        <v>80</v>
      </c>
      <c r="T2995">
        <v>3</v>
      </c>
      <c r="U2995">
        <v>1</v>
      </c>
      <c r="V2995" t="s">
        <v>80</v>
      </c>
      <c r="W2995">
        <v>4</v>
      </c>
      <c r="X2995">
        <v>23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e">
        <f>VLOOKUP(A2995,#REF!,4,FALSE)</f>
        <v>#REF!</v>
      </c>
      <c r="AW2995" t="e">
        <f>VLOOKUP(A2995,#REF!,5,FALSE)</f>
        <v>#REF!</v>
      </c>
      <c r="AX2995">
        <f>SUMIF(量化书目统计!A:A,H2995,量化书目统计!G:G)</f>
        <v>0</v>
      </c>
    </row>
    <row r="2996" spans="1:50" x14ac:dyDescent="0.3">
      <c r="A2996" t="s">
        <v>5726</v>
      </c>
      <c r="B2996" t="s">
        <v>5723</v>
      </c>
      <c r="D2996">
        <v>0</v>
      </c>
      <c r="E2996" t="s">
        <v>1673</v>
      </c>
      <c r="F2996" s="1" t="s">
        <v>1674</v>
      </c>
      <c r="G2996" t="s">
        <v>1675</v>
      </c>
      <c r="H2996" t="e">
        <f>VLOOKUP(F2996,#REF!,2,FALSE)</f>
        <v>#REF!</v>
      </c>
      <c r="I2996" t="s">
        <v>158</v>
      </c>
      <c r="J2996" s="4">
        <v>44455</v>
      </c>
      <c r="K2996" s="4">
        <v>44456</v>
      </c>
      <c r="L2996" s="3">
        <f t="shared" si="184"/>
        <v>1</v>
      </c>
      <c r="M2996" s="4">
        <v>44455</v>
      </c>
      <c r="N2996">
        <f t="shared" si="185"/>
        <v>0</v>
      </c>
      <c r="O2996">
        <v>0</v>
      </c>
      <c r="P2996" t="e">
        <f>VLOOKUP(F2996,#REF!,3,FALSE)</f>
        <v>#REF!</v>
      </c>
      <c r="Q2996">
        <f t="shared" si="186"/>
        <v>0</v>
      </c>
      <c r="R2996" t="str">
        <f t="shared" si="187"/>
        <v/>
      </c>
      <c r="S2996" t="s">
        <v>38</v>
      </c>
      <c r="T2996">
        <v>2</v>
      </c>
      <c r="U2996">
        <v>1</v>
      </c>
      <c r="V2996" t="s">
        <v>38</v>
      </c>
      <c r="W2996">
        <v>2</v>
      </c>
      <c r="X2996">
        <v>42</v>
      </c>
      <c r="Y2996">
        <v>10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e">
        <f>VLOOKUP(A2996,#REF!,4,FALSE)</f>
        <v>#REF!</v>
      </c>
      <c r="AW2996" t="e">
        <f>VLOOKUP(A2996,#REF!,5,FALSE)</f>
        <v>#REF!</v>
      </c>
      <c r="AX2996">
        <f>SUMIF(量化书目统计!A:A,H2996,量化书目统计!G:G)</f>
        <v>0</v>
      </c>
    </row>
    <row r="2997" spans="1:50" x14ac:dyDescent="0.3">
      <c r="A2997" t="s">
        <v>5726</v>
      </c>
      <c r="B2997" t="s">
        <v>5723</v>
      </c>
      <c r="D2997">
        <v>0</v>
      </c>
      <c r="E2997" t="s">
        <v>145</v>
      </c>
      <c r="F2997" s="1" t="s">
        <v>146</v>
      </c>
      <c r="G2997" t="s">
        <v>147</v>
      </c>
      <c r="H2997" t="e">
        <f>VLOOKUP(F2997,#REF!,2,FALSE)</f>
        <v>#REF!</v>
      </c>
      <c r="I2997" t="s">
        <v>32</v>
      </c>
      <c r="J2997" s="4">
        <v>44368</v>
      </c>
      <c r="K2997" s="4">
        <v>44369</v>
      </c>
      <c r="L2997" s="3">
        <f t="shared" si="184"/>
        <v>1</v>
      </c>
      <c r="M2997" s="4">
        <v>44368</v>
      </c>
      <c r="N2997">
        <f t="shared" si="185"/>
        <v>0</v>
      </c>
      <c r="O2997">
        <v>0</v>
      </c>
      <c r="P2997" t="e">
        <f>VLOOKUP(F2997,#REF!,3,FALSE)</f>
        <v>#REF!</v>
      </c>
      <c r="Q2997">
        <f t="shared" si="186"/>
        <v>0</v>
      </c>
      <c r="R2997" t="str">
        <f t="shared" si="187"/>
        <v/>
      </c>
      <c r="S2997" t="s">
        <v>80</v>
      </c>
      <c r="T2997">
        <v>17</v>
      </c>
      <c r="U2997">
        <v>1</v>
      </c>
      <c r="V2997" t="s">
        <v>80</v>
      </c>
      <c r="W2997">
        <v>17</v>
      </c>
      <c r="X2997">
        <v>37</v>
      </c>
      <c r="Y2997">
        <v>5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e">
        <f>VLOOKUP(A2997,#REF!,4,FALSE)</f>
        <v>#REF!</v>
      </c>
      <c r="AW2997" t="e">
        <f>VLOOKUP(A2997,#REF!,5,FALSE)</f>
        <v>#REF!</v>
      </c>
      <c r="AX2997">
        <f>SUMIF(量化书目统计!A:A,H2997,量化书目统计!G:G)</f>
        <v>0</v>
      </c>
    </row>
    <row r="2998" spans="1:50" x14ac:dyDescent="0.3">
      <c r="A2998" t="s">
        <v>5726</v>
      </c>
      <c r="B2998" t="s">
        <v>5723</v>
      </c>
      <c r="D2998">
        <v>0</v>
      </c>
      <c r="E2998" t="s">
        <v>805</v>
      </c>
      <c r="F2998" s="1" t="s">
        <v>1381</v>
      </c>
      <c r="G2998" t="s">
        <v>1382</v>
      </c>
      <c r="H2998" t="e">
        <f>VLOOKUP(F2998,#REF!,2,FALSE)</f>
        <v>#REF!</v>
      </c>
      <c r="I2998" t="s">
        <v>49</v>
      </c>
      <c r="J2998" s="4">
        <v>44279</v>
      </c>
      <c r="K2998" s="4">
        <v>44281</v>
      </c>
      <c r="L2998" s="3">
        <f t="shared" si="184"/>
        <v>2</v>
      </c>
      <c r="M2998" s="4">
        <v>44279</v>
      </c>
      <c r="N2998">
        <f t="shared" si="185"/>
        <v>0</v>
      </c>
      <c r="O2998">
        <v>0</v>
      </c>
      <c r="P2998" t="e">
        <f>VLOOKUP(F2998,#REF!,3,FALSE)</f>
        <v>#REF!</v>
      </c>
      <c r="Q2998">
        <f t="shared" si="186"/>
        <v>0</v>
      </c>
      <c r="R2998" t="str">
        <f t="shared" si="187"/>
        <v/>
      </c>
      <c r="S2998" t="s">
        <v>80</v>
      </c>
      <c r="T2998">
        <v>4</v>
      </c>
      <c r="U2998">
        <v>1</v>
      </c>
      <c r="V2998" t="s">
        <v>80</v>
      </c>
      <c r="W2998">
        <v>4</v>
      </c>
      <c r="X2998">
        <v>24</v>
      </c>
      <c r="Y2998">
        <v>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e">
        <f>VLOOKUP(A2998,#REF!,4,FALSE)</f>
        <v>#REF!</v>
      </c>
      <c r="AW2998" t="e">
        <f>VLOOKUP(A2998,#REF!,5,FALSE)</f>
        <v>#REF!</v>
      </c>
      <c r="AX2998">
        <f>SUMIF(量化书目统计!A:A,H2998,量化书目统计!G:G)</f>
        <v>0</v>
      </c>
    </row>
    <row r="2999" spans="1:50" x14ac:dyDescent="0.3">
      <c r="A2999" t="s">
        <v>5726</v>
      </c>
      <c r="B2999" t="s">
        <v>5723</v>
      </c>
      <c r="D2999">
        <v>0</v>
      </c>
      <c r="E2999" t="s">
        <v>805</v>
      </c>
      <c r="F2999" s="1" t="s">
        <v>1381</v>
      </c>
      <c r="G2999" t="s">
        <v>1382</v>
      </c>
      <c r="H2999" t="e">
        <f>VLOOKUP(F2999,#REF!,2,FALSE)</f>
        <v>#REF!</v>
      </c>
      <c r="I2999" t="s">
        <v>49</v>
      </c>
      <c r="J2999" s="4">
        <v>44279</v>
      </c>
      <c r="K2999" s="4">
        <v>44279</v>
      </c>
      <c r="L2999" s="3">
        <f t="shared" si="184"/>
        <v>0</v>
      </c>
      <c r="M2999" s="4">
        <v>44459</v>
      </c>
      <c r="N2999">
        <f t="shared" si="185"/>
        <v>180</v>
      </c>
      <c r="O2999">
        <v>0</v>
      </c>
      <c r="P2999" t="e">
        <f>VLOOKUP(F2999,#REF!,3,FALSE)</f>
        <v>#REF!</v>
      </c>
      <c r="Q2999">
        <f t="shared" si="186"/>
        <v>0</v>
      </c>
      <c r="R2999" t="str">
        <f t="shared" si="187"/>
        <v/>
      </c>
      <c r="S2999" t="s">
        <v>80</v>
      </c>
      <c r="T2999">
        <v>4</v>
      </c>
      <c r="U2999">
        <v>1</v>
      </c>
      <c r="V2999" t="s">
        <v>80</v>
      </c>
      <c r="W2999">
        <v>4</v>
      </c>
      <c r="X2999">
        <v>24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e">
        <f>VLOOKUP(A2999,#REF!,4,FALSE)</f>
        <v>#REF!</v>
      </c>
      <c r="AW2999" t="e">
        <f>VLOOKUP(A2999,#REF!,5,FALSE)</f>
        <v>#REF!</v>
      </c>
      <c r="AX2999">
        <f>SUMIF(量化书目统计!A:A,H2999,量化书目统计!G:G)</f>
        <v>0</v>
      </c>
    </row>
    <row r="3000" spans="1:50" x14ac:dyDescent="0.3">
      <c r="A3000" t="s">
        <v>5726</v>
      </c>
      <c r="B3000" t="s">
        <v>5723</v>
      </c>
      <c r="D3000">
        <v>0</v>
      </c>
      <c r="E3000" t="s">
        <v>805</v>
      </c>
      <c r="F3000" s="1" t="s">
        <v>806</v>
      </c>
      <c r="G3000" t="s">
        <v>807</v>
      </c>
      <c r="H3000" t="e">
        <f>VLOOKUP(F3000,#REF!,2,FALSE)</f>
        <v>#REF!</v>
      </c>
      <c r="I3000" t="s">
        <v>49</v>
      </c>
      <c r="J3000" s="4">
        <v>44904</v>
      </c>
      <c r="K3000" s="4">
        <v>44904</v>
      </c>
      <c r="L3000" s="3">
        <f t="shared" si="184"/>
        <v>0</v>
      </c>
      <c r="M3000" s="4">
        <v>45084</v>
      </c>
      <c r="N3000">
        <f t="shared" si="185"/>
        <v>180</v>
      </c>
      <c r="O3000">
        <v>0</v>
      </c>
      <c r="P3000" t="e">
        <f>VLOOKUP(F3000,#REF!,3,FALSE)</f>
        <v>#REF!</v>
      </c>
      <c r="Q3000">
        <f t="shared" si="186"/>
        <v>0</v>
      </c>
      <c r="R3000" t="str">
        <f t="shared" si="187"/>
        <v/>
      </c>
      <c r="S3000" t="s">
        <v>43</v>
      </c>
      <c r="U3000">
        <v>1</v>
      </c>
      <c r="V3000" t="s">
        <v>43</v>
      </c>
      <c r="X3000">
        <v>80</v>
      </c>
      <c r="Y3000">
        <v>15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e">
        <f>VLOOKUP(A3000,#REF!,4,FALSE)</f>
        <v>#REF!</v>
      </c>
      <c r="AW3000" t="e">
        <f>VLOOKUP(A3000,#REF!,5,FALSE)</f>
        <v>#REF!</v>
      </c>
      <c r="AX3000">
        <f>SUMIF(量化书目统计!A:A,H3000,量化书目统计!G:G)</f>
        <v>0</v>
      </c>
    </row>
    <row r="3001" spans="1:50" x14ac:dyDescent="0.3">
      <c r="A3001" t="s">
        <v>5726</v>
      </c>
      <c r="B3001" t="s">
        <v>5723</v>
      </c>
      <c r="D3001">
        <v>0</v>
      </c>
      <c r="E3001" t="s">
        <v>805</v>
      </c>
      <c r="F3001" s="1" t="s">
        <v>806</v>
      </c>
      <c r="G3001" t="s">
        <v>807</v>
      </c>
      <c r="H3001" t="e">
        <f>VLOOKUP(F3001,#REF!,2,FALSE)</f>
        <v>#REF!</v>
      </c>
      <c r="I3001" t="s">
        <v>49</v>
      </c>
      <c r="J3001" s="4">
        <v>44904</v>
      </c>
      <c r="K3001" s="4">
        <v>44908</v>
      </c>
      <c r="L3001" s="3">
        <f t="shared" si="184"/>
        <v>4</v>
      </c>
      <c r="M3001" s="4">
        <v>44904</v>
      </c>
      <c r="N3001">
        <f t="shared" si="185"/>
        <v>0</v>
      </c>
      <c r="O3001">
        <v>0</v>
      </c>
      <c r="P3001" t="e">
        <f>VLOOKUP(F3001,#REF!,3,FALSE)</f>
        <v>#REF!</v>
      </c>
      <c r="Q3001">
        <f t="shared" si="186"/>
        <v>0</v>
      </c>
      <c r="R3001" t="str">
        <f t="shared" si="187"/>
        <v/>
      </c>
      <c r="S3001" t="s">
        <v>43</v>
      </c>
      <c r="U3001">
        <v>1</v>
      </c>
      <c r="V3001" t="s">
        <v>43</v>
      </c>
      <c r="X3001">
        <v>80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e">
        <f>VLOOKUP(A3001,#REF!,4,FALSE)</f>
        <v>#REF!</v>
      </c>
      <c r="AW3001" t="e">
        <f>VLOOKUP(A3001,#REF!,5,FALSE)</f>
        <v>#REF!</v>
      </c>
      <c r="AX3001">
        <f>SUMIF(量化书目统计!A:A,H3001,量化书目统计!G:G)</f>
        <v>0</v>
      </c>
    </row>
    <row r="3002" spans="1:50" x14ac:dyDescent="0.3">
      <c r="A3002" t="s">
        <v>5726</v>
      </c>
      <c r="B3002" t="s">
        <v>5723</v>
      </c>
      <c r="D3002">
        <v>0</v>
      </c>
      <c r="E3002" t="s">
        <v>805</v>
      </c>
      <c r="F3002" s="1" t="s">
        <v>806</v>
      </c>
      <c r="G3002" t="s">
        <v>807</v>
      </c>
      <c r="H3002" t="e">
        <f>VLOOKUP(F3002,#REF!,2,FALSE)</f>
        <v>#REF!</v>
      </c>
      <c r="I3002" t="s">
        <v>49</v>
      </c>
      <c r="J3002" s="4">
        <v>44213</v>
      </c>
      <c r="K3002" s="4">
        <v>44217</v>
      </c>
      <c r="L3002" s="3">
        <f t="shared" si="184"/>
        <v>4</v>
      </c>
      <c r="M3002" s="4">
        <v>44263</v>
      </c>
      <c r="N3002">
        <f t="shared" si="185"/>
        <v>50</v>
      </c>
      <c r="O3002">
        <v>0</v>
      </c>
      <c r="P3002" t="e">
        <f>VLOOKUP(F3002,#REF!,3,FALSE)</f>
        <v>#REF!</v>
      </c>
      <c r="Q3002">
        <f t="shared" si="186"/>
        <v>0</v>
      </c>
      <c r="R3002" t="str">
        <f t="shared" si="187"/>
        <v/>
      </c>
      <c r="S3002" t="s">
        <v>43</v>
      </c>
      <c r="U3002">
        <v>1</v>
      </c>
      <c r="V3002" t="s">
        <v>43</v>
      </c>
      <c r="X3002">
        <v>20</v>
      </c>
      <c r="Y3002">
        <v>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e">
        <f>VLOOKUP(A3002,#REF!,4,FALSE)</f>
        <v>#REF!</v>
      </c>
      <c r="AW3002" t="e">
        <f>VLOOKUP(A3002,#REF!,5,FALSE)</f>
        <v>#REF!</v>
      </c>
      <c r="AX3002">
        <f>SUMIF(量化书目统计!A:A,H3002,量化书目统计!G:G)</f>
        <v>0</v>
      </c>
    </row>
    <row r="3003" spans="1:50" x14ac:dyDescent="0.3">
      <c r="A3003" t="s">
        <v>5726</v>
      </c>
      <c r="B3003" t="s">
        <v>5723</v>
      </c>
      <c r="D3003">
        <v>0</v>
      </c>
      <c r="E3003" t="s">
        <v>2489</v>
      </c>
      <c r="F3003" s="1" t="s">
        <v>2490</v>
      </c>
      <c r="G3003" t="s">
        <v>2491</v>
      </c>
      <c r="H3003" t="e">
        <f>VLOOKUP(F3003,#REF!,2,FALSE)</f>
        <v>#REF!</v>
      </c>
      <c r="I3003" t="s">
        <v>32</v>
      </c>
      <c r="J3003" s="4">
        <v>44281</v>
      </c>
      <c r="K3003" s="4">
        <v>44285</v>
      </c>
      <c r="L3003" s="3">
        <f t="shared" si="184"/>
        <v>4</v>
      </c>
      <c r="M3003" s="4">
        <v>44281</v>
      </c>
      <c r="N3003">
        <f t="shared" si="185"/>
        <v>0</v>
      </c>
      <c r="O3003">
        <v>0</v>
      </c>
      <c r="P3003" t="e">
        <f>VLOOKUP(F3003,#REF!,3,FALSE)</f>
        <v>#REF!</v>
      </c>
      <c r="Q3003">
        <f t="shared" si="186"/>
        <v>0</v>
      </c>
      <c r="R3003" t="str">
        <f t="shared" si="187"/>
        <v/>
      </c>
      <c r="S3003" t="s">
        <v>80</v>
      </c>
      <c r="T3003">
        <v>4</v>
      </c>
      <c r="U3003">
        <v>1</v>
      </c>
      <c r="V3003" t="s">
        <v>80</v>
      </c>
      <c r="W3003">
        <v>5</v>
      </c>
      <c r="X3003">
        <v>24</v>
      </c>
      <c r="Y3003">
        <v>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e">
        <f>VLOOKUP(A3003,#REF!,4,FALSE)</f>
        <v>#REF!</v>
      </c>
      <c r="AW3003" t="e">
        <f>VLOOKUP(A3003,#REF!,5,FALSE)</f>
        <v>#REF!</v>
      </c>
      <c r="AX3003">
        <f>SUMIF(量化书目统计!A:A,H3003,量化书目统计!G:G)</f>
        <v>0</v>
      </c>
    </row>
    <row r="3004" spans="1:50" x14ac:dyDescent="0.3">
      <c r="A3004" t="s">
        <v>5726</v>
      </c>
      <c r="B3004" t="s">
        <v>5723</v>
      </c>
      <c r="D3004">
        <v>0</v>
      </c>
      <c r="E3004" t="s">
        <v>1925</v>
      </c>
      <c r="F3004" s="1" t="s">
        <v>1926</v>
      </c>
      <c r="G3004" t="s">
        <v>1927</v>
      </c>
      <c r="H3004" t="e">
        <f>VLOOKUP(F3004,#REF!,2,FALSE)</f>
        <v>#REF!</v>
      </c>
      <c r="I3004" t="s">
        <v>32</v>
      </c>
      <c r="J3004" s="4">
        <v>44209</v>
      </c>
      <c r="K3004" s="4">
        <v>44211</v>
      </c>
      <c r="L3004" s="3">
        <f t="shared" si="184"/>
        <v>2</v>
      </c>
      <c r="M3004" s="4">
        <v>44209</v>
      </c>
      <c r="N3004">
        <f t="shared" si="185"/>
        <v>0</v>
      </c>
      <c r="O3004">
        <v>0</v>
      </c>
      <c r="P3004" t="e">
        <f>VLOOKUP(F3004,#REF!,3,FALSE)</f>
        <v>#REF!</v>
      </c>
      <c r="Q3004">
        <f t="shared" si="186"/>
        <v>0</v>
      </c>
      <c r="R3004" t="str">
        <f t="shared" si="187"/>
        <v/>
      </c>
      <c r="S3004" t="s">
        <v>28</v>
      </c>
      <c r="T3004">
        <f>X3004</f>
        <v>19</v>
      </c>
      <c r="U3004">
        <v>1</v>
      </c>
      <c r="V3004" t="s">
        <v>28</v>
      </c>
      <c r="W3004">
        <v>18</v>
      </c>
      <c r="X3004">
        <v>19</v>
      </c>
      <c r="Y3004">
        <v>21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e">
        <f>VLOOKUP(A3004,#REF!,4,FALSE)</f>
        <v>#REF!</v>
      </c>
      <c r="AW3004" t="e">
        <f>VLOOKUP(A3004,#REF!,5,FALSE)</f>
        <v>#REF!</v>
      </c>
      <c r="AX3004">
        <f>SUMIF(量化书目统计!A:A,H3004,量化书目统计!G:G)</f>
        <v>0</v>
      </c>
    </row>
    <row r="3005" spans="1:50" x14ac:dyDescent="0.3">
      <c r="A3005" t="s">
        <v>5726</v>
      </c>
      <c r="B3005" t="s">
        <v>5723</v>
      </c>
      <c r="D3005">
        <v>0</v>
      </c>
      <c r="E3005" t="s">
        <v>1168</v>
      </c>
      <c r="F3005" s="1" t="s">
        <v>1169</v>
      </c>
      <c r="G3005" t="s">
        <v>1170</v>
      </c>
      <c r="H3005" t="e">
        <f>VLOOKUP(F3005,#REF!,2,FALSE)</f>
        <v>#REF!</v>
      </c>
      <c r="I3005" t="s">
        <v>59</v>
      </c>
      <c r="J3005" s="4">
        <v>44815</v>
      </c>
      <c r="K3005" s="4">
        <v>44817</v>
      </c>
      <c r="L3005" s="3">
        <f t="shared" si="184"/>
        <v>2</v>
      </c>
      <c r="M3005" s="4">
        <v>44817</v>
      </c>
      <c r="N3005">
        <f t="shared" si="185"/>
        <v>2</v>
      </c>
      <c r="O3005">
        <v>0</v>
      </c>
      <c r="P3005" t="e">
        <f>VLOOKUP(F3005,#REF!,3,FALSE)</f>
        <v>#REF!</v>
      </c>
      <c r="Q3005">
        <f t="shared" si="186"/>
        <v>2</v>
      </c>
      <c r="R3005" t="str">
        <f t="shared" si="187"/>
        <v/>
      </c>
      <c r="S3005" t="s">
        <v>43</v>
      </c>
      <c r="U3005">
        <v>1</v>
      </c>
      <c r="V3005" t="s">
        <v>43</v>
      </c>
      <c r="X3005">
        <v>80</v>
      </c>
      <c r="Y3005">
        <v>15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e">
        <f>VLOOKUP(A3005,#REF!,4,FALSE)</f>
        <v>#REF!</v>
      </c>
      <c r="AW3005" t="e">
        <f>VLOOKUP(A3005,#REF!,5,FALSE)</f>
        <v>#REF!</v>
      </c>
      <c r="AX3005">
        <f>SUMIF(量化书目统计!A:A,H3005,量化书目统计!G:G)</f>
        <v>0</v>
      </c>
    </row>
    <row r="3006" spans="1:50" x14ac:dyDescent="0.3">
      <c r="A3006" t="s">
        <v>5726</v>
      </c>
      <c r="B3006" t="s">
        <v>5723</v>
      </c>
      <c r="D3006">
        <v>0</v>
      </c>
      <c r="E3006" t="s">
        <v>71</v>
      </c>
      <c r="F3006" s="1" t="s">
        <v>1655</v>
      </c>
      <c r="G3006" t="s">
        <v>1656</v>
      </c>
      <c r="H3006" t="e">
        <f>VLOOKUP(F3006,#REF!,2,FALSE)</f>
        <v>#REF!</v>
      </c>
      <c r="I3006" t="s">
        <v>74</v>
      </c>
      <c r="J3006" s="4">
        <v>44269</v>
      </c>
      <c r="K3006" s="4">
        <v>44271</v>
      </c>
      <c r="L3006" s="3">
        <f t="shared" si="184"/>
        <v>2</v>
      </c>
      <c r="M3006" s="4">
        <v>44270</v>
      </c>
      <c r="N3006">
        <f t="shared" si="185"/>
        <v>1</v>
      </c>
      <c r="O3006">
        <v>0</v>
      </c>
      <c r="P3006" t="e">
        <f>VLOOKUP(F3006,#REF!,3,FALSE)</f>
        <v>#REF!</v>
      </c>
      <c r="Q3006">
        <f t="shared" si="186"/>
        <v>0</v>
      </c>
      <c r="R3006" t="str">
        <f t="shared" si="187"/>
        <v/>
      </c>
      <c r="S3006" t="s">
        <v>80</v>
      </c>
      <c r="T3006">
        <v>2</v>
      </c>
      <c r="U3006">
        <v>1</v>
      </c>
      <c r="V3006" t="s">
        <v>80</v>
      </c>
      <c r="W3006">
        <v>3</v>
      </c>
      <c r="X3006">
        <v>22</v>
      </c>
      <c r="Y3006">
        <v>15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e">
        <f>VLOOKUP(A3006,#REF!,4,FALSE)</f>
        <v>#REF!</v>
      </c>
      <c r="AW3006" t="e">
        <f>VLOOKUP(A3006,#REF!,5,FALSE)</f>
        <v>#REF!</v>
      </c>
      <c r="AX3006">
        <f>SUMIF(量化书目统计!A:A,H3006,量化书目统计!G:G)</f>
        <v>0</v>
      </c>
    </row>
    <row r="3007" spans="1:50" x14ac:dyDescent="0.3">
      <c r="A3007" t="s">
        <v>5726</v>
      </c>
      <c r="B3007" t="s">
        <v>5723</v>
      </c>
      <c r="D3007">
        <v>0</v>
      </c>
      <c r="E3007" t="s">
        <v>71</v>
      </c>
      <c r="F3007" s="1" t="s">
        <v>1655</v>
      </c>
      <c r="G3007" t="s">
        <v>1656</v>
      </c>
      <c r="H3007" t="e">
        <f>VLOOKUP(F3007,#REF!,2,FALSE)</f>
        <v>#REF!</v>
      </c>
      <c r="I3007" t="s">
        <v>74</v>
      </c>
      <c r="J3007" s="4">
        <v>44459</v>
      </c>
      <c r="K3007" s="4">
        <v>44463</v>
      </c>
      <c r="L3007" s="3">
        <f t="shared" si="184"/>
        <v>4</v>
      </c>
      <c r="M3007" s="4">
        <v>44459</v>
      </c>
      <c r="N3007">
        <f t="shared" si="185"/>
        <v>0</v>
      </c>
      <c r="O3007">
        <v>0</v>
      </c>
      <c r="P3007" t="e">
        <f>VLOOKUP(F3007,#REF!,3,FALSE)</f>
        <v>#REF!</v>
      </c>
      <c r="Q3007">
        <f t="shared" si="186"/>
        <v>0</v>
      </c>
      <c r="R3007" t="str">
        <f t="shared" si="187"/>
        <v/>
      </c>
      <c r="S3007" t="s">
        <v>38</v>
      </c>
      <c r="T3007">
        <v>3</v>
      </c>
      <c r="U3007">
        <v>1</v>
      </c>
      <c r="V3007" t="s">
        <v>38</v>
      </c>
      <c r="W3007">
        <v>3</v>
      </c>
      <c r="X3007">
        <v>43</v>
      </c>
      <c r="Y3007">
        <v>15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e">
        <f>VLOOKUP(A3007,#REF!,4,FALSE)</f>
        <v>#REF!</v>
      </c>
      <c r="AW3007" t="e">
        <f>VLOOKUP(A3007,#REF!,5,FALSE)</f>
        <v>#REF!</v>
      </c>
      <c r="AX3007">
        <f>SUMIF(量化书目统计!A:A,H3007,量化书目统计!G:G)</f>
        <v>0</v>
      </c>
    </row>
    <row r="3008" spans="1:50" x14ac:dyDescent="0.3">
      <c r="A3008" t="s">
        <v>5726</v>
      </c>
      <c r="B3008" t="s">
        <v>5723</v>
      </c>
      <c r="D3008">
        <v>0</v>
      </c>
      <c r="E3008" t="s">
        <v>3012</v>
      </c>
      <c r="F3008" s="1" t="s">
        <v>3013</v>
      </c>
      <c r="G3008" t="s">
        <v>3014</v>
      </c>
      <c r="H3008" t="e">
        <f>VLOOKUP(F3008,#REF!,2,FALSE)</f>
        <v>#REF!</v>
      </c>
      <c r="I3008" t="s">
        <v>32</v>
      </c>
      <c r="J3008" s="4">
        <v>44335</v>
      </c>
      <c r="K3008" s="4">
        <v>44337</v>
      </c>
      <c r="L3008" s="3">
        <f t="shared" si="184"/>
        <v>2</v>
      </c>
      <c r="M3008" s="4">
        <v>44335</v>
      </c>
      <c r="N3008">
        <f t="shared" si="185"/>
        <v>0</v>
      </c>
      <c r="O3008">
        <v>0</v>
      </c>
      <c r="P3008" t="e">
        <f>VLOOKUP(F3008,#REF!,3,FALSE)</f>
        <v>#REF!</v>
      </c>
      <c r="Q3008">
        <f t="shared" si="186"/>
        <v>0</v>
      </c>
      <c r="R3008" t="str">
        <f t="shared" si="187"/>
        <v/>
      </c>
      <c r="S3008" t="s">
        <v>80</v>
      </c>
      <c r="T3008">
        <v>12</v>
      </c>
      <c r="U3008">
        <v>1</v>
      </c>
      <c r="V3008" t="s">
        <v>80</v>
      </c>
      <c r="W3008">
        <v>12</v>
      </c>
      <c r="X3008">
        <v>32</v>
      </c>
      <c r="Y3008">
        <v>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e">
        <f>VLOOKUP(A3008,#REF!,4,FALSE)</f>
        <v>#REF!</v>
      </c>
      <c r="AW3008" t="e">
        <f>VLOOKUP(A3008,#REF!,5,FALSE)</f>
        <v>#REF!</v>
      </c>
      <c r="AX3008">
        <f>SUMIF(量化书目统计!A:A,H3008,量化书目统计!G:G)</f>
        <v>0</v>
      </c>
    </row>
    <row r="3009" spans="1:50" x14ac:dyDescent="0.3">
      <c r="A3009" t="s">
        <v>5726</v>
      </c>
      <c r="B3009" t="s">
        <v>5723</v>
      </c>
      <c r="D3009">
        <v>0</v>
      </c>
      <c r="E3009" t="s">
        <v>639</v>
      </c>
      <c r="F3009" s="1" t="s">
        <v>837</v>
      </c>
      <c r="G3009" t="s">
        <v>838</v>
      </c>
      <c r="H3009" t="e">
        <f>VLOOKUP(F3009,#REF!,2,FALSE)</f>
        <v>#REF!</v>
      </c>
      <c r="I3009" t="s">
        <v>65</v>
      </c>
      <c r="J3009" s="4">
        <v>44266</v>
      </c>
      <c r="K3009" s="4">
        <v>44267</v>
      </c>
      <c r="L3009" s="3">
        <f t="shared" si="184"/>
        <v>1</v>
      </c>
      <c r="M3009" s="4">
        <v>44266</v>
      </c>
      <c r="N3009">
        <f t="shared" si="185"/>
        <v>0</v>
      </c>
      <c r="O3009">
        <v>0</v>
      </c>
      <c r="P3009" t="e">
        <f>VLOOKUP(F3009,#REF!,3,FALSE)</f>
        <v>#REF!</v>
      </c>
      <c r="Q3009">
        <f t="shared" si="186"/>
        <v>0</v>
      </c>
      <c r="R3009" t="str">
        <f t="shared" si="187"/>
        <v/>
      </c>
      <c r="S3009" t="s">
        <v>80</v>
      </c>
      <c r="T3009">
        <v>2</v>
      </c>
      <c r="U3009">
        <v>1</v>
      </c>
      <c r="V3009" t="s">
        <v>80</v>
      </c>
      <c r="W3009">
        <v>2</v>
      </c>
      <c r="X3009">
        <v>22</v>
      </c>
      <c r="Y3009">
        <v>9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e">
        <f>VLOOKUP(A3009,#REF!,4,FALSE)</f>
        <v>#REF!</v>
      </c>
      <c r="AW3009" t="e">
        <f>VLOOKUP(A3009,#REF!,5,FALSE)</f>
        <v>#REF!</v>
      </c>
      <c r="AX3009">
        <f>SUMIF(量化书目统计!A:A,H3009,量化书目统计!G:G)</f>
        <v>0</v>
      </c>
    </row>
    <row r="3010" spans="1:50" x14ac:dyDescent="0.3">
      <c r="A3010" t="s">
        <v>5726</v>
      </c>
      <c r="B3010" t="s">
        <v>5723</v>
      </c>
      <c r="D3010">
        <v>0</v>
      </c>
      <c r="E3010" t="s">
        <v>949</v>
      </c>
      <c r="F3010" s="1" t="s">
        <v>950</v>
      </c>
      <c r="G3010" t="s">
        <v>951</v>
      </c>
      <c r="H3010" t="e">
        <f>VLOOKUP(F3010,#REF!,2,FALSE)</f>
        <v>#REF!</v>
      </c>
      <c r="I3010" t="s">
        <v>65</v>
      </c>
      <c r="J3010" s="4">
        <v>44881</v>
      </c>
      <c r="K3010" s="4">
        <v>44883</v>
      </c>
      <c r="L3010" s="3">
        <f t="shared" ref="L3010:L3073" si="188">IF(K3010&lt;&gt;0,K3010-J3010,"")</f>
        <v>2</v>
      </c>
      <c r="M3010" s="4">
        <v>44881</v>
      </c>
      <c r="N3010">
        <f t="shared" ref="N3010:N3073" si="189">M3010-J3010</f>
        <v>0</v>
      </c>
      <c r="O3010">
        <v>0</v>
      </c>
      <c r="P3010" t="e">
        <f>VLOOKUP(F3010,#REF!,3,FALSE)</f>
        <v>#REF!</v>
      </c>
      <c r="Q3010">
        <f t="shared" ref="Q3010:Q3073" si="190">IF(OR(ISNUMBER(SEARCH("高等数学",E3010)),ISNUMBER(SEARCH("数学分析",E3010)),ISNUMBER(SEARCH("微积分",E3010))),1,IF(OR(ISNUMBER(SEARCH("概率",E3010)),ISNUMBER(SEARCH("数理统计",E3010)),ISNUMBER(SEARCH("统计",E3010))),2,IF(ISNUMBER(SEARCH("代数",E3010)),3,IF(OR(ISNUMBER(SEARCH("运筹",E3010)),ISNUMBER(SEARCH("优化",E3010))),4,0))))</f>
        <v>0</v>
      </c>
      <c r="R3010" t="str">
        <f t="shared" ref="R3010:R3073" si="191">IF(AND(Q3010&gt;0,O3010=1),Q3010&amp;"-"&amp;E3010,"")</f>
        <v/>
      </c>
      <c r="S3010" t="s">
        <v>43</v>
      </c>
      <c r="U3010">
        <v>1</v>
      </c>
      <c r="V3010" t="s">
        <v>43</v>
      </c>
      <c r="X3010">
        <v>80</v>
      </c>
      <c r="Y3010">
        <v>14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e">
        <f>VLOOKUP(A3010,#REF!,4,FALSE)</f>
        <v>#REF!</v>
      </c>
      <c r="AW3010" t="e">
        <f>VLOOKUP(A3010,#REF!,5,FALSE)</f>
        <v>#REF!</v>
      </c>
      <c r="AX3010">
        <f>SUMIF(量化书目统计!A:A,H3010,量化书目统计!G:G)</f>
        <v>0</v>
      </c>
    </row>
    <row r="3011" spans="1:50" x14ac:dyDescent="0.3">
      <c r="A3011" t="s">
        <v>5726</v>
      </c>
      <c r="B3011" t="s">
        <v>5723</v>
      </c>
      <c r="D3011">
        <v>0</v>
      </c>
      <c r="E3011" t="s">
        <v>615</v>
      </c>
      <c r="F3011" s="1" t="s">
        <v>616</v>
      </c>
      <c r="G3011" t="s">
        <v>617</v>
      </c>
      <c r="H3011" t="e">
        <f>VLOOKUP(F3011,#REF!,2,FALSE)</f>
        <v>#REF!</v>
      </c>
      <c r="I3011" t="s">
        <v>32</v>
      </c>
      <c r="J3011" s="4">
        <v>44449</v>
      </c>
      <c r="K3011" s="4">
        <v>44453</v>
      </c>
      <c r="L3011" s="3">
        <f t="shared" si="188"/>
        <v>4</v>
      </c>
      <c r="M3011" s="4">
        <v>44449</v>
      </c>
      <c r="N3011">
        <f t="shared" si="189"/>
        <v>0</v>
      </c>
      <c r="O3011">
        <v>0</v>
      </c>
      <c r="P3011" t="e">
        <f>VLOOKUP(F3011,#REF!,3,FALSE)</f>
        <v>#REF!</v>
      </c>
      <c r="Q3011">
        <f t="shared" si="190"/>
        <v>0</v>
      </c>
      <c r="R3011" t="str">
        <f t="shared" si="191"/>
        <v/>
      </c>
      <c r="S3011" t="s">
        <v>38</v>
      </c>
      <c r="T3011">
        <v>1</v>
      </c>
      <c r="U3011">
        <v>1</v>
      </c>
      <c r="V3011" t="s">
        <v>38</v>
      </c>
      <c r="W3011">
        <v>2</v>
      </c>
      <c r="X3011">
        <v>41</v>
      </c>
      <c r="Y3011">
        <v>5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e">
        <f>VLOOKUP(A3011,#REF!,4,FALSE)</f>
        <v>#REF!</v>
      </c>
      <c r="AW3011" t="e">
        <f>VLOOKUP(A3011,#REF!,5,FALSE)</f>
        <v>#REF!</v>
      </c>
      <c r="AX3011">
        <f>SUMIF(量化书目统计!A:A,H3011,量化书目统计!G:G)</f>
        <v>0</v>
      </c>
    </row>
    <row r="3012" spans="1:50" x14ac:dyDescent="0.3">
      <c r="A3012" t="s">
        <v>5726</v>
      </c>
      <c r="B3012" t="s">
        <v>5723</v>
      </c>
      <c r="D3012">
        <v>0</v>
      </c>
      <c r="E3012" t="s">
        <v>1096</v>
      </c>
      <c r="F3012" s="1" t="s">
        <v>1371</v>
      </c>
      <c r="G3012" t="s">
        <v>1372</v>
      </c>
      <c r="H3012" t="e">
        <f>VLOOKUP(F3012,#REF!,2,FALSE)</f>
        <v>#REF!</v>
      </c>
      <c r="I3012" t="s">
        <v>158</v>
      </c>
      <c r="J3012" s="4">
        <v>44364</v>
      </c>
      <c r="K3012" s="4">
        <v>44365</v>
      </c>
      <c r="L3012" s="3">
        <f t="shared" si="188"/>
        <v>1</v>
      </c>
      <c r="M3012" s="4">
        <v>44364</v>
      </c>
      <c r="N3012">
        <f t="shared" si="189"/>
        <v>0</v>
      </c>
      <c r="O3012">
        <v>0</v>
      </c>
      <c r="P3012" t="e">
        <f>VLOOKUP(F3012,#REF!,3,FALSE)</f>
        <v>#REF!</v>
      </c>
      <c r="Q3012">
        <f t="shared" si="190"/>
        <v>0</v>
      </c>
      <c r="R3012" t="str">
        <f t="shared" si="191"/>
        <v/>
      </c>
      <c r="S3012" t="s">
        <v>80</v>
      </c>
      <c r="T3012">
        <v>16</v>
      </c>
      <c r="U3012">
        <v>1</v>
      </c>
      <c r="V3012" t="s">
        <v>80</v>
      </c>
      <c r="W3012">
        <v>16</v>
      </c>
      <c r="X3012">
        <v>36</v>
      </c>
      <c r="Y3012">
        <v>15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e">
        <f>VLOOKUP(A3012,#REF!,4,FALSE)</f>
        <v>#REF!</v>
      </c>
      <c r="AW3012" t="e">
        <f>VLOOKUP(A3012,#REF!,5,FALSE)</f>
        <v>#REF!</v>
      </c>
      <c r="AX3012">
        <f>SUMIF(量化书目统计!A:A,H3012,量化书目统计!G:G)</f>
        <v>0</v>
      </c>
    </row>
    <row r="3013" spans="1:50" x14ac:dyDescent="0.3">
      <c r="A3013" t="s">
        <v>5726</v>
      </c>
      <c r="B3013" t="s">
        <v>5723</v>
      </c>
      <c r="D3013">
        <v>0</v>
      </c>
      <c r="E3013" t="s">
        <v>1096</v>
      </c>
      <c r="F3013" s="1" t="s">
        <v>1371</v>
      </c>
      <c r="G3013" t="s">
        <v>1372</v>
      </c>
      <c r="H3013" t="e">
        <f>VLOOKUP(F3013,#REF!,2,FALSE)</f>
        <v>#REF!</v>
      </c>
      <c r="I3013" t="s">
        <v>158</v>
      </c>
      <c r="J3013" s="4">
        <v>44365</v>
      </c>
      <c r="K3013" s="4">
        <v>44369</v>
      </c>
      <c r="L3013" s="3">
        <f t="shared" si="188"/>
        <v>4</v>
      </c>
      <c r="M3013" s="4">
        <v>44365</v>
      </c>
      <c r="N3013">
        <f t="shared" si="189"/>
        <v>0</v>
      </c>
      <c r="O3013">
        <v>0</v>
      </c>
      <c r="P3013" t="e">
        <f>VLOOKUP(F3013,#REF!,3,FALSE)</f>
        <v>#REF!</v>
      </c>
      <c r="Q3013">
        <f t="shared" si="190"/>
        <v>0</v>
      </c>
      <c r="R3013" t="str">
        <f t="shared" si="191"/>
        <v/>
      </c>
      <c r="S3013" t="s">
        <v>80</v>
      </c>
      <c r="T3013">
        <v>16</v>
      </c>
      <c r="U3013">
        <v>1</v>
      </c>
      <c r="V3013" t="s">
        <v>80</v>
      </c>
      <c r="W3013">
        <v>17</v>
      </c>
      <c r="X3013">
        <v>36</v>
      </c>
      <c r="Y3013">
        <v>15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e">
        <f>VLOOKUP(A3013,#REF!,4,FALSE)</f>
        <v>#REF!</v>
      </c>
      <c r="AW3013" t="e">
        <f>VLOOKUP(A3013,#REF!,5,FALSE)</f>
        <v>#REF!</v>
      </c>
      <c r="AX3013">
        <f>SUMIF(量化书目统计!A:A,H3013,量化书目统计!G:G)</f>
        <v>0</v>
      </c>
    </row>
    <row r="3014" spans="1:50" x14ac:dyDescent="0.3">
      <c r="A3014" t="s">
        <v>5726</v>
      </c>
      <c r="B3014" t="s">
        <v>5723</v>
      </c>
      <c r="D3014">
        <v>0</v>
      </c>
      <c r="E3014" t="s">
        <v>1920</v>
      </c>
      <c r="F3014" s="1" t="s">
        <v>1921</v>
      </c>
      <c r="G3014" t="s">
        <v>1922</v>
      </c>
      <c r="H3014" t="e">
        <f>VLOOKUP(F3014,#REF!,2,FALSE)</f>
        <v>#REF!</v>
      </c>
      <c r="I3014" t="s">
        <v>65</v>
      </c>
      <c r="J3014" s="4">
        <v>44903</v>
      </c>
      <c r="K3014" s="4">
        <v>44904</v>
      </c>
      <c r="L3014" s="3">
        <f t="shared" si="188"/>
        <v>1</v>
      </c>
      <c r="M3014" s="4">
        <v>44903</v>
      </c>
      <c r="N3014">
        <f t="shared" si="189"/>
        <v>0</v>
      </c>
      <c r="O3014">
        <v>0</v>
      </c>
      <c r="P3014" t="e">
        <f>VLOOKUP(F3014,#REF!,3,FALSE)</f>
        <v>#REF!</v>
      </c>
      <c r="Q3014">
        <f t="shared" si="190"/>
        <v>0</v>
      </c>
      <c r="R3014" t="str">
        <f t="shared" si="191"/>
        <v/>
      </c>
      <c r="S3014" t="s">
        <v>43</v>
      </c>
      <c r="U3014">
        <v>1</v>
      </c>
      <c r="V3014" t="s">
        <v>43</v>
      </c>
      <c r="X3014">
        <v>80</v>
      </c>
      <c r="Y3014">
        <v>15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e">
        <f>VLOOKUP(A3014,#REF!,4,FALSE)</f>
        <v>#REF!</v>
      </c>
      <c r="AW3014" t="e">
        <f>VLOOKUP(A3014,#REF!,5,FALSE)</f>
        <v>#REF!</v>
      </c>
      <c r="AX3014">
        <f>SUMIF(量化书目统计!A:A,H3014,量化书目统计!G:G)</f>
        <v>0</v>
      </c>
    </row>
    <row r="3015" spans="1:50" x14ac:dyDescent="0.3">
      <c r="A3015" t="s">
        <v>5726</v>
      </c>
      <c r="B3015" t="s">
        <v>5723</v>
      </c>
      <c r="D3015">
        <v>0</v>
      </c>
      <c r="E3015" t="s">
        <v>1697</v>
      </c>
      <c r="F3015" s="1" t="s">
        <v>1698</v>
      </c>
      <c r="G3015" t="s">
        <v>1699</v>
      </c>
      <c r="H3015" t="e">
        <f>VLOOKUP(F3015,#REF!,2,FALSE)</f>
        <v>#REF!</v>
      </c>
      <c r="I3015" t="s">
        <v>65</v>
      </c>
      <c r="J3015" s="4">
        <v>44565</v>
      </c>
      <c r="K3015" s="4">
        <v>44565</v>
      </c>
      <c r="L3015" s="3">
        <f t="shared" si="188"/>
        <v>0</v>
      </c>
      <c r="M3015" s="4">
        <v>44746</v>
      </c>
      <c r="N3015">
        <f t="shared" si="189"/>
        <v>181</v>
      </c>
      <c r="O3015">
        <v>0</v>
      </c>
      <c r="P3015" t="e">
        <f>VLOOKUP(F3015,#REF!,3,FALSE)</f>
        <v>#REF!</v>
      </c>
      <c r="Q3015">
        <f t="shared" si="190"/>
        <v>0</v>
      </c>
      <c r="R3015" t="str">
        <f t="shared" si="191"/>
        <v/>
      </c>
      <c r="S3015" t="s">
        <v>38</v>
      </c>
      <c r="T3015">
        <v>18</v>
      </c>
      <c r="U3015">
        <v>1</v>
      </c>
      <c r="V3015" t="s">
        <v>38</v>
      </c>
      <c r="W3015">
        <v>18</v>
      </c>
      <c r="X3015">
        <v>58</v>
      </c>
      <c r="Y3015">
        <v>15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e">
        <f>VLOOKUP(A3015,#REF!,4,FALSE)</f>
        <v>#REF!</v>
      </c>
      <c r="AW3015" t="e">
        <f>VLOOKUP(A3015,#REF!,5,FALSE)</f>
        <v>#REF!</v>
      </c>
      <c r="AX3015">
        <f>SUMIF(量化书目统计!A:A,H3015,量化书目统计!G:G)</f>
        <v>0</v>
      </c>
    </row>
    <row r="3016" spans="1:50" x14ac:dyDescent="0.3">
      <c r="A3016" t="s">
        <v>5726</v>
      </c>
      <c r="B3016" t="s">
        <v>5723</v>
      </c>
      <c r="D3016">
        <v>0</v>
      </c>
      <c r="E3016" t="s">
        <v>528</v>
      </c>
      <c r="F3016" s="1" t="s">
        <v>529</v>
      </c>
      <c r="G3016" t="s">
        <v>530</v>
      </c>
      <c r="H3016" t="e">
        <f>VLOOKUP(F3016,#REF!,2,FALSE)</f>
        <v>#REF!</v>
      </c>
      <c r="I3016" t="s">
        <v>42</v>
      </c>
      <c r="J3016" s="4">
        <v>44468</v>
      </c>
      <c r="K3016" s="4">
        <v>44477</v>
      </c>
      <c r="L3016" s="3">
        <f t="shared" si="188"/>
        <v>9</v>
      </c>
      <c r="M3016" s="4">
        <v>44468</v>
      </c>
      <c r="N3016">
        <f t="shared" si="189"/>
        <v>0</v>
      </c>
      <c r="O3016">
        <v>0</v>
      </c>
      <c r="P3016" t="e">
        <f>VLOOKUP(F3016,#REF!,3,FALSE)</f>
        <v>#REF!</v>
      </c>
      <c r="Q3016">
        <f t="shared" si="190"/>
        <v>0</v>
      </c>
      <c r="R3016" t="str">
        <f t="shared" si="191"/>
        <v/>
      </c>
      <c r="S3016" t="s">
        <v>38</v>
      </c>
      <c r="T3016">
        <v>4</v>
      </c>
      <c r="U3016">
        <v>1</v>
      </c>
      <c r="V3016" t="s">
        <v>38</v>
      </c>
      <c r="W3016">
        <v>5</v>
      </c>
      <c r="X3016">
        <v>44</v>
      </c>
      <c r="Y3016">
        <v>15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e">
        <f>VLOOKUP(A3016,#REF!,4,FALSE)</f>
        <v>#REF!</v>
      </c>
      <c r="AW3016" t="e">
        <f>VLOOKUP(A3016,#REF!,5,FALSE)</f>
        <v>#REF!</v>
      </c>
      <c r="AX3016">
        <f>SUMIF(量化书目统计!A:A,H3016,量化书目统计!G:G)</f>
        <v>0</v>
      </c>
    </row>
    <row r="3017" spans="1:50" x14ac:dyDescent="0.3">
      <c r="A3017" t="s">
        <v>5722</v>
      </c>
      <c r="B3017" t="s">
        <v>5723</v>
      </c>
      <c r="D3017">
        <v>0</v>
      </c>
      <c r="E3017" t="s">
        <v>4080</v>
      </c>
      <c r="F3017" s="1" t="s">
        <v>4081</v>
      </c>
      <c r="G3017" t="s">
        <v>4082</v>
      </c>
      <c r="H3017" t="e">
        <f>VLOOKUP(F3017,#REF!,2,FALSE)</f>
        <v>#REF!</v>
      </c>
      <c r="I3017" t="s">
        <v>175</v>
      </c>
      <c r="J3017" s="4">
        <v>44110</v>
      </c>
      <c r="K3017" s="4">
        <v>44113</v>
      </c>
      <c r="L3017" s="3">
        <f t="shared" si="188"/>
        <v>3</v>
      </c>
      <c r="M3017" s="4">
        <v>44113</v>
      </c>
      <c r="N3017">
        <f t="shared" si="189"/>
        <v>3</v>
      </c>
      <c r="O3017">
        <v>0</v>
      </c>
      <c r="P3017" t="e">
        <f>VLOOKUP(F3017,#REF!,3,FALSE)</f>
        <v>#REF!</v>
      </c>
      <c r="Q3017">
        <f t="shared" si="190"/>
        <v>0</v>
      </c>
      <c r="R3017" t="str">
        <f t="shared" si="191"/>
        <v/>
      </c>
      <c r="S3017" t="s">
        <v>28</v>
      </c>
      <c r="T3017">
        <v>5</v>
      </c>
      <c r="U3017">
        <v>1</v>
      </c>
      <c r="V3017" t="s">
        <v>28</v>
      </c>
      <c r="W3017">
        <v>5</v>
      </c>
      <c r="X3017">
        <v>5</v>
      </c>
      <c r="Y3017">
        <v>15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e">
        <f>VLOOKUP(A3017,#REF!,4,FALSE)</f>
        <v>#REF!</v>
      </c>
      <c r="AW3017" t="e">
        <f>VLOOKUP(A3017,#REF!,5,FALSE)</f>
        <v>#REF!</v>
      </c>
      <c r="AX3017">
        <f>SUMIF(量化书目统计!A:A,H3017,量化书目统计!G:G)</f>
        <v>0</v>
      </c>
    </row>
    <row r="3018" spans="1:50" x14ac:dyDescent="0.3">
      <c r="A3018" t="s">
        <v>5722</v>
      </c>
      <c r="B3018" t="s">
        <v>5723</v>
      </c>
      <c r="D3018">
        <v>0</v>
      </c>
      <c r="E3018" t="s">
        <v>670</v>
      </c>
      <c r="F3018" s="1" t="s">
        <v>671</v>
      </c>
      <c r="G3018" t="s">
        <v>672</v>
      </c>
      <c r="H3018" t="e">
        <f>VLOOKUP(F3018,#REF!,2,FALSE)</f>
        <v>#REF!</v>
      </c>
      <c r="I3018" t="s">
        <v>65</v>
      </c>
      <c r="J3018" s="4">
        <v>44308</v>
      </c>
      <c r="K3018" s="4">
        <v>44309</v>
      </c>
      <c r="L3018" s="3">
        <f t="shared" si="188"/>
        <v>1</v>
      </c>
      <c r="M3018" s="4">
        <v>44308</v>
      </c>
      <c r="N3018">
        <f t="shared" si="189"/>
        <v>0</v>
      </c>
      <c r="O3018">
        <v>0</v>
      </c>
      <c r="P3018" t="e">
        <f>VLOOKUP(F3018,#REF!,3,FALSE)</f>
        <v>#REF!</v>
      </c>
      <c r="Q3018">
        <f t="shared" si="190"/>
        <v>0</v>
      </c>
      <c r="R3018" t="str">
        <f t="shared" si="191"/>
        <v/>
      </c>
      <c r="S3018" t="s">
        <v>80</v>
      </c>
      <c r="T3018">
        <v>8</v>
      </c>
      <c r="U3018">
        <v>1</v>
      </c>
      <c r="V3018" t="s">
        <v>80</v>
      </c>
      <c r="W3018">
        <v>8</v>
      </c>
      <c r="X3018">
        <v>28</v>
      </c>
      <c r="Y3018">
        <v>15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e">
        <f>VLOOKUP(A3018,#REF!,4,FALSE)</f>
        <v>#REF!</v>
      </c>
      <c r="AW3018" t="e">
        <f>VLOOKUP(A3018,#REF!,5,FALSE)</f>
        <v>#REF!</v>
      </c>
      <c r="AX3018">
        <f>SUMIF(量化书目统计!A:A,H3018,量化书目统计!G:G)</f>
        <v>0</v>
      </c>
    </row>
    <row r="3019" spans="1:50" x14ac:dyDescent="0.3">
      <c r="A3019" t="s">
        <v>5722</v>
      </c>
      <c r="B3019" t="s">
        <v>5723</v>
      </c>
      <c r="D3019">
        <v>0</v>
      </c>
      <c r="E3019" t="s">
        <v>1557</v>
      </c>
      <c r="F3019" s="1" t="s">
        <v>1558</v>
      </c>
      <c r="G3019" t="s">
        <v>1559</v>
      </c>
      <c r="H3019" t="e">
        <f>VLOOKUP(F3019,#REF!,2,FALSE)</f>
        <v>#REF!</v>
      </c>
      <c r="I3019" t="s">
        <v>32</v>
      </c>
      <c r="J3019" s="4">
        <v>44196</v>
      </c>
      <c r="K3019" s="4">
        <v>44201</v>
      </c>
      <c r="L3019" s="3">
        <f t="shared" si="188"/>
        <v>5</v>
      </c>
      <c r="M3019" s="4">
        <v>44196</v>
      </c>
      <c r="N3019">
        <f t="shared" si="189"/>
        <v>0</v>
      </c>
      <c r="O3019">
        <v>0</v>
      </c>
      <c r="P3019" t="e">
        <f>VLOOKUP(F3019,#REF!,3,FALSE)</f>
        <v>#REF!</v>
      </c>
      <c r="Q3019">
        <f t="shared" si="190"/>
        <v>0</v>
      </c>
      <c r="R3019" t="str">
        <f t="shared" si="191"/>
        <v/>
      </c>
      <c r="S3019" t="s">
        <v>28</v>
      </c>
      <c r="T3019">
        <v>17</v>
      </c>
      <c r="U3019">
        <v>1</v>
      </c>
      <c r="V3019" t="s">
        <v>28</v>
      </c>
      <c r="W3019">
        <v>18</v>
      </c>
      <c r="X3019">
        <v>17</v>
      </c>
      <c r="Y3019">
        <v>15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e">
        <f>VLOOKUP(A3019,#REF!,4,FALSE)</f>
        <v>#REF!</v>
      </c>
      <c r="AW3019" t="e">
        <f>VLOOKUP(A3019,#REF!,5,FALSE)</f>
        <v>#REF!</v>
      </c>
      <c r="AX3019">
        <f>SUMIF(量化书目统计!A:A,H3019,量化书目统计!G:G)</f>
        <v>0</v>
      </c>
    </row>
    <row r="3020" spans="1:50" x14ac:dyDescent="0.3">
      <c r="A3020" t="s">
        <v>5722</v>
      </c>
      <c r="B3020" t="s">
        <v>5723</v>
      </c>
      <c r="D3020">
        <v>0</v>
      </c>
      <c r="E3020" t="s">
        <v>4792</v>
      </c>
      <c r="F3020" s="1" t="s">
        <v>4793</v>
      </c>
      <c r="G3020" t="s">
        <v>4794</v>
      </c>
      <c r="H3020" t="e">
        <f>VLOOKUP(F3020,#REF!,2,FALSE)</f>
        <v>#REF!</v>
      </c>
      <c r="I3020" t="s">
        <v>32</v>
      </c>
      <c r="J3020" s="4">
        <v>44526</v>
      </c>
      <c r="K3020" s="4">
        <v>44529</v>
      </c>
      <c r="L3020" s="3">
        <f t="shared" si="188"/>
        <v>3</v>
      </c>
      <c r="M3020" s="4">
        <v>44526</v>
      </c>
      <c r="N3020">
        <f t="shared" si="189"/>
        <v>0</v>
      </c>
      <c r="O3020">
        <v>0</v>
      </c>
      <c r="P3020" t="e">
        <f>VLOOKUP(F3020,#REF!,3,FALSE)</f>
        <v>#REF!</v>
      </c>
      <c r="Q3020">
        <f t="shared" si="190"/>
        <v>0</v>
      </c>
      <c r="R3020" t="str">
        <f t="shared" si="191"/>
        <v/>
      </c>
      <c r="S3020" t="s">
        <v>38</v>
      </c>
      <c r="T3020">
        <v>12</v>
      </c>
      <c r="U3020">
        <v>1</v>
      </c>
      <c r="V3020" t="s">
        <v>38</v>
      </c>
      <c r="W3020">
        <v>13</v>
      </c>
      <c r="X3020">
        <v>52</v>
      </c>
      <c r="Y3020">
        <v>15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e">
        <f>VLOOKUP(A3020,#REF!,4,FALSE)</f>
        <v>#REF!</v>
      </c>
      <c r="AW3020" t="e">
        <f>VLOOKUP(A3020,#REF!,5,FALSE)</f>
        <v>#REF!</v>
      </c>
      <c r="AX3020">
        <f>SUMIF(量化书目统计!A:A,H3020,量化书目统计!G:G)</f>
        <v>0</v>
      </c>
    </row>
    <row r="3021" spans="1:50" x14ac:dyDescent="0.3">
      <c r="A3021" t="s">
        <v>5722</v>
      </c>
      <c r="B3021" t="s">
        <v>5723</v>
      </c>
      <c r="D3021">
        <v>0</v>
      </c>
      <c r="E3021" t="s">
        <v>4485</v>
      </c>
      <c r="F3021" s="1" t="s">
        <v>4486</v>
      </c>
      <c r="G3021" t="s">
        <v>4487</v>
      </c>
      <c r="H3021" t="e">
        <f>VLOOKUP(F3021,#REF!,2,FALSE)</f>
        <v>#REF!</v>
      </c>
      <c r="I3021" t="s">
        <v>59</v>
      </c>
      <c r="J3021" s="4">
        <v>44281</v>
      </c>
      <c r="K3021" s="4">
        <v>44285</v>
      </c>
      <c r="L3021" s="3">
        <f t="shared" si="188"/>
        <v>4</v>
      </c>
      <c r="M3021" s="4">
        <v>44281</v>
      </c>
      <c r="N3021">
        <f t="shared" si="189"/>
        <v>0</v>
      </c>
      <c r="O3021">
        <v>0</v>
      </c>
      <c r="P3021" t="e">
        <f>VLOOKUP(F3021,#REF!,3,FALSE)</f>
        <v>#REF!</v>
      </c>
      <c r="Q3021">
        <f t="shared" si="190"/>
        <v>0</v>
      </c>
      <c r="R3021" t="str">
        <f t="shared" si="191"/>
        <v/>
      </c>
      <c r="S3021" t="s">
        <v>80</v>
      </c>
      <c r="T3021">
        <v>4</v>
      </c>
      <c r="U3021">
        <v>1</v>
      </c>
      <c r="V3021" t="s">
        <v>80</v>
      </c>
      <c r="W3021">
        <v>5</v>
      </c>
      <c r="X3021">
        <v>24</v>
      </c>
      <c r="Y3021">
        <v>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e">
        <f>VLOOKUP(A3021,#REF!,4,FALSE)</f>
        <v>#REF!</v>
      </c>
      <c r="AW3021" t="e">
        <f>VLOOKUP(A3021,#REF!,5,FALSE)</f>
        <v>#REF!</v>
      </c>
      <c r="AX3021">
        <f>SUMIF(量化书目统计!A:A,H3021,量化书目统计!G:G)</f>
        <v>0</v>
      </c>
    </row>
    <row r="3022" spans="1:50" x14ac:dyDescent="0.3">
      <c r="A3022" t="s">
        <v>5722</v>
      </c>
      <c r="B3022" t="s">
        <v>5723</v>
      </c>
      <c r="D3022">
        <v>0</v>
      </c>
      <c r="E3022" t="s">
        <v>1850</v>
      </c>
      <c r="F3022" s="1" t="s">
        <v>1851</v>
      </c>
      <c r="G3022" t="s">
        <v>1852</v>
      </c>
      <c r="H3022" t="e">
        <f>VLOOKUP(F3022,#REF!,2,FALSE)</f>
        <v>#REF!</v>
      </c>
      <c r="I3022" t="s">
        <v>158</v>
      </c>
      <c r="J3022" s="4">
        <v>44260</v>
      </c>
      <c r="K3022" s="4">
        <v>44264</v>
      </c>
      <c r="L3022" s="3">
        <f t="shared" si="188"/>
        <v>4</v>
      </c>
      <c r="M3022" s="4">
        <v>44263</v>
      </c>
      <c r="N3022">
        <f t="shared" si="189"/>
        <v>3</v>
      </c>
      <c r="O3022">
        <v>0</v>
      </c>
      <c r="P3022" t="e">
        <f>VLOOKUP(F3022,#REF!,3,FALSE)</f>
        <v>#REF!</v>
      </c>
      <c r="Q3022">
        <f t="shared" si="190"/>
        <v>0</v>
      </c>
      <c r="R3022" t="str">
        <f t="shared" si="191"/>
        <v/>
      </c>
      <c r="S3022" t="s">
        <v>80</v>
      </c>
      <c r="T3022">
        <v>1</v>
      </c>
      <c r="U3022">
        <v>1</v>
      </c>
      <c r="V3022" t="s">
        <v>80</v>
      </c>
      <c r="W3022">
        <v>2</v>
      </c>
      <c r="X3022">
        <v>21</v>
      </c>
      <c r="Y3022">
        <v>15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e">
        <f>VLOOKUP(A3022,#REF!,4,FALSE)</f>
        <v>#REF!</v>
      </c>
      <c r="AW3022" t="e">
        <f>VLOOKUP(A3022,#REF!,5,FALSE)</f>
        <v>#REF!</v>
      </c>
      <c r="AX3022">
        <f>SUMIF(量化书目统计!A:A,H3022,量化书目统计!G:G)</f>
        <v>0</v>
      </c>
    </row>
    <row r="3023" spans="1:50" x14ac:dyDescent="0.3">
      <c r="A3023" t="s">
        <v>5722</v>
      </c>
      <c r="B3023" t="s">
        <v>5723</v>
      </c>
      <c r="D3023">
        <v>0</v>
      </c>
      <c r="E3023" t="s">
        <v>2548</v>
      </c>
      <c r="F3023" s="1" t="s">
        <v>2549</v>
      </c>
      <c r="G3023" t="s">
        <v>2550</v>
      </c>
      <c r="H3023" t="e">
        <f>VLOOKUP(F3023,#REF!,2,FALSE)</f>
        <v>#REF!</v>
      </c>
      <c r="I3023" t="s">
        <v>231</v>
      </c>
      <c r="J3023" s="4">
        <v>44342</v>
      </c>
      <c r="K3023" s="4">
        <v>44344</v>
      </c>
      <c r="L3023" s="3">
        <f t="shared" si="188"/>
        <v>2</v>
      </c>
      <c r="M3023" s="4">
        <v>44342</v>
      </c>
      <c r="N3023">
        <f t="shared" si="189"/>
        <v>0</v>
      </c>
      <c r="O3023">
        <v>0</v>
      </c>
      <c r="P3023" t="e">
        <f>VLOOKUP(F3023,#REF!,3,FALSE)</f>
        <v>#REF!</v>
      </c>
      <c r="Q3023">
        <f t="shared" si="190"/>
        <v>0</v>
      </c>
      <c r="R3023" t="str">
        <f t="shared" si="191"/>
        <v/>
      </c>
      <c r="S3023" t="s">
        <v>80</v>
      </c>
      <c r="T3023">
        <v>13</v>
      </c>
      <c r="U3023">
        <v>1</v>
      </c>
      <c r="V3023" t="s">
        <v>80</v>
      </c>
      <c r="W3023">
        <v>13</v>
      </c>
      <c r="X3023">
        <v>33</v>
      </c>
      <c r="Y3023">
        <v>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e">
        <f>VLOOKUP(A3023,#REF!,4,FALSE)</f>
        <v>#REF!</v>
      </c>
      <c r="AW3023" t="e">
        <f>VLOOKUP(A3023,#REF!,5,FALSE)</f>
        <v>#REF!</v>
      </c>
      <c r="AX3023">
        <f>SUMIF(量化书目统计!A:A,H3023,量化书目统计!G:G)</f>
        <v>0</v>
      </c>
    </row>
    <row r="3024" spans="1:50" x14ac:dyDescent="0.3">
      <c r="A3024" t="s">
        <v>5722</v>
      </c>
      <c r="B3024" t="s">
        <v>5723</v>
      </c>
      <c r="D3024">
        <v>0</v>
      </c>
      <c r="E3024" t="s">
        <v>4547</v>
      </c>
      <c r="F3024" s="1" t="s">
        <v>4548</v>
      </c>
      <c r="G3024" t="s">
        <v>4549</v>
      </c>
      <c r="H3024" t="e">
        <f>VLOOKUP(F3024,#REF!,2,FALSE)</f>
        <v>#REF!</v>
      </c>
      <c r="I3024" t="s">
        <v>53</v>
      </c>
      <c r="J3024" s="4">
        <v>44188</v>
      </c>
      <c r="K3024" s="4">
        <v>44190</v>
      </c>
      <c r="L3024" s="3">
        <f t="shared" si="188"/>
        <v>2</v>
      </c>
      <c r="M3024" s="4">
        <v>44188</v>
      </c>
      <c r="N3024">
        <f t="shared" si="189"/>
        <v>0</v>
      </c>
      <c r="O3024">
        <v>0</v>
      </c>
      <c r="P3024" t="e">
        <f>VLOOKUP(F3024,#REF!,3,FALSE)</f>
        <v>#REF!</v>
      </c>
      <c r="Q3024">
        <f t="shared" si="190"/>
        <v>0</v>
      </c>
      <c r="R3024" t="str">
        <f t="shared" si="191"/>
        <v/>
      </c>
      <c r="S3024" t="s">
        <v>28</v>
      </c>
      <c r="T3024">
        <v>16</v>
      </c>
      <c r="U3024">
        <v>2</v>
      </c>
      <c r="V3024" t="s">
        <v>28</v>
      </c>
      <c r="W3024">
        <v>16</v>
      </c>
      <c r="X3024">
        <v>16</v>
      </c>
      <c r="Y3024">
        <v>15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e">
        <f>VLOOKUP(A3024,#REF!,4,FALSE)</f>
        <v>#REF!</v>
      </c>
      <c r="AW3024" t="e">
        <f>VLOOKUP(A3024,#REF!,5,FALSE)</f>
        <v>#REF!</v>
      </c>
      <c r="AX3024">
        <f>SUMIF(量化书目统计!A:A,H3024,量化书目统计!G:G)</f>
        <v>0</v>
      </c>
    </row>
    <row r="3025" spans="1:50" x14ac:dyDescent="0.3">
      <c r="A3025" t="s">
        <v>5722</v>
      </c>
      <c r="B3025" t="s">
        <v>5723</v>
      </c>
      <c r="D3025">
        <v>0</v>
      </c>
      <c r="E3025" t="s">
        <v>2569</v>
      </c>
      <c r="F3025" s="1" t="s">
        <v>2570</v>
      </c>
      <c r="G3025" t="s">
        <v>2571</v>
      </c>
      <c r="H3025" t="e">
        <f>VLOOKUP(F3025,#REF!,2,FALSE)</f>
        <v>#REF!</v>
      </c>
      <c r="I3025" t="s">
        <v>231</v>
      </c>
      <c r="J3025" s="4">
        <v>44541</v>
      </c>
      <c r="K3025" s="4">
        <v>44544</v>
      </c>
      <c r="L3025" s="3">
        <f t="shared" si="188"/>
        <v>3</v>
      </c>
      <c r="M3025" s="4">
        <v>44543</v>
      </c>
      <c r="N3025">
        <f t="shared" si="189"/>
        <v>2</v>
      </c>
      <c r="O3025">
        <v>0</v>
      </c>
      <c r="P3025" t="e">
        <f>VLOOKUP(F3025,#REF!,3,FALSE)</f>
        <v>#REF!</v>
      </c>
      <c r="Q3025">
        <f t="shared" si="190"/>
        <v>0</v>
      </c>
      <c r="R3025" t="str">
        <f t="shared" si="191"/>
        <v/>
      </c>
      <c r="S3025" t="s">
        <v>38</v>
      </c>
      <c r="T3025">
        <v>14</v>
      </c>
      <c r="U3025">
        <v>1</v>
      </c>
      <c r="V3025" t="s">
        <v>38</v>
      </c>
      <c r="W3025">
        <v>15</v>
      </c>
      <c r="X3025">
        <v>54</v>
      </c>
      <c r="Y3025">
        <v>21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 t="e">
        <f>VLOOKUP(A3025,#REF!,4,FALSE)</f>
        <v>#REF!</v>
      </c>
      <c r="AW3025" t="e">
        <f>VLOOKUP(A3025,#REF!,5,FALSE)</f>
        <v>#REF!</v>
      </c>
      <c r="AX3025">
        <f>SUMIF(量化书目统计!A:A,H3025,量化书目统计!G:G)</f>
        <v>0</v>
      </c>
    </row>
    <row r="3026" spans="1:50" x14ac:dyDescent="0.3">
      <c r="A3026" t="s">
        <v>5722</v>
      </c>
      <c r="B3026" t="s">
        <v>5723</v>
      </c>
      <c r="D3026">
        <v>0</v>
      </c>
      <c r="E3026" t="s">
        <v>3183</v>
      </c>
      <c r="F3026" s="1" t="s">
        <v>3184</v>
      </c>
      <c r="G3026" t="s">
        <v>3185</v>
      </c>
      <c r="H3026" t="e">
        <f>VLOOKUP(F3026,#REF!,2,FALSE)</f>
        <v>#REF!</v>
      </c>
      <c r="I3026" t="s">
        <v>74</v>
      </c>
      <c r="J3026" s="4">
        <v>44104</v>
      </c>
      <c r="K3026" s="4">
        <v>44113</v>
      </c>
      <c r="L3026" s="3">
        <f t="shared" si="188"/>
        <v>9</v>
      </c>
      <c r="M3026" s="4">
        <v>44104</v>
      </c>
      <c r="N3026">
        <f t="shared" si="189"/>
        <v>0</v>
      </c>
      <c r="O3026">
        <v>0</v>
      </c>
      <c r="P3026" t="e">
        <f>VLOOKUP(F3026,#REF!,3,FALSE)</f>
        <v>#REF!</v>
      </c>
      <c r="Q3026">
        <f t="shared" si="190"/>
        <v>2</v>
      </c>
      <c r="R3026" t="str">
        <f t="shared" si="191"/>
        <v/>
      </c>
      <c r="S3026" t="s">
        <v>28</v>
      </c>
      <c r="T3026">
        <v>4</v>
      </c>
      <c r="U3026">
        <v>1</v>
      </c>
      <c r="V3026" t="s">
        <v>28</v>
      </c>
      <c r="W3026">
        <v>5</v>
      </c>
      <c r="X3026">
        <v>4</v>
      </c>
      <c r="Y3026">
        <v>4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e">
        <f>VLOOKUP(A3026,#REF!,4,FALSE)</f>
        <v>#REF!</v>
      </c>
      <c r="AW3026" t="e">
        <f>VLOOKUP(A3026,#REF!,5,FALSE)</f>
        <v>#REF!</v>
      </c>
      <c r="AX3026">
        <f>SUMIF(量化书目统计!A:A,H3026,量化书目统计!G:G)</f>
        <v>0</v>
      </c>
    </row>
    <row r="3027" spans="1:50" x14ac:dyDescent="0.3">
      <c r="A3027" t="s">
        <v>5722</v>
      </c>
      <c r="B3027" t="s">
        <v>5723</v>
      </c>
      <c r="D3027">
        <v>0</v>
      </c>
      <c r="E3027" t="s">
        <v>2022</v>
      </c>
      <c r="F3027" s="1" t="s">
        <v>2023</v>
      </c>
      <c r="G3027" t="s">
        <v>2024</v>
      </c>
      <c r="H3027" t="e">
        <f>VLOOKUP(F3027,#REF!,2,FALSE)</f>
        <v>#REF!</v>
      </c>
      <c r="I3027" t="s">
        <v>32</v>
      </c>
      <c r="J3027" s="4">
        <v>44879</v>
      </c>
      <c r="K3027" s="4">
        <v>44880</v>
      </c>
      <c r="L3027" s="3">
        <f t="shared" si="188"/>
        <v>1</v>
      </c>
      <c r="M3027" s="4">
        <v>44879</v>
      </c>
      <c r="N3027">
        <f t="shared" si="189"/>
        <v>0</v>
      </c>
      <c r="O3027">
        <v>0</v>
      </c>
      <c r="P3027" t="e">
        <f>VLOOKUP(F3027,#REF!,3,FALSE)</f>
        <v>#REF!</v>
      </c>
      <c r="Q3027">
        <f t="shared" si="190"/>
        <v>0</v>
      </c>
      <c r="R3027" t="str">
        <f t="shared" si="191"/>
        <v/>
      </c>
      <c r="S3027" t="s">
        <v>43</v>
      </c>
      <c r="U3027">
        <v>1</v>
      </c>
      <c r="V3027" t="s">
        <v>43</v>
      </c>
      <c r="X3027">
        <v>80</v>
      </c>
      <c r="Y3027">
        <v>15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e">
        <f>VLOOKUP(A3027,#REF!,4,FALSE)</f>
        <v>#REF!</v>
      </c>
      <c r="AW3027" t="e">
        <f>VLOOKUP(A3027,#REF!,5,FALSE)</f>
        <v>#REF!</v>
      </c>
      <c r="AX3027">
        <f>SUMIF(量化书目统计!A:A,H3027,量化书目统计!G:G)</f>
        <v>0</v>
      </c>
    </row>
    <row r="3028" spans="1:50" x14ac:dyDescent="0.3">
      <c r="A3028" t="s">
        <v>5722</v>
      </c>
      <c r="B3028" t="s">
        <v>5723</v>
      </c>
      <c r="D3028">
        <v>0</v>
      </c>
      <c r="E3028" t="s">
        <v>1687</v>
      </c>
      <c r="F3028" s="1" t="s">
        <v>1688</v>
      </c>
      <c r="G3028" t="s">
        <v>1689</v>
      </c>
      <c r="H3028" t="e">
        <f>VLOOKUP(F3028,#REF!,2,FALSE)</f>
        <v>#REF!</v>
      </c>
      <c r="I3028" t="s">
        <v>225</v>
      </c>
      <c r="J3028" s="4">
        <v>44272</v>
      </c>
      <c r="K3028" s="4">
        <v>44274</v>
      </c>
      <c r="L3028" s="3">
        <f t="shared" si="188"/>
        <v>2</v>
      </c>
      <c r="M3028" s="4">
        <v>44272</v>
      </c>
      <c r="N3028">
        <f t="shared" si="189"/>
        <v>0</v>
      </c>
      <c r="O3028">
        <v>0</v>
      </c>
      <c r="P3028" t="e">
        <f>VLOOKUP(F3028,#REF!,3,FALSE)</f>
        <v>#REF!</v>
      </c>
      <c r="Q3028">
        <f t="shared" si="190"/>
        <v>0</v>
      </c>
      <c r="R3028" t="str">
        <f t="shared" si="191"/>
        <v/>
      </c>
      <c r="S3028" t="s">
        <v>80</v>
      </c>
      <c r="T3028">
        <v>3</v>
      </c>
      <c r="U3028">
        <v>1</v>
      </c>
      <c r="V3028" t="s">
        <v>80</v>
      </c>
      <c r="W3028">
        <v>3</v>
      </c>
      <c r="X3028">
        <v>23</v>
      </c>
      <c r="Y3028">
        <v>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e">
        <f>VLOOKUP(A3028,#REF!,4,FALSE)</f>
        <v>#REF!</v>
      </c>
      <c r="AW3028" t="e">
        <f>VLOOKUP(A3028,#REF!,5,FALSE)</f>
        <v>#REF!</v>
      </c>
      <c r="AX3028">
        <f>SUMIF(量化书目统计!A:A,H3028,量化书目统计!G:G)</f>
        <v>0</v>
      </c>
    </row>
    <row r="3029" spans="1:50" x14ac:dyDescent="0.3">
      <c r="A3029" t="s">
        <v>5722</v>
      </c>
      <c r="B3029" t="s">
        <v>5723</v>
      </c>
      <c r="D3029">
        <v>0</v>
      </c>
      <c r="E3029" t="s">
        <v>745</v>
      </c>
      <c r="F3029" s="1" t="s">
        <v>746</v>
      </c>
      <c r="G3029" t="s">
        <v>747</v>
      </c>
      <c r="H3029" t="e">
        <f>VLOOKUP(F3029,#REF!,2,FALSE)</f>
        <v>#REF!</v>
      </c>
      <c r="I3029" t="s">
        <v>53</v>
      </c>
      <c r="J3029" s="4">
        <v>44104</v>
      </c>
      <c r="K3029" s="4">
        <v>44113</v>
      </c>
      <c r="L3029" s="3">
        <f t="shared" si="188"/>
        <v>9</v>
      </c>
      <c r="M3029" s="4">
        <v>44104</v>
      </c>
      <c r="N3029">
        <f t="shared" si="189"/>
        <v>0</v>
      </c>
      <c r="O3029">
        <v>0</v>
      </c>
      <c r="P3029" t="e">
        <f>VLOOKUP(F3029,#REF!,3,FALSE)</f>
        <v>#REF!</v>
      </c>
      <c r="Q3029">
        <f t="shared" si="190"/>
        <v>0</v>
      </c>
      <c r="R3029" t="str">
        <f t="shared" si="191"/>
        <v/>
      </c>
      <c r="S3029" t="s">
        <v>28</v>
      </c>
      <c r="T3029">
        <v>4</v>
      </c>
      <c r="U3029">
        <v>1</v>
      </c>
      <c r="V3029" t="s">
        <v>28</v>
      </c>
      <c r="W3029">
        <v>5</v>
      </c>
      <c r="X3029">
        <v>4</v>
      </c>
      <c r="Y3029">
        <v>15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e">
        <f>VLOOKUP(A3029,#REF!,4,FALSE)</f>
        <v>#REF!</v>
      </c>
      <c r="AW3029" t="e">
        <f>VLOOKUP(A3029,#REF!,5,FALSE)</f>
        <v>#REF!</v>
      </c>
      <c r="AX3029">
        <f>SUMIF(量化书目统计!A:A,H3029,量化书目统计!G:G)</f>
        <v>0</v>
      </c>
    </row>
    <row r="3030" spans="1:50" x14ac:dyDescent="0.3">
      <c r="A3030" t="s">
        <v>5722</v>
      </c>
      <c r="B3030" t="s">
        <v>5723</v>
      </c>
      <c r="D3030">
        <v>0</v>
      </c>
      <c r="E3030" t="s">
        <v>745</v>
      </c>
      <c r="F3030" s="1" t="s">
        <v>746</v>
      </c>
      <c r="G3030" t="s">
        <v>747</v>
      </c>
      <c r="H3030" t="e">
        <f>VLOOKUP(F3030,#REF!,2,FALSE)</f>
        <v>#REF!</v>
      </c>
      <c r="I3030" t="s">
        <v>53</v>
      </c>
      <c r="J3030" s="4">
        <v>44104</v>
      </c>
      <c r="K3030" s="4">
        <v>44104</v>
      </c>
      <c r="L3030" s="3">
        <f t="shared" si="188"/>
        <v>0</v>
      </c>
      <c r="M3030" s="4">
        <v>44284</v>
      </c>
      <c r="N3030">
        <f t="shared" si="189"/>
        <v>180</v>
      </c>
      <c r="O3030">
        <v>0</v>
      </c>
      <c r="P3030" t="e">
        <f>VLOOKUP(F3030,#REF!,3,FALSE)</f>
        <v>#REF!</v>
      </c>
      <c r="Q3030">
        <f t="shared" si="190"/>
        <v>0</v>
      </c>
      <c r="R3030" t="str">
        <f t="shared" si="191"/>
        <v/>
      </c>
      <c r="S3030" t="s">
        <v>28</v>
      </c>
      <c r="T3030">
        <v>4</v>
      </c>
      <c r="U3030">
        <v>1</v>
      </c>
      <c r="V3030" t="s">
        <v>28</v>
      </c>
      <c r="W3030">
        <v>4</v>
      </c>
      <c r="X3030">
        <v>4</v>
      </c>
      <c r="Y3030">
        <v>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e">
        <f>VLOOKUP(A3030,#REF!,4,FALSE)</f>
        <v>#REF!</v>
      </c>
      <c r="AW3030" t="e">
        <f>VLOOKUP(A3030,#REF!,5,FALSE)</f>
        <v>#REF!</v>
      </c>
      <c r="AX3030">
        <f>SUMIF(量化书目统计!A:A,H3030,量化书目统计!G:G)</f>
        <v>0</v>
      </c>
    </row>
    <row r="3031" spans="1:50" x14ac:dyDescent="0.3">
      <c r="A3031" t="s">
        <v>5722</v>
      </c>
      <c r="B3031" t="s">
        <v>5723</v>
      </c>
      <c r="D3031">
        <v>0</v>
      </c>
      <c r="E3031" t="s">
        <v>723</v>
      </c>
      <c r="F3031" s="1" t="s">
        <v>724</v>
      </c>
      <c r="G3031" t="s">
        <v>725</v>
      </c>
      <c r="H3031" t="e">
        <f>VLOOKUP(F3031,#REF!,2,FALSE)</f>
        <v>#REF!</v>
      </c>
      <c r="I3031" t="s">
        <v>42</v>
      </c>
      <c r="J3031" s="4">
        <v>44113</v>
      </c>
      <c r="K3031" s="4">
        <v>44117</v>
      </c>
      <c r="L3031" s="3">
        <f t="shared" si="188"/>
        <v>4</v>
      </c>
      <c r="M3031" s="4">
        <v>44113</v>
      </c>
      <c r="N3031">
        <f t="shared" si="189"/>
        <v>0</v>
      </c>
      <c r="O3031">
        <v>0</v>
      </c>
      <c r="P3031" t="e">
        <f>VLOOKUP(F3031,#REF!,3,FALSE)</f>
        <v>#REF!</v>
      </c>
      <c r="Q3031">
        <f t="shared" si="190"/>
        <v>0</v>
      </c>
      <c r="R3031" t="str">
        <f t="shared" si="191"/>
        <v/>
      </c>
      <c r="S3031" t="s">
        <v>28</v>
      </c>
      <c r="T3031">
        <v>5</v>
      </c>
      <c r="U3031">
        <v>1</v>
      </c>
      <c r="V3031" t="s">
        <v>28</v>
      </c>
      <c r="W3031">
        <v>6</v>
      </c>
      <c r="X3031">
        <v>5</v>
      </c>
      <c r="Y3031">
        <v>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e">
        <f>VLOOKUP(A3031,#REF!,4,FALSE)</f>
        <v>#REF!</v>
      </c>
      <c r="AW3031" t="e">
        <f>VLOOKUP(A3031,#REF!,5,FALSE)</f>
        <v>#REF!</v>
      </c>
      <c r="AX3031">
        <f>SUMIF(量化书目统计!A:A,H3031,量化书目统计!G:G)</f>
        <v>0</v>
      </c>
    </row>
    <row r="3032" spans="1:50" x14ac:dyDescent="0.3">
      <c r="A3032" t="s">
        <v>5722</v>
      </c>
      <c r="B3032" t="s">
        <v>5723</v>
      </c>
      <c r="D3032">
        <v>0</v>
      </c>
      <c r="E3032" t="s">
        <v>390</v>
      </c>
      <c r="F3032" s="1" t="s">
        <v>697</v>
      </c>
      <c r="G3032" t="s">
        <v>698</v>
      </c>
      <c r="H3032" t="e">
        <f>VLOOKUP(F3032,#REF!,2,FALSE)</f>
        <v>#REF!</v>
      </c>
      <c r="I3032" t="s">
        <v>74</v>
      </c>
      <c r="J3032" s="4">
        <v>44258</v>
      </c>
      <c r="K3032" s="4">
        <v>44260</v>
      </c>
      <c r="L3032" s="3">
        <f t="shared" si="188"/>
        <v>2</v>
      </c>
      <c r="M3032" s="4">
        <v>44263</v>
      </c>
      <c r="N3032">
        <f t="shared" si="189"/>
        <v>5</v>
      </c>
      <c r="O3032">
        <v>0</v>
      </c>
      <c r="P3032" t="e">
        <f>VLOOKUP(F3032,#REF!,3,FALSE)</f>
        <v>#REF!</v>
      </c>
      <c r="Q3032">
        <f t="shared" si="190"/>
        <v>0</v>
      </c>
      <c r="R3032" t="str">
        <f t="shared" si="191"/>
        <v/>
      </c>
      <c r="S3032" t="s">
        <v>80</v>
      </c>
      <c r="T3032">
        <v>1</v>
      </c>
      <c r="U3032">
        <v>1</v>
      </c>
      <c r="V3032" t="s">
        <v>80</v>
      </c>
      <c r="W3032">
        <v>1</v>
      </c>
      <c r="X3032">
        <v>21</v>
      </c>
      <c r="Y3032">
        <v>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e">
        <f>VLOOKUP(A3032,#REF!,4,FALSE)</f>
        <v>#REF!</v>
      </c>
      <c r="AW3032" t="e">
        <f>VLOOKUP(A3032,#REF!,5,FALSE)</f>
        <v>#REF!</v>
      </c>
      <c r="AX3032">
        <f>SUMIF(量化书目统计!A:A,H3032,量化书目统计!G:G)</f>
        <v>0</v>
      </c>
    </row>
    <row r="3033" spans="1:50" x14ac:dyDescent="0.3">
      <c r="A3033" t="s">
        <v>5722</v>
      </c>
      <c r="B3033" t="s">
        <v>5723</v>
      </c>
      <c r="D3033">
        <v>0</v>
      </c>
      <c r="E3033" t="s">
        <v>390</v>
      </c>
      <c r="F3033" s="1" t="s">
        <v>697</v>
      </c>
      <c r="G3033" t="s">
        <v>698</v>
      </c>
      <c r="H3033" t="e">
        <f>VLOOKUP(F3033,#REF!,2,FALSE)</f>
        <v>#REF!</v>
      </c>
      <c r="I3033" t="s">
        <v>74</v>
      </c>
      <c r="J3033" s="4">
        <v>44302</v>
      </c>
      <c r="K3033" s="4">
        <v>44306</v>
      </c>
      <c r="L3033" s="3">
        <f t="shared" si="188"/>
        <v>4</v>
      </c>
      <c r="M3033" s="4">
        <v>44302</v>
      </c>
      <c r="N3033">
        <f t="shared" si="189"/>
        <v>0</v>
      </c>
      <c r="O3033">
        <v>0</v>
      </c>
      <c r="P3033" t="e">
        <f>VLOOKUP(F3033,#REF!,3,FALSE)</f>
        <v>#REF!</v>
      </c>
      <c r="Q3033">
        <f t="shared" si="190"/>
        <v>0</v>
      </c>
      <c r="R3033" t="str">
        <f t="shared" si="191"/>
        <v/>
      </c>
      <c r="S3033" t="s">
        <v>80</v>
      </c>
      <c r="T3033">
        <v>7</v>
      </c>
      <c r="U3033">
        <v>1</v>
      </c>
      <c r="V3033" t="s">
        <v>80</v>
      </c>
      <c r="W3033">
        <v>8</v>
      </c>
      <c r="X3033">
        <v>27</v>
      </c>
      <c r="Y3033">
        <v>11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e">
        <f>VLOOKUP(A3033,#REF!,4,FALSE)</f>
        <v>#REF!</v>
      </c>
      <c r="AW3033" t="e">
        <f>VLOOKUP(A3033,#REF!,5,FALSE)</f>
        <v>#REF!</v>
      </c>
      <c r="AX3033">
        <f>SUMIF(量化书目统计!A:A,H3033,量化书目统计!G:G)</f>
        <v>0</v>
      </c>
    </row>
    <row r="3034" spans="1:50" x14ac:dyDescent="0.3">
      <c r="A3034" t="s">
        <v>5722</v>
      </c>
      <c r="B3034" t="s">
        <v>5723</v>
      </c>
      <c r="D3034">
        <v>0</v>
      </c>
      <c r="E3034" t="s">
        <v>1799</v>
      </c>
      <c r="F3034" s="1" t="s">
        <v>2371</v>
      </c>
      <c r="G3034" t="s">
        <v>2372</v>
      </c>
      <c r="H3034" t="e">
        <f>VLOOKUP(F3034,#REF!,2,FALSE)</f>
        <v>#REF!</v>
      </c>
      <c r="I3034" t="s">
        <v>74</v>
      </c>
      <c r="J3034" s="4">
        <v>44469</v>
      </c>
      <c r="K3034" s="4">
        <v>44477</v>
      </c>
      <c r="L3034" s="3">
        <f t="shared" si="188"/>
        <v>8</v>
      </c>
      <c r="M3034" s="4">
        <v>44649</v>
      </c>
      <c r="N3034">
        <f t="shared" si="189"/>
        <v>180</v>
      </c>
      <c r="O3034">
        <v>0</v>
      </c>
      <c r="P3034" t="e">
        <f>VLOOKUP(F3034,#REF!,3,FALSE)</f>
        <v>#REF!</v>
      </c>
      <c r="Q3034">
        <f t="shared" si="190"/>
        <v>0</v>
      </c>
      <c r="R3034" t="str">
        <f t="shared" si="191"/>
        <v/>
      </c>
      <c r="S3034" t="s">
        <v>38</v>
      </c>
      <c r="T3034">
        <v>4</v>
      </c>
      <c r="U3034">
        <v>1</v>
      </c>
      <c r="V3034" t="s">
        <v>38</v>
      </c>
      <c r="W3034">
        <v>5</v>
      </c>
      <c r="X3034">
        <v>44</v>
      </c>
      <c r="Y3034">
        <v>8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e">
        <f>VLOOKUP(A3034,#REF!,4,FALSE)</f>
        <v>#REF!</v>
      </c>
      <c r="AW3034" t="e">
        <f>VLOOKUP(A3034,#REF!,5,FALSE)</f>
        <v>#REF!</v>
      </c>
      <c r="AX3034">
        <f>SUMIF(量化书目统计!A:A,H3034,量化书目统计!G:G)</f>
        <v>0</v>
      </c>
    </row>
    <row r="3035" spans="1:50" x14ac:dyDescent="0.3">
      <c r="A3035" t="s">
        <v>5722</v>
      </c>
      <c r="B3035" t="s">
        <v>5723</v>
      </c>
      <c r="D3035">
        <v>0</v>
      </c>
      <c r="E3035" t="s">
        <v>897</v>
      </c>
      <c r="F3035" s="1" t="s">
        <v>964</v>
      </c>
      <c r="G3035" t="s">
        <v>965</v>
      </c>
      <c r="H3035" t="e">
        <f>VLOOKUP(F3035,#REF!,2,FALSE)</f>
        <v>#REF!</v>
      </c>
      <c r="I3035" t="s">
        <v>158</v>
      </c>
      <c r="J3035" s="4">
        <v>44623</v>
      </c>
      <c r="K3035" s="4">
        <v>44624</v>
      </c>
      <c r="L3035" s="3">
        <f t="shared" si="188"/>
        <v>1</v>
      </c>
      <c r="M3035" s="4">
        <v>44623</v>
      </c>
      <c r="N3035">
        <f t="shared" si="189"/>
        <v>0</v>
      </c>
      <c r="O3035">
        <v>0</v>
      </c>
      <c r="P3035" t="e">
        <f>VLOOKUP(F3035,#REF!,3,FALSE)</f>
        <v>#REF!</v>
      </c>
      <c r="Q3035">
        <f t="shared" si="190"/>
        <v>0</v>
      </c>
      <c r="R3035" t="str">
        <f t="shared" si="191"/>
        <v/>
      </c>
      <c r="S3035" t="s">
        <v>99</v>
      </c>
      <c r="T3035">
        <v>3</v>
      </c>
      <c r="U3035">
        <v>1</v>
      </c>
      <c r="V3035" t="s">
        <v>99</v>
      </c>
      <c r="W3035">
        <v>3</v>
      </c>
      <c r="X3035">
        <v>63</v>
      </c>
      <c r="Y3035">
        <v>21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 t="e">
        <f>VLOOKUP(A3035,#REF!,4,FALSE)</f>
        <v>#REF!</v>
      </c>
      <c r="AW3035" t="e">
        <f>VLOOKUP(A3035,#REF!,5,FALSE)</f>
        <v>#REF!</v>
      </c>
      <c r="AX3035">
        <f>SUMIF(量化书目统计!A:A,H3035,量化书目统计!G:G)</f>
        <v>0</v>
      </c>
    </row>
    <row r="3036" spans="1:50" x14ac:dyDescent="0.3">
      <c r="A3036" t="s">
        <v>5722</v>
      </c>
      <c r="B3036" t="s">
        <v>5723</v>
      </c>
      <c r="D3036">
        <v>0</v>
      </c>
      <c r="E3036" t="s">
        <v>897</v>
      </c>
      <c r="F3036" s="1" t="s">
        <v>964</v>
      </c>
      <c r="G3036" t="s">
        <v>965</v>
      </c>
      <c r="H3036" t="e">
        <f>VLOOKUP(F3036,#REF!,2,FALSE)</f>
        <v>#REF!</v>
      </c>
      <c r="I3036" t="s">
        <v>158</v>
      </c>
      <c r="J3036" s="4">
        <v>44624</v>
      </c>
      <c r="K3036" s="4">
        <v>44628</v>
      </c>
      <c r="L3036" s="3">
        <f t="shared" si="188"/>
        <v>4</v>
      </c>
      <c r="M3036" s="4">
        <v>44624</v>
      </c>
      <c r="N3036">
        <f t="shared" si="189"/>
        <v>0</v>
      </c>
      <c r="O3036">
        <v>0</v>
      </c>
      <c r="P3036" t="e">
        <f>VLOOKUP(F3036,#REF!,3,FALSE)</f>
        <v>#REF!</v>
      </c>
      <c r="Q3036">
        <f t="shared" si="190"/>
        <v>0</v>
      </c>
      <c r="R3036" t="str">
        <f t="shared" si="191"/>
        <v/>
      </c>
      <c r="S3036" t="s">
        <v>99</v>
      </c>
      <c r="T3036">
        <v>3</v>
      </c>
      <c r="U3036">
        <v>1</v>
      </c>
      <c r="V3036" t="s">
        <v>99</v>
      </c>
      <c r="W3036">
        <v>4</v>
      </c>
      <c r="X3036">
        <v>63</v>
      </c>
      <c r="Y3036">
        <v>5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e">
        <f>VLOOKUP(A3036,#REF!,4,FALSE)</f>
        <v>#REF!</v>
      </c>
      <c r="AW3036" t="e">
        <f>VLOOKUP(A3036,#REF!,5,FALSE)</f>
        <v>#REF!</v>
      </c>
      <c r="AX3036">
        <f>SUMIF(量化书目统计!A:A,H3036,量化书目统计!G:G)</f>
        <v>0</v>
      </c>
    </row>
    <row r="3037" spans="1:50" x14ac:dyDescent="0.3">
      <c r="A3037" t="s">
        <v>5722</v>
      </c>
      <c r="B3037" t="s">
        <v>5723</v>
      </c>
      <c r="D3037">
        <v>0</v>
      </c>
      <c r="E3037" t="s">
        <v>1528</v>
      </c>
      <c r="F3037" s="1" t="s">
        <v>1529</v>
      </c>
      <c r="G3037" t="s">
        <v>1530</v>
      </c>
      <c r="H3037" t="e">
        <f>VLOOKUP(F3037,#REF!,2,FALSE)</f>
        <v>#REF!</v>
      </c>
      <c r="I3037" t="s">
        <v>1417</v>
      </c>
      <c r="J3037" s="4">
        <v>44194</v>
      </c>
      <c r="K3037" s="4">
        <v>44201</v>
      </c>
      <c r="L3037" s="3">
        <f t="shared" si="188"/>
        <v>7</v>
      </c>
      <c r="M3037" s="4">
        <v>44194</v>
      </c>
      <c r="N3037">
        <f t="shared" si="189"/>
        <v>0</v>
      </c>
      <c r="O3037">
        <v>0</v>
      </c>
      <c r="P3037" t="e">
        <f>VLOOKUP(F3037,#REF!,3,FALSE)</f>
        <v>#REF!</v>
      </c>
      <c r="Q3037">
        <f t="shared" si="190"/>
        <v>0</v>
      </c>
      <c r="R3037" t="str">
        <f t="shared" si="191"/>
        <v/>
      </c>
      <c r="S3037" t="s">
        <v>28</v>
      </c>
      <c r="T3037">
        <v>17</v>
      </c>
      <c r="U3037">
        <v>1</v>
      </c>
      <c r="V3037" t="s">
        <v>28</v>
      </c>
      <c r="W3037">
        <v>18</v>
      </c>
      <c r="X3037">
        <v>17</v>
      </c>
      <c r="Y3037">
        <v>4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e">
        <f>VLOOKUP(A3037,#REF!,4,FALSE)</f>
        <v>#REF!</v>
      </c>
      <c r="AW3037" t="e">
        <f>VLOOKUP(A3037,#REF!,5,FALSE)</f>
        <v>#REF!</v>
      </c>
      <c r="AX3037">
        <f>SUMIF(量化书目统计!A:A,H3037,量化书目统计!G:G)</f>
        <v>0</v>
      </c>
    </row>
    <row r="3038" spans="1:50" x14ac:dyDescent="0.3">
      <c r="A3038" t="s">
        <v>5722</v>
      </c>
      <c r="B3038" t="s">
        <v>5723</v>
      </c>
      <c r="D3038">
        <v>0</v>
      </c>
      <c r="E3038" t="s">
        <v>1528</v>
      </c>
      <c r="F3038" s="1" t="s">
        <v>1529</v>
      </c>
      <c r="G3038" t="s">
        <v>1530</v>
      </c>
      <c r="H3038" t="e">
        <f>VLOOKUP(F3038,#REF!,2,FALSE)</f>
        <v>#REF!</v>
      </c>
      <c r="I3038" t="s">
        <v>1417</v>
      </c>
      <c r="J3038" s="4">
        <v>44340</v>
      </c>
      <c r="K3038" s="4">
        <v>44341</v>
      </c>
      <c r="L3038" s="3">
        <f t="shared" si="188"/>
        <v>1</v>
      </c>
      <c r="M3038" s="4">
        <v>44340</v>
      </c>
      <c r="N3038">
        <f t="shared" si="189"/>
        <v>0</v>
      </c>
      <c r="O3038">
        <v>0</v>
      </c>
      <c r="P3038" t="e">
        <f>VLOOKUP(F3038,#REF!,3,FALSE)</f>
        <v>#REF!</v>
      </c>
      <c r="Q3038">
        <f t="shared" si="190"/>
        <v>0</v>
      </c>
      <c r="R3038" t="str">
        <f t="shared" si="191"/>
        <v/>
      </c>
      <c r="S3038" t="s">
        <v>80</v>
      </c>
      <c r="T3038">
        <v>13</v>
      </c>
      <c r="U3038">
        <v>1</v>
      </c>
      <c r="V3038" t="s">
        <v>80</v>
      </c>
      <c r="W3038">
        <v>13</v>
      </c>
      <c r="X3038">
        <v>33</v>
      </c>
      <c r="Y3038">
        <v>15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e">
        <f>VLOOKUP(A3038,#REF!,4,FALSE)</f>
        <v>#REF!</v>
      </c>
      <c r="AW3038" t="e">
        <f>VLOOKUP(A3038,#REF!,5,FALSE)</f>
        <v>#REF!</v>
      </c>
      <c r="AX3038">
        <f>SUMIF(量化书目统计!A:A,H3038,量化书目统计!G:G)</f>
        <v>0</v>
      </c>
    </row>
    <row r="3039" spans="1:50" x14ac:dyDescent="0.3">
      <c r="A3039" t="s">
        <v>5722</v>
      </c>
      <c r="B3039" t="s">
        <v>5723</v>
      </c>
      <c r="D3039">
        <v>0</v>
      </c>
      <c r="E3039" t="s">
        <v>1528</v>
      </c>
      <c r="F3039" s="1" t="s">
        <v>1529</v>
      </c>
      <c r="G3039" t="s">
        <v>1530</v>
      </c>
      <c r="H3039" t="e">
        <f>VLOOKUP(F3039,#REF!,2,FALSE)</f>
        <v>#REF!</v>
      </c>
      <c r="I3039" t="s">
        <v>1417</v>
      </c>
      <c r="J3039" s="4">
        <v>44391</v>
      </c>
      <c r="K3039" s="4">
        <v>44410</v>
      </c>
      <c r="L3039" s="3">
        <f t="shared" si="188"/>
        <v>19</v>
      </c>
      <c r="M3039" s="4">
        <v>44571</v>
      </c>
      <c r="N3039">
        <f t="shared" si="189"/>
        <v>180</v>
      </c>
      <c r="O3039">
        <v>0</v>
      </c>
      <c r="P3039" t="e">
        <f>VLOOKUP(F3039,#REF!,3,FALSE)</f>
        <v>#REF!</v>
      </c>
      <c r="Q3039">
        <f t="shared" si="190"/>
        <v>0</v>
      </c>
      <c r="R3039" t="str">
        <f t="shared" si="191"/>
        <v/>
      </c>
      <c r="S3039" t="s">
        <v>43</v>
      </c>
      <c r="U3039">
        <v>1</v>
      </c>
      <c r="V3039" t="s">
        <v>43</v>
      </c>
      <c r="X3039">
        <v>40</v>
      </c>
      <c r="Y3039">
        <v>15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e">
        <f>VLOOKUP(A3039,#REF!,4,FALSE)</f>
        <v>#REF!</v>
      </c>
      <c r="AW3039" t="e">
        <f>VLOOKUP(A3039,#REF!,5,FALSE)</f>
        <v>#REF!</v>
      </c>
      <c r="AX3039">
        <f>SUMIF(量化书目统计!A:A,H3039,量化书目统计!G:G)</f>
        <v>0</v>
      </c>
    </row>
    <row r="3040" spans="1:50" x14ac:dyDescent="0.3">
      <c r="A3040" t="s">
        <v>5722</v>
      </c>
      <c r="B3040" t="s">
        <v>5723</v>
      </c>
      <c r="D3040">
        <v>0</v>
      </c>
      <c r="E3040" t="s">
        <v>1396</v>
      </c>
      <c r="F3040" s="1" t="s">
        <v>1397</v>
      </c>
      <c r="G3040" t="s">
        <v>1398</v>
      </c>
      <c r="H3040" t="e">
        <f>VLOOKUP(F3040,#REF!,2,FALSE)</f>
        <v>#REF!</v>
      </c>
      <c r="I3040" t="s">
        <v>27</v>
      </c>
      <c r="J3040" s="4">
        <v>44569</v>
      </c>
      <c r="K3040" s="4">
        <v>44572</v>
      </c>
      <c r="L3040" s="3">
        <f t="shared" si="188"/>
        <v>3</v>
      </c>
      <c r="M3040" s="4">
        <v>44571</v>
      </c>
      <c r="N3040">
        <f t="shared" si="189"/>
        <v>2</v>
      </c>
      <c r="O3040">
        <v>0</v>
      </c>
      <c r="P3040" t="e">
        <f>VLOOKUP(F3040,#REF!,3,FALSE)</f>
        <v>#REF!</v>
      </c>
      <c r="Q3040">
        <f t="shared" si="190"/>
        <v>2</v>
      </c>
      <c r="R3040" t="str">
        <f t="shared" si="191"/>
        <v/>
      </c>
      <c r="S3040" t="s">
        <v>38</v>
      </c>
      <c r="T3040">
        <v>18</v>
      </c>
      <c r="U3040">
        <v>1</v>
      </c>
      <c r="V3040" t="s">
        <v>38</v>
      </c>
      <c r="W3040">
        <v>18</v>
      </c>
      <c r="X3040">
        <v>58</v>
      </c>
      <c r="Y3040">
        <v>15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e">
        <f>VLOOKUP(A3040,#REF!,4,FALSE)</f>
        <v>#REF!</v>
      </c>
      <c r="AW3040" t="e">
        <f>VLOOKUP(A3040,#REF!,5,FALSE)</f>
        <v>#REF!</v>
      </c>
      <c r="AX3040">
        <f>SUMIF(量化书目统计!A:A,H3040,量化书目统计!G:G)</f>
        <v>0</v>
      </c>
    </row>
    <row r="3041" spans="1:50" x14ac:dyDescent="0.3">
      <c r="A3041" t="s">
        <v>5722</v>
      </c>
      <c r="B3041" t="s">
        <v>5723</v>
      </c>
      <c r="D3041">
        <v>0</v>
      </c>
      <c r="E3041" t="s">
        <v>364</v>
      </c>
      <c r="F3041" s="1" t="s">
        <v>365</v>
      </c>
      <c r="G3041" t="s">
        <v>366</v>
      </c>
      <c r="H3041" t="e">
        <f>VLOOKUP(F3041,#REF!,2,FALSE)</f>
        <v>#REF!</v>
      </c>
      <c r="I3041" t="s">
        <v>49</v>
      </c>
      <c r="J3041" s="4">
        <v>44158</v>
      </c>
      <c r="K3041" s="4">
        <v>44159</v>
      </c>
      <c r="L3041" s="3">
        <f t="shared" si="188"/>
        <v>1</v>
      </c>
      <c r="M3041" s="4">
        <v>44158</v>
      </c>
      <c r="N3041">
        <f t="shared" si="189"/>
        <v>0</v>
      </c>
      <c r="O3041">
        <v>0</v>
      </c>
      <c r="P3041" t="e">
        <f>VLOOKUP(F3041,#REF!,3,FALSE)</f>
        <v>#REF!</v>
      </c>
      <c r="Q3041">
        <f t="shared" si="190"/>
        <v>0</v>
      </c>
      <c r="R3041" t="str">
        <f t="shared" si="191"/>
        <v/>
      </c>
      <c r="S3041" t="s">
        <v>28</v>
      </c>
      <c r="T3041">
        <v>12</v>
      </c>
      <c r="U3041">
        <v>2</v>
      </c>
      <c r="V3041" t="s">
        <v>28</v>
      </c>
      <c r="W3041">
        <v>12</v>
      </c>
      <c r="X3041">
        <v>12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e">
        <f>VLOOKUP(A3041,#REF!,4,FALSE)</f>
        <v>#REF!</v>
      </c>
      <c r="AW3041" t="e">
        <f>VLOOKUP(A3041,#REF!,5,FALSE)</f>
        <v>#REF!</v>
      </c>
      <c r="AX3041">
        <f>SUMIF(量化书目统计!A:A,H3041,量化书目统计!G:G)</f>
        <v>0</v>
      </c>
    </row>
    <row r="3042" spans="1:50" x14ac:dyDescent="0.3">
      <c r="A3042" t="s">
        <v>5722</v>
      </c>
      <c r="B3042" t="s">
        <v>5723</v>
      </c>
      <c r="D3042">
        <v>0</v>
      </c>
      <c r="E3042" t="s">
        <v>364</v>
      </c>
      <c r="F3042" s="1" t="s">
        <v>365</v>
      </c>
      <c r="G3042" t="s">
        <v>366</v>
      </c>
      <c r="H3042" t="e">
        <f>VLOOKUP(F3042,#REF!,2,FALSE)</f>
        <v>#REF!</v>
      </c>
      <c r="I3042" t="s">
        <v>49</v>
      </c>
      <c r="J3042" s="4">
        <v>44256</v>
      </c>
      <c r="K3042" s="4">
        <v>44257</v>
      </c>
      <c r="L3042" s="3">
        <f t="shared" si="188"/>
        <v>1</v>
      </c>
      <c r="M3042" s="4">
        <v>44263</v>
      </c>
      <c r="N3042">
        <f t="shared" si="189"/>
        <v>7</v>
      </c>
      <c r="O3042">
        <v>0</v>
      </c>
      <c r="P3042" t="e">
        <f>VLOOKUP(F3042,#REF!,3,FALSE)</f>
        <v>#REF!</v>
      </c>
      <c r="Q3042">
        <f t="shared" si="190"/>
        <v>0</v>
      </c>
      <c r="R3042" t="str">
        <f t="shared" si="191"/>
        <v/>
      </c>
      <c r="S3042" t="s">
        <v>80</v>
      </c>
      <c r="T3042">
        <v>1</v>
      </c>
      <c r="U3042">
        <v>2</v>
      </c>
      <c r="V3042" t="s">
        <v>80</v>
      </c>
      <c r="W3042">
        <v>1</v>
      </c>
      <c r="X3042">
        <v>21</v>
      </c>
      <c r="Y3042">
        <v>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e">
        <f>VLOOKUP(A3042,#REF!,4,FALSE)</f>
        <v>#REF!</v>
      </c>
      <c r="AW3042" t="e">
        <f>VLOOKUP(A3042,#REF!,5,FALSE)</f>
        <v>#REF!</v>
      </c>
      <c r="AX3042">
        <f>SUMIF(量化书目统计!A:A,H3042,量化书目统计!G:G)</f>
        <v>0</v>
      </c>
    </row>
    <row r="3043" spans="1:50" x14ac:dyDescent="0.3">
      <c r="A3043" t="s">
        <v>5722</v>
      </c>
      <c r="B3043" t="s">
        <v>5723</v>
      </c>
      <c r="D3043">
        <v>0</v>
      </c>
      <c r="E3043" t="s">
        <v>364</v>
      </c>
      <c r="F3043" s="1" t="s">
        <v>1238</v>
      </c>
      <c r="G3043" t="s">
        <v>366</v>
      </c>
      <c r="H3043" t="e">
        <f>VLOOKUP(F3043,#REF!,2,FALSE)</f>
        <v>#REF!</v>
      </c>
      <c r="I3043" t="s">
        <v>49</v>
      </c>
      <c r="J3043" s="4">
        <v>44342</v>
      </c>
      <c r="K3043" s="4">
        <v>44344</v>
      </c>
      <c r="L3043" s="3">
        <f t="shared" si="188"/>
        <v>2</v>
      </c>
      <c r="M3043" s="4">
        <v>44342</v>
      </c>
      <c r="N3043">
        <f t="shared" si="189"/>
        <v>0</v>
      </c>
      <c r="O3043">
        <v>0</v>
      </c>
      <c r="P3043" t="e">
        <f>VLOOKUP(F3043,#REF!,3,FALSE)</f>
        <v>#REF!</v>
      </c>
      <c r="Q3043">
        <f t="shared" si="190"/>
        <v>0</v>
      </c>
      <c r="R3043" t="str">
        <f t="shared" si="191"/>
        <v/>
      </c>
      <c r="S3043" t="s">
        <v>80</v>
      </c>
      <c r="T3043">
        <v>13</v>
      </c>
      <c r="U3043">
        <v>2</v>
      </c>
      <c r="V3043" t="s">
        <v>80</v>
      </c>
      <c r="W3043">
        <v>13</v>
      </c>
      <c r="X3043">
        <v>33</v>
      </c>
      <c r="Y3043">
        <v>15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e">
        <f>VLOOKUP(A3043,#REF!,4,FALSE)</f>
        <v>#REF!</v>
      </c>
      <c r="AW3043" t="e">
        <f>VLOOKUP(A3043,#REF!,5,FALSE)</f>
        <v>#REF!</v>
      </c>
      <c r="AX3043">
        <f>SUMIF(量化书目统计!A:A,H3043,量化书目统计!G:G)</f>
        <v>0</v>
      </c>
    </row>
    <row r="3044" spans="1:50" x14ac:dyDescent="0.3">
      <c r="A3044" t="s">
        <v>5722</v>
      </c>
      <c r="B3044" t="s">
        <v>5723</v>
      </c>
      <c r="D3044">
        <v>0</v>
      </c>
      <c r="E3044" t="s">
        <v>364</v>
      </c>
      <c r="F3044" s="1" t="s">
        <v>1238</v>
      </c>
      <c r="G3044" t="s">
        <v>366</v>
      </c>
      <c r="H3044" t="e">
        <f>VLOOKUP(F3044,#REF!,2,FALSE)</f>
        <v>#REF!</v>
      </c>
      <c r="I3044" t="s">
        <v>49</v>
      </c>
      <c r="J3044" s="4">
        <v>44497</v>
      </c>
      <c r="K3044" s="4">
        <v>44498</v>
      </c>
      <c r="L3044" s="3">
        <f t="shared" si="188"/>
        <v>1</v>
      </c>
      <c r="M3044" s="4">
        <v>44497</v>
      </c>
      <c r="N3044">
        <f t="shared" si="189"/>
        <v>0</v>
      </c>
      <c r="O3044">
        <v>0</v>
      </c>
      <c r="P3044" t="e">
        <f>VLOOKUP(F3044,#REF!,3,FALSE)</f>
        <v>#REF!</v>
      </c>
      <c r="Q3044">
        <f t="shared" si="190"/>
        <v>0</v>
      </c>
      <c r="R3044" t="str">
        <f t="shared" si="191"/>
        <v/>
      </c>
      <c r="S3044" t="s">
        <v>38</v>
      </c>
      <c r="T3044">
        <v>8</v>
      </c>
      <c r="U3044">
        <v>2</v>
      </c>
      <c r="V3044" t="s">
        <v>38</v>
      </c>
      <c r="W3044">
        <v>8</v>
      </c>
      <c r="X3044">
        <v>48</v>
      </c>
      <c r="Y3044">
        <v>10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e">
        <f>VLOOKUP(A3044,#REF!,4,FALSE)</f>
        <v>#REF!</v>
      </c>
      <c r="AW3044" t="e">
        <f>VLOOKUP(A3044,#REF!,5,FALSE)</f>
        <v>#REF!</v>
      </c>
      <c r="AX3044">
        <f>SUMIF(量化书目统计!A:A,H3044,量化书目统计!G:G)</f>
        <v>0</v>
      </c>
    </row>
    <row r="3045" spans="1:50" x14ac:dyDescent="0.3">
      <c r="A3045" t="s">
        <v>5722</v>
      </c>
      <c r="B3045" t="s">
        <v>5723</v>
      </c>
      <c r="D3045">
        <v>0</v>
      </c>
      <c r="E3045" t="s">
        <v>364</v>
      </c>
      <c r="F3045" s="1" t="s">
        <v>1238</v>
      </c>
      <c r="G3045" t="s">
        <v>366</v>
      </c>
      <c r="H3045" t="e">
        <f>VLOOKUP(F3045,#REF!,2,FALSE)</f>
        <v>#REF!</v>
      </c>
      <c r="I3045" t="s">
        <v>49</v>
      </c>
      <c r="J3045" s="4">
        <v>44531</v>
      </c>
      <c r="K3045" s="4">
        <v>44533</v>
      </c>
      <c r="L3045" s="3">
        <f t="shared" si="188"/>
        <v>2</v>
      </c>
      <c r="M3045" s="4">
        <v>44531</v>
      </c>
      <c r="N3045">
        <f t="shared" si="189"/>
        <v>0</v>
      </c>
      <c r="O3045">
        <v>0</v>
      </c>
      <c r="P3045" t="e">
        <f>VLOOKUP(F3045,#REF!,3,FALSE)</f>
        <v>#REF!</v>
      </c>
      <c r="Q3045">
        <f t="shared" si="190"/>
        <v>0</v>
      </c>
      <c r="R3045" t="str">
        <f t="shared" si="191"/>
        <v/>
      </c>
      <c r="S3045" t="s">
        <v>38</v>
      </c>
      <c r="T3045">
        <v>13</v>
      </c>
      <c r="U3045">
        <v>2</v>
      </c>
      <c r="V3045" t="s">
        <v>38</v>
      </c>
      <c r="W3045">
        <v>13</v>
      </c>
      <c r="X3045">
        <v>53</v>
      </c>
      <c r="Y3045">
        <v>10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e">
        <f>VLOOKUP(A3045,#REF!,4,FALSE)</f>
        <v>#REF!</v>
      </c>
      <c r="AW3045" t="e">
        <f>VLOOKUP(A3045,#REF!,5,FALSE)</f>
        <v>#REF!</v>
      </c>
      <c r="AX3045">
        <f>SUMIF(量化书目统计!A:A,H3045,量化书目统计!G:G)</f>
        <v>0</v>
      </c>
    </row>
    <row r="3046" spans="1:50" x14ac:dyDescent="0.3">
      <c r="A3046" t="s">
        <v>5722</v>
      </c>
      <c r="B3046" t="s">
        <v>5723</v>
      </c>
      <c r="D3046">
        <v>0</v>
      </c>
      <c r="E3046" t="s">
        <v>314</v>
      </c>
      <c r="F3046" s="1" t="s">
        <v>315</v>
      </c>
      <c r="G3046" t="s">
        <v>316</v>
      </c>
      <c r="H3046" t="e">
        <f>VLOOKUP(F3046,#REF!,2,FALSE)</f>
        <v>#REF!</v>
      </c>
      <c r="I3046" t="s">
        <v>317</v>
      </c>
      <c r="J3046" s="4">
        <v>44095</v>
      </c>
      <c r="K3046" s="4">
        <v>44096</v>
      </c>
      <c r="L3046" s="3">
        <f t="shared" si="188"/>
        <v>1</v>
      </c>
      <c r="M3046" s="4">
        <v>44095</v>
      </c>
      <c r="N3046">
        <f t="shared" si="189"/>
        <v>0</v>
      </c>
      <c r="O3046">
        <v>0</v>
      </c>
      <c r="P3046" t="e">
        <f>VLOOKUP(F3046,#REF!,3,FALSE)</f>
        <v>#REF!</v>
      </c>
      <c r="Q3046">
        <f t="shared" si="190"/>
        <v>0</v>
      </c>
      <c r="R3046" t="str">
        <f t="shared" si="191"/>
        <v/>
      </c>
      <c r="S3046" t="s">
        <v>28</v>
      </c>
      <c r="T3046">
        <v>3</v>
      </c>
      <c r="U3046">
        <v>1</v>
      </c>
      <c r="V3046" t="s">
        <v>28</v>
      </c>
      <c r="W3046">
        <v>3</v>
      </c>
      <c r="X3046">
        <v>3</v>
      </c>
      <c r="Y3046">
        <v>21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 t="e">
        <f>VLOOKUP(A3046,#REF!,4,FALSE)</f>
        <v>#REF!</v>
      </c>
      <c r="AW3046" t="e">
        <f>VLOOKUP(A3046,#REF!,5,FALSE)</f>
        <v>#REF!</v>
      </c>
      <c r="AX3046">
        <f>SUMIF(量化书目统计!A:A,H3046,量化书目统计!G:G)</f>
        <v>0</v>
      </c>
    </row>
    <row r="3047" spans="1:50" x14ac:dyDescent="0.3">
      <c r="A3047" t="s">
        <v>5722</v>
      </c>
      <c r="B3047" t="s">
        <v>5723</v>
      </c>
      <c r="D3047">
        <v>0</v>
      </c>
      <c r="E3047" t="s">
        <v>1002</v>
      </c>
      <c r="F3047" s="1" t="s">
        <v>1003</v>
      </c>
      <c r="G3047" t="s">
        <v>1004</v>
      </c>
      <c r="H3047" t="e">
        <f>VLOOKUP(F3047,#REF!,2,FALSE)</f>
        <v>#REF!</v>
      </c>
      <c r="I3047" t="s">
        <v>65</v>
      </c>
      <c r="J3047" s="4">
        <v>44322</v>
      </c>
      <c r="K3047" s="4">
        <v>44323</v>
      </c>
      <c r="L3047" s="3">
        <f t="shared" si="188"/>
        <v>1</v>
      </c>
      <c r="M3047" s="4">
        <v>44322</v>
      </c>
      <c r="N3047">
        <f t="shared" si="189"/>
        <v>0</v>
      </c>
      <c r="O3047">
        <v>0</v>
      </c>
      <c r="P3047" t="e">
        <f>VLOOKUP(F3047,#REF!,3,FALSE)</f>
        <v>#REF!</v>
      </c>
      <c r="Q3047">
        <f t="shared" si="190"/>
        <v>0</v>
      </c>
      <c r="R3047" t="str">
        <f t="shared" si="191"/>
        <v/>
      </c>
      <c r="S3047" t="s">
        <v>80</v>
      </c>
      <c r="T3047">
        <v>10</v>
      </c>
      <c r="U3047">
        <v>1</v>
      </c>
      <c r="V3047" t="s">
        <v>80</v>
      </c>
      <c r="W3047">
        <v>10</v>
      </c>
      <c r="X3047">
        <v>30</v>
      </c>
      <c r="Y3047">
        <v>11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e">
        <f>VLOOKUP(A3047,#REF!,4,FALSE)</f>
        <v>#REF!</v>
      </c>
      <c r="AW3047" t="e">
        <f>VLOOKUP(A3047,#REF!,5,FALSE)</f>
        <v>#REF!</v>
      </c>
      <c r="AX3047">
        <f>SUMIF(量化书目统计!A:A,H3047,量化书目统计!G:G)</f>
        <v>0</v>
      </c>
    </row>
    <row r="3048" spans="1:50" x14ac:dyDescent="0.3">
      <c r="A3048" t="s">
        <v>5722</v>
      </c>
      <c r="B3048" t="s">
        <v>5723</v>
      </c>
      <c r="D3048">
        <v>0</v>
      </c>
      <c r="E3048" t="s">
        <v>1014</v>
      </c>
      <c r="F3048" s="1" t="s">
        <v>1015</v>
      </c>
      <c r="G3048" t="s">
        <v>1016</v>
      </c>
      <c r="H3048" t="e">
        <f>VLOOKUP(F3048,#REF!,2,FALSE)</f>
        <v>#REF!</v>
      </c>
      <c r="I3048" t="s">
        <v>32</v>
      </c>
      <c r="J3048" s="4">
        <v>44081</v>
      </c>
      <c r="K3048" s="4">
        <v>44085</v>
      </c>
      <c r="L3048" s="3">
        <f t="shared" si="188"/>
        <v>4</v>
      </c>
      <c r="M3048" s="4">
        <v>44263</v>
      </c>
      <c r="N3048">
        <f t="shared" si="189"/>
        <v>182</v>
      </c>
      <c r="O3048">
        <v>0</v>
      </c>
      <c r="P3048" t="e">
        <f>VLOOKUP(F3048,#REF!,3,FALSE)</f>
        <v>#REF!</v>
      </c>
      <c r="Q3048">
        <f t="shared" si="190"/>
        <v>0</v>
      </c>
      <c r="R3048" t="str">
        <f t="shared" si="191"/>
        <v/>
      </c>
      <c r="S3048" t="s">
        <v>28</v>
      </c>
      <c r="T3048">
        <v>1</v>
      </c>
      <c r="U3048">
        <v>1</v>
      </c>
      <c r="V3048" t="s">
        <v>28</v>
      </c>
      <c r="W3048">
        <v>1</v>
      </c>
      <c r="X3048">
        <v>1</v>
      </c>
      <c r="Y3048">
        <v>10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e">
        <f>VLOOKUP(A3048,#REF!,4,FALSE)</f>
        <v>#REF!</v>
      </c>
      <c r="AW3048" t="e">
        <f>VLOOKUP(A3048,#REF!,5,FALSE)</f>
        <v>#REF!</v>
      </c>
      <c r="AX3048">
        <f>SUMIF(量化书目统计!A:A,H3048,量化书目统计!G:G)</f>
        <v>0</v>
      </c>
    </row>
    <row r="3049" spans="1:50" x14ac:dyDescent="0.3">
      <c r="A3049" t="s">
        <v>5722</v>
      </c>
      <c r="B3049" t="s">
        <v>5723</v>
      </c>
      <c r="D3049">
        <v>0</v>
      </c>
      <c r="E3049" t="s">
        <v>3167</v>
      </c>
      <c r="F3049" s="1" t="s">
        <v>3168</v>
      </c>
      <c r="G3049" t="s">
        <v>3169</v>
      </c>
      <c r="H3049" t="e">
        <f>VLOOKUP(F3049,#REF!,2,FALSE)</f>
        <v>#REF!</v>
      </c>
      <c r="I3049" t="s">
        <v>49</v>
      </c>
      <c r="J3049" s="4">
        <v>44113</v>
      </c>
      <c r="K3049" s="4">
        <v>44117</v>
      </c>
      <c r="L3049" s="3">
        <f t="shared" si="188"/>
        <v>4</v>
      </c>
      <c r="M3049" s="4">
        <v>44113</v>
      </c>
      <c r="N3049">
        <f t="shared" si="189"/>
        <v>0</v>
      </c>
      <c r="O3049">
        <v>0</v>
      </c>
      <c r="P3049" t="e">
        <f>VLOOKUP(F3049,#REF!,3,FALSE)</f>
        <v>#REF!</v>
      </c>
      <c r="Q3049">
        <f t="shared" si="190"/>
        <v>0</v>
      </c>
      <c r="R3049" t="str">
        <f t="shared" si="191"/>
        <v/>
      </c>
      <c r="S3049" t="s">
        <v>28</v>
      </c>
      <c r="T3049">
        <v>5</v>
      </c>
      <c r="U3049">
        <v>1</v>
      </c>
      <c r="V3049" t="s">
        <v>28</v>
      </c>
      <c r="W3049">
        <v>6</v>
      </c>
      <c r="X3049">
        <v>5</v>
      </c>
      <c r="Y3049">
        <v>21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 t="e">
        <f>VLOOKUP(A3049,#REF!,4,FALSE)</f>
        <v>#REF!</v>
      </c>
      <c r="AW3049" t="e">
        <f>VLOOKUP(A3049,#REF!,5,FALSE)</f>
        <v>#REF!</v>
      </c>
      <c r="AX3049">
        <f>SUMIF(量化书目统计!A:A,H3049,量化书目统计!G:G)</f>
        <v>0</v>
      </c>
    </row>
    <row r="3050" spans="1:50" x14ac:dyDescent="0.3">
      <c r="A3050" t="s">
        <v>5722</v>
      </c>
      <c r="B3050" t="s">
        <v>5723</v>
      </c>
      <c r="D3050">
        <v>0</v>
      </c>
      <c r="E3050" t="s">
        <v>150</v>
      </c>
      <c r="F3050" s="1" t="s">
        <v>151</v>
      </c>
      <c r="G3050" t="s">
        <v>152</v>
      </c>
      <c r="H3050" t="e">
        <f>VLOOKUP(F3050,#REF!,2,FALSE)</f>
        <v>#REF!</v>
      </c>
      <c r="I3050" t="s">
        <v>65</v>
      </c>
      <c r="J3050" s="4">
        <v>43843</v>
      </c>
      <c r="K3050" s="4">
        <v>43845</v>
      </c>
      <c r="L3050" s="3">
        <f t="shared" si="188"/>
        <v>2</v>
      </c>
      <c r="M3050" s="4">
        <v>43889</v>
      </c>
      <c r="N3050">
        <f t="shared" si="189"/>
        <v>46</v>
      </c>
      <c r="O3050">
        <v>0</v>
      </c>
      <c r="P3050" t="e">
        <f>VLOOKUP(F3050,#REF!,3,FALSE)</f>
        <v>#REF!</v>
      </c>
      <c r="Q3050">
        <f t="shared" si="190"/>
        <v>0</v>
      </c>
      <c r="R3050" t="str">
        <f t="shared" si="191"/>
        <v/>
      </c>
      <c r="S3050" t="s">
        <v>43</v>
      </c>
      <c r="U3050">
        <v>1</v>
      </c>
      <c r="V3050" t="s">
        <v>43</v>
      </c>
      <c r="X3050">
        <v>0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e">
        <f>VLOOKUP(A3050,#REF!,4,FALSE)</f>
        <v>#REF!</v>
      </c>
      <c r="AW3050" t="e">
        <f>VLOOKUP(A3050,#REF!,5,FALSE)</f>
        <v>#REF!</v>
      </c>
      <c r="AX3050">
        <f>SUMIF(量化书目统计!A:A,H3050,量化书目统计!G:G)</f>
        <v>0</v>
      </c>
    </row>
    <row r="3051" spans="1:50" x14ac:dyDescent="0.3">
      <c r="A3051" t="s">
        <v>5722</v>
      </c>
      <c r="B3051" t="s">
        <v>5723</v>
      </c>
      <c r="D3051">
        <v>0</v>
      </c>
      <c r="E3051" t="s">
        <v>150</v>
      </c>
      <c r="F3051" s="1" t="s">
        <v>151</v>
      </c>
      <c r="G3051" t="s">
        <v>152</v>
      </c>
      <c r="H3051" t="e">
        <f>VLOOKUP(F3051,#REF!,2,FALSE)</f>
        <v>#REF!</v>
      </c>
      <c r="I3051" t="s">
        <v>65</v>
      </c>
      <c r="J3051" s="4">
        <v>44257</v>
      </c>
      <c r="K3051" s="4">
        <v>44273</v>
      </c>
      <c r="L3051" s="3">
        <f t="shared" si="188"/>
        <v>16</v>
      </c>
      <c r="M3051" s="4">
        <v>44263</v>
      </c>
      <c r="N3051">
        <f t="shared" si="189"/>
        <v>6</v>
      </c>
      <c r="O3051">
        <v>0</v>
      </c>
      <c r="P3051" t="e">
        <f>VLOOKUP(F3051,#REF!,3,FALSE)</f>
        <v>#REF!</v>
      </c>
      <c r="Q3051">
        <f t="shared" si="190"/>
        <v>0</v>
      </c>
      <c r="R3051" t="str">
        <f t="shared" si="191"/>
        <v/>
      </c>
      <c r="S3051" t="s">
        <v>80</v>
      </c>
      <c r="T3051">
        <v>1</v>
      </c>
      <c r="U3051">
        <v>1</v>
      </c>
      <c r="V3051" t="s">
        <v>80</v>
      </c>
      <c r="W3051">
        <v>3</v>
      </c>
      <c r="X3051">
        <v>21</v>
      </c>
      <c r="Y3051">
        <v>5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e">
        <f>VLOOKUP(A3051,#REF!,4,FALSE)</f>
        <v>#REF!</v>
      </c>
      <c r="AW3051" t="e">
        <f>VLOOKUP(A3051,#REF!,5,FALSE)</f>
        <v>#REF!</v>
      </c>
      <c r="AX3051">
        <f>SUMIF(量化书目统计!A:A,H3051,量化书目统计!G:G)</f>
        <v>0</v>
      </c>
    </row>
    <row r="3052" spans="1:50" x14ac:dyDescent="0.3">
      <c r="A3052" t="s">
        <v>5722</v>
      </c>
      <c r="B3052" t="s">
        <v>5723</v>
      </c>
      <c r="D3052">
        <v>0</v>
      </c>
      <c r="E3052" t="s">
        <v>150</v>
      </c>
      <c r="F3052" s="1" t="s">
        <v>151</v>
      </c>
      <c r="G3052" t="s">
        <v>152</v>
      </c>
      <c r="H3052" t="e">
        <f>VLOOKUP(F3052,#REF!,2,FALSE)</f>
        <v>#REF!</v>
      </c>
      <c r="I3052" t="s">
        <v>65</v>
      </c>
      <c r="J3052" s="4">
        <v>44294</v>
      </c>
      <c r="K3052" s="4">
        <v>44299</v>
      </c>
      <c r="L3052" s="3">
        <f t="shared" si="188"/>
        <v>5</v>
      </c>
      <c r="M3052" s="4">
        <v>44294</v>
      </c>
      <c r="N3052">
        <f t="shared" si="189"/>
        <v>0</v>
      </c>
      <c r="O3052">
        <v>0</v>
      </c>
      <c r="P3052" t="e">
        <f>VLOOKUP(F3052,#REF!,3,FALSE)</f>
        <v>#REF!</v>
      </c>
      <c r="Q3052">
        <f t="shared" si="190"/>
        <v>0</v>
      </c>
      <c r="R3052" t="str">
        <f t="shared" si="191"/>
        <v/>
      </c>
      <c r="S3052" t="s">
        <v>80</v>
      </c>
      <c r="T3052">
        <v>6</v>
      </c>
      <c r="U3052">
        <v>1</v>
      </c>
      <c r="V3052" t="s">
        <v>80</v>
      </c>
      <c r="W3052">
        <v>7</v>
      </c>
      <c r="X3052">
        <v>26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e">
        <f>VLOOKUP(A3052,#REF!,4,FALSE)</f>
        <v>#REF!</v>
      </c>
      <c r="AW3052" t="e">
        <f>VLOOKUP(A3052,#REF!,5,FALSE)</f>
        <v>#REF!</v>
      </c>
      <c r="AX3052">
        <f>SUMIF(量化书目统计!A:A,H3052,量化书目统计!G:G)</f>
        <v>0</v>
      </c>
    </row>
    <row r="3053" spans="1:50" x14ac:dyDescent="0.3">
      <c r="A3053" t="s">
        <v>5722</v>
      </c>
      <c r="B3053" t="s">
        <v>5723</v>
      </c>
      <c r="D3053">
        <v>0</v>
      </c>
      <c r="E3053" t="s">
        <v>2639</v>
      </c>
      <c r="F3053" s="1" t="s">
        <v>2640</v>
      </c>
      <c r="G3053" t="s">
        <v>2641</v>
      </c>
      <c r="H3053" t="e">
        <f>VLOOKUP(F3053,#REF!,2,FALSE)</f>
        <v>#REF!</v>
      </c>
      <c r="I3053" t="s">
        <v>59</v>
      </c>
      <c r="J3053" s="4">
        <v>44834</v>
      </c>
      <c r="K3053" s="4">
        <v>45057</v>
      </c>
      <c r="L3053" s="3">
        <f t="shared" si="188"/>
        <v>223</v>
      </c>
      <c r="M3053" s="4">
        <v>44986</v>
      </c>
      <c r="N3053">
        <f t="shared" si="189"/>
        <v>152</v>
      </c>
      <c r="O3053">
        <v>0</v>
      </c>
      <c r="P3053" t="e">
        <f>VLOOKUP(F3053,#REF!,3,FALSE)</f>
        <v>#REF!</v>
      </c>
      <c r="Q3053">
        <f t="shared" si="190"/>
        <v>0</v>
      </c>
      <c r="R3053" t="str">
        <f t="shared" si="191"/>
        <v/>
      </c>
      <c r="S3053" t="s">
        <v>43</v>
      </c>
      <c r="U3053">
        <v>1</v>
      </c>
      <c r="V3053" t="s">
        <v>43</v>
      </c>
      <c r="X3053">
        <v>80</v>
      </c>
      <c r="Y3053">
        <v>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e">
        <f>VLOOKUP(A3053,#REF!,4,FALSE)</f>
        <v>#REF!</v>
      </c>
      <c r="AW3053" t="e">
        <f>VLOOKUP(A3053,#REF!,5,FALSE)</f>
        <v>#REF!</v>
      </c>
      <c r="AX3053">
        <f>SUMIF(量化书目统计!A:A,H3053,量化书目统计!G:G)</f>
        <v>0</v>
      </c>
    </row>
    <row r="3054" spans="1:50" x14ac:dyDescent="0.3">
      <c r="A3054" t="s">
        <v>5722</v>
      </c>
      <c r="B3054" t="s">
        <v>5723</v>
      </c>
      <c r="D3054">
        <v>0</v>
      </c>
      <c r="E3054" t="s">
        <v>390</v>
      </c>
      <c r="F3054" s="1" t="s">
        <v>1561</v>
      </c>
      <c r="G3054" t="s">
        <v>1562</v>
      </c>
      <c r="H3054" t="e">
        <f>VLOOKUP(F3054,#REF!,2,FALSE)</f>
        <v>#REF!</v>
      </c>
      <c r="I3054" t="s">
        <v>74</v>
      </c>
      <c r="J3054" s="4">
        <v>44127</v>
      </c>
      <c r="K3054" s="4">
        <v>44131</v>
      </c>
      <c r="L3054" s="3">
        <f t="shared" si="188"/>
        <v>4</v>
      </c>
      <c r="M3054" s="4">
        <v>44307</v>
      </c>
      <c r="N3054">
        <f t="shared" si="189"/>
        <v>180</v>
      </c>
      <c r="O3054">
        <v>0</v>
      </c>
      <c r="P3054" t="e">
        <f>VLOOKUP(F3054,#REF!,3,FALSE)</f>
        <v>#REF!</v>
      </c>
      <c r="Q3054">
        <f t="shared" si="190"/>
        <v>0</v>
      </c>
      <c r="R3054" t="str">
        <f t="shared" si="191"/>
        <v/>
      </c>
      <c r="S3054" t="s">
        <v>28</v>
      </c>
      <c r="T3054">
        <v>7</v>
      </c>
      <c r="U3054">
        <v>1</v>
      </c>
      <c r="V3054" t="s">
        <v>28</v>
      </c>
      <c r="W3054">
        <v>8</v>
      </c>
      <c r="X3054">
        <v>7</v>
      </c>
      <c r="Y3054">
        <v>10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e">
        <f>VLOOKUP(A3054,#REF!,4,FALSE)</f>
        <v>#REF!</v>
      </c>
      <c r="AW3054" t="e">
        <f>VLOOKUP(A3054,#REF!,5,FALSE)</f>
        <v>#REF!</v>
      </c>
      <c r="AX3054">
        <f>SUMIF(量化书目统计!A:A,H3054,量化书目统计!G:G)</f>
        <v>0</v>
      </c>
    </row>
    <row r="3055" spans="1:50" x14ac:dyDescent="0.3">
      <c r="A3055" t="s">
        <v>5722</v>
      </c>
      <c r="B3055" t="s">
        <v>5723</v>
      </c>
      <c r="D3055">
        <v>0</v>
      </c>
      <c r="E3055" t="s">
        <v>145</v>
      </c>
      <c r="F3055" s="1" t="s">
        <v>1878</v>
      </c>
      <c r="G3055" t="s">
        <v>1879</v>
      </c>
      <c r="H3055" t="e">
        <f>VLOOKUP(F3055,#REF!,2,FALSE)</f>
        <v>#REF!</v>
      </c>
      <c r="I3055" t="s">
        <v>32</v>
      </c>
      <c r="J3055" s="4">
        <v>44091</v>
      </c>
      <c r="K3055" s="4">
        <v>44092</v>
      </c>
      <c r="L3055" s="3">
        <f t="shared" si="188"/>
        <v>1</v>
      </c>
      <c r="M3055" s="4">
        <v>44091</v>
      </c>
      <c r="N3055">
        <f t="shared" si="189"/>
        <v>0</v>
      </c>
      <c r="O3055">
        <v>0</v>
      </c>
      <c r="P3055" t="e">
        <f>VLOOKUP(F3055,#REF!,3,FALSE)</f>
        <v>#REF!</v>
      </c>
      <c r="Q3055">
        <f t="shared" si="190"/>
        <v>0</v>
      </c>
      <c r="R3055" t="str">
        <f t="shared" si="191"/>
        <v/>
      </c>
      <c r="S3055" t="s">
        <v>28</v>
      </c>
      <c r="T3055">
        <v>2</v>
      </c>
      <c r="U3055">
        <v>1</v>
      </c>
      <c r="V3055" t="s">
        <v>28</v>
      </c>
      <c r="W3055">
        <v>2</v>
      </c>
      <c r="X3055">
        <v>2</v>
      </c>
      <c r="Y3055">
        <v>15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e">
        <f>VLOOKUP(A3055,#REF!,4,FALSE)</f>
        <v>#REF!</v>
      </c>
      <c r="AW3055" t="e">
        <f>VLOOKUP(A3055,#REF!,5,FALSE)</f>
        <v>#REF!</v>
      </c>
      <c r="AX3055">
        <f>SUMIF(量化书目统计!A:A,H3055,量化书目统计!G:G)</f>
        <v>0</v>
      </c>
    </row>
    <row r="3056" spans="1:50" x14ac:dyDescent="0.3">
      <c r="A3056" t="s">
        <v>5722</v>
      </c>
      <c r="B3056" t="s">
        <v>5723</v>
      </c>
      <c r="D3056">
        <v>0</v>
      </c>
      <c r="E3056" t="s">
        <v>24</v>
      </c>
      <c r="F3056" s="1" t="s">
        <v>25</v>
      </c>
      <c r="G3056" t="s">
        <v>26</v>
      </c>
      <c r="H3056" t="e">
        <f>VLOOKUP(F3056,#REF!,2,FALSE)</f>
        <v>#REF!</v>
      </c>
      <c r="I3056" t="s">
        <v>27</v>
      </c>
      <c r="J3056" s="4">
        <v>44619</v>
      </c>
      <c r="K3056" s="4">
        <v>44619</v>
      </c>
      <c r="L3056" s="3">
        <f t="shared" si="188"/>
        <v>0</v>
      </c>
      <c r="M3056" s="4">
        <v>44799</v>
      </c>
      <c r="N3056">
        <f t="shared" si="189"/>
        <v>180</v>
      </c>
      <c r="O3056">
        <v>0</v>
      </c>
      <c r="P3056" t="e">
        <f>VLOOKUP(F3056,#REF!,3,FALSE)</f>
        <v>#REF!</v>
      </c>
      <c r="Q3056">
        <f t="shared" si="190"/>
        <v>0</v>
      </c>
      <c r="R3056" t="str">
        <f t="shared" si="191"/>
        <v/>
      </c>
      <c r="S3056" t="s">
        <v>99</v>
      </c>
      <c r="T3056">
        <v>3</v>
      </c>
      <c r="U3056">
        <v>1</v>
      </c>
      <c r="V3056" t="s">
        <v>99</v>
      </c>
      <c r="W3056">
        <v>3</v>
      </c>
      <c r="X3056">
        <v>63</v>
      </c>
      <c r="Y3056">
        <v>15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e">
        <f>VLOOKUP(A3056,#REF!,4,FALSE)</f>
        <v>#REF!</v>
      </c>
      <c r="AW3056" t="e">
        <f>VLOOKUP(A3056,#REF!,5,FALSE)</f>
        <v>#REF!</v>
      </c>
      <c r="AX3056">
        <f>SUMIF(量化书目统计!A:A,H3056,量化书目统计!G:G)</f>
        <v>0</v>
      </c>
    </row>
    <row r="3057" spans="1:50" x14ac:dyDescent="0.3">
      <c r="A3057" t="s">
        <v>5722</v>
      </c>
      <c r="B3057" t="s">
        <v>5723</v>
      </c>
      <c r="D3057">
        <v>0</v>
      </c>
      <c r="E3057" t="s">
        <v>24</v>
      </c>
      <c r="F3057" s="1" t="s">
        <v>25</v>
      </c>
      <c r="G3057" t="s">
        <v>26</v>
      </c>
      <c r="H3057" t="e">
        <f>VLOOKUP(F3057,#REF!,2,FALSE)</f>
        <v>#REF!</v>
      </c>
      <c r="I3057" t="s">
        <v>27</v>
      </c>
      <c r="J3057" s="4">
        <v>44619</v>
      </c>
      <c r="K3057" s="4">
        <v>44620</v>
      </c>
      <c r="L3057" s="3">
        <f t="shared" si="188"/>
        <v>1</v>
      </c>
      <c r="M3057" s="4">
        <v>44620</v>
      </c>
      <c r="N3057">
        <f t="shared" si="189"/>
        <v>1</v>
      </c>
      <c r="O3057">
        <v>0</v>
      </c>
      <c r="P3057" t="e">
        <f>VLOOKUP(F3057,#REF!,3,FALSE)</f>
        <v>#REF!</v>
      </c>
      <c r="Q3057">
        <f t="shared" si="190"/>
        <v>0</v>
      </c>
      <c r="R3057" t="str">
        <f t="shared" si="191"/>
        <v/>
      </c>
      <c r="S3057" t="s">
        <v>99</v>
      </c>
      <c r="T3057">
        <v>3</v>
      </c>
      <c r="U3057">
        <v>1</v>
      </c>
      <c r="V3057" t="s">
        <v>99</v>
      </c>
      <c r="W3057">
        <v>3</v>
      </c>
      <c r="X3057">
        <v>63</v>
      </c>
      <c r="Y3057">
        <v>15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e">
        <f>VLOOKUP(A3057,#REF!,4,FALSE)</f>
        <v>#REF!</v>
      </c>
      <c r="AW3057" t="e">
        <f>VLOOKUP(A3057,#REF!,5,FALSE)</f>
        <v>#REF!</v>
      </c>
      <c r="AX3057">
        <f>SUMIF(量化书目统计!A:A,H3057,量化书目统计!G:G)</f>
        <v>0</v>
      </c>
    </row>
    <row r="3058" spans="1:50" x14ac:dyDescent="0.3">
      <c r="A3058" t="s">
        <v>5722</v>
      </c>
      <c r="B3058" t="s">
        <v>5723</v>
      </c>
      <c r="D3058">
        <v>0</v>
      </c>
      <c r="E3058" t="s">
        <v>24</v>
      </c>
      <c r="F3058" s="1" t="s">
        <v>25</v>
      </c>
      <c r="G3058" t="s">
        <v>26</v>
      </c>
      <c r="H3058" t="e">
        <f>VLOOKUP(F3058,#REF!,2,FALSE)</f>
        <v>#REF!</v>
      </c>
      <c r="I3058" t="s">
        <v>27</v>
      </c>
      <c r="J3058" s="4">
        <v>44103</v>
      </c>
      <c r="K3058" s="4">
        <v>44113</v>
      </c>
      <c r="L3058" s="3">
        <f t="shared" si="188"/>
        <v>10</v>
      </c>
      <c r="M3058" s="4">
        <v>44103</v>
      </c>
      <c r="N3058">
        <f t="shared" si="189"/>
        <v>0</v>
      </c>
      <c r="O3058">
        <v>0</v>
      </c>
      <c r="P3058" t="e">
        <f>VLOOKUP(F3058,#REF!,3,FALSE)</f>
        <v>#REF!</v>
      </c>
      <c r="Q3058">
        <f t="shared" si="190"/>
        <v>0</v>
      </c>
      <c r="R3058" t="str">
        <f t="shared" si="191"/>
        <v/>
      </c>
      <c r="S3058" t="s">
        <v>28</v>
      </c>
      <c r="T3058">
        <v>4</v>
      </c>
      <c r="U3058">
        <v>1</v>
      </c>
      <c r="V3058" t="s">
        <v>28</v>
      </c>
      <c r="W3058">
        <v>5</v>
      </c>
      <c r="X3058">
        <v>4</v>
      </c>
      <c r="Y3058">
        <v>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e">
        <f>VLOOKUP(A3058,#REF!,4,FALSE)</f>
        <v>#REF!</v>
      </c>
      <c r="AW3058" t="e">
        <f>VLOOKUP(A3058,#REF!,5,FALSE)</f>
        <v>#REF!</v>
      </c>
      <c r="AX3058">
        <f>SUMIF(量化书目统计!A:A,H3058,量化书目统计!G:G)</f>
        <v>0</v>
      </c>
    </row>
    <row r="3059" spans="1:50" x14ac:dyDescent="0.3">
      <c r="A3059" t="s">
        <v>5722</v>
      </c>
      <c r="B3059" t="s">
        <v>5723</v>
      </c>
      <c r="D3059">
        <v>0</v>
      </c>
      <c r="E3059" t="s">
        <v>24</v>
      </c>
      <c r="F3059" s="1" t="s">
        <v>25</v>
      </c>
      <c r="G3059" t="s">
        <v>26</v>
      </c>
      <c r="H3059" t="e">
        <f>VLOOKUP(F3059,#REF!,2,FALSE)</f>
        <v>#REF!</v>
      </c>
      <c r="I3059" t="s">
        <v>27</v>
      </c>
      <c r="J3059" s="4">
        <v>44273</v>
      </c>
      <c r="K3059" s="4">
        <v>44274</v>
      </c>
      <c r="L3059" s="3">
        <f t="shared" si="188"/>
        <v>1</v>
      </c>
      <c r="M3059" s="4">
        <v>44273</v>
      </c>
      <c r="N3059">
        <f t="shared" si="189"/>
        <v>0</v>
      </c>
      <c r="O3059">
        <v>0</v>
      </c>
      <c r="P3059" t="e">
        <f>VLOOKUP(F3059,#REF!,3,FALSE)</f>
        <v>#REF!</v>
      </c>
      <c r="Q3059">
        <f t="shared" si="190"/>
        <v>0</v>
      </c>
      <c r="R3059" t="str">
        <f t="shared" si="191"/>
        <v/>
      </c>
      <c r="S3059" t="s">
        <v>80</v>
      </c>
      <c r="T3059">
        <v>3</v>
      </c>
      <c r="U3059">
        <v>1</v>
      </c>
      <c r="V3059" t="s">
        <v>80</v>
      </c>
      <c r="W3059">
        <v>3</v>
      </c>
      <c r="X3059">
        <v>23</v>
      </c>
      <c r="Y3059">
        <v>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 t="e">
        <f>VLOOKUP(A3059,#REF!,4,FALSE)</f>
        <v>#REF!</v>
      </c>
      <c r="AW3059" t="e">
        <f>VLOOKUP(A3059,#REF!,5,FALSE)</f>
        <v>#REF!</v>
      </c>
      <c r="AX3059">
        <f>SUMIF(量化书目统计!A:A,H3059,量化书目统计!G:G)</f>
        <v>0</v>
      </c>
    </row>
    <row r="3060" spans="1:50" x14ac:dyDescent="0.3">
      <c r="A3060" t="s">
        <v>5722</v>
      </c>
      <c r="B3060" t="s">
        <v>5723</v>
      </c>
      <c r="D3060">
        <v>0</v>
      </c>
      <c r="E3060" t="s">
        <v>1211</v>
      </c>
      <c r="F3060" s="1" t="s">
        <v>1212</v>
      </c>
      <c r="G3060" t="s">
        <v>1213</v>
      </c>
      <c r="H3060" t="e">
        <f>VLOOKUP(F3060,#REF!,2,FALSE)</f>
        <v>#REF!</v>
      </c>
      <c r="I3060" t="s">
        <v>53</v>
      </c>
      <c r="J3060" s="4">
        <v>44117</v>
      </c>
      <c r="K3060" s="4">
        <v>44117</v>
      </c>
      <c r="L3060" s="3">
        <f t="shared" si="188"/>
        <v>0</v>
      </c>
      <c r="M3060" s="4">
        <v>44298</v>
      </c>
      <c r="N3060">
        <f t="shared" si="189"/>
        <v>181</v>
      </c>
      <c r="O3060">
        <v>0</v>
      </c>
      <c r="P3060" t="e">
        <f>VLOOKUP(F3060,#REF!,3,FALSE)</f>
        <v>#REF!</v>
      </c>
      <c r="Q3060">
        <f t="shared" si="190"/>
        <v>0</v>
      </c>
      <c r="R3060" t="str">
        <f t="shared" si="191"/>
        <v/>
      </c>
      <c r="S3060" t="s">
        <v>28</v>
      </c>
      <c r="T3060">
        <v>6</v>
      </c>
      <c r="U3060">
        <v>1</v>
      </c>
      <c r="V3060" t="s">
        <v>28</v>
      </c>
      <c r="W3060">
        <v>6</v>
      </c>
      <c r="X3060">
        <v>6</v>
      </c>
      <c r="Y3060">
        <v>21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 t="e">
        <f>VLOOKUP(A3060,#REF!,4,FALSE)</f>
        <v>#REF!</v>
      </c>
      <c r="AW3060" t="e">
        <f>VLOOKUP(A3060,#REF!,5,FALSE)</f>
        <v>#REF!</v>
      </c>
      <c r="AX3060">
        <f>SUMIF(量化书目统计!A:A,H3060,量化书目统计!G:G)</f>
        <v>0</v>
      </c>
    </row>
    <row r="3061" spans="1:50" x14ac:dyDescent="0.3">
      <c r="A3061" t="s">
        <v>5722</v>
      </c>
      <c r="B3061" t="s">
        <v>5723</v>
      </c>
      <c r="D3061">
        <v>0</v>
      </c>
      <c r="E3061" t="s">
        <v>1211</v>
      </c>
      <c r="F3061" s="1" t="s">
        <v>1212</v>
      </c>
      <c r="G3061" t="s">
        <v>1213</v>
      </c>
      <c r="H3061" t="e">
        <f>VLOOKUP(F3061,#REF!,2,FALSE)</f>
        <v>#REF!</v>
      </c>
      <c r="I3061" t="s">
        <v>53</v>
      </c>
      <c r="J3061" s="4">
        <v>44117</v>
      </c>
      <c r="K3061" s="4">
        <v>44120</v>
      </c>
      <c r="L3061" s="3">
        <f t="shared" si="188"/>
        <v>3</v>
      </c>
      <c r="M3061" s="4">
        <v>44117</v>
      </c>
      <c r="N3061">
        <f t="shared" si="189"/>
        <v>0</v>
      </c>
      <c r="O3061">
        <v>0</v>
      </c>
      <c r="P3061" t="e">
        <f>VLOOKUP(F3061,#REF!,3,FALSE)</f>
        <v>#REF!</v>
      </c>
      <c r="Q3061">
        <f t="shared" si="190"/>
        <v>0</v>
      </c>
      <c r="R3061" t="str">
        <f t="shared" si="191"/>
        <v/>
      </c>
      <c r="S3061" t="s">
        <v>28</v>
      </c>
      <c r="T3061">
        <v>6</v>
      </c>
      <c r="U3061">
        <v>1</v>
      </c>
      <c r="V3061" t="s">
        <v>28</v>
      </c>
      <c r="W3061">
        <v>6</v>
      </c>
      <c r="X3061">
        <v>6</v>
      </c>
      <c r="Y3061">
        <v>11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e">
        <f>VLOOKUP(A3061,#REF!,4,FALSE)</f>
        <v>#REF!</v>
      </c>
      <c r="AW3061" t="e">
        <f>VLOOKUP(A3061,#REF!,5,FALSE)</f>
        <v>#REF!</v>
      </c>
      <c r="AX3061">
        <f>SUMIF(量化书目统计!A:A,H3061,量化书目统计!G:G)</f>
        <v>0</v>
      </c>
    </row>
    <row r="3062" spans="1:50" x14ac:dyDescent="0.3">
      <c r="A3062" t="s">
        <v>5722</v>
      </c>
      <c r="B3062" t="s">
        <v>5723</v>
      </c>
      <c r="D3062">
        <v>0</v>
      </c>
      <c r="E3062" t="s">
        <v>766</v>
      </c>
      <c r="F3062" s="1" t="s">
        <v>2211</v>
      </c>
      <c r="G3062" t="s">
        <v>2212</v>
      </c>
      <c r="H3062" t="e">
        <f>VLOOKUP(F3062,#REF!,2,FALSE)</f>
        <v>#REF!</v>
      </c>
      <c r="I3062" t="s">
        <v>49</v>
      </c>
      <c r="J3062" s="4">
        <v>44498</v>
      </c>
      <c r="K3062" s="4">
        <v>44502</v>
      </c>
      <c r="L3062" s="3">
        <f t="shared" si="188"/>
        <v>4</v>
      </c>
      <c r="M3062" s="4">
        <v>44678</v>
      </c>
      <c r="N3062">
        <f t="shared" si="189"/>
        <v>180</v>
      </c>
      <c r="O3062">
        <v>0</v>
      </c>
      <c r="P3062" t="e">
        <f>VLOOKUP(F3062,#REF!,3,FALSE)</f>
        <v>#REF!</v>
      </c>
      <c r="Q3062">
        <f t="shared" si="190"/>
        <v>0</v>
      </c>
      <c r="R3062" t="str">
        <f t="shared" si="191"/>
        <v/>
      </c>
      <c r="S3062" t="s">
        <v>38</v>
      </c>
      <c r="T3062">
        <v>8</v>
      </c>
      <c r="U3062">
        <v>1</v>
      </c>
      <c r="V3062" t="s">
        <v>38</v>
      </c>
      <c r="W3062">
        <v>9</v>
      </c>
      <c r="X3062">
        <v>48</v>
      </c>
      <c r="Y3062">
        <v>4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e">
        <f>VLOOKUP(A3062,#REF!,4,FALSE)</f>
        <v>#REF!</v>
      </c>
      <c r="AW3062" t="e">
        <f>VLOOKUP(A3062,#REF!,5,FALSE)</f>
        <v>#REF!</v>
      </c>
      <c r="AX3062">
        <f>SUMIF(量化书目统计!A:A,H3062,量化书目统计!G:G)</f>
        <v>0</v>
      </c>
    </row>
    <row r="3063" spans="1:50" x14ac:dyDescent="0.3">
      <c r="A3063" t="s">
        <v>5722</v>
      </c>
      <c r="B3063" t="s">
        <v>5723</v>
      </c>
      <c r="D3063">
        <v>0</v>
      </c>
      <c r="E3063" t="s">
        <v>2148</v>
      </c>
      <c r="F3063" s="1" t="s">
        <v>2219</v>
      </c>
      <c r="G3063" t="s">
        <v>2150</v>
      </c>
      <c r="H3063" t="e">
        <f>VLOOKUP(F3063,#REF!,2,FALSE)</f>
        <v>#REF!</v>
      </c>
      <c r="I3063" t="s">
        <v>49</v>
      </c>
      <c r="J3063" s="4">
        <v>44125</v>
      </c>
      <c r="K3063" s="4">
        <v>44127</v>
      </c>
      <c r="L3063" s="3">
        <f t="shared" si="188"/>
        <v>2</v>
      </c>
      <c r="M3063" s="4">
        <v>44125</v>
      </c>
      <c r="N3063">
        <f t="shared" si="189"/>
        <v>0</v>
      </c>
      <c r="O3063">
        <v>0</v>
      </c>
      <c r="P3063" t="e">
        <f>VLOOKUP(F3063,#REF!,3,FALSE)</f>
        <v>#REF!</v>
      </c>
      <c r="Q3063">
        <f t="shared" si="190"/>
        <v>0</v>
      </c>
      <c r="R3063" t="str">
        <f t="shared" si="191"/>
        <v/>
      </c>
      <c r="S3063" t="s">
        <v>28</v>
      </c>
      <c r="T3063">
        <v>7</v>
      </c>
      <c r="U3063">
        <v>2</v>
      </c>
      <c r="V3063" t="s">
        <v>28</v>
      </c>
      <c r="W3063">
        <v>7</v>
      </c>
      <c r="X3063">
        <v>7</v>
      </c>
      <c r="Y3063">
        <v>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e">
        <f>VLOOKUP(A3063,#REF!,4,FALSE)</f>
        <v>#REF!</v>
      </c>
      <c r="AW3063" t="e">
        <f>VLOOKUP(A3063,#REF!,5,FALSE)</f>
        <v>#REF!</v>
      </c>
      <c r="AX3063">
        <f>SUMIF(量化书目统计!A:A,H3063,量化书目统计!G:G)</f>
        <v>0</v>
      </c>
    </row>
    <row r="3064" spans="1:50" x14ac:dyDescent="0.3">
      <c r="A3064" t="s">
        <v>5722</v>
      </c>
      <c r="B3064" t="s">
        <v>5723</v>
      </c>
      <c r="D3064">
        <v>0</v>
      </c>
      <c r="E3064" t="s">
        <v>2148</v>
      </c>
      <c r="F3064" s="1" t="s">
        <v>2219</v>
      </c>
      <c r="G3064" t="s">
        <v>2150</v>
      </c>
      <c r="H3064" t="e">
        <f>VLOOKUP(F3064,#REF!,2,FALSE)</f>
        <v>#REF!</v>
      </c>
      <c r="I3064" t="s">
        <v>49</v>
      </c>
      <c r="J3064" s="4">
        <v>44526</v>
      </c>
      <c r="K3064" s="4">
        <v>44529</v>
      </c>
      <c r="L3064" s="3">
        <f t="shared" si="188"/>
        <v>3</v>
      </c>
      <c r="M3064" s="4">
        <v>44526</v>
      </c>
      <c r="N3064">
        <f t="shared" si="189"/>
        <v>0</v>
      </c>
      <c r="O3064">
        <v>0</v>
      </c>
      <c r="P3064" t="e">
        <f>VLOOKUP(F3064,#REF!,3,FALSE)</f>
        <v>#REF!</v>
      </c>
      <c r="Q3064">
        <f t="shared" si="190"/>
        <v>0</v>
      </c>
      <c r="R3064" t="str">
        <f t="shared" si="191"/>
        <v/>
      </c>
      <c r="S3064" t="s">
        <v>38</v>
      </c>
      <c r="T3064">
        <v>12</v>
      </c>
      <c r="U3064">
        <v>2</v>
      </c>
      <c r="V3064" t="s">
        <v>38</v>
      </c>
      <c r="W3064">
        <v>13</v>
      </c>
      <c r="X3064">
        <v>52</v>
      </c>
      <c r="Y3064">
        <v>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e">
        <f>VLOOKUP(A3064,#REF!,4,FALSE)</f>
        <v>#REF!</v>
      </c>
      <c r="AW3064" t="e">
        <f>VLOOKUP(A3064,#REF!,5,FALSE)</f>
        <v>#REF!</v>
      </c>
      <c r="AX3064">
        <f>SUMIF(量化书目统计!A:A,H3064,量化书目统计!G:G)</f>
        <v>0</v>
      </c>
    </row>
    <row r="3065" spans="1:50" x14ac:dyDescent="0.3">
      <c r="A3065" t="s">
        <v>5722</v>
      </c>
      <c r="B3065" t="s">
        <v>5723</v>
      </c>
      <c r="D3065">
        <v>0</v>
      </c>
      <c r="E3065" t="s">
        <v>700</v>
      </c>
      <c r="F3065" s="1" t="s">
        <v>701</v>
      </c>
      <c r="G3065" t="s">
        <v>702</v>
      </c>
      <c r="H3065" t="e">
        <f>VLOOKUP(F3065,#REF!,2,FALSE)</f>
        <v>#REF!</v>
      </c>
      <c r="I3065" t="s">
        <v>317</v>
      </c>
      <c r="J3065" s="4">
        <v>44266</v>
      </c>
      <c r="K3065" s="4">
        <v>44271</v>
      </c>
      <c r="L3065" s="3">
        <f t="shared" si="188"/>
        <v>5</v>
      </c>
      <c r="M3065" s="4">
        <v>44266</v>
      </c>
      <c r="N3065">
        <f t="shared" si="189"/>
        <v>0</v>
      </c>
      <c r="O3065">
        <v>0</v>
      </c>
      <c r="P3065" t="e">
        <f>VLOOKUP(F3065,#REF!,3,FALSE)</f>
        <v>#REF!</v>
      </c>
      <c r="Q3065">
        <f t="shared" si="190"/>
        <v>0</v>
      </c>
      <c r="R3065" t="str">
        <f t="shared" si="191"/>
        <v/>
      </c>
      <c r="S3065" t="s">
        <v>80</v>
      </c>
      <c r="T3065">
        <v>2</v>
      </c>
      <c r="U3065">
        <v>2</v>
      </c>
      <c r="V3065" t="s">
        <v>80</v>
      </c>
      <c r="W3065">
        <v>3</v>
      </c>
      <c r="X3065">
        <v>22</v>
      </c>
      <c r="Y3065">
        <v>15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e">
        <f>VLOOKUP(A3065,#REF!,4,FALSE)</f>
        <v>#REF!</v>
      </c>
      <c r="AW3065" t="e">
        <f>VLOOKUP(A3065,#REF!,5,FALSE)</f>
        <v>#REF!</v>
      </c>
      <c r="AX3065">
        <f>SUMIF(量化书目统计!A:A,H3065,量化书目统计!G:G)</f>
        <v>0</v>
      </c>
    </row>
    <row r="3066" spans="1:50" x14ac:dyDescent="0.3">
      <c r="A3066" t="s">
        <v>5722</v>
      </c>
      <c r="B3066" t="s">
        <v>5723</v>
      </c>
      <c r="D3066">
        <v>0</v>
      </c>
      <c r="E3066" t="s">
        <v>700</v>
      </c>
      <c r="F3066" s="1" t="s">
        <v>701</v>
      </c>
      <c r="G3066" t="s">
        <v>702</v>
      </c>
      <c r="H3066" t="e">
        <f>VLOOKUP(F3066,#REF!,2,FALSE)</f>
        <v>#REF!</v>
      </c>
      <c r="I3066" t="s">
        <v>317</v>
      </c>
      <c r="J3066" s="4">
        <v>44336</v>
      </c>
      <c r="K3066" s="4">
        <v>44341</v>
      </c>
      <c r="L3066" s="3">
        <f t="shared" si="188"/>
        <v>5</v>
      </c>
      <c r="M3066" s="4">
        <v>44336</v>
      </c>
      <c r="N3066">
        <f t="shared" si="189"/>
        <v>0</v>
      </c>
      <c r="O3066">
        <v>0</v>
      </c>
      <c r="P3066" t="e">
        <f>VLOOKUP(F3066,#REF!,3,FALSE)</f>
        <v>#REF!</v>
      </c>
      <c r="Q3066">
        <f t="shared" si="190"/>
        <v>0</v>
      </c>
      <c r="R3066" t="str">
        <f t="shared" si="191"/>
        <v/>
      </c>
      <c r="S3066" t="s">
        <v>80</v>
      </c>
      <c r="T3066">
        <v>12</v>
      </c>
      <c r="U3066">
        <v>2</v>
      </c>
      <c r="V3066" t="s">
        <v>80</v>
      </c>
      <c r="W3066">
        <v>13</v>
      </c>
      <c r="X3066">
        <v>32</v>
      </c>
      <c r="Y3066">
        <v>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e">
        <f>VLOOKUP(A3066,#REF!,4,FALSE)</f>
        <v>#REF!</v>
      </c>
      <c r="AW3066" t="e">
        <f>VLOOKUP(A3066,#REF!,5,FALSE)</f>
        <v>#REF!</v>
      </c>
      <c r="AX3066">
        <f>SUMIF(量化书目统计!A:A,H3066,量化书目统计!G:G)</f>
        <v>0</v>
      </c>
    </row>
    <row r="3067" spans="1:50" x14ac:dyDescent="0.3">
      <c r="A3067" t="s">
        <v>5722</v>
      </c>
      <c r="B3067" t="s">
        <v>5723</v>
      </c>
      <c r="D3067">
        <v>0</v>
      </c>
      <c r="E3067" t="s">
        <v>35</v>
      </c>
      <c r="F3067" s="1" t="s">
        <v>36</v>
      </c>
      <c r="G3067" t="s">
        <v>37</v>
      </c>
      <c r="H3067" t="e">
        <f>VLOOKUP(F3067,#REF!,2,FALSE)</f>
        <v>#REF!</v>
      </c>
      <c r="I3067" t="s">
        <v>32</v>
      </c>
      <c r="J3067" s="4">
        <v>44128</v>
      </c>
      <c r="K3067" s="4">
        <v>44131</v>
      </c>
      <c r="L3067" s="3">
        <f t="shared" si="188"/>
        <v>3</v>
      </c>
      <c r="M3067" s="4">
        <v>44130</v>
      </c>
      <c r="N3067">
        <f t="shared" si="189"/>
        <v>2</v>
      </c>
      <c r="O3067">
        <v>0</v>
      </c>
      <c r="P3067" t="e">
        <f>VLOOKUP(F3067,#REF!,3,FALSE)</f>
        <v>#REF!</v>
      </c>
      <c r="Q3067">
        <f t="shared" si="190"/>
        <v>0</v>
      </c>
      <c r="R3067" t="str">
        <f t="shared" si="191"/>
        <v/>
      </c>
      <c r="S3067" t="s">
        <v>28</v>
      </c>
      <c r="T3067">
        <v>7</v>
      </c>
      <c r="U3067">
        <v>1</v>
      </c>
      <c r="V3067" t="s">
        <v>28</v>
      </c>
      <c r="W3067">
        <v>8</v>
      </c>
      <c r="X3067">
        <v>7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e">
        <f>VLOOKUP(A3067,#REF!,4,FALSE)</f>
        <v>#REF!</v>
      </c>
      <c r="AW3067" t="e">
        <f>VLOOKUP(A3067,#REF!,5,FALSE)</f>
        <v>#REF!</v>
      </c>
      <c r="AX3067">
        <f>SUMIF(量化书目统计!A:A,H3067,量化书目统计!G:G)</f>
        <v>0</v>
      </c>
    </row>
    <row r="3068" spans="1:50" x14ac:dyDescent="0.3">
      <c r="A3068" t="s">
        <v>5722</v>
      </c>
      <c r="B3068" t="s">
        <v>5723</v>
      </c>
      <c r="D3068">
        <v>0</v>
      </c>
      <c r="E3068" t="s">
        <v>35</v>
      </c>
      <c r="F3068" s="1" t="s">
        <v>36</v>
      </c>
      <c r="G3068" t="s">
        <v>37</v>
      </c>
      <c r="H3068" t="e">
        <f>VLOOKUP(F3068,#REF!,2,FALSE)</f>
        <v>#REF!</v>
      </c>
      <c r="I3068" t="s">
        <v>32</v>
      </c>
      <c r="J3068" s="4">
        <v>44511</v>
      </c>
      <c r="K3068" s="4">
        <v>44512</v>
      </c>
      <c r="L3068" s="3">
        <f t="shared" si="188"/>
        <v>1</v>
      </c>
      <c r="M3068" s="4">
        <v>44511</v>
      </c>
      <c r="N3068">
        <f t="shared" si="189"/>
        <v>0</v>
      </c>
      <c r="O3068">
        <v>0</v>
      </c>
      <c r="P3068" t="e">
        <f>VLOOKUP(F3068,#REF!,3,FALSE)</f>
        <v>#REF!</v>
      </c>
      <c r="Q3068">
        <f t="shared" si="190"/>
        <v>0</v>
      </c>
      <c r="R3068" t="str">
        <f t="shared" si="191"/>
        <v/>
      </c>
      <c r="S3068" t="s">
        <v>38</v>
      </c>
      <c r="T3068">
        <v>10</v>
      </c>
      <c r="U3068">
        <v>1</v>
      </c>
      <c r="V3068" t="s">
        <v>38</v>
      </c>
      <c r="W3068">
        <v>10</v>
      </c>
      <c r="X3068">
        <v>50</v>
      </c>
      <c r="Y3068">
        <v>15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e">
        <f>VLOOKUP(A3068,#REF!,4,FALSE)</f>
        <v>#REF!</v>
      </c>
      <c r="AW3068" t="e">
        <f>VLOOKUP(A3068,#REF!,5,FALSE)</f>
        <v>#REF!</v>
      </c>
      <c r="AX3068">
        <f>SUMIF(量化书目统计!A:A,H3068,量化书目统计!G:G)</f>
        <v>0</v>
      </c>
    </row>
    <row r="3069" spans="1:50" x14ac:dyDescent="0.3">
      <c r="A3069" t="s">
        <v>5722</v>
      </c>
      <c r="B3069" t="s">
        <v>5723</v>
      </c>
      <c r="D3069">
        <v>0</v>
      </c>
      <c r="E3069" t="s">
        <v>35</v>
      </c>
      <c r="F3069" s="1" t="s">
        <v>36</v>
      </c>
      <c r="G3069" t="s">
        <v>37</v>
      </c>
      <c r="H3069" t="e">
        <f>VLOOKUP(F3069,#REF!,2,FALSE)</f>
        <v>#REF!</v>
      </c>
      <c r="I3069" t="s">
        <v>32</v>
      </c>
      <c r="J3069" s="4">
        <v>44511</v>
      </c>
      <c r="K3069" s="4">
        <v>44511</v>
      </c>
      <c r="L3069" s="3">
        <f t="shared" si="188"/>
        <v>0</v>
      </c>
      <c r="M3069" s="4">
        <v>44691</v>
      </c>
      <c r="N3069">
        <f t="shared" si="189"/>
        <v>180</v>
      </c>
      <c r="O3069">
        <v>0</v>
      </c>
      <c r="P3069" t="e">
        <f>VLOOKUP(F3069,#REF!,3,FALSE)</f>
        <v>#REF!</v>
      </c>
      <c r="Q3069">
        <f t="shared" si="190"/>
        <v>0</v>
      </c>
      <c r="R3069" t="str">
        <f t="shared" si="191"/>
        <v/>
      </c>
      <c r="S3069" t="s">
        <v>38</v>
      </c>
      <c r="T3069">
        <v>10</v>
      </c>
      <c r="U3069">
        <v>1</v>
      </c>
      <c r="V3069" t="s">
        <v>38</v>
      </c>
      <c r="W3069">
        <v>10</v>
      </c>
      <c r="X3069">
        <v>50</v>
      </c>
      <c r="Y3069">
        <v>15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e">
        <f>VLOOKUP(A3069,#REF!,4,FALSE)</f>
        <v>#REF!</v>
      </c>
      <c r="AW3069" t="e">
        <f>VLOOKUP(A3069,#REF!,5,FALSE)</f>
        <v>#REF!</v>
      </c>
      <c r="AX3069">
        <f>SUMIF(量化书目统计!A:A,H3069,量化书目统计!G:G)</f>
        <v>0</v>
      </c>
    </row>
    <row r="3070" spans="1:50" x14ac:dyDescent="0.3">
      <c r="A3070" t="s">
        <v>5722</v>
      </c>
      <c r="B3070" t="s">
        <v>5723</v>
      </c>
      <c r="D3070">
        <v>0</v>
      </c>
      <c r="E3070" t="s">
        <v>1052</v>
      </c>
      <c r="F3070" s="1" t="s">
        <v>1053</v>
      </c>
      <c r="G3070" t="s">
        <v>1054</v>
      </c>
      <c r="H3070" t="e">
        <f>VLOOKUP(F3070,#REF!,2,FALSE)</f>
        <v>#REF!</v>
      </c>
      <c r="I3070" t="s">
        <v>53</v>
      </c>
      <c r="J3070" s="4">
        <v>44103</v>
      </c>
      <c r="K3070" s="4">
        <v>44104</v>
      </c>
      <c r="L3070" s="3">
        <f t="shared" si="188"/>
        <v>1</v>
      </c>
      <c r="M3070" s="4">
        <v>44103</v>
      </c>
      <c r="N3070">
        <f t="shared" si="189"/>
        <v>0</v>
      </c>
      <c r="O3070">
        <v>0</v>
      </c>
      <c r="P3070" t="e">
        <f>VLOOKUP(F3070,#REF!,3,FALSE)</f>
        <v>#REF!</v>
      </c>
      <c r="Q3070">
        <f t="shared" si="190"/>
        <v>0</v>
      </c>
      <c r="R3070" t="str">
        <f t="shared" si="191"/>
        <v/>
      </c>
      <c r="S3070" t="s">
        <v>28</v>
      </c>
      <c r="T3070">
        <v>4</v>
      </c>
      <c r="U3070">
        <v>2</v>
      </c>
      <c r="V3070" t="s">
        <v>28</v>
      </c>
      <c r="W3070">
        <v>4</v>
      </c>
      <c r="X3070">
        <v>4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e">
        <f>VLOOKUP(A3070,#REF!,4,FALSE)</f>
        <v>#REF!</v>
      </c>
      <c r="AW3070" t="e">
        <f>VLOOKUP(A3070,#REF!,5,FALSE)</f>
        <v>#REF!</v>
      </c>
      <c r="AX3070">
        <f>SUMIF(量化书目统计!A:A,H3070,量化书目统计!G:G)</f>
        <v>0</v>
      </c>
    </row>
    <row r="3071" spans="1:50" x14ac:dyDescent="0.3">
      <c r="A3071" t="s">
        <v>5722</v>
      </c>
      <c r="B3071" t="s">
        <v>5723</v>
      </c>
      <c r="D3071">
        <v>0</v>
      </c>
      <c r="E3071" t="s">
        <v>1052</v>
      </c>
      <c r="F3071" s="1" t="s">
        <v>1053</v>
      </c>
      <c r="G3071" t="s">
        <v>1054</v>
      </c>
      <c r="H3071" t="e">
        <f>VLOOKUP(F3071,#REF!,2,FALSE)</f>
        <v>#REF!</v>
      </c>
      <c r="I3071" t="s">
        <v>53</v>
      </c>
      <c r="J3071" s="4">
        <v>44104</v>
      </c>
      <c r="K3071" s="4">
        <v>44113</v>
      </c>
      <c r="L3071" s="3">
        <f t="shared" si="188"/>
        <v>9</v>
      </c>
      <c r="M3071" s="4">
        <v>44113</v>
      </c>
      <c r="N3071">
        <f t="shared" si="189"/>
        <v>9</v>
      </c>
      <c r="O3071">
        <v>0</v>
      </c>
      <c r="P3071" t="e">
        <f>VLOOKUP(F3071,#REF!,3,FALSE)</f>
        <v>#REF!</v>
      </c>
      <c r="Q3071">
        <f t="shared" si="190"/>
        <v>0</v>
      </c>
      <c r="R3071" t="str">
        <f t="shared" si="191"/>
        <v/>
      </c>
      <c r="S3071" t="s">
        <v>28</v>
      </c>
      <c r="T3071">
        <v>4</v>
      </c>
      <c r="U3071">
        <v>2</v>
      </c>
      <c r="V3071" t="s">
        <v>28</v>
      </c>
      <c r="W3071">
        <v>5</v>
      </c>
      <c r="X3071">
        <v>4</v>
      </c>
      <c r="Y3071">
        <v>15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e">
        <f>VLOOKUP(A3071,#REF!,4,FALSE)</f>
        <v>#REF!</v>
      </c>
      <c r="AW3071" t="e">
        <f>VLOOKUP(A3071,#REF!,5,FALSE)</f>
        <v>#REF!</v>
      </c>
      <c r="AX3071">
        <f>SUMIF(量化书目统计!A:A,H3071,量化书目统计!G:G)</f>
        <v>0</v>
      </c>
    </row>
    <row r="3072" spans="1:50" x14ac:dyDescent="0.3">
      <c r="A3072" t="s">
        <v>5722</v>
      </c>
      <c r="B3072" t="s">
        <v>5723</v>
      </c>
      <c r="D3072">
        <v>0</v>
      </c>
      <c r="E3072" t="s">
        <v>1052</v>
      </c>
      <c r="F3072" s="1" t="s">
        <v>1053</v>
      </c>
      <c r="G3072" t="s">
        <v>1054</v>
      </c>
      <c r="H3072" t="e">
        <f>VLOOKUP(F3072,#REF!,2,FALSE)</f>
        <v>#REF!</v>
      </c>
      <c r="I3072" t="s">
        <v>53</v>
      </c>
      <c r="J3072" s="4">
        <v>44205</v>
      </c>
      <c r="K3072" s="4">
        <v>44208</v>
      </c>
      <c r="L3072" s="3">
        <f t="shared" si="188"/>
        <v>3</v>
      </c>
      <c r="M3072" s="4">
        <v>44207</v>
      </c>
      <c r="N3072">
        <f t="shared" si="189"/>
        <v>2</v>
      </c>
      <c r="O3072">
        <v>0</v>
      </c>
      <c r="P3072" t="e">
        <f>VLOOKUP(F3072,#REF!,3,FALSE)</f>
        <v>#REF!</v>
      </c>
      <c r="Q3072">
        <f t="shared" si="190"/>
        <v>0</v>
      </c>
      <c r="R3072" t="str">
        <f t="shared" si="191"/>
        <v/>
      </c>
      <c r="S3072" t="s">
        <v>28</v>
      </c>
      <c r="T3072">
        <v>18</v>
      </c>
      <c r="U3072">
        <v>2</v>
      </c>
      <c r="V3072" t="s">
        <v>28</v>
      </c>
      <c r="W3072">
        <v>18</v>
      </c>
      <c r="X3072">
        <v>18</v>
      </c>
      <c r="Y3072">
        <v>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e">
        <f>VLOOKUP(A3072,#REF!,4,FALSE)</f>
        <v>#REF!</v>
      </c>
      <c r="AW3072" t="e">
        <f>VLOOKUP(A3072,#REF!,5,FALSE)</f>
        <v>#REF!</v>
      </c>
      <c r="AX3072">
        <f>SUMIF(量化书目统计!A:A,H3072,量化书目统计!G:G)</f>
        <v>0</v>
      </c>
    </row>
    <row r="3073" spans="1:50" x14ac:dyDescent="0.3">
      <c r="A3073" t="s">
        <v>5722</v>
      </c>
      <c r="B3073" t="s">
        <v>5723</v>
      </c>
      <c r="D3073">
        <v>0</v>
      </c>
      <c r="E3073" t="s">
        <v>1052</v>
      </c>
      <c r="F3073" s="1" t="s">
        <v>1053</v>
      </c>
      <c r="G3073" t="s">
        <v>1054</v>
      </c>
      <c r="H3073" t="e">
        <f>VLOOKUP(F3073,#REF!,2,FALSE)</f>
        <v>#REF!</v>
      </c>
      <c r="I3073" t="s">
        <v>53</v>
      </c>
      <c r="J3073" s="4">
        <v>44344</v>
      </c>
      <c r="K3073" s="4">
        <v>44348</v>
      </c>
      <c r="L3073" s="3">
        <f t="shared" si="188"/>
        <v>4</v>
      </c>
      <c r="M3073" s="4">
        <v>44344</v>
      </c>
      <c r="N3073">
        <f t="shared" si="189"/>
        <v>0</v>
      </c>
      <c r="O3073">
        <v>0</v>
      </c>
      <c r="P3073" t="e">
        <f>VLOOKUP(F3073,#REF!,3,FALSE)</f>
        <v>#REF!</v>
      </c>
      <c r="Q3073">
        <f t="shared" si="190"/>
        <v>0</v>
      </c>
      <c r="R3073" t="str">
        <f t="shared" si="191"/>
        <v/>
      </c>
      <c r="S3073" t="s">
        <v>80</v>
      </c>
      <c r="T3073">
        <v>13</v>
      </c>
      <c r="U3073">
        <v>2</v>
      </c>
      <c r="V3073" t="s">
        <v>80</v>
      </c>
      <c r="W3073">
        <v>14</v>
      </c>
      <c r="X3073">
        <v>33</v>
      </c>
      <c r="Y3073">
        <v>15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e">
        <f>VLOOKUP(A3073,#REF!,4,FALSE)</f>
        <v>#REF!</v>
      </c>
      <c r="AW3073" t="e">
        <f>VLOOKUP(A3073,#REF!,5,FALSE)</f>
        <v>#REF!</v>
      </c>
      <c r="AX3073">
        <f>SUMIF(量化书目统计!A:A,H3073,量化书目统计!G:G)</f>
        <v>0</v>
      </c>
    </row>
    <row r="3074" spans="1:50" x14ac:dyDescent="0.3">
      <c r="A3074" t="s">
        <v>5722</v>
      </c>
      <c r="B3074" t="s">
        <v>5723</v>
      </c>
      <c r="D3074">
        <v>0</v>
      </c>
      <c r="E3074" t="s">
        <v>1052</v>
      </c>
      <c r="F3074" s="1" t="s">
        <v>1053</v>
      </c>
      <c r="G3074" t="s">
        <v>1054</v>
      </c>
      <c r="H3074" t="e">
        <f>VLOOKUP(F3074,#REF!,2,FALSE)</f>
        <v>#REF!</v>
      </c>
      <c r="I3074" t="s">
        <v>53</v>
      </c>
      <c r="J3074" s="4">
        <v>44530</v>
      </c>
      <c r="K3074" s="4">
        <v>44533</v>
      </c>
      <c r="L3074" s="3">
        <f t="shared" ref="L3074:L3137" si="192">IF(K3074&lt;&gt;0,K3074-J3074,"")</f>
        <v>3</v>
      </c>
      <c r="M3074" s="4">
        <v>44530</v>
      </c>
      <c r="N3074">
        <f t="shared" ref="N3074:N3137" si="193">M3074-J3074</f>
        <v>0</v>
      </c>
      <c r="O3074">
        <v>0</v>
      </c>
      <c r="P3074" t="e">
        <f>VLOOKUP(F3074,#REF!,3,FALSE)</f>
        <v>#REF!</v>
      </c>
      <c r="Q3074">
        <f t="shared" ref="Q3074:Q3137" si="194">IF(OR(ISNUMBER(SEARCH("高等数学",E3074)),ISNUMBER(SEARCH("数学分析",E3074)),ISNUMBER(SEARCH("微积分",E3074))),1,IF(OR(ISNUMBER(SEARCH("概率",E3074)),ISNUMBER(SEARCH("数理统计",E3074)),ISNUMBER(SEARCH("统计",E3074))),2,IF(ISNUMBER(SEARCH("代数",E3074)),3,IF(OR(ISNUMBER(SEARCH("运筹",E3074)),ISNUMBER(SEARCH("优化",E3074))),4,0))))</f>
        <v>0</v>
      </c>
      <c r="R3074" t="str">
        <f t="shared" ref="R3074:R3137" si="195">IF(AND(Q3074&gt;0,O3074=1),Q3074&amp;"-"&amp;E3074,"")</f>
        <v/>
      </c>
      <c r="S3074" t="s">
        <v>38</v>
      </c>
      <c r="T3074">
        <v>13</v>
      </c>
      <c r="U3074">
        <v>2</v>
      </c>
      <c r="V3074" t="s">
        <v>38</v>
      </c>
      <c r="W3074">
        <v>13</v>
      </c>
      <c r="X3074">
        <v>53</v>
      </c>
      <c r="Y3074">
        <v>21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 t="e">
        <f>VLOOKUP(A3074,#REF!,4,FALSE)</f>
        <v>#REF!</v>
      </c>
      <c r="AW3074" t="e">
        <f>VLOOKUP(A3074,#REF!,5,FALSE)</f>
        <v>#REF!</v>
      </c>
      <c r="AX3074">
        <f>SUMIF(量化书目统计!A:A,H3074,量化书目统计!G:G)</f>
        <v>0</v>
      </c>
    </row>
    <row r="3075" spans="1:50" x14ac:dyDescent="0.3">
      <c r="A3075" t="s">
        <v>5722</v>
      </c>
      <c r="B3075" t="s">
        <v>5723</v>
      </c>
      <c r="D3075">
        <v>0</v>
      </c>
      <c r="E3075" t="s">
        <v>1052</v>
      </c>
      <c r="F3075" s="1" t="s">
        <v>1053</v>
      </c>
      <c r="G3075" t="s">
        <v>1054</v>
      </c>
      <c r="H3075" t="e">
        <f>VLOOKUP(F3075,#REF!,2,FALSE)</f>
        <v>#REF!</v>
      </c>
      <c r="I3075" t="s">
        <v>53</v>
      </c>
      <c r="J3075" s="4">
        <v>44530</v>
      </c>
      <c r="K3075" s="4">
        <v>44530</v>
      </c>
      <c r="L3075" s="3">
        <f t="shared" si="192"/>
        <v>0</v>
      </c>
      <c r="M3075" s="4">
        <v>44711</v>
      </c>
      <c r="N3075">
        <f t="shared" si="193"/>
        <v>181</v>
      </c>
      <c r="O3075">
        <v>0</v>
      </c>
      <c r="P3075" t="e">
        <f>VLOOKUP(F3075,#REF!,3,FALSE)</f>
        <v>#REF!</v>
      </c>
      <c r="Q3075">
        <f t="shared" si="194"/>
        <v>0</v>
      </c>
      <c r="R3075" t="str">
        <f t="shared" si="195"/>
        <v/>
      </c>
      <c r="S3075" t="s">
        <v>38</v>
      </c>
      <c r="T3075">
        <v>13</v>
      </c>
      <c r="U3075">
        <v>2</v>
      </c>
      <c r="V3075" t="s">
        <v>38</v>
      </c>
      <c r="W3075">
        <v>13</v>
      </c>
      <c r="X3075">
        <v>53</v>
      </c>
      <c r="Y3075">
        <v>21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 t="e">
        <f>VLOOKUP(A3075,#REF!,4,FALSE)</f>
        <v>#REF!</v>
      </c>
      <c r="AW3075" t="e">
        <f>VLOOKUP(A3075,#REF!,5,FALSE)</f>
        <v>#REF!</v>
      </c>
      <c r="AX3075">
        <f>SUMIF(量化书目统计!A:A,H3075,量化书目统计!G:G)</f>
        <v>0</v>
      </c>
    </row>
    <row r="3076" spans="1:50" x14ac:dyDescent="0.3">
      <c r="A3076" t="s">
        <v>5722</v>
      </c>
      <c r="B3076" t="s">
        <v>5723</v>
      </c>
      <c r="D3076">
        <v>0</v>
      </c>
      <c r="E3076" t="s">
        <v>1052</v>
      </c>
      <c r="F3076" s="1" t="s">
        <v>1623</v>
      </c>
      <c r="G3076" t="s">
        <v>1624</v>
      </c>
      <c r="H3076" t="e">
        <f>VLOOKUP(F3076,#REF!,2,FALSE)</f>
        <v>#REF!</v>
      </c>
      <c r="I3076" t="s">
        <v>53</v>
      </c>
      <c r="J3076" s="4">
        <v>44151</v>
      </c>
      <c r="K3076" s="4">
        <v>44152</v>
      </c>
      <c r="L3076" s="3">
        <f t="shared" si="192"/>
        <v>1</v>
      </c>
      <c r="M3076" s="4">
        <v>44151</v>
      </c>
      <c r="N3076">
        <f t="shared" si="193"/>
        <v>0</v>
      </c>
      <c r="O3076">
        <v>0</v>
      </c>
      <c r="P3076" t="e">
        <f>VLOOKUP(F3076,#REF!,3,FALSE)</f>
        <v>#REF!</v>
      </c>
      <c r="Q3076">
        <f t="shared" si="194"/>
        <v>0</v>
      </c>
      <c r="R3076" t="str">
        <f t="shared" si="195"/>
        <v/>
      </c>
      <c r="S3076" t="s">
        <v>28</v>
      </c>
      <c r="T3076">
        <v>11</v>
      </c>
      <c r="U3076">
        <v>2</v>
      </c>
      <c r="V3076" t="s">
        <v>28</v>
      </c>
      <c r="W3076">
        <v>11</v>
      </c>
      <c r="X3076">
        <v>11</v>
      </c>
      <c r="Y3076">
        <v>15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e">
        <f>VLOOKUP(A3076,#REF!,4,FALSE)</f>
        <v>#REF!</v>
      </c>
      <c r="AW3076" t="e">
        <f>VLOOKUP(A3076,#REF!,5,FALSE)</f>
        <v>#REF!</v>
      </c>
      <c r="AX3076">
        <f>SUMIF(量化书目统计!A:A,H3076,量化书目统计!G:G)</f>
        <v>0</v>
      </c>
    </row>
    <row r="3077" spans="1:50" x14ac:dyDescent="0.3">
      <c r="A3077" t="s">
        <v>5722</v>
      </c>
      <c r="B3077" t="s">
        <v>5723</v>
      </c>
      <c r="D3077">
        <v>0</v>
      </c>
      <c r="E3077" t="s">
        <v>1052</v>
      </c>
      <c r="F3077" s="1" t="s">
        <v>1623</v>
      </c>
      <c r="G3077" t="s">
        <v>1624</v>
      </c>
      <c r="H3077" t="e">
        <f>VLOOKUP(F3077,#REF!,2,FALSE)</f>
        <v>#REF!</v>
      </c>
      <c r="I3077" t="s">
        <v>53</v>
      </c>
      <c r="J3077" s="4">
        <v>44181</v>
      </c>
      <c r="K3077" s="4">
        <v>44183</v>
      </c>
      <c r="L3077" s="3">
        <f t="shared" si="192"/>
        <v>2</v>
      </c>
      <c r="M3077" s="4">
        <v>44181</v>
      </c>
      <c r="N3077">
        <f t="shared" si="193"/>
        <v>0</v>
      </c>
      <c r="O3077">
        <v>0</v>
      </c>
      <c r="P3077" t="e">
        <f>VLOOKUP(F3077,#REF!,3,FALSE)</f>
        <v>#REF!</v>
      </c>
      <c r="Q3077">
        <f t="shared" si="194"/>
        <v>0</v>
      </c>
      <c r="R3077" t="str">
        <f t="shared" si="195"/>
        <v/>
      </c>
      <c r="S3077" t="s">
        <v>28</v>
      </c>
      <c r="T3077">
        <v>15</v>
      </c>
      <c r="U3077">
        <v>2</v>
      </c>
      <c r="V3077" t="s">
        <v>28</v>
      </c>
      <c r="W3077">
        <v>15</v>
      </c>
      <c r="X3077">
        <v>15</v>
      </c>
      <c r="Y3077">
        <v>15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e">
        <f>VLOOKUP(A3077,#REF!,4,FALSE)</f>
        <v>#REF!</v>
      </c>
      <c r="AW3077" t="e">
        <f>VLOOKUP(A3077,#REF!,5,FALSE)</f>
        <v>#REF!</v>
      </c>
      <c r="AX3077">
        <f>SUMIF(量化书目统计!A:A,H3077,量化书目统计!G:G)</f>
        <v>0</v>
      </c>
    </row>
    <row r="3078" spans="1:50" x14ac:dyDescent="0.3">
      <c r="A3078" t="s">
        <v>5722</v>
      </c>
      <c r="B3078" t="s">
        <v>5723</v>
      </c>
      <c r="D3078">
        <v>0</v>
      </c>
      <c r="E3078" t="s">
        <v>1052</v>
      </c>
      <c r="F3078" s="1" t="s">
        <v>1623</v>
      </c>
      <c r="G3078" t="s">
        <v>1624</v>
      </c>
      <c r="H3078" t="e">
        <f>VLOOKUP(F3078,#REF!,2,FALSE)</f>
        <v>#REF!</v>
      </c>
      <c r="I3078" t="s">
        <v>53</v>
      </c>
      <c r="J3078" s="4">
        <v>44196</v>
      </c>
      <c r="K3078" s="4">
        <v>44201</v>
      </c>
      <c r="L3078" s="3">
        <f t="shared" si="192"/>
        <v>5</v>
      </c>
      <c r="M3078" s="4">
        <v>44196</v>
      </c>
      <c r="N3078">
        <f t="shared" si="193"/>
        <v>0</v>
      </c>
      <c r="O3078">
        <v>0</v>
      </c>
      <c r="P3078" t="e">
        <f>VLOOKUP(F3078,#REF!,3,FALSE)</f>
        <v>#REF!</v>
      </c>
      <c r="Q3078">
        <f t="shared" si="194"/>
        <v>0</v>
      </c>
      <c r="R3078" t="str">
        <f t="shared" si="195"/>
        <v/>
      </c>
      <c r="S3078" t="s">
        <v>28</v>
      </c>
      <c r="T3078">
        <v>17</v>
      </c>
      <c r="U3078">
        <v>2</v>
      </c>
      <c r="V3078" t="s">
        <v>28</v>
      </c>
      <c r="W3078">
        <v>18</v>
      </c>
      <c r="X3078">
        <v>17</v>
      </c>
      <c r="Y3078">
        <v>14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e">
        <f>VLOOKUP(A3078,#REF!,4,FALSE)</f>
        <v>#REF!</v>
      </c>
      <c r="AW3078" t="e">
        <f>VLOOKUP(A3078,#REF!,5,FALSE)</f>
        <v>#REF!</v>
      </c>
      <c r="AX3078">
        <f>SUMIF(量化书目统计!A:A,H3078,量化书目统计!G:G)</f>
        <v>0</v>
      </c>
    </row>
    <row r="3079" spans="1:50" x14ac:dyDescent="0.3">
      <c r="A3079" t="s">
        <v>5722</v>
      </c>
      <c r="B3079" t="s">
        <v>5723</v>
      </c>
      <c r="D3079">
        <v>0</v>
      </c>
      <c r="E3079" t="s">
        <v>2079</v>
      </c>
      <c r="F3079" s="1" t="s">
        <v>2080</v>
      </c>
      <c r="G3079" t="s">
        <v>2081</v>
      </c>
      <c r="H3079" t="e">
        <f>VLOOKUP(F3079,#REF!,2,FALSE)</f>
        <v>#REF!</v>
      </c>
      <c r="I3079" t="s">
        <v>49</v>
      </c>
      <c r="J3079" s="4">
        <v>44811</v>
      </c>
      <c r="K3079" s="4">
        <v>44813</v>
      </c>
      <c r="L3079" s="3">
        <f t="shared" si="192"/>
        <v>2</v>
      </c>
      <c r="M3079" s="4">
        <v>44811</v>
      </c>
      <c r="N3079">
        <f t="shared" si="193"/>
        <v>0</v>
      </c>
      <c r="O3079">
        <v>0</v>
      </c>
      <c r="P3079" t="e">
        <f>VLOOKUP(F3079,#REF!,3,FALSE)</f>
        <v>#REF!</v>
      </c>
      <c r="Q3079">
        <f t="shared" si="194"/>
        <v>0</v>
      </c>
      <c r="R3079" t="str">
        <f t="shared" si="195"/>
        <v/>
      </c>
      <c r="S3079" t="s">
        <v>43</v>
      </c>
      <c r="U3079">
        <v>1</v>
      </c>
      <c r="V3079" t="s">
        <v>43</v>
      </c>
      <c r="X3079">
        <v>80</v>
      </c>
      <c r="Y3079">
        <v>14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e">
        <f>VLOOKUP(A3079,#REF!,4,FALSE)</f>
        <v>#REF!</v>
      </c>
      <c r="AW3079" t="e">
        <f>VLOOKUP(A3079,#REF!,5,FALSE)</f>
        <v>#REF!</v>
      </c>
      <c r="AX3079">
        <f>SUMIF(量化书目统计!A:A,H3079,量化书目统计!G:G)</f>
        <v>0</v>
      </c>
    </row>
    <row r="3080" spans="1:50" x14ac:dyDescent="0.3">
      <c r="A3080" t="s">
        <v>5722</v>
      </c>
      <c r="B3080" t="s">
        <v>5723</v>
      </c>
      <c r="D3080">
        <v>0</v>
      </c>
      <c r="E3080" t="s">
        <v>2079</v>
      </c>
      <c r="F3080" s="1" t="s">
        <v>2080</v>
      </c>
      <c r="G3080" t="s">
        <v>2081</v>
      </c>
      <c r="H3080" t="e">
        <f>VLOOKUP(F3080,#REF!,2,FALSE)</f>
        <v>#REF!</v>
      </c>
      <c r="I3080" t="s">
        <v>49</v>
      </c>
      <c r="J3080" s="4">
        <v>44543</v>
      </c>
      <c r="K3080" s="4">
        <v>44544</v>
      </c>
      <c r="L3080" s="3">
        <f t="shared" si="192"/>
        <v>1</v>
      </c>
      <c r="M3080" s="4">
        <v>44543</v>
      </c>
      <c r="N3080">
        <f t="shared" si="193"/>
        <v>0</v>
      </c>
      <c r="O3080">
        <v>0</v>
      </c>
      <c r="P3080" t="e">
        <f>VLOOKUP(F3080,#REF!,3,FALSE)</f>
        <v>#REF!</v>
      </c>
      <c r="Q3080">
        <f t="shared" si="194"/>
        <v>0</v>
      </c>
      <c r="R3080" t="str">
        <f t="shared" si="195"/>
        <v/>
      </c>
      <c r="S3080" t="s">
        <v>38</v>
      </c>
      <c r="T3080">
        <v>15</v>
      </c>
      <c r="U3080">
        <v>1</v>
      </c>
      <c r="V3080" t="s">
        <v>38</v>
      </c>
      <c r="W3080">
        <v>15</v>
      </c>
      <c r="X3080">
        <v>55</v>
      </c>
      <c r="Y3080">
        <v>15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e">
        <f>VLOOKUP(A3080,#REF!,4,FALSE)</f>
        <v>#REF!</v>
      </c>
      <c r="AW3080" t="e">
        <f>VLOOKUP(A3080,#REF!,5,FALSE)</f>
        <v>#REF!</v>
      </c>
      <c r="AX3080">
        <f>SUMIF(量化书目统计!A:A,H3080,量化书目统计!G:G)</f>
        <v>0</v>
      </c>
    </row>
    <row r="3081" spans="1:50" x14ac:dyDescent="0.3">
      <c r="A3081" t="s">
        <v>5722</v>
      </c>
      <c r="B3081" t="s">
        <v>5723</v>
      </c>
      <c r="D3081">
        <v>0</v>
      </c>
      <c r="E3081" t="s">
        <v>1896</v>
      </c>
      <c r="F3081" s="1" t="s">
        <v>1897</v>
      </c>
      <c r="G3081" t="s">
        <v>1898</v>
      </c>
      <c r="H3081" t="e">
        <f>VLOOKUP(F3081,#REF!,2,FALSE)</f>
        <v>#REF!</v>
      </c>
      <c r="I3081" t="s">
        <v>1417</v>
      </c>
      <c r="J3081" s="4">
        <v>44088</v>
      </c>
      <c r="K3081" s="4">
        <v>44089</v>
      </c>
      <c r="L3081" s="3">
        <f t="shared" si="192"/>
        <v>1</v>
      </c>
      <c r="M3081" s="4">
        <v>44088</v>
      </c>
      <c r="N3081">
        <f t="shared" si="193"/>
        <v>0</v>
      </c>
      <c r="O3081">
        <v>0</v>
      </c>
      <c r="P3081" t="e">
        <f>VLOOKUP(F3081,#REF!,3,FALSE)</f>
        <v>#REF!</v>
      </c>
      <c r="Q3081">
        <f t="shared" si="194"/>
        <v>0</v>
      </c>
      <c r="R3081" t="str">
        <f t="shared" si="195"/>
        <v/>
      </c>
      <c r="S3081" t="s">
        <v>28</v>
      </c>
      <c r="T3081">
        <v>2</v>
      </c>
      <c r="U3081">
        <v>2</v>
      </c>
      <c r="V3081" t="s">
        <v>28</v>
      </c>
      <c r="W3081">
        <v>2</v>
      </c>
      <c r="X3081">
        <v>2</v>
      </c>
      <c r="Y3081">
        <v>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e">
        <f>VLOOKUP(A3081,#REF!,4,FALSE)</f>
        <v>#REF!</v>
      </c>
      <c r="AW3081" t="e">
        <f>VLOOKUP(A3081,#REF!,5,FALSE)</f>
        <v>#REF!</v>
      </c>
      <c r="AX3081">
        <f>SUMIF(量化书目统计!A:A,H3081,量化书目统计!G:G)</f>
        <v>0</v>
      </c>
    </row>
    <row r="3082" spans="1:50" x14ac:dyDescent="0.3">
      <c r="A3082" t="s">
        <v>5722</v>
      </c>
      <c r="B3082" t="s">
        <v>5723</v>
      </c>
      <c r="D3082">
        <v>0</v>
      </c>
      <c r="E3082" t="s">
        <v>1896</v>
      </c>
      <c r="F3082" s="1" t="s">
        <v>2472</v>
      </c>
      <c r="G3082" t="s">
        <v>1898</v>
      </c>
      <c r="H3082" t="e">
        <f>VLOOKUP(F3082,#REF!,2,FALSE)</f>
        <v>#REF!</v>
      </c>
      <c r="I3082" t="s">
        <v>1417</v>
      </c>
      <c r="J3082" s="4">
        <v>44271</v>
      </c>
      <c r="K3082" s="4">
        <v>44274</v>
      </c>
      <c r="L3082" s="3">
        <f t="shared" si="192"/>
        <v>3</v>
      </c>
      <c r="M3082" s="4">
        <v>44271</v>
      </c>
      <c r="N3082">
        <f t="shared" si="193"/>
        <v>0</v>
      </c>
      <c r="O3082">
        <v>0</v>
      </c>
      <c r="P3082" t="e">
        <f>VLOOKUP(F3082,#REF!,3,FALSE)</f>
        <v>#REF!</v>
      </c>
      <c r="Q3082">
        <f t="shared" si="194"/>
        <v>0</v>
      </c>
      <c r="R3082" t="str">
        <f t="shared" si="195"/>
        <v/>
      </c>
      <c r="S3082" t="s">
        <v>80</v>
      </c>
      <c r="T3082">
        <v>3</v>
      </c>
      <c r="U3082">
        <v>2</v>
      </c>
      <c r="V3082" t="s">
        <v>80</v>
      </c>
      <c r="W3082">
        <v>3</v>
      </c>
      <c r="X3082">
        <v>23</v>
      </c>
      <c r="Y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e">
        <f>VLOOKUP(A3082,#REF!,4,FALSE)</f>
        <v>#REF!</v>
      </c>
      <c r="AW3082" t="e">
        <f>VLOOKUP(A3082,#REF!,5,FALSE)</f>
        <v>#REF!</v>
      </c>
      <c r="AX3082">
        <f>SUMIF(量化书目统计!A:A,H3082,量化书目统计!G:G)</f>
        <v>0</v>
      </c>
    </row>
    <row r="3083" spans="1:50" x14ac:dyDescent="0.3">
      <c r="A3083" t="s">
        <v>5722</v>
      </c>
      <c r="B3083" t="s">
        <v>5723</v>
      </c>
      <c r="D3083">
        <v>0</v>
      </c>
      <c r="E3083" t="s">
        <v>228</v>
      </c>
      <c r="F3083" s="1" t="s">
        <v>229</v>
      </c>
      <c r="G3083" t="s">
        <v>230</v>
      </c>
      <c r="H3083" t="e">
        <f>VLOOKUP(F3083,#REF!,2,FALSE)</f>
        <v>#REF!</v>
      </c>
      <c r="I3083" t="s">
        <v>231</v>
      </c>
      <c r="J3083" s="4">
        <v>44147</v>
      </c>
      <c r="K3083" s="4">
        <v>44152</v>
      </c>
      <c r="L3083" s="3">
        <f t="shared" si="192"/>
        <v>5</v>
      </c>
      <c r="M3083" s="4">
        <v>44147</v>
      </c>
      <c r="N3083">
        <f t="shared" si="193"/>
        <v>0</v>
      </c>
      <c r="O3083">
        <v>0</v>
      </c>
      <c r="P3083" t="e">
        <f>VLOOKUP(F3083,#REF!,3,FALSE)</f>
        <v>#REF!</v>
      </c>
      <c r="Q3083">
        <f t="shared" si="194"/>
        <v>0</v>
      </c>
      <c r="R3083" t="str">
        <f t="shared" si="195"/>
        <v/>
      </c>
      <c r="S3083" t="s">
        <v>28</v>
      </c>
      <c r="T3083">
        <v>10</v>
      </c>
      <c r="U3083">
        <v>1</v>
      </c>
      <c r="V3083" t="s">
        <v>28</v>
      </c>
      <c r="W3083">
        <v>11</v>
      </c>
      <c r="X3083">
        <v>10</v>
      </c>
      <c r="Y3083">
        <v>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e">
        <f>VLOOKUP(A3083,#REF!,4,FALSE)</f>
        <v>#REF!</v>
      </c>
      <c r="AW3083" t="e">
        <f>VLOOKUP(A3083,#REF!,5,FALSE)</f>
        <v>#REF!</v>
      </c>
      <c r="AX3083">
        <f>SUMIF(量化书目统计!A:A,H3083,量化书目统计!G:G)</f>
        <v>0</v>
      </c>
    </row>
    <row r="3084" spans="1:50" x14ac:dyDescent="0.3">
      <c r="A3084" t="s">
        <v>5722</v>
      </c>
      <c r="B3084" t="s">
        <v>5723</v>
      </c>
      <c r="D3084">
        <v>0</v>
      </c>
      <c r="E3084" t="s">
        <v>445</v>
      </c>
      <c r="F3084" s="1" t="s">
        <v>446</v>
      </c>
      <c r="G3084" t="s">
        <v>447</v>
      </c>
      <c r="H3084" t="e">
        <f>VLOOKUP(F3084,#REF!,2,FALSE)</f>
        <v>#REF!</v>
      </c>
      <c r="I3084" t="s">
        <v>32</v>
      </c>
      <c r="J3084" s="4">
        <v>44199</v>
      </c>
      <c r="K3084" s="4">
        <v>44201</v>
      </c>
      <c r="L3084" s="3">
        <f t="shared" si="192"/>
        <v>2</v>
      </c>
      <c r="M3084" s="4">
        <v>44200</v>
      </c>
      <c r="N3084">
        <f t="shared" si="193"/>
        <v>1</v>
      </c>
      <c r="O3084">
        <v>0</v>
      </c>
      <c r="P3084" t="e">
        <f>VLOOKUP(F3084,#REF!,3,FALSE)</f>
        <v>#REF!</v>
      </c>
      <c r="Q3084">
        <f t="shared" si="194"/>
        <v>0</v>
      </c>
      <c r="R3084" t="str">
        <f t="shared" si="195"/>
        <v/>
      </c>
      <c r="S3084" t="s">
        <v>28</v>
      </c>
      <c r="T3084">
        <v>18</v>
      </c>
      <c r="U3084">
        <v>1</v>
      </c>
      <c r="V3084" t="s">
        <v>28</v>
      </c>
      <c r="W3084">
        <v>18</v>
      </c>
      <c r="X3084">
        <v>18</v>
      </c>
      <c r="Y3084">
        <v>15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e">
        <f>VLOOKUP(A3084,#REF!,4,FALSE)</f>
        <v>#REF!</v>
      </c>
      <c r="AW3084" t="e">
        <f>VLOOKUP(A3084,#REF!,5,FALSE)</f>
        <v>#REF!</v>
      </c>
      <c r="AX3084">
        <f>SUMIF(量化书目统计!A:A,H3084,量化书目统计!G:G)</f>
        <v>0</v>
      </c>
    </row>
    <row r="3085" spans="1:50" x14ac:dyDescent="0.3">
      <c r="A3085" t="s">
        <v>5722</v>
      </c>
      <c r="B3085" t="s">
        <v>5723</v>
      </c>
      <c r="D3085">
        <v>0</v>
      </c>
      <c r="E3085" t="s">
        <v>258</v>
      </c>
      <c r="F3085" s="1" t="s">
        <v>972</v>
      </c>
      <c r="G3085" t="s">
        <v>973</v>
      </c>
      <c r="H3085" t="e">
        <f>VLOOKUP(F3085,#REF!,2,FALSE)</f>
        <v>#REF!</v>
      </c>
      <c r="I3085" t="s">
        <v>53</v>
      </c>
      <c r="J3085" s="4">
        <v>44842</v>
      </c>
      <c r="K3085" s="4">
        <v>44845</v>
      </c>
      <c r="L3085" s="3">
        <f t="shared" si="192"/>
        <v>3</v>
      </c>
      <c r="M3085" s="4">
        <v>44844</v>
      </c>
      <c r="N3085">
        <f t="shared" si="193"/>
        <v>2</v>
      </c>
      <c r="O3085">
        <v>0</v>
      </c>
      <c r="P3085" t="e">
        <f>VLOOKUP(F3085,#REF!,3,FALSE)</f>
        <v>#REF!</v>
      </c>
      <c r="Q3085">
        <f t="shared" si="194"/>
        <v>0</v>
      </c>
      <c r="R3085" t="str">
        <f t="shared" si="195"/>
        <v/>
      </c>
      <c r="S3085" t="s">
        <v>43</v>
      </c>
      <c r="U3085">
        <v>1</v>
      </c>
      <c r="V3085" t="s">
        <v>43</v>
      </c>
      <c r="X3085">
        <v>80</v>
      </c>
      <c r="Y3085">
        <v>13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e">
        <f>VLOOKUP(A3085,#REF!,4,FALSE)</f>
        <v>#REF!</v>
      </c>
      <c r="AW3085" t="e">
        <f>VLOOKUP(A3085,#REF!,5,FALSE)</f>
        <v>#REF!</v>
      </c>
      <c r="AX3085">
        <f>SUMIF(量化书目统计!A:A,H3085,量化书目统计!G:G)</f>
        <v>0</v>
      </c>
    </row>
    <row r="3086" spans="1:50" x14ac:dyDescent="0.3">
      <c r="A3086" t="s">
        <v>5722</v>
      </c>
      <c r="B3086" t="s">
        <v>5723</v>
      </c>
      <c r="D3086">
        <v>0</v>
      </c>
      <c r="E3086" t="s">
        <v>258</v>
      </c>
      <c r="F3086" s="1" t="s">
        <v>972</v>
      </c>
      <c r="G3086" t="s">
        <v>973</v>
      </c>
      <c r="H3086" t="e">
        <f>VLOOKUP(F3086,#REF!,2,FALSE)</f>
        <v>#REF!</v>
      </c>
      <c r="I3086" t="s">
        <v>53</v>
      </c>
      <c r="J3086" s="4">
        <v>44276</v>
      </c>
      <c r="K3086" s="4">
        <v>44278</v>
      </c>
      <c r="L3086" s="3">
        <f t="shared" si="192"/>
        <v>2</v>
      </c>
      <c r="M3086" s="4">
        <v>44277</v>
      </c>
      <c r="N3086">
        <f t="shared" si="193"/>
        <v>1</v>
      </c>
      <c r="O3086">
        <v>0</v>
      </c>
      <c r="P3086" t="e">
        <f>VLOOKUP(F3086,#REF!,3,FALSE)</f>
        <v>#REF!</v>
      </c>
      <c r="Q3086">
        <f t="shared" si="194"/>
        <v>0</v>
      </c>
      <c r="R3086" t="str">
        <f t="shared" si="195"/>
        <v/>
      </c>
      <c r="S3086" t="s">
        <v>80</v>
      </c>
      <c r="T3086">
        <v>3</v>
      </c>
      <c r="U3086">
        <v>1</v>
      </c>
      <c r="V3086" t="s">
        <v>80</v>
      </c>
      <c r="W3086">
        <v>4</v>
      </c>
      <c r="X3086">
        <v>23</v>
      </c>
      <c r="Y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e">
        <f>VLOOKUP(A3086,#REF!,4,FALSE)</f>
        <v>#REF!</v>
      </c>
      <c r="AW3086" t="e">
        <f>VLOOKUP(A3086,#REF!,5,FALSE)</f>
        <v>#REF!</v>
      </c>
      <c r="AX3086">
        <f>SUMIF(量化书目统计!A:A,H3086,量化书目统计!G:G)</f>
        <v>0</v>
      </c>
    </row>
    <row r="3087" spans="1:50" x14ac:dyDescent="0.3">
      <c r="A3087" t="s">
        <v>5722</v>
      </c>
      <c r="B3087" t="s">
        <v>5723</v>
      </c>
      <c r="D3087">
        <v>0</v>
      </c>
      <c r="E3087" t="s">
        <v>258</v>
      </c>
      <c r="F3087" s="1" t="s">
        <v>972</v>
      </c>
      <c r="G3087" t="s">
        <v>973</v>
      </c>
      <c r="H3087" t="e">
        <f>VLOOKUP(F3087,#REF!,2,FALSE)</f>
        <v>#REF!</v>
      </c>
      <c r="I3087" t="s">
        <v>53</v>
      </c>
      <c r="J3087" s="4">
        <v>44537</v>
      </c>
      <c r="K3087" s="4">
        <v>44540</v>
      </c>
      <c r="L3087" s="3">
        <f t="shared" si="192"/>
        <v>3</v>
      </c>
      <c r="M3087" s="4">
        <v>44537</v>
      </c>
      <c r="N3087">
        <f t="shared" si="193"/>
        <v>0</v>
      </c>
      <c r="O3087">
        <v>0</v>
      </c>
      <c r="P3087" t="e">
        <f>VLOOKUP(F3087,#REF!,3,FALSE)</f>
        <v>#REF!</v>
      </c>
      <c r="Q3087">
        <f t="shared" si="194"/>
        <v>0</v>
      </c>
      <c r="R3087" t="str">
        <f t="shared" si="195"/>
        <v/>
      </c>
      <c r="S3087" t="s">
        <v>38</v>
      </c>
      <c r="T3087">
        <v>14</v>
      </c>
      <c r="U3087">
        <v>1</v>
      </c>
      <c r="V3087" t="s">
        <v>38</v>
      </c>
      <c r="W3087">
        <v>14</v>
      </c>
      <c r="X3087">
        <v>54</v>
      </c>
      <c r="Y3087">
        <v>11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 t="e">
        <f>VLOOKUP(A3087,#REF!,4,FALSE)</f>
        <v>#REF!</v>
      </c>
      <c r="AW3087" t="e">
        <f>VLOOKUP(A3087,#REF!,5,FALSE)</f>
        <v>#REF!</v>
      </c>
      <c r="AX3087">
        <f>SUMIF(量化书目统计!A:A,H3087,量化书目统计!G:G)</f>
        <v>0</v>
      </c>
    </row>
    <row r="3088" spans="1:50" x14ac:dyDescent="0.3">
      <c r="A3088" t="s">
        <v>5722</v>
      </c>
      <c r="B3088" t="s">
        <v>5723</v>
      </c>
      <c r="D3088">
        <v>0</v>
      </c>
      <c r="E3088" t="s">
        <v>92</v>
      </c>
      <c r="F3088" s="1" t="s">
        <v>93</v>
      </c>
      <c r="G3088" t="s">
        <v>94</v>
      </c>
      <c r="H3088" t="e">
        <f>VLOOKUP(F3088,#REF!,2,FALSE)</f>
        <v>#REF!</v>
      </c>
      <c r="I3088" t="s">
        <v>32</v>
      </c>
      <c r="J3088" s="4">
        <v>44462</v>
      </c>
      <c r="K3088" s="4">
        <v>44463</v>
      </c>
      <c r="L3088" s="3">
        <f t="shared" si="192"/>
        <v>1</v>
      </c>
      <c r="M3088" s="4">
        <v>44462</v>
      </c>
      <c r="N3088">
        <f t="shared" si="193"/>
        <v>0</v>
      </c>
      <c r="O3088">
        <v>0</v>
      </c>
      <c r="P3088" t="e">
        <f>VLOOKUP(F3088,#REF!,3,FALSE)</f>
        <v>#REF!</v>
      </c>
      <c r="Q3088">
        <f t="shared" si="194"/>
        <v>0</v>
      </c>
      <c r="R3088" t="str">
        <f t="shared" si="195"/>
        <v/>
      </c>
      <c r="S3088" t="s">
        <v>38</v>
      </c>
      <c r="T3088">
        <v>3</v>
      </c>
      <c r="U3088">
        <v>1</v>
      </c>
      <c r="V3088" t="s">
        <v>38</v>
      </c>
      <c r="W3088">
        <v>3</v>
      </c>
      <c r="X3088">
        <v>43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e">
        <f>VLOOKUP(A3088,#REF!,4,FALSE)</f>
        <v>#REF!</v>
      </c>
      <c r="AW3088" t="e">
        <f>VLOOKUP(A3088,#REF!,5,FALSE)</f>
        <v>#REF!</v>
      </c>
      <c r="AX3088">
        <f>SUMIF(量化书目统计!A:A,H3088,量化书目统计!G:G)</f>
        <v>0</v>
      </c>
    </row>
    <row r="3089" spans="1:50" x14ac:dyDescent="0.3">
      <c r="A3089" t="s">
        <v>5722</v>
      </c>
      <c r="B3089" t="s">
        <v>5723</v>
      </c>
      <c r="D3089">
        <v>0</v>
      </c>
      <c r="E3089" t="s">
        <v>819</v>
      </c>
      <c r="F3089" s="1" t="s">
        <v>820</v>
      </c>
      <c r="G3089" t="s">
        <v>821</v>
      </c>
      <c r="H3089" t="e">
        <f>VLOOKUP(F3089,#REF!,2,FALSE)</f>
        <v>#REF!</v>
      </c>
      <c r="I3089" t="s">
        <v>32</v>
      </c>
      <c r="J3089" s="4">
        <v>44450</v>
      </c>
      <c r="K3089" s="4">
        <v>44453</v>
      </c>
      <c r="L3089" s="3">
        <f t="shared" si="192"/>
        <v>3</v>
      </c>
      <c r="M3089" s="4">
        <v>44452</v>
      </c>
      <c r="N3089">
        <f t="shared" si="193"/>
        <v>2</v>
      </c>
      <c r="O3089">
        <v>0</v>
      </c>
      <c r="P3089" t="e">
        <f>VLOOKUP(F3089,#REF!,3,FALSE)</f>
        <v>#REF!</v>
      </c>
      <c r="Q3089">
        <f t="shared" si="194"/>
        <v>0</v>
      </c>
      <c r="R3089" t="str">
        <f t="shared" si="195"/>
        <v/>
      </c>
      <c r="S3089" t="s">
        <v>38</v>
      </c>
      <c r="T3089">
        <v>1</v>
      </c>
      <c r="U3089">
        <v>1</v>
      </c>
      <c r="V3089" t="s">
        <v>38</v>
      </c>
      <c r="W3089">
        <v>2</v>
      </c>
      <c r="X3089">
        <v>41</v>
      </c>
      <c r="Y3089">
        <v>11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e">
        <f>VLOOKUP(A3089,#REF!,4,FALSE)</f>
        <v>#REF!</v>
      </c>
      <c r="AW3089" t="e">
        <f>VLOOKUP(A3089,#REF!,5,FALSE)</f>
        <v>#REF!</v>
      </c>
      <c r="AX3089">
        <f>SUMIF(量化书目统计!A:A,H3089,量化书目统计!G:G)</f>
        <v>0</v>
      </c>
    </row>
    <row r="3090" spans="1:50" x14ac:dyDescent="0.3">
      <c r="A3090" t="s">
        <v>5722</v>
      </c>
      <c r="B3090" t="s">
        <v>5723</v>
      </c>
      <c r="D3090">
        <v>0</v>
      </c>
      <c r="E3090" t="s">
        <v>1142</v>
      </c>
      <c r="F3090" s="1" t="s">
        <v>1198</v>
      </c>
      <c r="G3090" t="s">
        <v>1199</v>
      </c>
      <c r="H3090" t="e">
        <f>VLOOKUP(F3090,#REF!,2,FALSE)</f>
        <v>#REF!</v>
      </c>
      <c r="I3090" t="s">
        <v>32</v>
      </c>
      <c r="J3090" s="4">
        <v>44828</v>
      </c>
      <c r="K3090" s="4">
        <v>44831</v>
      </c>
      <c r="L3090" s="3">
        <f t="shared" si="192"/>
        <v>3</v>
      </c>
      <c r="M3090" s="4">
        <v>44830</v>
      </c>
      <c r="N3090">
        <f t="shared" si="193"/>
        <v>2</v>
      </c>
      <c r="O3090">
        <v>0</v>
      </c>
      <c r="P3090" t="e">
        <f>VLOOKUP(F3090,#REF!,3,FALSE)</f>
        <v>#REF!</v>
      </c>
      <c r="Q3090">
        <f t="shared" si="194"/>
        <v>0</v>
      </c>
      <c r="R3090" t="str">
        <f t="shared" si="195"/>
        <v/>
      </c>
      <c r="S3090" t="s">
        <v>43</v>
      </c>
      <c r="U3090">
        <v>1</v>
      </c>
      <c r="V3090" t="s">
        <v>43</v>
      </c>
      <c r="X3090">
        <v>80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e">
        <f>VLOOKUP(A3090,#REF!,4,FALSE)</f>
        <v>#REF!</v>
      </c>
      <c r="AW3090" t="e">
        <f>VLOOKUP(A3090,#REF!,5,FALSE)</f>
        <v>#REF!</v>
      </c>
      <c r="AX3090">
        <f>SUMIF(量化书目统计!A:A,H3090,量化书目统计!G:G)</f>
        <v>0</v>
      </c>
    </row>
    <row r="3091" spans="1:50" x14ac:dyDescent="0.3">
      <c r="A3091" t="s">
        <v>5722</v>
      </c>
      <c r="B3091" t="s">
        <v>5723</v>
      </c>
      <c r="D3091">
        <v>0</v>
      </c>
      <c r="E3091" t="s">
        <v>1142</v>
      </c>
      <c r="F3091" s="1" t="s">
        <v>1198</v>
      </c>
      <c r="G3091" t="s">
        <v>1199</v>
      </c>
      <c r="H3091" t="e">
        <f>VLOOKUP(F3091,#REF!,2,FALSE)</f>
        <v>#REF!</v>
      </c>
      <c r="I3091" t="s">
        <v>32</v>
      </c>
      <c r="J3091" s="4">
        <v>44468</v>
      </c>
      <c r="K3091" s="4">
        <v>44477</v>
      </c>
      <c r="L3091" s="3">
        <f t="shared" si="192"/>
        <v>9</v>
      </c>
      <c r="M3091" s="4">
        <v>44468</v>
      </c>
      <c r="N3091">
        <f t="shared" si="193"/>
        <v>0</v>
      </c>
      <c r="O3091">
        <v>0</v>
      </c>
      <c r="P3091" t="e">
        <f>VLOOKUP(F3091,#REF!,3,FALSE)</f>
        <v>#REF!</v>
      </c>
      <c r="Q3091">
        <f t="shared" si="194"/>
        <v>0</v>
      </c>
      <c r="R3091" t="str">
        <f t="shared" si="195"/>
        <v/>
      </c>
      <c r="S3091" t="s">
        <v>38</v>
      </c>
      <c r="T3091">
        <v>4</v>
      </c>
      <c r="U3091">
        <v>1</v>
      </c>
      <c r="V3091" t="s">
        <v>38</v>
      </c>
      <c r="W3091">
        <v>5</v>
      </c>
      <c r="X3091">
        <v>44</v>
      </c>
      <c r="Y3091">
        <v>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e">
        <f>VLOOKUP(A3091,#REF!,4,FALSE)</f>
        <v>#REF!</v>
      </c>
      <c r="AW3091" t="e">
        <f>VLOOKUP(A3091,#REF!,5,FALSE)</f>
        <v>#REF!</v>
      </c>
      <c r="AX3091">
        <f>SUMIF(量化书目统计!A:A,H3091,量化书目统计!G:G)</f>
        <v>0</v>
      </c>
    </row>
    <row r="3092" spans="1:50" x14ac:dyDescent="0.3">
      <c r="A3092" t="s">
        <v>5722</v>
      </c>
      <c r="B3092" t="s">
        <v>5723</v>
      </c>
      <c r="D3092">
        <v>0</v>
      </c>
      <c r="E3092" t="s">
        <v>29</v>
      </c>
      <c r="F3092" s="1" t="s">
        <v>30</v>
      </c>
      <c r="G3092" t="s">
        <v>31</v>
      </c>
      <c r="H3092" t="e">
        <f>VLOOKUP(F3092,#REF!,2,FALSE)</f>
        <v>#REF!</v>
      </c>
      <c r="I3092" t="s">
        <v>32</v>
      </c>
      <c r="J3092" s="4">
        <v>44466</v>
      </c>
      <c r="K3092" s="4">
        <v>44467</v>
      </c>
      <c r="L3092" s="3">
        <f t="shared" si="192"/>
        <v>1</v>
      </c>
      <c r="M3092" s="4">
        <v>44466</v>
      </c>
      <c r="N3092">
        <f t="shared" si="193"/>
        <v>0</v>
      </c>
      <c r="O3092">
        <v>0</v>
      </c>
      <c r="P3092" t="e">
        <f>VLOOKUP(F3092,#REF!,3,FALSE)</f>
        <v>#REF!</v>
      </c>
      <c r="Q3092">
        <f t="shared" si="194"/>
        <v>0</v>
      </c>
      <c r="R3092" t="str">
        <f t="shared" si="195"/>
        <v/>
      </c>
      <c r="S3092" t="s">
        <v>38</v>
      </c>
      <c r="T3092">
        <v>4</v>
      </c>
      <c r="U3092">
        <v>1</v>
      </c>
      <c r="V3092" t="s">
        <v>38</v>
      </c>
      <c r="W3092">
        <v>4</v>
      </c>
      <c r="X3092">
        <v>44</v>
      </c>
      <c r="Y3092">
        <v>2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e">
        <f>VLOOKUP(A3092,#REF!,4,FALSE)</f>
        <v>#REF!</v>
      </c>
      <c r="AW3092" t="e">
        <f>VLOOKUP(A3092,#REF!,5,FALSE)</f>
        <v>#REF!</v>
      </c>
      <c r="AX3092">
        <f>SUMIF(量化书目统计!A:A,H3092,量化书目统计!G:G)</f>
        <v>0</v>
      </c>
    </row>
    <row r="3093" spans="1:50" x14ac:dyDescent="0.3">
      <c r="A3093" t="s">
        <v>5722</v>
      </c>
      <c r="B3093" t="s">
        <v>5723</v>
      </c>
      <c r="D3093">
        <v>0</v>
      </c>
      <c r="E3093" t="s">
        <v>29</v>
      </c>
      <c r="F3093" s="1" t="s">
        <v>30</v>
      </c>
      <c r="G3093" t="s">
        <v>31</v>
      </c>
      <c r="H3093" t="e">
        <f>VLOOKUP(F3093,#REF!,2,FALSE)</f>
        <v>#REF!</v>
      </c>
      <c r="I3093" t="s">
        <v>32</v>
      </c>
      <c r="J3093" s="4">
        <v>44489</v>
      </c>
      <c r="K3093" s="4">
        <v>44491</v>
      </c>
      <c r="L3093" s="3">
        <f t="shared" si="192"/>
        <v>2</v>
      </c>
      <c r="M3093" s="4">
        <v>44489</v>
      </c>
      <c r="N3093">
        <f t="shared" si="193"/>
        <v>0</v>
      </c>
      <c r="O3093">
        <v>0</v>
      </c>
      <c r="P3093" t="e">
        <f>VLOOKUP(F3093,#REF!,3,FALSE)</f>
        <v>#REF!</v>
      </c>
      <c r="Q3093">
        <f t="shared" si="194"/>
        <v>0</v>
      </c>
      <c r="R3093" t="str">
        <f t="shared" si="195"/>
        <v/>
      </c>
      <c r="S3093" t="s">
        <v>38</v>
      </c>
      <c r="T3093">
        <v>7</v>
      </c>
      <c r="U3093">
        <v>1</v>
      </c>
      <c r="V3093" t="s">
        <v>38</v>
      </c>
      <c r="W3093">
        <v>7</v>
      </c>
      <c r="X3093">
        <v>47</v>
      </c>
      <c r="Y3093">
        <v>2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e">
        <f>VLOOKUP(A3093,#REF!,4,FALSE)</f>
        <v>#REF!</v>
      </c>
      <c r="AW3093" t="e">
        <f>VLOOKUP(A3093,#REF!,5,FALSE)</f>
        <v>#REF!</v>
      </c>
      <c r="AX3093">
        <f>SUMIF(量化书目统计!A:A,H3093,量化书目统计!G:G)</f>
        <v>0</v>
      </c>
    </row>
    <row r="3094" spans="1:50" x14ac:dyDescent="0.3">
      <c r="A3094" t="s">
        <v>5722</v>
      </c>
      <c r="B3094" t="s">
        <v>5723</v>
      </c>
      <c r="D3094">
        <v>0</v>
      </c>
      <c r="E3094" t="s">
        <v>424</v>
      </c>
      <c r="F3094" s="1" t="s">
        <v>425</v>
      </c>
      <c r="G3094" t="s">
        <v>426</v>
      </c>
      <c r="H3094" t="e">
        <f>VLOOKUP(F3094,#REF!,2,FALSE)</f>
        <v>#REF!</v>
      </c>
      <c r="I3094" t="s">
        <v>49</v>
      </c>
      <c r="J3094" s="4">
        <v>44881</v>
      </c>
      <c r="K3094" s="4">
        <v>44883</v>
      </c>
      <c r="L3094" s="3">
        <f t="shared" si="192"/>
        <v>2</v>
      </c>
      <c r="M3094" s="4">
        <v>44881</v>
      </c>
      <c r="N3094">
        <f t="shared" si="193"/>
        <v>0</v>
      </c>
      <c r="O3094">
        <v>0</v>
      </c>
      <c r="P3094" t="e">
        <f>VLOOKUP(F3094,#REF!,3,FALSE)</f>
        <v>#REF!</v>
      </c>
      <c r="Q3094">
        <f t="shared" si="194"/>
        <v>0</v>
      </c>
      <c r="R3094" t="str">
        <f t="shared" si="195"/>
        <v/>
      </c>
      <c r="S3094" t="s">
        <v>43</v>
      </c>
      <c r="U3094">
        <v>1</v>
      </c>
      <c r="V3094" t="s">
        <v>43</v>
      </c>
      <c r="X3094">
        <v>80</v>
      </c>
      <c r="Y3094">
        <v>2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e">
        <f>VLOOKUP(A3094,#REF!,4,FALSE)</f>
        <v>#REF!</v>
      </c>
      <c r="AW3094" t="e">
        <f>VLOOKUP(A3094,#REF!,5,FALSE)</f>
        <v>#REF!</v>
      </c>
      <c r="AX3094">
        <f>SUMIF(量化书目统计!A:A,H3094,量化书目统计!G:G)</f>
        <v>0</v>
      </c>
    </row>
    <row r="3095" spans="1:50" x14ac:dyDescent="0.3">
      <c r="A3095" t="s">
        <v>5722</v>
      </c>
      <c r="B3095" t="s">
        <v>5723</v>
      </c>
      <c r="D3095">
        <v>0</v>
      </c>
      <c r="E3095" t="s">
        <v>424</v>
      </c>
      <c r="F3095" s="1" t="s">
        <v>425</v>
      </c>
      <c r="G3095" t="s">
        <v>426</v>
      </c>
      <c r="H3095" t="e">
        <f>VLOOKUP(F3095,#REF!,2,FALSE)</f>
        <v>#REF!</v>
      </c>
      <c r="I3095" t="s">
        <v>49</v>
      </c>
      <c r="J3095" s="4">
        <v>44139</v>
      </c>
      <c r="K3095" s="4">
        <v>44141</v>
      </c>
      <c r="L3095" s="3">
        <f t="shared" si="192"/>
        <v>2</v>
      </c>
      <c r="M3095" s="4">
        <v>44139</v>
      </c>
      <c r="N3095">
        <f t="shared" si="193"/>
        <v>0</v>
      </c>
      <c r="O3095">
        <v>0</v>
      </c>
      <c r="P3095" t="e">
        <f>VLOOKUP(F3095,#REF!,3,FALSE)</f>
        <v>#REF!</v>
      </c>
      <c r="Q3095">
        <f t="shared" si="194"/>
        <v>0</v>
      </c>
      <c r="R3095" t="str">
        <f t="shared" si="195"/>
        <v/>
      </c>
      <c r="S3095" t="s">
        <v>28</v>
      </c>
      <c r="T3095">
        <v>9</v>
      </c>
      <c r="U3095">
        <v>1</v>
      </c>
      <c r="V3095" t="s">
        <v>28</v>
      </c>
      <c r="W3095">
        <v>9</v>
      </c>
      <c r="X3095">
        <v>9</v>
      </c>
      <c r="Y3095">
        <v>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e">
        <f>VLOOKUP(A3095,#REF!,4,FALSE)</f>
        <v>#REF!</v>
      </c>
      <c r="AW3095" t="e">
        <f>VLOOKUP(A3095,#REF!,5,FALSE)</f>
        <v>#REF!</v>
      </c>
      <c r="AX3095">
        <f>SUMIF(量化书目统计!A:A,H3095,量化书目统计!G:G)</f>
        <v>0</v>
      </c>
    </row>
    <row r="3096" spans="1:50" x14ac:dyDescent="0.3">
      <c r="A3096" t="s">
        <v>5722</v>
      </c>
      <c r="B3096" t="s">
        <v>5723</v>
      </c>
      <c r="D3096">
        <v>0</v>
      </c>
      <c r="E3096" t="s">
        <v>1376</v>
      </c>
      <c r="F3096" s="1" t="s">
        <v>1377</v>
      </c>
      <c r="G3096" t="s">
        <v>1378</v>
      </c>
      <c r="H3096" t="e">
        <f>VLOOKUP(F3096,#REF!,2,FALSE)</f>
        <v>#REF!</v>
      </c>
      <c r="I3096" t="s">
        <v>317</v>
      </c>
      <c r="J3096" s="4">
        <v>44190</v>
      </c>
      <c r="K3096" s="4">
        <v>44194</v>
      </c>
      <c r="L3096" s="3">
        <f t="shared" si="192"/>
        <v>4</v>
      </c>
      <c r="M3096" s="4">
        <v>44190</v>
      </c>
      <c r="N3096">
        <f t="shared" si="193"/>
        <v>0</v>
      </c>
      <c r="O3096">
        <v>0</v>
      </c>
      <c r="P3096" t="e">
        <f>VLOOKUP(F3096,#REF!,3,FALSE)</f>
        <v>#REF!</v>
      </c>
      <c r="Q3096">
        <f t="shared" si="194"/>
        <v>0</v>
      </c>
      <c r="R3096" t="str">
        <f t="shared" si="195"/>
        <v/>
      </c>
      <c r="S3096" t="s">
        <v>28</v>
      </c>
      <c r="T3096">
        <v>16</v>
      </c>
      <c r="U3096">
        <v>0</v>
      </c>
      <c r="V3096" t="s">
        <v>28</v>
      </c>
      <c r="W3096">
        <v>17</v>
      </c>
      <c r="X3096">
        <v>16</v>
      </c>
      <c r="Y3096">
        <v>19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 t="e">
        <f>VLOOKUP(A3096,#REF!,4,FALSE)</f>
        <v>#REF!</v>
      </c>
      <c r="AW3096" t="e">
        <f>VLOOKUP(A3096,#REF!,5,FALSE)</f>
        <v>#REF!</v>
      </c>
      <c r="AX3096">
        <f>SUMIF(量化书目统计!A:A,H3096,量化书目统计!G:G)</f>
        <v>0</v>
      </c>
    </row>
    <row r="3097" spans="1:50" x14ac:dyDescent="0.3">
      <c r="A3097" t="s">
        <v>5722</v>
      </c>
      <c r="B3097" t="s">
        <v>5723</v>
      </c>
      <c r="D3097">
        <v>0</v>
      </c>
      <c r="E3097" t="s">
        <v>566</v>
      </c>
      <c r="F3097" s="1" t="s">
        <v>567</v>
      </c>
      <c r="G3097" t="s">
        <v>568</v>
      </c>
      <c r="H3097" t="e">
        <f>VLOOKUP(F3097,#REF!,2,FALSE)</f>
        <v>#REF!</v>
      </c>
      <c r="I3097" t="s">
        <v>158</v>
      </c>
      <c r="J3097" s="4">
        <v>44186</v>
      </c>
      <c r="K3097" s="4">
        <v>44187</v>
      </c>
      <c r="L3097" s="3">
        <f t="shared" si="192"/>
        <v>1</v>
      </c>
      <c r="M3097" s="4">
        <v>44186</v>
      </c>
      <c r="N3097">
        <f t="shared" si="193"/>
        <v>0</v>
      </c>
      <c r="O3097">
        <v>0</v>
      </c>
      <c r="P3097" t="e">
        <f>VLOOKUP(F3097,#REF!,3,FALSE)</f>
        <v>#REF!</v>
      </c>
      <c r="Q3097">
        <f t="shared" si="194"/>
        <v>0</v>
      </c>
      <c r="R3097" t="str">
        <f t="shared" si="195"/>
        <v/>
      </c>
      <c r="S3097" t="s">
        <v>28</v>
      </c>
      <c r="T3097">
        <v>16</v>
      </c>
      <c r="U3097">
        <v>1</v>
      </c>
      <c r="V3097" t="s">
        <v>28</v>
      </c>
      <c r="W3097">
        <v>16</v>
      </c>
      <c r="X3097">
        <v>16</v>
      </c>
      <c r="Y3097">
        <v>9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e">
        <f>VLOOKUP(A3097,#REF!,4,FALSE)</f>
        <v>#REF!</v>
      </c>
      <c r="AW3097" t="e">
        <f>VLOOKUP(A3097,#REF!,5,FALSE)</f>
        <v>#REF!</v>
      </c>
      <c r="AX3097">
        <f>SUMIF(量化书目统计!A:A,H3097,量化书目统计!G:G)</f>
        <v>0</v>
      </c>
    </row>
    <row r="3098" spans="1:50" x14ac:dyDescent="0.3">
      <c r="A3098" t="s">
        <v>5722</v>
      </c>
      <c r="B3098" t="s">
        <v>5723</v>
      </c>
      <c r="D3098">
        <v>0</v>
      </c>
      <c r="E3098" t="s">
        <v>566</v>
      </c>
      <c r="F3098" s="1" t="s">
        <v>567</v>
      </c>
      <c r="G3098" t="s">
        <v>568</v>
      </c>
      <c r="H3098" t="e">
        <f>VLOOKUP(F3098,#REF!,2,FALSE)</f>
        <v>#REF!</v>
      </c>
      <c r="I3098" t="s">
        <v>158</v>
      </c>
      <c r="J3098" s="4">
        <v>44298</v>
      </c>
      <c r="K3098" s="4">
        <v>44299</v>
      </c>
      <c r="L3098" s="3">
        <f t="shared" si="192"/>
        <v>1</v>
      </c>
      <c r="M3098" s="4">
        <v>44298</v>
      </c>
      <c r="N3098">
        <f t="shared" si="193"/>
        <v>0</v>
      </c>
      <c r="O3098">
        <v>0</v>
      </c>
      <c r="P3098" t="e">
        <f>VLOOKUP(F3098,#REF!,3,FALSE)</f>
        <v>#REF!</v>
      </c>
      <c r="Q3098">
        <f t="shared" si="194"/>
        <v>0</v>
      </c>
      <c r="R3098" t="str">
        <f t="shared" si="195"/>
        <v/>
      </c>
      <c r="S3098" t="s">
        <v>80</v>
      </c>
      <c r="T3098">
        <v>7</v>
      </c>
      <c r="U3098">
        <v>1</v>
      </c>
      <c r="V3098" t="s">
        <v>80</v>
      </c>
      <c r="W3098">
        <v>7</v>
      </c>
      <c r="X3098">
        <v>27</v>
      </c>
      <c r="Y3098">
        <v>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e">
        <f>VLOOKUP(A3098,#REF!,4,FALSE)</f>
        <v>#REF!</v>
      </c>
      <c r="AW3098" t="e">
        <f>VLOOKUP(A3098,#REF!,5,FALSE)</f>
        <v>#REF!</v>
      </c>
      <c r="AX3098">
        <f>SUMIF(量化书目统计!A:A,H3098,量化书目统计!G:G)</f>
        <v>0</v>
      </c>
    </row>
    <row r="3099" spans="1:50" x14ac:dyDescent="0.3">
      <c r="A3099" t="s">
        <v>5722</v>
      </c>
      <c r="B3099" t="s">
        <v>5723</v>
      </c>
      <c r="D3099">
        <v>0</v>
      </c>
      <c r="E3099" t="s">
        <v>1002</v>
      </c>
      <c r="F3099" s="1" t="s">
        <v>1314</v>
      </c>
      <c r="G3099" t="s">
        <v>1315</v>
      </c>
      <c r="H3099" t="e">
        <f>VLOOKUP(F3099,#REF!,2,FALSE)</f>
        <v>#REF!</v>
      </c>
      <c r="I3099" t="s">
        <v>65</v>
      </c>
      <c r="J3099" s="4">
        <v>44268</v>
      </c>
      <c r="K3099" s="4">
        <v>44271</v>
      </c>
      <c r="L3099" s="3">
        <f t="shared" si="192"/>
        <v>3</v>
      </c>
      <c r="M3099" s="4">
        <v>44270</v>
      </c>
      <c r="N3099">
        <f t="shared" si="193"/>
        <v>2</v>
      </c>
      <c r="O3099">
        <v>0</v>
      </c>
      <c r="P3099" t="e">
        <f>VLOOKUP(F3099,#REF!,3,FALSE)</f>
        <v>#REF!</v>
      </c>
      <c r="Q3099">
        <f t="shared" si="194"/>
        <v>0</v>
      </c>
      <c r="R3099" t="str">
        <f t="shared" si="195"/>
        <v/>
      </c>
      <c r="S3099" t="s">
        <v>80</v>
      </c>
      <c r="T3099">
        <v>2</v>
      </c>
      <c r="U3099">
        <v>1</v>
      </c>
      <c r="V3099" t="s">
        <v>80</v>
      </c>
      <c r="W3099">
        <v>3</v>
      </c>
      <c r="X3099">
        <v>22</v>
      </c>
      <c r="Y3099">
        <v>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e">
        <f>VLOOKUP(A3099,#REF!,4,FALSE)</f>
        <v>#REF!</v>
      </c>
      <c r="AW3099" t="e">
        <f>VLOOKUP(A3099,#REF!,5,FALSE)</f>
        <v>#REF!</v>
      </c>
      <c r="AX3099">
        <f>SUMIF(量化书目统计!A:A,H3099,量化书目统计!G:G)</f>
        <v>0</v>
      </c>
    </row>
    <row r="3100" spans="1:50" x14ac:dyDescent="0.3">
      <c r="A3100" t="s">
        <v>5722</v>
      </c>
      <c r="B3100" t="s">
        <v>5723</v>
      </c>
      <c r="D3100">
        <v>0</v>
      </c>
      <c r="E3100" t="s">
        <v>935</v>
      </c>
      <c r="F3100" s="1" t="s">
        <v>936</v>
      </c>
      <c r="G3100" t="s">
        <v>937</v>
      </c>
      <c r="H3100" t="e">
        <f>VLOOKUP(F3100,#REF!,2,FALSE)</f>
        <v>#REF!</v>
      </c>
      <c r="I3100" t="s">
        <v>32</v>
      </c>
      <c r="J3100" s="4">
        <v>44859</v>
      </c>
      <c r="K3100" s="4">
        <v>44862</v>
      </c>
      <c r="L3100" s="3">
        <f t="shared" si="192"/>
        <v>3</v>
      </c>
      <c r="M3100" s="4">
        <v>44859</v>
      </c>
      <c r="N3100">
        <f t="shared" si="193"/>
        <v>0</v>
      </c>
      <c r="O3100">
        <v>0</v>
      </c>
      <c r="P3100" t="e">
        <f>VLOOKUP(F3100,#REF!,3,FALSE)</f>
        <v>#REF!</v>
      </c>
      <c r="Q3100">
        <f t="shared" si="194"/>
        <v>0</v>
      </c>
      <c r="R3100" t="str">
        <f t="shared" si="195"/>
        <v/>
      </c>
      <c r="S3100" t="s">
        <v>43</v>
      </c>
      <c r="U3100">
        <v>1</v>
      </c>
      <c r="V3100" t="s">
        <v>43</v>
      </c>
      <c r="X3100">
        <v>80</v>
      </c>
      <c r="Y3100">
        <v>4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e">
        <f>VLOOKUP(A3100,#REF!,4,FALSE)</f>
        <v>#REF!</v>
      </c>
      <c r="AW3100" t="e">
        <f>VLOOKUP(A3100,#REF!,5,FALSE)</f>
        <v>#REF!</v>
      </c>
      <c r="AX3100">
        <f>SUMIF(量化书目统计!A:A,H3100,量化书目统计!G:G)</f>
        <v>0</v>
      </c>
    </row>
    <row r="3101" spans="1:50" x14ac:dyDescent="0.3">
      <c r="A3101" t="s">
        <v>5722</v>
      </c>
      <c r="B3101" t="s">
        <v>5723</v>
      </c>
      <c r="D3101">
        <v>0</v>
      </c>
      <c r="E3101" t="s">
        <v>71</v>
      </c>
      <c r="F3101" s="1" t="s">
        <v>72</v>
      </c>
      <c r="G3101" t="s">
        <v>73</v>
      </c>
      <c r="H3101" t="e">
        <f>VLOOKUP(F3101,#REF!,2,FALSE)</f>
        <v>#REF!</v>
      </c>
      <c r="I3101" t="s">
        <v>74</v>
      </c>
      <c r="J3101" s="4">
        <v>44129</v>
      </c>
      <c r="K3101" s="4">
        <v>44131</v>
      </c>
      <c r="L3101" s="3">
        <f t="shared" si="192"/>
        <v>2</v>
      </c>
      <c r="M3101" s="4">
        <v>44130</v>
      </c>
      <c r="N3101">
        <f t="shared" si="193"/>
        <v>1</v>
      </c>
      <c r="O3101">
        <v>0</v>
      </c>
      <c r="P3101" t="e">
        <f>VLOOKUP(F3101,#REF!,3,FALSE)</f>
        <v>#REF!</v>
      </c>
      <c r="Q3101">
        <f t="shared" si="194"/>
        <v>0</v>
      </c>
      <c r="R3101" t="str">
        <f t="shared" si="195"/>
        <v/>
      </c>
      <c r="S3101" t="s">
        <v>28</v>
      </c>
      <c r="T3101">
        <v>8</v>
      </c>
      <c r="U3101">
        <v>1</v>
      </c>
      <c r="V3101" t="s">
        <v>28</v>
      </c>
      <c r="W3101">
        <v>8</v>
      </c>
      <c r="X3101">
        <v>8</v>
      </c>
      <c r="Y3101">
        <v>7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e">
        <f>VLOOKUP(A3101,#REF!,4,FALSE)</f>
        <v>#REF!</v>
      </c>
      <c r="AW3101" t="e">
        <f>VLOOKUP(A3101,#REF!,5,FALSE)</f>
        <v>#REF!</v>
      </c>
      <c r="AX3101">
        <f>SUMIF(量化书目统计!A:A,H3101,量化书目统计!G:G)</f>
        <v>0</v>
      </c>
    </row>
    <row r="3102" spans="1:50" x14ac:dyDescent="0.3">
      <c r="A3102" t="s">
        <v>5722</v>
      </c>
      <c r="B3102" t="s">
        <v>5723</v>
      </c>
      <c r="D3102">
        <v>0</v>
      </c>
      <c r="E3102" t="s">
        <v>280</v>
      </c>
      <c r="F3102" s="1" t="s">
        <v>281</v>
      </c>
      <c r="G3102" t="s">
        <v>282</v>
      </c>
      <c r="H3102" t="e">
        <f>VLOOKUP(F3102,#REF!,2,FALSE)</f>
        <v>#REF!</v>
      </c>
      <c r="I3102" t="s">
        <v>158</v>
      </c>
      <c r="J3102" s="4">
        <v>44570</v>
      </c>
      <c r="K3102" s="4">
        <v>44574</v>
      </c>
      <c r="L3102" s="3">
        <f t="shared" si="192"/>
        <v>4</v>
      </c>
      <c r="M3102" s="4">
        <v>44750</v>
      </c>
      <c r="N3102">
        <f t="shared" si="193"/>
        <v>180</v>
      </c>
      <c r="O3102">
        <v>0</v>
      </c>
      <c r="P3102" t="e">
        <f>VLOOKUP(F3102,#REF!,3,FALSE)</f>
        <v>#REF!</v>
      </c>
      <c r="Q3102">
        <f t="shared" si="194"/>
        <v>0</v>
      </c>
      <c r="R3102" t="str">
        <f t="shared" si="195"/>
        <v/>
      </c>
      <c r="S3102" t="s">
        <v>38</v>
      </c>
      <c r="T3102">
        <f>19</f>
        <v>19</v>
      </c>
      <c r="U3102">
        <v>2</v>
      </c>
      <c r="V3102" t="s">
        <v>38</v>
      </c>
      <c r="W3102">
        <v>18</v>
      </c>
      <c r="X3102">
        <v>59</v>
      </c>
      <c r="Y3102">
        <v>20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 t="e">
        <f>VLOOKUP(A3102,#REF!,4,FALSE)</f>
        <v>#REF!</v>
      </c>
      <c r="AW3102" t="e">
        <f>VLOOKUP(A3102,#REF!,5,FALSE)</f>
        <v>#REF!</v>
      </c>
      <c r="AX3102">
        <f>SUMIF(量化书目统计!A:A,H3102,量化书目统计!G:G)</f>
        <v>0</v>
      </c>
    </row>
    <row r="3103" spans="1:50" x14ac:dyDescent="0.3">
      <c r="A3103" t="s">
        <v>5722</v>
      </c>
      <c r="B3103" t="s">
        <v>5723</v>
      </c>
      <c r="D3103">
        <v>0</v>
      </c>
      <c r="E3103" t="s">
        <v>280</v>
      </c>
      <c r="F3103" s="1" t="s">
        <v>281</v>
      </c>
      <c r="G3103" t="s">
        <v>282</v>
      </c>
      <c r="H3103" t="e">
        <f>VLOOKUP(F3103,#REF!,2,FALSE)</f>
        <v>#REF!</v>
      </c>
      <c r="I3103" t="s">
        <v>158</v>
      </c>
      <c r="J3103" s="4">
        <v>43832</v>
      </c>
      <c r="K3103" s="4">
        <v>43837</v>
      </c>
      <c r="L3103" s="3">
        <f t="shared" si="192"/>
        <v>5</v>
      </c>
      <c r="M3103" s="4">
        <v>43832</v>
      </c>
      <c r="N3103">
        <f t="shared" si="193"/>
        <v>0</v>
      </c>
      <c r="O3103">
        <v>0</v>
      </c>
      <c r="P3103" t="e">
        <f>VLOOKUP(F3103,#REF!,3,FALSE)</f>
        <v>#REF!</v>
      </c>
      <c r="Q3103">
        <f t="shared" si="194"/>
        <v>0</v>
      </c>
      <c r="R3103" t="str">
        <f t="shared" si="195"/>
        <v/>
      </c>
      <c r="S3103" t="s">
        <v>43</v>
      </c>
      <c r="U3103">
        <v>2</v>
      </c>
      <c r="V3103" t="s">
        <v>43</v>
      </c>
      <c r="X3103">
        <v>0</v>
      </c>
      <c r="Y3103">
        <v>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 t="e">
        <f>VLOOKUP(A3103,#REF!,4,FALSE)</f>
        <v>#REF!</v>
      </c>
      <c r="AW3103" t="e">
        <f>VLOOKUP(A3103,#REF!,5,FALSE)</f>
        <v>#REF!</v>
      </c>
      <c r="AX3103">
        <f>SUMIF(量化书目统计!A:A,H3103,量化书目统计!G:G)</f>
        <v>0</v>
      </c>
    </row>
    <row r="3104" spans="1:50" x14ac:dyDescent="0.3">
      <c r="A3104" t="s">
        <v>5722</v>
      </c>
      <c r="B3104" t="s">
        <v>5723</v>
      </c>
      <c r="D3104">
        <v>0</v>
      </c>
      <c r="E3104" t="s">
        <v>280</v>
      </c>
      <c r="F3104" s="1" t="s">
        <v>281</v>
      </c>
      <c r="G3104" t="s">
        <v>282</v>
      </c>
      <c r="H3104" t="e">
        <f>VLOOKUP(F3104,#REF!,2,FALSE)</f>
        <v>#REF!</v>
      </c>
      <c r="I3104" t="s">
        <v>158</v>
      </c>
      <c r="J3104" s="4">
        <v>44211</v>
      </c>
      <c r="K3104" s="4">
        <v>44217</v>
      </c>
      <c r="L3104" s="3">
        <f t="shared" si="192"/>
        <v>6</v>
      </c>
      <c r="M3104" s="4">
        <v>44211</v>
      </c>
      <c r="N3104">
        <f t="shared" si="193"/>
        <v>0</v>
      </c>
      <c r="O3104">
        <v>0</v>
      </c>
      <c r="P3104" t="e">
        <f>VLOOKUP(F3104,#REF!,3,FALSE)</f>
        <v>#REF!</v>
      </c>
      <c r="Q3104">
        <f t="shared" si="194"/>
        <v>0</v>
      </c>
      <c r="R3104" t="str">
        <f t="shared" si="195"/>
        <v/>
      </c>
      <c r="S3104" t="s">
        <v>28</v>
      </c>
      <c r="T3104">
        <f>X3104</f>
        <v>19</v>
      </c>
      <c r="U3104">
        <v>2</v>
      </c>
      <c r="V3104" t="s">
        <v>43</v>
      </c>
      <c r="X3104">
        <v>19</v>
      </c>
      <c r="Y3104">
        <v>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e">
        <f>VLOOKUP(A3104,#REF!,4,FALSE)</f>
        <v>#REF!</v>
      </c>
      <c r="AW3104" t="e">
        <f>VLOOKUP(A3104,#REF!,5,FALSE)</f>
        <v>#REF!</v>
      </c>
      <c r="AX3104">
        <f>SUMIF(量化书目统计!A:A,H3104,量化书目统计!G:G)</f>
        <v>0</v>
      </c>
    </row>
    <row r="3105" spans="1:50" x14ac:dyDescent="0.3">
      <c r="A3105" t="s">
        <v>5722</v>
      </c>
      <c r="B3105" t="s">
        <v>5723</v>
      </c>
      <c r="D3105">
        <v>0</v>
      </c>
      <c r="E3105" t="s">
        <v>280</v>
      </c>
      <c r="F3105" s="1" t="s">
        <v>281</v>
      </c>
      <c r="G3105" t="s">
        <v>282</v>
      </c>
      <c r="H3105" t="e">
        <f>VLOOKUP(F3105,#REF!,2,FALSE)</f>
        <v>#REF!</v>
      </c>
      <c r="I3105" t="s">
        <v>158</v>
      </c>
      <c r="J3105" s="4">
        <v>44329</v>
      </c>
      <c r="K3105" s="4">
        <v>44330</v>
      </c>
      <c r="L3105" s="3">
        <f t="shared" si="192"/>
        <v>1</v>
      </c>
      <c r="M3105" s="4">
        <v>44329</v>
      </c>
      <c r="N3105">
        <f t="shared" si="193"/>
        <v>0</v>
      </c>
      <c r="O3105">
        <v>0</v>
      </c>
      <c r="P3105" t="e">
        <f>VLOOKUP(F3105,#REF!,3,FALSE)</f>
        <v>#REF!</v>
      </c>
      <c r="Q3105">
        <f t="shared" si="194"/>
        <v>0</v>
      </c>
      <c r="R3105" t="str">
        <f t="shared" si="195"/>
        <v/>
      </c>
      <c r="S3105" t="s">
        <v>80</v>
      </c>
      <c r="T3105">
        <v>11</v>
      </c>
      <c r="U3105">
        <v>2</v>
      </c>
      <c r="V3105" t="s">
        <v>80</v>
      </c>
      <c r="W3105">
        <v>11</v>
      </c>
      <c r="X3105">
        <v>31</v>
      </c>
      <c r="Y3105">
        <v>15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e">
        <f>VLOOKUP(A3105,#REF!,4,FALSE)</f>
        <v>#REF!</v>
      </c>
      <c r="AW3105" t="e">
        <f>VLOOKUP(A3105,#REF!,5,FALSE)</f>
        <v>#REF!</v>
      </c>
      <c r="AX3105">
        <f>SUMIF(量化书目统计!A:A,H3105,量化书目统计!G:G)</f>
        <v>0</v>
      </c>
    </row>
    <row r="3106" spans="1:50" x14ac:dyDescent="0.3">
      <c r="A3106" t="s">
        <v>5722</v>
      </c>
      <c r="B3106" t="s">
        <v>5723</v>
      </c>
      <c r="D3106">
        <v>0</v>
      </c>
      <c r="E3106" t="s">
        <v>280</v>
      </c>
      <c r="F3106" s="1" t="s">
        <v>281</v>
      </c>
      <c r="G3106" t="s">
        <v>282</v>
      </c>
      <c r="H3106" t="e">
        <f>VLOOKUP(F3106,#REF!,2,FALSE)</f>
        <v>#REF!</v>
      </c>
      <c r="I3106" t="s">
        <v>158</v>
      </c>
      <c r="J3106" s="4">
        <v>44363</v>
      </c>
      <c r="K3106" s="4">
        <v>44365</v>
      </c>
      <c r="L3106" s="3">
        <f t="shared" si="192"/>
        <v>2</v>
      </c>
      <c r="M3106" s="4">
        <v>44363</v>
      </c>
      <c r="N3106">
        <f t="shared" si="193"/>
        <v>0</v>
      </c>
      <c r="O3106">
        <v>0</v>
      </c>
      <c r="P3106" t="e">
        <f>VLOOKUP(F3106,#REF!,3,FALSE)</f>
        <v>#REF!</v>
      </c>
      <c r="Q3106">
        <f t="shared" si="194"/>
        <v>0</v>
      </c>
      <c r="R3106" t="str">
        <f t="shared" si="195"/>
        <v/>
      </c>
      <c r="S3106" t="s">
        <v>80</v>
      </c>
      <c r="T3106">
        <v>16</v>
      </c>
      <c r="U3106">
        <v>2</v>
      </c>
      <c r="V3106" t="s">
        <v>80</v>
      </c>
      <c r="W3106">
        <v>16</v>
      </c>
      <c r="X3106">
        <v>36</v>
      </c>
      <c r="Y3106">
        <v>11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e">
        <f>VLOOKUP(A3106,#REF!,4,FALSE)</f>
        <v>#REF!</v>
      </c>
      <c r="AW3106" t="e">
        <f>VLOOKUP(A3106,#REF!,5,FALSE)</f>
        <v>#REF!</v>
      </c>
      <c r="AX3106">
        <f>SUMIF(量化书目统计!A:A,H3106,量化书目统计!G:G)</f>
        <v>0</v>
      </c>
    </row>
    <row r="3107" spans="1:50" x14ac:dyDescent="0.3">
      <c r="A3107" t="s">
        <v>5722</v>
      </c>
      <c r="B3107" t="s">
        <v>5723</v>
      </c>
      <c r="D3107">
        <v>0</v>
      </c>
      <c r="E3107" t="s">
        <v>938</v>
      </c>
      <c r="F3107" s="1" t="s">
        <v>939</v>
      </c>
      <c r="G3107" t="s">
        <v>940</v>
      </c>
      <c r="H3107" t="e">
        <f>VLOOKUP(F3107,#REF!,2,FALSE)</f>
        <v>#REF!</v>
      </c>
      <c r="I3107" t="s">
        <v>65</v>
      </c>
      <c r="J3107" s="4">
        <v>44473</v>
      </c>
      <c r="K3107" s="4">
        <v>44477</v>
      </c>
      <c r="L3107" s="3">
        <f t="shared" si="192"/>
        <v>4</v>
      </c>
      <c r="M3107" s="4">
        <v>44473</v>
      </c>
      <c r="N3107">
        <f t="shared" si="193"/>
        <v>0</v>
      </c>
      <c r="O3107">
        <v>0</v>
      </c>
      <c r="P3107" t="e">
        <f>VLOOKUP(F3107,#REF!,3,FALSE)</f>
        <v>#REF!</v>
      </c>
      <c r="Q3107">
        <f t="shared" si="194"/>
        <v>0</v>
      </c>
      <c r="R3107" t="str">
        <f t="shared" si="195"/>
        <v/>
      </c>
      <c r="S3107" t="s">
        <v>38</v>
      </c>
      <c r="T3107">
        <v>5</v>
      </c>
      <c r="U3107">
        <v>1</v>
      </c>
      <c r="V3107" t="s">
        <v>38</v>
      </c>
      <c r="W3107">
        <v>5</v>
      </c>
      <c r="X3107">
        <v>45</v>
      </c>
      <c r="Y3107">
        <v>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e">
        <f>VLOOKUP(A3107,#REF!,4,FALSE)</f>
        <v>#REF!</v>
      </c>
      <c r="AW3107" t="e">
        <f>VLOOKUP(A3107,#REF!,5,FALSE)</f>
        <v>#REF!</v>
      </c>
      <c r="AX3107">
        <f>SUMIF(量化书目统计!A:A,H3107,量化书目统计!G:G)</f>
        <v>0</v>
      </c>
    </row>
    <row r="3108" spans="1:50" x14ac:dyDescent="0.3">
      <c r="A3108" t="s">
        <v>5722</v>
      </c>
      <c r="B3108" t="s">
        <v>5723</v>
      </c>
      <c r="D3108">
        <v>0</v>
      </c>
      <c r="E3108" t="s">
        <v>102</v>
      </c>
      <c r="F3108" s="1" t="s">
        <v>103</v>
      </c>
      <c r="G3108" t="s">
        <v>104</v>
      </c>
      <c r="H3108" t="e">
        <f>VLOOKUP(F3108,#REF!,2,FALSE)</f>
        <v>#REF!</v>
      </c>
      <c r="I3108" t="s">
        <v>27</v>
      </c>
      <c r="J3108" s="4">
        <v>44178</v>
      </c>
      <c r="K3108" s="4">
        <v>44180</v>
      </c>
      <c r="L3108" s="3">
        <f t="shared" si="192"/>
        <v>2</v>
      </c>
      <c r="M3108" s="4">
        <v>44179</v>
      </c>
      <c r="N3108">
        <f t="shared" si="193"/>
        <v>1</v>
      </c>
      <c r="O3108">
        <v>0</v>
      </c>
      <c r="P3108" t="e">
        <f>VLOOKUP(F3108,#REF!,3,FALSE)</f>
        <v>#REF!</v>
      </c>
      <c r="Q3108">
        <f t="shared" si="194"/>
        <v>0</v>
      </c>
      <c r="R3108" t="str">
        <f t="shared" si="195"/>
        <v/>
      </c>
      <c r="S3108" t="s">
        <v>28</v>
      </c>
      <c r="T3108">
        <v>15</v>
      </c>
      <c r="U3108">
        <v>1</v>
      </c>
      <c r="V3108" t="s">
        <v>28</v>
      </c>
      <c r="W3108">
        <v>15</v>
      </c>
      <c r="X3108">
        <v>15</v>
      </c>
      <c r="Y3108">
        <v>5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e">
        <f>VLOOKUP(A3108,#REF!,4,FALSE)</f>
        <v>#REF!</v>
      </c>
      <c r="AW3108" t="e">
        <f>VLOOKUP(A3108,#REF!,5,FALSE)</f>
        <v>#REF!</v>
      </c>
      <c r="AX3108">
        <f>SUMIF(量化书目统计!A:A,H3108,量化书目统计!G:G)</f>
        <v>0</v>
      </c>
    </row>
    <row r="3109" spans="1:50" x14ac:dyDescent="0.3">
      <c r="A3109" t="s">
        <v>5722</v>
      </c>
      <c r="B3109" t="s">
        <v>5723</v>
      </c>
      <c r="D3109">
        <v>0</v>
      </c>
      <c r="E3109" t="s">
        <v>405</v>
      </c>
      <c r="F3109" s="1" t="s">
        <v>406</v>
      </c>
      <c r="G3109" t="s">
        <v>407</v>
      </c>
      <c r="H3109" t="e">
        <f>VLOOKUP(F3109,#REF!,2,FALSE)</f>
        <v>#REF!</v>
      </c>
      <c r="I3109" t="s">
        <v>49</v>
      </c>
      <c r="J3109" s="4">
        <v>44881</v>
      </c>
      <c r="K3109" s="4">
        <v>44883</v>
      </c>
      <c r="L3109" s="3">
        <f t="shared" si="192"/>
        <v>2</v>
      </c>
      <c r="M3109" s="4">
        <v>44881</v>
      </c>
      <c r="N3109">
        <f t="shared" si="193"/>
        <v>0</v>
      </c>
      <c r="O3109">
        <v>0</v>
      </c>
      <c r="P3109" t="e">
        <f>VLOOKUP(F3109,#REF!,3,FALSE)</f>
        <v>#REF!</v>
      </c>
      <c r="Q3109">
        <f t="shared" si="194"/>
        <v>0</v>
      </c>
      <c r="R3109" t="str">
        <f t="shared" si="195"/>
        <v/>
      </c>
      <c r="S3109" t="s">
        <v>43</v>
      </c>
      <c r="U3109">
        <v>2</v>
      </c>
      <c r="V3109" t="s">
        <v>43</v>
      </c>
      <c r="X3109">
        <v>80</v>
      </c>
      <c r="Y3109">
        <v>11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e">
        <f>VLOOKUP(A3109,#REF!,4,FALSE)</f>
        <v>#REF!</v>
      </c>
      <c r="AW3109" t="e">
        <f>VLOOKUP(A3109,#REF!,5,FALSE)</f>
        <v>#REF!</v>
      </c>
      <c r="AX3109">
        <f>SUMIF(量化书目统计!A:A,H3109,量化书目统计!G:G)</f>
        <v>0</v>
      </c>
    </row>
    <row r="3110" spans="1:50" x14ac:dyDescent="0.3">
      <c r="A3110" t="s">
        <v>5722</v>
      </c>
      <c r="B3110" t="s">
        <v>5723</v>
      </c>
      <c r="D3110">
        <v>0</v>
      </c>
      <c r="E3110" t="s">
        <v>405</v>
      </c>
      <c r="F3110" s="1" t="s">
        <v>406</v>
      </c>
      <c r="G3110" t="s">
        <v>407</v>
      </c>
      <c r="H3110" t="e">
        <f>VLOOKUP(F3110,#REF!,2,FALSE)</f>
        <v>#REF!</v>
      </c>
      <c r="I3110" t="s">
        <v>49</v>
      </c>
      <c r="J3110" s="4">
        <v>44156</v>
      </c>
      <c r="K3110" s="4">
        <v>44159</v>
      </c>
      <c r="L3110" s="3">
        <f t="shared" si="192"/>
        <v>3</v>
      </c>
      <c r="M3110" s="4">
        <v>44158</v>
      </c>
      <c r="N3110">
        <f t="shared" si="193"/>
        <v>2</v>
      </c>
      <c r="O3110">
        <v>0</v>
      </c>
      <c r="P3110" t="e">
        <f>VLOOKUP(F3110,#REF!,3,FALSE)</f>
        <v>#REF!</v>
      </c>
      <c r="Q3110">
        <f t="shared" si="194"/>
        <v>0</v>
      </c>
      <c r="R3110" t="str">
        <f t="shared" si="195"/>
        <v/>
      </c>
      <c r="S3110" t="s">
        <v>28</v>
      </c>
      <c r="T3110">
        <v>11</v>
      </c>
      <c r="U3110">
        <v>2</v>
      </c>
      <c r="V3110" t="s">
        <v>28</v>
      </c>
      <c r="W3110">
        <v>12</v>
      </c>
      <c r="X3110">
        <v>11</v>
      </c>
      <c r="Y3110">
        <v>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e">
        <f>VLOOKUP(A3110,#REF!,4,FALSE)</f>
        <v>#REF!</v>
      </c>
      <c r="AW3110" t="e">
        <f>VLOOKUP(A3110,#REF!,5,FALSE)</f>
        <v>#REF!</v>
      </c>
      <c r="AX3110">
        <f>SUMIF(量化书目统计!A:A,H3110,量化书目统计!G:G)</f>
        <v>0</v>
      </c>
    </row>
    <row r="3111" spans="1:50" x14ac:dyDescent="0.3">
      <c r="A3111" t="s">
        <v>5722</v>
      </c>
      <c r="B3111" t="s">
        <v>5723</v>
      </c>
      <c r="D3111">
        <v>0</v>
      </c>
      <c r="E3111" t="s">
        <v>405</v>
      </c>
      <c r="F3111" s="1" t="s">
        <v>408</v>
      </c>
      <c r="G3111" t="s">
        <v>409</v>
      </c>
      <c r="H3111" t="e">
        <f>VLOOKUP(F3111,#REF!,2,FALSE)</f>
        <v>#REF!</v>
      </c>
      <c r="I3111" t="s">
        <v>49</v>
      </c>
      <c r="J3111" s="4">
        <v>44902</v>
      </c>
      <c r="K3111" s="4">
        <v>44903</v>
      </c>
      <c r="L3111" s="3">
        <f t="shared" si="192"/>
        <v>1</v>
      </c>
      <c r="M3111" s="4">
        <v>44902</v>
      </c>
      <c r="N3111">
        <f t="shared" si="193"/>
        <v>0</v>
      </c>
      <c r="O3111">
        <v>0</v>
      </c>
      <c r="P3111" t="e">
        <f>VLOOKUP(F3111,#REF!,3,FALSE)</f>
        <v>#REF!</v>
      </c>
      <c r="Q3111">
        <f t="shared" si="194"/>
        <v>0</v>
      </c>
      <c r="R3111" t="str">
        <f t="shared" si="195"/>
        <v/>
      </c>
      <c r="S3111" t="s">
        <v>43</v>
      </c>
      <c r="U3111">
        <v>2</v>
      </c>
      <c r="V3111" t="s">
        <v>43</v>
      </c>
      <c r="X3111">
        <v>80</v>
      </c>
      <c r="Y3111">
        <v>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e">
        <f>VLOOKUP(A3111,#REF!,4,FALSE)</f>
        <v>#REF!</v>
      </c>
      <c r="AW3111" t="e">
        <f>VLOOKUP(A3111,#REF!,5,FALSE)</f>
        <v>#REF!</v>
      </c>
      <c r="AX3111">
        <f>SUMIF(量化书目统计!A:A,H3111,量化书目统计!G:G)</f>
        <v>0</v>
      </c>
    </row>
    <row r="3112" spans="1:50" x14ac:dyDescent="0.3">
      <c r="A3112" t="s">
        <v>5722</v>
      </c>
      <c r="B3112" t="s">
        <v>5723</v>
      </c>
      <c r="D3112">
        <v>0</v>
      </c>
      <c r="E3112" t="s">
        <v>405</v>
      </c>
      <c r="F3112" s="1" t="s">
        <v>408</v>
      </c>
      <c r="G3112" t="s">
        <v>409</v>
      </c>
      <c r="H3112" t="e">
        <f>VLOOKUP(F3112,#REF!,2,FALSE)</f>
        <v>#REF!</v>
      </c>
      <c r="I3112" t="s">
        <v>49</v>
      </c>
      <c r="J3112" s="4">
        <v>44175</v>
      </c>
      <c r="K3112" s="4">
        <v>44176</v>
      </c>
      <c r="L3112" s="3">
        <f t="shared" si="192"/>
        <v>1</v>
      </c>
      <c r="M3112" s="4">
        <v>44175</v>
      </c>
      <c r="N3112">
        <f t="shared" si="193"/>
        <v>0</v>
      </c>
      <c r="O3112">
        <v>0</v>
      </c>
      <c r="P3112" t="e">
        <f>VLOOKUP(F3112,#REF!,3,FALSE)</f>
        <v>#REF!</v>
      </c>
      <c r="Q3112">
        <f t="shared" si="194"/>
        <v>0</v>
      </c>
      <c r="R3112" t="str">
        <f t="shared" si="195"/>
        <v/>
      </c>
      <c r="S3112" t="s">
        <v>28</v>
      </c>
      <c r="T3112">
        <v>14</v>
      </c>
      <c r="U3112">
        <v>2</v>
      </c>
      <c r="V3112" t="s">
        <v>28</v>
      </c>
      <c r="W3112">
        <v>14</v>
      </c>
      <c r="X3112">
        <v>14</v>
      </c>
      <c r="Y3112">
        <v>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e">
        <f>VLOOKUP(A3112,#REF!,4,FALSE)</f>
        <v>#REF!</v>
      </c>
      <c r="AW3112" t="e">
        <f>VLOOKUP(A3112,#REF!,5,FALSE)</f>
        <v>#REF!</v>
      </c>
      <c r="AX3112">
        <f>SUMIF(量化书目统计!A:A,H3112,量化书目统计!G:G)</f>
        <v>0</v>
      </c>
    </row>
    <row r="3113" spans="1:50" x14ac:dyDescent="0.3">
      <c r="A3113" t="s">
        <v>5722</v>
      </c>
      <c r="B3113" t="s">
        <v>5723</v>
      </c>
      <c r="D3113">
        <v>0</v>
      </c>
      <c r="E3113" t="s">
        <v>405</v>
      </c>
      <c r="F3113" s="1" t="s">
        <v>408</v>
      </c>
      <c r="G3113" t="s">
        <v>409</v>
      </c>
      <c r="H3113" t="e">
        <f>VLOOKUP(F3113,#REF!,2,FALSE)</f>
        <v>#REF!</v>
      </c>
      <c r="I3113" t="s">
        <v>49</v>
      </c>
      <c r="J3113" s="4">
        <v>44309</v>
      </c>
      <c r="K3113" s="4">
        <v>44313</v>
      </c>
      <c r="L3113" s="3">
        <f t="shared" si="192"/>
        <v>4</v>
      </c>
      <c r="M3113" s="4">
        <v>44309</v>
      </c>
      <c r="N3113">
        <f t="shared" si="193"/>
        <v>0</v>
      </c>
      <c r="O3113">
        <v>0</v>
      </c>
      <c r="P3113" t="e">
        <f>VLOOKUP(F3113,#REF!,3,FALSE)</f>
        <v>#REF!</v>
      </c>
      <c r="Q3113">
        <f t="shared" si="194"/>
        <v>0</v>
      </c>
      <c r="R3113" t="str">
        <f t="shared" si="195"/>
        <v/>
      </c>
      <c r="S3113" t="s">
        <v>80</v>
      </c>
      <c r="T3113">
        <v>8</v>
      </c>
      <c r="U3113">
        <v>2</v>
      </c>
      <c r="V3113" t="s">
        <v>80</v>
      </c>
      <c r="W3113">
        <v>9</v>
      </c>
      <c r="X3113">
        <v>28</v>
      </c>
      <c r="Y3113">
        <v>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e">
        <f>VLOOKUP(A3113,#REF!,4,FALSE)</f>
        <v>#REF!</v>
      </c>
      <c r="AW3113" t="e">
        <f>VLOOKUP(A3113,#REF!,5,FALSE)</f>
        <v>#REF!</v>
      </c>
      <c r="AX3113">
        <f>SUMIF(量化书目统计!A:A,H3113,量化书目统计!G:G)</f>
        <v>0</v>
      </c>
    </row>
    <row r="3114" spans="1:50" x14ac:dyDescent="0.3">
      <c r="A3114" t="s">
        <v>5722</v>
      </c>
      <c r="B3114" t="s">
        <v>5723</v>
      </c>
      <c r="D3114">
        <v>0</v>
      </c>
      <c r="E3114" t="s">
        <v>405</v>
      </c>
      <c r="F3114" s="1" t="s">
        <v>408</v>
      </c>
      <c r="G3114" t="s">
        <v>409</v>
      </c>
      <c r="H3114" t="e">
        <f>VLOOKUP(F3114,#REF!,2,FALSE)</f>
        <v>#REF!</v>
      </c>
      <c r="I3114" t="s">
        <v>49</v>
      </c>
      <c r="J3114" s="4">
        <v>44484</v>
      </c>
      <c r="K3114" s="4">
        <v>44488</v>
      </c>
      <c r="L3114" s="3">
        <f t="shared" si="192"/>
        <v>4</v>
      </c>
      <c r="M3114" s="4">
        <v>44484</v>
      </c>
      <c r="N3114">
        <f t="shared" si="193"/>
        <v>0</v>
      </c>
      <c r="O3114">
        <v>0</v>
      </c>
      <c r="P3114" t="e">
        <f>VLOOKUP(F3114,#REF!,3,FALSE)</f>
        <v>#REF!</v>
      </c>
      <c r="Q3114">
        <f t="shared" si="194"/>
        <v>0</v>
      </c>
      <c r="R3114" t="str">
        <f t="shared" si="195"/>
        <v/>
      </c>
      <c r="S3114" t="s">
        <v>38</v>
      </c>
      <c r="T3114">
        <v>6</v>
      </c>
      <c r="U3114">
        <v>2</v>
      </c>
      <c r="V3114" t="s">
        <v>38</v>
      </c>
      <c r="W3114">
        <v>7</v>
      </c>
      <c r="X3114">
        <v>46</v>
      </c>
      <c r="Y3114">
        <v>11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e">
        <f>VLOOKUP(A3114,#REF!,4,FALSE)</f>
        <v>#REF!</v>
      </c>
      <c r="AW3114" t="e">
        <f>VLOOKUP(A3114,#REF!,5,FALSE)</f>
        <v>#REF!</v>
      </c>
      <c r="AX3114">
        <f>SUMIF(量化书目统计!A:A,H3114,量化书目统计!G:G)</f>
        <v>0</v>
      </c>
    </row>
    <row r="3115" spans="1:50" x14ac:dyDescent="0.3">
      <c r="A3115" t="s">
        <v>5722</v>
      </c>
      <c r="B3115" t="s">
        <v>5723</v>
      </c>
      <c r="D3115">
        <v>0</v>
      </c>
      <c r="E3115" t="s">
        <v>291</v>
      </c>
      <c r="F3115" s="1" t="s">
        <v>292</v>
      </c>
      <c r="G3115" t="s">
        <v>293</v>
      </c>
      <c r="H3115" t="e">
        <f>VLOOKUP(F3115,#REF!,2,FALSE)</f>
        <v>#REF!</v>
      </c>
      <c r="I3115" t="s">
        <v>65</v>
      </c>
      <c r="J3115" s="4">
        <v>44206</v>
      </c>
      <c r="K3115" s="4">
        <v>44208</v>
      </c>
      <c r="L3115" s="3">
        <f t="shared" si="192"/>
        <v>2</v>
      </c>
      <c r="M3115" s="4">
        <v>44207</v>
      </c>
      <c r="N3115">
        <f t="shared" si="193"/>
        <v>1</v>
      </c>
      <c r="O3115">
        <v>0</v>
      </c>
      <c r="P3115" t="e">
        <f>VLOOKUP(F3115,#REF!,3,FALSE)</f>
        <v>#REF!</v>
      </c>
      <c r="Q3115">
        <f t="shared" si="194"/>
        <v>0</v>
      </c>
      <c r="R3115" t="str">
        <f t="shared" si="195"/>
        <v/>
      </c>
      <c r="S3115" t="s">
        <v>28</v>
      </c>
      <c r="T3115">
        <f>X3115</f>
        <v>19</v>
      </c>
      <c r="U3115">
        <v>1</v>
      </c>
      <c r="V3115" t="s">
        <v>28</v>
      </c>
      <c r="W3115">
        <v>18</v>
      </c>
      <c r="X3115">
        <v>19</v>
      </c>
      <c r="Y3115">
        <v>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e">
        <f>VLOOKUP(A3115,#REF!,4,FALSE)</f>
        <v>#REF!</v>
      </c>
      <c r="AW3115" t="e">
        <f>VLOOKUP(A3115,#REF!,5,FALSE)</f>
        <v>#REF!</v>
      </c>
      <c r="AX3115">
        <f>SUMIF(量化书目统计!A:A,H3115,量化书目统计!G:G)</f>
        <v>0</v>
      </c>
    </row>
    <row r="3116" spans="1:50" x14ac:dyDescent="0.3">
      <c r="A3116" t="s">
        <v>5722</v>
      </c>
      <c r="B3116" t="s">
        <v>5723</v>
      </c>
      <c r="D3116">
        <v>0</v>
      </c>
      <c r="E3116" t="s">
        <v>480</v>
      </c>
      <c r="F3116" s="1" t="s">
        <v>481</v>
      </c>
      <c r="G3116" t="s">
        <v>482</v>
      </c>
      <c r="H3116" t="e">
        <f>VLOOKUP(F3116,#REF!,2,FALSE)</f>
        <v>#REF!</v>
      </c>
      <c r="I3116" t="s">
        <v>175</v>
      </c>
      <c r="J3116" s="4">
        <v>44551</v>
      </c>
      <c r="K3116" s="4">
        <v>44554</v>
      </c>
      <c r="L3116" s="3">
        <f t="shared" si="192"/>
        <v>3</v>
      </c>
      <c r="M3116" s="4">
        <v>44551</v>
      </c>
      <c r="N3116">
        <f t="shared" si="193"/>
        <v>0</v>
      </c>
      <c r="O3116">
        <v>0</v>
      </c>
      <c r="P3116" t="e">
        <f>VLOOKUP(F3116,#REF!,3,FALSE)</f>
        <v>#REF!</v>
      </c>
      <c r="Q3116">
        <f t="shared" si="194"/>
        <v>0</v>
      </c>
      <c r="R3116" t="str">
        <f t="shared" si="195"/>
        <v/>
      </c>
      <c r="S3116" t="s">
        <v>38</v>
      </c>
      <c r="T3116">
        <v>16</v>
      </c>
      <c r="U3116">
        <v>1</v>
      </c>
      <c r="V3116" t="s">
        <v>38</v>
      </c>
      <c r="W3116">
        <v>16</v>
      </c>
      <c r="X3116">
        <v>56</v>
      </c>
      <c r="Y3116">
        <v>11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e">
        <f>VLOOKUP(A3116,#REF!,4,FALSE)</f>
        <v>#REF!</v>
      </c>
      <c r="AW3116" t="e">
        <f>VLOOKUP(A3116,#REF!,5,FALSE)</f>
        <v>#REF!</v>
      </c>
      <c r="AX3116">
        <f>SUMIF(量化书目统计!A:A,H3116,量化书目统计!G:G)</f>
        <v>0</v>
      </c>
    </row>
    <row r="3117" spans="1:50" x14ac:dyDescent="0.3">
      <c r="A3117" t="s">
        <v>5722</v>
      </c>
      <c r="B3117" t="s">
        <v>5723</v>
      </c>
      <c r="D3117">
        <v>0</v>
      </c>
      <c r="E3117" t="s">
        <v>320</v>
      </c>
      <c r="F3117" s="1" t="s">
        <v>321</v>
      </c>
      <c r="G3117" t="s">
        <v>322</v>
      </c>
      <c r="H3117" t="e">
        <f>VLOOKUP(F3117,#REF!,2,FALSE)</f>
        <v>#REF!</v>
      </c>
      <c r="I3117" t="s">
        <v>32</v>
      </c>
      <c r="J3117" s="4">
        <v>44445</v>
      </c>
      <c r="K3117" s="4">
        <v>44449</v>
      </c>
      <c r="L3117" s="3">
        <f t="shared" si="192"/>
        <v>4</v>
      </c>
      <c r="M3117" s="4">
        <v>44447</v>
      </c>
      <c r="N3117">
        <f t="shared" si="193"/>
        <v>2</v>
      </c>
      <c r="O3117">
        <v>0</v>
      </c>
      <c r="P3117" t="e">
        <f>VLOOKUP(F3117,#REF!,3,FALSE)</f>
        <v>#REF!</v>
      </c>
      <c r="Q3117">
        <f t="shared" si="194"/>
        <v>0</v>
      </c>
      <c r="R3117" t="str">
        <f t="shared" si="195"/>
        <v/>
      </c>
      <c r="S3117" t="s">
        <v>38</v>
      </c>
      <c r="T3117">
        <v>1</v>
      </c>
      <c r="U3117">
        <v>1</v>
      </c>
      <c r="V3117" t="s">
        <v>38</v>
      </c>
      <c r="W3117">
        <v>1</v>
      </c>
      <c r="X3117">
        <v>41</v>
      </c>
      <c r="Y3117">
        <v>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e">
        <f>VLOOKUP(A3117,#REF!,4,FALSE)</f>
        <v>#REF!</v>
      </c>
      <c r="AW3117" t="e">
        <f>VLOOKUP(A3117,#REF!,5,FALSE)</f>
        <v>#REF!</v>
      </c>
      <c r="AX3117">
        <f>SUMIF(量化书目统计!A:A,H3117,量化书目统计!G:G)</f>
        <v>0</v>
      </c>
    </row>
    <row r="3118" spans="1:50" x14ac:dyDescent="0.3">
      <c r="A3118" t="s">
        <v>5722</v>
      </c>
      <c r="B3118" t="s">
        <v>5723</v>
      </c>
      <c r="D3118">
        <v>0</v>
      </c>
      <c r="E3118" t="s">
        <v>320</v>
      </c>
      <c r="F3118" s="1" t="s">
        <v>321</v>
      </c>
      <c r="G3118" t="s">
        <v>322</v>
      </c>
      <c r="H3118" t="e">
        <f>VLOOKUP(F3118,#REF!,2,FALSE)</f>
        <v>#REF!</v>
      </c>
      <c r="I3118" t="s">
        <v>32</v>
      </c>
      <c r="J3118" s="4">
        <v>44523</v>
      </c>
      <c r="K3118" s="4">
        <v>44526</v>
      </c>
      <c r="L3118" s="3">
        <f t="shared" si="192"/>
        <v>3</v>
      </c>
      <c r="M3118" s="4">
        <v>44523</v>
      </c>
      <c r="N3118">
        <f t="shared" si="193"/>
        <v>0</v>
      </c>
      <c r="O3118">
        <v>0</v>
      </c>
      <c r="P3118" t="e">
        <f>VLOOKUP(F3118,#REF!,3,FALSE)</f>
        <v>#REF!</v>
      </c>
      <c r="Q3118">
        <f t="shared" si="194"/>
        <v>0</v>
      </c>
      <c r="R3118" t="str">
        <f t="shared" si="195"/>
        <v/>
      </c>
      <c r="S3118" t="s">
        <v>38</v>
      </c>
      <c r="T3118">
        <v>12</v>
      </c>
      <c r="U3118">
        <v>1</v>
      </c>
      <c r="V3118" t="s">
        <v>38</v>
      </c>
      <c r="W3118">
        <v>12</v>
      </c>
      <c r="X3118">
        <v>52</v>
      </c>
      <c r="Y3118">
        <v>20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 t="e">
        <f>VLOOKUP(A3118,#REF!,4,FALSE)</f>
        <v>#REF!</v>
      </c>
      <c r="AW3118" t="e">
        <f>VLOOKUP(A3118,#REF!,5,FALSE)</f>
        <v>#REF!</v>
      </c>
      <c r="AX3118">
        <f>SUMIF(量化书目统计!A:A,H3118,量化书目统计!G:G)</f>
        <v>0</v>
      </c>
    </row>
    <row r="3119" spans="1:50" x14ac:dyDescent="0.3">
      <c r="A3119" t="s">
        <v>5722</v>
      </c>
      <c r="B3119" t="s">
        <v>5723</v>
      </c>
      <c r="D3119">
        <v>0</v>
      </c>
      <c r="E3119" t="s">
        <v>320</v>
      </c>
      <c r="F3119" s="1" t="s">
        <v>321</v>
      </c>
      <c r="G3119" t="s">
        <v>322</v>
      </c>
      <c r="H3119" t="e">
        <f>VLOOKUP(F3119,#REF!,2,FALSE)</f>
        <v>#REF!</v>
      </c>
      <c r="I3119" t="s">
        <v>32</v>
      </c>
      <c r="J3119" s="4">
        <v>44526</v>
      </c>
      <c r="K3119" s="4">
        <v>44529</v>
      </c>
      <c r="L3119" s="3">
        <f t="shared" si="192"/>
        <v>3</v>
      </c>
      <c r="M3119" s="4">
        <v>44526</v>
      </c>
      <c r="N3119">
        <f t="shared" si="193"/>
        <v>0</v>
      </c>
      <c r="O3119">
        <v>0</v>
      </c>
      <c r="P3119" t="e">
        <f>VLOOKUP(F3119,#REF!,3,FALSE)</f>
        <v>#REF!</v>
      </c>
      <c r="Q3119">
        <f t="shared" si="194"/>
        <v>0</v>
      </c>
      <c r="R3119" t="str">
        <f t="shared" si="195"/>
        <v/>
      </c>
      <c r="S3119" t="s">
        <v>38</v>
      </c>
      <c r="T3119">
        <v>12</v>
      </c>
      <c r="U3119">
        <v>1</v>
      </c>
      <c r="V3119" t="s">
        <v>38</v>
      </c>
      <c r="W3119">
        <v>13</v>
      </c>
      <c r="X3119">
        <v>52</v>
      </c>
      <c r="Y3119">
        <v>11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e">
        <f>VLOOKUP(A3119,#REF!,4,FALSE)</f>
        <v>#REF!</v>
      </c>
      <c r="AW3119" t="e">
        <f>VLOOKUP(A3119,#REF!,5,FALSE)</f>
        <v>#REF!</v>
      </c>
      <c r="AX3119">
        <f>SUMIF(量化书目统计!A:A,H3119,量化书目统计!G:G)</f>
        <v>0</v>
      </c>
    </row>
    <row r="3120" spans="1:50" x14ac:dyDescent="0.3">
      <c r="A3120" t="s">
        <v>5722</v>
      </c>
      <c r="B3120" t="s">
        <v>5723</v>
      </c>
      <c r="D3120">
        <v>0</v>
      </c>
      <c r="E3120" t="s">
        <v>320</v>
      </c>
      <c r="F3120" s="1" t="s">
        <v>323</v>
      </c>
      <c r="G3120" t="s">
        <v>324</v>
      </c>
      <c r="H3120" t="e">
        <f>VLOOKUP(F3120,#REF!,2,FALSE)</f>
        <v>#REF!</v>
      </c>
      <c r="I3120" t="s">
        <v>32</v>
      </c>
      <c r="J3120" s="4">
        <v>44523</v>
      </c>
      <c r="K3120" s="4">
        <v>44526</v>
      </c>
      <c r="L3120" s="3">
        <f t="shared" si="192"/>
        <v>3</v>
      </c>
      <c r="M3120" s="4">
        <v>44523</v>
      </c>
      <c r="N3120">
        <f t="shared" si="193"/>
        <v>0</v>
      </c>
      <c r="O3120">
        <v>0</v>
      </c>
      <c r="P3120" t="e">
        <f>VLOOKUP(F3120,#REF!,3,FALSE)</f>
        <v>#REF!</v>
      </c>
      <c r="Q3120">
        <f t="shared" si="194"/>
        <v>0</v>
      </c>
      <c r="R3120" t="str">
        <f t="shared" si="195"/>
        <v/>
      </c>
      <c r="S3120" t="s">
        <v>38</v>
      </c>
      <c r="T3120">
        <v>12</v>
      </c>
      <c r="U3120">
        <v>1</v>
      </c>
      <c r="V3120" t="s">
        <v>38</v>
      </c>
      <c r="W3120">
        <v>12</v>
      </c>
      <c r="X3120">
        <v>52</v>
      </c>
      <c r="Y3120">
        <v>11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e">
        <f>VLOOKUP(A3120,#REF!,4,FALSE)</f>
        <v>#REF!</v>
      </c>
      <c r="AW3120" t="e">
        <f>VLOOKUP(A3120,#REF!,5,FALSE)</f>
        <v>#REF!</v>
      </c>
      <c r="AX3120">
        <f>SUMIF(量化书目统计!A:A,H3120,量化书目统计!G:G)</f>
        <v>0</v>
      </c>
    </row>
    <row r="3121" spans="1:50" x14ac:dyDescent="0.3">
      <c r="A3121" t="s">
        <v>5722</v>
      </c>
      <c r="B3121" t="s">
        <v>5723</v>
      </c>
      <c r="D3121">
        <v>0</v>
      </c>
      <c r="E3121" t="s">
        <v>320</v>
      </c>
      <c r="F3121" s="1" t="s">
        <v>323</v>
      </c>
      <c r="G3121" t="s">
        <v>324</v>
      </c>
      <c r="H3121" t="e">
        <f>VLOOKUP(F3121,#REF!,2,FALSE)</f>
        <v>#REF!</v>
      </c>
      <c r="I3121" t="s">
        <v>32</v>
      </c>
      <c r="J3121" s="4">
        <v>44526</v>
      </c>
      <c r="K3121" s="4">
        <v>44529</v>
      </c>
      <c r="L3121" s="3">
        <f t="shared" si="192"/>
        <v>3</v>
      </c>
      <c r="M3121" s="4">
        <v>44526</v>
      </c>
      <c r="N3121">
        <f t="shared" si="193"/>
        <v>0</v>
      </c>
      <c r="O3121">
        <v>0</v>
      </c>
      <c r="P3121" t="e">
        <f>VLOOKUP(F3121,#REF!,3,FALSE)</f>
        <v>#REF!</v>
      </c>
      <c r="Q3121">
        <f t="shared" si="194"/>
        <v>0</v>
      </c>
      <c r="R3121" t="str">
        <f t="shared" si="195"/>
        <v/>
      </c>
      <c r="S3121" t="s">
        <v>38</v>
      </c>
      <c r="T3121">
        <v>12</v>
      </c>
      <c r="U3121">
        <v>1</v>
      </c>
      <c r="V3121" t="s">
        <v>38</v>
      </c>
      <c r="W3121">
        <v>13</v>
      </c>
      <c r="X3121">
        <v>52</v>
      </c>
      <c r="Y3121">
        <v>11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e">
        <f>VLOOKUP(A3121,#REF!,4,FALSE)</f>
        <v>#REF!</v>
      </c>
      <c r="AW3121" t="e">
        <f>VLOOKUP(A3121,#REF!,5,FALSE)</f>
        <v>#REF!</v>
      </c>
      <c r="AX3121">
        <f>SUMIF(量化书目统计!A:A,H3121,量化书目统计!G:G)</f>
        <v>0</v>
      </c>
    </row>
    <row r="3122" spans="1:50" x14ac:dyDescent="0.3">
      <c r="A3122" t="s">
        <v>5722</v>
      </c>
      <c r="B3122" t="s">
        <v>5723</v>
      </c>
      <c r="D3122">
        <v>0</v>
      </c>
      <c r="E3122" t="s">
        <v>83</v>
      </c>
      <c r="F3122" s="1" t="s">
        <v>84</v>
      </c>
      <c r="G3122" t="s">
        <v>85</v>
      </c>
      <c r="H3122" t="e">
        <f>VLOOKUP(F3122,#REF!,2,FALSE)</f>
        <v>#REF!</v>
      </c>
      <c r="I3122" t="s">
        <v>32</v>
      </c>
      <c r="J3122" s="4">
        <v>44206</v>
      </c>
      <c r="K3122" s="4">
        <v>44208</v>
      </c>
      <c r="L3122" s="3">
        <f t="shared" si="192"/>
        <v>2</v>
      </c>
      <c r="M3122" s="4">
        <v>44207</v>
      </c>
      <c r="N3122">
        <f t="shared" si="193"/>
        <v>1</v>
      </c>
      <c r="O3122">
        <v>0</v>
      </c>
      <c r="P3122" t="e">
        <f>VLOOKUP(F3122,#REF!,3,FALSE)</f>
        <v>#REF!</v>
      </c>
      <c r="Q3122">
        <f t="shared" si="194"/>
        <v>0</v>
      </c>
      <c r="R3122" t="str">
        <f t="shared" si="195"/>
        <v/>
      </c>
      <c r="S3122" t="s">
        <v>28</v>
      </c>
      <c r="T3122">
        <f>X3122</f>
        <v>19</v>
      </c>
      <c r="U3122">
        <v>1</v>
      </c>
      <c r="V3122" t="s">
        <v>28</v>
      </c>
      <c r="W3122">
        <v>18</v>
      </c>
      <c r="X3122">
        <v>19</v>
      </c>
      <c r="Y3122">
        <v>11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e">
        <f>VLOOKUP(A3122,#REF!,4,FALSE)</f>
        <v>#REF!</v>
      </c>
      <c r="AW3122" t="e">
        <f>VLOOKUP(A3122,#REF!,5,FALSE)</f>
        <v>#REF!</v>
      </c>
      <c r="AX3122">
        <f>SUMIF(量化书目统计!A:A,H3122,量化书目统计!G:G)</f>
        <v>0</v>
      </c>
    </row>
    <row r="3123" spans="1:50" x14ac:dyDescent="0.3">
      <c r="A3123" t="s">
        <v>5722</v>
      </c>
      <c r="B3123" t="s">
        <v>5723</v>
      </c>
      <c r="D3123">
        <v>0</v>
      </c>
      <c r="E3123" t="s">
        <v>368</v>
      </c>
      <c r="F3123" s="1" t="s">
        <v>369</v>
      </c>
      <c r="G3123" t="s">
        <v>370</v>
      </c>
      <c r="H3123" t="e">
        <f>VLOOKUP(F3123,#REF!,2,FALSE)</f>
        <v>#REF!</v>
      </c>
      <c r="I3123" t="s">
        <v>49</v>
      </c>
      <c r="J3123" s="4">
        <v>44343</v>
      </c>
      <c r="K3123" s="4">
        <v>44344</v>
      </c>
      <c r="L3123" s="3">
        <f t="shared" si="192"/>
        <v>1</v>
      </c>
      <c r="M3123" s="4">
        <v>44343</v>
      </c>
      <c r="N3123">
        <f t="shared" si="193"/>
        <v>0</v>
      </c>
      <c r="O3123">
        <v>0</v>
      </c>
      <c r="P3123" t="e">
        <f>VLOOKUP(F3123,#REF!,3,FALSE)</f>
        <v>#REF!</v>
      </c>
      <c r="Q3123">
        <f t="shared" si="194"/>
        <v>0</v>
      </c>
      <c r="R3123" t="str">
        <f t="shared" si="195"/>
        <v/>
      </c>
      <c r="S3123" t="s">
        <v>80</v>
      </c>
      <c r="T3123">
        <v>13</v>
      </c>
      <c r="U3123">
        <v>1</v>
      </c>
      <c r="V3123" t="s">
        <v>80</v>
      </c>
      <c r="W3123">
        <v>13</v>
      </c>
      <c r="X3123">
        <v>33</v>
      </c>
      <c r="Y3123">
        <v>5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e">
        <f>VLOOKUP(A3123,#REF!,4,FALSE)</f>
        <v>#REF!</v>
      </c>
      <c r="AW3123" t="e">
        <f>VLOOKUP(A3123,#REF!,5,FALSE)</f>
        <v>#REF!</v>
      </c>
      <c r="AX3123">
        <f>SUMIF(量化书目统计!A:A,H3123,量化书目统计!G:G)</f>
        <v>0</v>
      </c>
    </row>
    <row r="3124" spans="1:50" x14ac:dyDescent="0.3">
      <c r="A3124" t="s">
        <v>5722</v>
      </c>
      <c r="B3124" t="s">
        <v>5723</v>
      </c>
      <c r="D3124">
        <v>0</v>
      </c>
      <c r="E3124" t="s">
        <v>603</v>
      </c>
      <c r="F3124" s="1" t="s">
        <v>3422</v>
      </c>
      <c r="G3124" t="s">
        <v>3423</v>
      </c>
      <c r="H3124" t="e">
        <f>VLOOKUP(F3124,#REF!,2,FALSE)</f>
        <v>#REF!</v>
      </c>
      <c r="I3124" t="s">
        <v>231</v>
      </c>
      <c r="J3124" s="4">
        <v>44358</v>
      </c>
      <c r="K3124" s="4">
        <v>44362</v>
      </c>
      <c r="L3124" s="3">
        <f t="shared" si="192"/>
        <v>4</v>
      </c>
      <c r="M3124" s="4">
        <v>44358</v>
      </c>
      <c r="N3124">
        <f t="shared" si="193"/>
        <v>0</v>
      </c>
      <c r="O3124">
        <v>0</v>
      </c>
      <c r="P3124" t="e">
        <f>VLOOKUP(F3124,#REF!,3,FALSE)</f>
        <v>#REF!</v>
      </c>
      <c r="Q3124">
        <f t="shared" si="194"/>
        <v>0</v>
      </c>
      <c r="R3124" t="str">
        <f t="shared" si="195"/>
        <v/>
      </c>
      <c r="S3124" t="s">
        <v>80</v>
      </c>
      <c r="T3124">
        <v>15</v>
      </c>
      <c r="U3124">
        <v>1</v>
      </c>
      <c r="V3124" t="s">
        <v>80</v>
      </c>
      <c r="W3124">
        <v>16</v>
      </c>
      <c r="X3124">
        <v>35</v>
      </c>
      <c r="Y3124">
        <v>11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e">
        <f>VLOOKUP(A3124,#REF!,4,FALSE)</f>
        <v>#REF!</v>
      </c>
      <c r="AW3124" t="e">
        <f>VLOOKUP(A3124,#REF!,5,FALSE)</f>
        <v>#REF!</v>
      </c>
      <c r="AX3124">
        <f>SUMIF(量化书目统计!A:A,H3124,量化书目统计!G:G)</f>
        <v>0</v>
      </c>
    </row>
    <row r="3125" spans="1:50" x14ac:dyDescent="0.3">
      <c r="A3125" t="s">
        <v>5722</v>
      </c>
      <c r="B3125" t="s">
        <v>5723</v>
      </c>
      <c r="D3125">
        <v>0</v>
      </c>
      <c r="E3125" t="s">
        <v>2800</v>
      </c>
      <c r="F3125" s="1" t="s">
        <v>2801</v>
      </c>
      <c r="G3125" t="s">
        <v>2802</v>
      </c>
      <c r="H3125" t="e">
        <f>VLOOKUP(F3125,#REF!,2,FALSE)</f>
        <v>#REF!</v>
      </c>
      <c r="I3125" t="s">
        <v>49</v>
      </c>
      <c r="J3125" s="4">
        <v>44621</v>
      </c>
      <c r="K3125" s="4">
        <v>44624</v>
      </c>
      <c r="L3125" s="3">
        <f t="shared" si="192"/>
        <v>3</v>
      </c>
      <c r="M3125" s="4">
        <v>44802</v>
      </c>
      <c r="N3125">
        <f t="shared" si="193"/>
        <v>181</v>
      </c>
      <c r="O3125">
        <v>0</v>
      </c>
      <c r="P3125" t="e">
        <f>VLOOKUP(F3125,#REF!,3,FALSE)</f>
        <v>#REF!</v>
      </c>
      <c r="Q3125">
        <f t="shared" si="194"/>
        <v>0</v>
      </c>
      <c r="R3125" t="str">
        <f t="shared" si="195"/>
        <v/>
      </c>
      <c r="S3125" t="s">
        <v>99</v>
      </c>
      <c r="T3125">
        <v>3</v>
      </c>
      <c r="U3125">
        <v>1</v>
      </c>
      <c r="V3125" t="s">
        <v>99</v>
      </c>
      <c r="W3125">
        <v>3</v>
      </c>
      <c r="X3125">
        <v>63</v>
      </c>
      <c r="Y3125">
        <v>11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e">
        <f>VLOOKUP(A3125,#REF!,4,FALSE)</f>
        <v>#REF!</v>
      </c>
      <c r="AW3125" t="e">
        <f>VLOOKUP(A3125,#REF!,5,FALSE)</f>
        <v>#REF!</v>
      </c>
      <c r="AX3125">
        <f>SUMIF(量化书目统计!A:A,H3125,量化书目统计!G:G)</f>
        <v>0</v>
      </c>
    </row>
    <row r="3126" spans="1:50" x14ac:dyDescent="0.3">
      <c r="A3126" t="s">
        <v>5722</v>
      </c>
      <c r="B3126" t="s">
        <v>5723</v>
      </c>
      <c r="D3126">
        <v>0</v>
      </c>
      <c r="E3126" t="s">
        <v>1470</v>
      </c>
      <c r="F3126" s="1" t="s">
        <v>1471</v>
      </c>
      <c r="G3126" t="s">
        <v>1472</v>
      </c>
      <c r="H3126" t="e">
        <f>VLOOKUP(F3126,#REF!,2,FALSE)</f>
        <v>#REF!</v>
      </c>
      <c r="I3126" t="s">
        <v>32</v>
      </c>
      <c r="J3126" s="4">
        <v>44828</v>
      </c>
      <c r="K3126" s="4">
        <v>44831</v>
      </c>
      <c r="L3126" s="3">
        <f t="shared" si="192"/>
        <v>3</v>
      </c>
      <c r="M3126" s="4">
        <v>44830</v>
      </c>
      <c r="N3126">
        <f t="shared" si="193"/>
        <v>2</v>
      </c>
      <c r="O3126">
        <v>0</v>
      </c>
      <c r="P3126" t="e">
        <f>VLOOKUP(F3126,#REF!,3,FALSE)</f>
        <v>#REF!</v>
      </c>
      <c r="Q3126">
        <f t="shared" si="194"/>
        <v>0</v>
      </c>
      <c r="R3126" t="str">
        <f t="shared" si="195"/>
        <v/>
      </c>
      <c r="S3126" t="s">
        <v>43</v>
      </c>
      <c r="U3126">
        <v>1</v>
      </c>
      <c r="V3126" t="s">
        <v>43</v>
      </c>
      <c r="X3126">
        <v>80</v>
      </c>
      <c r="Y3126">
        <v>11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e">
        <f>VLOOKUP(A3126,#REF!,4,FALSE)</f>
        <v>#REF!</v>
      </c>
      <c r="AW3126" t="e">
        <f>VLOOKUP(A3126,#REF!,5,FALSE)</f>
        <v>#REF!</v>
      </c>
      <c r="AX3126">
        <f>SUMIF(量化书目统计!A:A,H3126,量化书目统计!G:G)</f>
        <v>0</v>
      </c>
    </row>
    <row r="3127" spans="1:50" x14ac:dyDescent="0.3">
      <c r="A3127" t="s">
        <v>5722</v>
      </c>
      <c r="B3127" t="s">
        <v>5723</v>
      </c>
      <c r="D3127">
        <v>0</v>
      </c>
      <c r="E3127" t="s">
        <v>1256</v>
      </c>
      <c r="F3127" s="1" t="s">
        <v>1257</v>
      </c>
      <c r="G3127" t="s">
        <v>1258</v>
      </c>
      <c r="H3127" t="e">
        <f>VLOOKUP(F3127,#REF!,2,FALSE)</f>
        <v>#REF!</v>
      </c>
      <c r="I3127" t="s">
        <v>49</v>
      </c>
      <c r="J3127" s="4">
        <v>44826</v>
      </c>
      <c r="K3127" s="4">
        <v>44827</v>
      </c>
      <c r="L3127" s="3">
        <f t="shared" si="192"/>
        <v>1</v>
      </c>
      <c r="M3127" s="4">
        <v>44826</v>
      </c>
      <c r="N3127">
        <f t="shared" si="193"/>
        <v>0</v>
      </c>
      <c r="O3127">
        <v>0</v>
      </c>
      <c r="P3127" t="e">
        <f>VLOOKUP(F3127,#REF!,3,FALSE)</f>
        <v>#REF!</v>
      </c>
      <c r="Q3127">
        <f t="shared" si="194"/>
        <v>0</v>
      </c>
      <c r="R3127" t="str">
        <f t="shared" si="195"/>
        <v/>
      </c>
      <c r="S3127" t="s">
        <v>43</v>
      </c>
      <c r="U3127">
        <v>1</v>
      </c>
      <c r="V3127" t="s">
        <v>43</v>
      </c>
      <c r="X3127">
        <v>80</v>
      </c>
      <c r="Y3127">
        <v>11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e">
        <f>VLOOKUP(A3127,#REF!,4,FALSE)</f>
        <v>#REF!</v>
      </c>
      <c r="AW3127" t="e">
        <f>VLOOKUP(A3127,#REF!,5,FALSE)</f>
        <v>#REF!</v>
      </c>
      <c r="AX3127">
        <f>SUMIF(量化书目统计!A:A,H3127,量化书目统计!G:G)</f>
        <v>0</v>
      </c>
    </row>
    <row r="3128" spans="1:50" x14ac:dyDescent="0.3">
      <c r="A3128" t="s">
        <v>5722</v>
      </c>
      <c r="B3128" t="s">
        <v>5723</v>
      </c>
      <c r="D3128">
        <v>0</v>
      </c>
      <c r="E3128" t="s">
        <v>145</v>
      </c>
      <c r="F3128" s="1" t="s">
        <v>146</v>
      </c>
      <c r="G3128" t="s">
        <v>147</v>
      </c>
      <c r="H3128" t="e">
        <f>VLOOKUP(F3128,#REF!,2,FALSE)</f>
        <v>#REF!</v>
      </c>
      <c r="I3128" t="s">
        <v>32</v>
      </c>
      <c r="J3128" s="4">
        <v>44268</v>
      </c>
      <c r="K3128" s="4">
        <v>44271</v>
      </c>
      <c r="L3128" s="3">
        <f t="shared" si="192"/>
        <v>3</v>
      </c>
      <c r="M3128" s="4">
        <v>44270</v>
      </c>
      <c r="N3128">
        <f t="shared" si="193"/>
        <v>2</v>
      </c>
      <c r="O3128">
        <v>0</v>
      </c>
      <c r="P3128" t="e">
        <f>VLOOKUP(F3128,#REF!,3,FALSE)</f>
        <v>#REF!</v>
      </c>
      <c r="Q3128">
        <f t="shared" si="194"/>
        <v>0</v>
      </c>
      <c r="R3128" t="str">
        <f t="shared" si="195"/>
        <v/>
      </c>
      <c r="S3128" t="s">
        <v>80</v>
      </c>
      <c r="T3128">
        <v>2</v>
      </c>
      <c r="U3128">
        <v>1</v>
      </c>
      <c r="V3128" t="s">
        <v>80</v>
      </c>
      <c r="W3128">
        <v>3</v>
      </c>
      <c r="X3128">
        <v>22</v>
      </c>
      <c r="Y3128">
        <v>11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e">
        <f>VLOOKUP(A3128,#REF!,4,FALSE)</f>
        <v>#REF!</v>
      </c>
      <c r="AW3128" t="e">
        <f>VLOOKUP(A3128,#REF!,5,FALSE)</f>
        <v>#REF!</v>
      </c>
      <c r="AX3128">
        <f>SUMIF(量化书目统计!A:A,H3128,量化书目统计!G:G)</f>
        <v>0</v>
      </c>
    </row>
    <row r="3129" spans="1:50" x14ac:dyDescent="0.3">
      <c r="A3129" t="s">
        <v>5722</v>
      </c>
      <c r="B3129" t="s">
        <v>5723</v>
      </c>
      <c r="D3129">
        <v>0</v>
      </c>
      <c r="E3129" t="s">
        <v>805</v>
      </c>
      <c r="F3129" s="1" t="s">
        <v>1381</v>
      </c>
      <c r="G3129" t="s">
        <v>1382</v>
      </c>
      <c r="H3129" t="e">
        <f>VLOOKUP(F3129,#REF!,2,FALSE)</f>
        <v>#REF!</v>
      </c>
      <c r="I3129" t="s">
        <v>49</v>
      </c>
      <c r="J3129" s="4">
        <v>44323</v>
      </c>
      <c r="K3129" s="4">
        <v>44327</v>
      </c>
      <c r="L3129" s="3">
        <f t="shared" si="192"/>
        <v>4</v>
      </c>
      <c r="M3129" s="4">
        <v>44323</v>
      </c>
      <c r="N3129">
        <f t="shared" si="193"/>
        <v>0</v>
      </c>
      <c r="O3129">
        <v>0</v>
      </c>
      <c r="P3129" t="e">
        <f>VLOOKUP(F3129,#REF!,3,FALSE)</f>
        <v>#REF!</v>
      </c>
      <c r="Q3129">
        <f t="shared" si="194"/>
        <v>0</v>
      </c>
      <c r="R3129" t="str">
        <f t="shared" si="195"/>
        <v/>
      </c>
      <c r="S3129" t="s">
        <v>80</v>
      </c>
      <c r="T3129">
        <v>10</v>
      </c>
      <c r="U3129">
        <v>1</v>
      </c>
      <c r="V3129" t="s">
        <v>80</v>
      </c>
      <c r="W3129">
        <v>11</v>
      </c>
      <c r="X3129">
        <v>30</v>
      </c>
      <c r="Y3129">
        <v>11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e">
        <f>VLOOKUP(A3129,#REF!,4,FALSE)</f>
        <v>#REF!</v>
      </c>
      <c r="AW3129" t="e">
        <f>VLOOKUP(A3129,#REF!,5,FALSE)</f>
        <v>#REF!</v>
      </c>
      <c r="AX3129">
        <f>SUMIF(量化书目统计!A:A,H3129,量化书目统计!G:G)</f>
        <v>0</v>
      </c>
    </row>
    <row r="3130" spans="1:50" x14ac:dyDescent="0.3">
      <c r="A3130" t="s">
        <v>5722</v>
      </c>
      <c r="B3130" t="s">
        <v>5723</v>
      </c>
      <c r="D3130">
        <v>0</v>
      </c>
      <c r="E3130" t="s">
        <v>805</v>
      </c>
      <c r="F3130" s="1" t="s">
        <v>806</v>
      </c>
      <c r="G3130" t="s">
        <v>807</v>
      </c>
      <c r="H3130" t="e">
        <f>VLOOKUP(F3130,#REF!,2,FALSE)</f>
        <v>#REF!</v>
      </c>
      <c r="I3130" t="s">
        <v>49</v>
      </c>
      <c r="J3130" s="4">
        <v>44624</v>
      </c>
      <c r="K3130" s="4">
        <v>44628</v>
      </c>
      <c r="L3130" s="3">
        <f t="shared" si="192"/>
        <v>4</v>
      </c>
      <c r="M3130" s="4">
        <v>44624</v>
      </c>
      <c r="N3130">
        <f t="shared" si="193"/>
        <v>0</v>
      </c>
      <c r="O3130">
        <v>0</v>
      </c>
      <c r="P3130" t="e">
        <f>VLOOKUP(F3130,#REF!,3,FALSE)</f>
        <v>#REF!</v>
      </c>
      <c r="Q3130">
        <f t="shared" si="194"/>
        <v>0</v>
      </c>
      <c r="R3130" t="str">
        <f t="shared" si="195"/>
        <v/>
      </c>
      <c r="S3130" t="s">
        <v>99</v>
      </c>
      <c r="T3130">
        <v>3</v>
      </c>
      <c r="U3130">
        <v>1</v>
      </c>
      <c r="V3130" t="s">
        <v>99</v>
      </c>
      <c r="W3130">
        <v>4</v>
      </c>
      <c r="X3130">
        <v>63</v>
      </c>
      <c r="Y3130">
        <v>11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e">
        <f>VLOOKUP(A3130,#REF!,4,FALSE)</f>
        <v>#REF!</v>
      </c>
      <c r="AW3130" t="e">
        <f>VLOOKUP(A3130,#REF!,5,FALSE)</f>
        <v>#REF!</v>
      </c>
      <c r="AX3130">
        <f>SUMIF(量化书目统计!A:A,H3130,量化书目统计!G:G)</f>
        <v>0</v>
      </c>
    </row>
    <row r="3131" spans="1:50" x14ac:dyDescent="0.3">
      <c r="A3131" t="s">
        <v>5722</v>
      </c>
      <c r="B3131" t="s">
        <v>5723</v>
      </c>
      <c r="D3131">
        <v>0</v>
      </c>
      <c r="E3131" t="s">
        <v>805</v>
      </c>
      <c r="F3131" s="1" t="s">
        <v>806</v>
      </c>
      <c r="G3131" t="s">
        <v>807</v>
      </c>
      <c r="H3131" t="e">
        <f>VLOOKUP(F3131,#REF!,2,FALSE)</f>
        <v>#REF!</v>
      </c>
      <c r="I3131" t="s">
        <v>49</v>
      </c>
      <c r="J3131" s="4">
        <v>44100</v>
      </c>
      <c r="K3131" s="4">
        <v>44102</v>
      </c>
      <c r="L3131" s="3">
        <f t="shared" si="192"/>
        <v>2</v>
      </c>
      <c r="M3131" s="4">
        <v>44102</v>
      </c>
      <c r="N3131">
        <f t="shared" si="193"/>
        <v>2</v>
      </c>
      <c r="O3131">
        <v>0</v>
      </c>
      <c r="P3131" t="e">
        <f>VLOOKUP(F3131,#REF!,3,FALSE)</f>
        <v>#REF!</v>
      </c>
      <c r="Q3131">
        <f t="shared" si="194"/>
        <v>0</v>
      </c>
      <c r="R3131" t="str">
        <f t="shared" si="195"/>
        <v/>
      </c>
      <c r="S3131" t="s">
        <v>28</v>
      </c>
      <c r="T3131">
        <v>3</v>
      </c>
      <c r="U3131">
        <v>1</v>
      </c>
      <c r="V3131" t="s">
        <v>28</v>
      </c>
      <c r="W3131">
        <v>4</v>
      </c>
      <c r="X3131">
        <v>3</v>
      </c>
      <c r="Y3131">
        <v>11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e">
        <f>VLOOKUP(A3131,#REF!,4,FALSE)</f>
        <v>#REF!</v>
      </c>
      <c r="AW3131" t="e">
        <f>VLOOKUP(A3131,#REF!,5,FALSE)</f>
        <v>#REF!</v>
      </c>
      <c r="AX3131">
        <f>SUMIF(量化书目统计!A:A,H3131,量化书目统计!G:G)</f>
        <v>0</v>
      </c>
    </row>
    <row r="3132" spans="1:50" x14ac:dyDescent="0.3">
      <c r="A3132" t="s">
        <v>5722</v>
      </c>
      <c r="B3132" t="s">
        <v>5723</v>
      </c>
      <c r="D3132">
        <v>0</v>
      </c>
      <c r="E3132" t="s">
        <v>805</v>
      </c>
      <c r="F3132" s="1" t="s">
        <v>806</v>
      </c>
      <c r="G3132" t="s">
        <v>807</v>
      </c>
      <c r="H3132" t="e">
        <f>VLOOKUP(F3132,#REF!,2,FALSE)</f>
        <v>#REF!</v>
      </c>
      <c r="I3132" t="s">
        <v>49</v>
      </c>
      <c r="J3132" s="4">
        <v>44465</v>
      </c>
      <c r="K3132" s="4">
        <v>44467</v>
      </c>
      <c r="L3132" s="3">
        <f t="shared" si="192"/>
        <v>2</v>
      </c>
      <c r="M3132" s="4">
        <v>44466</v>
      </c>
      <c r="N3132">
        <f t="shared" si="193"/>
        <v>1</v>
      </c>
      <c r="O3132">
        <v>0</v>
      </c>
      <c r="P3132" t="e">
        <f>VLOOKUP(F3132,#REF!,3,FALSE)</f>
        <v>#REF!</v>
      </c>
      <c r="Q3132">
        <f t="shared" si="194"/>
        <v>0</v>
      </c>
      <c r="R3132" t="str">
        <f t="shared" si="195"/>
        <v/>
      </c>
      <c r="S3132" t="s">
        <v>38</v>
      </c>
      <c r="T3132">
        <v>4</v>
      </c>
      <c r="U3132">
        <v>1</v>
      </c>
      <c r="V3132" t="s">
        <v>38</v>
      </c>
      <c r="W3132">
        <v>4</v>
      </c>
      <c r="X3132">
        <v>44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e">
        <f>VLOOKUP(A3132,#REF!,4,FALSE)</f>
        <v>#REF!</v>
      </c>
      <c r="AW3132" t="e">
        <f>VLOOKUP(A3132,#REF!,5,FALSE)</f>
        <v>#REF!</v>
      </c>
      <c r="AX3132">
        <f>SUMIF(量化书目统计!A:A,H3132,量化书目统计!G:G)</f>
        <v>0</v>
      </c>
    </row>
    <row r="3133" spans="1:50" x14ac:dyDescent="0.3">
      <c r="A3133" t="s">
        <v>5722</v>
      </c>
      <c r="B3133" t="s">
        <v>5723</v>
      </c>
      <c r="D3133">
        <v>0</v>
      </c>
      <c r="E3133" t="s">
        <v>1766</v>
      </c>
      <c r="F3133" s="1" t="s">
        <v>1767</v>
      </c>
      <c r="G3133" t="s">
        <v>1768</v>
      </c>
      <c r="H3133" t="e">
        <f>VLOOKUP(F3133,#REF!,2,FALSE)</f>
        <v>#REF!</v>
      </c>
      <c r="I3133" t="s">
        <v>225</v>
      </c>
      <c r="J3133" s="4">
        <v>44494</v>
      </c>
      <c r="K3133" s="4">
        <v>44495</v>
      </c>
      <c r="L3133" s="3">
        <f t="shared" si="192"/>
        <v>1</v>
      </c>
      <c r="M3133" s="4">
        <v>44494</v>
      </c>
      <c r="N3133">
        <f t="shared" si="193"/>
        <v>0</v>
      </c>
      <c r="O3133">
        <v>0</v>
      </c>
      <c r="P3133" t="e">
        <f>VLOOKUP(F3133,#REF!,3,FALSE)</f>
        <v>#REF!</v>
      </c>
      <c r="Q3133">
        <f t="shared" si="194"/>
        <v>0</v>
      </c>
      <c r="R3133" t="str">
        <f t="shared" si="195"/>
        <v/>
      </c>
      <c r="S3133" t="s">
        <v>38</v>
      </c>
      <c r="T3133">
        <v>8</v>
      </c>
      <c r="U3133">
        <v>1</v>
      </c>
      <c r="V3133" t="s">
        <v>38</v>
      </c>
      <c r="W3133">
        <v>8</v>
      </c>
      <c r="X3133">
        <v>48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e">
        <f>VLOOKUP(A3133,#REF!,4,FALSE)</f>
        <v>#REF!</v>
      </c>
      <c r="AW3133" t="e">
        <f>VLOOKUP(A3133,#REF!,5,FALSE)</f>
        <v>#REF!</v>
      </c>
      <c r="AX3133">
        <f>SUMIF(量化书目统计!A:A,H3133,量化书目统计!G:G)</f>
        <v>0</v>
      </c>
    </row>
    <row r="3134" spans="1:50" x14ac:dyDescent="0.3">
      <c r="A3134" t="s">
        <v>5722</v>
      </c>
      <c r="B3134" t="s">
        <v>5723</v>
      </c>
      <c r="D3134">
        <v>0</v>
      </c>
      <c r="E3134" t="s">
        <v>2489</v>
      </c>
      <c r="F3134" s="1" t="s">
        <v>2490</v>
      </c>
      <c r="G3134" t="s">
        <v>2491</v>
      </c>
      <c r="H3134" t="e">
        <f>VLOOKUP(F3134,#REF!,2,FALSE)</f>
        <v>#REF!</v>
      </c>
      <c r="I3134" t="s">
        <v>32</v>
      </c>
      <c r="J3134" s="4">
        <v>44300</v>
      </c>
      <c r="K3134" s="4">
        <v>44302</v>
      </c>
      <c r="L3134" s="3">
        <f t="shared" si="192"/>
        <v>2</v>
      </c>
      <c r="M3134" s="4">
        <v>44300</v>
      </c>
      <c r="N3134">
        <f t="shared" si="193"/>
        <v>0</v>
      </c>
      <c r="O3134">
        <v>0</v>
      </c>
      <c r="P3134" t="e">
        <f>VLOOKUP(F3134,#REF!,3,FALSE)</f>
        <v>#REF!</v>
      </c>
      <c r="Q3134">
        <f t="shared" si="194"/>
        <v>0</v>
      </c>
      <c r="R3134" t="str">
        <f t="shared" si="195"/>
        <v/>
      </c>
      <c r="S3134" t="s">
        <v>80</v>
      </c>
      <c r="T3134">
        <v>7</v>
      </c>
      <c r="U3134">
        <v>1</v>
      </c>
      <c r="V3134" t="s">
        <v>80</v>
      </c>
      <c r="W3134">
        <v>7</v>
      </c>
      <c r="X3134">
        <v>27</v>
      </c>
      <c r="Y3134">
        <v>11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e">
        <f>VLOOKUP(A3134,#REF!,4,FALSE)</f>
        <v>#REF!</v>
      </c>
      <c r="AW3134" t="e">
        <f>VLOOKUP(A3134,#REF!,5,FALSE)</f>
        <v>#REF!</v>
      </c>
      <c r="AX3134">
        <f>SUMIF(量化书目统计!A:A,H3134,量化书目统计!G:G)</f>
        <v>0</v>
      </c>
    </row>
    <row r="3135" spans="1:50" x14ac:dyDescent="0.3">
      <c r="A3135" t="s">
        <v>5722</v>
      </c>
      <c r="B3135" t="s">
        <v>5723</v>
      </c>
      <c r="D3135">
        <v>0</v>
      </c>
      <c r="E3135" t="s">
        <v>1925</v>
      </c>
      <c r="F3135" s="1" t="s">
        <v>1926</v>
      </c>
      <c r="G3135" t="s">
        <v>1927</v>
      </c>
      <c r="H3135" t="e">
        <f>VLOOKUP(F3135,#REF!,2,FALSE)</f>
        <v>#REF!</v>
      </c>
      <c r="I3135" t="s">
        <v>32</v>
      </c>
      <c r="J3135" s="4">
        <v>44295</v>
      </c>
      <c r="K3135" s="4">
        <v>44299</v>
      </c>
      <c r="L3135" s="3">
        <f t="shared" si="192"/>
        <v>4</v>
      </c>
      <c r="M3135" s="4">
        <v>44295</v>
      </c>
      <c r="N3135">
        <f t="shared" si="193"/>
        <v>0</v>
      </c>
      <c r="O3135">
        <v>0</v>
      </c>
      <c r="P3135" t="e">
        <f>VLOOKUP(F3135,#REF!,3,FALSE)</f>
        <v>#REF!</v>
      </c>
      <c r="Q3135">
        <f t="shared" si="194"/>
        <v>0</v>
      </c>
      <c r="R3135" t="str">
        <f t="shared" si="195"/>
        <v/>
      </c>
      <c r="S3135" t="s">
        <v>80</v>
      </c>
      <c r="T3135">
        <v>6</v>
      </c>
      <c r="U3135">
        <v>1</v>
      </c>
      <c r="V3135" t="s">
        <v>80</v>
      </c>
      <c r="W3135">
        <v>7</v>
      </c>
      <c r="X3135">
        <v>26</v>
      </c>
      <c r="Y3135">
        <v>11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e">
        <f>VLOOKUP(A3135,#REF!,4,FALSE)</f>
        <v>#REF!</v>
      </c>
      <c r="AW3135" t="e">
        <f>VLOOKUP(A3135,#REF!,5,FALSE)</f>
        <v>#REF!</v>
      </c>
      <c r="AX3135">
        <f>SUMIF(量化书目统计!A:A,H3135,量化书目统计!G:G)</f>
        <v>0</v>
      </c>
    </row>
    <row r="3136" spans="1:50" x14ac:dyDescent="0.3">
      <c r="A3136" t="s">
        <v>5722</v>
      </c>
      <c r="B3136" t="s">
        <v>5723</v>
      </c>
      <c r="D3136">
        <v>0</v>
      </c>
      <c r="E3136" t="s">
        <v>1925</v>
      </c>
      <c r="F3136" s="1" t="s">
        <v>1926</v>
      </c>
      <c r="G3136" t="s">
        <v>1927</v>
      </c>
      <c r="H3136" t="e">
        <f>VLOOKUP(F3136,#REF!,2,FALSE)</f>
        <v>#REF!</v>
      </c>
      <c r="I3136" t="s">
        <v>32</v>
      </c>
      <c r="J3136" s="4">
        <v>44323</v>
      </c>
      <c r="K3136" s="4">
        <v>44327</v>
      </c>
      <c r="L3136" s="3">
        <f t="shared" si="192"/>
        <v>4</v>
      </c>
      <c r="M3136" s="4">
        <v>44323</v>
      </c>
      <c r="N3136">
        <f t="shared" si="193"/>
        <v>0</v>
      </c>
      <c r="O3136">
        <v>0</v>
      </c>
      <c r="P3136" t="e">
        <f>VLOOKUP(F3136,#REF!,3,FALSE)</f>
        <v>#REF!</v>
      </c>
      <c r="Q3136">
        <f t="shared" si="194"/>
        <v>0</v>
      </c>
      <c r="R3136" t="str">
        <f t="shared" si="195"/>
        <v/>
      </c>
      <c r="S3136" t="s">
        <v>80</v>
      </c>
      <c r="T3136">
        <v>10</v>
      </c>
      <c r="U3136">
        <v>1</v>
      </c>
      <c r="V3136" t="s">
        <v>80</v>
      </c>
      <c r="W3136">
        <v>11</v>
      </c>
      <c r="X3136">
        <v>30</v>
      </c>
      <c r="Y3136">
        <v>5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e">
        <f>VLOOKUP(A3136,#REF!,4,FALSE)</f>
        <v>#REF!</v>
      </c>
      <c r="AW3136" t="e">
        <f>VLOOKUP(A3136,#REF!,5,FALSE)</f>
        <v>#REF!</v>
      </c>
      <c r="AX3136">
        <f>SUMIF(量化书目统计!A:A,H3136,量化书目统计!G:G)</f>
        <v>0</v>
      </c>
    </row>
    <row r="3137" spans="1:50" x14ac:dyDescent="0.3">
      <c r="A3137" t="s">
        <v>5722</v>
      </c>
      <c r="B3137" t="s">
        <v>5723</v>
      </c>
      <c r="D3137">
        <v>0</v>
      </c>
      <c r="E3137" t="s">
        <v>412</v>
      </c>
      <c r="F3137" s="1" t="s">
        <v>3178</v>
      </c>
      <c r="G3137" t="s">
        <v>3179</v>
      </c>
      <c r="H3137" t="e">
        <f>VLOOKUP(F3137,#REF!,2,FALSE)</f>
        <v>#REF!</v>
      </c>
      <c r="I3137" t="s">
        <v>32</v>
      </c>
      <c r="J3137" s="4">
        <v>44868</v>
      </c>
      <c r="K3137" s="4">
        <v>44869</v>
      </c>
      <c r="L3137" s="3">
        <f t="shared" si="192"/>
        <v>1</v>
      </c>
      <c r="M3137" s="4">
        <v>44868</v>
      </c>
      <c r="N3137">
        <f t="shared" si="193"/>
        <v>0</v>
      </c>
      <c r="O3137">
        <v>0</v>
      </c>
      <c r="P3137" t="e">
        <f>VLOOKUP(F3137,#REF!,3,FALSE)</f>
        <v>#REF!</v>
      </c>
      <c r="Q3137">
        <f t="shared" si="194"/>
        <v>0</v>
      </c>
      <c r="R3137" t="str">
        <f t="shared" si="195"/>
        <v/>
      </c>
      <c r="S3137" t="s">
        <v>43</v>
      </c>
      <c r="U3137">
        <v>2</v>
      </c>
      <c r="V3137" t="s">
        <v>43</v>
      </c>
      <c r="X3137">
        <v>80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e">
        <f>VLOOKUP(A3137,#REF!,4,FALSE)</f>
        <v>#REF!</v>
      </c>
      <c r="AW3137" t="e">
        <f>VLOOKUP(A3137,#REF!,5,FALSE)</f>
        <v>#REF!</v>
      </c>
      <c r="AX3137">
        <f>SUMIF(量化书目统计!A:A,H3137,量化书目统计!G:G)</f>
        <v>0</v>
      </c>
    </row>
    <row r="3138" spans="1:50" x14ac:dyDescent="0.3">
      <c r="A3138" t="s">
        <v>5722</v>
      </c>
      <c r="B3138" t="s">
        <v>5723</v>
      </c>
      <c r="D3138">
        <v>0</v>
      </c>
      <c r="E3138" t="s">
        <v>639</v>
      </c>
      <c r="F3138" s="1" t="s">
        <v>837</v>
      </c>
      <c r="G3138" t="s">
        <v>838</v>
      </c>
      <c r="H3138" t="e">
        <f>VLOOKUP(F3138,#REF!,2,FALSE)</f>
        <v>#REF!</v>
      </c>
      <c r="I3138" t="s">
        <v>65</v>
      </c>
      <c r="J3138" s="4">
        <v>44283</v>
      </c>
      <c r="K3138" s="4">
        <v>44283</v>
      </c>
      <c r="L3138" s="3">
        <f t="shared" ref="L3138:L3201" si="196">IF(K3138&lt;&gt;0,K3138-J3138,"")</f>
        <v>0</v>
      </c>
      <c r="M3138" s="4">
        <v>44463</v>
      </c>
      <c r="N3138">
        <f t="shared" ref="N3138:N3201" si="197">M3138-J3138</f>
        <v>180</v>
      </c>
      <c r="O3138">
        <v>0</v>
      </c>
      <c r="P3138" t="e">
        <f>VLOOKUP(F3138,#REF!,3,FALSE)</f>
        <v>#REF!</v>
      </c>
      <c r="Q3138">
        <f t="shared" ref="Q3138:Q3201" si="198">IF(OR(ISNUMBER(SEARCH("高等数学",E3138)),ISNUMBER(SEARCH("数学分析",E3138)),ISNUMBER(SEARCH("微积分",E3138))),1,IF(OR(ISNUMBER(SEARCH("概率",E3138)),ISNUMBER(SEARCH("数理统计",E3138)),ISNUMBER(SEARCH("统计",E3138))),2,IF(ISNUMBER(SEARCH("代数",E3138)),3,IF(OR(ISNUMBER(SEARCH("运筹",E3138)),ISNUMBER(SEARCH("优化",E3138))),4,0))))</f>
        <v>0</v>
      </c>
      <c r="R3138" t="str">
        <f t="shared" ref="R3138:R3201" si="199">IF(AND(Q3138&gt;0,O3138=1),Q3138&amp;"-"&amp;E3138,"")</f>
        <v/>
      </c>
      <c r="S3138" t="s">
        <v>80</v>
      </c>
      <c r="T3138">
        <v>4</v>
      </c>
      <c r="U3138">
        <v>1</v>
      </c>
      <c r="V3138" t="s">
        <v>80</v>
      </c>
      <c r="W3138">
        <v>4</v>
      </c>
      <c r="X3138">
        <v>24</v>
      </c>
      <c r="Y3138">
        <v>11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e">
        <f>VLOOKUP(A3138,#REF!,4,FALSE)</f>
        <v>#REF!</v>
      </c>
      <c r="AW3138" t="e">
        <f>VLOOKUP(A3138,#REF!,5,FALSE)</f>
        <v>#REF!</v>
      </c>
      <c r="AX3138">
        <f>SUMIF(量化书目统计!A:A,H3138,量化书目统计!G:G)</f>
        <v>0</v>
      </c>
    </row>
    <row r="3139" spans="1:50" x14ac:dyDescent="0.3">
      <c r="A3139" t="s">
        <v>5722</v>
      </c>
      <c r="B3139" t="s">
        <v>5723</v>
      </c>
      <c r="D3139">
        <v>0</v>
      </c>
      <c r="E3139" t="s">
        <v>639</v>
      </c>
      <c r="F3139" s="1" t="s">
        <v>837</v>
      </c>
      <c r="G3139" t="s">
        <v>838</v>
      </c>
      <c r="H3139" t="e">
        <f>VLOOKUP(F3139,#REF!,2,FALSE)</f>
        <v>#REF!</v>
      </c>
      <c r="I3139" t="s">
        <v>65</v>
      </c>
      <c r="J3139" s="4">
        <v>44283</v>
      </c>
      <c r="K3139" s="4">
        <v>44285</v>
      </c>
      <c r="L3139" s="3">
        <f t="shared" si="196"/>
        <v>2</v>
      </c>
      <c r="M3139" s="4">
        <v>44284</v>
      </c>
      <c r="N3139">
        <f t="shared" si="197"/>
        <v>1</v>
      </c>
      <c r="O3139">
        <v>0</v>
      </c>
      <c r="P3139" t="e">
        <f>VLOOKUP(F3139,#REF!,3,FALSE)</f>
        <v>#REF!</v>
      </c>
      <c r="Q3139">
        <f t="shared" si="198"/>
        <v>0</v>
      </c>
      <c r="R3139" t="str">
        <f t="shared" si="199"/>
        <v/>
      </c>
      <c r="S3139" t="s">
        <v>80</v>
      </c>
      <c r="T3139">
        <v>4</v>
      </c>
      <c r="U3139">
        <v>1</v>
      </c>
      <c r="V3139" t="s">
        <v>80</v>
      </c>
      <c r="W3139">
        <v>5</v>
      </c>
      <c r="X3139">
        <v>24</v>
      </c>
      <c r="Y3139">
        <v>11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e">
        <f>VLOOKUP(A3139,#REF!,4,FALSE)</f>
        <v>#REF!</v>
      </c>
      <c r="AW3139" t="e">
        <f>VLOOKUP(A3139,#REF!,5,FALSE)</f>
        <v>#REF!</v>
      </c>
      <c r="AX3139">
        <f>SUMIF(量化书目统计!A:A,H3139,量化书目统计!G:G)</f>
        <v>0</v>
      </c>
    </row>
    <row r="3140" spans="1:50" x14ac:dyDescent="0.3">
      <c r="A3140" t="s">
        <v>5722</v>
      </c>
      <c r="B3140" t="s">
        <v>5723</v>
      </c>
      <c r="D3140">
        <v>0</v>
      </c>
      <c r="E3140" t="s">
        <v>949</v>
      </c>
      <c r="F3140" s="1" t="s">
        <v>950</v>
      </c>
      <c r="G3140" t="s">
        <v>951</v>
      </c>
      <c r="H3140" t="e">
        <f>VLOOKUP(F3140,#REF!,2,FALSE)</f>
        <v>#REF!</v>
      </c>
      <c r="I3140" t="s">
        <v>65</v>
      </c>
      <c r="J3140" s="4">
        <v>44281</v>
      </c>
      <c r="K3140" s="4">
        <v>44285</v>
      </c>
      <c r="L3140" s="3">
        <f t="shared" si="196"/>
        <v>4</v>
      </c>
      <c r="M3140" s="4">
        <v>44281</v>
      </c>
      <c r="N3140">
        <f t="shared" si="197"/>
        <v>0</v>
      </c>
      <c r="O3140">
        <v>0</v>
      </c>
      <c r="P3140" t="e">
        <f>VLOOKUP(F3140,#REF!,3,FALSE)</f>
        <v>#REF!</v>
      </c>
      <c r="Q3140">
        <f t="shared" si="198"/>
        <v>0</v>
      </c>
      <c r="R3140" t="str">
        <f t="shared" si="199"/>
        <v/>
      </c>
      <c r="S3140" t="s">
        <v>80</v>
      </c>
      <c r="T3140">
        <v>4</v>
      </c>
      <c r="U3140">
        <v>1</v>
      </c>
      <c r="V3140" t="s">
        <v>80</v>
      </c>
      <c r="W3140">
        <v>5</v>
      </c>
      <c r="X3140">
        <v>24</v>
      </c>
      <c r="Y3140">
        <v>11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e">
        <f>VLOOKUP(A3140,#REF!,4,FALSE)</f>
        <v>#REF!</v>
      </c>
      <c r="AW3140" t="e">
        <f>VLOOKUP(A3140,#REF!,5,FALSE)</f>
        <v>#REF!</v>
      </c>
      <c r="AX3140">
        <f>SUMIF(量化书目统计!A:A,H3140,量化书目统计!G:G)</f>
        <v>0</v>
      </c>
    </row>
    <row r="3141" spans="1:50" x14ac:dyDescent="0.3">
      <c r="A3141" t="s">
        <v>5722</v>
      </c>
      <c r="B3141" t="s">
        <v>5723</v>
      </c>
      <c r="D3141">
        <v>0</v>
      </c>
      <c r="E3141" t="s">
        <v>1406</v>
      </c>
      <c r="F3141" s="1" t="s">
        <v>1407</v>
      </c>
      <c r="G3141" t="s">
        <v>1408</v>
      </c>
      <c r="H3141" t="e">
        <f>VLOOKUP(F3141,#REF!,2,FALSE)</f>
        <v>#REF!</v>
      </c>
      <c r="I3141" t="s">
        <v>32</v>
      </c>
      <c r="J3141" s="4">
        <v>44480</v>
      </c>
      <c r="K3141" s="4">
        <v>44481</v>
      </c>
      <c r="L3141" s="3">
        <f t="shared" si="196"/>
        <v>1</v>
      </c>
      <c r="M3141" s="4">
        <v>44480</v>
      </c>
      <c r="N3141">
        <f t="shared" si="197"/>
        <v>0</v>
      </c>
      <c r="O3141">
        <v>0</v>
      </c>
      <c r="P3141" t="e">
        <f>VLOOKUP(F3141,#REF!,3,FALSE)</f>
        <v>#REF!</v>
      </c>
      <c r="Q3141">
        <f t="shared" si="198"/>
        <v>0</v>
      </c>
      <c r="R3141" t="str">
        <f t="shared" si="199"/>
        <v/>
      </c>
      <c r="S3141" t="s">
        <v>38</v>
      </c>
      <c r="T3141">
        <v>6</v>
      </c>
      <c r="U3141">
        <v>1</v>
      </c>
      <c r="V3141" t="s">
        <v>38</v>
      </c>
      <c r="W3141">
        <v>6</v>
      </c>
      <c r="X3141">
        <v>46</v>
      </c>
      <c r="Y3141">
        <v>11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e">
        <f>VLOOKUP(A3141,#REF!,4,FALSE)</f>
        <v>#REF!</v>
      </c>
      <c r="AW3141" t="e">
        <f>VLOOKUP(A3141,#REF!,5,FALSE)</f>
        <v>#REF!</v>
      </c>
      <c r="AX3141">
        <f>SUMIF(量化书目统计!A:A,H3141,量化书目统计!G:G)</f>
        <v>0</v>
      </c>
    </row>
    <row r="3142" spans="1:50" x14ac:dyDescent="0.3">
      <c r="A3142" t="s">
        <v>5722</v>
      </c>
      <c r="B3142" t="s">
        <v>5723</v>
      </c>
      <c r="D3142">
        <v>0</v>
      </c>
      <c r="E3142" t="s">
        <v>615</v>
      </c>
      <c r="F3142" s="1" t="s">
        <v>616</v>
      </c>
      <c r="G3142" t="s">
        <v>617</v>
      </c>
      <c r="H3142" t="e">
        <f>VLOOKUP(F3142,#REF!,2,FALSE)</f>
        <v>#REF!</v>
      </c>
      <c r="I3142" t="s">
        <v>32</v>
      </c>
      <c r="J3142" s="4">
        <v>44866</v>
      </c>
      <c r="K3142" s="4">
        <v>44872</v>
      </c>
      <c r="L3142" s="3">
        <f t="shared" si="196"/>
        <v>6</v>
      </c>
      <c r="M3142" s="4">
        <v>44866</v>
      </c>
      <c r="N3142">
        <f t="shared" si="197"/>
        <v>0</v>
      </c>
      <c r="O3142">
        <v>0</v>
      </c>
      <c r="P3142" t="e">
        <f>VLOOKUP(F3142,#REF!,3,FALSE)</f>
        <v>#REF!</v>
      </c>
      <c r="Q3142">
        <f t="shared" si="198"/>
        <v>0</v>
      </c>
      <c r="R3142" t="str">
        <f t="shared" si="199"/>
        <v/>
      </c>
      <c r="S3142" t="s">
        <v>43</v>
      </c>
      <c r="U3142">
        <v>1</v>
      </c>
      <c r="V3142" t="s">
        <v>43</v>
      </c>
      <c r="X3142">
        <v>80</v>
      </c>
      <c r="Y3142">
        <v>11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e">
        <f>VLOOKUP(A3142,#REF!,4,FALSE)</f>
        <v>#REF!</v>
      </c>
      <c r="AW3142" t="e">
        <f>VLOOKUP(A3142,#REF!,5,FALSE)</f>
        <v>#REF!</v>
      </c>
      <c r="AX3142">
        <f>SUMIF(量化书目统计!A:A,H3142,量化书目统计!G:G)</f>
        <v>0</v>
      </c>
    </row>
    <row r="3143" spans="1:50" x14ac:dyDescent="0.3">
      <c r="A3143" t="s">
        <v>5722</v>
      </c>
      <c r="B3143" t="s">
        <v>5723</v>
      </c>
      <c r="D3143">
        <v>0</v>
      </c>
      <c r="E3143" t="s">
        <v>615</v>
      </c>
      <c r="F3143" s="1" t="s">
        <v>616</v>
      </c>
      <c r="G3143" t="s">
        <v>617</v>
      </c>
      <c r="H3143" t="e">
        <f>VLOOKUP(F3143,#REF!,2,FALSE)</f>
        <v>#REF!</v>
      </c>
      <c r="I3143" t="s">
        <v>32</v>
      </c>
      <c r="J3143" s="4">
        <v>44510</v>
      </c>
      <c r="K3143" s="4">
        <v>44512</v>
      </c>
      <c r="L3143" s="3">
        <f t="shared" si="196"/>
        <v>2</v>
      </c>
      <c r="M3143" s="4">
        <v>44510</v>
      </c>
      <c r="N3143">
        <f t="shared" si="197"/>
        <v>0</v>
      </c>
      <c r="O3143">
        <v>0</v>
      </c>
      <c r="P3143" t="e">
        <f>VLOOKUP(F3143,#REF!,3,FALSE)</f>
        <v>#REF!</v>
      </c>
      <c r="Q3143">
        <f t="shared" si="198"/>
        <v>0</v>
      </c>
      <c r="R3143" t="str">
        <f t="shared" si="199"/>
        <v/>
      </c>
      <c r="S3143" t="s">
        <v>38</v>
      </c>
      <c r="T3143">
        <v>10</v>
      </c>
      <c r="U3143">
        <v>1</v>
      </c>
      <c r="V3143" t="s">
        <v>38</v>
      </c>
      <c r="W3143">
        <v>10</v>
      </c>
      <c r="X3143">
        <v>50</v>
      </c>
      <c r="Y3143">
        <v>11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e">
        <f>VLOOKUP(A3143,#REF!,4,FALSE)</f>
        <v>#REF!</v>
      </c>
      <c r="AW3143" t="e">
        <f>VLOOKUP(A3143,#REF!,5,FALSE)</f>
        <v>#REF!</v>
      </c>
      <c r="AX3143">
        <f>SUMIF(量化书目统计!A:A,H3143,量化书目统计!G:G)</f>
        <v>0</v>
      </c>
    </row>
    <row r="3144" spans="1:50" x14ac:dyDescent="0.3">
      <c r="A3144" t="s">
        <v>5722</v>
      </c>
      <c r="B3144" t="s">
        <v>5723</v>
      </c>
      <c r="D3144">
        <v>0</v>
      </c>
      <c r="E3144" t="s">
        <v>107</v>
      </c>
      <c r="F3144" s="1" t="s">
        <v>108</v>
      </c>
      <c r="G3144" t="s">
        <v>109</v>
      </c>
      <c r="H3144" t="e">
        <f>VLOOKUP(F3144,#REF!,2,FALSE)</f>
        <v>#REF!</v>
      </c>
      <c r="I3144" t="s">
        <v>32</v>
      </c>
      <c r="J3144" s="4">
        <v>44355</v>
      </c>
      <c r="K3144" s="4">
        <v>44358</v>
      </c>
      <c r="L3144" s="3">
        <f t="shared" si="196"/>
        <v>3</v>
      </c>
      <c r="M3144" s="4">
        <v>44355</v>
      </c>
      <c r="N3144">
        <f t="shared" si="197"/>
        <v>0</v>
      </c>
      <c r="O3144">
        <v>0</v>
      </c>
      <c r="P3144" t="e">
        <f>VLOOKUP(F3144,#REF!,3,FALSE)</f>
        <v>#REF!</v>
      </c>
      <c r="Q3144">
        <f t="shared" si="198"/>
        <v>0</v>
      </c>
      <c r="R3144" t="str">
        <f t="shared" si="199"/>
        <v/>
      </c>
      <c r="S3144" t="s">
        <v>80</v>
      </c>
      <c r="T3144">
        <v>15</v>
      </c>
      <c r="U3144">
        <v>1</v>
      </c>
      <c r="V3144" t="s">
        <v>80</v>
      </c>
      <c r="W3144">
        <v>15</v>
      </c>
      <c r="X3144">
        <v>35</v>
      </c>
      <c r="Y3144">
        <v>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 t="e">
        <f>VLOOKUP(A3144,#REF!,4,FALSE)</f>
        <v>#REF!</v>
      </c>
      <c r="AW3144" t="e">
        <f>VLOOKUP(A3144,#REF!,5,FALSE)</f>
        <v>#REF!</v>
      </c>
      <c r="AX3144">
        <f>SUMIF(量化书目统计!A:A,H3144,量化书目统计!G:G)</f>
        <v>0</v>
      </c>
    </row>
    <row r="3145" spans="1:50" x14ac:dyDescent="0.3">
      <c r="A3145" t="s">
        <v>5722</v>
      </c>
      <c r="B3145" t="s">
        <v>5723</v>
      </c>
      <c r="D3145">
        <v>0</v>
      </c>
      <c r="E3145" t="s">
        <v>107</v>
      </c>
      <c r="F3145" s="1" t="s">
        <v>108</v>
      </c>
      <c r="G3145" t="s">
        <v>109</v>
      </c>
      <c r="H3145" t="e">
        <f>VLOOKUP(F3145,#REF!,2,FALSE)</f>
        <v>#REF!</v>
      </c>
      <c r="I3145" t="s">
        <v>32</v>
      </c>
      <c r="J3145" s="4">
        <v>44355</v>
      </c>
      <c r="K3145" s="4">
        <v>44355</v>
      </c>
      <c r="L3145" s="3">
        <f t="shared" si="196"/>
        <v>0</v>
      </c>
      <c r="M3145" s="4">
        <v>44536</v>
      </c>
      <c r="N3145">
        <f t="shared" si="197"/>
        <v>181</v>
      </c>
      <c r="O3145">
        <v>0</v>
      </c>
      <c r="P3145" t="e">
        <f>VLOOKUP(F3145,#REF!,3,FALSE)</f>
        <v>#REF!</v>
      </c>
      <c r="Q3145">
        <f t="shared" si="198"/>
        <v>0</v>
      </c>
      <c r="R3145" t="str">
        <f t="shared" si="199"/>
        <v/>
      </c>
      <c r="S3145" t="s">
        <v>80</v>
      </c>
      <c r="T3145">
        <v>15</v>
      </c>
      <c r="U3145">
        <v>1</v>
      </c>
      <c r="V3145" t="s">
        <v>80</v>
      </c>
      <c r="W3145">
        <v>15</v>
      </c>
      <c r="X3145">
        <v>35</v>
      </c>
      <c r="Y3145">
        <v>13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e">
        <f>VLOOKUP(A3145,#REF!,4,FALSE)</f>
        <v>#REF!</v>
      </c>
      <c r="AW3145" t="e">
        <f>VLOOKUP(A3145,#REF!,5,FALSE)</f>
        <v>#REF!</v>
      </c>
      <c r="AX3145">
        <f>SUMIF(量化书目统计!A:A,H3145,量化书目统计!G:G)</f>
        <v>0</v>
      </c>
    </row>
    <row r="3146" spans="1:50" x14ac:dyDescent="0.3">
      <c r="A3146" t="s">
        <v>5722</v>
      </c>
      <c r="B3146" t="s">
        <v>5723</v>
      </c>
      <c r="D3146">
        <v>0</v>
      </c>
      <c r="E3146" t="s">
        <v>107</v>
      </c>
      <c r="F3146" s="1" t="s">
        <v>108</v>
      </c>
      <c r="G3146" t="s">
        <v>109</v>
      </c>
      <c r="H3146" t="e">
        <f>VLOOKUP(F3146,#REF!,2,FALSE)</f>
        <v>#REF!</v>
      </c>
      <c r="I3146" t="s">
        <v>32</v>
      </c>
      <c r="J3146" s="4">
        <v>44386</v>
      </c>
      <c r="K3146" s="4">
        <v>44438</v>
      </c>
      <c r="L3146" s="3">
        <f t="shared" si="196"/>
        <v>52</v>
      </c>
      <c r="M3146" s="4">
        <v>44447</v>
      </c>
      <c r="N3146">
        <f t="shared" si="197"/>
        <v>61</v>
      </c>
      <c r="O3146">
        <v>0</v>
      </c>
      <c r="P3146" t="e">
        <f>VLOOKUP(F3146,#REF!,3,FALSE)</f>
        <v>#REF!</v>
      </c>
      <c r="Q3146">
        <f t="shared" si="198"/>
        <v>0</v>
      </c>
      <c r="R3146" t="str">
        <f t="shared" si="199"/>
        <v/>
      </c>
      <c r="S3146" t="s">
        <v>80</v>
      </c>
      <c r="T3146">
        <f>19</f>
        <v>19</v>
      </c>
      <c r="U3146">
        <v>1</v>
      </c>
      <c r="V3146" t="s">
        <v>43</v>
      </c>
      <c r="X3146">
        <v>39</v>
      </c>
      <c r="Y3146">
        <v>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e">
        <f>VLOOKUP(A3146,#REF!,4,FALSE)</f>
        <v>#REF!</v>
      </c>
      <c r="AW3146" t="e">
        <f>VLOOKUP(A3146,#REF!,5,FALSE)</f>
        <v>#REF!</v>
      </c>
      <c r="AX3146">
        <f>SUMIF(量化书目统计!A:A,H3146,量化书目统计!G:G)</f>
        <v>0</v>
      </c>
    </row>
    <row r="3147" spans="1:50" x14ac:dyDescent="0.3">
      <c r="A3147" t="s">
        <v>5722</v>
      </c>
      <c r="B3147" t="s">
        <v>5723</v>
      </c>
      <c r="D3147">
        <v>0</v>
      </c>
      <c r="E3147" t="s">
        <v>107</v>
      </c>
      <c r="F3147" s="1" t="s">
        <v>108</v>
      </c>
      <c r="G3147" t="s">
        <v>109</v>
      </c>
      <c r="H3147" t="e">
        <f>VLOOKUP(F3147,#REF!,2,FALSE)</f>
        <v>#REF!</v>
      </c>
      <c r="I3147" t="s">
        <v>32</v>
      </c>
      <c r="J3147" s="4">
        <v>44438</v>
      </c>
      <c r="K3147" s="4">
        <v>44439</v>
      </c>
      <c r="L3147" s="3">
        <f t="shared" si="196"/>
        <v>1</v>
      </c>
      <c r="M3147" s="4">
        <v>44447</v>
      </c>
      <c r="N3147">
        <f t="shared" si="197"/>
        <v>9</v>
      </c>
      <c r="O3147">
        <v>0</v>
      </c>
      <c r="P3147" t="e">
        <f>VLOOKUP(F3147,#REF!,3,FALSE)</f>
        <v>#REF!</v>
      </c>
      <c r="Q3147">
        <f t="shared" si="198"/>
        <v>0</v>
      </c>
      <c r="R3147" t="str">
        <f t="shared" si="199"/>
        <v/>
      </c>
      <c r="S3147" t="s">
        <v>43</v>
      </c>
      <c r="U3147">
        <v>1</v>
      </c>
      <c r="V3147" t="s">
        <v>43</v>
      </c>
      <c r="X3147">
        <v>40</v>
      </c>
      <c r="Y3147">
        <v>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e">
        <f>VLOOKUP(A3147,#REF!,4,FALSE)</f>
        <v>#REF!</v>
      </c>
      <c r="AW3147" t="e">
        <f>VLOOKUP(A3147,#REF!,5,FALSE)</f>
        <v>#REF!</v>
      </c>
      <c r="AX3147">
        <f>SUMIF(量化书目统计!A:A,H3147,量化书目统计!G:G)</f>
        <v>0</v>
      </c>
    </row>
    <row r="3148" spans="1:50" x14ac:dyDescent="0.3">
      <c r="A3148" t="s">
        <v>5722</v>
      </c>
      <c r="B3148" t="s">
        <v>5723</v>
      </c>
      <c r="D3148">
        <v>0</v>
      </c>
      <c r="E3148" t="s">
        <v>107</v>
      </c>
      <c r="F3148" s="1" t="s">
        <v>108</v>
      </c>
      <c r="G3148" t="s">
        <v>109</v>
      </c>
      <c r="H3148" t="e">
        <f>VLOOKUP(F3148,#REF!,2,FALSE)</f>
        <v>#REF!</v>
      </c>
      <c r="I3148" t="s">
        <v>32</v>
      </c>
      <c r="J3148" s="4">
        <v>44486</v>
      </c>
      <c r="K3148" s="4">
        <v>44488</v>
      </c>
      <c r="L3148" s="3">
        <f t="shared" si="196"/>
        <v>2</v>
      </c>
      <c r="M3148" s="4">
        <v>44487</v>
      </c>
      <c r="N3148">
        <f t="shared" si="197"/>
        <v>1</v>
      </c>
      <c r="O3148">
        <v>0</v>
      </c>
      <c r="P3148" t="e">
        <f>VLOOKUP(F3148,#REF!,3,FALSE)</f>
        <v>#REF!</v>
      </c>
      <c r="Q3148">
        <f t="shared" si="198"/>
        <v>0</v>
      </c>
      <c r="R3148" t="str">
        <f t="shared" si="199"/>
        <v/>
      </c>
      <c r="S3148" t="s">
        <v>38</v>
      </c>
      <c r="T3148">
        <v>7</v>
      </c>
      <c r="U3148">
        <v>1</v>
      </c>
      <c r="V3148" t="s">
        <v>38</v>
      </c>
      <c r="W3148">
        <v>7</v>
      </c>
      <c r="X3148">
        <v>47</v>
      </c>
      <c r="Y3148">
        <v>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e">
        <f>VLOOKUP(A3148,#REF!,4,FALSE)</f>
        <v>#REF!</v>
      </c>
      <c r="AW3148" t="e">
        <f>VLOOKUP(A3148,#REF!,5,FALSE)</f>
        <v>#REF!</v>
      </c>
      <c r="AX3148">
        <f>SUMIF(量化书目统计!A:A,H3148,量化书目统计!G:G)</f>
        <v>0</v>
      </c>
    </row>
    <row r="3149" spans="1:50" x14ac:dyDescent="0.3">
      <c r="A3149" t="s">
        <v>5722</v>
      </c>
      <c r="B3149" t="s">
        <v>5723</v>
      </c>
      <c r="D3149">
        <v>0</v>
      </c>
      <c r="E3149" t="s">
        <v>107</v>
      </c>
      <c r="F3149" s="1" t="s">
        <v>108</v>
      </c>
      <c r="G3149" t="s">
        <v>109</v>
      </c>
      <c r="H3149" t="e">
        <f>VLOOKUP(F3149,#REF!,2,FALSE)</f>
        <v>#REF!</v>
      </c>
      <c r="I3149" t="s">
        <v>32</v>
      </c>
      <c r="J3149" s="4">
        <v>44511</v>
      </c>
      <c r="K3149" s="4">
        <v>44512</v>
      </c>
      <c r="L3149" s="3">
        <f t="shared" si="196"/>
        <v>1</v>
      </c>
      <c r="M3149" s="4">
        <v>44511</v>
      </c>
      <c r="N3149">
        <f t="shared" si="197"/>
        <v>0</v>
      </c>
      <c r="O3149">
        <v>0</v>
      </c>
      <c r="P3149" t="e">
        <f>VLOOKUP(F3149,#REF!,3,FALSE)</f>
        <v>#REF!</v>
      </c>
      <c r="Q3149">
        <f t="shared" si="198"/>
        <v>0</v>
      </c>
      <c r="R3149" t="str">
        <f t="shared" si="199"/>
        <v/>
      </c>
      <c r="S3149" t="s">
        <v>38</v>
      </c>
      <c r="T3149">
        <v>10</v>
      </c>
      <c r="U3149">
        <v>1</v>
      </c>
      <c r="V3149" t="s">
        <v>38</v>
      </c>
      <c r="W3149">
        <v>10</v>
      </c>
      <c r="X3149">
        <v>50</v>
      </c>
      <c r="Y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e">
        <f>VLOOKUP(A3149,#REF!,4,FALSE)</f>
        <v>#REF!</v>
      </c>
      <c r="AW3149" t="e">
        <f>VLOOKUP(A3149,#REF!,5,FALSE)</f>
        <v>#REF!</v>
      </c>
      <c r="AX3149">
        <f>SUMIF(量化书目统计!A:A,H3149,量化书目统计!G:G)</f>
        <v>0</v>
      </c>
    </row>
    <row r="3150" spans="1:50" x14ac:dyDescent="0.3">
      <c r="A3150" t="s">
        <v>5722</v>
      </c>
      <c r="B3150" t="s">
        <v>5723</v>
      </c>
      <c r="D3150">
        <v>0</v>
      </c>
      <c r="E3150" t="s">
        <v>107</v>
      </c>
      <c r="F3150" s="1" t="s">
        <v>108</v>
      </c>
      <c r="G3150" t="s">
        <v>109</v>
      </c>
      <c r="H3150" t="e">
        <f>VLOOKUP(F3150,#REF!,2,FALSE)</f>
        <v>#REF!</v>
      </c>
      <c r="I3150" t="s">
        <v>32</v>
      </c>
      <c r="J3150" s="4">
        <v>44527</v>
      </c>
      <c r="K3150" s="4">
        <v>44530</v>
      </c>
      <c r="L3150" s="3">
        <f t="shared" si="196"/>
        <v>3</v>
      </c>
      <c r="M3150" s="4">
        <v>44529</v>
      </c>
      <c r="N3150">
        <f t="shared" si="197"/>
        <v>2</v>
      </c>
      <c r="O3150">
        <v>0</v>
      </c>
      <c r="P3150" t="e">
        <f>VLOOKUP(F3150,#REF!,3,FALSE)</f>
        <v>#REF!</v>
      </c>
      <c r="Q3150">
        <f t="shared" si="198"/>
        <v>0</v>
      </c>
      <c r="R3150" t="str">
        <f t="shared" si="199"/>
        <v/>
      </c>
      <c r="S3150" t="s">
        <v>38</v>
      </c>
      <c r="T3150">
        <v>12</v>
      </c>
      <c r="U3150">
        <v>1</v>
      </c>
      <c r="V3150" t="s">
        <v>38</v>
      </c>
      <c r="W3150">
        <v>13</v>
      </c>
      <c r="X3150">
        <v>52</v>
      </c>
      <c r="Y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e">
        <f>VLOOKUP(A3150,#REF!,4,FALSE)</f>
        <v>#REF!</v>
      </c>
      <c r="AW3150" t="e">
        <f>VLOOKUP(A3150,#REF!,5,FALSE)</f>
        <v>#REF!</v>
      </c>
      <c r="AX3150">
        <f>SUMIF(量化书目统计!A:A,H3150,量化书目统计!G:G)</f>
        <v>0</v>
      </c>
    </row>
    <row r="3151" spans="1:50" x14ac:dyDescent="0.3">
      <c r="A3151" t="s">
        <v>5722</v>
      </c>
      <c r="B3151" t="s">
        <v>5723</v>
      </c>
      <c r="D3151">
        <v>0</v>
      </c>
      <c r="E3151" t="s">
        <v>2425</v>
      </c>
      <c r="F3151" s="1" t="s">
        <v>2426</v>
      </c>
      <c r="G3151" t="s">
        <v>2427</v>
      </c>
      <c r="H3151" t="e">
        <f>VLOOKUP(F3151,#REF!,2,FALSE)</f>
        <v>#REF!</v>
      </c>
      <c r="I3151" t="s">
        <v>32</v>
      </c>
      <c r="J3151" s="4">
        <v>44801</v>
      </c>
      <c r="K3151" s="4">
        <v>44803</v>
      </c>
      <c r="L3151" s="3">
        <f t="shared" si="196"/>
        <v>2</v>
      </c>
      <c r="M3151" s="4">
        <v>44802</v>
      </c>
      <c r="N3151">
        <f t="shared" si="197"/>
        <v>1</v>
      </c>
      <c r="O3151">
        <v>0</v>
      </c>
      <c r="P3151" t="e">
        <f>VLOOKUP(F3151,#REF!,3,FALSE)</f>
        <v>#REF!</v>
      </c>
      <c r="Q3151">
        <f t="shared" si="198"/>
        <v>0</v>
      </c>
      <c r="R3151" t="str">
        <f t="shared" si="199"/>
        <v/>
      </c>
      <c r="S3151" t="s">
        <v>43</v>
      </c>
      <c r="U3151">
        <v>1</v>
      </c>
      <c r="V3151" t="s">
        <v>43</v>
      </c>
      <c r="X3151">
        <v>80</v>
      </c>
      <c r="Y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e">
        <f>VLOOKUP(A3151,#REF!,4,FALSE)</f>
        <v>#REF!</v>
      </c>
      <c r="AW3151" t="e">
        <f>VLOOKUP(A3151,#REF!,5,FALSE)</f>
        <v>#REF!</v>
      </c>
      <c r="AX3151">
        <f>SUMIF(量化书目统计!A:A,H3151,量化书目统计!G:G)</f>
        <v>0</v>
      </c>
    </row>
    <row r="3152" spans="1:50" x14ac:dyDescent="0.3">
      <c r="A3152" t="s">
        <v>5722</v>
      </c>
      <c r="B3152" t="s">
        <v>5723</v>
      </c>
      <c r="D3152">
        <v>0</v>
      </c>
      <c r="E3152" t="s">
        <v>873</v>
      </c>
      <c r="F3152" s="1" t="s">
        <v>874</v>
      </c>
      <c r="G3152" t="s">
        <v>875</v>
      </c>
      <c r="H3152" t="e">
        <f>VLOOKUP(F3152,#REF!,2,FALSE)</f>
        <v>#REF!</v>
      </c>
      <c r="I3152" t="s">
        <v>42</v>
      </c>
      <c r="J3152" s="4">
        <v>44629</v>
      </c>
      <c r="K3152" s="4">
        <v>44631</v>
      </c>
      <c r="L3152" s="3">
        <f t="shared" si="196"/>
        <v>2</v>
      </c>
      <c r="M3152" s="4">
        <v>44629</v>
      </c>
      <c r="N3152">
        <f t="shared" si="197"/>
        <v>0</v>
      </c>
      <c r="O3152">
        <v>0</v>
      </c>
      <c r="P3152" t="e">
        <f>VLOOKUP(F3152,#REF!,3,FALSE)</f>
        <v>#REF!</v>
      </c>
      <c r="Q3152">
        <f t="shared" si="198"/>
        <v>0</v>
      </c>
      <c r="R3152" t="str">
        <f t="shared" si="199"/>
        <v/>
      </c>
      <c r="S3152" t="s">
        <v>99</v>
      </c>
      <c r="T3152">
        <v>4</v>
      </c>
      <c r="U3152">
        <v>1</v>
      </c>
      <c r="V3152" t="s">
        <v>99</v>
      </c>
      <c r="W3152">
        <v>4</v>
      </c>
      <c r="X3152">
        <v>64</v>
      </c>
      <c r="Y3152">
        <v>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 t="e">
        <f>VLOOKUP(A3152,#REF!,4,FALSE)</f>
        <v>#REF!</v>
      </c>
      <c r="AW3152" t="e">
        <f>VLOOKUP(A3152,#REF!,5,FALSE)</f>
        <v>#REF!</v>
      </c>
      <c r="AX3152">
        <f>SUMIF(量化书目统计!A:A,H3152,量化书目统计!G:G)</f>
        <v>0</v>
      </c>
    </row>
    <row r="3153" spans="1:50" x14ac:dyDescent="0.3">
      <c r="A3153" t="s">
        <v>5722</v>
      </c>
      <c r="B3153" t="s">
        <v>5723</v>
      </c>
      <c r="D3153">
        <v>0</v>
      </c>
      <c r="E3153" t="s">
        <v>3418</v>
      </c>
      <c r="F3153" s="1" t="s">
        <v>3419</v>
      </c>
      <c r="G3153" t="s">
        <v>3420</v>
      </c>
      <c r="H3153" t="e">
        <f>VLOOKUP(F3153,#REF!,2,FALSE)</f>
        <v>#REF!</v>
      </c>
      <c r="I3153" t="s">
        <v>49</v>
      </c>
      <c r="J3153" s="4">
        <v>44828</v>
      </c>
      <c r="K3153" s="4">
        <v>44831</v>
      </c>
      <c r="L3153" s="3">
        <f t="shared" si="196"/>
        <v>3</v>
      </c>
      <c r="M3153" s="4">
        <v>44830</v>
      </c>
      <c r="N3153">
        <f t="shared" si="197"/>
        <v>2</v>
      </c>
      <c r="O3153">
        <v>0</v>
      </c>
      <c r="P3153" t="e">
        <f>VLOOKUP(F3153,#REF!,3,FALSE)</f>
        <v>#REF!</v>
      </c>
      <c r="Q3153">
        <f t="shared" si="198"/>
        <v>0</v>
      </c>
      <c r="R3153" t="str">
        <f t="shared" si="199"/>
        <v/>
      </c>
      <c r="S3153" t="s">
        <v>43</v>
      </c>
      <c r="U3153">
        <v>1</v>
      </c>
      <c r="V3153" t="s">
        <v>43</v>
      </c>
      <c r="X3153">
        <v>80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e">
        <f>VLOOKUP(A3153,#REF!,4,FALSE)</f>
        <v>#REF!</v>
      </c>
      <c r="AW3153" t="e">
        <f>VLOOKUP(A3153,#REF!,5,FALSE)</f>
        <v>#REF!</v>
      </c>
      <c r="AX3153">
        <f>SUMIF(量化书目统计!A:A,H3153,量化书目统计!G:G)</f>
        <v>0</v>
      </c>
    </row>
    <row r="3154" spans="1:50" x14ac:dyDescent="0.3">
      <c r="A3154" t="s">
        <v>5722</v>
      </c>
      <c r="B3154" t="s">
        <v>5723</v>
      </c>
      <c r="D3154">
        <v>0</v>
      </c>
      <c r="E3154" t="s">
        <v>1096</v>
      </c>
      <c r="F3154" s="1" t="s">
        <v>1371</v>
      </c>
      <c r="G3154" t="s">
        <v>1372</v>
      </c>
      <c r="H3154" t="e">
        <f>VLOOKUP(F3154,#REF!,2,FALSE)</f>
        <v>#REF!</v>
      </c>
      <c r="I3154" t="s">
        <v>158</v>
      </c>
      <c r="J3154" s="4">
        <v>44445</v>
      </c>
      <c r="K3154" s="4">
        <v>44446</v>
      </c>
      <c r="L3154" s="3">
        <f t="shared" si="196"/>
        <v>1</v>
      </c>
      <c r="M3154" s="4">
        <v>44447</v>
      </c>
      <c r="N3154">
        <f t="shared" si="197"/>
        <v>2</v>
      </c>
      <c r="O3154">
        <v>0</v>
      </c>
      <c r="P3154" t="e">
        <f>VLOOKUP(F3154,#REF!,3,FALSE)</f>
        <v>#REF!</v>
      </c>
      <c r="Q3154">
        <f t="shared" si="198"/>
        <v>0</v>
      </c>
      <c r="R3154" t="str">
        <f t="shared" si="199"/>
        <v/>
      </c>
      <c r="S3154" t="s">
        <v>38</v>
      </c>
      <c r="T3154">
        <v>1</v>
      </c>
      <c r="U3154">
        <v>1</v>
      </c>
      <c r="V3154" t="s">
        <v>38</v>
      </c>
      <c r="W3154">
        <v>1</v>
      </c>
      <c r="X3154">
        <v>41</v>
      </c>
      <c r="Y3154">
        <v>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e">
        <f>VLOOKUP(A3154,#REF!,4,FALSE)</f>
        <v>#REF!</v>
      </c>
      <c r="AW3154" t="e">
        <f>VLOOKUP(A3154,#REF!,5,FALSE)</f>
        <v>#REF!</v>
      </c>
      <c r="AX3154">
        <f>SUMIF(量化书目统计!A:A,H3154,量化书目统计!G:G)</f>
        <v>0</v>
      </c>
    </row>
    <row r="3155" spans="1:50" x14ac:dyDescent="0.3">
      <c r="A3155" t="s">
        <v>5722</v>
      </c>
      <c r="B3155" t="s">
        <v>5723</v>
      </c>
      <c r="D3155">
        <v>0</v>
      </c>
      <c r="E3155" t="s">
        <v>2404</v>
      </c>
      <c r="F3155" s="1" t="s">
        <v>2405</v>
      </c>
      <c r="G3155" t="s">
        <v>2406</v>
      </c>
      <c r="H3155" t="e">
        <f>VLOOKUP(F3155,#REF!,2,FALSE)</f>
        <v>#REF!</v>
      </c>
      <c r="I3155" t="s">
        <v>158</v>
      </c>
      <c r="J3155" s="4">
        <v>44502</v>
      </c>
      <c r="K3155" s="4">
        <v>44505</v>
      </c>
      <c r="L3155" s="3">
        <f t="shared" si="196"/>
        <v>3</v>
      </c>
      <c r="M3155" s="4">
        <v>44502</v>
      </c>
      <c r="N3155">
        <f t="shared" si="197"/>
        <v>0</v>
      </c>
      <c r="O3155">
        <v>0</v>
      </c>
      <c r="P3155" t="e">
        <f>VLOOKUP(F3155,#REF!,3,FALSE)</f>
        <v>#REF!</v>
      </c>
      <c r="Q3155">
        <f t="shared" si="198"/>
        <v>0</v>
      </c>
      <c r="R3155" t="str">
        <f t="shared" si="199"/>
        <v/>
      </c>
      <c r="S3155" t="s">
        <v>38</v>
      </c>
      <c r="T3155">
        <v>9</v>
      </c>
      <c r="U3155">
        <v>1</v>
      </c>
      <c r="V3155" t="s">
        <v>38</v>
      </c>
      <c r="W3155">
        <v>9</v>
      </c>
      <c r="X3155">
        <v>49</v>
      </c>
      <c r="Y3155">
        <v>15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e">
        <f>VLOOKUP(A3155,#REF!,4,FALSE)</f>
        <v>#REF!</v>
      </c>
      <c r="AW3155" t="e">
        <f>VLOOKUP(A3155,#REF!,5,FALSE)</f>
        <v>#REF!</v>
      </c>
      <c r="AX3155">
        <f>SUMIF(量化书目统计!A:A,H3155,量化书目统计!G:G)</f>
        <v>0</v>
      </c>
    </row>
    <row r="3156" spans="1:50" x14ac:dyDescent="0.3">
      <c r="A3156" t="s">
        <v>5722</v>
      </c>
      <c r="B3156" t="s">
        <v>5723</v>
      </c>
      <c r="D3156">
        <v>0</v>
      </c>
      <c r="E3156" t="s">
        <v>1920</v>
      </c>
      <c r="F3156" s="1" t="s">
        <v>1921</v>
      </c>
      <c r="G3156" t="s">
        <v>1922</v>
      </c>
      <c r="H3156" t="e">
        <f>VLOOKUP(F3156,#REF!,2,FALSE)</f>
        <v>#REF!</v>
      </c>
      <c r="I3156" t="s">
        <v>65</v>
      </c>
      <c r="J3156" s="4">
        <v>44504</v>
      </c>
      <c r="K3156" s="4">
        <v>44509</v>
      </c>
      <c r="L3156" s="3">
        <f t="shared" si="196"/>
        <v>5</v>
      </c>
      <c r="M3156" s="4">
        <v>44504</v>
      </c>
      <c r="N3156">
        <f t="shared" si="197"/>
        <v>0</v>
      </c>
      <c r="O3156">
        <v>0</v>
      </c>
      <c r="P3156" t="e">
        <f>VLOOKUP(F3156,#REF!,3,FALSE)</f>
        <v>#REF!</v>
      </c>
      <c r="Q3156">
        <f t="shared" si="198"/>
        <v>0</v>
      </c>
      <c r="R3156" t="str">
        <f t="shared" si="199"/>
        <v/>
      </c>
      <c r="S3156" t="s">
        <v>38</v>
      </c>
      <c r="T3156">
        <v>9</v>
      </c>
      <c r="U3156">
        <v>1</v>
      </c>
      <c r="V3156" t="s">
        <v>38</v>
      </c>
      <c r="W3156">
        <v>10</v>
      </c>
      <c r="X3156">
        <v>49</v>
      </c>
      <c r="Y3156">
        <v>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e">
        <f>VLOOKUP(A3156,#REF!,4,FALSE)</f>
        <v>#REF!</v>
      </c>
      <c r="AW3156" t="e">
        <f>VLOOKUP(A3156,#REF!,5,FALSE)</f>
        <v>#REF!</v>
      </c>
      <c r="AX3156">
        <f>SUMIF(量化书目统计!A:A,H3156,量化书目统计!G:G)</f>
        <v>0</v>
      </c>
    </row>
    <row r="3157" spans="1:50" x14ac:dyDescent="0.3">
      <c r="A3157" t="s">
        <v>5722</v>
      </c>
      <c r="B3157" t="s">
        <v>5723</v>
      </c>
      <c r="D3157">
        <v>0</v>
      </c>
      <c r="E3157" t="s">
        <v>528</v>
      </c>
      <c r="F3157" s="1" t="s">
        <v>529</v>
      </c>
      <c r="G3157" t="s">
        <v>530</v>
      </c>
      <c r="H3157" t="e">
        <f>VLOOKUP(F3157,#REF!,2,FALSE)</f>
        <v>#REF!</v>
      </c>
      <c r="I3157" t="s">
        <v>42</v>
      </c>
      <c r="J3157" s="4">
        <v>44477</v>
      </c>
      <c r="K3157" s="4">
        <v>44481</v>
      </c>
      <c r="L3157" s="3">
        <f t="shared" si="196"/>
        <v>4</v>
      </c>
      <c r="M3157" s="4">
        <v>44477</v>
      </c>
      <c r="N3157">
        <f t="shared" si="197"/>
        <v>0</v>
      </c>
      <c r="O3157">
        <v>0</v>
      </c>
      <c r="P3157" t="e">
        <f>VLOOKUP(F3157,#REF!,3,FALSE)</f>
        <v>#REF!</v>
      </c>
      <c r="Q3157">
        <f t="shared" si="198"/>
        <v>0</v>
      </c>
      <c r="R3157" t="str">
        <f t="shared" si="199"/>
        <v/>
      </c>
      <c r="S3157" t="s">
        <v>38</v>
      </c>
      <c r="T3157">
        <v>5</v>
      </c>
      <c r="U3157">
        <v>1</v>
      </c>
      <c r="V3157" t="s">
        <v>38</v>
      </c>
      <c r="W3157">
        <v>6</v>
      </c>
      <c r="X3157">
        <v>45</v>
      </c>
      <c r="Y3157">
        <v>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e">
        <f>VLOOKUP(A3157,#REF!,4,FALSE)</f>
        <v>#REF!</v>
      </c>
      <c r="AW3157" t="e">
        <f>VLOOKUP(A3157,#REF!,5,FALSE)</f>
        <v>#REF!</v>
      </c>
      <c r="AX3157">
        <f>SUMIF(量化书目统计!A:A,H3157,量化书目统计!G:G)</f>
        <v>0</v>
      </c>
    </row>
    <row r="3158" spans="1:50" x14ac:dyDescent="0.3">
      <c r="A3158" t="s">
        <v>5725</v>
      </c>
      <c r="B3158" t="s">
        <v>5723</v>
      </c>
      <c r="D3158">
        <v>0</v>
      </c>
      <c r="E3158" t="s">
        <v>1391</v>
      </c>
      <c r="F3158" s="1" t="s">
        <v>1392</v>
      </c>
      <c r="G3158" t="s">
        <v>1393</v>
      </c>
      <c r="H3158" t="e">
        <f>VLOOKUP(F3158,#REF!,2,FALSE)</f>
        <v>#REF!</v>
      </c>
      <c r="I3158" t="s">
        <v>32</v>
      </c>
      <c r="J3158" s="4">
        <v>44287</v>
      </c>
      <c r="K3158" s="4">
        <v>44288</v>
      </c>
      <c r="L3158" s="3">
        <f t="shared" si="196"/>
        <v>1</v>
      </c>
      <c r="M3158" s="4">
        <v>44287</v>
      </c>
      <c r="N3158">
        <f t="shared" si="197"/>
        <v>0</v>
      </c>
      <c r="O3158">
        <v>0</v>
      </c>
      <c r="P3158" t="e">
        <f>VLOOKUP(F3158,#REF!,3,FALSE)</f>
        <v>#REF!</v>
      </c>
      <c r="Q3158">
        <f t="shared" si="198"/>
        <v>0</v>
      </c>
      <c r="R3158" t="str">
        <f t="shared" si="199"/>
        <v/>
      </c>
      <c r="S3158" t="s">
        <v>80</v>
      </c>
      <c r="T3158">
        <v>5</v>
      </c>
      <c r="U3158">
        <v>1</v>
      </c>
      <c r="V3158" t="s">
        <v>80</v>
      </c>
      <c r="W3158">
        <v>5</v>
      </c>
      <c r="X3158">
        <v>25</v>
      </c>
      <c r="Y3158">
        <v>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e">
        <f>VLOOKUP(A3158,#REF!,4,FALSE)</f>
        <v>#REF!</v>
      </c>
      <c r="AW3158" t="e">
        <f>VLOOKUP(A3158,#REF!,5,FALSE)</f>
        <v>#REF!</v>
      </c>
      <c r="AX3158">
        <f>SUMIF(量化书目统计!A:A,H3158,量化书目统计!G:G)</f>
        <v>0</v>
      </c>
    </row>
    <row r="3159" spans="1:50" x14ac:dyDescent="0.3">
      <c r="A3159" t="s">
        <v>5725</v>
      </c>
      <c r="B3159" t="s">
        <v>5723</v>
      </c>
      <c r="D3159">
        <v>0</v>
      </c>
      <c r="E3159" t="s">
        <v>2555</v>
      </c>
      <c r="F3159" s="1" t="s">
        <v>2556</v>
      </c>
      <c r="G3159" t="s">
        <v>2557</v>
      </c>
      <c r="H3159" t="e">
        <f>VLOOKUP(F3159,#REF!,2,FALSE)</f>
        <v>#REF!</v>
      </c>
      <c r="I3159" t="s">
        <v>53</v>
      </c>
      <c r="J3159" s="4">
        <v>44805</v>
      </c>
      <c r="K3159" s="4">
        <v>44806</v>
      </c>
      <c r="L3159" s="3">
        <f t="shared" si="196"/>
        <v>1</v>
      </c>
      <c r="M3159" s="4">
        <v>44805</v>
      </c>
      <c r="N3159">
        <f t="shared" si="197"/>
        <v>0</v>
      </c>
      <c r="O3159">
        <v>0</v>
      </c>
      <c r="P3159" t="e">
        <f>VLOOKUP(F3159,#REF!,3,FALSE)</f>
        <v>#REF!</v>
      </c>
      <c r="Q3159">
        <f t="shared" si="198"/>
        <v>0</v>
      </c>
      <c r="R3159" t="str">
        <f t="shared" si="199"/>
        <v/>
      </c>
      <c r="S3159" t="s">
        <v>43</v>
      </c>
      <c r="U3159">
        <v>1</v>
      </c>
      <c r="V3159" t="s">
        <v>43</v>
      </c>
      <c r="X3159">
        <v>80</v>
      </c>
      <c r="Y3159">
        <v>18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 t="e">
        <f>VLOOKUP(A3159,#REF!,4,FALSE)</f>
        <v>#REF!</v>
      </c>
      <c r="AW3159" t="e">
        <f>VLOOKUP(A3159,#REF!,5,FALSE)</f>
        <v>#REF!</v>
      </c>
      <c r="AX3159">
        <f>SUMIF(量化书目统计!A:A,H3159,量化书目统计!G:G)</f>
        <v>0</v>
      </c>
    </row>
    <row r="3160" spans="1:50" x14ac:dyDescent="0.3">
      <c r="A3160" t="s">
        <v>5725</v>
      </c>
      <c r="B3160" t="s">
        <v>5723</v>
      </c>
      <c r="D3160">
        <v>0</v>
      </c>
      <c r="E3160" t="s">
        <v>1528</v>
      </c>
      <c r="F3160" s="1" t="s">
        <v>1529</v>
      </c>
      <c r="G3160" t="s">
        <v>1530</v>
      </c>
      <c r="H3160" t="e">
        <f>VLOOKUP(F3160,#REF!,2,FALSE)</f>
        <v>#REF!</v>
      </c>
      <c r="I3160" t="s">
        <v>1417</v>
      </c>
      <c r="J3160" s="4">
        <v>44531</v>
      </c>
      <c r="K3160" s="4">
        <v>44533</v>
      </c>
      <c r="L3160" s="3">
        <f t="shared" si="196"/>
        <v>2</v>
      </c>
      <c r="M3160" s="4">
        <v>44531</v>
      </c>
      <c r="N3160">
        <f t="shared" si="197"/>
        <v>0</v>
      </c>
      <c r="O3160">
        <v>0</v>
      </c>
      <c r="P3160" t="e">
        <f>VLOOKUP(F3160,#REF!,3,FALSE)</f>
        <v>#REF!</v>
      </c>
      <c r="Q3160">
        <f t="shared" si="198"/>
        <v>0</v>
      </c>
      <c r="R3160" t="str">
        <f t="shared" si="199"/>
        <v/>
      </c>
      <c r="S3160" t="s">
        <v>38</v>
      </c>
      <c r="T3160">
        <v>13</v>
      </c>
      <c r="U3160">
        <v>1</v>
      </c>
      <c r="V3160" t="s">
        <v>38</v>
      </c>
      <c r="W3160">
        <v>13</v>
      </c>
      <c r="X3160">
        <v>53</v>
      </c>
      <c r="Y3160">
        <v>15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e">
        <f>VLOOKUP(A3160,#REF!,4,FALSE)</f>
        <v>#REF!</v>
      </c>
      <c r="AW3160" t="e">
        <f>VLOOKUP(A3160,#REF!,5,FALSE)</f>
        <v>#REF!</v>
      </c>
      <c r="AX3160">
        <f>SUMIF(量化书目统计!A:A,H3160,量化书目统计!G:G)</f>
        <v>0</v>
      </c>
    </row>
    <row r="3161" spans="1:50" x14ac:dyDescent="0.3">
      <c r="A3161" t="s">
        <v>5725</v>
      </c>
      <c r="B3161" t="s">
        <v>5723</v>
      </c>
      <c r="D3161">
        <v>0</v>
      </c>
      <c r="E3161" t="s">
        <v>1528</v>
      </c>
      <c r="F3161" s="1" t="s">
        <v>1529</v>
      </c>
      <c r="G3161" t="s">
        <v>1530</v>
      </c>
      <c r="H3161" t="e">
        <f>VLOOKUP(F3161,#REF!,2,FALSE)</f>
        <v>#REF!</v>
      </c>
      <c r="I3161" t="s">
        <v>1417</v>
      </c>
      <c r="J3161" s="4">
        <v>44531</v>
      </c>
      <c r="K3161" s="4">
        <v>44531</v>
      </c>
      <c r="L3161" s="3">
        <f t="shared" si="196"/>
        <v>0</v>
      </c>
      <c r="M3161" s="4">
        <v>44711</v>
      </c>
      <c r="N3161">
        <f t="shared" si="197"/>
        <v>180</v>
      </c>
      <c r="O3161">
        <v>0</v>
      </c>
      <c r="P3161" t="e">
        <f>VLOOKUP(F3161,#REF!,3,FALSE)</f>
        <v>#REF!</v>
      </c>
      <c r="Q3161">
        <f t="shared" si="198"/>
        <v>0</v>
      </c>
      <c r="R3161" t="str">
        <f t="shared" si="199"/>
        <v/>
      </c>
      <c r="S3161" t="s">
        <v>38</v>
      </c>
      <c r="T3161">
        <v>13</v>
      </c>
      <c r="U3161">
        <v>1</v>
      </c>
      <c r="V3161" t="s">
        <v>38</v>
      </c>
      <c r="W3161">
        <v>13</v>
      </c>
      <c r="X3161">
        <v>53</v>
      </c>
      <c r="Y3161">
        <v>9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e">
        <f>VLOOKUP(A3161,#REF!,4,FALSE)</f>
        <v>#REF!</v>
      </c>
      <c r="AW3161" t="e">
        <f>VLOOKUP(A3161,#REF!,5,FALSE)</f>
        <v>#REF!</v>
      </c>
      <c r="AX3161">
        <f>SUMIF(量化书目统计!A:A,H3161,量化书目统计!G:G)</f>
        <v>0</v>
      </c>
    </row>
    <row r="3162" spans="1:50" x14ac:dyDescent="0.3">
      <c r="A3162" t="s">
        <v>5725</v>
      </c>
      <c r="B3162" t="s">
        <v>5723</v>
      </c>
      <c r="D3162">
        <v>0</v>
      </c>
      <c r="E3162" t="s">
        <v>364</v>
      </c>
      <c r="F3162" s="1" t="s">
        <v>365</v>
      </c>
      <c r="G3162" t="s">
        <v>366</v>
      </c>
      <c r="H3162" t="e">
        <f>VLOOKUP(F3162,#REF!,2,FALSE)</f>
        <v>#REF!</v>
      </c>
      <c r="I3162" t="s">
        <v>49</v>
      </c>
      <c r="J3162" s="4">
        <v>44362</v>
      </c>
      <c r="K3162" s="4">
        <v>44365</v>
      </c>
      <c r="L3162" s="3">
        <f t="shared" si="196"/>
        <v>3</v>
      </c>
      <c r="M3162" s="4">
        <v>44362</v>
      </c>
      <c r="N3162">
        <f t="shared" si="197"/>
        <v>0</v>
      </c>
      <c r="O3162">
        <v>0</v>
      </c>
      <c r="P3162" t="e">
        <f>VLOOKUP(F3162,#REF!,3,FALSE)</f>
        <v>#REF!</v>
      </c>
      <c r="Q3162">
        <f t="shared" si="198"/>
        <v>0</v>
      </c>
      <c r="R3162" t="str">
        <f t="shared" si="199"/>
        <v/>
      </c>
      <c r="S3162" t="s">
        <v>80</v>
      </c>
      <c r="T3162">
        <v>16</v>
      </c>
      <c r="U3162">
        <v>2</v>
      </c>
      <c r="V3162" t="s">
        <v>80</v>
      </c>
      <c r="W3162">
        <v>16</v>
      </c>
      <c r="X3162">
        <v>36</v>
      </c>
      <c r="Y3162">
        <v>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e">
        <f>VLOOKUP(A3162,#REF!,4,FALSE)</f>
        <v>#REF!</v>
      </c>
      <c r="AW3162" t="e">
        <f>VLOOKUP(A3162,#REF!,5,FALSE)</f>
        <v>#REF!</v>
      </c>
      <c r="AX3162">
        <f>SUMIF(量化书目统计!A:A,H3162,量化书目统计!G:G)</f>
        <v>0</v>
      </c>
    </row>
    <row r="3163" spans="1:50" x14ac:dyDescent="0.3">
      <c r="A3163" t="s">
        <v>5725</v>
      </c>
      <c r="B3163" t="s">
        <v>5723</v>
      </c>
      <c r="D3163">
        <v>0</v>
      </c>
      <c r="E3163" t="s">
        <v>364</v>
      </c>
      <c r="F3163" s="1" t="s">
        <v>1238</v>
      </c>
      <c r="G3163" t="s">
        <v>366</v>
      </c>
      <c r="H3163" t="e">
        <f>VLOOKUP(F3163,#REF!,2,FALSE)</f>
        <v>#REF!</v>
      </c>
      <c r="I3163" t="s">
        <v>49</v>
      </c>
      <c r="J3163" s="4">
        <v>44515</v>
      </c>
      <c r="K3163" s="4">
        <v>44516</v>
      </c>
      <c r="L3163" s="3">
        <f t="shared" si="196"/>
        <v>1</v>
      </c>
      <c r="M3163" s="4">
        <v>44515</v>
      </c>
      <c r="N3163">
        <f t="shared" si="197"/>
        <v>0</v>
      </c>
      <c r="O3163">
        <v>0</v>
      </c>
      <c r="P3163" t="e">
        <f>VLOOKUP(F3163,#REF!,3,FALSE)</f>
        <v>#REF!</v>
      </c>
      <c r="Q3163">
        <f t="shared" si="198"/>
        <v>0</v>
      </c>
      <c r="R3163" t="str">
        <f t="shared" si="199"/>
        <v/>
      </c>
      <c r="S3163" t="s">
        <v>38</v>
      </c>
      <c r="T3163">
        <v>11</v>
      </c>
      <c r="U3163">
        <v>2</v>
      </c>
      <c r="V3163" t="s">
        <v>38</v>
      </c>
      <c r="W3163">
        <v>11</v>
      </c>
      <c r="X3163">
        <v>51</v>
      </c>
      <c r="Y3163">
        <v>11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e">
        <f>VLOOKUP(A3163,#REF!,4,FALSE)</f>
        <v>#REF!</v>
      </c>
      <c r="AW3163" t="e">
        <f>VLOOKUP(A3163,#REF!,5,FALSE)</f>
        <v>#REF!</v>
      </c>
      <c r="AX3163">
        <f>SUMIF(量化书目统计!A:A,H3163,量化书目统计!G:G)</f>
        <v>0</v>
      </c>
    </row>
    <row r="3164" spans="1:50" x14ac:dyDescent="0.3">
      <c r="A3164" t="s">
        <v>5725</v>
      </c>
      <c r="B3164" t="s">
        <v>5723</v>
      </c>
      <c r="D3164">
        <v>0</v>
      </c>
      <c r="E3164" t="s">
        <v>2850</v>
      </c>
      <c r="F3164" s="1" t="s">
        <v>2851</v>
      </c>
      <c r="G3164" t="s">
        <v>2852</v>
      </c>
      <c r="H3164" t="e">
        <f>VLOOKUP(F3164,#REF!,2,FALSE)</f>
        <v>#REF!</v>
      </c>
      <c r="I3164" t="s">
        <v>32</v>
      </c>
      <c r="J3164" s="4">
        <v>44104</v>
      </c>
      <c r="K3164" s="4">
        <v>44113</v>
      </c>
      <c r="L3164" s="3">
        <f t="shared" si="196"/>
        <v>9</v>
      </c>
      <c r="M3164" s="4">
        <v>44104</v>
      </c>
      <c r="N3164">
        <f t="shared" si="197"/>
        <v>0</v>
      </c>
      <c r="O3164">
        <v>0</v>
      </c>
      <c r="P3164" t="e">
        <f>VLOOKUP(F3164,#REF!,3,FALSE)</f>
        <v>#REF!</v>
      </c>
      <c r="Q3164">
        <f t="shared" si="198"/>
        <v>0</v>
      </c>
      <c r="R3164" t="str">
        <f t="shared" si="199"/>
        <v/>
      </c>
      <c r="S3164" t="s">
        <v>28</v>
      </c>
      <c r="T3164">
        <v>4</v>
      </c>
      <c r="U3164">
        <v>1</v>
      </c>
      <c r="V3164" t="s">
        <v>28</v>
      </c>
      <c r="W3164">
        <v>5</v>
      </c>
      <c r="X3164">
        <v>4</v>
      </c>
      <c r="Y3164">
        <v>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e">
        <f>VLOOKUP(A3164,#REF!,4,FALSE)</f>
        <v>#REF!</v>
      </c>
      <c r="AW3164" t="e">
        <f>VLOOKUP(A3164,#REF!,5,FALSE)</f>
        <v>#REF!</v>
      </c>
      <c r="AX3164">
        <f>SUMIF(量化书目统计!A:A,H3164,量化书目统计!G:G)</f>
        <v>0</v>
      </c>
    </row>
    <row r="3165" spans="1:50" x14ac:dyDescent="0.3">
      <c r="A3165" t="s">
        <v>5725</v>
      </c>
      <c r="B3165" t="s">
        <v>5723</v>
      </c>
      <c r="D3165">
        <v>0</v>
      </c>
      <c r="E3165" t="s">
        <v>2850</v>
      </c>
      <c r="F3165" s="1" t="s">
        <v>2851</v>
      </c>
      <c r="G3165" t="s">
        <v>2852</v>
      </c>
      <c r="H3165" t="e">
        <f>VLOOKUP(F3165,#REF!,2,FALSE)</f>
        <v>#REF!</v>
      </c>
      <c r="I3165" t="s">
        <v>32</v>
      </c>
      <c r="J3165" s="4">
        <v>44442</v>
      </c>
      <c r="K3165" s="4">
        <v>44446</v>
      </c>
      <c r="L3165" s="3">
        <f t="shared" si="196"/>
        <v>4</v>
      </c>
      <c r="M3165" s="4">
        <v>44447</v>
      </c>
      <c r="N3165">
        <f t="shared" si="197"/>
        <v>5</v>
      </c>
      <c r="O3165">
        <v>0</v>
      </c>
      <c r="P3165" t="e">
        <f>VLOOKUP(F3165,#REF!,3,FALSE)</f>
        <v>#REF!</v>
      </c>
      <c r="Q3165">
        <f t="shared" si="198"/>
        <v>0</v>
      </c>
      <c r="R3165" t="str">
        <f t="shared" si="199"/>
        <v/>
      </c>
      <c r="S3165" t="s">
        <v>43</v>
      </c>
      <c r="U3165">
        <v>1</v>
      </c>
      <c r="V3165" t="s">
        <v>38</v>
      </c>
      <c r="W3165">
        <v>1</v>
      </c>
      <c r="X3165">
        <v>40</v>
      </c>
      <c r="Y3165">
        <v>7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e">
        <f>VLOOKUP(A3165,#REF!,4,FALSE)</f>
        <v>#REF!</v>
      </c>
      <c r="AW3165" t="e">
        <f>VLOOKUP(A3165,#REF!,5,FALSE)</f>
        <v>#REF!</v>
      </c>
      <c r="AX3165">
        <f>SUMIF(量化书目统计!A:A,H3165,量化书目统计!G:G)</f>
        <v>0</v>
      </c>
    </row>
    <row r="3166" spans="1:50" x14ac:dyDescent="0.3">
      <c r="A3166" t="s">
        <v>5725</v>
      </c>
      <c r="B3166" t="s">
        <v>5723</v>
      </c>
      <c r="D3166">
        <v>0</v>
      </c>
      <c r="E3166" t="s">
        <v>1014</v>
      </c>
      <c r="F3166" s="1" t="s">
        <v>1015</v>
      </c>
      <c r="G3166" t="s">
        <v>1016</v>
      </c>
      <c r="H3166" t="e">
        <f>VLOOKUP(F3166,#REF!,2,FALSE)</f>
        <v>#REF!</v>
      </c>
      <c r="I3166" t="s">
        <v>32</v>
      </c>
      <c r="J3166" s="4">
        <v>44795</v>
      </c>
      <c r="K3166" s="4">
        <v>44796</v>
      </c>
      <c r="L3166" s="3">
        <f t="shared" si="196"/>
        <v>1</v>
      </c>
      <c r="M3166" s="4">
        <v>44795</v>
      </c>
      <c r="N3166">
        <f t="shared" si="197"/>
        <v>0</v>
      </c>
      <c r="O3166">
        <v>0</v>
      </c>
      <c r="P3166" t="e">
        <f>VLOOKUP(F3166,#REF!,3,FALSE)</f>
        <v>#REF!</v>
      </c>
      <c r="Q3166">
        <f t="shared" si="198"/>
        <v>0</v>
      </c>
      <c r="R3166" t="str">
        <f t="shared" si="199"/>
        <v/>
      </c>
      <c r="S3166" t="s">
        <v>43</v>
      </c>
      <c r="U3166">
        <v>1</v>
      </c>
      <c r="V3166" t="s">
        <v>43</v>
      </c>
      <c r="X3166">
        <v>80</v>
      </c>
      <c r="Y3166">
        <v>15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e">
        <f>VLOOKUP(A3166,#REF!,4,FALSE)</f>
        <v>#REF!</v>
      </c>
      <c r="AW3166" t="e">
        <f>VLOOKUP(A3166,#REF!,5,FALSE)</f>
        <v>#REF!</v>
      </c>
      <c r="AX3166">
        <f>SUMIF(量化书目统计!A:A,H3166,量化书目统计!G:G)</f>
        <v>0</v>
      </c>
    </row>
    <row r="3167" spans="1:50" x14ac:dyDescent="0.3">
      <c r="A3167" t="s">
        <v>5725</v>
      </c>
      <c r="B3167" t="s">
        <v>5723</v>
      </c>
      <c r="D3167">
        <v>0</v>
      </c>
      <c r="E3167" t="s">
        <v>1014</v>
      </c>
      <c r="F3167" s="1" t="s">
        <v>1015</v>
      </c>
      <c r="G3167" t="s">
        <v>1016</v>
      </c>
      <c r="H3167" t="e">
        <f>VLOOKUP(F3167,#REF!,2,FALSE)</f>
        <v>#REF!</v>
      </c>
      <c r="I3167" t="s">
        <v>32</v>
      </c>
      <c r="J3167" s="4">
        <v>43832</v>
      </c>
      <c r="K3167" s="4">
        <v>43833</v>
      </c>
      <c r="L3167" s="3">
        <f t="shared" si="196"/>
        <v>1</v>
      </c>
      <c r="M3167" s="4">
        <v>43832</v>
      </c>
      <c r="N3167">
        <f t="shared" si="197"/>
        <v>0</v>
      </c>
      <c r="O3167">
        <v>0</v>
      </c>
      <c r="P3167" t="e">
        <f>VLOOKUP(F3167,#REF!,3,FALSE)</f>
        <v>#REF!</v>
      </c>
      <c r="Q3167">
        <f t="shared" si="198"/>
        <v>0</v>
      </c>
      <c r="R3167" t="str">
        <f t="shared" si="199"/>
        <v/>
      </c>
      <c r="S3167" t="s">
        <v>43</v>
      </c>
      <c r="U3167">
        <v>1</v>
      </c>
      <c r="V3167" t="s">
        <v>43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e">
        <f>VLOOKUP(A3167,#REF!,4,FALSE)</f>
        <v>#REF!</v>
      </c>
      <c r="AW3167" t="e">
        <f>VLOOKUP(A3167,#REF!,5,FALSE)</f>
        <v>#REF!</v>
      </c>
      <c r="AX3167">
        <f>SUMIF(量化书目统计!A:A,H3167,量化书目统计!G:G)</f>
        <v>0</v>
      </c>
    </row>
    <row r="3168" spans="1:50" x14ac:dyDescent="0.3">
      <c r="A3168" t="s">
        <v>5725</v>
      </c>
      <c r="B3168" t="s">
        <v>5723</v>
      </c>
      <c r="D3168">
        <v>0</v>
      </c>
      <c r="E3168" t="s">
        <v>1014</v>
      </c>
      <c r="F3168" s="1" t="s">
        <v>1015</v>
      </c>
      <c r="G3168" t="s">
        <v>1016</v>
      </c>
      <c r="H3168" t="e">
        <f>VLOOKUP(F3168,#REF!,2,FALSE)</f>
        <v>#REF!</v>
      </c>
      <c r="I3168" t="s">
        <v>32</v>
      </c>
      <c r="J3168" s="4">
        <v>44194</v>
      </c>
      <c r="K3168" s="4">
        <v>44201</v>
      </c>
      <c r="L3168" s="3">
        <f t="shared" si="196"/>
        <v>7</v>
      </c>
      <c r="M3168" s="4">
        <v>44194</v>
      </c>
      <c r="N3168">
        <f t="shared" si="197"/>
        <v>0</v>
      </c>
      <c r="O3168">
        <v>0</v>
      </c>
      <c r="P3168" t="e">
        <f>VLOOKUP(F3168,#REF!,3,FALSE)</f>
        <v>#REF!</v>
      </c>
      <c r="Q3168">
        <f t="shared" si="198"/>
        <v>0</v>
      </c>
      <c r="R3168" t="str">
        <f t="shared" si="199"/>
        <v/>
      </c>
      <c r="S3168" t="s">
        <v>28</v>
      </c>
      <c r="T3168">
        <v>17</v>
      </c>
      <c r="U3168">
        <v>1</v>
      </c>
      <c r="V3168" t="s">
        <v>28</v>
      </c>
      <c r="W3168">
        <v>18</v>
      </c>
      <c r="X3168">
        <v>17</v>
      </c>
      <c r="Y3168">
        <v>15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e">
        <f>VLOOKUP(A3168,#REF!,4,FALSE)</f>
        <v>#REF!</v>
      </c>
      <c r="AW3168" t="e">
        <f>VLOOKUP(A3168,#REF!,5,FALSE)</f>
        <v>#REF!</v>
      </c>
      <c r="AX3168">
        <f>SUMIF(量化书目统计!A:A,H3168,量化书目统计!G:G)</f>
        <v>0</v>
      </c>
    </row>
    <row r="3169" spans="1:50" x14ac:dyDescent="0.3">
      <c r="A3169" t="s">
        <v>5725</v>
      </c>
      <c r="B3169" t="s">
        <v>5723</v>
      </c>
      <c r="D3169">
        <v>0</v>
      </c>
      <c r="E3169" t="s">
        <v>150</v>
      </c>
      <c r="F3169" s="1" t="s">
        <v>151</v>
      </c>
      <c r="G3169" t="s">
        <v>152</v>
      </c>
      <c r="H3169" t="e">
        <f>VLOOKUP(F3169,#REF!,2,FALSE)</f>
        <v>#REF!</v>
      </c>
      <c r="I3169" t="s">
        <v>65</v>
      </c>
      <c r="J3169" s="4">
        <v>44274</v>
      </c>
      <c r="K3169" s="4">
        <v>44278</v>
      </c>
      <c r="L3169" s="3">
        <f t="shared" si="196"/>
        <v>4</v>
      </c>
      <c r="M3169" s="4">
        <v>44274</v>
      </c>
      <c r="N3169">
        <f t="shared" si="197"/>
        <v>0</v>
      </c>
      <c r="O3169">
        <v>0</v>
      </c>
      <c r="P3169" t="e">
        <f>VLOOKUP(F3169,#REF!,3,FALSE)</f>
        <v>#REF!</v>
      </c>
      <c r="Q3169">
        <f t="shared" si="198"/>
        <v>0</v>
      </c>
      <c r="R3169" t="str">
        <f t="shared" si="199"/>
        <v/>
      </c>
      <c r="S3169" t="s">
        <v>80</v>
      </c>
      <c r="T3169">
        <v>3</v>
      </c>
      <c r="U3169">
        <v>1</v>
      </c>
      <c r="V3169" t="s">
        <v>80</v>
      </c>
      <c r="W3169">
        <v>4</v>
      </c>
      <c r="X3169">
        <v>23</v>
      </c>
      <c r="Y3169">
        <v>3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e">
        <f>VLOOKUP(A3169,#REF!,4,FALSE)</f>
        <v>#REF!</v>
      </c>
      <c r="AW3169" t="e">
        <f>VLOOKUP(A3169,#REF!,5,FALSE)</f>
        <v>#REF!</v>
      </c>
      <c r="AX3169">
        <f>SUMIF(量化书目统计!A:A,H3169,量化书目统计!G:G)</f>
        <v>0</v>
      </c>
    </row>
    <row r="3170" spans="1:50" x14ac:dyDescent="0.3">
      <c r="A3170" t="s">
        <v>5725</v>
      </c>
      <c r="B3170" t="s">
        <v>5723</v>
      </c>
      <c r="D3170">
        <v>0</v>
      </c>
      <c r="E3170" t="s">
        <v>390</v>
      </c>
      <c r="F3170" s="1" t="s">
        <v>1561</v>
      </c>
      <c r="G3170" t="s">
        <v>1562</v>
      </c>
      <c r="H3170" t="e">
        <f>VLOOKUP(F3170,#REF!,2,FALSE)</f>
        <v>#REF!</v>
      </c>
      <c r="I3170" t="s">
        <v>74</v>
      </c>
      <c r="J3170" s="4">
        <v>43838</v>
      </c>
      <c r="K3170" s="4">
        <v>43840</v>
      </c>
      <c r="L3170" s="3">
        <f t="shared" si="196"/>
        <v>2</v>
      </c>
      <c r="M3170" s="4">
        <v>43838</v>
      </c>
      <c r="N3170">
        <f t="shared" si="197"/>
        <v>0</v>
      </c>
      <c r="O3170">
        <v>0</v>
      </c>
      <c r="P3170" t="e">
        <f>VLOOKUP(F3170,#REF!,3,FALSE)</f>
        <v>#REF!</v>
      </c>
      <c r="Q3170">
        <f t="shared" si="198"/>
        <v>0</v>
      </c>
      <c r="R3170" t="str">
        <f t="shared" si="199"/>
        <v/>
      </c>
      <c r="S3170" t="s">
        <v>43</v>
      </c>
      <c r="U3170">
        <v>1</v>
      </c>
      <c r="V3170" t="s">
        <v>43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 t="e">
        <f>VLOOKUP(A3170,#REF!,4,FALSE)</f>
        <v>#REF!</v>
      </c>
      <c r="AW3170" t="e">
        <f>VLOOKUP(A3170,#REF!,5,FALSE)</f>
        <v>#REF!</v>
      </c>
      <c r="AX3170">
        <f>SUMIF(量化书目统计!A:A,H3170,量化书目统计!G:G)</f>
        <v>0</v>
      </c>
    </row>
    <row r="3171" spans="1:50" x14ac:dyDescent="0.3">
      <c r="A3171" t="s">
        <v>5725</v>
      </c>
      <c r="B3171" t="s">
        <v>5723</v>
      </c>
      <c r="D3171">
        <v>0</v>
      </c>
      <c r="E3171" t="s">
        <v>24</v>
      </c>
      <c r="F3171" s="1" t="s">
        <v>25</v>
      </c>
      <c r="G3171" t="s">
        <v>26</v>
      </c>
      <c r="H3171" t="e">
        <f>VLOOKUP(F3171,#REF!,2,FALSE)</f>
        <v>#REF!</v>
      </c>
      <c r="I3171" t="s">
        <v>27</v>
      </c>
      <c r="J3171" s="4">
        <v>44817</v>
      </c>
      <c r="K3171" s="4">
        <v>44820</v>
      </c>
      <c r="L3171" s="3">
        <f t="shared" si="196"/>
        <v>3</v>
      </c>
      <c r="M3171" s="4">
        <v>44817</v>
      </c>
      <c r="N3171">
        <f t="shared" si="197"/>
        <v>0</v>
      </c>
      <c r="O3171">
        <v>0</v>
      </c>
      <c r="P3171" t="e">
        <f>VLOOKUP(F3171,#REF!,3,FALSE)</f>
        <v>#REF!</v>
      </c>
      <c r="Q3171">
        <f t="shared" si="198"/>
        <v>0</v>
      </c>
      <c r="R3171" t="str">
        <f t="shared" si="199"/>
        <v/>
      </c>
      <c r="S3171" t="s">
        <v>43</v>
      </c>
      <c r="U3171">
        <v>1</v>
      </c>
      <c r="V3171" t="s">
        <v>43</v>
      </c>
      <c r="X3171">
        <v>80</v>
      </c>
      <c r="Y3171">
        <v>15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e">
        <f>VLOOKUP(A3171,#REF!,4,FALSE)</f>
        <v>#REF!</v>
      </c>
      <c r="AW3171" t="e">
        <f>VLOOKUP(A3171,#REF!,5,FALSE)</f>
        <v>#REF!</v>
      </c>
      <c r="AX3171">
        <f>SUMIF(量化书目统计!A:A,H3171,量化书目统计!G:G)</f>
        <v>0</v>
      </c>
    </row>
    <row r="3172" spans="1:50" x14ac:dyDescent="0.3">
      <c r="A3172" t="s">
        <v>5725</v>
      </c>
      <c r="B3172" t="s">
        <v>5723</v>
      </c>
      <c r="D3172">
        <v>0</v>
      </c>
      <c r="E3172" t="s">
        <v>24</v>
      </c>
      <c r="F3172" s="1" t="s">
        <v>25</v>
      </c>
      <c r="G3172" t="s">
        <v>26</v>
      </c>
      <c r="H3172" t="e">
        <f>VLOOKUP(F3172,#REF!,2,FALSE)</f>
        <v>#REF!</v>
      </c>
      <c r="I3172" t="s">
        <v>27</v>
      </c>
      <c r="J3172" s="4">
        <v>44131</v>
      </c>
      <c r="K3172" s="4">
        <v>44132</v>
      </c>
      <c r="L3172" s="3">
        <f t="shared" si="196"/>
        <v>1</v>
      </c>
      <c r="M3172" s="4">
        <v>44131</v>
      </c>
      <c r="N3172">
        <f t="shared" si="197"/>
        <v>0</v>
      </c>
      <c r="O3172">
        <v>0</v>
      </c>
      <c r="P3172" t="e">
        <f>VLOOKUP(F3172,#REF!,3,FALSE)</f>
        <v>#REF!</v>
      </c>
      <c r="Q3172">
        <f t="shared" si="198"/>
        <v>0</v>
      </c>
      <c r="R3172" t="str">
        <f t="shared" si="199"/>
        <v/>
      </c>
      <c r="S3172" t="s">
        <v>28</v>
      </c>
      <c r="T3172">
        <v>8</v>
      </c>
      <c r="U3172">
        <v>1</v>
      </c>
      <c r="V3172" t="s">
        <v>28</v>
      </c>
      <c r="W3172">
        <v>8</v>
      </c>
      <c r="X3172">
        <v>8</v>
      </c>
      <c r="Y3172">
        <v>4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e">
        <f>VLOOKUP(A3172,#REF!,4,FALSE)</f>
        <v>#REF!</v>
      </c>
      <c r="AW3172" t="e">
        <f>VLOOKUP(A3172,#REF!,5,FALSE)</f>
        <v>#REF!</v>
      </c>
      <c r="AX3172">
        <f>SUMIF(量化书目统计!A:A,H3172,量化书目统计!G:G)</f>
        <v>0</v>
      </c>
    </row>
    <row r="3173" spans="1:50" x14ac:dyDescent="0.3">
      <c r="A3173" t="s">
        <v>5725</v>
      </c>
      <c r="B3173" t="s">
        <v>5723</v>
      </c>
      <c r="D3173">
        <v>0</v>
      </c>
      <c r="E3173" t="s">
        <v>24</v>
      </c>
      <c r="F3173" s="1" t="s">
        <v>25</v>
      </c>
      <c r="G3173" t="s">
        <v>26</v>
      </c>
      <c r="H3173" t="e">
        <f>VLOOKUP(F3173,#REF!,2,FALSE)</f>
        <v>#REF!</v>
      </c>
      <c r="I3173" t="s">
        <v>27</v>
      </c>
      <c r="J3173" s="4">
        <v>44132</v>
      </c>
      <c r="K3173" s="4">
        <v>44134</v>
      </c>
      <c r="L3173" s="3">
        <f t="shared" si="196"/>
        <v>2</v>
      </c>
      <c r="M3173" s="4">
        <v>44132</v>
      </c>
      <c r="N3173">
        <f t="shared" si="197"/>
        <v>0</v>
      </c>
      <c r="O3173">
        <v>0</v>
      </c>
      <c r="P3173" t="e">
        <f>VLOOKUP(F3173,#REF!,3,FALSE)</f>
        <v>#REF!</v>
      </c>
      <c r="Q3173">
        <f t="shared" si="198"/>
        <v>0</v>
      </c>
      <c r="R3173" t="str">
        <f t="shared" si="199"/>
        <v/>
      </c>
      <c r="S3173" t="s">
        <v>28</v>
      </c>
      <c r="T3173">
        <v>8</v>
      </c>
      <c r="U3173">
        <v>1</v>
      </c>
      <c r="V3173" t="s">
        <v>28</v>
      </c>
      <c r="W3173">
        <v>8</v>
      </c>
      <c r="X3173">
        <v>8</v>
      </c>
      <c r="Y3173">
        <v>21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 t="e">
        <f>VLOOKUP(A3173,#REF!,4,FALSE)</f>
        <v>#REF!</v>
      </c>
      <c r="AW3173" t="e">
        <f>VLOOKUP(A3173,#REF!,5,FALSE)</f>
        <v>#REF!</v>
      </c>
      <c r="AX3173">
        <f>SUMIF(量化书目统计!A:A,H3173,量化书目统计!G:G)</f>
        <v>0</v>
      </c>
    </row>
    <row r="3174" spans="1:50" x14ac:dyDescent="0.3">
      <c r="A3174" t="s">
        <v>5725</v>
      </c>
      <c r="B3174" t="s">
        <v>5723</v>
      </c>
      <c r="D3174">
        <v>0</v>
      </c>
      <c r="E3174" t="s">
        <v>24</v>
      </c>
      <c r="F3174" s="1" t="s">
        <v>25</v>
      </c>
      <c r="G3174" t="s">
        <v>26</v>
      </c>
      <c r="H3174" t="e">
        <f>VLOOKUP(F3174,#REF!,2,FALSE)</f>
        <v>#REF!</v>
      </c>
      <c r="I3174" t="s">
        <v>27</v>
      </c>
      <c r="J3174" s="4">
        <v>44168</v>
      </c>
      <c r="K3174" s="4">
        <v>44169</v>
      </c>
      <c r="L3174" s="3">
        <f t="shared" si="196"/>
        <v>1</v>
      </c>
      <c r="M3174" s="4">
        <v>44168</v>
      </c>
      <c r="N3174">
        <f t="shared" si="197"/>
        <v>0</v>
      </c>
      <c r="O3174">
        <v>0</v>
      </c>
      <c r="P3174" t="e">
        <f>VLOOKUP(F3174,#REF!,3,FALSE)</f>
        <v>#REF!</v>
      </c>
      <c r="Q3174">
        <f t="shared" si="198"/>
        <v>0</v>
      </c>
      <c r="R3174" t="str">
        <f t="shared" si="199"/>
        <v/>
      </c>
      <c r="S3174" t="s">
        <v>28</v>
      </c>
      <c r="T3174">
        <v>13</v>
      </c>
      <c r="U3174">
        <v>1</v>
      </c>
      <c r="V3174" t="s">
        <v>28</v>
      </c>
      <c r="W3174">
        <v>13</v>
      </c>
      <c r="X3174">
        <v>13</v>
      </c>
      <c r="Y3174">
        <v>4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e">
        <f>VLOOKUP(A3174,#REF!,4,FALSE)</f>
        <v>#REF!</v>
      </c>
      <c r="AW3174" t="e">
        <f>VLOOKUP(A3174,#REF!,5,FALSE)</f>
        <v>#REF!</v>
      </c>
      <c r="AX3174">
        <f>SUMIF(量化书目统计!A:A,H3174,量化书目统计!G:G)</f>
        <v>0</v>
      </c>
    </row>
    <row r="3175" spans="1:50" x14ac:dyDescent="0.3">
      <c r="A3175" t="s">
        <v>5725</v>
      </c>
      <c r="B3175" t="s">
        <v>5723</v>
      </c>
      <c r="D3175">
        <v>0</v>
      </c>
      <c r="E3175" t="s">
        <v>700</v>
      </c>
      <c r="F3175" s="1" t="s">
        <v>701</v>
      </c>
      <c r="G3175" t="s">
        <v>702</v>
      </c>
      <c r="H3175" t="e">
        <f>VLOOKUP(F3175,#REF!,2,FALSE)</f>
        <v>#REF!</v>
      </c>
      <c r="I3175" t="s">
        <v>317</v>
      </c>
      <c r="J3175" s="4">
        <v>44112</v>
      </c>
      <c r="K3175" s="4">
        <v>44113</v>
      </c>
      <c r="L3175" s="3">
        <f t="shared" si="196"/>
        <v>1</v>
      </c>
      <c r="M3175" s="4">
        <v>44113</v>
      </c>
      <c r="N3175">
        <f t="shared" si="197"/>
        <v>1</v>
      </c>
      <c r="O3175">
        <v>0</v>
      </c>
      <c r="P3175" t="e">
        <f>VLOOKUP(F3175,#REF!,3,FALSE)</f>
        <v>#REF!</v>
      </c>
      <c r="Q3175">
        <f t="shared" si="198"/>
        <v>0</v>
      </c>
      <c r="R3175" t="str">
        <f t="shared" si="199"/>
        <v/>
      </c>
      <c r="S3175" t="s">
        <v>28</v>
      </c>
      <c r="T3175">
        <v>5</v>
      </c>
      <c r="U3175">
        <v>2</v>
      </c>
      <c r="V3175" t="s">
        <v>28</v>
      </c>
      <c r="W3175">
        <v>5</v>
      </c>
      <c r="X3175">
        <v>5</v>
      </c>
      <c r="Y3175">
        <v>11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e">
        <f>VLOOKUP(A3175,#REF!,4,FALSE)</f>
        <v>#REF!</v>
      </c>
      <c r="AW3175" t="e">
        <f>VLOOKUP(A3175,#REF!,5,FALSE)</f>
        <v>#REF!</v>
      </c>
      <c r="AX3175">
        <f>SUMIF(量化书目统计!A:A,H3175,量化书目统计!G:G)</f>
        <v>0</v>
      </c>
    </row>
    <row r="3176" spans="1:50" x14ac:dyDescent="0.3">
      <c r="A3176" t="s">
        <v>5725</v>
      </c>
      <c r="B3176" t="s">
        <v>5723</v>
      </c>
      <c r="D3176">
        <v>0</v>
      </c>
      <c r="E3176" t="s">
        <v>700</v>
      </c>
      <c r="F3176" s="1" t="s">
        <v>701</v>
      </c>
      <c r="G3176" t="s">
        <v>702</v>
      </c>
      <c r="H3176" t="e">
        <f>VLOOKUP(F3176,#REF!,2,FALSE)</f>
        <v>#REF!</v>
      </c>
      <c r="I3176" t="s">
        <v>317</v>
      </c>
      <c r="J3176" s="4">
        <v>44151</v>
      </c>
      <c r="K3176" s="4">
        <v>44152</v>
      </c>
      <c r="L3176" s="3">
        <f t="shared" si="196"/>
        <v>1</v>
      </c>
      <c r="M3176" s="4">
        <v>44151</v>
      </c>
      <c r="N3176">
        <f t="shared" si="197"/>
        <v>0</v>
      </c>
      <c r="O3176">
        <v>0</v>
      </c>
      <c r="P3176" t="e">
        <f>VLOOKUP(F3176,#REF!,3,FALSE)</f>
        <v>#REF!</v>
      </c>
      <c r="Q3176">
        <f t="shared" si="198"/>
        <v>0</v>
      </c>
      <c r="R3176" t="str">
        <f t="shared" si="199"/>
        <v/>
      </c>
      <c r="S3176" t="s">
        <v>28</v>
      </c>
      <c r="T3176">
        <v>11</v>
      </c>
      <c r="U3176">
        <v>2</v>
      </c>
      <c r="V3176" t="s">
        <v>28</v>
      </c>
      <c r="W3176">
        <v>11</v>
      </c>
      <c r="X3176">
        <v>11</v>
      </c>
      <c r="Y3176">
        <v>14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e">
        <f>VLOOKUP(A3176,#REF!,4,FALSE)</f>
        <v>#REF!</v>
      </c>
      <c r="AW3176" t="e">
        <f>VLOOKUP(A3176,#REF!,5,FALSE)</f>
        <v>#REF!</v>
      </c>
      <c r="AX3176">
        <f>SUMIF(量化书目统计!A:A,H3176,量化书目统计!G:G)</f>
        <v>0</v>
      </c>
    </row>
    <row r="3177" spans="1:50" x14ac:dyDescent="0.3">
      <c r="A3177" t="s">
        <v>5725</v>
      </c>
      <c r="B3177" t="s">
        <v>5723</v>
      </c>
      <c r="D3177">
        <v>0</v>
      </c>
      <c r="E3177" t="s">
        <v>700</v>
      </c>
      <c r="F3177" s="1" t="s">
        <v>701</v>
      </c>
      <c r="G3177" t="s">
        <v>702</v>
      </c>
      <c r="H3177" t="e">
        <f>VLOOKUP(F3177,#REF!,2,FALSE)</f>
        <v>#REF!</v>
      </c>
      <c r="I3177" t="s">
        <v>317</v>
      </c>
      <c r="J3177" s="4">
        <v>44292</v>
      </c>
      <c r="K3177" s="4">
        <v>44295</v>
      </c>
      <c r="L3177" s="3">
        <f t="shared" si="196"/>
        <v>3</v>
      </c>
      <c r="M3177" s="4">
        <v>44292</v>
      </c>
      <c r="N3177">
        <f t="shared" si="197"/>
        <v>0</v>
      </c>
      <c r="O3177">
        <v>0</v>
      </c>
      <c r="P3177" t="e">
        <f>VLOOKUP(F3177,#REF!,3,FALSE)</f>
        <v>#REF!</v>
      </c>
      <c r="Q3177">
        <f t="shared" si="198"/>
        <v>0</v>
      </c>
      <c r="R3177" t="str">
        <f t="shared" si="199"/>
        <v/>
      </c>
      <c r="S3177" t="s">
        <v>80</v>
      </c>
      <c r="T3177">
        <v>6</v>
      </c>
      <c r="U3177">
        <v>2</v>
      </c>
      <c r="V3177" t="s">
        <v>80</v>
      </c>
      <c r="W3177">
        <v>6</v>
      </c>
      <c r="X3177">
        <v>26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e">
        <f>VLOOKUP(A3177,#REF!,4,FALSE)</f>
        <v>#REF!</v>
      </c>
      <c r="AW3177" t="e">
        <f>VLOOKUP(A3177,#REF!,5,FALSE)</f>
        <v>#REF!</v>
      </c>
      <c r="AX3177">
        <f>SUMIF(量化书目统计!A:A,H3177,量化书目统计!G:G)</f>
        <v>0</v>
      </c>
    </row>
    <row r="3178" spans="1:50" x14ac:dyDescent="0.3">
      <c r="A3178" t="s">
        <v>5725</v>
      </c>
      <c r="B3178" t="s">
        <v>5723</v>
      </c>
      <c r="D3178">
        <v>0</v>
      </c>
      <c r="E3178" t="s">
        <v>700</v>
      </c>
      <c r="F3178" s="1" t="s">
        <v>701</v>
      </c>
      <c r="G3178" t="s">
        <v>702</v>
      </c>
      <c r="H3178" t="e">
        <f>VLOOKUP(F3178,#REF!,2,FALSE)</f>
        <v>#REF!</v>
      </c>
      <c r="I3178" t="s">
        <v>317</v>
      </c>
      <c r="J3178" s="4">
        <v>44441</v>
      </c>
      <c r="K3178" s="4">
        <v>44559</v>
      </c>
      <c r="L3178" s="3">
        <f t="shared" si="196"/>
        <v>118</v>
      </c>
      <c r="M3178" s="4">
        <v>44621</v>
      </c>
      <c r="N3178">
        <f t="shared" si="197"/>
        <v>180</v>
      </c>
      <c r="O3178">
        <v>0</v>
      </c>
      <c r="P3178" t="e">
        <f>VLOOKUP(F3178,#REF!,3,FALSE)</f>
        <v>#REF!</v>
      </c>
      <c r="Q3178">
        <f t="shared" si="198"/>
        <v>0</v>
      </c>
      <c r="R3178" t="str">
        <f t="shared" si="199"/>
        <v/>
      </c>
      <c r="S3178" t="s">
        <v>43</v>
      </c>
      <c r="U3178">
        <v>2</v>
      </c>
      <c r="V3178" t="s">
        <v>38</v>
      </c>
      <c r="W3178">
        <v>17</v>
      </c>
      <c r="X3178">
        <v>40</v>
      </c>
      <c r="Y3178">
        <v>19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 t="e">
        <f>VLOOKUP(A3178,#REF!,4,FALSE)</f>
        <v>#REF!</v>
      </c>
      <c r="AW3178" t="e">
        <f>VLOOKUP(A3178,#REF!,5,FALSE)</f>
        <v>#REF!</v>
      </c>
      <c r="AX3178">
        <f>SUMIF(量化书目统计!A:A,H3178,量化书目统计!G:G)</f>
        <v>0</v>
      </c>
    </row>
    <row r="3179" spans="1:50" x14ac:dyDescent="0.3">
      <c r="A3179" t="s">
        <v>5725</v>
      </c>
      <c r="B3179" t="s">
        <v>5723</v>
      </c>
      <c r="D3179">
        <v>0</v>
      </c>
      <c r="E3179" t="s">
        <v>35</v>
      </c>
      <c r="F3179" s="1" t="s">
        <v>36</v>
      </c>
      <c r="G3179" t="s">
        <v>37</v>
      </c>
      <c r="H3179" t="e">
        <f>VLOOKUP(F3179,#REF!,2,FALSE)</f>
        <v>#REF!</v>
      </c>
      <c r="I3179" t="s">
        <v>32</v>
      </c>
      <c r="J3179" s="4">
        <v>44481</v>
      </c>
      <c r="K3179" s="4">
        <v>44484</v>
      </c>
      <c r="L3179" s="3">
        <f t="shared" si="196"/>
        <v>3</v>
      </c>
      <c r="M3179" s="4">
        <v>44481</v>
      </c>
      <c r="N3179">
        <f t="shared" si="197"/>
        <v>0</v>
      </c>
      <c r="O3179">
        <v>0</v>
      </c>
      <c r="P3179" t="e">
        <f>VLOOKUP(F3179,#REF!,3,FALSE)</f>
        <v>#REF!</v>
      </c>
      <c r="Q3179">
        <f t="shared" si="198"/>
        <v>0</v>
      </c>
      <c r="R3179" t="str">
        <f t="shared" si="199"/>
        <v/>
      </c>
      <c r="S3179" t="s">
        <v>38</v>
      </c>
      <c r="T3179">
        <v>6</v>
      </c>
      <c r="U3179">
        <v>1</v>
      </c>
      <c r="V3179" t="s">
        <v>38</v>
      </c>
      <c r="W3179">
        <v>6</v>
      </c>
      <c r="X3179">
        <v>46</v>
      </c>
      <c r="Y3179">
        <v>14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e">
        <f>VLOOKUP(A3179,#REF!,4,FALSE)</f>
        <v>#REF!</v>
      </c>
      <c r="AW3179" t="e">
        <f>VLOOKUP(A3179,#REF!,5,FALSE)</f>
        <v>#REF!</v>
      </c>
      <c r="AX3179">
        <f>SUMIF(量化书目统计!A:A,H3179,量化书目统计!G:G)</f>
        <v>0</v>
      </c>
    </row>
    <row r="3180" spans="1:50" x14ac:dyDescent="0.3">
      <c r="A3180" t="s">
        <v>5725</v>
      </c>
      <c r="B3180" t="s">
        <v>5723</v>
      </c>
      <c r="D3180">
        <v>0</v>
      </c>
      <c r="E3180" t="s">
        <v>1052</v>
      </c>
      <c r="F3180" s="1" t="s">
        <v>1053</v>
      </c>
      <c r="G3180" t="s">
        <v>1054</v>
      </c>
      <c r="H3180" t="e">
        <f>VLOOKUP(F3180,#REF!,2,FALSE)</f>
        <v>#REF!</v>
      </c>
      <c r="I3180" t="s">
        <v>53</v>
      </c>
      <c r="J3180" s="4">
        <v>44201</v>
      </c>
      <c r="K3180" s="4">
        <v>44201</v>
      </c>
      <c r="L3180" s="3">
        <f t="shared" si="196"/>
        <v>0</v>
      </c>
      <c r="M3180" s="4">
        <v>44382</v>
      </c>
      <c r="N3180">
        <f t="shared" si="197"/>
        <v>181</v>
      </c>
      <c r="O3180">
        <v>0</v>
      </c>
      <c r="P3180" t="e">
        <f>VLOOKUP(F3180,#REF!,3,FALSE)</f>
        <v>#REF!</v>
      </c>
      <c r="Q3180">
        <f t="shared" si="198"/>
        <v>0</v>
      </c>
      <c r="R3180" t="str">
        <f t="shared" si="199"/>
        <v/>
      </c>
      <c r="S3180" t="s">
        <v>28</v>
      </c>
      <c r="T3180">
        <v>18</v>
      </c>
      <c r="U3180">
        <v>2</v>
      </c>
      <c r="V3180" t="s">
        <v>28</v>
      </c>
      <c r="W3180">
        <v>18</v>
      </c>
      <c r="X3180">
        <v>18</v>
      </c>
      <c r="Y3180">
        <v>11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e">
        <f>VLOOKUP(A3180,#REF!,4,FALSE)</f>
        <v>#REF!</v>
      </c>
      <c r="AW3180" t="e">
        <f>VLOOKUP(A3180,#REF!,5,FALSE)</f>
        <v>#REF!</v>
      </c>
      <c r="AX3180">
        <f>SUMIF(量化书目统计!A:A,H3180,量化书目统计!G:G)</f>
        <v>0</v>
      </c>
    </row>
    <row r="3181" spans="1:50" x14ac:dyDescent="0.3">
      <c r="A3181" t="s">
        <v>5725</v>
      </c>
      <c r="B3181" t="s">
        <v>5723</v>
      </c>
      <c r="D3181">
        <v>0</v>
      </c>
      <c r="E3181" t="s">
        <v>445</v>
      </c>
      <c r="F3181" s="1" t="s">
        <v>446</v>
      </c>
      <c r="G3181" t="s">
        <v>447</v>
      </c>
      <c r="H3181" t="e">
        <f>VLOOKUP(F3181,#REF!,2,FALSE)</f>
        <v>#REF!</v>
      </c>
      <c r="I3181" t="s">
        <v>32</v>
      </c>
      <c r="J3181" s="4">
        <v>44192</v>
      </c>
      <c r="K3181" s="4">
        <v>44194</v>
      </c>
      <c r="L3181" s="3">
        <f t="shared" si="196"/>
        <v>2</v>
      </c>
      <c r="M3181" s="4">
        <v>44193</v>
      </c>
      <c r="N3181">
        <f t="shared" si="197"/>
        <v>1</v>
      </c>
      <c r="O3181">
        <v>0</v>
      </c>
      <c r="P3181" t="e">
        <f>VLOOKUP(F3181,#REF!,3,FALSE)</f>
        <v>#REF!</v>
      </c>
      <c r="Q3181">
        <f t="shared" si="198"/>
        <v>0</v>
      </c>
      <c r="R3181" t="str">
        <f t="shared" si="199"/>
        <v/>
      </c>
      <c r="S3181" t="s">
        <v>28</v>
      </c>
      <c r="T3181">
        <v>17</v>
      </c>
      <c r="U3181">
        <v>1</v>
      </c>
      <c r="V3181" t="s">
        <v>28</v>
      </c>
      <c r="W3181">
        <v>17</v>
      </c>
      <c r="X3181">
        <v>17</v>
      </c>
      <c r="Y3181">
        <v>15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e">
        <f>VLOOKUP(A3181,#REF!,4,FALSE)</f>
        <v>#REF!</v>
      </c>
      <c r="AW3181" t="e">
        <f>VLOOKUP(A3181,#REF!,5,FALSE)</f>
        <v>#REF!</v>
      </c>
      <c r="AX3181">
        <f>SUMIF(量化书目统计!A:A,H3181,量化书目统计!G:G)</f>
        <v>0</v>
      </c>
    </row>
    <row r="3182" spans="1:50" x14ac:dyDescent="0.3">
      <c r="A3182" t="s">
        <v>5725</v>
      </c>
      <c r="B3182" t="s">
        <v>5723</v>
      </c>
      <c r="D3182">
        <v>0</v>
      </c>
      <c r="E3182" t="s">
        <v>938</v>
      </c>
      <c r="F3182" s="1" t="s">
        <v>1411</v>
      </c>
      <c r="G3182" t="s">
        <v>1412</v>
      </c>
      <c r="H3182" t="e">
        <f>VLOOKUP(F3182,#REF!,2,FALSE)</f>
        <v>#REF!</v>
      </c>
      <c r="I3182" t="s">
        <v>65</v>
      </c>
      <c r="J3182" s="4">
        <v>44260</v>
      </c>
      <c r="K3182" s="4">
        <v>44264</v>
      </c>
      <c r="L3182" s="3">
        <f t="shared" si="196"/>
        <v>4</v>
      </c>
      <c r="M3182" s="4">
        <v>44263</v>
      </c>
      <c r="N3182">
        <f t="shared" si="197"/>
        <v>3</v>
      </c>
      <c r="O3182">
        <v>0</v>
      </c>
      <c r="P3182" t="e">
        <f>VLOOKUP(F3182,#REF!,3,FALSE)</f>
        <v>#REF!</v>
      </c>
      <c r="Q3182">
        <f t="shared" si="198"/>
        <v>0</v>
      </c>
      <c r="R3182" t="str">
        <f t="shared" si="199"/>
        <v/>
      </c>
      <c r="S3182" t="s">
        <v>80</v>
      </c>
      <c r="T3182">
        <v>1</v>
      </c>
      <c r="U3182">
        <v>1</v>
      </c>
      <c r="V3182" t="s">
        <v>80</v>
      </c>
      <c r="W3182">
        <v>2</v>
      </c>
      <c r="X3182">
        <v>21</v>
      </c>
      <c r="Y3182">
        <v>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e">
        <f>VLOOKUP(A3182,#REF!,4,FALSE)</f>
        <v>#REF!</v>
      </c>
      <c r="AW3182" t="e">
        <f>VLOOKUP(A3182,#REF!,5,FALSE)</f>
        <v>#REF!</v>
      </c>
      <c r="AX3182">
        <f>SUMIF(量化书目统计!A:A,H3182,量化书目统计!G:G)</f>
        <v>0</v>
      </c>
    </row>
    <row r="3183" spans="1:50" x14ac:dyDescent="0.3">
      <c r="A3183" t="s">
        <v>5725</v>
      </c>
      <c r="B3183" t="s">
        <v>5723</v>
      </c>
      <c r="D3183">
        <v>0</v>
      </c>
      <c r="E3183" t="s">
        <v>1142</v>
      </c>
      <c r="F3183" s="1" t="s">
        <v>1198</v>
      </c>
      <c r="G3183" t="s">
        <v>1199</v>
      </c>
      <c r="H3183" t="e">
        <f>VLOOKUP(F3183,#REF!,2,FALSE)</f>
        <v>#REF!</v>
      </c>
      <c r="I3183" t="s">
        <v>32</v>
      </c>
      <c r="J3183" s="4">
        <v>44845</v>
      </c>
      <c r="K3183" s="4">
        <v>44848</v>
      </c>
      <c r="L3183" s="3">
        <f t="shared" si="196"/>
        <v>3</v>
      </c>
      <c r="M3183" s="4">
        <v>44845</v>
      </c>
      <c r="N3183">
        <f t="shared" si="197"/>
        <v>0</v>
      </c>
      <c r="O3183">
        <v>0</v>
      </c>
      <c r="P3183" t="e">
        <f>VLOOKUP(F3183,#REF!,3,FALSE)</f>
        <v>#REF!</v>
      </c>
      <c r="Q3183">
        <f t="shared" si="198"/>
        <v>0</v>
      </c>
      <c r="R3183" t="str">
        <f t="shared" si="199"/>
        <v/>
      </c>
      <c r="S3183" t="s">
        <v>43</v>
      </c>
      <c r="U3183">
        <v>1</v>
      </c>
      <c r="V3183" t="s">
        <v>43</v>
      </c>
      <c r="X3183">
        <v>80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e">
        <f>VLOOKUP(A3183,#REF!,4,FALSE)</f>
        <v>#REF!</v>
      </c>
      <c r="AW3183" t="e">
        <f>VLOOKUP(A3183,#REF!,5,FALSE)</f>
        <v>#REF!</v>
      </c>
      <c r="AX3183">
        <f>SUMIF(量化书目统计!A:A,H3183,量化书目统计!G:G)</f>
        <v>0</v>
      </c>
    </row>
    <row r="3184" spans="1:50" x14ac:dyDescent="0.3">
      <c r="A3184" t="s">
        <v>5725</v>
      </c>
      <c r="B3184" t="s">
        <v>5723</v>
      </c>
      <c r="D3184">
        <v>0</v>
      </c>
      <c r="E3184" t="s">
        <v>935</v>
      </c>
      <c r="F3184" s="1" t="s">
        <v>936</v>
      </c>
      <c r="G3184" t="s">
        <v>937</v>
      </c>
      <c r="H3184" t="e">
        <f>VLOOKUP(F3184,#REF!,2,FALSE)</f>
        <v>#REF!</v>
      </c>
      <c r="I3184" t="s">
        <v>32</v>
      </c>
      <c r="J3184" s="4">
        <v>44214</v>
      </c>
      <c r="K3184" s="4">
        <v>44221</v>
      </c>
      <c r="L3184" s="3">
        <f t="shared" si="196"/>
        <v>7</v>
      </c>
      <c r="M3184" s="4">
        <v>44263</v>
      </c>
      <c r="N3184">
        <f t="shared" si="197"/>
        <v>49</v>
      </c>
      <c r="O3184">
        <v>0</v>
      </c>
      <c r="P3184" t="e">
        <f>VLOOKUP(F3184,#REF!,3,FALSE)</f>
        <v>#REF!</v>
      </c>
      <c r="Q3184">
        <f t="shared" si="198"/>
        <v>0</v>
      </c>
      <c r="R3184" t="str">
        <f t="shared" si="199"/>
        <v/>
      </c>
      <c r="S3184" t="s">
        <v>43</v>
      </c>
      <c r="U3184">
        <v>1</v>
      </c>
      <c r="V3184" t="s">
        <v>43</v>
      </c>
      <c r="X3184">
        <v>20</v>
      </c>
      <c r="Y3184">
        <v>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e">
        <f>VLOOKUP(A3184,#REF!,4,FALSE)</f>
        <v>#REF!</v>
      </c>
      <c r="AW3184" t="e">
        <f>VLOOKUP(A3184,#REF!,5,FALSE)</f>
        <v>#REF!</v>
      </c>
      <c r="AX3184">
        <f>SUMIF(量化书目统计!A:A,H3184,量化书目统计!G:G)</f>
        <v>0</v>
      </c>
    </row>
    <row r="3185" spans="1:50" x14ac:dyDescent="0.3">
      <c r="A3185" t="s">
        <v>5725</v>
      </c>
      <c r="B3185" t="s">
        <v>5723</v>
      </c>
      <c r="D3185">
        <v>0</v>
      </c>
      <c r="E3185" t="s">
        <v>71</v>
      </c>
      <c r="F3185" s="1" t="s">
        <v>72</v>
      </c>
      <c r="G3185" t="s">
        <v>73</v>
      </c>
      <c r="H3185" t="e">
        <f>VLOOKUP(F3185,#REF!,2,FALSE)</f>
        <v>#REF!</v>
      </c>
      <c r="I3185" t="s">
        <v>74</v>
      </c>
      <c r="J3185" s="4">
        <v>44467</v>
      </c>
      <c r="K3185" s="4">
        <v>44477</v>
      </c>
      <c r="L3185" s="3">
        <f t="shared" si="196"/>
        <v>10</v>
      </c>
      <c r="M3185" s="4">
        <v>44467</v>
      </c>
      <c r="N3185">
        <f t="shared" si="197"/>
        <v>0</v>
      </c>
      <c r="O3185">
        <v>0</v>
      </c>
      <c r="P3185" t="e">
        <f>VLOOKUP(F3185,#REF!,3,FALSE)</f>
        <v>#REF!</v>
      </c>
      <c r="Q3185">
        <f t="shared" si="198"/>
        <v>0</v>
      </c>
      <c r="R3185" t="str">
        <f t="shared" si="199"/>
        <v/>
      </c>
      <c r="S3185" t="s">
        <v>38</v>
      </c>
      <c r="T3185">
        <v>4</v>
      </c>
      <c r="U3185">
        <v>1</v>
      </c>
      <c r="V3185" t="s">
        <v>38</v>
      </c>
      <c r="W3185">
        <v>5</v>
      </c>
      <c r="X3185">
        <v>44</v>
      </c>
      <c r="Y3185">
        <v>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e">
        <f>VLOOKUP(A3185,#REF!,4,FALSE)</f>
        <v>#REF!</v>
      </c>
      <c r="AW3185" t="e">
        <f>VLOOKUP(A3185,#REF!,5,FALSE)</f>
        <v>#REF!</v>
      </c>
      <c r="AX3185">
        <f>SUMIF(量化书目统计!A:A,H3185,量化书目统计!G:G)</f>
        <v>0</v>
      </c>
    </row>
    <row r="3186" spans="1:50" x14ac:dyDescent="0.3">
      <c r="A3186" t="s">
        <v>5725</v>
      </c>
      <c r="B3186" t="s">
        <v>5723</v>
      </c>
      <c r="D3186">
        <v>0</v>
      </c>
      <c r="E3186" t="s">
        <v>280</v>
      </c>
      <c r="F3186" s="1" t="s">
        <v>281</v>
      </c>
      <c r="G3186" t="s">
        <v>282</v>
      </c>
      <c r="H3186" t="e">
        <f>VLOOKUP(F3186,#REF!,2,FALSE)</f>
        <v>#REF!</v>
      </c>
      <c r="I3186" t="s">
        <v>158</v>
      </c>
      <c r="J3186" s="4">
        <v>44533</v>
      </c>
      <c r="K3186" s="4">
        <v>44535</v>
      </c>
      <c r="L3186" s="3">
        <f t="shared" si="196"/>
        <v>2</v>
      </c>
      <c r="M3186" s="4">
        <v>44533</v>
      </c>
      <c r="N3186">
        <f t="shared" si="197"/>
        <v>0</v>
      </c>
      <c r="O3186">
        <v>0</v>
      </c>
      <c r="P3186" t="e">
        <f>VLOOKUP(F3186,#REF!,3,FALSE)</f>
        <v>#REF!</v>
      </c>
      <c r="Q3186">
        <f t="shared" si="198"/>
        <v>0</v>
      </c>
      <c r="R3186" t="str">
        <f t="shared" si="199"/>
        <v/>
      </c>
      <c r="S3186" t="s">
        <v>38</v>
      </c>
      <c r="T3186">
        <v>13</v>
      </c>
      <c r="U3186">
        <v>2</v>
      </c>
      <c r="V3186" t="s">
        <v>38</v>
      </c>
      <c r="W3186">
        <v>14</v>
      </c>
      <c r="X3186">
        <v>53</v>
      </c>
      <c r="Y3186">
        <v>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e">
        <f>VLOOKUP(A3186,#REF!,4,FALSE)</f>
        <v>#REF!</v>
      </c>
      <c r="AW3186" t="e">
        <f>VLOOKUP(A3186,#REF!,5,FALSE)</f>
        <v>#REF!</v>
      </c>
      <c r="AX3186">
        <f>SUMIF(量化书目统计!A:A,H3186,量化书目统计!G:G)</f>
        <v>0</v>
      </c>
    </row>
    <row r="3187" spans="1:50" x14ac:dyDescent="0.3">
      <c r="A3187" t="s">
        <v>5725</v>
      </c>
      <c r="B3187" t="s">
        <v>5723</v>
      </c>
      <c r="D3187">
        <v>0</v>
      </c>
      <c r="E3187" t="s">
        <v>280</v>
      </c>
      <c r="F3187" s="1" t="s">
        <v>281</v>
      </c>
      <c r="G3187" t="s">
        <v>282</v>
      </c>
      <c r="H3187" t="e">
        <f>VLOOKUP(F3187,#REF!,2,FALSE)</f>
        <v>#REF!</v>
      </c>
      <c r="I3187" t="s">
        <v>158</v>
      </c>
      <c r="J3187" s="4">
        <v>44535</v>
      </c>
      <c r="K3187" s="4">
        <v>44537</v>
      </c>
      <c r="L3187" s="3">
        <f t="shared" si="196"/>
        <v>2</v>
      </c>
      <c r="M3187" s="4">
        <v>44536</v>
      </c>
      <c r="N3187">
        <f t="shared" si="197"/>
        <v>1</v>
      </c>
      <c r="O3187">
        <v>0</v>
      </c>
      <c r="P3187" t="e">
        <f>VLOOKUP(F3187,#REF!,3,FALSE)</f>
        <v>#REF!</v>
      </c>
      <c r="Q3187">
        <f t="shared" si="198"/>
        <v>0</v>
      </c>
      <c r="R3187" t="str">
        <f t="shared" si="199"/>
        <v/>
      </c>
      <c r="S3187" t="s">
        <v>38</v>
      </c>
      <c r="T3187">
        <v>14</v>
      </c>
      <c r="U3187">
        <v>2</v>
      </c>
      <c r="V3187" t="s">
        <v>38</v>
      </c>
      <c r="W3187">
        <v>14</v>
      </c>
      <c r="X3187">
        <v>54</v>
      </c>
      <c r="Y3187">
        <v>7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e">
        <f>VLOOKUP(A3187,#REF!,4,FALSE)</f>
        <v>#REF!</v>
      </c>
      <c r="AW3187" t="e">
        <f>VLOOKUP(A3187,#REF!,5,FALSE)</f>
        <v>#REF!</v>
      </c>
      <c r="AX3187">
        <f>SUMIF(量化书目统计!A:A,H3187,量化书目统计!G:G)</f>
        <v>0</v>
      </c>
    </row>
    <row r="3188" spans="1:50" x14ac:dyDescent="0.3">
      <c r="A3188" t="s">
        <v>5725</v>
      </c>
      <c r="B3188" t="s">
        <v>5723</v>
      </c>
      <c r="D3188">
        <v>0</v>
      </c>
      <c r="E3188" t="s">
        <v>83</v>
      </c>
      <c r="F3188" s="1" t="s">
        <v>84</v>
      </c>
      <c r="G3188" t="s">
        <v>85</v>
      </c>
      <c r="H3188" t="e">
        <f>VLOOKUP(F3188,#REF!,2,FALSE)</f>
        <v>#REF!</v>
      </c>
      <c r="I3188" t="s">
        <v>32</v>
      </c>
      <c r="J3188" s="4">
        <v>44900</v>
      </c>
      <c r="K3188" s="4">
        <v>44901</v>
      </c>
      <c r="L3188" s="3">
        <f t="shared" si="196"/>
        <v>1</v>
      </c>
      <c r="M3188" s="4">
        <v>44900</v>
      </c>
      <c r="N3188">
        <f t="shared" si="197"/>
        <v>0</v>
      </c>
      <c r="O3188">
        <v>0</v>
      </c>
      <c r="P3188" t="e">
        <f>VLOOKUP(F3188,#REF!,3,FALSE)</f>
        <v>#REF!</v>
      </c>
      <c r="Q3188">
        <f t="shared" si="198"/>
        <v>0</v>
      </c>
      <c r="R3188" t="str">
        <f t="shared" si="199"/>
        <v/>
      </c>
      <c r="S3188" t="s">
        <v>43</v>
      </c>
      <c r="U3188">
        <v>1</v>
      </c>
      <c r="V3188" t="s">
        <v>43</v>
      </c>
      <c r="X3188">
        <v>80</v>
      </c>
      <c r="Y3188">
        <v>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e">
        <f>VLOOKUP(A3188,#REF!,4,FALSE)</f>
        <v>#REF!</v>
      </c>
      <c r="AW3188" t="e">
        <f>VLOOKUP(A3188,#REF!,5,FALSE)</f>
        <v>#REF!</v>
      </c>
      <c r="AX3188">
        <f>SUMIF(量化书目统计!A:A,H3188,量化书目统计!G:G)</f>
        <v>0</v>
      </c>
    </row>
    <row r="3189" spans="1:50" x14ac:dyDescent="0.3">
      <c r="A3189" t="s">
        <v>5725</v>
      </c>
      <c r="B3189" t="s">
        <v>5723</v>
      </c>
      <c r="D3189">
        <v>0</v>
      </c>
      <c r="E3189" t="s">
        <v>300</v>
      </c>
      <c r="F3189" s="1" t="s">
        <v>301</v>
      </c>
      <c r="G3189" t="s">
        <v>302</v>
      </c>
      <c r="H3189" t="e">
        <f>VLOOKUP(F3189,#REF!,2,FALSE)</f>
        <v>#REF!</v>
      </c>
      <c r="I3189" t="s">
        <v>121</v>
      </c>
      <c r="J3189" s="4">
        <v>44068</v>
      </c>
      <c r="K3189" s="4">
        <v>44075</v>
      </c>
      <c r="L3189" s="3">
        <f t="shared" si="196"/>
        <v>7</v>
      </c>
      <c r="M3189" s="4">
        <v>44249</v>
      </c>
      <c r="N3189">
        <f t="shared" si="197"/>
        <v>181</v>
      </c>
      <c r="O3189">
        <v>0</v>
      </c>
      <c r="P3189" t="e">
        <f>VLOOKUP(F3189,#REF!,3,FALSE)</f>
        <v>#REF!</v>
      </c>
      <c r="Q3189">
        <f t="shared" si="198"/>
        <v>0</v>
      </c>
      <c r="R3189" t="str">
        <f t="shared" si="199"/>
        <v/>
      </c>
      <c r="S3189" t="s">
        <v>43</v>
      </c>
      <c r="U3189">
        <v>0</v>
      </c>
      <c r="V3189" t="s">
        <v>43</v>
      </c>
      <c r="X3189">
        <v>0</v>
      </c>
      <c r="Y3189">
        <v>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e">
        <f>VLOOKUP(A3189,#REF!,4,FALSE)</f>
        <v>#REF!</v>
      </c>
      <c r="AW3189" t="e">
        <f>VLOOKUP(A3189,#REF!,5,FALSE)</f>
        <v>#REF!</v>
      </c>
      <c r="AX3189">
        <f>SUMIF(量化书目统计!A:A,H3189,量化书目统计!G:G)</f>
        <v>0</v>
      </c>
    </row>
    <row r="3190" spans="1:50" x14ac:dyDescent="0.3">
      <c r="A3190" t="s">
        <v>5725</v>
      </c>
      <c r="B3190" t="s">
        <v>5723</v>
      </c>
      <c r="D3190">
        <v>0</v>
      </c>
      <c r="E3190" t="s">
        <v>603</v>
      </c>
      <c r="F3190" s="1" t="s">
        <v>3422</v>
      </c>
      <c r="G3190" t="s">
        <v>3423</v>
      </c>
      <c r="H3190" t="e">
        <f>VLOOKUP(F3190,#REF!,2,FALSE)</f>
        <v>#REF!</v>
      </c>
      <c r="I3190" t="s">
        <v>231</v>
      </c>
      <c r="J3190" s="4">
        <v>44194</v>
      </c>
      <c r="K3190" s="4">
        <v>44201</v>
      </c>
      <c r="L3190" s="3">
        <f t="shared" si="196"/>
        <v>7</v>
      </c>
      <c r="M3190" s="4">
        <v>44375</v>
      </c>
      <c r="N3190">
        <f t="shared" si="197"/>
        <v>181</v>
      </c>
      <c r="O3190">
        <v>0</v>
      </c>
      <c r="P3190" t="e">
        <f>VLOOKUP(F3190,#REF!,3,FALSE)</f>
        <v>#REF!</v>
      </c>
      <c r="Q3190">
        <f t="shared" si="198"/>
        <v>0</v>
      </c>
      <c r="R3190" t="str">
        <f t="shared" si="199"/>
        <v/>
      </c>
      <c r="S3190" t="s">
        <v>28</v>
      </c>
      <c r="T3190">
        <v>17</v>
      </c>
      <c r="U3190">
        <v>1</v>
      </c>
      <c r="V3190" t="s">
        <v>28</v>
      </c>
      <c r="W3190">
        <v>18</v>
      </c>
      <c r="X3190">
        <v>17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e">
        <f>VLOOKUP(A3190,#REF!,4,FALSE)</f>
        <v>#REF!</v>
      </c>
      <c r="AW3190" t="e">
        <f>VLOOKUP(A3190,#REF!,5,FALSE)</f>
        <v>#REF!</v>
      </c>
      <c r="AX3190">
        <f>SUMIF(量化书目统计!A:A,H3190,量化书目统计!G:G)</f>
        <v>0</v>
      </c>
    </row>
    <row r="3191" spans="1:50" x14ac:dyDescent="0.3">
      <c r="A3191" t="s">
        <v>5725</v>
      </c>
      <c r="B3191" t="s">
        <v>5723</v>
      </c>
      <c r="D3191">
        <v>0</v>
      </c>
      <c r="E3191" t="s">
        <v>77</v>
      </c>
      <c r="F3191" s="1" t="s">
        <v>78</v>
      </c>
      <c r="G3191" t="s">
        <v>79</v>
      </c>
      <c r="H3191" t="e">
        <f>VLOOKUP(F3191,#REF!,2,FALSE)</f>
        <v>#REF!</v>
      </c>
      <c r="I3191" t="s">
        <v>74</v>
      </c>
      <c r="J3191" s="4">
        <v>44101</v>
      </c>
      <c r="K3191" s="4">
        <v>44103</v>
      </c>
      <c r="L3191" s="3">
        <f t="shared" si="196"/>
        <v>2</v>
      </c>
      <c r="M3191" s="4">
        <v>44102</v>
      </c>
      <c r="N3191">
        <f t="shared" si="197"/>
        <v>1</v>
      </c>
      <c r="O3191">
        <v>0</v>
      </c>
      <c r="P3191" t="e">
        <f>VLOOKUP(F3191,#REF!,3,FALSE)</f>
        <v>#REF!</v>
      </c>
      <c r="Q3191">
        <f t="shared" si="198"/>
        <v>0</v>
      </c>
      <c r="R3191" t="str">
        <f t="shared" si="199"/>
        <v/>
      </c>
      <c r="S3191" t="s">
        <v>28</v>
      </c>
      <c r="T3191">
        <v>4</v>
      </c>
      <c r="U3191">
        <v>1</v>
      </c>
      <c r="V3191" t="s">
        <v>28</v>
      </c>
      <c r="W3191">
        <v>4</v>
      </c>
      <c r="X3191">
        <v>4</v>
      </c>
      <c r="Y3191">
        <v>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e">
        <f>VLOOKUP(A3191,#REF!,4,FALSE)</f>
        <v>#REF!</v>
      </c>
      <c r="AW3191" t="e">
        <f>VLOOKUP(A3191,#REF!,5,FALSE)</f>
        <v>#REF!</v>
      </c>
      <c r="AX3191">
        <f>SUMIF(量化书目统计!A:A,H3191,量化书目统计!G:G)</f>
        <v>0</v>
      </c>
    </row>
    <row r="3192" spans="1:50" x14ac:dyDescent="0.3">
      <c r="A3192" t="s">
        <v>5725</v>
      </c>
      <c r="B3192" t="s">
        <v>5723</v>
      </c>
      <c r="D3192">
        <v>0</v>
      </c>
      <c r="E3192" t="s">
        <v>1256</v>
      </c>
      <c r="F3192" s="1" t="s">
        <v>1257</v>
      </c>
      <c r="G3192" t="s">
        <v>1258</v>
      </c>
      <c r="H3192" t="e">
        <f>VLOOKUP(F3192,#REF!,2,FALSE)</f>
        <v>#REF!</v>
      </c>
      <c r="I3192" t="s">
        <v>49</v>
      </c>
      <c r="J3192" s="4">
        <v>44868</v>
      </c>
      <c r="K3192" s="4">
        <v>44870</v>
      </c>
      <c r="L3192" s="3">
        <f t="shared" si="196"/>
        <v>2</v>
      </c>
      <c r="M3192" s="4">
        <v>44868</v>
      </c>
      <c r="N3192">
        <f t="shared" si="197"/>
        <v>0</v>
      </c>
      <c r="O3192">
        <v>0</v>
      </c>
      <c r="P3192" t="e">
        <f>VLOOKUP(F3192,#REF!,3,FALSE)</f>
        <v>#REF!</v>
      </c>
      <c r="Q3192">
        <f t="shared" si="198"/>
        <v>0</v>
      </c>
      <c r="R3192" t="str">
        <f t="shared" si="199"/>
        <v/>
      </c>
      <c r="S3192" t="s">
        <v>43</v>
      </c>
      <c r="U3192">
        <v>1</v>
      </c>
      <c r="V3192" t="s">
        <v>43</v>
      </c>
      <c r="X3192">
        <v>80</v>
      </c>
      <c r="Y3192">
        <v>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e">
        <f>VLOOKUP(A3192,#REF!,4,FALSE)</f>
        <v>#REF!</v>
      </c>
      <c r="AW3192" t="e">
        <f>VLOOKUP(A3192,#REF!,5,FALSE)</f>
        <v>#REF!</v>
      </c>
      <c r="AX3192">
        <f>SUMIF(量化书目统计!A:A,H3192,量化书目统计!G:G)</f>
        <v>0</v>
      </c>
    </row>
    <row r="3193" spans="1:50" x14ac:dyDescent="0.3">
      <c r="A3193" t="s">
        <v>5725</v>
      </c>
      <c r="B3193" t="s">
        <v>5723</v>
      </c>
      <c r="D3193">
        <v>0</v>
      </c>
      <c r="E3193" t="s">
        <v>926</v>
      </c>
      <c r="F3193" s="1" t="s">
        <v>927</v>
      </c>
      <c r="G3193" t="s">
        <v>928</v>
      </c>
      <c r="H3193" t="e">
        <f>VLOOKUP(F3193,#REF!,2,FALSE)</f>
        <v>#REF!</v>
      </c>
      <c r="I3193" t="s">
        <v>42</v>
      </c>
      <c r="J3193" s="4">
        <v>44274</v>
      </c>
      <c r="K3193" s="4">
        <v>44278</v>
      </c>
      <c r="L3193" s="3">
        <f t="shared" si="196"/>
        <v>4</v>
      </c>
      <c r="M3193" s="4">
        <v>44274</v>
      </c>
      <c r="N3193">
        <f t="shared" si="197"/>
        <v>0</v>
      </c>
      <c r="O3193">
        <v>0</v>
      </c>
      <c r="P3193" t="e">
        <f>VLOOKUP(F3193,#REF!,3,FALSE)</f>
        <v>#REF!</v>
      </c>
      <c r="Q3193">
        <f t="shared" si="198"/>
        <v>0</v>
      </c>
      <c r="R3193" t="str">
        <f t="shared" si="199"/>
        <v/>
      </c>
      <c r="S3193" t="s">
        <v>80</v>
      </c>
      <c r="T3193">
        <v>3</v>
      </c>
      <c r="U3193">
        <v>1</v>
      </c>
      <c r="V3193" t="s">
        <v>80</v>
      </c>
      <c r="W3193">
        <v>4</v>
      </c>
      <c r="X3193">
        <v>23</v>
      </c>
      <c r="Y3193">
        <v>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e">
        <f>VLOOKUP(A3193,#REF!,4,FALSE)</f>
        <v>#REF!</v>
      </c>
      <c r="AW3193" t="e">
        <f>VLOOKUP(A3193,#REF!,5,FALSE)</f>
        <v>#REF!</v>
      </c>
      <c r="AX3193">
        <f>SUMIF(量化书目统计!A:A,H3193,量化书目统计!G:G)</f>
        <v>0</v>
      </c>
    </row>
    <row r="3194" spans="1:50" x14ac:dyDescent="0.3">
      <c r="A3194" t="s">
        <v>5725</v>
      </c>
      <c r="B3194" t="s">
        <v>5723</v>
      </c>
      <c r="D3194">
        <v>0</v>
      </c>
      <c r="E3194" t="s">
        <v>1673</v>
      </c>
      <c r="F3194" s="1" t="s">
        <v>1674</v>
      </c>
      <c r="G3194" t="s">
        <v>1675</v>
      </c>
      <c r="H3194" t="e">
        <f>VLOOKUP(F3194,#REF!,2,FALSE)</f>
        <v>#REF!</v>
      </c>
      <c r="I3194" t="s">
        <v>158</v>
      </c>
      <c r="J3194" s="4">
        <v>44466</v>
      </c>
      <c r="K3194" s="4">
        <v>44467</v>
      </c>
      <c r="L3194" s="3">
        <f t="shared" si="196"/>
        <v>1</v>
      </c>
      <c r="M3194" s="4">
        <v>44466</v>
      </c>
      <c r="N3194">
        <f t="shared" si="197"/>
        <v>0</v>
      </c>
      <c r="O3194">
        <v>0</v>
      </c>
      <c r="P3194" t="e">
        <f>VLOOKUP(F3194,#REF!,3,FALSE)</f>
        <v>#REF!</v>
      </c>
      <c r="Q3194">
        <f t="shared" si="198"/>
        <v>0</v>
      </c>
      <c r="R3194" t="str">
        <f t="shared" si="199"/>
        <v/>
      </c>
      <c r="S3194" t="s">
        <v>38</v>
      </c>
      <c r="T3194">
        <v>4</v>
      </c>
      <c r="U3194">
        <v>1</v>
      </c>
      <c r="V3194" t="s">
        <v>38</v>
      </c>
      <c r="W3194">
        <v>4</v>
      </c>
      <c r="X3194">
        <v>44</v>
      </c>
      <c r="Y3194">
        <v>13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e">
        <f>VLOOKUP(A3194,#REF!,4,FALSE)</f>
        <v>#REF!</v>
      </c>
      <c r="AW3194" t="e">
        <f>VLOOKUP(A3194,#REF!,5,FALSE)</f>
        <v>#REF!</v>
      </c>
      <c r="AX3194">
        <f>SUMIF(量化书目统计!A:A,H3194,量化书目统计!G:G)</f>
        <v>0</v>
      </c>
    </row>
    <row r="3195" spans="1:50" x14ac:dyDescent="0.3">
      <c r="A3195" t="s">
        <v>5725</v>
      </c>
      <c r="B3195" t="s">
        <v>5723</v>
      </c>
      <c r="D3195">
        <v>0</v>
      </c>
      <c r="E3195" t="s">
        <v>253</v>
      </c>
      <c r="F3195" s="1" t="s">
        <v>254</v>
      </c>
      <c r="G3195" t="s">
        <v>255</v>
      </c>
      <c r="H3195" t="e">
        <f>VLOOKUP(F3195,#REF!,2,FALSE)</f>
        <v>#REF!</v>
      </c>
      <c r="I3195" t="s">
        <v>27</v>
      </c>
      <c r="J3195" s="4">
        <v>44193</v>
      </c>
      <c r="K3195" s="4">
        <v>44201</v>
      </c>
      <c r="L3195" s="3">
        <f t="shared" si="196"/>
        <v>8</v>
      </c>
      <c r="M3195" s="4">
        <v>44193</v>
      </c>
      <c r="N3195">
        <f t="shared" si="197"/>
        <v>0</v>
      </c>
      <c r="O3195">
        <v>0</v>
      </c>
      <c r="P3195" t="e">
        <f>VLOOKUP(F3195,#REF!,3,FALSE)</f>
        <v>#REF!</v>
      </c>
      <c r="Q3195">
        <f t="shared" si="198"/>
        <v>0</v>
      </c>
      <c r="R3195" t="str">
        <f t="shared" si="199"/>
        <v/>
      </c>
      <c r="S3195" t="s">
        <v>28</v>
      </c>
      <c r="T3195">
        <v>17</v>
      </c>
      <c r="U3195">
        <v>1</v>
      </c>
      <c r="V3195" t="s">
        <v>28</v>
      </c>
      <c r="W3195">
        <v>18</v>
      </c>
      <c r="X3195">
        <v>17</v>
      </c>
      <c r="Y3195">
        <v>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e">
        <f>VLOOKUP(A3195,#REF!,4,FALSE)</f>
        <v>#REF!</v>
      </c>
      <c r="AW3195" t="e">
        <f>VLOOKUP(A3195,#REF!,5,FALSE)</f>
        <v>#REF!</v>
      </c>
      <c r="AX3195">
        <f>SUMIF(量化书目统计!A:A,H3195,量化书目统计!G:G)</f>
        <v>0</v>
      </c>
    </row>
    <row r="3196" spans="1:50" x14ac:dyDescent="0.3">
      <c r="A3196" t="s">
        <v>5725</v>
      </c>
      <c r="B3196" t="s">
        <v>5723</v>
      </c>
      <c r="D3196">
        <v>0</v>
      </c>
      <c r="E3196" t="s">
        <v>805</v>
      </c>
      <c r="F3196" s="1" t="s">
        <v>806</v>
      </c>
      <c r="G3196" t="s">
        <v>807</v>
      </c>
      <c r="H3196" t="e">
        <f>VLOOKUP(F3196,#REF!,2,FALSE)</f>
        <v>#REF!</v>
      </c>
      <c r="I3196" t="s">
        <v>49</v>
      </c>
      <c r="J3196" s="4">
        <v>44847</v>
      </c>
      <c r="K3196" s="4">
        <v>44848</v>
      </c>
      <c r="L3196" s="3">
        <f t="shared" si="196"/>
        <v>1</v>
      </c>
      <c r="M3196" s="4">
        <v>44847</v>
      </c>
      <c r="N3196">
        <f t="shared" si="197"/>
        <v>0</v>
      </c>
      <c r="O3196">
        <v>0</v>
      </c>
      <c r="P3196" t="e">
        <f>VLOOKUP(F3196,#REF!,3,FALSE)</f>
        <v>#REF!</v>
      </c>
      <c r="Q3196">
        <f t="shared" si="198"/>
        <v>0</v>
      </c>
      <c r="R3196" t="str">
        <f t="shared" si="199"/>
        <v/>
      </c>
      <c r="S3196" t="s">
        <v>43</v>
      </c>
      <c r="U3196">
        <v>1</v>
      </c>
      <c r="V3196" t="s">
        <v>43</v>
      </c>
      <c r="X3196">
        <v>80</v>
      </c>
      <c r="Y3196">
        <v>11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e">
        <f>VLOOKUP(A3196,#REF!,4,FALSE)</f>
        <v>#REF!</v>
      </c>
      <c r="AW3196" t="e">
        <f>VLOOKUP(A3196,#REF!,5,FALSE)</f>
        <v>#REF!</v>
      </c>
      <c r="AX3196">
        <f>SUMIF(量化书目统计!A:A,H3196,量化书目统计!G:G)</f>
        <v>0</v>
      </c>
    </row>
    <row r="3197" spans="1:50" x14ac:dyDescent="0.3">
      <c r="A3197" t="s">
        <v>5725</v>
      </c>
      <c r="B3197" t="s">
        <v>5723</v>
      </c>
      <c r="D3197">
        <v>0</v>
      </c>
      <c r="E3197" t="s">
        <v>805</v>
      </c>
      <c r="F3197" s="1" t="s">
        <v>806</v>
      </c>
      <c r="G3197" t="s">
        <v>807</v>
      </c>
      <c r="H3197" t="e">
        <f>VLOOKUP(F3197,#REF!,2,FALSE)</f>
        <v>#REF!</v>
      </c>
      <c r="I3197" t="s">
        <v>49</v>
      </c>
      <c r="J3197" s="4">
        <v>44284</v>
      </c>
      <c r="K3197" s="4">
        <v>44285</v>
      </c>
      <c r="L3197" s="3">
        <f t="shared" si="196"/>
        <v>1</v>
      </c>
      <c r="M3197" s="4">
        <v>44284</v>
      </c>
      <c r="N3197">
        <f t="shared" si="197"/>
        <v>0</v>
      </c>
      <c r="O3197">
        <v>0</v>
      </c>
      <c r="P3197" t="e">
        <f>VLOOKUP(F3197,#REF!,3,FALSE)</f>
        <v>#REF!</v>
      </c>
      <c r="Q3197">
        <f t="shared" si="198"/>
        <v>0</v>
      </c>
      <c r="R3197" t="str">
        <f t="shared" si="199"/>
        <v/>
      </c>
      <c r="S3197" t="s">
        <v>80</v>
      </c>
      <c r="T3197">
        <v>5</v>
      </c>
      <c r="U3197">
        <v>1</v>
      </c>
      <c r="V3197" t="s">
        <v>80</v>
      </c>
      <c r="W3197">
        <v>5</v>
      </c>
      <c r="X3197">
        <v>25</v>
      </c>
      <c r="Y3197">
        <v>11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e">
        <f>VLOOKUP(A3197,#REF!,4,FALSE)</f>
        <v>#REF!</v>
      </c>
      <c r="AW3197" t="e">
        <f>VLOOKUP(A3197,#REF!,5,FALSE)</f>
        <v>#REF!</v>
      </c>
      <c r="AX3197">
        <f>SUMIF(量化书目统计!A:A,H3197,量化书目统计!G:G)</f>
        <v>0</v>
      </c>
    </row>
    <row r="3198" spans="1:50" x14ac:dyDescent="0.3">
      <c r="A3198" t="s">
        <v>5725</v>
      </c>
      <c r="B3198" t="s">
        <v>5723</v>
      </c>
      <c r="D3198">
        <v>0</v>
      </c>
      <c r="E3198" t="s">
        <v>805</v>
      </c>
      <c r="F3198" s="1" t="s">
        <v>806</v>
      </c>
      <c r="G3198" t="s">
        <v>807</v>
      </c>
      <c r="H3198" t="e">
        <f>VLOOKUP(F3198,#REF!,2,FALSE)</f>
        <v>#REF!</v>
      </c>
      <c r="I3198" t="s">
        <v>49</v>
      </c>
      <c r="J3198" s="4">
        <v>44285</v>
      </c>
      <c r="K3198" s="4">
        <v>44288</v>
      </c>
      <c r="L3198" s="3">
        <f t="shared" si="196"/>
        <v>3</v>
      </c>
      <c r="M3198" s="4">
        <v>44285</v>
      </c>
      <c r="N3198">
        <f t="shared" si="197"/>
        <v>0</v>
      </c>
      <c r="O3198">
        <v>0</v>
      </c>
      <c r="P3198" t="e">
        <f>VLOOKUP(F3198,#REF!,3,FALSE)</f>
        <v>#REF!</v>
      </c>
      <c r="Q3198">
        <f t="shared" si="198"/>
        <v>0</v>
      </c>
      <c r="R3198" t="str">
        <f t="shared" si="199"/>
        <v/>
      </c>
      <c r="S3198" t="s">
        <v>80</v>
      </c>
      <c r="T3198">
        <v>5</v>
      </c>
      <c r="U3198">
        <v>1</v>
      </c>
      <c r="V3198" t="s">
        <v>80</v>
      </c>
      <c r="W3198">
        <v>5</v>
      </c>
      <c r="X3198">
        <v>25</v>
      </c>
      <c r="Y3198">
        <v>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e">
        <f>VLOOKUP(A3198,#REF!,4,FALSE)</f>
        <v>#REF!</v>
      </c>
      <c r="AW3198" t="e">
        <f>VLOOKUP(A3198,#REF!,5,FALSE)</f>
        <v>#REF!</v>
      </c>
      <c r="AX3198">
        <f>SUMIF(量化书目统计!A:A,H3198,量化书目统计!G:G)</f>
        <v>0</v>
      </c>
    </row>
    <row r="3199" spans="1:50" x14ac:dyDescent="0.3">
      <c r="A3199" t="s">
        <v>5725</v>
      </c>
      <c r="B3199" t="s">
        <v>5723</v>
      </c>
      <c r="D3199">
        <v>0</v>
      </c>
      <c r="E3199" t="s">
        <v>805</v>
      </c>
      <c r="F3199" s="1" t="s">
        <v>806</v>
      </c>
      <c r="G3199" t="s">
        <v>807</v>
      </c>
      <c r="H3199" t="e">
        <f>VLOOKUP(F3199,#REF!,2,FALSE)</f>
        <v>#REF!</v>
      </c>
      <c r="I3199" t="s">
        <v>49</v>
      </c>
      <c r="J3199" s="4">
        <v>44508</v>
      </c>
      <c r="K3199" s="4">
        <v>44509</v>
      </c>
      <c r="L3199" s="3">
        <f t="shared" si="196"/>
        <v>1</v>
      </c>
      <c r="M3199" s="4">
        <v>44508</v>
      </c>
      <c r="N3199">
        <f t="shared" si="197"/>
        <v>0</v>
      </c>
      <c r="O3199">
        <v>0</v>
      </c>
      <c r="P3199" t="e">
        <f>VLOOKUP(F3199,#REF!,3,FALSE)</f>
        <v>#REF!</v>
      </c>
      <c r="Q3199">
        <f t="shared" si="198"/>
        <v>0</v>
      </c>
      <c r="R3199" t="str">
        <f t="shared" si="199"/>
        <v/>
      </c>
      <c r="S3199" t="s">
        <v>38</v>
      </c>
      <c r="T3199">
        <v>10</v>
      </c>
      <c r="U3199">
        <v>1</v>
      </c>
      <c r="V3199" t="s">
        <v>38</v>
      </c>
      <c r="W3199">
        <v>10</v>
      </c>
      <c r="X3199">
        <v>50</v>
      </c>
      <c r="Y3199">
        <v>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e">
        <f>VLOOKUP(A3199,#REF!,4,FALSE)</f>
        <v>#REF!</v>
      </c>
      <c r="AW3199" t="e">
        <f>VLOOKUP(A3199,#REF!,5,FALSE)</f>
        <v>#REF!</v>
      </c>
      <c r="AX3199">
        <f>SUMIF(量化书目统计!A:A,H3199,量化书目统计!G:G)</f>
        <v>0</v>
      </c>
    </row>
    <row r="3200" spans="1:50" x14ac:dyDescent="0.3">
      <c r="A3200" t="s">
        <v>5725</v>
      </c>
      <c r="B3200" t="s">
        <v>5723</v>
      </c>
      <c r="D3200">
        <v>0</v>
      </c>
      <c r="E3200" t="s">
        <v>1925</v>
      </c>
      <c r="F3200" s="1" t="s">
        <v>1926</v>
      </c>
      <c r="G3200" t="s">
        <v>1927</v>
      </c>
      <c r="H3200" t="e">
        <f>VLOOKUP(F3200,#REF!,2,FALSE)</f>
        <v>#REF!</v>
      </c>
      <c r="I3200" t="s">
        <v>32</v>
      </c>
      <c r="J3200" s="4">
        <v>44266</v>
      </c>
      <c r="K3200" s="4">
        <v>44267</v>
      </c>
      <c r="L3200" s="3">
        <f t="shared" si="196"/>
        <v>1</v>
      </c>
      <c r="M3200" s="4">
        <v>44266</v>
      </c>
      <c r="N3200">
        <f t="shared" si="197"/>
        <v>0</v>
      </c>
      <c r="O3200">
        <v>0</v>
      </c>
      <c r="P3200" t="e">
        <f>VLOOKUP(F3200,#REF!,3,FALSE)</f>
        <v>#REF!</v>
      </c>
      <c r="Q3200">
        <f t="shared" si="198"/>
        <v>0</v>
      </c>
      <c r="R3200" t="str">
        <f t="shared" si="199"/>
        <v/>
      </c>
      <c r="S3200" t="s">
        <v>80</v>
      </c>
      <c r="T3200">
        <v>2</v>
      </c>
      <c r="U3200">
        <v>1</v>
      </c>
      <c r="V3200" t="s">
        <v>80</v>
      </c>
      <c r="W3200">
        <v>2</v>
      </c>
      <c r="X3200">
        <v>22</v>
      </c>
      <c r="Y3200">
        <v>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e">
        <f>VLOOKUP(A3200,#REF!,4,FALSE)</f>
        <v>#REF!</v>
      </c>
      <c r="AW3200" t="e">
        <f>VLOOKUP(A3200,#REF!,5,FALSE)</f>
        <v>#REF!</v>
      </c>
      <c r="AX3200">
        <f>SUMIF(量化书目统计!A:A,H3200,量化书目统计!G:G)</f>
        <v>0</v>
      </c>
    </row>
    <row r="3201" spans="1:50" x14ac:dyDescent="0.3">
      <c r="A3201" t="s">
        <v>5725</v>
      </c>
      <c r="B3201" t="s">
        <v>5723</v>
      </c>
      <c r="D3201">
        <v>0</v>
      </c>
      <c r="E3201" t="s">
        <v>206</v>
      </c>
      <c r="F3201" s="1" t="s">
        <v>207</v>
      </c>
      <c r="G3201" t="s">
        <v>208</v>
      </c>
      <c r="H3201" t="e">
        <f>VLOOKUP(F3201,#REF!,2,FALSE)</f>
        <v>#REF!</v>
      </c>
      <c r="I3201" t="s">
        <v>32</v>
      </c>
      <c r="J3201" s="4">
        <v>44609</v>
      </c>
      <c r="K3201" s="4">
        <v>44610</v>
      </c>
      <c r="L3201" s="3">
        <f t="shared" si="196"/>
        <v>1</v>
      </c>
      <c r="M3201" s="4">
        <v>44609</v>
      </c>
      <c r="N3201">
        <f t="shared" si="197"/>
        <v>0</v>
      </c>
      <c r="O3201">
        <v>0</v>
      </c>
      <c r="P3201" t="e">
        <f>VLOOKUP(F3201,#REF!,3,FALSE)</f>
        <v>#REF!</v>
      </c>
      <c r="Q3201">
        <f t="shared" si="198"/>
        <v>0</v>
      </c>
      <c r="R3201" t="str">
        <f t="shared" si="199"/>
        <v/>
      </c>
      <c r="S3201" t="s">
        <v>99</v>
      </c>
      <c r="T3201">
        <v>1</v>
      </c>
      <c r="U3201">
        <v>1</v>
      </c>
      <c r="V3201" t="s">
        <v>99</v>
      </c>
      <c r="W3201">
        <v>1</v>
      </c>
      <c r="X3201">
        <v>61</v>
      </c>
      <c r="Y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e">
        <f>VLOOKUP(A3201,#REF!,4,FALSE)</f>
        <v>#REF!</v>
      </c>
      <c r="AW3201" t="e">
        <f>VLOOKUP(A3201,#REF!,5,FALSE)</f>
        <v>#REF!</v>
      </c>
      <c r="AX3201">
        <f>SUMIF(量化书目统计!A:A,H3201,量化书目统计!G:G)</f>
        <v>0</v>
      </c>
    </row>
    <row r="3202" spans="1:50" x14ac:dyDescent="0.3">
      <c r="A3202" t="s">
        <v>5725</v>
      </c>
      <c r="B3202" t="s">
        <v>5723</v>
      </c>
      <c r="D3202">
        <v>0</v>
      </c>
      <c r="E3202" t="s">
        <v>206</v>
      </c>
      <c r="F3202" s="1" t="s">
        <v>207</v>
      </c>
      <c r="G3202" t="s">
        <v>208</v>
      </c>
      <c r="H3202" t="e">
        <f>VLOOKUP(F3202,#REF!,2,FALSE)</f>
        <v>#REF!</v>
      </c>
      <c r="I3202" t="s">
        <v>32</v>
      </c>
      <c r="J3202" s="4">
        <v>44903</v>
      </c>
      <c r="K3202" s="4">
        <v>44907</v>
      </c>
      <c r="L3202" s="3">
        <f t="shared" ref="L3202:L3265" si="200">IF(K3202&lt;&gt;0,K3202-J3202,"")</f>
        <v>4</v>
      </c>
      <c r="M3202" s="4">
        <v>45083</v>
      </c>
      <c r="N3202">
        <f t="shared" ref="N3202:N3265" si="201">M3202-J3202</f>
        <v>180</v>
      </c>
      <c r="O3202">
        <v>0</v>
      </c>
      <c r="P3202" t="e">
        <f>VLOOKUP(F3202,#REF!,3,FALSE)</f>
        <v>#REF!</v>
      </c>
      <c r="Q3202">
        <f t="shared" ref="Q3202:Q3265" si="202">IF(OR(ISNUMBER(SEARCH("高等数学",E3202)),ISNUMBER(SEARCH("数学分析",E3202)),ISNUMBER(SEARCH("微积分",E3202))),1,IF(OR(ISNUMBER(SEARCH("概率",E3202)),ISNUMBER(SEARCH("数理统计",E3202)),ISNUMBER(SEARCH("统计",E3202))),2,IF(ISNUMBER(SEARCH("代数",E3202)),3,IF(OR(ISNUMBER(SEARCH("运筹",E3202)),ISNUMBER(SEARCH("优化",E3202))),4,0))))</f>
        <v>0</v>
      </c>
      <c r="R3202" t="str">
        <f t="shared" ref="R3202:R3265" si="203">IF(AND(Q3202&gt;0,O3202=1),Q3202&amp;"-"&amp;E3202,"")</f>
        <v/>
      </c>
      <c r="S3202" t="s">
        <v>43</v>
      </c>
      <c r="U3202">
        <v>1</v>
      </c>
      <c r="V3202" t="s">
        <v>43</v>
      </c>
      <c r="X3202">
        <v>80</v>
      </c>
      <c r="Y3202">
        <v>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e">
        <f>VLOOKUP(A3202,#REF!,4,FALSE)</f>
        <v>#REF!</v>
      </c>
      <c r="AW3202" t="e">
        <f>VLOOKUP(A3202,#REF!,5,FALSE)</f>
        <v>#REF!</v>
      </c>
      <c r="AX3202">
        <f>SUMIF(量化书目统计!A:A,H3202,量化书目统计!G:G)</f>
        <v>0</v>
      </c>
    </row>
    <row r="3203" spans="1:50" x14ac:dyDescent="0.3">
      <c r="A3203" t="s">
        <v>5725</v>
      </c>
      <c r="B3203" t="s">
        <v>5723</v>
      </c>
      <c r="D3203">
        <v>0</v>
      </c>
      <c r="E3203" t="s">
        <v>1406</v>
      </c>
      <c r="F3203" s="1" t="s">
        <v>1407</v>
      </c>
      <c r="G3203" t="s">
        <v>1408</v>
      </c>
      <c r="H3203" t="e">
        <f>VLOOKUP(F3203,#REF!,2,FALSE)</f>
        <v>#REF!</v>
      </c>
      <c r="I3203" t="s">
        <v>32</v>
      </c>
      <c r="J3203" s="4">
        <v>44489</v>
      </c>
      <c r="K3203" s="4">
        <v>44491</v>
      </c>
      <c r="L3203" s="3">
        <f t="shared" si="200"/>
        <v>2</v>
      </c>
      <c r="M3203" s="4">
        <v>44489</v>
      </c>
      <c r="N3203">
        <f t="shared" si="201"/>
        <v>0</v>
      </c>
      <c r="O3203">
        <v>0</v>
      </c>
      <c r="P3203" t="e">
        <f>VLOOKUP(F3203,#REF!,3,FALSE)</f>
        <v>#REF!</v>
      </c>
      <c r="Q3203">
        <f t="shared" si="202"/>
        <v>0</v>
      </c>
      <c r="R3203" t="str">
        <f t="shared" si="203"/>
        <v/>
      </c>
      <c r="S3203" t="s">
        <v>38</v>
      </c>
      <c r="T3203">
        <v>7</v>
      </c>
      <c r="U3203">
        <v>1</v>
      </c>
      <c r="V3203" t="s">
        <v>38</v>
      </c>
      <c r="W3203">
        <v>7</v>
      </c>
      <c r="X3203">
        <v>47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e">
        <f>VLOOKUP(A3203,#REF!,4,FALSE)</f>
        <v>#REF!</v>
      </c>
      <c r="AW3203" t="e">
        <f>VLOOKUP(A3203,#REF!,5,FALSE)</f>
        <v>#REF!</v>
      </c>
      <c r="AX3203">
        <f>SUMIF(量化书目统计!A:A,H3203,量化书目统计!G:G)</f>
        <v>0</v>
      </c>
    </row>
    <row r="3204" spans="1:50" x14ac:dyDescent="0.3">
      <c r="A3204" t="s">
        <v>5725</v>
      </c>
      <c r="B3204" t="s">
        <v>5723</v>
      </c>
      <c r="D3204">
        <v>0</v>
      </c>
      <c r="E3204" t="s">
        <v>615</v>
      </c>
      <c r="F3204" s="1" t="s">
        <v>616</v>
      </c>
      <c r="G3204" t="s">
        <v>617</v>
      </c>
      <c r="H3204" t="e">
        <f>VLOOKUP(F3204,#REF!,2,FALSE)</f>
        <v>#REF!</v>
      </c>
      <c r="I3204" t="s">
        <v>32</v>
      </c>
      <c r="J3204" s="4">
        <v>44721</v>
      </c>
      <c r="K3204" s="4">
        <v>44726</v>
      </c>
      <c r="L3204" s="3">
        <f t="shared" si="200"/>
        <v>5</v>
      </c>
      <c r="M3204" s="4">
        <v>44721</v>
      </c>
      <c r="N3204">
        <f t="shared" si="201"/>
        <v>0</v>
      </c>
      <c r="O3204">
        <v>0</v>
      </c>
      <c r="P3204" t="e">
        <f>VLOOKUP(F3204,#REF!,3,FALSE)</f>
        <v>#REF!</v>
      </c>
      <c r="Q3204">
        <f t="shared" si="202"/>
        <v>0</v>
      </c>
      <c r="R3204" t="str">
        <f t="shared" si="203"/>
        <v/>
      </c>
      <c r="S3204" t="s">
        <v>99</v>
      </c>
      <c r="T3204">
        <v>17</v>
      </c>
      <c r="U3204">
        <v>1</v>
      </c>
      <c r="V3204" t="s">
        <v>99</v>
      </c>
      <c r="W3204">
        <v>18</v>
      </c>
      <c r="X3204">
        <v>77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e">
        <f>VLOOKUP(A3204,#REF!,4,FALSE)</f>
        <v>#REF!</v>
      </c>
      <c r="AW3204" t="e">
        <f>VLOOKUP(A3204,#REF!,5,FALSE)</f>
        <v>#REF!</v>
      </c>
      <c r="AX3204">
        <f>SUMIF(量化书目统计!A:A,H3204,量化书目统计!G:G)</f>
        <v>0</v>
      </c>
    </row>
    <row r="3205" spans="1:50" x14ac:dyDescent="0.3">
      <c r="A3205" t="s">
        <v>5725</v>
      </c>
      <c r="B3205" t="s">
        <v>5723</v>
      </c>
      <c r="D3205">
        <v>0</v>
      </c>
      <c r="E3205" t="s">
        <v>107</v>
      </c>
      <c r="F3205" s="1" t="s">
        <v>108</v>
      </c>
      <c r="G3205" t="s">
        <v>109</v>
      </c>
      <c r="H3205" t="e">
        <f>VLOOKUP(F3205,#REF!,2,FALSE)</f>
        <v>#REF!</v>
      </c>
      <c r="I3205" t="s">
        <v>32</v>
      </c>
      <c r="J3205" s="4">
        <v>44465</v>
      </c>
      <c r="K3205" s="4">
        <v>44467</v>
      </c>
      <c r="L3205" s="3">
        <f t="shared" si="200"/>
        <v>2</v>
      </c>
      <c r="M3205" s="4">
        <v>44466</v>
      </c>
      <c r="N3205">
        <f t="shared" si="201"/>
        <v>1</v>
      </c>
      <c r="O3205">
        <v>0</v>
      </c>
      <c r="P3205" t="e">
        <f>VLOOKUP(F3205,#REF!,3,FALSE)</f>
        <v>#REF!</v>
      </c>
      <c r="Q3205">
        <f t="shared" si="202"/>
        <v>0</v>
      </c>
      <c r="R3205" t="str">
        <f t="shared" si="203"/>
        <v/>
      </c>
      <c r="S3205" t="s">
        <v>38</v>
      </c>
      <c r="T3205">
        <v>4</v>
      </c>
      <c r="U3205">
        <v>1</v>
      </c>
      <c r="V3205" t="s">
        <v>38</v>
      </c>
      <c r="W3205">
        <v>4</v>
      </c>
      <c r="X3205">
        <v>44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e">
        <f>VLOOKUP(A3205,#REF!,4,FALSE)</f>
        <v>#REF!</v>
      </c>
      <c r="AW3205" t="e">
        <f>VLOOKUP(A3205,#REF!,5,FALSE)</f>
        <v>#REF!</v>
      </c>
      <c r="AX3205">
        <f>SUMIF(量化书目统计!A:A,H3205,量化书目统计!G:G)</f>
        <v>0</v>
      </c>
    </row>
    <row r="3206" spans="1:50" x14ac:dyDescent="0.3">
      <c r="A3206" t="s">
        <v>5725</v>
      </c>
      <c r="B3206" t="s">
        <v>5723</v>
      </c>
      <c r="D3206">
        <v>0</v>
      </c>
      <c r="E3206" t="s">
        <v>1668</v>
      </c>
      <c r="F3206" s="1" t="s">
        <v>1669</v>
      </c>
      <c r="G3206" t="s">
        <v>1670</v>
      </c>
      <c r="H3206" t="e">
        <f>VLOOKUP(F3206,#REF!,2,FALSE)</f>
        <v>#REF!</v>
      </c>
      <c r="I3206" t="s">
        <v>32</v>
      </c>
      <c r="J3206" s="4">
        <v>44552</v>
      </c>
      <c r="K3206" s="4">
        <v>44554</v>
      </c>
      <c r="L3206" s="3">
        <f t="shared" si="200"/>
        <v>2</v>
      </c>
      <c r="M3206" s="4">
        <v>44552</v>
      </c>
      <c r="N3206">
        <f t="shared" si="201"/>
        <v>0</v>
      </c>
      <c r="O3206">
        <v>0</v>
      </c>
      <c r="P3206" t="e">
        <f>VLOOKUP(F3206,#REF!,3,FALSE)</f>
        <v>#REF!</v>
      </c>
      <c r="Q3206">
        <f t="shared" si="202"/>
        <v>0</v>
      </c>
      <c r="R3206" t="str">
        <f t="shared" si="203"/>
        <v/>
      </c>
      <c r="S3206" t="s">
        <v>38</v>
      </c>
      <c r="T3206">
        <v>16</v>
      </c>
      <c r="U3206">
        <v>1</v>
      </c>
      <c r="V3206" t="s">
        <v>38</v>
      </c>
      <c r="W3206">
        <v>16</v>
      </c>
      <c r="X3206">
        <v>56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e">
        <f>VLOOKUP(A3206,#REF!,4,FALSE)</f>
        <v>#REF!</v>
      </c>
      <c r="AW3206" t="e">
        <f>VLOOKUP(A3206,#REF!,5,FALSE)</f>
        <v>#REF!</v>
      </c>
      <c r="AX3206">
        <f>SUMIF(量化书目统计!A:A,H3206,量化书目统计!G:G)</f>
        <v>0</v>
      </c>
    </row>
    <row r="3207" spans="1:50" x14ac:dyDescent="0.3">
      <c r="A3207" t="s">
        <v>5724</v>
      </c>
      <c r="B3207" t="s">
        <v>5723</v>
      </c>
      <c r="D3207">
        <v>0</v>
      </c>
      <c r="E3207" t="s">
        <v>238</v>
      </c>
      <c r="F3207" s="1" t="s">
        <v>239</v>
      </c>
      <c r="G3207" t="s">
        <v>240</v>
      </c>
      <c r="H3207" t="e">
        <f>VLOOKUP(F3207,#REF!,2,FALSE)</f>
        <v>#REF!</v>
      </c>
      <c r="I3207" t="s">
        <v>32</v>
      </c>
      <c r="J3207" s="4">
        <v>44117</v>
      </c>
      <c r="K3207" s="4">
        <v>44120</v>
      </c>
      <c r="L3207" s="3">
        <f t="shared" si="200"/>
        <v>3</v>
      </c>
      <c r="M3207" s="4">
        <v>44117</v>
      </c>
      <c r="N3207">
        <f t="shared" si="201"/>
        <v>0</v>
      </c>
      <c r="O3207">
        <v>0</v>
      </c>
      <c r="P3207" t="e">
        <f>VLOOKUP(F3207,#REF!,3,FALSE)</f>
        <v>#REF!</v>
      </c>
      <c r="Q3207">
        <f t="shared" si="202"/>
        <v>0</v>
      </c>
      <c r="R3207" t="str">
        <f t="shared" si="203"/>
        <v/>
      </c>
      <c r="S3207" t="s">
        <v>28</v>
      </c>
      <c r="T3207">
        <v>6</v>
      </c>
      <c r="U3207">
        <v>1</v>
      </c>
      <c r="V3207" t="s">
        <v>28</v>
      </c>
      <c r="W3207">
        <v>6</v>
      </c>
      <c r="X3207">
        <v>6</v>
      </c>
      <c r="Y3207">
        <v>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e">
        <f>VLOOKUP(A3207,#REF!,4,FALSE)</f>
        <v>#REF!</v>
      </c>
      <c r="AW3207" t="e">
        <f>VLOOKUP(A3207,#REF!,5,FALSE)</f>
        <v>#REF!</v>
      </c>
      <c r="AX3207">
        <f>SUMIF(量化书目统计!A:A,H3207,量化书目统计!G:G)</f>
        <v>0</v>
      </c>
    </row>
    <row r="3208" spans="1:50" x14ac:dyDescent="0.3">
      <c r="A3208" t="s">
        <v>5724</v>
      </c>
      <c r="B3208" t="s">
        <v>5723</v>
      </c>
      <c r="D3208">
        <v>0</v>
      </c>
      <c r="E3208" t="s">
        <v>390</v>
      </c>
      <c r="F3208" s="1" t="s">
        <v>1561</v>
      </c>
      <c r="G3208" t="s">
        <v>1562</v>
      </c>
      <c r="H3208" t="e">
        <f>VLOOKUP(F3208,#REF!,2,FALSE)</f>
        <v>#REF!</v>
      </c>
      <c r="I3208" t="s">
        <v>74</v>
      </c>
      <c r="J3208" s="4">
        <v>44160</v>
      </c>
      <c r="K3208" s="4">
        <v>44162</v>
      </c>
      <c r="L3208" s="3">
        <f t="shared" si="200"/>
        <v>2</v>
      </c>
      <c r="M3208" s="4">
        <v>44160</v>
      </c>
      <c r="N3208">
        <f t="shared" si="201"/>
        <v>0</v>
      </c>
      <c r="O3208">
        <v>0</v>
      </c>
      <c r="P3208" t="e">
        <f>VLOOKUP(F3208,#REF!,3,FALSE)</f>
        <v>#REF!</v>
      </c>
      <c r="Q3208">
        <f t="shared" si="202"/>
        <v>0</v>
      </c>
      <c r="R3208" t="str">
        <f t="shared" si="203"/>
        <v/>
      </c>
      <c r="S3208" t="s">
        <v>28</v>
      </c>
      <c r="T3208">
        <v>12</v>
      </c>
      <c r="U3208">
        <v>1</v>
      </c>
      <c r="V3208" t="s">
        <v>28</v>
      </c>
      <c r="W3208">
        <v>12</v>
      </c>
      <c r="X3208">
        <v>12</v>
      </c>
      <c r="Y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e">
        <f>VLOOKUP(A3208,#REF!,4,FALSE)</f>
        <v>#REF!</v>
      </c>
      <c r="AW3208" t="e">
        <f>VLOOKUP(A3208,#REF!,5,FALSE)</f>
        <v>#REF!</v>
      </c>
      <c r="AX3208">
        <f>SUMIF(量化书目统计!A:A,H3208,量化书目统计!G:G)</f>
        <v>0</v>
      </c>
    </row>
    <row r="3209" spans="1:50" x14ac:dyDescent="0.3">
      <c r="A3209" t="s">
        <v>5724</v>
      </c>
      <c r="B3209" t="s">
        <v>5723</v>
      </c>
      <c r="D3209">
        <v>0</v>
      </c>
      <c r="E3209" t="s">
        <v>700</v>
      </c>
      <c r="F3209" s="1" t="s">
        <v>701</v>
      </c>
      <c r="G3209" t="s">
        <v>702</v>
      </c>
      <c r="H3209" t="e">
        <f>VLOOKUP(F3209,#REF!,2,FALSE)</f>
        <v>#REF!</v>
      </c>
      <c r="I3209" t="s">
        <v>317</v>
      </c>
      <c r="J3209" s="4">
        <v>44143</v>
      </c>
      <c r="K3209" s="4">
        <v>44145</v>
      </c>
      <c r="L3209" s="3">
        <f t="shared" si="200"/>
        <v>2</v>
      </c>
      <c r="M3209" s="4">
        <v>44144</v>
      </c>
      <c r="N3209">
        <f t="shared" si="201"/>
        <v>1</v>
      </c>
      <c r="O3209">
        <v>0</v>
      </c>
      <c r="P3209" t="e">
        <f>VLOOKUP(F3209,#REF!,3,FALSE)</f>
        <v>#REF!</v>
      </c>
      <c r="Q3209">
        <f t="shared" si="202"/>
        <v>0</v>
      </c>
      <c r="R3209" t="str">
        <f t="shared" si="203"/>
        <v/>
      </c>
      <c r="S3209" t="s">
        <v>28</v>
      </c>
      <c r="T3209">
        <v>10</v>
      </c>
      <c r="U3209">
        <v>2</v>
      </c>
      <c r="V3209" t="s">
        <v>28</v>
      </c>
      <c r="W3209">
        <v>10</v>
      </c>
      <c r="X3209">
        <v>10</v>
      </c>
      <c r="Y3209">
        <v>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e">
        <f>VLOOKUP(A3209,#REF!,4,FALSE)</f>
        <v>#REF!</v>
      </c>
      <c r="AW3209" t="e">
        <f>VLOOKUP(A3209,#REF!,5,FALSE)</f>
        <v>#REF!</v>
      </c>
      <c r="AX3209">
        <f>SUMIF(量化书目统计!A:A,H3209,量化书目统计!G:G)</f>
        <v>0</v>
      </c>
    </row>
    <row r="3210" spans="1:50" x14ac:dyDescent="0.3">
      <c r="A3210" t="s">
        <v>5724</v>
      </c>
      <c r="B3210" t="s">
        <v>5723</v>
      </c>
      <c r="D3210">
        <v>0</v>
      </c>
      <c r="E3210" t="s">
        <v>1002</v>
      </c>
      <c r="F3210" s="1" t="s">
        <v>1314</v>
      </c>
      <c r="G3210" t="s">
        <v>1315</v>
      </c>
      <c r="H3210" t="e">
        <f>VLOOKUP(F3210,#REF!,2,FALSE)</f>
        <v>#REF!</v>
      </c>
      <c r="I3210" t="s">
        <v>65</v>
      </c>
      <c r="J3210" s="4">
        <v>44125</v>
      </c>
      <c r="K3210" s="4">
        <v>44127</v>
      </c>
      <c r="L3210" s="3">
        <f t="shared" si="200"/>
        <v>2</v>
      </c>
      <c r="M3210" s="4">
        <v>44305</v>
      </c>
      <c r="N3210">
        <f t="shared" si="201"/>
        <v>180</v>
      </c>
      <c r="O3210">
        <v>0</v>
      </c>
      <c r="P3210" t="e">
        <f>VLOOKUP(F3210,#REF!,3,FALSE)</f>
        <v>#REF!</v>
      </c>
      <c r="Q3210">
        <f t="shared" si="202"/>
        <v>0</v>
      </c>
      <c r="R3210" t="str">
        <f t="shared" si="203"/>
        <v/>
      </c>
      <c r="S3210" t="s">
        <v>28</v>
      </c>
      <c r="T3210">
        <v>7</v>
      </c>
      <c r="U3210">
        <v>1</v>
      </c>
      <c r="V3210" t="s">
        <v>28</v>
      </c>
      <c r="W3210">
        <v>7</v>
      </c>
      <c r="X3210">
        <v>7</v>
      </c>
      <c r="Y3210">
        <v>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e">
        <f>VLOOKUP(A3210,#REF!,4,FALSE)</f>
        <v>#REF!</v>
      </c>
      <c r="AW3210" t="e">
        <f>VLOOKUP(A3210,#REF!,5,FALSE)</f>
        <v>#REF!</v>
      </c>
      <c r="AX3210">
        <f>SUMIF(量化书目统计!A:A,H3210,量化书目统计!G:G)</f>
        <v>0</v>
      </c>
    </row>
    <row r="3211" spans="1:50" x14ac:dyDescent="0.3">
      <c r="A3211" t="s">
        <v>5724</v>
      </c>
      <c r="B3211" t="s">
        <v>5723</v>
      </c>
      <c r="D3211">
        <v>0</v>
      </c>
      <c r="E3211" t="s">
        <v>405</v>
      </c>
      <c r="F3211" s="1" t="s">
        <v>408</v>
      </c>
      <c r="G3211" t="s">
        <v>409</v>
      </c>
      <c r="H3211" t="e">
        <f>VLOOKUP(F3211,#REF!,2,FALSE)</f>
        <v>#REF!</v>
      </c>
      <c r="I3211" t="s">
        <v>49</v>
      </c>
      <c r="J3211" s="4">
        <v>44293</v>
      </c>
      <c r="K3211" s="4">
        <v>44295</v>
      </c>
      <c r="L3211" s="3">
        <f t="shared" si="200"/>
        <v>2</v>
      </c>
      <c r="M3211" s="4">
        <v>44293</v>
      </c>
      <c r="N3211">
        <f t="shared" si="201"/>
        <v>0</v>
      </c>
      <c r="O3211">
        <v>0</v>
      </c>
      <c r="P3211" t="e">
        <f>VLOOKUP(F3211,#REF!,3,FALSE)</f>
        <v>#REF!</v>
      </c>
      <c r="Q3211">
        <f t="shared" si="202"/>
        <v>0</v>
      </c>
      <c r="R3211" t="str">
        <f t="shared" si="203"/>
        <v/>
      </c>
      <c r="S3211" t="s">
        <v>80</v>
      </c>
      <c r="T3211">
        <v>6</v>
      </c>
      <c r="U3211">
        <v>2</v>
      </c>
      <c r="V3211" t="s">
        <v>80</v>
      </c>
      <c r="W3211">
        <v>6</v>
      </c>
      <c r="X3211">
        <v>26</v>
      </c>
      <c r="Y3211">
        <v>19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 t="e">
        <f>VLOOKUP(A3211,#REF!,4,FALSE)</f>
        <v>#REF!</v>
      </c>
      <c r="AW3211" t="e">
        <f>VLOOKUP(A3211,#REF!,5,FALSE)</f>
        <v>#REF!</v>
      </c>
      <c r="AX3211">
        <f>SUMIF(量化书目统计!A:A,H3211,量化书目统计!G:G)</f>
        <v>0</v>
      </c>
    </row>
    <row r="3212" spans="1:50" x14ac:dyDescent="0.3">
      <c r="A3212" t="s">
        <v>5724</v>
      </c>
      <c r="B3212" t="s">
        <v>5723</v>
      </c>
      <c r="D3212">
        <v>0</v>
      </c>
      <c r="E3212" t="s">
        <v>840</v>
      </c>
      <c r="F3212" s="1" t="s">
        <v>841</v>
      </c>
      <c r="G3212" t="s">
        <v>842</v>
      </c>
      <c r="H3212" t="e">
        <f>VLOOKUP(F3212,#REF!,2,FALSE)</f>
        <v>#REF!</v>
      </c>
      <c r="I3212" t="s">
        <v>74</v>
      </c>
      <c r="J3212" s="4">
        <v>44482</v>
      </c>
      <c r="K3212" s="4">
        <v>44484</v>
      </c>
      <c r="L3212" s="3">
        <f t="shared" si="200"/>
        <v>2</v>
      </c>
      <c r="M3212" s="4">
        <v>44482</v>
      </c>
      <c r="N3212">
        <f t="shared" si="201"/>
        <v>0</v>
      </c>
      <c r="O3212">
        <v>0</v>
      </c>
      <c r="P3212" t="e">
        <f>VLOOKUP(F3212,#REF!,3,FALSE)</f>
        <v>#REF!</v>
      </c>
      <c r="Q3212">
        <f t="shared" si="202"/>
        <v>0</v>
      </c>
      <c r="R3212" t="str">
        <f t="shared" si="203"/>
        <v/>
      </c>
      <c r="S3212" t="s">
        <v>38</v>
      </c>
      <c r="T3212">
        <v>6</v>
      </c>
      <c r="U3212">
        <v>1</v>
      </c>
      <c r="V3212" t="s">
        <v>38</v>
      </c>
      <c r="W3212">
        <v>6</v>
      </c>
      <c r="X3212">
        <v>46</v>
      </c>
      <c r="Y3212">
        <v>11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e">
        <f>VLOOKUP(A3212,#REF!,4,FALSE)</f>
        <v>#REF!</v>
      </c>
      <c r="AW3212" t="e">
        <f>VLOOKUP(A3212,#REF!,5,FALSE)</f>
        <v>#REF!</v>
      </c>
      <c r="AX3212">
        <f>SUMIF(量化书目统计!A:A,H3212,量化书目统计!G:G)</f>
        <v>0</v>
      </c>
    </row>
    <row r="3213" spans="1:50" x14ac:dyDescent="0.3">
      <c r="A3213" t="s">
        <v>5724</v>
      </c>
      <c r="B3213" t="s">
        <v>5723</v>
      </c>
      <c r="D3213">
        <v>0</v>
      </c>
      <c r="E3213" t="s">
        <v>83</v>
      </c>
      <c r="F3213" s="1" t="s">
        <v>84</v>
      </c>
      <c r="G3213" t="s">
        <v>85</v>
      </c>
      <c r="H3213" t="e">
        <f>VLOOKUP(F3213,#REF!,2,FALSE)</f>
        <v>#REF!</v>
      </c>
      <c r="I3213" t="s">
        <v>32</v>
      </c>
      <c r="J3213" s="4">
        <v>44852</v>
      </c>
      <c r="K3213" s="4">
        <v>44854</v>
      </c>
      <c r="L3213" s="3">
        <f t="shared" si="200"/>
        <v>2</v>
      </c>
      <c r="M3213" s="4">
        <v>44852</v>
      </c>
      <c r="N3213">
        <f t="shared" si="201"/>
        <v>0</v>
      </c>
      <c r="O3213">
        <v>0</v>
      </c>
      <c r="P3213" t="e">
        <f>VLOOKUP(F3213,#REF!,3,FALSE)</f>
        <v>#REF!</v>
      </c>
      <c r="Q3213">
        <f t="shared" si="202"/>
        <v>0</v>
      </c>
      <c r="R3213" t="str">
        <f t="shared" si="203"/>
        <v/>
      </c>
      <c r="S3213" t="s">
        <v>43</v>
      </c>
      <c r="U3213">
        <v>1</v>
      </c>
      <c r="V3213" t="s">
        <v>43</v>
      </c>
      <c r="X3213">
        <v>80</v>
      </c>
      <c r="Y3213">
        <v>15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e">
        <f>VLOOKUP(A3213,#REF!,4,FALSE)</f>
        <v>#REF!</v>
      </c>
      <c r="AW3213" t="e">
        <f>VLOOKUP(A3213,#REF!,5,FALSE)</f>
        <v>#REF!</v>
      </c>
      <c r="AX3213">
        <f>SUMIF(量化书目统计!A:A,H3213,量化书目统计!G:G)</f>
        <v>0</v>
      </c>
    </row>
    <row r="3214" spans="1:50" x14ac:dyDescent="0.3">
      <c r="A3214" t="s">
        <v>5724</v>
      </c>
      <c r="B3214" t="s">
        <v>5723</v>
      </c>
      <c r="D3214">
        <v>0</v>
      </c>
      <c r="E3214" t="s">
        <v>83</v>
      </c>
      <c r="F3214" s="1" t="s">
        <v>84</v>
      </c>
      <c r="G3214" t="s">
        <v>85</v>
      </c>
      <c r="H3214" t="e">
        <f>VLOOKUP(F3214,#REF!,2,FALSE)</f>
        <v>#REF!</v>
      </c>
      <c r="I3214" t="s">
        <v>32</v>
      </c>
      <c r="J3214" s="4">
        <v>44854</v>
      </c>
      <c r="K3214" s="4">
        <v>44854</v>
      </c>
      <c r="L3214" s="3">
        <f t="shared" si="200"/>
        <v>0</v>
      </c>
      <c r="M3214" s="4">
        <v>45034</v>
      </c>
      <c r="N3214">
        <f t="shared" si="201"/>
        <v>180</v>
      </c>
      <c r="O3214">
        <v>0</v>
      </c>
      <c r="P3214" t="e">
        <f>VLOOKUP(F3214,#REF!,3,FALSE)</f>
        <v>#REF!</v>
      </c>
      <c r="Q3214">
        <f t="shared" si="202"/>
        <v>0</v>
      </c>
      <c r="R3214" t="str">
        <f t="shared" si="203"/>
        <v/>
      </c>
      <c r="S3214" t="s">
        <v>43</v>
      </c>
      <c r="U3214">
        <v>1</v>
      </c>
      <c r="V3214" t="s">
        <v>43</v>
      </c>
      <c r="X3214">
        <v>80</v>
      </c>
      <c r="Y3214">
        <v>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e">
        <f>VLOOKUP(A3214,#REF!,4,FALSE)</f>
        <v>#REF!</v>
      </c>
      <c r="AW3214" t="e">
        <f>VLOOKUP(A3214,#REF!,5,FALSE)</f>
        <v>#REF!</v>
      </c>
      <c r="AX3214">
        <f>SUMIF(量化书目统计!A:A,H3214,量化书目统计!G:G)</f>
        <v>0</v>
      </c>
    </row>
    <row r="3215" spans="1:50" x14ac:dyDescent="0.3">
      <c r="A3215" t="s">
        <v>5724</v>
      </c>
      <c r="B3215" t="s">
        <v>5723</v>
      </c>
      <c r="D3215">
        <v>0</v>
      </c>
      <c r="E3215" t="s">
        <v>83</v>
      </c>
      <c r="F3215" s="1" t="s">
        <v>84</v>
      </c>
      <c r="G3215" t="s">
        <v>85</v>
      </c>
      <c r="H3215" t="e">
        <f>VLOOKUP(F3215,#REF!,2,FALSE)</f>
        <v>#REF!</v>
      </c>
      <c r="I3215" t="s">
        <v>32</v>
      </c>
      <c r="J3215" s="4">
        <v>44854</v>
      </c>
      <c r="K3215" s="4">
        <v>44855</v>
      </c>
      <c r="L3215" s="3">
        <f t="shared" si="200"/>
        <v>1</v>
      </c>
      <c r="M3215" s="4">
        <v>44854</v>
      </c>
      <c r="N3215">
        <f t="shared" si="201"/>
        <v>0</v>
      </c>
      <c r="O3215">
        <v>0</v>
      </c>
      <c r="P3215" t="e">
        <f>VLOOKUP(F3215,#REF!,3,FALSE)</f>
        <v>#REF!</v>
      </c>
      <c r="Q3215">
        <f t="shared" si="202"/>
        <v>0</v>
      </c>
      <c r="R3215" t="str">
        <f t="shared" si="203"/>
        <v/>
      </c>
      <c r="S3215" t="s">
        <v>43</v>
      </c>
      <c r="U3215">
        <v>1</v>
      </c>
      <c r="V3215" t="s">
        <v>43</v>
      </c>
      <c r="X3215">
        <v>80</v>
      </c>
      <c r="Y3215">
        <v>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e">
        <f>VLOOKUP(A3215,#REF!,4,FALSE)</f>
        <v>#REF!</v>
      </c>
      <c r="AW3215" t="e">
        <f>VLOOKUP(A3215,#REF!,5,FALSE)</f>
        <v>#REF!</v>
      </c>
      <c r="AX3215">
        <f>SUMIF(量化书目统计!A:A,H3215,量化书目统计!G:G)</f>
        <v>0</v>
      </c>
    </row>
    <row r="3216" spans="1:50" x14ac:dyDescent="0.3">
      <c r="A3216" t="s">
        <v>5724</v>
      </c>
      <c r="B3216" t="s">
        <v>5723</v>
      </c>
      <c r="D3216">
        <v>0</v>
      </c>
      <c r="E3216" t="s">
        <v>674</v>
      </c>
      <c r="F3216" s="1" t="s">
        <v>1659</v>
      </c>
      <c r="G3216" t="s">
        <v>1660</v>
      </c>
      <c r="H3216" t="e">
        <f>VLOOKUP(F3216,#REF!,2,FALSE)</f>
        <v>#REF!</v>
      </c>
      <c r="I3216" t="s">
        <v>32</v>
      </c>
      <c r="J3216" s="4">
        <v>44124</v>
      </c>
      <c r="K3216" s="4">
        <v>44127</v>
      </c>
      <c r="L3216" s="3">
        <f t="shared" si="200"/>
        <v>3</v>
      </c>
      <c r="M3216" s="4">
        <v>44124</v>
      </c>
      <c r="N3216">
        <f t="shared" si="201"/>
        <v>0</v>
      </c>
      <c r="O3216">
        <v>0</v>
      </c>
      <c r="P3216" t="e">
        <f>VLOOKUP(F3216,#REF!,3,FALSE)</f>
        <v>#REF!</v>
      </c>
      <c r="Q3216">
        <f t="shared" si="202"/>
        <v>0</v>
      </c>
      <c r="R3216" t="str">
        <f t="shared" si="203"/>
        <v/>
      </c>
      <c r="S3216" t="s">
        <v>28</v>
      </c>
      <c r="T3216">
        <v>7</v>
      </c>
      <c r="U3216">
        <v>1</v>
      </c>
      <c r="V3216" t="s">
        <v>28</v>
      </c>
      <c r="W3216">
        <v>7</v>
      </c>
      <c r="X3216">
        <v>7</v>
      </c>
      <c r="Y3216">
        <v>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e">
        <f>VLOOKUP(A3216,#REF!,4,FALSE)</f>
        <v>#REF!</v>
      </c>
      <c r="AW3216" t="e">
        <f>VLOOKUP(A3216,#REF!,5,FALSE)</f>
        <v>#REF!</v>
      </c>
      <c r="AX3216">
        <f>SUMIF(量化书目统计!A:A,H3216,量化书目统计!G:G)</f>
        <v>0</v>
      </c>
    </row>
    <row r="3217" spans="1:50" x14ac:dyDescent="0.3">
      <c r="A3217" t="s">
        <v>5724</v>
      </c>
      <c r="B3217" t="s">
        <v>5723</v>
      </c>
      <c r="D3217">
        <v>0</v>
      </c>
      <c r="E3217" t="s">
        <v>206</v>
      </c>
      <c r="F3217" s="1" t="s">
        <v>207</v>
      </c>
      <c r="G3217" t="s">
        <v>208</v>
      </c>
      <c r="H3217" t="e">
        <f>VLOOKUP(F3217,#REF!,2,FALSE)</f>
        <v>#REF!</v>
      </c>
      <c r="I3217" t="s">
        <v>32</v>
      </c>
      <c r="J3217" s="4">
        <v>44528</v>
      </c>
      <c r="K3217" s="4">
        <v>44530</v>
      </c>
      <c r="L3217" s="3">
        <f t="shared" si="200"/>
        <v>2</v>
      </c>
      <c r="M3217" s="4">
        <v>44529</v>
      </c>
      <c r="N3217">
        <f t="shared" si="201"/>
        <v>1</v>
      </c>
      <c r="O3217">
        <v>0</v>
      </c>
      <c r="P3217" t="e">
        <f>VLOOKUP(F3217,#REF!,3,FALSE)</f>
        <v>#REF!</v>
      </c>
      <c r="Q3217">
        <f t="shared" si="202"/>
        <v>0</v>
      </c>
      <c r="R3217" t="str">
        <f t="shared" si="203"/>
        <v/>
      </c>
      <c r="S3217" t="s">
        <v>38</v>
      </c>
      <c r="T3217">
        <v>13</v>
      </c>
      <c r="U3217">
        <v>1</v>
      </c>
      <c r="V3217" t="s">
        <v>38</v>
      </c>
      <c r="W3217">
        <v>13</v>
      </c>
      <c r="X3217">
        <v>53</v>
      </c>
      <c r="Y3217">
        <v>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e">
        <f>VLOOKUP(A3217,#REF!,4,FALSE)</f>
        <v>#REF!</v>
      </c>
      <c r="AW3217" t="e">
        <f>VLOOKUP(A3217,#REF!,5,FALSE)</f>
        <v>#REF!</v>
      </c>
      <c r="AX3217">
        <f>SUMIF(量化书目统计!A:A,H3217,量化书目统计!G:G)</f>
        <v>0</v>
      </c>
    </row>
    <row r="3218" spans="1:50" x14ac:dyDescent="0.3">
      <c r="A3218" t="s">
        <v>5724</v>
      </c>
      <c r="B3218" t="s">
        <v>5723</v>
      </c>
      <c r="D3218">
        <v>0</v>
      </c>
      <c r="E3218" t="s">
        <v>71</v>
      </c>
      <c r="F3218" s="1" t="s">
        <v>1655</v>
      </c>
      <c r="G3218" t="s">
        <v>1656</v>
      </c>
      <c r="H3218" t="e">
        <f>VLOOKUP(F3218,#REF!,2,FALSE)</f>
        <v>#REF!</v>
      </c>
      <c r="I3218" t="s">
        <v>74</v>
      </c>
      <c r="J3218" s="4">
        <v>44362</v>
      </c>
      <c r="K3218" s="4">
        <v>44365</v>
      </c>
      <c r="L3218" s="3">
        <f t="shared" si="200"/>
        <v>3</v>
      </c>
      <c r="M3218" s="4">
        <v>44362</v>
      </c>
      <c r="N3218">
        <f t="shared" si="201"/>
        <v>0</v>
      </c>
      <c r="O3218">
        <v>0</v>
      </c>
      <c r="P3218" t="e">
        <f>VLOOKUP(F3218,#REF!,3,FALSE)</f>
        <v>#REF!</v>
      </c>
      <c r="Q3218">
        <f t="shared" si="202"/>
        <v>0</v>
      </c>
      <c r="R3218" t="str">
        <f t="shared" si="203"/>
        <v/>
      </c>
      <c r="S3218" t="s">
        <v>80</v>
      </c>
      <c r="T3218">
        <v>16</v>
      </c>
      <c r="U3218">
        <v>1</v>
      </c>
      <c r="V3218" t="s">
        <v>80</v>
      </c>
      <c r="W3218">
        <v>16</v>
      </c>
      <c r="X3218">
        <v>36</v>
      </c>
      <c r="Y3218">
        <v>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e">
        <f>VLOOKUP(A3218,#REF!,4,FALSE)</f>
        <v>#REF!</v>
      </c>
      <c r="AW3218" t="e">
        <f>VLOOKUP(A3218,#REF!,5,FALSE)</f>
        <v>#REF!</v>
      </c>
      <c r="AX3218">
        <f>SUMIF(量化书目统计!A:A,H3218,量化书目统计!G:G)</f>
        <v>0</v>
      </c>
    </row>
    <row r="3219" spans="1:50" x14ac:dyDescent="0.3">
      <c r="A3219" t="s">
        <v>5724</v>
      </c>
      <c r="B3219" t="s">
        <v>5723</v>
      </c>
      <c r="D3219">
        <v>0</v>
      </c>
      <c r="E3219" t="s">
        <v>528</v>
      </c>
      <c r="F3219" s="1" t="s">
        <v>529</v>
      </c>
      <c r="G3219" t="s">
        <v>530</v>
      </c>
      <c r="H3219" t="e">
        <f>VLOOKUP(F3219,#REF!,2,FALSE)</f>
        <v>#REF!</v>
      </c>
      <c r="I3219" t="s">
        <v>42</v>
      </c>
      <c r="J3219" s="4">
        <v>44445</v>
      </c>
      <c r="K3219" s="4">
        <v>44449</v>
      </c>
      <c r="L3219" s="3">
        <f t="shared" si="200"/>
        <v>4</v>
      </c>
      <c r="M3219" s="4">
        <v>44447</v>
      </c>
      <c r="N3219">
        <f t="shared" si="201"/>
        <v>2</v>
      </c>
      <c r="O3219">
        <v>0</v>
      </c>
      <c r="P3219" t="e">
        <f>VLOOKUP(F3219,#REF!,3,FALSE)</f>
        <v>#REF!</v>
      </c>
      <c r="Q3219">
        <f t="shared" si="202"/>
        <v>0</v>
      </c>
      <c r="R3219" t="str">
        <f t="shared" si="203"/>
        <v/>
      </c>
      <c r="S3219" t="s">
        <v>38</v>
      </c>
      <c r="T3219">
        <v>1</v>
      </c>
      <c r="U3219">
        <v>1</v>
      </c>
      <c r="V3219" t="s">
        <v>38</v>
      </c>
      <c r="W3219">
        <v>1</v>
      </c>
      <c r="X3219">
        <v>41</v>
      </c>
      <c r="Y3219">
        <v>9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e">
        <f>VLOOKUP(A3219,#REF!,4,FALSE)</f>
        <v>#REF!</v>
      </c>
      <c r="AW3219" t="e">
        <f>VLOOKUP(A3219,#REF!,5,FALSE)</f>
        <v>#REF!</v>
      </c>
      <c r="AX3219">
        <f>SUMIF(量化书目统计!A:A,H3219,量化书目统计!G:G)</f>
        <v>0</v>
      </c>
    </row>
    <row r="3220" spans="1:50" x14ac:dyDescent="0.3">
      <c r="A3220" t="s">
        <v>5724</v>
      </c>
      <c r="B3220" t="s">
        <v>5723</v>
      </c>
      <c r="D3220">
        <v>0</v>
      </c>
      <c r="E3220" t="s">
        <v>528</v>
      </c>
      <c r="F3220" s="1" t="s">
        <v>529</v>
      </c>
      <c r="G3220" t="s">
        <v>530</v>
      </c>
      <c r="H3220" t="e">
        <f>VLOOKUP(F3220,#REF!,2,FALSE)</f>
        <v>#REF!</v>
      </c>
      <c r="I3220" t="s">
        <v>42</v>
      </c>
      <c r="J3220" s="4">
        <v>44449</v>
      </c>
      <c r="K3220" s="4">
        <v>44453</v>
      </c>
      <c r="L3220" s="3">
        <f t="shared" si="200"/>
        <v>4</v>
      </c>
      <c r="M3220" s="4">
        <v>44449</v>
      </c>
      <c r="N3220">
        <f t="shared" si="201"/>
        <v>0</v>
      </c>
      <c r="O3220">
        <v>0</v>
      </c>
      <c r="P3220" t="e">
        <f>VLOOKUP(F3220,#REF!,3,FALSE)</f>
        <v>#REF!</v>
      </c>
      <c r="Q3220">
        <f t="shared" si="202"/>
        <v>0</v>
      </c>
      <c r="R3220" t="str">
        <f t="shared" si="203"/>
        <v/>
      </c>
      <c r="S3220" t="s">
        <v>38</v>
      </c>
      <c r="T3220">
        <v>1</v>
      </c>
      <c r="U3220">
        <v>1</v>
      </c>
      <c r="V3220" t="s">
        <v>38</v>
      </c>
      <c r="W3220">
        <v>2</v>
      </c>
      <c r="X3220">
        <v>41</v>
      </c>
      <c r="Y3220">
        <v>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e">
        <f>VLOOKUP(A3220,#REF!,4,FALSE)</f>
        <v>#REF!</v>
      </c>
      <c r="AW3220" t="e">
        <f>VLOOKUP(A3220,#REF!,5,FALSE)</f>
        <v>#REF!</v>
      </c>
      <c r="AX3220">
        <f>SUMIF(量化书目统计!A:A,H3220,量化书目统计!G:G)</f>
        <v>0</v>
      </c>
    </row>
    <row r="3221" spans="1:50" x14ac:dyDescent="0.3">
      <c r="A3221" t="s">
        <v>1037</v>
      </c>
      <c r="B3221" t="s">
        <v>539</v>
      </c>
      <c r="C3221" t="s">
        <v>313</v>
      </c>
      <c r="D3221">
        <v>5</v>
      </c>
      <c r="E3221" t="s">
        <v>480</v>
      </c>
      <c r="F3221" s="1" t="s">
        <v>481</v>
      </c>
      <c r="G3221" t="s">
        <v>482</v>
      </c>
      <c r="H3221" t="e">
        <f>VLOOKUP(F3221,#REF!,2,FALSE)</f>
        <v>#REF!</v>
      </c>
      <c r="I3221" t="s">
        <v>175</v>
      </c>
      <c r="J3221" s="4">
        <v>44113</v>
      </c>
      <c r="K3221" s="4">
        <v>44203</v>
      </c>
      <c r="L3221" s="3">
        <f t="shared" si="200"/>
        <v>90</v>
      </c>
      <c r="M3221" s="4">
        <v>44127</v>
      </c>
      <c r="N3221">
        <f t="shared" si="201"/>
        <v>14</v>
      </c>
      <c r="O3221">
        <v>0</v>
      </c>
      <c r="P3221" t="e">
        <f>VLOOKUP(F3221,#REF!,3,FALSE)</f>
        <v>#REF!</v>
      </c>
      <c r="Q3221">
        <f t="shared" si="202"/>
        <v>0</v>
      </c>
      <c r="R3221" t="str">
        <f t="shared" si="203"/>
        <v/>
      </c>
      <c r="S3221" t="s">
        <v>28</v>
      </c>
      <c r="T3221">
        <v>5</v>
      </c>
      <c r="U3221">
        <v>1</v>
      </c>
      <c r="V3221" t="s">
        <v>28</v>
      </c>
      <c r="W3221">
        <v>18</v>
      </c>
      <c r="X3221">
        <v>5</v>
      </c>
      <c r="Y3221">
        <v>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e">
        <f>VLOOKUP(A3221,#REF!,4,FALSE)</f>
        <v>#REF!</v>
      </c>
      <c r="AW3221" t="e">
        <f>VLOOKUP(A3221,#REF!,5,FALSE)</f>
        <v>#REF!</v>
      </c>
      <c r="AX3221">
        <f>SUMIF(量化书目统计!A:A,H3221,量化书目统计!G:G)</f>
        <v>0</v>
      </c>
    </row>
    <row r="3222" spans="1:50" x14ac:dyDescent="0.3">
      <c r="A3222" t="s">
        <v>1038</v>
      </c>
      <c r="B3222" t="s">
        <v>539</v>
      </c>
      <c r="C3222" t="s">
        <v>731</v>
      </c>
      <c r="D3222">
        <v>5</v>
      </c>
      <c r="E3222" t="s">
        <v>1039</v>
      </c>
      <c r="F3222" s="1" t="s">
        <v>1040</v>
      </c>
      <c r="G3222" t="s">
        <v>1041</v>
      </c>
      <c r="H3222" t="e">
        <f>VLOOKUP(F3222,#REF!,2,FALSE)</f>
        <v>#REF!</v>
      </c>
      <c r="I3222" t="s">
        <v>49</v>
      </c>
      <c r="J3222" s="4">
        <v>44124</v>
      </c>
      <c r="K3222" s="4">
        <v>44347</v>
      </c>
      <c r="L3222" s="3">
        <f t="shared" si="200"/>
        <v>223</v>
      </c>
      <c r="M3222" s="4">
        <v>44186</v>
      </c>
      <c r="N3222">
        <f t="shared" si="201"/>
        <v>62</v>
      </c>
      <c r="O3222">
        <v>0</v>
      </c>
      <c r="P3222" t="e">
        <f>VLOOKUP(F3222,#REF!,3,FALSE)</f>
        <v>#REF!</v>
      </c>
      <c r="Q3222">
        <f t="shared" si="202"/>
        <v>0</v>
      </c>
      <c r="R3222" t="str">
        <f t="shared" si="203"/>
        <v/>
      </c>
      <c r="S3222" t="s">
        <v>28</v>
      </c>
      <c r="T3222">
        <v>7</v>
      </c>
      <c r="U3222">
        <v>1</v>
      </c>
      <c r="V3222" t="s">
        <v>80</v>
      </c>
      <c r="W3222">
        <v>14</v>
      </c>
      <c r="X3222">
        <v>7</v>
      </c>
      <c r="Y3222">
        <v>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e">
        <f>VLOOKUP(A3222,#REF!,4,FALSE)</f>
        <v>#REF!</v>
      </c>
      <c r="AW3222" t="e">
        <f>VLOOKUP(A3222,#REF!,5,FALSE)</f>
        <v>#REF!</v>
      </c>
      <c r="AX3222">
        <f>SUMIF(量化书目统计!A:A,H3222,量化书目统计!G:G)</f>
        <v>0</v>
      </c>
    </row>
    <row r="3223" spans="1:50" x14ac:dyDescent="0.3">
      <c r="A3223" t="s">
        <v>1042</v>
      </c>
      <c r="B3223" t="s">
        <v>539</v>
      </c>
      <c r="C3223" t="s">
        <v>313</v>
      </c>
      <c r="D3223">
        <v>5</v>
      </c>
      <c r="E3223" t="s">
        <v>283</v>
      </c>
      <c r="F3223" s="1" t="s">
        <v>284</v>
      </c>
      <c r="G3223" t="s">
        <v>285</v>
      </c>
      <c r="H3223" t="e">
        <f>VLOOKUP(F3223,#REF!,2,FALSE)</f>
        <v>#REF!</v>
      </c>
      <c r="I3223" t="s">
        <v>32</v>
      </c>
      <c r="J3223" s="4">
        <v>44183</v>
      </c>
      <c r="K3223" s="4">
        <v>44211</v>
      </c>
      <c r="L3223" s="3">
        <f t="shared" si="200"/>
        <v>28</v>
      </c>
      <c r="M3223" s="4">
        <v>44260</v>
      </c>
      <c r="N3223">
        <f t="shared" si="201"/>
        <v>77</v>
      </c>
      <c r="O3223">
        <v>0</v>
      </c>
      <c r="P3223" t="e">
        <f>VLOOKUP(F3223,#REF!,3,FALSE)</f>
        <v>#REF!</v>
      </c>
      <c r="Q3223">
        <f t="shared" si="202"/>
        <v>0</v>
      </c>
      <c r="R3223" t="str">
        <f t="shared" si="203"/>
        <v/>
      </c>
      <c r="S3223" t="s">
        <v>28</v>
      </c>
      <c r="T3223">
        <v>15</v>
      </c>
      <c r="U3223">
        <v>1</v>
      </c>
      <c r="V3223" t="s">
        <v>28</v>
      </c>
      <c r="W3223">
        <v>18</v>
      </c>
      <c r="X3223">
        <v>15</v>
      </c>
      <c r="Y3223">
        <v>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e">
        <f>VLOOKUP(A3223,#REF!,4,FALSE)</f>
        <v>#REF!</v>
      </c>
      <c r="AW3223" t="e">
        <f>VLOOKUP(A3223,#REF!,5,FALSE)</f>
        <v>#REF!</v>
      </c>
      <c r="AX3223">
        <f>SUMIF(量化书目统计!A:A,H3223,量化书目统计!G:G)</f>
        <v>0</v>
      </c>
    </row>
    <row r="3224" spans="1:50" x14ac:dyDescent="0.3">
      <c r="A3224" t="s">
        <v>1043</v>
      </c>
      <c r="B3224" t="s">
        <v>539</v>
      </c>
      <c r="C3224" t="s">
        <v>247</v>
      </c>
      <c r="D3224">
        <v>5</v>
      </c>
      <c r="E3224" t="s">
        <v>1044</v>
      </c>
      <c r="F3224" s="1" t="s">
        <v>1045</v>
      </c>
      <c r="G3224" t="s">
        <v>1046</v>
      </c>
      <c r="H3224" t="e">
        <f>VLOOKUP(F3224,#REF!,2,FALSE)</f>
        <v>#REF!</v>
      </c>
      <c r="I3224" t="s">
        <v>65</v>
      </c>
      <c r="J3224" s="4">
        <v>44140</v>
      </c>
      <c r="K3224" s="4">
        <v>44159</v>
      </c>
      <c r="L3224" s="3">
        <f t="shared" si="200"/>
        <v>19</v>
      </c>
      <c r="M3224" s="4">
        <v>44165</v>
      </c>
      <c r="N3224">
        <f t="shared" si="201"/>
        <v>25</v>
      </c>
      <c r="O3224">
        <v>0</v>
      </c>
      <c r="P3224" t="e">
        <f>VLOOKUP(F3224,#REF!,3,FALSE)</f>
        <v>#REF!</v>
      </c>
      <c r="Q3224">
        <f t="shared" si="202"/>
        <v>0</v>
      </c>
      <c r="R3224" t="str">
        <f t="shared" si="203"/>
        <v/>
      </c>
      <c r="S3224" t="s">
        <v>28</v>
      </c>
      <c r="T3224">
        <v>9</v>
      </c>
      <c r="U3224">
        <v>1</v>
      </c>
      <c r="V3224" t="s">
        <v>28</v>
      </c>
      <c r="W3224">
        <v>12</v>
      </c>
      <c r="X3224">
        <v>9</v>
      </c>
      <c r="Y3224">
        <v>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e">
        <f>VLOOKUP(A3224,#REF!,4,FALSE)</f>
        <v>#REF!</v>
      </c>
      <c r="AW3224" t="e">
        <f>VLOOKUP(A3224,#REF!,5,FALSE)</f>
        <v>#REF!</v>
      </c>
      <c r="AX3224">
        <f>SUMIF(量化书目统计!A:A,H3224,量化书目统计!G:G)</f>
        <v>0</v>
      </c>
    </row>
    <row r="3225" spans="1:50" x14ac:dyDescent="0.3">
      <c r="A3225" t="s">
        <v>1047</v>
      </c>
      <c r="B3225" t="s">
        <v>539</v>
      </c>
      <c r="C3225" t="s">
        <v>82</v>
      </c>
      <c r="D3225">
        <v>5</v>
      </c>
      <c r="E3225" t="s">
        <v>275</v>
      </c>
      <c r="F3225" s="1" t="s">
        <v>276</v>
      </c>
      <c r="G3225" t="s">
        <v>277</v>
      </c>
      <c r="H3225" t="e">
        <f>VLOOKUP(F3225,#REF!,2,FALSE)</f>
        <v>#REF!</v>
      </c>
      <c r="I3225" t="s">
        <v>74</v>
      </c>
      <c r="J3225" s="4">
        <v>44370</v>
      </c>
      <c r="K3225" s="4">
        <v>44372</v>
      </c>
      <c r="L3225" s="3">
        <f t="shared" si="200"/>
        <v>2</v>
      </c>
      <c r="M3225" s="4">
        <v>44431</v>
      </c>
      <c r="N3225">
        <f t="shared" si="201"/>
        <v>61</v>
      </c>
      <c r="O3225">
        <v>0</v>
      </c>
      <c r="P3225" t="e">
        <f>VLOOKUP(F3225,#REF!,3,FALSE)</f>
        <v>#REF!</v>
      </c>
      <c r="Q3225">
        <f t="shared" si="202"/>
        <v>0</v>
      </c>
      <c r="R3225" t="str">
        <f t="shared" si="203"/>
        <v/>
      </c>
      <c r="S3225" t="s">
        <v>80</v>
      </c>
      <c r="T3225">
        <v>17</v>
      </c>
      <c r="U3225">
        <v>1</v>
      </c>
      <c r="V3225" t="s">
        <v>80</v>
      </c>
      <c r="W3225">
        <v>17</v>
      </c>
      <c r="X3225">
        <v>37</v>
      </c>
      <c r="Y3225">
        <v>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e">
        <f>VLOOKUP(A3225,#REF!,4,FALSE)</f>
        <v>#REF!</v>
      </c>
      <c r="AW3225" t="e">
        <f>VLOOKUP(A3225,#REF!,5,FALSE)</f>
        <v>#REF!</v>
      </c>
      <c r="AX3225">
        <f>SUMIF(量化书目统计!A:A,H3225,量化书目统计!G:G)</f>
        <v>0</v>
      </c>
    </row>
    <row r="3226" spans="1:50" x14ac:dyDescent="0.3">
      <c r="A3226" t="s">
        <v>1047</v>
      </c>
      <c r="B3226" t="s">
        <v>539</v>
      </c>
      <c r="C3226" t="s">
        <v>82</v>
      </c>
      <c r="D3226">
        <v>5</v>
      </c>
      <c r="E3226" t="s">
        <v>1048</v>
      </c>
      <c r="F3226" s="1" t="s">
        <v>1049</v>
      </c>
      <c r="G3226" t="s">
        <v>1050</v>
      </c>
      <c r="H3226" t="e">
        <f>VLOOKUP(F3226,#REF!,2,FALSE)</f>
        <v>#REF!</v>
      </c>
      <c r="I3226" t="s">
        <v>59</v>
      </c>
      <c r="J3226" s="4">
        <v>44475</v>
      </c>
      <c r="K3226" s="4">
        <v>44567</v>
      </c>
      <c r="L3226" s="3">
        <f t="shared" si="200"/>
        <v>92</v>
      </c>
      <c r="M3226" s="4">
        <v>44592</v>
      </c>
      <c r="N3226">
        <f t="shared" si="201"/>
        <v>117</v>
      </c>
      <c r="O3226">
        <v>0</v>
      </c>
      <c r="P3226" t="e">
        <f>VLOOKUP(F3226,#REF!,3,FALSE)</f>
        <v>#REF!</v>
      </c>
      <c r="Q3226">
        <f t="shared" si="202"/>
        <v>1</v>
      </c>
      <c r="R3226" t="str">
        <f t="shared" si="203"/>
        <v/>
      </c>
      <c r="S3226" t="s">
        <v>38</v>
      </c>
      <c r="T3226">
        <v>5</v>
      </c>
      <c r="U3226">
        <v>1</v>
      </c>
      <c r="V3226" t="s">
        <v>38</v>
      </c>
      <c r="W3226">
        <v>18</v>
      </c>
      <c r="X3226">
        <v>45</v>
      </c>
      <c r="Y3226">
        <v>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e">
        <f>VLOOKUP(A3226,#REF!,4,FALSE)</f>
        <v>#REF!</v>
      </c>
      <c r="AW3226" t="e">
        <f>VLOOKUP(A3226,#REF!,5,FALSE)</f>
        <v>#REF!</v>
      </c>
      <c r="AX3226">
        <f>SUMIF(量化书目统计!A:A,H3226,量化书目统计!G:G)</f>
        <v>0</v>
      </c>
    </row>
    <row r="3227" spans="1:50" x14ac:dyDescent="0.3">
      <c r="A3227" t="s">
        <v>1051</v>
      </c>
      <c r="B3227" t="s">
        <v>539</v>
      </c>
      <c r="C3227" t="s">
        <v>82</v>
      </c>
      <c r="D3227">
        <v>5</v>
      </c>
      <c r="E3227" t="s">
        <v>1052</v>
      </c>
      <c r="F3227" s="1" t="s">
        <v>1053</v>
      </c>
      <c r="G3227" t="s">
        <v>1054</v>
      </c>
      <c r="H3227" t="e">
        <f>VLOOKUP(F3227,#REF!,2,FALSE)</f>
        <v>#REF!</v>
      </c>
      <c r="I3227" t="s">
        <v>53</v>
      </c>
      <c r="J3227" s="4">
        <v>44117</v>
      </c>
      <c r="K3227" s="4">
        <v>44139</v>
      </c>
      <c r="L3227" s="3">
        <f t="shared" si="200"/>
        <v>22</v>
      </c>
      <c r="M3227" s="4">
        <v>44145</v>
      </c>
      <c r="N3227">
        <f t="shared" si="201"/>
        <v>28</v>
      </c>
      <c r="O3227">
        <v>0</v>
      </c>
      <c r="P3227" t="e">
        <f>VLOOKUP(F3227,#REF!,3,FALSE)</f>
        <v>#REF!</v>
      </c>
      <c r="Q3227">
        <f t="shared" si="202"/>
        <v>0</v>
      </c>
      <c r="R3227" t="str">
        <f t="shared" si="203"/>
        <v/>
      </c>
      <c r="S3227" t="s">
        <v>28</v>
      </c>
      <c r="T3227">
        <v>6</v>
      </c>
      <c r="U3227">
        <v>2</v>
      </c>
      <c r="V3227" t="s">
        <v>28</v>
      </c>
      <c r="W3227">
        <v>9</v>
      </c>
      <c r="X3227">
        <v>6</v>
      </c>
      <c r="Y3227">
        <v>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e">
        <f>VLOOKUP(A3227,#REF!,4,FALSE)</f>
        <v>#REF!</v>
      </c>
      <c r="AW3227" t="e">
        <f>VLOOKUP(A3227,#REF!,5,FALSE)</f>
        <v>#REF!</v>
      </c>
      <c r="AX3227">
        <f>SUMIF(量化书目统计!A:A,H3227,量化书目统计!G:G)</f>
        <v>0</v>
      </c>
    </row>
    <row r="3228" spans="1:50" x14ac:dyDescent="0.3">
      <c r="A3228" t="s">
        <v>1055</v>
      </c>
      <c r="B3228" t="s">
        <v>539</v>
      </c>
      <c r="C3228" t="s">
        <v>34</v>
      </c>
      <c r="D3228">
        <v>5</v>
      </c>
      <c r="E3228" t="s">
        <v>1056</v>
      </c>
      <c r="F3228" s="1" t="s">
        <v>1057</v>
      </c>
      <c r="G3228" t="s">
        <v>1058</v>
      </c>
      <c r="H3228" t="e">
        <f>VLOOKUP(F3228,#REF!,2,FALSE)</f>
        <v>#REF!</v>
      </c>
      <c r="I3228" t="s">
        <v>32</v>
      </c>
      <c r="J3228" s="4">
        <v>44120</v>
      </c>
      <c r="K3228" s="4">
        <v>44133</v>
      </c>
      <c r="L3228" s="3">
        <f t="shared" si="200"/>
        <v>13</v>
      </c>
      <c r="M3228" s="4">
        <v>44180</v>
      </c>
      <c r="N3228">
        <f t="shared" si="201"/>
        <v>60</v>
      </c>
      <c r="O3228">
        <v>0</v>
      </c>
      <c r="P3228" t="e">
        <f>VLOOKUP(F3228,#REF!,3,FALSE)</f>
        <v>#REF!</v>
      </c>
      <c r="Q3228">
        <f t="shared" si="202"/>
        <v>0</v>
      </c>
      <c r="R3228" t="str">
        <f t="shared" si="203"/>
        <v/>
      </c>
      <c r="S3228" t="s">
        <v>28</v>
      </c>
      <c r="T3228">
        <v>6</v>
      </c>
      <c r="U3228">
        <v>1</v>
      </c>
      <c r="V3228" t="s">
        <v>28</v>
      </c>
      <c r="W3228">
        <v>8</v>
      </c>
      <c r="X3228">
        <v>6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e">
        <f>VLOOKUP(A3228,#REF!,4,FALSE)</f>
        <v>#REF!</v>
      </c>
      <c r="AW3228" t="e">
        <f>VLOOKUP(A3228,#REF!,5,FALSE)</f>
        <v>#REF!</v>
      </c>
      <c r="AX3228">
        <f>SUMIF(量化书目统计!A:A,H3228,量化书目统计!G:G)</f>
        <v>0</v>
      </c>
    </row>
    <row r="3229" spans="1:50" x14ac:dyDescent="0.3">
      <c r="A3229" t="s">
        <v>1059</v>
      </c>
      <c r="B3229" t="s">
        <v>539</v>
      </c>
      <c r="C3229" t="s">
        <v>82</v>
      </c>
      <c r="D3229">
        <v>5</v>
      </c>
      <c r="E3229" t="s">
        <v>1014</v>
      </c>
      <c r="F3229" s="1" t="s">
        <v>1015</v>
      </c>
      <c r="G3229" t="s">
        <v>1016</v>
      </c>
      <c r="H3229" t="e">
        <f>VLOOKUP(F3229,#REF!,2,FALSE)</f>
        <v>#REF!</v>
      </c>
      <c r="I3229" t="s">
        <v>32</v>
      </c>
      <c r="J3229" s="4">
        <v>44280</v>
      </c>
      <c r="K3229" s="4">
        <v>44376</v>
      </c>
      <c r="L3229" s="3">
        <f t="shared" si="200"/>
        <v>96</v>
      </c>
      <c r="M3229" s="4">
        <v>44400</v>
      </c>
      <c r="N3229">
        <f t="shared" si="201"/>
        <v>120</v>
      </c>
      <c r="O3229">
        <v>0</v>
      </c>
      <c r="P3229" t="e">
        <f>VLOOKUP(F3229,#REF!,3,FALSE)</f>
        <v>#REF!</v>
      </c>
      <c r="Q3229">
        <f t="shared" si="202"/>
        <v>0</v>
      </c>
      <c r="R3229" t="str">
        <f t="shared" si="203"/>
        <v/>
      </c>
      <c r="S3229" t="s">
        <v>80</v>
      </c>
      <c r="T3229">
        <v>4</v>
      </c>
      <c r="U3229">
        <v>1</v>
      </c>
      <c r="V3229" t="s">
        <v>80</v>
      </c>
      <c r="W3229">
        <v>18</v>
      </c>
      <c r="X3229">
        <v>24</v>
      </c>
      <c r="Y3229">
        <v>15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e">
        <f>VLOOKUP(A3229,#REF!,4,FALSE)</f>
        <v>#REF!</v>
      </c>
      <c r="AW3229" t="e">
        <f>VLOOKUP(A3229,#REF!,5,FALSE)</f>
        <v>#REF!</v>
      </c>
      <c r="AX3229">
        <f>SUMIF(量化书目统计!A:A,H3229,量化书目统计!G:G)</f>
        <v>0</v>
      </c>
    </row>
    <row r="3230" spans="1:50" x14ac:dyDescent="0.3">
      <c r="A3230" t="s">
        <v>81</v>
      </c>
      <c r="B3230" t="s">
        <v>22</v>
      </c>
      <c r="C3230" t="s">
        <v>82</v>
      </c>
      <c r="D3230">
        <v>5</v>
      </c>
      <c r="E3230" t="s">
        <v>83</v>
      </c>
      <c r="F3230" s="1" t="s">
        <v>84</v>
      </c>
      <c r="G3230" t="s">
        <v>85</v>
      </c>
      <c r="H3230" t="e">
        <f>VLOOKUP(F3230,#REF!,2,FALSE)</f>
        <v>#REF!</v>
      </c>
      <c r="I3230" t="s">
        <v>32</v>
      </c>
      <c r="J3230" s="4">
        <v>44824</v>
      </c>
      <c r="K3230" s="4">
        <v>44824</v>
      </c>
      <c r="L3230" s="3">
        <f t="shared" si="200"/>
        <v>0</v>
      </c>
      <c r="M3230" s="4">
        <v>44886</v>
      </c>
      <c r="N3230">
        <f t="shared" si="201"/>
        <v>62</v>
      </c>
      <c r="O3230">
        <v>0</v>
      </c>
      <c r="P3230" t="e">
        <f>VLOOKUP(F3230,#REF!,3,FALSE)</f>
        <v>#REF!</v>
      </c>
      <c r="Q3230">
        <f t="shared" si="202"/>
        <v>0</v>
      </c>
      <c r="R3230" t="str">
        <f t="shared" si="203"/>
        <v/>
      </c>
      <c r="S3230" t="s">
        <v>43</v>
      </c>
      <c r="U3230">
        <v>1</v>
      </c>
      <c r="V3230" t="s">
        <v>43</v>
      </c>
      <c r="X3230">
        <v>80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e">
        <f>VLOOKUP(A3230,#REF!,4,FALSE)</f>
        <v>#REF!</v>
      </c>
      <c r="AW3230" t="e">
        <f>VLOOKUP(A3230,#REF!,5,FALSE)</f>
        <v>#REF!</v>
      </c>
      <c r="AX3230">
        <f>SUMIF(量化书目统计!A:A,H3230,量化书目统计!G:G)</f>
        <v>0</v>
      </c>
    </row>
    <row r="3231" spans="1:50" x14ac:dyDescent="0.3">
      <c r="A3231" t="s">
        <v>1060</v>
      </c>
      <c r="B3231" t="s">
        <v>539</v>
      </c>
      <c r="C3231" t="s">
        <v>423</v>
      </c>
      <c r="D3231">
        <v>5</v>
      </c>
      <c r="E3231" t="s">
        <v>1061</v>
      </c>
      <c r="F3231" s="1" t="s">
        <v>1062</v>
      </c>
      <c r="G3231" t="s">
        <v>1063</v>
      </c>
      <c r="H3231" t="e">
        <f>VLOOKUP(F3231,#REF!,2,FALSE)</f>
        <v>#REF!</v>
      </c>
      <c r="I3231" t="s">
        <v>49</v>
      </c>
      <c r="J3231" s="4">
        <v>44114</v>
      </c>
      <c r="K3231" s="4">
        <v>44175</v>
      </c>
      <c r="L3231" s="3">
        <f t="shared" si="200"/>
        <v>61</v>
      </c>
      <c r="M3231" s="4">
        <v>44174</v>
      </c>
      <c r="N3231">
        <f t="shared" si="201"/>
        <v>60</v>
      </c>
      <c r="O3231">
        <v>0</v>
      </c>
      <c r="P3231" t="e">
        <f>VLOOKUP(F3231,#REF!,3,FALSE)</f>
        <v>#REF!</v>
      </c>
      <c r="Q3231">
        <f t="shared" si="202"/>
        <v>0</v>
      </c>
      <c r="R3231" t="str">
        <f t="shared" si="203"/>
        <v/>
      </c>
      <c r="S3231" t="s">
        <v>28</v>
      </c>
      <c r="T3231">
        <v>5</v>
      </c>
      <c r="U3231">
        <v>1</v>
      </c>
      <c r="V3231" t="s">
        <v>28</v>
      </c>
      <c r="W3231">
        <v>14</v>
      </c>
      <c r="X3231">
        <v>5</v>
      </c>
      <c r="Y3231">
        <v>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e">
        <f>VLOOKUP(A3231,#REF!,4,FALSE)</f>
        <v>#REF!</v>
      </c>
      <c r="AW3231" t="e">
        <f>VLOOKUP(A3231,#REF!,5,FALSE)</f>
        <v>#REF!</v>
      </c>
      <c r="AX3231">
        <f>SUMIF(量化书目统计!A:A,H3231,量化书目统计!G:G)</f>
        <v>0</v>
      </c>
    </row>
    <row r="3232" spans="1:50" x14ac:dyDescent="0.3">
      <c r="A3232" t="s">
        <v>1064</v>
      </c>
      <c r="B3232" t="s">
        <v>539</v>
      </c>
      <c r="C3232" t="s">
        <v>423</v>
      </c>
      <c r="D3232">
        <v>5</v>
      </c>
      <c r="E3232" t="s">
        <v>528</v>
      </c>
      <c r="F3232" s="1" t="s">
        <v>529</v>
      </c>
      <c r="G3232" t="s">
        <v>530</v>
      </c>
      <c r="H3232" t="e">
        <f>VLOOKUP(F3232,#REF!,2,FALSE)</f>
        <v>#REF!</v>
      </c>
      <c r="I3232" t="s">
        <v>42</v>
      </c>
      <c r="J3232" s="4">
        <v>44563</v>
      </c>
      <c r="K3232" s="4">
        <v>44619</v>
      </c>
      <c r="L3232" s="3">
        <f t="shared" si="200"/>
        <v>56</v>
      </c>
      <c r="M3232" s="4">
        <v>44621</v>
      </c>
      <c r="N3232">
        <f t="shared" si="201"/>
        <v>58</v>
      </c>
      <c r="O3232">
        <v>0</v>
      </c>
      <c r="P3232" t="e">
        <f>VLOOKUP(F3232,#REF!,3,FALSE)</f>
        <v>#REF!</v>
      </c>
      <c r="Q3232">
        <f t="shared" si="202"/>
        <v>0</v>
      </c>
      <c r="R3232" t="str">
        <f t="shared" si="203"/>
        <v/>
      </c>
      <c r="S3232" t="s">
        <v>38</v>
      </c>
      <c r="T3232">
        <v>18</v>
      </c>
      <c r="U3232">
        <v>1</v>
      </c>
      <c r="V3232" t="s">
        <v>99</v>
      </c>
      <c r="W3232">
        <v>3</v>
      </c>
      <c r="X3232">
        <v>58</v>
      </c>
      <c r="Y3232">
        <v>15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e">
        <f>VLOOKUP(A3232,#REF!,4,FALSE)</f>
        <v>#REF!</v>
      </c>
      <c r="AW3232" t="e">
        <f>VLOOKUP(A3232,#REF!,5,FALSE)</f>
        <v>#REF!</v>
      </c>
      <c r="AX3232">
        <f>SUMIF(量化书目统计!A:A,H3232,量化书目统计!G:G)</f>
        <v>0</v>
      </c>
    </row>
    <row r="3233" spans="1:50" x14ac:dyDescent="0.3">
      <c r="A3233" t="s">
        <v>1065</v>
      </c>
      <c r="B3233" t="s">
        <v>539</v>
      </c>
      <c r="C3233" t="s">
        <v>423</v>
      </c>
      <c r="D3233">
        <v>5</v>
      </c>
      <c r="E3233" t="s">
        <v>1066</v>
      </c>
      <c r="F3233" s="1" t="s">
        <v>1067</v>
      </c>
      <c r="G3233" t="s">
        <v>1068</v>
      </c>
      <c r="H3233" t="e">
        <f>VLOOKUP(F3233,#REF!,2,FALSE)</f>
        <v>#REF!</v>
      </c>
      <c r="I3233" t="s">
        <v>32</v>
      </c>
      <c r="J3233" s="4">
        <v>44523</v>
      </c>
      <c r="K3233" s="4">
        <v>44557</v>
      </c>
      <c r="L3233" s="3">
        <f t="shared" si="200"/>
        <v>34</v>
      </c>
      <c r="M3233" s="4">
        <v>44585</v>
      </c>
      <c r="N3233">
        <f t="shared" si="201"/>
        <v>62</v>
      </c>
      <c r="O3233">
        <v>0</v>
      </c>
      <c r="P3233" t="e">
        <f>VLOOKUP(F3233,#REF!,3,FALSE)</f>
        <v>#REF!</v>
      </c>
      <c r="Q3233">
        <f t="shared" si="202"/>
        <v>0</v>
      </c>
      <c r="R3233" t="str">
        <f t="shared" si="203"/>
        <v/>
      </c>
      <c r="S3233" t="s">
        <v>38</v>
      </c>
      <c r="T3233">
        <v>12</v>
      </c>
      <c r="U3233">
        <v>1</v>
      </c>
      <c r="V3233" t="s">
        <v>38</v>
      </c>
      <c r="W3233">
        <v>17</v>
      </c>
      <c r="X3233">
        <v>52</v>
      </c>
      <c r="Y3233">
        <v>7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e">
        <f>VLOOKUP(A3233,#REF!,4,FALSE)</f>
        <v>#REF!</v>
      </c>
      <c r="AW3233" t="e">
        <f>VLOOKUP(A3233,#REF!,5,FALSE)</f>
        <v>#REF!</v>
      </c>
      <c r="AX3233">
        <f>SUMIF(量化书目统计!A:A,H3233,量化书目统计!G:G)</f>
        <v>0</v>
      </c>
    </row>
    <row r="3234" spans="1:50" x14ac:dyDescent="0.3">
      <c r="A3234" t="s">
        <v>1069</v>
      </c>
      <c r="B3234" t="s">
        <v>539</v>
      </c>
      <c r="C3234" t="s">
        <v>423</v>
      </c>
      <c r="D3234">
        <v>5</v>
      </c>
      <c r="E3234" t="s">
        <v>1070</v>
      </c>
      <c r="F3234" s="1" t="s">
        <v>1071</v>
      </c>
      <c r="G3234" t="s">
        <v>1072</v>
      </c>
      <c r="H3234" t="e">
        <f>VLOOKUP(F3234,#REF!,2,FALSE)</f>
        <v>#REF!</v>
      </c>
      <c r="I3234" t="s">
        <v>158</v>
      </c>
      <c r="J3234" s="4">
        <v>44510</v>
      </c>
      <c r="K3234" s="4">
        <v>44540</v>
      </c>
      <c r="L3234" s="3">
        <f t="shared" si="200"/>
        <v>30</v>
      </c>
      <c r="M3234" s="4">
        <v>44571</v>
      </c>
      <c r="N3234">
        <f t="shared" si="201"/>
        <v>61</v>
      </c>
      <c r="O3234">
        <v>0</v>
      </c>
      <c r="P3234" t="e">
        <f>VLOOKUP(F3234,#REF!,3,FALSE)</f>
        <v>#REF!</v>
      </c>
      <c r="Q3234">
        <f t="shared" si="202"/>
        <v>0</v>
      </c>
      <c r="R3234" t="str">
        <f t="shared" si="203"/>
        <v/>
      </c>
      <c r="S3234" t="s">
        <v>38</v>
      </c>
      <c r="T3234">
        <v>10</v>
      </c>
      <c r="U3234">
        <v>1</v>
      </c>
      <c r="V3234" t="s">
        <v>38</v>
      </c>
      <c r="W3234">
        <v>14</v>
      </c>
      <c r="X3234">
        <v>50</v>
      </c>
      <c r="Y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e">
        <f>VLOOKUP(A3234,#REF!,4,FALSE)</f>
        <v>#REF!</v>
      </c>
      <c r="AW3234" t="e">
        <f>VLOOKUP(A3234,#REF!,5,FALSE)</f>
        <v>#REF!</v>
      </c>
      <c r="AX3234">
        <f>SUMIF(量化书目统计!A:A,H3234,量化书目统计!G:G)</f>
        <v>0</v>
      </c>
    </row>
    <row r="3235" spans="1:50" x14ac:dyDescent="0.3">
      <c r="A3235" t="s">
        <v>1073</v>
      </c>
      <c r="B3235" t="s">
        <v>539</v>
      </c>
      <c r="C3235" t="s">
        <v>117</v>
      </c>
      <c r="D3235">
        <v>4</v>
      </c>
      <c r="E3235" t="s">
        <v>1074</v>
      </c>
      <c r="F3235" s="1" t="s">
        <v>1075</v>
      </c>
      <c r="G3235" t="s">
        <v>1076</v>
      </c>
      <c r="H3235" t="e">
        <f>VLOOKUP(F3235,#REF!,2,FALSE)</f>
        <v>#REF!</v>
      </c>
      <c r="I3235" t="s">
        <v>317</v>
      </c>
      <c r="J3235" s="4">
        <v>44204</v>
      </c>
      <c r="K3235" s="4">
        <v>44259</v>
      </c>
      <c r="L3235" s="3">
        <f t="shared" si="200"/>
        <v>55</v>
      </c>
      <c r="M3235" s="4">
        <v>44260</v>
      </c>
      <c r="N3235">
        <f t="shared" si="201"/>
        <v>56</v>
      </c>
      <c r="O3235">
        <v>0</v>
      </c>
      <c r="P3235" t="e">
        <f>VLOOKUP(F3235,#REF!,3,FALSE)</f>
        <v>#REF!</v>
      </c>
      <c r="Q3235">
        <f t="shared" si="202"/>
        <v>0</v>
      </c>
      <c r="R3235" t="str">
        <f t="shared" si="203"/>
        <v/>
      </c>
      <c r="S3235" t="s">
        <v>28</v>
      </c>
      <c r="T3235">
        <v>18</v>
      </c>
      <c r="U3235">
        <v>1</v>
      </c>
      <c r="V3235" t="s">
        <v>80</v>
      </c>
      <c r="W3235">
        <v>1</v>
      </c>
      <c r="X3235">
        <v>18</v>
      </c>
      <c r="Y3235">
        <v>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e">
        <f>VLOOKUP(A3235,#REF!,4,FALSE)</f>
        <v>#REF!</v>
      </c>
      <c r="AW3235" t="e">
        <f>VLOOKUP(A3235,#REF!,5,FALSE)</f>
        <v>#REF!</v>
      </c>
      <c r="AX3235">
        <f>SUMIF(量化书目统计!A:A,H3235,量化书目统计!G:G)</f>
        <v>0</v>
      </c>
    </row>
    <row r="3236" spans="1:50" x14ac:dyDescent="0.3">
      <c r="A3236" t="s">
        <v>1077</v>
      </c>
      <c r="B3236" t="s">
        <v>539</v>
      </c>
      <c r="C3236" t="s">
        <v>117</v>
      </c>
      <c r="D3236">
        <v>4</v>
      </c>
      <c r="E3236" t="s">
        <v>1078</v>
      </c>
      <c r="F3236" s="1" t="s">
        <v>1079</v>
      </c>
      <c r="G3236" t="s">
        <v>1080</v>
      </c>
      <c r="H3236" t="e">
        <f>VLOOKUP(F3236,#REF!,2,FALSE)</f>
        <v>#REF!</v>
      </c>
      <c r="I3236" t="s">
        <v>49</v>
      </c>
      <c r="J3236" s="4">
        <v>44161</v>
      </c>
      <c r="K3236" s="4">
        <v>44193</v>
      </c>
      <c r="L3236" s="3">
        <f t="shared" si="200"/>
        <v>32</v>
      </c>
      <c r="M3236" s="4">
        <v>44193</v>
      </c>
      <c r="N3236">
        <f t="shared" si="201"/>
        <v>32</v>
      </c>
      <c r="O3236">
        <v>0</v>
      </c>
      <c r="P3236" t="e">
        <f>VLOOKUP(F3236,#REF!,3,FALSE)</f>
        <v>#REF!</v>
      </c>
      <c r="Q3236">
        <f t="shared" si="202"/>
        <v>0</v>
      </c>
      <c r="R3236" t="str">
        <f t="shared" si="203"/>
        <v/>
      </c>
      <c r="S3236" t="s">
        <v>28</v>
      </c>
      <c r="T3236">
        <v>12</v>
      </c>
      <c r="U3236">
        <v>1</v>
      </c>
      <c r="V3236" t="s">
        <v>28</v>
      </c>
      <c r="W3236">
        <v>17</v>
      </c>
      <c r="X3236">
        <v>12</v>
      </c>
      <c r="Y3236">
        <v>15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e">
        <f>VLOOKUP(A3236,#REF!,4,FALSE)</f>
        <v>#REF!</v>
      </c>
      <c r="AW3236" t="e">
        <f>VLOOKUP(A3236,#REF!,5,FALSE)</f>
        <v>#REF!</v>
      </c>
      <c r="AX3236">
        <f>SUMIF(量化书目统计!A:A,H3236,量化书目统计!G:G)</f>
        <v>0</v>
      </c>
    </row>
    <row r="3237" spans="1:50" x14ac:dyDescent="0.3">
      <c r="A3237" t="s">
        <v>1081</v>
      </c>
      <c r="B3237" t="s">
        <v>539</v>
      </c>
      <c r="C3237" t="s">
        <v>117</v>
      </c>
      <c r="D3237">
        <v>4</v>
      </c>
      <c r="E3237" t="s">
        <v>700</v>
      </c>
      <c r="F3237" s="1" t="s">
        <v>1082</v>
      </c>
      <c r="G3237" t="s">
        <v>1083</v>
      </c>
      <c r="H3237" t="e">
        <f>VLOOKUP(F3237,#REF!,2,FALSE)</f>
        <v>#REF!</v>
      </c>
      <c r="I3237" t="s">
        <v>317</v>
      </c>
      <c r="J3237" s="4">
        <v>44113</v>
      </c>
      <c r="K3237" s="4">
        <v>44278</v>
      </c>
      <c r="L3237" s="3">
        <f t="shared" si="200"/>
        <v>165</v>
      </c>
      <c r="M3237" s="4">
        <v>44144</v>
      </c>
      <c r="N3237">
        <f t="shared" si="201"/>
        <v>31</v>
      </c>
      <c r="O3237">
        <v>0</v>
      </c>
      <c r="P3237" t="e">
        <f>VLOOKUP(F3237,#REF!,3,FALSE)</f>
        <v>#REF!</v>
      </c>
      <c r="Q3237">
        <f t="shared" si="202"/>
        <v>0</v>
      </c>
      <c r="R3237" t="str">
        <f t="shared" si="203"/>
        <v/>
      </c>
      <c r="S3237" t="s">
        <v>28</v>
      </c>
      <c r="T3237">
        <v>5</v>
      </c>
      <c r="U3237">
        <v>1</v>
      </c>
      <c r="V3237" t="s">
        <v>80</v>
      </c>
      <c r="W3237">
        <v>4</v>
      </c>
      <c r="X3237">
        <v>5</v>
      </c>
      <c r="Y3237">
        <v>15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e">
        <f>VLOOKUP(A3237,#REF!,4,FALSE)</f>
        <v>#REF!</v>
      </c>
      <c r="AW3237" t="e">
        <f>VLOOKUP(A3237,#REF!,5,FALSE)</f>
        <v>#REF!</v>
      </c>
      <c r="AX3237">
        <f>SUMIF(量化书目统计!A:A,H3237,量化书目统计!G:G)</f>
        <v>0</v>
      </c>
    </row>
    <row r="3238" spans="1:50" x14ac:dyDescent="0.3">
      <c r="A3238" t="s">
        <v>1084</v>
      </c>
      <c r="B3238" t="s">
        <v>539</v>
      </c>
      <c r="C3238" t="s">
        <v>117</v>
      </c>
      <c r="D3238">
        <v>4</v>
      </c>
      <c r="E3238" t="s">
        <v>1085</v>
      </c>
      <c r="F3238" s="1" t="s">
        <v>1086</v>
      </c>
      <c r="G3238" t="s">
        <v>1087</v>
      </c>
      <c r="H3238" t="e">
        <f>VLOOKUP(F3238,#REF!,2,FALSE)</f>
        <v>#REF!</v>
      </c>
      <c r="I3238" t="s">
        <v>317</v>
      </c>
      <c r="J3238" s="4">
        <v>44177</v>
      </c>
      <c r="K3238" s="4">
        <v>44204</v>
      </c>
      <c r="L3238" s="3">
        <f t="shared" si="200"/>
        <v>27</v>
      </c>
      <c r="M3238" s="4">
        <v>44207</v>
      </c>
      <c r="N3238">
        <f t="shared" si="201"/>
        <v>30</v>
      </c>
      <c r="O3238">
        <v>0</v>
      </c>
      <c r="P3238" t="e">
        <f>VLOOKUP(F3238,#REF!,3,FALSE)</f>
        <v>#REF!</v>
      </c>
      <c r="Q3238">
        <f t="shared" si="202"/>
        <v>0</v>
      </c>
      <c r="R3238" t="str">
        <f t="shared" si="203"/>
        <v/>
      </c>
      <c r="S3238" t="s">
        <v>28</v>
      </c>
      <c r="T3238">
        <v>14</v>
      </c>
      <c r="U3238">
        <v>2</v>
      </c>
      <c r="V3238" t="s">
        <v>28</v>
      </c>
      <c r="W3238">
        <v>18</v>
      </c>
      <c r="X3238">
        <v>14</v>
      </c>
      <c r="Y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e">
        <f>VLOOKUP(A3238,#REF!,4,FALSE)</f>
        <v>#REF!</v>
      </c>
      <c r="AW3238" t="e">
        <f>VLOOKUP(A3238,#REF!,5,FALSE)</f>
        <v>#REF!</v>
      </c>
      <c r="AX3238">
        <f>SUMIF(量化书目统计!A:A,H3238,量化书目统计!G:G)</f>
        <v>0</v>
      </c>
    </row>
    <row r="3239" spans="1:50" x14ac:dyDescent="0.3">
      <c r="A3239" t="s">
        <v>1084</v>
      </c>
      <c r="B3239" t="s">
        <v>539</v>
      </c>
      <c r="C3239" t="s">
        <v>117</v>
      </c>
      <c r="D3239">
        <v>4</v>
      </c>
      <c r="E3239" t="s">
        <v>1085</v>
      </c>
      <c r="F3239" s="1" t="s">
        <v>1086</v>
      </c>
      <c r="G3239" t="s">
        <v>1087</v>
      </c>
      <c r="H3239" t="e">
        <f>VLOOKUP(F3239,#REF!,2,FALSE)</f>
        <v>#REF!</v>
      </c>
      <c r="I3239" t="s">
        <v>317</v>
      </c>
      <c r="J3239" s="4">
        <v>44204</v>
      </c>
      <c r="K3239" s="4">
        <v>44259</v>
      </c>
      <c r="L3239" s="3">
        <f t="shared" si="200"/>
        <v>55</v>
      </c>
      <c r="M3239" s="4">
        <v>44260</v>
      </c>
      <c r="N3239">
        <f t="shared" si="201"/>
        <v>56</v>
      </c>
      <c r="O3239">
        <v>0</v>
      </c>
      <c r="P3239" t="e">
        <f>VLOOKUP(F3239,#REF!,3,FALSE)</f>
        <v>#REF!</v>
      </c>
      <c r="Q3239">
        <f t="shared" si="202"/>
        <v>0</v>
      </c>
      <c r="R3239" t="str">
        <f t="shared" si="203"/>
        <v/>
      </c>
      <c r="S3239" t="s">
        <v>28</v>
      </c>
      <c r="T3239">
        <v>18</v>
      </c>
      <c r="U3239">
        <v>2</v>
      </c>
      <c r="V3239" t="s">
        <v>80</v>
      </c>
      <c r="W3239">
        <v>1</v>
      </c>
      <c r="X3239">
        <v>18</v>
      </c>
      <c r="Y3239">
        <v>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e">
        <f>VLOOKUP(A3239,#REF!,4,FALSE)</f>
        <v>#REF!</v>
      </c>
      <c r="AW3239" t="e">
        <f>VLOOKUP(A3239,#REF!,5,FALSE)</f>
        <v>#REF!</v>
      </c>
      <c r="AX3239">
        <f>SUMIF(量化书目统计!A:A,H3239,量化书目统计!G:G)</f>
        <v>0</v>
      </c>
    </row>
    <row r="3240" spans="1:50" x14ac:dyDescent="0.3">
      <c r="A3240" t="s">
        <v>1088</v>
      </c>
      <c r="B3240" t="s">
        <v>539</v>
      </c>
      <c r="C3240" t="s">
        <v>117</v>
      </c>
      <c r="D3240">
        <v>4</v>
      </c>
      <c r="E3240" t="s">
        <v>1089</v>
      </c>
      <c r="F3240" s="1" t="s">
        <v>1090</v>
      </c>
      <c r="G3240" t="s">
        <v>1091</v>
      </c>
      <c r="H3240" t="e">
        <f>VLOOKUP(F3240,#REF!,2,FALSE)</f>
        <v>#REF!</v>
      </c>
      <c r="I3240" t="s">
        <v>59</v>
      </c>
      <c r="J3240" s="4">
        <v>44291</v>
      </c>
      <c r="K3240" s="4">
        <v>44291</v>
      </c>
      <c r="L3240" s="3">
        <f t="shared" si="200"/>
        <v>0</v>
      </c>
      <c r="M3240" s="4">
        <v>44351</v>
      </c>
      <c r="N3240">
        <f t="shared" si="201"/>
        <v>60</v>
      </c>
      <c r="O3240">
        <v>0</v>
      </c>
      <c r="P3240" t="e">
        <f>VLOOKUP(F3240,#REF!,3,FALSE)</f>
        <v>#REF!</v>
      </c>
      <c r="Q3240">
        <f t="shared" si="202"/>
        <v>3</v>
      </c>
      <c r="R3240" t="str">
        <f t="shared" si="203"/>
        <v/>
      </c>
      <c r="S3240" t="s">
        <v>80</v>
      </c>
      <c r="T3240">
        <v>6</v>
      </c>
      <c r="U3240">
        <v>3</v>
      </c>
      <c r="V3240" t="s">
        <v>80</v>
      </c>
      <c r="W3240">
        <v>6</v>
      </c>
      <c r="X3240">
        <v>26</v>
      </c>
      <c r="Y3240">
        <v>11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e">
        <f>VLOOKUP(A3240,#REF!,4,FALSE)</f>
        <v>#REF!</v>
      </c>
      <c r="AW3240" t="e">
        <f>VLOOKUP(A3240,#REF!,5,FALSE)</f>
        <v>#REF!</v>
      </c>
      <c r="AX3240">
        <f>SUMIF(量化书目统计!A:A,H3240,量化书目统计!G:G)</f>
        <v>0</v>
      </c>
    </row>
    <row r="3241" spans="1:50" x14ac:dyDescent="0.3">
      <c r="A3241" t="s">
        <v>1092</v>
      </c>
      <c r="B3241" t="s">
        <v>539</v>
      </c>
      <c r="C3241" t="s">
        <v>117</v>
      </c>
      <c r="D3241">
        <v>4</v>
      </c>
      <c r="E3241" t="s">
        <v>29</v>
      </c>
      <c r="F3241" s="1" t="s">
        <v>30</v>
      </c>
      <c r="G3241" t="s">
        <v>31</v>
      </c>
      <c r="H3241" t="e">
        <f>VLOOKUP(F3241,#REF!,2,FALSE)</f>
        <v>#REF!</v>
      </c>
      <c r="I3241" t="s">
        <v>32</v>
      </c>
      <c r="J3241" s="4">
        <v>43832</v>
      </c>
      <c r="K3241" s="4">
        <v>44103</v>
      </c>
      <c r="L3241" s="3">
        <f t="shared" si="200"/>
        <v>271</v>
      </c>
      <c r="M3241" s="4">
        <v>44104</v>
      </c>
      <c r="N3241">
        <f t="shared" si="201"/>
        <v>272</v>
      </c>
      <c r="O3241">
        <v>0</v>
      </c>
      <c r="P3241" t="e">
        <f>VLOOKUP(F3241,#REF!,3,FALSE)</f>
        <v>#REF!</v>
      </c>
      <c r="Q3241">
        <f t="shared" si="202"/>
        <v>0</v>
      </c>
      <c r="R3241" t="str">
        <f t="shared" si="203"/>
        <v/>
      </c>
      <c r="S3241" t="s">
        <v>43</v>
      </c>
      <c r="U3241">
        <v>1</v>
      </c>
      <c r="V3241" t="s">
        <v>28</v>
      </c>
      <c r="W3241">
        <v>4</v>
      </c>
      <c r="X3241">
        <v>0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e">
        <f>VLOOKUP(A3241,#REF!,4,FALSE)</f>
        <v>#REF!</v>
      </c>
      <c r="AW3241" t="e">
        <f>VLOOKUP(A3241,#REF!,5,FALSE)</f>
        <v>#REF!</v>
      </c>
      <c r="AX3241">
        <f>SUMIF(量化书目统计!A:A,H3241,量化书目统计!G:G)</f>
        <v>0</v>
      </c>
    </row>
    <row r="3242" spans="1:50" x14ac:dyDescent="0.3">
      <c r="A3242" t="s">
        <v>60</v>
      </c>
      <c r="B3242" t="s">
        <v>22</v>
      </c>
      <c r="C3242" t="s">
        <v>61</v>
      </c>
      <c r="D3242">
        <v>10</v>
      </c>
      <c r="E3242" t="s">
        <v>62</v>
      </c>
      <c r="F3242" s="1" t="s">
        <v>63</v>
      </c>
      <c r="G3242" t="s">
        <v>64</v>
      </c>
      <c r="H3242" t="e">
        <f>VLOOKUP(F3242,#REF!,2,FALSE)</f>
        <v>#REF!</v>
      </c>
      <c r="I3242" t="s">
        <v>65</v>
      </c>
      <c r="J3242" s="4">
        <v>44253</v>
      </c>
      <c r="K3242" s="4">
        <v>44439</v>
      </c>
      <c r="L3242" s="3">
        <f t="shared" si="200"/>
        <v>186</v>
      </c>
      <c r="M3242" s="4">
        <v>44446</v>
      </c>
      <c r="N3242">
        <f t="shared" si="201"/>
        <v>193</v>
      </c>
      <c r="O3242">
        <v>0</v>
      </c>
      <c r="P3242" t="e">
        <f>VLOOKUP(F3242,#REF!,3,FALSE)</f>
        <v>#REF!</v>
      </c>
      <c r="Q3242">
        <f t="shared" si="202"/>
        <v>0</v>
      </c>
      <c r="R3242" t="str">
        <f t="shared" si="203"/>
        <v/>
      </c>
      <c r="S3242" t="s">
        <v>43</v>
      </c>
      <c r="U3242">
        <v>1</v>
      </c>
      <c r="V3242" t="s">
        <v>43</v>
      </c>
      <c r="X3242">
        <v>20</v>
      </c>
      <c r="Y3242">
        <v>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e">
        <f>VLOOKUP(A3242,#REF!,4,FALSE)</f>
        <v>#REF!</v>
      </c>
      <c r="AW3242" t="e">
        <f>VLOOKUP(A3242,#REF!,5,FALSE)</f>
        <v>#REF!</v>
      </c>
      <c r="AX3242">
        <f>SUMIF(量化书目统计!A:A,H3242,量化书目统计!G:G)</f>
        <v>0</v>
      </c>
    </row>
    <row r="3243" spans="1:50" x14ac:dyDescent="0.3">
      <c r="A3243" t="s">
        <v>1093</v>
      </c>
      <c r="B3243" t="s">
        <v>539</v>
      </c>
      <c r="C3243" t="s">
        <v>117</v>
      </c>
      <c r="D3243">
        <v>4</v>
      </c>
      <c r="E3243" t="s">
        <v>206</v>
      </c>
      <c r="F3243" s="1" t="s">
        <v>207</v>
      </c>
      <c r="G3243" t="s">
        <v>208</v>
      </c>
      <c r="H3243" t="e">
        <f>VLOOKUP(F3243,#REF!,2,FALSE)</f>
        <v>#REF!</v>
      </c>
      <c r="I3243" t="s">
        <v>32</v>
      </c>
      <c r="J3243" s="4">
        <v>44262</v>
      </c>
      <c r="K3243" s="4">
        <v>44278</v>
      </c>
      <c r="L3243" s="3">
        <f t="shared" si="200"/>
        <v>16</v>
      </c>
      <c r="M3243" s="4">
        <v>44322</v>
      </c>
      <c r="N3243">
        <f t="shared" si="201"/>
        <v>60</v>
      </c>
      <c r="O3243">
        <v>0</v>
      </c>
      <c r="P3243" t="e">
        <f>VLOOKUP(F3243,#REF!,3,FALSE)</f>
        <v>#REF!</v>
      </c>
      <c r="Q3243">
        <f t="shared" si="202"/>
        <v>0</v>
      </c>
      <c r="R3243" t="str">
        <f t="shared" si="203"/>
        <v/>
      </c>
      <c r="S3243" t="s">
        <v>80</v>
      </c>
      <c r="T3243">
        <v>1</v>
      </c>
      <c r="U3243">
        <v>1</v>
      </c>
      <c r="V3243" t="s">
        <v>80</v>
      </c>
      <c r="W3243">
        <v>4</v>
      </c>
      <c r="X3243">
        <v>21</v>
      </c>
      <c r="Y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e">
        <f>VLOOKUP(A3243,#REF!,4,FALSE)</f>
        <v>#REF!</v>
      </c>
      <c r="AW3243" t="e">
        <f>VLOOKUP(A3243,#REF!,5,FALSE)</f>
        <v>#REF!</v>
      </c>
      <c r="AX3243">
        <f>SUMIF(量化书目统计!A:A,H3243,量化书目统计!G:G)</f>
        <v>0</v>
      </c>
    </row>
    <row r="3244" spans="1:50" x14ac:dyDescent="0.3">
      <c r="A3244" t="s">
        <v>1094</v>
      </c>
      <c r="B3244" t="s">
        <v>539</v>
      </c>
      <c r="C3244" t="s">
        <v>1095</v>
      </c>
      <c r="D3244">
        <v>4</v>
      </c>
      <c r="E3244" t="s">
        <v>1096</v>
      </c>
      <c r="F3244" s="1" t="s">
        <v>1097</v>
      </c>
      <c r="G3244" t="s">
        <v>1098</v>
      </c>
      <c r="H3244" t="e">
        <f>VLOOKUP(F3244,#REF!,2,FALSE)</f>
        <v>#REF!</v>
      </c>
      <c r="I3244" t="s">
        <v>158</v>
      </c>
      <c r="J3244" s="4">
        <v>44148</v>
      </c>
      <c r="K3244" s="4">
        <v>44199</v>
      </c>
      <c r="L3244" s="3">
        <f t="shared" si="200"/>
        <v>51</v>
      </c>
      <c r="M3244" s="4">
        <v>44208</v>
      </c>
      <c r="N3244">
        <f t="shared" si="201"/>
        <v>60</v>
      </c>
      <c r="O3244">
        <v>0</v>
      </c>
      <c r="P3244" t="e">
        <f>VLOOKUP(F3244,#REF!,3,FALSE)</f>
        <v>#REF!</v>
      </c>
      <c r="Q3244">
        <f t="shared" si="202"/>
        <v>0</v>
      </c>
      <c r="R3244" t="str">
        <f t="shared" si="203"/>
        <v/>
      </c>
      <c r="S3244" t="s">
        <v>28</v>
      </c>
      <c r="T3244">
        <v>10</v>
      </c>
      <c r="U3244">
        <v>1</v>
      </c>
      <c r="V3244" t="s">
        <v>28</v>
      </c>
      <c r="W3244">
        <v>18</v>
      </c>
      <c r="X3244">
        <v>10</v>
      </c>
      <c r="Y3244">
        <v>15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e">
        <f>VLOOKUP(A3244,#REF!,4,FALSE)</f>
        <v>#REF!</v>
      </c>
      <c r="AW3244" t="e">
        <f>VLOOKUP(A3244,#REF!,5,FALSE)</f>
        <v>#REF!</v>
      </c>
      <c r="AX3244">
        <f>SUMIF(量化书目统计!A:A,H3244,量化书目统计!G:G)</f>
        <v>0</v>
      </c>
    </row>
    <row r="3245" spans="1:50" x14ac:dyDescent="0.3">
      <c r="A3245" t="s">
        <v>1099</v>
      </c>
      <c r="B3245" t="s">
        <v>539</v>
      </c>
      <c r="C3245" t="s">
        <v>91</v>
      </c>
      <c r="D3245">
        <v>4</v>
      </c>
      <c r="E3245" t="s">
        <v>1100</v>
      </c>
      <c r="F3245" s="1" t="s">
        <v>1101</v>
      </c>
      <c r="G3245" t="s">
        <v>1102</v>
      </c>
      <c r="H3245" t="e">
        <f>VLOOKUP(F3245,#REF!,2,FALSE)</f>
        <v>#REF!</v>
      </c>
      <c r="I3245" t="s">
        <v>59</v>
      </c>
      <c r="J3245" s="4">
        <v>43840</v>
      </c>
      <c r="K3245" s="4">
        <v>44145</v>
      </c>
      <c r="L3245" s="3">
        <f t="shared" si="200"/>
        <v>305</v>
      </c>
      <c r="M3245" s="4">
        <v>44144</v>
      </c>
      <c r="N3245">
        <f t="shared" si="201"/>
        <v>304</v>
      </c>
      <c r="O3245">
        <v>0</v>
      </c>
      <c r="P3245" t="e">
        <f>VLOOKUP(F3245,#REF!,3,FALSE)</f>
        <v>#REF!</v>
      </c>
      <c r="Q3245">
        <f t="shared" si="202"/>
        <v>0</v>
      </c>
      <c r="R3245" t="str">
        <f t="shared" si="203"/>
        <v/>
      </c>
      <c r="S3245" t="s">
        <v>43</v>
      </c>
      <c r="U3245">
        <v>1</v>
      </c>
      <c r="V3245" t="s">
        <v>28</v>
      </c>
      <c r="W3245">
        <v>10</v>
      </c>
      <c r="X3245">
        <v>0</v>
      </c>
      <c r="Y3245">
        <v>11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e">
        <f>VLOOKUP(A3245,#REF!,4,FALSE)</f>
        <v>#REF!</v>
      </c>
      <c r="AW3245" t="e">
        <f>VLOOKUP(A3245,#REF!,5,FALSE)</f>
        <v>#REF!</v>
      </c>
      <c r="AX3245">
        <f>SUMIF(量化书目统计!A:A,H3245,量化书目统计!G:G)</f>
        <v>0</v>
      </c>
    </row>
    <row r="3246" spans="1:50" x14ac:dyDescent="0.3">
      <c r="A3246" t="s">
        <v>1099</v>
      </c>
      <c r="B3246" t="s">
        <v>539</v>
      </c>
      <c r="C3246" t="s">
        <v>91</v>
      </c>
      <c r="D3246">
        <v>4</v>
      </c>
      <c r="E3246" t="s">
        <v>1103</v>
      </c>
      <c r="F3246" s="1" t="s">
        <v>1104</v>
      </c>
      <c r="G3246" t="s">
        <v>1105</v>
      </c>
      <c r="H3246" t="e">
        <f>VLOOKUP(F3246,#REF!,2,FALSE)</f>
        <v>#REF!</v>
      </c>
      <c r="I3246" t="s">
        <v>59</v>
      </c>
      <c r="J3246" s="4">
        <v>43841</v>
      </c>
      <c r="K3246" s="4">
        <v>44145</v>
      </c>
      <c r="L3246" s="3">
        <f t="shared" si="200"/>
        <v>304</v>
      </c>
      <c r="M3246" s="4">
        <v>44144</v>
      </c>
      <c r="N3246">
        <f t="shared" si="201"/>
        <v>303</v>
      </c>
      <c r="O3246">
        <v>0</v>
      </c>
      <c r="P3246" t="e">
        <f>VLOOKUP(F3246,#REF!,3,FALSE)</f>
        <v>#REF!</v>
      </c>
      <c r="Q3246">
        <f t="shared" si="202"/>
        <v>0</v>
      </c>
      <c r="R3246" t="str">
        <f t="shared" si="203"/>
        <v/>
      </c>
      <c r="S3246" t="s">
        <v>43</v>
      </c>
      <c r="U3246">
        <v>1</v>
      </c>
      <c r="V3246" t="s">
        <v>28</v>
      </c>
      <c r="W3246">
        <v>10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 t="e">
        <f>VLOOKUP(A3246,#REF!,4,FALSE)</f>
        <v>#REF!</v>
      </c>
      <c r="AW3246" t="e">
        <f>VLOOKUP(A3246,#REF!,5,FALSE)</f>
        <v>#REF!</v>
      </c>
      <c r="AX3246">
        <f>SUMIF(量化书目统计!A:A,H3246,量化书目统计!G:G)</f>
        <v>0</v>
      </c>
    </row>
    <row r="3247" spans="1:50" x14ac:dyDescent="0.3">
      <c r="A3247" t="s">
        <v>1106</v>
      </c>
      <c r="B3247" t="s">
        <v>539</v>
      </c>
      <c r="C3247" t="s">
        <v>117</v>
      </c>
      <c r="D3247">
        <v>4</v>
      </c>
      <c r="E3247" t="s">
        <v>1107</v>
      </c>
      <c r="F3247" s="1" t="s">
        <v>1108</v>
      </c>
      <c r="G3247" t="s">
        <v>1109</v>
      </c>
      <c r="H3247" t="e">
        <f>VLOOKUP(F3247,#REF!,2,FALSE)</f>
        <v>#REF!</v>
      </c>
      <c r="I3247" t="s">
        <v>158</v>
      </c>
      <c r="J3247" s="4">
        <v>44362</v>
      </c>
      <c r="K3247" s="4">
        <v>44492</v>
      </c>
      <c r="L3247" s="3">
        <f t="shared" si="200"/>
        <v>130</v>
      </c>
      <c r="M3247" s="4">
        <v>44446</v>
      </c>
      <c r="N3247">
        <f t="shared" si="201"/>
        <v>84</v>
      </c>
      <c r="O3247">
        <v>0</v>
      </c>
      <c r="P3247" t="e">
        <f>VLOOKUP(F3247,#REF!,3,FALSE)</f>
        <v>#REF!</v>
      </c>
      <c r="Q3247">
        <f t="shared" si="202"/>
        <v>0</v>
      </c>
      <c r="R3247" t="str">
        <f t="shared" si="203"/>
        <v/>
      </c>
      <c r="S3247" t="s">
        <v>80</v>
      </c>
      <c r="T3247">
        <v>16</v>
      </c>
      <c r="U3247">
        <v>1</v>
      </c>
      <c r="V3247" t="s">
        <v>38</v>
      </c>
      <c r="W3247">
        <v>7</v>
      </c>
      <c r="X3247">
        <v>36</v>
      </c>
      <c r="Y3247">
        <v>20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 t="e">
        <f>VLOOKUP(A3247,#REF!,4,FALSE)</f>
        <v>#REF!</v>
      </c>
      <c r="AW3247" t="e">
        <f>VLOOKUP(A3247,#REF!,5,FALSE)</f>
        <v>#REF!</v>
      </c>
      <c r="AX3247">
        <f>SUMIF(量化书目统计!A:A,H3247,量化书目统计!G:G)</f>
        <v>0</v>
      </c>
    </row>
    <row r="3248" spans="1:50" x14ac:dyDescent="0.3">
      <c r="A3248" t="s">
        <v>1110</v>
      </c>
      <c r="B3248" t="s">
        <v>539</v>
      </c>
      <c r="C3248" t="s">
        <v>308</v>
      </c>
      <c r="D3248">
        <v>1</v>
      </c>
      <c r="E3248" t="s">
        <v>1111</v>
      </c>
      <c r="F3248" s="1" t="s">
        <v>1112</v>
      </c>
      <c r="G3248" t="s">
        <v>1113</v>
      </c>
      <c r="H3248" t="e">
        <f>VLOOKUP(F3248,#REF!,2,FALSE)</f>
        <v>#REF!</v>
      </c>
      <c r="I3248" t="s">
        <v>59</v>
      </c>
      <c r="J3248" s="4">
        <v>44084</v>
      </c>
      <c r="K3248" s="4">
        <v>44088</v>
      </c>
      <c r="L3248" s="3">
        <f t="shared" si="200"/>
        <v>4</v>
      </c>
      <c r="M3248" s="4">
        <v>44144</v>
      </c>
      <c r="N3248">
        <f t="shared" si="201"/>
        <v>60</v>
      </c>
      <c r="O3248">
        <v>0</v>
      </c>
      <c r="P3248" t="e">
        <f>VLOOKUP(F3248,#REF!,3,FALSE)</f>
        <v>#REF!</v>
      </c>
      <c r="Q3248">
        <f t="shared" si="202"/>
        <v>0</v>
      </c>
      <c r="R3248" t="str">
        <f t="shared" si="203"/>
        <v/>
      </c>
      <c r="S3248" t="s">
        <v>28</v>
      </c>
      <c r="T3248">
        <v>1</v>
      </c>
      <c r="U3248">
        <v>1</v>
      </c>
      <c r="V3248" t="s">
        <v>28</v>
      </c>
      <c r="W3248">
        <v>2</v>
      </c>
      <c r="X3248">
        <v>1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e">
        <f>VLOOKUP(A3248,#REF!,4,FALSE)</f>
        <v>#REF!</v>
      </c>
      <c r="AW3248" t="e">
        <f>VLOOKUP(A3248,#REF!,5,FALSE)</f>
        <v>#REF!</v>
      </c>
      <c r="AX3248">
        <f>SUMIF(量化书目统计!A:A,H3248,量化书目统计!G:G)</f>
        <v>0</v>
      </c>
    </row>
    <row r="3249" spans="1:50" x14ac:dyDescent="0.3">
      <c r="A3249" t="s">
        <v>1114</v>
      </c>
      <c r="B3249" t="s">
        <v>539</v>
      </c>
      <c r="C3249" t="s">
        <v>844</v>
      </c>
      <c r="D3249">
        <v>4</v>
      </c>
      <c r="E3249" t="s">
        <v>1115</v>
      </c>
      <c r="F3249" s="1" t="s">
        <v>1116</v>
      </c>
      <c r="G3249" t="s">
        <v>1117</v>
      </c>
      <c r="H3249" t="e">
        <f>VLOOKUP(F3249,#REF!,2,FALSE)</f>
        <v>#REF!</v>
      </c>
      <c r="I3249" t="s">
        <v>49</v>
      </c>
      <c r="J3249" s="4">
        <v>44081</v>
      </c>
      <c r="K3249" s="4">
        <v>44095</v>
      </c>
      <c r="L3249" s="3">
        <f t="shared" si="200"/>
        <v>14</v>
      </c>
      <c r="M3249" s="4">
        <v>44095</v>
      </c>
      <c r="N3249">
        <f t="shared" si="201"/>
        <v>14</v>
      </c>
      <c r="O3249">
        <v>0</v>
      </c>
      <c r="P3249" t="e">
        <f>VLOOKUP(F3249,#REF!,3,FALSE)</f>
        <v>#REF!</v>
      </c>
      <c r="Q3249">
        <f t="shared" si="202"/>
        <v>0</v>
      </c>
      <c r="R3249" t="str">
        <f t="shared" si="203"/>
        <v/>
      </c>
      <c r="S3249" t="s">
        <v>28</v>
      </c>
      <c r="T3249">
        <v>1</v>
      </c>
      <c r="U3249">
        <v>1</v>
      </c>
      <c r="V3249" t="s">
        <v>28</v>
      </c>
      <c r="W3249">
        <v>3</v>
      </c>
      <c r="X3249">
        <v>1</v>
      </c>
      <c r="Y3249">
        <v>7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e">
        <f>VLOOKUP(A3249,#REF!,4,FALSE)</f>
        <v>#REF!</v>
      </c>
      <c r="AW3249" t="e">
        <f>VLOOKUP(A3249,#REF!,5,FALSE)</f>
        <v>#REF!</v>
      </c>
      <c r="AX3249">
        <f>SUMIF(量化书目统计!A:A,H3249,量化书目统计!G:G)</f>
        <v>0</v>
      </c>
    </row>
    <row r="3250" spans="1:50" x14ac:dyDescent="0.3">
      <c r="A3250" t="s">
        <v>1118</v>
      </c>
      <c r="B3250" t="s">
        <v>539</v>
      </c>
      <c r="C3250" t="s">
        <v>308</v>
      </c>
      <c r="D3250">
        <v>1</v>
      </c>
      <c r="E3250" t="s">
        <v>1119</v>
      </c>
      <c r="F3250" s="1" t="s">
        <v>1120</v>
      </c>
      <c r="G3250" t="s">
        <v>1121</v>
      </c>
      <c r="H3250" t="e">
        <f>VLOOKUP(F3250,#REF!,2,FALSE)</f>
        <v>#REF!</v>
      </c>
      <c r="I3250" t="s">
        <v>32</v>
      </c>
      <c r="J3250" s="4">
        <v>44085</v>
      </c>
      <c r="K3250" s="4">
        <v>44145</v>
      </c>
      <c r="L3250" s="3">
        <f t="shared" si="200"/>
        <v>60</v>
      </c>
      <c r="M3250" s="4">
        <v>44145</v>
      </c>
      <c r="N3250">
        <f t="shared" si="201"/>
        <v>60</v>
      </c>
      <c r="O3250">
        <v>0</v>
      </c>
      <c r="P3250" t="e">
        <f>VLOOKUP(F3250,#REF!,3,FALSE)</f>
        <v>#REF!</v>
      </c>
      <c r="Q3250">
        <f t="shared" si="202"/>
        <v>0</v>
      </c>
      <c r="R3250" t="str">
        <f t="shared" si="203"/>
        <v/>
      </c>
      <c r="S3250" t="s">
        <v>28</v>
      </c>
      <c r="T3250">
        <v>1</v>
      </c>
      <c r="U3250">
        <v>1</v>
      </c>
      <c r="V3250" t="s">
        <v>28</v>
      </c>
      <c r="W3250">
        <v>10</v>
      </c>
      <c r="X3250">
        <v>1</v>
      </c>
      <c r="Y3250">
        <v>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e">
        <f>VLOOKUP(A3250,#REF!,4,FALSE)</f>
        <v>#REF!</v>
      </c>
      <c r="AW3250" t="e">
        <f>VLOOKUP(A3250,#REF!,5,FALSE)</f>
        <v>#REF!</v>
      </c>
      <c r="AX3250">
        <f>SUMIF(量化书目统计!A:A,H3250,量化书目统计!G:G)</f>
        <v>0</v>
      </c>
    </row>
    <row r="3251" spans="1:50" x14ac:dyDescent="0.3">
      <c r="A3251" t="s">
        <v>1122</v>
      </c>
      <c r="B3251" t="s">
        <v>539</v>
      </c>
      <c r="C3251" t="s">
        <v>337</v>
      </c>
      <c r="D3251">
        <v>4</v>
      </c>
      <c r="E3251" t="s">
        <v>1123</v>
      </c>
      <c r="F3251" s="1" t="s">
        <v>1124</v>
      </c>
      <c r="G3251" t="s">
        <v>1125</v>
      </c>
      <c r="H3251" t="e">
        <f>VLOOKUP(F3251,#REF!,2,FALSE)</f>
        <v>#REF!</v>
      </c>
      <c r="I3251" t="s">
        <v>317</v>
      </c>
      <c r="J3251" s="4">
        <v>44270</v>
      </c>
      <c r="K3251" s="4">
        <v>44361</v>
      </c>
      <c r="L3251" s="3">
        <f t="shared" si="200"/>
        <v>91</v>
      </c>
      <c r="M3251" s="4">
        <v>44383</v>
      </c>
      <c r="N3251">
        <f t="shared" si="201"/>
        <v>113</v>
      </c>
      <c r="O3251">
        <v>0</v>
      </c>
      <c r="P3251" t="e">
        <f>VLOOKUP(F3251,#REF!,3,FALSE)</f>
        <v>#REF!</v>
      </c>
      <c r="Q3251">
        <f t="shared" si="202"/>
        <v>0</v>
      </c>
      <c r="R3251" t="str">
        <f t="shared" si="203"/>
        <v/>
      </c>
      <c r="S3251" t="s">
        <v>80</v>
      </c>
      <c r="T3251">
        <v>3</v>
      </c>
      <c r="U3251">
        <v>1</v>
      </c>
      <c r="V3251" t="s">
        <v>80</v>
      </c>
      <c r="W3251">
        <v>16</v>
      </c>
      <c r="X3251">
        <v>23</v>
      </c>
      <c r="Y3251">
        <v>4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e">
        <f>VLOOKUP(A3251,#REF!,4,FALSE)</f>
        <v>#REF!</v>
      </c>
      <c r="AW3251" t="e">
        <f>VLOOKUP(A3251,#REF!,5,FALSE)</f>
        <v>#REF!</v>
      </c>
      <c r="AX3251">
        <f>SUMIF(量化书目统计!A:A,H3251,量化书目统计!G:G)</f>
        <v>0</v>
      </c>
    </row>
    <row r="3252" spans="1:50" x14ac:dyDescent="0.3">
      <c r="A3252" t="s">
        <v>1122</v>
      </c>
      <c r="B3252" t="s">
        <v>539</v>
      </c>
      <c r="C3252" t="s">
        <v>337</v>
      </c>
      <c r="D3252">
        <v>4</v>
      </c>
      <c r="E3252" t="s">
        <v>1126</v>
      </c>
      <c r="F3252" s="1" t="s">
        <v>1127</v>
      </c>
      <c r="G3252" t="s">
        <v>1128</v>
      </c>
      <c r="H3252" t="e">
        <f>VLOOKUP(F3252,#REF!,2,FALSE)</f>
        <v>#REF!</v>
      </c>
      <c r="I3252" t="s">
        <v>317</v>
      </c>
      <c r="J3252" s="4">
        <v>44270</v>
      </c>
      <c r="K3252" s="4">
        <v>44361</v>
      </c>
      <c r="L3252" s="3">
        <f t="shared" si="200"/>
        <v>91</v>
      </c>
      <c r="M3252" s="4">
        <v>44383</v>
      </c>
      <c r="N3252">
        <f t="shared" si="201"/>
        <v>113</v>
      </c>
      <c r="O3252">
        <v>0</v>
      </c>
      <c r="P3252" t="e">
        <f>VLOOKUP(F3252,#REF!,3,FALSE)</f>
        <v>#REF!</v>
      </c>
      <c r="Q3252">
        <f t="shared" si="202"/>
        <v>0</v>
      </c>
      <c r="R3252" t="str">
        <f t="shared" si="203"/>
        <v/>
      </c>
      <c r="S3252" t="s">
        <v>80</v>
      </c>
      <c r="T3252">
        <v>3</v>
      </c>
      <c r="U3252">
        <v>1</v>
      </c>
      <c r="V3252" t="s">
        <v>80</v>
      </c>
      <c r="W3252">
        <v>16</v>
      </c>
      <c r="X3252">
        <v>23</v>
      </c>
      <c r="Y3252">
        <v>11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e">
        <f>VLOOKUP(A3252,#REF!,4,FALSE)</f>
        <v>#REF!</v>
      </c>
      <c r="AW3252" t="e">
        <f>VLOOKUP(A3252,#REF!,5,FALSE)</f>
        <v>#REF!</v>
      </c>
      <c r="AX3252">
        <f>SUMIF(量化书目统计!A:A,H3252,量化书目统计!G:G)</f>
        <v>0</v>
      </c>
    </row>
    <row r="3253" spans="1:50" x14ac:dyDescent="0.3">
      <c r="A3253" t="s">
        <v>1129</v>
      </c>
      <c r="B3253" t="s">
        <v>539</v>
      </c>
      <c r="C3253" t="s">
        <v>117</v>
      </c>
      <c r="D3253">
        <v>4</v>
      </c>
      <c r="E3253" t="s">
        <v>1107</v>
      </c>
      <c r="F3253" s="1" t="s">
        <v>1108</v>
      </c>
      <c r="G3253" t="s">
        <v>1109</v>
      </c>
      <c r="H3253" t="e">
        <f>VLOOKUP(F3253,#REF!,2,FALSE)</f>
        <v>#REF!</v>
      </c>
      <c r="I3253" t="s">
        <v>158</v>
      </c>
      <c r="J3253" s="4">
        <v>44275</v>
      </c>
      <c r="K3253" s="4">
        <v>44298</v>
      </c>
      <c r="L3253" s="3">
        <f t="shared" si="200"/>
        <v>23</v>
      </c>
      <c r="M3253" s="4">
        <v>44305</v>
      </c>
      <c r="N3253">
        <f t="shared" si="201"/>
        <v>30</v>
      </c>
      <c r="O3253">
        <v>0</v>
      </c>
      <c r="P3253" t="e">
        <f>VLOOKUP(F3253,#REF!,3,FALSE)</f>
        <v>#REF!</v>
      </c>
      <c r="Q3253">
        <f t="shared" si="202"/>
        <v>0</v>
      </c>
      <c r="R3253" t="str">
        <f t="shared" si="203"/>
        <v/>
      </c>
      <c r="S3253" t="s">
        <v>80</v>
      </c>
      <c r="T3253">
        <v>3</v>
      </c>
      <c r="U3253">
        <v>1</v>
      </c>
      <c r="V3253" t="s">
        <v>80</v>
      </c>
      <c r="W3253">
        <v>7</v>
      </c>
      <c r="X3253">
        <v>23</v>
      </c>
      <c r="Y3253">
        <v>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e">
        <f>VLOOKUP(A3253,#REF!,4,FALSE)</f>
        <v>#REF!</v>
      </c>
      <c r="AW3253" t="e">
        <f>VLOOKUP(A3253,#REF!,5,FALSE)</f>
        <v>#REF!</v>
      </c>
      <c r="AX3253">
        <f>SUMIF(量化书目统计!A:A,H3253,量化书目统计!G:G)</f>
        <v>0</v>
      </c>
    </row>
    <row r="3254" spans="1:50" x14ac:dyDescent="0.3">
      <c r="A3254" t="s">
        <v>1129</v>
      </c>
      <c r="B3254" t="s">
        <v>539</v>
      </c>
      <c r="C3254" t="s">
        <v>117</v>
      </c>
      <c r="D3254">
        <v>4</v>
      </c>
      <c r="E3254" t="s">
        <v>1130</v>
      </c>
      <c r="F3254" s="1" t="s">
        <v>1131</v>
      </c>
      <c r="G3254" t="s">
        <v>1132</v>
      </c>
      <c r="H3254" t="e">
        <f>VLOOKUP(F3254,#REF!,2,FALSE)</f>
        <v>#REF!</v>
      </c>
      <c r="I3254" t="s">
        <v>32</v>
      </c>
      <c r="J3254" s="4">
        <v>44211</v>
      </c>
      <c r="K3254" s="4">
        <v>44214</v>
      </c>
      <c r="L3254" s="3">
        <f t="shared" si="200"/>
        <v>3</v>
      </c>
      <c r="M3254" s="4">
        <v>44263</v>
      </c>
      <c r="N3254">
        <f t="shared" si="201"/>
        <v>52</v>
      </c>
      <c r="O3254">
        <v>0</v>
      </c>
      <c r="P3254" t="e">
        <f>VLOOKUP(F3254,#REF!,3,FALSE)</f>
        <v>#REF!</v>
      </c>
      <c r="Q3254">
        <f t="shared" si="202"/>
        <v>0</v>
      </c>
      <c r="R3254" t="str">
        <f t="shared" si="203"/>
        <v/>
      </c>
      <c r="S3254" t="s">
        <v>28</v>
      </c>
      <c r="T3254">
        <f>X3254</f>
        <v>19</v>
      </c>
      <c r="U3254">
        <v>1</v>
      </c>
      <c r="V3254" t="s">
        <v>43</v>
      </c>
      <c r="X3254">
        <v>19</v>
      </c>
      <c r="Y3254">
        <v>4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e">
        <f>VLOOKUP(A3254,#REF!,4,FALSE)</f>
        <v>#REF!</v>
      </c>
      <c r="AW3254" t="e">
        <f>VLOOKUP(A3254,#REF!,5,FALSE)</f>
        <v>#REF!</v>
      </c>
      <c r="AX3254">
        <f>SUMIF(量化书目统计!A:A,H3254,量化书目统计!G:G)</f>
        <v>0</v>
      </c>
    </row>
    <row r="3255" spans="1:50" x14ac:dyDescent="0.3">
      <c r="A3255" t="s">
        <v>1129</v>
      </c>
      <c r="B3255" t="s">
        <v>539</v>
      </c>
      <c r="C3255" t="s">
        <v>117</v>
      </c>
      <c r="D3255">
        <v>4</v>
      </c>
      <c r="E3255" t="s">
        <v>280</v>
      </c>
      <c r="F3255" s="1" t="s">
        <v>690</v>
      </c>
      <c r="G3255" t="s">
        <v>282</v>
      </c>
      <c r="H3255" t="e">
        <f>VLOOKUP(F3255,#REF!,2,FALSE)</f>
        <v>#REF!</v>
      </c>
      <c r="I3255" t="s">
        <v>158</v>
      </c>
      <c r="J3255" s="4">
        <v>44415</v>
      </c>
      <c r="K3255" s="4">
        <v>44451</v>
      </c>
      <c r="L3255" s="3">
        <f t="shared" si="200"/>
        <v>36</v>
      </c>
      <c r="M3255" s="4">
        <v>44447</v>
      </c>
      <c r="N3255">
        <f t="shared" si="201"/>
        <v>32</v>
      </c>
      <c r="O3255">
        <v>0</v>
      </c>
      <c r="P3255" t="e">
        <f>VLOOKUP(F3255,#REF!,3,FALSE)</f>
        <v>#REF!</v>
      </c>
      <c r="Q3255">
        <f t="shared" si="202"/>
        <v>0</v>
      </c>
      <c r="R3255" t="str">
        <f t="shared" si="203"/>
        <v/>
      </c>
      <c r="S3255" t="s">
        <v>43</v>
      </c>
      <c r="U3255">
        <v>2</v>
      </c>
      <c r="V3255" t="s">
        <v>38</v>
      </c>
      <c r="W3255">
        <v>2</v>
      </c>
      <c r="X3255">
        <v>40</v>
      </c>
      <c r="Y3255">
        <v>4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e">
        <f>VLOOKUP(A3255,#REF!,4,FALSE)</f>
        <v>#REF!</v>
      </c>
      <c r="AW3255" t="e">
        <f>VLOOKUP(A3255,#REF!,5,FALSE)</f>
        <v>#REF!</v>
      </c>
      <c r="AX3255">
        <f>SUMIF(量化书目统计!A:A,H3255,量化书目统计!G:G)</f>
        <v>0</v>
      </c>
    </row>
    <row r="3256" spans="1:50" x14ac:dyDescent="0.3">
      <c r="A3256" t="s">
        <v>1129</v>
      </c>
      <c r="B3256" t="s">
        <v>539</v>
      </c>
      <c r="C3256" t="s">
        <v>117</v>
      </c>
      <c r="D3256">
        <v>4</v>
      </c>
      <c r="E3256" t="s">
        <v>280</v>
      </c>
      <c r="F3256" s="1" t="s">
        <v>690</v>
      </c>
      <c r="G3256" t="s">
        <v>282</v>
      </c>
      <c r="H3256" t="e">
        <f>VLOOKUP(F3256,#REF!,2,FALSE)</f>
        <v>#REF!</v>
      </c>
      <c r="I3256" t="s">
        <v>158</v>
      </c>
      <c r="J3256" s="4">
        <v>44456</v>
      </c>
      <c r="K3256" s="4">
        <v>44511</v>
      </c>
      <c r="L3256" s="3">
        <f t="shared" si="200"/>
        <v>55</v>
      </c>
      <c r="M3256" s="4">
        <v>44512</v>
      </c>
      <c r="N3256">
        <f t="shared" si="201"/>
        <v>56</v>
      </c>
      <c r="O3256">
        <v>0</v>
      </c>
      <c r="P3256" t="e">
        <f>VLOOKUP(F3256,#REF!,3,FALSE)</f>
        <v>#REF!</v>
      </c>
      <c r="Q3256">
        <f t="shared" si="202"/>
        <v>0</v>
      </c>
      <c r="R3256" t="str">
        <f t="shared" si="203"/>
        <v/>
      </c>
      <c r="S3256" t="s">
        <v>38</v>
      </c>
      <c r="T3256">
        <v>2</v>
      </c>
      <c r="U3256">
        <v>2</v>
      </c>
      <c r="V3256" t="s">
        <v>38</v>
      </c>
      <c r="W3256">
        <v>10</v>
      </c>
      <c r="X3256">
        <v>42</v>
      </c>
      <c r="Y3256">
        <v>19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 t="e">
        <f>VLOOKUP(A3256,#REF!,4,FALSE)</f>
        <v>#REF!</v>
      </c>
      <c r="AW3256" t="e">
        <f>VLOOKUP(A3256,#REF!,5,FALSE)</f>
        <v>#REF!</v>
      </c>
      <c r="AX3256">
        <f>SUMIF(量化书目统计!A:A,H3256,量化书目统计!G:G)</f>
        <v>0</v>
      </c>
    </row>
    <row r="3257" spans="1:50" x14ac:dyDescent="0.3">
      <c r="A3257" t="s">
        <v>1133</v>
      </c>
      <c r="B3257" t="s">
        <v>539</v>
      </c>
      <c r="C3257" t="s">
        <v>308</v>
      </c>
      <c r="D3257">
        <v>1</v>
      </c>
      <c r="E3257" t="s">
        <v>1134</v>
      </c>
      <c r="F3257" s="1" t="s">
        <v>1135</v>
      </c>
      <c r="G3257" t="s">
        <v>1136</v>
      </c>
      <c r="H3257" t="e">
        <f>VLOOKUP(F3257,#REF!,2,FALSE)</f>
        <v>#REF!</v>
      </c>
      <c r="I3257" t="s">
        <v>49</v>
      </c>
      <c r="J3257" s="4">
        <v>44508</v>
      </c>
      <c r="K3257" s="4">
        <v>44719</v>
      </c>
      <c r="L3257" s="3">
        <f t="shared" si="200"/>
        <v>211</v>
      </c>
      <c r="M3257" s="4">
        <v>44815</v>
      </c>
      <c r="N3257">
        <f t="shared" si="201"/>
        <v>307</v>
      </c>
      <c r="O3257">
        <v>0</v>
      </c>
      <c r="P3257" t="e">
        <f>VLOOKUP(F3257,#REF!,3,FALSE)</f>
        <v>#REF!</v>
      </c>
      <c r="Q3257">
        <f t="shared" si="202"/>
        <v>0</v>
      </c>
      <c r="R3257" t="str">
        <f t="shared" si="203"/>
        <v/>
      </c>
      <c r="S3257" t="s">
        <v>38</v>
      </c>
      <c r="T3257">
        <v>10</v>
      </c>
      <c r="U3257">
        <v>1</v>
      </c>
      <c r="V3257" t="s">
        <v>99</v>
      </c>
      <c r="W3257">
        <v>17</v>
      </c>
      <c r="X3257">
        <v>50</v>
      </c>
      <c r="Y3257">
        <v>20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 t="e">
        <f>VLOOKUP(A3257,#REF!,4,FALSE)</f>
        <v>#REF!</v>
      </c>
      <c r="AW3257" t="e">
        <f>VLOOKUP(A3257,#REF!,5,FALSE)</f>
        <v>#REF!</v>
      </c>
      <c r="AX3257">
        <f>SUMIF(量化书目统计!A:A,H3257,量化书目统计!G:G)</f>
        <v>0</v>
      </c>
    </row>
    <row r="3258" spans="1:50" x14ac:dyDescent="0.3">
      <c r="A3258" t="s">
        <v>54</v>
      </c>
      <c r="B3258" t="s">
        <v>22</v>
      </c>
      <c r="C3258" t="s">
        <v>55</v>
      </c>
      <c r="D3258">
        <v>1</v>
      </c>
      <c r="E3258" t="s">
        <v>56</v>
      </c>
      <c r="F3258" s="1" t="s">
        <v>57</v>
      </c>
      <c r="G3258" t="s">
        <v>58</v>
      </c>
      <c r="H3258" t="e">
        <f>VLOOKUP(F3258,#REF!,2,FALSE)</f>
        <v>#REF!</v>
      </c>
      <c r="I3258" t="s">
        <v>59</v>
      </c>
      <c r="J3258" s="4">
        <v>44768</v>
      </c>
      <c r="K3258" s="4">
        <v>44910</v>
      </c>
      <c r="L3258" s="3">
        <f t="shared" si="200"/>
        <v>142</v>
      </c>
      <c r="M3258" s="4">
        <v>44830</v>
      </c>
      <c r="N3258">
        <f t="shared" si="201"/>
        <v>62</v>
      </c>
      <c r="O3258">
        <v>0</v>
      </c>
      <c r="P3258" t="e">
        <f>VLOOKUP(F3258,#REF!,3,FALSE)</f>
        <v>#REF!</v>
      </c>
      <c r="Q3258">
        <f t="shared" si="202"/>
        <v>2</v>
      </c>
      <c r="R3258" t="str">
        <f t="shared" si="203"/>
        <v/>
      </c>
      <c r="S3258" t="s">
        <v>43</v>
      </c>
      <c r="U3258">
        <v>1</v>
      </c>
      <c r="V3258" t="s">
        <v>43</v>
      </c>
      <c r="X3258">
        <v>80</v>
      </c>
      <c r="Y3258">
        <v>15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 t="e">
        <f>VLOOKUP(A3258,#REF!,4,FALSE)</f>
        <v>#REF!</v>
      </c>
      <c r="AW3258" t="e">
        <f>VLOOKUP(A3258,#REF!,5,FALSE)</f>
        <v>#REF!</v>
      </c>
      <c r="AX3258">
        <f>SUMIF(量化书目统计!A:A,H3258,量化书目统计!G:G)</f>
        <v>0</v>
      </c>
    </row>
    <row r="3259" spans="1:50" x14ac:dyDescent="0.3">
      <c r="A3259" t="s">
        <v>1137</v>
      </c>
      <c r="B3259" t="s">
        <v>539</v>
      </c>
      <c r="C3259" t="s">
        <v>308</v>
      </c>
      <c r="D3259">
        <v>1</v>
      </c>
      <c r="E3259" t="s">
        <v>1138</v>
      </c>
      <c r="F3259" s="1" t="s">
        <v>1139</v>
      </c>
      <c r="G3259" t="s">
        <v>1140</v>
      </c>
      <c r="H3259" t="e">
        <f>VLOOKUP(F3259,#REF!,2,FALSE)</f>
        <v>#REF!</v>
      </c>
      <c r="I3259" t="s">
        <v>65</v>
      </c>
      <c r="J3259" s="4">
        <v>44201</v>
      </c>
      <c r="K3259" s="4">
        <v>44262</v>
      </c>
      <c r="L3259" s="3">
        <f t="shared" si="200"/>
        <v>61</v>
      </c>
      <c r="M3259" s="4">
        <v>44263</v>
      </c>
      <c r="N3259">
        <f t="shared" si="201"/>
        <v>62</v>
      </c>
      <c r="O3259">
        <v>0</v>
      </c>
      <c r="P3259" t="e">
        <f>VLOOKUP(F3259,#REF!,3,FALSE)</f>
        <v>#REF!</v>
      </c>
      <c r="Q3259">
        <f t="shared" si="202"/>
        <v>0</v>
      </c>
      <c r="R3259" t="str">
        <f t="shared" si="203"/>
        <v/>
      </c>
      <c r="S3259" t="s">
        <v>28</v>
      </c>
      <c r="T3259">
        <v>18</v>
      </c>
      <c r="U3259">
        <v>1</v>
      </c>
      <c r="V3259" t="s">
        <v>80</v>
      </c>
      <c r="W3259">
        <v>1</v>
      </c>
      <c r="X3259">
        <v>18</v>
      </c>
      <c r="Y3259">
        <v>5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e">
        <f>VLOOKUP(A3259,#REF!,4,FALSE)</f>
        <v>#REF!</v>
      </c>
      <c r="AW3259" t="e">
        <f>VLOOKUP(A3259,#REF!,5,FALSE)</f>
        <v>#REF!</v>
      </c>
      <c r="AX3259">
        <f>SUMIF(量化书目统计!A:A,H3259,量化书目统计!G:G)</f>
        <v>0</v>
      </c>
    </row>
    <row r="3260" spans="1:50" x14ac:dyDescent="0.3">
      <c r="A3260" t="s">
        <v>1141</v>
      </c>
      <c r="B3260" t="s">
        <v>539</v>
      </c>
      <c r="C3260" t="s">
        <v>55</v>
      </c>
      <c r="D3260">
        <v>1</v>
      </c>
      <c r="E3260" t="s">
        <v>1142</v>
      </c>
      <c r="F3260" s="1" t="s">
        <v>1143</v>
      </c>
      <c r="G3260" t="s">
        <v>1144</v>
      </c>
      <c r="H3260" t="e">
        <f>VLOOKUP(F3260,#REF!,2,FALSE)</f>
        <v>#REF!</v>
      </c>
      <c r="I3260" t="s">
        <v>32</v>
      </c>
      <c r="J3260" s="4">
        <v>44563</v>
      </c>
      <c r="K3260" s="4">
        <v>44567</v>
      </c>
      <c r="L3260" s="3">
        <f t="shared" si="200"/>
        <v>4</v>
      </c>
      <c r="M3260" s="4">
        <v>44623</v>
      </c>
      <c r="N3260">
        <f t="shared" si="201"/>
        <v>60</v>
      </c>
      <c r="O3260">
        <v>0</v>
      </c>
      <c r="P3260" t="e">
        <f>VLOOKUP(F3260,#REF!,3,FALSE)</f>
        <v>#REF!</v>
      </c>
      <c r="Q3260">
        <f t="shared" si="202"/>
        <v>0</v>
      </c>
      <c r="R3260" t="str">
        <f t="shared" si="203"/>
        <v/>
      </c>
      <c r="S3260" t="s">
        <v>38</v>
      </c>
      <c r="T3260">
        <v>18</v>
      </c>
      <c r="U3260">
        <v>1</v>
      </c>
      <c r="V3260" t="s">
        <v>38</v>
      </c>
      <c r="W3260">
        <v>18</v>
      </c>
      <c r="X3260">
        <v>58</v>
      </c>
      <c r="Y3260">
        <v>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 t="e">
        <f>VLOOKUP(A3260,#REF!,4,FALSE)</f>
        <v>#REF!</v>
      </c>
      <c r="AW3260" t="e">
        <f>VLOOKUP(A3260,#REF!,5,FALSE)</f>
        <v>#REF!</v>
      </c>
      <c r="AX3260">
        <f>SUMIF(量化书目统计!A:A,H3260,量化书目统计!G:G)</f>
        <v>0</v>
      </c>
    </row>
    <row r="3261" spans="1:50" x14ac:dyDescent="0.3">
      <c r="A3261" t="s">
        <v>1145</v>
      </c>
      <c r="B3261" t="s">
        <v>539</v>
      </c>
      <c r="C3261" t="s">
        <v>117</v>
      </c>
      <c r="D3261">
        <v>4</v>
      </c>
      <c r="E3261" t="s">
        <v>566</v>
      </c>
      <c r="F3261" s="1" t="s">
        <v>953</v>
      </c>
      <c r="G3261" t="s">
        <v>954</v>
      </c>
      <c r="H3261" t="e">
        <f>VLOOKUP(F3261,#REF!,2,FALSE)</f>
        <v>#REF!</v>
      </c>
      <c r="I3261" t="s">
        <v>158</v>
      </c>
      <c r="J3261" s="4">
        <v>44465</v>
      </c>
      <c r="K3261" s="4">
        <v>44470</v>
      </c>
      <c r="L3261" s="3">
        <f t="shared" si="200"/>
        <v>5</v>
      </c>
      <c r="M3261" s="4">
        <v>44525</v>
      </c>
      <c r="N3261">
        <f t="shared" si="201"/>
        <v>60</v>
      </c>
      <c r="O3261">
        <v>0</v>
      </c>
      <c r="P3261" t="e">
        <f>VLOOKUP(F3261,#REF!,3,FALSE)</f>
        <v>#REF!</v>
      </c>
      <c r="Q3261">
        <f t="shared" si="202"/>
        <v>0</v>
      </c>
      <c r="R3261" t="str">
        <f t="shared" si="203"/>
        <v/>
      </c>
      <c r="S3261" t="s">
        <v>38</v>
      </c>
      <c r="T3261">
        <v>4</v>
      </c>
      <c r="U3261">
        <v>1</v>
      </c>
      <c r="V3261" t="s">
        <v>38</v>
      </c>
      <c r="W3261">
        <v>4</v>
      </c>
      <c r="X3261">
        <v>44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e">
        <f>VLOOKUP(A3261,#REF!,4,FALSE)</f>
        <v>#REF!</v>
      </c>
      <c r="AW3261" t="e">
        <f>VLOOKUP(A3261,#REF!,5,FALSE)</f>
        <v>#REF!</v>
      </c>
      <c r="AX3261">
        <f>SUMIF(量化书目统计!A:A,H3261,量化书目统计!G:G)</f>
        <v>0</v>
      </c>
    </row>
    <row r="3262" spans="1:50" x14ac:dyDescent="0.3">
      <c r="A3262" t="s">
        <v>1146</v>
      </c>
      <c r="B3262" t="s">
        <v>539</v>
      </c>
      <c r="C3262" t="s">
        <v>423</v>
      </c>
      <c r="D3262">
        <v>5</v>
      </c>
      <c r="E3262" t="s">
        <v>191</v>
      </c>
      <c r="F3262" s="1" t="s">
        <v>192</v>
      </c>
      <c r="G3262" t="s">
        <v>193</v>
      </c>
      <c r="H3262" t="e">
        <f>VLOOKUP(F3262,#REF!,2,FALSE)</f>
        <v>#REF!</v>
      </c>
      <c r="I3262" t="s">
        <v>32</v>
      </c>
      <c r="J3262" s="4">
        <v>44370</v>
      </c>
      <c r="K3262" s="4">
        <v>44372</v>
      </c>
      <c r="L3262" s="3">
        <f t="shared" si="200"/>
        <v>2</v>
      </c>
      <c r="M3262" s="4">
        <v>44431</v>
      </c>
      <c r="N3262">
        <f t="shared" si="201"/>
        <v>61</v>
      </c>
      <c r="O3262">
        <v>0</v>
      </c>
      <c r="P3262" t="e">
        <f>VLOOKUP(F3262,#REF!,3,FALSE)</f>
        <v>#REF!</v>
      </c>
      <c r="Q3262">
        <f t="shared" si="202"/>
        <v>0</v>
      </c>
      <c r="R3262" t="str">
        <f t="shared" si="203"/>
        <v/>
      </c>
      <c r="S3262" t="s">
        <v>80</v>
      </c>
      <c r="T3262">
        <v>17</v>
      </c>
      <c r="U3262">
        <v>1</v>
      </c>
      <c r="V3262" t="s">
        <v>80</v>
      </c>
      <c r="W3262">
        <v>17</v>
      </c>
      <c r="X3262">
        <v>37</v>
      </c>
      <c r="Y3262">
        <v>21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 t="e">
        <f>VLOOKUP(A3262,#REF!,4,FALSE)</f>
        <v>#REF!</v>
      </c>
      <c r="AW3262" t="e">
        <f>VLOOKUP(A3262,#REF!,5,FALSE)</f>
        <v>#REF!</v>
      </c>
      <c r="AX3262">
        <f>SUMIF(量化书目统计!A:A,H3262,量化书目统计!G:G)</f>
        <v>0</v>
      </c>
    </row>
    <row r="3263" spans="1:50" x14ac:dyDescent="0.3">
      <c r="A3263" t="s">
        <v>1147</v>
      </c>
      <c r="B3263" t="s">
        <v>539</v>
      </c>
      <c r="C3263" t="s">
        <v>337</v>
      </c>
      <c r="D3263">
        <v>4</v>
      </c>
      <c r="E3263" t="s">
        <v>1148</v>
      </c>
      <c r="F3263" s="1" t="s">
        <v>1149</v>
      </c>
      <c r="G3263" t="s">
        <v>1150</v>
      </c>
      <c r="H3263" t="e">
        <f>VLOOKUP(F3263,#REF!,2,FALSE)</f>
        <v>#REF!</v>
      </c>
      <c r="I3263" t="s">
        <v>158</v>
      </c>
      <c r="J3263" s="4">
        <v>44196</v>
      </c>
      <c r="K3263" s="4">
        <v>44257</v>
      </c>
      <c r="L3263" s="3">
        <f t="shared" si="200"/>
        <v>61</v>
      </c>
      <c r="M3263" s="4">
        <v>44260</v>
      </c>
      <c r="N3263">
        <f t="shared" si="201"/>
        <v>64</v>
      </c>
      <c r="O3263">
        <v>0</v>
      </c>
      <c r="P3263" t="e">
        <f>VLOOKUP(F3263,#REF!,3,FALSE)</f>
        <v>#REF!</v>
      </c>
      <c r="Q3263">
        <f t="shared" si="202"/>
        <v>0</v>
      </c>
      <c r="R3263" t="str">
        <f t="shared" si="203"/>
        <v/>
      </c>
      <c r="S3263" t="s">
        <v>28</v>
      </c>
      <c r="T3263">
        <v>17</v>
      </c>
      <c r="U3263">
        <v>1</v>
      </c>
      <c r="V3263" t="s">
        <v>80</v>
      </c>
      <c r="W3263">
        <v>1</v>
      </c>
      <c r="X3263">
        <v>17</v>
      </c>
      <c r="Y3263">
        <v>15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e">
        <f>VLOOKUP(A3263,#REF!,4,FALSE)</f>
        <v>#REF!</v>
      </c>
      <c r="AW3263" t="e">
        <f>VLOOKUP(A3263,#REF!,5,FALSE)</f>
        <v>#REF!</v>
      </c>
      <c r="AX3263">
        <f>SUMIF(量化书目统计!A:A,H3263,量化书目统计!G:G)</f>
        <v>0</v>
      </c>
    </row>
    <row r="3264" spans="1:50" x14ac:dyDescent="0.3">
      <c r="A3264" t="s">
        <v>1147</v>
      </c>
      <c r="B3264" t="s">
        <v>539</v>
      </c>
      <c r="C3264" t="s">
        <v>337</v>
      </c>
      <c r="D3264">
        <v>4</v>
      </c>
      <c r="E3264" t="s">
        <v>1151</v>
      </c>
      <c r="F3264" s="1" t="s">
        <v>1152</v>
      </c>
      <c r="G3264" t="s">
        <v>1153</v>
      </c>
      <c r="H3264" t="e">
        <f>VLOOKUP(F3264,#REF!,2,FALSE)</f>
        <v>#REF!</v>
      </c>
      <c r="I3264" t="s">
        <v>158</v>
      </c>
      <c r="J3264" s="4">
        <v>44309</v>
      </c>
      <c r="K3264" s="4">
        <v>44335</v>
      </c>
      <c r="L3264" s="3">
        <f t="shared" si="200"/>
        <v>26</v>
      </c>
      <c r="M3264" s="4">
        <v>44340</v>
      </c>
      <c r="N3264">
        <f t="shared" si="201"/>
        <v>31</v>
      </c>
      <c r="O3264">
        <v>0</v>
      </c>
      <c r="P3264" t="e">
        <f>VLOOKUP(F3264,#REF!,3,FALSE)</f>
        <v>#REF!</v>
      </c>
      <c r="Q3264">
        <f t="shared" si="202"/>
        <v>0</v>
      </c>
      <c r="R3264" t="str">
        <f t="shared" si="203"/>
        <v/>
      </c>
      <c r="S3264" t="s">
        <v>80</v>
      </c>
      <c r="T3264">
        <v>8</v>
      </c>
      <c r="U3264">
        <v>1</v>
      </c>
      <c r="V3264" t="s">
        <v>80</v>
      </c>
      <c r="W3264">
        <v>12</v>
      </c>
      <c r="X3264">
        <v>28</v>
      </c>
      <c r="Y3264">
        <v>11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e">
        <f>VLOOKUP(A3264,#REF!,4,FALSE)</f>
        <v>#REF!</v>
      </c>
      <c r="AW3264" t="e">
        <f>VLOOKUP(A3264,#REF!,5,FALSE)</f>
        <v>#REF!</v>
      </c>
      <c r="AX3264">
        <f>SUMIF(量化书目统计!A:A,H3264,量化书目统计!G:G)</f>
        <v>0</v>
      </c>
    </row>
    <row r="3265" spans="1:50" x14ac:dyDescent="0.3">
      <c r="A3265" t="s">
        <v>1154</v>
      </c>
      <c r="B3265" t="s">
        <v>539</v>
      </c>
      <c r="C3265" t="s">
        <v>308</v>
      </c>
      <c r="D3265">
        <v>1</v>
      </c>
      <c r="E3265" t="s">
        <v>1155</v>
      </c>
      <c r="F3265" s="1" t="s">
        <v>1156</v>
      </c>
      <c r="G3265" t="s">
        <v>1157</v>
      </c>
      <c r="H3265" t="e">
        <f>VLOOKUP(F3265,#REF!,2,FALSE)</f>
        <v>#REF!</v>
      </c>
      <c r="I3265" t="s">
        <v>49</v>
      </c>
      <c r="J3265" s="4">
        <v>44312</v>
      </c>
      <c r="K3265" s="4">
        <v>44312</v>
      </c>
      <c r="L3265" s="3">
        <f t="shared" si="200"/>
        <v>0</v>
      </c>
      <c r="M3265" s="4">
        <v>44372</v>
      </c>
      <c r="N3265">
        <f t="shared" si="201"/>
        <v>60</v>
      </c>
      <c r="O3265">
        <v>0</v>
      </c>
      <c r="P3265" t="e">
        <f>VLOOKUP(F3265,#REF!,3,FALSE)</f>
        <v>#REF!</v>
      </c>
      <c r="Q3265">
        <f t="shared" si="202"/>
        <v>0</v>
      </c>
      <c r="R3265" t="str">
        <f t="shared" si="203"/>
        <v/>
      </c>
      <c r="S3265" t="s">
        <v>80</v>
      </c>
      <c r="T3265">
        <v>9</v>
      </c>
      <c r="U3265">
        <v>1</v>
      </c>
      <c r="V3265" t="s">
        <v>80</v>
      </c>
      <c r="W3265">
        <v>9</v>
      </c>
      <c r="X3265">
        <v>29</v>
      </c>
      <c r="Y3265">
        <v>11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e">
        <f>VLOOKUP(A3265,#REF!,4,FALSE)</f>
        <v>#REF!</v>
      </c>
      <c r="AW3265" t="e">
        <f>VLOOKUP(A3265,#REF!,5,FALSE)</f>
        <v>#REF!</v>
      </c>
      <c r="AX3265">
        <f>SUMIF(量化书目统计!A:A,H3265,量化书目统计!G:G)</f>
        <v>0</v>
      </c>
    </row>
    <row r="3266" spans="1:50" x14ac:dyDescent="0.3">
      <c r="A3266" t="s">
        <v>1158</v>
      </c>
      <c r="B3266" t="s">
        <v>539</v>
      </c>
      <c r="C3266" t="s">
        <v>117</v>
      </c>
      <c r="D3266">
        <v>4</v>
      </c>
      <c r="E3266" t="s">
        <v>1159</v>
      </c>
      <c r="F3266" s="1" t="s">
        <v>1160</v>
      </c>
      <c r="G3266" t="s">
        <v>1161</v>
      </c>
      <c r="H3266" t="e">
        <f>VLOOKUP(F3266,#REF!,2,FALSE)</f>
        <v>#REF!</v>
      </c>
      <c r="I3266" t="s">
        <v>74</v>
      </c>
      <c r="J3266" s="4">
        <v>44125</v>
      </c>
      <c r="K3266" s="4">
        <v>44183</v>
      </c>
      <c r="L3266" s="3">
        <f t="shared" ref="L3266:L3329" si="204">IF(K3266&lt;&gt;0,K3266-J3266,"")</f>
        <v>58</v>
      </c>
      <c r="M3266" s="4">
        <v>44183</v>
      </c>
      <c r="N3266">
        <f t="shared" ref="N3266:N3329" si="205">M3266-J3266</f>
        <v>58</v>
      </c>
      <c r="O3266">
        <v>0</v>
      </c>
      <c r="P3266" t="e">
        <f>VLOOKUP(F3266,#REF!,3,FALSE)</f>
        <v>#REF!</v>
      </c>
      <c r="Q3266">
        <f t="shared" ref="Q3266:Q3329" si="206">IF(OR(ISNUMBER(SEARCH("高等数学",E3266)),ISNUMBER(SEARCH("数学分析",E3266)),ISNUMBER(SEARCH("微积分",E3266))),1,IF(OR(ISNUMBER(SEARCH("概率",E3266)),ISNUMBER(SEARCH("数理统计",E3266)),ISNUMBER(SEARCH("统计",E3266))),2,IF(ISNUMBER(SEARCH("代数",E3266)),3,IF(OR(ISNUMBER(SEARCH("运筹",E3266)),ISNUMBER(SEARCH("优化",E3266))),4,0))))</f>
        <v>0</v>
      </c>
      <c r="R3266" t="str">
        <f t="shared" ref="R3266:R3329" si="207">IF(AND(Q3266&gt;0,O3266=1),Q3266&amp;"-"&amp;E3266,"")</f>
        <v/>
      </c>
      <c r="S3266" t="s">
        <v>28</v>
      </c>
      <c r="T3266">
        <v>7</v>
      </c>
      <c r="U3266">
        <v>1</v>
      </c>
      <c r="V3266" t="s">
        <v>28</v>
      </c>
      <c r="W3266">
        <v>15</v>
      </c>
      <c r="X3266">
        <v>7</v>
      </c>
      <c r="Y3266">
        <v>13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e">
        <f>VLOOKUP(A3266,#REF!,4,FALSE)</f>
        <v>#REF!</v>
      </c>
      <c r="AW3266" t="e">
        <f>VLOOKUP(A3266,#REF!,5,FALSE)</f>
        <v>#REF!</v>
      </c>
      <c r="AX3266">
        <f>SUMIF(量化书目统计!A:A,H3266,量化书目统计!G:G)</f>
        <v>0</v>
      </c>
    </row>
    <row r="3267" spans="1:50" x14ac:dyDescent="0.3">
      <c r="A3267" t="s">
        <v>1158</v>
      </c>
      <c r="B3267" t="s">
        <v>539</v>
      </c>
      <c r="C3267" t="s">
        <v>117</v>
      </c>
      <c r="D3267">
        <v>4</v>
      </c>
      <c r="E3267" t="s">
        <v>1159</v>
      </c>
      <c r="F3267" s="1" t="s">
        <v>1160</v>
      </c>
      <c r="G3267" t="s">
        <v>1161</v>
      </c>
      <c r="H3267" t="e">
        <f>VLOOKUP(F3267,#REF!,2,FALSE)</f>
        <v>#REF!</v>
      </c>
      <c r="I3267" t="s">
        <v>74</v>
      </c>
      <c r="J3267" s="4">
        <v>44183</v>
      </c>
      <c r="K3267" s="4">
        <v>44194</v>
      </c>
      <c r="L3267" s="3">
        <f t="shared" si="204"/>
        <v>11</v>
      </c>
      <c r="M3267" s="4">
        <v>44214</v>
      </c>
      <c r="N3267">
        <f t="shared" si="205"/>
        <v>31</v>
      </c>
      <c r="O3267">
        <v>0</v>
      </c>
      <c r="P3267" t="e">
        <f>VLOOKUP(F3267,#REF!,3,FALSE)</f>
        <v>#REF!</v>
      </c>
      <c r="Q3267">
        <f t="shared" si="206"/>
        <v>0</v>
      </c>
      <c r="R3267" t="str">
        <f t="shared" si="207"/>
        <v/>
      </c>
      <c r="S3267" t="s">
        <v>28</v>
      </c>
      <c r="T3267">
        <v>15</v>
      </c>
      <c r="U3267">
        <v>1</v>
      </c>
      <c r="V3267" t="s">
        <v>28</v>
      </c>
      <c r="W3267">
        <v>17</v>
      </c>
      <c r="X3267">
        <v>15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 t="e">
        <f>VLOOKUP(A3267,#REF!,4,FALSE)</f>
        <v>#REF!</v>
      </c>
      <c r="AW3267" t="e">
        <f>VLOOKUP(A3267,#REF!,5,FALSE)</f>
        <v>#REF!</v>
      </c>
      <c r="AX3267">
        <f>SUMIF(量化书目统计!A:A,H3267,量化书目统计!G:G)</f>
        <v>0</v>
      </c>
    </row>
    <row r="3268" spans="1:50" x14ac:dyDescent="0.3">
      <c r="A3268" t="s">
        <v>1162</v>
      </c>
      <c r="B3268" t="s">
        <v>539</v>
      </c>
      <c r="C3268" t="s">
        <v>844</v>
      </c>
      <c r="D3268">
        <v>4</v>
      </c>
      <c r="E3268" t="s">
        <v>445</v>
      </c>
      <c r="F3268" s="1" t="s">
        <v>446</v>
      </c>
      <c r="G3268" t="s">
        <v>447</v>
      </c>
      <c r="H3268" t="e">
        <f>VLOOKUP(F3268,#REF!,2,FALSE)</f>
        <v>#REF!</v>
      </c>
      <c r="I3268" t="s">
        <v>32</v>
      </c>
      <c r="J3268" s="4">
        <v>44202</v>
      </c>
      <c r="K3268" s="4">
        <v>44272</v>
      </c>
      <c r="L3268" s="3">
        <f t="shared" si="204"/>
        <v>70</v>
      </c>
      <c r="M3268" s="4">
        <v>44273</v>
      </c>
      <c r="N3268">
        <f t="shared" si="205"/>
        <v>71</v>
      </c>
      <c r="O3268">
        <v>0</v>
      </c>
      <c r="P3268" t="e">
        <f>VLOOKUP(F3268,#REF!,3,FALSE)</f>
        <v>#REF!</v>
      </c>
      <c r="Q3268">
        <f t="shared" si="206"/>
        <v>0</v>
      </c>
      <c r="R3268" t="str">
        <f t="shared" si="207"/>
        <v/>
      </c>
      <c r="S3268" t="s">
        <v>28</v>
      </c>
      <c r="T3268">
        <v>18</v>
      </c>
      <c r="U3268">
        <v>1</v>
      </c>
      <c r="V3268" t="s">
        <v>80</v>
      </c>
      <c r="W3268">
        <v>3</v>
      </c>
      <c r="X3268">
        <v>18</v>
      </c>
      <c r="Y3268">
        <v>15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e">
        <f>VLOOKUP(A3268,#REF!,4,FALSE)</f>
        <v>#REF!</v>
      </c>
      <c r="AW3268" t="e">
        <f>VLOOKUP(A3268,#REF!,5,FALSE)</f>
        <v>#REF!</v>
      </c>
      <c r="AX3268">
        <f>SUMIF(量化书目统计!A:A,H3268,量化书目统计!G:G)</f>
        <v>0</v>
      </c>
    </row>
    <row r="3269" spans="1:50" x14ac:dyDescent="0.3">
      <c r="A3269" t="s">
        <v>1162</v>
      </c>
      <c r="B3269" t="s">
        <v>539</v>
      </c>
      <c r="C3269" t="s">
        <v>844</v>
      </c>
      <c r="D3269">
        <v>4</v>
      </c>
      <c r="E3269" t="s">
        <v>1163</v>
      </c>
      <c r="F3269" s="1" t="s">
        <v>1164</v>
      </c>
      <c r="G3269" t="s">
        <v>1165</v>
      </c>
      <c r="H3269" t="e">
        <f>VLOOKUP(F3269,#REF!,2,FALSE)</f>
        <v>#REF!</v>
      </c>
      <c r="I3269" t="s">
        <v>49</v>
      </c>
      <c r="J3269" s="4">
        <v>44098</v>
      </c>
      <c r="K3269" s="4">
        <v>44113</v>
      </c>
      <c r="L3269" s="3">
        <f t="shared" si="204"/>
        <v>15</v>
      </c>
      <c r="M3269" s="4">
        <v>44112</v>
      </c>
      <c r="N3269">
        <f t="shared" si="205"/>
        <v>14</v>
      </c>
      <c r="O3269">
        <v>0</v>
      </c>
      <c r="P3269" t="e">
        <f>VLOOKUP(F3269,#REF!,3,FALSE)</f>
        <v>#REF!</v>
      </c>
      <c r="Q3269">
        <f t="shared" si="206"/>
        <v>0</v>
      </c>
      <c r="R3269" t="str">
        <f t="shared" si="207"/>
        <v/>
      </c>
      <c r="S3269" t="s">
        <v>28</v>
      </c>
      <c r="T3269">
        <v>3</v>
      </c>
      <c r="U3269">
        <v>2</v>
      </c>
      <c r="V3269" t="s">
        <v>28</v>
      </c>
      <c r="W3269">
        <v>5</v>
      </c>
      <c r="X3269">
        <v>3</v>
      </c>
      <c r="Y3269">
        <v>15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e">
        <f>VLOOKUP(A3269,#REF!,4,FALSE)</f>
        <v>#REF!</v>
      </c>
      <c r="AW3269" t="e">
        <f>VLOOKUP(A3269,#REF!,5,FALSE)</f>
        <v>#REF!</v>
      </c>
      <c r="AX3269">
        <f>SUMIF(量化书目统计!A:A,H3269,量化书目统计!G:G)</f>
        <v>0</v>
      </c>
    </row>
    <row r="3270" spans="1:50" x14ac:dyDescent="0.3">
      <c r="A3270" t="s">
        <v>1166</v>
      </c>
      <c r="B3270" t="s">
        <v>539</v>
      </c>
      <c r="C3270" t="s">
        <v>844</v>
      </c>
      <c r="D3270">
        <v>4</v>
      </c>
      <c r="E3270" t="s">
        <v>1163</v>
      </c>
      <c r="F3270" s="1" t="s">
        <v>1164</v>
      </c>
      <c r="G3270" t="s">
        <v>1165</v>
      </c>
      <c r="H3270" t="e">
        <f>VLOOKUP(F3270,#REF!,2,FALSE)</f>
        <v>#REF!</v>
      </c>
      <c r="I3270" t="s">
        <v>49</v>
      </c>
      <c r="J3270" s="4">
        <v>44134</v>
      </c>
      <c r="K3270" s="4">
        <v>44144</v>
      </c>
      <c r="L3270" s="3">
        <f t="shared" si="204"/>
        <v>10</v>
      </c>
      <c r="M3270" s="4">
        <v>44148</v>
      </c>
      <c r="N3270">
        <f t="shared" si="205"/>
        <v>14</v>
      </c>
      <c r="O3270">
        <v>0</v>
      </c>
      <c r="P3270" t="e">
        <f>VLOOKUP(F3270,#REF!,3,FALSE)</f>
        <v>#REF!</v>
      </c>
      <c r="Q3270">
        <f t="shared" si="206"/>
        <v>0</v>
      </c>
      <c r="R3270" t="str">
        <f t="shared" si="207"/>
        <v/>
      </c>
      <c r="S3270" t="s">
        <v>28</v>
      </c>
      <c r="T3270">
        <v>8</v>
      </c>
      <c r="U3270">
        <v>2</v>
      </c>
      <c r="V3270" t="s">
        <v>28</v>
      </c>
      <c r="W3270">
        <v>10</v>
      </c>
      <c r="X3270">
        <v>8</v>
      </c>
      <c r="Y3270">
        <v>15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e">
        <f>VLOOKUP(A3270,#REF!,4,FALSE)</f>
        <v>#REF!</v>
      </c>
      <c r="AW3270" t="e">
        <f>VLOOKUP(A3270,#REF!,5,FALSE)</f>
        <v>#REF!</v>
      </c>
      <c r="AX3270">
        <f>SUMIF(量化书目统计!A:A,H3270,量化书目统计!G:G)</f>
        <v>0</v>
      </c>
    </row>
    <row r="3271" spans="1:50" x14ac:dyDescent="0.3">
      <c r="A3271" t="s">
        <v>1167</v>
      </c>
      <c r="B3271" t="s">
        <v>539</v>
      </c>
      <c r="C3271" t="s">
        <v>205</v>
      </c>
      <c r="D3271">
        <v>1</v>
      </c>
      <c r="E3271" t="s">
        <v>1168</v>
      </c>
      <c r="F3271" s="1" t="s">
        <v>1169</v>
      </c>
      <c r="G3271" t="s">
        <v>1170</v>
      </c>
      <c r="H3271" t="e">
        <f>VLOOKUP(F3271,#REF!,2,FALSE)</f>
        <v>#REF!</v>
      </c>
      <c r="I3271" t="s">
        <v>59</v>
      </c>
      <c r="J3271" s="4">
        <v>44269</v>
      </c>
      <c r="K3271" s="4">
        <v>44382</v>
      </c>
      <c r="L3271" s="3">
        <f t="shared" si="204"/>
        <v>113</v>
      </c>
      <c r="M3271" s="4">
        <v>44329</v>
      </c>
      <c r="N3271">
        <f t="shared" si="205"/>
        <v>60</v>
      </c>
      <c r="O3271">
        <v>0</v>
      </c>
      <c r="P3271" t="e">
        <f>VLOOKUP(F3271,#REF!,3,FALSE)</f>
        <v>#REF!</v>
      </c>
      <c r="Q3271">
        <f t="shared" si="206"/>
        <v>2</v>
      </c>
      <c r="R3271" t="str">
        <f t="shared" si="207"/>
        <v/>
      </c>
      <c r="S3271" t="s">
        <v>80</v>
      </c>
      <c r="T3271">
        <v>2</v>
      </c>
      <c r="U3271">
        <v>1</v>
      </c>
      <c r="V3271" t="s">
        <v>80</v>
      </c>
      <c r="W3271">
        <v>18</v>
      </c>
      <c r="X3271">
        <v>22</v>
      </c>
      <c r="Y3271">
        <v>15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e">
        <f>VLOOKUP(A3271,#REF!,4,FALSE)</f>
        <v>#REF!</v>
      </c>
      <c r="AW3271" t="e">
        <f>VLOOKUP(A3271,#REF!,5,FALSE)</f>
        <v>#REF!</v>
      </c>
      <c r="AX3271">
        <f>SUMIF(量化书目统计!A:A,H3271,量化书目统计!G:G)</f>
        <v>0</v>
      </c>
    </row>
    <row r="3272" spans="1:50" x14ac:dyDescent="0.3">
      <c r="A3272" t="s">
        <v>95</v>
      </c>
      <c r="B3272" t="s">
        <v>22</v>
      </c>
      <c r="C3272" t="s">
        <v>61</v>
      </c>
      <c r="D3272">
        <v>10</v>
      </c>
      <c r="E3272" t="s">
        <v>96</v>
      </c>
      <c r="F3272" s="1" t="s">
        <v>97</v>
      </c>
      <c r="G3272" t="s">
        <v>98</v>
      </c>
      <c r="H3272" t="e">
        <f>VLOOKUP(F3272,#REF!,2,FALSE)</f>
        <v>#REF!</v>
      </c>
      <c r="I3272" t="s">
        <v>65</v>
      </c>
      <c r="J3272" s="4">
        <v>44622</v>
      </c>
      <c r="K3272">
        <v>0</v>
      </c>
      <c r="L3272" s="3" t="str">
        <f t="shared" si="204"/>
        <v/>
      </c>
      <c r="M3272" s="4">
        <v>45154</v>
      </c>
      <c r="N3272">
        <f t="shared" si="205"/>
        <v>532</v>
      </c>
      <c r="O3272">
        <v>0</v>
      </c>
      <c r="P3272" t="e">
        <f>VLOOKUP(F3272,#REF!,3,FALSE)</f>
        <v>#REF!</v>
      </c>
      <c r="Q3272">
        <f t="shared" si="206"/>
        <v>0</v>
      </c>
      <c r="R3272" t="str">
        <f t="shared" si="207"/>
        <v/>
      </c>
      <c r="S3272" t="s">
        <v>99</v>
      </c>
      <c r="T3272">
        <v>3</v>
      </c>
      <c r="U3272">
        <v>2</v>
      </c>
      <c r="X3272">
        <v>63</v>
      </c>
      <c r="Y3272">
        <v>11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e">
        <f>VLOOKUP(A3272,#REF!,4,FALSE)</f>
        <v>#REF!</v>
      </c>
      <c r="AW3272" t="e">
        <f>VLOOKUP(A3272,#REF!,5,FALSE)</f>
        <v>#REF!</v>
      </c>
      <c r="AX3272">
        <f>SUMIF(量化书目统计!A:A,H3272,量化书目统计!G:G)</f>
        <v>0</v>
      </c>
    </row>
    <row r="3273" spans="1:50" x14ac:dyDescent="0.3">
      <c r="A3273" t="s">
        <v>95</v>
      </c>
      <c r="B3273" t="s">
        <v>22</v>
      </c>
      <c r="C3273" t="s">
        <v>61</v>
      </c>
      <c r="D3273">
        <v>10</v>
      </c>
      <c r="E3273" t="s">
        <v>96</v>
      </c>
      <c r="F3273" s="1" t="s">
        <v>97</v>
      </c>
      <c r="G3273" t="s">
        <v>98</v>
      </c>
      <c r="H3273" t="e">
        <f>VLOOKUP(F3273,#REF!,2,FALSE)</f>
        <v>#REF!</v>
      </c>
      <c r="I3273" t="s">
        <v>65</v>
      </c>
      <c r="J3273" s="4">
        <v>44216</v>
      </c>
      <c r="K3273" s="4">
        <v>44622</v>
      </c>
      <c r="L3273" s="3">
        <f t="shared" si="204"/>
        <v>406</v>
      </c>
      <c r="M3273" s="4">
        <v>44624</v>
      </c>
      <c r="N3273">
        <f t="shared" si="205"/>
        <v>408</v>
      </c>
      <c r="O3273">
        <v>0</v>
      </c>
      <c r="P3273" t="e">
        <f>VLOOKUP(F3273,#REF!,3,FALSE)</f>
        <v>#REF!</v>
      </c>
      <c r="Q3273">
        <f t="shared" si="206"/>
        <v>0</v>
      </c>
      <c r="R3273" t="str">
        <f t="shared" si="207"/>
        <v/>
      </c>
      <c r="S3273" t="s">
        <v>43</v>
      </c>
      <c r="U3273">
        <v>1</v>
      </c>
      <c r="V3273" t="s">
        <v>99</v>
      </c>
      <c r="W3273">
        <v>3</v>
      </c>
      <c r="X3273">
        <v>20</v>
      </c>
      <c r="Y3273">
        <v>5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e">
        <f>VLOOKUP(A3273,#REF!,4,FALSE)</f>
        <v>#REF!</v>
      </c>
      <c r="AW3273" t="e">
        <f>VLOOKUP(A3273,#REF!,5,FALSE)</f>
        <v>#REF!</v>
      </c>
      <c r="AX3273">
        <f>SUMIF(量化书目统计!A:A,H3273,量化书目统计!G:G)</f>
        <v>0</v>
      </c>
    </row>
    <row r="3274" spans="1:50" x14ac:dyDescent="0.3">
      <c r="A3274" t="s">
        <v>1171</v>
      </c>
      <c r="B3274" t="s">
        <v>539</v>
      </c>
      <c r="C3274" t="s">
        <v>91</v>
      </c>
      <c r="D3274">
        <v>4</v>
      </c>
      <c r="E3274" t="s">
        <v>1172</v>
      </c>
      <c r="F3274" s="1" t="s">
        <v>1173</v>
      </c>
      <c r="G3274" t="s">
        <v>1174</v>
      </c>
      <c r="H3274" t="e">
        <f>VLOOKUP(F3274,#REF!,2,FALSE)</f>
        <v>#REF!</v>
      </c>
      <c r="I3274" t="s">
        <v>32</v>
      </c>
      <c r="J3274" s="4">
        <v>44539</v>
      </c>
      <c r="K3274" s="4">
        <v>44741</v>
      </c>
      <c r="L3274" s="3">
        <f t="shared" si="204"/>
        <v>202</v>
      </c>
      <c r="M3274" s="4">
        <v>44815</v>
      </c>
      <c r="N3274">
        <f t="shared" si="205"/>
        <v>276</v>
      </c>
      <c r="O3274">
        <v>0</v>
      </c>
      <c r="P3274" t="e">
        <f>VLOOKUP(F3274,#REF!,3,FALSE)</f>
        <v>#REF!</v>
      </c>
      <c r="Q3274">
        <f t="shared" si="206"/>
        <v>0</v>
      </c>
      <c r="R3274" t="str">
        <f t="shared" si="207"/>
        <v/>
      </c>
      <c r="S3274" t="s">
        <v>38</v>
      </c>
      <c r="T3274">
        <v>14</v>
      </c>
      <c r="U3274">
        <v>1</v>
      </c>
      <c r="V3274" t="s">
        <v>43</v>
      </c>
      <c r="X3274">
        <v>54</v>
      </c>
      <c r="Y3274">
        <v>5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e">
        <f>VLOOKUP(A3274,#REF!,4,FALSE)</f>
        <v>#REF!</v>
      </c>
      <c r="AW3274" t="e">
        <f>VLOOKUP(A3274,#REF!,5,FALSE)</f>
        <v>#REF!</v>
      </c>
      <c r="AX3274">
        <f>SUMIF(量化书目统计!A:A,H3274,量化书目统计!G:G)</f>
        <v>0</v>
      </c>
    </row>
    <row r="3275" spans="1:50" x14ac:dyDescent="0.3">
      <c r="A3275" t="s">
        <v>1175</v>
      </c>
      <c r="B3275" t="s">
        <v>539</v>
      </c>
      <c r="C3275" t="s">
        <v>144</v>
      </c>
      <c r="D3275">
        <v>5</v>
      </c>
      <c r="E3275" t="s">
        <v>935</v>
      </c>
      <c r="F3275" s="1" t="s">
        <v>936</v>
      </c>
      <c r="G3275" t="s">
        <v>937</v>
      </c>
      <c r="H3275" t="e">
        <f>VLOOKUP(F3275,#REF!,2,FALSE)</f>
        <v>#REF!</v>
      </c>
      <c r="I3275" t="s">
        <v>32</v>
      </c>
      <c r="J3275" s="4">
        <v>44324</v>
      </c>
      <c r="K3275" s="4">
        <v>44325</v>
      </c>
      <c r="L3275" s="3">
        <f t="shared" si="204"/>
        <v>1</v>
      </c>
      <c r="M3275" s="4">
        <v>44384</v>
      </c>
      <c r="N3275">
        <f t="shared" si="205"/>
        <v>60</v>
      </c>
      <c r="O3275">
        <v>0</v>
      </c>
      <c r="P3275" t="e">
        <f>VLOOKUP(F3275,#REF!,3,FALSE)</f>
        <v>#REF!</v>
      </c>
      <c r="Q3275">
        <f t="shared" si="206"/>
        <v>0</v>
      </c>
      <c r="R3275" t="str">
        <f t="shared" si="207"/>
        <v/>
      </c>
      <c r="S3275" t="s">
        <v>80</v>
      </c>
      <c r="T3275">
        <v>10</v>
      </c>
      <c r="U3275">
        <v>1</v>
      </c>
      <c r="V3275" t="s">
        <v>80</v>
      </c>
      <c r="W3275">
        <v>10</v>
      </c>
      <c r="X3275">
        <v>30</v>
      </c>
      <c r="Y3275">
        <v>5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 t="e">
        <f>VLOOKUP(A3275,#REF!,4,FALSE)</f>
        <v>#REF!</v>
      </c>
      <c r="AW3275" t="e">
        <f>VLOOKUP(A3275,#REF!,5,FALSE)</f>
        <v>#REF!</v>
      </c>
      <c r="AX3275">
        <f>SUMIF(量化书目统计!A:A,H3275,量化书目统计!G:G)</f>
        <v>0</v>
      </c>
    </row>
    <row r="3276" spans="1:50" x14ac:dyDescent="0.3">
      <c r="A3276" t="s">
        <v>1176</v>
      </c>
      <c r="B3276" t="s">
        <v>539</v>
      </c>
      <c r="C3276" t="s">
        <v>111</v>
      </c>
      <c r="D3276">
        <v>4</v>
      </c>
      <c r="E3276" t="s">
        <v>196</v>
      </c>
      <c r="F3276" s="1" t="s">
        <v>197</v>
      </c>
      <c r="G3276" t="s">
        <v>198</v>
      </c>
      <c r="H3276" t="e">
        <f>VLOOKUP(F3276,#REF!,2,FALSE)</f>
        <v>#REF!</v>
      </c>
      <c r="I3276" t="s">
        <v>49</v>
      </c>
      <c r="J3276" s="4">
        <v>44188</v>
      </c>
      <c r="K3276" s="4">
        <v>44312</v>
      </c>
      <c r="L3276" s="3">
        <f t="shared" si="204"/>
        <v>124</v>
      </c>
      <c r="M3276" s="4">
        <v>44260</v>
      </c>
      <c r="N3276">
        <f t="shared" si="205"/>
        <v>72</v>
      </c>
      <c r="O3276">
        <v>0</v>
      </c>
      <c r="P3276" t="e">
        <f>VLOOKUP(F3276,#REF!,3,FALSE)</f>
        <v>#REF!</v>
      </c>
      <c r="Q3276">
        <f t="shared" si="206"/>
        <v>0</v>
      </c>
      <c r="R3276" t="str">
        <f t="shared" si="207"/>
        <v/>
      </c>
      <c r="S3276" t="s">
        <v>28</v>
      </c>
      <c r="T3276">
        <v>16</v>
      </c>
      <c r="U3276">
        <v>1</v>
      </c>
      <c r="V3276" t="s">
        <v>80</v>
      </c>
      <c r="W3276">
        <v>9</v>
      </c>
      <c r="X3276">
        <v>16</v>
      </c>
      <c r="Y3276">
        <v>10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e">
        <f>VLOOKUP(A3276,#REF!,4,FALSE)</f>
        <v>#REF!</v>
      </c>
      <c r="AW3276" t="e">
        <f>VLOOKUP(A3276,#REF!,5,FALSE)</f>
        <v>#REF!</v>
      </c>
      <c r="AX3276">
        <f>SUMIF(量化书目统计!A:A,H3276,量化书目统计!G:G)</f>
        <v>0</v>
      </c>
    </row>
    <row r="3277" spans="1:50" x14ac:dyDescent="0.3">
      <c r="A3277" t="s">
        <v>1176</v>
      </c>
      <c r="B3277" t="s">
        <v>539</v>
      </c>
      <c r="C3277" t="s">
        <v>111</v>
      </c>
      <c r="D3277">
        <v>4</v>
      </c>
      <c r="E3277" t="s">
        <v>1177</v>
      </c>
      <c r="F3277" s="1" t="s">
        <v>1178</v>
      </c>
      <c r="G3277" t="s">
        <v>1179</v>
      </c>
      <c r="H3277" t="e">
        <f>VLOOKUP(F3277,#REF!,2,FALSE)</f>
        <v>#REF!</v>
      </c>
      <c r="I3277" t="s">
        <v>74</v>
      </c>
      <c r="J3277" s="4">
        <v>44192</v>
      </c>
      <c r="K3277" s="4">
        <v>44375</v>
      </c>
      <c r="L3277" s="3">
        <f t="shared" si="204"/>
        <v>183</v>
      </c>
      <c r="M3277" s="4">
        <v>44260</v>
      </c>
      <c r="N3277">
        <f t="shared" si="205"/>
        <v>68</v>
      </c>
      <c r="O3277">
        <v>0</v>
      </c>
      <c r="P3277" t="e">
        <f>VLOOKUP(F3277,#REF!,3,FALSE)</f>
        <v>#REF!</v>
      </c>
      <c r="Q3277">
        <f t="shared" si="206"/>
        <v>0</v>
      </c>
      <c r="R3277" t="str">
        <f t="shared" si="207"/>
        <v/>
      </c>
      <c r="S3277" t="s">
        <v>28</v>
      </c>
      <c r="T3277">
        <v>17</v>
      </c>
      <c r="U3277">
        <v>2</v>
      </c>
      <c r="V3277" t="s">
        <v>80</v>
      </c>
      <c r="W3277">
        <v>18</v>
      </c>
      <c r="X3277">
        <v>17</v>
      </c>
      <c r="Y3277">
        <v>14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e">
        <f>VLOOKUP(A3277,#REF!,4,FALSE)</f>
        <v>#REF!</v>
      </c>
      <c r="AW3277" t="e">
        <f>VLOOKUP(A3277,#REF!,5,FALSE)</f>
        <v>#REF!</v>
      </c>
      <c r="AX3277">
        <f>SUMIF(量化书目统计!A:A,H3277,量化书目统计!G:G)</f>
        <v>0</v>
      </c>
    </row>
    <row r="3278" spans="1:50" x14ac:dyDescent="0.3">
      <c r="A3278" t="s">
        <v>1176</v>
      </c>
      <c r="B3278" t="s">
        <v>539</v>
      </c>
      <c r="C3278" t="s">
        <v>111</v>
      </c>
      <c r="D3278">
        <v>4</v>
      </c>
      <c r="E3278" t="s">
        <v>805</v>
      </c>
      <c r="F3278" s="1" t="s">
        <v>806</v>
      </c>
      <c r="G3278" t="s">
        <v>807</v>
      </c>
      <c r="H3278" t="e">
        <f>VLOOKUP(F3278,#REF!,2,FALSE)</f>
        <v>#REF!</v>
      </c>
      <c r="I3278" t="s">
        <v>49</v>
      </c>
      <c r="J3278" s="4">
        <v>44255</v>
      </c>
      <c r="K3278" s="4">
        <v>44284</v>
      </c>
      <c r="L3278" s="3">
        <f t="shared" si="204"/>
        <v>29</v>
      </c>
      <c r="M3278" s="4">
        <v>44270</v>
      </c>
      <c r="N3278">
        <f t="shared" si="205"/>
        <v>15</v>
      </c>
      <c r="O3278">
        <v>0</v>
      </c>
      <c r="P3278" t="e">
        <f>VLOOKUP(F3278,#REF!,3,FALSE)</f>
        <v>#REF!</v>
      </c>
      <c r="Q3278">
        <f t="shared" si="206"/>
        <v>0</v>
      </c>
      <c r="R3278" t="str">
        <f t="shared" si="207"/>
        <v/>
      </c>
      <c r="S3278" t="s">
        <v>43</v>
      </c>
      <c r="U3278">
        <v>1</v>
      </c>
      <c r="V3278" t="s">
        <v>80</v>
      </c>
      <c r="W3278">
        <v>5</v>
      </c>
      <c r="X3278">
        <v>20</v>
      </c>
      <c r="Y3278">
        <v>3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e">
        <f>VLOOKUP(A3278,#REF!,4,FALSE)</f>
        <v>#REF!</v>
      </c>
      <c r="AW3278" t="e">
        <f>VLOOKUP(A3278,#REF!,5,FALSE)</f>
        <v>#REF!</v>
      </c>
      <c r="AX3278">
        <f>SUMIF(量化书目统计!A:A,H3278,量化书目统计!G:G)</f>
        <v>0</v>
      </c>
    </row>
    <row r="3279" spans="1:50" x14ac:dyDescent="0.3">
      <c r="A3279" t="s">
        <v>1180</v>
      </c>
      <c r="B3279" t="s">
        <v>539</v>
      </c>
      <c r="C3279" t="s">
        <v>106</v>
      </c>
      <c r="D3279">
        <v>4</v>
      </c>
      <c r="E3279" t="s">
        <v>1181</v>
      </c>
      <c r="F3279" s="1" t="s">
        <v>1182</v>
      </c>
      <c r="G3279" t="s">
        <v>1183</v>
      </c>
      <c r="H3279" t="e">
        <f>VLOOKUP(F3279,#REF!,2,FALSE)</f>
        <v>#REF!</v>
      </c>
      <c r="I3279" t="s">
        <v>317</v>
      </c>
      <c r="J3279" s="4">
        <v>44458</v>
      </c>
      <c r="K3279" s="4">
        <v>44735</v>
      </c>
      <c r="L3279" s="3">
        <f t="shared" si="204"/>
        <v>277</v>
      </c>
      <c r="M3279" s="4">
        <v>44815</v>
      </c>
      <c r="N3279">
        <f t="shared" si="205"/>
        <v>357</v>
      </c>
      <c r="O3279">
        <v>0</v>
      </c>
      <c r="P3279" t="e">
        <f>VLOOKUP(F3279,#REF!,3,FALSE)</f>
        <v>#REF!</v>
      </c>
      <c r="Q3279">
        <f t="shared" si="206"/>
        <v>0</v>
      </c>
      <c r="R3279" t="str">
        <f t="shared" si="207"/>
        <v/>
      </c>
      <c r="S3279" t="s">
        <v>38</v>
      </c>
      <c r="T3279">
        <v>3</v>
      </c>
      <c r="U3279">
        <v>1</v>
      </c>
      <c r="V3279" t="s">
        <v>99</v>
      </c>
      <c r="W3279">
        <v>18</v>
      </c>
      <c r="X3279">
        <v>43</v>
      </c>
      <c r="Y3279">
        <v>4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e">
        <f>VLOOKUP(A3279,#REF!,4,FALSE)</f>
        <v>#REF!</v>
      </c>
      <c r="AW3279" t="e">
        <f>VLOOKUP(A3279,#REF!,5,FALSE)</f>
        <v>#REF!</v>
      </c>
      <c r="AX3279">
        <f>SUMIF(量化书目统计!A:A,H3279,量化书目统计!G:G)</f>
        <v>0</v>
      </c>
    </row>
    <row r="3280" spans="1:50" x14ac:dyDescent="0.3">
      <c r="A3280" t="s">
        <v>952</v>
      </c>
      <c r="B3280" t="s">
        <v>539</v>
      </c>
      <c r="C3280" t="s">
        <v>287</v>
      </c>
      <c r="D3280">
        <v>5</v>
      </c>
      <c r="E3280" t="s">
        <v>566</v>
      </c>
      <c r="F3280" s="1" t="s">
        <v>953</v>
      </c>
      <c r="G3280" t="s">
        <v>954</v>
      </c>
      <c r="H3280" t="e">
        <f>VLOOKUP(F3280,#REF!,2,FALSE)</f>
        <v>#REF!</v>
      </c>
      <c r="I3280" t="s">
        <v>158</v>
      </c>
      <c r="J3280" s="4">
        <v>44488</v>
      </c>
      <c r="K3280" s="4">
        <v>44577</v>
      </c>
      <c r="L3280" s="3">
        <f t="shared" si="204"/>
        <v>89</v>
      </c>
      <c r="M3280" s="4">
        <v>44550</v>
      </c>
      <c r="N3280">
        <f t="shared" si="205"/>
        <v>62</v>
      </c>
      <c r="O3280">
        <v>0</v>
      </c>
      <c r="P3280" t="e">
        <f>VLOOKUP(F3280,#REF!,3,FALSE)</f>
        <v>#REF!</v>
      </c>
      <c r="Q3280">
        <f t="shared" si="206"/>
        <v>0</v>
      </c>
      <c r="R3280" t="str">
        <f t="shared" si="207"/>
        <v/>
      </c>
      <c r="S3280" t="s">
        <v>38</v>
      </c>
      <c r="T3280">
        <v>7</v>
      </c>
      <c r="U3280">
        <v>1</v>
      </c>
      <c r="V3280" t="s">
        <v>43</v>
      </c>
      <c r="X3280">
        <v>47</v>
      </c>
      <c r="Y3280">
        <v>15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e">
        <f>VLOOKUP(A3280,#REF!,4,FALSE)</f>
        <v>#REF!</v>
      </c>
      <c r="AW3280" t="e">
        <f>VLOOKUP(A3280,#REF!,5,FALSE)</f>
        <v>#REF!</v>
      </c>
      <c r="AX3280">
        <f>SUMIF(量化书目统计!A:A,H3280,量化书目统计!G:G)</f>
        <v>0</v>
      </c>
    </row>
    <row r="3281" spans="1:50" x14ac:dyDescent="0.3">
      <c r="A3281" t="s">
        <v>779</v>
      </c>
      <c r="B3281" t="s">
        <v>556</v>
      </c>
      <c r="C3281" t="s">
        <v>257</v>
      </c>
      <c r="D3281">
        <v>5</v>
      </c>
      <c r="E3281" t="s">
        <v>395</v>
      </c>
      <c r="F3281" s="1" t="s">
        <v>396</v>
      </c>
      <c r="G3281" t="s">
        <v>397</v>
      </c>
      <c r="H3281" t="e">
        <f>VLOOKUP(F3281,#REF!,2,FALSE)</f>
        <v>#REF!</v>
      </c>
      <c r="I3281" t="s">
        <v>74</v>
      </c>
      <c r="J3281" s="4">
        <v>44210</v>
      </c>
      <c r="K3281" s="4">
        <v>44256</v>
      </c>
      <c r="L3281" s="3">
        <f t="shared" si="204"/>
        <v>46</v>
      </c>
      <c r="M3281" s="4">
        <v>44305</v>
      </c>
      <c r="N3281">
        <f t="shared" si="205"/>
        <v>95</v>
      </c>
      <c r="O3281">
        <v>0</v>
      </c>
      <c r="P3281" t="e">
        <f>VLOOKUP(F3281,#REF!,3,FALSE)</f>
        <v>#REF!</v>
      </c>
      <c r="Q3281">
        <f t="shared" si="206"/>
        <v>0</v>
      </c>
      <c r="R3281" t="str">
        <f t="shared" si="207"/>
        <v/>
      </c>
      <c r="S3281" t="s">
        <v>28</v>
      </c>
      <c r="T3281">
        <f>X3281</f>
        <v>19</v>
      </c>
      <c r="U3281">
        <v>1</v>
      </c>
      <c r="V3281" t="s">
        <v>80</v>
      </c>
      <c r="W3281">
        <v>1</v>
      </c>
      <c r="X3281">
        <v>19</v>
      </c>
      <c r="Y3281">
        <v>11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e">
        <f>VLOOKUP(A3281,#REF!,4,FALSE)</f>
        <v>#REF!</v>
      </c>
      <c r="AW3281" t="e">
        <f>VLOOKUP(A3281,#REF!,5,FALSE)</f>
        <v>#REF!</v>
      </c>
      <c r="AX3281">
        <f>SUMIF(量化书目统计!A:A,H3281,量化书目统计!G:G)</f>
        <v>0</v>
      </c>
    </row>
    <row r="3282" spans="1:50" x14ac:dyDescent="0.3">
      <c r="A3282" t="s">
        <v>780</v>
      </c>
      <c r="B3282" t="s">
        <v>556</v>
      </c>
      <c r="C3282" t="s">
        <v>579</v>
      </c>
      <c r="D3282">
        <v>5</v>
      </c>
      <c r="E3282" t="s">
        <v>781</v>
      </c>
      <c r="F3282" s="1" t="s">
        <v>782</v>
      </c>
      <c r="G3282" t="s">
        <v>783</v>
      </c>
      <c r="H3282" t="e">
        <f>VLOOKUP(F3282,#REF!,2,FALSE)</f>
        <v>#REF!</v>
      </c>
      <c r="I3282" t="s">
        <v>158</v>
      </c>
      <c r="J3282" s="4">
        <v>44804</v>
      </c>
      <c r="K3282" s="4">
        <v>45037</v>
      </c>
      <c r="L3282" s="3">
        <f t="shared" si="204"/>
        <v>233</v>
      </c>
      <c r="M3282" s="4">
        <v>45041</v>
      </c>
      <c r="N3282">
        <f t="shared" si="205"/>
        <v>237</v>
      </c>
      <c r="O3282">
        <v>0</v>
      </c>
      <c r="P3282" t="e">
        <f>VLOOKUP(F3282,#REF!,3,FALSE)</f>
        <v>#REF!</v>
      </c>
      <c r="Q3282">
        <f t="shared" si="206"/>
        <v>0</v>
      </c>
      <c r="R3282" t="str">
        <f t="shared" si="207"/>
        <v/>
      </c>
      <c r="S3282" t="s">
        <v>43</v>
      </c>
      <c r="U3282">
        <v>1</v>
      </c>
      <c r="V3282" t="s">
        <v>43</v>
      </c>
      <c r="X3282">
        <v>80</v>
      </c>
      <c r="Y3282">
        <v>11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e">
        <f>VLOOKUP(A3282,#REF!,4,FALSE)</f>
        <v>#REF!</v>
      </c>
      <c r="AW3282" t="e">
        <f>VLOOKUP(A3282,#REF!,5,FALSE)</f>
        <v>#REF!</v>
      </c>
      <c r="AX3282">
        <f>SUMIF(量化书目统计!A:A,H3282,量化书目统计!G:G)</f>
        <v>0</v>
      </c>
    </row>
    <row r="3283" spans="1:50" x14ac:dyDescent="0.3">
      <c r="A3283" t="s">
        <v>784</v>
      </c>
      <c r="B3283" t="s">
        <v>556</v>
      </c>
      <c r="C3283" t="s">
        <v>34</v>
      </c>
      <c r="D3283">
        <v>5</v>
      </c>
      <c r="E3283" t="s">
        <v>785</v>
      </c>
      <c r="F3283" s="1" t="s">
        <v>786</v>
      </c>
      <c r="G3283" t="s">
        <v>787</v>
      </c>
      <c r="H3283" t="e">
        <f>VLOOKUP(F3283,#REF!,2,FALSE)</f>
        <v>#REF!</v>
      </c>
      <c r="I3283" t="s">
        <v>158</v>
      </c>
      <c r="J3283" s="4">
        <v>44174</v>
      </c>
      <c r="K3283" s="4">
        <v>44251</v>
      </c>
      <c r="L3283" s="3">
        <f t="shared" si="204"/>
        <v>77</v>
      </c>
      <c r="M3283" s="4">
        <v>44260</v>
      </c>
      <c r="N3283">
        <f t="shared" si="205"/>
        <v>86</v>
      </c>
      <c r="O3283">
        <v>0</v>
      </c>
      <c r="P3283" t="e">
        <f>VLOOKUP(F3283,#REF!,3,FALSE)</f>
        <v>#REF!</v>
      </c>
      <c r="Q3283">
        <f t="shared" si="206"/>
        <v>0</v>
      </c>
      <c r="R3283" t="str">
        <f t="shared" si="207"/>
        <v/>
      </c>
      <c r="S3283" t="s">
        <v>28</v>
      </c>
      <c r="T3283">
        <v>14</v>
      </c>
      <c r="U3283">
        <v>1</v>
      </c>
      <c r="V3283" t="s">
        <v>43</v>
      </c>
      <c r="X3283">
        <v>14</v>
      </c>
      <c r="Y3283">
        <v>11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e">
        <f>VLOOKUP(A3283,#REF!,4,FALSE)</f>
        <v>#REF!</v>
      </c>
      <c r="AW3283" t="e">
        <f>VLOOKUP(A3283,#REF!,5,FALSE)</f>
        <v>#REF!</v>
      </c>
      <c r="AX3283">
        <f>SUMIF(量化书目统计!A:A,H3283,量化书目统计!G:G)</f>
        <v>0</v>
      </c>
    </row>
    <row r="3284" spans="1:50" x14ac:dyDescent="0.3">
      <c r="A3284" t="s">
        <v>788</v>
      </c>
      <c r="B3284" t="s">
        <v>556</v>
      </c>
      <c r="C3284" t="s">
        <v>34</v>
      </c>
      <c r="D3284">
        <v>5</v>
      </c>
      <c r="E3284" t="s">
        <v>789</v>
      </c>
      <c r="F3284" s="1" t="s">
        <v>790</v>
      </c>
      <c r="G3284" t="s">
        <v>791</v>
      </c>
      <c r="H3284" t="e">
        <f>VLOOKUP(F3284,#REF!,2,FALSE)</f>
        <v>#REF!</v>
      </c>
      <c r="I3284" t="s">
        <v>32</v>
      </c>
      <c r="J3284" s="4">
        <v>44138</v>
      </c>
      <c r="K3284" s="4">
        <v>44162</v>
      </c>
      <c r="L3284" s="3">
        <f t="shared" si="204"/>
        <v>24</v>
      </c>
      <c r="M3284" s="4">
        <v>44200</v>
      </c>
      <c r="N3284">
        <f t="shared" si="205"/>
        <v>62</v>
      </c>
      <c r="O3284">
        <v>0</v>
      </c>
      <c r="P3284" t="e">
        <f>VLOOKUP(F3284,#REF!,3,FALSE)</f>
        <v>#REF!</v>
      </c>
      <c r="Q3284">
        <f t="shared" si="206"/>
        <v>0</v>
      </c>
      <c r="R3284" t="str">
        <f t="shared" si="207"/>
        <v/>
      </c>
      <c r="S3284" t="s">
        <v>28</v>
      </c>
      <c r="T3284">
        <v>9</v>
      </c>
      <c r="U3284">
        <v>1</v>
      </c>
      <c r="V3284" t="s">
        <v>28</v>
      </c>
      <c r="W3284">
        <v>12</v>
      </c>
      <c r="X3284">
        <v>9</v>
      </c>
      <c r="Y3284">
        <v>11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e">
        <f>VLOOKUP(A3284,#REF!,4,FALSE)</f>
        <v>#REF!</v>
      </c>
      <c r="AW3284" t="e">
        <f>VLOOKUP(A3284,#REF!,5,FALSE)</f>
        <v>#REF!</v>
      </c>
      <c r="AX3284">
        <f>SUMIF(量化书目统计!A:A,H3284,量化书目统计!G:G)</f>
        <v>0</v>
      </c>
    </row>
    <row r="3285" spans="1:50" x14ac:dyDescent="0.3">
      <c r="A3285" t="s">
        <v>788</v>
      </c>
      <c r="B3285" t="s">
        <v>556</v>
      </c>
      <c r="C3285" t="s">
        <v>34</v>
      </c>
      <c r="D3285">
        <v>5</v>
      </c>
      <c r="E3285" t="s">
        <v>35</v>
      </c>
      <c r="F3285" s="1" t="s">
        <v>36</v>
      </c>
      <c r="G3285" t="s">
        <v>37</v>
      </c>
      <c r="H3285" t="e">
        <f>VLOOKUP(F3285,#REF!,2,FALSE)</f>
        <v>#REF!</v>
      </c>
      <c r="I3285" t="s">
        <v>32</v>
      </c>
      <c r="J3285" s="4">
        <v>43839</v>
      </c>
      <c r="K3285" s="4">
        <v>43839</v>
      </c>
      <c r="L3285" s="3">
        <f t="shared" si="204"/>
        <v>0</v>
      </c>
      <c r="M3285" s="4">
        <v>43899</v>
      </c>
      <c r="N3285">
        <f t="shared" si="205"/>
        <v>60</v>
      </c>
      <c r="O3285">
        <v>0</v>
      </c>
      <c r="P3285" t="e">
        <f>VLOOKUP(F3285,#REF!,3,FALSE)</f>
        <v>#REF!</v>
      </c>
      <c r="Q3285">
        <f t="shared" si="206"/>
        <v>0</v>
      </c>
      <c r="R3285" t="str">
        <f t="shared" si="207"/>
        <v/>
      </c>
      <c r="S3285" t="s">
        <v>43</v>
      </c>
      <c r="U3285">
        <v>1</v>
      </c>
      <c r="V3285" t="s">
        <v>43</v>
      </c>
      <c r="X3285">
        <v>0</v>
      </c>
      <c r="Y3285">
        <v>4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e">
        <f>VLOOKUP(A3285,#REF!,4,FALSE)</f>
        <v>#REF!</v>
      </c>
      <c r="AW3285" t="e">
        <f>VLOOKUP(A3285,#REF!,5,FALSE)</f>
        <v>#REF!</v>
      </c>
      <c r="AX3285">
        <f>SUMIF(量化书目统计!A:A,H3285,量化书目统计!G:G)</f>
        <v>0</v>
      </c>
    </row>
    <row r="3286" spans="1:50" x14ac:dyDescent="0.3">
      <c r="A3286" t="s">
        <v>788</v>
      </c>
      <c r="B3286" t="s">
        <v>556</v>
      </c>
      <c r="C3286" t="s">
        <v>34</v>
      </c>
      <c r="D3286">
        <v>5</v>
      </c>
      <c r="E3286" t="s">
        <v>792</v>
      </c>
      <c r="F3286" s="1" t="s">
        <v>793</v>
      </c>
      <c r="G3286" t="s">
        <v>794</v>
      </c>
      <c r="H3286" t="e">
        <f>VLOOKUP(F3286,#REF!,2,FALSE)</f>
        <v>#REF!</v>
      </c>
      <c r="I3286" t="s">
        <v>32</v>
      </c>
      <c r="J3286" s="4">
        <v>44384</v>
      </c>
      <c r="K3286" s="4">
        <v>44392</v>
      </c>
      <c r="L3286" s="3">
        <f t="shared" si="204"/>
        <v>8</v>
      </c>
      <c r="M3286" s="4">
        <v>44447</v>
      </c>
      <c r="N3286">
        <f t="shared" si="205"/>
        <v>63</v>
      </c>
      <c r="O3286">
        <v>0</v>
      </c>
      <c r="P3286" t="e">
        <f>VLOOKUP(F3286,#REF!,3,FALSE)</f>
        <v>#REF!</v>
      </c>
      <c r="Q3286">
        <f t="shared" si="206"/>
        <v>0</v>
      </c>
      <c r="R3286" t="str">
        <f t="shared" si="207"/>
        <v/>
      </c>
      <c r="S3286" t="s">
        <v>80</v>
      </c>
      <c r="T3286">
        <f>19</f>
        <v>19</v>
      </c>
      <c r="U3286">
        <v>1</v>
      </c>
      <c r="V3286" t="s">
        <v>43</v>
      </c>
      <c r="X3286">
        <v>39</v>
      </c>
      <c r="Y3286">
        <v>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e">
        <f>VLOOKUP(A3286,#REF!,4,FALSE)</f>
        <v>#REF!</v>
      </c>
      <c r="AW3286" t="e">
        <f>VLOOKUP(A3286,#REF!,5,FALSE)</f>
        <v>#REF!</v>
      </c>
      <c r="AX3286">
        <f>SUMIF(量化书目统计!A:A,H3286,量化书目统计!G:G)</f>
        <v>0</v>
      </c>
    </row>
    <row r="3287" spans="1:50" x14ac:dyDescent="0.3">
      <c r="A3287" t="s">
        <v>795</v>
      </c>
      <c r="B3287" t="s">
        <v>556</v>
      </c>
      <c r="C3287" t="s">
        <v>34</v>
      </c>
      <c r="D3287">
        <v>5</v>
      </c>
      <c r="E3287" t="s">
        <v>796</v>
      </c>
      <c r="F3287" s="1" t="s">
        <v>797</v>
      </c>
      <c r="G3287" t="s">
        <v>798</v>
      </c>
      <c r="H3287" t="e">
        <f>VLOOKUP(F3287,#REF!,2,FALSE)</f>
        <v>#REF!</v>
      </c>
      <c r="I3287" t="s">
        <v>65</v>
      </c>
      <c r="J3287" s="4">
        <v>44162</v>
      </c>
      <c r="K3287" s="4">
        <v>44162</v>
      </c>
      <c r="L3287" s="3">
        <f t="shared" si="204"/>
        <v>0</v>
      </c>
      <c r="M3287" s="4">
        <v>44222</v>
      </c>
      <c r="N3287">
        <f t="shared" si="205"/>
        <v>60</v>
      </c>
      <c r="O3287">
        <v>0</v>
      </c>
      <c r="P3287" t="e">
        <f>VLOOKUP(F3287,#REF!,3,FALSE)</f>
        <v>#REF!</v>
      </c>
      <c r="Q3287">
        <f t="shared" si="206"/>
        <v>0</v>
      </c>
      <c r="R3287" t="str">
        <f t="shared" si="207"/>
        <v/>
      </c>
      <c r="S3287" t="s">
        <v>28</v>
      </c>
      <c r="T3287">
        <v>12</v>
      </c>
      <c r="U3287">
        <v>1</v>
      </c>
      <c r="V3287" t="s">
        <v>28</v>
      </c>
      <c r="W3287">
        <v>12</v>
      </c>
      <c r="X3287">
        <v>12</v>
      </c>
      <c r="Y3287">
        <v>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e">
        <f>VLOOKUP(A3287,#REF!,4,FALSE)</f>
        <v>#REF!</v>
      </c>
      <c r="AW3287" t="e">
        <f>VLOOKUP(A3287,#REF!,5,FALSE)</f>
        <v>#REF!</v>
      </c>
      <c r="AX3287">
        <f>SUMIF(量化书目统计!A:A,H3287,量化书目统计!G:G)</f>
        <v>0</v>
      </c>
    </row>
    <row r="3288" spans="1:50" x14ac:dyDescent="0.3">
      <c r="A3288" t="s">
        <v>86</v>
      </c>
      <c r="B3288" t="s">
        <v>22</v>
      </c>
      <c r="C3288" t="s">
        <v>45</v>
      </c>
      <c r="D3288">
        <v>5</v>
      </c>
      <c r="E3288" t="s">
        <v>87</v>
      </c>
      <c r="F3288" s="1" t="s">
        <v>88</v>
      </c>
      <c r="G3288" t="s">
        <v>89</v>
      </c>
      <c r="H3288" t="e">
        <f>VLOOKUP(F3288,#REF!,2,FALSE)</f>
        <v>#REF!</v>
      </c>
      <c r="I3288" t="s">
        <v>49</v>
      </c>
      <c r="J3288" s="4">
        <v>44600</v>
      </c>
      <c r="K3288">
        <v>0</v>
      </c>
      <c r="L3288" s="3" t="str">
        <f t="shared" si="204"/>
        <v/>
      </c>
      <c r="M3288" s="4">
        <v>44854</v>
      </c>
      <c r="N3288">
        <f t="shared" si="205"/>
        <v>254</v>
      </c>
      <c r="O3288">
        <v>0</v>
      </c>
      <c r="P3288" t="e">
        <f>VLOOKUP(F3288,#REF!,3,FALSE)</f>
        <v>#REF!</v>
      </c>
      <c r="Q3288">
        <f t="shared" si="206"/>
        <v>0</v>
      </c>
      <c r="R3288" t="str">
        <f t="shared" si="207"/>
        <v/>
      </c>
      <c r="S3288" t="s">
        <v>43</v>
      </c>
      <c r="U3288">
        <v>1</v>
      </c>
      <c r="X3288">
        <v>60</v>
      </c>
      <c r="Y3288">
        <v>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e">
        <f>VLOOKUP(A3288,#REF!,4,FALSE)</f>
        <v>#REF!</v>
      </c>
      <c r="AW3288" t="e">
        <f>VLOOKUP(A3288,#REF!,5,FALSE)</f>
        <v>#REF!</v>
      </c>
      <c r="AX3288">
        <f>SUMIF(量化书目统计!A:A,H3288,量化书目统计!G:G)</f>
        <v>0</v>
      </c>
    </row>
    <row r="3289" spans="1:50" x14ac:dyDescent="0.3">
      <c r="A3289" t="s">
        <v>799</v>
      </c>
      <c r="B3289" t="s">
        <v>556</v>
      </c>
      <c r="C3289" t="s">
        <v>149</v>
      </c>
      <c r="D3289">
        <v>5</v>
      </c>
      <c r="E3289" t="s">
        <v>781</v>
      </c>
      <c r="F3289" s="1" t="s">
        <v>782</v>
      </c>
      <c r="G3289" t="s">
        <v>783</v>
      </c>
      <c r="H3289" t="e">
        <f>VLOOKUP(F3289,#REF!,2,FALSE)</f>
        <v>#REF!</v>
      </c>
      <c r="I3289" t="s">
        <v>158</v>
      </c>
      <c r="J3289" s="4">
        <v>44167</v>
      </c>
      <c r="K3289" s="4">
        <v>44263</v>
      </c>
      <c r="L3289" s="3">
        <f t="shared" si="204"/>
        <v>96</v>
      </c>
      <c r="M3289" s="4">
        <v>44260</v>
      </c>
      <c r="N3289">
        <f t="shared" si="205"/>
        <v>93</v>
      </c>
      <c r="O3289">
        <v>0</v>
      </c>
      <c r="P3289" t="e">
        <f>VLOOKUP(F3289,#REF!,3,FALSE)</f>
        <v>#REF!</v>
      </c>
      <c r="Q3289">
        <f t="shared" si="206"/>
        <v>0</v>
      </c>
      <c r="R3289" t="str">
        <f t="shared" si="207"/>
        <v/>
      </c>
      <c r="S3289" t="s">
        <v>28</v>
      </c>
      <c r="T3289">
        <v>13</v>
      </c>
      <c r="U3289">
        <v>1</v>
      </c>
      <c r="V3289" t="s">
        <v>80</v>
      </c>
      <c r="W3289">
        <v>2</v>
      </c>
      <c r="X3289">
        <v>13</v>
      </c>
      <c r="Y3289">
        <v>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e">
        <f>VLOOKUP(A3289,#REF!,4,FALSE)</f>
        <v>#REF!</v>
      </c>
      <c r="AW3289" t="e">
        <f>VLOOKUP(A3289,#REF!,5,FALSE)</f>
        <v>#REF!</v>
      </c>
      <c r="AX3289">
        <f>SUMIF(量化书目统计!A:A,H3289,量化书目统计!G:G)</f>
        <v>0</v>
      </c>
    </row>
    <row r="3290" spans="1:50" x14ac:dyDescent="0.3">
      <c r="A3290" t="s">
        <v>800</v>
      </c>
      <c r="B3290" t="s">
        <v>556</v>
      </c>
      <c r="C3290" t="s">
        <v>149</v>
      </c>
      <c r="D3290">
        <v>5</v>
      </c>
      <c r="E3290" t="s">
        <v>801</v>
      </c>
      <c r="F3290" s="1" t="s">
        <v>802</v>
      </c>
      <c r="G3290" t="s">
        <v>803</v>
      </c>
      <c r="H3290" t="e">
        <f>VLOOKUP(F3290,#REF!,2,FALSE)</f>
        <v>#REF!</v>
      </c>
      <c r="I3290" t="s">
        <v>158</v>
      </c>
      <c r="J3290" s="4">
        <v>44602</v>
      </c>
      <c r="K3290" s="4">
        <v>45042</v>
      </c>
      <c r="L3290" s="3">
        <f t="shared" si="204"/>
        <v>440</v>
      </c>
      <c r="M3290" s="4">
        <v>45043</v>
      </c>
      <c r="N3290">
        <f t="shared" si="205"/>
        <v>441</v>
      </c>
      <c r="O3290">
        <v>0</v>
      </c>
      <c r="P3290" t="e">
        <f>VLOOKUP(F3290,#REF!,3,FALSE)</f>
        <v>#REF!</v>
      </c>
      <c r="Q3290">
        <f t="shared" si="206"/>
        <v>0</v>
      </c>
      <c r="R3290" t="str">
        <f t="shared" si="207"/>
        <v/>
      </c>
      <c r="S3290" t="s">
        <v>43</v>
      </c>
      <c r="U3290">
        <v>1</v>
      </c>
      <c r="V3290" t="s">
        <v>43</v>
      </c>
      <c r="X3290">
        <v>60</v>
      </c>
      <c r="Y3290">
        <v>14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e">
        <f>VLOOKUP(A3290,#REF!,4,FALSE)</f>
        <v>#REF!</v>
      </c>
      <c r="AW3290" t="e">
        <f>VLOOKUP(A3290,#REF!,5,FALSE)</f>
        <v>#REF!</v>
      </c>
      <c r="AX3290">
        <f>SUMIF(量化书目统计!A:A,H3290,量化书目统计!G:G)</f>
        <v>0</v>
      </c>
    </row>
    <row r="3291" spans="1:50" x14ac:dyDescent="0.3">
      <c r="A3291" t="s">
        <v>800</v>
      </c>
      <c r="B3291" t="s">
        <v>556</v>
      </c>
      <c r="C3291" t="s">
        <v>149</v>
      </c>
      <c r="D3291">
        <v>5</v>
      </c>
      <c r="E3291" t="s">
        <v>801</v>
      </c>
      <c r="F3291" s="1" t="s">
        <v>802</v>
      </c>
      <c r="G3291" t="s">
        <v>803</v>
      </c>
      <c r="H3291" t="e">
        <f>VLOOKUP(F3291,#REF!,2,FALSE)</f>
        <v>#REF!</v>
      </c>
      <c r="I3291" t="s">
        <v>158</v>
      </c>
      <c r="J3291" s="4">
        <v>44214</v>
      </c>
      <c r="K3291" s="4">
        <v>44288</v>
      </c>
      <c r="L3291" s="3">
        <f t="shared" si="204"/>
        <v>74</v>
      </c>
      <c r="M3291" s="4">
        <v>44333</v>
      </c>
      <c r="N3291">
        <f t="shared" si="205"/>
        <v>119</v>
      </c>
      <c r="O3291">
        <v>0</v>
      </c>
      <c r="P3291" t="e">
        <f>VLOOKUP(F3291,#REF!,3,FALSE)</f>
        <v>#REF!</v>
      </c>
      <c r="Q3291">
        <f t="shared" si="206"/>
        <v>0</v>
      </c>
      <c r="R3291" t="str">
        <f t="shared" si="207"/>
        <v/>
      </c>
      <c r="S3291" t="s">
        <v>43</v>
      </c>
      <c r="U3291">
        <v>1</v>
      </c>
      <c r="V3291" t="s">
        <v>80</v>
      </c>
      <c r="W3291">
        <v>5</v>
      </c>
      <c r="X3291">
        <v>20</v>
      </c>
      <c r="Y3291">
        <v>10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e">
        <f>VLOOKUP(A3291,#REF!,4,FALSE)</f>
        <v>#REF!</v>
      </c>
      <c r="AW3291" t="e">
        <f>VLOOKUP(A3291,#REF!,5,FALSE)</f>
        <v>#REF!</v>
      </c>
      <c r="AX3291">
        <f>SUMIF(量化书目统计!A:A,H3291,量化书目统计!G:G)</f>
        <v>0</v>
      </c>
    </row>
    <row r="3292" spans="1:50" x14ac:dyDescent="0.3">
      <c r="A3292" t="s">
        <v>804</v>
      </c>
      <c r="B3292" t="s">
        <v>556</v>
      </c>
      <c r="C3292" t="s">
        <v>55</v>
      </c>
      <c r="D3292">
        <v>1</v>
      </c>
      <c r="E3292" t="s">
        <v>805</v>
      </c>
      <c r="F3292" s="1" t="s">
        <v>806</v>
      </c>
      <c r="G3292" t="s">
        <v>807</v>
      </c>
      <c r="H3292" t="e">
        <f>VLOOKUP(F3292,#REF!,2,FALSE)</f>
        <v>#REF!</v>
      </c>
      <c r="I3292" t="s">
        <v>49</v>
      </c>
      <c r="J3292" s="4">
        <v>44541</v>
      </c>
      <c r="K3292" s="4">
        <v>44624</v>
      </c>
      <c r="L3292" s="3">
        <f t="shared" si="204"/>
        <v>83</v>
      </c>
      <c r="M3292" s="4">
        <v>44628</v>
      </c>
      <c r="N3292">
        <f t="shared" si="205"/>
        <v>87</v>
      </c>
      <c r="O3292">
        <v>0</v>
      </c>
      <c r="P3292" t="e">
        <f>VLOOKUP(F3292,#REF!,3,FALSE)</f>
        <v>#REF!</v>
      </c>
      <c r="Q3292">
        <f t="shared" si="206"/>
        <v>0</v>
      </c>
      <c r="R3292" t="str">
        <f t="shared" si="207"/>
        <v/>
      </c>
      <c r="S3292" t="s">
        <v>38</v>
      </c>
      <c r="T3292">
        <v>14</v>
      </c>
      <c r="U3292">
        <v>1</v>
      </c>
      <c r="V3292" t="s">
        <v>99</v>
      </c>
      <c r="W3292">
        <v>3</v>
      </c>
      <c r="X3292">
        <v>54</v>
      </c>
      <c r="Y3292">
        <v>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e">
        <f>VLOOKUP(A3292,#REF!,4,FALSE)</f>
        <v>#REF!</v>
      </c>
      <c r="AW3292" t="e">
        <f>VLOOKUP(A3292,#REF!,5,FALSE)</f>
        <v>#REF!</v>
      </c>
      <c r="AX3292">
        <f>SUMIF(量化书目统计!A:A,H3292,量化书目统计!G:G)</f>
        <v>0</v>
      </c>
    </row>
    <row r="3293" spans="1:50" x14ac:dyDescent="0.3">
      <c r="A3293" t="s">
        <v>808</v>
      </c>
      <c r="B3293" t="s">
        <v>556</v>
      </c>
      <c r="C3293" t="s">
        <v>287</v>
      </c>
      <c r="D3293">
        <v>5</v>
      </c>
      <c r="E3293" t="s">
        <v>364</v>
      </c>
      <c r="F3293" s="1" t="s">
        <v>365</v>
      </c>
      <c r="G3293" t="s">
        <v>366</v>
      </c>
      <c r="H3293" t="e">
        <f>VLOOKUP(F3293,#REF!,2,FALSE)</f>
        <v>#REF!</v>
      </c>
      <c r="I3293" t="s">
        <v>49</v>
      </c>
      <c r="J3293" s="4">
        <v>44081</v>
      </c>
      <c r="K3293" s="4">
        <v>44081</v>
      </c>
      <c r="L3293" s="3">
        <f t="shared" si="204"/>
        <v>0</v>
      </c>
      <c r="M3293" s="4">
        <v>44141</v>
      </c>
      <c r="N3293">
        <f t="shared" si="205"/>
        <v>60</v>
      </c>
      <c r="O3293">
        <v>0</v>
      </c>
      <c r="P3293" t="e">
        <f>VLOOKUP(F3293,#REF!,3,FALSE)</f>
        <v>#REF!</v>
      </c>
      <c r="Q3293">
        <f t="shared" si="206"/>
        <v>0</v>
      </c>
      <c r="R3293" t="str">
        <f t="shared" si="207"/>
        <v/>
      </c>
      <c r="S3293" t="s">
        <v>28</v>
      </c>
      <c r="T3293">
        <v>1</v>
      </c>
      <c r="U3293">
        <v>2</v>
      </c>
      <c r="V3293" t="s">
        <v>28</v>
      </c>
      <c r="W3293">
        <v>1</v>
      </c>
      <c r="X3293">
        <v>1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 t="e">
        <f>VLOOKUP(A3293,#REF!,4,FALSE)</f>
        <v>#REF!</v>
      </c>
      <c r="AW3293" t="e">
        <f>VLOOKUP(A3293,#REF!,5,FALSE)</f>
        <v>#REF!</v>
      </c>
      <c r="AX3293">
        <f>SUMIF(量化书目统计!A:A,H3293,量化书目统计!G:G)</f>
        <v>0</v>
      </c>
    </row>
    <row r="3294" spans="1:50" x14ac:dyDescent="0.3">
      <c r="A3294" t="s">
        <v>809</v>
      </c>
      <c r="B3294" t="s">
        <v>556</v>
      </c>
      <c r="C3294" t="s">
        <v>76</v>
      </c>
      <c r="D3294">
        <v>4</v>
      </c>
      <c r="E3294" t="s">
        <v>810</v>
      </c>
      <c r="F3294" s="1" t="s">
        <v>811</v>
      </c>
      <c r="G3294" t="s">
        <v>812</v>
      </c>
      <c r="H3294" t="e">
        <f>VLOOKUP(F3294,#REF!,2,FALSE)</f>
        <v>#REF!</v>
      </c>
      <c r="I3294" t="s">
        <v>317</v>
      </c>
      <c r="J3294" s="4">
        <v>44172</v>
      </c>
      <c r="K3294" s="4">
        <v>44204</v>
      </c>
      <c r="L3294" s="3">
        <f t="shared" si="204"/>
        <v>32</v>
      </c>
      <c r="M3294" s="4">
        <v>44232</v>
      </c>
      <c r="N3294">
        <f t="shared" si="205"/>
        <v>60</v>
      </c>
      <c r="O3294">
        <v>0</v>
      </c>
      <c r="P3294" t="e">
        <f>VLOOKUP(F3294,#REF!,3,FALSE)</f>
        <v>#REF!</v>
      </c>
      <c r="Q3294">
        <f t="shared" si="206"/>
        <v>0</v>
      </c>
      <c r="R3294" t="str">
        <f t="shared" si="207"/>
        <v/>
      </c>
      <c r="S3294" t="s">
        <v>28</v>
      </c>
      <c r="T3294">
        <v>14</v>
      </c>
      <c r="U3294">
        <v>1</v>
      </c>
      <c r="V3294" t="s">
        <v>28</v>
      </c>
      <c r="W3294">
        <v>18</v>
      </c>
      <c r="X3294">
        <v>14</v>
      </c>
      <c r="Y3294">
        <v>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e">
        <f>VLOOKUP(A3294,#REF!,4,FALSE)</f>
        <v>#REF!</v>
      </c>
      <c r="AW3294" t="e">
        <f>VLOOKUP(A3294,#REF!,5,FALSE)</f>
        <v>#REF!</v>
      </c>
      <c r="AX3294">
        <f>SUMIF(量化书目统计!A:A,H3294,量化书目统计!G:G)</f>
        <v>0</v>
      </c>
    </row>
    <row r="3295" spans="1:50" x14ac:dyDescent="0.3">
      <c r="A3295" t="s">
        <v>813</v>
      </c>
      <c r="B3295" t="s">
        <v>556</v>
      </c>
      <c r="C3295" t="s">
        <v>313</v>
      </c>
      <c r="D3295">
        <v>5</v>
      </c>
      <c r="E3295" t="s">
        <v>814</v>
      </c>
      <c r="F3295" s="1" t="s">
        <v>815</v>
      </c>
      <c r="G3295" t="s">
        <v>816</v>
      </c>
      <c r="H3295" t="e">
        <f>VLOOKUP(F3295,#REF!,2,FALSE)</f>
        <v>#REF!</v>
      </c>
      <c r="I3295" t="s">
        <v>158</v>
      </c>
      <c r="J3295" s="4">
        <v>44329</v>
      </c>
      <c r="K3295" s="4">
        <v>44446</v>
      </c>
      <c r="L3295" s="3">
        <f t="shared" si="204"/>
        <v>117</v>
      </c>
      <c r="M3295" s="4">
        <v>44446</v>
      </c>
      <c r="N3295">
        <f t="shared" si="205"/>
        <v>117</v>
      </c>
      <c r="O3295">
        <v>0</v>
      </c>
      <c r="P3295" t="e">
        <f>VLOOKUP(F3295,#REF!,3,FALSE)</f>
        <v>#REF!</v>
      </c>
      <c r="Q3295">
        <f t="shared" si="206"/>
        <v>0</v>
      </c>
      <c r="R3295" t="str">
        <f t="shared" si="207"/>
        <v/>
      </c>
      <c r="S3295" t="s">
        <v>80</v>
      </c>
      <c r="T3295">
        <v>11</v>
      </c>
      <c r="U3295">
        <v>1</v>
      </c>
      <c r="V3295" t="s">
        <v>38</v>
      </c>
      <c r="W3295">
        <v>1</v>
      </c>
      <c r="X3295">
        <v>31</v>
      </c>
      <c r="Y3295">
        <v>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e">
        <f>VLOOKUP(A3295,#REF!,4,FALSE)</f>
        <v>#REF!</v>
      </c>
      <c r="AW3295" t="e">
        <f>VLOOKUP(A3295,#REF!,5,FALSE)</f>
        <v>#REF!</v>
      </c>
      <c r="AX3295">
        <f>SUMIF(量化书目统计!A:A,H3295,量化书目统计!G:G)</f>
        <v>0</v>
      </c>
    </row>
    <row r="3296" spans="1:50" x14ac:dyDescent="0.3">
      <c r="A3296" t="s">
        <v>813</v>
      </c>
      <c r="B3296" t="s">
        <v>556</v>
      </c>
      <c r="C3296" t="s">
        <v>313</v>
      </c>
      <c r="D3296">
        <v>5</v>
      </c>
      <c r="E3296" t="s">
        <v>566</v>
      </c>
      <c r="F3296" s="1" t="s">
        <v>817</v>
      </c>
      <c r="G3296" t="s">
        <v>818</v>
      </c>
      <c r="H3296" t="e">
        <f>VLOOKUP(F3296,#REF!,2,FALSE)</f>
        <v>#REF!</v>
      </c>
      <c r="I3296" t="s">
        <v>158</v>
      </c>
      <c r="J3296" s="4">
        <v>44820</v>
      </c>
      <c r="K3296" s="4">
        <v>44820</v>
      </c>
      <c r="L3296" s="3">
        <f t="shared" si="204"/>
        <v>0</v>
      </c>
      <c r="M3296" s="4">
        <v>44880</v>
      </c>
      <c r="N3296">
        <f t="shared" si="205"/>
        <v>60</v>
      </c>
      <c r="O3296">
        <v>0</v>
      </c>
      <c r="P3296" t="e">
        <f>VLOOKUP(F3296,#REF!,3,FALSE)</f>
        <v>#REF!</v>
      </c>
      <c r="Q3296">
        <f t="shared" si="206"/>
        <v>0</v>
      </c>
      <c r="R3296" t="str">
        <f t="shared" si="207"/>
        <v/>
      </c>
      <c r="S3296" t="s">
        <v>43</v>
      </c>
      <c r="U3296">
        <v>1</v>
      </c>
      <c r="V3296" t="s">
        <v>43</v>
      </c>
      <c r="X3296">
        <v>80</v>
      </c>
      <c r="Y3296">
        <v>11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e">
        <f>VLOOKUP(A3296,#REF!,4,FALSE)</f>
        <v>#REF!</v>
      </c>
      <c r="AW3296" t="e">
        <f>VLOOKUP(A3296,#REF!,5,FALSE)</f>
        <v>#REF!</v>
      </c>
      <c r="AX3296">
        <f>SUMIF(量化书目统计!A:A,H3296,量化书目统计!G:G)</f>
        <v>0</v>
      </c>
    </row>
    <row r="3297" spans="1:50" x14ac:dyDescent="0.3">
      <c r="A3297" t="s">
        <v>813</v>
      </c>
      <c r="B3297" t="s">
        <v>556</v>
      </c>
      <c r="C3297" t="s">
        <v>313</v>
      </c>
      <c r="D3297">
        <v>5</v>
      </c>
      <c r="E3297" t="s">
        <v>819</v>
      </c>
      <c r="F3297" s="1" t="s">
        <v>820</v>
      </c>
      <c r="G3297" t="s">
        <v>821</v>
      </c>
      <c r="H3297" t="e">
        <f>VLOOKUP(F3297,#REF!,2,FALSE)</f>
        <v>#REF!</v>
      </c>
      <c r="I3297" t="s">
        <v>32</v>
      </c>
      <c r="J3297" s="4">
        <v>44304</v>
      </c>
      <c r="K3297" s="4">
        <v>44304</v>
      </c>
      <c r="L3297" s="3">
        <f t="shared" si="204"/>
        <v>0</v>
      </c>
      <c r="M3297" s="4">
        <v>44364</v>
      </c>
      <c r="N3297">
        <f t="shared" si="205"/>
        <v>60</v>
      </c>
      <c r="O3297">
        <v>0</v>
      </c>
      <c r="P3297" t="e">
        <f>VLOOKUP(F3297,#REF!,3,FALSE)</f>
        <v>#REF!</v>
      </c>
      <c r="Q3297">
        <f t="shared" si="206"/>
        <v>0</v>
      </c>
      <c r="R3297" t="str">
        <f t="shared" si="207"/>
        <v/>
      </c>
      <c r="S3297" t="s">
        <v>80</v>
      </c>
      <c r="T3297">
        <v>7</v>
      </c>
      <c r="U3297">
        <v>1</v>
      </c>
      <c r="V3297" t="s">
        <v>80</v>
      </c>
      <c r="W3297">
        <v>7</v>
      </c>
      <c r="X3297">
        <v>27</v>
      </c>
      <c r="Y3297">
        <v>4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e">
        <f>VLOOKUP(A3297,#REF!,4,FALSE)</f>
        <v>#REF!</v>
      </c>
      <c r="AW3297" t="e">
        <f>VLOOKUP(A3297,#REF!,5,FALSE)</f>
        <v>#REF!</v>
      </c>
      <c r="AX3297">
        <f>SUMIF(量化书目统计!A:A,H3297,量化书目统计!G:G)</f>
        <v>0</v>
      </c>
    </row>
    <row r="3298" spans="1:50" x14ac:dyDescent="0.3">
      <c r="A3298" t="s">
        <v>813</v>
      </c>
      <c r="B3298" t="s">
        <v>556</v>
      </c>
      <c r="C3298" t="s">
        <v>313</v>
      </c>
      <c r="D3298">
        <v>5</v>
      </c>
      <c r="E3298" t="s">
        <v>651</v>
      </c>
      <c r="F3298" s="1" t="s">
        <v>652</v>
      </c>
      <c r="G3298" t="s">
        <v>653</v>
      </c>
      <c r="H3298" t="e">
        <f>VLOOKUP(F3298,#REF!,2,FALSE)</f>
        <v>#REF!</v>
      </c>
      <c r="I3298" t="s">
        <v>42</v>
      </c>
      <c r="J3298" s="4">
        <v>44457</v>
      </c>
      <c r="K3298" s="4">
        <v>44457</v>
      </c>
      <c r="L3298" s="3">
        <f t="shared" si="204"/>
        <v>0</v>
      </c>
      <c r="M3298" s="4">
        <v>44517</v>
      </c>
      <c r="N3298">
        <f t="shared" si="205"/>
        <v>60</v>
      </c>
      <c r="O3298">
        <v>0</v>
      </c>
      <c r="P3298" t="e">
        <f>VLOOKUP(F3298,#REF!,3,FALSE)</f>
        <v>#REF!</v>
      </c>
      <c r="Q3298">
        <f t="shared" si="206"/>
        <v>0</v>
      </c>
      <c r="R3298" t="str">
        <f t="shared" si="207"/>
        <v/>
      </c>
      <c r="S3298" t="s">
        <v>38</v>
      </c>
      <c r="T3298">
        <v>2</v>
      </c>
      <c r="U3298">
        <v>1</v>
      </c>
      <c r="V3298" t="s">
        <v>38</v>
      </c>
      <c r="W3298">
        <v>2</v>
      </c>
      <c r="X3298">
        <v>42</v>
      </c>
      <c r="Y3298">
        <v>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 t="e">
        <f>VLOOKUP(A3298,#REF!,4,FALSE)</f>
        <v>#REF!</v>
      </c>
      <c r="AW3298" t="e">
        <f>VLOOKUP(A3298,#REF!,5,FALSE)</f>
        <v>#REF!</v>
      </c>
      <c r="AX3298">
        <f>SUMIF(量化书目统计!A:A,H3298,量化书目统计!G:G)</f>
        <v>0</v>
      </c>
    </row>
    <row r="3299" spans="1:50" x14ac:dyDescent="0.3">
      <c r="A3299" t="s">
        <v>813</v>
      </c>
      <c r="B3299" t="s">
        <v>556</v>
      </c>
      <c r="C3299" t="s">
        <v>313</v>
      </c>
      <c r="D3299">
        <v>5</v>
      </c>
      <c r="E3299" t="s">
        <v>248</v>
      </c>
      <c r="F3299" s="1" t="s">
        <v>249</v>
      </c>
      <c r="G3299" t="s">
        <v>250</v>
      </c>
      <c r="H3299" t="e">
        <f>VLOOKUP(F3299,#REF!,2,FALSE)</f>
        <v>#REF!</v>
      </c>
      <c r="I3299" t="s">
        <v>158</v>
      </c>
      <c r="J3299" s="4">
        <v>44860</v>
      </c>
      <c r="K3299" s="4">
        <v>44993</v>
      </c>
      <c r="L3299" s="3">
        <f t="shared" si="204"/>
        <v>133</v>
      </c>
      <c r="M3299" s="4">
        <v>44985</v>
      </c>
      <c r="N3299">
        <f t="shared" si="205"/>
        <v>125</v>
      </c>
      <c r="O3299">
        <v>0</v>
      </c>
      <c r="P3299" t="e">
        <f>VLOOKUP(F3299,#REF!,3,FALSE)</f>
        <v>#REF!</v>
      </c>
      <c r="Q3299">
        <f t="shared" si="206"/>
        <v>0</v>
      </c>
      <c r="R3299" t="str">
        <f t="shared" si="207"/>
        <v/>
      </c>
      <c r="S3299" t="s">
        <v>43</v>
      </c>
      <c r="U3299">
        <v>1</v>
      </c>
      <c r="V3299" t="s">
        <v>43</v>
      </c>
      <c r="X3299">
        <v>80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e">
        <f>VLOOKUP(A3299,#REF!,4,FALSE)</f>
        <v>#REF!</v>
      </c>
      <c r="AW3299" t="e">
        <f>VLOOKUP(A3299,#REF!,5,FALSE)</f>
        <v>#REF!</v>
      </c>
      <c r="AX3299">
        <f>SUMIF(量化书目统计!A:A,H3299,量化书目统计!G:G)</f>
        <v>0</v>
      </c>
    </row>
    <row r="3300" spans="1:50" x14ac:dyDescent="0.3">
      <c r="A3300" t="s">
        <v>813</v>
      </c>
      <c r="B3300" t="s">
        <v>556</v>
      </c>
      <c r="C3300" t="s">
        <v>313</v>
      </c>
      <c r="D3300">
        <v>5</v>
      </c>
      <c r="E3300" t="s">
        <v>822</v>
      </c>
      <c r="F3300" s="1" t="s">
        <v>823</v>
      </c>
      <c r="G3300" t="s">
        <v>824</v>
      </c>
      <c r="H3300" t="e">
        <f>VLOOKUP(F3300,#REF!,2,FALSE)</f>
        <v>#REF!</v>
      </c>
      <c r="I3300" t="s">
        <v>32</v>
      </c>
      <c r="J3300" s="4">
        <v>44515</v>
      </c>
      <c r="K3300" s="4">
        <v>44515</v>
      </c>
      <c r="L3300" s="3">
        <f t="shared" si="204"/>
        <v>0</v>
      </c>
      <c r="M3300" s="4">
        <v>44575</v>
      </c>
      <c r="N3300">
        <f t="shared" si="205"/>
        <v>60</v>
      </c>
      <c r="O3300">
        <v>0</v>
      </c>
      <c r="P3300" t="e">
        <f>VLOOKUP(F3300,#REF!,3,FALSE)</f>
        <v>#REF!</v>
      </c>
      <c r="Q3300">
        <f t="shared" si="206"/>
        <v>0</v>
      </c>
      <c r="R3300" t="str">
        <f t="shared" si="207"/>
        <v/>
      </c>
      <c r="S3300" t="s">
        <v>38</v>
      </c>
      <c r="T3300">
        <v>11</v>
      </c>
      <c r="U3300">
        <v>1</v>
      </c>
      <c r="V3300" t="s">
        <v>38</v>
      </c>
      <c r="W3300">
        <v>11</v>
      </c>
      <c r="X3300">
        <v>51</v>
      </c>
      <c r="Y3300">
        <v>15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e">
        <f>VLOOKUP(A3300,#REF!,4,FALSE)</f>
        <v>#REF!</v>
      </c>
      <c r="AW3300" t="e">
        <f>VLOOKUP(A3300,#REF!,5,FALSE)</f>
        <v>#REF!</v>
      </c>
      <c r="AX3300">
        <f>SUMIF(量化书目统计!A:A,H3300,量化书目统计!G:G)</f>
        <v>0</v>
      </c>
    </row>
    <row r="3301" spans="1:50" x14ac:dyDescent="0.3">
      <c r="A3301" t="s">
        <v>825</v>
      </c>
      <c r="B3301" t="s">
        <v>556</v>
      </c>
      <c r="C3301" t="s">
        <v>117</v>
      </c>
      <c r="D3301">
        <v>4</v>
      </c>
      <c r="E3301" t="s">
        <v>71</v>
      </c>
      <c r="F3301" s="1" t="s">
        <v>826</v>
      </c>
      <c r="G3301" t="s">
        <v>827</v>
      </c>
      <c r="H3301" t="e">
        <f>VLOOKUP(F3301,#REF!,2,FALSE)</f>
        <v>#REF!</v>
      </c>
      <c r="I3301" t="s">
        <v>74</v>
      </c>
      <c r="J3301" s="4">
        <v>44271</v>
      </c>
      <c r="K3301" s="4">
        <v>44288</v>
      </c>
      <c r="L3301" s="3">
        <f t="shared" si="204"/>
        <v>17</v>
      </c>
      <c r="M3301" s="4">
        <v>44301</v>
      </c>
      <c r="N3301">
        <f t="shared" si="205"/>
        <v>30</v>
      </c>
      <c r="O3301">
        <v>0</v>
      </c>
      <c r="P3301" t="e">
        <f>VLOOKUP(F3301,#REF!,3,FALSE)</f>
        <v>#REF!</v>
      </c>
      <c r="Q3301">
        <f t="shared" si="206"/>
        <v>0</v>
      </c>
      <c r="R3301" t="str">
        <f t="shared" si="207"/>
        <v/>
      </c>
      <c r="S3301" t="s">
        <v>80</v>
      </c>
      <c r="T3301">
        <v>3</v>
      </c>
      <c r="U3301">
        <v>1</v>
      </c>
      <c r="V3301" t="s">
        <v>80</v>
      </c>
      <c r="W3301">
        <v>5</v>
      </c>
      <c r="X3301">
        <v>23</v>
      </c>
      <c r="Y3301">
        <v>7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e">
        <f>VLOOKUP(A3301,#REF!,4,FALSE)</f>
        <v>#REF!</v>
      </c>
      <c r="AW3301" t="e">
        <f>VLOOKUP(A3301,#REF!,5,FALSE)</f>
        <v>#REF!</v>
      </c>
      <c r="AX3301">
        <f>SUMIF(量化书目统计!A:A,H3301,量化书目统计!G:G)</f>
        <v>0</v>
      </c>
    </row>
    <row r="3302" spans="1:50" x14ac:dyDescent="0.3">
      <c r="A3302" t="s">
        <v>828</v>
      </c>
      <c r="B3302" t="s">
        <v>556</v>
      </c>
      <c r="C3302" t="s">
        <v>117</v>
      </c>
      <c r="D3302">
        <v>4</v>
      </c>
      <c r="E3302" t="s">
        <v>829</v>
      </c>
      <c r="F3302" s="1" t="s">
        <v>830</v>
      </c>
      <c r="G3302" t="s">
        <v>831</v>
      </c>
      <c r="H3302" t="e">
        <f>VLOOKUP(F3302,#REF!,2,FALSE)</f>
        <v>#REF!</v>
      </c>
      <c r="I3302" t="s">
        <v>225</v>
      </c>
      <c r="J3302" s="4">
        <v>44633</v>
      </c>
      <c r="K3302" s="4">
        <v>44841</v>
      </c>
      <c r="L3302" s="3">
        <f t="shared" si="204"/>
        <v>208</v>
      </c>
      <c r="M3302" s="4">
        <v>44815</v>
      </c>
      <c r="N3302">
        <f t="shared" si="205"/>
        <v>182</v>
      </c>
      <c r="O3302">
        <v>0</v>
      </c>
      <c r="P3302" t="e">
        <f>VLOOKUP(F3302,#REF!,3,FALSE)</f>
        <v>#REF!</v>
      </c>
      <c r="Q3302">
        <f t="shared" si="206"/>
        <v>0</v>
      </c>
      <c r="R3302" t="str">
        <f t="shared" si="207"/>
        <v/>
      </c>
      <c r="S3302" t="s">
        <v>99</v>
      </c>
      <c r="T3302">
        <v>5</v>
      </c>
      <c r="U3302">
        <v>1</v>
      </c>
      <c r="V3302" t="s">
        <v>43</v>
      </c>
      <c r="X3302">
        <v>65</v>
      </c>
      <c r="Y3302">
        <v>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e">
        <f>VLOOKUP(A3302,#REF!,4,FALSE)</f>
        <v>#REF!</v>
      </c>
      <c r="AW3302" t="e">
        <f>VLOOKUP(A3302,#REF!,5,FALSE)</f>
        <v>#REF!</v>
      </c>
      <c r="AX3302">
        <f>SUMIF(量化书目统计!A:A,H3302,量化书目统计!G:G)</f>
        <v>0</v>
      </c>
    </row>
    <row r="3303" spans="1:50" x14ac:dyDescent="0.3">
      <c r="A3303" t="s">
        <v>832</v>
      </c>
      <c r="B3303" t="s">
        <v>556</v>
      </c>
      <c r="C3303" t="s">
        <v>91</v>
      </c>
      <c r="D3303">
        <v>4</v>
      </c>
      <c r="E3303" t="s">
        <v>833</v>
      </c>
      <c r="F3303" s="1" t="s">
        <v>834</v>
      </c>
      <c r="G3303" t="s">
        <v>835</v>
      </c>
      <c r="H3303" t="e">
        <f>VLOOKUP(F3303,#REF!,2,FALSE)</f>
        <v>#REF!</v>
      </c>
      <c r="I3303" t="s">
        <v>158</v>
      </c>
      <c r="J3303" s="4">
        <v>44615</v>
      </c>
      <c r="K3303">
        <v>0</v>
      </c>
      <c r="L3303" s="3" t="str">
        <f t="shared" si="204"/>
        <v/>
      </c>
      <c r="M3303" s="4">
        <v>44815</v>
      </c>
      <c r="N3303">
        <f t="shared" si="205"/>
        <v>200</v>
      </c>
      <c r="O3303">
        <v>0</v>
      </c>
      <c r="P3303" t="e">
        <f>VLOOKUP(F3303,#REF!,3,FALSE)</f>
        <v>#REF!</v>
      </c>
      <c r="Q3303">
        <f t="shared" si="206"/>
        <v>0</v>
      </c>
      <c r="R3303" t="str">
        <f t="shared" si="207"/>
        <v/>
      </c>
      <c r="S3303" t="s">
        <v>99</v>
      </c>
      <c r="T3303">
        <v>2</v>
      </c>
      <c r="U3303">
        <v>1</v>
      </c>
      <c r="X3303">
        <v>62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e">
        <f>VLOOKUP(A3303,#REF!,4,FALSE)</f>
        <v>#REF!</v>
      </c>
      <c r="AW3303" t="e">
        <f>VLOOKUP(A3303,#REF!,5,FALSE)</f>
        <v>#REF!</v>
      </c>
      <c r="AX3303">
        <f>SUMIF(量化书目统计!A:A,H3303,量化书目统计!G:G)</f>
        <v>0</v>
      </c>
    </row>
    <row r="3304" spans="1:50" x14ac:dyDescent="0.3">
      <c r="A3304" t="s">
        <v>836</v>
      </c>
      <c r="B3304" t="s">
        <v>556</v>
      </c>
      <c r="C3304" t="s">
        <v>106</v>
      </c>
      <c r="D3304">
        <v>4</v>
      </c>
      <c r="E3304" t="s">
        <v>639</v>
      </c>
      <c r="F3304" s="1" t="s">
        <v>837</v>
      </c>
      <c r="G3304" t="s">
        <v>838</v>
      </c>
      <c r="H3304" t="e">
        <f>VLOOKUP(F3304,#REF!,2,FALSE)</f>
        <v>#REF!</v>
      </c>
      <c r="I3304" t="s">
        <v>65</v>
      </c>
      <c r="J3304" s="4">
        <v>44375</v>
      </c>
      <c r="K3304" s="4">
        <v>44445</v>
      </c>
      <c r="L3304" s="3">
        <f t="shared" si="204"/>
        <v>70</v>
      </c>
      <c r="M3304" s="4">
        <v>44446</v>
      </c>
      <c r="N3304">
        <f t="shared" si="205"/>
        <v>71</v>
      </c>
      <c r="O3304">
        <v>0</v>
      </c>
      <c r="P3304" t="e">
        <f>VLOOKUP(F3304,#REF!,3,FALSE)</f>
        <v>#REF!</v>
      </c>
      <c r="Q3304">
        <f t="shared" si="206"/>
        <v>0</v>
      </c>
      <c r="R3304" t="str">
        <f t="shared" si="207"/>
        <v/>
      </c>
      <c r="S3304" t="s">
        <v>80</v>
      </c>
      <c r="T3304">
        <v>18</v>
      </c>
      <c r="U3304">
        <v>1</v>
      </c>
      <c r="V3304" t="s">
        <v>38</v>
      </c>
      <c r="W3304">
        <v>1</v>
      </c>
      <c r="X3304">
        <v>38</v>
      </c>
      <c r="Y3304">
        <v>11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e">
        <f>VLOOKUP(A3304,#REF!,4,FALSE)</f>
        <v>#REF!</v>
      </c>
      <c r="AW3304" t="e">
        <f>VLOOKUP(A3304,#REF!,5,FALSE)</f>
        <v>#REF!</v>
      </c>
      <c r="AX3304">
        <f>SUMIF(量化书目统计!A:A,H3304,量化书目统计!G:G)</f>
        <v>0</v>
      </c>
    </row>
    <row r="3305" spans="1:50" x14ac:dyDescent="0.3">
      <c r="A3305" t="s">
        <v>90</v>
      </c>
      <c r="B3305" t="s">
        <v>22</v>
      </c>
      <c r="C3305" t="s">
        <v>91</v>
      </c>
      <c r="D3305">
        <v>4</v>
      </c>
      <c r="E3305" t="s">
        <v>92</v>
      </c>
      <c r="F3305" s="1" t="s">
        <v>93</v>
      </c>
      <c r="G3305" t="s">
        <v>94</v>
      </c>
      <c r="H3305" t="e">
        <f>VLOOKUP(F3305,#REF!,2,FALSE)</f>
        <v>#REF!</v>
      </c>
      <c r="I3305" t="s">
        <v>32</v>
      </c>
      <c r="J3305" s="4">
        <v>44085</v>
      </c>
      <c r="K3305" s="4">
        <v>44202</v>
      </c>
      <c r="L3305" s="3">
        <f t="shared" si="204"/>
        <v>117</v>
      </c>
      <c r="M3305" s="4">
        <v>44203</v>
      </c>
      <c r="N3305">
        <f t="shared" si="205"/>
        <v>118</v>
      </c>
      <c r="O3305">
        <v>0</v>
      </c>
      <c r="P3305" t="e">
        <f>VLOOKUP(F3305,#REF!,3,FALSE)</f>
        <v>#REF!</v>
      </c>
      <c r="Q3305">
        <f t="shared" si="206"/>
        <v>0</v>
      </c>
      <c r="R3305" t="str">
        <f t="shared" si="207"/>
        <v/>
      </c>
      <c r="S3305" t="s">
        <v>28</v>
      </c>
      <c r="T3305">
        <v>1</v>
      </c>
      <c r="U3305">
        <v>1</v>
      </c>
      <c r="V3305" t="s">
        <v>28</v>
      </c>
      <c r="W3305">
        <v>18</v>
      </c>
      <c r="X3305">
        <v>1</v>
      </c>
      <c r="Y3305">
        <v>14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e">
        <f>VLOOKUP(A3305,#REF!,4,FALSE)</f>
        <v>#REF!</v>
      </c>
      <c r="AW3305" t="e">
        <f>VLOOKUP(A3305,#REF!,5,FALSE)</f>
        <v>#REF!</v>
      </c>
      <c r="AX3305">
        <f>SUMIF(量化书目统计!A:A,H3305,量化书目统计!G:G)</f>
        <v>0</v>
      </c>
    </row>
    <row r="3306" spans="1:50" x14ac:dyDescent="0.3">
      <c r="A3306" t="s">
        <v>839</v>
      </c>
      <c r="B3306" t="s">
        <v>556</v>
      </c>
      <c r="C3306" t="s">
        <v>82</v>
      </c>
      <c r="D3306">
        <v>5</v>
      </c>
      <c r="E3306" t="s">
        <v>840</v>
      </c>
      <c r="F3306" s="1" t="s">
        <v>841</v>
      </c>
      <c r="G3306" t="s">
        <v>842</v>
      </c>
      <c r="H3306" t="e">
        <f>VLOOKUP(F3306,#REF!,2,FALSE)</f>
        <v>#REF!</v>
      </c>
      <c r="I3306" t="s">
        <v>74</v>
      </c>
      <c r="J3306" s="4">
        <v>44085</v>
      </c>
      <c r="K3306" s="4">
        <v>44141</v>
      </c>
      <c r="L3306" s="3">
        <f t="shared" si="204"/>
        <v>56</v>
      </c>
      <c r="M3306" s="4">
        <v>44145</v>
      </c>
      <c r="N3306">
        <f t="shared" si="205"/>
        <v>60</v>
      </c>
      <c r="O3306">
        <v>0</v>
      </c>
      <c r="P3306" t="e">
        <f>VLOOKUP(F3306,#REF!,3,FALSE)</f>
        <v>#REF!</v>
      </c>
      <c r="Q3306">
        <f t="shared" si="206"/>
        <v>0</v>
      </c>
      <c r="R3306" t="str">
        <f t="shared" si="207"/>
        <v/>
      </c>
      <c r="S3306" t="s">
        <v>28</v>
      </c>
      <c r="T3306">
        <v>1</v>
      </c>
      <c r="U3306">
        <v>1</v>
      </c>
      <c r="V3306" t="s">
        <v>28</v>
      </c>
      <c r="W3306">
        <v>9</v>
      </c>
      <c r="X3306">
        <v>1</v>
      </c>
      <c r="Y3306">
        <v>4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e">
        <f>VLOOKUP(A3306,#REF!,4,FALSE)</f>
        <v>#REF!</v>
      </c>
      <c r="AW3306" t="e">
        <f>VLOOKUP(A3306,#REF!,5,FALSE)</f>
        <v>#REF!</v>
      </c>
      <c r="AX3306">
        <f>SUMIF(量化书目统计!A:A,H3306,量化书目统计!G:G)</f>
        <v>0</v>
      </c>
    </row>
    <row r="3307" spans="1:50" x14ac:dyDescent="0.3">
      <c r="A3307" t="s">
        <v>843</v>
      </c>
      <c r="B3307" t="s">
        <v>556</v>
      </c>
      <c r="C3307" t="s">
        <v>844</v>
      </c>
      <c r="D3307">
        <v>4</v>
      </c>
      <c r="E3307" t="s">
        <v>424</v>
      </c>
      <c r="F3307" s="1" t="s">
        <v>425</v>
      </c>
      <c r="G3307" t="s">
        <v>426</v>
      </c>
      <c r="H3307" t="e">
        <f>VLOOKUP(F3307,#REF!,2,FALSE)</f>
        <v>#REF!</v>
      </c>
      <c r="I3307" t="s">
        <v>49</v>
      </c>
      <c r="J3307" s="4">
        <v>44287</v>
      </c>
      <c r="K3307" s="4">
        <v>44343</v>
      </c>
      <c r="L3307" s="3">
        <f t="shared" si="204"/>
        <v>56</v>
      </c>
      <c r="M3307" s="4">
        <v>44347</v>
      </c>
      <c r="N3307">
        <f t="shared" si="205"/>
        <v>60</v>
      </c>
      <c r="O3307">
        <v>0</v>
      </c>
      <c r="P3307" t="e">
        <f>VLOOKUP(F3307,#REF!,3,FALSE)</f>
        <v>#REF!</v>
      </c>
      <c r="Q3307">
        <f t="shared" si="206"/>
        <v>0</v>
      </c>
      <c r="R3307" t="str">
        <f t="shared" si="207"/>
        <v/>
      </c>
      <c r="S3307" t="s">
        <v>80</v>
      </c>
      <c r="T3307">
        <v>5</v>
      </c>
      <c r="U3307">
        <v>1</v>
      </c>
      <c r="V3307" t="s">
        <v>80</v>
      </c>
      <c r="W3307">
        <v>13</v>
      </c>
      <c r="X3307">
        <v>25</v>
      </c>
      <c r="Y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e">
        <f>VLOOKUP(A3307,#REF!,4,FALSE)</f>
        <v>#REF!</v>
      </c>
      <c r="AW3307" t="e">
        <f>VLOOKUP(A3307,#REF!,5,FALSE)</f>
        <v>#REF!</v>
      </c>
      <c r="AX3307">
        <f>SUMIF(量化书目统计!A:A,H3307,量化书目统计!G:G)</f>
        <v>0</v>
      </c>
    </row>
    <row r="3308" spans="1:50" x14ac:dyDescent="0.3">
      <c r="A3308" t="s">
        <v>845</v>
      </c>
      <c r="B3308" t="s">
        <v>556</v>
      </c>
      <c r="C3308" t="s">
        <v>205</v>
      </c>
      <c r="D3308">
        <v>1</v>
      </c>
      <c r="E3308" t="s">
        <v>364</v>
      </c>
      <c r="F3308" s="1" t="s">
        <v>365</v>
      </c>
      <c r="G3308" t="s">
        <v>366</v>
      </c>
      <c r="H3308" t="e">
        <f>VLOOKUP(F3308,#REF!,2,FALSE)</f>
        <v>#REF!</v>
      </c>
      <c r="I3308" t="s">
        <v>49</v>
      </c>
      <c r="J3308" s="4">
        <v>43974</v>
      </c>
      <c r="K3308" s="4">
        <v>44025</v>
      </c>
      <c r="L3308" s="3">
        <f t="shared" si="204"/>
        <v>51</v>
      </c>
      <c r="M3308" s="4">
        <v>44104</v>
      </c>
      <c r="N3308">
        <f t="shared" si="205"/>
        <v>130</v>
      </c>
      <c r="O3308">
        <v>0</v>
      </c>
      <c r="P3308" t="e">
        <f>VLOOKUP(F3308,#REF!,3,FALSE)</f>
        <v>#REF!</v>
      </c>
      <c r="Q3308">
        <f t="shared" si="206"/>
        <v>0</v>
      </c>
      <c r="R3308" t="str">
        <f t="shared" si="207"/>
        <v/>
      </c>
      <c r="S3308" t="s">
        <v>43</v>
      </c>
      <c r="U3308">
        <v>2</v>
      </c>
      <c r="V3308" t="s">
        <v>43</v>
      </c>
      <c r="X3308">
        <v>0</v>
      </c>
      <c r="Y3308">
        <v>5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e">
        <f>VLOOKUP(A3308,#REF!,4,FALSE)</f>
        <v>#REF!</v>
      </c>
      <c r="AW3308" t="e">
        <f>VLOOKUP(A3308,#REF!,5,FALSE)</f>
        <v>#REF!</v>
      </c>
      <c r="AX3308">
        <f>SUMIF(量化书目统计!A:A,H3308,量化书目统计!G:G)</f>
        <v>0</v>
      </c>
    </row>
    <row r="3309" spans="1:50" x14ac:dyDescent="0.3">
      <c r="A3309" t="s">
        <v>846</v>
      </c>
      <c r="B3309" t="s">
        <v>556</v>
      </c>
      <c r="C3309" t="s">
        <v>847</v>
      </c>
      <c r="D3309">
        <v>4</v>
      </c>
      <c r="E3309" t="s">
        <v>848</v>
      </c>
      <c r="F3309" s="1" t="s">
        <v>849</v>
      </c>
      <c r="G3309" t="s">
        <v>850</v>
      </c>
      <c r="H3309" t="e">
        <f>VLOOKUP(F3309,#REF!,2,FALSE)</f>
        <v>#REF!</v>
      </c>
      <c r="I3309" t="s">
        <v>158</v>
      </c>
      <c r="J3309" s="4">
        <v>44392</v>
      </c>
      <c r="K3309" s="4">
        <v>44495</v>
      </c>
      <c r="L3309" s="3">
        <f t="shared" si="204"/>
        <v>103</v>
      </c>
      <c r="M3309" s="4">
        <v>44452</v>
      </c>
      <c r="N3309">
        <f t="shared" si="205"/>
        <v>60</v>
      </c>
      <c r="O3309">
        <v>0</v>
      </c>
      <c r="P3309" t="e">
        <f>VLOOKUP(F3309,#REF!,3,FALSE)</f>
        <v>#REF!</v>
      </c>
      <c r="Q3309">
        <f t="shared" si="206"/>
        <v>0</v>
      </c>
      <c r="R3309" t="str">
        <f t="shared" si="207"/>
        <v/>
      </c>
      <c r="S3309" t="s">
        <v>43</v>
      </c>
      <c r="U3309">
        <v>1</v>
      </c>
      <c r="V3309" t="s">
        <v>38</v>
      </c>
      <c r="W3309">
        <v>8</v>
      </c>
      <c r="X3309">
        <v>40</v>
      </c>
      <c r="Y3309">
        <v>17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e">
        <f>VLOOKUP(A3309,#REF!,4,FALSE)</f>
        <v>#REF!</v>
      </c>
      <c r="AW3309" t="e">
        <f>VLOOKUP(A3309,#REF!,5,FALSE)</f>
        <v>#REF!</v>
      </c>
      <c r="AX3309">
        <f>SUMIF(量化书目统计!A:A,H3309,量化书目统计!G:G)</f>
        <v>0</v>
      </c>
    </row>
    <row r="3310" spans="1:50" x14ac:dyDescent="0.3">
      <c r="A3310" t="s">
        <v>851</v>
      </c>
      <c r="B3310" t="s">
        <v>556</v>
      </c>
      <c r="C3310" t="s">
        <v>299</v>
      </c>
      <c r="D3310">
        <v>4</v>
      </c>
      <c r="E3310">
        <v>1984</v>
      </c>
      <c r="F3310" s="1" t="s">
        <v>852</v>
      </c>
      <c r="G3310" t="s">
        <v>853</v>
      </c>
      <c r="H3310" t="e">
        <f>VLOOKUP(F3310,#REF!,2,FALSE)</f>
        <v>#REF!</v>
      </c>
      <c r="I3310" t="s">
        <v>32</v>
      </c>
      <c r="J3310" s="4">
        <v>44101</v>
      </c>
      <c r="K3310" s="4">
        <v>44259</v>
      </c>
      <c r="L3310" s="3">
        <f t="shared" si="204"/>
        <v>158</v>
      </c>
      <c r="M3310" s="4">
        <v>44260</v>
      </c>
      <c r="N3310">
        <f t="shared" si="205"/>
        <v>159</v>
      </c>
      <c r="O3310">
        <v>0</v>
      </c>
      <c r="P3310" t="e">
        <f>VLOOKUP(F3310,#REF!,3,FALSE)</f>
        <v>#REF!</v>
      </c>
      <c r="Q3310">
        <f t="shared" si="206"/>
        <v>0</v>
      </c>
      <c r="R3310" t="str">
        <f t="shared" si="207"/>
        <v/>
      </c>
      <c r="S3310" t="s">
        <v>28</v>
      </c>
      <c r="T3310">
        <v>4</v>
      </c>
      <c r="U3310">
        <v>1</v>
      </c>
      <c r="V3310" t="s">
        <v>80</v>
      </c>
      <c r="W3310">
        <v>1</v>
      </c>
      <c r="X3310">
        <v>4</v>
      </c>
      <c r="Y3310">
        <v>17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e">
        <f>VLOOKUP(A3310,#REF!,4,FALSE)</f>
        <v>#REF!</v>
      </c>
      <c r="AW3310" t="e">
        <f>VLOOKUP(A3310,#REF!,5,FALSE)</f>
        <v>#REF!</v>
      </c>
      <c r="AX3310">
        <f>SUMIF(量化书目统计!A:A,H3310,量化书目统计!G:G)</f>
        <v>0</v>
      </c>
    </row>
    <row r="3311" spans="1:50" x14ac:dyDescent="0.3">
      <c r="A3311" t="s">
        <v>434</v>
      </c>
      <c r="B3311" t="s">
        <v>22</v>
      </c>
      <c r="C3311" t="s">
        <v>435</v>
      </c>
      <c r="D3311">
        <v>10</v>
      </c>
      <c r="E3311" t="s">
        <v>436</v>
      </c>
      <c r="F3311" s="1" t="s">
        <v>437</v>
      </c>
      <c r="G3311" t="s">
        <v>438</v>
      </c>
      <c r="H3311" t="e">
        <f>VLOOKUP(F3311,#REF!,2,FALSE)</f>
        <v>#REF!</v>
      </c>
      <c r="I3311" t="s">
        <v>49</v>
      </c>
      <c r="J3311" s="4">
        <v>44316</v>
      </c>
      <c r="K3311" s="4">
        <v>44323</v>
      </c>
      <c r="L3311" s="3">
        <f t="shared" si="204"/>
        <v>7</v>
      </c>
      <c r="M3311" s="4">
        <v>44376</v>
      </c>
      <c r="N3311">
        <f t="shared" si="205"/>
        <v>60</v>
      </c>
      <c r="O3311">
        <v>0</v>
      </c>
      <c r="P3311" t="e">
        <f>VLOOKUP(F3311,#REF!,3,FALSE)</f>
        <v>#REF!</v>
      </c>
      <c r="Q3311">
        <f t="shared" si="206"/>
        <v>0</v>
      </c>
      <c r="R3311" t="str">
        <f t="shared" si="207"/>
        <v/>
      </c>
      <c r="S3311" t="s">
        <v>80</v>
      </c>
      <c r="T3311">
        <v>9</v>
      </c>
      <c r="U3311">
        <v>1</v>
      </c>
      <c r="V3311" t="s">
        <v>80</v>
      </c>
      <c r="W3311">
        <v>10</v>
      </c>
      <c r="X3311">
        <v>29</v>
      </c>
      <c r="Y3311">
        <v>5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e">
        <f>VLOOKUP(A3311,#REF!,4,FALSE)</f>
        <v>#REF!</v>
      </c>
      <c r="AW3311" t="e">
        <f>VLOOKUP(A3311,#REF!,5,FALSE)</f>
        <v>#REF!</v>
      </c>
      <c r="AX3311">
        <f>SUMIF(量化书目统计!A:A,H3311,量化书目统计!G:G)</f>
        <v>0</v>
      </c>
    </row>
    <row r="3312" spans="1:50" x14ac:dyDescent="0.3">
      <c r="A3312" t="s">
        <v>434</v>
      </c>
      <c r="B3312" t="s">
        <v>22</v>
      </c>
      <c r="C3312" t="s">
        <v>435</v>
      </c>
      <c r="D3312">
        <v>10</v>
      </c>
      <c r="E3312" t="s">
        <v>436</v>
      </c>
      <c r="F3312" s="1" t="s">
        <v>437</v>
      </c>
      <c r="G3312" t="s">
        <v>438</v>
      </c>
      <c r="H3312" t="e">
        <f>VLOOKUP(F3312,#REF!,2,FALSE)</f>
        <v>#REF!</v>
      </c>
      <c r="I3312" t="s">
        <v>49</v>
      </c>
      <c r="J3312" s="4">
        <v>44323</v>
      </c>
      <c r="K3312" s="4">
        <v>44802</v>
      </c>
      <c r="L3312" s="3">
        <f t="shared" si="204"/>
        <v>479</v>
      </c>
      <c r="M3312" s="4">
        <v>44791</v>
      </c>
      <c r="N3312">
        <f t="shared" si="205"/>
        <v>468</v>
      </c>
      <c r="O3312">
        <v>0</v>
      </c>
      <c r="P3312" t="e">
        <f>VLOOKUP(F3312,#REF!,3,FALSE)</f>
        <v>#REF!</v>
      </c>
      <c r="Q3312">
        <f t="shared" si="206"/>
        <v>0</v>
      </c>
      <c r="R3312" t="str">
        <f t="shared" si="207"/>
        <v/>
      </c>
      <c r="S3312" t="s">
        <v>80</v>
      </c>
      <c r="T3312">
        <v>10</v>
      </c>
      <c r="U3312">
        <v>1</v>
      </c>
      <c r="V3312" t="s">
        <v>43</v>
      </c>
      <c r="X3312">
        <v>30</v>
      </c>
      <c r="Y3312">
        <v>11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e">
        <f>VLOOKUP(A3312,#REF!,4,FALSE)</f>
        <v>#REF!</v>
      </c>
      <c r="AW3312" t="e">
        <f>VLOOKUP(A3312,#REF!,5,FALSE)</f>
        <v>#REF!</v>
      </c>
      <c r="AX3312">
        <f>SUMIF(量化书目统计!A:A,H3312,量化书目统计!G:G)</f>
        <v>0</v>
      </c>
    </row>
    <row r="3313" spans="1:50" x14ac:dyDescent="0.3">
      <c r="A3313" t="s">
        <v>854</v>
      </c>
      <c r="B3313" t="s">
        <v>855</v>
      </c>
      <c r="C3313" t="s">
        <v>423</v>
      </c>
      <c r="D3313">
        <v>5</v>
      </c>
      <c r="E3313" t="s">
        <v>856</v>
      </c>
      <c r="F3313" s="1" t="s">
        <v>857</v>
      </c>
      <c r="G3313" t="s">
        <v>858</v>
      </c>
      <c r="H3313" t="e">
        <f>VLOOKUP(F3313,#REF!,2,FALSE)</f>
        <v>#REF!</v>
      </c>
      <c r="I3313" t="s">
        <v>49</v>
      </c>
      <c r="J3313" s="4">
        <v>43833</v>
      </c>
      <c r="K3313" s="4">
        <v>43836</v>
      </c>
      <c r="L3313" s="3">
        <f t="shared" si="204"/>
        <v>3</v>
      </c>
      <c r="M3313" s="4">
        <v>43888</v>
      </c>
      <c r="N3313">
        <f t="shared" si="205"/>
        <v>55</v>
      </c>
      <c r="O3313">
        <v>0</v>
      </c>
      <c r="P3313" t="e">
        <f>VLOOKUP(F3313,#REF!,3,FALSE)</f>
        <v>#REF!</v>
      </c>
      <c r="Q3313">
        <f t="shared" si="206"/>
        <v>0</v>
      </c>
      <c r="R3313" t="str">
        <f t="shared" si="207"/>
        <v/>
      </c>
      <c r="S3313" t="s">
        <v>43</v>
      </c>
      <c r="U3313">
        <v>1</v>
      </c>
      <c r="V3313" t="s">
        <v>43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e">
        <f>VLOOKUP(A3313,#REF!,4,FALSE)</f>
        <v>#REF!</v>
      </c>
      <c r="AW3313" t="e">
        <f>VLOOKUP(A3313,#REF!,5,FALSE)</f>
        <v>#REF!</v>
      </c>
      <c r="AX3313">
        <f>SUMIF(量化书目统计!A:A,H3313,量化书目统计!G:G)</f>
        <v>0</v>
      </c>
    </row>
    <row r="3314" spans="1:50" x14ac:dyDescent="0.3">
      <c r="A3314" t="s">
        <v>432</v>
      </c>
      <c r="B3314" t="s">
        <v>22</v>
      </c>
      <c r="C3314" t="s">
        <v>433</v>
      </c>
      <c r="D3314">
        <v>4</v>
      </c>
      <c r="E3314" t="s">
        <v>405</v>
      </c>
      <c r="F3314" s="1" t="s">
        <v>406</v>
      </c>
      <c r="G3314" t="s">
        <v>407</v>
      </c>
      <c r="H3314" t="e">
        <f>VLOOKUP(F3314,#REF!,2,FALSE)</f>
        <v>#REF!</v>
      </c>
      <c r="I3314" t="s">
        <v>49</v>
      </c>
      <c r="J3314" s="4">
        <v>44166</v>
      </c>
      <c r="K3314" s="4">
        <v>44181</v>
      </c>
      <c r="L3314" s="3">
        <f t="shared" si="204"/>
        <v>15</v>
      </c>
      <c r="M3314" s="4">
        <v>44182</v>
      </c>
      <c r="N3314">
        <f t="shared" si="205"/>
        <v>16</v>
      </c>
      <c r="O3314">
        <v>0</v>
      </c>
      <c r="P3314" t="e">
        <f>VLOOKUP(F3314,#REF!,3,FALSE)</f>
        <v>#REF!</v>
      </c>
      <c r="Q3314">
        <f t="shared" si="206"/>
        <v>0</v>
      </c>
      <c r="R3314" t="str">
        <f t="shared" si="207"/>
        <v/>
      </c>
      <c r="S3314" t="s">
        <v>28</v>
      </c>
      <c r="T3314">
        <v>13</v>
      </c>
      <c r="U3314">
        <v>2</v>
      </c>
      <c r="V3314" t="s">
        <v>28</v>
      </c>
      <c r="W3314">
        <v>15</v>
      </c>
      <c r="X3314">
        <v>13</v>
      </c>
      <c r="Y3314">
        <v>5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e">
        <f>VLOOKUP(A3314,#REF!,4,FALSE)</f>
        <v>#REF!</v>
      </c>
      <c r="AW3314" t="e">
        <f>VLOOKUP(A3314,#REF!,5,FALSE)</f>
        <v>#REF!</v>
      </c>
      <c r="AX3314">
        <f>SUMIF(量化书目统计!A:A,H3314,量化书目统计!G:G)</f>
        <v>0</v>
      </c>
    </row>
    <row r="3315" spans="1:50" x14ac:dyDescent="0.3">
      <c r="A3315" t="s">
        <v>5733</v>
      </c>
      <c r="B3315" t="s">
        <v>5731</v>
      </c>
      <c r="D3315">
        <v>0</v>
      </c>
      <c r="E3315" t="s">
        <v>2615</v>
      </c>
      <c r="F3315" s="1" t="s">
        <v>2660</v>
      </c>
      <c r="G3315" t="s">
        <v>2617</v>
      </c>
      <c r="H3315" t="e">
        <f>VLOOKUP(F3315,#REF!,2,FALSE)</f>
        <v>#REF!</v>
      </c>
      <c r="I3315" t="s">
        <v>49</v>
      </c>
      <c r="J3315" s="4">
        <v>44139</v>
      </c>
      <c r="K3315" s="4">
        <v>44170</v>
      </c>
      <c r="L3315" s="3">
        <f t="shared" si="204"/>
        <v>31</v>
      </c>
      <c r="M3315" s="4">
        <v>44200</v>
      </c>
      <c r="N3315">
        <f t="shared" si="205"/>
        <v>61</v>
      </c>
      <c r="O3315">
        <v>0</v>
      </c>
      <c r="P3315" t="e">
        <f>VLOOKUP(F3315,#REF!,3,FALSE)</f>
        <v>#REF!</v>
      </c>
      <c r="Q3315">
        <f t="shared" si="206"/>
        <v>0</v>
      </c>
      <c r="R3315" t="str">
        <f t="shared" si="207"/>
        <v/>
      </c>
      <c r="S3315" t="s">
        <v>28</v>
      </c>
      <c r="T3315">
        <v>9</v>
      </c>
      <c r="U3315">
        <v>2</v>
      </c>
      <c r="V3315" t="s">
        <v>28</v>
      </c>
      <c r="W3315">
        <v>13</v>
      </c>
      <c r="X3315">
        <v>9</v>
      </c>
      <c r="Y3315">
        <v>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e">
        <f>VLOOKUP(A3315,#REF!,4,FALSE)</f>
        <v>#REF!</v>
      </c>
      <c r="AW3315" t="e">
        <f>VLOOKUP(A3315,#REF!,5,FALSE)</f>
        <v>#REF!</v>
      </c>
      <c r="AX3315">
        <f>SUMIF(量化书目统计!A:A,H3315,量化书目统计!G:G)</f>
        <v>0</v>
      </c>
    </row>
    <row r="3316" spans="1:50" x14ac:dyDescent="0.3">
      <c r="A3316" t="s">
        <v>859</v>
      </c>
      <c r="B3316" t="s">
        <v>855</v>
      </c>
      <c r="C3316" t="s">
        <v>117</v>
      </c>
      <c r="D3316">
        <v>4</v>
      </c>
      <c r="E3316" t="s">
        <v>168</v>
      </c>
      <c r="F3316" s="1" t="s">
        <v>169</v>
      </c>
      <c r="G3316" t="s">
        <v>170</v>
      </c>
      <c r="H3316" t="e">
        <f>VLOOKUP(F3316,#REF!,2,FALSE)</f>
        <v>#REF!</v>
      </c>
      <c r="I3316" t="s">
        <v>49</v>
      </c>
      <c r="J3316" s="4">
        <v>43838</v>
      </c>
      <c r="K3316" s="4">
        <v>44094</v>
      </c>
      <c r="L3316" s="3">
        <f t="shared" si="204"/>
        <v>256</v>
      </c>
      <c r="M3316" s="4">
        <v>44104</v>
      </c>
      <c r="N3316">
        <f t="shared" si="205"/>
        <v>266</v>
      </c>
      <c r="O3316">
        <v>0</v>
      </c>
      <c r="P3316" t="e">
        <f>VLOOKUP(F3316,#REF!,3,FALSE)</f>
        <v>#REF!</v>
      </c>
      <c r="Q3316">
        <f t="shared" si="206"/>
        <v>0</v>
      </c>
      <c r="R3316" t="str">
        <f t="shared" si="207"/>
        <v/>
      </c>
      <c r="S3316" t="s">
        <v>43</v>
      </c>
      <c r="U3316">
        <v>1</v>
      </c>
      <c r="V3316" t="s">
        <v>28</v>
      </c>
      <c r="W3316">
        <v>3</v>
      </c>
      <c r="X3316">
        <v>0</v>
      </c>
      <c r="Y3316">
        <v>11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e">
        <f>VLOOKUP(A3316,#REF!,4,FALSE)</f>
        <v>#REF!</v>
      </c>
      <c r="AW3316" t="e">
        <f>VLOOKUP(A3316,#REF!,5,FALSE)</f>
        <v>#REF!</v>
      </c>
      <c r="AX3316">
        <f>SUMIF(量化书目统计!A:A,H3316,量化书目统计!G:G)</f>
        <v>0</v>
      </c>
    </row>
    <row r="3317" spans="1:50" x14ac:dyDescent="0.3">
      <c r="A3317" t="s">
        <v>100</v>
      </c>
      <c r="B3317" t="s">
        <v>22</v>
      </c>
      <c r="C3317" t="s">
        <v>101</v>
      </c>
      <c r="D3317">
        <v>4</v>
      </c>
      <c r="E3317" t="s">
        <v>102</v>
      </c>
      <c r="F3317" s="1" t="s">
        <v>103</v>
      </c>
      <c r="G3317" t="s">
        <v>104</v>
      </c>
      <c r="H3317" t="e">
        <f>VLOOKUP(F3317,#REF!,2,FALSE)</f>
        <v>#REF!</v>
      </c>
      <c r="I3317" t="s">
        <v>27</v>
      </c>
      <c r="J3317" s="4">
        <v>44013</v>
      </c>
      <c r="K3317" s="4">
        <v>44102</v>
      </c>
      <c r="L3317" s="3">
        <f t="shared" si="204"/>
        <v>89</v>
      </c>
      <c r="M3317" s="4">
        <v>44104</v>
      </c>
      <c r="N3317">
        <f t="shared" si="205"/>
        <v>91</v>
      </c>
      <c r="O3317">
        <v>0</v>
      </c>
      <c r="P3317" t="e">
        <f>VLOOKUP(F3317,#REF!,3,FALSE)</f>
        <v>#REF!</v>
      </c>
      <c r="Q3317">
        <f t="shared" si="206"/>
        <v>0</v>
      </c>
      <c r="R3317" t="str">
        <f t="shared" si="207"/>
        <v/>
      </c>
      <c r="S3317" t="s">
        <v>43</v>
      </c>
      <c r="U3317">
        <v>1</v>
      </c>
      <c r="V3317" t="s">
        <v>28</v>
      </c>
      <c r="W3317">
        <v>4</v>
      </c>
      <c r="X3317">
        <v>0</v>
      </c>
      <c r="Y3317">
        <v>21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 t="e">
        <f>VLOOKUP(A3317,#REF!,4,FALSE)</f>
        <v>#REF!</v>
      </c>
      <c r="AW3317" t="e">
        <f>VLOOKUP(A3317,#REF!,5,FALSE)</f>
        <v>#REF!</v>
      </c>
      <c r="AX3317">
        <f>SUMIF(量化书目统计!A:A,H3317,量化书目统计!G:G)</f>
        <v>0</v>
      </c>
    </row>
    <row r="3318" spans="1:50" x14ac:dyDescent="0.3">
      <c r="A3318" t="s">
        <v>417</v>
      </c>
      <c r="B3318" t="s">
        <v>22</v>
      </c>
      <c r="C3318" t="s">
        <v>411</v>
      </c>
      <c r="D3318">
        <v>3</v>
      </c>
      <c r="E3318" t="s">
        <v>107</v>
      </c>
      <c r="F3318" s="1" t="s">
        <v>108</v>
      </c>
      <c r="G3318" t="s">
        <v>109</v>
      </c>
      <c r="H3318" t="e">
        <f>VLOOKUP(F3318,#REF!,2,FALSE)</f>
        <v>#REF!</v>
      </c>
      <c r="I3318" t="s">
        <v>32</v>
      </c>
      <c r="J3318" s="4">
        <v>44468</v>
      </c>
      <c r="K3318" s="4">
        <v>44486</v>
      </c>
      <c r="L3318" s="3">
        <f t="shared" si="204"/>
        <v>18</v>
      </c>
      <c r="M3318" s="4">
        <v>44482</v>
      </c>
      <c r="N3318">
        <f t="shared" si="205"/>
        <v>14</v>
      </c>
      <c r="O3318">
        <v>0</v>
      </c>
      <c r="P3318" t="e">
        <f>VLOOKUP(F3318,#REF!,3,FALSE)</f>
        <v>#REF!</v>
      </c>
      <c r="Q3318">
        <f t="shared" si="206"/>
        <v>0</v>
      </c>
      <c r="R3318" t="str">
        <f t="shared" si="207"/>
        <v/>
      </c>
      <c r="S3318" t="s">
        <v>38</v>
      </c>
      <c r="T3318">
        <v>4</v>
      </c>
      <c r="U3318">
        <v>1</v>
      </c>
      <c r="V3318" t="s">
        <v>38</v>
      </c>
      <c r="W3318">
        <v>7</v>
      </c>
      <c r="X3318">
        <v>44</v>
      </c>
      <c r="Y3318">
        <v>11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e">
        <f>VLOOKUP(A3318,#REF!,4,FALSE)</f>
        <v>#REF!</v>
      </c>
      <c r="AW3318" t="e">
        <f>VLOOKUP(A3318,#REF!,5,FALSE)</f>
        <v>#REF!</v>
      </c>
      <c r="AX3318">
        <f>SUMIF(量化书目统计!A:A,H3318,量化书目统计!G:G)</f>
        <v>0</v>
      </c>
    </row>
    <row r="3319" spans="1:50" x14ac:dyDescent="0.3">
      <c r="A3319" t="s">
        <v>5755</v>
      </c>
      <c r="B3319" t="s">
        <v>22</v>
      </c>
      <c r="C3319" t="s">
        <v>117</v>
      </c>
      <c r="D3319">
        <v>4</v>
      </c>
      <c r="E3319" t="s">
        <v>3046</v>
      </c>
      <c r="F3319" s="1" t="s">
        <v>3047</v>
      </c>
      <c r="G3319" t="s">
        <v>3048</v>
      </c>
      <c r="H3319" t="e">
        <f>VLOOKUP(F3319,#REF!,2,FALSE)</f>
        <v>#REF!</v>
      </c>
      <c r="I3319" t="s">
        <v>42</v>
      </c>
      <c r="J3319" s="4">
        <v>44811</v>
      </c>
      <c r="K3319" s="4">
        <v>44879</v>
      </c>
      <c r="L3319" s="3">
        <f t="shared" si="204"/>
        <v>68</v>
      </c>
      <c r="M3319" s="4">
        <v>44872</v>
      </c>
      <c r="N3319">
        <f t="shared" si="205"/>
        <v>61</v>
      </c>
      <c r="O3319">
        <v>0</v>
      </c>
      <c r="P3319" t="e">
        <f>VLOOKUP(F3319,#REF!,3,FALSE)</f>
        <v>#REF!</v>
      </c>
      <c r="Q3319">
        <f t="shared" si="206"/>
        <v>0</v>
      </c>
      <c r="R3319" t="str">
        <f t="shared" si="207"/>
        <v/>
      </c>
      <c r="S3319" t="s">
        <v>43</v>
      </c>
      <c r="U3319">
        <v>1</v>
      </c>
      <c r="V3319" t="s">
        <v>43</v>
      </c>
      <c r="X3319">
        <v>80</v>
      </c>
      <c r="Y3319">
        <v>15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e">
        <f>VLOOKUP(A3319,#REF!,4,FALSE)</f>
        <v>#REF!</v>
      </c>
      <c r="AW3319" t="e">
        <f>VLOOKUP(A3319,#REF!,5,FALSE)</f>
        <v>#REF!</v>
      </c>
      <c r="AX3319">
        <f>SUMIF(量化书目统计!A:A,H3319,量化书目统计!G:G)</f>
        <v>0</v>
      </c>
    </row>
    <row r="3320" spans="1:50" x14ac:dyDescent="0.3">
      <c r="A3320" t="s">
        <v>5755</v>
      </c>
      <c r="B3320" t="s">
        <v>22</v>
      </c>
      <c r="C3320" t="s">
        <v>117</v>
      </c>
      <c r="D3320">
        <v>4</v>
      </c>
      <c r="E3320" t="s">
        <v>3046</v>
      </c>
      <c r="F3320" s="1" t="s">
        <v>3047</v>
      </c>
      <c r="G3320" t="s">
        <v>3048</v>
      </c>
      <c r="H3320" t="e">
        <f>VLOOKUP(F3320,#REF!,2,FALSE)</f>
        <v>#REF!</v>
      </c>
      <c r="I3320" t="s">
        <v>42</v>
      </c>
      <c r="J3320" s="4">
        <v>44879</v>
      </c>
      <c r="K3320" s="4">
        <v>44978</v>
      </c>
      <c r="L3320" s="3">
        <f t="shared" si="204"/>
        <v>99</v>
      </c>
      <c r="M3320" s="4">
        <v>44985</v>
      </c>
      <c r="N3320">
        <f t="shared" si="205"/>
        <v>106</v>
      </c>
      <c r="O3320">
        <v>0</v>
      </c>
      <c r="P3320" t="e">
        <f>VLOOKUP(F3320,#REF!,3,FALSE)</f>
        <v>#REF!</v>
      </c>
      <c r="Q3320">
        <f t="shared" si="206"/>
        <v>0</v>
      </c>
      <c r="R3320" t="str">
        <f t="shared" si="207"/>
        <v/>
      </c>
      <c r="S3320" t="s">
        <v>43</v>
      </c>
      <c r="U3320">
        <v>1</v>
      </c>
      <c r="V3320" t="s">
        <v>43</v>
      </c>
      <c r="X3320">
        <v>80</v>
      </c>
      <c r="Y3320">
        <v>11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e">
        <f>VLOOKUP(A3320,#REF!,4,FALSE)</f>
        <v>#REF!</v>
      </c>
      <c r="AW3320" t="e">
        <f>VLOOKUP(A3320,#REF!,5,FALSE)</f>
        <v>#REF!</v>
      </c>
      <c r="AX3320">
        <f>SUMIF(量化书目统计!A:A,H3320,量化书目统计!G:G)</f>
        <v>0</v>
      </c>
    </row>
    <row r="3321" spans="1:50" x14ac:dyDescent="0.3">
      <c r="A3321" t="s">
        <v>5756</v>
      </c>
      <c r="B3321" t="s">
        <v>22</v>
      </c>
      <c r="C3321" t="s">
        <v>117</v>
      </c>
      <c r="D3321">
        <v>4</v>
      </c>
      <c r="E3321" t="s">
        <v>3093</v>
      </c>
      <c r="F3321" s="1" t="s">
        <v>3094</v>
      </c>
      <c r="G3321" t="s">
        <v>3095</v>
      </c>
      <c r="H3321" t="e">
        <f>VLOOKUP(F3321,#REF!,2,FALSE)</f>
        <v>#REF!</v>
      </c>
      <c r="I3321" t="s">
        <v>65</v>
      </c>
      <c r="J3321" s="4">
        <v>44375</v>
      </c>
      <c r="K3321" s="4">
        <v>44465</v>
      </c>
      <c r="L3321" s="3">
        <f t="shared" si="204"/>
        <v>90</v>
      </c>
      <c r="M3321" s="4">
        <v>44466</v>
      </c>
      <c r="N3321">
        <f t="shared" si="205"/>
        <v>91</v>
      </c>
      <c r="O3321">
        <v>0</v>
      </c>
      <c r="P3321" t="e">
        <f>VLOOKUP(F3321,#REF!,3,FALSE)</f>
        <v>#REF!</v>
      </c>
      <c r="Q3321">
        <f t="shared" si="206"/>
        <v>0</v>
      </c>
      <c r="R3321" t="str">
        <f t="shared" si="207"/>
        <v/>
      </c>
      <c r="S3321" t="s">
        <v>80</v>
      </c>
      <c r="T3321">
        <v>18</v>
      </c>
      <c r="U3321">
        <v>1</v>
      </c>
      <c r="V3321" t="s">
        <v>38</v>
      </c>
      <c r="W3321">
        <v>4</v>
      </c>
      <c r="X3321">
        <v>38</v>
      </c>
      <c r="Y3321">
        <v>5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e">
        <f>VLOOKUP(A3321,#REF!,4,FALSE)</f>
        <v>#REF!</v>
      </c>
      <c r="AW3321" t="e">
        <f>VLOOKUP(A3321,#REF!,5,FALSE)</f>
        <v>#REF!</v>
      </c>
      <c r="AX3321">
        <f>SUMIF(量化书目统计!A:A,H3321,量化书目统计!G:G)</f>
        <v>0</v>
      </c>
    </row>
    <row r="3322" spans="1:50" x14ac:dyDescent="0.3">
      <c r="A3322" t="s">
        <v>5758</v>
      </c>
      <c r="B3322" t="s">
        <v>22</v>
      </c>
      <c r="C3322" t="s">
        <v>117</v>
      </c>
      <c r="D3322">
        <v>4</v>
      </c>
      <c r="E3322" t="s">
        <v>4123</v>
      </c>
      <c r="F3322" s="1" t="s">
        <v>4501</v>
      </c>
      <c r="G3322" t="s">
        <v>4502</v>
      </c>
      <c r="H3322" t="e">
        <f>VLOOKUP(F3322,#REF!,2,FALSE)</f>
        <v>#REF!</v>
      </c>
      <c r="I3322" t="s">
        <v>74</v>
      </c>
      <c r="J3322" s="4">
        <v>44193</v>
      </c>
      <c r="K3322" s="4">
        <v>44295</v>
      </c>
      <c r="L3322" s="3">
        <f t="shared" si="204"/>
        <v>102</v>
      </c>
      <c r="M3322" s="4">
        <v>44284</v>
      </c>
      <c r="N3322">
        <f t="shared" si="205"/>
        <v>91</v>
      </c>
      <c r="O3322">
        <v>0</v>
      </c>
      <c r="P3322" t="e">
        <f>VLOOKUP(F3322,#REF!,3,FALSE)</f>
        <v>#REF!</v>
      </c>
      <c r="Q3322">
        <f t="shared" si="206"/>
        <v>0</v>
      </c>
      <c r="R3322" t="str">
        <f t="shared" si="207"/>
        <v/>
      </c>
      <c r="S3322" t="s">
        <v>28</v>
      </c>
      <c r="T3322">
        <v>17</v>
      </c>
      <c r="U3322">
        <v>1</v>
      </c>
      <c r="V3322" t="s">
        <v>80</v>
      </c>
      <c r="W3322">
        <v>6</v>
      </c>
      <c r="X3322">
        <v>17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 t="e">
        <f>VLOOKUP(A3322,#REF!,4,FALSE)</f>
        <v>#REF!</v>
      </c>
      <c r="AW3322" t="e">
        <f>VLOOKUP(A3322,#REF!,5,FALSE)</f>
        <v>#REF!</v>
      </c>
      <c r="AX3322">
        <f>SUMIF(量化书目统计!A:A,H3322,量化书目统计!G:G)</f>
        <v>0</v>
      </c>
    </row>
    <row r="3323" spans="1:50" x14ac:dyDescent="0.3">
      <c r="A3323" t="s">
        <v>5758</v>
      </c>
      <c r="B3323" t="s">
        <v>22</v>
      </c>
      <c r="C3323" t="s">
        <v>117</v>
      </c>
      <c r="D3323">
        <v>4</v>
      </c>
      <c r="E3323" t="s">
        <v>4123</v>
      </c>
      <c r="F3323" s="1" t="s">
        <v>4501</v>
      </c>
      <c r="G3323" t="s">
        <v>4502</v>
      </c>
      <c r="H3323" t="e">
        <f>VLOOKUP(F3323,#REF!,2,FALSE)</f>
        <v>#REF!</v>
      </c>
      <c r="I3323" t="s">
        <v>74</v>
      </c>
      <c r="J3323" s="4">
        <v>44295</v>
      </c>
      <c r="K3323" s="4">
        <v>44442</v>
      </c>
      <c r="L3323" s="3">
        <f t="shared" si="204"/>
        <v>147</v>
      </c>
      <c r="M3323" s="4">
        <v>44446</v>
      </c>
      <c r="N3323">
        <f t="shared" si="205"/>
        <v>151</v>
      </c>
      <c r="O3323">
        <v>0</v>
      </c>
      <c r="P3323" t="e">
        <f>VLOOKUP(F3323,#REF!,3,FALSE)</f>
        <v>#REF!</v>
      </c>
      <c r="Q3323">
        <f t="shared" si="206"/>
        <v>0</v>
      </c>
      <c r="R3323" t="str">
        <f t="shared" si="207"/>
        <v/>
      </c>
      <c r="S3323" t="s">
        <v>80</v>
      </c>
      <c r="T3323">
        <v>6</v>
      </c>
      <c r="U3323">
        <v>1</v>
      </c>
      <c r="V3323" t="s">
        <v>43</v>
      </c>
      <c r="X3323">
        <v>26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 t="e">
        <f>VLOOKUP(A3323,#REF!,4,FALSE)</f>
        <v>#REF!</v>
      </c>
      <c r="AW3323" t="e">
        <f>VLOOKUP(A3323,#REF!,5,FALSE)</f>
        <v>#REF!</v>
      </c>
      <c r="AX3323">
        <f>SUMIF(量化书目统计!A:A,H3323,量化书目统计!G:G)</f>
        <v>0</v>
      </c>
    </row>
    <row r="3324" spans="1:50" x14ac:dyDescent="0.3">
      <c r="A3324" t="s">
        <v>5758</v>
      </c>
      <c r="B3324" t="s">
        <v>22</v>
      </c>
      <c r="C3324" t="s">
        <v>117</v>
      </c>
      <c r="D3324">
        <v>4</v>
      </c>
      <c r="E3324" t="s">
        <v>4123</v>
      </c>
      <c r="F3324" s="1" t="s">
        <v>4501</v>
      </c>
      <c r="G3324" t="s">
        <v>4502</v>
      </c>
      <c r="H3324" t="e">
        <f>VLOOKUP(F3324,#REF!,2,FALSE)</f>
        <v>#REF!</v>
      </c>
      <c r="I3324" t="s">
        <v>74</v>
      </c>
      <c r="J3324" s="4">
        <v>44442</v>
      </c>
      <c r="K3324" s="4">
        <v>44498</v>
      </c>
      <c r="L3324" s="3">
        <f t="shared" si="204"/>
        <v>56</v>
      </c>
      <c r="M3324" s="4">
        <v>44532</v>
      </c>
      <c r="N3324">
        <f t="shared" si="205"/>
        <v>90</v>
      </c>
      <c r="O3324">
        <v>0</v>
      </c>
      <c r="P3324" t="e">
        <f>VLOOKUP(F3324,#REF!,3,FALSE)</f>
        <v>#REF!</v>
      </c>
      <c r="Q3324">
        <f t="shared" si="206"/>
        <v>0</v>
      </c>
      <c r="R3324" t="str">
        <f t="shared" si="207"/>
        <v/>
      </c>
      <c r="S3324" t="s">
        <v>43</v>
      </c>
      <c r="U3324">
        <v>1</v>
      </c>
      <c r="V3324" t="s">
        <v>38</v>
      </c>
      <c r="W3324">
        <v>8</v>
      </c>
      <c r="X3324">
        <v>40</v>
      </c>
      <c r="Y3324">
        <v>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e">
        <f>VLOOKUP(A3324,#REF!,4,FALSE)</f>
        <v>#REF!</v>
      </c>
      <c r="AW3324" t="e">
        <f>VLOOKUP(A3324,#REF!,5,FALSE)</f>
        <v>#REF!</v>
      </c>
      <c r="AX3324">
        <f>SUMIF(量化书目统计!A:A,H3324,量化书目统计!G:G)</f>
        <v>0</v>
      </c>
    </row>
    <row r="3325" spans="1:50" x14ac:dyDescent="0.3">
      <c r="A3325" t="s">
        <v>5757</v>
      </c>
      <c r="B3325" t="s">
        <v>22</v>
      </c>
      <c r="C3325" t="s">
        <v>117</v>
      </c>
      <c r="D3325">
        <v>4</v>
      </c>
      <c r="E3325" t="s">
        <v>4617</v>
      </c>
      <c r="F3325" s="1" t="s">
        <v>4618</v>
      </c>
      <c r="G3325" t="s">
        <v>4619</v>
      </c>
      <c r="H3325" t="e">
        <f>VLOOKUP(F3325,#REF!,2,FALSE)</f>
        <v>#REF!</v>
      </c>
      <c r="I3325" t="s">
        <v>49</v>
      </c>
      <c r="J3325" s="4">
        <v>44349</v>
      </c>
      <c r="K3325" s="4">
        <v>44350</v>
      </c>
      <c r="L3325" s="3">
        <f t="shared" si="204"/>
        <v>1</v>
      </c>
      <c r="M3325" s="4">
        <v>44439</v>
      </c>
      <c r="N3325">
        <f t="shared" si="205"/>
        <v>90</v>
      </c>
      <c r="O3325">
        <v>0</v>
      </c>
      <c r="P3325" t="e">
        <f>VLOOKUP(F3325,#REF!,3,FALSE)</f>
        <v>#REF!</v>
      </c>
      <c r="Q3325">
        <f t="shared" si="206"/>
        <v>0</v>
      </c>
      <c r="R3325" t="str">
        <f t="shared" si="207"/>
        <v/>
      </c>
      <c r="S3325" t="s">
        <v>80</v>
      </c>
      <c r="T3325">
        <v>14</v>
      </c>
      <c r="U3325">
        <v>1</v>
      </c>
      <c r="V3325" t="s">
        <v>80</v>
      </c>
      <c r="W3325">
        <v>14</v>
      </c>
      <c r="X3325">
        <v>34</v>
      </c>
      <c r="Y3325">
        <v>15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 t="e">
        <f>VLOOKUP(A3325,#REF!,4,FALSE)</f>
        <v>#REF!</v>
      </c>
      <c r="AW3325" t="e">
        <f>VLOOKUP(A3325,#REF!,5,FALSE)</f>
        <v>#REF!</v>
      </c>
      <c r="AX3325">
        <f>SUMIF(量化书目统计!A:A,H3325,量化书目统计!G:G)</f>
        <v>0</v>
      </c>
    </row>
    <row r="3326" spans="1:50" x14ac:dyDescent="0.3">
      <c r="A3326" t="s">
        <v>5761</v>
      </c>
      <c r="B3326" t="s">
        <v>22</v>
      </c>
      <c r="C3326" t="s">
        <v>117</v>
      </c>
      <c r="D3326">
        <v>4</v>
      </c>
      <c r="E3326" t="s">
        <v>1414</v>
      </c>
      <c r="F3326" s="1" t="s">
        <v>1415</v>
      </c>
      <c r="G3326" t="s">
        <v>1416</v>
      </c>
      <c r="H3326" t="e">
        <f>VLOOKUP(F3326,#REF!,2,FALSE)</f>
        <v>#REF!</v>
      </c>
      <c r="I3326" t="s">
        <v>1417</v>
      </c>
      <c r="J3326" s="4">
        <v>44434</v>
      </c>
      <c r="K3326" s="4">
        <v>44622</v>
      </c>
      <c r="L3326" s="3">
        <f t="shared" si="204"/>
        <v>188</v>
      </c>
      <c r="M3326" s="4">
        <v>44624</v>
      </c>
      <c r="N3326">
        <f t="shared" si="205"/>
        <v>190</v>
      </c>
      <c r="O3326">
        <v>0</v>
      </c>
      <c r="P3326" t="e">
        <f>VLOOKUP(F3326,#REF!,3,FALSE)</f>
        <v>#REF!</v>
      </c>
      <c r="Q3326">
        <f t="shared" si="206"/>
        <v>0</v>
      </c>
      <c r="R3326" t="str">
        <f t="shared" si="207"/>
        <v/>
      </c>
      <c r="S3326" t="s">
        <v>43</v>
      </c>
      <c r="U3326">
        <v>1</v>
      </c>
      <c r="V3326" t="s">
        <v>99</v>
      </c>
      <c r="W3326">
        <v>3</v>
      </c>
      <c r="X3326">
        <v>40</v>
      </c>
      <c r="Y3326">
        <v>11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e">
        <f>VLOOKUP(A3326,#REF!,4,FALSE)</f>
        <v>#REF!</v>
      </c>
      <c r="AW3326" t="e">
        <f>VLOOKUP(A3326,#REF!,5,FALSE)</f>
        <v>#REF!</v>
      </c>
      <c r="AX3326">
        <f>SUMIF(量化书目统计!A:A,H3326,量化书目统计!G:G)</f>
        <v>0</v>
      </c>
    </row>
    <row r="3327" spans="1:50" x14ac:dyDescent="0.3">
      <c r="A3327" t="s">
        <v>5762</v>
      </c>
      <c r="B3327" t="s">
        <v>22</v>
      </c>
      <c r="C3327" t="s">
        <v>117</v>
      </c>
      <c r="D3327">
        <v>4</v>
      </c>
      <c r="E3327" t="s">
        <v>4477</v>
      </c>
      <c r="F3327" s="1" t="s">
        <v>4478</v>
      </c>
      <c r="G3327" t="s">
        <v>4479</v>
      </c>
      <c r="H3327" t="e">
        <f>VLOOKUP(F3327,#REF!,2,FALSE)</f>
        <v>#REF!</v>
      </c>
      <c r="I3327" t="s">
        <v>53</v>
      </c>
      <c r="J3327" s="4">
        <v>44271</v>
      </c>
      <c r="K3327" s="4">
        <v>44365</v>
      </c>
      <c r="L3327" s="3">
        <f t="shared" si="204"/>
        <v>94</v>
      </c>
      <c r="M3327" s="4">
        <v>44363</v>
      </c>
      <c r="N3327">
        <f t="shared" si="205"/>
        <v>92</v>
      </c>
      <c r="O3327">
        <v>0</v>
      </c>
      <c r="P3327" t="e">
        <f>VLOOKUP(F3327,#REF!,3,FALSE)</f>
        <v>#REF!</v>
      </c>
      <c r="Q3327">
        <f t="shared" si="206"/>
        <v>0</v>
      </c>
      <c r="R3327" t="str">
        <f t="shared" si="207"/>
        <v/>
      </c>
      <c r="S3327" t="s">
        <v>80</v>
      </c>
      <c r="T3327">
        <v>3</v>
      </c>
      <c r="U3327">
        <v>1</v>
      </c>
      <c r="V3327" t="s">
        <v>80</v>
      </c>
      <c r="W3327">
        <v>16</v>
      </c>
      <c r="X3327">
        <v>23</v>
      </c>
      <c r="Y3327">
        <v>15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e">
        <f>VLOOKUP(A3327,#REF!,4,FALSE)</f>
        <v>#REF!</v>
      </c>
      <c r="AW3327" t="e">
        <f>VLOOKUP(A3327,#REF!,5,FALSE)</f>
        <v>#REF!</v>
      </c>
      <c r="AX3327">
        <f>SUMIF(量化书目统计!A:A,H3327,量化书目统计!G:G)</f>
        <v>0</v>
      </c>
    </row>
    <row r="3328" spans="1:50" x14ac:dyDescent="0.3">
      <c r="A3328" t="s">
        <v>5763</v>
      </c>
      <c r="B3328" t="s">
        <v>22</v>
      </c>
      <c r="C3328" t="s">
        <v>117</v>
      </c>
      <c r="D3328">
        <v>4</v>
      </c>
      <c r="E3328" t="s">
        <v>4488</v>
      </c>
      <c r="F3328" s="1" t="s">
        <v>4489</v>
      </c>
      <c r="G3328" t="s">
        <v>4490</v>
      </c>
      <c r="H3328" t="e">
        <f>VLOOKUP(F3328,#REF!,2,FALSE)</f>
        <v>#REF!</v>
      </c>
      <c r="I3328" t="s">
        <v>32</v>
      </c>
      <c r="J3328" s="4">
        <v>44781</v>
      </c>
      <c r="K3328" s="4">
        <v>44831</v>
      </c>
      <c r="L3328" s="3">
        <f t="shared" si="204"/>
        <v>50</v>
      </c>
      <c r="M3328" s="4">
        <v>44844</v>
      </c>
      <c r="N3328">
        <f t="shared" si="205"/>
        <v>63</v>
      </c>
      <c r="O3328">
        <v>0</v>
      </c>
      <c r="P3328" t="e">
        <f>VLOOKUP(F3328,#REF!,3,FALSE)</f>
        <v>#REF!</v>
      </c>
      <c r="Q3328">
        <f t="shared" si="206"/>
        <v>0</v>
      </c>
      <c r="R3328" t="str">
        <f t="shared" si="207"/>
        <v/>
      </c>
      <c r="S3328" t="s">
        <v>43</v>
      </c>
      <c r="U3328">
        <v>1</v>
      </c>
      <c r="V3328" t="s">
        <v>43</v>
      </c>
      <c r="X3328">
        <v>80</v>
      </c>
      <c r="Y3328">
        <v>15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e">
        <f>VLOOKUP(A3328,#REF!,4,FALSE)</f>
        <v>#REF!</v>
      </c>
      <c r="AW3328" t="e">
        <f>VLOOKUP(A3328,#REF!,5,FALSE)</f>
        <v>#REF!</v>
      </c>
      <c r="AX3328">
        <f>SUMIF(量化书目统计!A:A,H3328,量化书目统计!G:G)</f>
        <v>0</v>
      </c>
    </row>
    <row r="3329" spans="1:50" x14ac:dyDescent="0.3">
      <c r="A3329" t="s">
        <v>5763</v>
      </c>
      <c r="B3329" t="s">
        <v>22</v>
      </c>
      <c r="C3329" t="s">
        <v>117</v>
      </c>
      <c r="D3329">
        <v>4</v>
      </c>
      <c r="E3329" t="s">
        <v>210</v>
      </c>
      <c r="F3329" s="1" t="s">
        <v>211</v>
      </c>
      <c r="G3329" t="s">
        <v>212</v>
      </c>
      <c r="H3329" t="e">
        <f>VLOOKUP(F3329,#REF!,2,FALSE)</f>
        <v>#REF!</v>
      </c>
      <c r="I3329" t="s">
        <v>32</v>
      </c>
      <c r="J3329" s="4">
        <v>44524</v>
      </c>
      <c r="K3329" s="4">
        <v>44781</v>
      </c>
      <c r="L3329" s="3">
        <f t="shared" si="204"/>
        <v>257</v>
      </c>
      <c r="M3329" s="4">
        <v>44815</v>
      </c>
      <c r="N3329">
        <f t="shared" si="205"/>
        <v>291</v>
      </c>
      <c r="O3329">
        <v>0</v>
      </c>
      <c r="P3329" t="e">
        <f>VLOOKUP(F3329,#REF!,3,FALSE)</f>
        <v>#REF!</v>
      </c>
      <c r="Q3329">
        <f t="shared" si="206"/>
        <v>0</v>
      </c>
      <c r="R3329" t="str">
        <f t="shared" si="207"/>
        <v/>
      </c>
      <c r="S3329" t="s">
        <v>38</v>
      </c>
      <c r="T3329">
        <v>12</v>
      </c>
      <c r="U3329">
        <v>3</v>
      </c>
      <c r="V3329" t="s">
        <v>43</v>
      </c>
      <c r="X3329">
        <v>52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e">
        <f>VLOOKUP(A3329,#REF!,4,FALSE)</f>
        <v>#REF!</v>
      </c>
      <c r="AW3329" t="e">
        <f>VLOOKUP(A3329,#REF!,5,FALSE)</f>
        <v>#REF!</v>
      </c>
      <c r="AX3329">
        <f>SUMIF(量化书目统计!A:A,H3329,量化书目统计!G:G)</f>
        <v>0</v>
      </c>
    </row>
    <row r="3330" spans="1:50" x14ac:dyDescent="0.3">
      <c r="A3330" t="s">
        <v>5763</v>
      </c>
      <c r="B3330" t="s">
        <v>22</v>
      </c>
      <c r="C3330" t="s">
        <v>117</v>
      </c>
      <c r="D3330">
        <v>4</v>
      </c>
      <c r="E3330" t="s">
        <v>210</v>
      </c>
      <c r="F3330" s="1" t="s">
        <v>213</v>
      </c>
      <c r="G3330" t="s">
        <v>214</v>
      </c>
      <c r="H3330" t="e">
        <f>VLOOKUP(F3330,#REF!,2,FALSE)</f>
        <v>#REF!</v>
      </c>
      <c r="I3330" t="s">
        <v>32</v>
      </c>
      <c r="J3330" s="4">
        <v>44524</v>
      </c>
      <c r="K3330" s="4">
        <v>44781</v>
      </c>
      <c r="L3330" s="3">
        <f t="shared" ref="L3330:L3393" si="208">IF(K3330&lt;&gt;0,K3330-J3330,"")</f>
        <v>257</v>
      </c>
      <c r="M3330" s="4">
        <v>44815</v>
      </c>
      <c r="N3330">
        <f t="shared" ref="N3330:N3393" si="209">M3330-J3330</f>
        <v>291</v>
      </c>
      <c r="O3330">
        <v>0</v>
      </c>
      <c r="P3330" t="e">
        <f>VLOOKUP(F3330,#REF!,3,FALSE)</f>
        <v>#REF!</v>
      </c>
      <c r="Q3330">
        <f t="shared" ref="Q3330:Q3393" si="210">IF(OR(ISNUMBER(SEARCH("高等数学",E3330)),ISNUMBER(SEARCH("数学分析",E3330)),ISNUMBER(SEARCH("微积分",E3330))),1,IF(OR(ISNUMBER(SEARCH("概率",E3330)),ISNUMBER(SEARCH("数理统计",E3330)),ISNUMBER(SEARCH("统计",E3330))),2,IF(ISNUMBER(SEARCH("代数",E3330)),3,IF(OR(ISNUMBER(SEARCH("运筹",E3330)),ISNUMBER(SEARCH("优化",E3330))),4,0))))</f>
        <v>0</v>
      </c>
      <c r="R3330" t="str">
        <f t="shared" ref="R3330:R3393" si="211">IF(AND(Q3330&gt;0,O3330=1),Q3330&amp;"-"&amp;E3330,"")</f>
        <v/>
      </c>
      <c r="S3330" t="s">
        <v>38</v>
      </c>
      <c r="T3330">
        <v>12</v>
      </c>
      <c r="U3330">
        <v>3</v>
      </c>
      <c r="V3330" t="s">
        <v>43</v>
      </c>
      <c r="X3330">
        <v>52</v>
      </c>
      <c r="Y3330">
        <v>5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e">
        <f>VLOOKUP(A3330,#REF!,4,FALSE)</f>
        <v>#REF!</v>
      </c>
      <c r="AW3330" t="e">
        <f>VLOOKUP(A3330,#REF!,5,FALSE)</f>
        <v>#REF!</v>
      </c>
      <c r="AX3330">
        <f>SUMIF(量化书目统计!A:A,H3330,量化书目统计!G:G)</f>
        <v>0</v>
      </c>
    </row>
    <row r="3331" spans="1:50" x14ac:dyDescent="0.3">
      <c r="A3331" t="s">
        <v>5763</v>
      </c>
      <c r="B3331" t="s">
        <v>22</v>
      </c>
      <c r="C3331" t="s">
        <v>117</v>
      </c>
      <c r="D3331">
        <v>4</v>
      </c>
      <c r="E3331" t="s">
        <v>210</v>
      </c>
      <c r="F3331" s="1" t="s">
        <v>215</v>
      </c>
      <c r="G3331" t="s">
        <v>216</v>
      </c>
      <c r="H3331" t="e">
        <f>VLOOKUP(F3331,#REF!,2,FALSE)</f>
        <v>#REF!</v>
      </c>
      <c r="I3331" t="s">
        <v>32</v>
      </c>
      <c r="J3331" s="4">
        <v>44524</v>
      </c>
      <c r="K3331" s="4">
        <v>44781</v>
      </c>
      <c r="L3331" s="3">
        <f t="shared" si="208"/>
        <v>257</v>
      </c>
      <c r="M3331" s="4">
        <v>44815</v>
      </c>
      <c r="N3331">
        <f t="shared" si="209"/>
        <v>291</v>
      </c>
      <c r="O3331">
        <v>0</v>
      </c>
      <c r="P3331" t="e">
        <f>VLOOKUP(F3331,#REF!,3,FALSE)</f>
        <v>#REF!</v>
      </c>
      <c r="Q3331">
        <f t="shared" si="210"/>
        <v>0</v>
      </c>
      <c r="R3331" t="str">
        <f t="shared" si="211"/>
        <v/>
      </c>
      <c r="S3331" t="s">
        <v>38</v>
      </c>
      <c r="T3331">
        <v>12</v>
      </c>
      <c r="U3331">
        <v>3</v>
      </c>
      <c r="V3331" t="s">
        <v>43</v>
      </c>
      <c r="X3331">
        <v>52</v>
      </c>
      <c r="Y3331">
        <v>19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 t="e">
        <f>VLOOKUP(A3331,#REF!,4,FALSE)</f>
        <v>#REF!</v>
      </c>
      <c r="AW3331" t="e">
        <f>VLOOKUP(A3331,#REF!,5,FALSE)</f>
        <v>#REF!</v>
      </c>
      <c r="AX3331">
        <f>SUMIF(量化书目统计!A:A,H3331,量化书目统计!G:G)</f>
        <v>0</v>
      </c>
    </row>
    <row r="3332" spans="1:50" x14ac:dyDescent="0.3">
      <c r="A3332" t="s">
        <v>5763</v>
      </c>
      <c r="B3332" t="s">
        <v>22</v>
      </c>
      <c r="C3332" t="s">
        <v>117</v>
      </c>
      <c r="D3332">
        <v>4</v>
      </c>
      <c r="E3332" t="s">
        <v>1470</v>
      </c>
      <c r="F3332" s="1" t="s">
        <v>1471</v>
      </c>
      <c r="G3332" t="s">
        <v>1472</v>
      </c>
      <c r="H3332" t="e">
        <f>VLOOKUP(F3332,#REF!,2,FALSE)</f>
        <v>#REF!</v>
      </c>
      <c r="I3332" t="s">
        <v>32</v>
      </c>
      <c r="J3332" s="4">
        <v>44781</v>
      </c>
      <c r="K3332" s="4">
        <v>44810</v>
      </c>
      <c r="L3332" s="3">
        <f t="shared" si="208"/>
        <v>29</v>
      </c>
      <c r="M3332" s="4">
        <v>44817</v>
      </c>
      <c r="N3332">
        <f t="shared" si="209"/>
        <v>36</v>
      </c>
      <c r="O3332">
        <v>0</v>
      </c>
      <c r="P3332" t="e">
        <f>VLOOKUP(F3332,#REF!,3,FALSE)</f>
        <v>#REF!</v>
      </c>
      <c r="Q3332">
        <f t="shared" si="210"/>
        <v>0</v>
      </c>
      <c r="R3332" t="str">
        <f t="shared" si="211"/>
        <v/>
      </c>
      <c r="S3332" t="s">
        <v>43</v>
      </c>
      <c r="U3332">
        <v>1</v>
      </c>
      <c r="V3332" t="s">
        <v>43</v>
      </c>
      <c r="X3332">
        <v>80</v>
      </c>
      <c r="Y3332">
        <v>19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 t="e">
        <f>VLOOKUP(A3332,#REF!,4,FALSE)</f>
        <v>#REF!</v>
      </c>
      <c r="AW3332" t="e">
        <f>VLOOKUP(A3332,#REF!,5,FALSE)</f>
        <v>#REF!</v>
      </c>
      <c r="AX3332">
        <f>SUMIF(量化书目统计!A:A,H3332,量化书目统计!G:G)</f>
        <v>0</v>
      </c>
    </row>
    <row r="3333" spans="1:50" x14ac:dyDescent="0.3">
      <c r="A3333" t="s">
        <v>439</v>
      </c>
      <c r="B3333" t="s">
        <v>22</v>
      </c>
      <c r="C3333" t="s">
        <v>440</v>
      </c>
      <c r="D3333">
        <v>10</v>
      </c>
      <c r="E3333" t="s">
        <v>441</v>
      </c>
      <c r="F3333" s="1" t="s">
        <v>442</v>
      </c>
      <c r="G3333" t="s">
        <v>443</v>
      </c>
      <c r="H3333" t="e">
        <f>VLOOKUP(F3333,#REF!,2,FALSE)</f>
        <v>#REF!</v>
      </c>
      <c r="I3333" t="s">
        <v>225</v>
      </c>
      <c r="J3333" s="4">
        <v>44848</v>
      </c>
      <c r="K3333">
        <v>0</v>
      </c>
      <c r="L3333" s="3" t="str">
        <f t="shared" si="208"/>
        <v/>
      </c>
      <c r="M3333" s="4">
        <v>45110</v>
      </c>
      <c r="N3333">
        <f t="shared" si="209"/>
        <v>262</v>
      </c>
      <c r="O3333">
        <v>0</v>
      </c>
      <c r="P3333" t="e">
        <f>VLOOKUP(F3333,#REF!,3,FALSE)</f>
        <v>#REF!</v>
      </c>
      <c r="Q3333">
        <f t="shared" si="210"/>
        <v>0</v>
      </c>
      <c r="R3333" t="str">
        <f t="shared" si="211"/>
        <v/>
      </c>
      <c r="S3333" t="s">
        <v>43</v>
      </c>
      <c r="U3333">
        <v>1</v>
      </c>
      <c r="X3333">
        <v>80</v>
      </c>
      <c r="Y3333">
        <v>11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e">
        <f>VLOOKUP(A3333,#REF!,4,FALSE)</f>
        <v>#REF!</v>
      </c>
      <c r="AW3333" t="e">
        <f>VLOOKUP(A3333,#REF!,5,FALSE)</f>
        <v>#REF!</v>
      </c>
      <c r="AX3333">
        <f>SUMIF(量化书目统计!A:A,H3333,量化书目统计!G:G)</f>
        <v>0</v>
      </c>
    </row>
    <row r="3334" spans="1:50" x14ac:dyDescent="0.3">
      <c r="A3334" t="s">
        <v>1667</v>
      </c>
      <c r="B3334" t="s">
        <v>1644</v>
      </c>
      <c r="C3334" t="s">
        <v>561</v>
      </c>
      <c r="D3334">
        <v>3</v>
      </c>
      <c r="E3334" t="s">
        <v>1668</v>
      </c>
      <c r="F3334" s="1" t="s">
        <v>1669</v>
      </c>
      <c r="G3334" t="s">
        <v>1670</v>
      </c>
      <c r="H3334" t="e">
        <f>VLOOKUP(F3334,#REF!,2,FALSE)</f>
        <v>#REF!</v>
      </c>
      <c r="I3334" t="s">
        <v>32</v>
      </c>
      <c r="J3334" s="4">
        <v>44555</v>
      </c>
      <c r="K3334" s="4">
        <v>44612</v>
      </c>
      <c r="L3334" s="3">
        <f t="shared" si="208"/>
        <v>57</v>
      </c>
      <c r="M3334" s="4">
        <v>44624</v>
      </c>
      <c r="N3334">
        <f t="shared" si="209"/>
        <v>69</v>
      </c>
      <c r="O3334">
        <v>0</v>
      </c>
      <c r="P3334" t="e">
        <f>VLOOKUP(F3334,#REF!,3,FALSE)</f>
        <v>#REF!</v>
      </c>
      <c r="Q3334">
        <f t="shared" si="210"/>
        <v>0</v>
      </c>
      <c r="R3334" t="str">
        <f t="shared" si="211"/>
        <v/>
      </c>
      <c r="S3334" t="s">
        <v>38</v>
      </c>
      <c r="T3334">
        <v>16</v>
      </c>
      <c r="U3334">
        <v>1</v>
      </c>
      <c r="V3334" t="s">
        <v>99</v>
      </c>
      <c r="W3334">
        <v>2</v>
      </c>
      <c r="X3334">
        <v>56</v>
      </c>
      <c r="Y3334">
        <v>5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e">
        <f>VLOOKUP(A3334,#REF!,4,FALSE)</f>
        <v>#REF!</v>
      </c>
      <c r="AW3334" t="e">
        <f>VLOOKUP(A3334,#REF!,5,FALSE)</f>
        <v>#REF!</v>
      </c>
      <c r="AX3334">
        <f>SUMIF(量化书目统计!A:A,H3334,量化书目统计!G:G)</f>
        <v>0</v>
      </c>
    </row>
    <row r="3335" spans="1:50" x14ac:dyDescent="0.3">
      <c r="A3335" t="s">
        <v>105</v>
      </c>
      <c r="B3335" t="s">
        <v>22</v>
      </c>
      <c r="C3335" t="s">
        <v>106</v>
      </c>
      <c r="D3335">
        <v>4</v>
      </c>
      <c r="E3335" t="s">
        <v>107</v>
      </c>
      <c r="F3335" s="1" t="s">
        <v>108</v>
      </c>
      <c r="G3335" t="s">
        <v>109</v>
      </c>
      <c r="H3335" t="e">
        <f>VLOOKUP(F3335,#REF!,2,FALSE)</f>
        <v>#REF!</v>
      </c>
      <c r="I3335" t="s">
        <v>32</v>
      </c>
      <c r="J3335" s="4">
        <v>44569</v>
      </c>
      <c r="K3335" s="4">
        <v>44580</v>
      </c>
      <c r="L3335" s="3">
        <f t="shared" si="208"/>
        <v>11</v>
      </c>
      <c r="M3335" s="4">
        <v>44585</v>
      </c>
      <c r="N3335">
        <f t="shared" si="209"/>
        <v>16</v>
      </c>
      <c r="O3335">
        <v>0</v>
      </c>
      <c r="P3335" t="e">
        <f>VLOOKUP(F3335,#REF!,3,FALSE)</f>
        <v>#REF!</v>
      </c>
      <c r="Q3335">
        <f t="shared" si="210"/>
        <v>0</v>
      </c>
      <c r="R3335" t="str">
        <f t="shared" si="211"/>
        <v/>
      </c>
      <c r="S3335" t="s">
        <v>38</v>
      </c>
      <c r="T3335">
        <v>18</v>
      </c>
      <c r="U3335">
        <v>1</v>
      </c>
      <c r="V3335" t="s">
        <v>43</v>
      </c>
      <c r="X3335">
        <v>58</v>
      </c>
      <c r="Y3335">
        <v>19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 t="e">
        <f>VLOOKUP(A3335,#REF!,4,FALSE)</f>
        <v>#REF!</v>
      </c>
      <c r="AW3335" t="e">
        <f>VLOOKUP(A3335,#REF!,5,FALSE)</f>
        <v>#REF!</v>
      </c>
      <c r="AX3335">
        <f>SUMIF(量化书目统计!A:A,H3335,量化书目统计!G:G)</f>
        <v>0</v>
      </c>
    </row>
    <row r="3336" spans="1:50" x14ac:dyDescent="0.3">
      <c r="A3336" t="s">
        <v>1643</v>
      </c>
      <c r="B3336" t="s">
        <v>1644</v>
      </c>
      <c r="C3336" t="s">
        <v>561</v>
      </c>
      <c r="D3336">
        <v>3</v>
      </c>
      <c r="E3336" t="s">
        <v>122</v>
      </c>
      <c r="F3336" s="1" t="s">
        <v>127</v>
      </c>
      <c r="G3336" t="s">
        <v>128</v>
      </c>
      <c r="H3336" t="e">
        <f>VLOOKUP(F3336,#REF!,2,FALSE)</f>
        <v>#REF!</v>
      </c>
      <c r="I3336" t="s">
        <v>32</v>
      </c>
      <c r="J3336" s="4">
        <v>44257</v>
      </c>
      <c r="K3336" s="4">
        <v>44317</v>
      </c>
      <c r="L3336" s="3">
        <f t="shared" si="208"/>
        <v>60</v>
      </c>
      <c r="M3336" s="4">
        <v>44319</v>
      </c>
      <c r="N3336">
        <f t="shared" si="209"/>
        <v>62</v>
      </c>
      <c r="O3336">
        <v>0</v>
      </c>
      <c r="P3336" t="e">
        <f>VLOOKUP(F3336,#REF!,3,FALSE)</f>
        <v>#REF!</v>
      </c>
      <c r="Q3336">
        <f t="shared" si="210"/>
        <v>0</v>
      </c>
      <c r="R3336" t="str">
        <f t="shared" si="211"/>
        <v/>
      </c>
      <c r="S3336" t="s">
        <v>80</v>
      </c>
      <c r="T3336">
        <v>1</v>
      </c>
      <c r="U3336">
        <v>3</v>
      </c>
      <c r="V3336" t="s">
        <v>80</v>
      </c>
      <c r="W3336">
        <v>9</v>
      </c>
      <c r="X3336">
        <v>21</v>
      </c>
      <c r="Y3336">
        <v>11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e">
        <f>VLOOKUP(A3336,#REF!,4,FALSE)</f>
        <v>#REF!</v>
      </c>
      <c r="AW3336" t="e">
        <f>VLOOKUP(A3336,#REF!,5,FALSE)</f>
        <v>#REF!</v>
      </c>
      <c r="AX3336">
        <f>SUMIF(量化书目统计!A:A,H3336,量化书目统计!G:G)</f>
        <v>0</v>
      </c>
    </row>
    <row r="3337" spans="1:50" x14ac:dyDescent="0.3">
      <c r="A3337" t="s">
        <v>1645</v>
      </c>
      <c r="B3337" t="s">
        <v>1644</v>
      </c>
      <c r="C3337" t="s">
        <v>692</v>
      </c>
      <c r="D3337">
        <v>3</v>
      </c>
      <c r="E3337" t="s">
        <v>889</v>
      </c>
      <c r="F3337" s="1" t="s">
        <v>890</v>
      </c>
      <c r="G3337" t="s">
        <v>891</v>
      </c>
      <c r="H3337" t="e">
        <f>VLOOKUP(F3337,#REF!,2,FALSE)</f>
        <v>#REF!</v>
      </c>
      <c r="I3337" t="s">
        <v>32</v>
      </c>
      <c r="J3337" s="4">
        <v>44100</v>
      </c>
      <c r="K3337" s="4">
        <v>44134</v>
      </c>
      <c r="L3337" s="3">
        <f t="shared" si="208"/>
        <v>34</v>
      </c>
      <c r="M3337" s="4">
        <v>44160</v>
      </c>
      <c r="N3337">
        <f t="shared" si="209"/>
        <v>60</v>
      </c>
      <c r="O3337">
        <v>0</v>
      </c>
      <c r="P3337" t="e">
        <f>VLOOKUP(F3337,#REF!,3,FALSE)</f>
        <v>#REF!</v>
      </c>
      <c r="Q3337">
        <f t="shared" si="210"/>
        <v>0</v>
      </c>
      <c r="R3337" t="str">
        <f t="shared" si="211"/>
        <v/>
      </c>
      <c r="S3337" t="s">
        <v>28</v>
      </c>
      <c r="T3337">
        <v>3</v>
      </c>
      <c r="U3337">
        <v>1</v>
      </c>
      <c r="V3337" t="s">
        <v>28</v>
      </c>
      <c r="W3337">
        <v>8</v>
      </c>
      <c r="X3337">
        <v>3</v>
      </c>
      <c r="Y3337">
        <v>11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e">
        <f>VLOOKUP(A3337,#REF!,4,FALSE)</f>
        <v>#REF!</v>
      </c>
      <c r="AW3337" t="e">
        <f>VLOOKUP(A3337,#REF!,5,FALSE)</f>
        <v>#REF!</v>
      </c>
      <c r="AX3337">
        <f>SUMIF(量化书目统计!A:A,H3337,量化书目统计!G:G)</f>
        <v>0</v>
      </c>
    </row>
    <row r="3338" spans="1:50" x14ac:dyDescent="0.3">
      <c r="A3338" t="s">
        <v>1661</v>
      </c>
      <c r="B3338" t="s">
        <v>1644</v>
      </c>
      <c r="C3338" t="s">
        <v>561</v>
      </c>
      <c r="D3338">
        <v>3</v>
      </c>
      <c r="E3338" t="s">
        <v>1662</v>
      </c>
      <c r="F3338" s="1" t="s">
        <v>1663</v>
      </c>
      <c r="G3338" t="s">
        <v>1664</v>
      </c>
      <c r="H3338" t="e">
        <f>VLOOKUP(F3338,#REF!,2,FALSE)</f>
        <v>#REF!</v>
      </c>
      <c r="I3338" t="s">
        <v>158</v>
      </c>
      <c r="J3338" s="4">
        <v>44521</v>
      </c>
      <c r="K3338" s="4">
        <v>44602</v>
      </c>
      <c r="L3338" s="3">
        <f t="shared" si="208"/>
        <v>81</v>
      </c>
      <c r="M3338" s="4">
        <v>44624</v>
      </c>
      <c r="N3338">
        <f t="shared" si="209"/>
        <v>103</v>
      </c>
      <c r="O3338">
        <v>0</v>
      </c>
      <c r="P3338" t="e">
        <f>VLOOKUP(F3338,#REF!,3,FALSE)</f>
        <v>#REF!</v>
      </c>
      <c r="Q3338">
        <f t="shared" si="210"/>
        <v>0</v>
      </c>
      <c r="R3338" t="str">
        <f t="shared" si="211"/>
        <v/>
      </c>
      <c r="S3338" t="s">
        <v>38</v>
      </c>
      <c r="T3338">
        <v>12</v>
      </c>
      <c r="U3338">
        <v>1</v>
      </c>
      <c r="V3338" t="s">
        <v>43</v>
      </c>
      <c r="X3338">
        <v>52</v>
      </c>
      <c r="Y3338">
        <v>19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 t="e">
        <f>VLOOKUP(A3338,#REF!,4,FALSE)</f>
        <v>#REF!</v>
      </c>
      <c r="AW3338" t="e">
        <f>VLOOKUP(A3338,#REF!,5,FALSE)</f>
        <v>#REF!</v>
      </c>
      <c r="AX3338">
        <f>SUMIF(量化书目统计!A:A,H3338,量化书目统计!G:G)</f>
        <v>0</v>
      </c>
    </row>
    <row r="3339" spans="1:50" x14ac:dyDescent="0.3">
      <c r="A3339" t="s">
        <v>1661</v>
      </c>
      <c r="B3339" t="s">
        <v>1644</v>
      </c>
      <c r="C3339" t="s">
        <v>561</v>
      </c>
      <c r="D3339">
        <v>3</v>
      </c>
      <c r="E3339" t="s">
        <v>942</v>
      </c>
      <c r="F3339" s="1" t="s">
        <v>943</v>
      </c>
      <c r="G3339" t="s">
        <v>944</v>
      </c>
      <c r="H3339" t="e">
        <f>VLOOKUP(F3339,#REF!,2,FALSE)</f>
        <v>#REF!</v>
      </c>
      <c r="I3339" t="s">
        <v>158</v>
      </c>
      <c r="J3339" s="4">
        <v>44847</v>
      </c>
      <c r="K3339" s="4">
        <v>44907</v>
      </c>
      <c r="L3339" s="3">
        <f t="shared" si="208"/>
        <v>60</v>
      </c>
      <c r="M3339" s="4">
        <v>44907</v>
      </c>
      <c r="N3339">
        <f t="shared" si="209"/>
        <v>60</v>
      </c>
      <c r="O3339">
        <v>0</v>
      </c>
      <c r="P3339" t="e">
        <f>VLOOKUP(F3339,#REF!,3,FALSE)</f>
        <v>#REF!</v>
      </c>
      <c r="Q3339">
        <f t="shared" si="210"/>
        <v>0</v>
      </c>
      <c r="R3339" t="str">
        <f t="shared" si="211"/>
        <v/>
      </c>
      <c r="S3339" t="s">
        <v>43</v>
      </c>
      <c r="U3339">
        <v>1</v>
      </c>
      <c r="V3339" t="s">
        <v>43</v>
      </c>
      <c r="X3339">
        <v>80</v>
      </c>
      <c r="Y3339">
        <v>11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e">
        <f>VLOOKUP(A3339,#REF!,4,FALSE)</f>
        <v>#REF!</v>
      </c>
      <c r="AW3339" t="e">
        <f>VLOOKUP(A3339,#REF!,5,FALSE)</f>
        <v>#REF!</v>
      </c>
      <c r="AX3339">
        <f>SUMIF(量化书目统计!A:A,H3339,量化书目统计!G:G)</f>
        <v>0</v>
      </c>
    </row>
    <row r="3340" spans="1:50" x14ac:dyDescent="0.3">
      <c r="A3340" t="s">
        <v>1665</v>
      </c>
      <c r="B3340" t="s">
        <v>1644</v>
      </c>
      <c r="C3340" t="s">
        <v>561</v>
      </c>
      <c r="D3340">
        <v>3</v>
      </c>
      <c r="E3340" t="s">
        <v>1014</v>
      </c>
      <c r="F3340" s="1" t="s">
        <v>1015</v>
      </c>
      <c r="G3340" t="s">
        <v>1016</v>
      </c>
      <c r="H3340" t="e">
        <f>VLOOKUP(F3340,#REF!,2,FALSE)</f>
        <v>#REF!</v>
      </c>
      <c r="I3340" t="s">
        <v>32</v>
      </c>
      <c r="J3340" s="4">
        <v>44206</v>
      </c>
      <c r="K3340" s="4">
        <v>44258</v>
      </c>
      <c r="L3340" s="3">
        <f t="shared" si="208"/>
        <v>52</v>
      </c>
      <c r="M3340" s="4">
        <v>44319</v>
      </c>
      <c r="N3340">
        <f t="shared" si="209"/>
        <v>113</v>
      </c>
      <c r="O3340">
        <v>0</v>
      </c>
      <c r="P3340" t="e">
        <f>VLOOKUP(F3340,#REF!,3,FALSE)</f>
        <v>#REF!</v>
      </c>
      <c r="Q3340">
        <f t="shared" si="210"/>
        <v>0</v>
      </c>
      <c r="R3340" t="str">
        <f t="shared" si="211"/>
        <v/>
      </c>
      <c r="S3340" t="s">
        <v>28</v>
      </c>
      <c r="T3340">
        <f>X3340</f>
        <v>19</v>
      </c>
      <c r="U3340">
        <v>1</v>
      </c>
      <c r="V3340" t="s">
        <v>80</v>
      </c>
      <c r="W3340">
        <v>1</v>
      </c>
      <c r="X3340">
        <v>19</v>
      </c>
      <c r="Y3340">
        <v>5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 t="e">
        <f>VLOOKUP(A3340,#REF!,4,FALSE)</f>
        <v>#REF!</v>
      </c>
      <c r="AW3340" t="e">
        <f>VLOOKUP(A3340,#REF!,5,FALSE)</f>
        <v>#REF!</v>
      </c>
      <c r="AX3340">
        <f>SUMIF(量化书目统计!A:A,H3340,量化书目统计!G:G)</f>
        <v>0</v>
      </c>
    </row>
    <row r="3341" spans="1:50" x14ac:dyDescent="0.3">
      <c r="A3341" t="s">
        <v>1665</v>
      </c>
      <c r="B3341" t="s">
        <v>1644</v>
      </c>
      <c r="C3341" t="s">
        <v>561</v>
      </c>
      <c r="D3341">
        <v>3</v>
      </c>
      <c r="E3341" t="s">
        <v>83</v>
      </c>
      <c r="F3341" s="1" t="s">
        <v>84</v>
      </c>
      <c r="G3341" t="s">
        <v>85</v>
      </c>
      <c r="H3341" t="e">
        <f>VLOOKUP(F3341,#REF!,2,FALSE)</f>
        <v>#REF!</v>
      </c>
      <c r="I3341" t="s">
        <v>32</v>
      </c>
      <c r="J3341" s="4">
        <v>44196</v>
      </c>
      <c r="K3341" s="4">
        <v>44206</v>
      </c>
      <c r="L3341" s="3">
        <f t="shared" si="208"/>
        <v>10</v>
      </c>
      <c r="M3341" s="4">
        <v>44210</v>
      </c>
      <c r="N3341">
        <f t="shared" si="209"/>
        <v>14</v>
      </c>
      <c r="O3341">
        <v>0</v>
      </c>
      <c r="P3341" t="e">
        <f>VLOOKUP(F3341,#REF!,3,FALSE)</f>
        <v>#REF!</v>
      </c>
      <c r="Q3341">
        <f t="shared" si="210"/>
        <v>0</v>
      </c>
      <c r="R3341" t="str">
        <f t="shared" si="211"/>
        <v/>
      </c>
      <c r="S3341" t="s">
        <v>28</v>
      </c>
      <c r="T3341">
        <v>17</v>
      </c>
      <c r="U3341">
        <v>1</v>
      </c>
      <c r="V3341" t="s">
        <v>28</v>
      </c>
      <c r="W3341">
        <v>18</v>
      </c>
      <c r="X3341">
        <v>17</v>
      </c>
      <c r="Y3341">
        <v>5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e">
        <f>VLOOKUP(A3341,#REF!,4,FALSE)</f>
        <v>#REF!</v>
      </c>
      <c r="AW3341" t="e">
        <f>VLOOKUP(A3341,#REF!,5,FALSE)</f>
        <v>#REF!</v>
      </c>
      <c r="AX3341">
        <f>SUMIF(量化书目统计!A:A,H3341,量化书目统计!G:G)</f>
        <v>0</v>
      </c>
    </row>
    <row r="3342" spans="1:50" x14ac:dyDescent="0.3">
      <c r="A3342" t="s">
        <v>1666</v>
      </c>
      <c r="B3342" t="s">
        <v>1644</v>
      </c>
      <c r="C3342" t="s">
        <v>561</v>
      </c>
      <c r="D3342">
        <v>3</v>
      </c>
      <c r="E3342" t="s">
        <v>295</v>
      </c>
      <c r="F3342" s="1" t="s">
        <v>296</v>
      </c>
      <c r="G3342" t="s">
        <v>297</v>
      </c>
      <c r="H3342" t="e">
        <f>VLOOKUP(F3342,#REF!,2,FALSE)</f>
        <v>#REF!</v>
      </c>
      <c r="I3342" t="s">
        <v>32</v>
      </c>
      <c r="J3342" s="4">
        <v>44282</v>
      </c>
      <c r="K3342" s="4">
        <v>44298</v>
      </c>
      <c r="L3342" s="3">
        <f t="shared" si="208"/>
        <v>16</v>
      </c>
      <c r="M3342" s="4">
        <v>44305</v>
      </c>
      <c r="N3342">
        <f t="shared" si="209"/>
        <v>23</v>
      </c>
      <c r="O3342">
        <v>0</v>
      </c>
      <c r="P3342" t="e">
        <f>VLOOKUP(F3342,#REF!,3,FALSE)</f>
        <v>#REF!</v>
      </c>
      <c r="Q3342">
        <f t="shared" si="210"/>
        <v>0</v>
      </c>
      <c r="R3342" t="str">
        <f t="shared" si="211"/>
        <v/>
      </c>
      <c r="S3342" t="s">
        <v>80</v>
      </c>
      <c r="T3342">
        <v>4</v>
      </c>
      <c r="U3342">
        <v>1</v>
      </c>
      <c r="V3342" t="s">
        <v>80</v>
      </c>
      <c r="W3342">
        <v>7</v>
      </c>
      <c r="X3342">
        <v>24</v>
      </c>
      <c r="Y3342">
        <v>10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e">
        <f>VLOOKUP(A3342,#REF!,4,FALSE)</f>
        <v>#REF!</v>
      </c>
      <c r="AW3342" t="e">
        <f>VLOOKUP(A3342,#REF!,5,FALSE)</f>
        <v>#REF!</v>
      </c>
      <c r="AX3342">
        <f>SUMIF(量化书目统计!A:A,H3342,量化书目统计!G:G)</f>
        <v>0</v>
      </c>
    </row>
    <row r="3343" spans="1:50" x14ac:dyDescent="0.3">
      <c r="A3343" t="s">
        <v>1428</v>
      </c>
      <c r="B3343" t="s">
        <v>539</v>
      </c>
      <c r="C3343" t="s">
        <v>149</v>
      </c>
      <c r="D3343">
        <v>5</v>
      </c>
      <c r="E3343" t="s">
        <v>145</v>
      </c>
      <c r="F3343" s="1" t="s">
        <v>146</v>
      </c>
      <c r="G3343" t="s">
        <v>147</v>
      </c>
      <c r="H3343" t="e">
        <f>VLOOKUP(F3343,#REF!,2,FALSE)</f>
        <v>#REF!</v>
      </c>
      <c r="I3343" t="s">
        <v>32</v>
      </c>
      <c r="J3343" s="4">
        <v>44172</v>
      </c>
      <c r="K3343" s="4">
        <v>44208</v>
      </c>
      <c r="L3343" s="3">
        <f t="shared" si="208"/>
        <v>36</v>
      </c>
      <c r="M3343" s="4">
        <v>44232</v>
      </c>
      <c r="N3343">
        <f t="shared" si="209"/>
        <v>60</v>
      </c>
      <c r="O3343">
        <v>0</v>
      </c>
      <c r="P3343" t="e">
        <f>VLOOKUP(F3343,#REF!,3,FALSE)</f>
        <v>#REF!</v>
      </c>
      <c r="Q3343">
        <f t="shared" si="210"/>
        <v>0</v>
      </c>
      <c r="R3343" t="str">
        <f t="shared" si="211"/>
        <v/>
      </c>
      <c r="S3343" t="s">
        <v>28</v>
      </c>
      <c r="T3343">
        <v>14</v>
      </c>
      <c r="U3343">
        <v>1</v>
      </c>
      <c r="V3343" t="s">
        <v>28</v>
      </c>
      <c r="W3343">
        <v>18</v>
      </c>
      <c r="X3343">
        <v>14</v>
      </c>
      <c r="Y3343">
        <v>20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 t="e">
        <f>VLOOKUP(A3343,#REF!,4,FALSE)</f>
        <v>#REF!</v>
      </c>
      <c r="AW3343" t="e">
        <f>VLOOKUP(A3343,#REF!,5,FALSE)</f>
        <v>#REF!</v>
      </c>
      <c r="AX3343">
        <f>SUMIF(量化书目统计!A:A,H3343,量化书目统计!G:G)</f>
        <v>0</v>
      </c>
    </row>
    <row r="3344" spans="1:50" x14ac:dyDescent="0.3">
      <c r="A3344" t="s">
        <v>1429</v>
      </c>
      <c r="B3344" t="s">
        <v>539</v>
      </c>
      <c r="C3344" t="s">
        <v>34</v>
      </c>
      <c r="D3344">
        <v>5</v>
      </c>
      <c r="E3344" t="s">
        <v>603</v>
      </c>
      <c r="F3344" s="1" t="s">
        <v>604</v>
      </c>
      <c r="G3344" t="s">
        <v>605</v>
      </c>
      <c r="H3344" t="e">
        <f>VLOOKUP(F3344,#REF!,2,FALSE)</f>
        <v>#REF!</v>
      </c>
      <c r="I3344" t="s">
        <v>231</v>
      </c>
      <c r="J3344" s="4">
        <v>44084</v>
      </c>
      <c r="K3344" s="4">
        <v>44200</v>
      </c>
      <c r="L3344" s="3">
        <f t="shared" si="208"/>
        <v>116</v>
      </c>
      <c r="M3344" s="4">
        <v>44200</v>
      </c>
      <c r="N3344">
        <f t="shared" si="209"/>
        <v>116</v>
      </c>
      <c r="O3344">
        <v>0</v>
      </c>
      <c r="P3344" t="e">
        <f>VLOOKUP(F3344,#REF!,3,FALSE)</f>
        <v>#REF!</v>
      </c>
      <c r="Q3344">
        <f t="shared" si="210"/>
        <v>0</v>
      </c>
      <c r="R3344" t="str">
        <f t="shared" si="211"/>
        <v/>
      </c>
      <c r="S3344" t="s">
        <v>28</v>
      </c>
      <c r="T3344">
        <v>1</v>
      </c>
      <c r="U3344">
        <v>1</v>
      </c>
      <c r="V3344" t="s">
        <v>28</v>
      </c>
      <c r="W3344">
        <v>18</v>
      </c>
      <c r="X3344">
        <v>1</v>
      </c>
      <c r="Y3344">
        <v>11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e">
        <f>VLOOKUP(A3344,#REF!,4,FALSE)</f>
        <v>#REF!</v>
      </c>
      <c r="AW3344" t="e">
        <f>VLOOKUP(A3344,#REF!,5,FALSE)</f>
        <v>#REF!</v>
      </c>
      <c r="AX3344">
        <f>SUMIF(量化书目统计!A:A,H3344,量化书目统计!G:G)</f>
        <v>0</v>
      </c>
    </row>
    <row r="3345" spans="1:50" x14ac:dyDescent="0.3">
      <c r="A3345" t="s">
        <v>1430</v>
      </c>
      <c r="B3345" t="s">
        <v>539</v>
      </c>
      <c r="C3345" t="s">
        <v>34</v>
      </c>
      <c r="D3345">
        <v>5</v>
      </c>
      <c r="E3345" t="s">
        <v>865</v>
      </c>
      <c r="F3345" s="1" t="s">
        <v>866</v>
      </c>
      <c r="G3345" t="s">
        <v>867</v>
      </c>
      <c r="H3345" t="e">
        <f>VLOOKUP(F3345,#REF!,2,FALSE)</f>
        <v>#REF!</v>
      </c>
      <c r="I3345" t="s">
        <v>32</v>
      </c>
      <c r="J3345" s="4">
        <v>44445</v>
      </c>
      <c r="K3345" s="4">
        <v>44452</v>
      </c>
      <c r="L3345" s="3">
        <f t="shared" si="208"/>
        <v>7</v>
      </c>
      <c r="M3345" s="4">
        <v>44508</v>
      </c>
      <c r="N3345">
        <f t="shared" si="209"/>
        <v>63</v>
      </c>
      <c r="O3345">
        <v>0</v>
      </c>
      <c r="P3345" t="e">
        <f>VLOOKUP(F3345,#REF!,3,FALSE)</f>
        <v>#REF!</v>
      </c>
      <c r="Q3345">
        <f t="shared" si="210"/>
        <v>0</v>
      </c>
      <c r="R3345" t="str">
        <f t="shared" si="211"/>
        <v/>
      </c>
      <c r="S3345" t="s">
        <v>38</v>
      </c>
      <c r="T3345">
        <v>1</v>
      </c>
      <c r="U3345">
        <v>1</v>
      </c>
      <c r="V3345" t="s">
        <v>38</v>
      </c>
      <c r="W3345">
        <v>2</v>
      </c>
      <c r="X3345">
        <v>41</v>
      </c>
      <c r="Y3345">
        <v>19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 t="e">
        <f>VLOOKUP(A3345,#REF!,4,FALSE)</f>
        <v>#REF!</v>
      </c>
      <c r="AW3345" t="e">
        <f>VLOOKUP(A3345,#REF!,5,FALSE)</f>
        <v>#REF!</v>
      </c>
      <c r="AX3345">
        <f>SUMIF(量化书目统计!A:A,H3345,量化书目统计!G:G)</f>
        <v>0</v>
      </c>
    </row>
    <row r="3346" spans="1:50" x14ac:dyDescent="0.3">
      <c r="A3346" t="s">
        <v>1431</v>
      </c>
      <c r="B3346" t="s">
        <v>539</v>
      </c>
      <c r="C3346" t="s">
        <v>34</v>
      </c>
      <c r="D3346">
        <v>5</v>
      </c>
      <c r="E3346" t="s">
        <v>1432</v>
      </c>
      <c r="F3346" s="1" t="s">
        <v>1433</v>
      </c>
      <c r="G3346" t="s">
        <v>1434</v>
      </c>
      <c r="H3346" t="e">
        <f>VLOOKUP(F3346,#REF!,2,FALSE)</f>
        <v>#REF!</v>
      </c>
      <c r="I3346" t="s">
        <v>32</v>
      </c>
      <c r="J3346" s="4">
        <v>44101</v>
      </c>
      <c r="K3346" s="4">
        <v>44164</v>
      </c>
      <c r="L3346" s="3">
        <f t="shared" si="208"/>
        <v>63</v>
      </c>
      <c r="M3346" s="4">
        <v>44193</v>
      </c>
      <c r="N3346">
        <f t="shared" si="209"/>
        <v>92</v>
      </c>
      <c r="O3346">
        <v>0</v>
      </c>
      <c r="P3346" t="e">
        <f>VLOOKUP(F3346,#REF!,3,FALSE)</f>
        <v>#REF!</v>
      </c>
      <c r="Q3346">
        <f t="shared" si="210"/>
        <v>0</v>
      </c>
      <c r="R3346" t="str">
        <f t="shared" si="211"/>
        <v/>
      </c>
      <c r="S3346" t="s">
        <v>28</v>
      </c>
      <c r="T3346">
        <v>4</v>
      </c>
      <c r="U3346">
        <v>2</v>
      </c>
      <c r="V3346" t="s">
        <v>28</v>
      </c>
      <c r="W3346">
        <v>13</v>
      </c>
      <c r="X3346">
        <v>4</v>
      </c>
      <c r="Y3346">
        <v>21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 t="e">
        <f>VLOOKUP(A3346,#REF!,4,FALSE)</f>
        <v>#REF!</v>
      </c>
      <c r="AW3346" t="e">
        <f>VLOOKUP(A3346,#REF!,5,FALSE)</f>
        <v>#REF!</v>
      </c>
      <c r="AX3346">
        <f>SUMIF(量化书目统计!A:A,H3346,量化书目统计!G:G)</f>
        <v>0</v>
      </c>
    </row>
    <row r="3347" spans="1:50" x14ac:dyDescent="0.3">
      <c r="A3347" t="s">
        <v>1431</v>
      </c>
      <c r="B3347" t="s">
        <v>539</v>
      </c>
      <c r="C3347" t="s">
        <v>34</v>
      </c>
      <c r="D3347">
        <v>5</v>
      </c>
      <c r="E3347" t="s">
        <v>1432</v>
      </c>
      <c r="F3347" s="1" t="s">
        <v>1435</v>
      </c>
      <c r="G3347" t="s">
        <v>1436</v>
      </c>
      <c r="H3347" t="e">
        <f>VLOOKUP(F3347,#REF!,2,FALSE)</f>
        <v>#REF!</v>
      </c>
      <c r="I3347" t="s">
        <v>32</v>
      </c>
      <c r="J3347" s="4">
        <v>44101</v>
      </c>
      <c r="K3347" s="4">
        <v>44164</v>
      </c>
      <c r="L3347" s="3">
        <f t="shared" si="208"/>
        <v>63</v>
      </c>
      <c r="M3347" s="4">
        <v>44193</v>
      </c>
      <c r="N3347">
        <f t="shared" si="209"/>
        <v>92</v>
      </c>
      <c r="O3347">
        <v>0</v>
      </c>
      <c r="P3347" t="e">
        <f>VLOOKUP(F3347,#REF!,3,FALSE)</f>
        <v>#REF!</v>
      </c>
      <c r="Q3347">
        <f t="shared" si="210"/>
        <v>0</v>
      </c>
      <c r="R3347" t="str">
        <f t="shared" si="211"/>
        <v/>
      </c>
      <c r="S3347" t="s">
        <v>28</v>
      </c>
      <c r="T3347">
        <v>4</v>
      </c>
      <c r="U3347">
        <v>2</v>
      </c>
      <c r="V3347" t="s">
        <v>28</v>
      </c>
      <c r="W3347">
        <v>13</v>
      </c>
      <c r="X3347">
        <v>4</v>
      </c>
      <c r="Y3347">
        <v>15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 t="e">
        <f>VLOOKUP(A3347,#REF!,4,FALSE)</f>
        <v>#REF!</v>
      </c>
      <c r="AW3347" t="e">
        <f>VLOOKUP(A3347,#REF!,5,FALSE)</f>
        <v>#REF!</v>
      </c>
      <c r="AX3347">
        <f>SUMIF(量化书目统计!A:A,H3347,量化书目统计!G:G)</f>
        <v>0</v>
      </c>
    </row>
    <row r="3348" spans="1:50" x14ac:dyDescent="0.3">
      <c r="A3348" t="s">
        <v>1437</v>
      </c>
      <c r="B3348" t="s">
        <v>539</v>
      </c>
      <c r="C3348" t="s">
        <v>34</v>
      </c>
      <c r="D3348">
        <v>5</v>
      </c>
      <c r="E3348" t="s">
        <v>1438</v>
      </c>
      <c r="F3348" s="1" t="s">
        <v>1439</v>
      </c>
      <c r="G3348" t="s">
        <v>1440</v>
      </c>
      <c r="H3348" t="e">
        <f>VLOOKUP(F3348,#REF!,2,FALSE)</f>
        <v>#REF!</v>
      </c>
      <c r="I3348" t="s">
        <v>158</v>
      </c>
      <c r="J3348" s="4">
        <v>44504</v>
      </c>
      <c r="K3348" s="4">
        <v>44522</v>
      </c>
      <c r="L3348" s="3">
        <f t="shared" si="208"/>
        <v>18</v>
      </c>
      <c r="M3348" s="4">
        <v>44564</v>
      </c>
      <c r="N3348">
        <f t="shared" si="209"/>
        <v>60</v>
      </c>
      <c r="O3348">
        <v>0</v>
      </c>
      <c r="P3348" t="e">
        <f>VLOOKUP(F3348,#REF!,3,FALSE)</f>
        <v>#REF!</v>
      </c>
      <c r="Q3348">
        <f t="shared" si="210"/>
        <v>0</v>
      </c>
      <c r="R3348" t="str">
        <f t="shared" si="211"/>
        <v/>
      </c>
      <c r="S3348" t="s">
        <v>38</v>
      </c>
      <c r="T3348">
        <v>9</v>
      </c>
      <c r="U3348">
        <v>1</v>
      </c>
      <c r="V3348" t="s">
        <v>38</v>
      </c>
      <c r="W3348">
        <v>12</v>
      </c>
      <c r="X3348">
        <v>49</v>
      </c>
      <c r="Y3348">
        <v>5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e">
        <f>VLOOKUP(A3348,#REF!,4,FALSE)</f>
        <v>#REF!</v>
      </c>
      <c r="AW3348" t="e">
        <f>VLOOKUP(A3348,#REF!,5,FALSE)</f>
        <v>#REF!</v>
      </c>
      <c r="AX3348">
        <f>SUMIF(量化书目统计!A:A,H3348,量化书目统计!G:G)</f>
        <v>0</v>
      </c>
    </row>
    <row r="3349" spans="1:50" x14ac:dyDescent="0.3">
      <c r="A3349" t="s">
        <v>1437</v>
      </c>
      <c r="B3349" t="s">
        <v>539</v>
      </c>
      <c r="C3349" t="s">
        <v>34</v>
      </c>
      <c r="D3349">
        <v>5</v>
      </c>
      <c r="E3349" t="s">
        <v>548</v>
      </c>
      <c r="F3349" s="1" t="s">
        <v>549</v>
      </c>
      <c r="G3349" t="s">
        <v>550</v>
      </c>
      <c r="H3349" t="e">
        <f>VLOOKUP(F3349,#REF!,2,FALSE)</f>
        <v>#REF!</v>
      </c>
      <c r="I3349" t="s">
        <v>32</v>
      </c>
      <c r="J3349" s="4">
        <v>44141</v>
      </c>
      <c r="K3349" s="4">
        <v>44143</v>
      </c>
      <c r="L3349" s="3">
        <f t="shared" si="208"/>
        <v>2</v>
      </c>
      <c r="M3349" s="4">
        <v>44201</v>
      </c>
      <c r="N3349">
        <f t="shared" si="209"/>
        <v>60</v>
      </c>
      <c r="O3349">
        <v>0</v>
      </c>
      <c r="P3349" t="e">
        <f>VLOOKUP(F3349,#REF!,3,FALSE)</f>
        <v>#REF!</v>
      </c>
      <c r="Q3349">
        <f t="shared" si="210"/>
        <v>0</v>
      </c>
      <c r="R3349" t="str">
        <f t="shared" si="211"/>
        <v/>
      </c>
      <c r="S3349" t="s">
        <v>28</v>
      </c>
      <c r="T3349">
        <v>9</v>
      </c>
      <c r="U3349">
        <v>1</v>
      </c>
      <c r="V3349" t="s">
        <v>28</v>
      </c>
      <c r="W3349">
        <v>10</v>
      </c>
      <c r="X3349">
        <v>9</v>
      </c>
      <c r="Y3349">
        <v>11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e">
        <f>VLOOKUP(A3349,#REF!,4,FALSE)</f>
        <v>#REF!</v>
      </c>
      <c r="AW3349" t="e">
        <f>VLOOKUP(A3349,#REF!,5,FALSE)</f>
        <v>#REF!</v>
      </c>
      <c r="AX3349">
        <f>SUMIF(量化书目统计!A:A,H3349,量化书目统计!G:G)</f>
        <v>0</v>
      </c>
    </row>
    <row r="3350" spans="1:50" x14ac:dyDescent="0.3">
      <c r="A3350" t="s">
        <v>5732</v>
      </c>
      <c r="B3350" t="s">
        <v>22</v>
      </c>
      <c r="D3350">
        <v>0</v>
      </c>
      <c r="E3350" t="s">
        <v>206</v>
      </c>
      <c r="F3350" s="1" t="s">
        <v>207</v>
      </c>
      <c r="G3350" t="s">
        <v>208</v>
      </c>
      <c r="H3350" t="e">
        <f>VLOOKUP(F3350,#REF!,2,FALSE)</f>
        <v>#REF!</v>
      </c>
      <c r="I3350" t="s">
        <v>32</v>
      </c>
      <c r="J3350" s="4">
        <v>44371</v>
      </c>
      <c r="K3350" s="4">
        <v>44446</v>
      </c>
      <c r="L3350" s="3">
        <f t="shared" si="208"/>
        <v>75</v>
      </c>
      <c r="M3350" s="4">
        <v>44446</v>
      </c>
      <c r="N3350">
        <f t="shared" si="209"/>
        <v>75</v>
      </c>
      <c r="O3350">
        <v>0</v>
      </c>
      <c r="P3350" t="e">
        <f>VLOOKUP(F3350,#REF!,3,FALSE)</f>
        <v>#REF!</v>
      </c>
      <c r="Q3350">
        <f t="shared" si="210"/>
        <v>0</v>
      </c>
      <c r="R3350" t="str">
        <f t="shared" si="211"/>
        <v/>
      </c>
      <c r="S3350" t="s">
        <v>80</v>
      </c>
      <c r="T3350">
        <v>17</v>
      </c>
      <c r="U3350">
        <v>1</v>
      </c>
      <c r="V3350" t="s">
        <v>38</v>
      </c>
      <c r="W3350">
        <v>1</v>
      </c>
      <c r="X3350">
        <v>37</v>
      </c>
      <c r="Y3350">
        <v>4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e">
        <f>VLOOKUP(A3350,#REF!,4,FALSE)</f>
        <v>#REF!</v>
      </c>
      <c r="AW3350" t="e">
        <f>VLOOKUP(A3350,#REF!,5,FALSE)</f>
        <v>#REF!</v>
      </c>
      <c r="AX3350">
        <f>SUMIF(量化书目统计!A:A,H3350,量化书目统计!G:G)</f>
        <v>0</v>
      </c>
    </row>
    <row r="3351" spans="1:50" x14ac:dyDescent="0.3">
      <c r="A3351" t="s">
        <v>110</v>
      </c>
      <c r="B3351" t="s">
        <v>22</v>
      </c>
      <c r="C3351" t="s">
        <v>111</v>
      </c>
      <c r="D3351">
        <v>4</v>
      </c>
      <c r="E3351" t="s">
        <v>112</v>
      </c>
      <c r="F3351" s="1" t="s">
        <v>113</v>
      </c>
      <c r="G3351" t="s">
        <v>114</v>
      </c>
      <c r="H3351" t="e">
        <f>VLOOKUP(F3351,#REF!,2,FALSE)</f>
        <v>#REF!</v>
      </c>
      <c r="I3351" t="s">
        <v>59</v>
      </c>
      <c r="J3351" s="4">
        <v>44456</v>
      </c>
      <c r="K3351" s="4">
        <v>44462</v>
      </c>
      <c r="L3351" s="3">
        <f t="shared" si="208"/>
        <v>6</v>
      </c>
      <c r="M3351" s="4">
        <v>44516</v>
      </c>
      <c r="N3351">
        <f t="shared" si="209"/>
        <v>60</v>
      </c>
      <c r="O3351">
        <v>0</v>
      </c>
      <c r="P3351" t="e">
        <f>VLOOKUP(F3351,#REF!,3,FALSE)</f>
        <v>#REF!</v>
      </c>
      <c r="Q3351">
        <f t="shared" si="210"/>
        <v>1</v>
      </c>
      <c r="R3351" t="str">
        <f t="shared" si="211"/>
        <v/>
      </c>
      <c r="S3351" t="s">
        <v>38</v>
      </c>
      <c r="T3351">
        <v>2</v>
      </c>
      <c r="U3351">
        <v>3</v>
      </c>
      <c r="V3351" t="s">
        <v>38</v>
      </c>
      <c r="W3351">
        <v>3</v>
      </c>
      <c r="X3351">
        <v>42</v>
      </c>
      <c r="Y3351">
        <v>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e">
        <f>VLOOKUP(A3351,#REF!,4,FALSE)</f>
        <v>#REF!</v>
      </c>
      <c r="AW3351" t="e">
        <f>VLOOKUP(A3351,#REF!,5,FALSE)</f>
        <v>#REF!</v>
      </c>
      <c r="AX3351">
        <f>SUMIF(量化书目统计!A:A,H3351,量化书目统计!G:G)</f>
        <v>0</v>
      </c>
    </row>
    <row r="3352" spans="1:50" x14ac:dyDescent="0.3">
      <c r="A3352" t="s">
        <v>110</v>
      </c>
      <c r="B3352" t="s">
        <v>22</v>
      </c>
      <c r="C3352" t="s">
        <v>111</v>
      </c>
      <c r="D3352">
        <v>4</v>
      </c>
      <c r="E3352" t="s">
        <v>112</v>
      </c>
      <c r="F3352" s="1" t="s">
        <v>115</v>
      </c>
      <c r="G3352" t="s">
        <v>114</v>
      </c>
      <c r="H3352" t="e">
        <f>VLOOKUP(F3352,#REF!,2,FALSE)</f>
        <v>#REF!</v>
      </c>
      <c r="I3352" t="s">
        <v>59</v>
      </c>
      <c r="J3352" s="4">
        <v>44624</v>
      </c>
      <c r="K3352">
        <v>0</v>
      </c>
      <c r="L3352" s="3" t="str">
        <f t="shared" si="208"/>
        <v/>
      </c>
      <c r="M3352" s="4">
        <v>44985</v>
      </c>
      <c r="N3352">
        <f t="shared" si="209"/>
        <v>361</v>
      </c>
      <c r="O3352">
        <v>0</v>
      </c>
      <c r="P3352" t="e">
        <f>VLOOKUP(F3352,#REF!,3,FALSE)</f>
        <v>#REF!</v>
      </c>
      <c r="Q3352">
        <f t="shared" si="210"/>
        <v>1</v>
      </c>
      <c r="R3352" t="str">
        <f t="shared" si="211"/>
        <v/>
      </c>
      <c r="S3352" t="s">
        <v>99</v>
      </c>
      <c r="T3352">
        <v>3</v>
      </c>
      <c r="U3352">
        <v>3</v>
      </c>
      <c r="X3352">
        <v>63</v>
      </c>
      <c r="Y3352">
        <v>8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e">
        <f>VLOOKUP(A3352,#REF!,4,FALSE)</f>
        <v>#REF!</v>
      </c>
      <c r="AW3352" t="e">
        <f>VLOOKUP(A3352,#REF!,5,FALSE)</f>
        <v>#REF!</v>
      </c>
      <c r="AX3352">
        <f>SUMIF(量化书目统计!A:A,H3352,量化书目统计!G:G)</f>
        <v>0</v>
      </c>
    </row>
    <row r="3353" spans="1:50" x14ac:dyDescent="0.3">
      <c r="A3353" t="s">
        <v>1441</v>
      </c>
      <c r="B3353" t="s">
        <v>539</v>
      </c>
      <c r="C3353" t="s">
        <v>34</v>
      </c>
      <c r="D3353">
        <v>5</v>
      </c>
      <c r="E3353" t="s">
        <v>320</v>
      </c>
      <c r="F3353" s="1" t="s">
        <v>321</v>
      </c>
      <c r="G3353" t="s">
        <v>322</v>
      </c>
      <c r="H3353" t="e">
        <f>VLOOKUP(F3353,#REF!,2,FALSE)</f>
        <v>#REF!</v>
      </c>
      <c r="I3353" t="s">
        <v>32</v>
      </c>
      <c r="J3353" s="4">
        <v>44532</v>
      </c>
      <c r="K3353" s="4">
        <v>44709</v>
      </c>
      <c r="L3353" s="3">
        <f t="shared" si="208"/>
        <v>177</v>
      </c>
      <c r="M3353" s="4">
        <v>44815</v>
      </c>
      <c r="N3353">
        <f t="shared" si="209"/>
        <v>283</v>
      </c>
      <c r="O3353">
        <v>0</v>
      </c>
      <c r="P3353" t="e">
        <f>VLOOKUP(F3353,#REF!,3,FALSE)</f>
        <v>#REF!</v>
      </c>
      <c r="Q3353">
        <f t="shared" si="210"/>
        <v>0</v>
      </c>
      <c r="R3353" t="str">
        <f t="shared" si="211"/>
        <v/>
      </c>
      <c r="S3353" t="s">
        <v>38</v>
      </c>
      <c r="T3353">
        <v>13</v>
      </c>
      <c r="U3353">
        <v>1</v>
      </c>
      <c r="V3353" t="s">
        <v>99</v>
      </c>
      <c r="W3353">
        <v>15</v>
      </c>
      <c r="X3353">
        <v>53</v>
      </c>
      <c r="Y3353">
        <v>11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e">
        <f>VLOOKUP(A3353,#REF!,4,FALSE)</f>
        <v>#REF!</v>
      </c>
      <c r="AW3353" t="e">
        <f>VLOOKUP(A3353,#REF!,5,FALSE)</f>
        <v>#REF!</v>
      </c>
      <c r="AX3353">
        <f>SUMIF(量化书目统计!A:A,H3353,量化书目统计!G:G)</f>
        <v>0</v>
      </c>
    </row>
    <row r="3354" spans="1:50" x14ac:dyDescent="0.3">
      <c r="A3354" t="s">
        <v>1441</v>
      </c>
      <c r="B3354" t="s">
        <v>539</v>
      </c>
      <c r="C3354" t="s">
        <v>34</v>
      </c>
      <c r="D3354">
        <v>5</v>
      </c>
      <c r="E3354" t="s">
        <v>320</v>
      </c>
      <c r="F3354" s="1" t="s">
        <v>323</v>
      </c>
      <c r="G3354" t="s">
        <v>324</v>
      </c>
      <c r="H3354" t="e">
        <f>VLOOKUP(F3354,#REF!,2,FALSE)</f>
        <v>#REF!</v>
      </c>
      <c r="I3354" t="s">
        <v>32</v>
      </c>
      <c r="J3354" s="4">
        <v>44532</v>
      </c>
      <c r="K3354" s="4">
        <v>44709</v>
      </c>
      <c r="L3354" s="3">
        <f t="shared" si="208"/>
        <v>177</v>
      </c>
      <c r="M3354" s="4">
        <v>44815</v>
      </c>
      <c r="N3354">
        <f t="shared" si="209"/>
        <v>283</v>
      </c>
      <c r="O3354">
        <v>0</v>
      </c>
      <c r="P3354" t="e">
        <f>VLOOKUP(F3354,#REF!,3,FALSE)</f>
        <v>#REF!</v>
      </c>
      <c r="Q3354">
        <f t="shared" si="210"/>
        <v>0</v>
      </c>
      <c r="R3354" t="str">
        <f t="shared" si="211"/>
        <v/>
      </c>
      <c r="S3354" t="s">
        <v>38</v>
      </c>
      <c r="T3354">
        <v>13</v>
      </c>
      <c r="U3354">
        <v>1</v>
      </c>
      <c r="V3354" t="s">
        <v>99</v>
      </c>
      <c r="W3354">
        <v>15</v>
      </c>
      <c r="X3354">
        <v>53</v>
      </c>
      <c r="Y3354">
        <v>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 t="e">
        <f>VLOOKUP(A3354,#REF!,4,FALSE)</f>
        <v>#REF!</v>
      </c>
      <c r="AW3354" t="e">
        <f>VLOOKUP(A3354,#REF!,5,FALSE)</f>
        <v>#REF!</v>
      </c>
      <c r="AX3354">
        <f>SUMIF(量化书目统计!A:A,H3354,量化书目统计!G:G)</f>
        <v>0</v>
      </c>
    </row>
    <row r="3355" spans="1:50" x14ac:dyDescent="0.3">
      <c r="A3355" t="s">
        <v>1442</v>
      </c>
      <c r="B3355" t="s">
        <v>539</v>
      </c>
      <c r="C3355" t="s">
        <v>34</v>
      </c>
      <c r="D3355">
        <v>5</v>
      </c>
      <c r="E3355" t="s">
        <v>1443</v>
      </c>
      <c r="F3355" s="1" t="s">
        <v>1444</v>
      </c>
      <c r="G3355" t="s">
        <v>1445</v>
      </c>
      <c r="H3355" t="e">
        <f>VLOOKUP(F3355,#REF!,2,FALSE)</f>
        <v>#REF!</v>
      </c>
      <c r="I3355" t="s">
        <v>231</v>
      </c>
      <c r="J3355" s="4">
        <v>44626</v>
      </c>
      <c r="K3355" s="4">
        <v>44715</v>
      </c>
      <c r="L3355" s="3">
        <f t="shared" si="208"/>
        <v>89</v>
      </c>
      <c r="M3355" s="4">
        <v>44815</v>
      </c>
      <c r="N3355">
        <f t="shared" si="209"/>
        <v>189</v>
      </c>
      <c r="O3355">
        <v>0</v>
      </c>
      <c r="P3355" t="e">
        <f>VLOOKUP(F3355,#REF!,3,FALSE)</f>
        <v>#REF!</v>
      </c>
      <c r="Q3355">
        <f t="shared" si="210"/>
        <v>0</v>
      </c>
      <c r="R3355" t="str">
        <f t="shared" si="211"/>
        <v/>
      </c>
      <c r="S3355" t="s">
        <v>99</v>
      </c>
      <c r="T3355">
        <v>4</v>
      </c>
      <c r="U3355">
        <v>1</v>
      </c>
      <c r="V3355" t="s">
        <v>99</v>
      </c>
      <c r="W3355">
        <v>16</v>
      </c>
      <c r="X3355">
        <v>64</v>
      </c>
      <c r="Y3355">
        <v>11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e">
        <f>VLOOKUP(A3355,#REF!,4,FALSE)</f>
        <v>#REF!</v>
      </c>
      <c r="AW3355" t="e">
        <f>VLOOKUP(A3355,#REF!,5,FALSE)</f>
        <v>#REF!</v>
      </c>
      <c r="AX3355">
        <f>SUMIF(量化书目统计!A:A,H3355,量化书目统计!G:G)</f>
        <v>0</v>
      </c>
    </row>
    <row r="3356" spans="1:50" x14ac:dyDescent="0.3">
      <c r="A3356" t="s">
        <v>1446</v>
      </c>
      <c r="B3356" t="s">
        <v>539</v>
      </c>
      <c r="C3356" t="s">
        <v>34</v>
      </c>
      <c r="D3356">
        <v>5</v>
      </c>
      <c r="E3356" t="s">
        <v>1447</v>
      </c>
      <c r="F3356" s="1" t="s">
        <v>1448</v>
      </c>
      <c r="G3356" t="s">
        <v>1449</v>
      </c>
      <c r="H3356" t="e">
        <f>VLOOKUP(F3356,#REF!,2,FALSE)</f>
        <v>#REF!</v>
      </c>
      <c r="I3356" t="s">
        <v>32</v>
      </c>
      <c r="J3356" s="4">
        <v>44092</v>
      </c>
      <c r="K3356" s="4">
        <v>44151</v>
      </c>
      <c r="L3356" s="3">
        <f t="shared" si="208"/>
        <v>59</v>
      </c>
      <c r="M3356" s="4">
        <v>44152</v>
      </c>
      <c r="N3356">
        <f t="shared" si="209"/>
        <v>60</v>
      </c>
      <c r="O3356">
        <v>0</v>
      </c>
      <c r="P3356" t="e">
        <f>VLOOKUP(F3356,#REF!,3,FALSE)</f>
        <v>#REF!</v>
      </c>
      <c r="Q3356">
        <f t="shared" si="210"/>
        <v>0</v>
      </c>
      <c r="R3356" t="str">
        <f t="shared" si="211"/>
        <v/>
      </c>
      <c r="S3356" t="s">
        <v>28</v>
      </c>
      <c r="T3356">
        <v>2</v>
      </c>
      <c r="U3356">
        <v>1</v>
      </c>
      <c r="V3356" t="s">
        <v>28</v>
      </c>
      <c r="W3356">
        <v>11</v>
      </c>
      <c r="X3356">
        <v>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e">
        <f>VLOOKUP(A3356,#REF!,4,FALSE)</f>
        <v>#REF!</v>
      </c>
      <c r="AW3356" t="e">
        <f>VLOOKUP(A3356,#REF!,5,FALSE)</f>
        <v>#REF!</v>
      </c>
      <c r="AX3356">
        <f>SUMIF(量化书目统计!A:A,H3356,量化书目统计!G:G)</f>
        <v>0</v>
      </c>
    </row>
    <row r="3357" spans="1:50" x14ac:dyDescent="0.3">
      <c r="A3357" t="s">
        <v>1446</v>
      </c>
      <c r="B3357" t="s">
        <v>539</v>
      </c>
      <c r="C3357" t="s">
        <v>34</v>
      </c>
      <c r="D3357">
        <v>5</v>
      </c>
      <c r="E3357" t="s">
        <v>1450</v>
      </c>
      <c r="F3357" s="1" t="s">
        <v>1451</v>
      </c>
      <c r="G3357" t="s">
        <v>1452</v>
      </c>
      <c r="H3357" t="e">
        <f>VLOOKUP(F3357,#REF!,2,FALSE)</f>
        <v>#REF!</v>
      </c>
      <c r="I3357" t="s">
        <v>32</v>
      </c>
      <c r="J3357" s="4">
        <v>44179</v>
      </c>
      <c r="K3357" s="4">
        <v>44191</v>
      </c>
      <c r="L3357" s="3">
        <f t="shared" si="208"/>
        <v>12</v>
      </c>
      <c r="M3357" s="4">
        <v>44239</v>
      </c>
      <c r="N3357">
        <f t="shared" si="209"/>
        <v>60</v>
      </c>
      <c r="O3357">
        <v>0</v>
      </c>
      <c r="P3357" t="e">
        <f>VLOOKUP(F3357,#REF!,3,FALSE)</f>
        <v>#REF!</v>
      </c>
      <c r="Q3357">
        <f t="shared" si="210"/>
        <v>0</v>
      </c>
      <c r="R3357" t="str">
        <f t="shared" si="211"/>
        <v/>
      </c>
      <c r="S3357" t="s">
        <v>28</v>
      </c>
      <c r="T3357">
        <v>15</v>
      </c>
      <c r="U3357">
        <v>1</v>
      </c>
      <c r="V3357" t="s">
        <v>28</v>
      </c>
      <c r="W3357">
        <v>16</v>
      </c>
      <c r="X3357">
        <v>15</v>
      </c>
      <c r="Y3357">
        <v>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e">
        <f>VLOOKUP(A3357,#REF!,4,FALSE)</f>
        <v>#REF!</v>
      </c>
      <c r="AW3357" t="e">
        <f>VLOOKUP(A3357,#REF!,5,FALSE)</f>
        <v>#REF!</v>
      </c>
      <c r="AX3357">
        <f>SUMIF(量化书目统计!A:A,H3357,量化书目统计!G:G)</f>
        <v>0</v>
      </c>
    </row>
    <row r="3358" spans="1:50" x14ac:dyDescent="0.3">
      <c r="A3358" t="s">
        <v>1453</v>
      </c>
      <c r="B3358" t="s">
        <v>539</v>
      </c>
      <c r="C3358" t="s">
        <v>144</v>
      </c>
      <c r="D3358">
        <v>5</v>
      </c>
      <c r="E3358" t="s">
        <v>1454</v>
      </c>
      <c r="F3358" s="1" t="s">
        <v>1455</v>
      </c>
      <c r="G3358" t="s">
        <v>1456</v>
      </c>
      <c r="H3358" t="e">
        <f>VLOOKUP(F3358,#REF!,2,FALSE)</f>
        <v>#REF!</v>
      </c>
      <c r="I3358" t="s">
        <v>32</v>
      </c>
      <c r="J3358" s="4">
        <v>44292</v>
      </c>
      <c r="K3358" s="4">
        <v>44342</v>
      </c>
      <c r="L3358" s="3">
        <f t="shared" si="208"/>
        <v>50</v>
      </c>
      <c r="M3358" s="4">
        <v>44354</v>
      </c>
      <c r="N3358">
        <f t="shared" si="209"/>
        <v>62</v>
      </c>
      <c r="O3358">
        <v>0</v>
      </c>
      <c r="P3358" t="e">
        <f>VLOOKUP(F3358,#REF!,3,FALSE)</f>
        <v>#REF!</v>
      </c>
      <c r="Q3358">
        <f t="shared" si="210"/>
        <v>0</v>
      </c>
      <c r="R3358" t="str">
        <f t="shared" si="211"/>
        <v/>
      </c>
      <c r="S3358" t="s">
        <v>80</v>
      </c>
      <c r="T3358">
        <v>6</v>
      </c>
      <c r="U3358">
        <v>1</v>
      </c>
      <c r="V3358" t="s">
        <v>80</v>
      </c>
      <c r="W3358">
        <v>13</v>
      </c>
      <c r="X3358">
        <v>26</v>
      </c>
      <c r="Y3358">
        <v>11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e">
        <f>VLOOKUP(A3358,#REF!,4,FALSE)</f>
        <v>#REF!</v>
      </c>
      <c r="AW3358" t="e">
        <f>VLOOKUP(A3358,#REF!,5,FALSE)</f>
        <v>#REF!</v>
      </c>
      <c r="AX3358">
        <f>SUMIF(量化书目统计!A:A,H3358,量化书目统计!G:G)</f>
        <v>0</v>
      </c>
    </row>
    <row r="3359" spans="1:50" x14ac:dyDescent="0.3">
      <c r="A3359" t="s">
        <v>1457</v>
      </c>
      <c r="B3359" t="s">
        <v>539</v>
      </c>
      <c r="C3359" t="s">
        <v>144</v>
      </c>
      <c r="D3359">
        <v>5</v>
      </c>
      <c r="E3359" t="s">
        <v>1458</v>
      </c>
      <c r="F3359" s="1" t="s">
        <v>1459</v>
      </c>
      <c r="G3359" t="s">
        <v>1460</v>
      </c>
      <c r="H3359" t="e">
        <f>VLOOKUP(F3359,#REF!,2,FALSE)</f>
        <v>#REF!</v>
      </c>
      <c r="I3359" t="s">
        <v>32</v>
      </c>
      <c r="J3359" s="4">
        <v>44335</v>
      </c>
      <c r="K3359" s="4">
        <v>44490</v>
      </c>
      <c r="L3359" s="3">
        <f t="shared" si="208"/>
        <v>155</v>
      </c>
      <c r="M3359" s="4">
        <v>44446</v>
      </c>
      <c r="N3359">
        <f t="shared" si="209"/>
        <v>111</v>
      </c>
      <c r="O3359">
        <v>0</v>
      </c>
      <c r="P3359" t="e">
        <f>VLOOKUP(F3359,#REF!,3,FALSE)</f>
        <v>#REF!</v>
      </c>
      <c r="Q3359">
        <f t="shared" si="210"/>
        <v>0</v>
      </c>
      <c r="R3359" t="str">
        <f t="shared" si="211"/>
        <v/>
      </c>
      <c r="S3359" t="s">
        <v>80</v>
      </c>
      <c r="T3359">
        <v>12</v>
      </c>
      <c r="U3359">
        <v>1</v>
      </c>
      <c r="V3359" t="s">
        <v>38</v>
      </c>
      <c r="W3359">
        <v>7</v>
      </c>
      <c r="X3359">
        <v>32</v>
      </c>
      <c r="Y3359">
        <v>11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e">
        <f>VLOOKUP(A3359,#REF!,4,FALSE)</f>
        <v>#REF!</v>
      </c>
      <c r="AW3359" t="e">
        <f>VLOOKUP(A3359,#REF!,5,FALSE)</f>
        <v>#REF!</v>
      </c>
      <c r="AX3359">
        <f>SUMIF(量化书目统计!A:A,H3359,量化书目统计!G:G)</f>
        <v>0</v>
      </c>
    </row>
    <row r="3360" spans="1:50" x14ac:dyDescent="0.3">
      <c r="A3360" t="s">
        <v>1461</v>
      </c>
      <c r="B3360" t="s">
        <v>539</v>
      </c>
      <c r="C3360" t="s">
        <v>144</v>
      </c>
      <c r="D3360">
        <v>5</v>
      </c>
      <c r="E3360" t="s">
        <v>24</v>
      </c>
      <c r="F3360" s="1" t="s">
        <v>25</v>
      </c>
      <c r="G3360" t="s">
        <v>26</v>
      </c>
      <c r="H3360" t="e">
        <f>VLOOKUP(F3360,#REF!,2,FALSE)</f>
        <v>#REF!</v>
      </c>
      <c r="I3360" t="s">
        <v>27</v>
      </c>
      <c r="J3360" s="4">
        <v>44114</v>
      </c>
      <c r="K3360" s="4">
        <v>44131</v>
      </c>
      <c r="L3360" s="3">
        <f t="shared" si="208"/>
        <v>17</v>
      </c>
      <c r="M3360" s="4">
        <v>44130</v>
      </c>
      <c r="N3360">
        <f t="shared" si="209"/>
        <v>16</v>
      </c>
      <c r="O3360">
        <v>0</v>
      </c>
      <c r="P3360" t="e">
        <f>VLOOKUP(F3360,#REF!,3,FALSE)</f>
        <v>#REF!</v>
      </c>
      <c r="Q3360">
        <f t="shared" si="210"/>
        <v>0</v>
      </c>
      <c r="R3360" t="str">
        <f t="shared" si="211"/>
        <v/>
      </c>
      <c r="S3360" t="s">
        <v>28</v>
      </c>
      <c r="T3360">
        <v>5</v>
      </c>
      <c r="U3360">
        <v>1</v>
      </c>
      <c r="V3360" t="s">
        <v>28</v>
      </c>
      <c r="W3360">
        <v>8</v>
      </c>
      <c r="X3360">
        <v>5</v>
      </c>
      <c r="Y3360">
        <v>14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e">
        <f>VLOOKUP(A3360,#REF!,4,FALSE)</f>
        <v>#REF!</v>
      </c>
      <c r="AW3360" t="e">
        <f>VLOOKUP(A3360,#REF!,5,FALSE)</f>
        <v>#REF!</v>
      </c>
      <c r="AX3360">
        <f>SUMIF(量化书目统计!A:A,H3360,量化书目统计!G:G)</f>
        <v>0</v>
      </c>
    </row>
    <row r="3361" spans="1:50" x14ac:dyDescent="0.3">
      <c r="A3361" t="s">
        <v>1462</v>
      </c>
      <c r="B3361" t="s">
        <v>539</v>
      </c>
      <c r="C3361" t="s">
        <v>144</v>
      </c>
      <c r="D3361">
        <v>5</v>
      </c>
      <c r="E3361" t="s">
        <v>1310</v>
      </c>
      <c r="F3361" s="1" t="s">
        <v>1311</v>
      </c>
      <c r="G3361" t="s">
        <v>1312</v>
      </c>
      <c r="H3361" t="e">
        <f>VLOOKUP(F3361,#REF!,2,FALSE)</f>
        <v>#REF!</v>
      </c>
      <c r="I3361" t="s">
        <v>65</v>
      </c>
      <c r="J3361" s="4">
        <v>44516</v>
      </c>
      <c r="K3361" s="4">
        <v>44553</v>
      </c>
      <c r="L3361" s="3">
        <f t="shared" si="208"/>
        <v>37</v>
      </c>
      <c r="M3361" s="4">
        <v>44578</v>
      </c>
      <c r="N3361">
        <f t="shared" si="209"/>
        <v>62</v>
      </c>
      <c r="O3361">
        <v>0</v>
      </c>
      <c r="P3361" t="e">
        <f>VLOOKUP(F3361,#REF!,3,FALSE)</f>
        <v>#REF!</v>
      </c>
      <c r="Q3361">
        <f t="shared" si="210"/>
        <v>0</v>
      </c>
      <c r="R3361" t="str">
        <f t="shared" si="211"/>
        <v/>
      </c>
      <c r="S3361" t="s">
        <v>38</v>
      </c>
      <c r="T3361">
        <v>11</v>
      </c>
      <c r="U3361">
        <v>1</v>
      </c>
      <c r="V3361" t="s">
        <v>38</v>
      </c>
      <c r="W3361">
        <v>16</v>
      </c>
      <c r="X3361">
        <v>51</v>
      </c>
      <c r="Y3361">
        <v>15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e">
        <f>VLOOKUP(A3361,#REF!,4,FALSE)</f>
        <v>#REF!</v>
      </c>
      <c r="AW3361" t="e">
        <f>VLOOKUP(A3361,#REF!,5,FALSE)</f>
        <v>#REF!</v>
      </c>
      <c r="AX3361">
        <f>SUMIF(量化书目统计!A:A,H3361,量化书目统计!G:G)</f>
        <v>0</v>
      </c>
    </row>
    <row r="3362" spans="1:50" x14ac:dyDescent="0.3">
      <c r="A3362" t="s">
        <v>1462</v>
      </c>
      <c r="B3362" t="s">
        <v>539</v>
      </c>
      <c r="C3362" t="s">
        <v>144</v>
      </c>
      <c r="D3362">
        <v>5</v>
      </c>
      <c r="E3362" t="s">
        <v>913</v>
      </c>
      <c r="F3362" s="1" t="s">
        <v>914</v>
      </c>
      <c r="G3362" t="s">
        <v>915</v>
      </c>
      <c r="H3362" t="e">
        <f>VLOOKUP(F3362,#REF!,2,FALSE)</f>
        <v>#REF!</v>
      </c>
      <c r="I3362" t="s">
        <v>158</v>
      </c>
      <c r="J3362" s="4">
        <v>44098</v>
      </c>
      <c r="K3362" s="4">
        <v>44124</v>
      </c>
      <c r="L3362" s="3">
        <f t="shared" si="208"/>
        <v>26</v>
      </c>
      <c r="M3362" s="4">
        <v>44127</v>
      </c>
      <c r="N3362">
        <f t="shared" si="209"/>
        <v>29</v>
      </c>
      <c r="O3362">
        <v>0</v>
      </c>
      <c r="P3362" t="e">
        <f>VLOOKUP(F3362,#REF!,3,FALSE)</f>
        <v>#REF!</v>
      </c>
      <c r="Q3362">
        <f t="shared" si="210"/>
        <v>0</v>
      </c>
      <c r="R3362" t="str">
        <f t="shared" si="211"/>
        <v/>
      </c>
      <c r="S3362" t="s">
        <v>28</v>
      </c>
      <c r="T3362">
        <v>3</v>
      </c>
      <c r="U3362">
        <v>1</v>
      </c>
      <c r="V3362" t="s">
        <v>28</v>
      </c>
      <c r="W3362">
        <v>7</v>
      </c>
      <c r="X3362">
        <v>3</v>
      </c>
      <c r="Y3362">
        <v>11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e">
        <f>VLOOKUP(A3362,#REF!,4,FALSE)</f>
        <v>#REF!</v>
      </c>
      <c r="AW3362" t="e">
        <f>VLOOKUP(A3362,#REF!,5,FALSE)</f>
        <v>#REF!</v>
      </c>
      <c r="AX3362">
        <f>SUMIF(量化书目统计!A:A,H3362,量化书目统计!G:G)</f>
        <v>0</v>
      </c>
    </row>
    <row r="3363" spans="1:50" x14ac:dyDescent="0.3">
      <c r="A3363" t="s">
        <v>1462</v>
      </c>
      <c r="B3363" t="s">
        <v>539</v>
      </c>
      <c r="C3363" t="s">
        <v>144</v>
      </c>
      <c r="D3363">
        <v>5</v>
      </c>
      <c r="E3363" t="s">
        <v>548</v>
      </c>
      <c r="F3363" s="1" t="s">
        <v>549</v>
      </c>
      <c r="G3363" t="s">
        <v>550</v>
      </c>
      <c r="H3363" t="e">
        <f>VLOOKUP(F3363,#REF!,2,FALSE)</f>
        <v>#REF!</v>
      </c>
      <c r="I3363" t="s">
        <v>32</v>
      </c>
      <c r="J3363" s="4">
        <v>44169</v>
      </c>
      <c r="K3363" s="4">
        <v>44171</v>
      </c>
      <c r="L3363" s="3">
        <f t="shared" si="208"/>
        <v>2</v>
      </c>
      <c r="M3363" s="4">
        <v>44229</v>
      </c>
      <c r="N3363">
        <f t="shared" si="209"/>
        <v>60</v>
      </c>
      <c r="O3363">
        <v>0</v>
      </c>
      <c r="P3363" t="e">
        <f>VLOOKUP(F3363,#REF!,3,FALSE)</f>
        <v>#REF!</v>
      </c>
      <c r="Q3363">
        <f t="shared" si="210"/>
        <v>0</v>
      </c>
      <c r="R3363" t="str">
        <f t="shared" si="211"/>
        <v/>
      </c>
      <c r="S3363" t="s">
        <v>28</v>
      </c>
      <c r="T3363">
        <v>13</v>
      </c>
      <c r="U3363">
        <v>1</v>
      </c>
      <c r="V3363" t="s">
        <v>28</v>
      </c>
      <c r="W3363">
        <v>14</v>
      </c>
      <c r="X3363">
        <v>13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e">
        <f>VLOOKUP(A3363,#REF!,4,FALSE)</f>
        <v>#REF!</v>
      </c>
      <c r="AW3363" t="e">
        <f>VLOOKUP(A3363,#REF!,5,FALSE)</f>
        <v>#REF!</v>
      </c>
      <c r="AX3363">
        <f>SUMIF(量化书目统计!A:A,H3363,量化书目统计!G:G)</f>
        <v>0</v>
      </c>
    </row>
    <row r="3364" spans="1:50" x14ac:dyDescent="0.3">
      <c r="A3364" t="s">
        <v>1463</v>
      </c>
      <c r="B3364" t="s">
        <v>539</v>
      </c>
      <c r="C3364" t="s">
        <v>144</v>
      </c>
      <c r="D3364">
        <v>5</v>
      </c>
      <c r="E3364" t="s">
        <v>540</v>
      </c>
      <c r="F3364" s="1" t="s">
        <v>541</v>
      </c>
      <c r="G3364" t="s">
        <v>542</v>
      </c>
      <c r="H3364" t="e">
        <f>VLOOKUP(F3364,#REF!,2,FALSE)</f>
        <v>#REF!</v>
      </c>
      <c r="I3364" t="s">
        <v>158</v>
      </c>
      <c r="J3364" s="4">
        <v>43838</v>
      </c>
      <c r="K3364" s="4">
        <v>43838</v>
      </c>
      <c r="L3364" s="3">
        <f t="shared" si="208"/>
        <v>0</v>
      </c>
      <c r="M3364" s="4">
        <v>43899</v>
      </c>
      <c r="N3364">
        <f t="shared" si="209"/>
        <v>61</v>
      </c>
      <c r="O3364">
        <v>0</v>
      </c>
      <c r="P3364" t="e">
        <f>VLOOKUP(F3364,#REF!,3,FALSE)</f>
        <v>#REF!</v>
      </c>
      <c r="Q3364">
        <f t="shared" si="210"/>
        <v>0</v>
      </c>
      <c r="R3364" t="str">
        <f t="shared" si="211"/>
        <v/>
      </c>
      <c r="S3364" t="s">
        <v>43</v>
      </c>
      <c r="U3364">
        <v>1</v>
      </c>
      <c r="V3364" t="s">
        <v>43</v>
      </c>
      <c r="X3364">
        <v>0</v>
      </c>
      <c r="Y3364">
        <v>11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e">
        <f>VLOOKUP(A3364,#REF!,4,FALSE)</f>
        <v>#REF!</v>
      </c>
      <c r="AW3364" t="e">
        <f>VLOOKUP(A3364,#REF!,5,FALSE)</f>
        <v>#REF!</v>
      </c>
      <c r="AX3364">
        <f>SUMIF(量化书目统计!A:A,H3364,量化书目统计!G:G)</f>
        <v>0</v>
      </c>
    </row>
    <row r="3365" spans="1:50" x14ac:dyDescent="0.3">
      <c r="A3365" t="s">
        <v>1464</v>
      </c>
      <c r="B3365" t="s">
        <v>539</v>
      </c>
      <c r="C3365" t="s">
        <v>144</v>
      </c>
      <c r="D3365">
        <v>5</v>
      </c>
      <c r="E3365" t="s">
        <v>566</v>
      </c>
      <c r="F3365" s="1" t="s">
        <v>953</v>
      </c>
      <c r="G3365" t="s">
        <v>954</v>
      </c>
      <c r="H3365" t="e">
        <f>VLOOKUP(F3365,#REF!,2,FALSE)</f>
        <v>#REF!</v>
      </c>
      <c r="I3365" t="s">
        <v>158</v>
      </c>
      <c r="J3365" s="4">
        <v>44117</v>
      </c>
      <c r="K3365" s="4">
        <v>44166</v>
      </c>
      <c r="L3365" s="3">
        <f t="shared" si="208"/>
        <v>49</v>
      </c>
      <c r="M3365" s="4">
        <v>44179</v>
      </c>
      <c r="N3365">
        <f t="shared" si="209"/>
        <v>62</v>
      </c>
      <c r="O3365">
        <v>0</v>
      </c>
      <c r="P3365" t="e">
        <f>VLOOKUP(F3365,#REF!,3,FALSE)</f>
        <v>#REF!</v>
      </c>
      <c r="Q3365">
        <f t="shared" si="210"/>
        <v>0</v>
      </c>
      <c r="R3365" t="str">
        <f t="shared" si="211"/>
        <v/>
      </c>
      <c r="S3365" t="s">
        <v>28</v>
      </c>
      <c r="T3365">
        <v>6</v>
      </c>
      <c r="U3365">
        <v>1</v>
      </c>
      <c r="V3365" t="s">
        <v>28</v>
      </c>
      <c r="W3365">
        <v>13</v>
      </c>
      <c r="X3365">
        <v>6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e">
        <f>VLOOKUP(A3365,#REF!,4,FALSE)</f>
        <v>#REF!</v>
      </c>
      <c r="AW3365" t="e">
        <f>VLOOKUP(A3365,#REF!,5,FALSE)</f>
        <v>#REF!</v>
      </c>
      <c r="AX3365">
        <f>SUMIF(量化书目统计!A:A,H3365,量化书目统计!G:G)</f>
        <v>0</v>
      </c>
    </row>
    <row r="3366" spans="1:50" x14ac:dyDescent="0.3">
      <c r="A3366" t="s">
        <v>1465</v>
      </c>
      <c r="B3366" t="s">
        <v>539</v>
      </c>
      <c r="C3366" t="s">
        <v>144</v>
      </c>
      <c r="D3366">
        <v>5</v>
      </c>
      <c r="E3366" t="s">
        <v>1466</v>
      </c>
      <c r="F3366" s="1" t="s">
        <v>1467</v>
      </c>
      <c r="G3366" t="s">
        <v>1468</v>
      </c>
      <c r="H3366" t="e">
        <f>VLOOKUP(F3366,#REF!,2,FALSE)</f>
        <v>#REF!</v>
      </c>
      <c r="I3366" t="s">
        <v>231</v>
      </c>
      <c r="J3366" s="4">
        <v>44350</v>
      </c>
      <c r="K3366" s="4">
        <v>44454</v>
      </c>
      <c r="L3366" s="3">
        <f t="shared" si="208"/>
        <v>104</v>
      </c>
      <c r="M3366" s="4">
        <v>44446</v>
      </c>
      <c r="N3366">
        <f t="shared" si="209"/>
        <v>96</v>
      </c>
      <c r="O3366">
        <v>0</v>
      </c>
      <c r="P3366" t="e">
        <f>VLOOKUP(F3366,#REF!,3,FALSE)</f>
        <v>#REF!</v>
      </c>
      <c r="Q3366">
        <f t="shared" si="210"/>
        <v>0</v>
      </c>
      <c r="R3366" t="str">
        <f t="shared" si="211"/>
        <v/>
      </c>
      <c r="S3366" t="s">
        <v>80</v>
      </c>
      <c r="T3366">
        <v>14</v>
      </c>
      <c r="U3366">
        <v>1</v>
      </c>
      <c r="V3366" t="s">
        <v>38</v>
      </c>
      <c r="W3366">
        <v>2</v>
      </c>
      <c r="X3366">
        <v>34</v>
      </c>
      <c r="Y3366">
        <v>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e">
        <f>VLOOKUP(A3366,#REF!,4,FALSE)</f>
        <v>#REF!</v>
      </c>
      <c r="AW3366" t="e">
        <f>VLOOKUP(A3366,#REF!,5,FALSE)</f>
        <v>#REF!</v>
      </c>
      <c r="AX3366">
        <f>SUMIF(量化书目统计!A:A,H3366,量化书目统计!G:G)</f>
        <v>0</v>
      </c>
    </row>
    <row r="3367" spans="1:50" x14ac:dyDescent="0.3">
      <c r="A3367" t="s">
        <v>1465</v>
      </c>
      <c r="B3367" t="s">
        <v>539</v>
      </c>
      <c r="C3367" t="s">
        <v>144</v>
      </c>
      <c r="D3367">
        <v>5</v>
      </c>
      <c r="E3367" t="s">
        <v>881</v>
      </c>
      <c r="F3367" s="1" t="s">
        <v>882</v>
      </c>
      <c r="G3367" t="s">
        <v>883</v>
      </c>
      <c r="H3367" t="e">
        <f>VLOOKUP(F3367,#REF!,2,FALSE)</f>
        <v>#REF!</v>
      </c>
      <c r="I3367" t="s">
        <v>158</v>
      </c>
      <c r="J3367" s="4">
        <v>44358</v>
      </c>
      <c r="K3367" s="4">
        <v>44364</v>
      </c>
      <c r="L3367" s="3">
        <f t="shared" si="208"/>
        <v>6</v>
      </c>
      <c r="M3367" s="4">
        <v>44418</v>
      </c>
      <c r="N3367">
        <f t="shared" si="209"/>
        <v>60</v>
      </c>
      <c r="O3367">
        <v>0</v>
      </c>
      <c r="P3367" t="e">
        <f>VLOOKUP(F3367,#REF!,3,FALSE)</f>
        <v>#REF!</v>
      </c>
      <c r="Q3367">
        <f t="shared" si="210"/>
        <v>0</v>
      </c>
      <c r="R3367" t="str">
        <f t="shared" si="211"/>
        <v/>
      </c>
      <c r="S3367" t="s">
        <v>80</v>
      </c>
      <c r="T3367">
        <v>15</v>
      </c>
      <c r="U3367">
        <v>1</v>
      </c>
      <c r="V3367" t="s">
        <v>80</v>
      </c>
      <c r="W3367">
        <v>16</v>
      </c>
      <c r="X3367">
        <v>35</v>
      </c>
      <c r="Y3367">
        <v>11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e">
        <f>VLOOKUP(A3367,#REF!,4,FALSE)</f>
        <v>#REF!</v>
      </c>
      <c r="AW3367" t="e">
        <f>VLOOKUP(A3367,#REF!,5,FALSE)</f>
        <v>#REF!</v>
      </c>
      <c r="AX3367">
        <f>SUMIF(量化书目统计!A:A,H3367,量化书目统计!G:G)</f>
        <v>0</v>
      </c>
    </row>
    <row r="3368" spans="1:50" x14ac:dyDescent="0.3">
      <c r="A3368" t="s">
        <v>116</v>
      </c>
      <c r="B3368" t="s">
        <v>22</v>
      </c>
      <c r="C3368" t="s">
        <v>117</v>
      </c>
      <c r="D3368">
        <v>4</v>
      </c>
      <c r="E3368" t="s">
        <v>118</v>
      </c>
      <c r="F3368" s="1" t="s">
        <v>119</v>
      </c>
      <c r="G3368" t="s">
        <v>120</v>
      </c>
      <c r="H3368" t="e">
        <f>VLOOKUP(F3368,#REF!,2,FALSE)</f>
        <v>#REF!</v>
      </c>
      <c r="I3368" t="s">
        <v>121</v>
      </c>
      <c r="J3368" s="4">
        <v>44575</v>
      </c>
      <c r="K3368" s="4">
        <v>44741</v>
      </c>
      <c r="L3368" s="3">
        <f t="shared" si="208"/>
        <v>166</v>
      </c>
      <c r="M3368" s="4">
        <v>44815</v>
      </c>
      <c r="N3368">
        <f t="shared" si="209"/>
        <v>240</v>
      </c>
      <c r="O3368">
        <v>0</v>
      </c>
      <c r="P3368" t="e">
        <f>VLOOKUP(F3368,#REF!,3,FALSE)</f>
        <v>#REF!</v>
      </c>
      <c r="Q3368">
        <f t="shared" si="210"/>
        <v>0</v>
      </c>
      <c r="R3368" t="str">
        <f t="shared" si="211"/>
        <v/>
      </c>
      <c r="S3368" t="s">
        <v>38</v>
      </c>
      <c r="T3368">
        <f>19</f>
        <v>19</v>
      </c>
      <c r="U3368">
        <v>1</v>
      </c>
      <c r="V3368" t="s">
        <v>43</v>
      </c>
      <c r="X3368">
        <v>59</v>
      </c>
      <c r="Y3368">
        <v>21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 t="e">
        <f>VLOOKUP(A3368,#REF!,4,FALSE)</f>
        <v>#REF!</v>
      </c>
      <c r="AW3368" t="e">
        <f>VLOOKUP(A3368,#REF!,5,FALSE)</f>
        <v>#REF!</v>
      </c>
      <c r="AX3368">
        <f>SUMIF(量化书目统计!A:A,H3368,量化书目统计!G:G)</f>
        <v>0</v>
      </c>
    </row>
    <row r="3369" spans="1:50" x14ac:dyDescent="0.3">
      <c r="A3369" t="s">
        <v>116</v>
      </c>
      <c r="B3369" t="s">
        <v>22</v>
      </c>
      <c r="C3369" t="s">
        <v>117</v>
      </c>
      <c r="D3369">
        <v>4</v>
      </c>
      <c r="E3369" t="s">
        <v>122</v>
      </c>
      <c r="F3369" s="1" t="s">
        <v>123</v>
      </c>
      <c r="G3369" t="s">
        <v>124</v>
      </c>
      <c r="H3369" t="e">
        <f>VLOOKUP(F3369,#REF!,2,FALSE)</f>
        <v>#REF!</v>
      </c>
      <c r="I3369" t="s">
        <v>32</v>
      </c>
      <c r="J3369" s="4">
        <v>44589</v>
      </c>
      <c r="K3369" s="4">
        <v>44617</v>
      </c>
      <c r="L3369" s="3">
        <f t="shared" si="208"/>
        <v>28</v>
      </c>
      <c r="M3369" s="4">
        <v>44649</v>
      </c>
      <c r="N3369">
        <f t="shared" si="209"/>
        <v>60</v>
      </c>
      <c r="O3369">
        <v>0</v>
      </c>
      <c r="P3369" t="e">
        <f>VLOOKUP(F3369,#REF!,3,FALSE)</f>
        <v>#REF!</v>
      </c>
      <c r="Q3369">
        <f t="shared" si="210"/>
        <v>0</v>
      </c>
      <c r="R3369" t="str">
        <f t="shared" si="211"/>
        <v/>
      </c>
      <c r="S3369" t="s">
        <v>43</v>
      </c>
      <c r="U3369">
        <v>3</v>
      </c>
      <c r="V3369" t="s">
        <v>99</v>
      </c>
      <c r="W3369">
        <v>2</v>
      </c>
      <c r="X3369">
        <v>60</v>
      </c>
      <c r="Y3369">
        <v>4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e">
        <f>VLOOKUP(A3369,#REF!,4,FALSE)</f>
        <v>#REF!</v>
      </c>
      <c r="AW3369" t="e">
        <f>VLOOKUP(A3369,#REF!,5,FALSE)</f>
        <v>#REF!</v>
      </c>
      <c r="AX3369">
        <f>SUMIF(量化书目统计!A:A,H3369,量化书目统计!G:G)</f>
        <v>0</v>
      </c>
    </row>
    <row r="3370" spans="1:50" x14ac:dyDescent="0.3">
      <c r="A3370" t="s">
        <v>116</v>
      </c>
      <c r="B3370" t="s">
        <v>22</v>
      </c>
      <c r="C3370" t="s">
        <v>117</v>
      </c>
      <c r="D3370">
        <v>4</v>
      </c>
      <c r="E3370" t="s">
        <v>122</v>
      </c>
      <c r="F3370" s="1" t="s">
        <v>125</v>
      </c>
      <c r="G3370" t="s">
        <v>126</v>
      </c>
      <c r="H3370" t="e">
        <f>VLOOKUP(F3370,#REF!,2,FALSE)</f>
        <v>#REF!</v>
      </c>
      <c r="I3370" t="s">
        <v>32</v>
      </c>
      <c r="J3370" s="4">
        <v>44589</v>
      </c>
      <c r="K3370" s="4">
        <v>44617</v>
      </c>
      <c r="L3370" s="3">
        <f t="shared" si="208"/>
        <v>28</v>
      </c>
      <c r="M3370" s="4">
        <v>44649</v>
      </c>
      <c r="N3370">
        <f t="shared" si="209"/>
        <v>60</v>
      </c>
      <c r="O3370">
        <v>0</v>
      </c>
      <c r="P3370" t="e">
        <f>VLOOKUP(F3370,#REF!,3,FALSE)</f>
        <v>#REF!</v>
      </c>
      <c r="Q3370">
        <f t="shared" si="210"/>
        <v>0</v>
      </c>
      <c r="R3370" t="str">
        <f t="shared" si="211"/>
        <v/>
      </c>
      <c r="S3370" t="s">
        <v>43</v>
      </c>
      <c r="U3370">
        <v>3</v>
      </c>
      <c r="V3370" t="s">
        <v>99</v>
      </c>
      <c r="W3370">
        <v>2</v>
      </c>
      <c r="X3370">
        <v>60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 t="e">
        <f>VLOOKUP(A3370,#REF!,4,FALSE)</f>
        <v>#REF!</v>
      </c>
      <c r="AW3370" t="e">
        <f>VLOOKUP(A3370,#REF!,5,FALSE)</f>
        <v>#REF!</v>
      </c>
      <c r="AX3370">
        <f>SUMIF(量化书目统计!A:A,H3370,量化书目统计!G:G)</f>
        <v>0</v>
      </c>
    </row>
    <row r="3371" spans="1:50" x14ac:dyDescent="0.3">
      <c r="A3371" t="s">
        <v>116</v>
      </c>
      <c r="B3371" t="s">
        <v>22</v>
      </c>
      <c r="C3371" t="s">
        <v>117</v>
      </c>
      <c r="D3371">
        <v>4</v>
      </c>
      <c r="E3371" t="s">
        <v>122</v>
      </c>
      <c r="F3371" s="1" t="s">
        <v>127</v>
      </c>
      <c r="G3371" t="s">
        <v>128</v>
      </c>
      <c r="H3371" t="e">
        <f>VLOOKUP(F3371,#REF!,2,FALSE)</f>
        <v>#REF!</v>
      </c>
      <c r="I3371" t="s">
        <v>32</v>
      </c>
      <c r="J3371" s="4">
        <v>44574</v>
      </c>
      <c r="K3371" s="4">
        <v>44617</v>
      </c>
      <c r="L3371" s="3">
        <f t="shared" si="208"/>
        <v>43</v>
      </c>
      <c r="M3371" s="4">
        <v>44634</v>
      </c>
      <c r="N3371">
        <f t="shared" si="209"/>
        <v>60</v>
      </c>
      <c r="O3371">
        <v>0</v>
      </c>
      <c r="P3371" t="e">
        <f>VLOOKUP(F3371,#REF!,3,FALSE)</f>
        <v>#REF!</v>
      </c>
      <c r="Q3371">
        <f t="shared" si="210"/>
        <v>0</v>
      </c>
      <c r="R3371" t="str">
        <f t="shared" si="211"/>
        <v/>
      </c>
      <c r="S3371" t="s">
        <v>38</v>
      </c>
      <c r="T3371">
        <f>19</f>
        <v>19</v>
      </c>
      <c r="U3371">
        <v>3</v>
      </c>
      <c r="V3371" t="s">
        <v>99</v>
      </c>
      <c r="W3371">
        <v>2</v>
      </c>
      <c r="X3371">
        <v>59</v>
      </c>
      <c r="Y3371">
        <v>11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e">
        <f>VLOOKUP(A3371,#REF!,4,FALSE)</f>
        <v>#REF!</v>
      </c>
      <c r="AW3371" t="e">
        <f>VLOOKUP(A3371,#REF!,5,FALSE)</f>
        <v>#REF!</v>
      </c>
      <c r="AX3371">
        <f>SUMIF(量化书目统计!A:A,H3371,量化书目统计!G:G)</f>
        <v>0</v>
      </c>
    </row>
    <row r="3372" spans="1:50" x14ac:dyDescent="0.3">
      <c r="A3372" t="s">
        <v>1469</v>
      </c>
      <c r="B3372" t="s">
        <v>539</v>
      </c>
      <c r="C3372" t="s">
        <v>144</v>
      </c>
      <c r="D3372">
        <v>5</v>
      </c>
      <c r="E3372" t="s">
        <v>1470</v>
      </c>
      <c r="F3372" s="1" t="s">
        <v>1471</v>
      </c>
      <c r="G3372" t="s">
        <v>1472</v>
      </c>
      <c r="H3372" t="e">
        <f>VLOOKUP(F3372,#REF!,2,FALSE)</f>
        <v>#REF!</v>
      </c>
      <c r="I3372" t="s">
        <v>32</v>
      </c>
      <c r="J3372" s="4">
        <v>44335</v>
      </c>
      <c r="K3372" s="4">
        <v>44450</v>
      </c>
      <c r="L3372" s="3">
        <f t="shared" si="208"/>
        <v>115</v>
      </c>
      <c r="M3372" s="4">
        <v>44446</v>
      </c>
      <c r="N3372">
        <f t="shared" si="209"/>
        <v>111</v>
      </c>
      <c r="O3372">
        <v>0</v>
      </c>
      <c r="P3372" t="e">
        <f>VLOOKUP(F3372,#REF!,3,FALSE)</f>
        <v>#REF!</v>
      </c>
      <c r="Q3372">
        <f t="shared" si="210"/>
        <v>0</v>
      </c>
      <c r="R3372" t="str">
        <f t="shared" si="211"/>
        <v/>
      </c>
      <c r="S3372" t="s">
        <v>80</v>
      </c>
      <c r="T3372">
        <v>12</v>
      </c>
      <c r="U3372">
        <v>1</v>
      </c>
      <c r="V3372" t="s">
        <v>38</v>
      </c>
      <c r="W3372">
        <v>1</v>
      </c>
      <c r="X3372">
        <v>32</v>
      </c>
      <c r="Y3372">
        <v>14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e">
        <f>VLOOKUP(A3372,#REF!,4,FALSE)</f>
        <v>#REF!</v>
      </c>
      <c r="AW3372" t="e">
        <f>VLOOKUP(A3372,#REF!,5,FALSE)</f>
        <v>#REF!</v>
      </c>
      <c r="AX3372">
        <f>SUMIF(量化书目统计!A:A,H3372,量化书目统计!G:G)</f>
        <v>0</v>
      </c>
    </row>
    <row r="3373" spans="1:50" x14ac:dyDescent="0.3">
      <c r="A3373" t="s">
        <v>1473</v>
      </c>
      <c r="B3373" t="s">
        <v>539</v>
      </c>
      <c r="C3373" t="s">
        <v>144</v>
      </c>
      <c r="D3373">
        <v>5</v>
      </c>
      <c r="E3373" t="s">
        <v>122</v>
      </c>
      <c r="F3373" s="1" t="s">
        <v>123</v>
      </c>
      <c r="G3373" t="s">
        <v>124</v>
      </c>
      <c r="H3373" t="e">
        <f>VLOOKUP(F3373,#REF!,2,FALSE)</f>
        <v>#REF!</v>
      </c>
      <c r="I3373" t="s">
        <v>32</v>
      </c>
      <c r="J3373" s="4">
        <v>44617</v>
      </c>
      <c r="K3373" s="4">
        <v>44622</v>
      </c>
      <c r="L3373" s="3">
        <f t="shared" si="208"/>
        <v>5</v>
      </c>
      <c r="M3373" s="4">
        <v>44677</v>
      </c>
      <c r="N3373">
        <f t="shared" si="209"/>
        <v>60</v>
      </c>
      <c r="O3373">
        <v>0</v>
      </c>
      <c r="P3373" t="e">
        <f>VLOOKUP(F3373,#REF!,3,FALSE)</f>
        <v>#REF!</v>
      </c>
      <c r="Q3373">
        <f t="shared" si="210"/>
        <v>0</v>
      </c>
      <c r="R3373" t="str">
        <f t="shared" si="211"/>
        <v/>
      </c>
      <c r="S3373" t="s">
        <v>99</v>
      </c>
      <c r="T3373">
        <v>2</v>
      </c>
      <c r="U3373">
        <v>2</v>
      </c>
      <c r="V3373" t="s">
        <v>99</v>
      </c>
      <c r="W3373">
        <v>3</v>
      </c>
      <c r="X3373">
        <v>62</v>
      </c>
      <c r="Y3373">
        <v>15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e">
        <f>VLOOKUP(A3373,#REF!,4,FALSE)</f>
        <v>#REF!</v>
      </c>
      <c r="AW3373" t="e">
        <f>VLOOKUP(A3373,#REF!,5,FALSE)</f>
        <v>#REF!</v>
      </c>
      <c r="AX3373">
        <f>SUMIF(量化书目统计!A:A,H3373,量化书目统计!G:G)</f>
        <v>0</v>
      </c>
    </row>
    <row r="3374" spans="1:50" x14ac:dyDescent="0.3">
      <c r="A3374" t="s">
        <v>1473</v>
      </c>
      <c r="B3374" t="s">
        <v>539</v>
      </c>
      <c r="C3374" t="s">
        <v>144</v>
      </c>
      <c r="D3374">
        <v>5</v>
      </c>
      <c r="E3374" t="s">
        <v>122</v>
      </c>
      <c r="F3374" s="1" t="s">
        <v>125</v>
      </c>
      <c r="G3374" t="s">
        <v>126</v>
      </c>
      <c r="H3374" t="e">
        <f>VLOOKUP(F3374,#REF!,2,FALSE)</f>
        <v>#REF!</v>
      </c>
      <c r="I3374" t="s">
        <v>32</v>
      </c>
      <c r="J3374" s="4">
        <v>44617</v>
      </c>
      <c r="K3374" s="4">
        <v>44622</v>
      </c>
      <c r="L3374" s="3">
        <f t="shared" si="208"/>
        <v>5</v>
      </c>
      <c r="M3374" s="4">
        <v>44677</v>
      </c>
      <c r="N3374">
        <f t="shared" si="209"/>
        <v>60</v>
      </c>
      <c r="O3374">
        <v>0</v>
      </c>
      <c r="P3374" t="e">
        <f>VLOOKUP(F3374,#REF!,3,FALSE)</f>
        <v>#REF!</v>
      </c>
      <c r="Q3374">
        <f t="shared" si="210"/>
        <v>0</v>
      </c>
      <c r="R3374" t="str">
        <f t="shared" si="211"/>
        <v/>
      </c>
      <c r="S3374" t="s">
        <v>99</v>
      </c>
      <c r="T3374">
        <v>2</v>
      </c>
      <c r="U3374">
        <v>3</v>
      </c>
      <c r="V3374" t="s">
        <v>99</v>
      </c>
      <c r="W3374">
        <v>3</v>
      </c>
      <c r="X3374">
        <v>62</v>
      </c>
      <c r="Y3374">
        <v>5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e">
        <f>VLOOKUP(A3374,#REF!,4,FALSE)</f>
        <v>#REF!</v>
      </c>
      <c r="AW3374" t="e">
        <f>VLOOKUP(A3374,#REF!,5,FALSE)</f>
        <v>#REF!</v>
      </c>
      <c r="AX3374">
        <f>SUMIF(量化书目统计!A:A,H3374,量化书目统计!G:G)</f>
        <v>0</v>
      </c>
    </row>
    <row r="3375" spans="1:50" x14ac:dyDescent="0.3">
      <c r="A3375" t="s">
        <v>1473</v>
      </c>
      <c r="B3375" t="s">
        <v>539</v>
      </c>
      <c r="C3375" t="s">
        <v>144</v>
      </c>
      <c r="D3375">
        <v>5</v>
      </c>
      <c r="E3375" t="s">
        <v>122</v>
      </c>
      <c r="F3375" s="1" t="s">
        <v>127</v>
      </c>
      <c r="G3375" t="s">
        <v>128</v>
      </c>
      <c r="H3375" t="e">
        <f>VLOOKUP(F3375,#REF!,2,FALSE)</f>
        <v>#REF!</v>
      </c>
      <c r="I3375" t="s">
        <v>32</v>
      </c>
      <c r="J3375" s="4">
        <v>44617</v>
      </c>
      <c r="K3375" s="4">
        <v>44622</v>
      </c>
      <c r="L3375" s="3">
        <f t="shared" si="208"/>
        <v>5</v>
      </c>
      <c r="M3375" s="4">
        <v>44677</v>
      </c>
      <c r="N3375">
        <f t="shared" si="209"/>
        <v>60</v>
      </c>
      <c r="O3375">
        <v>0</v>
      </c>
      <c r="P3375" t="e">
        <f>VLOOKUP(F3375,#REF!,3,FALSE)</f>
        <v>#REF!</v>
      </c>
      <c r="Q3375">
        <f t="shared" si="210"/>
        <v>0</v>
      </c>
      <c r="R3375" t="str">
        <f t="shared" si="211"/>
        <v/>
      </c>
      <c r="S3375" t="s">
        <v>99</v>
      </c>
      <c r="T3375">
        <v>2</v>
      </c>
      <c r="U3375">
        <v>3</v>
      </c>
      <c r="V3375" t="s">
        <v>99</v>
      </c>
      <c r="W3375">
        <v>3</v>
      </c>
      <c r="X3375">
        <v>62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e">
        <f>VLOOKUP(A3375,#REF!,4,FALSE)</f>
        <v>#REF!</v>
      </c>
      <c r="AW3375" t="e">
        <f>VLOOKUP(A3375,#REF!,5,FALSE)</f>
        <v>#REF!</v>
      </c>
      <c r="AX3375">
        <f>SUMIF(量化书目统计!A:A,H3375,量化书目统计!G:G)</f>
        <v>0</v>
      </c>
    </row>
    <row r="3376" spans="1:50" x14ac:dyDescent="0.3">
      <c r="A3376" t="s">
        <v>1474</v>
      </c>
      <c r="B3376" t="s">
        <v>539</v>
      </c>
      <c r="C3376" t="s">
        <v>144</v>
      </c>
      <c r="D3376">
        <v>5</v>
      </c>
      <c r="E3376" t="s">
        <v>1475</v>
      </c>
      <c r="F3376" s="1" t="s">
        <v>1476</v>
      </c>
      <c r="G3376" t="s">
        <v>1477</v>
      </c>
      <c r="H3376" t="e">
        <f>VLOOKUP(F3376,#REF!,2,FALSE)</f>
        <v>#REF!</v>
      </c>
      <c r="I3376" t="s">
        <v>158</v>
      </c>
      <c r="J3376" s="4">
        <v>44622</v>
      </c>
      <c r="K3376" s="4">
        <v>44708</v>
      </c>
      <c r="L3376" s="3">
        <f t="shared" si="208"/>
        <v>86</v>
      </c>
      <c r="M3376" s="4">
        <v>44815</v>
      </c>
      <c r="N3376">
        <f t="shared" si="209"/>
        <v>193</v>
      </c>
      <c r="O3376">
        <v>0</v>
      </c>
      <c r="P3376" t="e">
        <f>VLOOKUP(F3376,#REF!,3,FALSE)</f>
        <v>#REF!</v>
      </c>
      <c r="Q3376">
        <f t="shared" si="210"/>
        <v>0</v>
      </c>
      <c r="R3376" t="str">
        <f t="shared" si="211"/>
        <v/>
      </c>
      <c r="S3376" t="s">
        <v>99</v>
      </c>
      <c r="T3376">
        <v>3</v>
      </c>
      <c r="U3376">
        <v>1</v>
      </c>
      <c r="V3376" t="s">
        <v>99</v>
      </c>
      <c r="W3376">
        <v>15</v>
      </c>
      <c r="X3376">
        <v>63</v>
      </c>
      <c r="Y3376">
        <v>5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e">
        <f>VLOOKUP(A3376,#REF!,4,FALSE)</f>
        <v>#REF!</v>
      </c>
      <c r="AW3376" t="e">
        <f>VLOOKUP(A3376,#REF!,5,FALSE)</f>
        <v>#REF!</v>
      </c>
      <c r="AX3376">
        <f>SUMIF(量化书目统计!A:A,H3376,量化书目统计!G:G)</f>
        <v>0</v>
      </c>
    </row>
    <row r="3377" spans="1:50" x14ac:dyDescent="0.3">
      <c r="A3377" t="s">
        <v>1478</v>
      </c>
      <c r="B3377" t="s">
        <v>539</v>
      </c>
      <c r="C3377" t="s">
        <v>144</v>
      </c>
      <c r="D3377">
        <v>5</v>
      </c>
      <c r="E3377" t="s">
        <v>1479</v>
      </c>
      <c r="F3377" s="1" t="s">
        <v>1480</v>
      </c>
      <c r="G3377" t="s">
        <v>1481</v>
      </c>
      <c r="H3377" t="e">
        <f>VLOOKUP(F3377,#REF!,2,FALSE)</f>
        <v>#REF!</v>
      </c>
      <c r="I3377" t="s">
        <v>158</v>
      </c>
      <c r="J3377" s="4">
        <v>44624</v>
      </c>
      <c r="K3377" s="4">
        <v>44740</v>
      </c>
      <c r="L3377" s="3">
        <f t="shared" si="208"/>
        <v>116</v>
      </c>
      <c r="M3377" s="4">
        <v>44815</v>
      </c>
      <c r="N3377">
        <f t="shared" si="209"/>
        <v>191</v>
      </c>
      <c r="O3377">
        <v>0</v>
      </c>
      <c r="P3377" t="e">
        <f>VLOOKUP(F3377,#REF!,3,FALSE)</f>
        <v>#REF!</v>
      </c>
      <c r="Q3377">
        <f t="shared" si="210"/>
        <v>0</v>
      </c>
      <c r="R3377" t="str">
        <f t="shared" si="211"/>
        <v/>
      </c>
      <c r="S3377" t="s">
        <v>99</v>
      </c>
      <c r="T3377">
        <v>3</v>
      </c>
      <c r="U3377">
        <v>1</v>
      </c>
      <c r="V3377" t="s">
        <v>43</v>
      </c>
      <c r="X3377">
        <v>63</v>
      </c>
      <c r="Y3377">
        <v>8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e">
        <f>VLOOKUP(A3377,#REF!,4,FALSE)</f>
        <v>#REF!</v>
      </c>
      <c r="AW3377" t="e">
        <f>VLOOKUP(A3377,#REF!,5,FALSE)</f>
        <v>#REF!</v>
      </c>
      <c r="AX3377">
        <f>SUMIF(量化书目统计!A:A,H3377,量化书目统计!G:G)</f>
        <v>0</v>
      </c>
    </row>
    <row r="3378" spans="1:50" x14ac:dyDescent="0.3">
      <c r="A3378" t="s">
        <v>1482</v>
      </c>
      <c r="B3378" t="s">
        <v>539</v>
      </c>
      <c r="C3378" t="s">
        <v>144</v>
      </c>
      <c r="D3378">
        <v>5</v>
      </c>
      <c r="E3378" t="s">
        <v>1483</v>
      </c>
      <c r="F3378" s="1" t="s">
        <v>1484</v>
      </c>
      <c r="G3378" t="s">
        <v>1485</v>
      </c>
      <c r="H3378" t="e">
        <f>VLOOKUP(F3378,#REF!,2,FALSE)</f>
        <v>#REF!</v>
      </c>
      <c r="I3378" t="s">
        <v>32</v>
      </c>
      <c r="J3378" s="4">
        <v>44259</v>
      </c>
      <c r="K3378" s="4">
        <v>44288</v>
      </c>
      <c r="L3378" s="3">
        <f t="shared" si="208"/>
        <v>29</v>
      </c>
      <c r="M3378" s="4">
        <v>44291</v>
      </c>
      <c r="N3378">
        <f t="shared" si="209"/>
        <v>32</v>
      </c>
      <c r="O3378">
        <v>0</v>
      </c>
      <c r="P3378" t="e">
        <f>VLOOKUP(F3378,#REF!,3,FALSE)</f>
        <v>#REF!</v>
      </c>
      <c r="Q3378">
        <f t="shared" si="210"/>
        <v>0</v>
      </c>
      <c r="R3378" t="str">
        <f t="shared" si="211"/>
        <v/>
      </c>
      <c r="S3378" t="s">
        <v>80</v>
      </c>
      <c r="T3378">
        <v>1</v>
      </c>
      <c r="U3378">
        <v>1</v>
      </c>
      <c r="V3378" t="s">
        <v>80</v>
      </c>
      <c r="W3378">
        <v>5</v>
      </c>
      <c r="X3378">
        <v>21</v>
      </c>
      <c r="Y3378">
        <v>15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e">
        <f>VLOOKUP(A3378,#REF!,4,FALSE)</f>
        <v>#REF!</v>
      </c>
      <c r="AW3378" t="e">
        <f>VLOOKUP(A3378,#REF!,5,FALSE)</f>
        <v>#REF!</v>
      </c>
      <c r="AX3378">
        <f>SUMIF(量化书目统计!A:A,H3378,量化书目统计!G:G)</f>
        <v>0</v>
      </c>
    </row>
    <row r="3379" spans="1:50" x14ac:dyDescent="0.3">
      <c r="A3379" t="s">
        <v>1486</v>
      </c>
      <c r="B3379" t="s">
        <v>539</v>
      </c>
      <c r="C3379" t="s">
        <v>76</v>
      </c>
      <c r="D3379">
        <v>4</v>
      </c>
      <c r="E3379" t="s">
        <v>62</v>
      </c>
      <c r="F3379" s="1" t="s">
        <v>63</v>
      </c>
      <c r="G3379" t="s">
        <v>64</v>
      </c>
      <c r="H3379" t="e">
        <f>VLOOKUP(F3379,#REF!,2,FALSE)</f>
        <v>#REF!</v>
      </c>
      <c r="I3379" t="s">
        <v>65</v>
      </c>
      <c r="J3379" s="4">
        <v>44160</v>
      </c>
      <c r="K3379" s="4">
        <v>44209</v>
      </c>
      <c r="L3379" s="3">
        <f t="shared" si="208"/>
        <v>49</v>
      </c>
      <c r="M3379" s="4">
        <v>44260</v>
      </c>
      <c r="N3379">
        <f t="shared" si="209"/>
        <v>100</v>
      </c>
      <c r="O3379">
        <v>0</v>
      </c>
      <c r="P3379" t="e">
        <f>VLOOKUP(F3379,#REF!,3,FALSE)</f>
        <v>#REF!</v>
      </c>
      <c r="Q3379">
        <f t="shared" si="210"/>
        <v>0</v>
      </c>
      <c r="R3379" t="str">
        <f t="shared" si="211"/>
        <v/>
      </c>
      <c r="S3379" t="s">
        <v>28</v>
      </c>
      <c r="T3379">
        <v>12</v>
      </c>
      <c r="U3379">
        <v>1</v>
      </c>
      <c r="V3379" t="s">
        <v>28</v>
      </c>
      <c r="W3379">
        <v>18</v>
      </c>
      <c r="X3379">
        <v>12</v>
      </c>
      <c r="Y3379">
        <v>21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 t="e">
        <f>VLOOKUP(A3379,#REF!,4,FALSE)</f>
        <v>#REF!</v>
      </c>
      <c r="AW3379" t="e">
        <f>VLOOKUP(A3379,#REF!,5,FALSE)</f>
        <v>#REF!</v>
      </c>
      <c r="AX3379">
        <f>SUMIF(量化书目统计!A:A,H3379,量化书目统计!G:G)</f>
        <v>0</v>
      </c>
    </row>
    <row r="3380" spans="1:50" x14ac:dyDescent="0.3">
      <c r="A3380" t="s">
        <v>1487</v>
      </c>
      <c r="B3380" t="s">
        <v>539</v>
      </c>
      <c r="C3380" t="s">
        <v>144</v>
      </c>
      <c r="D3380">
        <v>5</v>
      </c>
      <c r="E3380" t="s">
        <v>275</v>
      </c>
      <c r="F3380" s="1" t="s">
        <v>276</v>
      </c>
      <c r="G3380" t="s">
        <v>277</v>
      </c>
      <c r="H3380" t="e">
        <f>VLOOKUP(F3380,#REF!,2,FALSE)</f>
        <v>#REF!</v>
      </c>
      <c r="I3380" t="s">
        <v>74</v>
      </c>
      <c r="J3380" s="4">
        <v>44390</v>
      </c>
      <c r="K3380" s="4">
        <v>44443</v>
      </c>
      <c r="L3380" s="3">
        <f t="shared" si="208"/>
        <v>53</v>
      </c>
      <c r="M3380" s="4">
        <v>44452</v>
      </c>
      <c r="N3380">
        <f t="shared" si="209"/>
        <v>62</v>
      </c>
      <c r="O3380">
        <v>0</v>
      </c>
      <c r="P3380" t="e">
        <f>VLOOKUP(F3380,#REF!,3,FALSE)</f>
        <v>#REF!</v>
      </c>
      <c r="Q3380">
        <f t="shared" si="210"/>
        <v>0</v>
      </c>
      <c r="R3380" t="str">
        <f t="shared" si="211"/>
        <v/>
      </c>
      <c r="S3380" t="s">
        <v>43</v>
      </c>
      <c r="U3380">
        <v>1</v>
      </c>
      <c r="V3380" t="s">
        <v>43</v>
      </c>
      <c r="X3380">
        <v>40</v>
      </c>
      <c r="Y3380">
        <v>7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e">
        <f>VLOOKUP(A3380,#REF!,4,FALSE)</f>
        <v>#REF!</v>
      </c>
      <c r="AW3380" t="e">
        <f>VLOOKUP(A3380,#REF!,5,FALSE)</f>
        <v>#REF!</v>
      </c>
      <c r="AX3380">
        <f>SUMIF(量化书目统计!A:A,H3380,量化书目统计!G:G)</f>
        <v>0</v>
      </c>
    </row>
    <row r="3381" spans="1:50" x14ac:dyDescent="0.3">
      <c r="A3381" t="s">
        <v>1488</v>
      </c>
      <c r="B3381" t="s">
        <v>539</v>
      </c>
      <c r="C3381" t="s">
        <v>144</v>
      </c>
      <c r="D3381">
        <v>5</v>
      </c>
      <c r="E3381" t="s">
        <v>1483</v>
      </c>
      <c r="F3381" s="1" t="s">
        <v>1484</v>
      </c>
      <c r="G3381" t="s">
        <v>1485</v>
      </c>
      <c r="H3381" t="e">
        <f>VLOOKUP(F3381,#REF!,2,FALSE)</f>
        <v>#REF!</v>
      </c>
      <c r="I3381" t="s">
        <v>32</v>
      </c>
      <c r="J3381" s="4">
        <v>44311</v>
      </c>
      <c r="K3381" s="4">
        <v>44364</v>
      </c>
      <c r="L3381" s="3">
        <f t="shared" si="208"/>
        <v>53</v>
      </c>
      <c r="M3381" s="4">
        <v>44347</v>
      </c>
      <c r="N3381">
        <f t="shared" si="209"/>
        <v>36</v>
      </c>
      <c r="O3381">
        <v>0</v>
      </c>
      <c r="P3381" t="e">
        <f>VLOOKUP(F3381,#REF!,3,FALSE)</f>
        <v>#REF!</v>
      </c>
      <c r="Q3381">
        <f t="shared" si="210"/>
        <v>0</v>
      </c>
      <c r="R3381" t="str">
        <f t="shared" si="211"/>
        <v/>
      </c>
      <c r="S3381" t="s">
        <v>80</v>
      </c>
      <c r="T3381">
        <v>8</v>
      </c>
      <c r="U3381">
        <v>1</v>
      </c>
      <c r="V3381" t="s">
        <v>80</v>
      </c>
      <c r="W3381">
        <v>16</v>
      </c>
      <c r="X3381">
        <v>28</v>
      </c>
      <c r="Y3381">
        <v>7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e">
        <f>VLOOKUP(A3381,#REF!,4,FALSE)</f>
        <v>#REF!</v>
      </c>
      <c r="AW3381" t="e">
        <f>VLOOKUP(A3381,#REF!,5,FALSE)</f>
        <v>#REF!</v>
      </c>
      <c r="AX3381">
        <f>SUMIF(量化书目统计!A:A,H3381,量化书目统计!G:G)</f>
        <v>0</v>
      </c>
    </row>
    <row r="3382" spans="1:50" x14ac:dyDescent="0.3">
      <c r="A3382" t="s">
        <v>1489</v>
      </c>
      <c r="B3382" t="s">
        <v>539</v>
      </c>
      <c r="C3382" t="s">
        <v>185</v>
      </c>
      <c r="D3382">
        <v>5</v>
      </c>
      <c r="E3382" t="s">
        <v>1490</v>
      </c>
      <c r="F3382" s="1" t="s">
        <v>1491</v>
      </c>
      <c r="G3382" t="s">
        <v>1492</v>
      </c>
      <c r="H3382" t="e">
        <f>VLOOKUP(F3382,#REF!,2,FALSE)</f>
        <v>#REF!</v>
      </c>
      <c r="I3382" t="s">
        <v>32</v>
      </c>
      <c r="J3382" s="4">
        <v>44330</v>
      </c>
      <c r="K3382" s="4">
        <v>44451</v>
      </c>
      <c r="L3382" s="3">
        <f t="shared" si="208"/>
        <v>121</v>
      </c>
      <c r="M3382" s="4">
        <v>44446</v>
      </c>
      <c r="N3382">
        <f t="shared" si="209"/>
        <v>116</v>
      </c>
      <c r="O3382">
        <v>0</v>
      </c>
      <c r="P3382" t="e">
        <f>VLOOKUP(F3382,#REF!,3,FALSE)</f>
        <v>#REF!</v>
      </c>
      <c r="Q3382">
        <f t="shared" si="210"/>
        <v>0</v>
      </c>
      <c r="R3382" t="str">
        <f t="shared" si="211"/>
        <v/>
      </c>
      <c r="S3382" t="s">
        <v>80</v>
      </c>
      <c r="T3382">
        <v>11</v>
      </c>
      <c r="U3382">
        <v>1</v>
      </c>
      <c r="V3382" t="s">
        <v>38</v>
      </c>
      <c r="W3382">
        <v>2</v>
      </c>
      <c r="X3382">
        <v>31</v>
      </c>
      <c r="Y3382">
        <v>4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e">
        <f>VLOOKUP(A3382,#REF!,4,FALSE)</f>
        <v>#REF!</v>
      </c>
      <c r="AW3382" t="e">
        <f>VLOOKUP(A3382,#REF!,5,FALSE)</f>
        <v>#REF!</v>
      </c>
      <c r="AX3382">
        <f>SUMIF(量化书目统计!A:A,H3382,量化书目统计!G:G)</f>
        <v>0</v>
      </c>
    </row>
    <row r="3383" spans="1:50" x14ac:dyDescent="0.3">
      <c r="A3383" t="s">
        <v>1493</v>
      </c>
      <c r="B3383" t="s">
        <v>539</v>
      </c>
      <c r="C3383" t="s">
        <v>185</v>
      </c>
      <c r="D3383">
        <v>5</v>
      </c>
      <c r="E3383" t="s">
        <v>35</v>
      </c>
      <c r="F3383" s="1" t="s">
        <v>36</v>
      </c>
      <c r="G3383" t="s">
        <v>37</v>
      </c>
      <c r="H3383" t="e">
        <f>VLOOKUP(F3383,#REF!,2,FALSE)</f>
        <v>#REF!</v>
      </c>
      <c r="I3383" t="s">
        <v>32</v>
      </c>
      <c r="J3383" s="4">
        <v>44132</v>
      </c>
      <c r="K3383" s="4">
        <v>44137</v>
      </c>
      <c r="L3383" s="3">
        <f t="shared" si="208"/>
        <v>5</v>
      </c>
      <c r="M3383" s="4">
        <v>44193</v>
      </c>
      <c r="N3383">
        <f t="shared" si="209"/>
        <v>61</v>
      </c>
      <c r="O3383">
        <v>0</v>
      </c>
      <c r="P3383" t="e">
        <f>VLOOKUP(F3383,#REF!,3,FALSE)</f>
        <v>#REF!</v>
      </c>
      <c r="Q3383">
        <f t="shared" si="210"/>
        <v>0</v>
      </c>
      <c r="R3383" t="str">
        <f t="shared" si="211"/>
        <v/>
      </c>
      <c r="S3383" t="s">
        <v>28</v>
      </c>
      <c r="T3383">
        <v>8</v>
      </c>
      <c r="U3383">
        <v>1</v>
      </c>
      <c r="V3383" t="s">
        <v>28</v>
      </c>
      <c r="W3383">
        <v>9</v>
      </c>
      <c r="X3383">
        <v>8</v>
      </c>
      <c r="Y3383">
        <v>21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 t="e">
        <f>VLOOKUP(A3383,#REF!,4,FALSE)</f>
        <v>#REF!</v>
      </c>
      <c r="AW3383" t="e">
        <f>VLOOKUP(A3383,#REF!,5,FALSE)</f>
        <v>#REF!</v>
      </c>
      <c r="AX3383">
        <f>SUMIF(量化书目统计!A:A,H3383,量化书目统计!G:G)</f>
        <v>0</v>
      </c>
    </row>
    <row r="3384" spans="1:50" x14ac:dyDescent="0.3">
      <c r="A3384" t="s">
        <v>129</v>
      </c>
      <c r="B3384" t="s">
        <v>22</v>
      </c>
      <c r="C3384" t="s">
        <v>55</v>
      </c>
      <c r="D3384">
        <v>1</v>
      </c>
      <c r="E3384" t="s">
        <v>130</v>
      </c>
      <c r="F3384" s="1" t="s">
        <v>131</v>
      </c>
      <c r="G3384" t="s">
        <v>132</v>
      </c>
      <c r="H3384" t="e">
        <f>VLOOKUP(F3384,#REF!,2,FALSE)</f>
        <v>#REF!</v>
      </c>
      <c r="I3384" t="s">
        <v>59</v>
      </c>
      <c r="J3384" s="4">
        <v>44161</v>
      </c>
      <c r="K3384" s="4">
        <v>44196</v>
      </c>
      <c r="L3384" s="3">
        <f t="shared" si="208"/>
        <v>35</v>
      </c>
      <c r="M3384" s="4">
        <v>44221</v>
      </c>
      <c r="N3384">
        <f t="shared" si="209"/>
        <v>60</v>
      </c>
      <c r="O3384">
        <v>0</v>
      </c>
      <c r="P3384" t="e">
        <f>VLOOKUP(F3384,#REF!,3,FALSE)</f>
        <v>#REF!</v>
      </c>
      <c r="Q3384">
        <f t="shared" si="210"/>
        <v>0</v>
      </c>
      <c r="R3384" t="str">
        <f t="shared" si="211"/>
        <v/>
      </c>
      <c r="S3384" t="s">
        <v>28</v>
      </c>
      <c r="T3384">
        <v>12</v>
      </c>
      <c r="U3384">
        <v>2</v>
      </c>
      <c r="V3384" t="s">
        <v>28</v>
      </c>
      <c r="W3384">
        <v>17</v>
      </c>
      <c r="X3384">
        <v>12</v>
      </c>
      <c r="Y3384">
        <v>11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 t="e">
        <f>VLOOKUP(A3384,#REF!,4,FALSE)</f>
        <v>#REF!</v>
      </c>
      <c r="AW3384" t="e">
        <f>VLOOKUP(A3384,#REF!,5,FALSE)</f>
        <v>#REF!</v>
      </c>
      <c r="AX3384">
        <f>SUMIF(量化书目统计!A:A,H3384,量化书目统计!G:G)</f>
        <v>0</v>
      </c>
    </row>
    <row r="3385" spans="1:50" x14ac:dyDescent="0.3">
      <c r="A3385" t="s">
        <v>1494</v>
      </c>
      <c r="B3385" t="s">
        <v>539</v>
      </c>
      <c r="C3385" t="s">
        <v>185</v>
      </c>
      <c r="D3385">
        <v>5</v>
      </c>
      <c r="E3385" t="s">
        <v>1495</v>
      </c>
      <c r="F3385" s="1" t="s">
        <v>1496</v>
      </c>
      <c r="G3385" t="s">
        <v>1497</v>
      </c>
      <c r="H3385" t="e">
        <f>VLOOKUP(F3385,#REF!,2,FALSE)</f>
        <v>#REF!</v>
      </c>
      <c r="I3385" t="s">
        <v>231</v>
      </c>
      <c r="J3385" s="4">
        <v>44281</v>
      </c>
      <c r="K3385" s="4">
        <v>44351</v>
      </c>
      <c r="L3385" s="3">
        <f t="shared" si="208"/>
        <v>70</v>
      </c>
      <c r="M3385" s="4">
        <v>44305</v>
      </c>
      <c r="N3385">
        <f t="shared" si="209"/>
        <v>24</v>
      </c>
      <c r="O3385">
        <v>0</v>
      </c>
      <c r="P3385" t="e">
        <f>VLOOKUP(F3385,#REF!,3,FALSE)</f>
        <v>#REF!</v>
      </c>
      <c r="Q3385">
        <f t="shared" si="210"/>
        <v>0</v>
      </c>
      <c r="R3385" t="str">
        <f t="shared" si="211"/>
        <v/>
      </c>
      <c r="S3385" t="s">
        <v>80</v>
      </c>
      <c r="T3385">
        <v>4</v>
      </c>
      <c r="U3385">
        <v>1</v>
      </c>
      <c r="V3385" t="s">
        <v>80</v>
      </c>
      <c r="W3385">
        <v>14</v>
      </c>
      <c r="X3385">
        <v>24</v>
      </c>
      <c r="Y3385">
        <v>5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 t="e">
        <f>VLOOKUP(A3385,#REF!,4,FALSE)</f>
        <v>#REF!</v>
      </c>
      <c r="AW3385" t="e">
        <f>VLOOKUP(A3385,#REF!,5,FALSE)</f>
        <v>#REF!</v>
      </c>
      <c r="AX3385">
        <f>SUMIF(量化书目统计!A:A,H3385,量化书目统计!G:G)</f>
        <v>0</v>
      </c>
    </row>
    <row r="3386" spans="1:50" x14ac:dyDescent="0.3">
      <c r="A3386" t="s">
        <v>1498</v>
      </c>
      <c r="B3386" t="s">
        <v>539</v>
      </c>
      <c r="C3386" t="s">
        <v>185</v>
      </c>
      <c r="D3386">
        <v>5</v>
      </c>
      <c r="E3386" t="s">
        <v>487</v>
      </c>
      <c r="F3386" s="1" t="s">
        <v>488</v>
      </c>
      <c r="G3386" t="s">
        <v>489</v>
      </c>
      <c r="H3386" t="e">
        <f>VLOOKUP(F3386,#REF!,2,FALSE)</f>
        <v>#REF!</v>
      </c>
      <c r="I3386" t="s">
        <v>53</v>
      </c>
      <c r="J3386" s="4">
        <v>44292</v>
      </c>
      <c r="K3386" s="4">
        <v>44356</v>
      </c>
      <c r="L3386" s="3">
        <f t="shared" si="208"/>
        <v>64</v>
      </c>
      <c r="M3386" s="4">
        <v>44354</v>
      </c>
      <c r="N3386">
        <f t="shared" si="209"/>
        <v>62</v>
      </c>
      <c r="O3386">
        <v>0</v>
      </c>
      <c r="P3386" t="e">
        <f>VLOOKUP(F3386,#REF!,3,FALSE)</f>
        <v>#REF!</v>
      </c>
      <c r="Q3386">
        <f t="shared" si="210"/>
        <v>0</v>
      </c>
      <c r="R3386" t="str">
        <f t="shared" si="211"/>
        <v/>
      </c>
      <c r="S3386" t="s">
        <v>80</v>
      </c>
      <c r="T3386">
        <v>6</v>
      </c>
      <c r="U3386">
        <v>1</v>
      </c>
      <c r="V3386" t="s">
        <v>80</v>
      </c>
      <c r="W3386">
        <v>15</v>
      </c>
      <c r="X3386">
        <v>26</v>
      </c>
      <c r="Y3386">
        <v>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e">
        <f>VLOOKUP(A3386,#REF!,4,FALSE)</f>
        <v>#REF!</v>
      </c>
      <c r="AW3386" t="e">
        <f>VLOOKUP(A3386,#REF!,5,FALSE)</f>
        <v>#REF!</v>
      </c>
      <c r="AX3386">
        <f>SUMIF(量化书目统计!A:A,H3386,量化书目统计!G:G)</f>
        <v>0</v>
      </c>
    </row>
    <row r="3387" spans="1:50" x14ac:dyDescent="0.3">
      <c r="A3387" t="s">
        <v>1499</v>
      </c>
      <c r="B3387" t="s">
        <v>539</v>
      </c>
      <c r="C3387" t="s">
        <v>185</v>
      </c>
      <c r="D3387">
        <v>5</v>
      </c>
      <c r="E3387" t="s">
        <v>1500</v>
      </c>
      <c r="F3387" s="1" t="s">
        <v>1501</v>
      </c>
      <c r="G3387" t="s">
        <v>1502</v>
      </c>
      <c r="H3387" t="e">
        <f>VLOOKUP(F3387,#REF!,2,FALSE)</f>
        <v>#REF!</v>
      </c>
      <c r="I3387" t="s">
        <v>158</v>
      </c>
      <c r="J3387" s="4">
        <v>44094</v>
      </c>
      <c r="K3387" s="4">
        <v>44160</v>
      </c>
      <c r="L3387" s="3">
        <f t="shared" si="208"/>
        <v>66</v>
      </c>
      <c r="M3387" s="4">
        <v>44154</v>
      </c>
      <c r="N3387">
        <f t="shared" si="209"/>
        <v>60</v>
      </c>
      <c r="O3387">
        <v>0</v>
      </c>
      <c r="P3387" t="e">
        <f>VLOOKUP(F3387,#REF!,3,FALSE)</f>
        <v>#REF!</v>
      </c>
      <c r="Q3387">
        <f t="shared" si="210"/>
        <v>0</v>
      </c>
      <c r="R3387" t="str">
        <f t="shared" si="211"/>
        <v/>
      </c>
      <c r="S3387" t="s">
        <v>28</v>
      </c>
      <c r="T3387">
        <v>3</v>
      </c>
      <c r="U3387">
        <v>1</v>
      </c>
      <c r="V3387" t="s">
        <v>28</v>
      </c>
      <c r="W3387">
        <v>12</v>
      </c>
      <c r="X3387">
        <v>3</v>
      </c>
      <c r="Y3387">
        <v>15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 t="e">
        <f>VLOOKUP(A3387,#REF!,4,FALSE)</f>
        <v>#REF!</v>
      </c>
      <c r="AW3387" t="e">
        <f>VLOOKUP(A3387,#REF!,5,FALSE)</f>
        <v>#REF!</v>
      </c>
      <c r="AX3387">
        <f>SUMIF(量化书目统计!A:A,H3387,量化书目统计!G:G)</f>
        <v>0</v>
      </c>
    </row>
    <row r="3388" spans="1:50" x14ac:dyDescent="0.3">
      <c r="A3388" t="s">
        <v>1503</v>
      </c>
      <c r="B3388" t="s">
        <v>539</v>
      </c>
      <c r="C3388" t="s">
        <v>247</v>
      </c>
      <c r="D3388">
        <v>5</v>
      </c>
      <c r="E3388" t="s">
        <v>1142</v>
      </c>
      <c r="F3388" s="1" t="s">
        <v>1143</v>
      </c>
      <c r="G3388" t="s">
        <v>1144</v>
      </c>
      <c r="H3388" t="e">
        <f>VLOOKUP(F3388,#REF!,2,FALSE)</f>
        <v>#REF!</v>
      </c>
      <c r="I3388" t="s">
        <v>32</v>
      </c>
      <c r="J3388" s="4">
        <v>44347</v>
      </c>
      <c r="K3388" s="4">
        <v>44349</v>
      </c>
      <c r="L3388" s="3">
        <f t="shared" si="208"/>
        <v>2</v>
      </c>
      <c r="M3388" s="4">
        <v>44407</v>
      </c>
      <c r="N3388">
        <f t="shared" si="209"/>
        <v>60</v>
      </c>
      <c r="O3388">
        <v>0</v>
      </c>
      <c r="P3388" t="e">
        <f>VLOOKUP(F3388,#REF!,3,FALSE)</f>
        <v>#REF!</v>
      </c>
      <c r="Q3388">
        <f t="shared" si="210"/>
        <v>0</v>
      </c>
      <c r="R3388" t="str">
        <f t="shared" si="211"/>
        <v/>
      </c>
      <c r="S3388" t="s">
        <v>80</v>
      </c>
      <c r="T3388">
        <v>14</v>
      </c>
      <c r="U3388">
        <v>1</v>
      </c>
      <c r="V3388" t="s">
        <v>80</v>
      </c>
      <c r="W3388">
        <v>14</v>
      </c>
      <c r="X3388">
        <v>34</v>
      </c>
      <c r="Y3388">
        <v>15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e">
        <f>VLOOKUP(A3388,#REF!,4,FALSE)</f>
        <v>#REF!</v>
      </c>
      <c r="AW3388" t="e">
        <f>VLOOKUP(A3388,#REF!,5,FALSE)</f>
        <v>#REF!</v>
      </c>
      <c r="AX3388">
        <f>SUMIF(量化书目统计!A:A,H3388,量化书目统计!G:G)</f>
        <v>0</v>
      </c>
    </row>
    <row r="3389" spans="1:50" x14ac:dyDescent="0.3">
      <c r="A3389" t="s">
        <v>1503</v>
      </c>
      <c r="B3389" t="s">
        <v>539</v>
      </c>
      <c r="C3389" t="s">
        <v>247</v>
      </c>
      <c r="D3389">
        <v>5</v>
      </c>
      <c r="E3389" t="s">
        <v>228</v>
      </c>
      <c r="F3389" s="1" t="s">
        <v>229</v>
      </c>
      <c r="G3389" t="s">
        <v>230</v>
      </c>
      <c r="H3389" t="e">
        <f>VLOOKUP(F3389,#REF!,2,FALSE)</f>
        <v>#REF!</v>
      </c>
      <c r="I3389" t="s">
        <v>231</v>
      </c>
      <c r="J3389" s="4">
        <v>44262</v>
      </c>
      <c r="K3389" s="4">
        <v>44321</v>
      </c>
      <c r="L3389" s="3">
        <f t="shared" si="208"/>
        <v>59</v>
      </c>
      <c r="M3389" s="4">
        <v>44322</v>
      </c>
      <c r="N3389">
        <f t="shared" si="209"/>
        <v>60</v>
      </c>
      <c r="O3389">
        <v>0</v>
      </c>
      <c r="P3389" t="e">
        <f>VLOOKUP(F3389,#REF!,3,FALSE)</f>
        <v>#REF!</v>
      </c>
      <c r="Q3389">
        <f t="shared" si="210"/>
        <v>0</v>
      </c>
      <c r="R3389" t="str">
        <f t="shared" si="211"/>
        <v/>
      </c>
      <c r="S3389" t="s">
        <v>80</v>
      </c>
      <c r="T3389">
        <v>1</v>
      </c>
      <c r="U3389">
        <v>1</v>
      </c>
      <c r="V3389" t="s">
        <v>80</v>
      </c>
      <c r="W3389">
        <v>10</v>
      </c>
      <c r="X3389">
        <v>21</v>
      </c>
      <c r="Y3389">
        <v>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e">
        <f>VLOOKUP(A3389,#REF!,4,FALSE)</f>
        <v>#REF!</v>
      </c>
      <c r="AW3389" t="e">
        <f>VLOOKUP(A3389,#REF!,5,FALSE)</f>
        <v>#REF!</v>
      </c>
      <c r="AX3389">
        <f>SUMIF(量化书目统计!A:A,H3389,量化书目统计!G:G)</f>
        <v>0</v>
      </c>
    </row>
    <row r="3390" spans="1:50" x14ac:dyDescent="0.3">
      <c r="A3390" t="s">
        <v>1503</v>
      </c>
      <c r="B3390" t="s">
        <v>539</v>
      </c>
      <c r="C3390" t="s">
        <v>247</v>
      </c>
      <c r="D3390">
        <v>5</v>
      </c>
      <c r="E3390" t="s">
        <v>228</v>
      </c>
      <c r="F3390" s="1" t="s">
        <v>229</v>
      </c>
      <c r="G3390" t="s">
        <v>230</v>
      </c>
      <c r="H3390" t="e">
        <f>VLOOKUP(F3390,#REF!,2,FALSE)</f>
        <v>#REF!</v>
      </c>
      <c r="I3390" t="s">
        <v>231</v>
      </c>
      <c r="J3390" s="4">
        <v>44321</v>
      </c>
      <c r="K3390" s="4">
        <v>44355</v>
      </c>
      <c r="L3390" s="3">
        <f t="shared" si="208"/>
        <v>34</v>
      </c>
      <c r="M3390" s="4">
        <v>44382</v>
      </c>
      <c r="N3390">
        <f t="shared" si="209"/>
        <v>61</v>
      </c>
      <c r="O3390">
        <v>0</v>
      </c>
      <c r="P3390" t="e">
        <f>VLOOKUP(F3390,#REF!,3,FALSE)</f>
        <v>#REF!</v>
      </c>
      <c r="Q3390">
        <f t="shared" si="210"/>
        <v>0</v>
      </c>
      <c r="R3390" t="str">
        <f t="shared" si="211"/>
        <v/>
      </c>
      <c r="S3390" t="s">
        <v>80</v>
      </c>
      <c r="T3390">
        <v>10</v>
      </c>
      <c r="U3390">
        <v>1</v>
      </c>
      <c r="V3390" t="s">
        <v>80</v>
      </c>
      <c r="W3390">
        <v>15</v>
      </c>
      <c r="X3390">
        <v>30</v>
      </c>
      <c r="Y3390">
        <v>11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e">
        <f>VLOOKUP(A3390,#REF!,4,FALSE)</f>
        <v>#REF!</v>
      </c>
      <c r="AW3390" t="e">
        <f>VLOOKUP(A3390,#REF!,5,FALSE)</f>
        <v>#REF!</v>
      </c>
      <c r="AX3390">
        <f>SUMIF(量化书目统计!A:A,H3390,量化书目统计!G:G)</f>
        <v>0</v>
      </c>
    </row>
    <row r="3391" spans="1:50" x14ac:dyDescent="0.3">
      <c r="A3391" t="s">
        <v>1504</v>
      </c>
      <c r="B3391" t="s">
        <v>539</v>
      </c>
      <c r="C3391" t="s">
        <v>149</v>
      </c>
      <c r="D3391">
        <v>5</v>
      </c>
      <c r="E3391" t="s">
        <v>1479</v>
      </c>
      <c r="F3391" s="1" t="s">
        <v>1480</v>
      </c>
      <c r="G3391" t="s">
        <v>1481</v>
      </c>
      <c r="H3391" t="e">
        <f>VLOOKUP(F3391,#REF!,2,FALSE)</f>
        <v>#REF!</v>
      </c>
      <c r="I3391" t="s">
        <v>158</v>
      </c>
      <c r="J3391" s="4">
        <v>44091</v>
      </c>
      <c r="K3391" s="4">
        <v>44258</v>
      </c>
      <c r="L3391" s="3">
        <f t="shared" si="208"/>
        <v>167</v>
      </c>
      <c r="M3391" s="4">
        <v>44208</v>
      </c>
      <c r="N3391">
        <f t="shared" si="209"/>
        <v>117</v>
      </c>
      <c r="O3391">
        <v>0</v>
      </c>
      <c r="P3391" t="e">
        <f>VLOOKUP(F3391,#REF!,3,FALSE)</f>
        <v>#REF!</v>
      </c>
      <c r="Q3391">
        <f t="shared" si="210"/>
        <v>0</v>
      </c>
      <c r="R3391" t="str">
        <f t="shared" si="211"/>
        <v/>
      </c>
      <c r="S3391" t="s">
        <v>28</v>
      </c>
      <c r="T3391">
        <v>2</v>
      </c>
      <c r="U3391">
        <v>1</v>
      </c>
      <c r="V3391" t="s">
        <v>80</v>
      </c>
      <c r="W3391">
        <v>1</v>
      </c>
      <c r="X3391">
        <v>2</v>
      </c>
      <c r="Y3391">
        <v>15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e">
        <f>VLOOKUP(A3391,#REF!,4,FALSE)</f>
        <v>#REF!</v>
      </c>
      <c r="AW3391" t="e">
        <f>VLOOKUP(A3391,#REF!,5,FALSE)</f>
        <v>#REF!</v>
      </c>
      <c r="AX3391">
        <f>SUMIF(量化书目统计!A:A,H3391,量化书目统计!G:G)</f>
        <v>0</v>
      </c>
    </row>
    <row r="3392" spans="1:50" x14ac:dyDescent="0.3">
      <c r="A3392" t="s">
        <v>1505</v>
      </c>
      <c r="B3392" t="s">
        <v>539</v>
      </c>
      <c r="C3392" t="s">
        <v>423</v>
      </c>
      <c r="D3392">
        <v>5</v>
      </c>
      <c r="E3392" t="s">
        <v>566</v>
      </c>
      <c r="F3392" s="1" t="s">
        <v>953</v>
      </c>
      <c r="G3392" t="s">
        <v>954</v>
      </c>
      <c r="H3392" t="e">
        <f>VLOOKUP(F3392,#REF!,2,FALSE)</f>
        <v>#REF!</v>
      </c>
      <c r="I3392" t="s">
        <v>158</v>
      </c>
      <c r="J3392" s="4">
        <v>44286</v>
      </c>
      <c r="K3392" s="4">
        <v>44372</v>
      </c>
      <c r="L3392" s="3">
        <f t="shared" si="208"/>
        <v>86</v>
      </c>
      <c r="M3392" s="4">
        <v>44369</v>
      </c>
      <c r="N3392">
        <f t="shared" si="209"/>
        <v>83</v>
      </c>
      <c r="O3392">
        <v>0</v>
      </c>
      <c r="P3392" t="e">
        <f>VLOOKUP(F3392,#REF!,3,FALSE)</f>
        <v>#REF!</v>
      </c>
      <c r="Q3392">
        <f t="shared" si="210"/>
        <v>0</v>
      </c>
      <c r="R3392" t="str">
        <f t="shared" si="211"/>
        <v/>
      </c>
      <c r="S3392" t="s">
        <v>80</v>
      </c>
      <c r="T3392">
        <v>5</v>
      </c>
      <c r="U3392">
        <v>1</v>
      </c>
      <c r="V3392" t="s">
        <v>80</v>
      </c>
      <c r="W3392">
        <v>17</v>
      </c>
      <c r="X3392">
        <v>25</v>
      </c>
      <c r="Y3392">
        <v>15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e">
        <f>VLOOKUP(A3392,#REF!,4,FALSE)</f>
        <v>#REF!</v>
      </c>
      <c r="AW3392" t="e">
        <f>VLOOKUP(A3392,#REF!,5,FALSE)</f>
        <v>#REF!</v>
      </c>
      <c r="AX3392">
        <f>SUMIF(量化书目统计!A:A,H3392,量化书目统计!G:G)</f>
        <v>0</v>
      </c>
    </row>
    <row r="3393" spans="1:50" x14ac:dyDescent="0.3">
      <c r="A3393" t="s">
        <v>1506</v>
      </c>
      <c r="B3393" t="s">
        <v>539</v>
      </c>
      <c r="C3393" t="s">
        <v>149</v>
      </c>
      <c r="D3393">
        <v>5</v>
      </c>
      <c r="E3393" t="s">
        <v>1507</v>
      </c>
      <c r="F3393" s="1" t="s">
        <v>1508</v>
      </c>
      <c r="G3393" t="s">
        <v>1509</v>
      </c>
      <c r="H3393" t="e">
        <f>VLOOKUP(F3393,#REF!,2,FALSE)</f>
        <v>#REF!</v>
      </c>
      <c r="I3393" t="s">
        <v>158</v>
      </c>
      <c r="J3393" s="4">
        <v>44477</v>
      </c>
      <c r="K3393" s="4">
        <v>44561</v>
      </c>
      <c r="L3393" s="3">
        <f t="shared" si="208"/>
        <v>84</v>
      </c>
      <c r="M3393" s="4">
        <v>44565</v>
      </c>
      <c r="N3393">
        <f t="shared" si="209"/>
        <v>88</v>
      </c>
      <c r="O3393">
        <v>0</v>
      </c>
      <c r="P3393" t="e">
        <f>VLOOKUP(F3393,#REF!,3,FALSE)</f>
        <v>#REF!</v>
      </c>
      <c r="Q3393">
        <f t="shared" si="210"/>
        <v>0</v>
      </c>
      <c r="R3393" t="str">
        <f t="shared" si="211"/>
        <v/>
      </c>
      <c r="S3393" t="s">
        <v>38</v>
      </c>
      <c r="T3393">
        <v>5</v>
      </c>
      <c r="U3393">
        <v>1</v>
      </c>
      <c r="V3393" t="s">
        <v>38</v>
      </c>
      <c r="W3393">
        <v>17</v>
      </c>
      <c r="X3393">
        <v>45</v>
      </c>
      <c r="Y3393">
        <v>15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e">
        <f>VLOOKUP(A3393,#REF!,4,FALSE)</f>
        <v>#REF!</v>
      </c>
      <c r="AW3393" t="e">
        <f>VLOOKUP(A3393,#REF!,5,FALSE)</f>
        <v>#REF!</v>
      </c>
      <c r="AX3393">
        <f>SUMIF(量化书目统计!A:A,H3393,量化书目统计!G:G)</f>
        <v>0</v>
      </c>
    </row>
    <row r="3394" spans="1:50" x14ac:dyDescent="0.3">
      <c r="A3394" t="s">
        <v>1510</v>
      </c>
      <c r="B3394" t="s">
        <v>539</v>
      </c>
      <c r="C3394" t="s">
        <v>149</v>
      </c>
      <c r="D3394">
        <v>5</v>
      </c>
      <c r="E3394" t="s">
        <v>848</v>
      </c>
      <c r="F3394" s="1" t="s">
        <v>1511</v>
      </c>
      <c r="G3394" t="s">
        <v>1512</v>
      </c>
      <c r="H3394" t="e">
        <f>VLOOKUP(F3394,#REF!,2,FALSE)</f>
        <v>#REF!</v>
      </c>
      <c r="I3394" t="s">
        <v>158</v>
      </c>
      <c r="J3394" s="4">
        <v>44208</v>
      </c>
      <c r="K3394" s="4">
        <v>44333</v>
      </c>
      <c r="L3394" s="3">
        <f t="shared" ref="L3394:L3457" si="212">IF(K3394&lt;&gt;0,K3394-J3394,"")</f>
        <v>125</v>
      </c>
      <c r="M3394" s="4">
        <v>44330</v>
      </c>
      <c r="N3394">
        <f t="shared" ref="N3394:N3457" si="213">M3394-J3394</f>
        <v>122</v>
      </c>
      <c r="O3394">
        <v>0</v>
      </c>
      <c r="P3394" t="e">
        <f>VLOOKUP(F3394,#REF!,3,FALSE)</f>
        <v>#REF!</v>
      </c>
      <c r="Q3394">
        <f t="shared" ref="Q3394:Q3457" si="214">IF(OR(ISNUMBER(SEARCH("高等数学",E3394)),ISNUMBER(SEARCH("数学分析",E3394)),ISNUMBER(SEARCH("微积分",E3394))),1,IF(OR(ISNUMBER(SEARCH("概率",E3394)),ISNUMBER(SEARCH("数理统计",E3394)),ISNUMBER(SEARCH("统计",E3394))),2,IF(ISNUMBER(SEARCH("代数",E3394)),3,IF(OR(ISNUMBER(SEARCH("运筹",E3394)),ISNUMBER(SEARCH("优化",E3394))),4,0))))</f>
        <v>0</v>
      </c>
      <c r="R3394" t="str">
        <f t="shared" ref="R3394:R3457" si="215">IF(AND(Q3394&gt;0,O3394=1),Q3394&amp;"-"&amp;E3394,"")</f>
        <v/>
      </c>
      <c r="S3394" t="s">
        <v>28</v>
      </c>
      <c r="T3394">
        <f>X3394</f>
        <v>19</v>
      </c>
      <c r="U3394">
        <v>1</v>
      </c>
      <c r="V3394" t="s">
        <v>80</v>
      </c>
      <c r="W3394">
        <v>12</v>
      </c>
      <c r="X3394">
        <v>19</v>
      </c>
      <c r="Y3394">
        <v>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e">
        <f>VLOOKUP(A3394,#REF!,4,FALSE)</f>
        <v>#REF!</v>
      </c>
      <c r="AW3394" t="e">
        <f>VLOOKUP(A3394,#REF!,5,FALSE)</f>
        <v>#REF!</v>
      </c>
      <c r="AX3394">
        <f>SUMIF(量化书目统计!A:A,H3394,量化书目统计!G:G)</f>
        <v>0</v>
      </c>
    </row>
    <row r="3395" spans="1:50" x14ac:dyDescent="0.3">
      <c r="A3395" t="s">
        <v>1513</v>
      </c>
      <c r="B3395" t="s">
        <v>539</v>
      </c>
      <c r="C3395" t="s">
        <v>149</v>
      </c>
      <c r="D3395">
        <v>5</v>
      </c>
      <c r="E3395" t="s">
        <v>1514</v>
      </c>
      <c r="F3395" s="1" t="s">
        <v>1515</v>
      </c>
      <c r="G3395" t="s">
        <v>1516</v>
      </c>
      <c r="H3395" t="e">
        <f>VLOOKUP(F3395,#REF!,2,FALSE)</f>
        <v>#REF!</v>
      </c>
      <c r="I3395" t="s">
        <v>158</v>
      </c>
      <c r="J3395" s="4">
        <v>44376</v>
      </c>
      <c r="K3395" s="4">
        <v>44387</v>
      </c>
      <c r="L3395" s="3">
        <f t="shared" si="212"/>
        <v>11</v>
      </c>
      <c r="M3395" s="4">
        <v>44446</v>
      </c>
      <c r="N3395">
        <f t="shared" si="213"/>
        <v>70</v>
      </c>
      <c r="O3395">
        <v>0</v>
      </c>
      <c r="P3395" t="e">
        <f>VLOOKUP(F3395,#REF!,3,FALSE)</f>
        <v>#REF!</v>
      </c>
      <c r="Q3395">
        <f t="shared" si="214"/>
        <v>0</v>
      </c>
      <c r="R3395" t="str">
        <f t="shared" si="215"/>
        <v/>
      </c>
      <c r="S3395" t="s">
        <v>80</v>
      </c>
      <c r="T3395">
        <v>18</v>
      </c>
      <c r="U3395">
        <v>1</v>
      </c>
      <c r="V3395" t="s">
        <v>80</v>
      </c>
      <c r="W3395">
        <v>18</v>
      </c>
      <c r="X3395">
        <v>38</v>
      </c>
      <c r="Y3395">
        <v>7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e">
        <f>VLOOKUP(A3395,#REF!,4,FALSE)</f>
        <v>#REF!</v>
      </c>
      <c r="AW3395" t="e">
        <f>VLOOKUP(A3395,#REF!,5,FALSE)</f>
        <v>#REF!</v>
      </c>
      <c r="AX3395">
        <f>SUMIF(量化书目统计!A:A,H3395,量化书目统计!G:G)</f>
        <v>0</v>
      </c>
    </row>
    <row r="3396" spans="1:50" x14ac:dyDescent="0.3">
      <c r="A3396" t="s">
        <v>1513</v>
      </c>
      <c r="B3396" t="s">
        <v>539</v>
      </c>
      <c r="C3396" t="s">
        <v>149</v>
      </c>
      <c r="D3396">
        <v>5</v>
      </c>
      <c r="E3396" t="s">
        <v>1517</v>
      </c>
      <c r="F3396" s="1" t="s">
        <v>1518</v>
      </c>
      <c r="G3396" t="s">
        <v>1519</v>
      </c>
      <c r="H3396" t="e">
        <f>VLOOKUP(F3396,#REF!,2,FALSE)</f>
        <v>#REF!</v>
      </c>
      <c r="I3396" t="s">
        <v>158</v>
      </c>
      <c r="J3396" s="4">
        <v>44196</v>
      </c>
      <c r="K3396" s="4">
        <v>44209</v>
      </c>
      <c r="L3396" s="3">
        <f t="shared" si="212"/>
        <v>13</v>
      </c>
      <c r="M3396" s="4">
        <v>44260</v>
      </c>
      <c r="N3396">
        <f t="shared" si="213"/>
        <v>64</v>
      </c>
      <c r="O3396">
        <v>0</v>
      </c>
      <c r="P3396" t="e">
        <f>VLOOKUP(F3396,#REF!,3,FALSE)</f>
        <v>#REF!</v>
      </c>
      <c r="Q3396">
        <f t="shared" si="214"/>
        <v>0</v>
      </c>
      <c r="R3396" t="str">
        <f t="shared" si="215"/>
        <v/>
      </c>
      <c r="S3396" t="s">
        <v>28</v>
      </c>
      <c r="T3396">
        <v>17</v>
      </c>
      <c r="U3396">
        <v>1</v>
      </c>
      <c r="V3396" t="s">
        <v>28</v>
      </c>
      <c r="W3396">
        <v>18</v>
      </c>
      <c r="X3396">
        <v>17</v>
      </c>
      <c r="Y3396">
        <v>20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 t="e">
        <f>VLOOKUP(A3396,#REF!,4,FALSE)</f>
        <v>#REF!</v>
      </c>
      <c r="AW3396" t="e">
        <f>VLOOKUP(A3396,#REF!,5,FALSE)</f>
        <v>#REF!</v>
      </c>
      <c r="AX3396">
        <f>SUMIF(量化书目统计!A:A,H3396,量化书目统计!G:G)</f>
        <v>0</v>
      </c>
    </row>
    <row r="3397" spans="1:50" x14ac:dyDescent="0.3">
      <c r="A3397" t="s">
        <v>1520</v>
      </c>
      <c r="B3397" t="s">
        <v>539</v>
      </c>
      <c r="C3397" t="s">
        <v>149</v>
      </c>
      <c r="D3397">
        <v>5</v>
      </c>
      <c r="E3397" t="s">
        <v>390</v>
      </c>
      <c r="F3397" s="1" t="s">
        <v>697</v>
      </c>
      <c r="G3397" t="s">
        <v>698</v>
      </c>
      <c r="H3397" t="e">
        <f>VLOOKUP(F3397,#REF!,2,FALSE)</f>
        <v>#REF!</v>
      </c>
      <c r="I3397" t="s">
        <v>74</v>
      </c>
      <c r="J3397" s="4">
        <v>44469</v>
      </c>
      <c r="K3397" s="4">
        <v>44566</v>
      </c>
      <c r="L3397" s="3">
        <f t="shared" si="212"/>
        <v>97</v>
      </c>
      <c r="M3397" s="4">
        <v>44529</v>
      </c>
      <c r="N3397">
        <f t="shared" si="213"/>
        <v>60</v>
      </c>
      <c r="O3397">
        <v>0</v>
      </c>
      <c r="P3397" t="e">
        <f>VLOOKUP(F3397,#REF!,3,FALSE)</f>
        <v>#REF!</v>
      </c>
      <c r="Q3397">
        <f t="shared" si="214"/>
        <v>0</v>
      </c>
      <c r="R3397" t="str">
        <f t="shared" si="215"/>
        <v/>
      </c>
      <c r="S3397" t="s">
        <v>38</v>
      </c>
      <c r="T3397">
        <v>4</v>
      </c>
      <c r="U3397">
        <v>1</v>
      </c>
      <c r="V3397" t="s">
        <v>38</v>
      </c>
      <c r="W3397">
        <v>18</v>
      </c>
      <c r="X3397">
        <v>44</v>
      </c>
      <c r="Y3397">
        <v>15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e">
        <f>VLOOKUP(A3397,#REF!,4,FALSE)</f>
        <v>#REF!</v>
      </c>
      <c r="AW3397" t="e">
        <f>VLOOKUP(A3397,#REF!,5,FALSE)</f>
        <v>#REF!</v>
      </c>
      <c r="AX3397">
        <f>SUMIF(量化书目统计!A:A,H3397,量化书目统计!G:G)</f>
        <v>0</v>
      </c>
    </row>
    <row r="3398" spans="1:50" x14ac:dyDescent="0.3">
      <c r="A3398" t="s">
        <v>133</v>
      </c>
      <c r="B3398" t="s">
        <v>22</v>
      </c>
      <c r="C3398" t="s">
        <v>134</v>
      </c>
      <c r="D3398">
        <v>4</v>
      </c>
      <c r="E3398" t="s">
        <v>135</v>
      </c>
      <c r="F3398" s="1" t="s">
        <v>136</v>
      </c>
      <c r="G3398" t="s">
        <v>137</v>
      </c>
      <c r="H3398" t="e">
        <f>VLOOKUP(F3398,#REF!,2,FALSE)</f>
        <v>#REF!</v>
      </c>
      <c r="I3398" t="s">
        <v>42</v>
      </c>
      <c r="J3398" s="4">
        <v>44628</v>
      </c>
      <c r="K3398" s="4">
        <v>44813</v>
      </c>
      <c r="L3398" s="3">
        <f t="shared" si="212"/>
        <v>185</v>
      </c>
      <c r="M3398" s="4">
        <v>44815</v>
      </c>
      <c r="N3398">
        <f t="shared" si="213"/>
        <v>187</v>
      </c>
      <c r="O3398">
        <v>0</v>
      </c>
      <c r="P3398" t="e">
        <f>VLOOKUP(F3398,#REF!,3,FALSE)</f>
        <v>#REF!</v>
      </c>
      <c r="Q3398">
        <f t="shared" si="214"/>
        <v>0</v>
      </c>
      <c r="R3398" t="str">
        <f t="shared" si="215"/>
        <v/>
      </c>
      <c r="S3398" t="s">
        <v>99</v>
      </c>
      <c r="T3398">
        <v>4</v>
      </c>
      <c r="U3398">
        <v>1</v>
      </c>
      <c r="V3398" t="s">
        <v>43</v>
      </c>
      <c r="X3398">
        <v>64</v>
      </c>
      <c r="Y3398">
        <v>15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e">
        <f>VLOOKUP(A3398,#REF!,4,FALSE)</f>
        <v>#REF!</v>
      </c>
      <c r="AW3398" t="e">
        <f>VLOOKUP(A3398,#REF!,5,FALSE)</f>
        <v>#REF!</v>
      </c>
      <c r="AX3398">
        <f>SUMIF(量化书目统计!A:A,H3398,量化书目统计!G:G)</f>
        <v>0</v>
      </c>
    </row>
    <row r="3399" spans="1:50" x14ac:dyDescent="0.3">
      <c r="A3399" t="s">
        <v>1521</v>
      </c>
      <c r="B3399" t="s">
        <v>539</v>
      </c>
      <c r="C3399" t="s">
        <v>149</v>
      </c>
      <c r="D3399">
        <v>5</v>
      </c>
      <c r="E3399" t="s">
        <v>1522</v>
      </c>
      <c r="F3399" s="1" t="s">
        <v>1523</v>
      </c>
      <c r="G3399" t="s">
        <v>1524</v>
      </c>
      <c r="H3399" t="e">
        <f>VLOOKUP(F3399,#REF!,2,FALSE)</f>
        <v>#REF!</v>
      </c>
      <c r="I3399" t="s">
        <v>158</v>
      </c>
      <c r="J3399" s="4">
        <v>44200</v>
      </c>
      <c r="K3399" s="4">
        <v>44207</v>
      </c>
      <c r="L3399" s="3">
        <f t="shared" si="212"/>
        <v>7</v>
      </c>
      <c r="M3399" s="4">
        <v>44260</v>
      </c>
      <c r="N3399">
        <f t="shared" si="213"/>
        <v>60</v>
      </c>
      <c r="O3399">
        <v>0</v>
      </c>
      <c r="P3399" t="e">
        <f>VLOOKUP(F3399,#REF!,3,FALSE)</f>
        <v>#REF!</v>
      </c>
      <c r="Q3399">
        <f t="shared" si="214"/>
        <v>0</v>
      </c>
      <c r="R3399" t="str">
        <f t="shared" si="215"/>
        <v/>
      </c>
      <c r="S3399" t="s">
        <v>28</v>
      </c>
      <c r="T3399">
        <v>18</v>
      </c>
      <c r="U3399">
        <v>1</v>
      </c>
      <c r="V3399" t="s">
        <v>28</v>
      </c>
      <c r="W3399">
        <v>18</v>
      </c>
      <c r="X3399">
        <v>18</v>
      </c>
      <c r="Y3399">
        <v>15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e">
        <f>VLOOKUP(A3399,#REF!,4,FALSE)</f>
        <v>#REF!</v>
      </c>
      <c r="AW3399" t="e">
        <f>VLOOKUP(A3399,#REF!,5,FALSE)</f>
        <v>#REF!</v>
      </c>
      <c r="AX3399">
        <f>SUMIF(量化书目统计!A:A,H3399,量化书目统计!G:G)</f>
        <v>0</v>
      </c>
    </row>
    <row r="3400" spans="1:50" x14ac:dyDescent="0.3">
      <c r="A3400" t="s">
        <v>1525</v>
      </c>
      <c r="B3400" t="s">
        <v>539</v>
      </c>
      <c r="C3400" t="s">
        <v>144</v>
      </c>
      <c r="D3400">
        <v>5</v>
      </c>
      <c r="E3400" t="s">
        <v>897</v>
      </c>
      <c r="F3400" s="1" t="s">
        <v>964</v>
      </c>
      <c r="G3400" t="s">
        <v>965</v>
      </c>
      <c r="H3400" t="e">
        <f>VLOOKUP(F3400,#REF!,2,FALSE)</f>
        <v>#REF!</v>
      </c>
      <c r="I3400" t="s">
        <v>158</v>
      </c>
      <c r="J3400" s="4">
        <v>44348</v>
      </c>
      <c r="K3400" s="4">
        <v>44360</v>
      </c>
      <c r="L3400" s="3">
        <f t="shared" si="212"/>
        <v>12</v>
      </c>
      <c r="M3400" s="4">
        <v>44410</v>
      </c>
      <c r="N3400">
        <f t="shared" si="213"/>
        <v>62</v>
      </c>
      <c r="O3400">
        <v>0</v>
      </c>
      <c r="P3400" t="e">
        <f>VLOOKUP(F3400,#REF!,3,FALSE)</f>
        <v>#REF!</v>
      </c>
      <c r="Q3400">
        <f t="shared" si="214"/>
        <v>0</v>
      </c>
      <c r="R3400" t="str">
        <f t="shared" si="215"/>
        <v/>
      </c>
      <c r="S3400" t="s">
        <v>80</v>
      </c>
      <c r="T3400">
        <v>14</v>
      </c>
      <c r="U3400">
        <v>1</v>
      </c>
      <c r="V3400" t="s">
        <v>80</v>
      </c>
      <c r="W3400">
        <v>15</v>
      </c>
      <c r="X3400">
        <v>34</v>
      </c>
      <c r="Y3400">
        <v>15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e">
        <f>VLOOKUP(A3400,#REF!,4,FALSE)</f>
        <v>#REF!</v>
      </c>
      <c r="AW3400" t="e">
        <f>VLOOKUP(A3400,#REF!,5,FALSE)</f>
        <v>#REF!</v>
      </c>
      <c r="AX3400">
        <f>SUMIF(量化书目统计!A:A,H3400,量化书目统计!G:G)</f>
        <v>0</v>
      </c>
    </row>
    <row r="3401" spans="1:50" x14ac:dyDescent="0.3">
      <c r="A3401" t="s">
        <v>1526</v>
      </c>
      <c r="B3401" t="s">
        <v>539</v>
      </c>
      <c r="C3401" t="s">
        <v>149</v>
      </c>
      <c r="D3401">
        <v>5</v>
      </c>
      <c r="E3401" t="s">
        <v>77</v>
      </c>
      <c r="F3401" s="1" t="s">
        <v>78</v>
      </c>
      <c r="G3401" t="s">
        <v>79</v>
      </c>
      <c r="H3401" t="e">
        <f>VLOOKUP(F3401,#REF!,2,FALSE)</f>
        <v>#REF!</v>
      </c>
      <c r="I3401" t="s">
        <v>74</v>
      </c>
      <c r="J3401" s="4">
        <v>44179</v>
      </c>
      <c r="K3401" s="4">
        <v>44202</v>
      </c>
      <c r="L3401" s="3">
        <f t="shared" si="212"/>
        <v>23</v>
      </c>
      <c r="M3401" s="4">
        <v>44196</v>
      </c>
      <c r="N3401">
        <f t="shared" si="213"/>
        <v>17</v>
      </c>
      <c r="O3401">
        <v>0</v>
      </c>
      <c r="P3401" t="e">
        <f>VLOOKUP(F3401,#REF!,3,FALSE)</f>
        <v>#REF!</v>
      </c>
      <c r="Q3401">
        <f t="shared" si="214"/>
        <v>0</v>
      </c>
      <c r="R3401" t="str">
        <f t="shared" si="215"/>
        <v/>
      </c>
      <c r="S3401" t="s">
        <v>28</v>
      </c>
      <c r="T3401">
        <v>15</v>
      </c>
      <c r="U3401">
        <v>1</v>
      </c>
      <c r="V3401" t="s">
        <v>28</v>
      </c>
      <c r="W3401">
        <v>18</v>
      </c>
      <c r="X3401">
        <v>15</v>
      </c>
      <c r="Y3401">
        <v>5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e">
        <f>VLOOKUP(A3401,#REF!,4,FALSE)</f>
        <v>#REF!</v>
      </c>
      <c r="AW3401" t="e">
        <f>VLOOKUP(A3401,#REF!,5,FALSE)</f>
        <v>#REF!</v>
      </c>
      <c r="AX3401">
        <f>SUMIF(量化书目统计!A:A,H3401,量化书目统计!G:G)</f>
        <v>0</v>
      </c>
    </row>
    <row r="3402" spans="1:50" x14ac:dyDescent="0.3">
      <c r="A3402" t="s">
        <v>1527</v>
      </c>
      <c r="B3402" t="s">
        <v>539</v>
      </c>
      <c r="C3402" t="s">
        <v>1095</v>
      </c>
      <c r="D3402">
        <v>4</v>
      </c>
      <c r="E3402" t="s">
        <v>1528</v>
      </c>
      <c r="F3402" s="1" t="s">
        <v>1529</v>
      </c>
      <c r="G3402" t="s">
        <v>1530</v>
      </c>
      <c r="H3402" t="e">
        <f>VLOOKUP(F3402,#REF!,2,FALSE)</f>
        <v>#REF!</v>
      </c>
      <c r="I3402" t="s">
        <v>1417</v>
      </c>
      <c r="J3402" s="4">
        <v>44559</v>
      </c>
      <c r="K3402" s="4">
        <v>44559</v>
      </c>
      <c r="L3402" s="3">
        <f t="shared" si="212"/>
        <v>0</v>
      </c>
      <c r="M3402" s="4">
        <v>44620</v>
      </c>
      <c r="N3402">
        <f t="shared" si="213"/>
        <v>61</v>
      </c>
      <c r="O3402">
        <v>0</v>
      </c>
      <c r="P3402" t="e">
        <f>VLOOKUP(F3402,#REF!,3,FALSE)</f>
        <v>#REF!</v>
      </c>
      <c r="Q3402">
        <f t="shared" si="214"/>
        <v>0</v>
      </c>
      <c r="R3402" t="str">
        <f t="shared" si="215"/>
        <v/>
      </c>
      <c r="S3402" t="s">
        <v>38</v>
      </c>
      <c r="T3402">
        <v>17</v>
      </c>
      <c r="U3402">
        <v>1</v>
      </c>
      <c r="V3402" t="s">
        <v>38</v>
      </c>
      <c r="W3402">
        <v>17</v>
      </c>
      <c r="X3402">
        <v>57</v>
      </c>
      <c r="Y3402">
        <v>15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 t="e">
        <f>VLOOKUP(A3402,#REF!,4,FALSE)</f>
        <v>#REF!</v>
      </c>
      <c r="AW3402" t="e">
        <f>VLOOKUP(A3402,#REF!,5,FALSE)</f>
        <v>#REF!</v>
      </c>
      <c r="AX3402">
        <f>SUMIF(量化书目统计!A:A,H3402,量化书目统计!G:G)</f>
        <v>0</v>
      </c>
    </row>
    <row r="3403" spans="1:50" x14ac:dyDescent="0.3">
      <c r="A3403" t="s">
        <v>1531</v>
      </c>
      <c r="B3403" t="s">
        <v>539</v>
      </c>
      <c r="C3403" t="s">
        <v>205</v>
      </c>
      <c r="D3403">
        <v>1</v>
      </c>
      <c r="E3403" t="s">
        <v>1532</v>
      </c>
      <c r="F3403" s="1" t="s">
        <v>1533</v>
      </c>
      <c r="G3403" t="s">
        <v>1534</v>
      </c>
      <c r="H3403" t="e">
        <f>VLOOKUP(F3403,#REF!,2,FALSE)</f>
        <v>#REF!</v>
      </c>
      <c r="I3403" t="s">
        <v>59</v>
      </c>
      <c r="J3403" s="4">
        <v>44202</v>
      </c>
      <c r="K3403" s="4">
        <v>44209</v>
      </c>
      <c r="L3403" s="3">
        <f t="shared" si="212"/>
        <v>7</v>
      </c>
      <c r="M3403" s="4">
        <v>44263</v>
      </c>
      <c r="N3403">
        <f t="shared" si="213"/>
        <v>61</v>
      </c>
      <c r="O3403">
        <v>0</v>
      </c>
      <c r="P3403" t="e">
        <f>VLOOKUP(F3403,#REF!,3,FALSE)</f>
        <v>#REF!</v>
      </c>
      <c r="Q3403">
        <f t="shared" si="214"/>
        <v>2</v>
      </c>
      <c r="R3403" t="str">
        <f t="shared" si="215"/>
        <v/>
      </c>
      <c r="S3403" t="s">
        <v>28</v>
      </c>
      <c r="T3403">
        <v>18</v>
      </c>
      <c r="U3403">
        <v>1</v>
      </c>
      <c r="V3403" t="s">
        <v>28</v>
      </c>
      <c r="W3403">
        <v>18</v>
      </c>
      <c r="X3403">
        <v>18</v>
      </c>
      <c r="Y3403">
        <v>11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e">
        <f>VLOOKUP(A3403,#REF!,4,FALSE)</f>
        <v>#REF!</v>
      </c>
      <c r="AW3403" t="e">
        <f>VLOOKUP(A3403,#REF!,5,FALSE)</f>
        <v>#REF!</v>
      </c>
      <c r="AX3403">
        <f>SUMIF(量化书目统计!A:A,H3403,量化书目统计!G:G)</f>
        <v>0</v>
      </c>
    </row>
    <row r="3404" spans="1:50" x14ac:dyDescent="0.3">
      <c r="A3404" t="s">
        <v>1531</v>
      </c>
      <c r="B3404" t="s">
        <v>539</v>
      </c>
      <c r="C3404" t="s">
        <v>205</v>
      </c>
      <c r="D3404">
        <v>1</v>
      </c>
      <c r="E3404" t="s">
        <v>1535</v>
      </c>
      <c r="F3404" s="1" t="s">
        <v>1536</v>
      </c>
      <c r="G3404" t="s">
        <v>1537</v>
      </c>
      <c r="H3404" t="e">
        <f>VLOOKUP(F3404,#REF!,2,FALSE)</f>
        <v>#REF!</v>
      </c>
      <c r="I3404" t="s">
        <v>59</v>
      </c>
      <c r="J3404" s="4">
        <v>44269</v>
      </c>
      <c r="K3404" s="4">
        <v>44331</v>
      </c>
      <c r="L3404" s="3">
        <f t="shared" si="212"/>
        <v>62</v>
      </c>
      <c r="M3404" s="4">
        <v>44329</v>
      </c>
      <c r="N3404">
        <f t="shared" si="213"/>
        <v>60</v>
      </c>
      <c r="O3404">
        <v>0</v>
      </c>
      <c r="P3404" t="e">
        <f>VLOOKUP(F3404,#REF!,3,FALSE)</f>
        <v>#REF!</v>
      </c>
      <c r="Q3404">
        <f t="shared" si="214"/>
        <v>1</v>
      </c>
      <c r="R3404" t="str">
        <f t="shared" si="215"/>
        <v/>
      </c>
      <c r="S3404" t="s">
        <v>80</v>
      </c>
      <c r="T3404">
        <v>2</v>
      </c>
      <c r="U3404">
        <v>2</v>
      </c>
      <c r="V3404" t="s">
        <v>80</v>
      </c>
      <c r="W3404">
        <v>11</v>
      </c>
      <c r="X3404">
        <v>22</v>
      </c>
      <c r="Y3404">
        <v>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e">
        <f>VLOOKUP(A3404,#REF!,4,FALSE)</f>
        <v>#REF!</v>
      </c>
      <c r="AW3404" t="e">
        <f>VLOOKUP(A3404,#REF!,5,FALSE)</f>
        <v>#REF!</v>
      </c>
      <c r="AX3404">
        <f>SUMIF(量化书目统计!A:A,H3404,量化书目统计!G:G)</f>
        <v>0</v>
      </c>
    </row>
    <row r="3405" spans="1:50" x14ac:dyDescent="0.3">
      <c r="A3405" t="s">
        <v>1538</v>
      </c>
      <c r="B3405" t="s">
        <v>539</v>
      </c>
      <c r="C3405" t="s">
        <v>205</v>
      </c>
      <c r="D3405">
        <v>1</v>
      </c>
      <c r="E3405" t="s">
        <v>1539</v>
      </c>
      <c r="F3405" s="1" t="s">
        <v>1540</v>
      </c>
      <c r="G3405" t="s">
        <v>1541</v>
      </c>
      <c r="H3405" t="e">
        <f>VLOOKUP(F3405,#REF!,2,FALSE)</f>
        <v>#REF!</v>
      </c>
      <c r="I3405" t="s">
        <v>59</v>
      </c>
      <c r="J3405" s="4">
        <v>44209</v>
      </c>
      <c r="K3405" s="4">
        <v>44329</v>
      </c>
      <c r="L3405" s="3">
        <f t="shared" si="212"/>
        <v>120</v>
      </c>
      <c r="M3405" s="4">
        <v>44307</v>
      </c>
      <c r="N3405">
        <f t="shared" si="213"/>
        <v>98</v>
      </c>
      <c r="O3405">
        <v>0</v>
      </c>
      <c r="P3405" t="e">
        <f>VLOOKUP(F3405,#REF!,3,FALSE)</f>
        <v>#REF!</v>
      </c>
      <c r="Q3405">
        <f t="shared" si="214"/>
        <v>4</v>
      </c>
      <c r="R3405" t="str">
        <f t="shared" si="215"/>
        <v/>
      </c>
      <c r="S3405" t="s">
        <v>28</v>
      </c>
      <c r="T3405">
        <f>X3405</f>
        <v>19</v>
      </c>
      <c r="U3405">
        <v>1</v>
      </c>
      <c r="V3405" t="s">
        <v>80</v>
      </c>
      <c r="W3405">
        <v>11</v>
      </c>
      <c r="X3405">
        <v>19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e">
        <f>VLOOKUP(A3405,#REF!,4,FALSE)</f>
        <v>#REF!</v>
      </c>
      <c r="AW3405" t="e">
        <f>VLOOKUP(A3405,#REF!,5,FALSE)</f>
        <v>#REF!</v>
      </c>
      <c r="AX3405">
        <f>SUMIF(量化书目统计!A:A,H3405,量化书目统计!G:G)</f>
        <v>0</v>
      </c>
    </row>
    <row r="3406" spans="1:50" x14ac:dyDescent="0.3">
      <c r="A3406" t="s">
        <v>1542</v>
      </c>
      <c r="B3406" t="s">
        <v>539</v>
      </c>
      <c r="C3406" t="s">
        <v>205</v>
      </c>
      <c r="D3406">
        <v>1</v>
      </c>
      <c r="E3406" t="s">
        <v>1345</v>
      </c>
      <c r="F3406" s="1" t="s">
        <v>1346</v>
      </c>
      <c r="G3406" t="s">
        <v>1347</v>
      </c>
      <c r="H3406" t="e">
        <f>VLOOKUP(F3406,#REF!,2,FALSE)</f>
        <v>#REF!</v>
      </c>
      <c r="I3406" t="s">
        <v>59</v>
      </c>
      <c r="J3406" s="4">
        <v>44440</v>
      </c>
      <c r="K3406" s="4">
        <v>44558</v>
      </c>
      <c r="L3406" s="3">
        <f t="shared" si="212"/>
        <v>118</v>
      </c>
      <c r="M3406" s="4">
        <v>44559</v>
      </c>
      <c r="N3406">
        <f t="shared" si="213"/>
        <v>119</v>
      </c>
      <c r="O3406">
        <v>0</v>
      </c>
      <c r="P3406" t="e">
        <f>VLOOKUP(F3406,#REF!,3,FALSE)</f>
        <v>#REF!</v>
      </c>
      <c r="Q3406">
        <f t="shared" si="214"/>
        <v>1</v>
      </c>
      <c r="R3406" t="str">
        <f t="shared" si="215"/>
        <v/>
      </c>
      <c r="S3406" t="s">
        <v>43</v>
      </c>
      <c r="U3406">
        <v>1</v>
      </c>
      <c r="V3406" t="s">
        <v>38</v>
      </c>
      <c r="W3406">
        <v>17</v>
      </c>
      <c r="X3406">
        <v>40</v>
      </c>
      <c r="Y3406">
        <v>7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e">
        <f>VLOOKUP(A3406,#REF!,4,FALSE)</f>
        <v>#REF!</v>
      </c>
      <c r="AW3406" t="e">
        <f>VLOOKUP(A3406,#REF!,5,FALSE)</f>
        <v>#REF!</v>
      </c>
      <c r="AX3406">
        <f>SUMIF(量化书目统计!A:A,H3406,量化书目统计!G:G)</f>
        <v>0</v>
      </c>
    </row>
    <row r="3407" spans="1:50" x14ac:dyDescent="0.3">
      <c r="A3407" t="s">
        <v>1543</v>
      </c>
      <c r="B3407" t="s">
        <v>539</v>
      </c>
      <c r="C3407" t="s">
        <v>205</v>
      </c>
      <c r="D3407">
        <v>1</v>
      </c>
      <c r="E3407" t="s">
        <v>981</v>
      </c>
      <c r="F3407" s="1" t="s">
        <v>982</v>
      </c>
      <c r="G3407" t="s">
        <v>983</v>
      </c>
      <c r="H3407" t="e">
        <f>VLOOKUP(F3407,#REF!,2,FALSE)</f>
        <v>#REF!</v>
      </c>
      <c r="I3407" t="s">
        <v>32</v>
      </c>
      <c r="J3407" s="4">
        <v>44137</v>
      </c>
      <c r="K3407" s="4">
        <v>44181</v>
      </c>
      <c r="L3407" s="3">
        <f t="shared" si="212"/>
        <v>44</v>
      </c>
      <c r="M3407" s="4">
        <v>44197</v>
      </c>
      <c r="N3407">
        <f t="shared" si="213"/>
        <v>60</v>
      </c>
      <c r="O3407">
        <v>0</v>
      </c>
      <c r="P3407" t="e">
        <f>VLOOKUP(F3407,#REF!,3,FALSE)</f>
        <v>#REF!</v>
      </c>
      <c r="Q3407">
        <f t="shared" si="214"/>
        <v>0</v>
      </c>
      <c r="R3407" t="str">
        <f t="shared" si="215"/>
        <v/>
      </c>
      <c r="S3407" t="s">
        <v>28</v>
      </c>
      <c r="T3407">
        <v>9</v>
      </c>
      <c r="U3407">
        <v>1</v>
      </c>
      <c r="V3407" t="s">
        <v>28</v>
      </c>
      <c r="W3407">
        <v>15</v>
      </c>
      <c r="X3407">
        <v>9</v>
      </c>
      <c r="Y3407">
        <v>11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e">
        <f>VLOOKUP(A3407,#REF!,4,FALSE)</f>
        <v>#REF!</v>
      </c>
      <c r="AW3407" t="e">
        <f>VLOOKUP(A3407,#REF!,5,FALSE)</f>
        <v>#REF!</v>
      </c>
      <c r="AX3407">
        <f>SUMIF(量化书目统计!A:A,H3407,量化书目统计!G:G)</f>
        <v>0</v>
      </c>
    </row>
    <row r="3408" spans="1:50" x14ac:dyDescent="0.3">
      <c r="A3408" t="s">
        <v>1544</v>
      </c>
      <c r="B3408" t="s">
        <v>539</v>
      </c>
      <c r="C3408" t="s">
        <v>205</v>
      </c>
      <c r="D3408">
        <v>1</v>
      </c>
      <c r="E3408" t="s">
        <v>1545</v>
      </c>
      <c r="F3408" s="1" t="s">
        <v>1546</v>
      </c>
      <c r="G3408" t="s">
        <v>1547</v>
      </c>
      <c r="H3408" t="e">
        <f>VLOOKUP(F3408,#REF!,2,FALSE)</f>
        <v>#REF!</v>
      </c>
      <c r="I3408" t="s">
        <v>59</v>
      </c>
      <c r="J3408" s="4">
        <v>44257</v>
      </c>
      <c r="K3408" s="4">
        <v>44302</v>
      </c>
      <c r="L3408" s="3">
        <f t="shared" si="212"/>
        <v>45</v>
      </c>
      <c r="M3408" s="4">
        <v>44305</v>
      </c>
      <c r="N3408">
        <f t="shared" si="213"/>
        <v>48</v>
      </c>
      <c r="O3408">
        <v>0</v>
      </c>
      <c r="P3408" t="e">
        <f>VLOOKUP(F3408,#REF!,3,FALSE)</f>
        <v>#REF!</v>
      </c>
      <c r="Q3408">
        <f t="shared" si="214"/>
        <v>2</v>
      </c>
      <c r="R3408" t="str">
        <f t="shared" si="215"/>
        <v/>
      </c>
      <c r="S3408" t="s">
        <v>80</v>
      </c>
      <c r="T3408">
        <v>1</v>
      </c>
      <c r="U3408">
        <v>1</v>
      </c>
      <c r="V3408" t="s">
        <v>80</v>
      </c>
      <c r="W3408">
        <v>7</v>
      </c>
      <c r="X3408">
        <v>21</v>
      </c>
      <c r="Y3408">
        <v>15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e">
        <f>VLOOKUP(A3408,#REF!,4,FALSE)</f>
        <v>#REF!</v>
      </c>
      <c r="AW3408" t="e">
        <f>VLOOKUP(A3408,#REF!,5,FALSE)</f>
        <v>#REF!</v>
      </c>
      <c r="AX3408">
        <f>SUMIF(量化书目统计!A:A,H3408,量化书目统计!G:G)</f>
        <v>0</v>
      </c>
    </row>
    <row r="3409" spans="1:50" x14ac:dyDescent="0.3">
      <c r="A3409" t="s">
        <v>1548</v>
      </c>
      <c r="B3409" t="s">
        <v>539</v>
      </c>
      <c r="C3409" t="s">
        <v>106</v>
      </c>
      <c r="D3409">
        <v>4</v>
      </c>
      <c r="E3409" t="s">
        <v>1089</v>
      </c>
      <c r="F3409" s="1" t="s">
        <v>1090</v>
      </c>
      <c r="G3409" t="s">
        <v>1091</v>
      </c>
      <c r="H3409" t="e">
        <f>VLOOKUP(F3409,#REF!,2,FALSE)</f>
        <v>#REF!</v>
      </c>
      <c r="I3409" t="s">
        <v>59</v>
      </c>
      <c r="J3409" s="4">
        <v>44621</v>
      </c>
      <c r="K3409" s="4">
        <v>44808</v>
      </c>
      <c r="L3409" s="3">
        <f t="shared" si="212"/>
        <v>187</v>
      </c>
      <c r="M3409" s="4">
        <v>44815</v>
      </c>
      <c r="N3409">
        <f t="shared" si="213"/>
        <v>194</v>
      </c>
      <c r="O3409">
        <v>0</v>
      </c>
      <c r="P3409" t="e">
        <f>VLOOKUP(F3409,#REF!,3,FALSE)</f>
        <v>#REF!</v>
      </c>
      <c r="Q3409">
        <f t="shared" si="214"/>
        <v>3</v>
      </c>
      <c r="R3409" t="str">
        <f t="shared" si="215"/>
        <v/>
      </c>
      <c r="S3409" t="s">
        <v>99</v>
      </c>
      <c r="T3409">
        <v>3</v>
      </c>
      <c r="U3409">
        <v>3</v>
      </c>
      <c r="V3409" t="s">
        <v>43</v>
      </c>
      <c r="X3409">
        <v>63</v>
      </c>
      <c r="Y3409">
        <v>15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e">
        <f>VLOOKUP(A3409,#REF!,4,FALSE)</f>
        <v>#REF!</v>
      </c>
      <c r="AW3409" t="e">
        <f>VLOOKUP(A3409,#REF!,5,FALSE)</f>
        <v>#REF!</v>
      </c>
      <c r="AX3409">
        <f>SUMIF(量化书目统计!A:A,H3409,量化书目统计!G:G)</f>
        <v>0</v>
      </c>
    </row>
    <row r="3410" spans="1:50" x14ac:dyDescent="0.3">
      <c r="A3410" t="s">
        <v>138</v>
      </c>
      <c r="B3410" t="s">
        <v>22</v>
      </c>
      <c r="C3410" t="s">
        <v>111</v>
      </c>
      <c r="D3410">
        <v>4</v>
      </c>
      <c r="E3410" t="s">
        <v>139</v>
      </c>
      <c r="F3410" s="1" t="s">
        <v>140</v>
      </c>
      <c r="G3410" t="s">
        <v>141</v>
      </c>
      <c r="H3410" t="e">
        <f>VLOOKUP(F3410,#REF!,2,FALSE)</f>
        <v>#REF!</v>
      </c>
      <c r="I3410" t="s">
        <v>142</v>
      </c>
      <c r="J3410" s="4">
        <v>44577</v>
      </c>
      <c r="K3410" s="4">
        <v>44739</v>
      </c>
      <c r="L3410" s="3">
        <f t="shared" si="212"/>
        <v>162</v>
      </c>
      <c r="M3410" s="4">
        <v>44815</v>
      </c>
      <c r="N3410">
        <f t="shared" si="213"/>
        <v>238</v>
      </c>
      <c r="O3410">
        <v>0</v>
      </c>
      <c r="P3410" t="e">
        <f>VLOOKUP(F3410,#REF!,3,FALSE)</f>
        <v>#REF!</v>
      </c>
      <c r="Q3410">
        <f t="shared" si="214"/>
        <v>0</v>
      </c>
      <c r="R3410" t="str">
        <f t="shared" si="215"/>
        <v/>
      </c>
      <c r="S3410" t="s">
        <v>43</v>
      </c>
      <c r="U3410">
        <v>1</v>
      </c>
      <c r="V3410" t="s">
        <v>43</v>
      </c>
      <c r="X3410">
        <v>60</v>
      </c>
      <c r="Y3410">
        <v>11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 t="e">
        <f>VLOOKUP(A3410,#REF!,4,FALSE)</f>
        <v>#REF!</v>
      </c>
      <c r="AW3410" t="e">
        <f>VLOOKUP(A3410,#REF!,5,FALSE)</f>
        <v>#REF!</v>
      </c>
      <c r="AX3410">
        <f>SUMIF(量化书目统计!A:A,H3410,量化书目统计!G:G)</f>
        <v>0</v>
      </c>
    </row>
    <row r="3411" spans="1:50" x14ac:dyDescent="0.3">
      <c r="A3411" t="s">
        <v>1549</v>
      </c>
      <c r="B3411" t="s">
        <v>539</v>
      </c>
      <c r="C3411" t="s">
        <v>1550</v>
      </c>
      <c r="D3411">
        <v>4</v>
      </c>
      <c r="E3411" t="s">
        <v>674</v>
      </c>
      <c r="F3411" s="1" t="s">
        <v>675</v>
      </c>
      <c r="G3411" t="s">
        <v>676</v>
      </c>
      <c r="H3411" t="e">
        <f>VLOOKUP(F3411,#REF!,2,FALSE)</f>
        <v>#REF!</v>
      </c>
      <c r="I3411" t="s">
        <v>32</v>
      </c>
      <c r="J3411" s="4">
        <v>44351</v>
      </c>
      <c r="K3411" s="4">
        <v>44446</v>
      </c>
      <c r="L3411" s="3">
        <f t="shared" si="212"/>
        <v>95</v>
      </c>
      <c r="M3411" s="4">
        <v>44446</v>
      </c>
      <c r="N3411">
        <f t="shared" si="213"/>
        <v>95</v>
      </c>
      <c r="O3411">
        <v>0</v>
      </c>
      <c r="P3411" t="e">
        <f>VLOOKUP(F3411,#REF!,3,FALSE)</f>
        <v>#REF!</v>
      </c>
      <c r="Q3411">
        <f t="shared" si="214"/>
        <v>0</v>
      </c>
      <c r="R3411" t="str">
        <f t="shared" si="215"/>
        <v/>
      </c>
      <c r="S3411" t="s">
        <v>80</v>
      </c>
      <c r="T3411">
        <v>14</v>
      </c>
      <c r="U3411">
        <v>1</v>
      </c>
      <c r="V3411" t="s">
        <v>38</v>
      </c>
      <c r="W3411">
        <v>1</v>
      </c>
      <c r="X3411">
        <v>34</v>
      </c>
      <c r="Y3411">
        <v>19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 t="e">
        <f>VLOOKUP(A3411,#REF!,4,FALSE)</f>
        <v>#REF!</v>
      </c>
      <c r="AW3411" t="e">
        <f>VLOOKUP(A3411,#REF!,5,FALSE)</f>
        <v>#REF!</v>
      </c>
      <c r="AX3411">
        <f>SUMIF(量化书目统计!A:A,H3411,量化书目统计!G:G)</f>
        <v>0</v>
      </c>
    </row>
    <row r="3412" spans="1:50" x14ac:dyDescent="0.3">
      <c r="A3412" t="s">
        <v>1551</v>
      </c>
      <c r="B3412" t="s">
        <v>539</v>
      </c>
      <c r="C3412" t="s">
        <v>111</v>
      </c>
      <c r="D3412">
        <v>4</v>
      </c>
      <c r="E3412" t="s">
        <v>566</v>
      </c>
      <c r="F3412" s="1" t="s">
        <v>567</v>
      </c>
      <c r="G3412" t="s">
        <v>568</v>
      </c>
      <c r="H3412" t="e">
        <f>VLOOKUP(F3412,#REF!,2,FALSE)</f>
        <v>#REF!</v>
      </c>
      <c r="I3412" t="s">
        <v>158</v>
      </c>
      <c r="J3412" s="4">
        <v>43844</v>
      </c>
      <c r="K3412" s="4">
        <v>44096</v>
      </c>
      <c r="L3412" s="3">
        <f t="shared" si="212"/>
        <v>252</v>
      </c>
      <c r="M3412" s="4">
        <v>44104</v>
      </c>
      <c r="N3412">
        <f t="shared" si="213"/>
        <v>260</v>
      </c>
      <c r="O3412">
        <v>0</v>
      </c>
      <c r="P3412" t="e">
        <f>VLOOKUP(F3412,#REF!,3,FALSE)</f>
        <v>#REF!</v>
      </c>
      <c r="Q3412">
        <f t="shared" si="214"/>
        <v>0</v>
      </c>
      <c r="R3412" t="str">
        <f t="shared" si="215"/>
        <v/>
      </c>
      <c r="S3412" t="s">
        <v>43</v>
      </c>
      <c r="U3412">
        <v>1</v>
      </c>
      <c r="V3412" t="s">
        <v>28</v>
      </c>
      <c r="W3412">
        <v>3</v>
      </c>
      <c r="X3412">
        <v>0</v>
      </c>
      <c r="Y3412">
        <v>19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 t="e">
        <f>VLOOKUP(A3412,#REF!,4,FALSE)</f>
        <v>#REF!</v>
      </c>
      <c r="AW3412" t="e">
        <f>VLOOKUP(A3412,#REF!,5,FALSE)</f>
        <v>#REF!</v>
      </c>
      <c r="AX3412">
        <f>SUMIF(量化书目统计!A:A,H3412,量化书目统计!G:G)</f>
        <v>0</v>
      </c>
    </row>
    <row r="3413" spans="1:50" x14ac:dyDescent="0.3">
      <c r="A3413" t="s">
        <v>1552</v>
      </c>
      <c r="B3413" t="s">
        <v>539</v>
      </c>
      <c r="C3413" t="s">
        <v>287</v>
      </c>
      <c r="D3413">
        <v>5</v>
      </c>
      <c r="E3413" t="s">
        <v>1553</v>
      </c>
      <c r="F3413" s="1" t="s">
        <v>1554</v>
      </c>
      <c r="G3413" t="s">
        <v>1555</v>
      </c>
      <c r="H3413" t="e">
        <f>VLOOKUP(F3413,#REF!,2,FALSE)</f>
        <v>#REF!</v>
      </c>
      <c r="I3413" t="s">
        <v>231</v>
      </c>
      <c r="J3413" s="4">
        <v>44501</v>
      </c>
      <c r="K3413" s="4">
        <v>44552</v>
      </c>
      <c r="L3413" s="3">
        <f t="shared" si="212"/>
        <v>51</v>
      </c>
      <c r="M3413" s="4">
        <v>44564</v>
      </c>
      <c r="N3413">
        <f t="shared" si="213"/>
        <v>63</v>
      </c>
      <c r="O3413">
        <v>0</v>
      </c>
      <c r="P3413" t="e">
        <f>VLOOKUP(F3413,#REF!,3,FALSE)</f>
        <v>#REF!</v>
      </c>
      <c r="Q3413">
        <f t="shared" si="214"/>
        <v>0</v>
      </c>
      <c r="R3413" t="str">
        <f t="shared" si="215"/>
        <v/>
      </c>
      <c r="S3413" t="s">
        <v>38</v>
      </c>
      <c r="T3413">
        <v>9</v>
      </c>
      <c r="U3413">
        <v>1</v>
      </c>
      <c r="V3413" t="s">
        <v>38</v>
      </c>
      <c r="W3413">
        <v>16</v>
      </c>
      <c r="X3413">
        <v>49</v>
      </c>
      <c r="Y3413">
        <v>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e">
        <f>VLOOKUP(A3413,#REF!,4,FALSE)</f>
        <v>#REF!</v>
      </c>
      <c r="AW3413" t="e">
        <f>VLOOKUP(A3413,#REF!,5,FALSE)</f>
        <v>#REF!</v>
      </c>
      <c r="AX3413">
        <f>SUMIF(量化书目统计!A:A,H3413,量化书目统计!G:G)</f>
        <v>0</v>
      </c>
    </row>
    <row r="3414" spans="1:50" x14ac:dyDescent="0.3">
      <c r="A3414" t="s">
        <v>1556</v>
      </c>
      <c r="B3414" t="s">
        <v>539</v>
      </c>
      <c r="C3414" t="s">
        <v>287</v>
      </c>
      <c r="D3414">
        <v>5</v>
      </c>
      <c r="E3414" t="s">
        <v>1557</v>
      </c>
      <c r="F3414" s="1" t="s">
        <v>1558</v>
      </c>
      <c r="G3414" t="s">
        <v>1559</v>
      </c>
      <c r="H3414" t="e">
        <f>VLOOKUP(F3414,#REF!,2,FALSE)</f>
        <v>#REF!</v>
      </c>
      <c r="I3414" t="s">
        <v>32</v>
      </c>
      <c r="J3414" s="4">
        <v>44113</v>
      </c>
      <c r="K3414" s="4">
        <v>44171</v>
      </c>
      <c r="L3414" s="3">
        <f t="shared" si="212"/>
        <v>58</v>
      </c>
      <c r="M3414" s="4">
        <v>44231</v>
      </c>
      <c r="N3414">
        <f t="shared" si="213"/>
        <v>118</v>
      </c>
      <c r="O3414">
        <v>0</v>
      </c>
      <c r="P3414" t="e">
        <f>VLOOKUP(F3414,#REF!,3,FALSE)</f>
        <v>#REF!</v>
      </c>
      <c r="Q3414">
        <f t="shared" si="214"/>
        <v>0</v>
      </c>
      <c r="R3414" t="str">
        <f t="shared" si="215"/>
        <v/>
      </c>
      <c r="S3414" t="s">
        <v>28</v>
      </c>
      <c r="T3414">
        <v>5</v>
      </c>
      <c r="U3414">
        <v>1</v>
      </c>
      <c r="V3414" t="s">
        <v>28</v>
      </c>
      <c r="W3414">
        <v>14</v>
      </c>
      <c r="X3414">
        <v>5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e">
        <f>VLOOKUP(A3414,#REF!,4,FALSE)</f>
        <v>#REF!</v>
      </c>
      <c r="AW3414" t="e">
        <f>VLOOKUP(A3414,#REF!,5,FALSE)</f>
        <v>#REF!</v>
      </c>
      <c r="AX3414">
        <f>SUMIF(量化书目统计!A:A,H3414,量化书目统计!G:G)</f>
        <v>0</v>
      </c>
    </row>
    <row r="3415" spans="1:50" x14ac:dyDescent="0.3">
      <c r="A3415" t="s">
        <v>1560</v>
      </c>
      <c r="B3415" t="s">
        <v>539</v>
      </c>
      <c r="C3415" t="s">
        <v>287</v>
      </c>
      <c r="D3415">
        <v>5</v>
      </c>
      <c r="E3415" t="s">
        <v>390</v>
      </c>
      <c r="F3415" s="1" t="s">
        <v>1561</v>
      </c>
      <c r="G3415" t="s">
        <v>1562</v>
      </c>
      <c r="H3415" t="e">
        <f>VLOOKUP(F3415,#REF!,2,FALSE)</f>
        <v>#REF!</v>
      </c>
      <c r="I3415" t="s">
        <v>74</v>
      </c>
      <c r="J3415" s="4">
        <v>44384</v>
      </c>
      <c r="K3415" s="4">
        <v>44384</v>
      </c>
      <c r="L3415" s="3">
        <f t="shared" si="212"/>
        <v>0</v>
      </c>
      <c r="M3415" s="4">
        <v>44447</v>
      </c>
      <c r="N3415">
        <f t="shared" si="213"/>
        <v>63</v>
      </c>
      <c r="O3415">
        <v>0</v>
      </c>
      <c r="P3415" t="e">
        <f>VLOOKUP(F3415,#REF!,3,FALSE)</f>
        <v>#REF!</v>
      </c>
      <c r="Q3415">
        <f t="shared" si="214"/>
        <v>0</v>
      </c>
      <c r="R3415" t="str">
        <f t="shared" si="215"/>
        <v/>
      </c>
      <c r="S3415" t="s">
        <v>80</v>
      </c>
      <c r="T3415">
        <f>19</f>
        <v>19</v>
      </c>
      <c r="U3415">
        <v>1</v>
      </c>
      <c r="V3415" t="s">
        <v>80</v>
      </c>
      <c r="W3415">
        <v>18</v>
      </c>
      <c r="X3415">
        <v>39</v>
      </c>
      <c r="Y3415">
        <v>15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e">
        <f>VLOOKUP(A3415,#REF!,4,FALSE)</f>
        <v>#REF!</v>
      </c>
      <c r="AW3415" t="e">
        <f>VLOOKUP(A3415,#REF!,5,FALSE)</f>
        <v>#REF!</v>
      </c>
      <c r="AX3415">
        <f>SUMIF(量化书目统计!A:A,H3415,量化书目统计!G:G)</f>
        <v>0</v>
      </c>
    </row>
    <row r="3416" spans="1:50" x14ac:dyDescent="0.3">
      <c r="A3416" t="s">
        <v>1563</v>
      </c>
      <c r="B3416" t="s">
        <v>539</v>
      </c>
      <c r="C3416" t="s">
        <v>287</v>
      </c>
      <c r="D3416">
        <v>5</v>
      </c>
      <c r="E3416" t="s">
        <v>1564</v>
      </c>
      <c r="F3416" s="1" t="s">
        <v>1565</v>
      </c>
      <c r="G3416" t="s">
        <v>1566</v>
      </c>
      <c r="H3416" t="e">
        <f>VLOOKUP(F3416,#REF!,2,FALSE)</f>
        <v>#REF!</v>
      </c>
      <c r="I3416" t="s">
        <v>42</v>
      </c>
      <c r="J3416" s="4">
        <v>44560</v>
      </c>
      <c r="K3416" s="4">
        <v>44560</v>
      </c>
      <c r="L3416" s="3">
        <f t="shared" si="212"/>
        <v>0</v>
      </c>
      <c r="M3416" s="4">
        <v>44620</v>
      </c>
      <c r="N3416">
        <f t="shared" si="213"/>
        <v>60</v>
      </c>
      <c r="O3416">
        <v>0</v>
      </c>
      <c r="P3416" t="e">
        <f>VLOOKUP(F3416,#REF!,3,FALSE)</f>
        <v>#REF!</v>
      </c>
      <c r="Q3416">
        <f t="shared" si="214"/>
        <v>0</v>
      </c>
      <c r="R3416" t="str">
        <f t="shared" si="215"/>
        <v/>
      </c>
      <c r="S3416" t="s">
        <v>38</v>
      </c>
      <c r="T3416">
        <v>17</v>
      </c>
      <c r="U3416">
        <v>1</v>
      </c>
      <c r="V3416" t="s">
        <v>38</v>
      </c>
      <c r="W3416">
        <v>17</v>
      </c>
      <c r="X3416">
        <v>57</v>
      </c>
      <c r="Y3416">
        <v>11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 t="e">
        <f>VLOOKUP(A3416,#REF!,4,FALSE)</f>
        <v>#REF!</v>
      </c>
      <c r="AW3416" t="e">
        <f>VLOOKUP(A3416,#REF!,5,FALSE)</f>
        <v>#REF!</v>
      </c>
      <c r="AX3416">
        <f>SUMIF(量化书目统计!A:A,H3416,量化书目统计!G:G)</f>
        <v>0</v>
      </c>
    </row>
    <row r="3417" spans="1:50" x14ac:dyDescent="0.3">
      <c r="A3417" t="s">
        <v>1567</v>
      </c>
      <c r="B3417" t="s">
        <v>539</v>
      </c>
      <c r="C3417" t="s">
        <v>117</v>
      </c>
      <c r="D3417">
        <v>4</v>
      </c>
      <c r="E3417" t="s">
        <v>1568</v>
      </c>
      <c r="F3417" s="1" t="s">
        <v>1569</v>
      </c>
      <c r="G3417" t="s">
        <v>1570</v>
      </c>
      <c r="H3417" t="e">
        <f>VLOOKUP(F3417,#REF!,2,FALSE)</f>
        <v>#REF!</v>
      </c>
      <c r="I3417" t="s">
        <v>74</v>
      </c>
      <c r="J3417" s="4">
        <v>44259</v>
      </c>
      <c r="K3417" s="4">
        <v>44287</v>
      </c>
      <c r="L3417" s="3">
        <f t="shared" si="212"/>
        <v>28</v>
      </c>
      <c r="M3417" s="4">
        <v>44291</v>
      </c>
      <c r="N3417">
        <f t="shared" si="213"/>
        <v>32</v>
      </c>
      <c r="O3417">
        <v>0</v>
      </c>
      <c r="P3417" t="e">
        <f>VLOOKUP(F3417,#REF!,3,FALSE)</f>
        <v>#REF!</v>
      </c>
      <c r="Q3417">
        <f t="shared" si="214"/>
        <v>0</v>
      </c>
      <c r="R3417" t="str">
        <f t="shared" si="215"/>
        <v/>
      </c>
      <c r="S3417" t="s">
        <v>80</v>
      </c>
      <c r="T3417">
        <v>1</v>
      </c>
      <c r="U3417">
        <v>1</v>
      </c>
      <c r="V3417" t="s">
        <v>80</v>
      </c>
      <c r="W3417">
        <v>5</v>
      </c>
      <c r="X3417">
        <v>21</v>
      </c>
      <c r="Y3417">
        <v>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e">
        <f>VLOOKUP(A3417,#REF!,4,FALSE)</f>
        <v>#REF!</v>
      </c>
      <c r="AW3417" t="e">
        <f>VLOOKUP(A3417,#REF!,5,FALSE)</f>
        <v>#REF!</v>
      </c>
      <c r="AX3417">
        <f>SUMIF(量化书目统计!A:A,H3417,量化书目统计!G:G)</f>
        <v>0</v>
      </c>
    </row>
    <row r="3418" spans="1:50" x14ac:dyDescent="0.3">
      <c r="A3418" t="s">
        <v>1571</v>
      </c>
      <c r="B3418" t="s">
        <v>539</v>
      </c>
      <c r="C3418" t="s">
        <v>76</v>
      </c>
      <c r="D3418">
        <v>4</v>
      </c>
      <c r="E3418" t="s">
        <v>1572</v>
      </c>
      <c r="F3418" s="1" t="s">
        <v>1573</v>
      </c>
      <c r="G3418" t="s">
        <v>1574</v>
      </c>
      <c r="H3418" t="e">
        <f>VLOOKUP(F3418,#REF!,2,FALSE)</f>
        <v>#REF!</v>
      </c>
      <c r="I3418" t="s">
        <v>59</v>
      </c>
      <c r="J3418" s="4">
        <v>44186</v>
      </c>
      <c r="K3418" s="4">
        <v>44260</v>
      </c>
      <c r="L3418" s="3">
        <f t="shared" si="212"/>
        <v>74</v>
      </c>
      <c r="M3418" s="4">
        <v>44260</v>
      </c>
      <c r="N3418">
        <f t="shared" si="213"/>
        <v>74</v>
      </c>
      <c r="O3418">
        <v>0</v>
      </c>
      <c r="P3418" t="e">
        <f>VLOOKUP(F3418,#REF!,3,FALSE)</f>
        <v>#REF!</v>
      </c>
      <c r="Q3418">
        <f t="shared" si="214"/>
        <v>0</v>
      </c>
      <c r="R3418" t="str">
        <f t="shared" si="215"/>
        <v/>
      </c>
      <c r="S3418" t="s">
        <v>28</v>
      </c>
      <c r="T3418">
        <v>16</v>
      </c>
      <c r="U3418">
        <v>1</v>
      </c>
      <c r="V3418" t="s">
        <v>80</v>
      </c>
      <c r="W3418">
        <v>1</v>
      </c>
      <c r="X3418">
        <v>16</v>
      </c>
      <c r="Y3418">
        <v>11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e">
        <f>VLOOKUP(A3418,#REF!,4,FALSE)</f>
        <v>#REF!</v>
      </c>
      <c r="AW3418" t="e">
        <f>VLOOKUP(A3418,#REF!,5,FALSE)</f>
        <v>#REF!</v>
      </c>
      <c r="AX3418">
        <f>SUMIF(量化书目统计!A:A,H3418,量化书目统计!G:G)</f>
        <v>0</v>
      </c>
    </row>
    <row r="3419" spans="1:50" x14ac:dyDescent="0.3">
      <c r="A3419" t="s">
        <v>1571</v>
      </c>
      <c r="B3419" t="s">
        <v>539</v>
      </c>
      <c r="C3419" t="s">
        <v>76</v>
      </c>
      <c r="D3419">
        <v>4</v>
      </c>
      <c r="E3419" t="s">
        <v>1572</v>
      </c>
      <c r="F3419" s="1" t="s">
        <v>1575</v>
      </c>
      <c r="G3419" t="s">
        <v>1576</v>
      </c>
      <c r="H3419" t="e">
        <f>VLOOKUP(F3419,#REF!,2,FALSE)</f>
        <v>#REF!</v>
      </c>
      <c r="I3419" t="s">
        <v>59</v>
      </c>
      <c r="J3419" s="4">
        <v>44186</v>
      </c>
      <c r="K3419" s="4">
        <v>44260</v>
      </c>
      <c r="L3419" s="3">
        <f t="shared" si="212"/>
        <v>74</v>
      </c>
      <c r="M3419" s="4">
        <v>44260</v>
      </c>
      <c r="N3419">
        <f t="shared" si="213"/>
        <v>74</v>
      </c>
      <c r="O3419">
        <v>0</v>
      </c>
      <c r="P3419" t="e">
        <f>VLOOKUP(F3419,#REF!,3,FALSE)</f>
        <v>#REF!</v>
      </c>
      <c r="Q3419">
        <f t="shared" si="214"/>
        <v>0</v>
      </c>
      <c r="R3419" t="str">
        <f t="shared" si="215"/>
        <v/>
      </c>
      <c r="S3419" t="s">
        <v>28</v>
      </c>
      <c r="T3419">
        <v>16</v>
      </c>
      <c r="U3419">
        <v>1</v>
      </c>
      <c r="V3419" t="s">
        <v>80</v>
      </c>
      <c r="W3419">
        <v>1</v>
      </c>
      <c r="X3419">
        <v>16</v>
      </c>
      <c r="Y3419">
        <v>15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e">
        <f>VLOOKUP(A3419,#REF!,4,FALSE)</f>
        <v>#REF!</v>
      </c>
      <c r="AW3419" t="e">
        <f>VLOOKUP(A3419,#REF!,5,FALSE)</f>
        <v>#REF!</v>
      </c>
      <c r="AX3419">
        <f>SUMIF(量化书目统计!A:A,H3419,量化书目统计!G:G)</f>
        <v>0</v>
      </c>
    </row>
    <row r="3420" spans="1:50" x14ac:dyDescent="0.3">
      <c r="A3420" t="s">
        <v>1577</v>
      </c>
      <c r="B3420" t="s">
        <v>539</v>
      </c>
      <c r="C3420" t="s">
        <v>117</v>
      </c>
      <c r="D3420">
        <v>4</v>
      </c>
      <c r="E3420" t="s">
        <v>1089</v>
      </c>
      <c r="F3420" s="1" t="s">
        <v>1578</v>
      </c>
      <c r="G3420" t="s">
        <v>1579</v>
      </c>
      <c r="H3420" t="e">
        <f>VLOOKUP(F3420,#REF!,2,FALSE)</f>
        <v>#REF!</v>
      </c>
      <c r="I3420" t="s">
        <v>59</v>
      </c>
      <c r="J3420" s="4">
        <v>44567</v>
      </c>
      <c r="K3420" s="4">
        <v>44575</v>
      </c>
      <c r="L3420" s="3">
        <f t="shared" si="212"/>
        <v>8</v>
      </c>
      <c r="M3420" s="4">
        <v>44627</v>
      </c>
      <c r="N3420">
        <f t="shared" si="213"/>
        <v>60</v>
      </c>
      <c r="O3420">
        <v>0</v>
      </c>
      <c r="P3420" t="e">
        <f>VLOOKUP(F3420,#REF!,3,FALSE)</f>
        <v>#REF!</v>
      </c>
      <c r="Q3420">
        <f t="shared" si="214"/>
        <v>3</v>
      </c>
      <c r="R3420" t="str">
        <f t="shared" si="215"/>
        <v/>
      </c>
      <c r="S3420" t="s">
        <v>38</v>
      </c>
      <c r="T3420">
        <v>18</v>
      </c>
      <c r="U3420">
        <v>1</v>
      </c>
      <c r="V3420" t="s">
        <v>38</v>
      </c>
      <c r="W3420">
        <v>18</v>
      </c>
      <c r="X3420">
        <v>58</v>
      </c>
      <c r="Y3420">
        <v>15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e">
        <f>VLOOKUP(A3420,#REF!,4,FALSE)</f>
        <v>#REF!</v>
      </c>
      <c r="AW3420" t="e">
        <f>VLOOKUP(A3420,#REF!,5,FALSE)</f>
        <v>#REF!</v>
      </c>
      <c r="AX3420">
        <f>SUMIF(量化书目统计!A:A,H3420,量化书目统计!G:G)</f>
        <v>0</v>
      </c>
    </row>
    <row r="3421" spans="1:50" x14ac:dyDescent="0.3">
      <c r="A3421" t="s">
        <v>1580</v>
      </c>
      <c r="B3421" t="s">
        <v>539</v>
      </c>
      <c r="C3421" t="s">
        <v>76</v>
      </c>
      <c r="D3421">
        <v>4</v>
      </c>
      <c r="E3421" t="s">
        <v>1581</v>
      </c>
      <c r="F3421" s="1" t="s">
        <v>1582</v>
      </c>
      <c r="G3421" t="s">
        <v>1583</v>
      </c>
      <c r="H3421" t="e">
        <f>VLOOKUP(F3421,#REF!,2,FALSE)</f>
        <v>#REF!</v>
      </c>
      <c r="I3421" t="s">
        <v>59</v>
      </c>
      <c r="J3421" s="4">
        <v>44154</v>
      </c>
      <c r="K3421" s="4">
        <v>44159</v>
      </c>
      <c r="L3421" s="3">
        <f t="shared" si="212"/>
        <v>5</v>
      </c>
      <c r="M3421" s="4">
        <v>44214</v>
      </c>
      <c r="N3421">
        <f t="shared" si="213"/>
        <v>60</v>
      </c>
      <c r="O3421">
        <v>0</v>
      </c>
      <c r="P3421" t="e">
        <f>VLOOKUP(F3421,#REF!,3,FALSE)</f>
        <v>#REF!</v>
      </c>
      <c r="Q3421">
        <f t="shared" si="214"/>
        <v>1</v>
      </c>
      <c r="R3421" t="str">
        <f t="shared" si="215"/>
        <v/>
      </c>
      <c r="S3421" t="s">
        <v>28</v>
      </c>
      <c r="T3421">
        <v>11</v>
      </c>
      <c r="U3421">
        <v>3</v>
      </c>
      <c r="V3421" t="s">
        <v>28</v>
      </c>
      <c r="W3421">
        <v>12</v>
      </c>
      <c r="X3421">
        <v>11</v>
      </c>
      <c r="Y3421">
        <v>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e">
        <f>VLOOKUP(A3421,#REF!,4,FALSE)</f>
        <v>#REF!</v>
      </c>
      <c r="AW3421" t="e">
        <f>VLOOKUP(A3421,#REF!,5,FALSE)</f>
        <v>#REF!</v>
      </c>
      <c r="AX3421">
        <f>SUMIF(量化书目统计!A:A,H3421,量化书目统计!G:G)</f>
        <v>0</v>
      </c>
    </row>
    <row r="3422" spans="1:50" x14ac:dyDescent="0.3">
      <c r="A3422" t="s">
        <v>184</v>
      </c>
      <c r="B3422" t="s">
        <v>22</v>
      </c>
      <c r="C3422" t="s">
        <v>185</v>
      </c>
      <c r="D3422">
        <v>5</v>
      </c>
      <c r="E3422" t="s">
        <v>186</v>
      </c>
      <c r="F3422" s="1" t="s">
        <v>187</v>
      </c>
      <c r="G3422" t="s">
        <v>188</v>
      </c>
      <c r="H3422" t="e">
        <f>VLOOKUP(F3422,#REF!,2,FALSE)</f>
        <v>#REF!</v>
      </c>
      <c r="I3422" t="s">
        <v>158</v>
      </c>
      <c r="J3422" s="4">
        <v>44427</v>
      </c>
      <c r="K3422" s="4">
        <v>44550</v>
      </c>
      <c r="L3422" s="3">
        <f t="shared" si="212"/>
        <v>123</v>
      </c>
      <c r="M3422" s="4">
        <v>44526</v>
      </c>
      <c r="N3422">
        <f t="shared" si="213"/>
        <v>99</v>
      </c>
      <c r="O3422">
        <v>0</v>
      </c>
      <c r="P3422" t="e">
        <f>VLOOKUP(F3422,#REF!,3,FALSE)</f>
        <v>#REF!</v>
      </c>
      <c r="Q3422">
        <f t="shared" si="214"/>
        <v>0</v>
      </c>
      <c r="R3422" t="str">
        <f t="shared" si="215"/>
        <v/>
      </c>
      <c r="S3422" t="s">
        <v>43</v>
      </c>
      <c r="U3422">
        <v>1</v>
      </c>
      <c r="V3422" t="s">
        <v>38</v>
      </c>
      <c r="W3422">
        <v>16</v>
      </c>
      <c r="X3422">
        <v>40</v>
      </c>
      <c r="Y3422">
        <v>14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e">
        <f>VLOOKUP(A3422,#REF!,4,FALSE)</f>
        <v>#REF!</v>
      </c>
      <c r="AW3422" t="e">
        <f>VLOOKUP(A3422,#REF!,5,FALSE)</f>
        <v>#REF!</v>
      </c>
      <c r="AX3422">
        <f>SUMIF(量化书目统计!A:A,H3422,量化书目统计!G:G)</f>
        <v>0</v>
      </c>
    </row>
    <row r="3423" spans="1:50" x14ac:dyDescent="0.3">
      <c r="A3423" t="s">
        <v>1584</v>
      </c>
      <c r="B3423" t="s">
        <v>539</v>
      </c>
      <c r="C3423" t="s">
        <v>117</v>
      </c>
      <c r="D3423">
        <v>4</v>
      </c>
      <c r="E3423" t="s">
        <v>1586</v>
      </c>
      <c r="F3423" s="1" t="s">
        <v>1587</v>
      </c>
      <c r="G3423" t="s">
        <v>1588</v>
      </c>
      <c r="H3423" t="e">
        <f>VLOOKUP(F3423,#REF!,2,FALSE)</f>
        <v>#REF!</v>
      </c>
      <c r="I3423" t="s">
        <v>49</v>
      </c>
      <c r="J3423" s="4">
        <v>44607</v>
      </c>
      <c r="K3423" s="4">
        <v>44820</v>
      </c>
      <c r="L3423" s="3">
        <f t="shared" si="212"/>
        <v>213</v>
      </c>
      <c r="M3423" s="4">
        <v>44815</v>
      </c>
      <c r="N3423">
        <f t="shared" si="213"/>
        <v>208</v>
      </c>
      <c r="O3423">
        <v>0</v>
      </c>
      <c r="P3423" t="e">
        <f>VLOOKUP(F3423,#REF!,3,FALSE)</f>
        <v>#REF!</v>
      </c>
      <c r="Q3423">
        <f t="shared" si="214"/>
        <v>0</v>
      </c>
      <c r="R3423" t="str">
        <f t="shared" si="215"/>
        <v/>
      </c>
      <c r="S3423" t="s">
        <v>99</v>
      </c>
      <c r="T3423">
        <v>1</v>
      </c>
      <c r="U3423">
        <v>1</v>
      </c>
      <c r="V3423" t="s">
        <v>43</v>
      </c>
      <c r="X3423">
        <v>61</v>
      </c>
      <c r="Y3423">
        <v>14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e">
        <f>VLOOKUP(A3423,#REF!,4,FALSE)</f>
        <v>#REF!</v>
      </c>
      <c r="AW3423" t="e">
        <f>VLOOKUP(A3423,#REF!,5,FALSE)</f>
        <v>#REF!</v>
      </c>
      <c r="AX3423">
        <f>SUMIF(量化书目统计!A:A,H3423,量化书目统计!G:G)</f>
        <v>0</v>
      </c>
    </row>
    <row r="3424" spans="1:50" x14ac:dyDescent="0.3">
      <c r="A3424" t="s">
        <v>1584</v>
      </c>
      <c r="B3424" t="s">
        <v>539</v>
      </c>
      <c r="C3424" t="s">
        <v>117</v>
      </c>
      <c r="D3424">
        <v>4</v>
      </c>
      <c r="E3424" t="s">
        <v>112</v>
      </c>
      <c r="F3424" s="1" t="s">
        <v>1585</v>
      </c>
      <c r="G3424" t="s">
        <v>114</v>
      </c>
      <c r="H3424" t="e">
        <f>VLOOKUP(F3424,#REF!,2,FALSE)</f>
        <v>#REF!</v>
      </c>
      <c r="I3424" t="s">
        <v>59</v>
      </c>
      <c r="J3424" s="4">
        <v>44089</v>
      </c>
      <c r="K3424" s="4">
        <v>44149</v>
      </c>
      <c r="L3424" s="3">
        <f t="shared" si="212"/>
        <v>60</v>
      </c>
      <c r="M3424" s="4">
        <v>44151</v>
      </c>
      <c r="N3424">
        <f t="shared" si="213"/>
        <v>62</v>
      </c>
      <c r="O3424">
        <v>0</v>
      </c>
      <c r="P3424" t="e">
        <f>VLOOKUP(F3424,#REF!,3,FALSE)</f>
        <v>#REF!</v>
      </c>
      <c r="Q3424">
        <f t="shared" si="214"/>
        <v>1</v>
      </c>
      <c r="R3424" t="str">
        <f t="shared" si="215"/>
        <v/>
      </c>
      <c r="S3424" t="s">
        <v>28</v>
      </c>
      <c r="T3424">
        <v>2</v>
      </c>
      <c r="U3424">
        <v>3</v>
      </c>
      <c r="V3424" t="s">
        <v>28</v>
      </c>
      <c r="W3424">
        <v>10</v>
      </c>
      <c r="X3424">
        <v>2</v>
      </c>
      <c r="Y3424">
        <v>11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e">
        <f>VLOOKUP(A3424,#REF!,4,FALSE)</f>
        <v>#REF!</v>
      </c>
      <c r="AW3424" t="e">
        <f>VLOOKUP(A3424,#REF!,5,FALSE)</f>
        <v>#REF!</v>
      </c>
      <c r="AX3424">
        <f>SUMIF(量化书目统计!A:A,H3424,量化书目统计!G:G)</f>
        <v>0</v>
      </c>
    </row>
    <row r="3425" spans="1:50" x14ac:dyDescent="0.3">
      <c r="A3425" t="s">
        <v>1589</v>
      </c>
      <c r="B3425" t="s">
        <v>539</v>
      </c>
      <c r="C3425" t="s">
        <v>45</v>
      </c>
      <c r="D3425">
        <v>5</v>
      </c>
      <c r="E3425" t="s">
        <v>1590</v>
      </c>
      <c r="F3425" s="1" t="s">
        <v>1591</v>
      </c>
      <c r="G3425" t="s">
        <v>1592</v>
      </c>
      <c r="H3425" t="e">
        <f>VLOOKUP(F3425,#REF!,2,FALSE)</f>
        <v>#REF!</v>
      </c>
      <c r="I3425" t="s">
        <v>49</v>
      </c>
      <c r="J3425" s="4">
        <v>43984</v>
      </c>
      <c r="K3425" s="4">
        <v>44084</v>
      </c>
      <c r="L3425" s="3">
        <f t="shared" si="212"/>
        <v>100</v>
      </c>
      <c r="M3425" s="4">
        <v>44104</v>
      </c>
      <c r="N3425">
        <f t="shared" si="213"/>
        <v>120</v>
      </c>
      <c r="O3425">
        <v>0</v>
      </c>
      <c r="P3425" t="e">
        <f>VLOOKUP(F3425,#REF!,3,FALSE)</f>
        <v>#REF!</v>
      </c>
      <c r="Q3425">
        <f t="shared" si="214"/>
        <v>0</v>
      </c>
      <c r="R3425" t="str">
        <f t="shared" si="215"/>
        <v/>
      </c>
      <c r="S3425" t="s">
        <v>43</v>
      </c>
      <c r="U3425">
        <v>1</v>
      </c>
      <c r="V3425" t="s">
        <v>28</v>
      </c>
      <c r="W3425">
        <v>1</v>
      </c>
      <c r="X3425">
        <v>0</v>
      </c>
      <c r="Y3425">
        <v>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e">
        <f>VLOOKUP(A3425,#REF!,4,FALSE)</f>
        <v>#REF!</v>
      </c>
      <c r="AW3425" t="e">
        <f>VLOOKUP(A3425,#REF!,5,FALSE)</f>
        <v>#REF!</v>
      </c>
      <c r="AX3425">
        <f>SUMIF(量化书目统计!A:A,H3425,量化书目统计!G:G)</f>
        <v>0</v>
      </c>
    </row>
    <row r="3426" spans="1:50" x14ac:dyDescent="0.3">
      <c r="A3426" t="s">
        <v>1593</v>
      </c>
      <c r="B3426" t="s">
        <v>539</v>
      </c>
      <c r="C3426" t="s">
        <v>45</v>
      </c>
      <c r="D3426">
        <v>5</v>
      </c>
      <c r="E3426" t="s">
        <v>1052</v>
      </c>
      <c r="F3426" s="1" t="s">
        <v>1053</v>
      </c>
      <c r="G3426" t="s">
        <v>1054</v>
      </c>
      <c r="H3426" t="e">
        <f>VLOOKUP(F3426,#REF!,2,FALSE)</f>
        <v>#REF!</v>
      </c>
      <c r="I3426" t="s">
        <v>53</v>
      </c>
      <c r="J3426" s="4">
        <v>44154</v>
      </c>
      <c r="K3426" s="4">
        <v>44158</v>
      </c>
      <c r="L3426" s="3">
        <f t="shared" si="212"/>
        <v>4</v>
      </c>
      <c r="M3426" s="4">
        <v>44168</v>
      </c>
      <c r="N3426">
        <f t="shared" si="213"/>
        <v>14</v>
      </c>
      <c r="O3426">
        <v>0</v>
      </c>
      <c r="P3426" t="e">
        <f>VLOOKUP(F3426,#REF!,3,FALSE)</f>
        <v>#REF!</v>
      </c>
      <c r="Q3426">
        <f t="shared" si="214"/>
        <v>0</v>
      </c>
      <c r="R3426" t="str">
        <f t="shared" si="215"/>
        <v/>
      </c>
      <c r="S3426" t="s">
        <v>28</v>
      </c>
      <c r="T3426">
        <v>11</v>
      </c>
      <c r="U3426">
        <v>2</v>
      </c>
      <c r="V3426" t="s">
        <v>28</v>
      </c>
      <c r="W3426">
        <v>12</v>
      </c>
      <c r="X3426">
        <v>11</v>
      </c>
      <c r="Y3426">
        <v>15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e">
        <f>VLOOKUP(A3426,#REF!,4,FALSE)</f>
        <v>#REF!</v>
      </c>
      <c r="AW3426" t="e">
        <f>VLOOKUP(A3426,#REF!,5,FALSE)</f>
        <v>#REF!</v>
      </c>
      <c r="AX3426">
        <f>SUMIF(量化书目统计!A:A,H3426,量化书目统计!G:G)</f>
        <v>0</v>
      </c>
    </row>
    <row r="3427" spans="1:50" x14ac:dyDescent="0.3">
      <c r="A3427" t="s">
        <v>1594</v>
      </c>
      <c r="B3427" t="s">
        <v>539</v>
      </c>
      <c r="C3427" t="s">
        <v>45</v>
      </c>
      <c r="D3427">
        <v>5</v>
      </c>
      <c r="E3427" t="s">
        <v>1595</v>
      </c>
      <c r="F3427" s="1" t="s">
        <v>1596</v>
      </c>
      <c r="G3427" t="s">
        <v>1597</v>
      </c>
      <c r="H3427" t="e">
        <f>VLOOKUP(F3427,#REF!,2,FALSE)</f>
        <v>#REF!</v>
      </c>
      <c r="I3427" t="s">
        <v>32</v>
      </c>
      <c r="J3427" s="4">
        <v>44622</v>
      </c>
      <c r="K3427" s="4">
        <v>44811</v>
      </c>
      <c r="L3427" s="3">
        <f t="shared" si="212"/>
        <v>189</v>
      </c>
      <c r="M3427" s="4">
        <v>44815</v>
      </c>
      <c r="N3427">
        <f t="shared" si="213"/>
        <v>193</v>
      </c>
      <c r="O3427">
        <v>0</v>
      </c>
      <c r="P3427" t="e">
        <f>VLOOKUP(F3427,#REF!,3,FALSE)</f>
        <v>#REF!</v>
      </c>
      <c r="Q3427">
        <f t="shared" si="214"/>
        <v>0</v>
      </c>
      <c r="R3427" t="str">
        <f t="shared" si="215"/>
        <v/>
      </c>
      <c r="S3427" t="s">
        <v>99</v>
      </c>
      <c r="T3427">
        <v>3</v>
      </c>
      <c r="U3427">
        <v>1</v>
      </c>
      <c r="V3427" t="s">
        <v>43</v>
      </c>
      <c r="X3427">
        <v>63</v>
      </c>
      <c r="Y3427">
        <v>4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e">
        <f>VLOOKUP(A3427,#REF!,4,FALSE)</f>
        <v>#REF!</v>
      </c>
      <c r="AW3427" t="e">
        <f>VLOOKUP(A3427,#REF!,5,FALSE)</f>
        <v>#REF!</v>
      </c>
      <c r="AX3427">
        <f>SUMIF(量化书目统计!A:A,H3427,量化书目统计!G:G)</f>
        <v>0</v>
      </c>
    </row>
    <row r="3428" spans="1:50" x14ac:dyDescent="0.3">
      <c r="A3428" t="s">
        <v>1594</v>
      </c>
      <c r="B3428" t="s">
        <v>539</v>
      </c>
      <c r="C3428" t="s">
        <v>45</v>
      </c>
      <c r="D3428">
        <v>5</v>
      </c>
      <c r="E3428" t="s">
        <v>1590</v>
      </c>
      <c r="F3428" s="1" t="s">
        <v>1591</v>
      </c>
      <c r="G3428" t="s">
        <v>1592</v>
      </c>
      <c r="H3428" t="e">
        <f>VLOOKUP(F3428,#REF!,2,FALSE)</f>
        <v>#REF!</v>
      </c>
      <c r="I3428" t="s">
        <v>49</v>
      </c>
      <c r="J3428" s="4">
        <v>44089</v>
      </c>
      <c r="K3428" s="4">
        <v>44175</v>
      </c>
      <c r="L3428" s="3">
        <f t="shared" si="212"/>
        <v>86</v>
      </c>
      <c r="M3428" s="4">
        <v>44151</v>
      </c>
      <c r="N3428">
        <f t="shared" si="213"/>
        <v>62</v>
      </c>
      <c r="O3428">
        <v>0</v>
      </c>
      <c r="P3428" t="e">
        <f>VLOOKUP(F3428,#REF!,3,FALSE)</f>
        <v>#REF!</v>
      </c>
      <c r="Q3428">
        <f t="shared" si="214"/>
        <v>0</v>
      </c>
      <c r="R3428" t="str">
        <f t="shared" si="215"/>
        <v/>
      </c>
      <c r="S3428" t="s">
        <v>28</v>
      </c>
      <c r="T3428">
        <v>2</v>
      </c>
      <c r="U3428">
        <v>1</v>
      </c>
      <c r="V3428" t="s">
        <v>28</v>
      </c>
      <c r="W3428">
        <v>14</v>
      </c>
      <c r="X3428">
        <v>2</v>
      </c>
      <c r="Y3428">
        <v>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e">
        <f>VLOOKUP(A3428,#REF!,4,FALSE)</f>
        <v>#REF!</v>
      </c>
      <c r="AW3428" t="e">
        <f>VLOOKUP(A3428,#REF!,5,FALSE)</f>
        <v>#REF!</v>
      </c>
      <c r="AX3428">
        <f>SUMIF(量化书目统计!A:A,H3428,量化书目统计!G:G)</f>
        <v>0</v>
      </c>
    </row>
    <row r="3429" spans="1:50" x14ac:dyDescent="0.3">
      <c r="A3429" t="s">
        <v>1598</v>
      </c>
      <c r="B3429" t="s">
        <v>539</v>
      </c>
      <c r="C3429" t="s">
        <v>45</v>
      </c>
      <c r="D3429">
        <v>5</v>
      </c>
      <c r="E3429" t="s">
        <v>1599</v>
      </c>
      <c r="F3429" s="1" t="s">
        <v>1600</v>
      </c>
      <c r="G3429" t="s">
        <v>1601</v>
      </c>
      <c r="H3429" t="e">
        <f>VLOOKUP(F3429,#REF!,2,FALSE)</f>
        <v>#REF!</v>
      </c>
      <c r="I3429" t="s">
        <v>53</v>
      </c>
      <c r="J3429" s="4">
        <v>44083</v>
      </c>
      <c r="K3429" s="4">
        <v>44125</v>
      </c>
      <c r="L3429" s="3">
        <f t="shared" si="212"/>
        <v>42</v>
      </c>
      <c r="M3429" s="4">
        <v>44124</v>
      </c>
      <c r="N3429">
        <f t="shared" si="213"/>
        <v>41</v>
      </c>
      <c r="O3429">
        <v>0</v>
      </c>
      <c r="P3429" t="e">
        <f>VLOOKUP(F3429,#REF!,3,FALSE)</f>
        <v>#REF!</v>
      </c>
      <c r="Q3429">
        <f t="shared" si="214"/>
        <v>0</v>
      </c>
      <c r="R3429" t="str">
        <f t="shared" si="215"/>
        <v/>
      </c>
      <c r="S3429" t="s">
        <v>28</v>
      </c>
      <c r="T3429">
        <v>1</v>
      </c>
      <c r="U3429">
        <v>1</v>
      </c>
      <c r="V3429" t="s">
        <v>28</v>
      </c>
      <c r="W3429">
        <v>7</v>
      </c>
      <c r="X3429">
        <v>1</v>
      </c>
      <c r="Y3429">
        <v>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 t="e">
        <f>VLOOKUP(A3429,#REF!,4,FALSE)</f>
        <v>#REF!</v>
      </c>
      <c r="AW3429" t="e">
        <f>VLOOKUP(A3429,#REF!,5,FALSE)</f>
        <v>#REF!</v>
      </c>
      <c r="AX3429">
        <f>SUMIF(量化书目统计!A:A,H3429,量化书目统计!G:G)</f>
        <v>0</v>
      </c>
    </row>
    <row r="3430" spans="1:50" x14ac:dyDescent="0.3">
      <c r="A3430" t="s">
        <v>1598</v>
      </c>
      <c r="B3430" t="s">
        <v>539</v>
      </c>
      <c r="C3430" t="s">
        <v>45</v>
      </c>
      <c r="D3430">
        <v>5</v>
      </c>
      <c r="E3430" t="s">
        <v>1599</v>
      </c>
      <c r="F3430" s="1" t="s">
        <v>1602</v>
      </c>
      <c r="G3430" t="s">
        <v>1603</v>
      </c>
      <c r="H3430" t="e">
        <f>VLOOKUP(F3430,#REF!,2,FALSE)</f>
        <v>#REF!</v>
      </c>
      <c r="I3430" t="s">
        <v>53</v>
      </c>
      <c r="J3430" s="4">
        <v>44083</v>
      </c>
      <c r="K3430" s="4">
        <v>44145</v>
      </c>
      <c r="L3430" s="3">
        <f t="shared" si="212"/>
        <v>62</v>
      </c>
      <c r="M3430" s="4">
        <v>44144</v>
      </c>
      <c r="N3430">
        <f t="shared" si="213"/>
        <v>61</v>
      </c>
      <c r="O3430">
        <v>0</v>
      </c>
      <c r="P3430" t="e">
        <f>VLOOKUP(F3430,#REF!,3,FALSE)</f>
        <v>#REF!</v>
      </c>
      <c r="Q3430">
        <f t="shared" si="214"/>
        <v>0</v>
      </c>
      <c r="R3430" t="str">
        <f t="shared" si="215"/>
        <v/>
      </c>
      <c r="S3430" t="s">
        <v>28</v>
      </c>
      <c r="T3430">
        <v>1</v>
      </c>
      <c r="U3430">
        <v>1</v>
      </c>
      <c r="V3430" t="s">
        <v>28</v>
      </c>
      <c r="W3430">
        <v>10</v>
      </c>
      <c r="X3430">
        <v>1</v>
      </c>
      <c r="Y3430">
        <v>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e">
        <f>VLOOKUP(A3430,#REF!,4,FALSE)</f>
        <v>#REF!</v>
      </c>
      <c r="AW3430" t="e">
        <f>VLOOKUP(A3430,#REF!,5,FALSE)</f>
        <v>#REF!</v>
      </c>
      <c r="AX3430">
        <f>SUMIF(量化书目统计!A:A,H3430,量化书目统计!G:G)</f>
        <v>0</v>
      </c>
    </row>
    <row r="3431" spans="1:50" x14ac:dyDescent="0.3">
      <c r="A3431" t="s">
        <v>1598</v>
      </c>
      <c r="B3431" t="s">
        <v>539</v>
      </c>
      <c r="C3431" t="s">
        <v>45</v>
      </c>
      <c r="D3431">
        <v>5</v>
      </c>
      <c r="E3431" t="s">
        <v>1599</v>
      </c>
      <c r="F3431" s="1" t="s">
        <v>1602</v>
      </c>
      <c r="G3431" t="s">
        <v>1603</v>
      </c>
      <c r="H3431" t="e">
        <f>VLOOKUP(F3431,#REF!,2,FALSE)</f>
        <v>#REF!</v>
      </c>
      <c r="I3431" t="s">
        <v>53</v>
      </c>
      <c r="J3431" s="4">
        <v>44145</v>
      </c>
      <c r="K3431" s="4">
        <v>44198</v>
      </c>
      <c r="L3431" s="3">
        <f t="shared" si="212"/>
        <v>53</v>
      </c>
      <c r="M3431" s="4">
        <v>44207</v>
      </c>
      <c r="N3431">
        <f t="shared" si="213"/>
        <v>62</v>
      </c>
      <c r="O3431">
        <v>0</v>
      </c>
      <c r="P3431" t="e">
        <f>VLOOKUP(F3431,#REF!,3,FALSE)</f>
        <v>#REF!</v>
      </c>
      <c r="Q3431">
        <f t="shared" si="214"/>
        <v>0</v>
      </c>
      <c r="R3431" t="str">
        <f t="shared" si="215"/>
        <v/>
      </c>
      <c r="S3431" t="s">
        <v>28</v>
      </c>
      <c r="T3431">
        <v>10</v>
      </c>
      <c r="U3431">
        <v>1</v>
      </c>
      <c r="V3431" t="s">
        <v>28</v>
      </c>
      <c r="W3431">
        <v>17</v>
      </c>
      <c r="X3431">
        <v>10</v>
      </c>
      <c r="Y3431">
        <v>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 t="e">
        <f>VLOOKUP(A3431,#REF!,4,FALSE)</f>
        <v>#REF!</v>
      </c>
      <c r="AW3431" t="e">
        <f>VLOOKUP(A3431,#REF!,5,FALSE)</f>
        <v>#REF!</v>
      </c>
      <c r="AX3431">
        <f>SUMIF(量化书目统计!A:A,H3431,量化书目统计!G:G)</f>
        <v>0</v>
      </c>
    </row>
    <row r="3432" spans="1:50" x14ac:dyDescent="0.3">
      <c r="A3432" t="s">
        <v>1604</v>
      </c>
      <c r="B3432" t="s">
        <v>539</v>
      </c>
      <c r="C3432" t="s">
        <v>45</v>
      </c>
      <c r="D3432">
        <v>5</v>
      </c>
      <c r="E3432" t="s">
        <v>1351</v>
      </c>
      <c r="F3432" s="1" t="s">
        <v>1352</v>
      </c>
      <c r="G3432" t="s">
        <v>1353</v>
      </c>
      <c r="H3432" t="e">
        <f>VLOOKUP(F3432,#REF!,2,FALSE)</f>
        <v>#REF!</v>
      </c>
      <c r="I3432" t="s">
        <v>49</v>
      </c>
      <c r="J3432" s="4">
        <v>44534</v>
      </c>
      <c r="K3432" s="4">
        <v>44571</v>
      </c>
      <c r="L3432" s="3">
        <f t="shared" si="212"/>
        <v>37</v>
      </c>
      <c r="M3432" s="4">
        <v>44594</v>
      </c>
      <c r="N3432">
        <f t="shared" si="213"/>
        <v>60</v>
      </c>
      <c r="O3432">
        <v>0</v>
      </c>
      <c r="P3432" t="e">
        <f>VLOOKUP(F3432,#REF!,3,FALSE)</f>
        <v>#REF!</v>
      </c>
      <c r="Q3432">
        <f t="shared" si="214"/>
        <v>0</v>
      </c>
      <c r="R3432" t="str">
        <f t="shared" si="215"/>
        <v/>
      </c>
      <c r="S3432" t="s">
        <v>38</v>
      </c>
      <c r="T3432">
        <v>13</v>
      </c>
      <c r="U3432">
        <v>1</v>
      </c>
      <c r="V3432" t="s">
        <v>38</v>
      </c>
      <c r="W3432">
        <v>18</v>
      </c>
      <c r="X3432">
        <v>53</v>
      </c>
      <c r="Y3432">
        <v>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e">
        <f>VLOOKUP(A3432,#REF!,4,FALSE)</f>
        <v>#REF!</v>
      </c>
      <c r="AW3432" t="e">
        <f>VLOOKUP(A3432,#REF!,5,FALSE)</f>
        <v>#REF!</v>
      </c>
      <c r="AX3432">
        <f>SUMIF(量化书目统计!A:A,H3432,量化书目统计!G:G)</f>
        <v>0</v>
      </c>
    </row>
    <row r="3433" spans="1:50" x14ac:dyDescent="0.3">
      <c r="A3433" t="s">
        <v>1605</v>
      </c>
      <c r="B3433" t="s">
        <v>539</v>
      </c>
      <c r="C3433" t="s">
        <v>45</v>
      </c>
      <c r="D3433">
        <v>5</v>
      </c>
      <c r="E3433" t="s">
        <v>102</v>
      </c>
      <c r="F3433" s="1" t="s">
        <v>103</v>
      </c>
      <c r="G3433" t="s">
        <v>104</v>
      </c>
      <c r="H3433" t="e">
        <f>VLOOKUP(F3433,#REF!,2,FALSE)</f>
        <v>#REF!</v>
      </c>
      <c r="I3433" t="s">
        <v>27</v>
      </c>
      <c r="J3433" s="4">
        <v>44180</v>
      </c>
      <c r="K3433" s="4">
        <v>44206</v>
      </c>
      <c r="L3433" s="3">
        <f t="shared" si="212"/>
        <v>26</v>
      </c>
      <c r="M3433" s="4">
        <v>44242</v>
      </c>
      <c r="N3433">
        <f t="shared" si="213"/>
        <v>62</v>
      </c>
      <c r="O3433">
        <v>0</v>
      </c>
      <c r="P3433" t="e">
        <f>VLOOKUP(F3433,#REF!,3,FALSE)</f>
        <v>#REF!</v>
      </c>
      <c r="Q3433">
        <f t="shared" si="214"/>
        <v>0</v>
      </c>
      <c r="R3433" t="str">
        <f t="shared" si="215"/>
        <v/>
      </c>
      <c r="S3433" t="s">
        <v>28</v>
      </c>
      <c r="T3433">
        <v>15</v>
      </c>
      <c r="U3433">
        <v>1</v>
      </c>
      <c r="V3433" t="s">
        <v>28</v>
      </c>
      <c r="W3433">
        <v>18</v>
      </c>
      <c r="X3433">
        <v>15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 t="e">
        <f>VLOOKUP(A3433,#REF!,4,FALSE)</f>
        <v>#REF!</v>
      </c>
      <c r="AW3433" t="e">
        <f>VLOOKUP(A3433,#REF!,5,FALSE)</f>
        <v>#REF!</v>
      </c>
      <c r="AX3433">
        <f>SUMIF(量化书目统计!A:A,H3433,量化书目统计!G:G)</f>
        <v>0</v>
      </c>
    </row>
    <row r="3434" spans="1:50" x14ac:dyDescent="0.3">
      <c r="A3434" t="s">
        <v>1606</v>
      </c>
      <c r="B3434" t="s">
        <v>539</v>
      </c>
      <c r="C3434" t="s">
        <v>45</v>
      </c>
      <c r="D3434">
        <v>5</v>
      </c>
      <c r="E3434" t="s">
        <v>1607</v>
      </c>
      <c r="F3434" s="1" t="s">
        <v>1608</v>
      </c>
      <c r="G3434" t="s">
        <v>1609</v>
      </c>
      <c r="H3434" t="e">
        <f>VLOOKUP(F3434,#REF!,2,FALSE)</f>
        <v>#REF!</v>
      </c>
      <c r="I3434" t="s">
        <v>49</v>
      </c>
      <c r="J3434" s="4">
        <v>44163</v>
      </c>
      <c r="K3434" s="4">
        <v>44178</v>
      </c>
      <c r="L3434" s="3">
        <f t="shared" si="212"/>
        <v>15</v>
      </c>
      <c r="M3434" s="4">
        <v>44180</v>
      </c>
      <c r="N3434">
        <f t="shared" si="213"/>
        <v>17</v>
      </c>
      <c r="O3434">
        <v>0</v>
      </c>
      <c r="P3434" t="e">
        <f>VLOOKUP(F3434,#REF!,3,FALSE)</f>
        <v>#REF!</v>
      </c>
      <c r="Q3434">
        <f t="shared" si="214"/>
        <v>0</v>
      </c>
      <c r="R3434" t="str">
        <f t="shared" si="215"/>
        <v/>
      </c>
      <c r="S3434" t="s">
        <v>28</v>
      </c>
      <c r="T3434">
        <v>12</v>
      </c>
      <c r="U3434">
        <v>1</v>
      </c>
      <c r="V3434" t="s">
        <v>28</v>
      </c>
      <c r="W3434">
        <v>15</v>
      </c>
      <c r="X3434">
        <v>12</v>
      </c>
      <c r="Y3434">
        <v>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e">
        <f>VLOOKUP(A3434,#REF!,4,FALSE)</f>
        <v>#REF!</v>
      </c>
      <c r="AW3434" t="e">
        <f>VLOOKUP(A3434,#REF!,5,FALSE)</f>
        <v>#REF!</v>
      </c>
      <c r="AX3434">
        <f>SUMIF(量化书目统计!A:A,H3434,量化书目统计!G:G)</f>
        <v>0</v>
      </c>
    </row>
    <row r="3435" spans="1:50" x14ac:dyDescent="0.3">
      <c r="A3435" t="s">
        <v>1610</v>
      </c>
      <c r="B3435" t="s">
        <v>539</v>
      </c>
      <c r="C3435" t="s">
        <v>45</v>
      </c>
      <c r="D3435">
        <v>5</v>
      </c>
      <c r="E3435" t="s">
        <v>1611</v>
      </c>
      <c r="F3435" s="1" t="s">
        <v>1612</v>
      </c>
      <c r="G3435" t="s">
        <v>1613</v>
      </c>
      <c r="H3435" t="e">
        <f>VLOOKUP(F3435,#REF!,2,FALSE)</f>
        <v>#REF!</v>
      </c>
      <c r="I3435" t="s">
        <v>49</v>
      </c>
      <c r="J3435" s="4">
        <v>44458</v>
      </c>
      <c r="K3435" s="4">
        <v>44517</v>
      </c>
      <c r="L3435" s="3">
        <f t="shared" si="212"/>
        <v>59</v>
      </c>
      <c r="M3435" s="4">
        <v>44518</v>
      </c>
      <c r="N3435">
        <f t="shared" si="213"/>
        <v>60</v>
      </c>
      <c r="O3435">
        <v>0</v>
      </c>
      <c r="P3435" t="e">
        <f>VLOOKUP(F3435,#REF!,3,FALSE)</f>
        <v>#REF!</v>
      </c>
      <c r="Q3435">
        <f t="shared" si="214"/>
        <v>0</v>
      </c>
      <c r="R3435" t="str">
        <f t="shared" si="215"/>
        <v/>
      </c>
      <c r="S3435" t="s">
        <v>38</v>
      </c>
      <c r="T3435">
        <v>3</v>
      </c>
      <c r="U3435">
        <v>1</v>
      </c>
      <c r="V3435" t="s">
        <v>38</v>
      </c>
      <c r="W3435">
        <v>11</v>
      </c>
      <c r="X3435">
        <v>43</v>
      </c>
      <c r="Y3435">
        <v>14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 t="e">
        <f>VLOOKUP(A3435,#REF!,4,FALSE)</f>
        <v>#REF!</v>
      </c>
      <c r="AW3435" t="e">
        <f>VLOOKUP(A3435,#REF!,5,FALSE)</f>
        <v>#REF!</v>
      </c>
      <c r="AX3435">
        <f>SUMIF(量化书目统计!A:A,H3435,量化书目统计!G:G)</f>
        <v>0</v>
      </c>
    </row>
    <row r="3436" spans="1:50" x14ac:dyDescent="0.3">
      <c r="A3436" t="s">
        <v>1614</v>
      </c>
      <c r="B3436" t="s">
        <v>539</v>
      </c>
      <c r="C3436" t="s">
        <v>45</v>
      </c>
      <c r="D3436">
        <v>5</v>
      </c>
      <c r="E3436" t="s">
        <v>1615</v>
      </c>
      <c r="F3436" s="1" t="s">
        <v>1616</v>
      </c>
      <c r="G3436" t="s">
        <v>1617</v>
      </c>
      <c r="H3436" t="e">
        <f>VLOOKUP(F3436,#REF!,2,FALSE)</f>
        <v>#REF!</v>
      </c>
      <c r="I3436" t="s">
        <v>317</v>
      </c>
      <c r="J3436" s="4">
        <v>44455</v>
      </c>
      <c r="K3436" s="4">
        <v>44497</v>
      </c>
      <c r="L3436" s="3">
        <f t="shared" si="212"/>
        <v>42</v>
      </c>
      <c r="M3436" s="4">
        <v>44515</v>
      </c>
      <c r="N3436">
        <f t="shared" si="213"/>
        <v>60</v>
      </c>
      <c r="O3436">
        <v>0</v>
      </c>
      <c r="P3436" t="e">
        <f>VLOOKUP(F3436,#REF!,3,FALSE)</f>
        <v>#REF!</v>
      </c>
      <c r="Q3436">
        <f t="shared" si="214"/>
        <v>0</v>
      </c>
      <c r="R3436" t="str">
        <f t="shared" si="215"/>
        <v/>
      </c>
      <c r="S3436" t="s">
        <v>38</v>
      </c>
      <c r="T3436">
        <v>2</v>
      </c>
      <c r="U3436">
        <v>1</v>
      </c>
      <c r="V3436" t="s">
        <v>38</v>
      </c>
      <c r="W3436">
        <v>8</v>
      </c>
      <c r="X3436">
        <v>42</v>
      </c>
      <c r="Y3436">
        <v>11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e">
        <f>VLOOKUP(A3436,#REF!,4,FALSE)</f>
        <v>#REF!</v>
      </c>
      <c r="AW3436" t="e">
        <f>VLOOKUP(A3436,#REF!,5,FALSE)</f>
        <v>#REF!</v>
      </c>
      <c r="AX3436">
        <f>SUMIF(量化书目统计!A:A,H3436,量化书目统计!G:G)</f>
        <v>0</v>
      </c>
    </row>
    <row r="3437" spans="1:50" x14ac:dyDescent="0.3">
      <c r="A3437" t="s">
        <v>1614</v>
      </c>
      <c r="B3437" t="s">
        <v>539</v>
      </c>
      <c r="C3437" t="s">
        <v>45</v>
      </c>
      <c r="D3437">
        <v>5</v>
      </c>
      <c r="E3437" t="s">
        <v>1028</v>
      </c>
      <c r="F3437" s="1" t="s">
        <v>1029</v>
      </c>
      <c r="G3437" t="s">
        <v>1030</v>
      </c>
      <c r="H3437" t="e">
        <f>VLOOKUP(F3437,#REF!,2,FALSE)</f>
        <v>#REF!</v>
      </c>
      <c r="I3437" t="s">
        <v>49</v>
      </c>
      <c r="J3437" s="4">
        <v>44292</v>
      </c>
      <c r="K3437" s="4">
        <v>44314</v>
      </c>
      <c r="L3437" s="3">
        <f t="shared" si="212"/>
        <v>22</v>
      </c>
      <c r="M3437" s="4">
        <v>44314</v>
      </c>
      <c r="N3437">
        <f t="shared" si="213"/>
        <v>22</v>
      </c>
      <c r="O3437">
        <v>0</v>
      </c>
      <c r="P3437" t="e">
        <f>VLOOKUP(F3437,#REF!,3,FALSE)</f>
        <v>#REF!</v>
      </c>
      <c r="Q3437">
        <f t="shared" si="214"/>
        <v>0</v>
      </c>
      <c r="R3437" t="str">
        <f t="shared" si="215"/>
        <v/>
      </c>
      <c r="S3437" t="s">
        <v>80</v>
      </c>
      <c r="T3437">
        <v>6</v>
      </c>
      <c r="U3437">
        <v>1</v>
      </c>
      <c r="V3437" t="s">
        <v>80</v>
      </c>
      <c r="W3437">
        <v>9</v>
      </c>
      <c r="X3437">
        <v>26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e">
        <f>VLOOKUP(A3437,#REF!,4,FALSE)</f>
        <v>#REF!</v>
      </c>
      <c r="AW3437" t="e">
        <f>VLOOKUP(A3437,#REF!,5,FALSE)</f>
        <v>#REF!</v>
      </c>
      <c r="AX3437">
        <f>SUMIF(量化书目统计!A:A,H3437,量化书目统计!G:G)</f>
        <v>0</v>
      </c>
    </row>
    <row r="3438" spans="1:50" x14ac:dyDescent="0.3">
      <c r="A3438" t="s">
        <v>226</v>
      </c>
      <c r="B3438" t="s">
        <v>22</v>
      </c>
      <c r="C3438" t="s">
        <v>227</v>
      </c>
      <c r="D3438">
        <v>10</v>
      </c>
      <c r="E3438" t="s">
        <v>228</v>
      </c>
      <c r="F3438" s="1" t="s">
        <v>229</v>
      </c>
      <c r="G3438" t="s">
        <v>230</v>
      </c>
      <c r="H3438" t="e">
        <f>VLOOKUP(F3438,#REF!,2,FALSE)</f>
        <v>#REF!</v>
      </c>
      <c r="I3438" t="s">
        <v>231</v>
      </c>
      <c r="J3438" s="4">
        <v>44186</v>
      </c>
      <c r="K3438" s="4">
        <v>44225</v>
      </c>
      <c r="L3438" s="3">
        <f t="shared" si="212"/>
        <v>39</v>
      </c>
      <c r="M3438" s="4">
        <v>44260</v>
      </c>
      <c r="N3438">
        <f t="shared" si="213"/>
        <v>74</v>
      </c>
      <c r="O3438">
        <v>0</v>
      </c>
      <c r="P3438" t="e">
        <f>VLOOKUP(F3438,#REF!,3,FALSE)</f>
        <v>#REF!</v>
      </c>
      <c r="Q3438">
        <f t="shared" si="214"/>
        <v>0</v>
      </c>
      <c r="R3438" t="str">
        <f t="shared" si="215"/>
        <v/>
      </c>
      <c r="S3438" t="s">
        <v>28</v>
      </c>
      <c r="T3438">
        <v>16</v>
      </c>
      <c r="U3438">
        <v>1</v>
      </c>
      <c r="V3438" t="s">
        <v>43</v>
      </c>
      <c r="X3438">
        <v>16</v>
      </c>
      <c r="Y3438">
        <v>11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e">
        <f>VLOOKUP(A3438,#REF!,4,FALSE)</f>
        <v>#REF!</v>
      </c>
      <c r="AW3438" t="e">
        <f>VLOOKUP(A3438,#REF!,5,FALSE)</f>
        <v>#REF!</v>
      </c>
      <c r="AX3438">
        <f>SUMIF(量化书目统计!A:A,H3438,量化书目统计!G:G)</f>
        <v>0</v>
      </c>
    </row>
    <row r="3439" spans="1:50" x14ac:dyDescent="0.3">
      <c r="A3439" t="s">
        <v>1618</v>
      </c>
      <c r="B3439" t="s">
        <v>539</v>
      </c>
      <c r="C3439" t="s">
        <v>45</v>
      </c>
      <c r="D3439">
        <v>5</v>
      </c>
      <c r="E3439" t="s">
        <v>1619</v>
      </c>
      <c r="F3439" s="1" t="s">
        <v>1620</v>
      </c>
      <c r="G3439" t="s">
        <v>1621</v>
      </c>
      <c r="H3439" t="e">
        <f>VLOOKUP(F3439,#REF!,2,FALSE)</f>
        <v>#REF!</v>
      </c>
      <c r="I3439" t="s">
        <v>231</v>
      </c>
      <c r="J3439" s="4">
        <v>44196</v>
      </c>
      <c r="K3439" s="4">
        <v>44196</v>
      </c>
      <c r="L3439" s="3">
        <f t="shared" si="212"/>
        <v>0</v>
      </c>
      <c r="M3439" s="4">
        <v>44256</v>
      </c>
      <c r="N3439">
        <f t="shared" si="213"/>
        <v>60</v>
      </c>
      <c r="O3439">
        <v>0</v>
      </c>
      <c r="P3439" t="e">
        <f>VLOOKUP(F3439,#REF!,3,FALSE)</f>
        <v>#REF!</v>
      </c>
      <c r="Q3439">
        <f t="shared" si="214"/>
        <v>0</v>
      </c>
      <c r="R3439" t="str">
        <f t="shared" si="215"/>
        <v/>
      </c>
      <c r="S3439" t="s">
        <v>28</v>
      </c>
      <c r="T3439">
        <v>17</v>
      </c>
      <c r="U3439">
        <v>1</v>
      </c>
      <c r="V3439" t="s">
        <v>28</v>
      </c>
      <c r="W3439">
        <v>17</v>
      </c>
      <c r="X3439">
        <v>17</v>
      </c>
      <c r="Y3439">
        <v>11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e">
        <f>VLOOKUP(A3439,#REF!,4,FALSE)</f>
        <v>#REF!</v>
      </c>
      <c r="AW3439" t="e">
        <f>VLOOKUP(A3439,#REF!,5,FALSE)</f>
        <v>#REF!</v>
      </c>
      <c r="AX3439">
        <f>SUMIF(量化书目统计!A:A,H3439,量化书目统计!G:G)</f>
        <v>0</v>
      </c>
    </row>
    <row r="3440" spans="1:50" x14ac:dyDescent="0.3">
      <c r="A3440" t="s">
        <v>1618</v>
      </c>
      <c r="B3440" t="s">
        <v>539</v>
      </c>
      <c r="C3440" t="s">
        <v>45</v>
      </c>
      <c r="D3440">
        <v>5</v>
      </c>
      <c r="E3440" t="s">
        <v>631</v>
      </c>
      <c r="F3440" s="1" t="s">
        <v>632</v>
      </c>
      <c r="G3440" t="s">
        <v>633</v>
      </c>
      <c r="H3440" t="e">
        <f>VLOOKUP(F3440,#REF!,2,FALSE)</f>
        <v>#REF!</v>
      </c>
      <c r="I3440" t="s">
        <v>49</v>
      </c>
      <c r="J3440" s="4">
        <v>44093</v>
      </c>
      <c r="K3440" s="4">
        <v>44093</v>
      </c>
      <c r="L3440" s="3">
        <f t="shared" si="212"/>
        <v>0</v>
      </c>
      <c r="M3440" s="4">
        <v>44153</v>
      </c>
      <c r="N3440">
        <f t="shared" si="213"/>
        <v>60</v>
      </c>
      <c r="O3440">
        <v>0</v>
      </c>
      <c r="P3440" t="e">
        <f>VLOOKUP(F3440,#REF!,3,FALSE)</f>
        <v>#REF!</v>
      </c>
      <c r="Q3440">
        <f t="shared" si="214"/>
        <v>0</v>
      </c>
      <c r="R3440" t="str">
        <f t="shared" si="215"/>
        <v/>
      </c>
      <c r="S3440" t="s">
        <v>28</v>
      </c>
      <c r="T3440">
        <v>2</v>
      </c>
      <c r="U3440">
        <v>1</v>
      </c>
      <c r="V3440" t="s">
        <v>28</v>
      </c>
      <c r="W3440">
        <v>2</v>
      </c>
      <c r="X3440">
        <v>2</v>
      </c>
      <c r="Y3440">
        <v>5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e">
        <f>VLOOKUP(A3440,#REF!,4,FALSE)</f>
        <v>#REF!</v>
      </c>
      <c r="AW3440" t="e">
        <f>VLOOKUP(A3440,#REF!,5,FALSE)</f>
        <v>#REF!</v>
      </c>
      <c r="AX3440">
        <f>SUMIF(量化书目统计!A:A,H3440,量化书目统计!G:G)</f>
        <v>0</v>
      </c>
    </row>
    <row r="3441" spans="1:50" x14ac:dyDescent="0.3">
      <c r="A3441" t="s">
        <v>1622</v>
      </c>
      <c r="B3441" t="s">
        <v>539</v>
      </c>
      <c r="C3441" t="s">
        <v>45</v>
      </c>
      <c r="D3441">
        <v>5</v>
      </c>
      <c r="E3441" t="s">
        <v>1052</v>
      </c>
      <c r="F3441" s="1" t="s">
        <v>1623</v>
      </c>
      <c r="G3441" t="s">
        <v>1624</v>
      </c>
      <c r="H3441" t="e">
        <f>VLOOKUP(F3441,#REF!,2,FALSE)</f>
        <v>#REF!</v>
      </c>
      <c r="I3441" t="s">
        <v>53</v>
      </c>
      <c r="J3441" s="4">
        <v>44120</v>
      </c>
      <c r="K3441" s="4">
        <v>44141</v>
      </c>
      <c r="L3441" s="3">
        <f t="shared" si="212"/>
        <v>21</v>
      </c>
      <c r="M3441" s="4">
        <v>44145</v>
      </c>
      <c r="N3441">
        <f t="shared" si="213"/>
        <v>25</v>
      </c>
      <c r="O3441">
        <v>0</v>
      </c>
      <c r="P3441" t="e">
        <f>VLOOKUP(F3441,#REF!,3,FALSE)</f>
        <v>#REF!</v>
      </c>
      <c r="Q3441">
        <f t="shared" si="214"/>
        <v>0</v>
      </c>
      <c r="R3441" t="str">
        <f t="shared" si="215"/>
        <v/>
      </c>
      <c r="S3441" t="s">
        <v>28</v>
      </c>
      <c r="T3441">
        <v>6</v>
      </c>
      <c r="U3441">
        <v>2</v>
      </c>
      <c r="V3441" t="s">
        <v>28</v>
      </c>
      <c r="W3441">
        <v>9</v>
      </c>
      <c r="X3441">
        <v>6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e">
        <f>VLOOKUP(A3441,#REF!,4,FALSE)</f>
        <v>#REF!</v>
      </c>
      <c r="AW3441" t="e">
        <f>VLOOKUP(A3441,#REF!,5,FALSE)</f>
        <v>#REF!</v>
      </c>
      <c r="AX3441">
        <f>SUMIF(量化书目统计!A:A,H3441,量化书目统计!G:G)</f>
        <v>0</v>
      </c>
    </row>
    <row r="3442" spans="1:50" x14ac:dyDescent="0.3">
      <c r="A3442" t="s">
        <v>1625</v>
      </c>
      <c r="B3442" t="s">
        <v>539</v>
      </c>
      <c r="C3442" t="s">
        <v>45</v>
      </c>
      <c r="D3442">
        <v>5</v>
      </c>
      <c r="E3442" t="s">
        <v>258</v>
      </c>
      <c r="F3442" s="1" t="s">
        <v>972</v>
      </c>
      <c r="G3442" t="s">
        <v>973</v>
      </c>
      <c r="H3442" t="e">
        <f>VLOOKUP(F3442,#REF!,2,FALSE)</f>
        <v>#REF!</v>
      </c>
      <c r="I3442" t="s">
        <v>53</v>
      </c>
      <c r="J3442" s="4">
        <v>44378</v>
      </c>
      <c r="K3442" s="4">
        <v>44452</v>
      </c>
      <c r="L3442" s="3">
        <f t="shared" si="212"/>
        <v>74</v>
      </c>
      <c r="M3442" s="4">
        <v>44447</v>
      </c>
      <c r="N3442">
        <f t="shared" si="213"/>
        <v>69</v>
      </c>
      <c r="O3442">
        <v>0</v>
      </c>
      <c r="P3442" t="e">
        <f>VLOOKUP(F3442,#REF!,3,FALSE)</f>
        <v>#REF!</v>
      </c>
      <c r="Q3442">
        <f t="shared" si="214"/>
        <v>0</v>
      </c>
      <c r="R3442" t="str">
        <f t="shared" si="215"/>
        <v/>
      </c>
      <c r="S3442" t="s">
        <v>80</v>
      </c>
      <c r="T3442">
        <v>18</v>
      </c>
      <c r="U3442">
        <v>1</v>
      </c>
      <c r="V3442" t="s">
        <v>38</v>
      </c>
      <c r="W3442">
        <v>2</v>
      </c>
      <c r="X3442">
        <v>38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e">
        <f>VLOOKUP(A3442,#REF!,4,FALSE)</f>
        <v>#REF!</v>
      </c>
      <c r="AW3442" t="e">
        <f>VLOOKUP(A3442,#REF!,5,FALSE)</f>
        <v>#REF!</v>
      </c>
      <c r="AX3442">
        <f>SUMIF(量化书目统计!A:A,H3442,量化书目统计!G:G)</f>
        <v>0</v>
      </c>
    </row>
    <row r="3443" spans="1:50" x14ac:dyDescent="0.3">
      <c r="A3443" t="s">
        <v>1626</v>
      </c>
      <c r="B3443" t="s">
        <v>539</v>
      </c>
      <c r="C3443" t="s">
        <v>45</v>
      </c>
      <c r="D3443">
        <v>5</v>
      </c>
      <c r="E3443" t="s">
        <v>1627</v>
      </c>
      <c r="F3443" s="1" t="s">
        <v>1628</v>
      </c>
      <c r="G3443" t="s">
        <v>1629</v>
      </c>
      <c r="H3443" t="e">
        <f>VLOOKUP(F3443,#REF!,2,FALSE)</f>
        <v>#REF!</v>
      </c>
      <c r="I3443" t="s">
        <v>59</v>
      </c>
      <c r="J3443" s="4">
        <v>44117</v>
      </c>
      <c r="K3443" s="4">
        <v>44154</v>
      </c>
      <c r="L3443" s="3">
        <f t="shared" si="212"/>
        <v>37</v>
      </c>
      <c r="M3443" s="4">
        <v>44131</v>
      </c>
      <c r="N3443">
        <f t="shared" si="213"/>
        <v>14</v>
      </c>
      <c r="O3443">
        <v>0</v>
      </c>
      <c r="P3443" t="e">
        <f>VLOOKUP(F3443,#REF!,3,FALSE)</f>
        <v>#REF!</v>
      </c>
      <c r="Q3443">
        <f t="shared" si="214"/>
        <v>0</v>
      </c>
      <c r="R3443" t="str">
        <f t="shared" si="215"/>
        <v/>
      </c>
      <c r="S3443" t="s">
        <v>28</v>
      </c>
      <c r="T3443">
        <v>6</v>
      </c>
      <c r="U3443">
        <v>1</v>
      </c>
      <c r="V3443" t="s">
        <v>28</v>
      </c>
      <c r="W3443">
        <v>11</v>
      </c>
      <c r="X3443">
        <v>6</v>
      </c>
      <c r="Y3443">
        <v>2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e">
        <f>VLOOKUP(A3443,#REF!,4,FALSE)</f>
        <v>#REF!</v>
      </c>
      <c r="AW3443" t="e">
        <f>VLOOKUP(A3443,#REF!,5,FALSE)</f>
        <v>#REF!</v>
      </c>
      <c r="AX3443">
        <f>SUMIF(量化书目统计!A:A,H3443,量化书目统计!G:G)</f>
        <v>0</v>
      </c>
    </row>
    <row r="3444" spans="1:50" x14ac:dyDescent="0.3">
      <c r="A3444" t="s">
        <v>1630</v>
      </c>
      <c r="B3444" t="s">
        <v>539</v>
      </c>
      <c r="C3444" t="s">
        <v>45</v>
      </c>
      <c r="D3444">
        <v>5</v>
      </c>
      <c r="E3444" t="s">
        <v>935</v>
      </c>
      <c r="F3444" s="1" t="s">
        <v>936</v>
      </c>
      <c r="G3444" t="s">
        <v>937</v>
      </c>
      <c r="H3444" t="e">
        <f>VLOOKUP(F3444,#REF!,2,FALSE)</f>
        <v>#REF!</v>
      </c>
      <c r="I3444" t="s">
        <v>32</v>
      </c>
      <c r="J3444" s="4">
        <v>44454</v>
      </c>
      <c r="K3444" s="4">
        <v>44511</v>
      </c>
      <c r="L3444" s="3">
        <f t="shared" si="212"/>
        <v>57</v>
      </c>
      <c r="M3444" s="4">
        <v>44571</v>
      </c>
      <c r="N3444">
        <f t="shared" si="213"/>
        <v>117</v>
      </c>
      <c r="O3444">
        <v>0</v>
      </c>
      <c r="P3444" t="e">
        <f>VLOOKUP(F3444,#REF!,3,FALSE)</f>
        <v>#REF!</v>
      </c>
      <c r="Q3444">
        <f t="shared" si="214"/>
        <v>0</v>
      </c>
      <c r="R3444" t="str">
        <f t="shared" si="215"/>
        <v/>
      </c>
      <c r="S3444" t="s">
        <v>38</v>
      </c>
      <c r="T3444">
        <v>2</v>
      </c>
      <c r="U3444">
        <v>1</v>
      </c>
      <c r="V3444" t="s">
        <v>38</v>
      </c>
      <c r="W3444">
        <v>10</v>
      </c>
      <c r="X3444">
        <v>42</v>
      </c>
      <c r="Y3444">
        <v>2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e">
        <f>VLOOKUP(A3444,#REF!,4,FALSE)</f>
        <v>#REF!</v>
      </c>
      <c r="AW3444" t="e">
        <f>VLOOKUP(A3444,#REF!,5,FALSE)</f>
        <v>#REF!</v>
      </c>
      <c r="AX3444">
        <f>SUMIF(量化书目统计!A:A,H3444,量化书目统计!G:G)</f>
        <v>0</v>
      </c>
    </row>
    <row r="3445" spans="1:50" x14ac:dyDescent="0.3">
      <c r="A3445" t="s">
        <v>1631</v>
      </c>
      <c r="B3445" t="s">
        <v>539</v>
      </c>
      <c r="C3445" t="s">
        <v>117</v>
      </c>
      <c r="D3445">
        <v>4</v>
      </c>
      <c r="E3445" t="s">
        <v>1632</v>
      </c>
      <c r="F3445" s="1" t="s">
        <v>1633</v>
      </c>
      <c r="G3445" t="s">
        <v>1634</v>
      </c>
      <c r="H3445" t="e">
        <f>VLOOKUP(F3445,#REF!,2,FALSE)</f>
        <v>#REF!</v>
      </c>
      <c r="I3445" t="s">
        <v>49</v>
      </c>
      <c r="J3445" s="4">
        <v>44359</v>
      </c>
      <c r="K3445" s="4">
        <v>44376</v>
      </c>
      <c r="L3445" s="3">
        <f t="shared" si="212"/>
        <v>17</v>
      </c>
      <c r="M3445" s="4">
        <v>44446</v>
      </c>
      <c r="N3445">
        <f t="shared" si="213"/>
        <v>87</v>
      </c>
      <c r="O3445">
        <v>0</v>
      </c>
      <c r="P3445" t="e">
        <f>VLOOKUP(F3445,#REF!,3,FALSE)</f>
        <v>#REF!</v>
      </c>
      <c r="Q3445">
        <f t="shared" si="214"/>
        <v>0</v>
      </c>
      <c r="R3445" t="str">
        <f t="shared" si="215"/>
        <v/>
      </c>
      <c r="S3445" t="s">
        <v>80</v>
      </c>
      <c r="T3445">
        <v>15</v>
      </c>
      <c r="U3445">
        <v>1</v>
      </c>
      <c r="V3445" t="s">
        <v>80</v>
      </c>
      <c r="W3445">
        <v>18</v>
      </c>
      <c r="X3445">
        <v>35</v>
      </c>
      <c r="Y3445">
        <v>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 t="e">
        <f>VLOOKUP(A3445,#REF!,4,FALSE)</f>
        <v>#REF!</v>
      </c>
      <c r="AW3445" t="e">
        <f>VLOOKUP(A3445,#REF!,5,FALSE)</f>
        <v>#REF!</v>
      </c>
      <c r="AX3445">
        <f>SUMIF(量化书目统计!A:A,H3445,量化书目统计!G:G)</f>
        <v>0</v>
      </c>
    </row>
    <row r="3446" spans="1:50" x14ac:dyDescent="0.3">
      <c r="A3446" t="s">
        <v>1635</v>
      </c>
      <c r="B3446" t="s">
        <v>539</v>
      </c>
      <c r="C3446" t="s">
        <v>106</v>
      </c>
      <c r="D3446">
        <v>4</v>
      </c>
      <c r="E3446" t="s">
        <v>1636</v>
      </c>
      <c r="F3446" s="1" t="s">
        <v>1637</v>
      </c>
      <c r="G3446" t="s">
        <v>1638</v>
      </c>
      <c r="H3446" t="e">
        <f>VLOOKUP(F3446,#REF!,2,FALSE)</f>
        <v>#REF!</v>
      </c>
      <c r="I3446" t="s">
        <v>317</v>
      </c>
      <c r="J3446" s="4">
        <v>44286</v>
      </c>
      <c r="K3446" s="4">
        <v>44369</v>
      </c>
      <c r="L3446" s="3">
        <f t="shared" si="212"/>
        <v>83</v>
      </c>
      <c r="M3446" s="4">
        <v>44403</v>
      </c>
      <c r="N3446">
        <f t="shared" si="213"/>
        <v>117</v>
      </c>
      <c r="O3446">
        <v>0</v>
      </c>
      <c r="P3446" t="e">
        <f>VLOOKUP(F3446,#REF!,3,FALSE)</f>
        <v>#REF!</v>
      </c>
      <c r="Q3446">
        <f t="shared" si="214"/>
        <v>0</v>
      </c>
      <c r="R3446" t="str">
        <f t="shared" si="215"/>
        <v/>
      </c>
      <c r="S3446" t="s">
        <v>80</v>
      </c>
      <c r="T3446">
        <v>5</v>
      </c>
      <c r="U3446">
        <v>1</v>
      </c>
      <c r="V3446" t="s">
        <v>80</v>
      </c>
      <c r="W3446">
        <v>17</v>
      </c>
      <c r="X3446">
        <v>25</v>
      </c>
      <c r="Y3446">
        <v>11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e">
        <f>VLOOKUP(A3446,#REF!,4,FALSE)</f>
        <v>#REF!</v>
      </c>
      <c r="AW3446" t="e">
        <f>VLOOKUP(A3446,#REF!,5,FALSE)</f>
        <v>#REF!</v>
      </c>
      <c r="AX3446">
        <f>SUMIF(量化书目统计!A:A,H3446,量化书目统计!G:G)</f>
        <v>0</v>
      </c>
    </row>
    <row r="3447" spans="1:50" x14ac:dyDescent="0.3">
      <c r="A3447" t="s">
        <v>1635</v>
      </c>
      <c r="B3447" t="s">
        <v>539</v>
      </c>
      <c r="C3447" t="s">
        <v>106</v>
      </c>
      <c r="D3447">
        <v>4</v>
      </c>
      <c r="E3447" t="s">
        <v>1274</v>
      </c>
      <c r="F3447" s="1" t="s">
        <v>1275</v>
      </c>
      <c r="G3447" t="s">
        <v>1276</v>
      </c>
      <c r="H3447" t="e">
        <f>VLOOKUP(F3447,#REF!,2,FALSE)</f>
        <v>#REF!</v>
      </c>
      <c r="I3447" t="s">
        <v>317</v>
      </c>
      <c r="J3447" s="4">
        <v>44286</v>
      </c>
      <c r="K3447" s="4">
        <v>44306</v>
      </c>
      <c r="L3447" s="3">
        <f t="shared" si="212"/>
        <v>20</v>
      </c>
      <c r="M3447" s="4">
        <v>44347</v>
      </c>
      <c r="N3447">
        <f t="shared" si="213"/>
        <v>61</v>
      </c>
      <c r="O3447">
        <v>0</v>
      </c>
      <c r="P3447" t="e">
        <f>VLOOKUP(F3447,#REF!,3,FALSE)</f>
        <v>#REF!</v>
      </c>
      <c r="Q3447">
        <f t="shared" si="214"/>
        <v>0</v>
      </c>
      <c r="R3447" t="str">
        <f t="shared" si="215"/>
        <v/>
      </c>
      <c r="S3447" t="s">
        <v>80</v>
      </c>
      <c r="T3447">
        <v>5</v>
      </c>
      <c r="U3447">
        <v>1</v>
      </c>
      <c r="V3447" t="s">
        <v>80</v>
      </c>
      <c r="W3447">
        <v>8</v>
      </c>
      <c r="X3447">
        <v>25</v>
      </c>
      <c r="Y3447">
        <v>11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e">
        <f>VLOOKUP(A3447,#REF!,4,FALSE)</f>
        <v>#REF!</v>
      </c>
      <c r="AW3447" t="e">
        <f>VLOOKUP(A3447,#REF!,5,FALSE)</f>
        <v>#REF!</v>
      </c>
      <c r="AX3447">
        <f>SUMIF(量化书目统计!A:A,H3447,量化书目统计!G:G)</f>
        <v>0</v>
      </c>
    </row>
    <row r="3448" spans="1:50" x14ac:dyDescent="0.3">
      <c r="A3448" t="s">
        <v>1639</v>
      </c>
      <c r="B3448" t="s">
        <v>539</v>
      </c>
      <c r="C3448" t="s">
        <v>990</v>
      </c>
      <c r="D3448">
        <v>4</v>
      </c>
      <c r="E3448" t="s">
        <v>1640</v>
      </c>
      <c r="F3448" s="1" t="s">
        <v>1641</v>
      </c>
      <c r="G3448" t="s">
        <v>1642</v>
      </c>
      <c r="H3448" t="e">
        <f>VLOOKUP(F3448,#REF!,2,FALSE)</f>
        <v>#REF!</v>
      </c>
      <c r="I3448" t="s">
        <v>32</v>
      </c>
      <c r="J3448" s="4">
        <v>44552</v>
      </c>
      <c r="K3448" s="4">
        <v>44623</v>
      </c>
      <c r="L3448" s="3">
        <f t="shared" si="212"/>
        <v>71</v>
      </c>
      <c r="M3448" s="4">
        <v>44624</v>
      </c>
      <c r="N3448">
        <f t="shared" si="213"/>
        <v>72</v>
      </c>
      <c r="O3448">
        <v>0</v>
      </c>
      <c r="P3448" t="e">
        <f>VLOOKUP(F3448,#REF!,3,FALSE)</f>
        <v>#REF!</v>
      </c>
      <c r="Q3448">
        <f t="shared" si="214"/>
        <v>0</v>
      </c>
      <c r="R3448" t="str">
        <f t="shared" si="215"/>
        <v/>
      </c>
      <c r="S3448" t="s">
        <v>38</v>
      </c>
      <c r="T3448">
        <v>16</v>
      </c>
      <c r="U3448">
        <v>1</v>
      </c>
      <c r="V3448" t="s">
        <v>99</v>
      </c>
      <c r="W3448">
        <v>3</v>
      </c>
      <c r="X3448">
        <v>56</v>
      </c>
      <c r="Y3448">
        <v>15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e">
        <f>VLOOKUP(A3448,#REF!,4,FALSE)</f>
        <v>#REF!</v>
      </c>
      <c r="AW3448" t="e">
        <f>VLOOKUP(A3448,#REF!,5,FALSE)</f>
        <v>#REF!</v>
      </c>
      <c r="AX3448">
        <f>SUMIF(量化书目统计!A:A,H3448,量化书目统计!G:G)</f>
        <v>0</v>
      </c>
    </row>
    <row r="3449" spans="1:50" x14ac:dyDescent="0.3">
      <c r="A3449" t="s">
        <v>1646</v>
      </c>
      <c r="B3449" t="s">
        <v>539</v>
      </c>
      <c r="C3449" t="s">
        <v>692</v>
      </c>
      <c r="D3449">
        <v>3</v>
      </c>
      <c r="E3449" t="s">
        <v>1647</v>
      </c>
      <c r="F3449" s="1" t="s">
        <v>1648</v>
      </c>
      <c r="G3449" t="s">
        <v>1649</v>
      </c>
      <c r="H3449" t="e">
        <f>VLOOKUP(F3449,#REF!,2,FALSE)</f>
        <v>#REF!</v>
      </c>
      <c r="I3449" t="s">
        <v>59</v>
      </c>
      <c r="J3449" s="4">
        <v>43841</v>
      </c>
      <c r="K3449" s="4">
        <v>44075</v>
      </c>
      <c r="L3449" s="3">
        <f t="shared" si="212"/>
        <v>234</v>
      </c>
      <c r="M3449" s="4">
        <v>44104</v>
      </c>
      <c r="N3449">
        <f t="shared" si="213"/>
        <v>263</v>
      </c>
      <c r="O3449">
        <v>0</v>
      </c>
      <c r="P3449" t="e">
        <f>VLOOKUP(F3449,#REF!,3,FALSE)</f>
        <v>#REF!</v>
      </c>
      <c r="Q3449">
        <f t="shared" si="214"/>
        <v>1</v>
      </c>
      <c r="R3449" t="str">
        <f t="shared" si="215"/>
        <v/>
      </c>
      <c r="S3449" t="s">
        <v>43</v>
      </c>
      <c r="U3449">
        <v>6</v>
      </c>
      <c r="V3449" t="s">
        <v>43</v>
      </c>
      <c r="X3449">
        <v>0</v>
      </c>
      <c r="Y3449">
        <v>20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 t="e">
        <f>VLOOKUP(A3449,#REF!,4,FALSE)</f>
        <v>#REF!</v>
      </c>
      <c r="AW3449" t="e">
        <f>VLOOKUP(A3449,#REF!,5,FALSE)</f>
        <v>#REF!</v>
      </c>
      <c r="AX3449">
        <f>SUMIF(量化书目统计!A:A,H3449,量化书目统计!G:G)</f>
        <v>0</v>
      </c>
    </row>
    <row r="3450" spans="1:50" x14ac:dyDescent="0.3">
      <c r="A3450" t="s">
        <v>1650</v>
      </c>
      <c r="B3450" t="s">
        <v>539</v>
      </c>
      <c r="C3450" t="s">
        <v>692</v>
      </c>
      <c r="D3450">
        <v>3</v>
      </c>
      <c r="E3450" t="s">
        <v>1651</v>
      </c>
      <c r="F3450" s="1" t="s">
        <v>1652</v>
      </c>
      <c r="G3450" t="s">
        <v>1653</v>
      </c>
      <c r="H3450" t="e">
        <f>VLOOKUP(F3450,#REF!,2,FALSE)</f>
        <v>#REF!</v>
      </c>
      <c r="I3450" t="s">
        <v>49</v>
      </c>
      <c r="J3450" s="4">
        <v>44561</v>
      </c>
      <c r="K3450" s="4">
        <v>44854</v>
      </c>
      <c r="L3450" s="3">
        <f t="shared" si="212"/>
        <v>293</v>
      </c>
      <c r="M3450" s="4">
        <v>44815</v>
      </c>
      <c r="N3450">
        <f t="shared" si="213"/>
        <v>254</v>
      </c>
      <c r="O3450">
        <v>0</v>
      </c>
      <c r="P3450" t="e">
        <f>VLOOKUP(F3450,#REF!,3,FALSE)</f>
        <v>#REF!</v>
      </c>
      <c r="Q3450">
        <f t="shared" si="214"/>
        <v>0</v>
      </c>
      <c r="R3450" t="str">
        <f t="shared" si="215"/>
        <v/>
      </c>
      <c r="S3450" t="s">
        <v>38</v>
      </c>
      <c r="T3450">
        <v>17</v>
      </c>
      <c r="U3450">
        <v>1</v>
      </c>
      <c r="V3450" t="s">
        <v>43</v>
      </c>
      <c r="X3450">
        <v>57</v>
      </c>
      <c r="Y3450">
        <v>14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e">
        <f>VLOOKUP(A3450,#REF!,4,FALSE)</f>
        <v>#REF!</v>
      </c>
      <c r="AW3450" t="e">
        <f>VLOOKUP(A3450,#REF!,5,FALSE)</f>
        <v>#REF!</v>
      </c>
      <c r="AX3450">
        <f>SUMIF(量化书目统计!A:A,H3450,量化书目统计!G:G)</f>
        <v>0</v>
      </c>
    </row>
    <row r="3451" spans="1:50" x14ac:dyDescent="0.3">
      <c r="A3451" t="s">
        <v>332</v>
      </c>
      <c r="B3451" t="s">
        <v>22</v>
      </c>
      <c r="C3451" t="s">
        <v>308</v>
      </c>
      <c r="D3451">
        <v>1</v>
      </c>
      <c r="E3451" t="s">
        <v>333</v>
      </c>
      <c r="F3451" s="1" t="s">
        <v>334</v>
      </c>
      <c r="G3451" t="s">
        <v>335</v>
      </c>
      <c r="H3451" t="e">
        <f>VLOOKUP(F3451,#REF!,2,FALSE)</f>
        <v>#REF!</v>
      </c>
      <c r="I3451" t="s">
        <v>59</v>
      </c>
      <c r="J3451" s="4">
        <v>44609</v>
      </c>
      <c r="K3451" s="4">
        <v>44742</v>
      </c>
      <c r="L3451" s="3">
        <f t="shared" si="212"/>
        <v>133</v>
      </c>
      <c r="M3451" s="4">
        <v>44815</v>
      </c>
      <c r="N3451">
        <f t="shared" si="213"/>
        <v>206</v>
      </c>
      <c r="O3451">
        <v>0</v>
      </c>
      <c r="P3451" t="e">
        <f>VLOOKUP(F3451,#REF!,3,FALSE)</f>
        <v>#REF!</v>
      </c>
      <c r="Q3451">
        <f t="shared" si="214"/>
        <v>4</v>
      </c>
      <c r="R3451" t="str">
        <f t="shared" si="215"/>
        <v/>
      </c>
      <c r="S3451" t="s">
        <v>99</v>
      </c>
      <c r="T3451">
        <v>1</v>
      </c>
      <c r="U3451">
        <v>1</v>
      </c>
      <c r="V3451" t="s">
        <v>43</v>
      </c>
      <c r="X3451">
        <v>61</v>
      </c>
      <c r="Y3451">
        <v>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e">
        <f>VLOOKUP(A3451,#REF!,4,FALSE)</f>
        <v>#REF!</v>
      </c>
      <c r="AW3451" t="e">
        <f>VLOOKUP(A3451,#REF!,5,FALSE)</f>
        <v>#REF!</v>
      </c>
      <c r="AX3451">
        <f>SUMIF(量化书目统计!A:A,H3451,量化书目统计!G:G)</f>
        <v>0</v>
      </c>
    </row>
    <row r="3452" spans="1:50" x14ac:dyDescent="0.3">
      <c r="A3452" t="s">
        <v>332</v>
      </c>
      <c r="B3452" t="s">
        <v>22</v>
      </c>
      <c r="C3452" t="s">
        <v>308</v>
      </c>
      <c r="D3452">
        <v>1</v>
      </c>
      <c r="E3452" t="s">
        <v>333</v>
      </c>
      <c r="F3452" s="1" t="s">
        <v>334</v>
      </c>
      <c r="G3452" t="s">
        <v>335</v>
      </c>
      <c r="H3452" t="e">
        <f>VLOOKUP(F3452,#REF!,2,FALSE)</f>
        <v>#REF!</v>
      </c>
      <c r="I3452" t="s">
        <v>59</v>
      </c>
      <c r="J3452" s="4">
        <v>44507</v>
      </c>
      <c r="K3452" s="4">
        <v>44551</v>
      </c>
      <c r="L3452" s="3">
        <f t="shared" si="212"/>
        <v>44</v>
      </c>
      <c r="M3452" s="4">
        <v>44567</v>
      </c>
      <c r="N3452">
        <f t="shared" si="213"/>
        <v>60</v>
      </c>
      <c r="O3452">
        <v>0</v>
      </c>
      <c r="P3452" t="e">
        <f>VLOOKUP(F3452,#REF!,3,FALSE)</f>
        <v>#REF!</v>
      </c>
      <c r="Q3452">
        <f t="shared" si="214"/>
        <v>4</v>
      </c>
      <c r="R3452" t="str">
        <f t="shared" si="215"/>
        <v/>
      </c>
      <c r="S3452" t="s">
        <v>38</v>
      </c>
      <c r="T3452">
        <v>10</v>
      </c>
      <c r="U3452">
        <v>1</v>
      </c>
      <c r="V3452" t="s">
        <v>38</v>
      </c>
      <c r="W3452">
        <v>16</v>
      </c>
      <c r="X3452">
        <v>50</v>
      </c>
      <c r="Y3452">
        <v>4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 t="e">
        <f>VLOOKUP(A3452,#REF!,4,FALSE)</f>
        <v>#REF!</v>
      </c>
      <c r="AW3452" t="e">
        <f>VLOOKUP(A3452,#REF!,5,FALSE)</f>
        <v>#REF!</v>
      </c>
      <c r="AX3452">
        <f>SUMIF(量化书目统计!A:A,H3452,量化书目统计!G:G)</f>
        <v>0</v>
      </c>
    </row>
    <row r="3453" spans="1:50" x14ac:dyDescent="0.3">
      <c r="A3453" t="s">
        <v>1654</v>
      </c>
      <c r="B3453" t="s">
        <v>539</v>
      </c>
      <c r="C3453" t="s">
        <v>704</v>
      </c>
      <c r="D3453">
        <v>3</v>
      </c>
      <c r="E3453" t="s">
        <v>71</v>
      </c>
      <c r="F3453" s="1" t="s">
        <v>1655</v>
      </c>
      <c r="G3453" t="s">
        <v>1656</v>
      </c>
      <c r="H3453" t="e">
        <f>VLOOKUP(F3453,#REF!,2,FALSE)</f>
        <v>#REF!</v>
      </c>
      <c r="I3453" t="s">
        <v>74</v>
      </c>
      <c r="J3453" s="4">
        <v>44386</v>
      </c>
      <c r="K3453" s="4">
        <v>44445</v>
      </c>
      <c r="L3453" s="3">
        <f t="shared" si="212"/>
        <v>59</v>
      </c>
      <c r="M3453" s="4">
        <v>44447</v>
      </c>
      <c r="N3453">
        <f t="shared" si="213"/>
        <v>61</v>
      </c>
      <c r="O3453">
        <v>0</v>
      </c>
      <c r="P3453" t="e">
        <f>VLOOKUP(F3453,#REF!,3,FALSE)</f>
        <v>#REF!</v>
      </c>
      <c r="Q3453">
        <f t="shared" si="214"/>
        <v>0</v>
      </c>
      <c r="R3453" t="str">
        <f t="shared" si="215"/>
        <v/>
      </c>
      <c r="S3453" t="s">
        <v>80</v>
      </c>
      <c r="T3453">
        <f>19</f>
        <v>19</v>
      </c>
      <c r="U3453">
        <v>1</v>
      </c>
      <c r="V3453" t="s">
        <v>38</v>
      </c>
      <c r="W3453">
        <v>1</v>
      </c>
      <c r="X3453">
        <v>39</v>
      </c>
      <c r="Y3453">
        <v>13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e">
        <f>VLOOKUP(A3453,#REF!,4,FALSE)</f>
        <v>#REF!</v>
      </c>
      <c r="AW3453" t="e">
        <f>VLOOKUP(A3453,#REF!,5,FALSE)</f>
        <v>#REF!</v>
      </c>
      <c r="AX3453">
        <f>SUMIF(量化书目统计!A:A,H3453,量化书目统计!G:G)</f>
        <v>0</v>
      </c>
    </row>
    <row r="3454" spans="1:50" x14ac:dyDescent="0.3">
      <c r="A3454" t="s">
        <v>1657</v>
      </c>
      <c r="B3454" t="s">
        <v>539</v>
      </c>
      <c r="C3454" t="s">
        <v>704</v>
      </c>
      <c r="D3454">
        <v>3</v>
      </c>
      <c r="E3454" t="s">
        <v>1396</v>
      </c>
      <c r="F3454" s="1" t="s">
        <v>1397</v>
      </c>
      <c r="G3454" t="s">
        <v>1398</v>
      </c>
      <c r="H3454" t="e">
        <f>VLOOKUP(F3454,#REF!,2,FALSE)</f>
        <v>#REF!</v>
      </c>
      <c r="I3454" t="s">
        <v>27</v>
      </c>
      <c r="J3454" s="4">
        <v>44525</v>
      </c>
      <c r="K3454" s="4">
        <v>44569</v>
      </c>
      <c r="L3454" s="3">
        <f t="shared" si="212"/>
        <v>44</v>
      </c>
      <c r="M3454" s="4">
        <v>44585</v>
      </c>
      <c r="N3454">
        <f t="shared" si="213"/>
        <v>60</v>
      </c>
      <c r="O3454">
        <v>0</v>
      </c>
      <c r="P3454" t="e">
        <f>VLOOKUP(F3454,#REF!,3,FALSE)</f>
        <v>#REF!</v>
      </c>
      <c r="Q3454">
        <f t="shared" si="214"/>
        <v>2</v>
      </c>
      <c r="R3454" t="str">
        <f t="shared" si="215"/>
        <v/>
      </c>
      <c r="S3454" t="s">
        <v>38</v>
      </c>
      <c r="T3454">
        <v>12</v>
      </c>
      <c r="U3454">
        <v>1</v>
      </c>
      <c r="V3454" t="s">
        <v>38</v>
      </c>
      <c r="W3454">
        <v>18</v>
      </c>
      <c r="X3454">
        <v>52</v>
      </c>
      <c r="Y3454">
        <v>19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 t="e">
        <f>VLOOKUP(A3454,#REF!,4,FALSE)</f>
        <v>#REF!</v>
      </c>
      <c r="AW3454" t="e">
        <f>VLOOKUP(A3454,#REF!,5,FALSE)</f>
        <v>#REF!</v>
      </c>
      <c r="AX3454">
        <f>SUMIF(量化书目统计!A:A,H3454,量化书目统计!G:G)</f>
        <v>0</v>
      </c>
    </row>
    <row r="3455" spans="1:50" x14ac:dyDescent="0.3">
      <c r="A3455" t="s">
        <v>1658</v>
      </c>
      <c r="B3455" t="s">
        <v>539</v>
      </c>
      <c r="C3455" t="s">
        <v>704</v>
      </c>
      <c r="D3455">
        <v>3</v>
      </c>
      <c r="E3455" t="s">
        <v>674</v>
      </c>
      <c r="F3455" s="1" t="s">
        <v>1659</v>
      </c>
      <c r="G3455" t="s">
        <v>1660</v>
      </c>
      <c r="H3455" t="e">
        <f>VLOOKUP(F3455,#REF!,2,FALSE)</f>
        <v>#REF!</v>
      </c>
      <c r="I3455" t="s">
        <v>32</v>
      </c>
      <c r="J3455" s="4">
        <v>44127</v>
      </c>
      <c r="K3455" s="4">
        <v>44146</v>
      </c>
      <c r="L3455" s="3">
        <f t="shared" si="212"/>
        <v>19</v>
      </c>
      <c r="M3455" s="4">
        <v>44151</v>
      </c>
      <c r="N3455">
        <f t="shared" si="213"/>
        <v>24</v>
      </c>
      <c r="O3455">
        <v>0</v>
      </c>
      <c r="P3455" t="e">
        <f>VLOOKUP(F3455,#REF!,3,FALSE)</f>
        <v>#REF!</v>
      </c>
      <c r="Q3455">
        <f t="shared" si="214"/>
        <v>0</v>
      </c>
      <c r="R3455" t="str">
        <f t="shared" si="215"/>
        <v/>
      </c>
      <c r="S3455" t="s">
        <v>28</v>
      </c>
      <c r="T3455">
        <v>7</v>
      </c>
      <c r="U3455">
        <v>1</v>
      </c>
      <c r="V3455" t="s">
        <v>28</v>
      </c>
      <c r="W3455">
        <v>10</v>
      </c>
      <c r="X3455">
        <v>7</v>
      </c>
      <c r="Y3455">
        <v>20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 t="e">
        <f>VLOOKUP(A3455,#REF!,4,FALSE)</f>
        <v>#REF!</v>
      </c>
      <c r="AW3455" t="e">
        <f>VLOOKUP(A3455,#REF!,5,FALSE)</f>
        <v>#REF!</v>
      </c>
      <c r="AX3455">
        <f>SUMIF(量化书目统计!A:A,H3455,量化书目统计!G:G)</f>
        <v>0</v>
      </c>
    </row>
    <row r="3456" spans="1:50" x14ac:dyDescent="0.3">
      <c r="A3456" t="s">
        <v>1671</v>
      </c>
      <c r="B3456" t="s">
        <v>539</v>
      </c>
      <c r="C3456" t="s">
        <v>464</v>
      </c>
      <c r="D3456">
        <v>3</v>
      </c>
      <c r="E3456" t="s">
        <v>771</v>
      </c>
      <c r="F3456" s="1" t="s">
        <v>772</v>
      </c>
      <c r="G3456" t="s">
        <v>773</v>
      </c>
      <c r="H3456" t="e">
        <f>VLOOKUP(F3456,#REF!,2,FALSE)</f>
        <v>#REF!</v>
      </c>
      <c r="I3456" t="s">
        <v>32</v>
      </c>
      <c r="J3456" s="4">
        <v>44445</v>
      </c>
      <c r="K3456" s="4">
        <v>44464</v>
      </c>
      <c r="L3456" s="3">
        <f t="shared" si="212"/>
        <v>19</v>
      </c>
      <c r="M3456" s="4">
        <v>44459</v>
      </c>
      <c r="N3456">
        <f t="shared" si="213"/>
        <v>14</v>
      </c>
      <c r="O3456">
        <v>0</v>
      </c>
      <c r="P3456" t="e">
        <f>VLOOKUP(F3456,#REF!,3,FALSE)</f>
        <v>#REF!</v>
      </c>
      <c r="Q3456">
        <f t="shared" si="214"/>
        <v>0</v>
      </c>
      <c r="R3456" t="str">
        <f t="shared" si="215"/>
        <v/>
      </c>
      <c r="S3456" t="s">
        <v>38</v>
      </c>
      <c r="T3456">
        <v>1</v>
      </c>
      <c r="U3456">
        <v>1</v>
      </c>
      <c r="V3456" t="s">
        <v>38</v>
      </c>
      <c r="W3456">
        <v>3</v>
      </c>
      <c r="X3456">
        <v>41</v>
      </c>
      <c r="Y3456">
        <v>11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 t="e">
        <f>VLOOKUP(A3456,#REF!,4,FALSE)</f>
        <v>#REF!</v>
      </c>
      <c r="AW3456" t="e">
        <f>VLOOKUP(A3456,#REF!,5,FALSE)</f>
        <v>#REF!</v>
      </c>
      <c r="AX3456">
        <f>SUMIF(量化书目统计!A:A,H3456,量化书目统计!G:G)</f>
        <v>0</v>
      </c>
    </row>
    <row r="3457" spans="1:50" x14ac:dyDescent="0.3">
      <c r="A3457" t="s">
        <v>1672</v>
      </c>
      <c r="B3457" t="s">
        <v>539</v>
      </c>
      <c r="C3457" t="s">
        <v>464</v>
      </c>
      <c r="D3457">
        <v>3</v>
      </c>
      <c r="E3457" t="s">
        <v>1673</v>
      </c>
      <c r="F3457" s="1" t="s">
        <v>1674</v>
      </c>
      <c r="G3457" t="s">
        <v>1675</v>
      </c>
      <c r="H3457" t="e">
        <f>VLOOKUP(F3457,#REF!,2,FALSE)</f>
        <v>#REF!</v>
      </c>
      <c r="I3457" t="s">
        <v>158</v>
      </c>
      <c r="J3457" s="4">
        <v>44526</v>
      </c>
      <c r="K3457" s="4">
        <v>44621</v>
      </c>
      <c r="L3457" s="3">
        <f t="shared" si="212"/>
        <v>95</v>
      </c>
      <c r="M3457" s="4">
        <v>44624</v>
      </c>
      <c r="N3457">
        <f t="shared" si="213"/>
        <v>98</v>
      </c>
      <c r="O3457">
        <v>0</v>
      </c>
      <c r="P3457" t="e">
        <f>VLOOKUP(F3457,#REF!,3,FALSE)</f>
        <v>#REF!</v>
      </c>
      <c r="Q3457">
        <f t="shared" si="214"/>
        <v>0</v>
      </c>
      <c r="R3457" t="str">
        <f t="shared" si="215"/>
        <v/>
      </c>
      <c r="S3457" t="s">
        <v>38</v>
      </c>
      <c r="T3457">
        <v>12</v>
      </c>
      <c r="U3457">
        <v>1</v>
      </c>
      <c r="V3457" t="s">
        <v>99</v>
      </c>
      <c r="W3457">
        <v>3</v>
      </c>
      <c r="X3457">
        <v>52</v>
      </c>
      <c r="Y3457">
        <v>11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e">
        <f>VLOOKUP(A3457,#REF!,4,FALSE)</f>
        <v>#REF!</v>
      </c>
      <c r="AW3457" t="e">
        <f>VLOOKUP(A3457,#REF!,5,FALSE)</f>
        <v>#REF!</v>
      </c>
      <c r="AX3457">
        <f>SUMIF(量化书目统计!A:A,H3457,量化书目统计!G:G)</f>
        <v>0</v>
      </c>
    </row>
    <row r="3458" spans="1:50" x14ac:dyDescent="0.3">
      <c r="A3458" t="s">
        <v>1676</v>
      </c>
      <c r="B3458" t="s">
        <v>539</v>
      </c>
      <c r="C3458" t="s">
        <v>464</v>
      </c>
      <c r="D3458">
        <v>3</v>
      </c>
      <c r="E3458" t="s">
        <v>705</v>
      </c>
      <c r="F3458" s="1" t="s">
        <v>706</v>
      </c>
      <c r="G3458" t="s">
        <v>707</v>
      </c>
      <c r="H3458" t="e">
        <f>VLOOKUP(F3458,#REF!,2,FALSE)</f>
        <v>#REF!</v>
      </c>
      <c r="I3458" t="s">
        <v>32</v>
      </c>
      <c r="J3458" s="4">
        <v>44280</v>
      </c>
      <c r="K3458" s="4">
        <v>44322</v>
      </c>
      <c r="L3458" s="3">
        <f t="shared" ref="L3458:L3521" si="216">IF(K3458&lt;&gt;0,K3458-J3458,"")</f>
        <v>42</v>
      </c>
      <c r="M3458" s="4">
        <v>44327</v>
      </c>
      <c r="N3458">
        <f t="shared" ref="N3458:N3521" si="217">M3458-J3458</f>
        <v>47</v>
      </c>
      <c r="O3458">
        <v>0</v>
      </c>
      <c r="P3458" t="e">
        <f>VLOOKUP(F3458,#REF!,3,FALSE)</f>
        <v>#REF!</v>
      </c>
      <c r="Q3458">
        <f t="shared" ref="Q3458:Q3521" si="218">IF(OR(ISNUMBER(SEARCH("高等数学",E3458)),ISNUMBER(SEARCH("数学分析",E3458)),ISNUMBER(SEARCH("微积分",E3458))),1,IF(OR(ISNUMBER(SEARCH("概率",E3458)),ISNUMBER(SEARCH("数理统计",E3458)),ISNUMBER(SEARCH("统计",E3458))),2,IF(ISNUMBER(SEARCH("代数",E3458)),3,IF(OR(ISNUMBER(SEARCH("运筹",E3458)),ISNUMBER(SEARCH("优化",E3458))),4,0))))</f>
        <v>0</v>
      </c>
      <c r="R3458" t="str">
        <f t="shared" ref="R3458:R3521" si="219">IF(AND(Q3458&gt;0,O3458=1),Q3458&amp;"-"&amp;E3458,"")</f>
        <v/>
      </c>
      <c r="S3458" t="s">
        <v>80</v>
      </c>
      <c r="T3458">
        <v>4</v>
      </c>
      <c r="U3458">
        <v>1</v>
      </c>
      <c r="V3458" t="s">
        <v>80</v>
      </c>
      <c r="W3458">
        <v>10</v>
      </c>
      <c r="X3458">
        <v>24</v>
      </c>
      <c r="Y3458">
        <v>11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 t="e">
        <f>VLOOKUP(A3458,#REF!,4,FALSE)</f>
        <v>#REF!</v>
      </c>
      <c r="AW3458" t="e">
        <f>VLOOKUP(A3458,#REF!,5,FALSE)</f>
        <v>#REF!</v>
      </c>
      <c r="AX3458">
        <f>SUMIF(量化书目统计!A:A,H3458,量化书目统计!G:G)</f>
        <v>0</v>
      </c>
    </row>
    <row r="3459" spans="1:50" x14ac:dyDescent="0.3">
      <c r="A3459" t="s">
        <v>1677</v>
      </c>
      <c r="B3459" t="s">
        <v>539</v>
      </c>
      <c r="C3459" t="s">
        <v>1095</v>
      </c>
      <c r="D3459">
        <v>4</v>
      </c>
      <c r="E3459" t="s">
        <v>1243</v>
      </c>
      <c r="F3459" s="1" t="s">
        <v>1244</v>
      </c>
      <c r="G3459" t="s">
        <v>1245</v>
      </c>
      <c r="H3459" t="e">
        <f>VLOOKUP(F3459,#REF!,2,FALSE)</f>
        <v>#REF!</v>
      </c>
      <c r="I3459" t="s">
        <v>59</v>
      </c>
      <c r="J3459" s="4">
        <v>44088</v>
      </c>
      <c r="K3459" s="4">
        <v>44211</v>
      </c>
      <c r="L3459" s="3">
        <f t="shared" si="216"/>
        <v>123</v>
      </c>
      <c r="M3459" s="4">
        <v>44260</v>
      </c>
      <c r="N3459">
        <f t="shared" si="217"/>
        <v>172</v>
      </c>
      <c r="O3459">
        <v>0</v>
      </c>
      <c r="P3459" t="e">
        <f>VLOOKUP(F3459,#REF!,3,FALSE)</f>
        <v>#REF!</v>
      </c>
      <c r="Q3459">
        <f t="shared" si="218"/>
        <v>3</v>
      </c>
      <c r="R3459" t="str">
        <f t="shared" si="219"/>
        <v/>
      </c>
      <c r="S3459" t="s">
        <v>28</v>
      </c>
      <c r="T3459">
        <v>2</v>
      </c>
      <c r="U3459">
        <v>1</v>
      </c>
      <c r="V3459" t="s">
        <v>28</v>
      </c>
      <c r="W3459">
        <v>18</v>
      </c>
      <c r="X3459">
        <v>2</v>
      </c>
      <c r="Y3459">
        <v>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e">
        <f>VLOOKUP(A3459,#REF!,4,FALSE)</f>
        <v>#REF!</v>
      </c>
      <c r="AW3459" t="e">
        <f>VLOOKUP(A3459,#REF!,5,FALSE)</f>
        <v>#REF!</v>
      </c>
      <c r="AX3459">
        <f>SUMIF(量化书目统计!A:A,H3459,量化书目统计!G:G)</f>
        <v>0</v>
      </c>
    </row>
    <row r="3460" spans="1:50" x14ac:dyDescent="0.3">
      <c r="A3460" t="s">
        <v>1678</v>
      </c>
      <c r="B3460" t="s">
        <v>539</v>
      </c>
      <c r="C3460" t="s">
        <v>1027</v>
      </c>
      <c r="D3460">
        <v>4</v>
      </c>
      <c r="E3460" t="s">
        <v>1679</v>
      </c>
      <c r="F3460" s="1" t="s">
        <v>1680</v>
      </c>
      <c r="G3460" t="s">
        <v>1681</v>
      </c>
      <c r="H3460" t="e">
        <f>VLOOKUP(F3460,#REF!,2,FALSE)</f>
        <v>#REF!</v>
      </c>
      <c r="I3460" t="s">
        <v>32</v>
      </c>
      <c r="J3460" s="4">
        <v>44633</v>
      </c>
      <c r="K3460" s="4">
        <v>44720</v>
      </c>
      <c r="L3460" s="3">
        <f t="shared" si="216"/>
        <v>87</v>
      </c>
      <c r="M3460" s="4">
        <v>44815</v>
      </c>
      <c r="N3460">
        <f t="shared" si="217"/>
        <v>182</v>
      </c>
      <c r="O3460">
        <v>0</v>
      </c>
      <c r="P3460" t="e">
        <f>VLOOKUP(F3460,#REF!,3,FALSE)</f>
        <v>#REF!</v>
      </c>
      <c r="Q3460">
        <f t="shared" si="218"/>
        <v>0</v>
      </c>
      <c r="R3460" t="str">
        <f t="shared" si="219"/>
        <v/>
      </c>
      <c r="S3460" t="s">
        <v>99</v>
      </c>
      <c r="T3460">
        <v>5</v>
      </c>
      <c r="U3460">
        <v>1</v>
      </c>
      <c r="V3460" t="s">
        <v>99</v>
      </c>
      <c r="W3460">
        <v>17</v>
      </c>
      <c r="X3460">
        <v>65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e">
        <f>VLOOKUP(A3460,#REF!,4,FALSE)</f>
        <v>#REF!</v>
      </c>
      <c r="AW3460" t="e">
        <f>VLOOKUP(A3460,#REF!,5,FALSE)</f>
        <v>#REF!</v>
      </c>
      <c r="AX3460">
        <f>SUMIF(量化书目统计!A:A,H3460,量化书目统计!G:G)</f>
        <v>0</v>
      </c>
    </row>
    <row r="3461" spans="1:50" x14ac:dyDescent="0.3">
      <c r="A3461" t="s">
        <v>1682</v>
      </c>
      <c r="B3461" t="s">
        <v>539</v>
      </c>
      <c r="C3461" t="s">
        <v>313</v>
      </c>
      <c r="D3461">
        <v>5</v>
      </c>
      <c r="E3461" t="s">
        <v>359</v>
      </c>
      <c r="F3461" s="1" t="s">
        <v>360</v>
      </c>
      <c r="G3461" t="s">
        <v>361</v>
      </c>
      <c r="H3461" t="e">
        <f>VLOOKUP(F3461,#REF!,2,FALSE)</f>
        <v>#REF!</v>
      </c>
      <c r="I3461" t="s">
        <v>65</v>
      </c>
      <c r="J3461" s="4">
        <v>44259</v>
      </c>
      <c r="K3461" s="4">
        <v>44324</v>
      </c>
      <c r="L3461" s="3">
        <f t="shared" si="216"/>
        <v>65</v>
      </c>
      <c r="M3461" s="4">
        <v>44319</v>
      </c>
      <c r="N3461">
        <f t="shared" si="217"/>
        <v>60</v>
      </c>
      <c r="O3461">
        <v>0</v>
      </c>
      <c r="P3461" t="e">
        <f>VLOOKUP(F3461,#REF!,3,FALSE)</f>
        <v>#REF!</v>
      </c>
      <c r="Q3461">
        <f t="shared" si="218"/>
        <v>0</v>
      </c>
      <c r="R3461" t="str">
        <f t="shared" si="219"/>
        <v/>
      </c>
      <c r="S3461" t="s">
        <v>80</v>
      </c>
      <c r="T3461">
        <v>1</v>
      </c>
      <c r="U3461">
        <v>1</v>
      </c>
      <c r="V3461" t="s">
        <v>80</v>
      </c>
      <c r="W3461">
        <v>10</v>
      </c>
      <c r="X3461">
        <v>21</v>
      </c>
      <c r="Y3461">
        <v>3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e">
        <f>VLOOKUP(A3461,#REF!,4,FALSE)</f>
        <v>#REF!</v>
      </c>
      <c r="AW3461" t="e">
        <f>VLOOKUP(A3461,#REF!,5,FALSE)</f>
        <v>#REF!</v>
      </c>
      <c r="AX3461">
        <f>SUMIF(量化书目统计!A:A,H3461,量化书目统计!G:G)</f>
        <v>0</v>
      </c>
    </row>
    <row r="3462" spans="1:50" x14ac:dyDescent="0.3">
      <c r="A3462" t="s">
        <v>1682</v>
      </c>
      <c r="B3462" t="s">
        <v>539</v>
      </c>
      <c r="C3462" t="s">
        <v>313</v>
      </c>
      <c r="D3462">
        <v>5</v>
      </c>
      <c r="E3462" t="s">
        <v>359</v>
      </c>
      <c r="F3462" s="1" t="s">
        <v>360</v>
      </c>
      <c r="G3462" t="s">
        <v>361</v>
      </c>
      <c r="H3462" t="e">
        <f>VLOOKUP(F3462,#REF!,2,FALSE)</f>
        <v>#REF!</v>
      </c>
      <c r="I3462" t="s">
        <v>65</v>
      </c>
      <c r="J3462" s="4">
        <v>44324</v>
      </c>
      <c r="K3462" s="4">
        <v>44377</v>
      </c>
      <c r="L3462" s="3">
        <f t="shared" si="216"/>
        <v>53</v>
      </c>
      <c r="M3462" s="4">
        <v>44446</v>
      </c>
      <c r="N3462">
        <f t="shared" si="217"/>
        <v>122</v>
      </c>
      <c r="O3462">
        <v>0</v>
      </c>
      <c r="P3462" t="e">
        <f>VLOOKUP(F3462,#REF!,3,FALSE)</f>
        <v>#REF!</v>
      </c>
      <c r="Q3462">
        <f t="shared" si="218"/>
        <v>0</v>
      </c>
      <c r="R3462" t="str">
        <f t="shared" si="219"/>
        <v/>
      </c>
      <c r="S3462" t="s">
        <v>80</v>
      </c>
      <c r="T3462">
        <v>10</v>
      </c>
      <c r="U3462">
        <v>1</v>
      </c>
      <c r="V3462" t="s">
        <v>80</v>
      </c>
      <c r="W3462">
        <v>18</v>
      </c>
      <c r="X3462">
        <v>30</v>
      </c>
      <c r="Y3462">
        <v>5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e">
        <f>VLOOKUP(A3462,#REF!,4,FALSE)</f>
        <v>#REF!</v>
      </c>
      <c r="AW3462" t="e">
        <f>VLOOKUP(A3462,#REF!,5,FALSE)</f>
        <v>#REF!</v>
      </c>
      <c r="AX3462">
        <f>SUMIF(量化书目统计!A:A,H3462,量化书目统计!G:G)</f>
        <v>0</v>
      </c>
    </row>
    <row r="3463" spans="1:50" x14ac:dyDescent="0.3">
      <c r="A3463" t="s">
        <v>1683</v>
      </c>
      <c r="B3463" t="s">
        <v>539</v>
      </c>
      <c r="C3463" t="s">
        <v>313</v>
      </c>
      <c r="D3463">
        <v>5</v>
      </c>
      <c r="E3463" t="s">
        <v>359</v>
      </c>
      <c r="F3463" s="1" t="s">
        <v>360</v>
      </c>
      <c r="G3463" t="s">
        <v>361</v>
      </c>
      <c r="H3463" t="e">
        <f>VLOOKUP(F3463,#REF!,2,FALSE)</f>
        <v>#REF!</v>
      </c>
      <c r="I3463" t="s">
        <v>65</v>
      </c>
      <c r="J3463" s="4">
        <v>44090</v>
      </c>
      <c r="K3463" s="4">
        <v>44149</v>
      </c>
      <c r="L3463" s="3">
        <f t="shared" si="216"/>
        <v>59</v>
      </c>
      <c r="M3463" s="4">
        <v>44151</v>
      </c>
      <c r="N3463">
        <f t="shared" si="217"/>
        <v>61</v>
      </c>
      <c r="O3463">
        <v>0</v>
      </c>
      <c r="P3463" t="e">
        <f>VLOOKUP(F3463,#REF!,3,FALSE)</f>
        <v>#REF!</v>
      </c>
      <c r="Q3463">
        <f t="shared" si="218"/>
        <v>0</v>
      </c>
      <c r="R3463" t="str">
        <f t="shared" si="219"/>
        <v/>
      </c>
      <c r="S3463" t="s">
        <v>28</v>
      </c>
      <c r="T3463">
        <v>2</v>
      </c>
      <c r="U3463">
        <v>1</v>
      </c>
      <c r="V3463" t="s">
        <v>28</v>
      </c>
      <c r="W3463">
        <v>10</v>
      </c>
      <c r="X3463">
        <v>2</v>
      </c>
      <c r="Y3463">
        <v>5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e">
        <f>VLOOKUP(A3463,#REF!,4,FALSE)</f>
        <v>#REF!</v>
      </c>
      <c r="AW3463" t="e">
        <f>VLOOKUP(A3463,#REF!,5,FALSE)</f>
        <v>#REF!</v>
      </c>
      <c r="AX3463">
        <f>SUMIF(量化书目统计!A:A,H3463,量化书目统计!G:G)</f>
        <v>0</v>
      </c>
    </row>
    <row r="3464" spans="1:50" x14ac:dyDescent="0.3">
      <c r="A3464" t="s">
        <v>143</v>
      </c>
      <c r="B3464" t="s">
        <v>22</v>
      </c>
      <c r="C3464" t="s">
        <v>144</v>
      </c>
      <c r="D3464">
        <v>5</v>
      </c>
      <c r="E3464" t="s">
        <v>145</v>
      </c>
      <c r="F3464" s="1" t="s">
        <v>146</v>
      </c>
      <c r="G3464" t="s">
        <v>147</v>
      </c>
      <c r="H3464" t="e">
        <f>VLOOKUP(F3464,#REF!,2,FALSE)</f>
        <v>#REF!</v>
      </c>
      <c r="I3464" t="s">
        <v>32</v>
      </c>
      <c r="J3464" s="4">
        <v>44550</v>
      </c>
      <c r="K3464" s="4">
        <v>44552</v>
      </c>
      <c r="L3464" s="3">
        <f t="shared" si="216"/>
        <v>2</v>
      </c>
      <c r="M3464" s="4">
        <v>44610</v>
      </c>
      <c r="N3464">
        <f t="shared" si="217"/>
        <v>60</v>
      </c>
      <c r="O3464">
        <v>0</v>
      </c>
      <c r="P3464" t="e">
        <f>VLOOKUP(F3464,#REF!,3,FALSE)</f>
        <v>#REF!</v>
      </c>
      <c r="Q3464">
        <f t="shared" si="218"/>
        <v>0</v>
      </c>
      <c r="R3464" t="str">
        <f t="shared" si="219"/>
        <v/>
      </c>
      <c r="S3464" t="s">
        <v>38</v>
      </c>
      <c r="T3464">
        <v>16</v>
      </c>
      <c r="U3464">
        <v>1</v>
      </c>
      <c r="V3464" t="s">
        <v>38</v>
      </c>
      <c r="W3464">
        <v>16</v>
      </c>
      <c r="X3464">
        <v>56</v>
      </c>
      <c r="Y3464">
        <v>11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e">
        <f>VLOOKUP(A3464,#REF!,4,FALSE)</f>
        <v>#REF!</v>
      </c>
      <c r="AW3464" t="e">
        <f>VLOOKUP(A3464,#REF!,5,FALSE)</f>
        <v>#REF!</v>
      </c>
      <c r="AX3464">
        <f>SUMIF(量化书目统计!A:A,H3464,量化书目统计!G:G)</f>
        <v>0</v>
      </c>
    </row>
    <row r="3465" spans="1:50" x14ac:dyDescent="0.3">
      <c r="A3465" t="s">
        <v>1684</v>
      </c>
      <c r="B3465" t="s">
        <v>539</v>
      </c>
      <c r="C3465" t="s">
        <v>313</v>
      </c>
      <c r="D3465">
        <v>5</v>
      </c>
      <c r="E3465" t="s">
        <v>1557</v>
      </c>
      <c r="F3465" s="1" t="s">
        <v>1558</v>
      </c>
      <c r="G3465" t="s">
        <v>1559</v>
      </c>
      <c r="H3465" t="e">
        <f>VLOOKUP(F3465,#REF!,2,FALSE)</f>
        <v>#REF!</v>
      </c>
      <c r="I3465" t="s">
        <v>32</v>
      </c>
      <c r="J3465" s="4">
        <v>44262</v>
      </c>
      <c r="K3465" s="4">
        <v>44316</v>
      </c>
      <c r="L3465" s="3">
        <f t="shared" si="216"/>
        <v>54</v>
      </c>
      <c r="M3465" s="4">
        <v>44322</v>
      </c>
      <c r="N3465">
        <f t="shared" si="217"/>
        <v>60</v>
      </c>
      <c r="O3465">
        <v>0</v>
      </c>
      <c r="P3465" t="e">
        <f>VLOOKUP(F3465,#REF!,3,FALSE)</f>
        <v>#REF!</v>
      </c>
      <c r="Q3465">
        <f t="shared" si="218"/>
        <v>0</v>
      </c>
      <c r="R3465" t="str">
        <f t="shared" si="219"/>
        <v/>
      </c>
      <c r="S3465" t="s">
        <v>80</v>
      </c>
      <c r="T3465">
        <v>1</v>
      </c>
      <c r="U3465">
        <v>1</v>
      </c>
      <c r="V3465" t="s">
        <v>80</v>
      </c>
      <c r="W3465">
        <v>9</v>
      </c>
      <c r="X3465">
        <v>21</v>
      </c>
      <c r="Y3465">
        <v>11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e">
        <f>VLOOKUP(A3465,#REF!,4,FALSE)</f>
        <v>#REF!</v>
      </c>
      <c r="AW3465" t="e">
        <f>VLOOKUP(A3465,#REF!,5,FALSE)</f>
        <v>#REF!</v>
      </c>
      <c r="AX3465">
        <f>SUMIF(量化书目统计!A:A,H3465,量化书目统计!G:G)</f>
        <v>0</v>
      </c>
    </row>
    <row r="3466" spans="1:50" x14ac:dyDescent="0.3">
      <c r="A3466" t="s">
        <v>1685</v>
      </c>
      <c r="B3466" t="s">
        <v>539</v>
      </c>
      <c r="C3466" t="s">
        <v>423</v>
      </c>
      <c r="D3466">
        <v>5</v>
      </c>
      <c r="E3466" t="s">
        <v>732</v>
      </c>
      <c r="F3466" s="1" t="s">
        <v>733</v>
      </c>
      <c r="G3466" t="s">
        <v>734</v>
      </c>
      <c r="H3466" t="e">
        <f>VLOOKUP(F3466,#REF!,2,FALSE)</f>
        <v>#REF!</v>
      </c>
      <c r="I3466" t="s">
        <v>49</v>
      </c>
      <c r="J3466" s="4">
        <v>44146</v>
      </c>
      <c r="K3466" s="4">
        <v>44177</v>
      </c>
      <c r="L3466" s="3">
        <f t="shared" si="216"/>
        <v>31</v>
      </c>
      <c r="M3466" s="4">
        <v>44207</v>
      </c>
      <c r="N3466">
        <f t="shared" si="217"/>
        <v>61</v>
      </c>
      <c r="O3466">
        <v>0</v>
      </c>
      <c r="P3466" t="e">
        <f>VLOOKUP(F3466,#REF!,3,FALSE)</f>
        <v>#REF!</v>
      </c>
      <c r="Q3466">
        <f t="shared" si="218"/>
        <v>0</v>
      </c>
      <c r="R3466" t="str">
        <f t="shared" si="219"/>
        <v/>
      </c>
      <c r="S3466" t="s">
        <v>28</v>
      </c>
      <c r="T3466">
        <v>10</v>
      </c>
      <c r="U3466">
        <v>1</v>
      </c>
      <c r="V3466" t="s">
        <v>28</v>
      </c>
      <c r="W3466">
        <v>14</v>
      </c>
      <c r="X3466">
        <v>10</v>
      </c>
      <c r="Y3466">
        <v>11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e">
        <f>VLOOKUP(A3466,#REF!,4,FALSE)</f>
        <v>#REF!</v>
      </c>
      <c r="AW3466" t="e">
        <f>VLOOKUP(A3466,#REF!,5,FALSE)</f>
        <v>#REF!</v>
      </c>
      <c r="AX3466">
        <f>SUMIF(量化书目统计!A:A,H3466,量化书目统计!G:G)</f>
        <v>0</v>
      </c>
    </row>
    <row r="3467" spans="1:50" x14ac:dyDescent="0.3">
      <c r="A3467" t="s">
        <v>1686</v>
      </c>
      <c r="B3467" t="s">
        <v>539</v>
      </c>
      <c r="C3467" t="s">
        <v>185</v>
      </c>
      <c r="D3467">
        <v>5</v>
      </c>
      <c r="E3467" t="s">
        <v>1687</v>
      </c>
      <c r="F3467" s="1" t="s">
        <v>1688</v>
      </c>
      <c r="G3467" t="s">
        <v>1689</v>
      </c>
      <c r="H3467" t="e">
        <f>VLOOKUP(F3467,#REF!,2,FALSE)</f>
        <v>#REF!</v>
      </c>
      <c r="I3467" t="s">
        <v>225</v>
      </c>
      <c r="J3467" s="4">
        <v>44315</v>
      </c>
      <c r="K3467" s="4">
        <v>44372</v>
      </c>
      <c r="L3467" s="3">
        <f t="shared" si="216"/>
        <v>57</v>
      </c>
      <c r="M3467" s="4">
        <v>44375</v>
      </c>
      <c r="N3467">
        <f t="shared" si="217"/>
        <v>60</v>
      </c>
      <c r="O3467">
        <v>0</v>
      </c>
      <c r="P3467" t="e">
        <f>VLOOKUP(F3467,#REF!,3,FALSE)</f>
        <v>#REF!</v>
      </c>
      <c r="Q3467">
        <f t="shared" si="218"/>
        <v>0</v>
      </c>
      <c r="R3467" t="str">
        <f t="shared" si="219"/>
        <v/>
      </c>
      <c r="S3467" t="s">
        <v>80</v>
      </c>
      <c r="T3467">
        <v>9</v>
      </c>
      <c r="U3467">
        <v>1</v>
      </c>
      <c r="V3467" t="s">
        <v>80</v>
      </c>
      <c r="W3467">
        <v>17</v>
      </c>
      <c r="X3467">
        <v>29</v>
      </c>
      <c r="Y3467">
        <v>11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e">
        <f>VLOOKUP(A3467,#REF!,4,FALSE)</f>
        <v>#REF!</v>
      </c>
      <c r="AW3467" t="e">
        <f>VLOOKUP(A3467,#REF!,5,FALSE)</f>
        <v>#REF!</v>
      </c>
      <c r="AX3467">
        <f>SUMIF(量化书目统计!A:A,H3467,量化书目统计!G:G)</f>
        <v>0</v>
      </c>
    </row>
    <row r="3468" spans="1:50" x14ac:dyDescent="0.3">
      <c r="A3468" t="s">
        <v>1686</v>
      </c>
      <c r="B3468" t="s">
        <v>539</v>
      </c>
      <c r="C3468" t="s">
        <v>185</v>
      </c>
      <c r="D3468">
        <v>5</v>
      </c>
      <c r="E3468" t="s">
        <v>228</v>
      </c>
      <c r="F3468" s="1" t="s">
        <v>229</v>
      </c>
      <c r="G3468" t="s">
        <v>230</v>
      </c>
      <c r="H3468" t="e">
        <f>VLOOKUP(F3468,#REF!,2,FALSE)</f>
        <v>#REF!</v>
      </c>
      <c r="I3468" t="s">
        <v>231</v>
      </c>
      <c r="J3468" s="4">
        <v>44153</v>
      </c>
      <c r="K3468" s="4">
        <v>44186</v>
      </c>
      <c r="L3468" s="3">
        <f t="shared" si="216"/>
        <v>33</v>
      </c>
      <c r="M3468" s="4">
        <v>44214</v>
      </c>
      <c r="N3468">
        <f t="shared" si="217"/>
        <v>61</v>
      </c>
      <c r="O3468">
        <v>0</v>
      </c>
      <c r="P3468" t="e">
        <f>VLOOKUP(F3468,#REF!,3,FALSE)</f>
        <v>#REF!</v>
      </c>
      <c r="Q3468">
        <f t="shared" si="218"/>
        <v>0</v>
      </c>
      <c r="R3468" t="str">
        <f t="shared" si="219"/>
        <v/>
      </c>
      <c r="S3468" t="s">
        <v>28</v>
      </c>
      <c r="T3468">
        <v>11</v>
      </c>
      <c r="U3468">
        <v>1</v>
      </c>
      <c r="V3468" t="s">
        <v>28</v>
      </c>
      <c r="W3468">
        <v>16</v>
      </c>
      <c r="X3468">
        <v>11</v>
      </c>
      <c r="Y3468">
        <v>19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 t="e">
        <f>VLOOKUP(A3468,#REF!,4,FALSE)</f>
        <v>#REF!</v>
      </c>
      <c r="AW3468" t="e">
        <f>VLOOKUP(A3468,#REF!,5,FALSE)</f>
        <v>#REF!</v>
      </c>
      <c r="AX3468">
        <f>SUMIF(量化书目统计!A:A,H3468,量化书目统计!G:G)</f>
        <v>0</v>
      </c>
    </row>
    <row r="3469" spans="1:50" x14ac:dyDescent="0.3">
      <c r="A3469" t="s">
        <v>1690</v>
      </c>
      <c r="B3469" t="s">
        <v>539</v>
      </c>
      <c r="C3469" t="s">
        <v>423</v>
      </c>
      <c r="D3469">
        <v>5</v>
      </c>
      <c r="E3469" t="s">
        <v>942</v>
      </c>
      <c r="F3469" s="1" t="s">
        <v>943</v>
      </c>
      <c r="G3469" t="s">
        <v>944</v>
      </c>
      <c r="H3469" t="e">
        <f>VLOOKUP(F3469,#REF!,2,FALSE)</f>
        <v>#REF!</v>
      </c>
      <c r="I3469" t="s">
        <v>158</v>
      </c>
      <c r="J3469" s="4">
        <v>43843</v>
      </c>
      <c r="K3469" s="4">
        <v>44083</v>
      </c>
      <c r="L3469" s="3">
        <f t="shared" si="216"/>
        <v>240</v>
      </c>
      <c r="M3469" s="4">
        <v>44104</v>
      </c>
      <c r="N3469">
        <f t="shared" si="217"/>
        <v>261</v>
      </c>
      <c r="O3469">
        <v>0</v>
      </c>
      <c r="P3469" t="e">
        <f>VLOOKUP(F3469,#REF!,3,FALSE)</f>
        <v>#REF!</v>
      </c>
      <c r="Q3469">
        <f t="shared" si="218"/>
        <v>0</v>
      </c>
      <c r="R3469" t="str">
        <f t="shared" si="219"/>
        <v/>
      </c>
      <c r="S3469" t="s">
        <v>43</v>
      </c>
      <c r="U3469">
        <v>1</v>
      </c>
      <c r="V3469" t="s">
        <v>28</v>
      </c>
      <c r="W3469">
        <v>1</v>
      </c>
      <c r="X3469">
        <v>0</v>
      </c>
      <c r="Y3469">
        <v>11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e">
        <f>VLOOKUP(A3469,#REF!,4,FALSE)</f>
        <v>#REF!</v>
      </c>
      <c r="AW3469" t="e">
        <f>VLOOKUP(A3469,#REF!,5,FALSE)</f>
        <v>#REF!</v>
      </c>
      <c r="AX3469">
        <f>SUMIF(量化书目统计!A:A,H3469,量化书目统计!G:G)</f>
        <v>0</v>
      </c>
    </row>
    <row r="3470" spans="1:50" x14ac:dyDescent="0.3">
      <c r="A3470" t="s">
        <v>1690</v>
      </c>
      <c r="B3470" t="s">
        <v>539</v>
      </c>
      <c r="C3470" t="s">
        <v>423</v>
      </c>
      <c r="D3470">
        <v>5</v>
      </c>
      <c r="E3470" t="s">
        <v>291</v>
      </c>
      <c r="F3470" s="1" t="s">
        <v>292</v>
      </c>
      <c r="G3470" t="s">
        <v>293</v>
      </c>
      <c r="H3470" t="e">
        <f>VLOOKUP(F3470,#REF!,2,FALSE)</f>
        <v>#REF!</v>
      </c>
      <c r="I3470" t="s">
        <v>65</v>
      </c>
      <c r="J3470" s="4">
        <v>44174</v>
      </c>
      <c r="K3470" s="4">
        <v>44182</v>
      </c>
      <c r="L3470" s="3">
        <f t="shared" si="216"/>
        <v>8</v>
      </c>
      <c r="M3470" s="4">
        <v>44235</v>
      </c>
      <c r="N3470">
        <f t="shared" si="217"/>
        <v>61</v>
      </c>
      <c r="O3470">
        <v>0</v>
      </c>
      <c r="P3470" t="e">
        <f>VLOOKUP(F3470,#REF!,3,FALSE)</f>
        <v>#REF!</v>
      </c>
      <c r="Q3470">
        <f t="shared" si="218"/>
        <v>0</v>
      </c>
      <c r="R3470" t="str">
        <f t="shared" si="219"/>
        <v/>
      </c>
      <c r="S3470" t="s">
        <v>28</v>
      </c>
      <c r="T3470">
        <v>14</v>
      </c>
      <c r="U3470">
        <v>1</v>
      </c>
      <c r="V3470" t="s">
        <v>28</v>
      </c>
      <c r="W3470">
        <v>15</v>
      </c>
      <c r="X3470">
        <v>14</v>
      </c>
      <c r="Y3470">
        <v>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e">
        <f>VLOOKUP(A3470,#REF!,4,FALSE)</f>
        <v>#REF!</v>
      </c>
      <c r="AW3470" t="e">
        <f>VLOOKUP(A3470,#REF!,5,FALSE)</f>
        <v>#REF!</v>
      </c>
      <c r="AX3470">
        <f>SUMIF(量化书目统计!A:A,H3470,量化书目统计!G:G)</f>
        <v>0</v>
      </c>
    </row>
    <row r="3471" spans="1:50" x14ac:dyDescent="0.3">
      <c r="A3471" t="s">
        <v>1690</v>
      </c>
      <c r="B3471" t="s">
        <v>539</v>
      </c>
      <c r="C3471" t="s">
        <v>423</v>
      </c>
      <c r="D3471">
        <v>5</v>
      </c>
      <c r="E3471" t="s">
        <v>1691</v>
      </c>
      <c r="F3471" s="1" t="s">
        <v>1692</v>
      </c>
      <c r="G3471" t="s">
        <v>1693</v>
      </c>
      <c r="H3471" t="e">
        <f>VLOOKUP(F3471,#REF!,2,FALSE)</f>
        <v>#REF!</v>
      </c>
      <c r="I3471" t="s">
        <v>59</v>
      </c>
      <c r="J3471" s="4">
        <v>44516</v>
      </c>
      <c r="K3471" s="4">
        <v>44608</v>
      </c>
      <c r="L3471" s="3">
        <f t="shared" si="216"/>
        <v>92</v>
      </c>
      <c r="M3471" s="4">
        <v>44624</v>
      </c>
      <c r="N3471">
        <f t="shared" si="217"/>
        <v>108</v>
      </c>
      <c r="O3471">
        <v>0</v>
      </c>
      <c r="P3471" t="e">
        <f>VLOOKUP(F3471,#REF!,3,FALSE)</f>
        <v>#REF!</v>
      </c>
      <c r="Q3471">
        <f t="shared" si="218"/>
        <v>0</v>
      </c>
      <c r="R3471" t="str">
        <f t="shared" si="219"/>
        <v/>
      </c>
      <c r="S3471" t="s">
        <v>38</v>
      </c>
      <c r="T3471">
        <v>11</v>
      </c>
      <c r="U3471">
        <v>1</v>
      </c>
      <c r="V3471" t="s">
        <v>99</v>
      </c>
      <c r="W3471">
        <v>1</v>
      </c>
      <c r="X3471">
        <v>51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e">
        <f>VLOOKUP(A3471,#REF!,4,FALSE)</f>
        <v>#REF!</v>
      </c>
      <c r="AW3471" t="e">
        <f>VLOOKUP(A3471,#REF!,5,FALSE)</f>
        <v>#REF!</v>
      </c>
      <c r="AX3471">
        <f>SUMIF(量化书目统计!A:A,H3471,量化书目统计!G:G)</f>
        <v>0</v>
      </c>
    </row>
    <row r="3472" spans="1:50" x14ac:dyDescent="0.3">
      <c r="A3472" t="s">
        <v>1694</v>
      </c>
      <c r="B3472" t="s">
        <v>539</v>
      </c>
      <c r="C3472" t="s">
        <v>423</v>
      </c>
      <c r="D3472">
        <v>5</v>
      </c>
      <c r="E3472" t="s">
        <v>275</v>
      </c>
      <c r="F3472" s="1" t="s">
        <v>276</v>
      </c>
      <c r="G3472" t="s">
        <v>277</v>
      </c>
      <c r="H3472" t="e">
        <f>VLOOKUP(F3472,#REF!,2,FALSE)</f>
        <v>#REF!</v>
      </c>
      <c r="I3472" t="s">
        <v>74</v>
      </c>
      <c r="J3472" s="4">
        <v>44174</v>
      </c>
      <c r="K3472" s="4">
        <v>44265</v>
      </c>
      <c r="L3472" s="3">
        <f t="shared" si="216"/>
        <v>91</v>
      </c>
      <c r="M3472" s="4">
        <v>44267</v>
      </c>
      <c r="N3472">
        <f t="shared" si="217"/>
        <v>93</v>
      </c>
      <c r="O3472">
        <v>0</v>
      </c>
      <c r="P3472" t="e">
        <f>VLOOKUP(F3472,#REF!,3,FALSE)</f>
        <v>#REF!</v>
      </c>
      <c r="Q3472">
        <f t="shared" si="218"/>
        <v>0</v>
      </c>
      <c r="R3472" t="str">
        <f t="shared" si="219"/>
        <v/>
      </c>
      <c r="S3472" t="s">
        <v>28</v>
      </c>
      <c r="T3472">
        <v>14</v>
      </c>
      <c r="U3472">
        <v>1</v>
      </c>
      <c r="V3472" t="s">
        <v>80</v>
      </c>
      <c r="W3472">
        <v>2</v>
      </c>
      <c r="X3472">
        <v>14</v>
      </c>
      <c r="Y3472">
        <v>11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 t="e">
        <f>VLOOKUP(A3472,#REF!,4,FALSE)</f>
        <v>#REF!</v>
      </c>
      <c r="AW3472" t="e">
        <f>VLOOKUP(A3472,#REF!,5,FALSE)</f>
        <v>#REF!</v>
      </c>
      <c r="AX3472">
        <f>SUMIF(量化书目统计!A:A,H3472,量化书目统计!G:G)</f>
        <v>0</v>
      </c>
    </row>
    <row r="3473" spans="1:50" x14ac:dyDescent="0.3">
      <c r="A3473" t="s">
        <v>1695</v>
      </c>
      <c r="B3473" t="s">
        <v>539</v>
      </c>
      <c r="C3473" t="s">
        <v>423</v>
      </c>
      <c r="D3473">
        <v>5</v>
      </c>
      <c r="E3473" t="s">
        <v>732</v>
      </c>
      <c r="F3473" s="1" t="s">
        <v>733</v>
      </c>
      <c r="G3473" t="s">
        <v>734</v>
      </c>
      <c r="H3473" t="e">
        <f>VLOOKUP(F3473,#REF!,2,FALSE)</f>
        <v>#REF!</v>
      </c>
      <c r="I3473" t="s">
        <v>49</v>
      </c>
      <c r="J3473" s="4">
        <v>44090</v>
      </c>
      <c r="K3473" s="4">
        <v>44122</v>
      </c>
      <c r="L3473" s="3">
        <f t="shared" si="216"/>
        <v>32</v>
      </c>
      <c r="M3473" s="4">
        <v>44123</v>
      </c>
      <c r="N3473">
        <f t="shared" si="217"/>
        <v>33</v>
      </c>
      <c r="O3473">
        <v>0</v>
      </c>
      <c r="P3473" t="e">
        <f>VLOOKUP(F3473,#REF!,3,FALSE)</f>
        <v>#REF!</v>
      </c>
      <c r="Q3473">
        <f t="shared" si="218"/>
        <v>0</v>
      </c>
      <c r="R3473" t="str">
        <f t="shared" si="219"/>
        <v/>
      </c>
      <c r="S3473" t="s">
        <v>28</v>
      </c>
      <c r="T3473">
        <v>2</v>
      </c>
      <c r="U3473">
        <v>1</v>
      </c>
      <c r="V3473" t="s">
        <v>28</v>
      </c>
      <c r="W3473">
        <v>7</v>
      </c>
      <c r="X3473">
        <v>2</v>
      </c>
      <c r="Y3473">
        <v>4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e">
        <f>VLOOKUP(A3473,#REF!,4,FALSE)</f>
        <v>#REF!</v>
      </c>
      <c r="AW3473" t="e">
        <f>VLOOKUP(A3473,#REF!,5,FALSE)</f>
        <v>#REF!</v>
      </c>
      <c r="AX3473">
        <f>SUMIF(量化书目统计!A:A,H3473,量化书目统计!G:G)</f>
        <v>0</v>
      </c>
    </row>
    <row r="3474" spans="1:50" x14ac:dyDescent="0.3">
      <c r="A3474" t="s">
        <v>1696</v>
      </c>
      <c r="B3474" t="s">
        <v>539</v>
      </c>
      <c r="C3474" t="s">
        <v>423</v>
      </c>
      <c r="D3474">
        <v>5</v>
      </c>
      <c r="E3474" t="s">
        <v>745</v>
      </c>
      <c r="F3474" s="1" t="s">
        <v>746</v>
      </c>
      <c r="G3474" t="s">
        <v>747</v>
      </c>
      <c r="H3474" t="e">
        <f>VLOOKUP(F3474,#REF!,2,FALSE)</f>
        <v>#REF!</v>
      </c>
      <c r="I3474" t="s">
        <v>53</v>
      </c>
      <c r="J3474" s="4">
        <v>44307</v>
      </c>
      <c r="K3474" s="4">
        <v>44326</v>
      </c>
      <c r="L3474" s="3">
        <f t="shared" si="216"/>
        <v>19</v>
      </c>
      <c r="M3474" s="4">
        <v>44326</v>
      </c>
      <c r="N3474">
        <f t="shared" si="217"/>
        <v>19</v>
      </c>
      <c r="O3474">
        <v>0</v>
      </c>
      <c r="P3474" t="e">
        <f>VLOOKUP(F3474,#REF!,3,FALSE)</f>
        <v>#REF!</v>
      </c>
      <c r="Q3474">
        <f t="shared" si="218"/>
        <v>0</v>
      </c>
      <c r="R3474" t="str">
        <f t="shared" si="219"/>
        <v/>
      </c>
      <c r="S3474" t="s">
        <v>80</v>
      </c>
      <c r="T3474">
        <v>8</v>
      </c>
      <c r="U3474">
        <v>1</v>
      </c>
      <c r="V3474" t="s">
        <v>80</v>
      </c>
      <c r="W3474">
        <v>11</v>
      </c>
      <c r="X3474">
        <v>28</v>
      </c>
      <c r="Y3474">
        <v>4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e">
        <f>VLOOKUP(A3474,#REF!,4,FALSE)</f>
        <v>#REF!</v>
      </c>
      <c r="AW3474" t="e">
        <f>VLOOKUP(A3474,#REF!,5,FALSE)</f>
        <v>#REF!</v>
      </c>
      <c r="AX3474">
        <f>SUMIF(量化书目统计!A:A,H3474,量化书目统计!G:G)</f>
        <v>0</v>
      </c>
    </row>
    <row r="3475" spans="1:50" x14ac:dyDescent="0.3">
      <c r="A3475" t="s">
        <v>1696</v>
      </c>
      <c r="B3475" t="s">
        <v>539</v>
      </c>
      <c r="C3475" t="s">
        <v>423</v>
      </c>
      <c r="D3475">
        <v>5</v>
      </c>
      <c r="E3475" t="s">
        <v>1697</v>
      </c>
      <c r="F3475" s="1" t="s">
        <v>1698</v>
      </c>
      <c r="G3475" t="s">
        <v>1699</v>
      </c>
      <c r="H3475" t="e">
        <f>VLOOKUP(F3475,#REF!,2,FALSE)</f>
        <v>#REF!</v>
      </c>
      <c r="I3475" t="s">
        <v>65</v>
      </c>
      <c r="J3475" s="4">
        <v>44557</v>
      </c>
      <c r="K3475" s="4">
        <v>44565</v>
      </c>
      <c r="L3475" s="3">
        <f t="shared" si="216"/>
        <v>8</v>
      </c>
      <c r="M3475" s="4">
        <v>44571</v>
      </c>
      <c r="N3475">
        <f t="shared" si="217"/>
        <v>14</v>
      </c>
      <c r="O3475">
        <v>0</v>
      </c>
      <c r="P3475" t="e">
        <f>VLOOKUP(F3475,#REF!,3,FALSE)</f>
        <v>#REF!</v>
      </c>
      <c r="Q3475">
        <f t="shared" si="218"/>
        <v>0</v>
      </c>
      <c r="R3475" t="str">
        <f t="shared" si="219"/>
        <v/>
      </c>
      <c r="S3475" t="s">
        <v>38</v>
      </c>
      <c r="T3475">
        <v>17</v>
      </c>
      <c r="U3475">
        <v>1</v>
      </c>
      <c r="V3475" t="s">
        <v>38</v>
      </c>
      <c r="W3475">
        <v>18</v>
      </c>
      <c r="X3475">
        <v>57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e">
        <f>VLOOKUP(A3475,#REF!,4,FALSE)</f>
        <v>#REF!</v>
      </c>
      <c r="AW3475" t="e">
        <f>VLOOKUP(A3475,#REF!,5,FALSE)</f>
        <v>#REF!</v>
      </c>
      <c r="AX3475">
        <f>SUMIF(量化书目统计!A:A,H3475,量化书目统计!G:G)</f>
        <v>0</v>
      </c>
    </row>
    <row r="3476" spans="1:50" x14ac:dyDescent="0.3">
      <c r="A3476" t="s">
        <v>1700</v>
      </c>
      <c r="B3476" t="s">
        <v>539</v>
      </c>
      <c r="C3476" t="s">
        <v>423</v>
      </c>
      <c r="D3476">
        <v>5</v>
      </c>
      <c r="E3476" t="s">
        <v>732</v>
      </c>
      <c r="F3476" s="1" t="s">
        <v>733</v>
      </c>
      <c r="G3476" t="s">
        <v>734</v>
      </c>
      <c r="H3476" t="e">
        <f>VLOOKUP(F3476,#REF!,2,FALSE)</f>
        <v>#REF!</v>
      </c>
      <c r="I3476" t="s">
        <v>49</v>
      </c>
      <c r="J3476" s="4">
        <v>44196</v>
      </c>
      <c r="K3476" s="4">
        <v>44200</v>
      </c>
      <c r="L3476" s="3">
        <f t="shared" si="216"/>
        <v>4</v>
      </c>
      <c r="M3476" s="4">
        <v>44256</v>
      </c>
      <c r="N3476">
        <f t="shared" si="217"/>
        <v>60</v>
      </c>
      <c r="O3476">
        <v>0</v>
      </c>
      <c r="P3476" t="e">
        <f>VLOOKUP(F3476,#REF!,3,FALSE)</f>
        <v>#REF!</v>
      </c>
      <c r="Q3476">
        <f t="shared" si="218"/>
        <v>0</v>
      </c>
      <c r="R3476" t="str">
        <f t="shared" si="219"/>
        <v/>
      </c>
      <c r="S3476" t="s">
        <v>28</v>
      </c>
      <c r="T3476">
        <v>17</v>
      </c>
      <c r="U3476">
        <v>1</v>
      </c>
      <c r="V3476" t="s">
        <v>28</v>
      </c>
      <c r="W3476">
        <v>18</v>
      </c>
      <c r="X3476">
        <v>17</v>
      </c>
      <c r="Y3476">
        <v>11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e">
        <f>VLOOKUP(A3476,#REF!,4,FALSE)</f>
        <v>#REF!</v>
      </c>
      <c r="AW3476" t="e">
        <f>VLOOKUP(A3476,#REF!,5,FALSE)</f>
        <v>#REF!</v>
      </c>
      <c r="AX3476">
        <f>SUMIF(量化书目统计!A:A,H3476,量化书目统计!G:G)</f>
        <v>0</v>
      </c>
    </row>
    <row r="3477" spans="1:50" x14ac:dyDescent="0.3">
      <c r="A3477" t="s">
        <v>1700</v>
      </c>
      <c r="B3477" t="s">
        <v>539</v>
      </c>
      <c r="C3477" t="s">
        <v>423</v>
      </c>
      <c r="D3477">
        <v>5</v>
      </c>
      <c r="E3477" t="s">
        <v>424</v>
      </c>
      <c r="F3477" s="1" t="s">
        <v>425</v>
      </c>
      <c r="G3477" t="s">
        <v>426</v>
      </c>
      <c r="H3477" t="e">
        <f>VLOOKUP(F3477,#REF!,2,FALSE)</f>
        <v>#REF!</v>
      </c>
      <c r="I3477" t="s">
        <v>49</v>
      </c>
      <c r="J3477" s="4">
        <v>44272</v>
      </c>
      <c r="K3477" s="4">
        <v>44273</v>
      </c>
      <c r="L3477" s="3">
        <f t="shared" si="216"/>
        <v>1</v>
      </c>
      <c r="M3477" s="4">
        <v>44333</v>
      </c>
      <c r="N3477">
        <f t="shared" si="217"/>
        <v>61</v>
      </c>
      <c r="O3477">
        <v>0</v>
      </c>
      <c r="P3477" t="e">
        <f>VLOOKUP(F3477,#REF!,3,FALSE)</f>
        <v>#REF!</v>
      </c>
      <c r="Q3477">
        <f t="shared" si="218"/>
        <v>0</v>
      </c>
      <c r="R3477" t="str">
        <f t="shared" si="219"/>
        <v/>
      </c>
      <c r="S3477" t="s">
        <v>80</v>
      </c>
      <c r="T3477">
        <v>3</v>
      </c>
      <c r="U3477">
        <v>1</v>
      </c>
      <c r="V3477" t="s">
        <v>80</v>
      </c>
      <c r="W3477">
        <v>3</v>
      </c>
      <c r="X3477">
        <v>23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e">
        <f>VLOOKUP(A3477,#REF!,4,FALSE)</f>
        <v>#REF!</v>
      </c>
      <c r="AW3477" t="e">
        <f>VLOOKUP(A3477,#REF!,5,FALSE)</f>
        <v>#REF!</v>
      </c>
      <c r="AX3477">
        <f>SUMIF(量化书目统计!A:A,H3477,量化书目统计!G:G)</f>
        <v>0</v>
      </c>
    </row>
    <row r="3478" spans="1:50" x14ac:dyDescent="0.3">
      <c r="A3478" t="s">
        <v>1701</v>
      </c>
      <c r="B3478" t="s">
        <v>539</v>
      </c>
      <c r="C3478" t="s">
        <v>287</v>
      </c>
      <c r="D3478">
        <v>5</v>
      </c>
      <c r="E3478" t="s">
        <v>1702</v>
      </c>
      <c r="F3478" s="1" t="s">
        <v>1703</v>
      </c>
      <c r="G3478" t="s">
        <v>1704</v>
      </c>
      <c r="H3478" t="e">
        <f>VLOOKUP(F3478,#REF!,2,FALSE)</f>
        <v>#REF!</v>
      </c>
      <c r="I3478" t="s">
        <v>158</v>
      </c>
      <c r="J3478" s="4">
        <v>44169</v>
      </c>
      <c r="K3478" s="4">
        <v>44187</v>
      </c>
      <c r="L3478" s="3">
        <f t="shared" si="216"/>
        <v>18</v>
      </c>
      <c r="M3478" s="4">
        <v>44229</v>
      </c>
      <c r="N3478">
        <f t="shared" si="217"/>
        <v>60</v>
      </c>
      <c r="O3478">
        <v>0</v>
      </c>
      <c r="P3478" t="e">
        <f>VLOOKUP(F3478,#REF!,3,FALSE)</f>
        <v>#REF!</v>
      </c>
      <c r="Q3478">
        <f t="shared" si="218"/>
        <v>0</v>
      </c>
      <c r="R3478" t="str">
        <f t="shared" si="219"/>
        <v/>
      </c>
      <c r="S3478" t="s">
        <v>28</v>
      </c>
      <c r="T3478">
        <v>13</v>
      </c>
      <c r="U3478">
        <v>1</v>
      </c>
      <c r="V3478" t="s">
        <v>28</v>
      </c>
      <c r="W3478">
        <v>16</v>
      </c>
      <c r="X3478">
        <v>13</v>
      </c>
      <c r="Y3478">
        <v>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e">
        <f>VLOOKUP(A3478,#REF!,4,FALSE)</f>
        <v>#REF!</v>
      </c>
      <c r="AW3478" t="e">
        <f>VLOOKUP(A3478,#REF!,5,FALSE)</f>
        <v>#REF!</v>
      </c>
      <c r="AX3478">
        <f>SUMIF(量化书目统计!A:A,H3478,量化书目统计!G:G)</f>
        <v>0</v>
      </c>
    </row>
    <row r="3479" spans="1:50" x14ac:dyDescent="0.3">
      <c r="A3479" t="s">
        <v>1705</v>
      </c>
      <c r="B3479" t="s">
        <v>539</v>
      </c>
      <c r="C3479" t="s">
        <v>423</v>
      </c>
      <c r="D3479">
        <v>5</v>
      </c>
      <c r="E3479" t="s">
        <v>243</v>
      </c>
      <c r="F3479" s="1" t="s">
        <v>244</v>
      </c>
      <c r="G3479" t="s">
        <v>245</v>
      </c>
      <c r="H3479" t="e">
        <f>VLOOKUP(F3479,#REF!,2,FALSE)</f>
        <v>#REF!</v>
      </c>
      <c r="I3479" t="s">
        <v>231</v>
      </c>
      <c r="J3479" s="4">
        <v>44799</v>
      </c>
      <c r="K3479">
        <v>0</v>
      </c>
      <c r="L3479" s="3" t="str">
        <f t="shared" si="216"/>
        <v/>
      </c>
      <c r="M3479" s="4">
        <v>44859</v>
      </c>
      <c r="N3479">
        <f t="shared" si="217"/>
        <v>60</v>
      </c>
      <c r="O3479">
        <v>0</v>
      </c>
      <c r="P3479" t="e">
        <f>VLOOKUP(F3479,#REF!,3,FALSE)</f>
        <v>#REF!</v>
      </c>
      <c r="Q3479">
        <f t="shared" si="218"/>
        <v>0</v>
      </c>
      <c r="R3479" t="str">
        <f t="shared" si="219"/>
        <v/>
      </c>
      <c r="S3479" t="s">
        <v>43</v>
      </c>
      <c r="U3479">
        <v>1</v>
      </c>
      <c r="X3479">
        <v>80</v>
      </c>
      <c r="Y3479">
        <v>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e">
        <f>VLOOKUP(A3479,#REF!,4,FALSE)</f>
        <v>#REF!</v>
      </c>
      <c r="AW3479" t="e">
        <f>VLOOKUP(A3479,#REF!,5,FALSE)</f>
        <v>#REF!</v>
      </c>
      <c r="AX3479">
        <f>SUMIF(量化书目统计!A:A,H3479,量化书目统计!G:G)</f>
        <v>0</v>
      </c>
    </row>
    <row r="3480" spans="1:50" x14ac:dyDescent="0.3">
      <c r="A3480" t="s">
        <v>148</v>
      </c>
      <c r="B3480" t="s">
        <v>22</v>
      </c>
      <c r="C3480" t="s">
        <v>149</v>
      </c>
      <c r="D3480">
        <v>5</v>
      </c>
      <c r="E3480" t="s">
        <v>150</v>
      </c>
      <c r="F3480" s="1" t="s">
        <v>151</v>
      </c>
      <c r="G3480" t="s">
        <v>152</v>
      </c>
      <c r="H3480" t="e">
        <f>VLOOKUP(F3480,#REF!,2,FALSE)</f>
        <v>#REF!</v>
      </c>
      <c r="I3480" t="s">
        <v>65</v>
      </c>
      <c r="J3480" s="4">
        <v>43999</v>
      </c>
      <c r="K3480" s="4">
        <v>44161</v>
      </c>
      <c r="L3480" s="3">
        <f t="shared" si="216"/>
        <v>162</v>
      </c>
      <c r="M3480" s="4">
        <v>44104</v>
      </c>
      <c r="N3480">
        <f t="shared" si="217"/>
        <v>105</v>
      </c>
      <c r="O3480">
        <v>0</v>
      </c>
      <c r="P3480" t="e">
        <f>VLOOKUP(F3480,#REF!,3,FALSE)</f>
        <v>#REF!</v>
      </c>
      <c r="Q3480">
        <f t="shared" si="218"/>
        <v>0</v>
      </c>
      <c r="R3480" t="str">
        <f t="shared" si="219"/>
        <v/>
      </c>
      <c r="S3480" t="s">
        <v>43</v>
      </c>
      <c r="U3480">
        <v>1</v>
      </c>
      <c r="V3480" t="s">
        <v>28</v>
      </c>
      <c r="W3480">
        <v>12</v>
      </c>
      <c r="X3480">
        <v>0</v>
      </c>
      <c r="Y3480">
        <v>15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e">
        <f>VLOOKUP(A3480,#REF!,4,FALSE)</f>
        <v>#REF!</v>
      </c>
      <c r="AW3480" t="e">
        <f>VLOOKUP(A3480,#REF!,5,FALSE)</f>
        <v>#REF!</v>
      </c>
      <c r="AX3480">
        <f>SUMIF(量化书目统计!A:A,H3480,量化书目统计!G:G)</f>
        <v>0</v>
      </c>
    </row>
    <row r="3481" spans="1:50" x14ac:dyDescent="0.3">
      <c r="A3481" t="s">
        <v>1706</v>
      </c>
      <c r="B3481" t="s">
        <v>539</v>
      </c>
      <c r="C3481" t="s">
        <v>149</v>
      </c>
      <c r="D3481">
        <v>5</v>
      </c>
      <c r="E3481" t="s">
        <v>611</v>
      </c>
      <c r="F3481" s="1" t="s">
        <v>612</v>
      </c>
      <c r="G3481" t="s">
        <v>613</v>
      </c>
      <c r="H3481" t="e">
        <f>VLOOKUP(F3481,#REF!,2,FALSE)</f>
        <v>#REF!</v>
      </c>
      <c r="I3481" t="s">
        <v>158</v>
      </c>
      <c r="J3481" s="4">
        <v>44357</v>
      </c>
      <c r="K3481" s="4">
        <v>44364</v>
      </c>
      <c r="L3481" s="3">
        <f t="shared" si="216"/>
        <v>7</v>
      </c>
      <c r="M3481" s="4">
        <v>44417</v>
      </c>
      <c r="N3481">
        <f t="shared" si="217"/>
        <v>60</v>
      </c>
      <c r="O3481">
        <v>0</v>
      </c>
      <c r="P3481" t="e">
        <f>VLOOKUP(F3481,#REF!,3,FALSE)</f>
        <v>#REF!</v>
      </c>
      <c r="Q3481">
        <f t="shared" si="218"/>
        <v>0</v>
      </c>
      <c r="R3481" t="str">
        <f t="shared" si="219"/>
        <v/>
      </c>
      <c r="S3481" t="s">
        <v>80</v>
      </c>
      <c r="T3481">
        <v>15</v>
      </c>
      <c r="U3481">
        <v>1</v>
      </c>
      <c r="V3481" t="s">
        <v>80</v>
      </c>
      <c r="W3481">
        <v>16</v>
      </c>
      <c r="X3481">
        <v>35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e">
        <f>VLOOKUP(A3481,#REF!,4,FALSE)</f>
        <v>#REF!</v>
      </c>
      <c r="AW3481" t="e">
        <f>VLOOKUP(A3481,#REF!,5,FALSE)</f>
        <v>#REF!</v>
      </c>
      <c r="AX3481">
        <f>SUMIF(量化书目统计!A:A,H3481,量化书目统计!G:G)</f>
        <v>0</v>
      </c>
    </row>
    <row r="3482" spans="1:50" x14ac:dyDescent="0.3">
      <c r="A3482" t="s">
        <v>1707</v>
      </c>
      <c r="B3482" t="s">
        <v>539</v>
      </c>
      <c r="C3482" t="s">
        <v>423</v>
      </c>
      <c r="D3482">
        <v>5</v>
      </c>
      <c r="E3482" t="s">
        <v>607</v>
      </c>
      <c r="F3482" s="1" t="s">
        <v>608</v>
      </c>
      <c r="G3482" t="s">
        <v>609</v>
      </c>
      <c r="H3482" t="e">
        <f>VLOOKUP(F3482,#REF!,2,FALSE)</f>
        <v>#REF!</v>
      </c>
      <c r="I3482" t="s">
        <v>158</v>
      </c>
      <c r="J3482" s="4">
        <v>44103</v>
      </c>
      <c r="K3482" s="4">
        <v>44181</v>
      </c>
      <c r="L3482" s="3">
        <f t="shared" si="216"/>
        <v>78</v>
      </c>
      <c r="M3482" s="4">
        <v>44224</v>
      </c>
      <c r="N3482">
        <f t="shared" si="217"/>
        <v>121</v>
      </c>
      <c r="O3482">
        <v>0</v>
      </c>
      <c r="P3482" t="e">
        <f>VLOOKUP(F3482,#REF!,3,FALSE)</f>
        <v>#REF!</v>
      </c>
      <c r="Q3482">
        <f t="shared" si="218"/>
        <v>0</v>
      </c>
      <c r="R3482" t="str">
        <f t="shared" si="219"/>
        <v/>
      </c>
      <c r="S3482" t="s">
        <v>28</v>
      </c>
      <c r="T3482">
        <v>4</v>
      </c>
      <c r="U3482">
        <v>1</v>
      </c>
      <c r="V3482" t="s">
        <v>28</v>
      </c>
      <c r="W3482">
        <v>15</v>
      </c>
      <c r="X3482">
        <v>4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e">
        <f>VLOOKUP(A3482,#REF!,4,FALSE)</f>
        <v>#REF!</v>
      </c>
      <c r="AW3482" t="e">
        <f>VLOOKUP(A3482,#REF!,5,FALSE)</f>
        <v>#REF!</v>
      </c>
      <c r="AX3482">
        <f>SUMIF(量化书目统计!A:A,H3482,量化书目统计!G:G)</f>
        <v>0</v>
      </c>
    </row>
    <row r="3483" spans="1:50" x14ac:dyDescent="0.3">
      <c r="A3483" t="s">
        <v>1707</v>
      </c>
      <c r="B3483" t="s">
        <v>539</v>
      </c>
      <c r="C3483" t="s">
        <v>423</v>
      </c>
      <c r="D3483">
        <v>5</v>
      </c>
      <c r="E3483" t="s">
        <v>145</v>
      </c>
      <c r="F3483" s="1" t="s">
        <v>146</v>
      </c>
      <c r="G3483" t="s">
        <v>147</v>
      </c>
      <c r="H3483" t="e">
        <f>VLOOKUP(F3483,#REF!,2,FALSE)</f>
        <v>#REF!</v>
      </c>
      <c r="I3483" t="s">
        <v>32</v>
      </c>
      <c r="J3483" s="4">
        <v>44449</v>
      </c>
      <c r="K3483" s="4">
        <v>44513</v>
      </c>
      <c r="L3483" s="3">
        <f t="shared" si="216"/>
        <v>64</v>
      </c>
      <c r="M3483" s="4">
        <v>44509</v>
      </c>
      <c r="N3483">
        <f t="shared" si="217"/>
        <v>60</v>
      </c>
      <c r="O3483">
        <v>0</v>
      </c>
      <c r="P3483" t="e">
        <f>VLOOKUP(F3483,#REF!,3,FALSE)</f>
        <v>#REF!</v>
      </c>
      <c r="Q3483">
        <f t="shared" si="218"/>
        <v>0</v>
      </c>
      <c r="R3483" t="str">
        <f t="shared" si="219"/>
        <v/>
      </c>
      <c r="S3483" t="s">
        <v>38</v>
      </c>
      <c r="T3483">
        <v>1</v>
      </c>
      <c r="U3483">
        <v>1</v>
      </c>
      <c r="V3483" t="s">
        <v>38</v>
      </c>
      <c r="W3483">
        <v>10</v>
      </c>
      <c r="X3483">
        <v>41</v>
      </c>
      <c r="Y3483">
        <v>5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e">
        <f>VLOOKUP(A3483,#REF!,4,FALSE)</f>
        <v>#REF!</v>
      </c>
      <c r="AW3483" t="e">
        <f>VLOOKUP(A3483,#REF!,5,FALSE)</f>
        <v>#REF!</v>
      </c>
      <c r="AX3483">
        <f>SUMIF(量化书目统计!A:A,H3483,量化书目统计!G:G)</f>
        <v>0</v>
      </c>
    </row>
    <row r="3484" spans="1:50" x14ac:dyDescent="0.3">
      <c r="A3484" t="s">
        <v>1708</v>
      </c>
      <c r="B3484" t="s">
        <v>539</v>
      </c>
      <c r="C3484" t="s">
        <v>423</v>
      </c>
      <c r="D3484">
        <v>5</v>
      </c>
      <c r="E3484" t="s">
        <v>1709</v>
      </c>
      <c r="F3484" s="1" t="s">
        <v>1710</v>
      </c>
      <c r="G3484" t="s">
        <v>1711</v>
      </c>
      <c r="H3484" t="e">
        <f>VLOOKUP(F3484,#REF!,2,FALSE)</f>
        <v>#REF!</v>
      </c>
      <c r="I3484" t="s">
        <v>49</v>
      </c>
      <c r="J3484" s="4">
        <v>44158</v>
      </c>
      <c r="K3484" s="4">
        <v>44173</v>
      </c>
      <c r="L3484" s="3">
        <f t="shared" si="216"/>
        <v>15</v>
      </c>
      <c r="M3484" s="4">
        <v>44218</v>
      </c>
      <c r="N3484">
        <f t="shared" si="217"/>
        <v>60</v>
      </c>
      <c r="O3484">
        <v>0</v>
      </c>
      <c r="P3484" t="e">
        <f>VLOOKUP(F3484,#REF!,3,FALSE)</f>
        <v>#REF!</v>
      </c>
      <c r="Q3484">
        <f t="shared" si="218"/>
        <v>0</v>
      </c>
      <c r="R3484" t="str">
        <f t="shared" si="219"/>
        <v/>
      </c>
      <c r="S3484" t="s">
        <v>28</v>
      </c>
      <c r="T3484">
        <v>12</v>
      </c>
      <c r="U3484">
        <v>1</v>
      </c>
      <c r="V3484" t="s">
        <v>28</v>
      </c>
      <c r="W3484">
        <v>14</v>
      </c>
      <c r="X3484">
        <v>12</v>
      </c>
      <c r="Y3484">
        <v>4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e">
        <f>VLOOKUP(A3484,#REF!,4,FALSE)</f>
        <v>#REF!</v>
      </c>
      <c r="AW3484" t="e">
        <f>VLOOKUP(A3484,#REF!,5,FALSE)</f>
        <v>#REF!</v>
      </c>
      <c r="AX3484">
        <f>SUMIF(量化书目统计!A:A,H3484,量化书目统计!G:G)</f>
        <v>0</v>
      </c>
    </row>
    <row r="3485" spans="1:50" x14ac:dyDescent="0.3">
      <c r="A3485" t="s">
        <v>1708</v>
      </c>
      <c r="B3485" t="s">
        <v>539</v>
      </c>
      <c r="C3485" t="s">
        <v>423</v>
      </c>
      <c r="D3485">
        <v>5</v>
      </c>
      <c r="E3485" t="s">
        <v>1712</v>
      </c>
      <c r="F3485" s="1" t="s">
        <v>1713</v>
      </c>
      <c r="G3485" t="s">
        <v>1714</v>
      </c>
      <c r="H3485" t="e">
        <f>VLOOKUP(F3485,#REF!,2,FALSE)</f>
        <v>#REF!</v>
      </c>
      <c r="I3485" t="s">
        <v>49</v>
      </c>
      <c r="J3485" s="4">
        <v>44158</v>
      </c>
      <c r="K3485" s="4">
        <v>44209</v>
      </c>
      <c r="L3485" s="3">
        <f t="shared" si="216"/>
        <v>51</v>
      </c>
      <c r="M3485" s="4">
        <v>44260</v>
      </c>
      <c r="N3485">
        <f t="shared" si="217"/>
        <v>102</v>
      </c>
      <c r="O3485">
        <v>0</v>
      </c>
      <c r="P3485" t="e">
        <f>VLOOKUP(F3485,#REF!,3,FALSE)</f>
        <v>#REF!</v>
      </c>
      <c r="Q3485">
        <f t="shared" si="218"/>
        <v>0</v>
      </c>
      <c r="R3485" t="str">
        <f t="shared" si="219"/>
        <v/>
      </c>
      <c r="S3485" t="s">
        <v>28</v>
      </c>
      <c r="T3485">
        <v>12</v>
      </c>
      <c r="U3485">
        <v>1</v>
      </c>
      <c r="V3485" t="s">
        <v>28</v>
      </c>
      <c r="W3485">
        <v>18</v>
      </c>
      <c r="X3485">
        <v>12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 t="e">
        <f>VLOOKUP(A3485,#REF!,4,FALSE)</f>
        <v>#REF!</v>
      </c>
      <c r="AW3485" t="e">
        <f>VLOOKUP(A3485,#REF!,5,FALSE)</f>
        <v>#REF!</v>
      </c>
      <c r="AX3485">
        <f>SUMIF(量化书目统计!A:A,H3485,量化书目统计!G:G)</f>
        <v>0</v>
      </c>
    </row>
    <row r="3486" spans="1:50" x14ac:dyDescent="0.3">
      <c r="A3486" t="s">
        <v>1715</v>
      </c>
      <c r="B3486" t="s">
        <v>539</v>
      </c>
      <c r="C3486" t="s">
        <v>82</v>
      </c>
      <c r="D3486">
        <v>5</v>
      </c>
      <c r="E3486" t="s">
        <v>1716</v>
      </c>
      <c r="F3486" s="1" t="s">
        <v>1717</v>
      </c>
      <c r="G3486" t="s">
        <v>1718</v>
      </c>
      <c r="H3486" t="e">
        <f>VLOOKUP(F3486,#REF!,2,FALSE)</f>
        <v>#REF!</v>
      </c>
      <c r="I3486" t="s">
        <v>42</v>
      </c>
      <c r="J3486" s="4">
        <v>44322</v>
      </c>
      <c r="K3486" s="4">
        <v>44378</v>
      </c>
      <c r="L3486" s="3">
        <f t="shared" si="216"/>
        <v>56</v>
      </c>
      <c r="M3486" s="4">
        <v>44446</v>
      </c>
      <c r="N3486">
        <f t="shared" si="217"/>
        <v>124</v>
      </c>
      <c r="O3486">
        <v>0</v>
      </c>
      <c r="P3486" t="e">
        <f>VLOOKUP(F3486,#REF!,3,FALSE)</f>
        <v>#REF!</v>
      </c>
      <c r="Q3486">
        <f t="shared" si="218"/>
        <v>0</v>
      </c>
      <c r="R3486" t="str">
        <f t="shared" si="219"/>
        <v/>
      </c>
      <c r="S3486" t="s">
        <v>80</v>
      </c>
      <c r="T3486">
        <v>10</v>
      </c>
      <c r="U3486">
        <v>1</v>
      </c>
      <c r="V3486" t="s">
        <v>80</v>
      </c>
      <c r="W3486">
        <v>18</v>
      </c>
      <c r="X3486">
        <v>30</v>
      </c>
      <c r="Y3486">
        <v>4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 t="e">
        <f>VLOOKUP(A3486,#REF!,4,FALSE)</f>
        <v>#REF!</v>
      </c>
      <c r="AW3486" t="e">
        <f>VLOOKUP(A3486,#REF!,5,FALSE)</f>
        <v>#REF!</v>
      </c>
      <c r="AX3486">
        <f>SUMIF(量化书目统计!A:A,H3486,量化书目统计!G:G)</f>
        <v>0</v>
      </c>
    </row>
    <row r="3487" spans="1:50" x14ac:dyDescent="0.3">
      <c r="A3487" t="s">
        <v>1719</v>
      </c>
      <c r="B3487" t="s">
        <v>539</v>
      </c>
      <c r="C3487" t="s">
        <v>423</v>
      </c>
      <c r="D3487">
        <v>5</v>
      </c>
      <c r="E3487" t="s">
        <v>1720</v>
      </c>
      <c r="F3487" s="1" t="s">
        <v>1721</v>
      </c>
      <c r="G3487" t="s">
        <v>1722</v>
      </c>
      <c r="H3487" t="e">
        <f>VLOOKUP(F3487,#REF!,2,FALSE)</f>
        <v>#REF!</v>
      </c>
      <c r="I3487" t="s">
        <v>1417</v>
      </c>
      <c r="J3487" s="4">
        <v>44362</v>
      </c>
      <c r="K3487" s="4">
        <v>44363</v>
      </c>
      <c r="L3487" s="3">
        <f t="shared" si="216"/>
        <v>1</v>
      </c>
      <c r="M3487" s="4">
        <v>44424</v>
      </c>
      <c r="N3487">
        <f t="shared" si="217"/>
        <v>62</v>
      </c>
      <c r="O3487">
        <v>0</v>
      </c>
      <c r="P3487" t="e">
        <f>VLOOKUP(F3487,#REF!,3,FALSE)</f>
        <v>#REF!</v>
      </c>
      <c r="Q3487">
        <f t="shared" si="218"/>
        <v>0</v>
      </c>
      <c r="R3487" t="str">
        <f t="shared" si="219"/>
        <v/>
      </c>
      <c r="S3487" t="s">
        <v>80</v>
      </c>
      <c r="T3487">
        <v>16</v>
      </c>
      <c r="U3487">
        <v>1</v>
      </c>
      <c r="V3487" t="s">
        <v>80</v>
      </c>
      <c r="W3487">
        <v>16</v>
      </c>
      <c r="X3487">
        <v>36</v>
      </c>
      <c r="Y3487">
        <v>4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e">
        <f>VLOOKUP(A3487,#REF!,4,FALSE)</f>
        <v>#REF!</v>
      </c>
      <c r="AW3487" t="e">
        <f>VLOOKUP(A3487,#REF!,5,FALSE)</f>
        <v>#REF!</v>
      </c>
      <c r="AX3487">
        <f>SUMIF(量化书目统计!A:A,H3487,量化书目统计!G:G)</f>
        <v>0</v>
      </c>
    </row>
    <row r="3488" spans="1:50" x14ac:dyDescent="0.3">
      <c r="A3488" t="s">
        <v>1719</v>
      </c>
      <c r="B3488" t="s">
        <v>539</v>
      </c>
      <c r="C3488" t="s">
        <v>423</v>
      </c>
      <c r="D3488">
        <v>5</v>
      </c>
      <c r="E3488" t="s">
        <v>1723</v>
      </c>
      <c r="F3488" s="1" t="s">
        <v>1724</v>
      </c>
      <c r="G3488" t="s">
        <v>1725</v>
      </c>
      <c r="H3488" t="e">
        <f>VLOOKUP(F3488,#REF!,2,FALSE)</f>
        <v>#REF!</v>
      </c>
      <c r="I3488" t="s">
        <v>53</v>
      </c>
      <c r="J3488" s="4">
        <v>44191</v>
      </c>
      <c r="K3488" s="4">
        <v>44259</v>
      </c>
      <c r="L3488" s="3">
        <f t="shared" si="216"/>
        <v>68</v>
      </c>
      <c r="M3488" s="4">
        <v>44260</v>
      </c>
      <c r="N3488">
        <f t="shared" si="217"/>
        <v>69</v>
      </c>
      <c r="O3488">
        <v>0</v>
      </c>
      <c r="P3488" t="e">
        <f>VLOOKUP(F3488,#REF!,3,FALSE)</f>
        <v>#REF!</v>
      </c>
      <c r="Q3488">
        <f t="shared" si="218"/>
        <v>0</v>
      </c>
      <c r="R3488" t="str">
        <f t="shared" si="219"/>
        <v/>
      </c>
      <c r="S3488" t="s">
        <v>28</v>
      </c>
      <c r="T3488">
        <v>16</v>
      </c>
      <c r="U3488">
        <v>1</v>
      </c>
      <c r="V3488" t="s">
        <v>80</v>
      </c>
      <c r="W3488">
        <v>1</v>
      </c>
      <c r="X3488">
        <v>16</v>
      </c>
      <c r="Y3488">
        <v>11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e">
        <f>VLOOKUP(A3488,#REF!,4,FALSE)</f>
        <v>#REF!</v>
      </c>
      <c r="AW3488" t="e">
        <f>VLOOKUP(A3488,#REF!,5,FALSE)</f>
        <v>#REF!</v>
      </c>
      <c r="AX3488">
        <f>SUMIF(量化书目统计!A:A,H3488,量化书目统计!G:G)</f>
        <v>0</v>
      </c>
    </row>
    <row r="3489" spans="1:50" x14ac:dyDescent="0.3">
      <c r="A3489" t="s">
        <v>1726</v>
      </c>
      <c r="B3489" t="s">
        <v>539</v>
      </c>
      <c r="C3489" t="s">
        <v>82</v>
      </c>
      <c r="D3489">
        <v>5</v>
      </c>
      <c r="E3489" t="s">
        <v>566</v>
      </c>
      <c r="F3489" s="1" t="s">
        <v>567</v>
      </c>
      <c r="G3489" t="s">
        <v>568</v>
      </c>
      <c r="H3489" t="e">
        <f>VLOOKUP(F3489,#REF!,2,FALSE)</f>
        <v>#REF!</v>
      </c>
      <c r="I3489" t="s">
        <v>158</v>
      </c>
      <c r="J3489" s="4">
        <v>44187</v>
      </c>
      <c r="K3489" s="4">
        <v>44195</v>
      </c>
      <c r="L3489" s="3">
        <f t="shared" si="216"/>
        <v>8</v>
      </c>
      <c r="M3489" s="4">
        <v>44201</v>
      </c>
      <c r="N3489">
        <f t="shared" si="217"/>
        <v>14</v>
      </c>
      <c r="O3489">
        <v>0</v>
      </c>
      <c r="P3489" t="e">
        <f>VLOOKUP(F3489,#REF!,3,FALSE)</f>
        <v>#REF!</v>
      </c>
      <c r="Q3489">
        <f t="shared" si="218"/>
        <v>0</v>
      </c>
      <c r="R3489" t="str">
        <f t="shared" si="219"/>
        <v/>
      </c>
      <c r="S3489" t="s">
        <v>28</v>
      </c>
      <c r="T3489">
        <v>16</v>
      </c>
      <c r="U3489">
        <v>1</v>
      </c>
      <c r="V3489" t="s">
        <v>28</v>
      </c>
      <c r="W3489">
        <v>17</v>
      </c>
      <c r="X3489">
        <v>16</v>
      </c>
      <c r="Y3489">
        <v>8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e">
        <f>VLOOKUP(A3489,#REF!,4,FALSE)</f>
        <v>#REF!</v>
      </c>
      <c r="AW3489" t="e">
        <f>VLOOKUP(A3489,#REF!,5,FALSE)</f>
        <v>#REF!</v>
      </c>
      <c r="AX3489">
        <f>SUMIF(量化书目统计!A:A,H3489,量化书目统计!G:G)</f>
        <v>0</v>
      </c>
    </row>
    <row r="3490" spans="1:50" x14ac:dyDescent="0.3">
      <c r="A3490" t="s">
        <v>1727</v>
      </c>
      <c r="B3490" t="s">
        <v>539</v>
      </c>
      <c r="C3490" t="s">
        <v>423</v>
      </c>
      <c r="D3490">
        <v>5</v>
      </c>
      <c r="E3490" t="s">
        <v>445</v>
      </c>
      <c r="F3490" s="1" t="s">
        <v>446</v>
      </c>
      <c r="G3490" t="s">
        <v>447</v>
      </c>
      <c r="H3490" t="e">
        <f>VLOOKUP(F3490,#REF!,2,FALSE)</f>
        <v>#REF!</v>
      </c>
      <c r="I3490" t="s">
        <v>32</v>
      </c>
      <c r="J3490" s="4">
        <v>44097</v>
      </c>
      <c r="K3490" s="4">
        <v>44178</v>
      </c>
      <c r="L3490" s="3">
        <f t="shared" si="216"/>
        <v>81</v>
      </c>
      <c r="M3490" s="4">
        <v>44179</v>
      </c>
      <c r="N3490">
        <f t="shared" si="217"/>
        <v>82</v>
      </c>
      <c r="O3490">
        <v>0</v>
      </c>
      <c r="P3490" t="e">
        <f>VLOOKUP(F3490,#REF!,3,FALSE)</f>
        <v>#REF!</v>
      </c>
      <c r="Q3490">
        <f t="shared" si="218"/>
        <v>0</v>
      </c>
      <c r="R3490" t="str">
        <f t="shared" si="219"/>
        <v/>
      </c>
      <c r="S3490" t="s">
        <v>28</v>
      </c>
      <c r="T3490">
        <v>3</v>
      </c>
      <c r="U3490">
        <v>1</v>
      </c>
      <c r="V3490" t="s">
        <v>28</v>
      </c>
      <c r="W3490">
        <v>15</v>
      </c>
      <c r="X3490">
        <v>3</v>
      </c>
      <c r="Y3490">
        <v>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e">
        <f>VLOOKUP(A3490,#REF!,4,FALSE)</f>
        <v>#REF!</v>
      </c>
      <c r="AW3490" t="e">
        <f>VLOOKUP(A3490,#REF!,5,FALSE)</f>
        <v>#REF!</v>
      </c>
      <c r="AX3490">
        <f>SUMIF(量化书目统计!A:A,H3490,量化书目统计!G:G)</f>
        <v>0</v>
      </c>
    </row>
    <row r="3491" spans="1:50" x14ac:dyDescent="0.3">
      <c r="A3491" t="s">
        <v>1728</v>
      </c>
      <c r="B3491" t="s">
        <v>539</v>
      </c>
      <c r="C3491" t="s">
        <v>423</v>
      </c>
      <c r="D3491">
        <v>5</v>
      </c>
      <c r="E3491" t="s">
        <v>719</v>
      </c>
      <c r="F3491" s="1" t="s">
        <v>1021</v>
      </c>
      <c r="G3491" t="s">
        <v>1022</v>
      </c>
      <c r="H3491" t="e">
        <f>VLOOKUP(F3491,#REF!,2,FALSE)</f>
        <v>#REF!</v>
      </c>
      <c r="I3491" t="s">
        <v>49</v>
      </c>
      <c r="J3491" s="4">
        <v>44355</v>
      </c>
      <c r="K3491" s="4">
        <v>44355</v>
      </c>
      <c r="L3491" s="3">
        <f t="shared" si="216"/>
        <v>0</v>
      </c>
      <c r="M3491" s="4">
        <v>44417</v>
      </c>
      <c r="N3491">
        <f t="shared" si="217"/>
        <v>62</v>
      </c>
      <c r="O3491">
        <v>0</v>
      </c>
      <c r="P3491" t="e">
        <f>VLOOKUP(F3491,#REF!,3,FALSE)</f>
        <v>#REF!</v>
      </c>
      <c r="Q3491">
        <f t="shared" si="218"/>
        <v>0</v>
      </c>
      <c r="R3491" t="str">
        <f t="shared" si="219"/>
        <v/>
      </c>
      <c r="S3491" t="s">
        <v>80</v>
      </c>
      <c r="T3491">
        <v>15</v>
      </c>
      <c r="U3491">
        <v>1</v>
      </c>
      <c r="V3491" t="s">
        <v>80</v>
      </c>
      <c r="W3491">
        <v>15</v>
      </c>
      <c r="X3491">
        <v>35</v>
      </c>
      <c r="Y3491">
        <v>8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e">
        <f>VLOOKUP(A3491,#REF!,4,FALSE)</f>
        <v>#REF!</v>
      </c>
      <c r="AW3491" t="e">
        <f>VLOOKUP(A3491,#REF!,5,FALSE)</f>
        <v>#REF!</v>
      </c>
      <c r="AX3491">
        <f>SUMIF(量化书目统计!A:A,H3491,量化书目统计!G:G)</f>
        <v>0</v>
      </c>
    </row>
    <row r="3492" spans="1:50" x14ac:dyDescent="0.3">
      <c r="A3492" t="s">
        <v>1729</v>
      </c>
      <c r="B3492" t="s">
        <v>539</v>
      </c>
      <c r="C3492" t="s">
        <v>117</v>
      </c>
      <c r="D3492">
        <v>4</v>
      </c>
      <c r="E3492" t="s">
        <v>1115</v>
      </c>
      <c r="F3492" s="1" t="s">
        <v>1116</v>
      </c>
      <c r="G3492" t="s">
        <v>1117</v>
      </c>
      <c r="H3492" t="e">
        <f>VLOOKUP(F3492,#REF!,2,FALSE)</f>
        <v>#REF!</v>
      </c>
      <c r="I3492" t="s">
        <v>49</v>
      </c>
      <c r="J3492" s="4">
        <v>44095</v>
      </c>
      <c r="K3492" s="4">
        <v>44149</v>
      </c>
      <c r="L3492" s="3">
        <f t="shared" si="216"/>
        <v>54</v>
      </c>
      <c r="M3492" s="4">
        <v>44155</v>
      </c>
      <c r="N3492">
        <f t="shared" si="217"/>
        <v>60</v>
      </c>
      <c r="O3492">
        <v>0</v>
      </c>
      <c r="P3492" t="e">
        <f>VLOOKUP(F3492,#REF!,3,FALSE)</f>
        <v>#REF!</v>
      </c>
      <c r="Q3492">
        <f t="shared" si="218"/>
        <v>0</v>
      </c>
      <c r="R3492" t="str">
        <f t="shared" si="219"/>
        <v/>
      </c>
      <c r="S3492" t="s">
        <v>28</v>
      </c>
      <c r="T3492">
        <v>3</v>
      </c>
      <c r="U3492">
        <v>1</v>
      </c>
      <c r="V3492" t="s">
        <v>28</v>
      </c>
      <c r="W3492">
        <v>10</v>
      </c>
      <c r="X3492">
        <v>3</v>
      </c>
      <c r="Y3492">
        <v>20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 t="e">
        <f>VLOOKUP(A3492,#REF!,4,FALSE)</f>
        <v>#REF!</v>
      </c>
      <c r="AW3492" t="e">
        <f>VLOOKUP(A3492,#REF!,5,FALSE)</f>
        <v>#REF!</v>
      </c>
      <c r="AX3492">
        <f>SUMIF(量化书目统计!A:A,H3492,量化书目统计!G:G)</f>
        <v>0</v>
      </c>
    </row>
    <row r="3493" spans="1:50" x14ac:dyDescent="0.3">
      <c r="A3493" t="s">
        <v>1729</v>
      </c>
      <c r="B3493" t="s">
        <v>539</v>
      </c>
      <c r="C3493" t="s">
        <v>117</v>
      </c>
      <c r="D3493">
        <v>4</v>
      </c>
      <c r="E3493" t="s">
        <v>1256</v>
      </c>
      <c r="F3493" s="1" t="s">
        <v>1257</v>
      </c>
      <c r="G3493" t="s">
        <v>1258</v>
      </c>
      <c r="H3493" t="e">
        <f>VLOOKUP(F3493,#REF!,2,FALSE)</f>
        <v>#REF!</v>
      </c>
      <c r="I3493" t="s">
        <v>49</v>
      </c>
      <c r="J3493" s="4">
        <v>44084</v>
      </c>
      <c r="K3493" s="4">
        <v>44140</v>
      </c>
      <c r="L3493" s="3">
        <f t="shared" si="216"/>
        <v>56</v>
      </c>
      <c r="M3493" s="4">
        <v>44144</v>
      </c>
      <c r="N3493">
        <f t="shared" si="217"/>
        <v>60</v>
      </c>
      <c r="O3493">
        <v>0</v>
      </c>
      <c r="P3493" t="e">
        <f>VLOOKUP(F3493,#REF!,3,FALSE)</f>
        <v>#REF!</v>
      </c>
      <c r="Q3493">
        <f t="shared" si="218"/>
        <v>0</v>
      </c>
      <c r="R3493" t="str">
        <f t="shared" si="219"/>
        <v/>
      </c>
      <c r="S3493" t="s">
        <v>28</v>
      </c>
      <c r="T3493">
        <v>1</v>
      </c>
      <c r="U3493">
        <v>1</v>
      </c>
      <c r="V3493" t="s">
        <v>28</v>
      </c>
      <c r="W3493">
        <v>9</v>
      </c>
      <c r="X3493">
        <v>1</v>
      </c>
      <c r="Y3493">
        <v>11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e">
        <f>VLOOKUP(A3493,#REF!,4,FALSE)</f>
        <v>#REF!</v>
      </c>
      <c r="AW3493" t="e">
        <f>VLOOKUP(A3493,#REF!,5,FALSE)</f>
        <v>#REF!</v>
      </c>
      <c r="AX3493">
        <f>SUMIF(量化书目统计!A:A,H3493,量化书目统计!G:G)</f>
        <v>0</v>
      </c>
    </row>
    <row r="3494" spans="1:50" x14ac:dyDescent="0.3">
      <c r="A3494" t="s">
        <v>1729</v>
      </c>
      <c r="B3494" t="s">
        <v>539</v>
      </c>
      <c r="C3494" t="s">
        <v>117</v>
      </c>
      <c r="D3494">
        <v>4</v>
      </c>
      <c r="E3494" t="s">
        <v>1256</v>
      </c>
      <c r="F3494" s="1" t="s">
        <v>1257</v>
      </c>
      <c r="G3494" t="s">
        <v>1258</v>
      </c>
      <c r="H3494" t="e">
        <f>VLOOKUP(F3494,#REF!,2,FALSE)</f>
        <v>#REF!</v>
      </c>
      <c r="I3494" t="s">
        <v>49</v>
      </c>
      <c r="J3494" s="4">
        <v>44140</v>
      </c>
      <c r="K3494" s="4">
        <v>44206</v>
      </c>
      <c r="L3494" s="3">
        <f t="shared" si="216"/>
        <v>66</v>
      </c>
      <c r="M3494" s="4">
        <v>44211</v>
      </c>
      <c r="N3494">
        <f t="shared" si="217"/>
        <v>71</v>
      </c>
      <c r="O3494">
        <v>0</v>
      </c>
      <c r="P3494" t="e">
        <f>VLOOKUP(F3494,#REF!,3,FALSE)</f>
        <v>#REF!</v>
      </c>
      <c r="Q3494">
        <f t="shared" si="218"/>
        <v>0</v>
      </c>
      <c r="R3494" t="str">
        <f t="shared" si="219"/>
        <v/>
      </c>
      <c r="S3494" t="s">
        <v>28</v>
      </c>
      <c r="T3494">
        <v>9</v>
      </c>
      <c r="U3494">
        <v>1</v>
      </c>
      <c r="V3494" t="s">
        <v>28</v>
      </c>
      <c r="W3494">
        <v>18</v>
      </c>
      <c r="X3494">
        <v>9</v>
      </c>
      <c r="Y3494">
        <v>11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e">
        <f>VLOOKUP(A3494,#REF!,4,FALSE)</f>
        <v>#REF!</v>
      </c>
      <c r="AW3494" t="e">
        <f>VLOOKUP(A3494,#REF!,5,FALSE)</f>
        <v>#REF!</v>
      </c>
      <c r="AX3494">
        <f>SUMIF(量化书目统计!A:A,H3494,量化书目统计!G:G)</f>
        <v>0</v>
      </c>
    </row>
    <row r="3495" spans="1:50" x14ac:dyDescent="0.3">
      <c r="A3495" t="s">
        <v>1730</v>
      </c>
      <c r="B3495" t="s">
        <v>539</v>
      </c>
      <c r="C3495" t="s">
        <v>423</v>
      </c>
      <c r="D3495">
        <v>5</v>
      </c>
      <c r="E3495" t="s">
        <v>869</v>
      </c>
      <c r="F3495" s="1" t="s">
        <v>870</v>
      </c>
      <c r="G3495" t="s">
        <v>871</v>
      </c>
      <c r="H3495" t="e">
        <f>VLOOKUP(F3495,#REF!,2,FALSE)</f>
        <v>#REF!</v>
      </c>
      <c r="I3495" t="s">
        <v>32</v>
      </c>
      <c r="J3495" s="4">
        <v>44083</v>
      </c>
      <c r="K3495" s="4">
        <v>44151</v>
      </c>
      <c r="L3495" s="3">
        <f t="shared" si="216"/>
        <v>68</v>
      </c>
      <c r="M3495" s="4">
        <v>44144</v>
      </c>
      <c r="N3495">
        <f t="shared" si="217"/>
        <v>61</v>
      </c>
      <c r="O3495">
        <v>0</v>
      </c>
      <c r="P3495" t="e">
        <f>VLOOKUP(F3495,#REF!,3,FALSE)</f>
        <v>#REF!</v>
      </c>
      <c r="Q3495">
        <f t="shared" si="218"/>
        <v>0</v>
      </c>
      <c r="R3495" t="str">
        <f t="shared" si="219"/>
        <v/>
      </c>
      <c r="S3495" t="s">
        <v>28</v>
      </c>
      <c r="T3495">
        <v>1</v>
      </c>
      <c r="U3495">
        <v>1</v>
      </c>
      <c r="V3495" t="s">
        <v>28</v>
      </c>
      <c r="W3495">
        <v>11</v>
      </c>
      <c r="X3495">
        <v>1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e">
        <f>VLOOKUP(A3495,#REF!,4,FALSE)</f>
        <v>#REF!</v>
      </c>
      <c r="AW3495" t="e">
        <f>VLOOKUP(A3495,#REF!,5,FALSE)</f>
        <v>#REF!</v>
      </c>
      <c r="AX3495">
        <f>SUMIF(量化书目统计!A:A,H3495,量化书目统计!G:G)</f>
        <v>0</v>
      </c>
    </row>
    <row r="3496" spans="1:50" x14ac:dyDescent="0.3">
      <c r="A3496" t="s">
        <v>5730</v>
      </c>
      <c r="B3496" t="s">
        <v>5731</v>
      </c>
      <c r="D3496">
        <v>0</v>
      </c>
      <c r="E3496" t="s">
        <v>364</v>
      </c>
      <c r="F3496" s="1" t="s">
        <v>365</v>
      </c>
      <c r="G3496" t="s">
        <v>366</v>
      </c>
      <c r="H3496" t="e">
        <f>VLOOKUP(F3496,#REF!,2,FALSE)</f>
        <v>#REF!</v>
      </c>
      <c r="I3496" t="s">
        <v>49</v>
      </c>
      <c r="J3496" s="4">
        <v>43833</v>
      </c>
      <c r="K3496" s="4">
        <v>43963</v>
      </c>
      <c r="L3496" s="3">
        <f t="shared" si="216"/>
        <v>130</v>
      </c>
      <c r="M3496" s="4">
        <v>44012</v>
      </c>
      <c r="N3496">
        <f t="shared" si="217"/>
        <v>179</v>
      </c>
      <c r="O3496">
        <v>0</v>
      </c>
      <c r="P3496" t="e">
        <f>VLOOKUP(F3496,#REF!,3,FALSE)</f>
        <v>#REF!</v>
      </c>
      <c r="Q3496">
        <f t="shared" si="218"/>
        <v>0</v>
      </c>
      <c r="R3496" t="str">
        <f t="shared" si="219"/>
        <v/>
      </c>
      <c r="S3496" t="s">
        <v>43</v>
      </c>
      <c r="U3496">
        <v>2</v>
      </c>
      <c r="V3496" t="s">
        <v>43</v>
      </c>
      <c r="X3496">
        <v>0</v>
      </c>
      <c r="Y3496">
        <v>11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 t="e">
        <f>VLOOKUP(A3496,#REF!,4,FALSE)</f>
        <v>#REF!</v>
      </c>
      <c r="AW3496" t="e">
        <f>VLOOKUP(A3496,#REF!,5,FALSE)</f>
        <v>#REF!</v>
      </c>
      <c r="AX3496">
        <f>SUMIF(量化书目统计!A:A,H3496,量化书目统计!G:G)</f>
        <v>0</v>
      </c>
    </row>
    <row r="3497" spans="1:50" x14ac:dyDescent="0.3">
      <c r="A3497" t="s">
        <v>160</v>
      </c>
      <c r="B3497" t="s">
        <v>22</v>
      </c>
      <c r="C3497" t="s">
        <v>61</v>
      </c>
      <c r="D3497">
        <v>10</v>
      </c>
      <c r="E3497" t="s">
        <v>83</v>
      </c>
      <c r="F3497" s="1" t="s">
        <v>84</v>
      </c>
      <c r="G3497" t="s">
        <v>85</v>
      </c>
      <c r="H3497" t="e">
        <f>VLOOKUP(F3497,#REF!,2,FALSE)</f>
        <v>#REF!</v>
      </c>
      <c r="I3497" t="s">
        <v>32</v>
      </c>
      <c r="J3497" s="4">
        <v>44886</v>
      </c>
      <c r="K3497" s="4">
        <v>44886</v>
      </c>
      <c r="L3497" s="3">
        <f t="shared" si="216"/>
        <v>0</v>
      </c>
      <c r="M3497" s="4">
        <v>44946</v>
      </c>
      <c r="N3497">
        <f t="shared" si="217"/>
        <v>60</v>
      </c>
      <c r="O3497">
        <v>0</v>
      </c>
      <c r="P3497" t="e">
        <f>VLOOKUP(F3497,#REF!,3,FALSE)</f>
        <v>#REF!</v>
      </c>
      <c r="Q3497">
        <f t="shared" si="218"/>
        <v>0</v>
      </c>
      <c r="R3497" t="str">
        <f t="shared" si="219"/>
        <v/>
      </c>
      <c r="S3497" t="s">
        <v>43</v>
      </c>
      <c r="U3497">
        <v>1</v>
      </c>
      <c r="V3497" t="s">
        <v>43</v>
      </c>
      <c r="X3497">
        <v>80</v>
      </c>
      <c r="Y3497">
        <v>5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e">
        <f>VLOOKUP(A3497,#REF!,4,FALSE)</f>
        <v>#REF!</v>
      </c>
      <c r="AW3497" t="e">
        <f>VLOOKUP(A3497,#REF!,5,FALSE)</f>
        <v>#REF!</v>
      </c>
      <c r="AX3497">
        <f>SUMIF(量化书目统计!A:A,H3497,量化书目统计!G:G)</f>
        <v>0</v>
      </c>
    </row>
    <row r="3498" spans="1:50" x14ac:dyDescent="0.3">
      <c r="A3498" t="s">
        <v>1731</v>
      </c>
      <c r="B3498" t="s">
        <v>539</v>
      </c>
      <c r="C3498" t="s">
        <v>423</v>
      </c>
      <c r="D3498">
        <v>5</v>
      </c>
      <c r="E3498" t="s">
        <v>1732</v>
      </c>
      <c r="F3498" s="1" t="s">
        <v>1733</v>
      </c>
      <c r="G3498" t="s">
        <v>1734</v>
      </c>
      <c r="H3498" t="e">
        <f>VLOOKUP(F3498,#REF!,2,FALSE)</f>
        <v>#REF!</v>
      </c>
      <c r="I3498" t="s">
        <v>231</v>
      </c>
      <c r="J3498" s="4">
        <v>44195</v>
      </c>
      <c r="K3498" s="4">
        <v>44209</v>
      </c>
      <c r="L3498" s="3">
        <f t="shared" si="216"/>
        <v>14</v>
      </c>
      <c r="M3498" s="4">
        <v>44260</v>
      </c>
      <c r="N3498">
        <f t="shared" si="217"/>
        <v>65</v>
      </c>
      <c r="O3498">
        <v>0</v>
      </c>
      <c r="P3498" t="e">
        <f>VLOOKUP(F3498,#REF!,3,FALSE)</f>
        <v>#REF!</v>
      </c>
      <c r="Q3498">
        <f t="shared" si="218"/>
        <v>0</v>
      </c>
      <c r="R3498" t="str">
        <f t="shared" si="219"/>
        <v/>
      </c>
      <c r="S3498" t="s">
        <v>28</v>
      </c>
      <c r="T3498">
        <v>17</v>
      </c>
      <c r="U3498">
        <v>1</v>
      </c>
      <c r="V3498" t="s">
        <v>28</v>
      </c>
      <c r="W3498">
        <v>18</v>
      </c>
      <c r="X3498">
        <v>17</v>
      </c>
      <c r="Y3498">
        <v>4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e">
        <f>VLOOKUP(A3498,#REF!,4,FALSE)</f>
        <v>#REF!</v>
      </c>
      <c r="AW3498" t="e">
        <f>VLOOKUP(A3498,#REF!,5,FALSE)</f>
        <v>#REF!</v>
      </c>
      <c r="AX3498">
        <f>SUMIF(量化书目统计!A:A,H3498,量化书目统计!G:G)</f>
        <v>0</v>
      </c>
    </row>
    <row r="3499" spans="1:50" x14ac:dyDescent="0.3">
      <c r="A3499" t="s">
        <v>1735</v>
      </c>
      <c r="B3499" t="s">
        <v>539</v>
      </c>
      <c r="C3499" t="s">
        <v>423</v>
      </c>
      <c r="D3499">
        <v>5</v>
      </c>
      <c r="E3499" t="s">
        <v>487</v>
      </c>
      <c r="F3499" s="1" t="s">
        <v>488</v>
      </c>
      <c r="G3499" t="s">
        <v>489</v>
      </c>
      <c r="H3499" t="e">
        <f>VLOOKUP(F3499,#REF!,2,FALSE)</f>
        <v>#REF!</v>
      </c>
      <c r="I3499" t="s">
        <v>53</v>
      </c>
      <c r="J3499" s="4">
        <v>44359</v>
      </c>
      <c r="K3499" s="4">
        <v>44364</v>
      </c>
      <c r="L3499" s="3">
        <f t="shared" si="216"/>
        <v>5</v>
      </c>
      <c r="M3499" s="4">
        <v>44419</v>
      </c>
      <c r="N3499">
        <f t="shared" si="217"/>
        <v>60</v>
      </c>
      <c r="O3499">
        <v>0</v>
      </c>
      <c r="P3499" t="e">
        <f>VLOOKUP(F3499,#REF!,3,FALSE)</f>
        <v>#REF!</v>
      </c>
      <c r="Q3499">
        <f t="shared" si="218"/>
        <v>0</v>
      </c>
      <c r="R3499" t="str">
        <f t="shared" si="219"/>
        <v/>
      </c>
      <c r="S3499" t="s">
        <v>80</v>
      </c>
      <c r="T3499">
        <v>15</v>
      </c>
      <c r="U3499">
        <v>1</v>
      </c>
      <c r="V3499" t="s">
        <v>80</v>
      </c>
      <c r="W3499">
        <v>16</v>
      </c>
      <c r="X3499">
        <v>35</v>
      </c>
      <c r="Y3499">
        <v>11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e">
        <f>VLOOKUP(A3499,#REF!,4,FALSE)</f>
        <v>#REF!</v>
      </c>
      <c r="AW3499" t="e">
        <f>VLOOKUP(A3499,#REF!,5,FALSE)</f>
        <v>#REF!</v>
      </c>
      <c r="AX3499">
        <f>SUMIF(量化书目统计!A:A,H3499,量化书目统计!G:G)</f>
        <v>0</v>
      </c>
    </row>
    <row r="3500" spans="1:50" x14ac:dyDescent="0.3">
      <c r="A3500" t="s">
        <v>1736</v>
      </c>
      <c r="B3500" t="s">
        <v>539</v>
      </c>
      <c r="C3500" t="s">
        <v>247</v>
      </c>
      <c r="D3500">
        <v>5</v>
      </c>
      <c r="E3500" t="s">
        <v>913</v>
      </c>
      <c r="F3500" s="1" t="s">
        <v>914</v>
      </c>
      <c r="G3500" t="s">
        <v>915</v>
      </c>
      <c r="H3500" t="e">
        <f>VLOOKUP(F3500,#REF!,2,FALSE)</f>
        <v>#REF!</v>
      </c>
      <c r="I3500" t="s">
        <v>158</v>
      </c>
      <c r="J3500" s="4">
        <v>44494</v>
      </c>
      <c r="K3500" s="4">
        <v>44566</v>
      </c>
      <c r="L3500" s="3">
        <f t="shared" si="216"/>
        <v>72</v>
      </c>
      <c r="M3500" s="4">
        <v>44554</v>
      </c>
      <c r="N3500">
        <f t="shared" si="217"/>
        <v>60</v>
      </c>
      <c r="O3500">
        <v>0</v>
      </c>
      <c r="P3500" t="e">
        <f>VLOOKUP(F3500,#REF!,3,FALSE)</f>
        <v>#REF!</v>
      </c>
      <c r="Q3500">
        <f t="shared" si="218"/>
        <v>0</v>
      </c>
      <c r="R3500" t="str">
        <f t="shared" si="219"/>
        <v/>
      </c>
      <c r="S3500" t="s">
        <v>38</v>
      </c>
      <c r="T3500">
        <v>8</v>
      </c>
      <c r="U3500">
        <v>1</v>
      </c>
      <c r="V3500" t="s">
        <v>38</v>
      </c>
      <c r="W3500">
        <v>18</v>
      </c>
      <c r="X3500">
        <v>48</v>
      </c>
      <c r="Y3500">
        <v>5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 t="e">
        <f>VLOOKUP(A3500,#REF!,4,FALSE)</f>
        <v>#REF!</v>
      </c>
      <c r="AW3500" t="e">
        <f>VLOOKUP(A3500,#REF!,5,FALSE)</f>
        <v>#REF!</v>
      </c>
      <c r="AX3500">
        <f>SUMIF(量化书目统计!A:A,H3500,量化书目统计!G:G)</f>
        <v>0</v>
      </c>
    </row>
    <row r="3501" spans="1:50" x14ac:dyDescent="0.3">
      <c r="A3501" t="s">
        <v>1737</v>
      </c>
      <c r="B3501" t="s">
        <v>539</v>
      </c>
      <c r="C3501" t="s">
        <v>423</v>
      </c>
      <c r="D3501">
        <v>5</v>
      </c>
      <c r="E3501" t="s">
        <v>1732</v>
      </c>
      <c r="F3501" s="1" t="s">
        <v>1733</v>
      </c>
      <c r="G3501" t="s">
        <v>1734</v>
      </c>
      <c r="H3501" t="e">
        <f>VLOOKUP(F3501,#REF!,2,FALSE)</f>
        <v>#REF!</v>
      </c>
      <c r="I3501" t="s">
        <v>231</v>
      </c>
      <c r="J3501" s="4">
        <v>44357</v>
      </c>
      <c r="K3501" s="4">
        <v>44363</v>
      </c>
      <c r="L3501" s="3">
        <f t="shared" si="216"/>
        <v>6</v>
      </c>
      <c r="M3501" s="4">
        <v>44417</v>
      </c>
      <c r="N3501">
        <f t="shared" si="217"/>
        <v>60</v>
      </c>
      <c r="O3501">
        <v>0</v>
      </c>
      <c r="P3501" t="e">
        <f>VLOOKUP(F3501,#REF!,3,FALSE)</f>
        <v>#REF!</v>
      </c>
      <c r="Q3501">
        <f t="shared" si="218"/>
        <v>0</v>
      </c>
      <c r="R3501" t="str">
        <f t="shared" si="219"/>
        <v/>
      </c>
      <c r="S3501" t="s">
        <v>80</v>
      </c>
      <c r="T3501">
        <v>15</v>
      </c>
      <c r="U3501">
        <v>1</v>
      </c>
      <c r="V3501" t="s">
        <v>80</v>
      </c>
      <c r="W3501">
        <v>16</v>
      </c>
      <c r="X3501">
        <v>35</v>
      </c>
      <c r="Y3501">
        <v>5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e">
        <f>VLOOKUP(A3501,#REF!,4,FALSE)</f>
        <v>#REF!</v>
      </c>
      <c r="AW3501" t="e">
        <f>VLOOKUP(A3501,#REF!,5,FALSE)</f>
        <v>#REF!</v>
      </c>
      <c r="AX3501">
        <f>SUMIF(量化书目统计!A:A,H3501,量化书目统计!G:G)</f>
        <v>0</v>
      </c>
    </row>
    <row r="3502" spans="1:50" x14ac:dyDescent="0.3">
      <c r="A3502" t="s">
        <v>1738</v>
      </c>
      <c r="B3502" t="s">
        <v>539</v>
      </c>
      <c r="C3502" t="s">
        <v>117</v>
      </c>
      <c r="D3502">
        <v>4</v>
      </c>
      <c r="E3502" t="s">
        <v>1739</v>
      </c>
      <c r="F3502" s="1" t="s">
        <v>1740</v>
      </c>
      <c r="G3502" t="s">
        <v>1741</v>
      </c>
      <c r="H3502" t="e">
        <f>VLOOKUP(F3502,#REF!,2,FALSE)</f>
        <v>#REF!</v>
      </c>
      <c r="I3502" t="s">
        <v>317</v>
      </c>
      <c r="J3502" s="4">
        <v>44377</v>
      </c>
      <c r="K3502" s="4">
        <v>44458</v>
      </c>
      <c r="L3502" s="3">
        <f t="shared" si="216"/>
        <v>81</v>
      </c>
      <c r="M3502" s="4">
        <v>44447</v>
      </c>
      <c r="N3502">
        <f t="shared" si="217"/>
        <v>70</v>
      </c>
      <c r="O3502">
        <v>0</v>
      </c>
      <c r="P3502" t="e">
        <f>VLOOKUP(F3502,#REF!,3,FALSE)</f>
        <v>#REF!</v>
      </c>
      <c r="Q3502">
        <f t="shared" si="218"/>
        <v>2</v>
      </c>
      <c r="R3502" t="str">
        <f t="shared" si="219"/>
        <v/>
      </c>
      <c r="S3502" t="s">
        <v>80</v>
      </c>
      <c r="T3502">
        <v>18</v>
      </c>
      <c r="U3502">
        <v>1</v>
      </c>
      <c r="V3502" t="s">
        <v>38</v>
      </c>
      <c r="W3502">
        <v>3</v>
      </c>
      <c r="X3502">
        <v>38</v>
      </c>
      <c r="Y3502">
        <v>5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e">
        <f>VLOOKUP(A3502,#REF!,4,FALSE)</f>
        <v>#REF!</v>
      </c>
      <c r="AW3502" t="e">
        <f>VLOOKUP(A3502,#REF!,5,FALSE)</f>
        <v>#REF!</v>
      </c>
      <c r="AX3502">
        <f>SUMIF(量化书目统计!A:A,H3502,量化书目统计!G:G)</f>
        <v>0</v>
      </c>
    </row>
    <row r="3503" spans="1:50" x14ac:dyDescent="0.3">
      <c r="A3503" t="s">
        <v>1742</v>
      </c>
      <c r="B3503" t="s">
        <v>539</v>
      </c>
      <c r="C3503" t="s">
        <v>117</v>
      </c>
      <c r="D3503">
        <v>4</v>
      </c>
      <c r="E3503" t="s">
        <v>1056</v>
      </c>
      <c r="F3503" s="1" t="s">
        <v>1057</v>
      </c>
      <c r="G3503" t="s">
        <v>1058</v>
      </c>
      <c r="H3503" t="e">
        <f>VLOOKUP(F3503,#REF!,2,FALSE)</f>
        <v>#REF!</v>
      </c>
      <c r="I3503" t="s">
        <v>32</v>
      </c>
      <c r="J3503" s="4">
        <v>44466</v>
      </c>
      <c r="K3503" s="4">
        <v>44565</v>
      </c>
      <c r="L3503" s="3">
        <f t="shared" si="216"/>
        <v>99</v>
      </c>
      <c r="M3503" s="4">
        <v>44585</v>
      </c>
      <c r="N3503">
        <f t="shared" si="217"/>
        <v>119</v>
      </c>
      <c r="O3503">
        <v>0</v>
      </c>
      <c r="P3503" t="e">
        <f>VLOOKUP(F3503,#REF!,3,FALSE)</f>
        <v>#REF!</v>
      </c>
      <c r="Q3503">
        <f t="shared" si="218"/>
        <v>0</v>
      </c>
      <c r="R3503" t="str">
        <f t="shared" si="219"/>
        <v/>
      </c>
      <c r="S3503" t="s">
        <v>38</v>
      </c>
      <c r="T3503">
        <v>4</v>
      </c>
      <c r="U3503">
        <v>1</v>
      </c>
      <c r="V3503" t="s">
        <v>38</v>
      </c>
      <c r="W3503">
        <v>18</v>
      </c>
      <c r="X3503">
        <v>44</v>
      </c>
      <c r="Y3503">
        <v>11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e">
        <f>VLOOKUP(A3503,#REF!,4,FALSE)</f>
        <v>#REF!</v>
      </c>
      <c r="AW3503" t="e">
        <f>VLOOKUP(A3503,#REF!,5,FALSE)</f>
        <v>#REF!</v>
      </c>
      <c r="AX3503">
        <f>SUMIF(量化书目统计!A:A,H3503,量化书目统计!G:G)</f>
        <v>0</v>
      </c>
    </row>
    <row r="3504" spans="1:50" x14ac:dyDescent="0.3">
      <c r="A3504" t="s">
        <v>1743</v>
      </c>
      <c r="B3504" t="s">
        <v>539</v>
      </c>
      <c r="C3504" t="s">
        <v>731</v>
      </c>
      <c r="D3504">
        <v>5</v>
      </c>
      <c r="E3504" t="s">
        <v>1744</v>
      </c>
      <c r="F3504" s="1" t="s">
        <v>1745</v>
      </c>
      <c r="G3504" t="s">
        <v>1746</v>
      </c>
      <c r="H3504" t="e">
        <f>VLOOKUP(F3504,#REF!,2,FALSE)</f>
        <v>#REF!</v>
      </c>
      <c r="I3504" t="s">
        <v>49</v>
      </c>
      <c r="J3504" s="4">
        <v>44208</v>
      </c>
      <c r="K3504" s="4">
        <v>44262</v>
      </c>
      <c r="L3504" s="3">
        <f t="shared" si="216"/>
        <v>54</v>
      </c>
      <c r="M3504" s="4">
        <v>44270</v>
      </c>
      <c r="N3504">
        <f t="shared" si="217"/>
        <v>62</v>
      </c>
      <c r="O3504">
        <v>0</v>
      </c>
      <c r="P3504" t="e">
        <f>VLOOKUP(F3504,#REF!,3,FALSE)</f>
        <v>#REF!</v>
      </c>
      <c r="Q3504">
        <f t="shared" si="218"/>
        <v>0</v>
      </c>
      <c r="R3504" t="str">
        <f t="shared" si="219"/>
        <v/>
      </c>
      <c r="S3504" t="s">
        <v>28</v>
      </c>
      <c r="T3504">
        <f>X3504</f>
        <v>19</v>
      </c>
      <c r="U3504">
        <v>1</v>
      </c>
      <c r="V3504" t="s">
        <v>80</v>
      </c>
      <c r="W3504">
        <v>1</v>
      </c>
      <c r="X3504">
        <v>19</v>
      </c>
      <c r="Y3504">
        <v>11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e">
        <f>VLOOKUP(A3504,#REF!,4,FALSE)</f>
        <v>#REF!</v>
      </c>
      <c r="AW3504" t="e">
        <f>VLOOKUP(A3504,#REF!,5,FALSE)</f>
        <v>#REF!</v>
      </c>
      <c r="AX3504">
        <f>SUMIF(量化书目统计!A:A,H3504,量化书目统计!G:G)</f>
        <v>0</v>
      </c>
    </row>
    <row r="3505" spans="1:50" x14ac:dyDescent="0.3">
      <c r="A3505" t="s">
        <v>1747</v>
      </c>
      <c r="B3505" t="s">
        <v>539</v>
      </c>
      <c r="C3505" t="s">
        <v>117</v>
      </c>
      <c r="D3505">
        <v>4</v>
      </c>
      <c r="E3505" t="s">
        <v>1748</v>
      </c>
      <c r="F3505" s="1" t="s">
        <v>1749</v>
      </c>
      <c r="G3505" t="s">
        <v>1750</v>
      </c>
      <c r="H3505" t="e">
        <f>VLOOKUP(F3505,#REF!,2,FALSE)</f>
        <v>#REF!</v>
      </c>
      <c r="I3505" t="s">
        <v>49</v>
      </c>
      <c r="J3505" s="4">
        <v>44276</v>
      </c>
      <c r="K3505" s="4">
        <v>44297</v>
      </c>
      <c r="L3505" s="3">
        <f t="shared" si="216"/>
        <v>21</v>
      </c>
      <c r="M3505" s="4">
        <v>44306</v>
      </c>
      <c r="N3505">
        <f t="shared" si="217"/>
        <v>30</v>
      </c>
      <c r="O3505">
        <v>0</v>
      </c>
      <c r="P3505" t="e">
        <f>VLOOKUP(F3505,#REF!,3,FALSE)</f>
        <v>#REF!</v>
      </c>
      <c r="Q3505">
        <f t="shared" si="218"/>
        <v>0</v>
      </c>
      <c r="R3505" t="str">
        <f t="shared" si="219"/>
        <v/>
      </c>
      <c r="S3505" t="s">
        <v>80</v>
      </c>
      <c r="T3505">
        <v>3</v>
      </c>
      <c r="U3505">
        <v>1</v>
      </c>
      <c r="V3505" t="s">
        <v>80</v>
      </c>
      <c r="W3505">
        <v>6</v>
      </c>
      <c r="X3505">
        <v>23</v>
      </c>
      <c r="Y3505">
        <v>11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e">
        <f>VLOOKUP(A3505,#REF!,4,FALSE)</f>
        <v>#REF!</v>
      </c>
      <c r="AW3505" t="e">
        <f>VLOOKUP(A3505,#REF!,5,FALSE)</f>
        <v>#REF!</v>
      </c>
      <c r="AX3505">
        <f>SUMIF(量化书目统计!A:A,H3505,量化书目统计!G:G)</f>
        <v>0</v>
      </c>
    </row>
    <row r="3506" spans="1:50" x14ac:dyDescent="0.3">
      <c r="A3506" t="s">
        <v>1751</v>
      </c>
      <c r="B3506" t="s">
        <v>539</v>
      </c>
      <c r="C3506" t="s">
        <v>117</v>
      </c>
      <c r="D3506">
        <v>4</v>
      </c>
      <c r="E3506" t="s">
        <v>1755</v>
      </c>
      <c r="F3506" s="1" t="s">
        <v>1756</v>
      </c>
      <c r="G3506" t="s">
        <v>1757</v>
      </c>
      <c r="H3506" t="e">
        <f>VLOOKUP(F3506,#REF!,2,FALSE)</f>
        <v>#REF!</v>
      </c>
      <c r="I3506" t="s">
        <v>32</v>
      </c>
      <c r="J3506" s="4">
        <v>44211</v>
      </c>
      <c r="K3506" s="4">
        <v>44262</v>
      </c>
      <c r="L3506" s="3">
        <f t="shared" si="216"/>
        <v>51</v>
      </c>
      <c r="M3506" s="4">
        <v>44263</v>
      </c>
      <c r="N3506">
        <f t="shared" si="217"/>
        <v>52</v>
      </c>
      <c r="O3506">
        <v>0</v>
      </c>
      <c r="P3506" t="e">
        <f>VLOOKUP(F3506,#REF!,3,FALSE)</f>
        <v>#REF!</v>
      </c>
      <c r="Q3506">
        <f t="shared" si="218"/>
        <v>0</v>
      </c>
      <c r="R3506" t="str">
        <f t="shared" si="219"/>
        <v/>
      </c>
      <c r="S3506" t="s">
        <v>28</v>
      </c>
      <c r="T3506">
        <f>X3506</f>
        <v>19</v>
      </c>
      <c r="U3506">
        <v>1</v>
      </c>
      <c r="V3506" t="s">
        <v>80</v>
      </c>
      <c r="W3506">
        <v>1</v>
      </c>
      <c r="X3506">
        <v>19</v>
      </c>
      <c r="Y3506">
        <v>14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e">
        <f>VLOOKUP(A3506,#REF!,4,FALSE)</f>
        <v>#REF!</v>
      </c>
      <c r="AW3506" t="e">
        <f>VLOOKUP(A3506,#REF!,5,FALSE)</f>
        <v>#REF!</v>
      </c>
      <c r="AX3506">
        <f>SUMIF(量化书目统计!A:A,H3506,量化书目统计!G:G)</f>
        <v>0</v>
      </c>
    </row>
    <row r="3507" spans="1:50" x14ac:dyDescent="0.3">
      <c r="A3507" t="s">
        <v>1751</v>
      </c>
      <c r="B3507" t="s">
        <v>539</v>
      </c>
      <c r="C3507" t="s">
        <v>117</v>
      </c>
      <c r="D3507">
        <v>4</v>
      </c>
      <c r="E3507" t="s">
        <v>1758</v>
      </c>
      <c r="F3507" s="1" t="s">
        <v>1759</v>
      </c>
      <c r="G3507" t="s">
        <v>1760</v>
      </c>
      <c r="H3507" t="e">
        <f>VLOOKUP(F3507,#REF!,2,FALSE)</f>
        <v>#REF!</v>
      </c>
      <c r="I3507" t="s">
        <v>42</v>
      </c>
      <c r="J3507" s="4">
        <v>44560</v>
      </c>
      <c r="K3507" s="4">
        <v>44626</v>
      </c>
      <c r="L3507" s="3">
        <f t="shared" si="216"/>
        <v>66</v>
      </c>
      <c r="M3507" s="4">
        <v>44624</v>
      </c>
      <c r="N3507">
        <f t="shared" si="217"/>
        <v>64</v>
      </c>
      <c r="O3507">
        <v>0</v>
      </c>
      <c r="P3507" t="e">
        <f>VLOOKUP(F3507,#REF!,3,FALSE)</f>
        <v>#REF!</v>
      </c>
      <c r="Q3507">
        <f t="shared" si="218"/>
        <v>0</v>
      </c>
      <c r="R3507" t="str">
        <f t="shared" si="219"/>
        <v/>
      </c>
      <c r="S3507" t="s">
        <v>38</v>
      </c>
      <c r="T3507">
        <v>17</v>
      </c>
      <c r="U3507">
        <v>1</v>
      </c>
      <c r="V3507" t="s">
        <v>99</v>
      </c>
      <c r="W3507">
        <v>4</v>
      </c>
      <c r="X3507">
        <v>57</v>
      </c>
      <c r="Y3507">
        <v>21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 t="e">
        <f>VLOOKUP(A3507,#REF!,4,FALSE)</f>
        <v>#REF!</v>
      </c>
      <c r="AW3507" t="e">
        <f>VLOOKUP(A3507,#REF!,5,FALSE)</f>
        <v>#REF!</v>
      </c>
      <c r="AX3507">
        <f>SUMIF(量化书目统计!A:A,H3507,量化书目统计!G:G)</f>
        <v>0</v>
      </c>
    </row>
    <row r="3508" spans="1:50" x14ac:dyDescent="0.3">
      <c r="A3508" t="s">
        <v>1751</v>
      </c>
      <c r="B3508" t="s">
        <v>539</v>
      </c>
      <c r="C3508" t="s">
        <v>117</v>
      </c>
      <c r="D3508">
        <v>4</v>
      </c>
      <c r="E3508" t="s">
        <v>1761</v>
      </c>
      <c r="F3508" s="1" t="s">
        <v>1762</v>
      </c>
      <c r="G3508" t="s">
        <v>1763</v>
      </c>
      <c r="H3508" t="e">
        <f>VLOOKUP(F3508,#REF!,2,FALSE)</f>
        <v>#REF!</v>
      </c>
      <c r="I3508" t="s">
        <v>49</v>
      </c>
      <c r="J3508" s="4">
        <v>44450</v>
      </c>
      <c r="K3508" s="4">
        <v>44481</v>
      </c>
      <c r="L3508" s="3">
        <f t="shared" si="216"/>
        <v>31</v>
      </c>
      <c r="M3508" s="4">
        <v>44480</v>
      </c>
      <c r="N3508">
        <f t="shared" si="217"/>
        <v>30</v>
      </c>
      <c r="O3508">
        <v>0</v>
      </c>
      <c r="P3508" t="e">
        <f>VLOOKUP(F3508,#REF!,3,FALSE)</f>
        <v>#REF!</v>
      </c>
      <c r="Q3508">
        <f t="shared" si="218"/>
        <v>0</v>
      </c>
      <c r="R3508" t="str">
        <f t="shared" si="219"/>
        <v/>
      </c>
      <c r="S3508" t="s">
        <v>38</v>
      </c>
      <c r="T3508">
        <v>1</v>
      </c>
      <c r="U3508">
        <v>1</v>
      </c>
      <c r="V3508" t="s">
        <v>38</v>
      </c>
      <c r="W3508">
        <v>6</v>
      </c>
      <c r="X3508">
        <v>41</v>
      </c>
      <c r="Y3508">
        <v>20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 t="e">
        <f>VLOOKUP(A3508,#REF!,4,FALSE)</f>
        <v>#REF!</v>
      </c>
      <c r="AW3508" t="e">
        <f>VLOOKUP(A3508,#REF!,5,FALSE)</f>
        <v>#REF!</v>
      </c>
      <c r="AX3508">
        <f>SUMIF(量化书目统计!A:A,H3508,量化书目统计!G:G)</f>
        <v>0</v>
      </c>
    </row>
    <row r="3509" spans="1:50" x14ac:dyDescent="0.3">
      <c r="A3509" t="s">
        <v>1751</v>
      </c>
      <c r="B3509" t="s">
        <v>539</v>
      </c>
      <c r="C3509" t="s">
        <v>117</v>
      </c>
      <c r="D3509">
        <v>4</v>
      </c>
      <c r="E3509" t="s">
        <v>1761</v>
      </c>
      <c r="F3509" s="1" t="s">
        <v>1762</v>
      </c>
      <c r="G3509" t="s">
        <v>1763</v>
      </c>
      <c r="H3509" t="e">
        <f>VLOOKUP(F3509,#REF!,2,FALSE)</f>
        <v>#REF!</v>
      </c>
      <c r="I3509" t="s">
        <v>49</v>
      </c>
      <c r="J3509" s="4">
        <v>44481</v>
      </c>
      <c r="K3509" s="4">
        <v>44517</v>
      </c>
      <c r="L3509" s="3">
        <f t="shared" si="216"/>
        <v>36</v>
      </c>
      <c r="M3509" s="4">
        <v>44511</v>
      </c>
      <c r="N3509">
        <f t="shared" si="217"/>
        <v>30</v>
      </c>
      <c r="O3509">
        <v>0</v>
      </c>
      <c r="P3509" t="e">
        <f>VLOOKUP(F3509,#REF!,3,FALSE)</f>
        <v>#REF!</v>
      </c>
      <c r="Q3509">
        <f t="shared" si="218"/>
        <v>0</v>
      </c>
      <c r="R3509" t="str">
        <f t="shared" si="219"/>
        <v/>
      </c>
      <c r="S3509" t="s">
        <v>38</v>
      </c>
      <c r="T3509">
        <v>6</v>
      </c>
      <c r="U3509">
        <v>1</v>
      </c>
      <c r="V3509" t="s">
        <v>38</v>
      </c>
      <c r="W3509">
        <v>11</v>
      </c>
      <c r="X3509">
        <v>46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e">
        <f>VLOOKUP(A3509,#REF!,4,FALSE)</f>
        <v>#REF!</v>
      </c>
      <c r="AW3509" t="e">
        <f>VLOOKUP(A3509,#REF!,5,FALSE)</f>
        <v>#REF!</v>
      </c>
      <c r="AX3509">
        <f>SUMIF(量化书目统计!A:A,H3509,量化书目统计!G:G)</f>
        <v>0</v>
      </c>
    </row>
    <row r="3510" spans="1:50" x14ac:dyDescent="0.3">
      <c r="A3510" t="s">
        <v>1751</v>
      </c>
      <c r="B3510" t="s">
        <v>539</v>
      </c>
      <c r="C3510" t="s">
        <v>117</v>
      </c>
      <c r="D3510">
        <v>4</v>
      </c>
      <c r="E3510" t="s">
        <v>1627</v>
      </c>
      <c r="F3510" s="1" t="s">
        <v>1628</v>
      </c>
      <c r="G3510" t="s">
        <v>1629</v>
      </c>
      <c r="H3510" t="e">
        <f>VLOOKUP(F3510,#REF!,2,FALSE)</f>
        <v>#REF!</v>
      </c>
      <c r="I3510" t="s">
        <v>59</v>
      </c>
      <c r="J3510" s="4">
        <v>44160</v>
      </c>
      <c r="K3510" s="4">
        <v>44199</v>
      </c>
      <c r="L3510" s="3">
        <f t="shared" si="216"/>
        <v>39</v>
      </c>
      <c r="M3510" s="4">
        <v>44221</v>
      </c>
      <c r="N3510">
        <f t="shared" si="217"/>
        <v>61</v>
      </c>
      <c r="O3510">
        <v>0</v>
      </c>
      <c r="P3510" t="e">
        <f>VLOOKUP(F3510,#REF!,3,FALSE)</f>
        <v>#REF!</v>
      </c>
      <c r="Q3510">
        <f t="shared" si="218"/>
        <v>0</v>
      </c>
      <c r="R3510" t="str">
        <f t="shared" si="219"/>
        <v/>
      </c>
      <c r="S3510" t="s">
        <v>28</v>
      </c>
      <c r="T3510">
        <v>12</v>
      </c>
      <c r="U3510">
        <v>1</v>
      </c>
      <c r="V3510" t="s">
        <v>28</v>
      </c>
      <c r="W3510">
        <v>18</v>
      </c>
      <c r="X3510">
        <v>12</v>
      </c>
      <c r="Y3510">
        <v>5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 t="e">
        <f>VLOOKUP(A3510,#REF!,4,FALSE)</f>
        <v>#REF!</v>
      </c>
      <c r="AW3510" t="e">
        <f>VLOOKUP(A3510,#REF!,5,FALSE)</f>
        <v>#REF!</v>
      </c>
      <c r="AX3510">
        <f>SUMIF(量化书目统计!A:A,H3510,量化书目统计!G:G)</f>
        <v>0</v>
      </c>
    </row>
    <row r="3511" spans="1:50" x14ac:dyDescent="0.3">
      <c r="A3511" t="s">
        <v>1751</v>
      </c>
      <c r="B3511" t="s">
        <v>539</v>
      </c>
      <c r="C3511" t="s">
        <v>117</v>
      </c>
      <c r="D3511">
        <v>4</v>
      </c>
      <c r="E3511" t="s">
        <v>1085</v>
      </c>
      <c r="F3511" s="1" t="s">
        <v>1764</v>
      </c>
      <c r="G3511" t="s">
        <v>1087</v>
      </c>
      <c r="H3511" t="e">
        <f>VLOOKUP(F3511,#REF!,2,FALSE)</f>
        <v>#REF!</v>
      </c>
      <c r="I3511" t="s">
        <v>317</v>
      </c>
      <c r="J3511" s="4">
        <v>43836</v>
      </c>
      <c r="K3511" s="4">
        <v>44104</v>
      </c>
      <c r="L3511" s="3">
        <f t="shared" si="216"/>
        <v>268</v>
      </c>
      <c r="M3511" s="4">
        <v>44104</v>
      </c>
      <c r="N3511">
        <f t="shared" si="217"/>
        <v>268</v>
      </c>
      <c r="O3511">
        <v>0</v>
      </c>
      <c r="P3511" t="e">
        <f>VLOOKUP(F3511,#REF!,3,FALSE)</f>
        <v>#REF!</v>
      </c>
      <c r="Q3511">
        <f t="shared" si="218"/>
        <v>0</v>
      </c>
      <c r="R3511" t="str">
        <f t="shared" si="219"/>
        <v/>
      </c>
      <c r="S3511" t="s">
        <v>43</v>
      </c>
      <c r="U3511">
        <v>2</v>
      </c>
      <c r="V3511" t="s">
        <v>28</v>
      </c>
      <c r="W3511">
        <v>4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 t="e">
        <f>VLOOKUP(A3511,#REF!,4,FALSE)</f>
        <v>#REF!</v>
      </c>
      <c r="AW3511" t="e">
        <f>VLOOKUP(A3511,#REF!,5,FALSE)</f>
        <v>#REF!</v>
      </c>
      <c r="AX3511">
        <f>SUMIF(量化书目统计!A:A,H3511,量化书目统计!G:G)</f>
        <v>0</v>
      </c>
    </row>
    <row r="3512" spans="1:50" x14ac:dyDescent="0.3">
      <c r="A3512" t="s">
        <v>1751</v>
      </c>
      <c r="B3512" t="s">
        <v>539</v>
      </c>
      <c r="C3512" t="s">
        <v>117</v>
      </c>
      <c r="D3512">
        <v>4</v>
      </c>
      <c r="E3512" t="s">
        <v>1752</v>
      </c>
      <c r="F3512" s="1" t="s">
        <v>1753</v>
      </c>
      <c r="G3512" t="s">
        <v>1754</v>
      </c>
      <c r="H3512" t="e">
        <f>VLOOKUP(F3512,#REF!,2,FALSE)</f>
        <v>#REF!</v>
      </c>
      <c r="I3512" t="s">
        <v>59</v>
      </c>
      <c r="J3512" s="4">
        <v>43838</v>
      </c>
      <c r="K3512" s="4">
        <v>44088</v>
      </c>
      <c r="L3512" s="3">
        <f t="shared" si="216"/>
        <v>250</v>
      </c>
      <c r="M3512" s="4">
        <v>44104</v>
      </c>
      <c r="N3512">
        <f t="shared" si="217"/>
        <v>266</v>
      </c>
      <c r="O3512">
        <v>0</v>
      </c>
      <c r="P3512" t="e">
        <f>VLOOKUP(F3512,#REF!,3,FALSE)</f>
        <v>#REF!</v>
      </c>
      <c r="Q3512">
        <f t="shared" si="218"/>
        <v>1</v>
      </c>
      <c r="R3512" t="str">
        <f t="shared" si="219"/>
        <v/>
      </c>
      <c r="S3512" t="s">
        <v>43</v>
      </c>
      <c r="U3512">
        <v>1</v>
      </c>
      <c r="V3512" t="s">
        <v>28</v>
      </c>
      <c r="W3512">
        <v>2</v>
      </c>
      <c r="X3512">
        <v>0</v>
      </c>
      <c r="Y3512">
        <v>11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e">
        <f>VLOOKUP(A3512,#REF!,4,FALSE)</f>
        <v>#REF!</v>
      </c>
      <c r="AW3512" t="e">
        <f>VLOOKUP(A3512,#REF!,5,FALSE)</f>
        <v>#REF!</v>
      </c>
      <c r="AX3512">
        <f>SUMIF(量化书目统计!A:A,H3512,量化书目统计!G:G)</f>
        <v>0</v>
      </c>
    </row>
    <row r="3513" spans="1:50" x14ac:dyDescent="0.3">
      <c r="A3513" t="s">
        <v>1765</v>
      </c>
      <c r="B3513" t="s">
        <v>539</v>
      </c>
      <c r="C3513" t="s">
        <v>117</v>
      </c>
      <c r="D3513">
        <v>4</v>
      </c>
      <c r="E3513" t="s">
        <v>1766</v>
      </c>
      <c r="F3513" s="1" t="s">
        <v>1767</v>
      </c>
      <c r="G3513" t="s">
        <v>1768</v>
      </c>
      <c r="H3513" t="e">
        <f>VLOOKUP(F3513,#REF!,2,FALSE)</f>
        <v>#REF!</v>
      </c>
      <c r="I3513" t="s">
        <v>225</v>
      </c>
      <c r="J3513" s="4">
        <v>44629</v>
      </c>
      <c r="K3513" s="4">
        <v>44730</v>
      </c>
      <c r="L3513" s="3">
        <f t="shared" si="216"/>
        <v>101</v>
      </c>
      <c r="M3513" s="4">
        <v>44817</v>
      </c>
      <c r="N3513">
        <f t="shared" si="217"/>
        <v>188</v>
      </c>
      <c r="O3513">
        <v>0</v>
      </c>
      <c r="P3513" t="e">
        <f>VLOOKUP(F3513,#REF!,3,FALSE)</f>
        <v>#REF!</v>
      </c>
      <c r="Q3513">
        <f t="shared" si="218"/>
        <v>0</v>
      </c>
      <c r="R3513" t="str">
        <f t="shared" si="219"/>
        <v/>
      </c>
      <c r="S3513" t="s">
        <v>99</v>
      </c>
      <c r="T3513">
        <v>4</v>
      </c>
      <c r="U3513">
        <v>1</v>
      </c>
      <c r="V3513" t="s">
        <v>99</v>
      </c>
      <c r="W3513">
        <v>18</v>
      </c>
      <c r="X3513">
        <v>64</v>
      </c>
      <c r="Y3513">
        <v>11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e">
        <f>VLOOKUP(A3513,#REF!,4,FALSE)</f>
        <v>#REF!</v>
      </c>
      <c r="AW3513" t="e">
        <f>VLOOKUP(A3513,#REF!,5,FALSE)</f>
        <v>#REF!</v>
      </c>
      <c r="AX3513">
        <f>SUMIF(量化书目统计!A:A,H3513,量化书目统计!G:G)</f>
        <v>0</v>
      </c>
    </row>
    <row r="3514" spans="1:50" x14ac:dyDescent="0.3">
      <c r="A3514" t="s">
        <v>1765</v>
      </c>
      <c r="B3514" t="s">
        <v>539</v>
      </c>
      <c r="C3514" t="s">
        <v>117</v>
      </c>
      <c r="D3514">
        <v>4</v>
      </c>
      <c r="E3514" t="s">
        <v>1766</v>
      </c>
      <c r="F3514" s="1" t="s">
        <v>1767</v>
      </c>
      <c r="G3514" t="s">
        <v>1768</v>
      </c>
      <c r="H3514" t="e">
        <f>VLOOKUP(F3514,#REF!,2,FALSE)</f>
        <v>#REF!</v>
      </c>
      <c r="I3514" t="s">
        <v>225</v>
      </c>
      <c r="J3514" s="4">
        <v>44515</v>
      </c>
      <c r="K3514" s="4">
        <v>44629</v>
      </c>
      <c r="L3514" s="3">
        <f t="shared" si="216"/>
        <v>114</v>
      </c>
      <c r="M3514" s="4">
        <v>44635</v>
      </c>
      <c r="N3514">
        <f t="shared" si="217"/>
        <v>120</v>
      </c>
      <c r="O3514">
        <v>0</v>
      </c>
      <c r="P3514" t="e">
        <f>VLOOKUP(F3514,#REF!,3,FALSE)</f>
        <v>#REF!</v>
      </c>
      <c r="Q3514">
        <f t="shared" si="218"/>
        <v>0</v>
      </c>
      <c r="R3514" t="str">
        <f t="shared" si="219"/>
        <v/>
      </c>
      <c r="S3514" t="s">
        <v>38</v>
      </c>
      <c r="T3514">
        <v>11</v>
      </c>
      <c r="U3514">
        <v>1</v>
      </c>
      <c r="V3514" t="s">
        <v>99</v>
      </c>
      <c r="W3514">
        <v>4</v>
      </c>
      <c r="X3514">
        <v>51</v>
      </c>
      <c r="Y3514">
        <v>11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e">
        <f>VLOOKUP(A3514,#REF!,4,FALSE)</f>
        <v>#REF!</v>
      </c>
      <c r="AW3514" t="e">
        <f>VLOOKUP(A3514,#REF!,5,FALSE)</f>
        <v>#REF!</v>
      </c>
      <c r="AX3514">
        <f>SUMIF(量化书目统计!A:A,H3514,量化书目统计!G:G)</f>
        <v>0</v>
      </c>
    </row>
    <row r="3515" spans="1:50" x14ac:dyDescent="0.3">
      <c r="A3515" t="s">
        <v>159</v>
      </c>
      <c r="B3515" t="s">
        <v>22</v>
      </c>
      <c r="C3515" t="s">
        <v>61</v>
      </c>
      <c r="D3515">
        <v>10</v>
      </c>
      <c r="E3515" t="s">
        <v>122</v>
      </c>
      <c r="F3515" s="1" t="s">
        <v>123</v>
      </c>
      <c r="G3515" t="s">
        <v>124</v>
      </c>
      <c r="H3515" t="e">
        <f>VLOOKUP(F3515,#REF!,2,FALSE)</f>
        <v>#REF!</v>
      </c>
      <c r="I3515" t="s">
        <v>32</v>
      </c>
      <c r="J3515" s="4">
        <v>44742</v>
      </c>
      <c r="K3515" s="4">
        <v>44827</v>
      </c>
      <c r="L3515" s="3">
        <f t="shared" si="216"/>
        <v>85</v>
      </c>
      <c r="M3515" s="4">
        <v>44872</v>
      </c>
      <c r="N3515">
        <f t="shared" si="217"/>
        <v>130</v>
      </c>
      <c r="O3515">
        <v>0</v>
      </c>
      <c r="P3515" t="e">
        <f>VLOOKUP(F3515,#REF!,3,FALSE)</f>
        <v>#REF!</v>
      </c>
      <c r="Q3515">
        <f t="shared" si="218"/>
        <v>0</v>
      </c>
      <c r="R3515" t="str">
        <f t="shared" si="219"/>
        <v/>
      </c>
      <c r="S3515" t="s">
        <v>43</v>
      </c>
      <c r="U3515">
        <v>3</v>
      </c>
      <c r="V3515" t="s">
        <v>43</v>
      </c>
      <c r="X3515">
        <v>80</v>
      </c>
      <c r="Y3515">
        <v>5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e">
        <f>VLOOKUP(A3515,#REF!,4,FALSE)</f>
        <v>#REF!</v>
      </c>
      <c r="AW3515" t="e">
        <f>VLOOKUP(A3515,#REF!,5,FALSE)</f>
        <v>#REF!</v>
      </c>
      <c r="AX3515">
        <f>SUMIF(量化书目统计!A:A,H3515,量化书目统计!G:G)</f>
        <v>0</v>
      </c>
    </row>
    <row r="3516" spans="1:50" x14ac:dyDescent="0.3">
      <c r="A3516" t="s">
        <v>159</v>
      </c>
      <c r="B3516" t="s">
        <v>22</v>
      </c>
      <c r="C3516" t="s">
        <v>61</v>
      </c>
      <c r="D3516">
        <v>10</v>
      </c>
      <c r="E3516" t="s">
        <v>122</v>
      </c>
      <c r="F3516" s="1" t="s">
        <v>125</v>
      </c>
      <c r="G3516" t="s">
        <v>126</v>
      </c>
      <c r="H3516" t="e">
        <f>VLOOKUP(F3516,#REF!,2,FALSE)</f>
        <v>#REF!</v>
      </c>
      <c r="I3516" t="s">
        <v>32</v>
      </c>
      <c r="J3516" s="4">
        <v>44742</v>
      </c>
      <c r="K3516" s="4">
        <v>44827</v>
      </c>
      <c r="L3516" s="3">
        <f t="shared" si="216"/>
        <v>85</v>
      </c>
      <c r="M3516" s="4">
        <v>44824</v>
      </c>
      <c r="N3516">
        <f t="shared" si="217"/>
        <v>82</v>
      </c>
      <c r="O3516">
        <v>0</v>
      </c>
      <c r="P3516" t="e">
        <f>VLOOKUP(F3516,#REF!,3,FALSE)</f>
        <v>#REF!</v>
      </c>
      <c r="Q3516">
        <f t="shared" si="218"/>
        <v>0</v>
      </c>
      <c r="R3516" t="str">
        <f t="shared" si="219"/>
        <v/>
      </c>
      <c r="S3516" t="s">
        <v>43</v>
      </c>
      <c r="U3516">
        <v>3</v>
      </c>
      <c r="V3516" t="s">
        <v>43</v>
      </c>
      <c r="X3516">
        <v>80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e">
        <f>VLOOKUP(A3516,#REF!,4,FALSE)</f>
        <v>#REF!</v>
      </c>
      <c r="AW3516" t="e">
        <f>VLOOKUP(A3516,#REF!,5,FALSE)</f>
        <v>#REF!</v>
      </c>
      <c r="AX3516">
        <f>SUMIF(量化书目统计!A:A,H3516,量化书目统计!G:G)</f>
        <v>0</v>
      </c>
    </row>
    <row r="3517" spans="1:50" x14ac:dyDescent="0.3">
      <c r="A3517" t="s">
        <v>159</v>
      </c>
      <c r="B3517" t="s">
        <v>22</v>
      </c>
      <c r="C3517" t="s">
        <v>61</v>
      </c>
      <c r="D3517">
        <v>10</v>
      </c>
      <c r="E3517" t="s">
        <v>122</v>
      </c>
      <c r="F3517" s="1" t="s">
        <v>127</v>
      </c>
      <c r="G3517" t="s">
        <v>128</v>
      </c>
      <c r="H3517" t="e">
        <f>VLOOKUP(F3517,#REF!,2,FALSE)</f>
        <v>#REF!</v>
      </c>
      <c r="I3517" t="s">
        <v>32</v>
      </c>
      <c r="J3517" s="4">
        <v>44742</v>
      </c>
      <c r="K3517" s="4">
        <v>44827</v>
      </c>
      <c r="L3517" s="3">
        <f t="shared" si="216"/>
        <v>85</v>
      </c>
      <c r="M3517" s="4">
        <v>44824</v>
      </c>
      <c r="N3517">
        <f t="shared" si="217"/>
        <v>82</v>
      </c>
      <c r="O3517">
        <v>0</v>
      </c>
      <c r="P3517" t="e">
        <f>VLOOKUP(F3517,#REF!,3,FALSE)</f>
        <v>#REF!</v>
      </c>
      <c r="Q3517">
        <f t="shared" si="218"/>
        <v>0</v>
      </c>
      <c r="R3517" t="str">
        <f t="shared" si="219"/>
        <v/>
      </c>
      <c r="S3517" t="s">
        <v>43</v>
      </c>
      <c r="U3517">
        <v>3</v>
      </c>
      <c r="V3517" t="s">
        <v>43</v>
      </c>
      <c r="X3517">
        <v>80</v>
      </c>
      <c r="Y3517">
        <v>19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 t="e">
        <f>VLOOKUP(A3517,#REF!,4,FALSE)</f>
        <v>#REF!</v>
      </c>
      <c r="AW3517" t="e">
        <f>VLOOKUP(A3517,#REF!,5,FALSE)</f>
        <v>#REF!</v>
      </c>
      <c r="AX3517">
        <f>SUMIF(量化书目统计!A:A,H3517,量化书目统计!G:G)</f>
        <v>0</v>
      </c>
    </row>
    <row r="3518" spans="1:50" x14ac:dyDescent="0.3">
      <c r="A3518" t="s">
        <v>1769</v>
      </c>
      <c r="B3518" t="s">
        <v>539</v>
      </c>
      <c r="C3518" t="s">
        <v>117</v>
      </c>
      <c r="D3518">
        <v>4</v>
      </c>
      <c r="E3518" t="s">
        <v>1432</v>
      </c>
      <c r="F3518" s="1" t="s">
        <v>1433</v>
      </c>
      <c r="G3518" t="s">
        <v>1434</v>
      </c>
      <c r="H3518" t="e">
        <f>VLOOKUP(F3518,#REF!,2,FALSE)</f>
        <v>#REF!</v>
      </c>
      <c r="I3518" t="s">
        <v>32</v>
      </c>
      <c r="J3518" s="4">
        <v>44329</v>
      </c>
      <c r="K3518" s="4">
        <v>44343</v>
      </c>
      <c r="L3518" s="3">
        <f t="shared" si="216"/>
        <v>14</v>
      </c>
      <c r="M3518" s="4">
        <v>44389</v>
      </c>
      <c r="N3518">
        <f t="shared" si="217"/>
        <v>60</v>
      </c>
      <c r="O3518">
        <v>0</v>
      </c>
      <c r="P3518" t="e">
        <f>VLOOKUP(F3518,#REF!,3,FALSE)</f>
        <v>#REF!</v>
      </c>
      <c r="Q3518">
        <f t="shared" si="218"/>
        <v>0</v>
      </c>
      <c r="R3518" t="str">
        <f t="shared" si="219"/>
        <v/>
      </c>
      <c r="S3518" t="s">
        <v>80</v>
      </c>
      <c r="T3518">
        <v>11</v>
      </c>
      <c r="U3518">
        <v>2</v>
      </c>
      <c r="V3518" t="s">
        <v>80</v>
      </c>
      <c r="W3518">
        <v>13</v>
      </c>
      <c r="X3518">
        <v>31</v>
      </c>
      <c r="Y3518">
        <v>13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e">
        <f>VLOOKUP(A3518,#REF!,4,FALSE)</f>
        <v>#REF!</v>
      </c>
      <c r="AW3518" t="e">
        <f>VLOOKUP(A3518,#REF!,5,FALSE)</f>
        <v>#REF!</v>
      </c>
      <c r="AX3518">
        <f>SUMIF(量化书目统计!A:A,H3518,量化书目统计!G:G)</f>
        <v>0</v>
      </c>
    </row>
    <row r="3519" spans="1:50" x14ac:dyDescent="0.3">
      <c r="A3519" t="s">
        <v>1769</v>
      </c>
      <c r="B3519" t="s">
        <v>539</v>
      </c>
      <c r="C3519" t="s">
        <v>117</v>
      </c>
      <c r="D3519">
        <v>4</v>
      </c>
      <c r="E3519" t="s">
        <v>1432</v>
      </c>
      <c r="F3519" s="1" t="s">
        <v>1435</v>
      </c>
      <c r="G3519" t="s">
        <v>1436</v>
      </c>
      <c r="H3519" t="e">
        <f>VLOOKUP(F3519,#REF!,2,FALSE)</f>
        <v>#REF!</v>
      </c>
      <c r="I3519" t="s">
        <v>32</v>
      </c>
      <c r="J3519" s="4">
        <v>44329</v>
      </c>
      <c r="K3519" s="4">
        <v>44343</v>
      </c>
      <c r="L3519" s="3">
        <f t="shared" si="216"/>
        <v>14</v>
      </c>
      <c r="M3519" s="4">
        <v>44389</v>
      </c>
      <c r="N3519">
        <f t="shared" si="217"/>
        <v>60</v>
      </c>
      <c r="O3519">
        <v>0</v>
      </c>
      <c r="P3519" t="e">
        <f>VLOOKUP(F3519,#REF!,3,FALSE)</f>
        <v>#REF!</v>
      </c>
      <c r="Q3519">
        <f t="shared" si="218"/>
        <v>0</v>
      </c>
      <c r="R3519" t="str">
        <f t="shared" si="219"/>
        <v/>
      </c>
      <c r="S3519" t="s">
        <v>80</v>
      </c>
      <c r="T3519">
        <v>11</v>
      </c>
      <c r="U3519">
        <v>2</v>
      </c>
      <c r="V3519" t="s">
        <v>80</v>
      </c>
      <c r="W3519">
        <v>13</v>
      </c>
      <c r="X3519">
        <v>31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e">
        <f>VLOOKUP(A3519,#REF!,4,FALSE)</f>
        <v>#REF!</v>
      </c>
      <c r="AW3519" t="e">
        <f>VLOOKUP(A3519,#REF!,5,FALSE)</f>
        <v>#REF!</v>
      </c>
      <c r="AX3519">
        <f>SUMIF(量化书目统计!A:A,H3519,量化书目统计!G:G)</f>
        <v>0</v>
      </c>
    </row>
    <row r="3520" spans="1:50" x14ac:dyDescent="0.3">
      <c r="A3520" t="s">
        <v>1770</v>
      </c>
      <c r="B3520" t="s">
        <v>539</v>
      </c>
      <c r="C3520" t="s">
        <v>117</v>
      </c>
      <c r="D3520">
        <v>4</v>
      </c>
      <c r="E3520" t="s">
        <v>753</v>
      </c>
      <c r="F3520" s="1" t="s">
        <v>754</v>
      </c>
      <c r="G3520" t="s">
        <v>755</v>
      </c>
      <c r="H3520" t="e">
        <f>VLOOKUP(F3520,#REF!,2,FALSE)</f>
        <v>#REF!</v>
      </c>
      <c r="I3520" t="s">
        <v>74</v>
      </c>
      <c r="J3520" s="4">
        <v>44445</v>
      </c>
      <c r="K3520" s="4">
        <v>44480</v>
      </c>
      <c r="L3520" s="3">
        <f t="shared" si="216"/>
        <v>35</v>
      </c>
      <c r="M3520" s="4">
        <v>44475</v>
      </c>
      <c r="N3520">
        <f t="shared" si="217"/>
        <v>30</v>
      </c>
      <c r="O3520">
        <v>0</v>
      </c>
      <c r="P3520" t="e">
        <f>VLOOKUP(F3520,#REF!,3,FALSE)</f>
        <v>#REF!</v>
      </c>
      <c r="Q3520">
        <f t="shared" si="218"/>
        <v>0</v>
      </c>
      <c r="R3520" t="str">
        <f t="shared" si="219"/>
        <v/>
      </c>
      <c r="S3520" t="s">
        <v>38</v>
      </c>
      <c r="T3520">
        <v>1</v>
      </c>
      <c r="U3520">
        <v>1</v>
      </c>
      <c r="V3520" t="s">
        <v>38</v>
      </c>
      <c r="W3520">
        <v>6</v>
      </c>
      <c r="X3520">
        <v>41</v>
      </c>
      <c r="Y3520">
        <v>11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 t="e">
        <f>VLOOKUP(A3520,#REF!,4,FALSE)</f>
        <v>#REF!</v>
      </c>
      <c r="AW3520" t="e">
        <f>VLOOKUP(A3520,#REF!,5,FALSE)</f>
        <v>#REF!</v>
      </c>
      <c r="AX3520">
        <f>SUMIF(量化书目统计!A:A,H3520,量化书目统计!G:G)</f>
        <v>0</v>
      </c>
    </row>
    <row r="3521" spans="1:50" x14ac:dyDescent="0.3">
      <c r="A3521" t="s">
        <v>1770</v>
      </c>
      <c r="B3521" t="s">
        <v>539</v>
      </c>
      <c r="C3521" t="s">
        <v>117</v>
      </c>
      <c r="D3521">
        <v>4</v>
      </c>
      <c r="E3521" t="s">
        <v>741</v>
      </c>
      <c r="F3521" s="1" t="s">
        <v>742</v>
      </c>
      <c r="G3521" t="s">
        <v>743</v>
      </c>
      <c r="H3521" t="e">
        <f>VLOOKUP(F3521,#REF!,2,FALSE)</f>
        <v>#REF!</v>
      </c>
      <c r="I3521" t="s">
        <v>59</v>
      </c>
      <c r="J3521" s="4">
        <v>44301</v>
      </c>
      <c r="K3521" s="4">
        <v>44369</v>
      </c>
      <c r="L3521" s="3">
        <f t="shared" si="216"/>
        <v>68</v>
      </c>
      <c r="M3521" s="4">
        <v>44410</v>
      </c>
      <c r="N3521">
        <f t="shared" si="217"/>
        <v>109</v>
      </c>
      <c r="O3521">
        <v>0</v>
      </c>
      <c r="P3521" t="e">
        <f>VLOOKUP(F3521,#REF!,3,FALSE)</f>
        <v>#REF!</v>
      </c>
      <c r="Q3521">
        <f t="shared" si="218"/>
        <v>1</v>
      </c>
      <c r="R3521" t="str">
        <f t="shared" si="219"/>
        <v/>
      </c>
      <c r="S3521" t="s">
        <v>80</v>
      </c>
      <c r="T3521">
        <v>7</v>
      </c>
      <c r="U3521">
        <v>5</v>
      </c>
      <c r="V3521" t="s">
        <v>80</v>
      </c>
      <c r="W3521">
        <v>17</v>
      </c>
      <c r="X3521">
        <v>27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e">
        <f>VLOOKUP(A3521,#REF!,4,FALSE)</f>
        <v>#REF!</v>
      </c>
      <c r="AW3521" t="e">
        <f>VLOOKUP(A3521,#REF!,5,FALSE)</f>
        <v>#REF!</v>
      </c>
      <c r="AX3521">
        <f>SUMIF(量化书目统计!A:A,H3521,量化书目统计!G:G)</f>
        <v>0</v>
      </c>
    </row>
    <row r="3522" spans="1:50" x14ac:dyDescent="0.3">
      <c r="A3522" t="s">
        <v>1771</v>
      </c>
      <c r="B3522" t="s">
        <v>539</v>
      </c>
      <c r="C3522" t="s">
        <v>117</v>
      </c>
      <c r="D3522">
        <v>4</v>
      </c>
      <c r="E3522" t="s">
        <v>1256</v>
      </c>
      <c r="F3522" s="1" t="s">
        <v>1772</v>
      </c>
      <c r="G3522" t="s">
        <v>1773</v>
      </c>
      <c r="H3522" t="e">
        <f>VLOOKUP(F3522,#REF!,2,FALSE)</f>
        <v>#REF!</v>
      </c>
      <c r="I3522" t="s">
        <v>49</v>
      </c>
      <c r="J3522" s="4">
        <v>44577</v>
      </c>
      <c r="K3522" s="4">
        <v>44633</v>
      </c>
      <c r="L3522" s="3">
        <f t="shared" ref="L3522:L3585" si="220">IF(K3522&lt;&gt;0,K3522-J3522,"")</f>
        <v>56</v>
      </c>
      <c r="M3522" s="4">
        <v>44635</v>
      </c>
      <c r="N3522">
        <f t="shared" ref="N3522:N3585" si="221">M3522-J3522</f>
        <v>58</v>
      </c>
      <c r="O3522">
        <v>0</v>
      </c>
      <c r="P3522" t="e">
        <f>VLOOKUP(F3522,#REF!,3,FALSE)</f>
        <v>#REF!</v>
      </c>
      <c r="Q3522">
        <f t="shared" ref="Q3522:Q3585" si="222">IF(OR(ISNUMBER(SEARCH("高等数学",E3522)),ISNUMBER(SEARCH("数学分析",E3522)),ISNUMBER(SEARCH("微积分",E3522))),1,IF(OR(ISNUMBER(SEARCH("概率",E3522)),ISNUMBER(SEARCH("数理统计",E3522)),ISNUMBER(SEARCH("统计",E3522))),2,IF(ISNUMBER(SEARCH("代数",E3522)),3,IF(OR(ISNUMBER(SEARCH("运筹",E3522)),ISNUMBER(SEARCH("优化",E3522))),4,0))))</f>
        <v>0</v>
      </c>
      <c r="R3522" t="str">
        <f t="shared" ref="R3522:R3585" si="223">IF(AND(Q3522&gt;0,O3522=1),Q3522&amp;"-"&amp;E3522,"")</f>
        <v/>
      </c>
      <c r="S3522" t="s">
        <v>43</v>
      </c>
      <c r="U3522">
        <v>1</v>
      </c>
      <c r="V3522" t="s">
        <v>99</v>
      </c>
      <c r="W3522">
        <v>5</v>
      </c>
      <c r="X3522">
        <v>60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e">
        <f>VLOOKUP(A3522,#REF!,4,FALSE)</f>
        <v>#REF!</v>
      </c>
      <c r="AW3522" t="e">
        <f>VLOOKUP(A3522,#REF!,5,FALSE)</f>
        <v>#REF!</v>
      </c>
      <c r="AX3522">
        <f>SUMIF(量化书目统计!A:A,H3522,量化书目统计!G:G)</f>
        <v>0</v>
      </c>
    </row>
    <row r="3523" spans="1:50" x14ac:dyDescent="0.3">
      <c r="A3523" t="s">
        <v>1771</v>
      </c>
      <c r="B3523" t="s">
        <v>539</v>
      </c>
      <c r="C3523" t="s">
        <v>117</v>
      </c>
      <c r="D3523">
        <v>4</v>
      </c>
      <c r="E3523" t="s">
        <v>1256</v>
      </c>
      <c r="F3523" s="1" t="s">
        <v>1772</v>
      </c>
      <c r="G3523" t="s">
        <v>1773</v>
      </c>
      <c r="H3523" t="e">
        <f>VLOOKUP(F3523,#REF!,2,FALSE)</f>
        <v>#REF!</v>
      </c>
      <c r="I3523" t="s">
        <v>49</v>
      </c>
      <c r="J3523" s="4">
        <v>44633</v>
      </c>
      <c r="K3523" s="4">
        <v>44710</v>
      </c>
      <c r="L3523" s="3">
        <f t="shared" si="220"/>
        <v>77</v>
      </c>
      <c r="M3523" s="4">
        <v>44815</v>
      </c>
      <c r="N3523">
        <f t="shared" si="221"/>
        <v>182</v>
      </c>
      <c r="O3523">
        <v>0</v>
      </c>
      <c r="P3523" t="e">
        <f>VLOOKUP(F3523,#REF!,3,FALSE)</f>
        <v>#REF!</v>
      </c>
      <c r="Q3523">
        <f t="shared" si="222"/>
        <v>0</v>
      </c>
      <c r="R3523" t="str">
        <f t="shared" si="223"/>
        <v/>
      </c>
      <c r="S3523" t="s">
        <v>99</v>
      </c>
      <c r="T3523">
        <v>5</v>
      </c>
      <c r="U3523">
        <v>1</v>
      </c>
      <c r="V3523" t="s">
        <v>99</v>
      </c>
      <c r="W3523">
        <v>16</v>
      </c>
      <c r="X3523">
        <v>65</v>
      </c>
      <c r="Y3523">
        <v>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e">
        <f>VLOOKUP(A3523,#REF!,4,FALSE)</f>
        <v>#REF!</v>
      </c>
      <c r="AW3523" t="e">
        <f>VLOOKUP(A3523,#REF!,5,FALSE)</f>
        <v>#REF!</v>
      </c>
      <c r="AX3523">
        <f>SUMIF(量化书目统计!A:A,H3523,量化书目统计!G:G)</f>
        <v>0</v>
      </c>
    </row>
    <row r="3524" spans="1:50" x14ac:dyDescent="0.3">
      <c r="A3524" t="s">
        <v>1771</v>
      </c>
      <c r="B3524" t="s">
        <v>539</v>
      </c>
      <c r="C3524" t="s">
        <v>117</v>
      </c>
      <c r="D3524">
        <v>4</v>
      </c>
      <c r="E3524" t="s">
        <v>1774</v>
      </c>
      <c r="F3524" s="1" t="s">
        <v>1775</v>
      </c>
      <c r="G3524" t="s">
        <v>1776</v>
      </c>
      <c r="H3524" t="e">
        <f>VLOOKUP(F3524,#REF!,2,FALSE)</f>
        <v>#REF!</v>
      </c>
      <c r="I3524" t="s">
        <v>49</v>
      </c>
      <c r="J3524" s="4">
        <v>44577</v>
      </c>
      <c r="K3524" s="4">
        <v>44633</v>
      </c>
      <c r="L3524" s="3">
        <f t="shared" si="220"/>
        <v>56</v>
      </c>
      <c r="M3524" s="4">
        <v>44635</v>
      </c>
      <c r="N3524">
        <f t="shared" si="221"/>
        <v>58</v>
      </c>
      <c r="O3524">
        <v>0</v>
      </c>
      <c r="P3524" t="e">
        <f>VLOOKUP(F3524,#REF!,3,FALSE)</f>
        <v>#REF!</v>
      </c>
      <c r="Q3524">
        <f t="shared" si="222"/>
        <v>0</v>
      </c>
      <c r="R3524" t="str">
        <f t="shared" si="223"/>
        <v/>
      </c>
      <c r="S3524" t="s">
        <v>43</v>
      </c>
      <c r="U3524">
        <v>1</v>
      </c>
      <c r="V3524" t="s">
        <v>99</v>
      </c>
      <c r="W3524">
        <v>5</v>
      </c>
      <c r="X3524">
        <v>60</v>
      </c>
      <c r="Y3524">
        <v>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 t="e">
        <f>VLOOKUP(A3524,#REF!,4,FALSE)</f>
        <v>#REF!</v>
      </c>
      <c r="AW3524" t="e">
        <f>VLOOKUP(A3524,#REF!,5,FALSE)</f>
        <v>#REF!</v>
      </c>
      <c r="AX3524">
        <f>SUMIF(量化书目统计!A:A,H3524,量化书目统计!G:G)</f>
        <v>0</v>
      </c>
    </row>
    <row r="3525" spans="1:50" x14ac:dyDescent="0.3">
      <c r="A3525" t="s">
        <v>1771</v>
      </c>
      <c r="B3525" t="s">
        <v>539</v>
      </c>
      <c r="C3525" t="s">
        <v>117</v>
      </c>
      <c r="D3525">
        <v>4</v>
      </c>
      <c r="E3525" t="s">
        <v>1774</v>
      </c>
      <c r="F3525" s="1" t="s">
        <v>1775</v>
      </c>
      <c r="G3525" t="s">
        <v>1776</v>
      </c>
      <c r="H3525" t="e">
        <f>VLOOKUP(F3525,#REF!,2,FALSE)</f>
        <v>#REF!</v>
      </c>
      <c r="I3525" t="s">
        <v>49</v>
      </c>
      <c r="J3525" s="4">
        <v>44633</v>
      </c>
      <c r="K3525" s="4">
        <v>44710</v>
      </c>
      <c r="L3525" s="3">
        <f t="shared" si="220"/>
        <v>77</v>
      </c>
      <c r="M3525" s="4">
        <v>44815</v>
      </c>
      <c r="N3525">
        <f t="shared" si="221"/>
        <v>182</v>
      </c>
      <c r="O3525">
        <v>0</v>
      </c>
      <c r="P3525" t="e">
        <f>VLOOKUP(F3525,#REF!,3,FALSE)</f>
        <v>#REF!</v>
      </c>
      <c r="Q3525">
        <f t="shared" si="222"/>
        <v>0</v>
      </c>
      <c r="R3525" t="str">
        <f t="shared" si="223"/>
        <v/>
      </c>
      <c r="S3525" t="s">
        <v>99</v>
      </c>
      <c r="T3525">
        <v>5</v>
      </c>
      <c r="U3525">
        <v>1</v>
      </c>
      <c r="V3525" t="s">
        <v>99</v>
      </c>
      <c r="W3525">
        <v>16</v>
      </c>
      <c r="X3525">
        <v>65</v>
      </c>
      <c r="Y3525">
        <v>15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e">
        <f>VLOOKUP(A3525,#REF!,4,FALSE)</f>
        <v>#REF!</v>
      </c>
      <c r="AW3525" t="e">
        <f>VLOOKUP(A3525,#REF!,5,FALSE)</f>
        <v>#REF!</v>
      </c>
      <c r="AX3525">
        <f>SUMIF(量化书目统计!A:A,H3525,量化书目统计!G:G)</f>
        <v>0</v>
      </c>
    </row>
    <row r="3526" spans="1:50" x14ac:dyDescent="0.3">
      <c r="A3526" t="s">
        <v>1777</v>
      </c>
      <c r="B3526" t="s">
        <v>539</v>
      </c>
      <c r="C3526" t="s">
        <v>117</v>
      </c>
      <c r="D3526">
        <v>4</v>
      </c>
      <c r="E3526" t="s">
        <v>1778</v>
      </c>
      <c r="F3526" s="1" t="s">
        <v>1779</v>
      </c>
      <c r="G3526" t="s">
        <v>1780</v>
      </c>
      <c r="H3526" t="e">
        <f>VLOOKUP(F3526,#REF!,2,FALSE)</f>
        <v>#REF!</v>
      </c>
      <c r="I3526" t="s">
        <v>49</v>
      </c>
      <c r="J3526" s="4">
        <v>44196</v>
      </c>
      <c r="K3526" s="4">
        <v>44199</v>
      </c>
      <c r="L3526" s="3">
        <f t="shared" si="220"/>
        <v>3</v>
      </c>
      <c r="M3526" s="4">
        <v>44228</v>
      </c>
      <c r="N3526">
        <f t="shared" si="221"/>
        <v>32</v>
      </c>
      <c r="O3526">
        <v>0</v>
      </c>
      <c r="P3526" t="e">
        <f>VLOOKUP(F3526,#REF!,3,FALSE)</f>
        <v>#REF!</v>
      </c>
      <c r="Q3526">
        <f t="shared" si="222"/>
        <v>0</v>
      </c>
      <c r="R3526" t="str">
        <f t="shared" si="223"/>
        <v/>
      </c>
      <c r="S3526" t="s">
        <v>28</v>
      </c>
      <c r="T3526">
        <v>17</v>
      </c>
      <c r="U3526">
        <v>1</v>
      </c>
      <c r="V3526" t="s">
        <v>28</v>
      </c>
      <c r="W3526">
        <v>18</v>
      </c>
      <c r="X3526">
        <v>17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 t="e">
        <f>VLOOKUP(A3526,#REF!,4,FALSE)</f>
        <v>#REF!</v>
      </c>
      <c r="AW3526" t="e">
        <f>VLOOKUP(A3526,#REF!,5,FALSE)</f>
        <v>#REF!</v>
      </c>
      <c r="AX3526">
        <f>SUMIF(量化书目统计!A:A,H3526,量化书目统计!G:G)</f>
        <v>0</v>
      </c>
    </row>
    <row r="3527" spans="1:50" x14ac:dyDescent="0.3">
      <c r="A3527" t="s">
        <v>1781</v>
      </c>
      <c r="B3527" t="s">
        <v>539</v>
      </c>
      <c r="C3527" t="s">
        <v>117</v>
      </c>
      <c r="D3527">
        <v>4</v>
      </c>
      <c r="E3527" t="s">
        <v>566</v>
      </c>
      <c r="F3527" s="1" t="s">
        <v>1782</v>
      </c>
      <c r="G3527" t="s">
        <v>1783</v>
      </c>
      <c r="H3527" t="e">
        <f>VLOOKUP(F3527,#REF!,2,FALSE)</f>
        <v>#REF!</v>
      </c>
      <c r="I3527" t="s">
        <v>158</v>
      </c>
      <c r="J3527" s="4">
        <v>44192</v>
      </c>
      <c r="K3527" s="4">
        <v>44258</v>
      </c>
      <c r="L3527" s="3">
        <f t="shared" si="220"/>
        <v>66</v>
      </c>
      <c r="M3527" s="4">
        <v>44260</v>
      </c>
      <c r="N3527">
        <f t="shared" si="221"/>
        <v>68</v>
      </c>
      <c r="O3527">
        <v>0</v>
      </c>
      <c r="P3527" t="e">
        <f>VLOOKUP(F3527,#REF!,3,FALSE)</f>
        <v>#REF!</v>
      </c>
      <c r="Q3527">
        <f t="shared" si="222"/>
        <v>0</v>
      </c>
      <c r="R3527" t="str">
        <f t="shared" si="223"/>
        <v/>
      </c>
      <c r="S3527" t="s">
        <v>28</v>
      </c>
      <c r="T3527">
        <v>17</v>
      </c>
      <c r="U3527">
        <v>2</v>
      </c>
      <c r="V3527" t="s">
        <v>80</v>
      </c>
      <c r="W3527">
        <v>1</v>
      </c>
      <c r="X3527">
        <v>17</v>
      </c>
      <c r="Y3527">
        <v>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e">
        <f>VLOOKUP(A3527,#REF!,4,FALSE)</f>
        <v>#REF!</v>
      </c>
      <c r="AW3527" t="e">
        <f>VLOOKUP(A3527,#REF!,5,FALSE)</f>
        <v>#REF!</v>
      </c>
      <c r="AX3527">
        <f>SUMIF(量化书目统计!A:A,H3527,量化书目统计!G:G)</f>
        <v>0</v>
      </c>
    </row>
    <row r="3528" spans="1:50" x14ac:dyDescent="0.3">
      <c r="A3528" t="s">
        <v>1781</v>
      </c>
      <c r="B3528" t="s">
        <v>539</v>
      </c>
      <c r="C3528" t="s">
        <v>117</v>
      </c>
      <c r="D3528">
        <v>4</v>
      </c>
      <c r="E3528" t="s">
        <v>1784</v>
      </c>
      <c r="F3528" s="1" t="s">
        <v>1785</v>
      </c>
      <c r="G3528" t="s">
        <v>1786</v>
      </c>
      <c r="H3528" t="e">
        <f>VLOOKUP(F3528,#REF!,2,FALSE)</f>
        <v>#REF!</v>
      </c>
      <c r="I3528" t="s">
        <v>32</v>
      </c>
      <c r="J3528" s="4">
        <v>44121</v>
      </c>
      <c r="K3528" s="4">
        <v>44180</v>
      </c>
      <c r="L3528" s="3">
        <f t="shared" si="220"/>
        <v>59</v>
      </c>
      <c r="M3528" s="4">
        <v>44181</v>
      </c>
      <c r="N3528">
        <f t="shared" si="221"/>
        <v>60</v>
      </c>
      <c r="O3528">
        <v>0</v>
      </c>
      <c r="P3528" t="e">
        <f>VLOOKUP(F3528,#REF!,3,FALSE)</f>
        <v>#REF!</v>
      </c>
      <c r="Q3528">
        <f t="shared" si="222"/>
        <v>0</v>
      </c>
      <c r="R3528" t="str">
        <f t="shared" si="223"/>
        <v/>
      </c>
      <c r="S3528" t="s">
        <v>28</v>
      </c>
      <c r="T3528">
        <v>6</v>
      </c>
      <c r="U3528">
        <v>1</v>
      </c>
      <c r="V3528" t="s">
        <v>28</v>
      </c>
      <c r="W3528">
        <v>15</v>
      </c>
      <c r="X3528">
        <v>6</v>
      </c>
      <c r="Y3528">
        <v>9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e">
        <f>VLOOKUP(A3528,#REF!,4,FALSE)</f>
        <v>#REF!</v>
      </c>
      <c r="AW3528" t="e">
        <f>VLOOKUP(A3528,#REF!,5,FALSE)</f>
        <v>#REF!</v>
      </c>
      <c r="AX3528">
        <f>SUMIF(量化书目统计!A:A,H3528,量化书目统计!G:G)</f>
        <v>0</v>
      </c>
    </row>
    <row r="3529" spans="1:50" x14ac:dyDescent="0.3">
      <c r="A3529" t="s">
        <v>1787</v>
      </c>
      <c r="B3529" t="s">
        <v>539</v>
      </c>
      <c r="C3529" t="s">
        <v>117</v>
      </c>
      <c r="D3529">
        <v>4</v>
      </c>
      <c r="E3529" t="s">
        <v>145</v>
      </c>
      <c r="F3529" s="1" t="s">
        <v>146</v>
      </c>
      <c r="G3529" t="s">
        <v>147</v>
      </c>
      <c r="H3529" t="e">
        <f>VLOOKUP(F3529,#REF!,2,FALSE)</f>
        <v>#REF!</v>
      </c>
      <c r="I3529" t="s">
        <v>32</v>
      </c>
      <c r="J3529" s="4">
        <v>44273</v>
      </c>
      <c r="K3529" s="4">
        <v>44273</v>
      </c>
      <c r="L3529" s="3">
        <f t="shared" si="220"/>
        <v>0</v>
      </c>
      <c r="M3529" s="4">
        <v>44333</v>
      </c>
      <c r="N3529">
        <f t="shared" si="221"/>
        <v>60</v>
      </c>
      <c r="O3529">
        <v>0</v>
      </c>
      <c r="P3529" t="e">
        <f>VLOOKUP(F3529,#REF!,3,FALSE)</f>
        <v>#REF!</v>
      </c>
      <c r="Q3529">
        <f t="shared" si="222"/>
        <v>0</v>
      </c>
      <c r="R3529" t="str">
        <f t="shared" si="223"/>
        <v/>
      </c>
      <c r="S3529" t="s">
        <v>80</v>
      </c>
      <c r="T3529">
        <v>3</v>
      </c>
      <c r="U3529">
        <v>1</v>
      </c>
      <c r="V3529" t="s">
        <v>80</v>
      </c>
      <c r="W3529">
        <v>3</v>
      </c>
      <c r="X3529">
        <v>23</v>
      </c>
      <c r="Y3529">
        <v>14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e">
        <f>VLOOKUP(A3529,#REF!,4,FALSE)</f>
        <v>#REF!</v>
      </c>
      <c r="AW3529" t="e">
        <f>VLOOKUP(A3529,#REF!,5,FALSE)</f>
        <v>#REF!</v>
      </c>
      <c r="AX3529">
        <f>SUMIF(量化书目统计!A:A,H3529,量化书目统计!G:G)</f>
        <v>0</v>
      </c>
    </row>
    <row r="3530" spans="1:50" x14ac:dyDescent="0.3">
      <c r="A3530" t="s">
        <v>1788</v>
      </c>
      <c r="B3530" t="s">
        <v>539</v>
      </c>
      <c r="C3530" t="s">
        <v>117</v>
      </c>
      <c r="D3530">
        <v>4</v>
      </c>
      <c r="E3530" t="s">
        <v>1784</v>
      </c>
      <c r="F3530" s="1" t="s">
        <v>1785</v>
      </c>
      <c r="G3530" t="s">
        <v>1786</v>
      </c>
      <c r="H3530" t="e">
        <f>VLOOKUP(F3530,#REF!,2,FALSE)</f>
        <v>#REF!</v>
      </c>
      <c r="I3530" t="s">
        <v>32</v>
      </c>
      <c r="J3530" s="4">
        <v>43839</v>
      </c>
      <c r="K3530" s="4">
        <v>44100</v>
      </c>
      <c r="L3530" s="3">
        <f t="shared" si="220"/>
        <v>261</v>
      </c>
      <c r="M3530" s="4">
        <v>44104</v>
      </c>
      <c r="N3530">
        <f t="shared" si="221"/>
        <v>265</v>
      </c>
      <c r="O3530">
        <v>0</v>
      </c>
      <c r="P3530" t="e">
        <f>VLOOKUP(F3530,#REF!,3,FALSE)</f>
        <v>#REF!</v>
      </c>
      <c r="Q3530">
        <f t="shared" si="222"/>
        <v>0</v>
      </c>
      <c r="R3530" t="str">
        <f t="shared" si="223"/>
        <v/>
      </c>
      <c r="S3530" t="s">
        <v>43</v>
      </c>
      <c r="U3530">
        <v>1</v>
      </c>
      <c r="V3530" t="s">
        <v>28</v>
      </c>
      <c r="W3530">
        <v>3</v>
      </c>
      <c r="X3530">
        <v>0</v>
      </c>
      <c r="Y3530">
        <v>11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e">
        <f>VLOOKUP(A3530,#REF!,4,FALSE)</f>
        <v>#REF!</v>
      </c>
      <c r="AW3530" t="e">
        <f>VLOOKUP(A3530,#REF!,5,FALSE)</f>
        <v>#REF!</v>
      </c>
      <c r="AX3530">
        <f>SUMIF(量化书目统计!A:A,H3530,量化书目统计!G:G)</f>
        <v>0</v>
      </c>
    </row>
    <row r="3531" spans="1:50" x14ac:dyDescent="0.3">
      <c r="A3531" t="s">
        <v>1789</v>
      </c>
      <c r="B3531" t="s">
        <v>539</v>
      </c>
      <c r="C3531" t="s">
        <v>117</v>
      </c>
      <c r="D3531">
        <v>4</v>
      </c>
      <c r="E3531" t="s">
        <v>1790</v>
      </c>
      <c r="F3531" s="1" t="s">
        <v>1791</v>
      </c>
      <c r="G3531" t="s">
        <v>1792</v>
      </c>
      <c r="H3531" t="e">
        <f>VLOOKUP(F3531,#REF!,2,FALSE)</f>
        <v>#REF!</v>
      </c>
      <c r="I3531" t="s">
        <v>49</v>
      </c>
      <c r="J3531" s="4">
        <v>43836</v>
      </c>
      <c r="K3531" s="4">
        <v>44104</v>
      </c>
      <c r="L3531" s="3">
        <f t="shared" si="220"/>
        <v>268</v>
      </c>
      <c r="M3531" s="4">
        <v>44104</v>
      </c>
      <c r="N3531">
        <f t="shared" si="221"/>
        <v>268</v>
      </c>
      <c r="O3531">
        <v>0</v>
      </c>
      <c r="P3531" t="e">
        <f>VLOOKUP(F3531,#REF!,3,FALSE)</f>
        <v>#REF!</v>
      </c>
      <c r="Q3531">
        <f t="shared" si="222"/>
        <v>0</v>
      </c>
      <c r="R3531" t="str">
        <f t="shared" si="223"/>
        <v/>
      </c>
      <c r="S3531" t="s">
        <v>43</v>
      </c>
      <c r="U3531">
        <v>1</v>
      </c>
      <c r="V3531" t="s">
        <v>28</v>
      </c>
      <c r="W3531">
        <v>4</v>
      </c>
      <c r="X3531">
        <v>0</v>
      </c>
      <c r="Y3531">
        <v>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e">
        <f>VLOOKUP(A3531,#REF!,4,FALSE)</f>
        <v>#REF!</v>
      </c>
      <c r="AW3531" t="e">
        <f>VLOOKUP(A3531,#REF!,5,FALSE)</f>
        <v>#REF!</v>
      </c>
      <c r="AX3531">
        <f>SUMIF(量化书目统计!A:A,H3531,量化书目统计!G:G)</f>
        <v>0</v>
      </c>
    </row>
    <row r="3532" spans="1:50" x14ac:dyDescent="0.3">
      <c r="A3532" t="s">
        <v>1793</v>
      </c>
      <c r="B3532" t="s">
        <v>539</v>
      </c>
      <c r="C3532" t="s">
        <v>117</v>
      </c>
      <c r="D3532">
        <v>4</v>
      </c>
      <c r="E3532" t="s">
        <v>566</v>
      </c>
      <c r="F3532" s="1" t="s">
        <v>953</v>
      </c>
      <c r="G3532" t="s">
        <v>954</v>
      </c>
      <c r="H3532" t="e">
        <f>VLOOKUP(F3532,#REF!,2,FALSE)</f>
        <v>#REF!</v>
      </c>
      <c r="I3532" t="s">
        <v>158</v>
      </c>
      <c r="J3532" s="4">
        <v>44175</v>
      </c>
      <c r="K3532" s="4">
        <v>44199</v>
      </c>
      <c r="L3532" s="3">
        <f t="shared" si="220"/>
        <v>24</v>
      </c>
      <c r="M3532" s="4">
        <v>44235</v>
      </c>
      <c r="N3532">
        <f t="shared" si="221"/>
        <v>60</v>
      </c>
      <c r="O3532">
        <v>0</v>
      </c>
      <c r="P3532" t="e">
        <f>VLOOKUP(F3532,#REF!,3,FALSE)</f>
        <v>#REF!</v>
      </c>
      <c r="Q3532">
        <f t="shared" si="222"/>
        <v>0</v>
      </c>
      <c r="R3532" t="str">
        <f t="shared" si="223"/>
        <v/>
      </c>
      <c r="S3532" t="s">
        <v>28</v>
      </c>
      <c r="T3532">
        <v>14</v>
      </c>
      <c r="U3532">
        <v>1</v>
      </c>
      <c r="V3532" t="s">
        <v>28</v>
      </c>
      <c r="W3532">
        <v>18</v>
      </c>
      <c r="X3532">
        <v>14</v>
      </c>
      <c r="Y3532">
        <v>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e">
        <f>VLOOKUP(A3532,#REF!,4,FALSE)</f>
        <v>#REF!</v>
      </c>
      <c r="AW3532" t="e">
        <f>VLOOKUP(A3532,#REF!,5,FALSE)</f>
        <v>#REF!</v>
      </c>
      <c r="AX3532">
        <f>SUMIF(量化书目统计!A:A,H3532,量化书目统计!G:G)</f>
        <v>0</v>
      </c>
    </row>
    <row r="3533" spans="1:50" x14ac:dyDescent="0.3">
      <c r="A3533" t="s">
        <v>1794</v>
      </c>
      <c r="B3533" t="s">
        <v>539</v>
      </c>
      <c r="C3533" t="s">
        <v>91</v>
      </c>
      <c r="D3533">
        <v>4</v>
      </c>
      <c r="E3533" t="s">
        <v>1795</v>
      </c>
      <c r="F3533" s="1" t="s">
        <v>1796</v>
      </c>
      <c r="G3533" t="s">
        <v>1797</v>
      </c>
      <c r="H3533" t="e">
        <f>VLOOKUP(F3533,#REF!,2,FALSE)</f>
        <v>#REF!</v>
      </c>
      <c r="I3533" t="s">
        <v>1417</v>
      </c>
      <c r="J3533" s="4">
        <v>43838</v>
      </c>
      <c r="K3533" s="4">
        <v>44094</v>
      </c>
      <c r="L3533" s="3">
        <f t="shared" si="220"/>
        <v>256</v>
      </c>
      <c r="M3533" s="4">
        <v>44104</v>
      </c>
      <c r="N3533">
        <f t="shared" si="221"/>
        <v>266</v>
      </c>
      <c r="O3533">
        <v>0</v>
      </c>
      <c r="P3533" t="e">
        <f>VLOOKUP(F3533,#REF!,3,FALSE)</f>
        <v>#REF!</v>
      </c>
      <c r="Q3533">
        <f t="shared" si="222"/>
        <v>0</v>
      </c>
      <c r="R3533" t="str">
        <f t="shared" si="223"/>
        <v/>
      </c>
      <c r="S3533" t="s">
        <v>43</v>
      </c>
      <c r="U3533">
        <v>1</v>
      </c>
      <c r="V3533" t="s">
        <v>28</v>
      </c>
      <c r="W3533">
        <v>3</v>
      </c>
      <c r="X3533">
        <v>0</v>
      </c>
      <c r="Y3533">
        <v>8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e">
        <f>VLOOKUP(A3533,#REF!,4,FALSE)</f>
        <v>#REF!</v>
      </c>
      <c r="AW3533" t="e">
        <f>VLOOKUP(A3533,#REF!,5,FALSE)</f>
        <v>#REF!</v>
      </c>
      <c r="AX3533">
        <f>SUMIF(量化书目统计!A:A,H3533,量化书目统计!G:G)</f>
        <v>0</v>
      </c>
    </row>
    <row r="3534" spans="1:50" x14ac:dyDescent="0.3">
      <c r="A3534" t="s">
        <v>161</v>
      </c>
      <c r="B3534" t="s">
        <v>22</v>
      </c>
      <c r="C3534" t="s">
        <v>117</v>
      </c>
      <c r="D3534">
        <v>4</v>
      </c>
      <c r="E3534" t="s">
        <v>162</v>
      </c>
      <c r="F3534" s="1" t="s">
        <v>163</v>
      </c>
      <c r="G3534" t="s">
        <v>164</v>
      </c>
      <c r="H3534" t="e">
        <f>VLOOKUP(F3534,#REF!,2,FALSE)</f>
        <v>#REF!</v>
      </c>
      <c r="I3534" t="s">
        <v>49</v>
      </c>
      <c r="J3534" s="4">
        <v>44468</v>
      </c>
      <c r="K3534" s="4">
        <v>44560</v>
      </c>
      <c r="L3534" s="3">
        <f t="shared" si="220"/>
        <v>92</v>
      </c>
      <c r="M3534" s="4">
        <v>44558</v>
      </c>
      <c r="N3534">
        <f t="shared" si="221"/>
        <v>90</v>
      </c>
      <c r="O3534">
        <v>0</v>
      </c>
      <c r="P3534" t="e">
        <f>VLOOKUP(F3534,#REF!,3,FALSE)</f>
        <v>#REF!</v>
      </c>
      <c r="Q3534">
        <f t="shared" si="222"/>
        <v>0</v>
      </c>
      <c r="R3534" t="str">
        <f t="shared" si="223"/>
        <v/>
      </c>
      <c r="S3534" t="s">
        <v>38</v>
      </c>
      <c r="T3534">
        <v>4</v>
      </c>
      <c r="U3534">
        <v>1</v>
      </c>
      <c r="V3534" t="s">
        <v>38</v>
      </c>
      <c r="W3534">
        <v>17</v>
      </c>
      <c r="X3534">
        <v>44</v>
      </c>
      <c r="Y3534">
        <v>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e">
        <f>VLOOKUP(A3534,#REF!,4,FALSE)</f>
        <v>#REF!</v>
      </c>
      <c r="AW3534" t="e">
        <f>VLOOKUP(A3534,#REF!,5,FALSE)</f>
        <v>#REF!</v>
      </c>
      <c r="AX3534">
        <f>SUMIF(量化书目统计!A:A,H3534,量化书目统计!G:G)</f>
        <v>0</v>
      </c>
    </row>
    <row r="3535" spans="1:50" x14ac:dyDescent="0.3">
      <c r="A3535" t="s">
        <v>161</v>
      </c>
      <c r="B3535" t="s">
        <v>22</v>
      </c>
      <c r="C3535" t="s">
        <v>117</v>
      </c>
      <c r="D3535">
        <v>4</v>
      </c>
      <c r="E3535" t="s">
        <v>165</v>
      </c>
      <c r="F3535" s="1" t="s">
        <v>166</v>
      </c>
      <c r="G3535" t="s">
        <v>167</v>
      </c>
      <c r="H3535" t="e">
        <f>VLOOKUP(F3535,#REF!,2,FALSE)</f>
        <v>#REF!</v>
      </c>
      <c r="I3535" t="s">
        <v>49</v>
      </c>
      <c r="J3535" s="4">
        <v>44897</v>
      </c>
      <c r="K3535" s="4">
        <v>44998</v>
      </c>
      <c r="L3535" s="3">
        <f t="shared" si="220"/>
        <v>101</v>
      </c>
      <c r="M3535" s="4">
        <v>44987</v>
      </c>
      <c r="N3535">
        <f t="shared" si="221"/>
        <v>90</v>
      </c>
      <c r="O3535">
        <v>0</v>
      </c>
      <c r="P3535" t="e">
        <f>VLOOKUP(F3535,#REF!,3,FALSE)</f>
        <v>#REF!</v>
      </c>
      <c r="Q3535">
        <f t="shared" si="222"/>
        <v>0</v>
      </c>
      <c r="R3535" t="str">
        <f t="shared" si="223"/>
        <v/>
      </c>
      <c r="S3535" t="s">
        <v>43</v>
      </c>
      <c r="U3535">
        <v>1</v>
      </c>
      <c r="V3535" t="s">
        <v>43</v>
      </c>
      <c r="X3535">
        <v>80</v>
      </c>
      <c r="Y3535">
        <v>15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e">
        <f>VLOOKUP(A3535,#REF!,4,FALSE)</f>
        <v>#REF!</v>
      </c>
      <c r="AW3535" t="e">
        <f>VLOOKUP(A3535,#REF!,5,FALSE)</f>
        <v>#REF!</v>
      </c>
      <c r="AX3535">
        <f>SUMIF(量化书目统计!A:A,H3535,量化书目统计!G:G)</f>
        <v>0</v>
      </c>
    </row>
    <row r="3536" spans="1:50" x14ac:dyDescent="0.3">
      <c r="A3536" t="s">
        <v>161</v>
      </c>
      <c r="B3536" t="s">
        <v>22</v>
      </c>
      <c r="C3536" t="s">
        <v>117</v>
      </c>
      <c r="D3536">
        <v>4</v>
      </c>
      <c r="E3536" t="s">
        <v>168</v>
      </c>
      <c r="F3536" s="1" t="s">
        <v>169</v>
      </c>
      <c r="G3536" t="s">
        <v>170</v>
      </c>
      <c r="H3536" t="e">
        <f>VLOOKUP(F3536,#REF!,2,FALSE)</f>
        <v>#REF!</v>
      </c>
      <c r="I3536" t="s">
        <v>49</v>
      </c>
      <c r="J3536" s="4">
        <v>44228</v>
      </c>
      <c r="K3536" s="4">
        <v>44344</v>
      </c>
      <c r="L3536" s="3">
        <f t="shared" si="220"/>
        <v>116</v>
      </c>
      <c r="M3536" s="4">
        <v>44319</v>
      </c>
      <c r="N3536">
        <f t="shared" si="221"/>
        <v>91</v>
      </c>
      <c r="O3536">
        <v>0</v>
      </c>
      <c r="P3536" t="e">
        <f>VLOOKUP(F3536,#REF!,3,FALSE)</f>
        <v>#REF!</v>
      </c>
      <c r="Q3536">
        <f t="shared" si="222"/>
        <v>0</v>
      </c>
      <c r="R3536" t="str">
        <f t="shared" si="223"/>
        <v/>
      </c>
      <c r="S3536" t="s">
        <v>43</v>
      </c>
      <c r="U3536">
        <v>1</v>
      </c>
      <c r="V3536" t="s">
        <v>80</v>
      </c>
      <c r="W3536">
        <v>13</v>
      </c>
      <c r="X3536">
        <v>20</v>
      </c>
      <c r="Y3536">
        <v>5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 t="e">
        <f>VLOOKUP(A3536,#REF!,4,FALSE)</f>
        <v>#REF!</v>
      </c>
      <c r="AW3536" t="e">
        <f>VLOOKUP(A3536,#REF!,5,FALSE)</f>
        <v>#REF!</v>
      </c>
      <c r="AX3536">
        <f>SUMIF(量化书目统计!A:A,H3536,量化书目统计!G:G)</f>
        <v>0</v>
      </c>
    </row>
    <row r="3537" spans="1:50" x14ac:dyDescent="0.3">
      <c r="A3537" t="s">
        <v>1798</v>
      </c>
      <c r="B3537" t="s">
        <v>539</v>
      </c>
      <c r="C3537" t="s">
        <v>106</v>
      </c>
      <c r="D3537">
        <v>4</v>
      </c>
      <c r="E3537" t="s">
        <v>1799</v>
      </c>
      <c r="F3537" s="1" t="s">
        <v>1800</v>
      </c>
      <c r="G3537" t="s">
        <v>1801</v>
      </c>
      <c r="H3537" t="e">
        <f>VLOOKUP(F3537,#REF!,2,FALSE)</f>
        <v>#REF!</v>
      </c>
      <c r="I3537" t="s">
        <v>74</v>
      </c>
      <c r="J3537" s="4">
        <v>44115</v>
      </c>
      <c r="K3537" s="4">
        <v>44210</v>
      </c>
      <c r="L3537" s="3">
        <f t="shared" si="220"/>
        <v>95</v>
      </c>
      <c r="M3537" s="4">
        <v>44260</v>
      </c>
      <c r="N3537">
        <f t="shared" si="221"/>
        <v>145</v>
      </c>
      <c r="O3537">
        <v>0</v>
      </c>
      <c r="P3537" t="e">
        <f>VLOOKUP(F3537,#REF!,3,FALSE)</f>
        <v>#REF!</v>
      </c>
      <c r="Q3537">
        <f t="shared" si="222"/>
        <v>0</v>
      </c>
      <c r="R3537" t="str">
        <f t="shared" si="223"/>
        <v/>
      </c>
      <c r="S3537" t="s">
        <v>28</v>
      </c>
      <c r="T3537">
        <v>6</v>
      </c>
      <c r="U3537">
        <v>1</v>
      </c>
      <c r="V3537" t="s">
        <v>28</v>
      </c>
      <c r="W3537">
        <v>18</v>
      </c>
      <c r="X3537">
        <v>6</v>
      </c>
      <c r="Y3537">
        <v>5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e">
        <f>VLOOKUP(A3537,#REF!,4,FALSE)</f>
        <v>#REF!</v>
      </c>
      <c r="AW3537" t="e">
        <f>VLOOKUP(A3537,#REF!,5,FALSE)</f>
        <v>#REF!</v>
      </c>
      <c r="AX3537">
        <f>SUMIF(量化书目统计!A:A,H3537,量化书目统计!G:G)</f>
        <v>0</v>
      </c>
    </row>
    <row r="3538" spans="1:50" x14ac:dyDescent="0.3">
      <c r="A3538" t="s">
        <v>1802</v>
      </c>
      <c r="B3538" t="s">
        <v>539</v>
      </c>
      <c r="C3538" t="s">
        <v>337</v>
      </c>
      <c r="D3538">
        <v>4</v>
      </c>
      <c r="E3538" t="s">
        <v>1803</v>
      </c>
      <c r="F3538" s="1" t="s">
        <v>1804</v>
      </c>
      <c r="G3538" t="s">
        <v>1805</v>
      </c>
      <c r="H3538" t="e">
        <f>VLOOKUP(F3538,#REF!,2,FALSE)</f>
        <v>#REF!</v>
      </c>
      <c r="I3538" t="s">
        <v>49</v>
      </c>
      <c r="J3538" s="4">
        <v>44090</v>
      </c>
      <c r="K3538" s="4">
        <v>44095</v>
      </c>
      <c r="L3538" s="3">
        <f t="shared" si="220"/>
        <v>5</v>
      </c>
      <c r="M3538" s="4">
        <v>44151</v>
      </c>
      <c r="N3538">
        <f t="shared" si="221"/>
        <v>61</v>
      </c>
      <c r="O3538">
        <v>0</v>
      </c>
      <c r="P3538" t="e">
        <f>VLOOKUP(F3538,#REF!,3,FALSE)</f>
        <v>#REF!</v>
      </c>
      <c r="Q3538">
        <f t="shared" si="222"/>
        <v>0</v>
      </c>
      <c r="R3538" t="str">
        <f t="shared" si="223"/>
        <v/>
      </c>
      <c r="S3538" t="s">
        <v>28</v>
      </c>
      <c r="T3538">
        <v>2</v>
      </c>
      <c r="U3538">
        <v>1</v>
      </c>
      <c r="V3538" t="s">
        <v>28</v>
      </c>
      <c r="W3538">
        <v>3</v>
      </c>
      <c r="X3538">
        <v>2</v>
      </c>
      <c r="Y3538">
        <v>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e">
        <f>VLOOKUP(A3538,#REF!,4,FALSE)</f>
        <v>#REF!</v>
      </c>
      <c r="AW3538" t="e">
        <f>VLOOKUP(A3538,#REF!,5,FALSE)</f>
        <v>#REF!</v>
      </c>
      <c r="AX3538">
        <f>SUMIF(量化书目统计!A:A,H3538,量化书目统计!G:G)</f>
        <v>0</v>
      </c>
    </row>
    <row r="3539" spans="1:50" x14ac:dyDescent="0.3">
      <c r="A3539" t="s">
        <v>1802</v>
      </c>
      <c r="B3539" t="s">
        <v>539</v>
      </c>
      <c r="C3539" t="s">
        <v>337</v>
      </c>
      <c r="D3539">
        <v>4</v>
      </c>
      <c r="E3539" t="s">
        <v>1806</v>
      </c>
      <c r="F3539" s="1" t="s">
        <v>1807</v>
      </c>
      <c r="G3539" t="s">
        <v>1808</v>
      </c>
      <c r="H3539" t="e">
        <f>VLOOKUP(F3539,#REF!,2,FALSE)</f>
        <v>#REF!</v>
      </c>
      <c r="I3539" t="s">
        <v>49</v>
      </c>
      <c r="J3539" s="4">
        <v>44090</v>
      </c>
      <c r="K3539" s="4">
        <v>44095</v>
      </c>
      <c r="L3539" s="3">
        <f t="shared" si="220"/>
        <v>5</v>
      </c>
      <c r="M3539" s="4">
        <v>44151</v>
      </c>
      <c r="N3539">
        <f t="shared" si="221"/>
        <v>61</v>
      </c>
      <c r="O3539">
        <v>0</v>
      </c>
      <c r="P3539" t="e">
        <f>VLOOKUP(F3539,#REF!,3,FALSE)</f>
        <v>#REF!</v>
      </c>
      <c r="Q3539">
        <f t="shared" si="222"/>
        <v>0</v>
      </c>
      <c r="R3539" t="str">
        <f t="shared" si="223"/>
        <v/>
      </c>
      <c r="S3539" t="s">
        <v>28</v>
      </c>
      <c r="T3539">
        <v>2</v>
      </c>
      <c r="U3539">
        <v>1</v>
      </c>
      <c r="V3539" t="s">
        <v>28</v>
      </c>
      <c r="W3539">
        <v>3</v>
      </c>
      <c r="X3539">
        <v>2</v>
      </c>
      <c r="Y3539">
        <v>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 t="e">
        <f>VLOOKUP(A3539,#REF!,4,FALSE)</f>
        <v>#REF!</v>
      </c>
      <c r="AW3539" t="e">
        <f>VLOOKUP(A3539,#REF!,5,FALSE)</f>
        <v>#REF!</v>
      </c>
      <c r="AX3539">
        <f>SUMIF(量化书目统计!A:A,H3539,量化书目统计!G:G)</f>
        <v>0</v>
      </c>
    </row>
    <row r="3540" spans="1:50" x14ac:dyDescent="0.3">
      <c r="A3540" t="s">
        <v>1809</v>
      </c>
      <c r="B3540" t="s">
        <v>539</v>
      </c>
      <c r="C3540" t="s">
        <v>308</v>
      </c>
      <c r="D3540">
        <v>1</v>
      </c>
      <c r="E3540" t="s">
        <v>1284</v>
      </c>
      <c r="F3540" s="1" t="s">
        <v>1810</v>
      </c>
      <c r="G3540" t="s">
        <v>1811</v>
      </c>
      <c r="H3540" t="e">
        <f>VLOOKUP(F3540,#REF!,2,FALSE)</f>
        <v>#REF!</v>
      </c>
      <c r="I3540" t="s">
        <v>59</v>
      </c>
      <c r="J3540" s="4">
        <v>44256</v>
      </c>
      <c r="K3540" s="4">
        <v>44259</v>
      </c>
      <c r="L3540" s="3">
        <f t="shared" si="220"/>
        <v>3</v>
      </c>
      <c r="M3540" s="4">
        <v>44316</v>
      </c>
      <c r="N3540">
        <f t="shared" si="221"/>
        <v>60</v>
      </c>
      <c r="O3540">
        <v>0</v>
      </c>
      <c r="P3540" t="e">
        <f>VLOOKUP(F3540,#REF!,3,FALSE)</f>
        <v>#REF!</v>
      </c>
      <c r="Q3540">
        <f t="shared" si="222"/>
        <v>0</v>
      </c>
      <c r="R3540" t="str">
        <f t="shared" si="223"/>
        <v/>
      </c>
      <c r="S3540" t="s">
        <v>80</v>
      </c>
      <c r="T3540">
        <v>1</v>
      </c>
      <c r="U3540">
        <v>1</v>
      </c>
      <c r="V3540" t="s">
        <v>80</v>
      </c>
      <c r="W3540">
        <v>1</v>
      </c>
      <c r="X3540">
        <v>21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e">
        <f>VLOOKUP(A3540,#REF!,4,FALSE)</f>
        <v>#REF!</v>
      </c>
      <c r="AW3540" t="e">
        <f>VLOOKUP(A3540,#REF!,5,FALSE)</f>
        <v>#REF!</v>
      </c>
      <c r="AX3540">
        <f>SUMIF(量化书目统计!A:A,H3540,量化书目统计!G:G)</f>
        <v>0</v>
      </c>
    </row>
    <row r="3541" spans="1:50" x14ac:dyDescent="0.3">
      <c r="A3541" t="s">
        <v>1812</v>
      </c>
      <c r="B3541" t="s">
        <v>539</v>
      </c>
      <c r="C3541" t="s">
        <v>55</v>
      </c>
      <c r="D3541">
        <v>1</v>
      </c>
      <c r="E3541" t="s">
        <v>935</v>
      </c>
      <c r="F3541" s="1" t="s">
        <v>936</v>
      </c>
      <c r="G3541" t="s">
        <v>937</v>
      </c>
      <c r="H3541" t="e">
        <f>VLOOKUP(F3541,#REF!,2,FALSE)</f>
        <v>#REF!</v>
      </c>
      <c r="I3541" t="s">
        <v>32</v>
      </c>
      <c r="J3541" s="4">
        <v>44099</v>
      </c>
      <c r="K3541" s="4">
        <v>44214</v>
      </c>
      <c r="L3541" s="3">
        <f t="shared" si="220"/>
        <v>115</v>
      </c>
      <c r="M3541" s="4">
        <v>44260</v>
      </c>
      <c r="N3541">
        <f t="shared" si="221"/>
        <v>161</v>
      </c>
      <c r="O3541">
        <v>0</v>
      </c>
      <c r="P3541" t="e">
        <f>VLOOKUP(F3541,#REF!,3,FALSE)</f>
        <v>#REF!</v>
      </c>
      <c r="Q3541">
        <f t="shared" si="222"/>
        <v>0</v>
      </c>
      <c r="R3541" t="str">
        <f t="shared" si="223"/>
        <v/>
      </c>
      <c r="S3541" t="s">
        <v>28</v>
      </c>
      <c r="T3541">
        <v>3</v>
      </c>
      <c r="U3541">
        <v>1</v>
      </c>
      <c r="V3541" t="s">
        <v>43</v>
      </c>
      <c r="X3541">
        <v>3</v>
      </c>
      <c r="Y3541">
        <v>11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e">
        <f>VLOOKUP(A3541,#REF!,4,FALSE)</f>
        <v>#REF!</v>
      </c>
      <c r="AW3541" t="e">
        <f>VLOOKUP(A3541,#REF!,5,FALSE)</f>
        <v>#REF!</v>
      </c>
      <c r="AX3541">
        <f>SUMIF(量化书目统计!A:A,H3541,量化书目统计!G:G)</f>
        <v>0</v>
      </c>
    </row>
    <row r="3542" spans="1:50" x14ac:dyDescent="0.3">
      <c r="A3542" t="s">
        <v>1813</v>
      </c>
      <c r="B3542" t="s">
        <v>539</v>
      </c>
      <c r="C3542" t="s">
        <v>55</v>
      </c>
      <c r="D3542">
        <v>1</v>
      </c>
      <c r="E3542" t="s">
        <v>935</v>
      </c>
      <c r="F3542" s="1" t="s">
        <v>936</v>
      </c>
      <c r="G3542" t="s">
        <v>937</v>
      </c>
      <c r="H3542" t="e">
        <f>VLOOKUP(F3542,#REF!,2,FALSE)</f>
        <v>#REF!</v>
      </c>
      <c r="I3542" t="s">
        <v>32</v>
      </c>
      <c r="J3542" s="4">
        <v>44614</v>
      </c>
      <c r="K3542" s="4">
        <v>44712</v>
      </c>
      <c r="L3542" s="3">
        <f t="shared" si="220"/>
        <v>98</v>
      </c>
      <c r="M3542" s="4">
        <v>44815</v>
      </c>
      <c r="N3542">
        <f t="shared" si="221"/>
        <v>201</v>
      </c>
      <c r="O3542">
        <v>0</v>
      </c>
      <c r="P3542" t="e">
        <f>VLOOKUP(F3542,#REF!,3,FALSE)</f>
        <v>#REF!</v>
      </c>
      <c r="Q3542">
        <f t="shared" si="222"/>
        <v>0</v>
      </c>
      <c r="R3542" t="str">
        <f t="shared" si="223"/>
        <v/>
      </c>
      <c r="S3542" t="s">
        <v>99</v>
      </c>
      <c r="T3542">
        <v>2</v>
      </c>
      <c r="U3542">
        <v>1</v>
      </c>
      <c r="V3542" t="s">
        <v>99</v>
      </c>
      <c r="W3542">
        <v>16</v>
      </c>
      <c r="X3542">
        <v>62</v>
      </c>
      <c r="Y3542">
        <v>15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e">
        <f>VLOOKUP(A3542,#REF!,4,FALSE)</f>
        <v>#REF!</v>
      </c>
      <c r="AW3542" t="e">
        <f>VLOOKUP(A3542,#REF!,5,FALSE)</f>
        <v>#REF!</v>
      </c>
      <c r="AX3542">
        <f>SUMIF(量化书目统计!A:A,H3542,量化书目统计!G:G)</f>
        <v>0</v>
      </c>
    </row>
    <row r="3543" spans="1:50" x14ac:dyDescent="0.3">
      <c r="A3543" t="s">
        <v>1814</v>
      </c>
      <c r="B3543" t="s">
        <v>539</v>
      </c>
      <c r="C3543" t="s">
        <v>91</v>
      </c>
      <c r="D3543">
        <v>4</v>
      </c>
      <c r="E3543" t="s">
        <v>935</v>
      </c>
      <c r="F3543" s="1" t="s">
        <v>936</v>
      </c>
      <c r="G3543" t="s">
        <v>937</v>
      </c>
      <c r="H3543" t="e">
        <f>VLOOKUP(F3543,#REF!,2,FALSE)</f>
        <v>#REF!</v>
      </c>
      <c r="I3543" t="s">
        <v>32</v>
      </c>
      <c r="J3543" s="4">
        <v>44607</v>
      </c>
      <c r="K3543" s="4">
        <v>44614</v>
      </c>
      <c r="L3543" s="3">
        <f t="shared" si="220"/>
        <v>7</v>
      </c>
      <c r="M3543" s="4">
        <v>44669</v>
      </c>
      <c r="N3543">
        <f t="shared" si="221"/>
        <v>62</v>
      </c>
      <c r="O3543">
        <v>0</v>
      </c>
      <c r="P3543" t="e">
        <f>VLOOKUP(F3543,#REF!,3,FALSE)</f>
        <v>#REF!</v>
      </c>
      <c r="Q3543">
        <f t="shared" si="222"/>
        <v>0</v>
      </c>
      <c r="R3543" t="str">
        <f t="shared" si="223"/>
        <v/>
      </c>
      <c r="S3543" t="s">
        <v>99</v>
      </c>
      <c r="T3543">
        <v>1</v>
      </c>
      <c r="U3543">
        <v>1</v>
      </c>
      <c r="V3543" t="s">
        <v>99</v>
      </c>
      <c r="W3543">
        <v>2</v>
      </c>
      <c r="X3543">
        <v>61</v>
      </c>
      <c r="Y3543">
        <v>15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e">
        <f>VLOOKUP(A3543,#REF!,4,FALSE)</f>
        <v>#REF!</v>
      </c>
      <c r="AW3543" t="e">
        <f>VLOOKUP(A3543,#REF!,5,FALSE)</f>
        <v>#REF!</v>
      </c>
      <c r="AX3543">
        <f>SUMIF(量化书目统计!A:A,H3543,量化书目统计!G:G)</f>
        <v>0</v>
      </c>
    </row>
    <row r="3544" spans="1:50" x14ac:dyDescent="0.3">
      <c r="A3544" t="s">
        <v>1815</v>
      </c>
      <c r="B3544" t="s">
        <v>539</v>
      </c>
      <c r="C3544" t="s">
        <v>91</v>
      </c>
      <c r="D3544">
        <v>4</v>
      </c>
      <c r="E3544" t="s">
        <v>566</v>
      </c>
      <c r="F3544" s="1" t="s">
        <v>953</v>
      </c>
      <c r="G3544" t="s">
        <v>954</v>
      </c>
      <c r="H3544" t="e">
        <f>VLOOKUP(F3544,#REF!,2,FALSE)</f>
        <v>#REF!</v>
      </c>
      <c r="I3544" t="s">
        <v>158</v>
      </c>
      <c r="J3544" s="4">
        <v>43836</v>
      </c>
      <c r="K3544" s="4">
        <v>43839</v>
      </c>
      <c r="L3544" s="3">
        <f t="shared" si="220"/>
        <v>3</v>
      </c>
      <c r="M3544" s="4">
        <v>43896</v>
      </c>
      <c r="N3544">
        <f t="shared" si="221"/>
        <v>60</v>
      </c>
      <c r="O3544">
        <v>0</v>
      </c>
      <c r="P3544" t="e">
        <f>VLOOKUP(F3544,#REF!,3,FALSE)</f>
        <v>#REF!</v>
      </c>
      <c r="Q3544">
        <f t="shared" si="222"/>
        <v>0</v>
      </c>
      <c r="R3544" t="str">
        <f t="shared" si="223"/>
        <v/>
      </c>
      <c r="S3544" t="s">
        <v>43</v>
      </c>
      <c r="U3544">
        <v>1</v>
      </c>
      <c r="V3544" t="s">
        <v>43</v>
      </c>
      <c r="X3544">
        <v>0</v>
      </c>
      <c r="Y3544">
        <v>11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e">
        <f>VLOOKUP(A3544,#REF!,4,FALSE)</f>
        <v>#REF!</v>
      </c>
      <c r="AW3544" t="e">
        <f>VLOOKUP(A3544,#REF!,5,FALSE)</f>
        <v>#REF!</v>
      </c>
      <c r="AX3544">
        <f>SUMIF(量化书目统计!A:A,H3544,量化书目统计!G:G)</f>
        <v>0</v>
      </c>
    </row>
    <row r="3545" spans="1:50" x14ac:dyDescent="0.3">
      <c r="A3545" t="s">
        <v>1815</v>
      </c>
      <c r="B3545" t="s">
        <v>539</v>
      </c>
      <c r="C3545" t="s">
        <v>91</v>
      </c>
      <c r="D3545">
        <v>4</v>
      </c>
      <c r="E3545" t="s">
        <v>1052</v>
      </c>
      <c r="F3545" s="1" t="s">
        <v>1053</v>
      </c>
      <c r="G3545" t="s">
        <v>1054</v>
      </c>
      <c r="H3545" t="e">
        <f>VLOOKUP(F3545,#REF!,2,FALSE)</f>
        <v>#REF!</v>
      </c>
      <c r="I3545" t="s">
        <v>53</v>
      </c>
      <c r="J3545" s="4">
        <v>43836</v>
      </c>
      <c r="K3545" s="4">
        <v>44082</v>
      </c>
      <c r="L3545" s="3">
        <f t="shared" si="220"/>
        <v>246</v>
      </c>
      <c r="M3545" s="4">
        <v>44088</v>
      </c>
      <c r="N3545">
        <f t="shared" si="221"/>
        <v>252</v>
      </c>
      <c r="O3545">
        <v>0</v>
      </c>
      <c r="P3545" t="e">
        <f>VLOOKUP(F3545,#REF!,3,FALSE)</f>
        <v>#REF!</v>
      </c>
      <c r="Q3545">
        <f t="shared" si="222"/>
        <v>0</v>
      </c>
      <c r="R3545" t="str">
        <f t="shared" si="223"/>
        <v/>
      </c>
      <c r="S3545" t="s">
        <v>43</v>
      </c>
      <c r="U3545">
        <v>2</v>
      </c>
      <c r="V3545" t="s">
        <v>28</v>
      </c>
      <c r="W3545">
        <v>1</v>
      </c>
      <c r="X3545">
        <v>0</v>
      </c>
      <c r="Y3545">
        <v>15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e">
        <f>VLOOKUP(A3545,#REF!,4,FALSE)</f>
        <v>#REF!</v>
      </c>
      <c r="AW3545" t="e">
        <f>VLOOKUP(A3545,#REF!,5,FALSE)</f>
        <v>#REF!</v>
      </c>
      <c r="AX3545">
        <f>SUMIF(量化书目统计!A:A,H3545,量化书目统计!G:G)</f>
        <v>0</v>
      </c>
    </row>
    <row r="3546" spans="1:50" x14ac:dyDescent="0.3">
      <c r="A3546" t="s">
        <v>1815</v>
      </c>
      <c r="B3546" t="s">
        <v>539</v>
      </c>
      <c r="C3546" t="s">
        <v>91</v>
      </c>
      <c r="D3546">
        <v>4</v>
      </c>
      <c r="E3546" t="s">
        <v>1052</v>
      </c>
      <c r="F3546" s="1" t="s">
        <v>1623</v>
      </c>
      <c r="G3546" t="s">
        <v>1624</v>
      </c>
      <c r="H3546" t="e">
        <f>VLOOKUP(F3546,#REF!,2,FALSE)</f>
        <v>#REF!</v>
      </c>
      <c r="I3546" t="s">
        <v>53</v>
      </c>
      <c r="J3546" s="4">
        <v>43836</v>
      </c>
      <c r="K3546" s="4">
        <v>44082</v>
      </c>
      <c r="L3546" s="3">
        <f t="shared" si="220"/>
        <v>246</v>
      </c>
      <c r="M3546" s="4">
        <v>44104</v>
      </c>
      <c r="N3546">
        <f t="shared" si="221"/>
        <v>268</v>
      </c>
      <c r="O3546">
        <v>0</v>
      </c>
      <c r="P3546" t="e">
        <f>VLOOKUP(F3546,#REF!,3,FALSE)</f>
        <v>#REF!</v>
      </c>
      <c r="Q3546">
        <f t="shared" si="222"/>
        <v>0</v>
      </c>
      <c r="R3546" t="str">
        <f t="shared" si="223"/>
        <v/>
      </c>
      <c r="S3546" t="s">
        <v>43</v>
      </c>
      <c r="U3546">
        <v>2</v>
      </c>
      <c r="V3546" t="s">
        <v>28</v>
      </c>
      <c r="W3546">
        <v>1</v>
      </c>
      <c r="X3546">
        <v>0</v>
      </c>
      <c r="Y3546">
        <v>15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e">
        <f>VLOOKUP(A3546,#REF!,4,FALSE)</f>
        <v>#REF!</v>
      </c>
      <c r="AW3546" t="e">
        <f>VLOOKUP(A3546,#REF!,5,FALSE)</f>
        <v>#REF!</v>
      </c>
      <c r="AX3546">
        <f>SUMIF(量化书目统计!A:A,H3546,量化书目统计!G:G)</f>
        <v>0</v>
      </c>
    </row>
    <row r="3547" spans="1:50" x14ac:dyDescent="0.3">
      <c r="A3547" t="s">
        <v>1815</v>
      </c>
      <c r="B3547" t="s">
        <v>539</v>
      </c>
      <c r="C3547" t="s">
        <v>91</v>
      </c>
      <c r="D3547">
        <v>4</v>
      </c>
      <c r="E3547" t="s">
        <v>1816</v>
      </c>
      <c r="F3547" s="1" t="s">
        <v>1817</v>
      </c>
      <c r="G3547" t="s">
        <v>1818</v>
      </c>
      <c r="H3547" t="e">
        <f>VLOOKUP(F3547,#REF!,2,FALSE)</f>
        <v>#REF!</v>
      </c>
      <c r="I3547" t="s">
        <v>49</v>
      </c>
      <c r="J3547" s="4">
        <v>44208</v>
      </c>
      <c r="K3547" s="4">
        <v>44212</v>
      </c>
      <c r="L3547" s="3">
        <f t="shared" si="220"/>
        <v>4</v>
      </c>
      <c r="M3547" s="4">
        <v>44270</v>
      </c>
      <c r="N3547">
        <f t="shared" si="221"/>
        <v>62</v>
      </c>
      <c r="O3547">
        <v>0</v>
      </c>
      <c r="P3547" t="e">
        <f>VLOOKUP(F3547,#REF!,3,FALSE)</f>
        <v>#REF!</v>
      </c>
      <c r="Q3547">
        <f t="shared" si="222"/>
        <v>0</v>
      </c>
      <c r="R3547" t="str">
        <f t="shared" si="223"/>
        <v/>
      </c>
      <c r="S3547" t="s">
        <v>28</v>
      </c>
      <c r="T3547">
        <f>X3547</f>
        <v>19</v>
      </c>
      <c r="U3547">
        <v>1</v>
      </c>
      <c r="V3547" t="s">
        <v>28</v>
      </c>
      <c r="W3547">
        <v>18</v>
      </c>
      <c r="X3547">
        <v>19</v>
      </c>
      <c r="Y3547">
        <v>11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e">
        <f>VLOOKUP(A3547,#REF!,4,FALSE)</f>
        <v>#REF!</v>
      </c>
      <c r="AW3547" t="e">
        <f>VLOOKUP(A3547,#REF!,5,FALSE)</f>
        <v>#REF!</v>
      </c>
      <c r="AX3547">
        <f>SUMIF(量化书目统计!A:A,H3547,量化书目统计!G:G)</f>
        <v>0</v>
      </c>
    </row>
    <row r="3548" spans="1:50" x14ac:dyDescent="0.3">
      <c r="A3548" t="s">
        <v>1819</v>
      </c>
      <c r="B3548" t="s">
        <v>539</v>
      </c>
      <c r="C3548" t="s">
        <v>308</v>
      </c>
      <c r="D3548">
        <v>1</v>
      </c>
      <c r="E3548" t="s">
        <v>309</v>
      </c>
      <c r="F3548" s="1" t="s">
        <v>1820</v>
      </c>
      <c r="G3548" t="s">
        <v>1821</v>
      </c>
      <c r="H3548" t="e">
        <f>VLOOKUP(F3548,#REF!,2,FALSE)</f>
        <v>#REF!</v>
      </c>
      <c r="I3548" t="s">
        <v>59</v>
      </c>
      <c r="J3548" s="4">
        <v>44633</v>
      </c>
      <c r="K3548" s="4">
        <v>44721</v>
      </c>
      <c r="L3548" s="3">
        <f t="shared" si="220"/>
        <v>88</v>
      </c>
      <c r="M3548" s="4">
        <v>44815</v>
      </c>
      <c r="N3548">
        <f t="shared" si="221"/>
        <v>182</v>
      </c>
      <c r="O3548">
        <v>0</v>
      </c>
      <c r="P3548" t="e">
        <f>VLOOKUP(F3548,#REF!,3,FALSE)</f>
        <v>#REF!</v>
      </c>
      <c r="Q3548">
        <f t="shared" si="222"/>
        <v>0</v>
      </c>
      <c r="R3548" t="str">
        <f t="shared" si="223"/>
        <v/>
      </c>
      <c r="S3548" t="s">
        <v>99</v>
      </c>
      <c r="T3548">
        <v>5</v>
      </c>
      <c r="U3548">
        <v>2</v>
      </c>
      <c r="V3548" t="s">
        <v>99</v>
      </c>
      <c r="W3548">
        <v>17</v>
      </c>
      <c r="X3548">
        <v>65</v>
      </c>
      <c r="Y3548">
        <v>11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e">
        <f>VLOOKUP(A3548,#REF!,4,FALSE)</f>
        <v>#REF!</v>
      </c>
      <c r="AW3548" t="e">
        <f>VLOOKUP(A3548,#REF!,5,FALSE)</f>
        <v>#REF!</v>
      </c>
      <c r="AX3548">
        <f>SUMIF(量化书目统计!A:A,H3548,量化书目统计!G:G)</f>
        <v>0</v>
      </c>
    </row>
    <row r="3549" spans="1:50" x14ac:dyDescent="0.3">
      <c r="A3549" t="s">
        <v>1822</v>
      </c>
      <c r="B3549" t="s">
        <v>539</v>
      </c>
      <c r="C3549" t="s">
        <v>55</v>
      </c>
      <c r="D3549">
        <v>1</v>
      </c>
      <c r="E3549" t="s">
        <v>1823</v>
      </c>
      <c r="F3549" s="1" t="s">
        <v>1824</v>
      </c>
      <c r="G3549" t="s">
        <v>1825</v>
      </c>
      <c r="H3549" t="e">
        <f>VLOOKUP(F3549,#REF!,2,FALSE)</f>
        <v>#REF!</v>
      </c>
      <c r="I3549" t="s">
        <v>32</v>
      </c>
      <c r="J3549" s="4">
        <v>44096</v>
      </c>
      <c r="K3549" s="4">
        <v>44102</v>
      </c>
      <c r="L3549" s="3">
        <f t="shared" si="220"/>
        <v>6</v>
      </c>
      <c r="M3549" s="4">
        <v>44158</v>
      </c>
      <c r="N3549">
        <f t="shared" si="221"/>
        <v>62</v>
      </c>
      <c r="O3549">
        <v>0</v>
      </c>
      <c r="P3549" t="e">
        <f>VLOOKUP(F3549,#REF!,3,FALSE)</f>
        <v>#REF!</v>
      </c>
      <c r="Q3549">
        <f t="shared" si="222"/>
        <v>0</v>
      </c>
      <c r="R3549" t="str">
        <f t="shared" si="223"/>
        <v/>
      </c>
      <c r="S3549" t="s">
        <v>28</v>
      </c>
      <c r="T3549">
        <v>3</v>
      </c>
      <c r="U3549">
        <v>1</v>
      </c>
      <c r="V3549" t="s">
        <v>28</v>
      </c>
      <c r="W3549">
        <v>4</v>
      </c>
      <c r="X3549">
        <v>3</v>
      </c>
      <c r="Y3549">
        <v>5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e">
        <f>VLOOKUP(A3549,#REF!,4,FALSE)</f>
        <v>#REF!</v>
      </c>
      <c r="AW3549" t="e">
        <f>VLOOKUP(A3549,#REF!,5,FALSE)</f>
        <v>#REF!</v>
      </c>
      <c r="AX3549">
        <f>SUMIF(量化书目统计!A:A,H3549,量化书目统计!G:G)</f>
        <v>0</v>
      </c>
    </row>
    <row r="3550" spans="1:50" x14ac:dyDescent="0.3">
      <c r="A3550" t="s">
        <v>1826</v>
      </c>
      <c r="B3550" t="s">
        <v>539</v>
      </c>
      <c r="C3550" t="s">
        <v>82</v>
      </c>
      <c r="D3550">
        <v>5</v>
      </c>
      <c r="E3550" t="s">
        <v>682</v>
      </c>
      <c r="F3550" s="1" t="s">
        <v>1827</v>
      </c>
      <c r="G3550" t="s">
        <v>1828</v>
      </c>
      <c r="H3550" t="e">
        <f>VLOOKUP(F3550,#REF!,2,FALSE)</f>
        <v>#REF!</v>
      </c>
      <c r="I3550" t="s">
        <v>32</v>
      </c>
      <c r="J3550" s="4">
        <v>44254</v>
      </c>
      <c r="K3550" s="4">
        <v>44620</v>
      </c>
      <c r="L3550" s="3">
        <f t="shared" si="220"/>
        <v>366</v>
      </c>
      <c r="M3550" s="4">
        <v>44624</v>
      </c>
      <c r="N3550">
        <f t="shared" si="221"/>
        <v>370</v>
      </c>
      <c r="O3550">
        <v>0</v>
      </c>
      <c r="P3550" t="e">
        <f>VLOOKUP(F3550,#REF!,3,FALSE)</f>
        <v>#REF!</v>
      </c>
      <c r="Q3550">
        <f t="shared" si="222"/>
        <v>0</v>
      </c>
      <c r="R3550" t="str">
        <f t="shared" si="223"/>
        <v/>
      </c>
      <c r="S3550" t="s">
        <v>43</v>
      </c>
      <c r="U3550">
        <v>1</v>
      </c>
      <c r="V3550" t="s">
        <v>99</v>
      </c>
      <c r="W3550">
        <v>3</v>
      </c>
      <c r="X3550">
        <v>20</v>
      </c>
      <c r="Y3550">
        <v>15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e">
        <f>VLOOKUP(A3550,#REF!,4,FALSE)</f>
        <v>#REF!</v>
      </c>
      <c r="AW3550" t="e">
        <f>VLOOKUP(A3550,#REF!,5,FALSE)</f>
        <v>#REF!</v>
      </c>
      <c r="AX3550">
        <f>SUMIF(量化书目统计!A:A,H3550,量化书目统计!G:G)</f>
        <v>0</v>
      </c>
    </row>
    <row r="3551" spans="1:50" x14ac:dyDescent="0.3">
      <c r="A3551" t="s">
        <v>153</v>
      </c>
      <c r="B3551" t="s">
        <v>22</v>
      </c>
      <c r="C3551" t="s">
        <v>154</v>
      </c>
      <c r="D3551">
        <v>5</v>
      </c>
      <c r="E3551" t="s">
        <v>155</v>
      </c>
      <c r="F3551" s="1" t="s">
        <v>156</v>
      </c>
      <c r="G3551" t="s">
        <v>157</v>
      </c>
      <c r="H3551" t="e">
        <f>VLOOKUP(F3551,#REF!,2,FALSE)</f>
        <v>#REF!</v>
      </c>
      <c r="I3551" t="s">
        <v>158</v>
      </c>
      <c r="J3551" s="4">
        <v>44173</v>
      </c>
      <c r="K3551" s="4">
        <v>44183</v>
      </c>
      <c r="L3551" s="3">
        <f t="shared" si="220"/>
        <v>10</v>
      </c>
      <c r="M3551" s="4">
        <v>44187</v>
      </c>
      <c r="N3551">
        <f t="shared" si="221"/>
        <v>14</v>
      </c>
      <c r="O3551">
        <v>0</v>
      </c>
      <c r="P3551" t="e">
        <f>VLOOKUP(F3551,#REF!,3,FALSE)</f>
        <v>#REF!</v>
      </c>
      <c r="Q3551">
        <f t="shared" si="222"/>
        <v>0</v>
      </c>
      <c r="R3551" t="str">
        <f t="shared" si="223"/>
        <v/>
      </c>
      <c r="S3551" t="s">
        <v>28</v>
      </c>
      <c r="T3551">
        <v>14</v>
      </c>
      <c r="U3551">
        <v>1</v>
      </c>
      <c r="V3551" t="s">
        <v>28</v>
      </c>
      <c r="W3551">
        <v>15</v>
      </c>
      <c r="X3551">
        <v>14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e">
        <f>VLOOKUP(A3551,#REF!,4,FALSE)</f>
        <v>#REF!</v>
      </c>
      <c r="AW3551" t="e">
        <f>VLOOKUP(A3551,#REF!,5,FALSE)</f>
        <v>#REF!</v>
      </c>
      <c r="AX3551">
        <f>SUMIF(量化书目统计!A:A,H3551,量化书目统计!G:G)</f>
        <v>0</v>
      </c>
    </row>
    <row r="3552" spans="1:50" x14ac:dyDescent="0.3">
      <c r="A3552" t="s">
        <v>1829</v>
      </c>
      <c r="B3552" t="s">
        <v>539</v>
      </c>
      <c r="C3552" t="s">
        <v>337</v>
      </c>
      <c r="D3552">
        <v>4</v>
      </c>
      <c r="E3552" t="s">
        <v>1830</v>
      </c>
      <c r="F3552" s="1" t="s">
        <v>1831</v>
      </c>
      <c r="G3552" t="s">
        <v>1832</v>
      </c>
      <c r="H3552" t="e">
        <f>VLOOKUP(F3552,#REF!,2,FALSE)</f>
        <v>#REF!</v>
      </c>
      <c r="I3552" t="s">
        <v>317</v>
      </c>
      <c r="J3552" s="4">
        <v>44088</v>
      </c>
      <c r="K3552" s="4">
        <v>44102</v>
      </c>
      <c r="L3552" s="3">
        <f t="shared" si="220"/>
        <v>14</v>
      </c>
      <c r="M3552" s="4">
        <v>44102</v>
      </c>
      <c r="N3552">
        <f t="shared" si="221"/>
        <v>14</v>
      </c>
      <c r="O3552">
        <v>0</v>
      </c>
      <c r="P3552" t="e">
        <f>VLOOKUP(F3552,#REF!,3,FALSE)</f>
        <v>#REF!</v>
      </c>
      <c r="Q3552">
        <f t="shared" si="222"/>
        <v>0</v>
      </c>
      <c r="R3552" t="str">
        <f t="shared" si="223"/>
        <v/>
      </c>
      <c r="S3552" t="s">
        <v>28</v>
      </c>
      <c r="T3552">
        <v>2</v>
      </c>
      <c r="U3552">
        <v>1</v>
      </c>
      <c r="V3552" t="s">
        <v>28</v>
      </c>
      <c r="W3552">
        <v>4</v>
      </c>
      <c r="X3552">
        <v>2</v>
      </c>
      <c r="Y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e">
        <f>VLOOKUP(A3552,#REF!,4,FALSE)</f>
        <v>#REF!</v>
      </c>
      <c r="AW3552" t="e">
        <f>VLOOKUP(A3552,#REF!,5,FALSE)</f>
        <v>#REF!</v>
      </c>
      <c r="AX3552">
        <f>SUMIF(量化书目统计!A:A,H3552,量化书目统计!G:G)</f>
        <v>0</v>
      </c>
    </row>
    <row r="3553" spans="1:50" x14ac:dyDescent="0.3">
      <c r="A3553" t="s">
        <v>1833</v>
      </c>
      <c r="B3553" t="s">
        <v>539</v>
      </c>
      <c r="C3553" t="s">
        <v>308</v>
      </c>
      <c r="D3553">
        <v>1</v>
      </c>
      <c r="E3553" t="s">
        <v>1306</v>
      </c>
      <c r="F3553" s="1" t="s">
        <v>1307</v>
      </c>
      <c r="G3553" t="s">
        <v>1308</v>
      </c>
      <c r="H3553" t="e">
        <f>VLOOKUP(F3553,#REF!,2,FALSE)</f>
        <v>#REF!</v>
      </c>
      <c r="I3553" t="s">
        <v>59</v>
      </c>
      <c r="J3553" s="4">
        <v>44482</v>
      </c>
      <c r="K3553" s="4">
        <v>44515</v>
      </c>
      <c r="L3553" s="3">
        <f t="shared" si="220"/>
        <v>33</v>
      </c>
      <c r="M3553" s="4">
        <v>44543</v>
      </c>
      <c r="N3553">
        <f t="shared" si="221"/>
        <v>61</v>
      </c>
      <c r="O3553">
        <v>0</v>
      </c>
      <c r="P3553" t="e">
        <f>VLOOKUP(F3553,#REF!,3,FALSE)</f>
        <v>#REF!</v>
      </c>
      <c r="Q3553">
        <f t="shared" si="222"/>
        <v>3</v>
      </c>
      <c r="R3553" t="str">
        <f t="shared" si="223"/>
        <v/>
      </c>
      <c r="S3553" t="s">
        <v>38</v>
      </c>
      <c r="T3553">
        <v>6</v>
      </c>
      <c r="U3553">
        <v>1</v>
      </c>
      <c r="V3553" t="s">
        <v>38</v>
      </c>
      <c r="W3553">
        <v>11</v>
      </c>
      <c r="X3553">
        <v>46</v>
      </c>
      <c r="Y3553">
        <v>11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e">
        <f>VLOOKUP(A3553,#REF!,4,FALSE)</f>
        <v>#REF!</v>
      </c>
      <c r="AW3553" t="e">
        <f>VLOOKUP(A3553,#REF!,5,FALSE)</f>
        <v>#REF!</v>
      </c>
      <c r="AX3553">
        <f>SUMIF(量化书目统计!A:A,H3553,量化书目统计!G:G)</f>
        <v>0</v>
      </c>
    </row>
    <row r="3554" spans="1:50" x14ac:dyDescent="0.3">
      <c r="A3554" t="s">
        <v>1834</v>
      </c>
      <c r="B3554" t="s">
        <v>539</v>
      </c>
      <c r="C3554" t="s">
        <v>117</v>
      </c>
      <c r="D3554">
        <v>4</v>
      </c>
      <c r="E3554" t="s">
        <v>1835</v>
      </c>
      <c r="F3554" s="1" t="s">
        <v>1836</v>
      </c>
      <c r="G3554" t="s">
        <v>1837</v>
      </c>
      <c r="H3554" t="e">
        <f>VLOOKUP(F3554,#REF!,2,FALSE)</f>
        <v>#REF!</v>
      </c>
      <c r="I3554" t="s">
        <v>158</v>
      </c>
      <c r="J3554" s="4">
        <v>44089</v>
      </c>
      <c r="K3554" s="4">
        <v>44102</v>
      </c>
      <c r="L3554" s="3">
        <f t="shared" si="220"/>
        <v>13</v>
      </c>
      <c r="M3554" s="4">
        <v>44119</v>
      </c>
      <c r="N3554">
        <f t="shared" si="221"/>
        <v>30</v>
      </c>
      <c r="O3554">
        <v>0</v>
      </c>
      <c r="P3554" t="e">
        <f>VLOOKUP(F3554,#REF!,3,FALSE)</f>
        <v>#REF!</v>
      </c>
      <c r="Q3554">
        <f t="shared" si="222"/>
        <v>0</v>
      </c>
      <c r="R3554" t="str">
        <f t="shared" si="223"/>
        <v/>
      </c>
      <c r="S3554" t="s">
        <v>28</v>
      </c>
      <c r="T3554">
        <v>2</v>
      </c>
      <c r="U3554">
        <v>1</v>
      </c>
      <c r="V3554" t="s">
        <v>28</v>
      </c>
      <c r="W3554">
        <v>4</v>
      </c>
      <c r="X3554">
        <v>2</v>
      </c>
      <c r="Y3554">
        <v>15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e">
        <f>VLOOKUP(A3554,#REF!,4,FALSE)</f>
        <v>#REF!</v>
      </c>
      <c r="AW3554" t="e">
        <f>VLOOKUP(A3554,#REF!,5,FALSE)</f>
        <v>#REF!</v>
      </c>
      <c r="AX3554">
        <f>SUMIF(量化书目统计!A:A,H3554,量化书目统计!G:G)</f>
        <v>0</v>
      </c>
    </row>
    <row r="3555" spans="1:50" x14ac:dyDescent="0.3">
      <c r="A3555" t="s">
        <v>1838</v>
      </c>
      <c r="B3555" t="s">
        <v>539</v>
      </c>
      <c r="C3555" t="s">
        <v>308</v>
      </c>
      <c r="D3555">
        <v>1</v>
      </c>
      <c r="E3555" t="s">
        <v>1839</v>
      </c>
      <c r="F3555" s="1" t="s">
        <v>1840</v>
      </c>
      <c r="G3555" t="s">
        <v>1841</v>
      </c>
      <c r="H3555" t="e">
        <f>VLOOKUP(F3555,#REF!,2,FALSE)</f>
        <v>#REF!</v>
      </c>
      <c r="I3555" t="s">
        <v>59</v>
      </c>
      <c r="J3555" s="4">
        <v>44476</v>
      </c>
      <c r="K3555" s="4">
        <v>44476</v>
      </c>
      <c r="L3555" s="3">
        <f t="shared" si="220"/>
        <v>0</v>
      </c>
      <c r="M3555" s="4">
        <v>44536</v>
      </c>
      <c r="N3555">
        <f t="shared" si="221"/>
        <v>60</v>
      </c>
      <c r="O3555">
        <v>0</v>
      </c>
      <c r="P3555" t="e">
        <f>VLOOKUP(F3555,#REF!,3,FALSE)</f>
        <v>#REF!</v>
      </c>
      <c r="Q3555">
        <f t="shared" si="222"/>
        <v>0</v>
      </c>
      <c r="R3555" t="str">
        <f t="shared" si="223"/>
        <v/>
      </c>
      <c r="S3555" t="s">
        <v>38</v>
      </c>
      <c r="T3555">
        <v>5</v>
      </c>
      <c r="U3555">
        <v>1</v>
      </c>
      <c r="V3555" t="s">
        <v>38</v>
      </c>
      <c r="W3555">
        <v>5</v>
      </c>
      <c r="X3555">
        <v>45</v>
      </c>
      <c r="Y3555">
        <v>11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e">
        <f>VLOOKUP(A3555,#REF!,4,FALSE)</f>
        <v>#REF!</v>
      </c>
      <c r="AW3555" t="e">
        <f>VLOOKUP(A3555,#REF!,5,FALSE)</f>
        <v>#REF!</v>
      </c>
      <c r="AX3555">
        <f>SUMIF(量化书目统计!A:A,H3555,量化书目统计!G:G)</f>
        <v>0</v>
      </c>
    </row>
    <row r="3556" spans="1:50" x14ac:dyDescent="0.3">
      <c r="A3556" t="s">
        <v>1842</v>
      </c>
      <c r="B3556" t="s">
        <v>539</v>
      </c>
      <c r="C3556" t="s">
        <v>82</v>
      </c>
      <c r="D3556">
        <v>5</v>
      </c>
      <c r="E3556" t="s">
        <v>1528</v>
      </c>
      <c r="F3556" s="1" t="s">
        <v>1529</v>
      </c>
      <c r="G3556" t="s">
        <v>1530</v>
      </c>
      <c r="H3556" t="e">
        <f>VLOOKUP(F3556,#REF!,2,FALSE)</f>
        <v>#REF!</v>
      </c>
      <c r="I3556" t="s">
        <v>1417</v>
      </c>
      <c r="J3556" s="4">
        <v>44208</v>
      </c>
      <c r="K3556" s="4">
        <v>44208</v>
      </c>
      <c r="L3556" s="3">
        <f t="shared" si="220"/>
        <v>0</v>
      </c>
      <c r="M3556" s="4">
        <v>44270</v>
      </c>
      <c r="N3556">
        <f t="shared" si="221"/>
        <v>62</v>
      </c>
      <c r="O3556">
        <v>0</v>
      </c>
      <c r="P3556" t="e">
        <f>VLOOKUP(F3556,#REF!,3,FALSE)</f>
        <v>#REF!</v>
      </c>
      <c r="Q3556">
        <f t="shared" si="222"/>
        <v>0</v>
      </c>
      <c r="R3556" t="str">
        <f t="shared" si="223"/>
        <v/>
      </c>
      <c r="S3556" t="s">
        <v>28</v>
      </c>
      <c r="T3556">
        <f>X3556</f>
        <v>19</v>
      </c>
      <c r="U3556">
        <v>1</v>
      </c>
      <c r="V3556" t="s">
        <v>28</v>
      </c>
      <c r="W3556">
        <v>18</v>
      </c>
      <c r="X3556">
        <v>19</v>
      </c>
      <c r="Y3556">
        <v>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e">
        <f>VLOOKUP(A3556,#REF!,4,FALSE)</f>
        <v>#REF!</v>
      </c>
      <c r="AW3556" t="e">
        <f>VLOOKUP(A3556,#REF!,5,FALSE)</f>
        <v>#REF!</v>
      </c>
      <c r="AX3556">
        <f>SUMIF(量化书目统计!A:A,H3556,量化书目统计!G:G)</f>
        <v>0</v>
      </c>
    </row>
    <row r="3557" spans="1:50" x14ac:dyDescent="0.3">
      <c r="A3557" t="s">
        <v>1843</v>
      </c>
      <c r="B3557" t="s">
        <v>539</v>
      </c>
      <c r="C3557" t="s">
        <v>117</v>
      </c>
      <c r="D3557">
        <v>4</v>
      </c>
      <c r="E3557" t="s">
        <v>719</v>
      </c>
      <c r="F3557" s="1" t="s">
        <v>1844</v>
      </c>
      <c r="G3557" t="s">
        <v>1426</v>
      </c>
      <c r="H3557" t="e">
        <f>VLOOKUP(F3557,#REF!,2,FALSE)</f>
        <v>#REF!</v>
      </c>
      <c r="I3557" t="s">
        <v>49</v>
      </c>
      <c r="J3557" s="4">
        <v>43838</v>
      </c>
      <c r="K3557" s="4">
        <v>44083</v>
      </c>
      <c r="L3557" s="3">
        <f t="shared" si="220"/>
        <v>245</v>
      </c>
      <c r="M3557" s="4">
        <v>44104</v>
      </c>
      <c r="N3557">
        <f t="shared" si="221"/>
        <v>266</v>
      </c>
      <c r="O3557">
        <v>0</v>
      </c>
      <c r="P3557" t="e">
        <f>VLOOKUP(F3557,#REF!,3,FALSE)</f>
        <v>#REF!</v>
      </c>
      <c r="Q3557">
        <f t="shared" si="222"/>
        <v>0</v>
      </c>
      <c r="R3557" t="str">
        <f t="shared" si="223"/>
        <v/>
      </c>
      <c r="S3557" t="s">
        <v>43</v>
      </c>
      <c r="U3557">
        <v>2</v>
      </c>
      <c r="V3557" t="s">
        <v>28</v>
      </c>
      <c r="W3557">
        <v>1</v>
      </c>
      <c r="X3557">
        <v>0</v>
      </c>
      <c r="Y3557">
        <v>15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e">
        <f>VLOOKUP(A3557,#REF!,4,FALSE)</f>
        <v>#REF!</v>
      </c>
      <c r="AW3557" t="e">
        <f>VLOOKUP(A3557,#REF!,5,FALSE)</f>
        <v>#REF!</v>
      </c>
      <c r="AX3557">
        <f>SUMIF(量化书目统计!A:A,H3557,量化书目统计!G:G)</f>
        <v>0</v>
      </c>
    </row>
    <row r="3558" spans="1:50" x14ac:dyDescent="0.3">
      <c r="A3558" t="s">
        <v>1845</v>
      </c>
      <c r="B3558" t="s">
        <v>539</v>
      </c>
      <c r="C3558" t="s">
        <v>117</v>
      </c>
      <c r="D3558">
        <v>4</v>
      </c>
      <c r="E3558" t="s">
        <v>1846</v>
      </c>
      <c r="F3558" s="1" t="s">
        <v>1847</v>
      </c>
      <c r="G3558" t="s">
        <v>1848</v>
      </c>
      <c r="H3558" t="e">
        <f>VLOOKUP(F3558,#REF!,2,FALSE)</f>
        <v>#REF!</v>
      </c>
      <c r="I3558" t="s">
        <v>65</v>
      </c>
      <c r="J3558" s="4">
        <v>44083</v>
      </c>
      <c r="K3558" s="4">
        <v>44150</v>
      </c>
      <c r="L3558" s="3">
        <f t="shared" si="220"/>
        <v>67</v>
      </c>
      <c r="M3558" s="4">
        <v>44144</v>
      </c>
      <c r="N3558">
        <f t="shared" si="221"/>
        <v>61</v>
      </c>
      <c r="O3558">
        <v>0</v>
      </c>
      <c r="P3558" t="e">
        <f>VLOOKUP(F3558,#REF!,3,FALSE)</f>
        <v>#REF!</v>
      </c>
      <c r="Q3558">
        <f t="shared" si="222"/>
        <v>0</v>
      </c>
      <c r="R3558" t="str">
        <f t="shared" si="223"/>
        <v/>
      </c>
      <c r="S3558" t="s">
        <v>28</v>
      </c>
      <c r="T3558">
        <v>1</v>
      </c>
      <c r="U3558">
        <v>1</v>
      </c>
      <c r="V3558" t="s">
        <v>28</v>
      </c>
      <c r="W3558">
        <v>11</v>
      </c>
      <c r="X3558">
        <v>1</v>
      </c>
      <c r="Y3558">
        <v>15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e">
        <f>VLOOKUP(A3558,#REF!,4,FALSE)</f>
        <v>#REF!</v>
      </c>
      <c r="AW3558" t="e">
        <f>VLOOKUP(A3558,#REF!,5,FALSE)</f>
        <v>#REF!</v>
      </c>
      <c r="AX3558">
        <f>SUMIF(量化书目统计!A:A,H3558,量化书目统计!G:G)</f>
        <v>0</v>
      </c>
    </row>
    <row r="3559" spans="1:50" x14ac:dyDescent="0.3">
      <c r="A3559" t="s">
        <v>1849</v>
      </c>
      <c r="B3559" t="s">
        <v>539</v>
      </c>
      <c r="C3559" t="s">
        <v>34</v>
      </c>
      <c r="D3559">
        <v>5</v>
      </c>
      <c r="E3559" t="s">
        <v>1850</v>
      </c>
      <c r="F3559" s="1" t="s">
        <v>1851</v>
      </c>
      <c r="G3559" t="s">
        <v>1852</v>
      </c>
      <c r="H3559" t="e">
        <f>VLOOKUP(F3559,#REF!,2,FALSE)</f>
        <v>#REF!</v>
      </c>
      <c r="I3559" t="s">
        <v>158</v>
      </c>
      <c r="J3559" s="4">
        <v>44344</v>
      </c>
      <c r="K3559" s="4">
        <v>44372</v>
      </c>
      <c r="L3559" s="3">
        <f t="shared" si="220"/>
        <v>28</v>
      </c>
      <c r="M3559" s="4">
        <v>44404</v>
      </c>
      <c r="N3559">
        <f t="shared" si="221"/>
        <v>60</v>
      </c>
      <c r="O3559">
        <v>0</v>
      </c>
      <c r="P3559" t="e">
        <f>VLOOKUP(F3559,#REF!,3,FALSE)</f>
        <v>#REF!</v>
      </c>
      <c r="Q3559">
        <f t="shared" si="222"/>
        <v>0</v>
      </c>
      <c r="R3559" t="str">
        <f t="shared" si="223"/>
        <v/>
      </c>
      <c r="S3559" t="s">
        <v>80</v>
      </c>
      <c r="T3559">
        <v>13</v>
      </c>
      <c r="U3559">
        <v>1</v>
      </c>
      <c r="V3559" t="s">
        <v>80</v>
      </c>
      <c r="W3559">
        <v>17</v>
      </c>
      <c r="X3559">
        <v>33</v>
      </c>
      <c r="Y3559">
        <v>13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e">
        <f>VLOOKUP(A3559,#REF!,4,FALSE)</f>
        <v>#REF!</v>
      </c>
      <c r="AW3559" t="e">
        <f>VLOOKUP(A3559,#REF!,5,FALSE)</f>
        <v>#REF!</v>
      </c>
      <c r="AX3559">
        <f>SUMIF(量化书目统计!A:A,H3559,量化书目统计!G:G)</f>
        <v>0</v>
      </c>
    </row>
    <row r="3560" spans="1:50" x14ac:dyDescent="0.3">
      <c r="A3560" t="s">
        <v>1853</v>
      </c>
      <c r="B3560" t="s">
        <v>539</v>
      </c>
      <c r="C3560" t="s">
        <v>106</v>
      </c>
      <c r="D3560">
        <v>4</v>
      </c>
      <c r="E3560" t="s">
        <v>1181</v>
      </c>
      <c r="F3560" s="1" t="s">
        <v>1182</v>
      </c>
      <c r="G3560" t="s">
        <v>1183</v>
      </c>
      <c r="H3560" t="e">
        <f>VLOOKUP(F3560,#REF!,2,FALSE)</f>
        <v>#REF!</v>
      </c>
      <c r="I3560" t="s">
        <v>317</v>
      </c>
      <c r="J3560" s="4">
        <v>44297</v>
      </c>
      <c r="K3560" s="4">
        <v>44365</v>
      </c>
      <c r="L3560" s="3">
        <f t="shared" si="220"/>
        <v>68</v>
      </c>
      <c r="M3560" s="4">
        <v>44365</v>
      </c>
      <c r="N3560">
        <f t="shared" si="221"/>
        <v>68</v>
      </c>
      <c r="O3560">
        <v>0</v>
      </c>
      <c r="P3560" t="e">
        <f>VLOOKUP(F3560,#REF!,3,FALSE)</f>
        <v>#REF!</v>
      </c>
      <c r="Q3560">
        <f t="shared" si="222"/>
        <v>0</v>
      </c>
      <c r="R3560" t="str">
        <f t="shared" si="223"/>
        <v/>
      </c>
      <c r="S3560" t="s">
        <v>80</v>
      </c>
      <c r="T3560">
        <v>6</v>
      </c>
      <c r="U3560">
        <v>1</v>
      </c>
      <c r="V3560" t="s">
        <v>80</v>
      </c>
      <c r="W3560">
        <v>16</v>
      </c>
      <c r="X3560">
        <v>26</v>
      </c>
      <c r="Y3560">
        <v>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e">
        <f>VLOOKUP(A3560,#REF!,4,FALSE)</f>
        <v>#REF!</v>
      </c>
      <c r="AW3560" t="e">
        <f>VLOOKUP(A3560,#REF!,5,FALSE)</f>
        <v>#REF!</v>
      </c>
      <c r="AX3560">
        <f>SUMIF(量化书目统计!A:A,H3560,量化书目统计!G:G)</f>
        <v>0</v>
      </c>
    </row>
    <row r="3561" spans="1:50" x14ac:dyDescent="0.3">
      <c r="A3561" t="s">
        <v>1854</v>
      </c>
      <c r="B3561" t="s">
        <v>539</v>
      </c>
      <c r="C3561" t="s">
        <v>117</v>
      </c>
      <c r="D3561">
        <v>4</v>
      </c>
      <c r="E3561" t="s">
        <v>1115</v>
      </c>
      <c r="F3561" s="1" t="s">
        <v>1116</v>
      </c>
      <c r="G3561" t="s">
        <v>1117</v>
      </c>
      <c r="H3561" t="e">
        <f>VLOOKUP(F3561,#REF!,2,FALSE)</f>
        <v>#REF!</v>
      </c>
      <c r="I3561" t="s">
        <v>49</v>
      </c>
      <c r="J3561" s="4">
        <v>44917</v>
      </c>
      <c r="K3561" s="4">
        <v>44982</v>
      </c>
      <c r="L3561" s="3">
        <f t="shared" si="220"/>
        <v>65</v>
      </c>
      <c r="M3561" s="4">
        <v>44986</v>
      </c>
      <c r="N3561">
        <f t="shared" si="221"/>
        <v>69</v>
      </c>
      <c r="O3561">
        <v>0</v>
      </c>
      <c r="P3561" t="e">
        <f>VLOOKUP(F3561,#REF!,3,FALSE)</f>
        <v>#REF!</v>
      </c>
      <c r="Q3561">
        <f t="shared" si="222"/>
        <v>0</v>
      </c>
      <c r="R3561" t="str">
        <f t="shared" si="223"/>
        <v/>
      </c>
      <c r="S3561" t="s">
        <v>43</v>
      </c>
      <c r="U3561">
        <v>1</v>
      </c>
      <c r="V3561" t="s">
        <v>43</v>
      </c>
      <c r="X3561">
        <v>80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e">
        <f>VLOOKUP(A3561,#REF!,4,FALSE)</f>
        <v>#REF!</v>
      </c>
      <c r="AW3561" t="e">
        <f>VLOOKUP(A3561,#REF!,5,FALSE)</f>
        <v>#REF!</v>
      </c>
      <c r="AX3561">
        <f>SUMIF(量化书目统计!A:A,H3561,量化书目统计!G:G)</f>
        <v>0</v>
      </c>
    </row>
    <row r="3562" spans="1:50" x14ac:dyDescent="0.3">
      <c r="A3562" t="s">
        <v>178</v>
      </c>
      <c r="B3562" t="s">
        <v>22</v>
      </c>
      <c r="C3562" t="s">
        <v>179</v>
      </c>
      <c r="D3562">
        <v>5</v>
      </c>
      <c r="E3562" t="s">
        <v>180</v>
      </c>
      <c r="F3562" s="1" t="s">
        <v>181</v>
      </c>
      <c r="G3562" t="s">
        <v>182</v>
      </c>
      <c r="H3562" t="e">
        <f>VLOOKUP(F3562,#REF!,2,FALSE)</f>
        <v>#REF!</v>
      </c>
      <c r="I3562" t="s">
        <v>183</v>
      </c>
      <c r="J3562" s="4">
        <v>44621</v>
      </c>
      <c r="K3562" s="4">
        <v>44626</v>
      </c>
      <c r="L3562" s="3">
        <f t="shared" si="220"/>
        <v>5</v>
      </c>
      <c r="M3562" s="4">
        <v>44686</v>
      </c>
      <c r="N3562">
        <f t="shared" si="221"/>
        <v>65</v>
      </c>
      <c r="O3562">
        <v>0</v>
      </c>
      <c r="P3562" t="e">
        <f>VLOOKUP(F3562,#REF!,3,FALSE)</f>
        <v>#REF!</v>
      </c>
      <c r="Q3562">
        <f t="shared" si="222"/>
        <v>0</v>
      </c>
      <c r="R3562" t="str">
        <f t="shared" si="223"/>
        <v/>
      </c>
      <c r="S3562" t="s">
        <v>99</v>
      </c>
      <c r="T3562">
        <v>3</v>
      </c>
      <c r="U3562">
        <v>1</v>
      </c>
      <c r="V3562" t="s">
        <v>99</v>
      </c>
      <c r="W3562">
        <v>4</v>
      </c>
      <c r="X3562">
        <v>63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e">
        <f>VLOOKUP(A3562,#REF!,4,FALSE)</f>
        <v>#REF!</v>
      </c>
      <c r="AW3562" t="e">
        <f>VLOOKUP(A3562,#REF!,5,FALSE)</f>
        <v>#REF!</v>
      </c>
      <c r="AX3562">
        <f>SUMIF(量化书目统计!A:A,H3562,量化书目统计!G:G)</f>
        <v>0</v>
      </c>
    </row>
    <row r="3563" spans="1:50" x14ac:dyDescent="0.3">
      <c r="A3563" t="s">
        <v>1855</v>
      </c>
      <c r="B3563" t="s">
        <v>539</v>
      </c>
      <c r="C3563" t="s">
        <v>106</v>
      </c>
      <c r="D3563">
        <v>4</v>
      </c>
      <c r="E3563" t="s">
        <v>1856</v>
      </c>
      <c r="F3563" s="1" t="s">
        <v>1857</v>
      </c>
      <c r="G3563" t="s">
        <v>1858</v>
      </c>
      <c r="H3563" t="e">
        <f>VLOOKUP(F3563,#REF!,2,FALSE)</f>
        <v>#REF!</v>
      </c>
      <c r="I3563" t="s">
        <v>1417</v>
      </c>
      <c r="J3563" s="4">
        <v>44560</v>
      </c>
      <c r="K3563" s="4">
        <v>44560</v>
      </c>
      <c r="L3563" s="3">
        <f t="shared" si="220"/>
        <v>0</v>
      </c>
      <c r="M3563" s="4">
        <v>44620</v>
      </c>
      <c r="N3563">
        <f t="shared" si="221"/>
        <v>60</v>
      </c>
      <c r="O3563">
        <v>0</v>
      </c>
      <c r="P3563" t="e">
        <f>VLOOKUP(F3563,#REF!,3,FALSE)</f>
        <v>#REF!</v>
      </c>
      <c r="Q3563">
        <f t="shared" si="222"/>
        <v>0</v>
      </c>
      <c r="R3563" t="str">
        <f t="shared" si="223"/>
        <v/>
      </c>
      <c r="S3563" t="s">
        <v>38</v>
      </c>
      <c r="T3563">
        <v>17</v>
      </c>
      <c r="U3563">
        <v>1</v>
      </c>
      <c r="V3563" t="s">
        <v>38</v>
      </c>
      <c r="W3563">
        <v>17</v>
      </c>
      <c r="X3563">
        <v>57</v>
      </c>
      <c r="Y3563">
        <v>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e">
        <f>VLOOKUP(A3563,#REF!,4,FALSE)</f>
        <v>#REF!</v>
      </c>
      <c r="AW3563" t="e">
        <f>VLOOKUP(A3563,#REF!,5,FALSE)</f>
        <v>#REF!</v>
      </c>
      <c r="AX3563">
        <f>SUMIF(量化书目统计!A:A,H3563,量化书目统计!G:G)</f>
        <v>0</v>
      </c>
    </row>
    <row r="3564" spans="1:50" x14ac:dyDescent="0.3">
      <c r="A3564" t="s">
        <v>1855</v>
      </c>
      <c r="B3564" t="s">
        <v>539</v>
      </c>
      <c r="C3564" t="s">
        <v>106</v>
      </c>
      <c r="D3564">
        <v>4</v>
      </c>
      <c r="E3564" t="s">
        <v>1539</v>
      </c>
      <c r="F3564" s="1" t="s">
        <v>1540</v>
      </c>
      <c r="G3564" t="s">
        <v>1541</v>
      </c>
      <c r="H3564" t="e">
        <f>VLOOKUP(F3564,#REF!,2,FALSE)</f>
        <v>#REF!</v>
      </c>
      <c r="I3564" t="s">
        <v>59</v>
      </c>
      <c r="J3564" s="4">
        <v>44440</v>
      </c>
      <c r="K3564" s="4">
        <v>44469</v>
      </c>
      <c r="L3564" s="3">
        <f t="shared" si="220"/>
        <v>29</v>
      </c>
      <c r="M3564" s="4">
        <v>44501</v>
      </c>
      <c r="N3564">
        <f t="shared" si="221"/>
        <v>61</v>
      </c>
      <c r="O3564">
        <v>0</v>
      </c>
      <c r="P3564" t="e">
        <f>VLOOKUP(F3564,#REF!,3,FALSE)</f>
        <v>#REF!</v>
      </c>
      <c r="Q3564">
        <f t="shared" si="222"/>
        <v>4</v>
      </c>
      <c r="R3564" t="str">
        <f t="shared" si="223"/>
        <v/>
      </c>
      <c r="S3564" t="s">
        <v>43</v>
      </c>
      <c r="U3564">
        <v>1</v>
      </c>
      <c r="V3564" t="s">
        <v>38</v>
      </c>
      <c r="W3564">
        <v>4</v>
      </c>
      <c r="X3564">
        <v>40</v>
      </c>
      <c r="Y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e">
        <f>VLOOKUP(A3564,#REF!,4,FALSE)</f>
        <v>#REF!</v>
      </c>
      <c r="AW3564" t="e">
        <f>VLOOKUP(A3564,#REF!,5,FALSE)</f>
        <v>#REF!</v>
      </c>
      <c r="AX3564">
        <f>SUMIF(量化书目统计!A:A,H3564,量化书目统计!G:G)</f>
        <v>0</v>
      </c>
    </row>
    <row r="3565" spans="1:50" x14ac:dyDescent="0.3">
      <c r="A3565" t="s">
        <v>1855</v>
      </c>
      <c r="B3565" t="s">
        <v>539</v>
      </c>
      <c r="C3565" t="s">
        <v>106</v>
      </c>
      <c r="D3565">
        <v>4</v>
      </c>
      <c r="E3565" t="s">
        <v>1360</v>
      </c>
      <c r="F3565" s="1" t="s">
        <v>1361</v>
      </c>
      <c r="G3565" t="s">
        <v>1362</v>
      </c>
      <c r="H3565" t="e">
        <f>VLOOKUP(F3565,#REF!,2,FALSE)</f>
        <v>#REF!</v>
      </c>
      <c r="I3565" t="s">
        <v>317</v>
      </c>
      <c r="J3565" s="4">
        <v>44157</v>
      </c>
      <c r="K3565" s="4">
        <v>44177</v>
      </c>
      <c r="L3565" s="3">
        <f t="shared" si="220"/>
        <v>20</v>
      </c>
      <c r="M3565" s="4">
        <v>44235</v>
      </c>
      <c r="N3565">
        <f t="shared" si="221"/>
        <v>78</v>
      </c>
      <c r="O3565">
        <v>0</v>
      </c>
      <c r="P3565" t="e">
        <f>VLOOKUP(F3565,#REF!,3,FALSE)</f>
        <v>#REF!</v>
      </c>
      <c r="Q3565">
        <f t="shared" si="222"/>
        <v>0</v>
      </c>
      <c r="R3565" t="str">
        <f t="shared" si="223"/>
        <v/>
      </c>
      <c r="S3565" t="s">
        <v>28</v>
      </c>
      <c r="T3565">
        <v>12</v>
      </c>
      <c r="U3565">
        <v>1</v>
      </c>
      <c r="V3565" t="s">
        <v>28</v>
      </c>
      <c r="W3565">
        <v>14</v>
      </c>
      <c r="X3565">
        <v>12</v>
      </c>
      <c r="Y3565">
        <v>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 t="e">
        <f>VLOOKUP(A3565,#REF!,4,FALSE)</f>
        <v>#REF!</v>
      </c>
      <c r="AW3565" t="e">
        <f>VLOOKUP(A3565,#REF!,5,FALSE)</f>
        <v>#REF!</v>
      </c>
      <c r="AX3565">
        <f>SUMIF(量化书目统计!A:A,H3565,量化书目统计!G:G)</f>
        <v>0</v>
      </c>
    </row>
    <row r="3566" spans="1:50" x14ac:dyDescent="0.3">
      <c r="A3566" t="s">
        <v>1855</v>
      </c>
      <c r="B3566" t="s">
        <v>539</v>
      </c>
      <c r="C3566" t="s">
        <v>106</v>
      </c>
      <c r="D3566">
        <v>4</v>
      </c>
      <c r="E3566" t="s">
        <v>1859</v>
      </c>
      <c r="F3566" s="1" t="s">
        <v>1860</v>
      </c>
      <c r="G3566" t="s">
        <v>1861</v>
      </c>
      <c r="H3566" t="e">
        <f>VLOOKUP(F3566,#REF!,2,FALSE)</f>
        <v>#REF!</v>
      </c>
      <c r="I3566" t="s">
        <v>183</v>
      </c>
      <c r="J3566" s="4">
        <v>44130</v>
      </c>
      <c r="K3566" s="4">
        <v>44200</v>
      </c>
      <c r="L3566" s="3">
        <f t="shared" si="220"/>
        <v>70</v>
      </c>
      <c r="M3566" s="4">
        <v>44242</v>
      </c>
      <c r="N3566">
        <f t="shared" si="221"/>
        <v>112</v>
      </c>
      <c r="O3566">
        <v>0</v>
      </c>
      <c r="P3566" t="e">
        <f>VLOOKUP(F3566,#REF!,3,FALSE)</f>
        <v>#REF!</v>
      </c>
      <c r="Q3566">
        <f t="shared" si="222"/>
        <v>0</v>
      </c>
      <c r="R3566" t="str">
        <f t="shared" si="223"/>
        <v/>
      </c>
      <c r="S3566" t="s">
        <v>28</v>
      </c>
      <c r="T3566">
        <v>8</v>
      </c>
      <c r="U3566">
        <v>1</v>
      </c>
      <c r="V3566" t="s">
        <v>28</v>
      </c>
      <c r="W3566">
        <v>18</v>
      </c>
      <c r="X3566">
        <v>8</v>
      </c>
      <c r="Y3566">
        <v>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e">
        <f>VLOOKUP(A3566,#REF!,4,FALSE)</f>
        <v>#REF!</v>
      </c>
      <c r="AW3566" t="e">
        <f>VLOOKUP(A3566,#REF!,5,FALSE)</f>
        <v>#REF!</v>
      </c>
      <c r="AX3566">
        <f>SUMIF(量化书目统计!A:A,H3566,量化书目统计!G:G)</f>
        <v>0</v>
      </c>
    </row>
    <row r="3567" spans="1:50" x14ac:dyDescent="0.3">
      <c r="A3567" t="s">
        <v>1862</v>
      </c>
      <c r="B3567" t="s">
        <v>539</v>
      </c>
      <c r="C3567" t="s">
        <v>106</v>
      </c>
      <c r="D3567">
        <v>4</v>
      </c>
      <c r="E3567" t="s">
        <v>1863</v>
      </c>
      <c r="F3567" s="1" t="s">
        <v>1864</v>
      </c>
      <c r="G3567" t="s">
        <v>1865</v>
      </c>
      <c r="H3567" t="e">
        <f>VLOOKUP(F3567,#REF!,2,FALSE)</f>
        <v>#REF!</v>
      </c>
      <c r="I3567" t="s">
        <v>158</v>
      </c>
      <c r="J3567" s="4">
        <v>44792</v>
      </c>
      <c r="K3567" s="4">
        <v>44883</v>
      </c>
      <c r="L3567" s="3">
        <f t="shared" si="220"/>
        <v>91</v>
      </c>
      <c r="M3567" s="4">
        <v>44852</v>
      </c>
      <c r="N3567">
        <f t="shared" si="221"/>
        <v>60</v>
      </c>
      <c r="O3567">
        <v>0</v>
      </c>
      <c r="P3567" t="e">
        <f>VLOOKUP(F3567,#REF!,3,FALSE)</f>
        <v>#REF!</v>
      </c>
      <c r="Q3567">
        <f t="shared" si="222"/>
        <v>0</v>
      </c>
      <c r="R3567" t="str">
        <f t="shared" si="223"/>
        <v/>
      </c>
      <c r="S3567" t="s">
        <v>43</v>
      </c>
      <c r="U3567">
        <v>1</v>
      </c>
      <c r="V3567" t="s">
        <v>43</v>
      </c>
      <c r="X3567">
        <v>80</v>
      </c>
      <c r="Y3567">
        <v>5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 t="e">
        <f>VLOOKUP(A3567,#REF!,4,FALSE)</f>
        <v>#REF!</v>
      </c>
      <c r="AW3567" t="e">
        <f>VLOOKUP(A3567,#REF!,5,FALSE)</f>
        <v>#REF!</v>
      </c>
      <c r="AX3567">
        <f>SUMIF(量化书目统计!A:A,H3567,量化书目统计!G:G)</f>
        <v>0</v>
      </c>
    </row>
    <row r="3568" spans="1:50" x14ac:dyDescent="0.3">
      <c r="A3568" t="s">
        <v>1866</v>
      </c>
      <c r="B3568" t="s">
        <v>539</v>
      </c>
      <c r="C3568" t="s">
        <v>45</v>
      </c>
      <c r="D3568">
        <v>5</v>
      </c>
      <c r="E3568" t="s">
        <v>1867</v>
      </c>
      <c r="F3568" s="1" t="s">
        <v>1868</v>
      </c>
      <c r="G3568" t="s">
        <v>1869</v>
      </c>
      <c r="H3568" t="e">
        <f>VLOOKUP(F3568,#REF!,2,FALSE)</f>
        <v>#REF!</v>
      </c>
      <c r="I3568" t="s">
        <v>49</v>
      </c>
      <c r="J3568" s="4">
        <v>44286</v>
      </c>
      <c r="K3568" s="4">
        <v>44305</v>
      </c>
      <c r="L3568" s="3">
        <f t="shared" si="220"/>
        <v>19</v>
      </c>
      <c r="M3568" s="4">
        <v>44305</v>
      </c>
      <c r="N3568">
        <f t="shared" si="221"/>
        <v>19</v>
      </c>
      <c r="O3568">
        <v>0</v>
      </c>
      <c r="P3568" t="e">
        <f>VLOOKUP(F3568,#REF!,3,FALSE)</f>
        <v>#REF!</v>
      </c>
      <c r="Q3568">
        <f t="shared" si="222"/>
        <v>0</v>
      </c>
      <c r="R3568" t="str">
        <f t="shared" si="223"/>
        <v/>
      </c>
      <c r="S3568" t="s">
        <v>80</v>
      </c>
      <c r="T3568">
        <v>5</v>
      </c>
      <c r="U3568">
        <v>1</v>
      </c>
      <c r="V3568" t="s">
        <v>80</v>
      </c>
      <c r="W3568">
        <v>8</v>
      </c>
      <c r="X3568">
        <v>25</v>
      </c>
      <c r="Y3568">
        <v>15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e">
        <f>VLOOKUP(A3568,#REF!,4,FALSE)</f>
        <v>#REF!</v>
      </c>
      <c r="AW3568" t="e">
        <f>VLOOKUP(A3568,#REF!,5,FALSE)</f>
        <v>#REF!</v>
      </c>
      <c r="AX3568">
        <f>SUMIF(量化书目统计!A:A,H3568,量化书目统计!G:G)</f>
        <v>0</v>
      </c>
    </row>
    <row r="3569" spans="1:50" x14ac:dyDescent="0.3">
      <c r="A3569" t="s">
        <v>1870</v>
      </c>
      <c r="B3569" t="s">
        <v>539</v>
      </c>
      <c r="C3569" t="s">
        <v>205</v>
      </c>
      <c r="D3569">
        <v>1</v>
      </c>
      <c r="E3569" t="s">
        <v>674</v>
      </c>
      <c r="F3569" s="1" t="s">
        <v>1871</v>
      </c>
      <c r="G3569" t="s">
        <v>1872</v>
      </c>
      <c r="H3569" t="e">
        <f>VLOOKUP(F3569,#REF!,2,FALSE)</f>
        <v>#REF!</v>
      </c>
      <c r="I3569" t="s">
        <v>32</v>
      </c>
      <c r="J3569" s="4">
        <v>44309</v>
      </c>
      <c r="K3569" s="4">
        <v>44349</v>
      </c>
      <c r="L3569" s="3">
        <f t="shared" si="220"/>
        <v>40</v>
      </c>
      <c r="M3569" s="4">
        <v>44369</v>
      </c>
      <c r="N3569">
        <f t="shared" si="221"/>
        <v>60</v>
      </c>
      <c r="O3569">
        <v>0</v>
      </c>
      <c r="P3569" t="e">
        <f>VLOOKUP(F3569,#REF!,3,FALSE)</f>
        <v>#REF!</v>
      </c>
      <c r="Q3569">
        <f t="shared" si="222"/>
        <v>0</v>
      </c>
      <c r="R3569" t="str">
        <f t="shared" si="223"/>
        <v/>
      </c>
      <c r="S3569" t="s">
        <v>80</v>
      </c>
      <c r="T3569">
        <v>8</v>
      </c>
      <c r="U3569">
        <v>1</v>
      </c>
      <c r="V3569" t="s">
        <v>80</v>
      </c>
      <c r="W3569">
        <v>14</v>
      </c>
      <c r="X3569">
        <v>28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e">
        <f>VLOOKUP(A3569,#REF!,4,FALSE)</f>
        <v>#REF!</v>
      </c>
      <c r="AW3569" t="e">
        <f>VLOOKUP(A3569,#REF!,5,FALSE)</f>
        <v>#REF!</v>
      </c>
      <c r="AX3569">
        <f>SUMIF(量化书目统计!A:A,H3569,量化书目统计!G:G)</f>
        <v>0</v>
      </c>
    </row>
    <row r="3570" spans="1:50" x14ac:dyDescent="0.3">
      <c r="A3570" t="s">
        <v>1873</v>
      </c>
      <c r="B3570" t="s">
        <v>539</v>
      </c>
      <c r="C3570" t="s">
        <v>106</v>
      </c>
      <c r="D3570">
        <v>4</v>
      </c>
      <c r="E3570" t="s">
        <v>1874</v>
      </c>
      <c r="F3570" s="1" t="s">
        <v>1875</v>
      </c>
      <c r="G3570" t="s">
        <v>1876</v>
      </c>
      <c r="H3570" t="e">
        <f>VLOOKUP(F3570,#REF!,2,FALSE)</f>
        <v>#REF!</v>
      </c>
      <c r="I3570" t="s">
        <v>53</v>
      </c>
      <c r="J3570" s="4">
        <v>44196</v>
      </c>
      <c r="K3570" s="4">
        <v>44211</v>
      </c>
      <c r="L3570" s="3">
        <f t="shared" si="220"/>
        <v>15</v>
      </c>
      <c r="M3570" s="4">
        <v>44260</v>
      </c>
      <c r="N3570">
        <f t="shared" si="221"/>
        <v>64</v>
      </c>
      <c r="O3570">
        <v>0</v>
      </c>
      <c r="P3570" t="e">
        <f>VLOOKUP(F3570,#REF!,3,FALSE)</f>
        <v>#REF!</v>
      </c>
      <c r="Q3570">
        <f t="shared" si="222"/>
        <v>0</v>
      </c>
      <c r="R3570" t="str">
        <f t="shared" si="223"/>
        <v/>
      </c>
      <c r="S3570" t="s">
        <v>28</v>
      </c>
      <c r="T3570">
        <v>17</v>
      </c>
      <c r="U3570">
        <v>1</v>
      </c>
      <c r="V3570" t="s">
        <v>28</v>
      </c>
      <c r="W3570">
        <v>18</v>
      </c>
      <c r="X3570">
        <v>17</v>
      </c>
      <c r="Y3570">
        <v>10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e">
        <f>VLOOKUP(A3570,#REF!,4,FALSE)</f>
        <v>#REF!</v>
      </c>
      <c r="AW3570" t="e">
        <f>VLOOKUP(A3570,#REF!,5,FALSE)</f>
        <v>#REF!</v>
      </c>
      <c r="AX3570">
        <f>SUMIF(量化书目统计!A:A,H3570,量化书目统计!G:G)</f>
        <v>0</v>
      </c>
    </row>
    <row r="3571" spans="1:50" x14ac:dyDescent="0.3">
      <c r="A3571" t="s">
        <v>1877</v>
      </c>
      <c r="B3571" t="s">
        <v>539</v>
      </c>
      <c r="C3571" t="s">
        <v>423</v>
      </c>
      <c r="D3571">
        <v>5</v>
      </c>
      <c r="E3571" t="s">
        <v>145</v>
      </c>
      <c r="F3571" s="1" t="s">
        <v>1878</v>
      </c>
      <c r="G3571" t="s">
        <v>1879</v>
      </c>
      <c r="H3571" t="e">
        <f>VLOOKUP(F3571,#REF!,2,FALSE)</f>
        <v>#REF!</v>
      </c>
      <c r="I3571" t="s">
        <v>32</v>
      </c>
      <c r="J3571" s="4">
        <v>44095</v>
      </c>
      <c r="K3571" s="4">
        <v>44095</v>
      </c>
      <c r="L3571" s="3">
        <f t="shared" si="220"/>
        <v>0</v>
      </c>
      <c r="M3571" s="4">
        <v>44155</v>
      </c>
      <c r="N3571">
        <f t="shared" si="221"/>
        <v>60</v>
      </c>
      <c r="O3571">
        <v>0</v>
      </c>
      <c r="P3571" t="e">
        <f>VLOOKUP(F3571,#REF!,3,FALSE)</f>
        <v>#REF!</v>
      </c>
      <c r="Q3571">
        <f t="shared" si="222"/>
        <v>0</v>
      </c>
      <c r="R3571" t="str">
        <f t="shared" si="223"/>
        <v/>
      </c>
      <c r="S3571" t="s">
        <v>28</v>
      </c>
      <c r="T3571">
        <v>3</v>
      </c>
      <c r="U3571">
        <v>1</v>
      </c>
      <c r="V3571" t="s">
        <v>28</v>
      </c>
      <c r="W3571">
        <v>3</v>
      </c>
      <c r="X3571">
        <v>3</v>
      </c>
      <c r="Y3571">
        <v>15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 t="e">
        <f>VLOOKUP(A3571,#REF!,4,FALSE)</f>
        <v>#REF!</v>
      </c>
      <c r="AW3571" t="e">
        <f>VLOOKUP(A3571,#REF!,5,FALSE)</f>
        <v>#REF!</v>
      </c>
      <c r="AX3571">
        <f>SUMIF(量化书目统计!A:A,H3571,量化书目统计!G:G)</f>
        <v>0</v>
      </c>
    </row>
    <row r="3572" spans="1:50" x14ac:dyDescent="0.3">
      <c r="A3572" t="s">
        <v>1880</v>
      </c>
      <c r="B3572" t="s">
        <v>539</v>
      </c>
      <c r="C3572" t="s">
        <v>106</v>
      </c>
      <c r="D3572">
        <v>4</v>
      </c>
      <c r="E3572" t="s">
        <v>1052</v>
      </c>
      <c r="F3572" s="1" t="s">
        <v>1053</v>
      </c>
      <c r="G3572" t="s">
        <v>1054</v>
      </c>
      <c r="H3572" t="e">
        <f>VLOOKUP(F3572,#REF!,2,FALSE)</f>
        <v>#REF!</v>
      </c>
      <c r="I3572" t="s">
        <v>53</v>
      </c>
      <c r="J3572" s="4">
        <v>44351</v>
      </c>
      <c r="K3572" s="4">
        <v>44365</v>
      </c>
      <c r="L3572" s="3">
        <f t="shared" si="220"/>
        <v>14</v>
      </c>
      <c r="M3572" s="4">
        <v>44365</v>
      </c>
      <c r="N3572">
        <f t="shared" si="221"/>
        <v>14</v>
      </c>
      <c r="O3572">
        <v>0</v>
      </c>
      <c r="P3572" t="e">
        <f>VLOOKUP(F3572,#REF!,3,FALSE)</f>
        <v>#REF!</v>
      </c>
      <c r="Q3572">
        <f t="shared" si="222"/>
        <v>0</v>
      </c>
      <c r="R3572" t="str">
        <f t="shared" si="223"/>
        <v/>
      </c>
      <c r="S3572" t="s">
        <v>80</v>
      </c>
      <c r="T3572">
        <v>14</v>
      </c>
      <c r="U3572">
        <v>2</v>
      </c>
      <c r="V3572" t="s">
        <v>80</v>
      </c>
      <c r="W3572">
        <v>16</v>
      </c>
      <c r="X3572">
        <v>34</v>
      </c>
      <c r="Y3572">
        <v>13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e">
        <f>VLOOKUP(A3572,#REF!,4,FALSE)</f>
        <v>#REF!</v>
      </c>
      <c r="AW3572" t="e">
        <f>VLOOKUP(A3572,#REF!,5,FALSE)</f>
        <v>#REF!</v>
      </c>
      <c r="AX3572">
        <f>SUMIF(量化书目统计!A:A,H3572,量化书目统计!G:G)</f>
        <v>0</v>
      </c>
    </row>
    <row r="3573" spans="1:50" x14ac:dyDescent="0.3">
      <c r="A3573" t="s">
        <v>1881</v>
      </c>
      <c r="B3573" t="s">
        <v>539</v>
      </c>
      <c r="C3573" t="s">
        <v>106</v>
      </c>
      <c r="D3573">
        <v>4</v>
      </c>
      <c r="E3573" t="s">
        <v>524</v>
      </c>
      <c r="F3573" s="1" t="s">
        <v>525</v>
      </c>
      <c r="G3573" t="s">
        <v>526</v>
      </c>
      <c r="H3573" t="e">
        <f>VLOOKUP(F3573,#REF!,2,FALSE)</f>
        <v>#REF!</v>
      </c>
      <c r="I3573" t="s">
        <v>317</v>
      </c>
      <c r="J3573" s="4">
        <v>44297</v>
      </c>
      <c r="K3573" s="4">
        <v>44363</v>
      </c>
      <c r="L3573" s="3">
        <f t="shared" si="220"/>
        <v>66</v>
      </c>
      <c r="M3573" s="4">
        <v>44357</v>
      </c>
      <c r="N3573">
        <f t="shared" si="221"/>
        <v>60</v>
      </c>
      <c r="O3573">
        <v>0</v>
      </c>
      <c r="P3573" t="e">
        <f>VLOOKUP(F3573,#REF!,3,FALSE)</f>
        <v>#REF!</v>
      </c>
      <c r="Q3573">
        <f t="shared" si="222"/>
        <v>0</v>
      </c>
      <c r="R3573" t="str">
        <f t="shared" si="223"/>
        <v/>
      </c>
      <c r="S3573" t="s">
        <v>80</v>
      </c>
      <c r="T3573">
        <v>6</v>
      </c>
      <c r="U3573">
        <v>1</v>
      </c>
      <c r="V3573" t="s">
        <v>80</v>
      </c>
      <c r="W3573">
        <v>16</v>
      </c>
      <c r="X3573">
        <v>26</v>
      </c>
      <c r="Y3573">
        <v>11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e">
        <f>VLOOKUP(A3573,#REF!,4,FALSE)</f>
        <v>#REF!</v>
      </c>
      <c r="AW3573" t="e">
        <f>VLOOKUP(A3573,#REF!,5,FALSE)</f>
        <v>#REF!</v>
      </c>
      <c r="AX3573">
        <f>SUMIF(量化书目统计!A:A,H3573,量化书目统计!G:G)</f>
        <v>0</v>
      </c>
    </row>
    <row r="3574" spans="1:50" x14ac:dyDescent="0.3">
      <c r="A3574" t="s">
        <v>1882</v>
      </c>
      <c r="B3574" t="s">
        <v>539</v>
      </c>
      <c r="C3574" t="s">
        <v>117</v>
      </c>
      <c r="D3574">
        <v>4</v>
      </c>
      <c r="E3574" t="s">
        <v>1755</v>
      </c>
      <c r="F3574" s="1" t="s">
        <v>1756</v>
      </c>
      <c r="G3574" t="s">
        <v>1757</v>
      </c>
      <c r="H3574" t="e">
        <f>VLOOKUP(F3574,#REF!,2,FALSE)</f>
        <v>#REF!</v>
      </c>
      <c r="I3574" t="s">
        <v>32</v>
      </c>
      <c r="J3574" s="4">
        <v>43840</v>
      </c>
      <c r="K3574" s="4">
        <v>44090</v>
      </c>
      <c r="L3574" s="3">
        <f t="shared" si="220"/>
        <v>250</v>
      </c>
      <c r="M3574" s="4">
        <v>44104</v>
      </c>
      <c r="N3574">
        <f t="shared" si="221"/>
        <v>264</v>
      </c>
      <c r="O3574">
        <v>0</v>
      </c>
      <c r="P3574" t="e">
        <f>VLOOKUP(F3574,#REF!,3,FALSE)</f>
        <v>#REF!</v>
      </c>
      <c r="Q3574">
        <f t="shared" si="222"/>
        <v>0</v>
      </c>
      <c r="R3574" t="str">
        <f t="shared" si="223"/>
        <v/>
      </c>
      <c r="S3574" t="s">
        <v>43</v>
      </c>
      <c r="U3574">
        <v>1</v>
      </c>
      <c r="V3574" t="s">
        <v>28</v>
      </c>
      <c r="W3574">
        <v>2</v>
      </c>
      <c r="X3574">
        <v>0</v>
      </c>
      <c r="Y3574">
        <v>13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 t="e">
        <f>VLOOKUP(A3574,#REF!,4,FALSE)</f>
        <v>#REF!</v>
      </c>
      <c r="AW3574" t="e">
        <f>VLOOKUP(A3574,#REF!,5,FALSE)</f>
        <v>#REF!</v>
      </c>
      <c r="AX3574">
        <f>SUMIF(量化书目统计!A:A,H3574,量化书目统计!G:G)</f>
        <v>0</v>
      </c>
    </row>
    <row r="3575" spans="1:50" x14ac:dyDescent="0.3">
      <c r="A3575" t="s">
        <v>1882</v>
      </c>
      <c r="B3575" t="s">
        <v>539</v>
      </c>
      <c r="C3575" t="s">
        <v>117</v>
      </c>
      <c r="D3575">
        <v>4</v>
      </c>
      <c r="E3575" t="s">
        <v>1883</v>
      </c>
      <c r="F3575" s="1" t="s">
        <v>1884</v>
      </c>
      <c r="G3575" t="s">
        <v>1885</v>
      </c>
      <c r="H3575" t="e">
        <f>VLOOKUP(F3575,#REF!,2,FALSE)</f>
        <v>#REF!</v>
      </c>
      <c r="I3575" t="s">
        <v>59</v>
      </c>
      <c r="J3575" s="4">
        <v>44093</v>
      </c>
      <c r="K3575" s="4">
        <v>44212</v>
      </c>
      <c r="L3575" s="3">
        <f t="shared" si="220"/>
        <v>119</v>
      </c>
      <c r="M3575" s="4">
        <v>44153</v>
      </c>
      <c r="N3575">
        <f t="shared" si="221"/>
        <v>60</v>
      </c>
      <c r="O3575">
        <v>0</v>
      </c>
      <c r="P3575" t="e">
        <f>VLOOKUP(F3575,#REF!,3,FALSE)</f>
        <v>#REF!</v>
      </c>
      <c r="Q3575">
        <f t="shared" si="222"/>
        <v>2</v>
      </c>
      <c r="R3575" t="str">
        <f t="shared" si="223"/>
        <v/>
      </c>
      <c r="S3575" t="s">
        <v>28</v>
      </c>
      <c r="T3575">
        <v>2</v>
      </c>
      <c r="U3575">
        <v>1</v>
      </c>
      <c r="V3575" t="s">
        <v>28</v>
      </c>
      <c r="W3575">
        <v>18</v>
      </c>
      <c r="X3575">
        <v>2</v>
      </c>
      <c r="Y3575">
        <v>11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 t="e">
        <f>VLOOKUP(A3575,#REF!,4,FALSE)</f>
        <v>#REF!</v>
      </c>
      <c r="AW3575" t="e">
        <f>VLOOKUP(A3575,#REF!,5,FALSE)</f>
        <v>#REF!</v>
      </c>
      <c r="AX3575">
        <f>SUMIF(量化书目统计!A:A,H3575,量化书目统计!G:G)</f>
        <v>0</v>
      </c>
    </row>
    <row r="3576" spans="1:50" x14ac:dyDescent="0.3">
      <c r="A3576" t="s">
        <v>1886</v>
      </c>
      <c r="B3576" t="s">
        <v>539</v>
      </c>
      <c r="C3576" t="s">
        <v>106</v>
      </c>
      <c r="D3576">
        <v>4</v>
      </c>
      <c r="E3576" t="s">
        <v>1887</v>
      </c>
      <c r="F3576" s="1" t="s">
        <v>1888</v>
      </c>
      <c r="G3576" t="s">
        <v>1889</v>
      </c>
      <c r="H3576" t="e">
        <f>VLOOKUP(F3576,#REF!,2,FALSE)</f>
        <v>#REF!</v>
      </c>
      <c r="I3576" t="s">
        <v>1417</v>
      </c>
      <c r="J3576" s="4">
        <v>44284</v>
      </c>
      <c r="K3576" s="4">
        <v>44369</v>
      </c>
      <c r="L3576" s="3">
        <f t="shared" si="220"/>
        <v>85</v>
      </c>
      <c r="M3576" s="4">
        <v>44428</v>
      </c>
      <c r="N3576">
        <f t="shared" si="221"/>
        <v>144</v>
      </c>
      <c r="O3576">
        <v>0</v>
      </c>
      <c r="P3576" t="e">
        <f>VLOOKUP(F3576,#REF!,3,FALSE)</f>
        <v>#REF!</v>
      </c>
      <c r="Q3576">
        <f t="shared" si="222"/>
        <v>0</v>
      </c>
      <c r="R3576" t="str">
        <f t="shared" si="223"/>
        <v/>
      </c>
      <c r="S3576" t="s">
        <v>80</v>
      </c>
      <c r="T3576">
        <v>5</v>
      </c>
      <c r="U3576">
        <v>1</v>
      </c>
      <c r="V3576" t="s">
        <v>80</v>
      </c>
      <c r="W3576">
        <v>17</v>
      </c>
      <c r="X3576">
        <v>25</v>
      </c>
      <c r="Y3576">
        <v>11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e">
        <f>VLOOKUP(A3576,#REF!,4,FALSE)</f>
        <v>#REF!</v>
      </c>
      <c r="AW3576" t="e">
        <f>VLOOKUP(A3576,#REF!,5,FALSE)</f>
        <v>#REF!</v>
      </c>
      <c r="AX3576">
        <f>SUMIF(量化书目统计!A:A,H3576,量化书目统计!G:G)</f>
        <v>0</v>
      </c>
    </row>
    <row r="3577" spans="1:50" x14ac:dyDescent="0.3">
      <c r="A3577" t="s">
        <v>209</v>
      </c>
      <c r="B3577" t="s">
        <v>22</v>
      </c>
      <c r="C3577" t="s">
        <v>61</v>
      </c>
      <c r="D3577">
        <v>10</v>
      </c>
      <c r="E3577" t="s">
        <v>210</v>
      </c>
      <c r="F3577" s="1" t="s">
        <v>211</v>
      </c>
      <c r="G3577" t="s">
        <v>212</v>
      </c>
      <c r="H3577" t="e">
        <f>VLOOKUP(F3577,#REF!,2,FALSE)</f>
        <v>#REF!</v>
      </c>
      <c r="I3577" t="s">
        <v>32</v>
      </c>
      <c r="J3577" s="4">
        <v>44028</v>
      </c>
      <c r="K3577" s="4">
        <v>44251</v>
      </c>
      <c r="L3577" s="3">
        <f t="shared" si="220"/>
        <v>223</v>
      </c>
      <c r="M3577" s="4">
        <v>44260</v>
      </c>
      <c r="N3577">
        <f t="shared" si="221"/>
        <v>232</v>
      </c>
      <c r="O3577">
        <v>0</v>
      </c>
      <c r="P3577" t="e">
        <f>VLOOKUP(F3577,#REF!,3,FALSE)</f>
        <v>#REF!</v>
      </c>
      <c r="Q3577">
        <f t="shared" si="222"/>
        <v>0</v>
      </c>
      <c r="R3577" t="str">
        <f t="shared" si="223"/>
        <v/>
      </c>
      <c r="S3577" t="s">
        <v>43</v>
      </c>
      <c r="U3577">
        <v>3</v>
      </c>
      <c r="V3577" t="s">
        <v>43</v>
      </c>
      <c r="X3577">
        <v>0</v>
      </c>
      <c r="Y3577">
        <v>15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e">
        <f>VLOOKUP(A3577,#REF!,4,FALSE)</f>
        <v>#REF!</v>
      </c>
      <c r="AW3577" t="e">
        <f>VLOOKUP(A3577,#REF!,5,FALSE)</f>
        <v>#REF!</v>
      </c>
      <c r="AX3577">
        <f>SUMIF(量化书目统计!A:A,H3577,量化书目统计!G:G)</f>
        <v>0</v>
      </c>
    </row>
    <row r="3578" spans="1:50" x14ac:dyDescent="0.3">
      <c r="A3578" t="s">
        <v>209</v>
      </c>
      <c r="B3578" t="s">
        <v>22</v>
      </c>
      <c r="C3578" t="s">
        <v>61</v>
      </c>
      <c r="D3578">
        <v>10</v>
      </c>
      <c r="E3578" t="s">
        <v>210</v>
      </c>
      <c r="F3578" s="1" t="s">
        <v>213</v>
      </c>
      <c r="G3578" t="s">
        <v>214</v>
      </c>
      <c r="H3578" t="e">
        <f>VLOOKUP(F3578,#REF!,2,FALSE)</f>
        <v>#REF!</v>
      </c>
      <c r="I3578" t="s">
        <v>32</v>
      </c>
      <c r="J3578" s="4">
        <v>44028</v>
      </c>
      <c r="K3578" s="4">
        <v>44251</v>
      </c>
      <c r="L3578" s="3">
        <f t="shared" si="220"/>
        <v>223</v>
      </c>
      <c r="M3578" s="4">
        <v>44260</v>
      </c>
      <c r="N3578">
        <f t="shared" si="221"/>
        <v>232</v>
      </c>
      <c r="O3578">
        <v>0</v>
      </c>
      <c r="P3578" t="e">
        <f>VLOOKUP(F3578,#REF!,3,FALSE)</f>
        <v>#REF!</v>
      </c>
      <c r="Q3578">
        <f t="shared" si="222"/>
        <v>0</v>
      </c>
      <c r="R3578" t="str">
        <f t="shared" si="223"/>
        <v/>
      </c>
      <c r="S3578" t="s">
        <v>43</v>
      </c>
      <c r="U3578">
        <v>3</v>
      </c>
      <c r="V3578" t="s">
        <v>43</v>
      </c>
      <c r="X3578">
        <v>0</v>
      </c>
      <c r="Y3578">
        <v>11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e">
        <f>VLOOKUP(A3578,#REF!,4,FALSE)</f>
        <v>#REF!</v>
      </c>
      <c r="AW3578" t="e">
        <f>VLOOKUP(A3578,#REF!,5,FALSE)</f>
        <v>#REF!</v>
      </c>
      <c r="AX3578">
        <f>SUMIF(量化书目统计!A:A,H3578,量化书目统计!G:G)</f>
        <v>0</v>
      </c>
    </row>
    <row r="3579" spans="1:50" x14ac:dyDescent="0.3">
      <c r="A3579" t="s">
        <v>209</v>
      </c>
      <c r="B3579" t="s">
        <v>22</v>
      </c>
      <c r="C3579" t="s">
        <v>61</v>
      </c>
      <c r="D3579">
        <v>10</v>
      </c>
      <c r="E3579" t="s">
        <v>210</v>
      </c>
      <c r="F3579" s="1" t="s">
        <v>215</v>
      </c>
      <c r="G3579" t="s">
        <v>216</v>
      </c>
      <c r="H3579" t="e">
        <f>VLOOKUP(F3579,#REF!,2,FALSE)</f>
        <v>#REF!</v>
      </c>
      <c r="I3579" t="s">
        <v>32</v>
      </c>
      <c r="J3579" s="4">
        <v>44028</v>
      </c>
      <c r="K3579" s="4">
        <v>44251</v>
      </c>
      <c r="L3579" s="3">
        <f t="shared" si="220"/>
        <v>223</v>
      </c>
      <c r="M3579" s="4">
        <v>44260</v>
      </c>
      <c r="N3579">
        <f t="shared" si="221"/>
        <v>232</v>
      </c>
      <c r="O3579">
        <v>0</v>
      </c>
      <c r="P3579" t="e">
        <f>VLOOKUP(F3579,#REF!,3,FALSE)</f>
        <v>#REF!</v>
      </c>
      <c r="Q3579">
        <f t="shared" si="222"/>
        <v>0</v>
      </c>
      <c r="R3579" t="str">
        <f t="shared" si="223"/>
        <v/>
      </c>
      <c r="S3579" t="s">
        <v>43</v>
      </c>
      <c r="U3579">
        <v>3</v>
      </c>
      <c r="V3579" t="s">
        <v>43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e">
        <f>VLOOKUP(A3579,#REF!,4,FALSE)</f>
        <v>#REF!</v>
      </c>
      <c r="AW3579" t="e">
        <f>VLOOKUP(A3579,#REF!,5,FALSE)</f>
        <v>#REF!</v>
      </c>
      <c r="AX3579">
        <f>SUMIF(量化书目统计!A:A,H3579,量化书目统计!G:G)</f>
        <v>0</v>
      </c>
    </row>
    <row r="3580" spans="1:50" x14ac:dyDescent="0.3">
      <c r="A3580" t="s">
        <v>1890</v>
      </c>
      <c r="B3580" t="s">
        <v>539</v>
      </c>
      <c r="C3580" t="s">
        <v>106</v>
      </c>
      <c r="D3580">
        <v>4</v>
      </c>
      <c r="E3580" t="s">
        <v>1891</v>
      </c>
      <c r="F3580" s="1" t="s">
        <v>1892</v>
      </c>
      <c r="G3580" t="s">
        <v>1893</v>
      </c>
      <c r="H3580" t="e">
        <f>VLOOKUP(F3580,#REF!,2,FALSE)</f>
        <v>#REF!</v>
      </c>
      <c r="I3580" t="s">
        <v>49</v>
      </c>
      <c r="J3580" s="4">
        <v>44284</v>
      </c>
      <c r="K3580" s="4">
        <v>44360</v>
      </c>
      <c r="L3580" s="3">
        <f t="shared" si="220"/>
        <v>76</v>
      </c>
      <c r="M3580" s="4">
        <v>44344</v>
      </c>
      <c r="N3580">
        <f t="shared" si="221"/>
        <v>60</v>
      </c>
      <c r="O3580">
        <v>0</v>
      </c>
      <c r="P3580" t="e">
        <f>VLOOKUP(F3580,#REF!,3,FALSE)</f>
        <v>#REF!</v>
      </c>
      <c r="Q3580">
        <f t="shared" si="222"/>
        <v>0</v>
      </c>
      <c r="R3580" t="str">
        <f t="shared" si="223"/>
        <v/>
      </c>
      <c r="S3580" t="s">
        <v>80</v>
      </c>
      <c r="T3580">
        <v>5</v>
      </c>
      <c r="U3580">
        <v>1</v>
      </c>
      <c r="V3580" t="s">
        <v>80</v>
      </c>
      <c r="W3580">
        <v>15</v>
      </c>
      <c r="X3580">
        <v>25</v>
      </c>
      <c r="Y3580">
        <v>15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e">
        <f>VLOOKUP(A3580,#REF!,4,FALSE)</f>
        <v>#REF!</v>
      </c>
      <c r="AW3580" t="e">
        <f>VLOOKUP(A3580,#REF!,5,FALSE)</f>
        <v>#REF!</v>
      </c>
      <c r="AX3580">
        <f>SUMIF(量化书目统计!A:A,H3580,量化书目统计!G:G)</f>
        <v>0</v>
      </c>
    </row>
    <row r="3581" spans="1:50" x14ac:dyDescent="0.3">
      <c r="A3581" t="s">
        <v>1184</v>
      </c>
      <c r="B3581" t="s">
        <v>537</v>
      </c>
      <c r="C3581" t="s">
        <v>149</v>
      </c>
      <c r="D3581">
        <v>5</v>
      </c>
      <c r="E3581" t="s">
        <v>1185</v>
      </c>
      <c r="F3581" s="1" t="s">
        <v>1186</v>
      </c>
      <c r="G3581" t="s">
        <v>1187</v>
      </c>
      <c r="H3581" t="e">
        <f>VLOOKUP(F3581,#REF!,2,FALSE)</f>
        <v>#REF!</v>
      </c>
      <c r="I3581" t="s">
        <v>65</v>
      </c>
      <c r="J3581" s="4">
        <v>43837</v>
      </c>
      <c r="K3581" s="4">
        <v>44012</v>
      </c>
      <c r="L3581" s="3">
        <f t="shared" si="220"/>
        <v>175</v>
      </c>
      <c r="M3581" s="4">
        <v>44104</v>
      </c>
      <c r="N3581">
        <f t="shared" si="221"/>
        <v>267</v>
      </c>
      <c r="O3581">
        <v>0</v>
      </c>
      <c r="P3581" t="e">
        <f>VLOOKUP(F3581,#REF!,3,FALSE)</f>
        <v>#REF!</v>
      </c>
      <c r="Q3581">
        <f t="shared" si="222"/>
        <v>0</v>
      </c>
      <c r="R3581" t="str">
        <f t="shared" si="223"/>
        <v/>
      </c>
      <c r="S3581" t="s">
        <v>43</v>
      </c>
      <c r="U3581">
        <v>1</v>
      </c>
      <c r="V3581" t="s">
        <v>43</v>
      </c>
      <c r="X3581">
        <v>0</v>
      </c>
      <c r="Y3581">
        <v>15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e">
        <f>VLOOKUP(A3581,#REF!,4,FALSE)</f>
        <v>#REF!</v>
      </c>
      <c r="AW3581" t="e">
        <f>VLOOKUP(A3581,#REF!,5,FALSE)</f>
        <v>#REF!</v>
      </c>
      <c r="AX3581">
        <f>SUMIF(量化书目统计!A:A,H3581,量化书目统计!G:G)</f>
        <v>0</v>
      </c>
    </row>
    <row r="3582" spans="1:50" x14ac:dyDescent="0.3">
      <c r="A3582" t="s">
        <v>1188</v>
      </c>
      <c r="B3582" t="s">
        <v>556</v>
      </c>
      <c r="C3582" t="s">
        <v>257</v>
      </c>
      <c r="D3582">
        <v>5</v>
      </c>
      <c r="E3582" t="s">
        <v>395</v>
      </c>
      <c r="F3582" s="1" t="s">
        <v>396</v>
      </c>
      <c r="G3582" t="s">
        <v>397</v>
      </c>
      <c r="H3582" t="e">
        <f>VLOOKUP(F3582,#REF!,2,FALSE)</f>
        <v>#REF!</v>
      </c>
      <c r="I3582" t="s">
        <v>74</v>
      </c>
      <c r="J3582" s="4">
        <v>44406</v>
      </c>
      <c r="K3582" s="4">
        <v>44559</v>
      </c>
      <c r="L3582" s="3">
        <f t="shared" si="220"/>
        <v>153</v>
      </c>
      <c r="M3582" s="4">
        <v>44524</v>
      </c>
      <c r="N3582">
        <f t="shared" si="221"/>
        <v>118</v>
      </c>
      <c r="O3582">
        <v>0</v>
      </c>
      <c r="P3582" t="e">
        <f>VLOOKUP(F3582,#REF!,3,FALSE)</f>
        <v>#REF!</v>
      </c>
      <c r="Q3582">
        <f t="shared" si="222"/>
        <v>0</v>
      </c>
      <c r="R3582" t="str">
        <f t="shared" si="223"/>
        <v/>
      </c>
      <c r="S3582" t="s">
        <v>43</v>
      </c>
      <c r="U3582">
        <v>1</v>
      </c>
      <c r="V3582" t="s">
        <v>38</v>
      </c>
      <c r="W3582">
        <v>17</v>
      </c>
      <c r="X3582">
        <v>40</v>
      </c>
      <c r="Y3582">
        <v>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e">
        <f>VLOOKUP(A3582,#REF!,4,FALSE)</f>
        <v>#REF!</v>
      </c>
      <c r="AW3582" t="e">
        <f>VLOOKUP(A3582,#REF!,5,FALSE)</f>
        <v>#REF!</v>
      </c>
      <c r="AX3582">
        <f>SUMIF(量化书目统计!A:A,H3582,量化书目统计!G:G)</f>
        <v>0</v>
      </c>
    </row>
    <row r="3583" spans="1:50" x14ac:dyDescent="0.3">
      <c r="A3583" t="s">
        <v>1188</v>
      </c>
      <c r="B3583" t="s">
        <v>556</v>
      </c>
      <c r="C3583" t="s">
        <v>257</v>
      </c>
      <c r="D3583">
        <v>5</v>
      </c>
      <c r="E3583" t="s">
        <v>395</v>
      </c>
      <c r="F3583" s="1" t="s">
        <v>396</v>
      </c>
      <c r="G3583" t="s">
        <v>397</v>
      </c>
      <c r="H3583" t="e">
        <f>VLOOKUP(F3583,#REF!,2,FALSE)</f>
        <v>#REF!</v>
      </c>
      <c r="I3583" t="s">
        <v>74</v>
      </c>
      <c r="J3583" s="4">
        <v>44559</v>
      </c>
      <c r="K3583" s="4">
        <v>44755</v>
      </c>
      <c r="L3583" s="3">
        <f t="shared" si="220"/>
        <v>196</v>
      </c>
      <c r="M3583" s="4">
        <v>44815</v>
      </c>
      <c r="N3583">
        <f t="shared" si="221"/>
        <v>256</v>
      </c>
      <c r="O3583">
        <v>0</v>
      </c>
      <c r="P3583" t="e">
        <f>VLOOKUP(F3583,#REF!,3,FALSE)</f>
        <v>#REF!</v>
      </c>
      <c r="Q3583">
        <f t="shared" si="222"/>
        <v>0</v>
      </c>
      <c r="R3583" t="str">
        <f t="shared" si="223"/>
        <v/>
      </c>
      <c r="S3583" t="s">
        <v>38</v>
      </c>
      <c r="T3583">
        <v>17</v>
      </c>
      <c r="U3583">
        <v>1</v>
      </c>
      <c r="V3583" t="s">
        <v>43</v>
      </c>
      <c r="X3583">
        <v>57</v>
      </c>
      <c r="Y3583">
        <v>15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 t="e">
        <f>VLOOKUP(A3583,#REF!,4,FALSE)</f>
        <v>#REF!</v>
      </c>
      <c r="AW3583" t="e">
        <f>VLOOKUP(A3583,#REF!,5,FALSE)</f>
        <v>#REF!</v>
      </c>
      <c r="AX3583">
        <f>SUMIF(量化书目统计!A:A,H3583,量化书目统计!G:G)</f>
        <v>0</v>
      </c>
    </row>
    <row r="3584" spans="1:50" x14ac:dyDescent="0.3">
      <c r="A3584" t="s">
        <v>1189</v>
      </c>
      <c r="B3584" t="s">
        <v>556</v>
      </c>
      <c r="C3584" t="s">
        <v>257</v>
      </c>
      <c r="D3584">
        <v>5</v>
      </c>
      <c r="E3584" t="s">
        <v>483</v>
      </c>
      <c r="F3584" s="1" t="s">
        <v>484</v>
      </c>
      <c r="G3584" t="s">
        <v>485</v>
      </c>
      <c r="H3584" t="e">
        <f>VLOOKUP(F3584,#REF!,2,FALSE)</f>
        <v>#REF!</v>
      </c>
      <c r="I3584" t="s">
        <v>53</v>
      </c>
      <c r="J3584" s="4">
        <v>44226</v>
      </c>
      <c r="K3584" s="4">
        <v>44379</v>
      </c>
      <c r="L3584" s="3">
        <f t="shared" si="220"/>
        <v>153</v>
      </c>
      <c r="M3584" s="4">
        <v>44286</v>
      </c>
      <c r="N3584">
        <f t="shared" si="221"/>
        <v>60</v>
      </c>
      <c r="O3584">
        <v>0</v>
      </c>
      <c r="P3584" t="e">
        <f>VLOOKUP(F3584,#REF!,3,FALSE)</f>
        <v>#REF!</v>
      </c>
      <c r="Q3584">
        <f t="shared" si="222"/>
        <v>0</v>
      </c>
      <c r="R3584" t="str">
        <f t="shared" si="223"/>
        <v/>
      </c>
      <c r="S3584" t="s">
        <v>43</v>
      </c>
      <c r="U3584">
        <v>1</v>
      </c>
      <c r="V3584" t="s">
        <v>80</v>
      </c>
      <c r="W3584">
        <v>18</v>
      </c>
      <c r="X3584">
        <v>20</v>
      </c>
      <c r="Y3584">
        <v>5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e">
        <f>VLOOKUP(A3584,#REF!,4,FALSE)</f>
        <v>#REF!</v>
      </c>
      <c r="AW3584" t="e">
        <f>VLOOKUP(A3584,#REF!,5,FALSE)</f>
        <v>#REF!</v>
      </c>
      <c r="AX3584">
        <f>SUMIF(量化书目统计!A:A,H3584,量化书目统计!G:G)</f>
        <v>0</v>
      </c>
    </row>
    <row r="3585" spans="1:50" x14ac:dyDescent="0.3">
      <c r="A3585" t="s">
        <v>1190</v>
      </c>
      <c r="B3585" t="s">
        <v>556</v>
      </c>
      <c r="C3585" t="s">
        <v>257</v>
      </c>
      <c r="D3585">
        <v>5</v>
      </c>
      <c r="E3585" t="s">
        <v>1052</v>
      </c>
      <c r="F3585" s="1" t="s">
        <v>1053</v>
      </c>
      <c r="G3585" t="s">
        <v>1054</v>
      </c>
      <c r="H3585" t="e">
        <f>VLOOKUP(F3585,#REF!,2,FALSE)</f>
        <v>#REF!</v>
      </c>
      <c r="I3585" t="s">
        <v>53</v>
      </c>
      <c r="J3585" s="4">
        <v>44083</v>
      </c>
      <c r="K3585" s="4">
        <v>44091</v>
      </c>
      <c r="L3585" s="3">
        <f t="shared" si="220"/>
        <v>8</v>
      </c>
      <c r="M3585" s="4">
        <v>44097</v>
      </c>
      <c r="N3585">
        <f t="shared" si="221"/>
        <v>14</v>
      </c>
      <c r="O3585">
        <v>0</v>
      </c>
      <c r="P3585" t="e">
        <f>VLOOKUP(F3585,#REF!,3,FALSE)</f>
        <v>#REF!</v>
      </c>
      <c r="Q3585">
        <f t="shared" si="222"/>
        <v>0</v>
      </c>
      <c r="R3585" t="str">
        <f t="shared" si="223"/>
        <v/>
      </c>
      <c r="S3585" t="s">
        <v>28</v>
      </c>
      <c r="T3585">
        <v>1</v>
      </c>
      <c r="U3585">
        <v>2</v>
      </c>
      <c r="V3585" t="s">
        <v>28</v>
      </c>
      <c r="W3585">
        <v>2</v>
      </c>
      <c r="X3585">
        <v>1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e">
        <f>VLOOKUP(A3585,#REF!,4,FALSE)</f>
        <v>#REF!</v>
      </c>
      <c r="AW3585" t="e">
        <f>VLOOKUP(A3585,#REF!,5,FALSE)</f>
        <v>#REF!</v>
      </c>
      <c r="AX3585">
        <f>SUMIF(量化书目统计!A:A,H3585,量化书目统计!G:G)</f>
        <v>0</v>
      </c>
    </row>
    <row r="3586" spans="1:50" x14ac:dyDescent="0.3">
      <c r="A3586" t="s">
        <v>1191</v>
      </c>
      <c r="B3586" t="s">
        <v>556</v>
      </c>
      <c r="C3586" t="s">
        <v>257</v>
      </c>
      <c r="D3586">
        <v>5</v>
      </c>
      <c r="E3586" t="s">
        <v>1096</v>
      </c>
      <c r="F3586" s="1" t="s">
        <v>1192</v>
      </c>
      <c r="G3586" t="s">
        <v>1193</v>
      </c>
      <c r="H3586" t="e">
        <f>VLOOKUP(F3586,#REF!,2,FALSE)</f>
        <v>#REF!</v>
      </c>
      <c r="I3586" t="s">
        <v>158</v>
      </c>
      <c r="J3586" s="4">
        <v>44126</v>
      </c>
      <c r="K3586" s="4">
        <v>44132</v>
      </c>
      <c r="L3586" s="3">
        <f t="shared" ref="L3586:L3649" si="224">IF(K3586&lt;&gt;0,K3586-J3586,"")</f>
        <v>6</v>
      </c>
      <c r="M3586" s="4">
        <v>44186</v>
      </c>
      <c r="N3586">
        <f t="shared" ref="N3586:N3649" si="225">M3586-J3586</f>
        <v>60</v>
      </c>
      <c r="O3586">
        <v>0</v>
      </c>
      <c r="P3586" t="e">
        <f>VLOOKUP(F3586,#REF!,3,FALSE)</f>
        <v>#REF!</v>
      </c>
      <c r="Q3586">
        <f t="shared" ref="Q3586:Q3649" si="226">IF(OR(ISNUMBER(SEARCH("高等数学",E3586)),ISNUMBER(SEARCH("数学分析",E3586)),ISNUMBER(SEARCH("微积分",E3586))),1,IF(OR(ISNUMBER(SEARCH("概率",E3586)),ISNUMBER(SEARCH("数理统计",E3586)),ISNUMBER(SEARCH("统计",E3586))),2,IF(ISNUMBER(SEARCH("代数",E3586)),3,IF(OR(ISNUMBER(SEARCH("运筹",E3586)),ISNUMBER(SEARCH("优化",E3586))),4,0))))</f>
        <v>0</v>
      </c>
      <c r="R3586" t="str">
        <f t="shared" ref="R3586:R3649" si="227">IF(AND(Q3586&gt;0,O3586=1),Q3586&amp;"-"&amp;E3586,"")</f>
        <v/>
      </c>
      <c r="S3586" t="s">
        <v>28</v>
      </c>
      <c r="T3586">
        <v>7</v>
      </c>
      <c r="U3586">
        <v>1</v>
      </c>
      <c r="V3586" t="s">
        <v>28</v>
      </c>
      <c r="W3586">
        <v>8</v>
      </c>
      <c r="X3586">
        <v>7</v>
      </c>
      <c r="Y3586">
        <v>5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e">
        <f>VLOOKUP(A3586,#REF!,4,FALSE)</f>
        <v>#REF!</v>
      </c>
      <c r="AW3586" t="e">
        <f>VLOOKUP(A3586,#REF!,5,FALSE)</f>
        <v>#REF!</v>
      </c>
      <c r="AX3586">
        <f>SUMIF(量化书目统计!A:A,H3586,量化书目统计!G:G)</f>
        <v>0</v>
      </c>
    </row>
    <row r="3587" spans="1:50" x14ac:dyDescent="0.3">
      <c r="A3587" t="s">
        <v>1191</v>
      </c>
      <c r="B3587" t="s">
        <v>556</v>
      </c>
      <c r="C3587" t="s">
        <v>257</v>
      </c>
      <c r="D3587">
        <v>5</v>
      </c>
      <c r="E3587" t="s">
        <v>1194</v>
      </c>
      <c r="F3587" s="1" t="s">
        <v>1195</v>
      </c>
      <c r="G3587" t="s">
        <v>1196</v>
      </c>
      <c r="H3587" t="e">
        <f>VLOOKUP(F3587,#REF!,2,FALSE)</f>
        <v>#REF!</v>
      </c>
      <c r="I3587" t="s">
        <v>158</v>
      </c>
      <c r="J3587" s="4">
        <v>44336</v>
      </c>
      <c r="K3587" s="4">
        <v>44484</v>
      </c>
      <c r="L3587" s="3">
        <f t="shared" si="224"/>
        <v>148</v>
      </c>
      <c r="M3587" s="4">
        <v>44503</v>
      </c>
      <c r="N3587">
        <f t="shared" si="225"/>
        <v>167</v>
      </c>
      <c r="O3587">
        <v>0</v>
      </c>
      <c r="P3587" t="e">
        <f>VLOOKUP(F3587,#REF!,3,FALSE)</f>
        <v>#REF!</v>
      </c>
      <c r="Q3587">
        <f t="shared" si="226"/>
        <v>0</v>
      </c>
      <c r="R3587" t="str">
        <f t="shared" si="227"/>
        <v/>
      </c>
      <c r="S3587" t="s">
        <v>80</v>
      </c>
      <c r="T3587">
        <v>12</v>
      </c>
      <c r="U3587">
        <v>1</v>
      </c>
      <c r="V3587" t="s">
        <v>38</v>
      </c>
      <c r="W3587">
        <v>6</v>
      </c>
      <c r="X3587">
        <v>32</v>
      </c>
      <c r="Y3587">
        <v>11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e">
        <f>VLOOKUP(A3587,#REF!,4,FALSE)</f>
        <v>#REF!</v>
      </c>
      <c r="AW3587" t="e">
        <f>VLOOKUP(A3587,#REF!,5,FALSE)</f>
        <v>#REF!</v>
      </c>
      <c r="AX3587">
        <f>SUMIF(量化书目统计!A:A,H3587,量化书目统计!G:G)</f>
        <v>0</v>
      </c>
    </row>
    <row r="3588" spans="1:50" x14ac:dyDescent="0.3">
      <c r="A3588" t="s">
        <v>1197</v>
      </c>
      <c r="B3588" t="s">
        <v>556</v>
      </c>
      <c r="C3588" t="s">
        <v>257</v>
      </c>
      <c r="D3588">
        <v>5</v>
      </c>
      <c r="E3588" t="s">
        <v>1142</v>
      </c>
      <c r="F3588" s="1" t="s">
        <v>1198</v>
      </c>
      <c r="G3588" t="s">
        <v>1199</v>
      </c>
      <c r="H3588" t="e">
        <f>VLOOKUP(F3588,#REF!,2,FALSE)</f>
        <v>#REF!</v>
      </c>
      <c r="I3588" t="s">
        <v>32</v>
      </c>
      <c r="J3588" s="4">
        <v>44345</v>
      </c>
      <c r="K3588" s="4">
        <v>44345</v>
      </c>
      <c r="L3588" s="3">
        <f t="shared" si="224"/>
        <v>0</v>
      </c>
      <c r="M3588" s="4">
        <v>44405</v>
      </c>
      <c r="N3588">
        <f t="shared" si="225"/>
        <v>60</v>
      </c>
      <c r="O3588">
        <v>0</v>
      </c>
      <c r="P3588" t="e">
        <f>VLOOKUP(F3588,#REF!,3,FALSE)</f>
        <v>#REF!</v>
      </c>
      <c r="Q3588">
        <f t="shared" si="226"/>
        <v>0</v>
      </c>
      <c r="R3588" t="str">
        <f t="shared" si="227"/>
        <v/>
      </c>
      <c r="S3588" t="s">
        <v>80</v>
      </c>
      <c r="T3588">
        <v>13</v>
      </c>
      <c r="U3588">
        <v>1</v>
      </c>
      <c r="V3588" t="s">
        <v>80</v>
      </c>
      <c r="W3588">
        <v>13</v>
      </c>
      <c r="X3588">
        <v>33</v>
      </c>
      <c r="Y3588">
        <v>4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e">
        <f>VLOOKUP(A3588,#REF!,4,FALSE)</f>
        <v>#REF!</v>
      </c>
      <c r="AW3588" t="e">
        <f>VLOOKUP(A3588,#REF!,5,FALSE)</f>
        <v>#REF!</v>
      </c>
      <c r="AX3588">
        <f>SUMIF(量化书目统计!A:A,H3588,量化书目统计!G:G)</f>
        <v>0</v>
      </c>
    </row>
    <row r="3589" spans="1:50" x14ac:dyDescent="0.3">
      <c r="A3589" t="s">
        <v>1200</v>
      </c>
      <c r="B3589" t="s">
        <v>556</v>
      </c>
      <c r="C3589" t="s">
        <v>579</v>
      </c>
      <c r="D3589">
        <v>5</v>
      </c>
      <c r="E3589" t="s">
        <v>288</v>
      </c>
      <c r="F3589" s="1" t="s">
        <v>289</v>
      </c>
      <c r="G3589" t="s">
        <v>290</v>
      </c>
      <c r="H3589" t="e">
        <f>VLOOKUP(F3589,#REF!,2,FALSE)</f>
        <v>#REF!</v>
      </c>
      <c r="I3589" t="s">
        <v>53</v>
      </c>
      <c r="J3589" s="4">
        <v>44484</v>
      </c>
      <c r="K3589" s="4">
        <v>44501</v>
      </c>
      <c r="L3589" s="3">
        <f t="shared" si="224"/>
        <v>17</v>
      </c>
      <c r="M3589" s="4">
        <v>44544</v>
      </c>
      <c r="N3589">
        <f t="shared" si="225"/>
        <v>60</v>
      </c>
      <c r="O3589">
        <v>0</v>
      </c>
      <c r="P3589" t="e">
        <f>VLOOKUP(F3589,#REF!,3,FALSE)</f>
        <v>#REF!</v>
      </c>
      <c r="Q3589">
        <f t="shared" si="226"/>
        <v>0</v>
      </c>
      <c r="R3589" t="str">
        <f t="shared" si="227"/>
        <v/>
      </c>
      <c r="S3589" t="s">
        <v>38</v>
      </c>
      <c r="T3589">
        <v>6</v>
      </c>
      <c r="U3589">
        <v>1</v>
      </c>
      <c r="V3589" t="s">
        <v>38</v>
      </c>
      <c r="W3589">
        <v>9</v>
      </c>
      <c r="X3589">
        <v>46</v>
      </c>
      <c r="Y3589">
        <v>10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e">
        <f>VLOOKUP(A3589,#REF!,4,FALSE)</f>
        <v>#REF!</v>
      </c>
      <c r="AW3589" t="e">
        <f>VLOOKUP(A3589,#REF!,5,FALSE)</f>
        <v>#REF!</v>
      </c>
      <c r="AX3589">
        <f>SUMIF(量化书目统计!A:A,H3589,量化书目统计!G:G)</f>
        <v>0</v>
      </c>
    </row>
    <row r="3590" spans="1:50" x14ac:dyDescent="0.3">
      <c r="A3590" t="s">
        <v>1201</v>
      </c>
      <c r="B3590" t="s">
        <v>556</v>
      </c>
      <c r="C3590" t="s">
        <v>579</v>
      </c>
      <c r="D3590">
        <v>5</v>
      </c>
      <c r="E3590" t="s">
        <v>881</v>
      </c>
      <c r="F3590" s="1" t="s">
        <v>882</v>
      </c>
      <c r="G3590" t="s">
        <v>883</v>
      </c>
      <c r="H3590" t="e">
        <f>VLOOKUP(F3590,#REF!,2,FALSE)</f>
        <v>#REF!</v>
      </c>
      <c r="I3590" t="s">
        <v>158</v>
      </c>
      <c r="J3590" s="4">
        <v>44333</v>
      </c>
      <c r="K3590" s="4">
        <v>44333</v>
      </c>
      <c r="L3590" s="3">
        <f t="shared" si="224"/>
        <v>0</v>
      </c>
      <c r="M3590" s="4">
        <v>44393</v>
      </c>
      <c r="N3590">
        <f t="shared" si="225"/>
        <v>60</v>
      </c>
      <c r="O3590">
        <v>0</v>
      </c>
      <c r="P3590" t="e">
        <f>VLOOKUP(F3590,#REF!,3,FALSE)</f>
        <v>#REF!</v>
      </c>
      <c r="Q3590">
        <f t="shared" si="226"/>
        <v>0</v>
      </c>
      <c r="R3590" t="str">
        <f t="shared" si="227"/>
        <v/>
      </c>
      <c r="S3590" t="s">
        <v>80</v>
      </c>
      <c r="T3590">
        <v>12</v>
      </c>
      <c r="U3590">
        <v>1</v>
      </c>
      <c r="V3590" t="s">
        <v>80</v>
      </c>
      <c r="W3590">
        <v>12</v>
      </c>
      <c r="X3590">
        <v>32</v>
      </c>
      <c r="Y3590">
        <v>4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e">
        <f>VLOOKUP(A3590,#REF!,4,FALSE)</f>
        <v>#REF!</v>
      </c>
      <c r="AW3590" t="e">
        <f>VLOOKUP(A3590,#REF!,5,FALSE)</f>
        <v>#REF!</v>
      </c>
      <c r="AX3590">
        <f>SUMIF(量化书目统计!A:A,H3590,量化书目统计!G:G)</f>
        <v>0</v>
      </c>
    </row>
    <row r="3591" spans="1:50" x14ac:dyDescent="0.3">
      <c r="A3591" t="s">
        <v>1202</v>
      </c>
      <c r="B3591" t="s">
        <v>556</v>
      </c>
      <c r="C3591" t="s">
        <v>579</v>
      </c>
      <c r="D3591">
        <v>5</v>
      </c>
      <c r="E3591" t="s">
        <v>1203</v>
      </c>
      <c r="F3591" s="1" t="s">
        <v>1204</v>
      </c>
      <c r="G3591" t="s">
        <v>1205</v>
      </c>
      <c r="H3591" t="e">
        <f>VLOOKUP(F3591,#REF!,2,FALSE)</f>
        <v>#REF!</v>
      </c>
      <c r="I3591" t="s">
        <v>53</v>
      </c>
      <c r="J3591" s="4">
        <v>44175</v>
      </c>
      <c r="K3591" s="4">
        <v>44267</v>
      </c>
      <c r="L3591" s="3">
        <f t="shared" si="224"/>
        <v>92</v>
      </c>
      <c r="M3591" s="4">
        <v>44260</v>
      </c>
      <c r="N3591">
        <f t="shared" si="225"/>
        <v>85</v>
      </c>
      <c r="O3591">
        <v>0</v>
      </c>
      <c r="P3591" t="e">
        <f>VLOOKUP(F3591,#REF!,3,FALSE)</f>
        <v>#REF!</v>
      </c>
      <c r="Q3591">
        <f t="shared" si="226"/>
        <v>0</v>
      </c>
      <c r="R3591" t="str">
        <f t="shared" si="227"/>
        <v/>
      </c>
      <c r="S3591" t="s">
        <v>28</v>
      </c>
      <c r="T3591">
        <v>14</v>
      </c>
      <c r="U3591">
        <v>1</v>
      </c>
      <c r="V3591" t="s">
        <v>80</v>
      </c>
      <c r="W3591">
        <v>2</v>
      </c>
      <c r="X3591">
        <v>14</v>
      </c>
      <c r="Y3591">
        <v>15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e">
        <f>VLOOKUP(A3591,#REF!,4,FALSE)</f>
        <v>#REF!</v>
      </c>
      <c r="AW3591" t="e">
        <f>VLOOKUP(A3591,#REF!,5,FALSE)</f>
        <v>#REF!</v>
      </c>
      <c r="AX3591">
        <f>SUMIF(量化书目统计!A:A,H3591,量化书目统计!G:G)</f>
        <v>0</v>
      </c>
    </row>
    <row r="3592" spans="1:50" x14ac:dyDescent="0.3">
      <c r="A3592" t="s">
        <v>194</v>
      </c>
      <c r="B3592" t="s">
        <v>22</v>
      </c>
      <c r="C3592" t="s">
        <v>195</v>
      </c>
      <c r="D3592">
        <v>10</v>
      </c>
      <c r="E3592" t="s">
        <v>196</v>
      </c>
      <c r="F3592" s="1" t="s">
        <v>197</v>
      </c>
      <c r="G3592" t="s">
        <v>198</v>
      </c>
      <c r="H3592" t="e">
        <f>VLOOKUP(F3592,#REF!,2,FALSE)</f>
        <v>#REF!</v>
      </c>
      <c r="I3592" t="s">
        <v>49</v>
      </c>
      <c r="J3592" s="4">
        <v>44582</v>
      </c>
      <c r="K3592" s="4">
        <v>44743</v>
      </c>
      <c r="L3592" s="3">
        <f t="shared" si="224"/>
        <v>161</v>
      </c>
      <c r="M3592" s="4">
        <v>44817</v>
      </c>
      <c r="N3592">
        <f t="shared" si="225"/>
        <v>235</v>
      </c>
      <c r="O3592">
        <v>0</v>
      </c>
      <c r="P3592" t="e">
        <f>VLOOKUP(F3592,#REF!,3,FALSE)</f>
        <v>#REF!</v>
      </c>
      <c r="Q3592">
        <f t="shared" si="226"/>
        <v>0</v>
      </c>
      <c r="R3592" t="str">
        <f t="shared" si="227"/>
        <v/>
      </c>
      <c r="S3592" t="s">
        <v>43</v>
      </c>
      <c r="U3592">
        <v>1</v>
      </c>
      <c r="V3592" t="s">
        <v>43</v>
      </c>
      <c r="X3592">
        <v>60</v>
      </c>
      <c r="Y3592">
        <v>11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e">
        <f>VLOOKUP(A3592,#REF!,4,FALSE)</f>
        <v>#REF!</v>
      </c>
      <c r="AW3592" t="e">
        <f>VLOOKUP(A3592,#REF!,5,FALSE)</f>
        <v>#REF!</v>
      </c>
      <c r="AX3592">
        <f>SUMIF(量化书目统计!A:A,H3592,量化书目统计!G:G)</f>
        <v>0</v>
      </c>
    </row>
    <row r="3593" spans="1:50" x14ac:dyDescent="0.3">
      <c r="A3593" t="s">
        <v>1206</v>
      </c>
      <c r="B3593" t="s">
        <v>556</v>
      </c>
      <c r="C3593" t="s">
        <v>185</v>
      </c>
      <c r="D3593">
        <v>5</v>
      </c>
      <c r="E3593" t="s">
        <v>1207</v>
      </c>
      <c r="F3593" s="1" t="s">
        <v>1208</v>
      </c>
      <c r="G3593" t="s">
        <v>1209</v>
      </c>
      <c r="H3593" t="e">
        <f>VLOOKUP(F3593,#REF!,2,FALSE)</f>
        <v>#REF!</v>
      </c>
      <c r="I3593" t="s">
        <v>74</v>
      </c>
      <c r="J3593" s="4">
        <v>44830</v>
      </c>
      <c r="K3593" s="4">
        <v>44845</v>
      </c>
      <c r="L3593" s="3">
        <f t="shared" si="224"/>
        <v>15</v>
      </c>
      <c r="M3593" s="4">
        <v>44890</v>
      </c>
      <c r="N3593">
        <f t="shared" si="225"/>
        <v>60</v>
      </c>
      <c r="O3593">
        <v>0</v>
      </c>
      <c r="P3593" t="e">
        <f>VLOOKUP(F3593,#REF!,3,FALSE)</f>
        <v>#REF!</v>
      </c>
      <c r="Q3593">
        <f t="shared" si="226"/>
        <v>0</v>
      </c>
      <c r="R3593" t="str">
        <f t="shared" si="227"/>
        <v/>
      </c>
      <c r="S3593" t="s">
        <v>43</v>
      </c>
      <c r="U3593">
        <v>1</v>
      </c>
      <c r="V3593" t="s">
        <v>43</v>
      </c>
      <c r="X3593">
        <v>80</v>
      </c>
      <c r="Y3593">
        <v>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e">
        <f>VLOOKUP(A3593,#REF!,4,FALSE)</f>
        <v>#REF!</v>
      </c>
      <c r="AW3593" t="e">
        <f>VLOOKUP(A3593,#REF!,5,FALSE)</f>
        <v>#REF!</v>
      </c>
      <c r="AX3593">
        <f>SUMIF(量化书目统计!A:A,H3593,量化书目统计!G:G)</f>
        <v>0</v>
      </c>
    </row>
    <row r="3594" spans="1:50" x14ac:dyDescent="0.3">
      <c r="A3594" t="s">
        <v>1206</v>
      </c>
      <c r="B3594" t="s">
        <v>556</v>
      </c>
      <c r="C3594" t="s">
        <v>185</v>
      </c>
      <c r="D3594">
        <v>5</v>
      </c>
      <c r="E3594" t="s">
        <v>949</v>
      </c>
      <c r="F3594" s="1" t="s">
        <v>950</v>
      </c>
      <c r="G3594" t="s">
        <v>951</v>
      </c>
      <c r="H3594" t="e">
        <f>VLOOKUP(F3594,#REF!,2,FALSE)</f>
        <v>#REF!</v>
      </c>
      <c r="I3594" t="s">
        <v>65</v>
      </c>
      <c r="J3594" s="4">
        <v>44886</v>
      </c>
      <c r="K3594" s="4">
        <v>44983</v>
      </c>
      <c r="L3594" s="3">
        <f t="shared" si="224"/>
        <v>97</v>
      </c>
      <c r="M3594" s="4">
        <v>44985</v>
      </c>
      <c r="N3594">
        <f t="shared" si="225"/>
        <v>99</v>
      </c>
      <c r="O3594">
        <v>0</v>
      </c>
      <c r="P3594" t="e">
        <f>VLOOKUP(F3594,#REF!,3,FALSE)</f>
        <v>#REF!</v>
      </c>
      <c r="Q3594">
        <f t="shared" si="226"/>
        <v>0</v>
      </c>
      <c r="R3594" t="str">
        <f t="shared" si="227"/>
        <v/>
      </c>
      <c r="S3594" t="s">
        <v>43</v>
      </c>
      <c r="U3594">
        <v>1</v>
      </c>
      <c r="V3594" t="s">
        <v>43</v>
      </c>
      <c r="X3594">
        <v>80</v>
      </c>
      <c r="Y3594">
        <v>5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e">
        <f>VLOOKUP(A3594,#REF!,4,FALSE)</f>
        <v>#REF!</v>
      </c>
      <c r="AW3594" t="e">
        <f>VLOOKUP(A3594,#REF!,5,FALSE)</f>
        <v>#REF!</v>
      </c>
      <c r="AX3594">
        <f>SUMIF(量化书目统计!A:A,H3594,量化书目统计!G:G)</f>
        <v>0</v>
      </c>
    </row>
    <row r="3595" spans="1:50" x14ac:dyDescent="0.3">
      <c r="A3595" t="s">
        <v>1210</v>
      </c>
      <c r="B3595" t="s">
        <v>556</v>
      </c>
      <c r="C3595" t="s">
        <v>185</v>
      </c>
      <c r="D3595">
        <v>5</v>
      </c>
      <c r="E3595" t="s">
        <v>1211</v>
      </c>
      <c r="F3595" s="1" t="s">
        <v>1212</v>
      </c>
      <c r="G3595" t="s">
        <v>1213</v>
      </c>
      <c r="H3595" t="e">
        <f>VLOOKUP(F3595,#REF!,2,FALSE)</f>
        <v>#REF!</v>
      </c>
      <c r="I3595" t="s">
        <v>53</v>
      </c>
      <c r="J3595" s="4">
        <v>44124</v>
      </c>
      <c r="K3595" s="4">
        <v>44218</v>
      </c>
      <c r="L3595" s="3">
        <f t="shared" si="224"/>
        <v>94</v>
      </c>
      <c r="M3595" s="4">
        <v>44211</v>
      </c>
      <c r="N3595">
        <f t="shared" si="225"/>
        <v>87</v>
      </c>
      <c r="O3595">
        <v>0</v>
      </c>
      <c r="P3595" t="e">
        <f>VLOOKUP(F3595,#REF!,3,FALSE)</f>
        <v>#REF!</v>
      </c>
      <c r="Q3595">
        <f t="shared" si="226"/>
        <v>0</v>
      </c>
      <c r="R3595" t="str">
        <f t="shared" si="227"/>
        <v/>
      </c>
      <c r="S3595" t="s">
        <v>28</v>
      </c>
      <c r="T3595">
        <v>7</v>
      </c>
      <c r="U3595">
        <v>1</v>
      </c>
      <c r="V3595" t="s">
        <v>43</v>
      </c>
      <c r="X3595">
        <v>7</v>
      </c>
      <c r="Y3595">
        <v>5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e">
        <f>VLOOKUP(A3595,#REF!,4,FALSE)</f>
        <v>#REF!</v>
      </c>
      <c r="AW3595" t="e">
        <f>VLOOKUP(A3595,#REF!,5,FALSE)</f>
        <v>#REF!</v>
      </c>
      <c r="AX3595">
        <f>SUMIF(量化书目统计!A:A,H3595,量化书目统计!G:G)</f>
        <v>0</v>
      </c>
    </row>
    <row r="3596" spans="1:50" x14ac:dyDescent="0.3">
      <c r="A3596" t="s">
        <v>1214</v>
      </c>
      <c r="B3596" t="s">
        <v>556</v>
      </c>
      <c r="C3596" t="s">
        <v>247</v>
      </c>
      <c r="D3596">
        <v>5</v>
      </c>
      <c r="E3596" t="s">
        <v>1215</v>
      </c>
      <c r="F3596" s="1" t="s">
        <v>1216</v>
      </c>
      <c r="G3596" t="s">
        <v>1217</v>
      </c>
      <c r="H3596" t="e">
        <f>VLOOKUP(F3596,#REF!,2,FALSE)</f>
        <v>#REF!</v>
      </c>
      <c r="I3596" t="s">
        <v>49</v>
      </c>
      <c r="J3596" s="4">
        <v>44183</v>
      </c>
      <c r="K3596" s="4">
        <v>44267</v>
      </c>
      <c r="L3596" s="3">
        <f t="shared" si="224"/>
        <v>84</v>
      </c>
      <c r="M3596" s="4">
        <v>44260</v>
      </c>
      <c r="N3596">
        <f t="shared" si="225"/>
        <v>77</v>
      </c>
      <c r="O3596">
        <v>0</v>
      </c>
      <c r="P3596" t="e">
        <f>VLOOKUP(F3596,#REF!,3,FALSE)</f>
        <v>#REF!</v>
      </c>
      <c r="Q3596">
        <f t="shared" si="226"/>
        <v>0</v>
      </c>
      <c r="R3596" t="str">
        <f t="shared" si="227"/>
        <v/>
      </c>
      <c r="S3596" t="s">
        <v>28</v>
      </c>
      <c r="T3596">
        <v>15</v>
      </c>
      <c r="U3596">
        <v>1</v>
      </c>
      <c r="V3596" t="s">
        <v>80</v>
      </c>
      <c r="W3596">
        <v>2</v>
      </c>
      <c r="X3596">
        <v>15</v>
      </c>
      <c r="Y3596">
        <v>8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e">
        <f>VLOOKUP(A3596,#REF!,4,FALSE)</f>
        <v>#REF!</v>
      </c>
      <c r="AW3596" t="e">
        <f>VLOOKUP(A3596,#REF!,5,FALSE)</f>
        <v>#REF!</v>
      </c>
      <c r="AX3596">
        <f>SUMIF(量化书目统计!A:A,H3596,量化书目统计!G:G)</f>
        <v>0</v>
      </c>
    </row>
    <row r="3597" spans="1:50" x14ac:dyDescent="0.3">
      <c r="A3597" t="s">
        <v>1218</v>
      </c>
      <c r="B3597" t="s">
        <v>556</v>
      </c>
      <c r="C3597" t="s">
        <v>247</v>
      </c>
      <c r="D3597">
        <v>5</v>
      </c>
      <c r="E3597" t="s">
        <v>1219</v>
      </c>
      <c r="F3597" s="1" t="s">
        <v>1220</v>
      </c>
      <c r="G3597" t="s">
        <v>1221</v>
      </c>
      <c r="H3597" t="e">
        <f>VLOOKUP(F3597,#REF!,2,FALSE)</f>
        <v>#REF!</v>
      </c>
      <c r="I3597" t="s">
        <v>32</v>
      </c>
      <c r="J3597" s="4">
        <v>44574</v>
      </c>
      <c r="K3597" s="4">
        <v>44719</v>
      </c>
      <c r="L3597" s="3">
        <f t="shared" si="224"/>
        <v>145</v>
      </c>
      <c r="M3597" s="4">
        <v>44815</v>
      </c>
      <c r="N3597">
        <f t="shared" si="225"/>
        <v>241</v>
      </c>
      <c r="O3597">
        <v>0</v>
      </c>
      <c r="P3597" t="e">
        <f>VLOOKUP(F3597,#REF!,3,FALSE)</f>
        <v>#REF!</v>
      </c>
      <c r="Q3597">
        <f t="shared" si="226"/>
        <v>0</v>
      </c>
      <c r="R3597" t="str">
        <f t="shared" si="227"/>
        <v/>
      </c>
      <c r="S3597" t="s">
        <v>38</v>
      </c>
      <c r="T3597">
        <f>19</f>
        <v>19</v>
      </c>
      <c r="U3597">
        <v>1</v>
      </c>
      <c r="V3597" t="s">
        <v>99</v>
      </c>
      <c r="W3597">
        <v>17</v>
      </c>
      <c r="X3597">
        <v>59</v>
      </c>
      <c r="Y3597">
        <v>11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e">
        <f>VLOOKUP(A3597,#REF!,4,FALSE)</f>
        <v>#REF!</v>
      </c>
      <c r="AW3597" t="e">
        <f>VLOOKUP(A3597,#REF!,5,FALSE)</f>
        <v>#REF!</v>
      </c>
      <c r="AX3597">
        <f>SUMIF(量化书目统计!A:A,H3597,量化书目统计!G:G)</f>
        <v>0</v>
      </c>
    </row>
    <row r="3598" spans="1:50" x14ac:dyDescent="0.3">
      <c r="A3598" t="s">
        <v>1218</v>
      </c>
      <c r="B3598" t="s">
        <v>556</v>
      </c>
      <c r="C3598" t="s">
        <v>247</v>
      </c>
      <c r="D3598">
        <v>5</v>
      </c>
      <c r="E3598" t="s">
        <v>1222</v>
      </c>
      <c r="F3598" s="1" t="s">
        <v>1223</v>
      </c>
      <c r="G3598" t="s">
        <v>1224</v>
      </c>
      <c r="H3598" t="e">
        <f>VLOOKUP(F3598,#REF!,2,FALSE)</f>
        <v>#REF!</v>
      </c>
      <c r="I3598" t="s">
        <v>32</v>
      </c>
      <c r="J3598" s="4">
        <v>44085</v>
      </c>
      <c r="K3598" s="4">
        <v>44123</v>
      </c>
      <c r="L3598" s="3">
        <f t="shared" si="224"/>
        <v>38</v>
      </c>
      <c r="M3598" s="4">
        <v>44145</v>
      </c>
      <c r="N3598">
        <f t="shared" si="225"/>
        <v>60</v>
      </c>
      <c r="O3598">
        <v>0</v>
      </c>
      <c r="P3598" t="e">
        <f>VLOOKUP(F3598,#REF!,3,FALSE)</f>
        <v>#REF!</v>
      </c>
      <c r="Q3598">
        <f t="shared" si="226"/>
        <v>0</v>
      </c>
      <c r="R3598" t="str">
        <f t="shared" si="227"/>
        <v/>
      </c>
      <c r="S3598" t="s">
        <v>28</v>
      </c>
      <c r="T3598">
        <v>1</v>
      </c>
      <c r="U3598">
        <v>1</v>
      </c>
      <c r="V3598" t="s">
        <v>28</v>
      </c>
      <c r="W3598">
        <v>7</v>
      </c>
      <c r="X3598">
        <v>1</v>
      </c>
      <c r="Y3598">
        <v>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 t="e">
        <f>VLOOKUP(A3598,#REF!,4,FALSE)</f>
        <v>#REF!</v>
      </c>
      <c r="AW3598" t="e">
        <f>VLOOKUP(A3598,#REF!,5,FALSE)</f>
        <v>#REF!</v>
      </c>
      <c r="AX3598">
        <f>SUMIF(量化书目统计!A:A,H3598,量化书目统计!G:G)</f>
        <v>0</v>
      </c>
    </row>
    <row r="3599" spans="1:50" x14ac:dyDescent="0.3">
      <c r="A3599" t="s">
        <v>1225</v>
      </c>
      <c r="B3599" t="s">
        <v>556</v>
      </c>
      <c r="C3599" t="s">
        <v>247</v>
      </c>
      <c r="D3599">
        <v>5</v>
      </c>
      <c r="E3599" t="s">
        <v>570</v>
      </c>
      <c r="F3599" s="1" t="s">
        <v>571</v>
      </c>
      <c r="G3599" t="s">
        <v>572</v>
      </c>
      <c r="H3599" t="e">
        <f>VLOOKUP(F3599,#REF!,2,FALSE)</f>
        <v>#REF!</v>
      </c>
      <c r="I3599" t="s">
        <v>53</v>
      </c>
      <c r="J3599" s="4">
        <v>44155</v>
      </c>
      <c r="K3599" s="4">
        <v>44179</v>
      </c>
      <c r="L3599" s="3">
        <f t="shared" si="224"/>
        <v>24</v>
      </c>
      <c r="M3599" s="4">
        <v>44215</v>
      </c>
      <c r="N3599">
        <f t="shared" si="225"/>
        <v>60</v>
      </c>
      <c r="O3599">
        <v>0</v>
      </c>
      <c r="P3599" t="e">
        <f>VLOOKUP(F3599,#REF!,3,FALSE)</f>
        <v>#REF!</v>
      </c>
      <c r="Q3599">
        <f t="shared" si="226"/>
        <v>0</v>
      </c>
      <c r="R3599" t="str">
        <f t="shared" si="227"/>
        <v/>
      </c>
      <c r="S3599" t="s">
        <v>28</v>
      </c>
      <c r="T3599">
        <v>11</v>
      </c>
      <c r="U3599">
        <v>1</v>
      </c>
      <c r="V3599" t="s">
        <v>28</v>
      </c>
      <c r="W3599">
        <v>15</v>
      </c>
      <c r="X3599">
        <v>11</v>
      </c>
      <c r="Y3599">
        <v>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 t="e">
        <f>VLOOKUP(A3599,#REF!,4,FALSE)</f>
        <v>#REF!</v>
      </c>
      <c r="AW3599" t="e">
        <f>VLOOKUP(A3599,#REF!,5,FALSE)</f>
        <v>#REF!</v>
      </c>
      <c r="AX3599">
        <f>SUMIF(量化书目统计!A:A,H3599,量化书目统计!G:G)</f>
        <v>0</v>
      </c>
    </row>
    <row r="3600" spans="1:50" x14ac:dyDescent="0.3">
      <c r="A3600" t="s">
        <v>1226</v>
      </c>
      <c r="B3600" t="s">
        <v>556</v>
      </c>
      <c r="C3600" t="s">
        <v>247</v>
      </c>
      <c r="D3600">
        <v>5</v>
      </c>
      <c r="E3600" t="s">
        <v>1227</v>
      </c>
      <c r="F3600" s="1" t="s">
        <v>1228</v>
      </c>
      <c r="G3600" t="s">
        <v>1229</v>
      </c>
      <c r="H3600" t="e">
        <f>VLOOKUP(F3600,#REF!,2,FALSE)</f>
        <v>#REF!</v>
      </c>
      <c r="I3600" t="s">
        <v>158</v>
      </c>
      <c r="J3600" s="4">
        <v>44272</v>
      </c>
      <c r="K3600" s="4">
        <v>44445</v>
      </c>
      <c r="L3600" s="3">
        <f t="shared" si="224"/>
        <v>173</v>
      </c>
      <c r="M3600" s="4">
        <v>44446</v>
      </c>
      <c r="N3600">
        <f t="shared" si="225"/>
        <v>174</v>
      </c>
      <c r="O3600">
        <v>0</v>
      </c>
      <c r="P3600" t="e">
        <f>VLOOKUP(F3600,#REF!,3,FALSE)</f>
        <v>#REF!</v>
      </c>
      <c r="Q3600">
        <f t="shared" si="226"/>
        <v>0</v>
      </c>
      <c r="R3600" t="str">
        <f t="shared" si="227"/>
        <v/>
      </c>
      <c r="S3600" t="s">
        <v>80</v>
      </c>
      <c r="T3600">
        <v>3</v>
      </c>
      <c r="U3600">
        <v>1</v>
      </c>
      <c r="V3600" t="s">
        <v>38</v>
      </c>
      <c r="W3600">
        <v>1</v>
      </c>
      <c r="X3600">
        <v>23</v>
      </c>
      <c r="Y3600">
        <v>8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e">
        <f>VLOOKUP(A3600,#REF!,4,FALSE)</f>
        <v>#REF!</v>
      </c>
      <c r="AW3600" t="e">
        <f>VLOOKUP(A3600,#REF!,5,FALSE)</f>
        <v>#REF!</v>
      </c>
      <c r="AX3600">
        <f>SUMIF(量化书目统计!A:A,H3600,量化书目统计!G:G)</f>
        <v>0</v>
      </c>
    </row>
    <row r="3601" spans="1:50" x14ac:dyDescent="0.3">
      <c r="A3601" t="s">
        <v>1226</v>
      </c>
      <c r="B3601" t="s">
        <v>556</v>
      </c>
      <c r="C3601" t="s">
        <v>247</v>
      </c>
      <c r="D3601">
        <v>5</v>
      </c>
      <c r="E3601" t="s">
        <v>441</v>
      </c>
      <c r="F3601" s="1" t="s">
        <v>442</v>
      </c>
      <c r="G3601" t="s">
        <v>443</v>
      </c>
      <c r="H3601" t="e">
        <f>VLOOKUP(F3601,#REF!,2,FALSE)</f>
        <v>#REF!</v>
      </c>
      <c r="I3601" t="s">
        <v>225</v>
      </c>
      <c r="J3601" s="4">
        <v>44539</v>
      </c>
      <c r="K3601" s="4">
        <v>44554</v>
      </c>
      <c r="L3601" s="3">
        <f t="shared" si="224"/>
        <v>15</v>
      </c>
      <c r="M3601" s="4">
        <v>44599</v>
      </c>
      <c r="N3601">
        <f t="shared" si="225"/>
        <v>60</v>
      </c>
      <c r="O3601">
        <v>0</v>
      </c>
      <c r="P3601" t="e">
        <f>VLOOKUP(F3601,#REF!,3,FALSE)</f>
        <v>#REF!</v>
      </c>
      <c r="Q3601">
        <f t="shared" si="226"/>
        <v>0</v>
      </c>
      <c r="R3601" t="str">
        <f t="shared" si="227"/>
        <v/>
      </c>
      <c r="S3601" t="s">
        <v>38</v>
      </c>
      <c r="T3601">
        <v>14</v>
      </c>
      <c r="U3601">
        <v>0</v>
      </c>
      <c r="V3601" t="s">
        <v>38</v>
      </c>
      <c r="W3601">
        <v>16</v>
      </c>
      <c r="X3601">
        <v>54</v>
      </c>
      <c r="Y3601">
        <v>8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e">
        <f>VLOOKUP(A3601,#REF!,4,FALSE)</f>
        <v>#REF!</v>
      </c>
      <c r="AW3601" t="e">
        <f>VLOOKUP(A3601,#REF!,5,FALSE)</f>
        <v>#REF!</v>
      </c>
      <c r="AX3601">
        <f>SUMIF(量化书目统计!A:A,H3601,量化书目统计!G:G)</f>
        <v>0</v>
      </c>
    </row>
    <row r="3602" spans="1:50" x14ac:dyDescent="0.3">
      <c r="A3602" t="s">
        <v>1230</v>
      </c>
      <c r="B3602" t="s">
        <v>556</v>
      </c>
      <c r="C3602" t="s">
        <v>247</v>
      </c>
      <c r="D3602">
        <v>5</v>
      </c>
      <c r="E3602" t="s">
        <v>1231</v>
      </c>
      <c r="F3602" s="1" t="s">
        <v>1232</v>
      </c>
      <c r="G3602" t="s">
        <v>1233</v>
      </c>
      <c r="H3602" t="e">
        <f>VLOOKUP(F3602,#REF!,2,FALSE)</f>
        <v>#REF!</v>
      </c>
      <c r="I3602" t="s">
        <v>225</v>
      </c>
      <c r="J3602" s="4">
        <v>44532</v>
      </c>
      <c r="K3602">
        <v>0</v>
      </c>
      <c r="L3602" s="3" t="str">
        <f t="shared" si="224"/>
        <v/>
      </c>
      <c r="M3602" s="4">
        <v>44815</v>
      </c>
      <c r="N3602">
        <f t="shared" si="225"/>
        <v>283</v>
      </c>
      <c r="O3602">
        <v>0</v>
      </c>
      <c r="P3602" t="e">
        <f>VLOOKUP(F3602,#REF!,3,FALSE)</f>
        <v>#REF!</v>
      </c>
      <c r="Q3602">
        <f t="shared" si="226"/>
        <v>0</v>
      </c>
      <c r="R3602" t="str">
        <f t="shared" si="227"/>
        <v/>
      </c>
      <c r="S3602" t="s">
        <v>38</v>
      </c>
      <c r="T3602">
        <v>13</v>
      </c>
      <c r="U3602">
        <v>1</v>
      </c>
      <c r="X3602">
        <v>53</v>
      </c>
      <c r="Y3602">
        <v>4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e">
        <f>VLOOKUP(A3602,#REF!,4,FALSE)</f>
        <v>#REF!</v>
      </c>
      <c r="AW3602" t="e">
        <f>VLOOKUP(A3602,#REF!,5,FALSE)</f>
        <v>#REF!</v>
      </c>
      <c r="AX3602">
        <f>SUMIF(量化书目统计!A:A,H3602,量化书目统计!G:G)</f>
        <v>0</v>
      </c>
    </row>
    <row r="3603" spans="1:50" x14ac:dyDescent="0.3">
      <c r="A3603" t="s">
        <v>1230</v>
      </c>
      <c r="B3603" t="s">
        <v>556</v>
      </c>
      <c r="C3603" t="s">
        <v>247</v>
      </c>
      <c r="D3603">
        <v>5</v>
      </c>
      <c r="E3603" t="s">
        <v>1227</v>
      </c>
      <c r="F3603" s="1" t="s">
        <v>1228</v>
      </c>
      <c r="G3603" t="s">
        <v>1229</v>
      </c>
      <c r="H3603" t="e">
        <f>VLOOKUP(F3603,#REF!,2,FALSE)</f>
        <v>#REF!</v>
      </c>
      <c r="I3603" t="s">
        <v>158</v>
      </c>
      <c r="J3603" s="4">
        <v>43839</v>
      </c>
      <c r="K3603" s="4">
        <v>44140</v>
      </c>
      <c r="L3603" s="3">
        <f t="shared" si="224"/>
        <v>301</v>
      </c>
      <c r="M3603" s="4">
        <v>44104</v>
      </c>
      <c r="N3603">
        <f t="shared" si="225"/>
        <v>265</v>
      </c>
      <c r="O3603">
        <v>0</v>
      </c>
      <c r="P3603" t="e">
        <f>VLOOKUP(F3603,#REF!,3,FALSE)</f>
        <v>#REF!</v>
      </c>
      <c r="Q3603">
        <f t="shared" si="226"/>
        <v>0</v>
      </c>
      <c r="R3603" t="str">
        <f t="shared" si="227"/>
        <v/>
      </c>
      <c r="S3603" t="s">
        <v>43</v>
      </c>
      <c r="U3603">
        <v>1</v>
      </c>
      <c r="V3603" t="s">
        <v>28</v>
      </c>
      <c r="W3603">
        <v>9</v>
      </c>
      <c r="X3603">
        <v>0</v>
      </c>
      <c r="Y3603">
        <v>14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e">
        <f>VLOOKUP(A3603,#REF!,4,FALSE)</f>
        <v>#REF!</v>
      </c>
      <c r="AW3603" t="e">
        <f>VLOOKUP(A3603,#REF!,5,FALSE)</f>
        <v>#REF!</v>
      </c>
      <c r="AX3603">
        <f>SUMIF(量化书目统计!A:A,H3603,量化书目统计!G:G)</f>
        <v>0</v>
      </c>
    </row>
    <row r="3604" spans="1:50" x14ac:dyDescent="0.3">
      <c r="A3604" t="s">
        <v>1234</v>
      </c>
      <c r="B3604" t="s">
        <v>556</v>
      </c>
      <c r="C3604" t="s">
        <v>149</v>
      </c>
      <c r="D3604">
        <v>5</v>
      </c>
      <c r="E3604" t="s">
        <v>566</v>
      </c>
      <c r="F3604" s="1" t="s">
        <v>567</v>
      </c>
      <c r="G3604" t="s">
        <v>568</v>
      </c>
      <c r="H3604" t="e">
        <f>VLOOKUP(F3604,#REF!,2,FALSE)</f>
        <v>#REF!</v>
      </c>
      <c r="I3604" t="s">
        <v>158</v>
      </c>
      <c r="J3604" s="4">
        <v>44339</v>
      </c>
      <c r="K3604" s="4">
        <v>44345</v>
      </c>
      <c r="L3604" s="3">
        <f t="shared" si="224"/>
        <v>6</v>
      </c>
      <c r="M3604" s="4">
        <v>44399</v>
      </c>
      <c r="N3604">
        <f t="shared" si="225"/>
        <v>60</v>
      </c>
      <c r="O3604">
        <v>0</v>
      </c>
      <c r="P3604" t="e">
        <f>VLOOKUP(F3604,#REF!,3,FALSE)</f>
        <v>#REF!</v>
      </c>
      <c r="Q3604">
        <f t="shared" si="226"/>
        <v>0</v>
      </c>
      <c r="R3604" t="str">
        <f t="shared" si="227"/>
        <v/>
      </c>
      <c r="S3604" t="s">
        <v>80</v>
      </c>
      <c r="T3604">
        <v>12</v>
      </c>
      <c r="U3604">
        <v>1</v>
      </c>
      <c r="V3604" t="s">
        <v>80</v>
      </c>
      <c r="W3604">
        <v>13</v>
      </c>
      <c r="X3604">
        <v>32</v>
      </c>
      <c r="Y3604">
        <v>20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 t="e">
        <f>VLOOKUP(A3604,#REF!,4,FALSE)</f>
        <v>#REF!</v>
      </c>
      <c r="AW3604" t="e">
        <f>VLOOKUP(A3604,#REF!,5,FALSE)</f>
        <v>#REF!</v>
      </c>
      <c r="AX3604">
        <f>SUMIF(量化书目统计!A:A,H3604,量化书目统计!G:G)</f>
        <v>0</v>
      </c>
    </row>
    <row r="3605" spans="1:50" x14ac:dyDescent="0.3">
      <c r="A3605" t="s">
        <v>1235</v>
      </c>
      <c r="B3605" t="s">
        <v>556</v>
      </c>
      <c r="C3605" t="s">
        <v>149</v>
      </c>
      <c r="D3605">
        <v>5</v>
      </c>
      <c r="E3605" t="s">
        <v>942</v>
      </c>
      <c r="F3605" s="1" t="s">
        <v>943</v>
      </c>
      <c r="G3605" t="s">
        <v>944</v>
      </c>
      <c r="H3605" t="e">
        <f>VLOOKUP(F3605,#REF!,2,FALSE)</f>
        <v>#REF!</v>
      </c>
      <c r="I3605" t="s">
        <v>158</v>
      </c>
      <c r="J3605" s="4">
        <v>44362</v>
      </c>
      <c r="K3605" s="4">
        <v>44363</v>
      </c>
      <c r="L3605" s="3">
        <f t="shared" si="224"/>
        <v>1</v>
      </c>
      <c r="M3605" s="4">
        <v>44424</v>
      </c>
      <c r="N3605">
        <f t="shared" si="225"/>
        <v>62</v>
      </c>
      <c r="O3605">
        <v>0</v>
      </c>
      <c r="P3605" t="e">
        <f>VLOOKUP(F3605,#REF!,3,FALSE)</f>
        <v>#REF!</v>
      </c>
      <c r="Q3605">
        <f t="shared" si="226"/>
        <v>0</v>
      </c>
      <c r="R3605" t="str">
        <f t="shared" si="227"/>
        <v/>
      </c>
      <c r="S3605" t="s">
        <v>80</v>
      </c>
      <c r="T3605">
        <v>16</v>
      </c>
      <c r="U3605">
        <v>1</v>
      </c>
      <c r="V3605" t="s">
        <v>80</v>
      </c>
      <c r="W3605">
        <v>16</v>
      </c>
      <c r="X3605">
        <v>36</v>
      </c>
      <c r="Y3605">
        <v>14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e">
        <f>VLOOKUP(A3605,#REF!,4,FALSE)</f>
        <v>#REF!</v>
      </c>
      <c r="AW3605" t="e">
        <f>VLOOKUP(A3605,#REF!,5,FALSE)</f>
        <v>#REF!</v>
      </c>
      <c r="AX3605">
        <f>SUMIF(量化书目统计!A:A,H3605,量化书目统计!G:G)</f>
        <v>0</v>
      </c>
    </row>
    <row r="3606" spans="1:50" x14ac:dyDescent="0.3">
      <c r="A3606" t="s">
        <v>1236</v>
      </c>
      <c r="B3606" t="s">
        <v>556</v>
      </c>
      <c r="C3606" t="s">
        <v>149</v>
      </c>
      <c r="D3606">
        <v>5</v>
      </c>
      <c r="E3606" t="s">
        <v>792</v>
      </c>
      <c r="F3606" s="1" t="s">
        <v>793</v>
      </c>
      <c r="G3606" t="s">
        <v>794</v>
      </c>
      <c r="H3606" t="e">
        <f>VLOOKUP(F3606,#REF!,2,FALSE)</f>
        <v>#REF!</v>
      </c>
      <c r="I3606" t="s">
        <v>32</v>
      </c>
      <c r="J3606" s="4">
        <v>43839</v>
      </c>
      <c r="K3606" s="4">
        <v>44079</v>
      </c>
      <c r="L3606" s="3">
        <f t="shared" si="224"/>
        <v>240</v>
      </c>
      <c r="M3606" s="4">
        <v>44104</v>
      </c>
      <c r="N3606">
        <f t="shared" si="225"/>
        <v>265</v>
      </c>
      <c r="O3606">
        <v>0</v>
      </c>
      <c r="P3606" t="e">
        <f>VLOOKUP(F3606,#REF!,3,FALSE)</f>
        <v>#REF!</v>
      </c>
      <c r="Q3606">
        <f t="shared" si="226"/>
        <v>0</v>
      </c>
      <c r="R3606" t="str">
        <f t="shared" si="227"/>
        <v/>
      </c>
      <c r="S3606" t="s">
        <v>43</v>
      </c>
      <c r="U3606">
        <v>1</v>
      </c>
      <c r="V3606" t="s">
        <v>43</v>
      </c>
      <c r="X3606">
        <v>0</v>
      </c>
      <c r="Y3606">
        <v>5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e">
        <f>VLOOKUP(A3606,#REF!,4,FALSE)</f>
        <v>#REF!</v>
      </c>
      <c r="AW3606" t="e">
        <f>VLOOKUP(A3606,#REF!,5,FALSE)</f>
        <v>#REF!</v>
      </c>
      <c r="AX3606">
        <f>SUMIF(量化书目统计!A:A,H3606,量化书目统计!G:G)</f>
        <v>0</v>
      </c>
    </row>
    <row r="3607" spans="1:50" x14ac:dyDescent="0.3">
      <c r="A3607" t="s">
        <v>1236</v>
      </c>
      <c r="B3607" t="s">
        <v>556</v>
      </c>
      <c r="C3607" t="s">
        <v>149</v>
      </c>
      <c r="D3607">
        <v>5</v>
      </c>
      <c r="E3607" t="s">
        <v>107</v>
      </c>
      <c r="F3607" s="1" t="s">
        <v>108</v>
      </c>
      <c r="G3607" t="s">
        <v>109</v>
      </c>
      <c r="H3607" t="e">
        <f>VLOOKUP(F3607,#REF!,2,FALSE)</f>
        <v>#REF!</v>
      </c>
      <c r="I3607" t="s">
        <v>32</v>
      </c>
      <c r="J3607" s="4">
        <v>44322</v>
      </c>
      <c r="K3607" s="4">
        <v>44324</v>
      </c>
      <c r="L3607" s="3">
        <f t="shared" si="224"/>
        <v>2</v>
      </c>
      <c r="M3607" s="4">
        <v>44382</v>
      </c>
      <c r="N3607">
        <f t="shared" si="225"/>
        <v>60</v>
      </c>
      <c r="O3607">
        <v>0</v>
      </c>
      <c r="P3607" t="e">
        <f>VLOOKUP(F3607,#REF!,3,FALSE)</f>
        <v>#REF!</v>
      </c>
      <c r="Q3607">
        <f t="shared" si="226"/>
        <v>0</v>
      </c>
      <c r="R3607" t="str">
        <f t="shared" si="227"/>
        <v/>
      </c>
      <c r="S3607" t="s">
        <v>80</v>
      </c>
      <c r="T3607">
        <v>10</v>
      </c>
      <c r="U3607">
        <v>1</v>
      </c>
      <c r="V3607" t="s">
        <v>80</v>
      </c>
      <c r="W3607">
        <v>10</v>
      </c>
      <c r="X3607">
        <v>30</v>
      </c>
      <c r="Y3607">
        <v>14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e">
        <f>VLOOKUP(A3607,#REF!,4,FALSE)</f>
        <v>#REF!</v>
      </c>
      <c r="AW3607" t="e">
        <f>VLOOKUP(A3607,#REF!,5,FALSE)</f>
        <v>#REF!</v>
      </c>
      <c r="AX3607">
        <f>SUMIF(量化书目统计!A:A,H3607,量化书目统计!G:G)</f>
        <v>0</v>
      </c>
    </row>
    <row r="3608" spans="1:50" x14ac:dyDescent="0.3">
      <c r="A3608" t="s">
        <v>204</v>
      </c>
      <c r="B3608" t="s">
        <v>22</v>
      </c>
      <c r="C3608" t="s">
        <v>205</v>
      </c>
      <c r="D3608">
        <v>1</v>
      </c>
      <c r="E3608" t="s">
        <v>206</v>
      </c>
      <c r="F3608" s="1" t="s">
        <v>207</v>
      </c>
      <c r="G3608" t="s">
        <v>208</v>
      </c>
      <c r="H3608" t="e">
        <f>VLOOKUP(F3608,#REF!,2,FALSE)</f>
        <v>#REF!</v>
      </c>
      <c r="I3608" t="s">
        <v>32</v>
      </c>
      <c r="J3608" s="4">
        <v>44174</v>
      </c>
      <c r="K3608" s="4">
        <v>44222</v>
      </c>
      <c r="L3608" s="3">
        <f t="shared" si="224"/>
        <v>48</v>
      </c>
      <c r="M3608" s="4">
        <v>44260</v>
      </c>
      <c r="N3608">
        <f t="shared" si="225"/>
        <v>86</v>
      </c>
      <c r="O3608">
        <v>0</v>
      </c>
      <c r="P3608" t="e">
        <f>VLOOKUP(F3608,#REF!,3,FALSE)</f>
        <v>#REF!</v>
      </c>
      <c r="Q3608">
        <f t="shared" si="226"/>
        <v>0</v>
      </c>
      <c r="R3608" t="str">
        <f t="shared" si="227"/>
        <v/>
      </c>
      <c r="S3608" t="s">
        <v>28</v>
      </c>
      <c r="T3608">
        <v>14</v>
      </c>
      <c r="U3608">
        <v>1</v>
      </c>
      <c r="V3608" t="s">
        <v>43</v>
      </c>
      <c r="X3608">
        <v>14</v>
      </c>
      <c r="Y3608">
        <v>11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e">
        <f>VLOOKUP(A3608,#REF!,4,FALSE)</f>
        <v>#REF!</v>
      </c>
      <c r="AW3608" t="e">
        <f>VLOOKUP(A3608,#REF!,5,FALSE)</f>
        <v>#REF!</v>
      </c>
      <c r="AX3608">
        <f>SUMIF(量化书目统计!A:A,H3608,量化书目统计!G:G)</f>
        <v>0</v>
      </c>
    </row>
    <row r="3609" spans="1:50" x14ac:dyDescent="0.3">
      <c r="A3609" t="s">
        <v>1237</v>
      </c>
      <c r="B3609" t="s">
        <v>556</v>
      </c>
      <c r="C3609" t="s">
        <v>149</v>
      </c>
      <c r="D3609">
        <v>5</v>
      </c>
      <c r="E3609" t="s">
        <v>364</v>
      </c>
      <c r="F3609" s="1" t="s">
        <v>1238</v>
      </c>
      <c r="G3609" t="s">
        <v>366</v>
      </c>
      <c r="H3609" t="e">
        <f>VLOOKUP(F3609,#REF!,2,FALSE)</f>
        <v>#REF!</v>
      </c>
      <c r="I3609" t="s">
        <v>49</v>
      </c>
      <c r="J3609" s="4">
        <v>44888</v>
      </c>
      <c r="K3609" s="4">
        <v>44909</v>
      </c>
      <c r="L3609" s="3">
        <f t="shared" si="224"/>
        <v>21</v>
      </c>
      <c r="M3609" s="4">
        <v>44985</v>
      </c>
      <c r="N3609">
        <f t="shared" si="225"/>
        <v>97</v>
      </c>
      <c r="O3609">
        <v>0</v>
      </c>
      <c r="P3609" t="e">
        <f>VLOOKUP(F3609,#REF!,3,FALSE)</f>
        <v>#REF!</v>
      </c>
      <c r="Q3609">
        <f t="shared" si="226"/>
        <v>0</v>
      </c>
      <c r="R3609" t="str">
        <f t="shared" si="227"/>
        <v/>
      </c>
      <c r="S3609" t="s">
        <v>43</v>
      </c>
      <c r="U3609">
        <v>2</v>
      </c>
      <c r="V3609" t="s">
        <v>43</v>
      </c>
      <c r="X3609">
        <v>80</v>
      </c>
      <c r="Y3609">
        <v>5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 t="e">
        <f>VLOOKUP(A3609,#REF!,4,FALSE)</f>
        <v>#REF!</v>
      </c>
      <c r="AW3609" t="e">
        <f>VLOOKUP(A3609,#REF!,5,FALSE)</f>
        <v>#REF!</v>
      </c>
      <c r="AX3609">
        <f>SUMIF(量化书目统计!A:A,H3609,量化书目统计!G:G)</f>
        <v>0</v>
      </c>
    </row>
    <row r="3610" spans="1:50" x14ac:dyDescent="0.3">
      <c r="A3610" t="s">
        <v>1239</v>
      </c>
      <c r="B3610" t="s">
        <v>556</v>
      </c>
      <c r="C3610" t="s">
        <v>423</v>
      </c>
      <c r="D3610">
        <v>5</v>
      </c>
      <c r="E3610" t="s">
        <v>732</v>
      </c>
      <c r="F3610" s="1" t="s">
        <v>733</v>
      </c>
      <c r="G3610" t="s">
        <v>734</v>
      </c>
      <c r="H3610" t="e">
        <f>VLOOKUP(F3610,#REF!,2,FALSE)</f>
        <v>#REF!</v>
      </c>
      <c r="I3610" t="s">
        <v>49</v>
      </c>
      <c r="J3610" s="4">
        <v>44138</v>
      </c>
      <c r="K3610" s="4">
        <v>44145</v>
      </c>
      <c r="L3610" s="3">
        <f t="shared" si="224"/>
        <v>7</v>
      </c>
      <c r="M3610" s="4">
        <v>44152</v>
      </c>
      <c r="N3610">
        <f t="shared" si="225"/>
        <v>14</v>
      </c>
      <c r="O3610">
        <v>0</v>
      </c>
      <c r="P3610" t="e">
        <f>VLOOKUP(F3610,#REF!,3,FALSE)</f>
        <v>#REF!</v>
      </c>
      <c r="Q3610">
        <f t="shared" si="226"/>
        <v>0</v>
      </c>
      <c r="R3610" t="str">
        <f t="shared" si="227"/>
        <v/>
      </c>
      <c r="S3610" t="s">
        <v>28</v>
      </c>
      <c r="T3610">
        <v>9</v>
      </c>
      <c r="U3610">
        <v>1</v>
      </c>
      <c r="V3610" t="s">
        <v>28</v>
      </c>
      <c r="W3610">
        <v>10</v>
      </c>
      <c r="X3610">
        <v>9</v>
      </c>
      <c r="Y3610">
        <v>14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e">
        <f>VLOOKUP(A3610,#REF!,4,FALSE)</f>
        <v>#REF!</v>
      </c>
      <c r="AW3610" t="e">
        <f>VLOOKUP(A3610,#REF!,5,FALSE)</f>
        <v>#REF!</v>
      </c>
      <c r="AX3610">
        <f>SUMIF(量化书目统计!A:A,H3610,量化书目统计!G:G)</f>
        <v>0</v>
      </c>
    </row>
    <row r="3611" spans="1:50" x14ac:dyDescent="0.3">
      <c r="A3611" t="s">
        <v>1240</v>
      </c>
      <c r="B3611" t="s">
        <v>556</v>
      </c>
      <c r="C3611" t="s">
        <v>423</v>
      </c>
      <c r="D3611">
        <v>5</v>
      </c>
      <c r="E3611" t="s">
        <v>1142</v>
      </c>
      <c r="F3611" s="1" t="s">
        <v>1198</v>
      </c>
      <c r="G3611" t="s">
        <v>1199</v>
      </c>
      <c r="H3611" t="e">
        <f>VLOOKUP(F3611,#REF!,2,FALSE)</f>
        <v>#REF!</v>
      </c>
      <c r="I3611" t="s">
        <v>32</v>
      </c>
      <c r="J3611" s="4">
        <v>44477</v>
      </c>
      <c r="K3611" s="4">
        <v>44488</v>
      </c>
      <c r="L3611" s="3">
        <f t="shared" si="224"/>
        <v>11</v>
      </c>
      <c r="M3611" s="4">
        <v>44491</v>
      </c>
      <c r="N3611">
        <f t="shared" si="225"/>
        <v>14</v>
      </c>
      <c r="O3611">
        <v>0</v>
      </c>
      <c r="P3611" t="e">
        <f>VLOOKUP(F3611,#REF!,3,FALSE)</f>
        <v>#REF!</v>
      </c>
      <c r="Q3611">
        <f t="shared" si="226"/>
        <v>0</v>
      </c>
      <c r="R3611" t="str">
        <f t="shared" si="227"/>
        <v/>
      </c>
      <c r="S3611" t="s">
        <v>38</v>
      </c>
      <c r="T3611">
        <v>5</v>
      </c>
      <c r="U3611">
        <v>1</v>
      </c>
      <c r="V3611" t="s">
        <v>38</v>
      </c>
      <c r="W3611">
        <v>7</v>
      </c>
      <c r="X3611">
        <v>45</v>
      </c>
      <c r="Y3611">
        <v>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 t="e">
        <f>VLOOKUP(A3611,#REF!,4,FALSE)</f>
        <v>#REF!</v>
      </c>
      <c r="AW3611" t="e">
        <f>VLOOKUP(A3611,#REF!,5,FALSE)</f>
        <v>#REF!</v>
      </c>
      <c r="AX3611">
        <f>SUMIF(量化书目统计!A:A,H3611,量化书目统计!G:G)</f>
        <v>0</v>
      </c>
    </row>
    <row r="3612" spans="1:50" x14ac:dyDescent="0.3">
      <c r="A3612" t="s">
        <v>1241</v>
      </c>
      <c r="B3612" t="s">
        <v>556</v>
      </c>
      <c r="C3612" t="s">
        <v>423</v>
      </c>
      <c r="D3612">
        <v>5</v>
      </c>
      <c r="E3612" t="s">
        <v>967</v>
      </c>
      <c r="F3612" s="1" t="s">
        <v>968</v>
      </c>
      <c r="G3612" t="s">
        <v>969</v>
      </c>
      <c r="H3612" t="e">
        <f>VLOOKUP(F3612,#REF!,2,FALSE)</f>
        <v>#REF!</v>
      </c>
      <c r="I3612" t="s">
        <v>53</v>
      </c>
      <c r="J3612" s="4">
        <v>44088</v>
      </c>
      <c r="K3612" s="4">
        <v>44148</v>
      </c>
      <c r="L3612" s="3">
        <f t="shared" si="224"/>
        <v>60</v>
      </c>
      <c r="M3612" s="4">
        <v>44152</v>
      </c>
      <c r="N3612">
        <f t="shared" si="225"/>
        <v>64</v>
      </c>
      <c r="O3612">
        <v>0</v>
      </c>
      <c r="P3612" t="e">
        <f>VLOOKUP(F3612,#REF!,3,FALSE)</f>
        <v>#REF!</v>
      </c>
      <c r="Q3612">
        <f t="shared" si="226"/>
        <v>0</v>
      </c>
      <c r="R3612" t="str">
        <f t="shared" si="227"/>
        <v/>
      </c>
      <c r="S3612" t="s">
        <v>28</v>
      </c>
      <c r="T3612">
        <v>2</v>
      </c>
      <c r="U3612">
        <v>1</v>
      </c>
      <c r="V3612" t="s">
        <v>28</v>
      </c>
      <c r="W3612">
        <v>10</v>
      </c>
      <c r="X3612">
        <v>2</v>
      </c>
      <c r="Y3612">
        <v>21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 t="e">
        <f>VLOOKUP(A3612,#REF!,4,FALSE)</f>
        <v>#REF!</v>
      </c>
      <c r="AW3612" t="e">
        <f>VLOOKUP(A3612,#REF!,5,FALSE)</f>
        <v>#REF!</v>
      </c>
      <c r="AX3612">
        <f>SUMIF(量化书目统计!A:A,H3612,量化书目统计!G:G)</f>
        <v>0</v>
      </c>
    </row>
    <row r="3613" spans="1:50" x14ac:dyDescent="0.3">
      <c r="A3613" t="s">
        <v>1242</v>
      </c>
      <c r="B3613" t="s">
        <v>556</v>
      </c>
      <c r="C3613" t="s">
        <v>205</v>
      </c>
      <c r="D3613">
        <v>1</v>
      </c>
      <c r="E3613" t="s">
        <v>1243</v>
      </c>
      <c r="F3613" s="1" t="s">
        <v>1244</v>
      </c>
      <c r="G3613" t="s">
        <v>1245</v>
      </c>
      <c r="H3613" t="e">
        <f>VLOOKUP(F3613,#REF!,2,FALSE)</f>
        <v>#REF!</v>
      </c>
      <c r="I3613" t="s">
        <v>59</v>
      </c>
      <c r="J3613" s="4">
        <v>44633</v>
      </c>
      <c r="K3613" s="4">
        <v>45102</v>
      </c>
      <c r="L3613" s="3">
        <f t="shared" si="224"/>
        <v>469</v>
      </c>
      <c r="M3613" s="4">
        <v>44985</v>
      </c>
      <c r="N3613">
        <f t="shared" si="225"/>
        <v>352</v>
      </c>
      <c r="O3613">
        <v>0</v>
      </c>
      <c r="P3613" t="e">
        <f>VLOOKUP(F3613,#REF!,3,FALSE)</f>
        <v>#REF!</v>
      </c>
      <c r="Q3613">
        <f t="shared" si="226"/>
        <v>3</v>
      </c>
      <c r="R3613" t="str">
        <f t="shared" si="227"/>
        <v/>
      </c>
      <c r="S3613" t="s">
        <v>99</v>
      </c>
      <c r="T3613">
        <v>5</v>
      </c>
      <c r="U3613">
        <v>1</v>
      </c>
      <c r="V3613" t="s">
        <v>43</v>
      </c>
      <c r="X3613">
        <v>65</v>
      </c>
      <c r="Y3613">
        <v>5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e">
        <f>VLOOKUP(A3613,#REF!,4,FALSE)</f>
        <v>#REF!</v>
      </c>
      <c r="AW3613" t="e">
        <f>VLOOKUP(A3613,#REF!,5,FALSE)</f>
        <v>#REF!</v>
      </c>
      <c r="AX3613">
        <f>SUMIF(量化书目统计!A:A,H3613,量化书目统计!G:G)</f>
        <v>0</v>
      </c>
    </row>
    <row r="3614" spans="1:50" x14ac:dyDescent="0.3">
      <c r="A3614" t="s">
        <v>1246</v>
      </c>
      <c r="B3614" t="s">
        <v>556</v>
      </c>
      <c r="C3614" t="s">
        <v>205</v>
      </c>
      <c r="D3614">
        <v>1</v>
      </c>
      <c r="E3614" t="s">
        <v>1247</v>
      </c>
      <c r="F3614" s="1" t="s">
        <v>1248</v>
      </c>
      <c r="G3614" t="s">
        <v>1249</v>
      </c>
      <c r="H3614" t="e">
        <f>VLOOKUP(F3614,#REF!,2,FALSE)</f>
        <v>#REF!</v>
      </c>
      <c r="I3614" t="s">
        <v>32</v>
      </c>
      <c r="J3614" s="4">
        <v>44257</v>
      </c>
      <c r="K3614" s="4">
        <v>44314</v>
      </c>
      <c r="L3614" s="3">
        <f t="shared" si="224"/>
        <v>57</v>
      </c>
      <c r="M3614" s="4">
        <v>44319</v>
      </c>
      <c r="N3614">
        <f t="shared" si="225"/>
        <v>62</v>
      </c>
      <c r="O3614">
        <v>0</v>
      </c>
      <c r="P3614" t="e">
        <f>VLOOKUP(F3614,#REF!,3,FALSE)</f>
        <v>#REF!</v>
      </c>
      <c r="Q3614">
        <f t="shared" si="226"/>
        <v>0</v>
      </c>
      <c r="R3614" t="str">
        <f t="shared" si="227"/>
        <v/>
      </c>
      <c r="S3614" t="s">
        <v>80</v>
      </c>
      <c r="T3614">
        <v>1</v>
      </c>
      <c r="U3614">
        <v>1</v>
      </c>
      <c r="V3614" t="s">
        <v>80</v>
      </c>
      <c r="W3614">
        <v>9</v>
      </c>
      <c r="X3614">
        <v>21</v>
      </c>
      <c r="Y3614">
        <v>14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e">
        <f>VLOOKUP(A3614,#REF!,4,FALSE)</f>
        <v>#REF!</v>
      </c>
      <c r="AW3614" t="e">
        <f>VLOOKUP(A3614,#REF!,5,FALSE)</f>
        <v>#REF!</v>
      </c>
      <c r="AX3614">
        <f>SUMIF(量化书目统计!A:A,H3614,量化书目统计!G:G)</f>
        <v>0</v>
      </c>
    </row>
    <row r="3615" spans="1:50" x14ac:dyDescent="0.3">
      <c r="A3615" t="s">
        <v>1250</v>
      </c>
      <c r="B3615" t="s">
        <v>556</v>
      </c>
      <c r="C3615" t="s">
        <v>205</v>
      </c>
      <c r="D3615">
        <v>1</v>
      </c>
      <c r="E3615" t="s">
        <v>1251</v>
      </c>
      <c r="F3615" s="1" t="s">
        <v>1252</v>
      </c>
      <c r="G3615" t="s">
        <v>1253</v>
      </c>
      <c r="H3615" t="e">
        <f>VLOOKUP(F3615,#REF!,2,FALSE)</f>
        <v>#REF!</v>
      </c>
      <c r="I3615" t="s">
        <v>32</v>
      </c>
      <c r="J3615" s="4">
        <v>44578</v>
      </c>
      <c r="K3615" s="4">
        <v>44819</v>
      </c>
      <c r="L3615" s="3">
        <f t="shared" si="224"/>
        <v>241</v>
      </c>
      <c r="M3615" s="4">
        <v>44815</v>
      </c>
      <c r="N3615">
        <f t="shared" si="225"/>
        <v>237</v>
      </c>
      <c r="O3615">
        <v>0</v>
      </c>
      <c r="P3615" t="e">
        <f>VLOOKUP(F3615,#REF!,3,FALSE)</f>
        <v>#REF!</v>
      </c>
      <c r="Q3615">
        <f t="shared" si="226"/>
        <v>0</v>
      </c>
      <c r="R3615" t="str">
        <f t="shared" si="227"/>
        <v/>
      </c>
      <c r="S3615" t="s">
        <v>43</v>
      </c>
      <c r="U3615">
        <v>1</v>
      </c>
      <c r="V3615" t="s">
        <v>43</v>
      </c>
      <c r="X3615">
        <v>60</v>
      </c>
      <c r="Y3615">
        <v>7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e">
        <f>VLOOKUP(A3615,#REF!,4,FALSE)</f>
        <v>#REF!</v>
      </c>
      <c r="AW3615" t="e">
        <f>VLOOKUP(A3615,#REF!,5,FALSE)</f>
        <v>#REF!</v>
      </c>
      <c r="AX3615">
        <f>SUMIF(量化书目统计!A:A,H3615,量化书目统计!G:G)</f>
        <v>0</v>
      </c>
    </row>
    <row r="3616" spans="1:50" x14ac:dyDescent="0.3">
      <c r="A3616" t="s">
        <v>1254</v>
      </c>
      <c r="B3616" t="s">
        <v>556</v>
      </c>
      <c r="C3616" t="s">
        <v>55</v>
      </c>
      <c r="D3616">
        <v>1</v>
      </c>
      <c r="E3616" t="s">
        <v>145</v>
      </c>
      <c r="F3616" s="1" t="s">
        <v>146</v>
      </c>
      <c r="G3616" t="s">
        <v>147</v>
      </c>
      <c r="H3616" t="e">
        <f>VLOOKUP(F3616,#REF!,2,FALSE)</f>
        <v>#REF!</v>
      </c>
      <c r="I3616" t="s">
        <v>32</v>
      </c>
      <c r="J3616" s="4">
        <v>44258</v>
      </c>
      <c r="K3616" s="4">
        <v>44268</v>
      </c>
      <c r="L3616" s="3">
        <f t="shared" si="224"/>
        <v>10</v>
      </c>
      <c r="M3616" s="4">
        <v>44272</v>
      </c>
      <c r="N3616">
        <f t="shared" si="225"/>
        <v>14</v>
      </c>
      <c r="O3616">
        <v>0</v>
      </c>
      <c r="P3616" t="e">
        <f>VLOOKUP(F3616,#REF!,3,FALSE)</f>
        <v>#REF!</v>
      </c>
      <c r="Q3616">
        <f t="shared" si="226"/>
        <v>0</v>
      </c>
      <c r="R3616" t="str">
        <f t="shared" si="227"/>
        <v/>
      </c>
      <c r="S3616" t="s">
        <v>80</v>
      </c>
      <c r="T3616">
        <v>1</v>
      </c>
      <c r="U3616">
        <v>1</v>
      </c>
      <c r="V3616" t="s">
        <v>80</v>
      </c>
      <c r="W3616">
        <v>2</v>
      </c>
      <c r="X3616">
        <v>21</v>
      </c>
      <c r="Y3616">
        <v>5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e">
        <f>VLOOKUP(A3616,#REF!,4,FALSE)</f>
        <v>#REF!</v>
      </c>
      <c r="AW3616" t="e">
        <f>VLOOKUP(A3616,#REF!,5,FALSE)</f>
        <v>#REF!</v>
      </c>
      <c r="AX3616">
        <f>SUMIF(量化书目统计!A:A,H3616,量化书目统计!G:G)</f>
        <v>0</v>
      </c>
    </row>
    <row r="3617" spans="1:50" x14ac:dyDescent="0.3">
      <c r="A3617" t="s">
        <v>1255</v>
      </c>
      <c r="B3617" t="s">
        <v>556</v>
      </c>
      <c r="C3617" t="s">
        <v>111</v>
      </c>
      <c r="D3617">
        <v>4</v>
      </c>
      <c r="E3617" t="s">
        <v>364</v>
      </c>
      <c r="F3617" s="1" t="s">
        <v>365</v>
      </c>
      <c r="G3617" t="s">
        <v>366</v>
      </c>
      <c r="H3617" t="e">
        <f>VLOOKUP(F3617,#REF!,2,FALSE)</f>
        <v>#REF!</v>
      </c>
      <c r="I3617" t="s">
        <v>49</v>
      </c>
      <c r="J3617" s="4">
        <v>44137</v>
      </c>
      <c r="K3617" s="4">
        <v>44158</v>
      </c>
      <c r="L3617" s="3">
        <f t="shared" si="224"/>
        <v>21</v>
      </c>
      <c r="M3617" s="4">
        <v>44151</v>
      </c>
      <c r="N3617">
        <f t="shared" si="225"/>
        <v>14</v>
      </c>
      <c r="O3617">
        <v>0</v>
      </c>
      <c r="P3617" t="e">
        <f>VLOOKUP(F3617,#REF!,3,FALSE)</f>
        <v>#REF!</v>
      </c>
      <c r="Q3617">
        <f t="shared" si="226"/>
        <v>0</v>
      </c>
      <c r="R3617" t="str">
        <f t="shared" si="227"/>
        <v/>
      </c>
      <c r="S3617" t="s">
        <v>28</v>
      </c>
      <c r="T3617">
        <v>9</v>
      </c>
      <c r="U3617">
        <v>2</v>
      </c>
      <c r="V3617" t="s">
        <v>28</v>
      </c>
      <c r="W3617">
        <v>12</v>
      </c>
      <c r="X3617">
        <v>9</v>
      </c>
      <c r="Y3617">
        <v>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e">
        <f>VLOOKUP(A3617,#REF!,4,FALSE)</f>
        <v>#REF!</v>
      </c>
      <c r="AW3617" t="e">
        <f>VLOOKUP(A3617,#REF!,5,FALSE)</f>
        <v>#REF!</v>
      </c>
      <c r="AX3617">
        <f>SUMIF(量化书目统计!A:A,H3617,量化书目统计!G:G)</f>
        <v>0</v>
      </c>
    </row>
    <row r="3618" spans="1:50" x14ac:dyDescent="0.3">
      <c r="A3618" t="s">
        <v>1255</v>
      </c>
      <c r="B3618" t="s">
        <v>556</v>
      </c>
      <c r="C3618" t="s">
        <v>111</v>
      </c>
      <c r="D3618">
        <v>4</v>
      </c>
      <c r="E3618" t="s">
        <v>1256</v>
      </c>
      <c r="F3618" s="1" t="s">
        <v>1257</v>
      </c>
      <c r="G3618" t="s">
        <v>1258</v>
      </c>
      <c r="H3618" t="e">
        <f>VLOOKUP(F3618,#REF!,2,FALSE)</f>
        <v>#REF!</v>
      </c>
      <c r="I3618" t="s">
        <v>49</v>
      </c>
      <c r="J3618" s="4">
        <v>44276</v>
      </c>
      <c r="K3618" s="4">
        <v>44333</v>
      </c>
      <c r="L3618" s="3">
        <f t="shared" si="224"/>
        <v>57</v>
      </c>
      <c r="M3618" s="4">
        <v>44336</v>
      </c>
      <c r="N3618">
        <f t="shared" si="225"/>
        <v>60</v>
      </c>
      <c r="O3618">
        <v>0</v>
      </c>
      <c r="P3618" t="e">
        <f>VLOOKUP(F3618,#REF!,3,FALSE)</f>
        <v>#REF!</v>
      </c>
      <c r="Q3618">
        <f t="shared" si="226"/>
        <v>0</v>
      </c>
      <c r="R3618" t="str">
        <f t="shared" si="227"/>
        <v/>
      </c>
      <c r="S3618" t="s">
        <v>80</v>
      </c>
      <c r="T3618">
        <v>3</v>
      </c>
      <c r="U3618">
        <v>1</v>
      </c>
      <c r="V3618" t="s">
        <v>80</v>
      </c>
      <c r="W3618">
        <v>12</v>
      </c>
      <c r="X3618">
        <v>23</v>
      </c>
      <c r="Y3618">
        <v>15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e">
        <f>VLOOKUP(A3618,#REF!,4,FALSE)</f>
        <v>#REF!</v>
      </c>
      <c r="AW3618" t="e">
        <f>VLOOKUP(A3618,#REF!,5,FALSE)</f>
        <v>#REF!</v>
      </c>
      <c r="AX3618">
        <f>SUMIF(量化书目统计!A:A,H3618,量化书目统计!G:G)</f>
        <v>0</v>
      </c>
    </row>
    <row r="3619" spans="1:50" x14ac:dyDescent="0.3">
      <c r="A3619" t="s">
        <v>1259</v>
      </c>
      <c r="B3619" t="s">
        <v>556</v>
      </c>
      <c r="C3619" t="s">
        <v>45</v>
      </c>
      <c r="D3619">
        <v>5</v>
      </c>
      <c r="E3619" t="s">
        <v>1260</v>
      </c>
      <c r="F3619" s="1" t="s">
        <v>1261</v>
      </c>
      <c r="G3619" t="s">
        <v>1262</v>
      </c>
      <c r="H3619" t="e">
        <f>VLOOKUP(F3619,#REF!,2,FALSE)</f>
        <v>#REF!</v>
      </c>
      <c r="I3619" t="s">
        <v>175</v>
      </c>
      <c r="J3619" s="4">
        <v>44301</v>
      </c>
      <c r="K3619" s="4">
        <v>44301</v>
      </c>
      <c r="L3619" s="3">
        <f t="shared" si="224"/>
        <v>0</v>
      </c>
      <c r="M3619" s="4">
        <v>44361</v>
      </c>
      <c r="N3619">
        <f t="shared" si="225"/>
        <v>60</v>
      </c>
      <c r="O3619">
        <v>0</v>
      </c>
      <c r="P3619" t="e">
        <f>VLOOKUP(F3619,#REF!,3,FALSE)</f>
        <v>#REF!</v>
      </c>
      <c r="Q3619">
        <f t="shared" si="226"/>
        <v>0</v>
      </c>
      <c r="R3619" t="str">
        <f t="shared" si="227"/>
        <v/>
      </c>
      <c r="S3619" t="s">
        <v>80</v>
      </c>
      <c r="T3619">
        <v>7</v>
      </c>
      <c r="U3619">
        <v>1</v>
      </c>
      <c r="V3619" t="s">
        <v>80</v>
      </c>
      <c r="W3619">
        <v>7</v>
      </c>
      <c r="X3619">
        <v>27</v>
      </c>
      <c r="Y3619">
        <v>15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e">
        <f>VLOOKUP(A3619,#REF!,4,FALSE)</f>
        <v>#REF!</v>
      </c>
      <c r="AW3619" t="e">
        <f>VLOOKUP(A3619,#REF!,5,FALSE)</f>
        <v>#REF!</v>
      </c>
      <c r="AX3619">
        <f>SUMIF(量化书目统计!A:A,H3619,量化书目统计!G:G)</f>
        <v>0</v>
      </c>
    </row>
    <row r="3620" spans="1:50" x14ac:dyDescent="0.3">
      <c r="A3620" t="s">
        <v>256</v>
      </c>
      <c r="B3620" t="s">
        <v>22</v>
      </c>
      <c r="C3620" t="s">
        <v>257</v>
      </c>
      <c r="D3620">
        <v>5</v>
      </c>
      <c r="E3620" t="s">
        <v>258</v>
      </c>
      <c r="F3620" s="1" t="s">
        <v>259</v>
      </c>
      <c r="G3620" t="s">
        <v>260</v>
      </c>
      <c r="H3620" t="e">
        <f>VLOOKUP(F3620,#REF!,2,FALSE)</f>
        <v>#REF!</v>
      </c>
      <c r="I3620" t="s">
        <v>53</v>
      </c>
      <c r="J3620" s="4">
        <v>44609</v>
      </c>
      <c r="K3620" s="4">
        <v>44622</v>
      </c>
      <c r="L3620" s="3">
        <f t="shared" si="224"/>
        <v>13</v>
      </c>
      <c r="M3620" s="4">
        <v>44623</v>
      </c>
      <c r="N3620">
        <f t="shared" si="225"/>
        <v>14</v>
      </c>
      <c r="O3620">
        <v>0</v>
      </c>
      <c r="P3620" t="e">
        <f>VLOOKUP(F3620,#REF!,3,FALSE)</f>
        <v>#REF!</v>
      </c>
      <c r="Q3620">
        <f t="shared" si="226"/>
        <v>0</v>
      </c>
      <c r="R3620" t="str">
        <f t="shared" si="227"/>
        <v/>
      </c>
      <c r="S3620" t="s">
        <v>99</v>
      </c>
      <c r="T3620">
        <v>1</v>
      </c>
      <c r="U3620">
        <v>1</v>
      </c>
      <c r="V3620" t="s">
        <v>99</v>
      </c>
      <c r="W3620">
        <v>3</v>
      </c>
      <c r="X3620">
        <v>61</v>
      </c>
      <c r="Y3620">
        <v>15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e">
        <f>VLOOKUP(A3620,#REF!,4,FALSE)</f>
        <v>#REF!</v>
      </c>
      <c r="AW3620" t="e">
        <f>VLOOKUP(A3620,#REF!,5,FALSE)</f>
        <v>#REF!</v>
      </c>
      <c r="AX3620">
        <f>SUMIF(量化书目统计!A:A,H3620,量化书目统计!G:G)</f>
        <v>0</v>
      </c>
    </row>
    <row r="3621" spans="1:50" x14ac:dyDescent="0.3">
      <c r="A3621" t="s">
        <v>1263</v>
      </c>
      <c r="B3621" t="s">
        <v>556</v>
      </c>
      <c r="C3621" t="s">
        <v>45</v>
      </c>
      <c r="D3621">
        <v>5</v>
      </c>
      <c r="E3621" t="s">
        <v>405</v>
      </c>
      <c r="F3621" s="1" t="s">
        <v>406</v>
      </c>
      <c r="G3621" t="s">
        <v>407</v>
      </c>
      <c r="H3621" t="e">
        <f>VLOOKUP(F3621,#REF!,2,FALSE)</f>
        <v>#REF!</v>
      </c>
      <c r="I3621" t="s">
        <v>49</v>
      </c>
      <c r="J3621" s="4">
        <v>43967</v>
      </c>
      <c r="K3621" s="4">
        <v>44115</v>
      </c>
      <c r="L3621" s="3">
        <f t="shared" si="224"/>
        <v>148</v>
      </c>
      <c r="M3621" s="4">
        <v>44095</v>
      </c>
      <c r="N3621">
        <f t="shared" si="225"/>
        <v>128</v>
      </c>
      <c r="O3621">
        <v>0</v>
      </c>
      <c r="P3621" t="e">
        <f>VLOOKUP(F3621,#REF!,3,FALSE)</f>
        <v>#REF!</v>
      </c>
      <c r="Q3621">
        <f t="shared" si="226"/>
        <v>0</v>
      </c>
      <c r="R3621" t="str">
        <f t="shared" si="227"/>
        <v/>
      </c>
      <c r="S3621" t="s">
        <v>43</v>
      </c>
      <c r="U3621">
        <v>2</v>
      </c>
      <c r="V3621" t="s">
        <v>28</v>
      </c>
      <c r="W3621">
        <v>6</v>
      </c>
      <c r="X3621">
        <v>0</v>
      </c>
      <c r="Y3621">
        <v>4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e">
        <f>VLOOKUP(A3621,#REF!,4,FALSE)</f>
        <v>#REF!</v>
      </c>
      <c r="AW3621" t="e">
        <f>VLOOKUP(A3621,#REF!,5,FALSE)</f>
        <v>#REF!</v>
      </c>
      <c r="AX3621">
        <f>SUMIF(量化书目统计!A:A,H3621,量化书目统计!G:G)</f>
        <v>0</v>
      </c>
    </row>
    <row r="3622" spans="1:50" x14ac:dyDescent="0.3">
      <c r="A3622" t="s">
        <v>1264</v>
      </c>
      <c r="B3622" t="s">
        <v>556</v>
      </c>
      <c r="C3622" t="s">
        <v>45</v>
      </c>
      <c r="D3622">
        <v>5</v>
      </c>
      <c r="E3622" t="s">
        <v>258</v>
      </c>
      <c r="F3622" s="1" t="s">
        <v>972</v>
      </c>
      <c r="G3622" t="s">
        <v>973</v>
      </c>
      <c r="H3622" t="e">
        <f>VLOOKUP(F3622,#REF!,2,FALSE)</f>
        <v>#REF!</v>
      </c>
      <c r="I3622" t="s">
        <v>53</v>
      </c>
      <c r="J3622" s="4">
        <v>44088</v>
      </c>
      <c r="K3622" s="4">
        <v>44176</v>
      </c>
      <c r="L3622" s="3">
        <f t="shared" si="224"/>
        <v>88</v>
      </c>
      <c r="M3622" s="4">
        <v>44125</v>
      </c>
      <c r="N3622">
        <f t="shared" si="225"/>
        <v>37</v>
      </c>
      <c r="O3622">
        <v>0</v>
      </c>
      <c r="P3622" t="e">
        <f>VLOOKUP(F3622,#REF!,3,FALSE)</f>
        <v>#REF!</v>
      </c>
      <c r="Q3622">
        <f t="shared" si="226"/>
        <v>0</v>
      </c>
      <c r="R3622" t="str">
        <f t="shared" si="227"/>
        <v/>
      </c>
      <c r="S3622" t="s">
        <v>28</v>
      </c>
      <c r="T3622">
        <v>2</v>
      </c>
      <c r="U3622">
        <v>1</v>
      </c>
      <c r="V3622" t="s">
        <v>28</v>
      </c>
      <c r="W3622">
        <v>14</v>
      </c>
      <c r="X3622">
        <v>2</v>
      </c>
      <c r="Y3622">
        <v>15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 t="e">
        <f>VLOOKUP(A3622,#REF!,4,FALSE)</f>
        <v>#REF!</v>
      </c>
      <c r="AW3622" t="e">
        <f>VLOOKUP(A3622,#REF!,5,FALSE)</f>
        <v>#REF!</v>
      </c>
      <c r="AX3622">
        <f>SUMIF(量化书目统计!A:A,H3622,量化书目统计!G:G)</f>
        <v>0</v>
      </c>
    </row>
    <row r="3623" spans="1:50" x14ac:dyDescent="0.3">
      <c r="A3623" t="s">
        <v>1265</v>
      </c>
      <c r="B3623" t="s">
        <v>556</v>
      </c>
      <c r="C3623" t="s">
        <v>45</v>
      </c>
      <c r="D3623">
        <v>5</v>
      </c>
      <c r="E3623" t="s">
        <v>1266</v>
      </c>
      <c r="F3623" s="1" t="s">
        <v>1267</v>
      </c>
      <c r="G3623" t="s">
        <v>1268</v>
      </c>
      <c r="H3623" t="e">
        <f>VLOOKUP(F3623,#REF!,2,FALSE)</f>
        <v>#REF!</v>
      </c>
      <c r="I3623" t="s">
        <v>49</v>
      </c>
      <c r="J3623" s="4">
        <v>44166</v>
      </c>
      <c r="K3623" s="4">
        <v>44216</v>
      </c>
      <c r="L3623" s="3">
        <f t="shared" si="224"/>
        <v>50</v>
      </c>
      <c r="M3623" s="4">
        <v>44260</v>
      </c>
      <c r="N3623">
        <f t="shared" si="225"/>
        <v>94</v>
      </c>
      <c r="O3623">
        <v>0</v>
      </c>
      <c r="P3623" t="e">
        <f>VLOOKUP(F3623,#REF!,3,FALSE)</f>
        <v>#REF!</v>
      </c>
      <c r="Q3623">
        <f t="shared" si="226"/>
        <v>0</v>
      </c>
      <c r="R3623" t="str">
        <f t="shared" si="227"/>
        <v/>
      </c>
      <c r="S3623" t="s">
        <v>28</v>
      </c>
      <c r="T3623">
        <v>13</v>
      </c>
      <c r="U3623">
        <v>1</v>
      </c>
      <c r="V3623" t="s">
        <v>43</v>
      </c>
      <c r="X3623">
        <v>13</v>
      </c>
      <c r="Y3623">
        <v>11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e">
        <f>VLOOKUP(A3623,#REF!,4,FALSE)</f>
        <v>#REF!</v>
      </c>
      <c r="AW3623" t="e">
        <f>VLOOKUP(A3623,#REF!,5,FALSE)</f>
        <v>#REF!</v>
      </c>
      <c r="AX3623">
        <f>SUMIF(量化书目统计!A:A,H3623,量化书目统计!G:G)</f>
        <v>0</v>
      </c>
    </row>
    <row r="3624" spans="1:50" x14ac:dyDescent="0.3">
      <c r="A3624" t="s">
        <v>1269</v>
      </c>
      <c r="B3624" t="s">
        <v>556</v>
      </c>
      <c r="C3624" t="s">
        <v>117</v>
      </c>
      <c r="D3624">
        <v>4</v>
      </c>
      <c r="E3624" t="s">
        <v>1270</v>
      </c>
      <c r="F3624" s="1" t="s">
        <v>1271</v>
      </c>
      <c r="G3624" t="s">
        <v>1272</v>
      </c>
      <c r="H3624" t="e">
        <f>VLOOKUP(F3624,#REF!,2,FALSE)</f>
        <v>#REF!</v>
      </c>
      <c r="I3624" t="s">
        <v>158</v>
      </c>
      <c r="J3624" s="4">
        <v>44177</v>
      </c>
      <c r="K3624" s="4">
        <v>44205</v>
      </c>
      <c r="L3624" s="3">
        <f t="shared" si="224"/>
        <v>28</v>
      </c>
      <c r="M3624" s="4">
        <v>44207</v>
      </c>
      <c r="N3624">
        <f t="shared" si="225"/>
        <v>30</v>
      </c>
      <c r="O3624">
        <v>0</v>
      </c>
      <c r="P3624" t="e">
        <f>VLOOKUP(F3624,#REF!,3,FALSE)</f>
        <v>#REF!</v>
      </c>
      <c r="Q3624">
        <f t="shared" si="226"/>
        <v>0</v>
      </c>
      <c r="R3624" t="str">
        <f t="shared" si="227"/>
        <v/>
      </c>
      <c r="S3624" t="s">
        <v>28</v>
      </c>
      <c r="T3624">
        <v>14</v>
      </c>
      <c r="U3624">
        <v>1</v>
      </c>
      <c r="V3624" t="s">
        <v>28</v>
      </c>
      <c r="W3624">
        <v>18</v>
      </c>
      <c r="X3624">
        <v>14</v>
      </c>
      <c r="Y3624">
        <v>11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e">
        <f>VLOOKUP(A3624,#REF!,4,FALSE)</f>
        <v>#REF!</v>
      </c>
      <c r="AW3624" t="e">
        <f>VLOOKUP(A3624,#REF!,5,FALSE)</f>
        <v>#REF!</v>
      </c>
      <c r="AX3624">
        <f>SUMIF(量化书目统计!A:A,H3624,量化书目统计!G:G)</f>
        <v>0</v>
      </c>
    </row>
    <row r="3625" spans="1:50" x14ac:dyDescent="0.3">
      <c r="A3625" t="s">
        <v>1273</v>
      </c>
      <c r="B3625" t="s">
        <v>556</v>
      </c>
      <c r="C3625" t="s">
        <v>91</v>
      </c>
      <c r="D3625">
        <v>4</v>
      </c>
      <c r="E3625" t="s">
        <v>1274</v>
      </c>
      <c r="F3625" s="1" t="s">
        <v>1275</v>
      </c>
      <c r="G3625" t="s">
        <v>1276</v>
      </c>
      <c r="H3625" t="e">
        <f>VLOOKUP(F3625,#REF!,2,FALSE)</f>
        <v>#REF!</v>
      </c>
      <c r="I3625" t="s">
        <v>317</v>
      </c>
      <c r="J3625" s="4">
        <v>44116</v>
      </c>
      <c r="K3625" s="4">
        <v>44172</v>
      </c>
      <c r="L3625" s="3">
        <f t="shared" si="224"/>
        <v>56</v>
      </c>
      <c r="M3625" s="4">
        <v>44176</v>
      </c>
      <c r="N3625">
        <f t="shared" si="225"/>
        <v>60</v>
      </c>
      <c r="O3625">
        <v>0</v>
      </c>
      <c r="P3625" t="e">
        <f>VLOOKUP(F3625,#REF!,3,FALSE)</f>
        <v>#REF!</v>
      </c>
      <c r="Q3625">
        <f t="shared" si="226"/>
        <v>0</v>
      </c>
      <c r="R3625" t="str">
        <f t="shared" si="227"/>
        <v/>
      </c>
      <c r="S3625" t="s">
        <v>28</v>
      </c>
      <c r="T3625">
        <v>6</v>
      </c>
      <c r="U3625">
        <v>1</v>
      </c>
      <c r="V3625" t="s">
        <v>28</v>
      </c>
      <c r="W3625">
        <v>14</v>
      </c>
      <c r="X3625">
        <v>6</v>
      </c>
      <c r="Y3625">
        <v>4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e">
        <f>VLOOKUP(A3625,#REF!,4,FALSE)</f>
        <v>#REF!</v>
      </c>
      <c r="AW3625" t="e">
        <f>VLOOKUP(A3625,#REF!,5,FALSE)</f>
        <v>#REF!</v>
      </c>
      <c r="AX3625">
        <f>SUMIF(量化书目统计!A:A,H3625,量化书目统计!G:G)</f>
        <v>0</v>
      </c>
    </row>
    <row r="3626" spans="1:50" x14ac:dyDescent="0.3">
      <c r="A3626" t="s">
        <v>1277</v>
      </c>
      <c r="B3626" t="s">
        <v>556</v>
      </c>
      <c r="C3626" t="s">
        <v>91</v>
      </c>
      <c r="D3626">
        <v>4</v>
      </c>
      <c r="E3626" t="s">
        <v>1278</v>
      </c>
      <c r="F3626" s="1" t="s">
        <v>1279</v>
      </c>
      <c r="G3626" t="s">
        <v>1280</v>
      </c>
      <c r="H3626" t="e">
        <f>VLOOKUP(F3626,#REF!,2,FALSE)</f>
        <v>#REF!</v>
      </c>
      <c r="I3626" t="s">
        <v>317</v>
      </c>
      <c r="J3626" s="4">
        <v>44154</v>
      </c>
      <c r="K3626" s="4">
        <v>44172</v>
      </c>
      <c r="L3626" s="3">
        <f t="shared" si="224"/>
        <v>18</v>
      </c>
      <c r="M3626" s="4">
        <v>44214</v>
      </c>
      <c r="N3626">
        <f t="shared" si="225"/>
        <v>60</v>
      </c>
      <c r="O3626">
        <v>0</v>
      </c>
      <c r="P3626" t="e">
        <f>VLOOKUP(F3626,#REF!,3,FALSE)</f>
        <v>#REF!</v>
      </c>
      <c r="Q3626">
        <f t="shared" si="226"/>
        <v>0</v>
      </c>
      <c r="R3626" t="str">
        <f t="shared" si="227"/>
        <v/>
      </c>
      <c r="S3626" t="s">
        <v>28</v>
      </c>
      <c r="T3626">
        <v>11</v>
      </c>
      <c r="U3626">
        <v>1</v>
      </c>
      <c r="V3626" t="s">
        <v>28</v>
      </c>
      <c r="W3626">
        <v>14</v>
      </c>
      <c r="X3626">
        <v>11</v>
      </c>
      <c r="Y3626">
        <v>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e">
        <f>VLOOKUP(A3626,#REF!,4,FALSE)</f>
        <v>#REF!</v>
      </c>
      <c r="AW3626" t="e">
        <f>VLOOKUP(A3626,#REF!,5,FALSE)</f>
        <v>#REF!</v>
      </c>
      <c r="AX3626">
        <f>SUMIF(量化书目统计!A:A,H3626,量化书目统计!G:G)</f>
        <v>0</v>
      </c>
    </row>
    <row r="3627" spans="1:50" x14ac:dyDescent="0.3">
      <c r="A3627" t="s">
        <v>1281</v>
      </c>
      <c r="B3627" t="s">
        <v>556</v>
      </c>
      <c r="C3627" t="s">
        <v>106</v>
      </c>
      <c r="D3627">
        <v>4</v>
      </c>
      <c r="E3627" t="s">
        <v>873</v>
      </c>
      <c r="F3627" s="1" t="s">
        <v>874</v>
      </c>
      <c r="G3627" t="s">
        <v>875</v>
      </c>
      <c r="H3627" t="e">
        <f>VLOOKUP(F3627,#REF!,2,FALSE)</f>
        <v>#REF!</v>
      </c>
      <c r="I3627" t="s">
        <v>42</v>
      </c>
      <c r="J3627" s="4">
        <v>44868</v>
      </c>
      <c r="K3627" s="4">
        <v>44910</v>
      </c>
      <c r="L3627" s="3">
        <f t="shared" si="224"/>
        <v>42</v>
      </c>
      <c r="M3627" s="4">
        <v>44985</v>
      </c>
      <c r="N3627">
        <f t="shared" si="225"/>
        <v>117</v>
      </c>
      <c r="O3627">
        <v>0</v>
      </c>
      <c r="P3627" t="e">
        <f>VLOOKUP(F3627,#REF!,3,FALSE)</f>
        <v>#REF!</v>
      </c>
      <c r="Q3627">
        <f t="shared" si="226"/>
        <v>0</v>
      </c>
      <c r="R3627" t="str">
        <f t="shared" si="227"/>
        <v/>
      </c>
      <c r="S3627" t="s">
        <v>43</v>
      </c>
      <c r="U3627">
        <v>1</v>
      </c>
      <c r="V3627" t="s">
        <v>43</v>
      </c>
      <c r="X3627">
        <v>80</v>
      </c>
      <c r="Y3627">
        <v>19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 t="e">
        <f>VLOOKUP(A3627,#REF!,4,FALSE)</f>
        <v>#REF!</v>
      </c>
      <c r="AW3627" t="e">
        <f>VLOOKUP(A3627,#REF!,5,FALSE)</f>
        <v>#REF!</v>
      </c>
      <c r="AX3627">
        <f>SUMIF(量化书目统计!A:A,H3627,量化书目统计!G:G)</f>
        <v>0</v>
      </c>
    </row>
    <row r="3628" spans="1:50" x14ac:dyDescent="0.3">
      <c r="A3628" t="s">
        <v>1282</v>
      </c>
      <c r="B3628" t="s">
        <v>556</v>
      </c>
      <c r="C3628" t="s">
        <v>106</v>
      </c>
      <c r="D3628">
        <v>4</v>
      </c>
      <c r="E3628" t="s">
        <v>961</v>
      </c>
      <c r="F3628" s="1" t="s">
        <v>962</v>
      </c>
      <c r="G3628" t="s">
        <v>963</v>
      </c>
      <c r="H3628" t="e">
        <f>VLOOKUP(F3628,#REF!,2,FALSE)</f>
        <v>#REF!</v>
      </c>
      <c r="I3628" t="s">
        <v>158</v>
      </c>
      <c r="J3628" s="4">
        <v>44137</v>
      </c>
      <c r="K3628" s="4">
        <v>44138</v>
      </c>
      <c r="L3628" s="3">
        <f t="shared" si="224"/>
        <v>1</v>
      </c>
      <c r="M3628" s="4">
        <v>44197</v>
      </c>
      <c r="N3628">
        <f t="shared" si="225"/>
        <v>60</v>
      </c>
      <c r="O3628">
        <v>0</v>
      </c>
      <c r="P3628" t="e">
        <f>VLOOKUP(F3628,#REF!,3,FALSE)</f>
        <v>#REF!</v>
      </c>
      <c r="Q3628">
        <f t="shared" si="226"/>
        <v>0</v>
      </c>
      <c r="R3628" t="str">
        <f t="shared" si="227"/>
        <v/>
      </c>
      <c r="S3628" t="s">
        <v>28</v>
      </c>
      <c r="T3628">
        <v>9</v>
      </c>
      <c r="U3628">
        <v>1</v>
      </c>
      <c r="V3628" t="s">
        <v>28</v>
      </c>
      <c r="W3628">
        <v>9</v>
      </c>
      <c r="X3628">
        <v>9</v>
      </c>
      <c r="Y3628">
        <v>14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e">
        <f>VLOOKUP(A3628,#REF!,4,FALSE)</f>
        <v>#REF!</v>
      </c>
      <c r="AW3628" t="e">
        <f>VLOOKUP(A3628,#REF!,5,FALSE)</f>
        <v>#REF!</v>
      </c>
      <c r="AX3628">
        <f>SUMIF(量化书目统计!A:A,H3628,量化书目统计!G:G)</f>
        <v>0</v>
      </c>
    </row>
    <row r="3629" spans="1:50" x14ac:dyDescent="0.3">
      <c r="A3629" t="s">
        <v>1283</v>
      </c>
      <c r="B3629" t="s">
        <v>556</v>
      </c>
      <c r="C3629" t="s">
        <v>106</v>
      </c>
      <c r="D3629">
        <v>4</v>
      </c>
      <c r="E3629" t="s">
        <v>1284</v>
      </c>
      <c r="F3629" s="1" t="s">
        <v>1285</v>
      </c>
      <c r="G3629" t="s">
        <v>1286</v>
      </c>
      <c r="H3629" t="e">
        <f>VLOOKUP(F3629,#REF!,2,FALSE)</f>
        <v>#REF!</v>
      </c>
      <c r="I3629" t="s">
        <v>59</v>
      </c>
      <c r="J3629" s="4">
        <v>44050</v>
      </c>
      <c r="K3629" s="4">
        <v>44186</v>
      </c>
      <c r="L3629" s="3">
        <f t="shared" si="224"/>
        <v>136</v>
      </c>
      <c r="M3629" s="4">
        <v>44110</v>
      </c>
      <c r="N3629">
        <f t="shared" si="225"/>
        <v>60</v>
      </c>
      <c r="O3629">
        <v>0</v>
      </c>
      <c r="P3629" t="e">
        <f>VLOOKUP(F3629,#REF!,3,FALSE)</f>
        <v>#REF!</v>
      </c>
      <c r="Q3629">
        <f t="shared" si="226"/>
        <v>0</v>
      </c>
      <c r="R3629" t="str">
        <f t="shared" si="227"/>
        <v/>
      </c>
      <c r="S3629" t="s">
        <v>43</v>
      </c>
      <c r="U3629">
        <v>1</v>
      </c>
      <c r="V3629" t="s">
        <v>28</v>
      </c>
      <c r="W3629">
        <v>16</v>
      </c>
      <c r="X3629">
        <v>0</v>
      </c>
      <c r="Y3629">
        <v>14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e">
        <f>VLOOKUP(A3629,#REF!,4,FALSE)</f>
        <v>#REF!</v>
      </c>
      <c r="AW3629" t="e">
        <f>VLOOKUP(A3629,#REF!,5,FALSE)</f>
        <v>#REF!</v>
      </c>
      <c r="AX3629">
        <f>SUMIF(量化书目统计!A:A,H3629,量化书目统计!G:G)</f>
        <v>0</v>
      </c>
    </row>
    <row r="3630" spans="1:50" x14ac:dyDescent="0.3">
      <c r="A3630" t="s">
        <v>1287</v>
      </c>
      <c r="B3630" t="s">
        <v>556</v>
      </c>
      <c r="C3630" t="s">
        <v>82</v>
      </c>
      <c r="D3630">
        <v>5</v>
      </c>
      <c r="E3630" t="s">
        <v>745</v>
      </c>
      <c r="F3630" s="1" t="s">
        <v>746</v>
      </c>
      <c r="G3630" t="s">
        <v>747</v>
      </c>
      <c r="H3630" t="e">
        <f>VLOOKUP(F3630,#REF!,2,FALSE)</f>
        <v>#REF!</v>
      </c>
      <c r="I3630" t="s">
        <v>53</v>
      </c>
      <c r="J3630" s="4">
        <v>44167</v>
      </c>
      <c r="K3630" s="4">
        <v>44305</v>
      </c>
      <c r="L3630" s="3">
        <f t="shared" si="224"/>
        <v>138</v>
      </c>
      <c r="M3630" s="4">
        <v>44302</v>
      </c>
      <c r="N3630">
        <f t="shared" si="225"/>
        <v>135</v>
      </c>
      <c r="O3630">
        <v>0</v>
      </c>
      <c r="P3630" t="e">
        <f>VLOOKUP(F3630,#REF!,3,FALSE)</f>
        <v>#REF!</v>
      </c>
      <c r="Q3630">
        <f t="shared" si="226"/>
        <v>0</v>
      </c>
      <c r="R3630" t="str">
        <f t="shared" si="227"/>
        <v/>
      </c>
      <c r="S3630" t="s">
        <v>28</v>
      </c>
      <c r="T3630">
        <v>13</v>
      </c>
      <c r="U3630">
        <v>1</v>
      </c>
      <c r="V3630" t="s">
        <v>80</v>
      </c>
      <c r="W3630">
        <v>8</v>
      </c>
      <c r="X3630">
        <v>13</v>
      </c>
      <c r="Y3630">
        <v>11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 t="e">
        <f>VLOOKUP(A3630,#REF!,4,FALSE)</f>
        <v>#REF!</v>
      </c>
      <c r="AW3630" t="e">
        <f>VLOOKUP(A3630,#REF!,5,FALSE)</f>
        <v>#REF!</v>
      </c>
      <c r="AX3630">
        <f>SUMIF(量化书目统计!A:A,H3630,量化书目统计!G:G)</f>
        <v>0</v>
      </c>
    </row>
    <row r="3631" spans="1:50" x14ac:dyDescent="0.3">
      <c r="A3631" t="s">
        <v>263</v>
      </c>
      <c r="B3631" t="s">
        <v>22</v>
      </c>
      <c r="C3631" t="s">
        <v>200</v>
      </c>
      <c r="D3631">
        <v>4</v>
      </c>
      <c r="E3631" t="s">
        <v>264</v>
      </c>
      <c r="F3631" s="1" t="s">
        <v>265</v>
      </c>
      <c r="G3631" t="s">
        <v>266</v>
      </c>
      <c r="H3631" t="e">
        <f>VLOOKUP(F3631,#REF!,2,FALSE)</f>
        <v>#REF!</v>
      </c>
      <c r="I3631" t="s">
        <v>49</v>
      </c>
      <c r="J3631" s="4">
        <v>44368</v>
      </c>
      <c r="K3631" s="4">
        <v>44565</v>
      </c>
      <c r="L3631" s="3">
        <f t="shared" si="224"/>
        <v>197</v>
      </c>
      <c r="M3631" s="4">
        <v>44564</v>
      </c>
      <c r="N3631">
        <f t="shared" si="225"/>
        <v>196</v>
      </c>
      <c r="O3631">
        <v>0</v>
      </c>
      <c r="P3631" t="e">
        <f>VLOOKUP(F3631,#REF!,3,FALSE)</f>
        <v>#REF!</v>
      </c>
      <c r="Q3631">
        <f t="shared" si="226"/>
        <v>0</v>
      </c>
      <c r="R3631" t="str">
        <f t="shared" si="227"/>
        <v/>
      </c>
      <c r="S3631" t="s">
        <v>80</v>
      </c>
      <c r="T3631">
        <v>17</v>
      </c>
      <c r="U3631">
        <v>1</v>
      </c>
      <c r="V3631" t="s">
        <v>38</v>
      </c>
      <c r="W3631">
        <v>18</v>
      </c>
      <c r="X3631">
        <v>37</v>
      </c>
      <c r="Y3631">
        <v>11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e">
        <f>VLOOKUP(A3631,#REF!,4,FALSE)</f>
        <v>#REF!</v>
      </c>
      <c r="AW3631" t="e">
        <f>VLOOKUP(A3631,#REF!,5,FALSE)</f>
        <v>#REF!</v>
      </c>
      <c r="AX3631">
        <f>SUMIF(量化书目统计!A:A,H3631,量化书目统计!G:G)</f>
        <v>0</v>
      </c>
    </row>
    <row r="3632" spans="1:50" x14ac:dyDescent="0.3">
      <c r="A3632" t="s">
        <v>263</v>
      </c>
      <c r="B3632" t="s">
        <v>22</v>
      </c>
      <c r="C3632" t="s">
        <v>200</v>
      </c>
      <c r="D3632">
        <v>4</v>
      </c>
      <c r="E3632" t="s">
        <v>264</v>
      </c>
      <c r="F3632" s="1" t="s">
        <v>267</v>
      </c>
      <c r="G3632" t="s">
        <v>268</v>
      </c>
      <c r="H3632" t="e">
        <f>VLOOKUP(F3632,#REF!,2,FALSE)</f>
        <v>#REF!</v>
      </c>
      <c r="I3632" t="s">
        <v>49</v>
      </c>
      <c r="J3632" s="4">
        <v>44368</v>
      </c>
      <c r="K3632" s="4">
        <v>44565</v>
      </c>
      <c r="L3632" s="3">
        <f t="shared" si="224"/>
        <v>197</v>
      </c>
      <c r="M3632" s="4">
        <v>44564</v>
      </c>
      <c r="N3632">
        <f t="shared" si="225"/>
        <v>196</v>
      </c>
      <c r="O3632">
        <v>0</v>
      </c>
      <c r="P3632" t="e">
        <f>VLOOKUP(F3632,#REF!,3,FALSE)</f>
        <v>#REF!</v>
      </c>
      <c r="Q3632">
        <f t="shared" si="226"/>
        <v>0</v>
      </c>
      <c r="R3632" t="str">
        <f t="shared" si="227"/>
        <v/>
      </c>
      <c r="S3632" t="s">
        <v>80</v>
      </c>
      <c r="T3632">
        <v>17</v>
      </c>
      <c r="U3632">
        <v>1</v>
      </c>
      <c r="V3632" t="s">
        <v>38</v>
      </c>
      <c r="W3632">
        <v>18</v>
      </c>
      <c r="X3632">
        <v>37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 t="e">
        <f>VLOOKUP(A3632,#REF!,4,FALSE)</f>
        <v>#REF!</v>
      </c>
      <c r="AW3632" t="e">
        <f>VLOOKUP(A3632,#REF!,5,FALSE)</f>
        <v>#REF!</v>
      </c>
      <c r="AX3632">
        <f>SUMIF(量化书目统计!A:A,H3632,量化书目统计!G:G)</f>
        <v>0</v>
      </c>
    </row>
    <row r="3633" spans="1:50" x14ac:dyDescent="0.3">
      <c r="A3633" t="s">
        <v>1288</v>
      </c>
      <c r="B3633" t="s">
        <v>556</v>
      </c>
      <c r="C3633" t="s">
        <v>844</v>
      </c>
      <c r="D3633">
        <v>4</v>
      </c>
      <c r="E3633" t="s">
        <v>628</v>
      </c>
      <c r="F3633" s="1" t="s">
        <v>1289</v>
      </c>
      <c r="G3633" t="s">
        <v>1290</v>
      </c>
      <c r="H3633" t="e">
        <f>VLOOKUP(F3633,#REF!,2,FALSE)</f>
        <v>#REF!</v>
      </c>
      <c r="I3633" t="s">
        <v>317</v>
      </c>
      <c r="J3633" s="4">
        <v>44538</v>
      </c>
      <c r="K3633" s="4">
        <v>44622</v>
      </c>
      <c r="L3633" s="3">
        <f t="shared" si="224"/>
        <v>84</v>
      </c>
      <c r="M3633" s="4">
        <v>44624</v>
      </c>
      <c r="N3633">
        <f t="shared" si="225"/>
        <v>86</v>
      </c>
      <c r="O3633">
        <v>0</v>
      </c>
      <c r="P3633" t="e">
        <f>VLOOKUP(F3633,#REF!,3,FALSE)</f>
        <v>#REF!</v>
      </c>
      <c r="Q3633">
        <f t="shared" si="226"/>
        <v>0</v>
      </c>
      <c r="R3633" t="str">
        <f t="shared" si="227"/>
        <v/>
      </c>
      <c r="S3633" t="s">
        <v>38</v>
      </c>
      <c r="T3633">
        <v>14</v>
      </c>
      <c r="U3633">
        <v>1</v>
      </c>
      <c r="V3633" t="s">
        <v>99</v>
      </c>
      <c r="W3633">
        <v>3</v>
      </c>
      <c r="X3633">
        <v>54</v>
      </c>
      <c r="Y3633">
        <v>13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e">
        <f>VLOOKUP(A3633,#REF!,4,FALSE)</f>
        <v>#REF!</v>
      </c>
      <c r="AW3633" t="e">
        <f>VLOOKUP(A3633,#REF!,5,FALSE)</f>
        <v>#REF!</v>
      </c>
      <c r="AX3633">
        <f>SUMIF(量化书目统计!A:A,H3633,量化书目统计!G:G)</f>
        <v>0</v>
      </c>
    </row>
    <row r="3634" spans="1:50" x14ac:dyDescent="0.3">
      <c r="A3634" t="s">
        <v>1291</v>
      </c>
      <c r="B3634" t="s">
        <v>556</v>
      </c>
      <c r="C3634" t="s">
        <v>844</v>
      </c>
      <c r="D3634">
        <v>4</v>
      </c>
      <c r="E3634" t="s">
        <v>445</v>
      </c>
      <c r="F3634" s="1" t="s">
        <v>446</v>
      </c>
      <c r="G3634" t="s">
        <v>447</v>
      </c>
      <c r="H3634" t="e">
        <f>VLOOKUP(F3634,#REF!,2,FALSE)</f>
        <v>#REF!</v>
      </c>
      <c r="I3634" t="s">
        <v>32</v>
      </c>
      <c r="J3634" s="4">
        <v>44181</v>
      </c>
      <c r="K3634" s="4">
        <v>44192</v>
      </c>
      <c r="L3634" s="3">
        <f t="shared" si="224"/>
        <v>11</v>
      </c>
      <c r="M3634" s="4">
        <v>44195</v>
      </c>
      <c r="N3634">
        <f t="shared" si="225"/>
        <v>14</v>
      </c>
      <c r="O3634">
        <v>0</v>
      </c>
      <c r="P3634" t="e">
        <f>VLOOKUP(F3634,#REF!,3,FALSE)</f>
        <v>#REF!</v>
      </c>
      <c r="Q3634">
        <f t="shared" si="226"/>
        <v>0</v>
      </c>
      <c r="R3634" t="str">
        <f t="shared" si="227"/>
        <v/>
      </c>
      <c r="S3634" t="s">
        <v>28</v>
      </c>
      <c r="T3634">
        <v>15</v>
      </c>
      <c r="U3634">
        <v>1</v>
      </c>
      <c r="V3634" t="s">
        <v>28</v>
      </c>
      <c r="W3634">
        <v>17</v>
      </c>
      <c r="X3634">
        <v>15</v>
      </c>
      <c r="Y3634">
        <v>8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e">
        <f>VLOOKUP(A3634,#REF!,4,FALSE)</f>
        <v>#REF!</v>
      </c>
      <c r="AW3634" t="e">
        <f>VLOOKUP(A3634,#REF!,5,FALSE)</f>
        <v>#REF!</v>
      </c>
      <c r="AX3634">
        <f>SUMIF(量化书目统计!A:A,H3634,量化书目统计!G:G)</f>
        <v>0</v>
      </c>
    </row>
    <row r="3635" spans="1:50" x14ac:dyDescent="0.3">
      <c r="A3635" t="s">
        <v>1291</v>
      </c>
      <c r="B3635" t="s">
        <v>556</v>
      </c>
      <c r="C3635" t="s">
        <v>844</v>
      </c>
      <c r="D3635">
        <v>4</v>
      </c>
      <c r="E3635" t="s">
        <v>453</v>
      </c>
      <c r="F3635" s="1" t="s">
        <v>454</v>
      </c>
      <c r="G3635" t="s">
        <v>455</v>
      </c>
      <c r="H3635" t="e">
        <f>VLOOKUP(F3635,#REF!,2,FALSE)</f>
        <v>#REF!</v>
      </c>
      <c r="I3635" t="s">
        <v>59</v>
      </c>
      <c r="J3635" s="4">
        <v>44076</v>
      </c>
      <c r="K3635" s="4">
        <v>44086</v>
      </c>
      <c r="L3635" s="3">
        <f t="shared" si="224"/>
        <v>10</v>
      </c>
      <c r="M3635" s="4">
        <v>44137</v>
      </c>
      <c r="N3635">
        <f t="shared" si="225"/>
        <v>61</v>
      </c>
      <c r="O3635">
        <v>0</v>
      </c>
      <c r="P3635" t="e">
        <f>VLOOKUP(F3635,#REF!,3,FALSE)</f>
        <v>#REF!</v>
      </c>
      <c r="Q3635">
        <f t="shared" si="226"/>
        <v>0</v>
      </c>
      <c r="R3635" t="str">
        <f t="shared" si="227"/>
        <v/>
      </c>
      <c r="S3635" t="s">
        <v>43</v>
      </c>
      <c r="U3635">
        <v>1</v>
      </c>
      <c r="V3635" t="s">
        <v>28</v>
      </c>
      <c r="W3635">
        <v>1</v>
      </c>
      <c r="X3635">
        <v>0</v>
      </c>
      <c r="Y3635">
        <v>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e">
        <f>VLOOKUP(A3635,#REF!,4,FALSE)</f>
        <v>#REF!</v>
      </c>
      <c r="AW3635" t="e">
        <f>VLOOKUP(A3635,#REF!,5,FALSE)</f>
        <v>#REF!</v>
      </c>
      <c r="AX3635">
        <f>SUMIF(量化书目统计!A:A,H3635,量化书目统计!G:G)</f>
        <v>0</v>
      </c>
    </row>
    <row r="3636" spans="1:50" x14ac:dyDescent="0.3">
      <c r="A3636" t="s">
        <v>1292</v>
      </c>
      <c r="B3636" t="s">
        <v>556</v>
      </c>
      <c r="C3636" t="s">
        <v>262</v>
      </c>
      <c r="D3636">
        <v>5</v>
      </c>
      <c r="E3636" t="s">
        <v>1293</v>
      </c>
      <c r="F3636" s="1" t="s">
        <v>1294</v>
      </c>
      <c r="G3636" t="s">
        <v>1295</v>
      </c>
      <c r="H3636" t="e">
        <f>VLOOKUP(F3636,#REF!,2,FALSE)</f>
        <v>#REF!</v>
      </c>
      <c r="I3636" t="s">
        <v>158</v>
      </c>
      <c r="J3636" s="4">
        <v>44804</v>
      </c>
      <c r="K3636" s="4">
        <v>44981</v>
      </c>
      <c r="L3636" s="3">
        <f t="shared" si="224"/>
        <v>177</v>
      </c>
      <c r="M3636" s="4">
        <v>44985</v>
      </c>
      <c r="N3636">
        <f t="shared" si="225"/>
        <v>181</v>
      </c>
      <c r="O3636">
        <v>0</v>
      </c>
      <c r="P3636" t="e">
        <f>VLOOKUP(F3636,#REF!,3,FALSE)</f>
        <v>#REF!</v>
      </c>
      <c r="Q3636">
        <f t="shared" si="226"/>
        <v>0</v>
      </c>
      <c r="R3636" t="str">
        <f t="shared" si="227"/>
        <v/>
      </c>
      <c r="S3636" t="s">
        <v>43</v>
      </c>
      <c r="U3636">
        <v>1</v>
      </c>
      <c r="V3636" t="s">
        <v>43</v>
      </c>
      <c r="X3636">
        <v>80</v>
      </c>
      <c r="Y3636">
        <v>19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 t="e">
        <f>VLOOKUP(A3636,#REF!,4,FALSE)</f>
        <v>#REF!</v>
      </c>
      <c r="AW3636" t="e">
        <f>VLOOKUP(A3636,#REF!,5,FALSE)</f>
        <v>#REF!</v>
      </c>
      <c r="AX3636">
        <f>SUMIF(量化书目统计!A:A,H3636,量化书目统计!G:G)</f>
        <v>0</v>
      </c>
    </row>
    <row r="3637" spans="1:50" x14ac:dyDescent="0.3">
      <c r="A3637" t="s">
        <v>1296</v>
      </c>
      <c r="B3637" t="s">
        <v>556</v>
      </c>
      <c r="C3637" t="s">
        <v>1297</v>
      </c>
      <c r="D3637">
        <v>1</v>
      </c>
      <c r="E3637" t="s">
        <v>1151</v>
      </c>
      <c r="F3637" s="1" t="s">
        <v>1152</v>
      </c>
      <c r="G3637" t="s">
        <v>1153</v>
      </c>
      <c r="H3637" t="e">
        <f>VLOOKUP(F3637,#REF!,2,FALSE)</f>
        <v>#REF!</v>
      </c>
      <c r="I3637" t="s">
        <v>158</v>
      </c>
      <c r="J3637" s="4">
        <v>44076</v>
      </c>
      <c r="K3637" s="4">
        <v>44136</v>
      </c>
      <c r="L3637" s="3">
        <f t="shared" si="224"/>
        <v>60</v>
      </c>
      <c r="M3637" s="4">
        <v>44137</v>
      </c>
      <c r="N3637">
        <f t="shared" si="225"/>
        <v>61</v>
      </c>
      <c r="O3637">
        <v>0</v>
      </c>
      <c r="P3637" t="e">
        <f>VLOOKUP(F3637,#REF!,3,FALSE)</f>
        <v>#REF!</v>
      </c>
      <c r="Q3637">
        <f t="shared" si="226"/>
        <v>0</v>
      </c>
      <c r="R3637" t="str">
        <f t="shared" si="227"/>
        <v/>
      </c>
      <c r="S3637" t="s">
        <v>43</v>
      </c>
      <c r="U3637">
        <v>1</v>
      </c>
      <c r="V3637" t="s">
        <v>28</v>
      </c>
      <c r="W3637">
        <v>9</v>
      </c>
      <c r="X3637">
        <v>0</v>
      </c>
      <c r="Y3637">
        <v>15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e">
        <f>VLOOKUP(A3637,#REF!,4,FALSE)</f>
        <v>#REF!</v>
      </c>
      <c r="AW3637" t="e">
        <f>VLOOKUP(A3637,#REF!,5,FALSE)</f>
        <v>#REF!</v>
      </c>
      <c r="AX3637">
        <f>SUMIF(量化书目统计!A:A,H3637,量化书目统计!G:G)</f>
        <v>0</v>
      </c>
    </row>
    <row r="3638" spans="1:50" x14ac:dyDescent="0.3">
      <c r="A3638" t="s">
        <v>1296</v>
      </c>
      <c r="B3638" t="s">
        <v>556</v>
      </c>
      <c r="C3638" t="s">
        <v>1297</v>
      </c>
      <c r="D3638">
        <v>1</v>
      </c>
      <c r="E3638" t="s">
        <v>1151</v>
      </c>
      <c r="F3638" s="1" t="s">
        <v>1152</v>
      </c>
      <c r="G3638" t="s">
        <v>1153</v>
      </c>
      <c r="H3638" t="e">
        <f>VLOOKUP(F3638,#REF!,2,FALSE)</f>
        <v>#REF!</v>
      </c>
      <c r="I3638" t="s">
        <v>158</v>
      </c>
      <c r="J3638" s="4">
        <v>44136</v>
      </c>
      <c r="K3638" s="4">
        <v>44136</v>
      </c>
      <c r="L3638" s="3">
        <f t="shared" si="224"/>
        <v>0</v>
      </c>
      <c r="M3638" s="4">
        <v>44196</v>
      </c>
      <c r="N3638">
        <f t="shared" si="225"/>
        <v>60</v>
      </c>
      <c r="O3638">
        <v>0</v>
      </c>
      <c r="P3638" t="e">
        <f>VLOOKUP(F3638,#REF!,3,FALSE)</f>
        <v>#REF!</v>
      </c>
      <c r="Q3638">
        <f t="shared" si="226"/>
        <v>0</v>
      </c>
      <c r="R3638" t="str">
        <f t="shared" si="227"/>
        <v/>
      </c>
      <c r="S3638" t="s">
        <v>28</v>
      </c>
      <c r="T3638">
        <v>9</v>
      </c>
      <c r="U3638">
        <v>1</v>
      </c>
      <c r="V3638" t="s">
        <v>28</v>
      </c>
      <c r="W3638">
        <v>9</v>
      </c>
      <c r="X3638">
        <v>9</v>
      </c>
      <c r="Y3638">
        <v>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e">
        <f>VLOOKUP(A3638,#REF!,4,FALSE)</f>
        <v>#REF!</v>
      </c>
      <c r="AW3638" t="e">
        <f>VLOOKUP(A3638,#REF!,5,FALSE)</f>
        <v>#REF!</v>
      </c>
      <c r="AX3638">
        <f>SUMIF(量化书目统计!A:A,H3638,量化书目统计!G:G)</f>
        <v>0</v>
      </c>
    </row>
    <row r="3639" spans="1:50" x14ac:dyDescent="0.3">
      <c r="A3639" t="s">
        <v>1298</v>
      </c>
      <c r="B3639" t="s">
        <v>556</v>
      </c>
      <c r="C3639" t="s">
        <v>1299</v>
      </c>
      <c r="D3639">
        <v>3</v>
      </c>
      <c r="E3639" t="s">
        <v>364</v>
      </c>
      <c r="F3639" s="1" t="s">
        <v>1238</v>
      </c>
      <c r="G3639" t="s">
        <v>366</v>
      </c>
      <c r="H3639" t="e">
        <f>VLOOKUP(F3639,#REF!,2,FALSE)</f>
        <v>#REF!</v>
      </c>
      <c r="I3639" t="s">
        <v>49</v>
      </c>
      <c r="J3639" s="4">
        <v>44517</v>
      </c>
      <c r="K3639" s="4">
        <v>44531</v>
      </c>
      <c r="L3639" s="3">
        <f t="shared" si="224"/>
        <v>14</v>
      </c>
      <c r="M3639" s="4">
        <v>44531</v>
      </c>
      <c r="N3639">
        <f t="shared" si="225"/>
        <v>14</v>
      </c>
      <c r="O3639">
        <v>0</v>
      </c>
      <c r="P3639" t="e">
        <f>VLOOKUP(F3639,#REF!,3,FALSE)</f>
        <v>#REF!</v>
      </c>
      <c r="Q3639">
        <f t="shared" si="226"/>
        <v>0</v>
      </c>
      <c r="R3639" t="str">
        <f t="shared" si="227"/>
        <v/>
      </c>
      <c r="S3639" t="s">
        <v>38</v>
      </c>
      <c r="T3639">
        <v>11</v>
      </c>
      <c r="U3639">
        <v>2</v>
      </c>
      <c r="V3639" t="s">
        <v>38</v>
      </c>
      <c r="W3639">
        <v>13</v>
      </c>
      <c r="X3639">
        <v>51</v>
      </c>
      <c r="Y3639">
        <v>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e">
        <f>VLOOKUP(A3639,#REF!,4,FALSE)</f>
        <v>#REF!</v>
      </c>
      <c r="AW3639" t="e">
        <f>VLOOKUP(A3639,#REF!,5,FALSE)</f>
        <v>#REF!</v>
      </c>
      <c r="AX3639">
        <f>SUMIF(量化书目统计!A:A,H3639,量化书目统计!G:G)</f>
        <v>0</v>
      </c>
    </row>
    <row r="3640" spans="1:50" x14ac:dyDescent="0.3">
      <c r="A3640" t="s">
        <v>1300</v>
      </c>
      <c r="B3640" t="s">
        <v>556</v>
      </c>
      <c r="C3640" t="s">
        <v>1301</v>
      </c>
      <c r="D3640">
        <v>3</v>
      </c>
      <c r="E3640" t="s">
        <v>1302</v>
      </c>
      <c r="F3640" s="1" t="s">
        <v>1303</v>
      </c>
      <c r="G3640" t="s">
        <v>1304</v>
      </c>
      <c r="H3640" t="e">
        <f>VLOOKUP(F3640,#REF!,2,FALSE)</f>
        <v>#REF!</v>
      </c>
      <c r="I3640" t="s">
        <v>225</v>
      </c>
      <c r="J3640" s="4">
        <v>44481</v>
      </c>
      <c r="K3640" s="4">
        <v>44611</v>
      </c>
      <c r="L3640" s="3">
        <f t="shared" si="224"/>
        <v>130</v>
      </c>
      <c r="M3640" s="4">
        <v>44629</v>
      </c>
      <c r="N3640">
        <f t="shared" si="225"/>
        <v>148</v>
      </c>
      <c r="O3640">
        <v>0</v>
      </c>
      <c r="P3640" t="e">
        <f>VLOOKUP(F3640,#REF!,3,FALSE)</f>
        <v>#REF!</v>
      </c>
      <c r="Q3640">
        <f t="shared" si="226"/>
        <v>0</v>
      </c>
      <c r="R3640" t="str">
        <f t="shared" si="227"/>
        <v/>
      </c>
      <c r="S3640" t="s">
        <v>38</v>
      </c>
      <c r="T3640">
        <v>6</v>
      </c>
      <c r="U3640">
        <v>1</v>
      </c>
      <c r="V3640" t="s">
        <v>99</v>
      </c>
      <c r="W3640">
        <v>1</v>
      </c>
      <c r="X3640">
        <v>46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e">
        <f>VLOOKUP(A3640,#REF!,4,FALSE)</f>
        <v>#REF!</v>
      </c>
      <c r="AW3640" t="e">
        <f>VLOOKUP(A3640,#REF!,5,FALSE)</f>
        <v>#REF!</v>
      </c>
      <c r="AX3640">
        <f>SUMIF(量化书目统计!A:A,H3640,量化书目统计!G:G)</f>
        <v>0</v>
      </c>
    </row>
    <row r="3641" spans="1:50" x14ac:dyDescent="0.3">
      <c r="A3641" t="s">
        <v>1305</v>
      </c>
      <c r="B3641" t="s">
        <v>556</v>
      </c>
      <c r="C3641" t="s">
        <v>990</v>
      </c>
      <c r="D3641">
        <v>4</v>
      </c>
      <c r="E3641" t="s">
        <v>1306</v>
      </c>
      <c r="F3641" s="1" t="s">
        <v>1307</v>
      </c>
      <c r="G3641" t="s">
        <v>1308</v>
      </c>
      <c r="H3641" t="e">
        <f>VLOOKUP(F3641,#REF!,2,FALSE)</f>
        <v>#REF!</v>
      </c>
      <c r="I3641" t="s">
        <v>59</v>
      </c>
      <c r="J3641" s="4">
        <v>44808</v>
      </c>
      <c r="K3641" s="4">
        <v>44885</v>
      </c>
      <c r="L3641" s="3">
        <f t="shared" si="224"/>
        <v>77</v>
      </c>
      <c r="M3641" s="4">
        <v>44929</v>
      </c>
      <c r="N3641">
        <f t="shared" si="225"/>
        <v>121</v>
      </c>
      <c r="O3641">
        <v>0</v>
      </c>
      <c r="P3641" t="e">
        <f>VLOOKUP(F3641,#REF!,3,FALSE)</f>
        <v>#REF!</v>
      </c>
      <c r="Q3641">
        <f t="shared" si="226"/>
        <v>3</v>
      </c>
      <c r="R3641" t="str">
        <f t="shared" si="227"/>
        <v/>
      </c>
      <c r="S3641" t="s">
        <v>43</v>
      </c>
      <c r="U3641">
        <v>1</v>
      </c>
      <c r="V3641" t="s">
        <v>43</v>
      </c>
      <c r="X3641">
        <v>80</v>
      </c>
      <c r="Y3641">
        <v>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 t="e">
        <f>VLOOKUP(A3641,#REF!,4,FALSE)</f>
        <v>#REF!</v>
      </c>
      <c r="AW3641" t="e">
        <f>VLOOKUP(A3641,#REF!,5,FALSE)</f>
        <v>#REF!</v>
      </c>
      <c r="AX3641">
        <f>SUMIF(量化书目统计!A:A,H3641,量化书目统计!G:G)</f>
        <v>0</v>
      </c>
    </row>
    <row r="3642" spans="1:50" x14ac:dyDescent="0.3">
      <c r="A3642" t="s">
        <v>1309</v>
      </c>
      <c r="B3642" t="s">
        <v>855</v>
      </c>
      <c r="C3642" t="s">
        <v>257</v>
      </c>
      <c r="D3642">
        <v>5</v>
      </c>
      <c r="E3642" t="s">
        <v>1310</v>
      </c>
      <c r="F3642" s="1" t="s">
        <v>1311</v>
      </c>
      <c r="G3642" t="s">
        <v>1312</v>
      </c>
      <c r="H3642" t="e">
        <f>VLOOKUP(F3642,#REF!,2,FALSE)</f>
        <v>#REF!</v>
      </c>
      <c r="I3642" t="s">
        <v>65</v>
      </c>
      <c r="J3642" s="4">
        <v>43845</v>
      </c>
      <c r="K3642" s="4">
        <v>44100</v>
      </c>
      <c r="L3642" s="3">
        <f t="shared" si="224"/>
        <v>255</v>
      </c>
      <c r="M3642" s="4">
        <v>44104</v>
      </c>
      <c r="N3642">
        <f t="shared" si="225"/>
        <v>259</v>
      </c>
      <c r="O3642">
        <v>0</v>
      </c>
      <c r="P3642" t="e">
        <f>VLOOKUP(F3642,#REF!,3,FALSE)</f>
        <v>#REF!</v>
      </c>
      <c r="Q3642">
        <f t="shared" si="226"/>
        <v>0</v>
      </c>
      <c r="R3642" t="str">
        <f t="shared" si="227"/>
        <v/>
      </c>
      <c r="S3642" t="s">
        <v>43</v>
      </c>
      <c r="U3642">
        <v>1</v>
      </c>
      <c r="V3642" t="s">
        <v>28</v>
      </c>
      <c r="W3642">
        <v>3</v>
      </c>
      <c r="X3642">
        <v>0</v>
      </c>
      <c r="Y3642">
        <v>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e">
        <f>VLOOKUP(A3642,#REF!,4,FALSE)</f>
        <v>#REF!</v>
      </c>
      <c r="AW3642" t="e">
        <f>VLOOKUP(A3642,#REF!,5,FALSE)</f>
        <v>#REF!</v>
      </c>
      <c r="AX3642">
        <f>SUMIF(量化书目统计!A:A,H3642,量化书目统计!G:G)</f>
        <v>0</v>
      </c>
    </row>
    <row r="3643" spans="1:50" x14ac:dyDescent="0.3">
      <c r="A3643" t="s">
        <v>1313</v>
      </c>
      <c r="B3643" t="s">
        <v>855</v>
      </c>
      <c r="C3643" t="s">
        <v>34</v>
      </c>
      <c r="D3643">
        <v>5</v>
      </c>
      <c r="E3643" t="s">
        <v>1002</v>
      </c>
      <c r="F3643" s="1" t="s">
        <v>1314</v>
      </c>
      <c r="G3643" t="s">
        <v>1315</v>
      </c>
      <c r="H3643" t="e">
        <f>VLOOKUP(F3643,#REF!,2,FALSE)</f>
        <v>#REF!</v>
      </c>
      <c r="I3643" t="s">
        <v>65</v>
      </c>
      <c r="J3643" s="4">
        <v>44253</v>
      </c>
      <c r="K3643" s="4">
        <v>44268</v>
      </c>
      <c r="L3643" s="3">
        <f t="shared" si="224"/>
        <v>15</v>
      </c>
      <c r="M3643" s="4">
        <v>44267</v>
      </c>
      <c r="N3643">
        <f t="shared" si="225"/>
        <v>14</v>
      </c>
      <c r="O3643">
        <v>0</v>
      </c>
      <c r="P3643" t="e">
        <f>VLOOKUP(F3643,#REF!,3,FALSE)</f>
        <v>#REF!</v>
      </c>
      <c r="Q3643">
        <f t="shared" si="226"/>
        <v>0</v>
      </c>
      <c r="R3643" t="str">
        <f t="shared" si="227"/>
        <v/>
      </c>
      <c r="S3643" t="s">
        <v>43</v>
      </c>
      <c r="U3643">
        <v>1</v>
      </c>
      <c r="V3643" t="s">
        <v>80</v>
      </c>
      <c r="W3643">
        <v>2</v>
      </c>
      <c r="X3643">
        <v>20</v>
      </c>
      <c r="Y3643">
        <v>11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e">
        <f>VLOOKUP(A3643,#REF!,4,FALSE)</f>
        <v>#REF!</v>
      </c>
      <c r="AW3643" t="e">
        <f>VLOOKUP(A3643,#REF!,5,FALSE)</f>
        <v>#REF!</v>
      </c>
      <c r="AX3643">
        <f>SUMIF(量化书目统计!A:A,H3643,量化书目统计!G:G)</f>
        <v>0</v>
      </c>
    </row>
    <row r="3644" spans="1:50" x14ac:dyDescent="0.3">
      <c r="A3644" t="s">
        <v>1313</v>
      </c>
      <c r="B3644" t="s">
        <v>855</v>
      </c>
      <c r="C3644" t="s">
        <v>34</v>
      </c>
      <c r="D3644">
        <v>5</v>
      </c>
      <c r="E3644" t="s">
        <v>1002</v>
      </c>
      <c r="F3644" s="1" t="s">
        <v>1314</v>
      </c>
      <c r="G3644" t="s">
        <v>1315</v>
      </c>
      <c r="H3644" t="e">
        <f>VLOOKUP(F3644,#REF!,2,FALSE)</f>
        <v>#REF!</v>
      </c>
      <c r="I3644" t="s">
        <v>65</v>
      </c>
      <c r="J3644" s="4">
        <v>44326</v>
      </c>
      <c r="K3644" s="4">
        <v>44363</v>
      </c>
      <c r="L3644" s="3">
        <f t="shared" si="224"/>
        <v>37</v>
      </c>
      <c r="M3644" s="4">
        <v>44386</v>
      </c>
      <c r="N3644">
        <f t="shared" si="225"/>
        <v>60</v>
      </c>
      <c r="O3644">
        <v>0</v>
      </c>
      <c r="P3644" t="e">
        <f>VLOOKUP(F3644,#REF!,3,FALSE)</f>
        <v>#REF!</v>
      </c>
      <c r="Q3644">
        <f t="shared" si="226"/>
        <v>0</v>
      </c>
      <c r="R3644" t="str">
        <f t="shared" si="227"/>
        <v/>
      </c>
      <c r="S3644" t="s">
        <v>80</v>
      </c>
      <c r="T3644">
        <v>11</v>
      </c>
      <c r="U3644">
        <v>1</v>
      </c>
      <c r="V3644" t="s">
        <v>80</v>
      </c>
      <c r="W3644">
        <v>16</v>
      </c>
      <c r="X3644">
        <v>31</v>
      </c>
      <c r="Y3644">
        <v>11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 t="e">
        <f>VLOOKUP(A3644,#REF!,4,FALSE)</f>
        <v>#REF!</v>
      </c>
      <c r="AW3644" t="e">
        <f>VLOOKUP(A3644,#REF!,5,FALSE)</f>
        <v>#REF!</v>
      </c>
      <c r="AX3644">
        <f>SUMIF(量化书目统计!A:A,H3644,量化书目统计!G:G)</f>
        <v>0</v>
      </c>
    </row>
    <row r="3645" spans="1:50" x14ac:dyDescent="0.3">
      <c r="A3645" t="s">
        <v>1316</v>
      </c>
      <c r="B3645" t="s">
        <v>855</v>
      </c>
      <c r="C3645" t="s">
        <v>154</v>
      </c>
      <c r="D3645">
        <v>5</v>
      </c>
      <c r="E3645" t="s">
        <v>1317</v>
      </c>
      <c r="F3645" s="1" t="s">
        <v>1318</v>
      </c>
      <c r="G3645" t="s">
        <v>1319</v>
      </c>
      <c r="H3645" t="e">
        <f>VLOOKUP(F3645,#REF!,2,FALSE)</f>
        <v>#REF!</v>
      </c>
      <c r="I3645" t="s">
        <v>74</v>
      </c>
      <c r="J3645" s="4">
        <v>44099</v>
      </c>
      <c r="K3645" s="4">
        <v>44273</v>
      </c>
      <c r="L3645" s="3">
        <f t="shared" si="224"/>
        <v>174</v>
      </c>
      <c r="M3645" s="4">
        <v>44266</v>
      </c>
      <c r="N3645">
        <f t="shared" si="225"/>
        <v>167</v>
      </c>
      <c r="O3645">
        <v>0</v>
      </c>
      <c r="P3645" t="e">
        <f>VLOOKUP(F3645,#REF!,3,FALSE)</f>
        <v>#REF!</v>
      </c>
      <c r="Q3645">
        <f t="shared" si="226"/>
        <v>0</v>
      </c>
      <c r="R3645" t="str">
        <f t="shared" si="227"/>
        <v/>
      </c>
      <c r="S3645" t="s">
        <v>28</v>
      </c>
      <c r="T3645">
        <v>3</v>
      </c>
      <c r="U3645">
        <v>1</v>
      </c>
      <c r="V3645" t="s">
        <v>80</v>
      </c>
      <c r="W3645">
        <v>3</v>
      </c>
      <c r="X3645">
        <v>3</v>
      </c>
      <c r="Y3645">
        <v>5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e">
        <f>VLOOKUP(A3645,#REF!,4,FALSE)</f>
        <v>#REF!</v>
      </c>
      <c r="AW3645" t="e">
        <f>VLOOKUP(A3645,#REF!,5,FALSE)</f>
        <v>#REF!</v>
      </c>
      <c r="AX3645">
        <f>SUMIF(量化书目统计!A:A,H3645,量化书目统计!G:G)</f>
        <v>0</v>
      </c>
    </row>
    <row r="3646" spans="1:50" x14ac:dyDescent="0.3">
      <c r="A3646" t="s">
        <v>312</v>
      </c>
      <c r="B3646" t="s">
        <v>22</v>
      </c>
      <c r="C3646" t="s">
        <v>313</v>
      </c>
      <c r="D3646">
        <v>5</v>
      </c>
      <c r="E3646" t="s">
        <v>314</v>
      </c>
      <c r="F3646" s="1" t="s">
        <v>315</v>
      </c>
      <c r="G3646" t="s">
        <v>316</v>
      </c>
      <c r="H3646" t="e">
        <f>VLOOKUP(F3646,#REF!,2,FALSE)</f>
        <v>#REF!</v>
      </c>
      <c r="I3646" t="s">
        <v>317</v>
      </c>
      <c r="J3646" s="4">
        <v>44830</v>
      </c>
      <c r="K3646" s="4">
        <v>44999</v>
      </c>
      <c r="L3646" s="3">
        <f t="shared" si="224"/>
        <v>169</v>
      </c>
      <c r="M3646" s="4">
        <v>44985</v>
      </c>
      <c r="N3646">
        <f t="shared" si="225"/>
        <v>155</v>
      </c>
      <c r="O3646">
        <v>0</v>
      </c>
      <c r="P3646" t="e">
        <f>VLOOKUP(F3646,#REF!,3,FALSE)</f>
        <v>#REF!</v>
      </c>
      <c r="Q3646">
        <f t="shared" si="226"/>
        <v>0</v>
      </c>
      <c r="R3646" t="str">
        <f t="shared" si="227"/>
        <v/>
      </c>
      <c r="S3646" t="s">
        <v>43</v>
      </c>
      <c r="U3646">
        <v>1</v>
      </c>
      <c r="V3646" t="s">
        <v>43</v>
      </c>
      <c r="X3646">
        <v>80</v>
      </c>
      <c r="Y3646">
        <v>14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e">
        <f>VLOOKUP(A3646,#REF!,4,FALSE)</f>
        <v>#REF!</v>
      </c>
      <c r="AW3646" t="e">
        <f>VLOOKUP(A3646,#REF!,5,FALSE)</f>
        <v>#REF!</v>
      </c>
      <c r="AX3646">
        <f>SUMIF(量化书目统计!A:A,H3646,量化书目统计!G:G)</f>
        <v>0</v>
      </c>
    </row>
    <row r="3647" spans="1:50" x14ac:dyDescent="0.3">
      <c r="A3647" t="s">
        <v>261</v>
      </c>
      <c r="B3647" t="s">
        <v>22</v>
      </c>
      <c r="C3647" t="s">
        <v>262</v>
      </c>
      <c r="D3647">
        <v>5</v>
      </c>
      <c r="E3647" t="s">
        <v>122</v>
      </c>
      <c r="F3647" s="1" t="s">
        <v>123</v>
      </c>
      <c r="G3647" t="s">
        <v>124</v>
      </c>
      <c r="H3647" t="e">
        <f>VLOOKUP(F3647,#REF!,2,FALSE)</f>
        <v>#REF!</v>
      </c>
      <c r="I3647" t="s">
        <v>32</v>
      </c>
      <c r="J3647" s="4">
        <v>44010</v>
      </c>
      <c r="K3647" s="4">
        <v>44088</v>
      </c>
      <c r="L3647" s="3">
        <f t="shared" si="224"/>
        <v>78</v>
      </c>
      <c r="M3647" s="4">
        <v>44104</v>
      </c>
      <c r="N3647">
        <f t="shared" si="225"/>
        <v>94</v>
      </c>
      <c r="O3647">
        <v>0</v>
      </c>
      <c r="P3647" t="e">
        <f>VLOOKUP(F3647,#REF!,3,FALSE)</f>
        <v>#REF!</v>
      </c>
      <c r="Q3647">
        <f t="shared" si="226"/>
        <v>0</v>
      </c>
      <c r="R3647" t="str">
        <f t="shared" si="227"/>
        <v/>
      </c>
      <c r="S3647" t="s">
        <v>43</v>
      </c>
      <c r="U3647">
        <v>2</v>
      </c>
      <c r="V3647" t="s">
        <v>28</v>
      </c>
      <c r="W3647">
        <v>2</v>
      </c>
      <c r="X3647">
        <v>0</v>
      </c>
      <c r="Y3647">
        <v>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 t="e">
        <f>VLOOKUP(A3647,#REF!,4,FALSE)</f>
        <v>#REF!</v>
      </c>
      <c r="AW3647" t="e">
        <f>VLOOKUP(A3647,#REF!,5,FALSE)</f>
        <v>#REF!</v>
      </c>
      <c r="AX3647">
        <f>SUMIF(量化书目统计!A:A,H3647,量化书目统计!G:G)</f>
        <v>0</v>
      </c>
    </row>
    <row r="3648" spans="1:50" x14ac:dyDescent="0.3">
      <c r="A3648" t="s">
        <v>261</v>
      </c>
      <c r="B3648" t="s">
        <v>22</v>
      </c>
      <c r="C3648" t="s">
        <v>262</v>
      </c>
      <c r="D3648">
        <v>5</v>
      </c>
      <c r="E3648" t="s">
        <v>122</v>
      </c>
      <c r="F3648" s="1" t="s">
        <v>125</v>
      </c>
      <c r="G3648" t="s">
        <v>126</v>
      </c>
      <c r="H3648" t="e">
        <f>VLOOKUP(F3648,#REF!,2,FALSE)</f>
        <v>#REF!</v>
      </c>
      <c r="I3648" t="s">
        <v>32</v>
      </c>
      <c r="J3648" s="4">
        <v>44010</v>
      </c>
      <c r="K3648" s="4">
        <v>44088</v>
      </c>
      <c r="L3648" s="3">
        <f t="shared" si="224"/>
        <v>78</v>
      </c>
      <c r="M3648" s="4">
        <v>44104</v>
      </c>
      <c r="N3648">
        <f t="shared" si="225"/>
        <v>94</v>
      </c>
      <c r="O3648">
        <v>0</v>
      </c>
      <c r="P3648" t="e">
        <f>VLOOKUP(F3648,#REF!,3,FALSE)</f>
        <v>#REF!</v>
      </c>
      <c r="Q3648">
        <f t="shared" si="226"/>
        <v>0</v>
      </c>
      <c r="R3648" t="str">
        <f t="shared" si="227"/>
        <v/>
      </c>
      <c r="S3648" t="s">
        <v>43</v>
      </c>
      <c r="U3648">
        <v>3</v>
      </c>
      <c r="V3648" t="s">
        <v>28</v>
      </c>
      <c r="W3648">
        <v>2</v>
      </c>
      <c r="X3648">
        <v>0</v>
      </c>
      <c r="Y3648">
        <v>14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e">
        <f>VLOOKUP(A3648,#REF!,4,FALSE)</f>
        <v>#REF!</v>
      </c>
      <c r="AW3648" t="e">
        <f>VLOOKUP(A3648,#REF!,5,FALSE)</f>
        <v>#REF!</v>
      </c>
      <c r="AX3648">
        <f>SUMIF(量化书目统计!A:A,H3648,量化书目统计!G:G)</f>
        <v>0</v>
      </c>
    </row>
    <row r="3649" spans="1:50" x14ac:dyDescent="0.3">
      <c r="A3649" t="s">
        <v>261</v>
      </c>
      <c r="B3649" t="s">
        <v>22</v>
      </c>
      <c r="C3649" t="s">
        <v>262</v>
      </c>
      <c r="D3649">
        <v>5</v>
      </c>
      <c r="E3649" t="s">
        <v>122</v>
      </c>
      <c r="F3649" s="1" t="s">
        <v>127</v>
      </c>
      <c r="G3649" t="s">
        <v>128</v>
      </c>
      <c r="H3649" t="e">
        <f>VLOOKUP(F3649,#REF!,2,FALSE)</f>
        <v>#REF!</v>
      </c>
      <c r="I3649" t="s">
        <v>32</v>
      </c>
      <c r="J3649" s="4">
        <v>44011</v>
      </c>
      <c r="K3649" s="4">
        <v>44088</v>
      </c>
      <c r="L3649" s="3">
        <f t="shared" si="224"/>
        <v>77</v>
      </c>
      <c r="M3649" s="4">
        <v>44104</v>
      </c>
      <c r="N3649">
        <f t="shared" si="225"/>
        <v>93</v>
      </c>
      <c r="O3649">
        <v>0</v>
      </c>
      <c r="P3649" t="e">
        <f>VLOOKUP(F3649,#REF!,3,FALSE)</f>
        <v>#REF!</v>
      </c>
      <c r="Q3649">
        <f t="shared" si="226"/>
        <v>0</v>
      </c>
      <c r="R3649" t="str">
        <f t="shared" si="227"/>
        <v/>
      </c>
      <c r="S3649" t="s">
        <v>43</v>
      </c>
      <c r="U3649">
        <v>3</v>
      </c>
      <c r="V3649" t="s">
        <v>28</v>
      </c>
      <c r="W3649">
        <v>2</v>
      </c>
      <c r="X3649">
        <v>0</v>
      </c>
      <c r="Y3649">
        <v>11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e">
        <f>VLOOKUP(A3649,#REF!,4,FALSE)</f>
        <v>#REF!</v>
      </c>
      <c r="AW3649" t="e">
        <f>VLOOKUP(A3649,#REF!,5,FALSE)</f>
        <v>#REF!</v>
      </c>
      <c r="AX3649">
        <f>SUMIF(量化书目统计!A:A,H3649,量化书目统计!G:G)</f>
        <v>0</v>
      </c>
    </row>
    <row r="3650" spans="1:50" x14ac:dyDescent="0.3">
      <c r="A3650" t="s">
        <v>1320</v>
      </c>
      <c r="B3650" t="s">
        <v>855</v>
      </c>
      <c r="C3650" t="s">
        <v>34</v>
      </c>
      <c r="D3650">
        <v>5</v>
      </c>
      <c r="E3650" t="s">
        <v>566</v>
      </c>
      <c r="F3650" s="1" t="s">
        <v>567</v>
      </c>
      <c r="G3650" t="s">
        <v>568</v>
      </c>
      <c r="H3650" t="e">
        <f>VLOOKUP(F3650,#REF!,2,FALSE)</f>
        <v>#REF!</v>
      </c>
      <c r="I3650" t="s">
        <v>158</v>
      </c>
      <c r="J3650" s="4">
        <v>44350</v>
      </c>
      <c r="K3650" s="4">
        <v>44362</v>
      </c>
      <c r="L3650" s="3">
        <f t="shared" ref="L3650:L3713" si="228">IF(K3650&lt;&gt;0,K3650-J3650,"")</f>
        <v>12</v>
      </c>
      <c r="M3650" s="4">
        <v>44410</v>
      </c>
      <c r="N3650">
        <f t="shared" ref="N3650:N3713" si="229">M3650-J3650</f>
        <v>60</v>
      </c>
      <c r="O3650">
        <v>0</v>
      </c>
      <c r="P3650" t="e">
        <f>VLOOKUP(F3650,#REF!,3,FALSE)</f>
        <v>#REF!</v>
      </c>
      <c r="Q3650">
        <f t="shared" ref="Q3650:Q3713" si="230">IF(OR(ISNUMBER(SEARCH("高等数学",E3650)),ISNUMBER(SEARCH("数学分析",E3650)),ISNUMBER(SEARCH("微积分",E3650))),1,IF(OR(ISNUMBER(SEARCH("概率",E3650)),ISNUMBER(SEARCH("数理统计",E3650)),ISNUMBER(SEARCH("统计",E3650))),2,IF(ISNUMBER(SEARCH("代数",E3650)),3,IF(OR(ISNUMBER(SEARCH("运筹",E3650)),ISNUMBER(SEARCH("优化",E3650))),4,0))))</f>
        <v>0</v>
      </c>
      <c r="R3650" t="str">
        <f t="shared" ref="R3650:R3713" si="231">IF(AND(Q3650&gt;0,O3650=1),Q3650&amp;"-"&amp;E3650,"")</f>
        <v/>
      </c>
      <c r="S3650" t="s">
        <v>80</v>
      </c>
      <c r="T3650">
        <v>14</v>
      </c>
      <c r="U3650">
        <v>1</v>
      </c>
      <c r="V3650" t="s">
        <v>80</v>
      </c>
      <c r="W3650">
        <v>16</v>
      </c>
      <c r="X3650">
        <v>34</v>
      </c>
      <c r="Y3650">
        <v>15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e">
        <f>VLOOKUP(A3650,#REF!,4,FALSE)</f>
        <v>#REF!</v>
      </c>
      <c r="AW3650" t="e">
        <f>VLOOKUP(A3650,#REF!,5,FALSE)</f>
        <v>#REF!</v>
      </c>
      <c r="AX3650">
        <f>SUMIF(量化书目统计!A:A,H3650,量化书目统计!G:G)</f>
        <v>0</v>
      </c>
    </row>
    <row r="3651" spans="1:50" x14ac:dyDescent="0.3">
      <c r="A3651" t="s">
        <v>1321</v>
      </c>
      <c r="B3651" t="s">
        <v>855</v>
      </c>
      <c r="C3651" t="s">
        <v>34</v>
      </c>
      <c r="D3651">
        <v>5</v>
      </c>
      <c r="E3651" t="s">
        <v>607</v>
      </c>
      <c r="F3651" s="1" t="s">
        <v>608</v>
      </c>
      <c r="G3651" t="s">
        <v>609</v>
      </c>
      <c r="H3651" t="e">
        <f>VLOOKUP(F3651,#REF!,2,FALSE)</f>
        <v>#REF!</v>
      </c>
      <c r="I3651" t="s">
        <v>158</v>
      </c>
      <c r="J3651" s="4">
        <v>44182</v>
      </c>
      <c r="K3651" s="4">
        <v>44330</v>
      </c>
      <c r="L3651" s="3">
        <f t="shared" si="228"/>
        <v>148</v>
      </c>
      <c r="M3651" s="4">
        <v>44260</v>
      </c>
      <c r="N3651">
        <f t="shared" si="229"/>
        <v>78</v>
      </c>
      <c r="O3651">
        <v>0</v>
      </c>
      <c r="P3651" t="e">
        <f>VLOOKUP(F3651,#REF!,3,FALSE)</f>
        <v>#REF!</v>
      </c>
      <c r="Q3651">
        <f t="shared" si="230"/>
        <v>0</v>
      </c>
      <c r="R3651" t="str">
        <f t="shared" si="231"/>
        <v/>
      </c>
      <c r="S3651" t="s">
        <v>28</v>
      </c>
      <c r="T3651">
        <v>15</v>
      </c>
      <c r="U3651">
        <v>1</v>
      </c>
      <c r="V3651" t="s">
        <v>80</v>
      </c>
      <c r="W3651">
        <v>11</v>
      </c>
      <c r="X3651">
        <v>15</v>
      </c>
      <c r="Y3651">
        <v>15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e">
        <f>VLOOKUP(A3651,#REF!,4,FALSE)</f>
        <v>#REF!</v>
      </c>
      <c r="AW3651" t="e">
        <f>VLOOKUP(A3651,#REF!,5,FALSE)</f>
        <v>#REF!</v>
      </c>
      <c r="AX3651">
        <f>SUMIF(量化书目统计!A:A,H3651,量化书目统计!G:G)</f>
        <v>0</v>
      </c>
    </row>
    <row r="3652" spans="1:50" x14ac:dyDescent="0.3">
      <c r="A3652" t="s">
        <v>1322</v>
      </c>
      <c r="B3652" t="s">
        <v>855</v>
      </c>
      <c r="C3652" t="s">
        <v>144</v>
      </c>
      <c r="D3652">
        <v>5</v>
      </c>
      <c r="E3652" t="s">
        <v>814</v>
      </c>
      <c r="F3652" s="1" t="s">
        <v>815</v>
      </c>
      <c r="G3652" t="s">
        <v>816</v>
      </c>
      <c r="H3652" t="e">
        <f>VLOOKUP(F3652,#REF!,2,FALSE)</f>
        <v>#REF!</v>
      </c>
      <c r="I3652" t="s">
        <v>158</v>
      </c>
      <c r="J3652" s="4">
        <v>44104</v>
      </c>
      <c r="K3652" s="4">
        <v>44207</v>
      </c>
      <c r="L3652" s="3">
        <f t="shared" si="228"/>
        <v>103</v>
      </c>
      <c r="M3652" s="4">
        <v>44264</v>
      </c>
      <c r="N3652">
        <f t="shared" si="229"/>
        <v>160</v>
      </c>
      <c r="O3652">
        <v>0</v>
      </c>
      <c r="P3652" t="e">
        <f>VLOOKUP(F3652,#REF!,3,FALSE)</f>
        <v>#REF!</v>
      </c>
      <c r="Q3652">
        <f t="shared" si="230"/>
        <v>0</v>
      </c>
      <c r="R3652" t="str">
        <f t="shared" si="231"/>
        <v/>
      </c>
      <c r="S3652" t="s">
        <v>28</v>
      </c>
      <c r="T3652">
        <v>4</v>
      </c>
      <c r="U3652">
        <v>1</v>
      </c>
      <c r="V3652" t="s">
        <v>28</v>
      </c>
      <c r="W3652">
        <v>18</v>
      </c>
      <c r="X3652">
        <v>4</v>
      </c>
      <c r="Y3652">
        <v>11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e">
        <f>VLOOKUP(A3652,#REF!,4,FALSE)</f>
        <v>#REF!</v>
      </c>
      <c r="AW3652" t="e">
        <f>VLOOKUP(A3652,#REF!,5,FALSE)</f>
        <v>#REF!</v>
      </c>
      <c r="AX3652">
        <f>SUMIF(量化书目统计!A:A,H3652,量化书目统计!G:G)</f>
        <v>0</v>
      </c>
    </row>
    <row r="3653" spans="1:50" x14ac:dyDescent="0.3">
      <c r="A3653" t="s">
        <v>1323</v>
      </c>
      <c r="B3653" t="s">
        <v>855</v>
      </c>
      <c r="C3653" t="s">
        <v>185</v>
      </c>
      <c r="D3653">
        <v>5</v>
      </c>
      <c r="E3653" t="s">
        <v>819</v>
      </c>
      <c r="F3653" s="1" t="s">
        <v>820</v>
      </c>
      <c r="G3653" t="s">
        <v>821</v>
      </c>
      <c r="H3653" t="e">
        <f>VLOOKUP(F3653,#REF!,2,FALSE)</f>
        <v>#REF!</v>
      </c>
      <c r="I3653" t="s">
        <v>32</v>
      </c>
      <c r="J3653" s="4">
        <v>44169</v>
      </c>
      <c r="K3653" s="4">
        <v>44228</v>
      </c>
      <c r="L3653" s="3">
        <f t="shared" si="228"/>
        <v>59</v>
      </c>
      <c r="M3653" s="4">
        <v>44260</v>
      </c>
      <c r="N3653">
        <f t="shared" si="229"/>
        <v>91</v>
      </c>
      <c r="O3653">
        <v>0</v>
      </c>
      <c r="P3653" t="e">
        <f>VLOOKUP(F3653,#REF!,3,FALSE)</f>
        <v>#REF!</v>
      </c>
      <c r="Q3653">
        <f t="shared" si="230"/>
        <v>0</v>
      </c>
      <c r="R3653" t="str">
        <f t="shared" si="231"/>
        <v/>
      </c>
      <c r="S3653" t="s">
        <v>28</v>
      </c>
      <c r="T3653">
        <v>13</v>
      </c>
      <c r="U3653">
        <v>1</v>
      </c>
      <c r="V3653" t="s">
        <v>43</v>
      </c>
      <c r="X3653">
        <v>13</v>
      </c>
      <c r="Y3653">
        <v>9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e">
        <f>VLOOKUP(A3653,#REF!,4,FALSE)</f>
        <v>#REF!</v>
      </c>
      <c r="AW3653" t="e">
        <f>VLOOKUP(A3653,#REF!,5,FALSE)</f>
        <v>#REF!</v>
      </c>
      <c r="AX3653">
        <f>SUMIF(量化书目统计!A:A,H3653,量化书目统计!G:G)</f>
        <v>0</v>
      </c>
    </row>
    <row r="3654" spans="1:50" x14ac:dyDescent="0.3">
      <c r="A3654" t="s">
        <v>1324</v>
      </c>
      <c r="B3654" t="s">
        <v>855</v>
      </c>
      <c r="C3654" t="s">
        <v>247</v>
      </c>
      <c r="D3654">
        <v>5</v>
      </c>
      <c r="E3654" t="s">
        <v>253</v>
      </c>
      <c r="F3654" s="1" t="s">
        <v>254</v>
      </c>
      <c r="G3654" t="s">
        <v>255</v>
      </c>
      <c r="H3654" t="e">
        <f>VLOOKUP(F3654,#REF!,2,FALSE)</f>
        <v>#REF!</v>
      </c>
      <c r="I3654" t="s">
        <v>27</v>
      </c>
      <c r="J3654" s="4">
        <v>44164</v>
      </c>
      <c r="K3654" s="4">
        <v>44193</v>
      </c>
      <c r="L3654" s="3">
        <f t="shared" si="228"/>
        <v>29</v>
      </c>
      <c r="M3654" s="4">
        <v>44193</v>
      </c>
      <c r="N3654">
        <f t="shared" si="229"/>
        <v>29</v>
      </c>
      <c r="O3654">
        <v>0</v>
      </c>
      <c r="P3654" t="e">
        <f>VLOOKUP(F3654,#REF!,3,FALSE)</f>
        <v>#REF!</v>
      </c>
      <c r="Q3654">
        <f t="shared" si="230"/>
        <v>0</v>
      </c>
      <c r="R3654" t="str">
        <f t="shared" si="231"/>
        <v/>
      </c>
      <c r="S3654" t="s">
        <v>28</v>
      </c>
      <c r="T3654">
        <v>13</v>
      </c>
      <c r="U3654">
        <v>1</v>
      </c>
      <c r="V3654" t="s">
        <v>28</v>
      </c>
      <c r="W3654">
        <v>17</v>
      </c>
      <c r="X3654">
        <v>13</v>
      </c>
      <c r="Y3654">
        <v>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e">
        <f>VLOOKUP(A3654,#REF!,4,FALSE)</f>
        <v>#REF!</v>
      </c>
      <c r="AW3654" t="e">
        <f>VLOOKUP(A3654,#REF!,5,FALSE)</f>
        <v>#REF!</v>
      </c>
      <c r="AX3654">
        <f>SUMIF(量化书目统计!A:A,H3654,量化书目统计!G:G)</f>
        <v>0</v>
      </c>
    </row>
    <row r="3655" spans="1:50" x14ac:dyDescent="0.3">
      <c r="A3655" t="s">
        <v>1325</v>
      </c>
      <c r="B3655" t="s">
        <v>855</v>
      </c>
      <c r="C3655" t="s">
        <v>247</v>
      </c>
      <c r="D3655">
        <v>5</v>
      </c>
      <c r="E3655" t="s">
        <v>457</v>
      </c>
      <c r="F3655" s="1" t="s">
        <v>458</v>
      </c>
      <c r="G3655" t="s">
        <v>459</v>
      </c>
      <c r="H3655" t="e">
        <f>VLOOKUP(F3655,#REF!,2,FALSE)</f>
        <v>#REF!</v>
      </c>
      <c r="I3655" t="s">
        <v>65</v>
      </c>
      <c r="J3655" s="4">
        <v>44092</v>
      </c>
      <c r="K3655" s="4">
        <v>44134</v>
      </c>
      <c r="L3655" s="3">
        <f t="shared" si="228"/>
        <v>42</v>
      </c>
      <c r="M3655" s="4">
        <v>44137</v>
      </c>
      <c r="N3655">
        <f t="shared" si="229"/>
        <v>45</v>
      </c>
      <c r="O3655">
        <v>0</v>
      </c>
      <c r="P3655" t="e">
        <f>VLOOKUP(F3655,#REF!,3,FALSE)</f>
        <v>#REF!</v>
      </c>
      <c r="Q3655">
        <f t="shared" si="230"/>
        <v>0</v>
      </c>
      <c r="R3655" t="str">
        <f t="shared" si="231"/>
        <v/>
      </c>
      <c r="S3655" t="s">
        <v>28</v>
      </c>
      <c r="T3655">
        <v>2</v>
      </c>
      <c r="U3655">
        <v>1</v>
      </c>
      <c r="V3655" t="s">
        <v>28</v>
      </c>
      <c r="W3655">
        <v>8</v>
      </c>
      <c r="X3655">
        <v>2</v>
      </c>
      <c r="Y3655">
        <v>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e">
        <f>VLOOKUP(A3655,#REF!,4,FALSE)</f>
        <v>#REF!</v>
      </c>
      <c r="AW3655" t="e">
        <f>VLOOKUP(A3655,#REF!,5,FALSE)</f>
        <v>#REF!</v>
      </c>
      <c r="AX3655">
        <f>SUMIF(量化书目统计!A:A,H3655,量化书目统计!G:G)</f>
        <v>0</v>
      </c>
    </row>
    <row r="3656" spans="1:50" x14ac:dyDescent="0.3">
      <c r="A3656" t="s">
        <v>1326</v>
      </c>
      <c r="B3656" t="s">
        <v>855</v>
      </c>
      <c r="C3656" t="s">
        <v>247</v>
      </c>
      <c r="D3656">
        <v>5</v>
      </c>
      <c r="E3656" t="s">
        <v>1203</v>
      </c>
      <c r="F3656" s="1" t="s">
        <v>1204</v>
      </c>
      <c r="G3656" t="s">
        <v>1205</v>
      </c>
      <c r="H3656" t="e">
        <f>VLOOKUP(F3656,#REF!,2,FALSE)</f>
        <v>#REF!</v>
      </c>
      <c r="I3656" t="s">
        <v>53</v>
      </c>
      <c r="J3656" s="4">
        <v>44092</v>
      </c>
      <c r="K3656" s="4">
        <v>44156</v>
      </c>
      <c r="L3656" s="3">
        <f t="shared" si="228"/>
        <v>64</v>
      </c>
      <c r="M3656" s="4">
        <v>44152</v>
      </c>
      <c r="N3656">
        <f t="shared" si="229"/>
        <v>60</v>
      </c>
      <c r="O3656">
        <v>0</v>
      </c>
      <c r="P3656" t="e">
        <f>VLOOKUP(F3656,#REF!,3,FALSE)</f>
        <v>#REF!</v>
      </c>
      <c r="Q3656">
        <f t="shared" si="230"/>
        <v>0</v>
      </c>
      <c r="R3656" t="str">
        <f t="shared" si="231"/>
        <v/>
      </c>
      <c r="S3656" t="s">
        <v>28</v>
      </c>
      <c r="T3656">
        <v>2</v>
      </c>
      <c r="U3656">
        <v>1</v>
      </c>
      <c r="V3656" t="s">
        <v>28</v>
      </c>
      <c r="W3656">
        <v>11</v>
      </c>
      <c r="X3656">
        <v>2</v>
      </c>
      <c r="Y3656">
        <v>9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e">
        <f>VLOOKUP(A3656,#REF!,4,FALSE)</f>
        <v>#REF!</v>
      </c>
      <c r="AW3656" t="e">
        <f>VLOOKUP(A3656,#REF!,5,FALSE)</f>
        <v>#REF!</v>
      </c>
      <c r="AX3656">
        <f>SUMIF(量化书目统计!A:A,H3656,量化书目统计!G:G)</f>
        <v>0</v>
      </c>
    </row>
    <row r="3657" spans="1:50" x14ac:dyDescent="0.3">
      <c r="A3657" t="s">
        <v>1327</v>
      </c>
      <c r="B3657" t="s">
        <v>855</v>
      </c>
      <c r="C3657" t="s">
        <v>149</v>
      </c>
      <c r="D3657">
        <v>5</v>
      </c>
      <c r="E3657" t="s">
        <v>1328</v>
      </c>
      <c r="F3657" s="1" t="s">
        <v>1329</v>
      </c>
      <c r="G3657" t="s">
        <v>1330</v>
      </c>
      <c r="H3657" t="e">
        <f>VLOOKUP(F3657,#REF!,2,FALSE)</f>
        <v>#REF!</v>
      </c>
      <c r="I3657" t="s">
        <v>158</v>
      </c>
      <c r="J3657" s="4">
        <v>44182</v>
      </c>
      <c r="K3657" s="4">
        <v>44263</v>
      </c>
      <c r="L3657" s="3">
        <f t="shared" si="228"/>
        <v>81</v>
      </c>
      <c r="M3657" s="4">
        <v>44260</v>
      </c>
      <c r="N3657">
        <f t="shared" si="229"/>
        <v>78</v>
      </c>
      <c r="O3657">
        <v>0</v>
      </c>
      <c r="P3657" t="e">
        <f>VLOOKUP(F3657,#REF!,3,FALSE)</f>
        <v>#REF!</v>
      </c>
      <c r="Q3657">
        <f t="shared" si="230"/>
        <v>0</v>
      </c>
      <c r="R3657" t="str">
        <f t="shared" si="231"/>
        <v/>
      </c>
      <c r="S3657" t="s">
        <v>28</v>
      </c>
      <c r="T3657">
        <v>15</v>
      </c>
      <c r="U3657">
        <v>1</v>
      </c>
      <c r="V3657" t="s">
        <v>80</v>
      </c>
      <c r="W3657">
        <v>2</v>
      </c>
      <c r="X3657">
        <v>15</v>
      </c>
      <c r="Y3657">
        <v>9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e">
        <f>VLOOKUP(A3657,#REF!,4,FALSE)</f>
        <v>#REF!</v>
      </c>
      <c r="AW3657" t="e">
        <f>VLOOKUP(A3657,#REF!,5,FALSE)</f>
        <v>#REF!</v>
      </c>
      <c r="AX3657">
        <f>SUMIF(量化书目统计!A:A,H3657,量化书目统计!G:G)</f>
        <v>0</v>
      </c>
    </row>
    <row r="3658" spans="1:50" x14ac:dyDescent="0.3">
      <c r="A3658" t="s">
        <v>1327</v>
      </c>
      <c r="B3658" t="s">
        <v>855</v>
      </c>
      <c r="C3658" t="s">
        <v>149</v>
      </c>
      <c r="D3658">
        <v>5</v>
      </c>
      <c r="E3658" t="s">
        <v>1328</v>
      </c>
      <c r="F3658" s="1" t="s">
        <v>1329</v>
      </c>
      <c r="G3658" t="s">
        <v>1330</v>
      </c>
      <c r="H3658" t="e">
        <f>VLOOKUP(F3658,#REF!,2,FALSE)</f>
        <v>#REF!</v>
      </c>
      <c r="I3658" t="s">
        <v>158</v>
      </c>
      <c r="J3658" s="4">
        <v>44263</v>
      </c>
      <c r="K3658" s="4">
        <v>44391</v>
      </c>
      <c r="L3658" s="3">
        <f t="shared" si="228"/>
        <v>128</v>
      </c>
      <c r="M3658" s="4">
        <v>44323</v>
      </c>
      <c r="N3658">
        <f t="shared" si="229"/>
        <v>60</v>
      </c>
      <c r="O3658">
        <v>0</v>
      </c>
      <c r="P3658" t="e">
        <f>VLOOKUP(F3658,#REF!,3,FALSE)</f>
        <v>#REF!</v>
      </c>
      <c r="Q3658">
        <f t="shared" si="230"/>
        <v>0</v>
      </c>
      <c r="R3658" t="str">
        <f t="shared" si="231"/>
        <v/>
      </c>
      <c r="S3658" t="s">
        <v>80</v>
      </c>
      <c r="T3658">
        <v>2</v>
      </c>
      <c r="U3658">
        <v>1</v>
      </c>
      <c r="V3658" t="s">
        <v>43</v>
      </c>
      <c r="X3658">
        <v>22</v>
      </c>
      <c r="Y3658">
        <v>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e">
        <f>VLOOKUP(A3658,#REF!,4,FALSE)</f>
        <v>#REF!</v>
      </c>
      <c r="AW3658" t="e">
        <f>VLOOKUP(A3658,#REF!,5,FALSE)</f>
        <v>#REF!</v>
      </c>
      <c r="AX3658">
        <f>SUMIF(量化书目统计!A:A,H3658,量化书目统计!G:G)</f>
        <v>0</v>
      </c>
    </row>
    <row r="3659" spans="1:50" x14ac:dyDescent="0.3">
      <c r="A3659" t="s">
        <v>1331</v>
      </c>
      <c r="B3659" t="s">
        <v>855</v>
      </c>
      <c r="C3659" t="s">
        <v>149</v>
      </c>
      <c r="D3659">
        <v>5</v>
      </c>
      <c r="E3659" t="s">
        <v>881</v>
      </c>
      <c r="F3659" s="1" t="s">
        <v>882</v>
      </c>
      <c r="G3659" t="s">
        <v>883</v>
      </c>
      <c r="H3659" t="e">
        <f>VLOOKUP(F3659,#REF!,2,FALSE)</f>
        <v>#REF!</v>
      </c>
      <c r="I3659" t="s">
        <v>158</v>
      </c>
      <c r="J3659" s="4">
        <v>44270</v>
      </c>
      <c r="K3659" s="4">
        <v>44315</v>
      </c>
      <c r="L3659" s="3">
        <f t="shared" si="228"/>
        <v>45</v>
      </c>
      <c r="M3659" s="4">
        <v>44330</v>
      </c>
      <c r="N3659">
        <f t="shared" si="229"/>
        <v>60</v>
      </c>
      <c r="O3659">
        <v>0</v>
      </c>
      <c r="P3659" t="e">
        <f>VLOOKUP(F3659,#REF!,3,FALSE)</f>
        <v>#REF!</v>
      </c>
      <c r="Q3659">
        <f t="shared" si="230"/>
        <v>0</v>
      </c>
      <c r="R3659" t="str">
        <f t="shared" si="231"/>
        <v/>
      </c>
      <c r="S3659" t="s">
        <v>80</v>
      </c>
      <c r="T3659">
        <v>3</v>
      </c>
      <c r="U3659">
        <v>1</v>
      </c>
      <c r="V3659" t="s">
        <v>80</v>
      </c>
      <c r="W3659">
        <v>9</v>
      </c>
      <c r="X3659">
        <v>23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e">
        <f>VLOOKUP(A3659,#REF!,4,FALSE)</f>
        <v>#REF!</v>
      </c>
      <c r="AW3659" t="e">
        <f>VLOOKUP(A3659,#REF!,5,FALSE)</f>
        <v>#REF!</v>
      </c>
      <c r="AX3659">
        <f>SUMIF(量化书目统计!A:A,H3659,量化书目统计!G:G)</f>
        <v>0</v>
      </c>
    </row>
    <row r="3660" spans="1:50" x14ac:dyDescent="0.3">
      <c r="A3660" t="s">
        <v>1332</v>
      </c>
      <c r="B3660" t="s">
        <v>855</v>
      </c>
      <c r="C3660" t="s">
        <v>423</v>
      </c>
      <c r="D3660">
        <v>5</v>
      </c>
      <c r="E3660" t="s">
        <v>1211</v>
      </c>
      <c r="F3660" s="1" t="s">
        <v>1212</v>
      </c>
      <c r="G3660" t="s">
        <v>1213</v>
      </c>
      <c r="H3660" t="e">
        <f>VLOOKUP(F3660,#REF!,2,FALSE)</f>
        <v>#REF!</v>
      </c>
      <c r="I3660" t="s">
        <v>53</v>
      </c>
      <c r="J3660" s="4">
        <v>44296</v>
      </c>
      <c r="K3660" s="4">
        <v>44357</v>
      </c>
      <c r="L3660" s="3">
        <f t="shared" si="228"/>
        <v>61</v>
      </c>
      <c r="M3660" s="4">
        <v>44356</v>
      </c>
      <c r="N3660">
        <f t="shared" si="229"/>
        <v>60</v>
      </c>
      <c r="O3660">
        <v>0</v>
      </c>
      <c r="P3660" t="e">
        <f>VLOOKUP(F3660,#REF!,3,FALSE)</f>
        <v>#REF!</v>
      </c>
      <c r="Q3660">
        <f t="shared" si="230"/>
        <v>0</v>
      </c>
      <c r="R3660" t="str">
        <f t="shared" si="231"/>
        <v/>
      </c>
      <c r="S3660" t="s">
        <v>80</v>
      </c>
      <c r="T3660">
        <v>6</v>
      </c>
      <c r="U3660">
        <v>1</v>
      </c>
      <c r="V3660" t="s">
        <v>80</v>
      </c>
      <c r="W3660">
        <v>15</v>
      </c>
      <c r="X3660">
        <v>26</v>
      </c>
      <c r="Y3660">
        <v>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 t="e">
        <f>VLOOKUP(A3660,#REF!,4,FALSE)</f>
        <v>#REF!</v>
      </c>
      <c r="AW3660" t="e">
        <f>VLOOKUP(A3660,#REF!,5,FALSE)</f>
        <v>#REF!</v>
      </c>
      <c r="AX3660">
        <f>SUMIF(量化书目统计!A:A,H3660,量化书目统计!G:G)</f>
        <v>0</v>
      </c>
    </row>
    <row r="3661" spans="1:50" x14ac:dyDescent="0.3">
      <c r="A3661" t="s">
        <v>246</v>
      </c>
      <c r="B3661" t="s">
        <v>22</v>
      </c>
      <c r="C3661" t="s">
        <v>247</v>
      </c>
      <c r="D3661">
        <v>5</v>
      </c>
      <c r="E3661" t="s">
        <v>248</v>
      </c>
      <c r="F3661" s="1" t="s">
        <v>249</v>
      </c>
      <c r="G3661" t="s">
        <v>250</v>
      </c>
      <c r="H3661" t="e">
        <f>VLOOKUP(F3661,#REF!,2,FALSE)</f>
        <v>#REF!</v>
      </c>
      <c r="I3661" t="s">
        <v>158</v>
      </c>
      <c r="J3661" s="4">
        <v>44588</v>
      </c>
      <c r="K3661" s="4">
        <v>44620</v>
      </c>
      <c r="L3661" s="3">
        <f t="shared" si="228"/>
        <v>32</v>
      </c>
      <c r="M3661" s="4">
        <v>44648</v>
      </c>
      <c r="N3661">
        <f t="shared" si="229"/>
        <v>60</v>
      </c>
      <c r="O3661">
        <v>0</v>
      </c>
      <c r="P3661" t="e">
        <f>VLOOKUP(F3661,#REF!,3,FALSE)</f>
        <v>#REF!</v>
      </c>
      <c r="Q3661">
        <f t="shared" si="230"/>
        <v>0</v>
      </c>
      <c r="R3661" t="str">
        <f t="shared" si="231"/>
        <v/>
      </c>
      <c r="S3661" t="s">
        <v>43</v>
      </c>
      <c r="U3661">
        <v>1</v>
      </c>
      <c r="V3661" t="s">
        <v>99</v>
      </c>
      <c r="W3661">
        <v>3</v>
      </c>
      <c r="X3661">
        <v>60</v>
      </c>
      <c r="Y3661">
        <v>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e">
        <f>VLOOKUP(A3661,#REF!,4,FALSE)</f>
        <v>#REF!</v>
      </c>
      <c r="AW3661" t="e">
        <f>VLOOKUP(A3661,#REF!,5,FALSE)</f>
        <v>#REF!</v>
      </c>
      <c r="AX3661">
        <f>SUMIF(量化书目统计!A:A,H3661,量化书目统计!G:G)</f>
        <v>0</v>
      </c>
    </row>
    <row r="3662" spans="1:50" x14ac:dyDescent="0.3">
      <c r="A3662" t="s">
        <v>246</v>
      </c>
      <c r="B3662" t="s">
        <v>22</v>
      </c>
      <c r="C3662" t="s">
        <v>247</v>
      </c>
      <c r="D3662">
        <v>5</v>
      </c>
      <c r="E3662" t="s">
        <v>248</v>
      </c>
      <c r="F3662" s="1" t="s">
        <v>251</v>
      </c>
      <c r="G3662" t="s">
        <v>252</v>
      </c>
      <c r="H3662" t="e">
        <f>VLOOKUP(F3662,#REF!,2,FALSE)</f>
        <v>#REF!</v>
      </c>
      <c r="I3662" t="s">
        <v>158</v>
      </c>
      <c r="J3662" s="4">
        <v>44588</v>
      </c>
      <c r="K3662" s="4">
        <v>44603</v>
      </c>
      <c r="L3662" s="3">
        <f t="shared" si="228"/>
        <v>15</v>
      </c>
      <c r="M3662" s="4">
        <v>44648</v>
      </c>
      <c r="N3662">
        <f t="shared" si="229"/>
        <v>60</v>
      </c>
      <c r="O3662">
        <v>0</v>
      </c>
      <c r="P3662" t="e">
        <f>VLOOKUP(F3662,#REF!,3,FALSE)</f>
        <v>#REF!</v>
      </c>
      <c r="Q3662">
        <f t="shared" si="230"/>
        <v>0</v>
      </c>
      <c r="R3662" t="str">
        <f t="shared" si="231"/>
        <v/>
      </c>
      <c r="S3662" t="s">
        <v>43</v>
      </c>
      <c r="U3662">
        <v>1</v>
      </c>
      <c r="V3662" t="s">
        <v>43</v>
      </c>
      <c r="X3662">
        <v>60</v>
      </c>
      <c r="Y3662">
        <v>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e">
        <f>VLOOKUP(A3662,#REF!,4,FALSE)</f>
        <v>#REF!</v>
      </c>
      <c r="AW3662" t="e">
        <f>VLOOKUP(A3662,#REF!,5,FALSE)</f>
        <v>#REF!</v>
      </c>
      <c r="AX3662">
        <f>SUMIF(量化书目统计!A:A,H3662,量化书目统计!G:G)</f>
        <v>0</v>
      </c>
    </row>
    <row r="3663" spans="1:50" x14ac:dyDescent="0.3">
      <c r="A3663" t="s">
        <v>246</v>
      </c>
      <c r="B3663" t="s">
        <v>22</v>
      </c>
      <c r="C3663" t="s">
        <v>247</v>
      </c>
      <c r="D3663">
        <v>5</v>
      </c>
      <c r="E3663" t="s">
        <v>253</v>
      </c>
      <c r="F3663" s="1" t="s">
        <v>254</v>
      </c>
      <c r="G3663" t="s">
        <v>255</v>
      </c>
      <c r="H3663" t="e">
        <f>VLOOKUP(F3663,#REF!,2,FALSE)</f>
        <v>#REF!</v>
      </c>
      <c r="I3663" t="s">
        <v>27</v>
      </c>
      <c r="J3663" s="4">
        <v>44627</v>
      </c>
      <c r="K3663" s="4">
        <v>44800</v>
      </c>
      <c r="L3663" s="3">
        <f t="shared" si="228"/>
        <v>173</v>
      </c>
      <c r="M3663" s="4">
        <v>44817</v>
      </c>
      <c r="N3663">
        <f t="shared" si="229"/>
        <v>190</v>
      </c>
      <c r="O3663">
        <v>0</v>
      </c>
      <c r="P3663" t="e">
        <f>VLOOKUP(F3663,#REF!,3,FALSE)</f>
        <v>#REF!</v>
      </c>
      <c r="Q3663">
        <f t="shared" si="230"/>
        <v>0</v>
      </c>
      <c r="R3663" t="str">
        <f t="shared" si="231"/>
        <v/>
      </c>
      <c r="S3663" t="s">
        <v>99</v>
      </c>
      <c r="T3663">
        <v>4</v>
      </c>
      <c r="U3663">
        <v>1</v>
      </c>
      <c r="V3663" t="s">
        <v>43</v>
      </c>
      <c r="X3663">
        <v>64</v>
      </c>
      <c r="Y3663">
        <v>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e">
        <f>VLOOKUP(A3663,#REF!,4,FALSE)</f>
        <v>#REF!</v>
      </c>
      <c r="AW3663" t="e">
        <f>VLOOKUP(A3663,#REF!,5,FALSE)</f>
        <v>#REF!</v>
      </c>
      <c r="AX3663">
        <f>SUMIF(量化书目统计!A:A,H3663,量化书目统计!G:G)</f>
        <v>0</v>
      </c>
    </row>
    <row r="3664" spans="1:50" x14ac:dyDescent="0.3">
      <c r="A3664" t="s">
        <v>1333</v>
      </c>
      <c r="B3664" t="s">
        <v>855</v>
      </c>
      <c r="C3664" t="s">
        <v>423</v>
      </c>
      <c r="D3664">
        <v>5</v>
      </c>
      <c r="E3664" t="s">
        <v>280</v>
      </c>
      <c r="F3664" s="1" t="s">
        <v>1334</v>
      </c>
      <c r="G3664" t="s">
        <v>1335</v>
      </c>
      <c r="H3664" t="e">
        <f>VLOOKUP(F3664,#REF!,2,FALSE)</f>
        <v>#REF!</v>
      </c>
      <c r="I3664" t="s">
        <v>158</v>
      </c>
      <c r="J3664" s="4">
        <v>44330</v>
      </c>
      <c r="K3664" s="4">
        <v>44355</v>
      </c>
      <c r="L3664" s="3">
        <f t="shared" si="228"/>
        <v>25</v>
      </c>
      <c r="M3664" s="4">
        <v>44390</v>
      </c>
      <c r="N3664">
        <f t="shared" si="229"/>
        <v>60</v>
      </c>
      <c r="O3664">
        <v>0</v>
      </c>
      <c r="P3664" t="e">
        <f>VLOOKUP(F3664,#REF!,3,FALSE)</f>
        <v>#REF!</v>
      </c>
      <c r="Q3664">
        <f t="shared" si="230"/>
        <v>0</v>
      </c>
      <c r="R3664" t="str">
        <f t="shared" si="231"/>
        <v/>
      </c>
      <c r="S3664" t="s">
        <v>80</v>
      </c>
      <c r="T3664">
        <v>11</v>
      </c>
      <c r="U3664">
        <v>1</v>
      </c>
      <c r="V3664" t="s">
        <v>80</v>
      </c>
      <c r="W3664">
        <v>15</v>
      </c>
      <c r="X3664">
        <v>31</v>
      </c>
      <c r="Y3664">
        <v>9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 t="e">
        <f>VLOOKUP(A3664,#REF!,4,FALSE)</f>
        <v>#REF!</v>
      </c>
      <c r="AW3664" t="e">
        <f>VLOOKUP(A3664,#REF!,5,FALSE)</f>
        <v>#REF!</v>
      </c>
      <c r="AX3664">
        <f>SUMIF(量化书目统计!A:A,H3664,量化书目统计!G:G)</f>
        <v>0</v>
      </c>
    </row>
    <row r="3665" spans="1:50" x14ac:dyDescent="0.3">
      <c r="A3665" t="s">
        <v>1333</v>
      </c>
      <c r="B3665" t="s">
        <v>855</v>
      </c>
      <c r="C3665" t="s">
        <v>423</v>
      </c>
      <c r="D3665">
        <v>5</v>
      </c>
      <c r="E3665" t="s">
        <v>280</v>
      </c>
      <c r="F3665" s="1" t="s">
        <v>281</v>
      </c>
      <c r="G3665" t="s">
        <v>282</v>
      </c>
      <c r="H3665" t="e">
        <f>VLOOKUP(F3665,#REF!,2,FALSE)</f>
        <v>#REF!</v>
      </c>
      <c r="I3665" t="s">
        <v>158</v>
      </c>
      <c r="J3665" s="4">
        <v>44340</v>
      </c>
      <c r="K3665" s="4">
        <v>44355</v>
      </c>
      <c r="L3665" s="3">
        <f t="shared" si="228"/>
        <v>15</v>
      </c>
      <c r="M3665" s="4">
        <v>44354</v>
      </c>
      <c r="N3665">
        <f t="shared" si="229"/>
        <v>14</v>
      </c>
      <c r="O3665">
        <v>0</v>
      </c>
      <c r="P3665" t="e">
        <f>VLOOKUP(F3665,#REF!,3,FALSE)</f>
        <v>#REF!</v>
      </c>
      <c r="Q3665">
        <f t="shared" si="230"/>
        <v>0</v>
      </c>
      <c r="R3665" t="str">
        <f t="shared" si="231"/>
        <v/>
      </c>
      <c r="S3665" t="s">
        <v>80</v>
      </c>
      <c r="T3665">
        <v>13</v>
      </c>
      <c r="U3665">
        <v>2</v>
      </c>
      <c r="V3665" t="s">
        <v>80</v>
      </c>
      <c r="W3665">
        <v>15</v>
      </c>
      <c r="X3665">
        <v>33</v>
      </c>
      <c r="Y3665">
        <v>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e">
        <f>VLOOKUP(A3665,#REF!,4,FALSE)</f>
        <v>#REF!</v>
      </c>
      <c r="AW3665" t="e">
        <f>VLOOKUP(A3665,#REF!,5,FALSE)</f>
        <v>#REF!</v>
      </c>
      <c r="AX3665">
        <f>SUMIF(量化书目统计!A:A,H3665,量化书目统计!G:G)</f>
        <v>0</v>
      </c>
    </row>
    <row r="3666" spans="1:50" x14ac:dyDescent="0.3">
      <c r="A3666" t="s">
        <v>1336</v>
      </c>
      <c r="B3666" t="s">
        <v>855</v>
      </c>
      <c r="C3666" t="s">
        <v>423</v>
      </c>
      <c r="D3666">
        <v>5</v>
      </c>
      <c r="E3666" t="s">
        <v>424</v>
      </c>
      <c r="F3666" s="1" t="s">
        <v>425</v>
      </c>
      <c r="G3666" t="s">
        <v>426</v>
      </c>
      <c r="H3666" t="e">
        <f>VLOOKUP(F3666,#REF!,2,FALSE)</f>
        <v>#REF!</v>
      </c>
      <c r="I3666" t="s">
        <v>49</v>
      </c>
      <c r="J3666" s="4">
        <v>44146</v>
      </c>
      <c r="K3666" s="4">
        <v>44155</v>
      </c>
      <c r="L3666" s="3">
        <f t="shared" si="228"/>
        <v>9</v>
      </c>
      <c r="M3666" s="4">
        <v>44160</v>
      </c>
      <c r="N3666">
        <f t="shared" si="229"/>
        <v>14</v>
      </c>
      <c r="O3666">
        <v>0</v>
      </c>
      <c r="P3666" t="e">
        <f>VLOOKUP(F3666,#REF!,3,FALSE)</f>
        <v>#REF!</v>
      </c>
      <c r="Q3666">
        <f t="shared" si="230"/>
        <v>0</v>
      </c>
      <c r="R3666" t="str">
        <f t="shared" si="231"/>
        <v/>
      </c>
      <c r="S3666" t="s">
        <v>28</v>
      </c>
      <c r="T3666">
        <v>10</v>
      </c>
      <c r="U3666">
        <v>1</v>
      </c>
      <c r="V3666" t="s">
        <v>28</v>
      </c>
      <c r="W3666">
        <v>11</v>
      </c>
      <c r="X3666">
        <v>10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e">
        <f>VLOOKUP(A3666,#REF!,4,FALSE)</f>
        <v>#REF!</v>
      </c>
      <c r="AW3666" t="e">
        <f>VLOOKUP(A3666,#REF!,5,FALSE)</f>
        <v>#REF!</v>
      </c>
      <c r="AX3666">
        <f>SUMIF(量化书目统计!A:A,H3666,量化书目统计!G:G)</f>
        <v>0</v>
      </c>
    </row>
    <row r="3667" spans="1:50" x14ac:dyDescent="0.3">
      <c r="A3667" t="s">
        <v>1337</v>
      </c>
      <c r="B3667" t="s">
        <v>855</v>
      </c>
      <c r="C3667" t="s">
        <v>55</v>
      </c>
      <c r="D3667">
        <v>1</v>
      </c>
      <c r="E3667" t="s">
        <v>1211</v>
      </c>
      <c r="F3667" s="1" t="s">
        <v>1212</v>
      </c>
      <c r="G3667" t="s">
        <v>1213</v>
      </c>
      <c r="H3667" t="e">
        <f>VLOOKUP(F3667,#REF!,2,FALSE)</f>
        <v>#REF!</v>
      </c>
      <c r="I3667" t="s">
        <v>53</v>
      </c>
      <c r="J3667" s="4">
        <v>44363</v>
      </c>
      <c r="K3667" s="4">
        <v>44374</v>
      </c>
      <c r="L3667" s="3">
        <f t="shared" si="228"/>
        <v>11</v>
      </c>
      <c r="M3667" s="4">
        <v>44424</v>
      </c>
      <c r="N3667">
        <f t="shared" si="229"/>
        <v>61</v>
      </c>
      <c r="O3667">
        <v>0</v>
      </c>
      <c r="P3667" t="e">
        <f>VLOOKUP(F3667,#REF!,3,FALSE)</f>
        <v>#REF!</v>
      </c>
      <c r="Q3667">
        <f t="shared" si="230"/>
        <v>0</v>
      </c>
      <c r="R3667" t="str">
        <f t="shared" si="231"/>
        <v/>
      </c>
      <c r="S3667" t="s">
        <v>80</v>
      </c>
      <c r="T3667">
        <v>16</v>
      </c>
      <c r="U3667">
        <v>1</v>
      </c>
      <c r="V3667" t="s">
        <v>80</v>
      </c>
      <c r="W3667">
        <v>17</v>
      </c>
      <c r="X3667">
        <v>36</v>
      </c>
      <c r="Y3667">
        <v>19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 t="e">
        <f>VLOOKUP(A3667,#REF!,4,FALSE)</f>
        <v>#REF!</v>
      </c>
      <c r="AW3667" t="e">
        <f>VLOOKUP(A3667,#REF!,5,FALSE)</f>
        <v>#REF!</v>
      </c>
      <c r="AX3667">
        <f>SUMIF(量化书目统计!A:A,H3667,量化书目统计!G:G)</f>
        <v>0</v>
      </c>
    </row>
    <row r="3668" spans="1:50" x14ac:dyDescent="0.3">
      <c r="A3668" t="s">
        <v>1338</v>
      </c>
      <c r="B3668" t="s">
        <v>855</v>
      </c>
      <c r="C3668" t="s">
        <v>287</v>
      </c>
      <c r="D3668">
        <v>5</v>
      </c>
      <c r="E3668" t="s">
        <v>1339</v>
      </c>
      <c r="F3668" s="1" t="s">
        <v>1340</v>
      </c>
      <c r="G3668" t="s">
        <v>1341</v>
      </c>
      <c r="H3668" t="e">
        <f>VLOOKUP(F3668,#REF!,2,FALSE)</f>
        <v>#REF!</v>
      </c>
      <c r="I3668" t="s">
        <v>32</v>
      </c>
      <c r="J3668" s="4">
        <v>44300</v>
      </c>
      <c r="K3668" s="4">
        <v>44362</v>
      </c>
      <c r="L3668" s="3">
        <f t="shared" si="228"/>
        <v>62</v>
      </c>
      <c r="M3668" s="4">
        <v>44361</v>
      </c>
      <c r="N3668">
        <f t="shared" si="229"/>
        <v>61</v>
      </c>
      <c r="O3668">
        <v>0</v>
      </c>
      <c r="P3668" t="e">
        <f>VLOOKUP(F3668,#REF!,3,FALSE)</f>
        <v>#REF!</v>
      </c>
      <c r="Q3668">
        <f t="shared" si="230"/>
        <v>0</v>
      </c>
      <c r="R3668" t="str">
        <f t="shared" si="231"/>
        <v/>
      </c>
      <c r="S3668" t="s">
        <v>80</v>
      </c>
      <c r="T3668">
        <v>7</v>
      </c>
      <c r="U3668">
        <v>1</v>
      </c>
      <c r="V3668" t="s">
        <v>80</v>
      </c>
      <c r="W3668">
        <v>16</v>
      </c>
      <c r="X3668">
        <v>27</v>
      </c>
      <c r="Y3668">
        <v>9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e">
        <f>VLOOKUP(A3668,#REF!,4,FALSE)</f>
        <v>#REF!</v>
      </c>
      <c r="AW3668" t="e">
        <f>VLOOKUP(A3668,#REF!,5,FALSE)</f>
        <v>#REF!</v>
      </c>
      <c r="AX3668">
        <f>SUMIF(量化书目统计!A:A,H3668,量化书目统计!G:G)</f>
        <v>0</v>
      </c>
    </row>
    <row r="3669" spans="1:50" x14ac:dyDescent="0.3">
      <c r="A3669" t="s">
        <v>1342</v>
      </c>
      <c r="B3669" t="s">
        <v>855</v>
      </c>
      <c r="C3669" t="s">
        <v>287</v>
      </c>
      <c r="D3669">
        <v>5</v>
      </c>
      <c r="E3669" t="s">
        <v>107</v>
      </c>
      <c r="F3669" s="1" t="s">
        <v>108</v>
      </c>
      <c r="G3669" t="s">
        <v>109</v>
      </c>
      <c r="H3669" t="e">
        <f>VLOOKUP(F3669,#REF!,2,FALSE)</f>
        <v>#REF!</v>
      </c>
      <c r="I3669" t="s">
        <v>32</v>
      </c>
      <c r="J3669" s="4">
        <v>44340</v>
      </c>
      <c r="K3669" s="4">
        <v>44355</v>
      </c>
      <c r="L3669" s="3">
        <f t="shared" si="228"/>
        <v>15</v>
      </c>
      <c r="M3669" s="4">
        <v>44354</v>
      </c>
      <c r="N3669">
        <f t="shared" si="229"/>
        <v>14</v>
      </c>
      <c r="O3669">
        <v>0</v>
      </c>
      <c r="P3669" t="e">
        <f>VLOOKUP(F3669,#REF!,3,FALSE)</f>
        <v>#REF!</v>
      </c>
      <c r="Q3669">
        <f t="shared" si="230"/>
        <v>0</v>
      </c>
      <c r="R3669" t="str">
        <f t="shared" si="231"/>
        <v/>
      </c>
      <c r="S3669" t="s">
        <v>80</v>
      </c>
      <c r="T3669">
        <v>13</v>
      </c>
      <c r="U3669">
        <v>1</v>
      </c>
      <c r="V3669" t="s">
        <v>80</v>
      </c>
      <c r="W3669">
        <v>15</v>
      </c>
      <c r="X3669">
        <v>33</v>
      </c>
      <c r="Y3669">
        <v>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e">
        <f>VLOOKUP(A3669,#REF!,4,FALSE)</f>
        <v>#REF!</v>
      </c>
      <c r="AW3669" t="e">
        <f>VLOOKUP(A3669,#REF!,5,FALSE)</f>
        <v>#REF!</v>
      </c>
      <c r="AX3669">
        <f>SUMIF(量化书目统计!A:A,H3669,量化书目统计!G:G)</f>
        <v>0</v>
      </c>
    </row>
    <row r="3670" spans="1:50" x14ac:dyDescent="0.3">
      <c r="A3670" t="s">
        <v>1343</v>
      </c>
      <c r="B3670" t="s">
        <v>855</v>
      </c>
      <c r="C3670" t="s">
        <v>287</v>
      </c>
      <c r="D3670">
        <v>5</v>
      </c>
      <c r="E3670" t="s">
        <v>288</v>
      </c>
      <c r="F3670" s="1" t="s">
        <v>289</v>
      </c>
      <c r="G3670" t="s">
        <v>290</v>
      </c>
      <c r="H3670" t="e">
        <f>VLOOKUP(F3670,#REF!,2,FALSE)</f>
        <v>#REF!</v>
      </c>
      <c r="I3670" t="s">
        <v>53</v>
      </c>
      <c r="J3670" s="4">
        <v>44312</v>
      </c>
      <c r="K3670" s="4">
        <v>44369</v>
      </c>
      <c r="L3670" s="3">
        <f t="shared" si="228"/>
        <v>57</v>
      </c>
      <c r="M3670" s="4">
        <v>44375</v>
      </c>
      <c r="N3670">
        <f t="shared" si="229"/>
        <v>63</v>
      </c>
      <c r="O3670">
        <v>0</v>
      </c>
      <c r="P3670" t="e">
        <f>VLOOKUP(F3670,#REF!,3,FALSE)</f>
        <v>#REF!</v>
      </c>
      <c r="Q3670">
        <f t="shared" si="230"/>
        <v>0</v>
      </c>
      <c r="R3670" t="str">
        <f t="shared" si="231"/>
        <v/>
      </c>
      <c r="S3670" t="s">
        <v>80</v>
      </c>
      <c r="T3670">
        <v>9</v>
      </c>
      <c r="U3670">
        <v>1</v>
      </c>
      <c r="V3670" t="s">
        <v>80</v>
      </c>
      <c r="W3670">
        <v>17</v>
      </c>
      <c r="X3670">
        <v>29</v>
      </c>
      <c r="Y3670">
        <v>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 t="e">
        <f>VLOOKUP(A3670,#REF!,4,FALSE)</f>
        <v>#REF!</v>
      </c>
      <c r="AW3670" t="e">
        <f>VLOOKUP(A3670,#REF!,5,FALSE)</f>
        <v>#REF!</v>
      </c>
      <c r="AX3670">
        <f>SUMIF(量化书目统计!A:A,H3670,量化书目统计!G:G)</f>
        <v>0</v>
      </c>
    </row>
    <row r="3671" spans="1:50" x14ac:dyDescent="0.3">
      <c r="A3671" t="s">
        <v>1343</v>
      </c>
      <c r="B3671" t="s">
        <v>855</v>
      </c>
      <c r="C3671" t="s">
        <v>287</v>
      </c>
      <c r="D3671">
        <v>5</v>
      </c>
      <c r="E3671" t="s">
        <v>258</v>
      </c>
      <c r="F3671" s="1" t="s">
        <v>972</v>
      </c>
      <c r="G3671" t="s">
        <v>973</v>
      </c>
      <c r="H3671" t="e">
        <f>VLOOKUP(F3671,#REF!,2,FALSE)</f>
        <v>#REF!</v>
      </c>
      <c r="I3671" t="s">
        <v>53</v>
      </c>
      <c r="J3671" s="4">
        <v>44217</v>
      </c>
      <c r="K3671" s="4">
        <v>44276</v>
      </c>
      <c r="L3671" s="3">
        <f t="shared" si="228"/>
        <v>59</v>
      </c>
      <c r="M3671" s="4">
        <v>44277</v>
      </c>
      <c r="N3671">
        <f t="shared" si="229"/>
        <v>60</v>
      </c>
      <c r="O3671">
        <v>0</v>
      </c>
      <c r="P3671" t="e">
        <f>VLOOKUP(F3671,#REF!,3,FALSE)</f>
        <v>#REF!</v>
      </c>
      <c r="Q3671">
        <f t="shared" si="230"/>
        <v>0</v>
      </c>
      <c r="R3671" t="str">
        <f t="shared" si="231"/>
        <v/>
      </c>
      <c r="S3671" t="s">
        <v>43</v>
      </c>
      <c r="U3671">
        <v>1</v>
      </c>
      <c r="V3671" t="s">
        <v>80</v>
      </c>
      <c r="W3671">
        <v>3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 t="e">
        <f>VLOOKUP(A3671,#REF!,4,FALSE)</f>
        <v>#REF!</v>
      </c>
      <c r="AW3671" t="e">
        <f>VLOOKUP(A3671,#REF!,5,FALSE)</f>
        <v>#REF!</v>
      </c>
      <c r="AX3671">
        <f>SUMIF(量化书目统计!A:A,H3671,量化书目统计!G:G)</f>
        <v>0</v>
      </c>
    </row>
    <row r="3672" spans="1:50" x14ac:dyDescent="0.3">
      <c r="A3672" t="s">
        <v>1344</v>
      </c>
      <c r="B3672" t="s">
        <v>855</v>
      </c>
      <c r="C3672" t="s">
        <v>76</v>
      </c>
      <c r="D3672">
        <v>4</v>
      </c>
      <c r="E3672" t="s">
        <v>1345</v>
      </c>
      <c r="F3672" s="1" t="s">
        <v>1346</v>
      </c>
      <c r="G3672" t="s">
        <v>1347</v>
      </c>
      <c r="H3672" t="e">
        <f>VLOOKUP(F3672,#REF!,2,FALSE)</f>
        <v>#REF!</v>
      </c>
      <c r="I3672" t="s">
        <v>59</v>
      </c>
      <c r="J3672" s="4">
        <v>44607</v>
      </c>
      <c r="K3672" s="4">
        <v>44613</v>
      </c>
      <c r="L3672" s="3">
        <f t="shared" si="228"/>
        <v>6</v>
      </c>
      <c r="M3672" s="4">
        <v>44669</v>
      </c>
      <c r="N3672">
        <f t="shared" si="229"/>
        <v>62</v>
      </c>
      <c r="O3672">
        <v>0</v>
      </c>
      <c r="P3672" t="e">
        <f>VLOOKUP(F3672,#REF!,3,FALSE)</f>
        <v>#REF!</v>
      </c>
      <c r="Q3672">
        <f t="shared" si="230"/>
        <v>1</v>
      </c>
      <c r="R3672" t="str">
        <f t="shared" si="231"/>
        <v/>
      </c>
      <c r="S3672" t="s">
        <v>99</v>
      </c>
      <c r="T3672">
        <v>1</v>
      </c>
      <c r="U3672">
        <v>1</v>
      </c>
      <c r="V3672" t="s">
        <v>99</v>
      </c>
      <c r="W3672">
        <v>2</v>
      </c>
      <c r="X3672">
        <v>61</v>
      </c>
      <c r="Y3672">
        <v>11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e">
        <f>VLOOKUP(A3672,#REF!,4,FALSE)</f>
        <v>#REF!</v>
      </c>
      <c r="AW3672" t="e">
        <f>VLOOKUP(A3672,#REF!,5,FALSE)</f>
        <v>#REF!</v>
      </c>
      <c r="AX3672">
        <f>SUMIF(量化书目统计!A:A,H3672,量化书目统计!G:G)</f>
        <v>0</v>
      </c>
    </row>
    <row r="3673" spans="1:50" x14ac:dyDescent="0.3">
      <c r="A3673" t="s">
        <v>1348</v>
      </c>
      <c r="B3673" t="s">
        <v>855</v>
      </c>
      <c r="C3673" t="s">
        <v>76</v>
      </c>
      <c r="D3673">
        <v>4</v>
      </c>
      <c r="E3673" t="s">
        <v>670</v>
      </c>
      <c r="F3673" s="1" t="s">
        <v>671</v>
      </c>
      <c r="G3673" t="s">
        <v>672</v>
      </c>
      <c r="H3673" t="e">
        <f>VLOOKUP(F3673,#REF!,2,FALSE)</f>
        <v>#REF!</v>
      </c>
      <c r="I3673" t="s">
        <v>65</v>
      </c>
      <c r="J3673" s="4">
        <v>44084</v>
      </c>
      <c r="K3673" s="4">
        <v>44158</v>
      </c>
      <c r="L3673" s="3">
        <f t="shared" si="228"/>
        <v>74</v>
      </c>
      <c r="M3673" s="4">
        <v>44158</v>
      </c>
      <c r="N3673">
        <f t="shared" si="229"/>
        <v>74</v>
      </c>
      <c r="O3673">
        <v>0</v>
      </c>
      <c r="P3673" t="e">
        <f>VLOOKUP(F3673,#REF!,3,FALSE)</f>
        <v>#REF!</v>
      </c>
      <c r="Q3673">
        <f t="shared" si="230"/>
        <v>0</v>
      </c>
      <c r="R3673" t="str">
        <f t="shared" si="231"/>
        <v/>
      </c>
      <c r="S3673" t="s">
        <v>28</v>
      </c>
      <c r="T3673">
        <v>1</v>
      </c>
      <c r="U3673">
        <v>1</v>
      </c>
      <c r="V3673" t="s">
        <v>28</v>
      </c>
      <c r="W3673">
        <v>12</v>
      </c>
      <c r="X3673">
        <v>1</v>
      </c>
      <c r="Y3673">
        <v>9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e">
        <f>VLOOKUP(A3673,#REF!,4,FALSE)</f>
        <v>#REF!</v>
      </c>
      <c r="AW3673" t="e">
        <f>VLOOKUP(A3673,#REF!,5,FALSE)</f>
        <v>#REF!</v>
      </c>
      <c r="AX3673">
        <f>SUMIF(量化书目统计!A:A,H3673,量化书目统计!G:G)</f>
        <v>0</v>
      </c>
    </row>
    <row r="3674" spans="1:50" x14ac:dyDescent="0.3">
      <c r="A3674" t="s">
        <v>1349</v>
      </c>
      <c r="B3674" t="s">
        <v>855</v>
      </c>
      <c r="C3674" t="s">
        <v>731</v>
      </c>
      <c r="D3674">
        <v>5</v>
      </c>
      <c r="E3674" t="s">
        <v>1256</v>
      </c>
      <c r="F3674" s="1" t="s">
        <v>1257</v>
      </c>
      <c r="G3674" t="s">
        <v>1258</v>
      </c>
      <c r="H3674" t="e">
        <f>VLOOKUP(F3674,#REF!,2,FALSE)</f>
        <v>#REF!</v>
      </c>
      <c r="I3674" t="s">
        <v>49</v>
      </c>
      <c r="J3674" s="4">
        <v>44254</v>
      </c>
      <c r="K3674" s="4">
        <v>44274</v>
      </c>
      <c r="L3674" s="3">
        <f t="shared" si="228"/>
        <v>20</v>
      </c>
      <c r="M3674" s="4">
        <v>44274</v>
      </c>
      <c r="N3674">
        <f t="shared" si="229"/>
        <v>20</v>
      </c>
      <c r="O3674">
        <v>0</v>
      </c>
      <c r="P3674" t="e">
        <f>VLOOKUP(F3674,#REF!,3,FALSE)</f>
        <v>#REF!</v>
      </c>
      <c r="Q3674">
        <f t="shared" si="230"/>
        <v>0</v>
      </c>
      <c r="R3674" t="str">
        <f t="shared" si="231"/>
        <v/>
      </c>
      <c r="S3674" t="s">
        <v>43</v>
      </c>
      <c r="U3674">
        <v>1</v>
      </c>
      <c r="V3674" t="s">
        <v>80</v>
      </c>
      <c r="W3674">
        <v>3</v>
      </c>
      <c r="X3674">
        <v>20</v>
      </c>
      <c r="Y3674">
        <v>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e">
        <f>VLOOKUP(A3674,#REF!,4,FALSE)</f>
        <v>#REF!</v>
      </c>
      <c r="AW3674" t="e">
        <f>VLOOKUP(A3674,#REF!,5,FALSE)</f>
        <v>#REF!</v>
      </c>
      <c r="AX3674">
        <f>SUMIF(量化书目统计!A:A,H3674,量化书目统计!G:G)</f>
        <v>0</v>
      </c>
    </row>
    <row r="3675" spans="1:50" x14ac:dyDescent="0.3">
      <c r="A3675" t="s">
        <v>1350</v>
      </c>
      <c r="B3675" t="s">
        <v>855</v>
      </c>
      <c r="C3675" t="s">
        <v>731</v>
      </c>
      <c r="D3675">
        <v>5</v>
      </c>
      <c r="E3675" t="s">
        <v>1351</v>
      </c>
      <c r="F3675" s="1" t="s">
        <v>1352</v>
      </c>
      <c r="G3675" t="s">
        <v>1353</v>
      </c>
      <c r="H3675" t="e">
        <f>VLOOKUP(F3675,#REF!,2,FALSE)</f>
        <v>#REF!</v>
      </c>
      <c r="I3675" t="s">
        <v>49</v>
      </c>
      <c r="J3675" s="4">
        <v>44099</v>
      </c>
      <c r="K3675" s="4">
        <v>44129</v>
      </c>
      <c r="L3675" s="3">
        <f t="shared" si="228"/>
        <v>30</v>
      </c>
      <c r="M3675" s="4">
        <v>44159</v>
      </c>
      <c r="N3675">
        <f t="shared" si="229"/>
        <v>60</v>
      </c>
      <c r="O3675">
        <v>0</v>
      </c>
      <c r="P3675" t="e">
        <f>VLOOKUP(F3675,#REF!,3,FALSE)</f>
        <v>#REF!</v>
      </c>
      <c r="Q3675">
        <f t="shared" si="230"/>
        <v>0</v>
      </c>
      <c r="R3675" t="str">
        <f t="shared" si="231"/>
        <v/>
      </c>
      <c r="S3675" t="s">
        <v>28</v>
      </c>
      <c r="T3675">
        <v>3</v>
      </c>
      <c r="U3675">
        <v>1</v>
      </c>
      <c r="V3675" t="s">
        <v>28</v>
      </c>
      <c r="W3675">
        <v>8</v>
      </c>
      <c r="X3675">
        <v>3</v>
      </c>
      <c r="Y3675">
        <v>20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 t="e">
        <f>VLOOKUP(A3675,#REF!,4,FALSE)</f>
        <v>#REF!</v>
      </c>
      <c r="AW3675" t="e">
        <f>VLOOKUP(A3675,#REF!,5,FALSE)</f>
        <v>#REF!</v>
      </c>
      <c r="AX3675">
        <f>SUMIF(量化书目统计!A:A,H3675,量化书目统计!G:G)</f>
        <v>0</v>
      </c>
    </row>
    <row r="3676" spans="1:50" x14ac:dyDescent="0.3">
      <c r="A3676" t="s">
        <v>241</v>
      </c>
      <c r="B3676" t="s">
        <v>22</v>
      </c>
      <c r="C3676" t="s">
        <v>242</v>
      </c>
      <c r="D3676">
        <v>4</v>
      </c>
      <c r="E3676" t="s">
        <v>243</v>
      </c>
      <c r="F3676" s="1" t="s">
        <v>244</v>
      </c>
      <c r="G3676" t="s">
        <v>245</v>
      </c>
      <c r="H3676" t="e">
        <f>VLOOKUP(F3676,#REF!,2,FALSE)</f>
        <v>#REF!</v>
      </c>
      <c r="I3676" t="s">
        <v>231</v>
      </c>
      <c r="J3676" s="4">
        <v>44626</v>
      </c>
      <c r="K3676" s="4">
        <v>44799</v>
      </c>
      <c r="L3676" s="3">
        <f t="shared" si="228"/>
        <v>173</v>
      </c>
      <c r="M3676" s="4">
        <v>44815</v>
      </c>
      <c r="N3676">
        <f t="shared" si="229"/>
        <v>189</v>
      </c>
      <c r="O3676">
        <v>0</v>
      </c>
      <c r="P3676" t="e">
        <f>VLOOKUP(F3676,#REF!,3,FALSE)</f>
        <v>#REF!</v>
      </c>
      <c r="Q3676">
        <f t="shared" si="230"/>
        <v>0</v>
      </c>
      <c r="R3676" t="str">
        <f t="shared" si="231"/>
        <v/>
      </c>
      <c r="S3676" t="s">
        <v>99</v>
      </c>
      <c r="T3676">
        <v>4</v>
      </c>
      <c r="U3676">
        <v>1</v>
      </c>
      <c r="V3676" t="s">
        <v>43</v>
      </c>
      <c r="X3676">
        <v>64</v>
      </c>
      <c r="Y3676">
        <v>14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e">
        <f>VLOOKUP(A3676,#REF!,4,FALSE)</f>
        <v>#REF!</v>
      </c>
      <c r="AW3676" t="e">
        <f>VLOOKUP(A3676,#REF!,5,FALSE)</f>
        <v>#REF!</v>
      </c>
      <c r="AX3676">
        <f>SUMIF(量化书目统计!A:A,H3676,量化书目统计!G:G)</f>
        <v>0</v>
      </c>
    </row>
    <row r="3677" spans="1:50" x14ac:dyDescent="0.3">
      <c r="A3677" t="s">
        <v>1354</v>
      </c>
      <c r="B3677" t="s">
        <v>855</v>
      </c>
      <c r="C3677" t="s">
        <v>313</v>
      </c>
      <c r="D3677">
        <v>5</v>
      </c>
      <c r="E3677" t="s">
        <v>1355</v>
      </c>
      <c r="F3677" s="1" t="s">
        <v>1356</v>
      </c>
      <c r="G3677" t="s">
        <v>1357</v>
      </c>
      <c r="H3677" t="e">
        <f>VLOOKUP(F3677,#REF!,2,FALSE)</f>
        <v>#REF!</v>
      </c>
      <c r="I3677" t="s">
        <v>158</v>
      </c>
      <c r="J3677" s="4">
        <v>44260</v>
      </c>
      <c r="K3677" s="4">
        <v>44277</v>
      </c>
      <c r="L3677" s="3">
        <f t="shared" si="228"/>
        <v>17</v>
      </c>
      <c r="M3677" s="4">
        <v>44320</v>
      </c>
      <c r="N3677">
        <f t="shared" si="229"/>
        <v>60</v>
      </c>
      <c r="O3677">
        <v>0</v>
      </c>
      <c r="P3677" t="e">
        <f>VLOOKUP(F3677,#REF!,3,FALSE)</f>
        <v>#REF!</v>
      </c>
      <c r="Q3677">
        <f t="shared" si="230"/>
        <v>0</v>
      </c>
      <c r="R3677" t="str">
        <f t="shared" si="231"/>
        <v/>
      </c>
      <c r="S3677" t="s">
        <v>80</v>
      </c>
      <c r="T3677">
        <v>1</v>
      </c>
      <c r="U3677">
        <v>1</v>
      </c>
      <c r="V3677" t="s">
        <v>80</v>
      </c>
      <c r="W3677">
        <v>4</v>
      </c>
      <c r="X3677">
        <v>21</v>
      </c>
      <c r="Y3677">
        <v>20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 t="e">
        <f>VLOOKUP(A3677,#REF!,4,FALSE)</f>
        <v>#REF!</v>
      </c>
      <c r="AW3677" t="e">
        <f>VLOOKUP(A3677,#REF!,5,FALSE)</f>
        <v>#REF!</v>
      </c>
      <c r="AX3677">
        <f>SUMIF(量化书目统计!A:A,H3677,量化书目统计!G:G)</f>
        <v>0</v>
      </c>
    </row>
    <row r="3678" spans="1:50" x14ac:dyDescent="0.3">
      <c r="A3678" t="s">
        <v>1358</v>
      </c>
      <c r="B3678" t="s">
        <v>855</v>
      </c>
      <c r="C3678" t="s">
        <v>313</v>
      </c>
      <c r="D3678">
        <v>5</v>
      </c>
      <c r="E3678" t="s">
        <v>533</v>
      </c>
      <c r="F3678" s="1" t="s">
        <v>534</v>
      </c>
      <c r="G3678" t="s">
        <v>535</v>
      </c>
      <c r="H3678" t="e">
        <f>VLOOKUP(F3678,#REF!,2,FALSE)</f>
        <v>#REF!</v>
      </c>
      <c r="I3678" t="s">
        <v>65</v>
      </c>
      <c r="J3678" s="4">
        <v>43840</v>
      </c>
      <c r="K3678" s="4">
        <v>44009</v>
      </c>
      <c r="L3678" s="3">
        <f t="shared" si="228"/>
        <v>169</v>
      </c>
      <c r="M3678" s="4">
        <v>44104</v>
      </c>
      <c r="N3678">
        <f t="shared" si="229"/>
        <v>264</v>
      </c>
      <c r="O3678">
        <v>0</v>
      </c>
      <c r="P3678" t="e">
        <f>VLOOKUP(F3678,#REF!,3,FALSE)</f>
        <v>#REF!</v>
      </c>
      <c r="Q3678">
        <f t="shared" si="230"/>
        <v>0</v>
      </c>
      <c r="R3678" t="str">
        <f t="shared" si="231"/>
        <v/>
      </c>
      <c r="S3678" t="s">
        <v>43</v>
      </c>
      <c r="U3678">
        <v>1</v>
      </c>
      <c r="V3678" t="s">
        <v>43</v>
      </c>
      <c r="X3678">
        <v>0</v>
      </c>
      <c r="Y3678">
        <v>9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e">
        <f>VLOOKUP(A3678,#REF!,4,FALSE)</f>
        <v>#REF!</v>
      </c>
      <c r="AW3678" t="e">
        <f>VLOOKUP(A3678,#REF!,5,FALSE)</f>
        <v>#REF!</v>
      </c>
      <c r="AX3678">
        <f>SUMIF(量化书目统计!A:A,H3678,量化书目统计!G:G)</f>
        <v>0</v>
      </c>
    </row>
    <row r="3679" spans="1:50" x14ac:dyDescent="0.3">
      <c r="A3679" t="s">
        <v>1359</v>
      </c>
      <c r="B3679" t="s">
        <v>855</v>
      </c>
      <c r="C3679" t="s">
        <v>45</v>
      </c>
      <c r="D3679">
        <v>5</v>
      </c>
      <c r="E3679" t="s">
        <v>1266</v>
      </c>
      <c r="F3679" s="1" t="s">
        <v>1267</v>
      </c>
      <c r="G3679" t="s">
        <v>1268</v>
      </c>
      <c r="H3679" t="e">
        <f>VLOOKUP(F3679,#REF!,2,FALSE)</f>
        <v>#REF!</v>
      </c>
      <c r="I3679" t="s">
        <v>49</v>
      </c>
      <c r="J3679" s="4">
        <v>44224</v>
      </c>
      <c r="K3679" s="4">
        <v>44293</v>
      </c>
      <c r="L3679" s="3">
        <f t="shared" si="228"/>
        <v>69</v>
      </c>
      <c r="M3679" s="4">
        <v>44284</v>
      </c>
      <c r="N3679">
        <f t="shared" si="229"/>
        <v>60</v>
      </c>
      <c r="O3679">
        <v>0</v>
      </c>
      <c r="P3679" t="e">
        <f>VLOOKUP(F3679,#REF!,3,FALSE)</f>
        <v>#REF!</v>
      </c>
      <c r="Q3679">
        <f t="shared" si="230"/>
        <v>0</v>
      </c>
      <c r="R3679" t="str">
        <f t="shared" si="231"/>
        <v/>
      </c>
      <c r="S3679" t="s">
        <v>43</v>
      </c>
      <c r="U3679">
        <v>1</v>
      </c>
      <c r="V3679" t="s">
        <v>80</v>
      </c>
      <c r="W3679">
        <v>6</v>
      </c>
      <c r="X3679">
        <v>20</v>
      </c>
      <c r="Y3679">
        <v>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e">
        <f>VLOOKUP(A3679,#REF!,4,FALSE)</f>
        <v>#REF!</v>
      </c>
      <c r="AW3679" t="e">
        <f>VLOOKUP(A3679,#REF!,5,FALSE)</f>
        <v>#REF!</v>
      </c>
      <c r="AX3679">
        <f>SUMIF(量化书目统计!A:A,H3679,量化书目统计!G:G)</f>
        <v>0</v>
      </c>
    </row>
    <row r="3680" spans="1:50" x14ac:dyDescent="0.3">
      <c r="A3680" t="s">
        <v>1359</v>
      </c>
      <c r="B3680" t="s">
        <v>855</v>
      </c>
      <c r="C3680" t="s">
        <v>45</v>
      </c>
      <c r="D3680">
        <v>5</v>
      </c>
      <c r="E3680" t="s">
        <v>1360</v>
      </c>
      <c r="F3680" s="1" t="s">
        <v>1361</v>
      </c>
      <c r="G3680" t="s">
        <v>1362</v>
      </c>
      <c r="H3680" t="e">
        <f>VLOOKUP(F3680,#REF!,2,FALSE)</f>
        <v>#REF!</v>
      </c>
      <c r="I3680" t="s">
        <v>317</v>
      </c>
      <c r="J3680" s="4">
        <v>44334</v>
      </c>
      <c r="K3680" s="4">
        <v>44363</v>
      </c>
      <c r="L3680" s="3">
        <f t="shared" si="228"/>
        <v>29</v>
      </c>
      <c r="M3680" s="4">
        <v>44396</v>
      </c>
      <c r="N3680">
        <f t="shared" si="229"/>
        <v>62</v>
      </c>
      <c r="O3680">
        <v>0</v>
      </c>
      <c r="P3680" t="e">
        <f>VLOOKUP(F3680,#REF!,3,FALSE)</f>
        <v>#REF!</v>
      </c>
      <c r="Q3680">
        <f t="shared" si="230"/>
        <v>0</v>
      </c>
      <c r="R3680" t="str">
        <f t="shared" si="231"/>
        <v/>
      </c>
      <c r="S3680" t="s">
        <v>80</v>
      </c>
      <c r="T3680">
        <v>12</v>
      </c>
      <c r="U3680">
        <v>1</v>
      </c>
      <c r="V3680" t="s">
        <v>80</v>
      </c>
      <c r="W3680">
        <v>16</v>
      </c>
      <c r="X3680">
        <v>32</v>
      </c>
      <c r="Y3680">
        <v>9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e">
        <f>VLOOKUP(A3680,#REF!,4,FALSE)</f>
        <v>#REF!</v>
      </c>
      <c r="AW3680" t="e">
        <f>VLOOKUP(A3680,#REF!,5,FALSE)</f>
        <v>#REF!</v>
      </c>
      <c r="AX3680">
        <f>SUMIF(量化书目统计!A:A,H3680,量化书目统计!G:G)</f>
        <v>0</v>
      </c>
    </row>
    <row r="3681" spans="1:50" x14ac:dyDescent="0.3">
      <c r="A3681" t="s">
        <v>1363</v>
      </c>
      <c r="B3681" t="s">
        <v>855</v>
      </c>
      <c r="C3681" t="s">
        <v>117</v>
      </c>
      <c r="D3681">
        <v>4</v>
      </c>
      <c r="E3681" t="s">
        <v>1085</v>
      </c>
      <c r="F3681" s="1" t="s">
        <v>1086</v>
      </c>
      <c r="G3681" t="s">
        <v>1087</v>
      </c>
      <c r="H3681" t="e">
        <f>VLOOKUP(F3681,#REF!,2,FALSE)</f>
        <v>#REF!</v>
      </c>
      <c r="I3681" t="s">
        <v>317</v>
      </c>
      <c r="J3681" s="4">
        <v>43840</v>
      </c>
      <c r="K3681" s="4">
        <v>44144</v>
      </c>
      <c r="L3681" s="3">
        <f t="shared" si="228"/>
        <v>304</v>
      </c>
      <c r="M3681" s="4">
        <v>44132</v>
      </c>
      <c r="N3681">
        <f t="shared" si="229"/>
        <v>292</v>
      </c>
      <c r="O3681">
        <v>0</v>
      </c>
      <c r="P3681" t="e">
        <f>VLOOKUP(F3681,#REF!,3,FALSE)</f>
        <v>#REF!</v>
      </c>
      <c r="Q3681">
        <f t="shared" si="230"/>
        <v>0</v>
      </c>
      <c r="R3681" t="str">
        <f t="shared" si="231"/>
        <v/>
      </c>
      <c r="S3681" t="s">
        <v>43</v>
      </c>
      <c r="U3681">
        <v>2</v>
      </c>
      <c r="V3681" t="s">
        <v>28</v>
      </c>
      <c r="W3681">
        <v>10</v>
      </c>
      <c r="X3681">
        <v>0</v>
      </c>
      <c r="Y3681">
        <v>15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 t="e">
        <f>VLOOKUP(A3681,#REF!,4,FALSE)</f>
        <v>#REF!</v>
      </c>
      <c r="AW3681" t="e">
        <f>VLOOKUP(A3681,#REF!,5,FALSE)</f>
        <v>#REF!</v>
      </c>
      <c r="AX3681">
        <f>SUMIF(量化书目统计!A:A,H3681,量化书目统计!G:G)</f>
        <v>0</v>
      </c>
    </row>
    <row r="3682" spans="1:50" x14ac:dyDescent="0.3">
      <c r="A3682" t="s">
        <v>1364</v>
      </c>
      <c r="B3682" t="s">
        <v>855</v>
      </c>
      <c r="C3682" t="s">
        <v>117</v>
      </c>
      <c r="D3682">
        <v>4</v>
      </c>
      <c r="E3682" t="s">
        <v>753</v>
      </c>
      <c r="F3682" s="1" t="s">
        <v>754</v>
      </c>
      <c r="G3682" t="s">
        <v>755</v>
      </c>
      <c r="H3682" t="e">
        <f>VLOOKUP(F3682,#REF!,2,FALSE)</f>
        <v>#REF!</v>
      </c>
      <c r="I3682" t="s">
        <v>74</v>
      </c>
      <c r="J3682" s="4">
        <v>44126</v>
      </c>
      <c r="K3682" s="4">
        <v>44161</v>
      </c>
      <c r="L3682" s="3">
        <f t="shared" si="228"/>
        <v>35</v>
      </c>
      <c r="M3682" s="4">
        <v>44158</v>
      </c>
      <c r="N3682">
        <f t="shared" si="229"/>
        <v>32</v>
      </c>
      <c r="O3682">
        <v>0</v>
      </c>
      <c r="P3682" t="e">
        <f>VLOOKUP(F3682,#REF!,3,FALSE)</f>
        <v>#REF!</v>
      </c>
      <c r="Q3682">
        <f t="shared" si="230"/>
        <v>0</v>
      </c>
      <c r="R3682" t="str">
        <f t="shared" si="231"/>
        <v/>
      </c>
      <c r="S3682" t="s">
        <v>28</v>
      </c>
      <c r="T3682">
        <v>7</v>
      </c>
      <c r="U3682">
        <v>1</v>
      </c>
      <c r="V3682" t="s">
        <v>28</v>
      </c>
      <c r="W3682">
        <v>12</v>
      </c>
      <c r="X3682">
        <v>7</v>
      </c>
      <c r="Y3682">
        <v>15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 t="e">
        <f>VLOOKUP(A3682,#REF!,4,FALSE)</f>
        <v>#REF!</v>
      </c>
      <c r="AW3682" t="e">
        <f>VLOOKUP(A3682,#REF!,5,FALSE)</f>
        <v>#REF!</v>
      </c>
      <c r="AX3682">
        <f>SUMIF(量化书目统计!A:A,H3682,量化书目统计!G:G)</f>
        <v>0</v>
      </c>
    </row>
    <row r="3683" spans="1:50" x14ac:dyDescent="0.3">
      <c r="A3683" t="s">
        <v>1365</v>
      </c>
      <c r="B3683" t="s">
        <v>855</v>
      </c>
      <c r="C3683" t="s">
        <v>117</v>
      </c>
      <c r="D3683">
        <v>4</v>
      </c>
      <c r="E3683" t="s">
        <v>1366</v>
      </c>
      <c r="F3683" s="1" t="s">
        <v>1367</v>
      </c>
      <c r="G3683" t="s">
        <v>1368</v>
      </c>
      <c r="H3683" t="e">
        <f>VLOOKUP(F3683,#REF!,2,FALSE)</f>
        <v>#REF!</v>
      </c>
      <c r="I3683" t="s">
        <v>317</v>
      </c>
      <c r="J3683" s="4">
        <v>43839</v>
      </c>
      <c r="K3683" s="4">
        <v>44090</v>
      </c>
      <c r="L3683" s="3">
        <f t="shared" si="228"/>
        <v>251</v>
      </c>
      <c r="M3683" s="4">
        <v>44104</v>
      </c>
      <c r="N3683">
        <f t="shared" si="229"/>
        <v>265</v>
      </c>
      <c r="O3683">
        <v>0</v>
      </c>
      <c r="P3683" t="e">
        <f>VLOOKUP(F3683,#REF!,3,FALSE)</f>
        <v>#REF!</v>
      </c>
      <c r="Q3683">
        <f t="shared" si="230"/>
        <v>0</v>
      </c>
      <c r="R3683" t="str">
        <f t="shared" si="231"/>
        <v/>
      </c>
      <c r="S3683" t="s">
        <v>43</v>
      </c>
      <c r="U3683">
        <v>1</v>
      </c>
      <c r="V3683" t="s">
        <v>28</v>
      </c>
      <c r="W3683">
        <v>2</v>
      </c>
      <c r="X3683">
        <v>0</v>
      </c>
      <c r="Y3683">
        <v>14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 t="e">
        <f>VLOOKUP(A3683,#REF!,4,FALSE)</f>
        <v>#REF!</v>
      </c>
      <c r="AW3683" t="e">
        <f>VLOOKUP(A3683,#REF!,5,FALSE)</f>
        <v>#REF!</v>
      </c>
      <c r="AX3683">
        <f>SUMIF(量化书目统计!A:A,H3683,量化书目统计!G:G)</f>
        <v>0</v>
      </c>
    </row>
    <row r="3684" spans="1:50" x14ac:dyDescent="0.3">
      <c r="A3684" t="s">
        <v>1369</v>
      </c>
      <c r="B3684" t="s">
        <v>855</v>
      </c>
      <c r="C3684" t="s">
        <v>117</v>
      </c>
      <c r="D3684">
        <v>4</v>
      </c>
      <c r="E3684" t="s">
        <v>639</v>
      </c>
      <c r="F3684" s="1" t="s">
        <v>640</v>
      </c>
      <c r="G3684" t="s">
        <v>641</v>
      </c>
      <c r="H3684" t="e">
        <f>VLOOKUP(F3684,#REF!,2,FALSE)</f>
        <v>#REF!</v>
      </c>
      <c r="I3684" t="s">
        <v>65</v>
      </c>
      <c r="J3684" s="4">
        <v>44165</v>
      </c>
      <c r="K3684" s="4">
        <v>44167</v>
      </c>
      <c r="L3684" s="3">
        <f t="shared" si="228"/>
        <v>2</v>
      </c>
      <c r="M3684" s="4">
        <v>44195</v>
      </c>
      <c r="N3684">
        <f t="shared" si="229"/>
        <v>30</v>
      </c>
      <c r="O3684">
        <v>0</v>
      </c>
      <c r="P3684" t="e">
        <f>VLOOKUP(F3684,#REF!,3,FALSE)</f>
        <v>#REF!</v>
      </c>
      <c r="Q3684">
        <f t="shared" si="230"/>
        <v>0</v>
      </c>
      <c r="R3684" t="str">
        <f t="shared" si="231"/>
        <v/>
      </c>
      <c r="S3684" t="s">
        <v>28</v>
      </c>
      <c r="T3684">
        <v>13</v>
      </c>
      <c r="U3684">
        <v>1</v>
      </c>
      <c r="V3684" t="s">
        <v>28</v>
      </c>
      <c r="W3684">
        <v>13</v>
      </c>
      <c r="X3684">
        <v>13</v>
      </c>
      <c r="Y3684">
        <v>15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 t="e">
        <f>VLOOKUP(A3684,#REF!,4,FALSE)</f>
        <v>#REF!</v>
      </c>
      <c r="AW3684" t="e">
        <f>VLOOKUP(A3684,#REF!,5,FALSE)</f>
        <v>#REF!</v>
      </c>
      <c r="AX3684">
        <f>SUMIF(量化书目统计!A:A,H3684,量化书目统计!G:G)</f>
        <v>0</v>
      </c>
    </row>
    <row r="3685" spans="1:50" x14ac:dyDescent="0.3">
      <c r="A3685" t="s">
        <v>1370</v>
      </c>
      <c r="B3685" t="s">
        <v>855</v>
      </c>
      <c r="C3685" t="s">
        <v>117</v>
      </c>
      <c r="D3685">
        <v>4</v>
      </c>
      <c r="E3685" t="s">
        <v>1151</v>
      </c>
      <c r="F3685" s="1" t="s">
        <v>1152</v>
      </c>
      <c r="G3685" t="s">
        <v>1153</v>
      </c>
      <c r="H3685" t="e">
        <f>VLOOKUP(F3685,#REF!,2,FALSE)</f>
        <v>#REF!</v>
      </c>
      <c r="I3685" t="s">
        <v>158</v>
      </c>
      <c r="J3685" s="4">
        <v>44341</v>
      </c>
      <c r="K3685" s="4">
        <v>44539</v>
      </c>
      <c r="L3685" s="3">
        <f t="shared" si="228"/>
        <v>198</v>
      </c>
      <c r="M3685" s="4">
        <v>44508</v>
      </c>
      <c r="N3685">
        <f t="shared" si="229"/>
        <v>167</v>
      </c>
      <c r="O3685">
        <v>0</v>
      </c>
      <c r="P3685" t="e">
        <f>VLOOKUP(F3685,#REF!,3,FALSE)</f>
        <v>#REF!</v>
      </c>
      <c r="Q3685">
        <f t="shared" si="230"/>
        <v>0</v>
      </c>
      <c r="R3685" t="str">
        <f t="shared" si="231"/>
        <v/>
      </c>
      <c r="S3685" t="s">
        <v>80</v>
      </c>
      <c r="T3685">
        <v>13</v>
      </c>
      <c r="U3685">
        <v>1</v>
      </c>
      <c r="V3685" t="s">
        <v>38</v>
      </c>
      <c r="W3685">
        <v>14</v>
      </c>
      <c r="X3685">
        <v>33</v>
      </c>
      <c r="Y3685">
        <v>11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 t="e">
        <f>VLOOKUP(A3685,#REF!,4,FALSE)</f>
        <v>#REF!</v>
      </c>
      <c r="AW3685" t="e">
        <f>VLOOKUP(A3685,#REF!,5,FALSE)</f>
        <v>#REF!</v>
      </c>
      <c r="AX3685">
        <f>SUMIF(量化书目统计!A:A,H3685,量化书目统计!G:G)</f>
        <v>0</v>
      </c>
    </row>
    <row r="3686" spans="1:50" x14ac:dyDescent="0.3">
      <c r="A3686" t="s">
        <v>1370</v>
      </c>
      <c r="B3686" t="s">
        <v>855</v>
      </c>
      <c r="C3686" t="s">
        <v>117</v>
      </c>
      <c r="D3686">
        <v>4</v>
      </c>
      <c r="E3686" t="s">
        <v>1151</v>
      </c>
      <c r="F3686" s="1" t="s">
        <v>1152</v>
      </c>
      <c r="G3686" t="s">
        <v>1153</v>
      </c>
      <c r="H3686" t="e">
        <f>VLOOKUP(F3686,#REF!,2,FALSE)</f>
        <v>#REF!</v>
      </c>
      <c r="I3686" t="s">
        <v>158</v>
      </c>
      <c r="J3686" s="4">
        <v>44539</v>
      </c>
      <c r="K3686" s="4">
        <v>44736</v>
      </c>
      <c r="L3686" s="3">
        <f t="shared" si="228"/>
        <v>197</v>
      </c>
      <c r="M3686" s="4">
        <v>44815</v>
      </c>
      <c r="N3686">
        <f t="shared" si="229"/>
        <v>276</v>
      </c>
      <c r="O3686">
        <v>0</v>
      </c>
      <c r="P3686" t="e">
        <f>VLOOKUP(F3686,#REF!,3,FALSE)</f>
        <v>#REF!</v>
      </c>
      <c r="Q3686">
        <f t="shared" si="230"/>
        <v>0</v>
      </c>
      <c r="R3686" t="str">
        <f t="shared" si="231"/>
        <v/>
      </c>
      <c r="S3686" t="s">
        <v>38</v>
      </c>
      <c r="T3686">
        <v>14</v>
      </c>
      <c r="U3686">
        <v>1</v>
      </c>
      <c r="V3686" t="s">
        <v>99</v>
      </c>
      <c r="W3686">
        <v>18</v>
      </c>
      <c r="X3686">
        <v>54</v>
      </c>
      <c r="Y3686">
        <v>11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e">
        <f>VLOOKUP(A3686,#REF!,4,FALSE)</f>
        <v>#REF!</v>
      </c>
      <c r="AW3686" t="e">
        <f>VLOOKUP(A3686,#REF!,5,FALSE)</f>
        <v>#REF!</v>
      </c>
      <c r="AX3686">
        <f>SUMIF(量化书目统计!A:A,H3686,量化书目统计!G:G)</f>
        <v>0</v>
      </c>
    </row>
    <row r="3687" spans="1:50" x14ac:dyDescent="0.3">
      <c r="A3687" t="s">
        <v>1370</v>
      </c>
      <c r="B3687" t="s">
        <v>855</v>
      </c>
      <c r="C3687" t="s">
        <v>117</v>
      </c>
      <c r="D3687">
        <v>4</v>
      </c>
      <c r="E3687" t="s">
        <v>145</v>
      </c>
      <c r="F3687" s="1" t="s">
        <v>146</v>
      </c>
      <c r="G3687" t="s">
        <v>147</v>
      </c>
      <c r="H3687" t="e">
        <f>VLOOKUP(F3687,#REF!,2,FALSE)</f>
        <v>#REF!</v>
      </c>
      <c r="I3687" t="s">
        <v>32</v>
      </c>
      <c r="J3687" s="4">
        <v>44375</v>
      </c>
      <c r="K3687" s="4">
        <v>44445</v>
      </c>
      <c r="L3687" s="3">
        <f t="shared" si="228"/>
        <v>70</v>
      </c>
      <c r="M3687" s="4">
        <v>44446</v>
      </c>
      <c r="N3687">
        <f t="shared" si="229"/>
        <v>71</v>
      </c>
      <c r="O3687">
        <v>0</v>
      </c>
      <c r="P3687" t="e">
        <f>VLOOKUP(F3687,#REF!,3,FALSE)</f>
        <v>#REF!</v>
      </c>
      <c r="Q3687">
        <f t="shared" si="230"/>
        <v>0</v>
      </c>
      <c r="R3687" t="str">
        <f t="shared" si="231"/>
        <v/>
      </c>
      <c r="S3687" t="s">
        <v>80</v>
      </c>
      <c r="T3687">
        <v>18</v>
      </c>
      <c r="U3687">
        <v>1</v>
      </c>
      <c r="V3687" t="s">
        <v>38</v>
      </c>
      <c r="W3687">
        <v>1</v>
      </c>
      <c r="X3687">
        <v>38</v>
      </c>
      <c r="Y3687">
        <v>19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 t="e">
        <f>VLOOKUP(A3687,#REF!,4,FALSE)</f>
        <v>#REF!</v>
      </c>
      <c r="AW3687" t="e">
        <f>VLOOKUP(A3687,#REF!,5,FALSE)</f>
        <v>#REF!</v>
      </c>
      <c r="AX3687">
        <f>SUMIF(量化书目统计!A:A,H3687,量化书目统计!G:G)</f>
        <v>0</v>
      </c>
    </row>
    <row r="3688" spans="1:50" x14ac:dyDescent="0.3">
      <c r="A3688" t="s">
        <v>1370</v>
      </c>
      <c r="B3688" t="s">
        <v>855</v>
      </c>
      <c r="C3688" t="s">
        <v>117</v>
      </c>
      <c r="D3688">
        <v>4</v>
      </c>
      <c r="E3688" t="s">
        <v>1096</v>
      </c>
      <c r="F3688" s="1" t="s">
        <v>1371</v>
      </c>
      <c r="G3688" t="s">
        <v>1372</v>
      </c>
      <c r="H3688" t="e">
        <f>VLOOKUP(F3688,#REF!,2,FALSE)</f>
        <v>#REF!</v>
      </c>
      <c r="I3688" t="s">
        <v>158</v>
      </c>
      <c r="J3688" s="4">
        <v>44375</v>
      </c>
      <c r="K3688" s="4">
        <v>44445</v>
      </c>
      <c r="L3688" s="3">
        <f t="shared" si="228"/>
        <v>70</v>
      </c>
      <c r="M3688" s="4">
        <v>44446</v>
      </c>
      <c r="N3688">
        <f t="shared" si="229"/>
        <v>71</v>
      </c>
      <c r="O3688">
        <v>0</v>
      </c>
      <c r="P3688" t="e">
        <f>VLOOKUP(F3688,#REF!,3,FALSE)</f>
        <v>#REF!</v>
      </c>
      <c r="Q3688">
        <f t="shared" si="230"/>
        <v>0</v>
      </c>
      <c r="R3688" t="str">
        <f t="shared" si="231"/>
        <v/>
      </c>
      <c r="S3688" t="s">
        <v>80</v>
      </c>
      <c r="T3688">
        <v>18</v>
      </c>
      <c r="U3688">
        <v>1</v>
      </c>
      <c r="V3688" t="s">
        <v>38</v>
      </c>
      <c r="W3688">
        <v>1</v>
      </c>
      <c r="X3688">
        <v>38</v>
      </c>
      <c r="Y3688">
        <v>19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 t="e">
        <f>VLOOKUP(A3688,#REF!,4,FALSE)</f>
        <v>#REF!</v>
      </c>
      <c r="AW3688" t="e">
        <f>VLOOKUP(A3688,#REF!,5,FALSE)</f>
        <v>#REF!</v>
      </c>
      <c r="AX3688">
        <f>SUMIF(量化书目统计!A:A,H3688,量化书目统计!G:G)</f>
        <v>0</v>
      </c>
    </row>
    <row r="3689" spans="1:50" x14ac:dyDescent="0.3">
      <c r="A3689" t="s">
        <v>1373</v>
      </c>
      <c r="B3689" t="s">
        <v>855</v>
      </c>
      <c r="C3689" t="s">
        <v>117</v>
      </c>
      <c r="D3689">
        <v>4</v>
      </c>
      <c r="E3689" t="s">
        <v>1074</v>
      </c>
      <c r="F3689" s="1" t="s">
        <v>1075</v>
      </c>
      <c r="G3689" t="s">
        <v>1076</v>
      </c>
      <c r="H3689" t="e">
        <f>VLOOKUP(F3689,#REF!,2,FALSE)</f>
        <v>#REF!</v>
      </c>
      <c r="I3689" t="s">
        <v>317</v>
      </c>
      <c r="J3689" s="4">
        <v>43837</v>
      </c>
      <c r="K3689" s="4">
        <v>44013</v>
      </c>
      <c r="L3689" s="3">
        <f t="shared" si="228"/>
        <v>176</v>
      </c>
      <c r="M3689" s="4">
        <v>44104</v>
      </c>
      <c r="N3689">
        <f t="shared" si="229"/>
        <v>267</v>
      </c>
      <c r="O3689">
        <v>0</v>
      </c>
      <c r="P3689" t="e">
        <f>VLOOKUP(F3689,#REF!,3,FALSE)</f>
        <v>#REF!</v>
      </c>
      <c r="Q3689">
        <f t="shared" si="230"/>
        <v>0</v>
      </c>
      <c r="R3689" t="str">
        <f t="shared" si="231"/>
        <v/>
      </c>
      <c r="S3689" t="s">
        <v>43</v>
      </c>
      <c r="U3689">
        <v>1</v>
      </c>
      <c r="V3689" t="s">
        <v>43</v>
      </c>
      <c r="X3689">
        <v>0</v>
      </c>
      <c r="Y3689">
        <v>19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 t="e">
        <f>VLOOKUP(A3689,#REF!,4,FALSE)</f>
        <v>#REF!</v>
      </c>
      <c r="AW3689" t="e">
        <f>VLOOKUP(A3689,#REF!,5,FALSE)</f>
        <v>#REF!</v>
      </c>
      <c r="AX3689">
        <f>SUMIF(量化书目统计!A:A,H3689,量化书目统计!G:G)</f>
        <v>0</v>
      </c>
    </row>
    <row r="3690" spans="1:50" x14ac:dyDescent="0.3">
      <c r="A3690" t="s">
        <v>1374</v>
      </c>
      <c r="B3690" t="s">
        <v>855</v>
      </c>
      <c r="C3690" t="s">
        <v>91</v>
      </c>
      <c r="D3690">
        <v>4</v>
      </c>
      <c r="E3690" t="s">
        <v>107</v>
      </c>
      <c r="F3690" s="1" t="s">
        <v>108</v>
      </c>
      <c r="G3690" t="s">
        <v>109</v>
      </c>
      <c r="H3690" t="e">
        <f>VLOOKUP(F3690,#REF!,2,FALSE)</f>
        <v>#REF!</v>
      </c>
      <c r="I3690" t="s">
        <v>32</v>
      </c>
      <c r="J3690" s="4">
        <v>44608</v>
      </c>
      <c r="K3690" s="4">
        <v>44713</v>
      </c>
      <c r="L3690" s="3">
        <f t="shared" si="228"/>
        <v>105</v>
      </c>
      <c r="M3690" s="4">
        <v>44817</v>
      </c>
      <c r="N3690">
        <f t="shared" si="229"/>
        <v>209</v>
      </c>
      <c r="O3690">
        <v>0</v>
      </c>
      <c r="P3690" t="e">
        <f>VLOOKUP(F3690,#REF!,3,FALSE)</f>
        <v>#REF!</v>
      </c>
      <c r="Q3690">
        <f t="shared" si="230"/>
        <v>0</v>
      </c>
      <c r="R3690" t="str">
        <f t="shared" si="231"/>
        <v/>
      </c>
      <c r="S3690" t="s">
        <v>99</v>
      </c>
      <c r="T3690">
        <v>1</v>
      </c>
      <c r="U3690">
        <v>1</v>
      </c>
      <c r="V3690" t="s">
        <v>99</v>
      </c>
      <c r="W3690">
        <v>16</v>
      </c>
      <c r="X3690">
        <v>61</v>
      </c>
      <c r="Y3690">
        <v>4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 t="e">
        <f>VLOOKUP(A3690,#REF!,4,FALSE)</f>
        <v>#REF!</v>
      </c>
      <c r="AW3690" t="e">
        <f>VLOOKUP(A3690,#REF!,5,FALSE)</f>
        <v>#REF!</v>
      </c>
      <c r="AX3690">
        <f>SUMIF(量化书目统计!A:A,H3690,量化书目统计!G:G)</f>
        <v>0</v>
      </c>
    </row>
    <row r="3691" spans="1:50" x14ac:dyDescent="0.3">
      <c r="A3691" t="s">
        <v>217</v>
      </c>
      <c r="B3691" t="s">
        <v>22</v>
      </c>
      <c r="C3691" t="s">
        <v>117</v>
      </c>
      <c r="D3691">
        <v>4</v>
      </c>
      <c r="E3691" t="s">
        <v>218</v>
      </c>
      <c r="F3691" s="1" t="s">
        <v>219</v>
      </c>
      <c r="G3691" t="s">
        <v>220</v>
      </c>
      <c r="H3691" t="e">
        <f>VLOOKUP(F3691,#REF!,2,FALSE)</f>
        <v>#REF!</v>
      </c>
      <c r="I3691" t="s">
        <v>32</v>
      </c>
      <c r="J3691" s="4">
        <v>44852</v>
      </c>
      <c r="K3691" s="4">
        <v>44974</v>
      </c>
      <c r="L3691" s="3">
        <f t="shared" si="228"/>
        <v>122</v>
      </c>
      <c r="M3691" s="4">
        <v>44985</v>
      </c>
      <c r="N3691">
        <f t="shared" si="229"/>
        <v>133</v>
      </c>
      <c r="O3691">
        <v>0</v>
      </c>
      <c r="P3691" t="e">
        <f>VLOOKUP(F3691,#REF!,3,FALSE)</f>
        <v>#REF!</v>
      </c>
      <c r="Q3691">
        <f t="shared" si="230"/>
        <v>0</v>
      </c>
      <c r="R3691" t="str">
        <f t="shared" si="231"/>
        <v/>
      </c>
      <c r="S3691" t="s">
        <v>43</v>
      </c>
      <c r="U3691">
        <v>1</v>
      </c>
      <c r="V3691" t="s">
        <v>43</v>
      </c>
      <c r="X3691">
        <v>80</v>
      </c>
      <c r="Y3691">
        <v>11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 t="e">
        <f>VLOOKUP(A3691,#REF!,4,FALSE)</f>
        <v>#REF!</v>
      </c>
      <c r="AW3691" t="e">
        <f>VLOOKUP(A3691,#REF!,5,FALSE)</f>
        <v>#REF!</v>
      </c>
      <c r="AX3691">
        <f>SUMIF(量化书目统计!A:A,H3691,量化书目统计!G:G)</f>
        <v>0</v>
      </c>
    </row>
    <row r="3692" spans="1:50" x14ac:dyDescent="0.3">
      <c r="A3692" t="s">
        <v>1375</v>
      </c>
      <c r="B3692" t="s">
        <v>855</v>
      </c>
      <c r="C3692" t="s">
        <v>91</v>
      </c>
      <c r="D3692">
        <v>4</v>
      </c>
      <c r="E3692" t="s">
        <v>1376</v>
      </c>
      <c r="F3692" s="1" t="s">
        <v>1377</v>
      </c>
      <c r="G3692" t="s">
        <v>1378</v>
      </c>
      <c r="H3692" t="e">
        <f>VLOOKUP(F3692,#REF!,2,FALSE)</f>
        <v>#REF!</v>
      </c>
      <c r="I3692" t="s">
        <v>317</v>
      </c>
      <c r="J3692" s="4">
        <v>43975</v>
      </c>
      <c r="K3692" s="4">
        <v>44102</v>
      </c>
      <c r="L3692" s="3">
        <f t="shared" si="228"/>
        <v>127</v>
      </c>
      <c r="M3692" s="4">
        <v>44104</v>
      </c>
      <c r="N3692">
        <f t="shared" si="229"/>
        <v>129</v>
      </c>
      <c r="O3692">
        <v>0</v>
      </c>
      <c r="P3692" t="e">
        <f>VLOOKUP(F3692,#REF!,3,FALSE)</f>
        <v>#REF!</v>
      </c>
      <c r="Q3692">
        <f t="shared" si="230"/>
        <v>0</v>
      </c>
      <c r="R3692" t="str">
        <f t="shared" si="231"/>
        <v/>
      </c>
      <c r="S3692" t="s">
        <v>43</v>
      </c>
      <c r="U3692">
        <v>1</v>
      </c>
      <c r="V3692" t="s">
        <v>28</v>
      </c>
      <c r="W3692">
        <v>4</v>
      </c>
      <c r="X3692">
        <v>0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 t="e">
        <f>VLOOKUP(A3692,#REF!,4,FALSE)</f>
        <v>#REF!</v>
      </c>
      <c r="AW3692" t="e">
        <f>VLOOKUP(A3692,#REF!,5,FALSE)</f>
        <v>#REF!</v>
      </c>
      <c r="AX3692">
        <f>SUMIF(量化书目统计!A:A,H3692,量化书目统计!G:G)</f>
        <v>0</v>
      </c>
    </row>
    <row r="3693" spans="1:50" x14ac:dyDescent="0.3">
      <c r="A3693" t="s">
        <v>1379</v>
      </c>
      <c r="B3693" t="s">
        <v>855</v>
      </c>
      <c r="C3693" t="s">
        <v>106</v>
      </c>
      <c r="D3693">
        <v>4</v>
      </c>
      <c r="E3693" t="s">
        <v>1215</v>
      </c>
      <c r="F3693" s="1" t="s">
        <v>1216</v>
      </c>
      <c r="G3693" t="s">
        <v>1217</v>
      </c>
      <c r="H3693" t="e">
        <f>VLOOKUP(F3693,#REF!,2,FALSE)</f>
        <v>#REF!</v>
      </c>
      <c r="I3693" t="s">
        <v>49</v>
      </c>
      <c r="J3693" s="4">
        <v>43843</v>
      </c>
      <c r="K3693" s="4">
        <v>44143</v>
      </c>
      <c r="L3693" s="3">
        <f t="shared" si="228"/>
        <v>300</v>
      </c>
      <c r="M3693" s="4">
        <v>44104</v>
      </c>
      <c r="N3693">
        <f t="shared" si="229"/>
        <v>261</v>
      </c>
      <c r="O3693">
        <v>0</v>
      </c>
      <c r="P3693" t="e">
        <f>VLOOKUP(F3693,#REF!,3,FALSE)</f>
        <v>#REF!</v>
      </c>
      <c r="Q3693">
        <f t="shared" si="230"/>
        <v>0</v>
      </c>
      <c r="R3693" t="str">
        <f t="shared" si="231"/>
        <v/>
      </c>
      <c r="S3693" t="s">
        <v>43</v>
      </c>
      <c r="U3693">
        <v>1</v>
      </c>
      <c r="V3693" t="s">
        <v>28</v>
      </c>
      <c r="W3693">
        <v>10</v>
      </c>
      <c r="X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e">
        <f>VLOOKUP(A3693,#REF!,4,FALSE)</f>
        <v>#REF!</v>
      </c>
      <c r="AW3693" t="e">
        <f>VLOOKUP(A3693,#REF!,5,FALSE)</f>
        <v>#REF!</v>
      </c>
      <c r="AX3693">
        <f>SUMIF(量化书目统计!A:A,H3693,量化书目统计!G:G)</f>
        <v>0</v>
      </c>
    </row>
    <row r="3694" spans="1:50" x14ac:dyDescent="0.3">
      <c r="A3694" t="s">
        <v>1380</v>
      </c>
      <c r="B3694" t="s">
        <v>855</v>
      </c>
      <c r="C3694" t="s">
        <v>82</v>
      </c>
      <c r="D3694">
        <v>5</v>
      </c>
      <c r="E3694" t="s">
        <v>805</v>
      </c>
      <c r="F3694" s="1" t="s">
        <v>1381</v>
      </c>
      <c r="G3694" t="s">
        <v>1382</v>
      </c>
      <c r="H3694" t="e">
        <f>VLOOKUP(F3694,#REF!,2,FALSE)</f>
        <v>#REF!</v>
      </c>
      <c r="I3694" t="s">
        <v>49</v>
      </c>
      <c r="J3694" s="4">
        <v>44133</v>
      </c>
      <c r="K3694" s="4">
        <v>44154</v>
      </c>
      <c r="L3694" s="3">
        <f t="shared" si="228"/>
        <v>21</v>
      </c>
      <c r="M3694" s="4">
        <v>44151</v>
      </c>
      <c r="N3694">
        <f t="shared" si="229"/>
        <v>18</v>
      </c>
      <c r="O3694">
        <v>0</v>
      </c>
      <c r="P3694" t="e">
        <f>VLOOKUP(F3694,#REF!,3,FALSE)</f>
        <v>#REF!</v>
      </c>
      <c r="Q3694">
        <f t="shared" si="230"/>
        <v>0</v>
      </c>
      <c r="R3694" t="str">
        <f t="shared" si="231"/>
        <v/>
      </c>
      <c r="S3694" t="s">
        <v>28</v>
      </c>
      <c r="T3694">
        <v>8</v>
      </c>
      <c r="U3694">
        <v>1</v>
      </c>
      <c r="V3694" t="s">
        <v>28</v>
      </c>
      <c r="W3694">
        <v>11</v>
      </c>
      <c r="X3694">
        <v>8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e">
        <f>VLOOKUP(A3694,#REF!,4,FALSE)</f>
        <v>#REF!</v>
      </c>
      <c r="AW3694" t="e">
        <f>VLOOKUP(A3694,#REF!,5,FALSE)</f>
        <v>#REF!</v>
      </c>
      <c r="AX3694">
        <f>SUMIF(量化书目统计!A:A,H3694,量化书目统计!G:G)</f>
        <v>0</v>
      </c>
    </row>
    <row r="3695" spans="1:50" x14ac:dyDescent="0.3">
      <c r="A3695" t="s">
        <v>1383</v>
      </c>
      <c r="B3695" t="s">
        <v>855</v>
      </c>
      <c r="C3695" t="s">
        <v>82</v>
      </c>
      <c r="D3695">
        <v>5</v>
      </c>
      <c r="E3695" t="s">
        <v>1384</v>
      </c>
      <c r="F3695" s="1" t="s">
        <v>1385</v>
      </c>
      <c r="G3695" t="s">
        <v>1386</v>
      </c>
      <c r="H3695" t="e">
        <f>VLOOKUP(F3695,#REF!,2,FALSE)</f>
        <v>#REF!</v>
      </c>
      <c r="I3695" t="s">
        <v>74</v>
      </c>
      <c r="J3695" s="4">
        <v>44357</v>
      </c>
      <c r="K3695" s="4">
        <v>44368</v>
      </c>
      <c r="L3695" s="3">
        <f t="shared" si="228"/>
        <v>11</v>
      </c>
      <c r="M3695" s="4">
        <v>44417</v>
      </c>
      <c r="N3695">
        <f t="shared" si="229"/>
        <v>60</v>
      </c>
      <c r="O3695">
        <v>0</v>
      </c>
      <c r="P3695" t="e">
        <f>VLOOKUP(F3695,#REF!,3,FALSE)</f>
        <v>#REF!</v>
      </c>
      <c r="Q3695">
        <f t="shared" si="230"/>
        <v>0</v>
      </c>
      <c r="R3695" t="str">
        <f t="shared" si="231"/>
        <v/>
      </c>
      <c r="S3695" t="s">
        <v>80</v>
      </c>
      <c r="T3695">
        <v>15</v>
      </c>
      <c r="U3695">
        <v>2</v>
      </c>
      <c r="V3695" t="s">
        <v>80</v>
      </c>
      <c r="W3695">
        <v>17</v>
      </c>
      <c r="X3695">
        <v>35</v>
      </c>
      <c r="Y3695">
        <v>9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e">
        <f>VLOOKUP(A3695,#REF!,4,FALSE)</f>
        <v>#REF!</v>
      </c>
      <c r="AW3695" t="e">
        <f>VLOOKUP(A3695,#REF!,5,FALSE)</f>
        <v>#REF!</v>
      </c>
      <c r="AX3695">
        <f>SUMIF(量化书目统计!A:A,H3695,量化书目统计!G:G)</f>
        <v>0</v>
      </c>
    </row>
    <row r="3696" spans="1:50" x14ac:dyDescent="0.3">
      <c r="A3696" t="s">
        <v>1383</v>
      </c>
      <c r="B3696" t="s">
        <v>855</v>
      </c>
      <c r="C3696" t="s">
        <v>82</v>
      </c>
      <c r="D3696">
        <v>5</v>
      </c>
      <c r="E3696" t="s">
        <v>1384</v>
      </c>
      <c r="F3696" s="1" t="s">
        <v>1387</v>
      </c>
      <c r="G3696" t="s">
        <v>1388</v>
      </c>
      <c r="H3696" t="e">
        <f>VLOOKUP(F3696,#REF!,2,FALSE)</f>
        <v>#REF!</v>
      </c>
      <c r="I3696" t="s">
        <v>74</v>
      </c>
      <c r="J3696" s="4">
        <v>44357</v>
      </c>
      <c r="K3696" s="4">
        <v>44371</v>
      </c>
      <c r="L3696" s="3">
        <f t="shared" si="228"/>
        <v>14</v>
      </c>
      <c r="M3696" s="4">
        <v>44417</v>
      </c>
      <c r="N3696">
        <f t="shared" si="229"/>
        <v>60</v>
      </c>
      <c r="O3696">
        <v>0</v>
      </c>
      <c r="P3696" t="e">
        <f>VLOOKUP(F3696,#REF!,3,FALSE)</f>
        <v>#REF!</v>
      </c>
      <c r="Q3696">
        <f t="shared" si="230"/>
        <v>0</v>
      </c>
      <c r="R3696" t="str">
        <f t="shared" si="231"/>
        <v/>
      </c>
      <c r="S3696" t="s">
        <v>80</v>
      </c>
      <c r="T3696">
        <v>15</v>
      </c>
      <c r="U3696">
        <v>2</v>
      </c>
      <c r="V3696" t="s">
        <v>80</v>
      </c>
      <c r="W3696">
        <v>17</v>
      </c>
      <c r="X3696">
        <v>35</v>
      </c>
      <c r="Y3696">
        <v>13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 t="e">
        <f>VLOOKUP(A3696,#REF!,4,FALSE)</f>
        <v>#REF!</v>
      </c>
      <c r="AW3696" t="e">
        <f>VLOOKUP(A3696,#REF!,5,FALSE)</f>
        <v>#REF!</v>
      </c>
      <c r="AX3696">
        <f>SUMIF(量化书目统计!A:A,H3696,量化书目统计!G:G)</f>
        <v>0</v>
      </c>
    </row>
    <row r="3697" spans="1:50" x14ac:dyDescent="0.3">
      <c r="A3697" t="s">
        <v>1389</v>
      </c>
      <c r="B3697" t="s">
        <v>855</v>
      </c>
      <c r="C3697" t="s">
        <v>82</v>
      </c>
      <c r="D3697">
        <v>5</v>
      </c>
      <c r="E3697" t="s">
        <v>848</v>
      </c>
      <c r="F3697" s="1" t="s">
        <v>849</v>
      </c>
      <c r="G3697" t="s">
        <v>850</v>
      </c>
      <c r="H3697" t="e">
        <f>VLOOKUP(F3697,#REF!,2,FALSE)</f>
        <v>#REF!</v>
      </c>
      <c r="I3697" t="s">
        <v>158</v>
      </c>
      <c r="J3697" s="4">
        <v>43844</v>
      </c>
      <c r="K3697" s="4">
        <v>44086</v>
      </c>
      <c r="L3697" s="3">
        <f t="shared" si="228"/>
        <v>242</v>
      </c>
      <c r="M3697" s="4">
        <v>44104</v>
      </c>
      <c r="N3697">
        <f t="shared" si="229"/>
        <v>260</v>
      </c>
      <c r="O3697">
        <v>0</v>
      </c>
      <c r="P3697" t="e">
        <f>VLOOKUP(F3697,#REF!,3,FALSE)</f>
        <v>#REF!</v>
      </c>
      <c r="Q3697">
        <f t="shared" si="230"/>
        <v>0</v>
      </c>
      <c r="R3697" t="str">
        <f t="shared" si="231"/>
        <v/>
      </c>
      <c r="S3697" t="s">
        <v>43</v>
      </c>
      <c r="U3697">
        <v>1</v>
      </c>
      <c r="V3697" t="s">
        <v>28</v>
      </c>
      <c r="W3697">
        <v>1</v>
      </c>
      <c r="X3697">
        <v>0</v>
      </c>
      <c r="Y3697">
        <v>15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e">
        <f>VLOOKUP(A3697,#REF!,4,FALSE)</f>
        <v>#REF!</v>
      </c>
      <c r="AW3697" t="e">
        <f>VLOOKUP(A3697,#REF!,5,FALSE)</f>
        <v>#REF!</v>
      </c>
      <c r="AX3697">
        <f>SUMIF(量化书目统计!A:A,H3697,量化书目统计!G:G)</f>
        <v>0</v>
      </c>
    </row>
    <row r="3698" spans="1:50" x14ac:dyDescent="0.3">
      <c r="A3698" t="s">
        <v>1390</v>
      </c>
      <c r="B3698" t="s">
        <v>855</v>
      </c>
      <c r="C3698" t="s">
        <v>262</v>
      </c>
      <c r="D3698">
        <v>5</v>
      </c>
      <c r="E3698" t="s">
        <v>1391</v>
      </c>
      <c r="F3698" s="1" t="s">
        <v>1392</v>
      </c>
      <c r="G3698" t="s">
        <v>1393</v>
      </c>
      <c r="H3698" t="e">
        <f>VLOOKUP(F3698,#REF!,2,FALSE)</f>
        <v>#REF!</v>
      </c>
      <c r="I3698" t="s">
        <v>32</v>
      </c>
      <c r="J3698" s="4">
        <v>44181</v>
      </c>
      <c r="K3698" s="4">
        <v>44196</v>
      </c>
      <c r="L3698" s="3">
        <f t="shared" si="228"/>
        <v>15</v>
      </c>
      <c r="M3698" s="4">
        <v>44201</v>
      </c>
      <c r="N3698">
        <f t="shared" si="229"/>
        <v>20</v>
      </c>
      <c r="O3698">
        <v>0</v>
      </c>
      <c r="P3698" t="e">
        <f>VLOOKUP(F3698,#REF!,3,FALSE)</f>
        <v>#REF!</v>
      </c>
      <c r="Q3698">
        <f t="shared" si="230"/>
        <v>0</v>
      </c>
      <c r="R3698" t="str">
        <f t="shared" si="231"/>
        <v/>
      </c>
      <c r="S3698" t="s">
        <v>28</v>
      </c>
      <c r="T3698">
        <v>15</v>
      </c>
      <c r="U3698">
        <v>1</v>
      </c>
      <c r="V3698" t="s">
        <v>28</v>
      </c>
      <c r="W3698">
        <v>17</v>
      </c>
      <c r="X3698">
        <v>15</v>
      </c>
      <c r="Y3698">
        <v>15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e">
        <f>VLOOKUP(A3698,#REF!,4,FALSE)</f>
        <v>#REF!</v>
      </c>
      <c r="AW3698" t="e">
        <f>VLOOKUP(A3698,#REF!,5,FALSE)</f>
        <v>#REF!</v>
      </c>
      <c r="AX3698">
        <f>SUMIF(量化书目统计!A:A,H3698,量化书目统计!G:G)</f>
        <v>0</v>
      </c>
    </row>
    <row r="3699" spans="1:50" x14ac:dyDescent="0.3">
      <c r="A3699" t="s">
        <v>1390</v>
      </c>
      <c r="B3699" t="s">
        <v>855</v>
      </c>
      <c r="C3699" t="s">
        <v>262</v>
      </c>
      <c r="D3699">
        <v>5</v>
      </c>
      <c r="E3699" t="s">
        <v>385</v>
      </c>
      <c r="F3699" s="1" t="s">
        <v>386</v>
      </c>
      <c r="G3699" t="s">
        <v>387</v>
      </c>
      <c r="H3699" t="e">
        <f>VLOOKUP(F3699,#REF!,2,FALSE)</f>
        <v>#REF!</v>
      </c>
      <c r="I3699" t="s">
        <v>158</v>
      </c>
      <c r="J3699" s="4">
        <v>44362</v>
      </c>
      <c r="K3699" s="4">
        <v>44369</v>
      </c>
      <c r="L3699" s="3">
        <f t="shared" si="228"/>
        <v>7</v>
      </c>
      <c r="M3699" s="4">
        <v>44424</v>
      </c>
      <c r="N3699">
        <f t="shared" si="229"/>
        <v>62</v>
      </c>
      <c r="O3699">
        <v>0</v>
      </c>
      <c r="P3699" t="e">
        <f>VLOOKUP(F3699,#REF!,3,FALSE)</f>
        <v>#REF!</v>
      </c>
      <c r="Q3699">
        <f t="shared" si="230"/>
        <v>0</v>
      </c>
      <c r="R3699" t="str">
        <f t="shared" si="231"/>
        <v/>
      </c>
      <c r="S3699" t="s">
        <v>80</v>
      </c>
      <c r="T3699">
        <v>16</v>
      </c>
      <c r="U3699">
        <v>1</v>
      </c>
      <c r="V3699" t="s">
        <v>80</v>
      </c>
      <c r="W3699">
        <v>17</v>
      </c>
      <c r="X3699">
        <v>36</v>
      </c>
      <c r="Y3699">
        <v>5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e">
        <f>VLOOKUP(A3699,#REF!,4,FALSE)</f>
        <v>#REF!</v>
      </c>
      <c r="AW3699" t="e">
        <f>VLOOKUP(A3699,#REF!,5,FALSE)</f>
        <v>#REF!</v>
      </c>
      <c r="AX3699">
        <f>SUMIF(量化书目统计!A:A,H3699,量化书目统计!G:G)</f>
        <v>0</v>
      </c>
    </row>
    <row r="3700" spans="1:50" x14ac:dyDescent="0.3">
      <c r="A3700" t="s">
        <v>1394</v>
      </c>
      <c r="B3700" t="s">
        <v>855</v>
      </c>
      <c r="C3700" t="s">
        <v>1095</v>
      </c>
      <c r="D3700">
        <v>4</v>
      </c>
      <c r="E3700" t="s">
        <v>719</v>
      </c>
      <c r="F3700" s="1" t="s">
        <v>1021</v>
      </c>
      <c r="G3700" t="s">
        <v>1022</v>
      </c>
      <c r="H3700" t="e">
        <f>VLOOKUP(F3700,#REF!,2,FALSE)</f>
        <v>#REF!</v>
      </c>
      <c r="I3700" t="s">
        <v>49</v>
      </c>
      <c r="J3700" s="4">
        <v>44516</v>
      </c>
      <c r="K3700" s="4">
        <v>44571</v>
      </c>
      <c r="L3700" s="3">
        <f t="shared" si="228"/>
        <v>55</v>
      </c>
      <c r="M3700" s="4">
        <v>44578</v>
      </c>
      <c r="N3700">
        <f t="shared" si="229"/>
        <v>62</v>
      </c>
      <c r="O3700">
        <v>0</v>
      </c>
      <c r="P3700" t="e">
        <f>VLOOKUP(F3700,#REF!,3,FALSE)</f>
        <v>#REF!</v>
      </c>
      <c r="Q3700">
        <f t="shared" si="230"/>
        <v>0</v>
      </c>
      <c r="R3700" t="str">
        <f t="shared" si="231"/>
        <v/>
      </c>
      <c r="S3700" t="s">
        <v>38</v>
      </c>
      <c r="T3700">
        <v>11</v>
      </c>
      <c r="U3700">
        <v>1</v>
      </c>
      <c r="V3700" t="s">
        <v>38</v>
      </c>
      <c r="W3700">
        <v>18</v>
      </c>
      <c r="X3700">
        <v>51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e">
        <f>VLOOKUP(A3700,#REF!,4,FALSE)</f>
        <v>#REF!</v>
      </c>
      <c r="AW3700" t="e">
        <f>VLOOKUP(A3700,#REF!,5,FALSE)</f>
        <v>#REF!</v>
      </c>
      <c r="AX3700">
        <f>SUMIF(量化书目统计!A:A,H3700,量化书目统计!G:G)</f>
        <v>0</v>
      </c>
    </row>
    <row r="3701" spans="1:50" x14ac:dyDescent="0.3">
      <c r="A3701" t="s">
        <v>1395</v>
      </c>
      <c r="B3701" t="s">
        <v>855</v>
      </c>
      <c r="C3701" t="s">
        <v>692</v>
      </c>
      <c r="D3701">
        <v>3</v>
      </c>
      <c r="E3701" t="s">
        <v>1396</v>
      </c>
      <c r="F3701" s="1" t="s">
        <v>1397</v>
      </c>
      <c r="G3701" t="s">
        <v>1398</v>
      </c>
      <c r="H3701" t="e">
        <f>VLOOKUP(F3701,#REF!,2,FALSE)</f>
        <v>#REF!</v>
      </c>
      <c r="I3701" t="s">
        <v>27</v>
      </c>
      <c r="J3701" s="4">
        <v>44183</v>
      </c>
      <c r="K3701" s="4">
        <v>44204</v>
      </c>
      <c r="L3701" s="3">
        <f t="shared" si="228"/>
        <v>21</v>
      </c>
      <c r="M3701" s="4">
        <v>44243</v>
      </c>
      <c r="N3701">
        <f t="shared" si="229"/>
        <v>60</v>
      </c>
      <c r="O3701">
        <v>0</v>
      </c>
      <c r="P3701" t="e">
        <f>VLOOKUP(F3701,#REF!,3,FALSE)</f>
        <v>#REF!</v>
      </c>
      <c r="Q3701">
        <f t="shared" si="230"/>
        <v>2</v>
      </c>
      <c r="R3701" t="str">
        <f t="shared" si="231"/>
        <v/>
      </c>
      <c r="S3701" t="s">
        <v>28</v>
      </c>
      <c r="T3701">
        <v>15</v>
      </c>
      <c r="U3701">
        <v>1</v>
      </c>
      <c r="V3701" t="s">
        <v>28</v>
      </c>
      <c r="W3701">
        <v>18</v>
      </c>
      <c r="X3701">
        <v>15</v>
      </c>
      <c r="Y3701">
        <v>21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 t="e">
        <f>VLOOKUP(A3701,#REF!,4,FALSE)</f>
        <v>#REF!</v>
      </c>
      <c r="AW3701" t="e">
        <f>VLOOKUP(A3701,#REF!,5,FALSE)</f>
        <v>#REF!</v>
      </c>
      <c r="AX3701">
        <f>SUMIF(量化书目统计!A:A,H3701,量化书目统计!G:G)</f>
        <v>0</v>
      </c>
    </row>
    <row r="3702" spans="1:50" x14ac:dyDescent="0.3">
      <c r="A3702" t="s">
        <v>1399</v>
      </c>
      <c r="B3702" t="s">
        <v>855</v>
      </c>
      <c r="C3702" t="s">
        <v>704</v>
      </c>
      <c r="D3702">
        <v>3</v>
      </c>
      <c r="E3702" t="s">
        <v>700</v>
      </c>
      <c r="F3702" s="1" t="s">
        <v>701</v>
      </c>
      <c r="G3702" t="s">
        <v>702</v>
      </c>
      <c r="H3702" t="e">
        <f>VLOOKUP(F3702,#REF!,2,FALSE)</f>
        <v>#REF!</v>
      </c>
      <c r="I3702" t="s">
        <v>317</v>
      </c>
      <c r="J3702" s="4">
        <v>44145</v>
      </c>
      <c r="K3702" s="4">
        <v>44151</v>
      </c>
      <c r="L3702" s="3">
        <f t="shared" si="228"/>
        <v>6</v>
      </c>
      <c r="M3702" s="4">
        <v>44159</v>
      </c>
      <c r="N3702">
        <f t="shared" si="229"/>
        <v>14</v>
      </c>
      <c r="O3702">
        <v>0</v>
      </c>
      <c r="P3702" t="e">
        <f>VLOOKUP(F3702,#REF!,3,FALSE)</f>
        <v>#REF!</v>
      </c>
      <c r="Q3702">
        <f t="shared" si="230"/>
        <v>0</v>
      </c>
      <c r="R3702" t="str">
        <f t="shared" si="231"/>
        <v/>
      </c>
      <c r="S3702" t="s">
        <v>28</v>
      </c>
      <c r="T3702">
        <v>10</v>
      </c>
      <c r="U3702">
        <v>2</v>
      </c>
      <c r="V3702" t="s">
        <v>28</v>
      </c>
      <c r="W3702">
        <v>11</v>
      </c>
      <c r="X3702">
        <v>10</v>
      </c>
      <c r="Y3702">
        <v>5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e">
        <f>VLOOKUP(A3702,#REF!,4,FALSE)</f>
        <v>#REF!</v>
      </c>
      <c r="AW3702" t="e">
        <f>VLOOKUP(A3702,#REF!,5,FALSE)</f>
        <v>#REF!</v>
      </c>
      <c r="AX3702">
        <f>SUMIF(量化书目统计!A:A,H3702,量化书目统计!G:G)</f>
        <v>0</v>
      </c>
    </row>
    <row r="3703" spans="1:50" x14ac:dyDescent="0.3">
      <c r="A3703" t="s">
        <v>1400</v>
      </c>
      <c r="B3703" t="s">
        <v>855</v>
      </c>
      <c r="C3703" t="s">
        <v>1401</v>
      </c>
      <c r="D3703">
        <v>3</v>
      </c>
      <c r="E3703" t="s">
        <v>228</v>
      </c>
      <c r="F3703" s="1" t="s">
        <v>229</v>
      </c>
      <c r="G3703" t="s">
        <v>230</v>
      </c>
      <c r="H3703" t="e">
        <f>VLOOKUP(F3703,#REF!,2,FALSE)</f>
        <v>#REF!</v>
      </c>
      <c r="I3703" t="s">
        <v>231</v>
      </c>
      <c r="J3703" s="4">
        <v>44094</v>
      </c>
      <c r="K3703" s="4">
        <v>44147</v>
      </c>
      <c r="L3703" s="3">
        <f t="shared" si="228"/>
        <v>53</v>
      </c>
      <c r="M3703" s="4">
        <v>44151</v>
      </c>
      <c r="N3703">
        <f t="shared" si="229"/>
        <v>57</v>
      </c>
      <c r="O3703">
        <v>0</v>
      </c>
      <c r="P3703" t="e">
        <f>VLOOKUP(F3703,#REF!,3,FALSE)</f>
        <v>#REF!</v>
      </c>
      <c r="Q3703">
        <f t="shared" si="230"/>
        <v>0</v>
      </c>
      <c r="R3703" t="str">
        <f t="shared" si="231"/>
        <v/>
      </c>
      <c r="S3703" t="s">
        <v>28</v>
      </c>
      <c r="T3703">
        <v>3</v>
      </c>
      <c r="U3703">
        <v>1</v>
      </c>
      <c r="V3703" t="s">
        <v>28</v>
      </c>
      <c r="W3703">
        <v>10</v>
      </c>
      <c r="X3703">
        <v>3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e">
        <f>VLOOKUP(A3703,#REF!,4,FALSE)</f>
        <v>#REF!</v>
      </c>
      <c r="AW3703" t="e">
        <f>VLOOKUP(A3703,#REF!,5,FALSE)</f>
        <v>#REF!</v>
      </c>
      <c r="AX3703">
        <f>SUMIF(量化书目统计!A:A,H3703,量化书目统计!G:G)</f>
        <v>0</v>
      </c>
    </row>
    <row r="3704" spans="1:50" x14ac:dyDescent="0.3">
      <c r="A3704" t="s">
        <v>189</v>
      </c>
      <c r="B3704" t="s">
        <v>22</v>
      </c>
      <c r="C3704" t="s">
        <v>190</v>
      </c>
      <c r="D3704">
        <v>10</v>
      </c>
      <c r="E3704" t="s">
        <v>191</v>
      </c>
      <c r="F3704" s="1" t="s">
        <v>192</v>
      </c>
      <c r="G3704" t="s">
        <v>193</v>
      </c>
      <c r="H3704" t="e">
        <f>VLOOKUP(F3704,#REF!,2,FALSE)</f>
        <v>#REF!</v>
      </c>
      <c r="I3704" t="s">
        <v>32</v>
      </c>
      <c r="J3704" s="4">
        <v>44390</v>
      </c>
      <c r="K3704" s="4">
        <v>44477</v>
      </c>
      <c r="L3704" s="3">
        <f t="shared" si="228"/>
        <v>87</v>
      </c>
      <c r="M3704" s="4">
        <v>44452</v>
      </c>
      <c r="N3704">
        <f t="shared" si="229"/>
        <v>62</v>
      </c>
      <c r="O3704">
        <v>0</v>
      </c>
      <c r="P3704" t="e">
        <f>VLOOKUP(F3704,#REF!,3,FALSE)</f>
        <v>#REF!</v>
      </c>
      <c r="Q3704">
        <f t="shared" si="230"/>
        <v>0</v>
      </c>
      <c r="R3704" t="str">
        <f t="shared" si="231"/>
        <v/>
      </c>
      <c r="S3704" t="s">
        <v>43</v>
      </c>
      <c r="U3704">
        <v>1</v>
      </c>
      <c r="V3704" t="s">
        <v>38</v>
      </c>
      <c r="W3704">
        <v>5</v>
      </c>
      <c r="X3704">
        <v>40</v>
      </c>
      <c r="Y3704">
        <v>11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 t="e">
        <f>VLOOKUP(A3704,#REF!,4,FALSE)</f>
        <v>#REF!</v>
      </c>
      <c r="AW3704" t="e">
        <f>VLOOKUP(A3704,#REF!,5,FALSE)</f>
        <v>#REF!</v>
      </c>
      <c r="AX3704">
        <f>SUMIF(量化书目统计!A:A,H3704,量化书目统计!G:G)</f>
        <v>0</v>
      </c>
    </row>
    <row r="3705" spans="1:50" x14ac:dyDescent="0.3">
      <c r="A3705" t="s">
        <v>1402</v>
      </c>
      <c r="B3705" t="s">
        <v>855</v>
      </c>
      <c r="C3705" t="s">
        <v>1403</v>
      </c>
      <c r="D3705">
        <v>3</v>
      </c>
      <c r="E3705" t="s">
        <v>705</v>
      </c>
      <c r="F3705" s="1" t="s">
        <v>706</v>
      </c>
      <c r="G3705" t="s">
        <v>707</v>
      </c>
      <c r="H3705" t="e">
        <f>VLOOKUP(F3705,#REF!,2,FALSE)</f>
        <v>#REF!</v>
      </c>
      <c r="I3705" t="s">
        <v>32</v>
      </c>
      <c r="J3705" s="4">
        <v>44096</v>
      </c>
      <c r="K3705" s="4">
        <v>44116</v>
      </c>
      <c r="L3705" s="3">
        <f t="shared" si="228"/>
        <v>20</v>
      </c>
      <c r="M3705" s="4">
        <v>44158</v>
      </c>
      <c r="N3705">
        <f t="shared" si="229"/>
        <v>62</v>
      </c>
      <c r="O3705">
        <v>0</v>
      </c>
      <c r="P3705" t="e">
        <f>VLOOKUP(F3705,#REF!,3,FALSE)</f>
        <v>#REF!</v>
      </c>
      <c r="Q3705">
        <f t="shared" si="230"/>
        <v>0</v>
      </c>
      <c r="R3705" t="str">
        <f t="shared" si="231"/>
        <v/>
      </c>
      <c r="S3705" t="s">
        <v>28</v>
      </c>
      <c r="T3705">
        <v>3</v>
      </c>
      <c r="U3705">
        <v>1</v>
      </c>
      <c r="V3705" t="s">
        <v>28</v>
      </c>
      <c r="W3705">
        <v>6</v>
      </c>
      <c r="X3705">
        <v>3</v>
      </c>
      <c r="Y3705">
        <v>8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e">
        <f>VLOOKUP(A3705,#REF!,4,FALSE)</f>
        <v>#REF!</v>
      </c>
      <c r="AW3705" t="e">
        <f>VLOOKUP(A3705,#REF!,5,FALSE)</f>
        <v>#REF!</v>
      </c>
      <c r="AX3705">
        <f>SUMIF(量化书目统计!A:A,H3705,量化书目统计!G:G)</f>
        <v>0</v>
      </c>
    </row>
    <row r="3706" spans="1:50" x14ac:dyDescent="0.3">
      <c r="A3706" t="s">
        <v>1404</v>
      </c>
      <c r="B3706" t="s">
        <v>855</v>
      </c>
      <c r="C3706" t="s">
        <v>1405</v>
      </c>
      <c r="D3706">
        <v>3</v>
      </c>
      <c r="E3706" t="s">
        <v>1406</v>
      </c>
      <c r="F3706" s="1" t="s">
        <v>1407</v>
      </c>
      <c r="G3706" t="s">
        <v>1408</v>
      </c>
      <c r="H3706" t="e">
        <f>VLOOKUP(F3706,#REF!,2,FALSE)</f>
        <v>#REF!</v>
      </c>
      <c r="I3706" t="s">
        <v>32</v>
      </c>
      <c r="J3706" s="4">
        <v>44358</v>
      </c>
      <c r="K3706" s="4">
        <v>44362</v>
      </c>
      <c r="L3706" s="3">
        <f t="shared" si="228"/>
        <v>4</v>
      </c>
      <c r="M3706" s="4">
        <v>44418</v>
      </c>
      <c r="N3706">
        <f t="shared" si="229"/>
        <v>60</v>
      </c>
      <c r="O3706">
        <v>0</v>
      </c>
      <c r="P3706" t="e">
        <f>VLOOKUP(F3706,#REF!,3,FALSE)</f>
        <v>#REF!</v>
      </c>
      <c r="Q3706">
        <f t="shared" si="230"/>
        <v>0</v>
      </c>
      <c r="R3706" t="str">
        <f t="shared" si="231"/>
        <v/>
      </c>
      <c r="S3706" t="s">
        <v>80</v>
      </c>
      <c r="T3706">
        <v>15</v>
      </c>
      <c r="U3706">
        <v>1</v>
      </c>
      <c r="V3706" t="s">
        <v>80</v>
      </c>
      <c r="W3706">
        <v>16</v>
      </c>
      <c r="X3706">
        <v>35</v>
      </c>
      <c r="Y3706">
        <v>8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e">
        <f>VLOOKUP(A3706,#REF!,4,FALSE)</f>
        <v>#REF!</v>
      </c>
      <c r="AW3706" t="e">
        <f>VLOOKUP(A3706,#REF!,5,FALSE)</f>
        <v>#REF!</v>
      </c>
      <c r="AX3706">
        <f>SUMIF(量化书目统计!A:A,H3706,量化书目统计!G:G)</f>
        <v>0</v>
      </c>
    </row>
    <row r="3707" spans="1:50" x14ac:dyDescent="0.3">
      <c r="A3707" t="s">
        <v>1409</v>
      </c>
      <c r="B3707" t="s">
        <v>855</v>
      </c>
      <c r="C3707" t="s">
        <v>1410</v>
      </c>
      <c r="D3707">
        <v>3</v>
      </c>
      <c r="E3707" t="s">
        <v>938</v>
      </c>
      <c r="F3707" s="1" t="s">
        <v>1411</v>
      </c>
      <c r="G3707" t="s">
        <v>1412</v>
      </c>
      <c r="H3707" t="e">
        <f>VLOOKUP(F3707,#REF!,2,FALSE)</f>
        <v>#REF!</v>
      </c>
      <c r="I3707" t="s">
        <v>65</v>
      </c>
      <c r="J3707" s="4">
        <v>44267</v>
      </c>
      <c r="K3707" s="4">
        <v>44371</v>
      </c>
      <c r="L3707" s="3">
        <f t="shared" si="228"/>
        <v>104</v>
      </c>
      <c r="M3707" s="4">
        <v>44384</v>
      </c>
      <c r="N3707">
        <f t="shared" si="229"/>
        <v>117</v>
      </c>
      <c r="O3707">
        <v>0</v>
      </c>
      <c r="P3707" t="e">
        <f>VLOOKUP(F3707,#REF!,3,FALSE)</f>
        <v>#REF!</v>
      </c>
      <c r="Q3707">
        <f t="shared" si="230"/>
        <v>0</v>
      </c>
      <c r="R3707" t="str">
        <f t="shared" si="231"/>
        <v/>
      </c>
      <c r="S3707" t="s">
        <v>80</v>
      </c>
      <c r="T3707">
        <v>2</v>
      </c>
      <c r="U3707">
        <v>1</v>
      </c>
      <c r="V3707" t="s">
        <v>80</v>
      </c>
      <c r="W3707">
        <v>17</v>
      </c>
      <c r="X3707">
        <v>22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e">
        <f>VLOOKUP(A3707,#REF!,4,FALSE)</f>
        <v>#REF!</v>
      </c>
      <c r="AW3707" t="e">
        <f>VLOOKUP(A3707,#REF!,5,FALSE)</f>
        <v>#REF!</v>
      </c>
      <c r="AX3707">
        <f>SUMIF(量化书目统计!A:A,H3707,量化书目统计!G:G)</f>
        <v>0</v>
      </c>
    </row>
    <row r="3708" spans="1:50" x14ac:dyDescent="0.3">
      <c r="A3708" t="s">
        <v>1418</v>
      </c>
      <c r="B3708" t="s">
        <v>855</v>
      </c>
      <c r="C3708" t="s">
        <v>423</v>
      </c>
      <c r="D3708">
        <v>5</v>
      </c>
      <c r="E3708" t="s">
        <v>1391</v>
      </c>
      <c r="F3708" s="1" t="s">
        <v>1392</v>
      </c>
      <c r="G3708" t="s">
        <v>1393</v>
      </c>
      <c r="H3708" t="e">
        <f>VLOOKUP(F3708,#REF!,2,FALSE)</f>
        <v>#REF!</v>
      </c>
      <c r="I3708" t="s">
        <v>32</v>
      </c>
      <c r="J3708" s="4">
        <v>44294</v>
      </c>
      <c r="K3708" s="4">
        <v>44300</v>
      </c>
      <c r="L3708" s="3">
        <f t="shared" si="228"/>
        <v>6</v>
      </c>
      <c r="M3708" s="4">
        <v>44354</v>
      </c>
      <c r="N3708">
        <f t="shared" si="229"/>
        <v>60</v>
      </c>
      <c r="O3708">
        <v>0</v>
      </c>
      <c r="P3708" t="e">
        <f>VLOOKUP(F3708,#REF!,3,FALSE)</f>
        <v>#REF!</v>
      </c>
      <c r="Q3708">
        <f t="shared" si="230"/>
        <v>0</v>
      </c>
      <c r="R3708" t="str">
        <f t="shared" si="231"/>
        <v/>
      </c>
      <c r="S3708" t="s">
        <v>80</v>
      </c>
      <c r="T3708">
        <v>6</v>
      </c>
      <c r="U3708">
        <v>1</v>
      </c>
      <c r="V3708" t="s">
        <v>80</v>
      </c>
      <c r="W3708">
        <v>7</v>
      </c>
      <c r="X3708">
        <v>26</v>
      </c>
      <c r="Y3708">
        <v>15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e">
        <f>VLOOKUP(A3708,#REF!,4,FALSE)</f>
        <v>#REF!</v>
      </c>
      <c r="AW3708" t="e">
        <f>VLOOKUP(A3708,#REF!,5,FALSE)</f>
        <v>#REF!</v>
      </c>
      <c r="AX3708">
        <f>SUMIF(量化书目统计!A:A,H3708,量化书目统计!G:G)</f>
        <v>0</v>
      </c>
    </row>
    <row r="3709" spans="1:50" x14ac:dyDescent="0.3">
      <c r="A3709" t="s">
        <v>1419</v>
      </c>
      <c r="B3709" t="s">
        <v>855</v>
      </c>
      <c r="C3709" t="s">
        <v>423</v>
      </c>
      <c r="D3709">
        <v>5</v>
      </c>
      <c r="E3709" t="s">
        <v>732</v>
      </c>
      <c r="F3709" s="1" t="s">
        <v>733</v>
      </c>
      <c r="G3709" t="s">
        <v>734</v>
      </c>
      <c r="H3709" t="e">
        <f>VLOOKUP(F3709,#REF!,2,FALSE)</f>
        <v>#REF!</v>
      </c>
      <c r="I3709" t="s">
        <v>49</v>
      </c>
      <c r="J3709" s="4">
        <v>43836</v>
      </c>
      <c r="K3709" s="4">
        <v>43974</v>
      </c>
      <c r="L3709" s="3">
        <f t="shared" si="228"/>
        <v>138</v>
      </c>
      <c r="M3709" s="4">
        <v>44012</v>
      </c>
      <c r="N3709">
        <f t="shared" si="229"/>
        <v>176</v>
      </c>
      <c r="O3709">
        <v>0</v>
      </c>
      <c r="P3709" t="e">
        <f>VLOOKUP(F3709,#REF!,3,FALSE)</f>
        <v>#REF!</v>
      </c>
      <c r="Q3709">
        <f t="shared" si="230"/>
        <v>0</v>
      </c>
      <c r="R3709" t="str">
        <f t="shared" si="231"/>
        <v/>
      </c>
      <c r="S3709" t="s">
        <v>43</v>
      </c>
      <c r="U3709">
        <v>1</v>
      </c>
      <c r="V3709" t="s">
        <v>43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e">
        <f>VLOOKUP(A3709,#REF!,4,FALSE)</f>
        <v>#REF!</v>
      </c>
      <c r="AW3709" t="e">
        <f>VLOOKUP(A3709,#REF!,5,FALSE)</f>
        <v>#REF!</v>
      </c>
      <c r="AX3709">
        <f>SUMIF(量化书目统计!A:A,H3709,量化书目统计!G:G)</f>
        <v>0</v>
      </c>
    </row>
    <row r="3710" spans="1:50" x14ac:dyDescent="0.3">
      <c r="A3710" t="s">
        <v>1420</v>
      </c>
      <c r="B3710" t="s">
        <v>855</v>
      </c>
      <c r="C3710" t="s">
        <v>117</v>
      </c>
      <c r="D3710">
        <v>4</v>
      </c>
      <c r="E3710" t="s">
        <v>1421</v>
      </c>
      <c r="F3710" s="1" t="s">
        <v>1422</v>
      </c>
      <c r="G3710" t="s">
        <v>1423</v>
      </c>
      <c r="H3710" t="e">
        <f>VLOOKUP(F3710,#REF!,2,FALSE)</f>
        <v>#REF!</v>
      </c>
      <c r="I3710" t="s">
        <v>49</v>
      </c>
      <c r="J3710" s="4">
        <v>44185</v>
      </c>
      <c r="K3710" s="4">
        <v>44213</v>
      </c>
      <c r="L3710" s="3">
        <f t="shared" si="228"/>
        <v>28</v>
      </c>
      <c r="M3710" s="4">
        <v>44263</v>
      </c>
      <c r="N3710">
        <f t="shared" si="229"/>
        <v>78</v>
      </c>
      <c r="O3710">
        <v>0</v>
      </c>
      <c r="P3710" t="e">
        <f>VLOOKUP(F3710,#REF!,3,FALSE)</f>
        <v>#REF!</v>
      </c>
      <c r="Q3710">
        <f t="shared" si="230"/>
        <v>0</v>
      </c>
      <c r="R3710" t="str">
        <f t="shared" si="231"/>
        <v/>
      </c>
      <c r="S3710" t="s">
        <v>28</v>
      </c>
      <c r="T3710">
        <v>16</v>
      </c>
      <c r="U3710">
        <v>1</v>
      </c>
      <c r="V3710" t="s">
        <v>43</v>
      </c>
      <c r="X3710">
        <v>16</v>
      </c>
      <c r="Y3710">
        <v>5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e">
        <f>VLOOKUP(A3710,#REF!,4,FALSE)</f>
        <v>#REF!</v>
      </c>
      <c r="AW3710" t="e">
        <f>VLOOKUP(A3710,#REF!,5,FALSE)</f>
        <v>#REF!</v>
      </c>
      <c r="AX3710">
        <f>SUMIF(量化书目统计!A:A,H3710,量化书目统计!G:G)</f>
        <v>0</v>
      </c>
    </row>
    <row r="3711" spans="1:50" x14ac:dyDescent="0.3">
      <c r="A3711" t="s">
        <v>1424</v>
      </c>
      <c r="B3711" t="s">
        <v>855</v>
      </c>
      <c r="C3711" t="s">
        <v>117</v>
      </c>
      <c r="D3711">
        <v>4</v>
      </c>
      <c r="E3711" t="s">
        <v>719</v>
      </c>
      <c r="F3711" s="1" t="s">
        <v>1425</v>
      </c>
      <c r="G3711" t="s">
        <v>1426</v>
      </c>
      <c r="H3711" t="e">
        <f>VLOOKUP(F3711,#REF!,2,FALSE)</f>
        <v>#REF!</v>
      </c>
      <c r="I3711" t="s">
        <v>49</v>
      </c>
      <c r="J3711" s="4">
        <v>44093</v>
      </c>
      <c r="K3711" s="4">
        <v>44126</v>
      </c>
      <c r="L3711" s="3">
        <f t="shared" si="228"/>
        <v>33</v>
      </c>
      <c r="M3711" s="4">
        <v>44123</v>
      </c>
      <c r="N3711">
        <f t="shared" si="229"/>
        <v>30</v>
      </c>
      <c r="O3711">
        <v>0</v>
      </c>
      <c r="P3711" t="e">
        <f>VLOOKUP(F3711,#REF!,3,FALSE)</f>
        <v>#REF!</v>
      </c>
      <c r="Q3711">
        <f t="shared" si="230"/>
        <v>0</v>
      </c>
      <c r="R3711" t="str">
        <f t="shared" si="231"/>
        <v/>
      </c>
      <c r="S3711" t="s">
        <v>28</v>
      </c>
      <c r="T3711">
        <v>2</v>
      </c>
      <c r="U3711">
        <v>2</v>
      </c>
      <c r="V3711" t="s">
        <v>28</v>
      </c>
      <c r="W3711">
        <v>7</v>
      </c>
      <c r="X3711">
        <v>2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e">
        <f>VLOOKUP(A3711,#REF!,4,FALSE)</f>
        <v>#REF!</v>
      </c>
      <c r="AW3711" t="e">
        <f>VLOOKUP(A3711,#REF!,5,FALSE)</f>
        <v>#REF!</v>
      </c>
      <c r="AX3711">
        <f>SUMIF(量化书目统计!A:A,H3711,量化书目统计!G:G)</f>
        <v>0</v>
      </c>
    </row>
    <row r="3712" spans="1:50" x14ac:dyDescent="0.3">
      <c r="A3712" t="s">
        <v>1427</v>
      </c>
      <c r="B3712" t="s">
        <v>855</v>
      </c>
      <c r="C3712" t="s">
        <v>117</v>
      </c>
      <c r="D3712">
        <v>4</v>
      </c>
      <c r="E3712" t="s">
        <v>1421</v>
      </c>
      <c r="F3712" s="1" t="s">
        <v>1422</v>
      </c>
      <c r="G3712" t="s">
        <v>1423</v>
      </c>
      <c r="H3712" t="e">
        <f>VLOOKUP(F3712,#REF!,2,FALSE)</f>
        <v>#REF!</v>
      </c>
      <c r="I3712" t="s">
        <v>49</v>
      </c>
      <c r="J3712" s="4">
        <v>44129</v>
      </c>
      <c r="K3712" s="4">
        <v>44163</v>
      </c>
      <c r="L3712" s="3">
        <f t="shared" si="228"/>
        <v>34</v>
      </c>
      <c r="M3712" s="4">
        <v>44159</v>
      </c>
      <c r="N3712">
        <f t="shared" si="229"/>
        <v>30</v>
      </c>
      <c r="O3712">
        <v>0</v>
      </c>
      <c r="P3712" t="e">
        <f>VLOOKUP(F3712,#REF!,3,FALSE)</f>
        <v>#REF!</v>
      </c>
      <c r="Q3712">
        <f t="shared" si="230"/>
        <v>0</v>
      </c>
      <c r="R3712" t="str">
        <f t="shared" si="231"/>
        <v/>
      </c>
      <c r="S3712" t="s">
        <v>28</v>
      </c>
      <c r="T3712">
        <v>8</v>
      </c>
      <c r="U3712">
        <v>1</v>
      </c>
      <c r="V3712" t="s">
        <v>28</v>
      </c>
      <c r="W3712">
        <v>12</v>
      </c>
      <c r="X3712">
        <v>8</v>
      </c>
      <c r="Y3712">
        <v>4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e">
        <f>VLOOKUP(A3712,#REF!,4,FALSE)</f>
        <v>#REF!</v>
      </c>
      <c r="AW3712" t="e">
        <f>VLOOKUP(A3712,#REF!,5,FALSE)</f>
        <v>#REF!</v>
      </c>
      <c r="AX3712">
        <f>SUMIF(量化书目统计!A:A,H3712,量化书目统计!G:G)</f>
        <v>0</v>
      </c>
    </row>
    <row r="3713" spans="1:50" x14ac:dyDescent="0.3">
      <c r="A3713" t="s">
        <v>5734</v>
      </c>
      <c r="B3713" t="s">
        <v>5731</v>
      </c>
      <c r="D3713">
        <v>0</v>
      </c>
      <c r="E3713" t="s">
        <v>670</v>
      </c>
      <c r="F3713" s="1" t="s">
        <v>671</v>
      </c>
      <c r="G3713" t="s">
        <v>672</v>
      </c>
      <c r="H3713" t="e">
        <f>VLOOKUP(F3713,#REF!,2,FALSE)</f>
        <v>#REF!</v>
      </c>
      <c r="I3713" t="s">
        <v>65</v>
      </c>
      <c r="J3713" s="4">
        <v>44255</v>
      </c>
      <c r="K3713" s="4">
        <v>44308</v>
      </c>
      <c r="L3713" s="3">
        <f t="shared" si="228"/>
        <v>53</v>
      </c>
      <c r="M3713" s="4">
        <v>44312</v>
      </c>
      <c r="N3713">
        <f t="shared" si="229"/>
        <v>57</v>
      </c>
      <c r="O3713">
        <v>0</v>
      </c>
      <c r="P3713" t="e">
        <f>VLOOKUP(F3713,#REF!,3,FALSE)</f>
        <v>#REF!</v>
      </c>
      <c r="Q3713">
        <f t="shared" si="230"/>
        <v>0</v>
      </c>
      <c r="R3713" t="str">
        <f t="shared" si="231"/>
        <v/>
      </c>
      <c r="S3713" t="s">
        <v>43</v>
      </c>
      <c r="U3713">
        <v>1</v>
      </c>
      <c r="V3713" t="s">
        <v>80</v>
      </c>
      <c r="W3713">
        <v>8</v>
      </c>
      <c r="X3713">
        <v>20</v>
      </c>
      <c r="Y3713">
        <v>5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e">
        <f>VLOOKUP(A3713,#REF!,4,FALSE)</f>
        <v>#REF!</v>
      </c>
      <c r="AW3713" t="e">
        <f>VLOOKUP(A3713,#REF!,5,FALSE)</f>
        <v>#REF!</v>
      </c>
      <c r="AX3713">
        <f>SUMIF(量化书目统计!A:A,H3713,量化书目统计!G:G)</f>
        <v>0</v>
      </c>
    </row>
    <row r="3714" spans="1:50" x14ac:dyDescent="0.3">
      <c r="A3714" t="s">
        <v>5734</v>
      </c>
      <c r="B3714" t="s">
        <v>5731</v>
      </c>
      <c r="D3714">
        <v>0</v>
      </c>
      <c r="E3714" t="s">
        <v>1203</v>
      </c>
      <c r="F3714" s="1" t="s">
        <v>1204</v>
      </c>
      <c r="G3714" t="s">
        <v>1205</v>
      </c>
      <c r="H3714" t="e">
        <f>VLOOKUP(F3714,#REF!,2,FALSE)</f>
        <v>#REF!</v>
      </c>
      <c r="I3714" t="s">
        <v>53</v>
      </c>
      <c r="J3714" s="4">
        <v>43834</v>
      </c>
      <c r="K3714" s="4">
        <v>44092</v>
      </c>
      <c r="L3714" s="3">
        <f t="shared" ref="L3714:L3777" si="232">IF(K3714&lt;&gt;0,K3714-J3714,"")</f>
        <v>258</v>
      </c>
      <c r="M3714" s="4">
        <v>44104</v>
      </c>
      <c r="N3714">
        <f t="shared" ref="N3714:N3777" si="233">M3714-J3714</f>
        <v>270</v>
      </c>
      <c r="O3714">
        <v>0</v>
      </c>
      <c r="P3714" t="e">
        <f>VLOOKUP(F3714,#REF!,3,FALSE)</f>
        <v>#REF!</v>
      </c>
      <c r="Q3714">
        <f t="shared" ref="Q3714:Q3777" si="234">IF(OR(ISNUMBER(SEARCH("高等数学",E3714)),ISNUMBER(SEARCH("数学分析",E3714)),ISNUMBER(SEARCH("微积分",E3714))),1,IF(OR(ISNUMBER(SEARCH("概率",E3714)),ISNUMBER(SEARCH("数理统计",E3714)),ISNUMBER(SEARCH("统计",E3714))),2,IF(ISNUMBER(SEARCH("代数",E3714)),3,IF(OR(ISNUMBER(SEARCH("运筹",E3714)),ISNUMBER(SEARCH("优化",E3714))),4,0))))</f>
        <v>0</v>
      </c>
      <c r="R3714" t="str">
        <f t="shared" ref="R3714:R3777" si="235">IF(AND(Q3714&gt;0,O3714=1),Q3714&amp;"-"&amp;E3714,"")</f>
        <v/>
      </c>
      <c r="S3714" t="s">
        <v>43</v>
      </c>
      <c r="U3714">
        <v>1</v>
      </c>
      <c r="V3714" t="s">
        <v>28</v>
      </c>
      <c r="W3714">
        <v>2</v>
      </c>
      <c r="X3714">
        <v>0</v>
      </c>
      <c r="Y3714">
        <v>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e">
        <f>VLOOKUP(A3714,#REF!,4,FALSE)</f>
        <v>#REF!</v>
      </c>
      <c r="AW3714" t="e">
        <f>VLOOKUP(A3714,#REF!,5,FALSE)</f>
        <v>#REF!</v>
      </c>
      <c r="AX3714">
        <f>SUMIF(量化书目统计!A:A,H3714,量化书目统计!G:G)</f>
        <v>0</v>
      </c>
    </row>
    <row r="3715" spans="1:50" x14ac:dyDescent="0.3">
      <c r="A3715" t="s">
        <v>298</v>
      </c>
      <c r="B3715" t="s">
        <v>22</v>
      </c>
      <c r="C3715" t="s">
        <v>299</v>
      </c>
      <c r="D3715">
        <v>4</v>
      </c>
      <c r="E3715" t="s">
        <v>300</v>
      </c>
      <c r="F3715" s="1" t="s">
        <v>301</v>
      </c>
      <c r="G3715" t="s">
        <v>302</v>
      </c>
      <c r="H3715" t="e">
        <f>VLOOKUP(F3715,#REF!,2,FALSE)</f>
        <v>#REF!</v>
      </c>
      <c r="I3715" t="s">
        <v>121</v>
      </c>
      <c r="J3715" s="4">
        <v>44076</v>
      </c>
      <c r="K3715" s="4">
        <v>44258</v>
      </c>
      <c r="L3715" s="3">
        <f t="shared" si="232"/>
        <v>182</v>
      </c>
      <c r="M3715" s="4">
        <v>44260</v>
      </c>
      <c r="N3715">
        <f t="shared" si="233"/>
        <v>184</v>
      </c>
      <c r="O3715">
        <v>0</v>
      </c>
      <c r="P3715" t="e">
        <f>VLOOKUP(F3715,#REF!,3,FALSE)</f>
        <v>#REF!</v>
      </c>
      <c r="Q3715">
        <f t="shared" si="234"/>
        <v>0</v>
      </c>
      <c r="R3715" t="str">
        <f t="shared" si="235"/>
        <v/>
      </c>
      <c r="S3715" t="s">
        <v>43</v>
      </c>
      <c r="U3715">
        <v>1</v>
      </c>
      <c r="V3715" t="s">
        <v>80</v>
      </c>
      <c r="W3715">
        <v>1</v>
      </c>
      <c r="X3715">
        <v>0</v>
      </c>
      <c r="Y3715">
        <v>11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e">
        <f>VLOOKUP(A3715,#REF!,4,FALSE)</f>
        <v>#REF!</v>
      </c>
      <c r="AW3715" t="e">
        <f>VLOOKUP(A3715,#REF!,5,FALSE)</f>
        <v>#REF!</v>
      </c>
      <c r="AX3715">
        <f>SUMIF(量化书目统计!A:A,H3715,量化书目统计!G:G)</f>
        <v>0</v>
      </c>
    </row>
    <row r="3716" spans="1:50" x14ac:dyDescent="0.3">
      <c r="A3716" t="s">
        <v>286</v>
      </c>
      <c r="B3716" t="s">
        <v>22</v>
      </c>
      <c r="C3716" t="s">
        <v>287</v>
      </c>
      <c r="D3716">
        <v>5</v>
      </c>
      <c r="E3716" t="s">
        <v>288</v>
      </c>
      <c r="F3716" s="1" t="s">
        <v>289</v>
      </c>
      <c r="G3716" t="s">
        <v>290</v>
      </c>
      <c r="H3716" t="e">
        <f>VLOOKUP(F3716,#REF!,2,FALSE)</f>
        <v>#REF!</v>
      </c>
      <c r="I3716" t="s">
        <v>53</v>
      </c>
      <c r="J3716" s="4">
        <v>44266</v>
      </c>
      <c r="K3716" s="4">
        <v>44307</v>
      </c>
      <c r="L3716" s="3">
        <f t="shared" si="232"/>
        <v>41</v>
      </c>
      <c r="M3716" s="4">
        <v>44307</v>
      </c>
      <c r="N3716">
        <f t="shared" si="233"/>
        <v>41</v>
      </c>
      <c r="O3716">
        <v>0</v>
      </c>
      <c r="P3716" t="e">
        <f>VLOOKUP(F3716,#REF!,3,FALSE)</f>
        <v>#REF!</v>
      </c>
      <c r="Q3716">
        <f t="shared" si="234"/>
        <v>0</v>
      </c>
      <c r="R3716" t="str">
        <f t="shared" si="235"/>
        <v/>
      </c>
      <c r="S3716" t="s">
        <v>80</v>
      </c>
      <c r="T3716">
        <v>2</v>
      </c>
      <c r="U3716">
        <v>1</v>
      </c>
      <c r="V3716" t="s">
        <v>80</v>
      </c>
      <c r="W3716">
        <v>8</v>
      </c>
      <c r="X3716">
        <v>22</v>
      </c>
      <c r="Y3716">
        <v>14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e">
        <f>VLOOKUP(A3716,#REF!,4,FALSE)</f>
        <v>#REF!</v>
      </c>
      <c r="AW3716" t="e">
        <f>VLOOKUP(A3716,#REF!,5,FALSE)</f>
        <v>#REF!</v>
      </c>
      <c r="AX3716">
        <f>SUMIF(量化书目统计!A:A,H3716,量化书目统计!G:G)</f>
        <v>0</v>
      </c>
    </row>
    <row r="3717" spans="1:50" x14ac:dyDescent="0.3">
      <c r="A3717" t="s">
        <v>286</v>
      </c>
      <c r="B3717" t="s">
        <v>22</v>
      </c>
      <c r="C3717" t="s">
        <v>287</v>
      </c>
      <c r="D3717">
        <v>5</v>
      </c>
      <c r="E3717" t="s">
        <v>291</v>
      </c>
      <c r="F3717" s="1" t="s">
        <v>292</v>
      </c>
      <c r="G3717" t="s">
        <v>293</v>
      </c>
      <c r="H3717" t="e">
        <f>VLOOKUP(F3717,#REF!,2,FALSE)</f>
        <v>#REF!</v>
      </c>
      <c r="I3717" t="s">
        <v>65</v>
      </c>
      <c r="J3717" s="4">
        <v>44328</v>
      </c>
      <c r="K3717" s="4">
        <v>44875</v>
      </c>
      <c r="L3717" s="3">
        <f t="shared" si="232"/>
        <v>547</v>
      </c>
      <c r="M3717" s="4">
        <v>44872</v>
      </c>
      <c r="N3717">
        <f t="shared" si="233"/>
        <v>544</v>
      </c>
      <c r="O3717">
        <v>0</v>
      </c>
      <c r="P3717" t="e">
        <f>VLOOKUP(F3717,#REF!,3,FALSE)</f>
        <v>#REF!</v>
      </c>
      <c r="Q3717">
        <f t="shared" si="234"/>
        <v>0</v>
      </c>
      <c r="R3717" t="str">
        <f t="shared" si="235"/>
        <v/>
      </c>
      <c r="S3717" t="s">
        <v>80</v>
      </c>
      <c r="T3717">
        <v>11</v>
      </c>
      <c r="U3717">
        <v>1</v>
      </c>
      <c r="V3717" t="s">
        <v>43</v>
      </c>
      <c r="X3717">
        <v>31</v>
      </c>
      <c r="Y3717">
        <v>8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e">
        <f>VLOOKUP(A3717,#REF!,4,FALSE)</f>
        <v>#REF!</v>
      </c>
      <c r="AW3717" t="e">
        <f>VLOOKUP(A3717,#REF!,5,FALSE)</f>
        <v>#REF!</v>
      </c>
      <c r="AX3717">
        <f>SUMIF(量化书目统计!A:A,H3717,量化书目统计!G:G)</f>
        <v>0</v>
      </c>
    </row>
    <row r="3718" spans="1:50" x14ac:dyDescent="0.3">
      <c r="A3718" t="s">
        <v>444</v>
      </c>
      <c r="B3718" t="s">
        <v>22</v>
      </c>
      <c r="C3718" t="s">
        <v>55</v>
      </c>
      <c r="D3718">
        <v>1</v>
      </c>
      <c r="E3718" t="s">
        <v>445</v>
      </c>
      <c r="F3718" s="1" t="s">
        <v>446</v>
      </c>
      <c r="G3718" t="s">
        <v>447</v>
      </c>
      <c r="H3718" t="e">
        <f>VLOOKUP(F3718,#REF!,2,FALSE)</f>
        <v>#REF!</v>
      </c>
      <c r="I3718" t="s">
        <v>32</v>
      </c>
      <c r="J3718" s="4">
        <v>44314</v>
      </c>
      <c r="K3718" s="4">
        <v>44348</v>
      </c>
      <c r="L3718" s="3">
        <f t="shared" si="232"/>
        <v>34</v>
      </c>
      <c r="M3718" s="4">
        <v>44375</v>
      </c>
      <c r="N3718">
        <f t="shared" si="233"/>
        <v>61</v>
      </c>
      <c r="O3718">
        <v>0</v>
      </c>
      <c r="P3718" t="e">
        <f>VLOOKUP(F3718,#REF!,3,FALSE)</f>
        <v>#REF!</v>
      </c>
      <c r="Q3718">
        <f t="shared" si="234"/>
        <v>0</v>
      </c>
      <c r="R3718" t="str">
        <f t="shared" si="235"/>
        <v/>
      </c>
      <c r="S3718" t="s">
        <v>80</v>
      </c>
      <c r="T3718">
        <v>9</v>
      </c>
      <c r="U3718">
        <v>1</v>
      </c>
      <c r="V3718" t="s">
        <v>80</v>
      </c>
      <c r="W3718">
        <v>14</v>
      </c>
      <c r="X3718">
        <v>29</v>
      </c>
      <c r="Y3718">
        <v>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e">
        <f>VLOOKUP(A3718,#REF!,4,FALSE)</f>
        <v>#REF!</v>
      </c>
      <c r="AW3718" t="e">
        <f>VLOOKUP(A3718,#REF!,5,FALSE)</f>
        <v>#REF!</v>
      </c>
      <c r="AX3718">
        <f>SUMIF(量化书目统计!A:A,H3718,量化书目统计!G:G)</f>
        <v>0</v>
      </c>
    </row>
    <row r="3719" spans="1:50" x14ac:dyDescent="0.3">
      <c r="A3719" t="s">
        <v>1413</v>
      </c>
      <c r="B3719" t="s">
        <v>855</v>
      </c>
      <c r="C3719" t="s">
        <v>117</v>
      </c>
      <c r="D3719">
        <v>4</v>
      </c>
      <c r="E3719" t="s">
        <v>1414</v>
      </c>
      <c r="F3719" s="1" t="s">
        <v>1415</v>
      </c>
      <c r="G3719" t="s">
        <v>1416</v>
      </c>
      <c r="H3719" t="e">
        <f>VLOOKUP(F3719,#REF!,2,FALSE)</f>
        <v>#REF!</v>
      </c>
      <c r="I3719" t="s">
        <v>1417</v>
      </c>
      <c r="J3719" s="4">
        <v>44099</v>
      </c>
      <c r="K3719" s="4">
        <v>44161</v>
      </c>
      <c r="L3719" s="3">
        <f t="shared" si="232"/>
        <v>62</v>
      </c>
      <c r="M3719" s="4">
        <v>44158</v>
      </c>
      <c r="N3719">
        <f t="shared" si="233"/>
        <v>59</v>
      </c>
      <c r="O3719">
        <v>0</v>
      </c>
      <c r="P3719" t="e">
        <f>VLOOKUP(F3719,#REF!,3,FALSE)</f>
        <v>#REF!</v>
      </c>
      <c r="Q3719">
        <f t="shared" si="234"/>
        <v>0</v>
      </c>
      <c r="R3719" t="str">
        <f t="shared" si="235"/>
        <v/>
      </c>
      <c r="S3719" t="s">
        <v>28</v>
      </c>
      <c r="T3719">
        <v>3</v>
      </c>
      <c r="U3719">
        <v>1</v>
      </c>
      <c r="V3719" t="s">
        <v>28</v>
      </c>
      <c r="W3719">
        <v>12</v>
      </c>
      <c r="X3719">
        <v>3</v>
      </c>
      <c r="Y3719">
        <v>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e">
        <f>VLOOKUP(A3719,#REF!,4,FALSE)</f>
        <v>#REF!</v>
      </c>
      <c r="AW3719" t="e">
        <f>VLOOKUP(A3719,#REF!,5,FALSE)</f>
        <v>#REF!</v>
      </c>
      <c r="AX3719">
        <f>SUMIF(量化书目统计!A:A,H3719,量化书目统计!G:G)</f>
        <v>0</v>
      </c>
    </row>
    <row r="3720" spans="1:50" x14ac:dyDescent="0.3">
      <c r="A3720" t="s">
        <v>5764</v>
      </c>
      <c r="B3720" t="s">
        <v>537</v>
      </c>
      <c r="C3720" t="s">
        <v>5765</v>
      </c>
      <c r="D3720">
        <v>5</v>
      </c>
      <c r="E3720" t="s">
        <v>1014</v>
      </c>
      <c r="F3720" s="1" t="s">
        <v>1015</v>
      </c>
      <c r="G3720" t="s">
        <v>1016</v>
      </c>
      <c r="H3720" t="e">
        <f>VLOOKUP(F3720,#REF!,2,FALSE)</f>
        <v>#REF!</v>
      </c>
      <c r="I3720" t="s">
        <v>32</v>
      </c>
      <c r="J3720" s="4">
        <v>44091</v>
      </c>
      <c r="K3720" s="4">
        <v>44096</v>
      </c>
      <c r="L3720" s="3">
        <f t="shared" si="232"/>
        <v>5</v>
      </c>
      <c r="M3720" s="4">
        <v>44151</v>
      </c>
      <c r="N3720">
        <f t="shared" si="233"/>
        <v>60</v>
      </c>
      <c r="O3720">
        <v>0</v>
      </c>
      <c r="P3720" t="e">
        <f>VLOOKUP(F3720,#REF!,3,FALSE)</f>
        <v>#REF!</v>
      </c>
      <c r="Q3720">
        <f t="shared" si="234"/>
        <v>0</v>
      </c>
      <c r="R3720" t="str">
        <f t="shared" si="235"/>
        <v/>
      </c>
      <c r="S3720" t="s">
        <v>28</v>
      </c>
      <c r="T3720">
        <v>2</v>
      </c>
      <c r="U3720">
        <v>1</v>
      </c>
      <c r="V3720" t="s">
        <v>28</v>
      </c>
      <c r="W3720">
        <v>3</v>
      </c>
      <c r="X3720">
        <v>2</v>
      </c>
      <c r="Y3720">
        <v>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e">
        <f>VLOOKUP(A3720,#REF!,4,FALSE)</f>
        <v>#REF!</v>
      </c>
      <c r="AW3720" t="e">
        <f>VLOOKUP(A3720,#REF!,5,FALSE)</f>
        <v>#REF!</v>
      </c>
      <c r="AX3720">
        <f>SUMIF(量化书目统计!A:A,H3720,量化书目统计!G:G)</f>
        <v>0</v>
      </c>
    </row>
    <row r="3721" spans="1:50" x14ac:dyDescent="0.3">
      <c r="A3721" t="s">
        <v>448</v>
      </c>
      <c r="B3721" t="s">
        <v>22</v>
      </c>
      <c r="C3721" t="s">
        <v>91</v>
      </c>
      <c r="D3721">
        <v>4</v>
      </c>
      <c r="E3721" t="s">
        <v>449</v>
      </c>
      <c r="F3721" s="1" t="s">
        <v>450</v>
      </c>
      <c r="G3721" t="s">
        <v>451</v>
      </c>
      <c r="H3721" t="e">
        <f>VLOOKUP(F3721,#REF!,2,FALSE)</f>
        <v>#REF!</v>
      </c>
      <c r="I3721" t="s">
        <v>32</v>
      </c>
      <c r="J3721" s="4">
        <v>44498</v>
      </c>
      <c r="K3721" s="4">
        <v>44561</v>
      </c>
      <c r="L3721" s="3">
        <f t="shared" si="232"/>
        <v>63</v>
      </c>
      <c r="M3721" s="4">
        <v>44558</v>
      </c>
      <c r="N3721">
        <f t="shared" si="233"/>
        <v>60</v>
      </c>
      <c r="O3721">
        <v>0</v>
      </c>
      <c r="P3721" t="e">
        <f>VLOOKUP(F3721,#REF!,3,FALSE)</f>
        <v>#REF!</v>
      </c>
      <c r="Q3721">
        <f t="shared" si="234"/>
        <v>0</v>
      </c>
      <c r="R3721" t="str">
        <f t="shared" si="235"/>
        <v/>
      </c>
      <c r="S3721" t="s">
        <v>38</v>
      </c>
      <c r="T3721">
        <v>8</v>
      </c>
      <c r="U3721">
        <v>1</v>
      </c>
      <c r="V3721" t="s">
        <v>38</v>
      </c>
      <c r="W3721">
        <v>17</v>
      </c>
      <c r="X3721">
        <v>48</v>
      </c>
      <c r="Y3721">
        <v>9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e">
        <f>VLOOKUP(A3721,#REF!,4,FALSE)</f>
        <v>#REF!</v>
      </c>
      <c r="AW3721" t="e">
        <f>VLOOKUP(A3721,#REF!,5,FALSE)</f>
        <v>#REF!</v>
      </c>
      <c r="AX3721">
        <f>SUMIF(量化书目统计!A:A,H3721,量化书目统计!G:G)</f>
        <v>0</v>
      </c>
    </row>
    <row r="3722" spans="1:50" x14ac:dyDescent="0.3">
      <c r="A3722" t="s">
        <v>448</v>
      </c>
      <c r="B3722" t="s">
        <v>22</v>
      </c>
      <c r="C3722" t="s">
        <v>91</v>
      </c>
      <c r="D3722">
        <v>4</v>
      </c>
      <c r="E3722" t="s">
        <v>449</v>
      </c>
      <c r="F3722" s="1" t="s">
        <v>450</v>
      </c>
      <c r="G3722" t="s">
        <v>451</v>
      </c>
      <c r="H3722" t="e">
        <f>VLOOKUP(F3722,#REF!,2,FALSE)</f>
        <v>#REF!</v>
      </c>
      <c r="I3722" t="s">
        <v>32</v>
      </c>
      <c r="J3722" s="4">
        <v>44561</v>
      </c>
      <c r="K3722" s="4">
        <v>44823</v>
      </c>
      <c r="L3722" s="3">
        <f t="shared" si="232"/>
        <v>262</v>
      </c>
      <c r="M3722" s="4">
        <v>44815</v>
      </c>
      <c r="N3722">
        <f t="shared" si="233"/>
        <v>254</v>
      </c>
      <c r="O3722">
        <v>0</v>
      </c>
      <c r="P3722" t="e">
        <f>VLOOKUP(F3722,#REF!,3,FALSE)</f>
        <v>#REF!</v>
      </c>
      <c r="Q3722">
        <f t="shared" si="234"/>
        <v>0</v>
      </c>
      <c r="R3722" t="str">
        <f t="shared" si="235"/>
        <v/>
      </c>
      <c r="S3722" t="s">
        <v>38</v>
      </c>
      <c r="T3722">
        <v>17</v>
      </c>
      <c r="U3722">
        <v>1</v>
      </c>
      <c r="V3722" t="s">
        <v>43</v>
      </c>
      <c r="X3722">
        <v>57</v>
      </c>
      <c r="Y3722">
        <v>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e">
        <f>VLOOKUP(A3722,#REF!,4,FALSE)</f>
        <v>#REF!</v>
      </c>
      <c r="AW3722" t="e">
        <f>VLOOKUP(A3722,#REF!,5,FALSE)</f>
        <v>#REF!</v>
      </c>
      <c r="AX3722">
        <f>SUMIF(量化书目统计!A:A,H3722,量化书目统计!G:G)</f>
        <v>0</v>
      </c>
    </row>
    <row r="3723" spans="1:50" x14ac:dyDescent="0.3">
      <c r="A3723" t="s">
        <v>5766</v>
      </c>
      <c r="B3723" t="s">
        <v>22</v>
      </c>
      <c r="C3723" t="s">
        <v>117</v>
      </c>
      <c r="D3723">
        <v>4</v>
      </c>
      <c r="E3723" t="s">
        <v>150</v>
      </c>
      <c r="F3723" s="1" t="s">
        <v>151</v>
      </c>
      <c r="G3723" t="s">
        <v>152</v>
      </c>
      <c r="H3723" t="e">
        <f>VLOOKUP(F3723,#REF!,2,FALSE)</f>
        <v>#REF!</v>
      </c>
      <c r="I3723" t="s">
        <v>65</v>
      </c>
      <c r="J3723" s="4">
        <v>44200</v>
      </c>
      <c r="K3723" s="4">
        <v>44257</v>
      </c>
      <c r="L3723" s="3">
        <f t="shared" si="232"/>
        <v>57</v>
      </c>
      <c r="M3723" s="4">
        <v>44313</v>
      </c>
      <c r="N3723">
        <f t="shared" si="233"/>
        <v>113</v>
      </c>
      <c r="O3723">
        <v>0</v>
      </c>
      <c r="P3723" t="e">
        <f>VLOOKUP(F3723,#REF!,3,FALSE)</f>
        <v>#REF!</v>
      </c>
      <c r="Q3723">
        <f t="shared" si="234"/>
        <v>0</v>
      </c>
      <c r="R3723" t="str">
        <f t="shared" si="235"/>
        <v/>
      </c>
      <c r="S3723" t="s">
        <v>28</v>
      </c>
      <c r="T3723">
        <v>18</v>
      </c>
      <c r="U3723">
        <v>1</v>
      </c>
      <c r="V3723" t="s">
        <v>80</v>
      </c>
      <c r="W3723">
        <v>1</v>
      </c>
      <c r="X3723">
        <v>18</v>
      </c>
      <c r="Y3723">
        <v>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e">
        <f>VLOOKUP(A3723,#REF!,4,FALSE)</f>
        <v>#REF!</v>
      </c>
      <c r="AW3723" t="e">
        <f>VLOOKUP(A3723,#REF!,5,FALSE)</f>
        <v>#REF!</v>
      </c>
      <c r="AX3723">
        <f>SUMIF(量化书目统计!A:A,H3723,量化书目统计!G:G)</f>
        <v>0</v>
      </c>
    </row>
    <row r="3724" spans="1:50" x14ac:dyDescent="0.3">
      <c r="A3724" t="s">
        <v>5766</v>
      </c>
      <c r="B3724" t="s">
        <v>22</v>
      </c>
      <c r="C3724" t="s">
        <v>117</v>
      </c>
      <c r="D3724">
        <v>4</v>
      </c>
      <c r="E3724" t="s">
        <v>77</v>
      </c>
      <c r="F3724" s="1" t="s">
        <v>78</v>
      </c>
      <c r="G3724" t="s">
        <v>79</v>
      </c>
      <c r="H3724" t="e">
        <f>VLOOKUP(F3724,#REF!,2,FALSE)</f>
        <v>#REF!</v>
      </c>
      <c r="I3724" t="s">
        <v>74</v>
      </c>
      <c r="J3724" s="4">
        <v>44204</v>
      </c>
      <c r="K3724" s="4">
        <v>44256</v>
      </c>
      <c r="L3724" s="3">
        <f t="shared" si="232"/>
        <v>52</v>
      </c>
      <c r="M3724" s="4">
        <v>44263</v>
      </c>
      <c r="N3724">
        <f t="shared" si="233"/>
        <v>59</v>
      </c>
      <c r="O3724">
        <v>0</v>
      </c>
      <c r="P3724" t="e">
        <f>VLOOKUP(F3724,#REF!,3,FALSE)</f>
        <v>#REF!</v>
      </c>
      <c r="Q3724">
        <f t="shared" si="234"/>
        <v>0</v>
      </c>
      <c r="R3724" t="str">
        <f t="shared" si="235"/>
        <v/>
      </c>
      <c r="S3724" t="s">
        <v>28</v>
      </c>
      <c r="T3724">
        <v>18</v>
      </c>
      <c r="U3724">
        <v>1</v>
      </c>
      <c r="V3724" t="s">
        <v>80</v>
      </c>
      <c r="W3724">
        <v>1</v>
      </c>
      <c r="X3724">
        <v>18</v>
      </c>
      <c r="Y3724">
        <v>15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e">
        <f>VLOOKUP(A3724,#REF!,4,FALSE)</f>
        <v>#REF!</v>
      </c>
      <c r="AW3724" t="e">
        <f>VLOOKUP(A3724,#REF!,5,FALSE)</f>
        <v>#REF!</v>
      </c>
      <c r="AX3724">
        <f>SUMIF(量化书目统计!A:A,H3724,量化书目统计!G:G)</f>
        <v>0</v>
      </c>
    </row>
    <row r="3725" spans="1:50" x14ac:dyDescent="0.3">
      <c r="A3725" t="s">
        <v>5767</v>
      </c>
      <c r="B3725" t="s">
        <v>22</v>
      </c>
      <c r="C3725" t="s">
        <v>117</v>
      </c>
      <c r="D3725">
        <v>4</v>
      </c>
      <c r="E3725" t="s">
        <v>4419</v>
      </c>
      <c r="F3725" s="1" t="s">
        <v>4420</v>
      </c>
      <c r="G3725" t="s">
        <v>4421</v>
      </c>
      <c r="H3725" t="e">
        <f>VLOOKUP(F3725,#REF!,2,FALSE)</f>
        <v>#REF!</v>
      </c>
      <c r="I3725" t="s">
        <v>32</v>
      </c>
      <c r="J3725" s="4">
        <v>44364</v>
      </c>
      <c r="K3725" s="4">
        <v>44377</v>
      </c>
      <c r="L3725" s="3">
        <f t="shared" si="232"/>
        <v>13</v>
      </c>
      <c r="M3725" s="4">
        <v>44454</v>
      </c>
      <c r="N3725">
        <f t="shared" si="233"/>
        <v>90</v>
      </c>
      <c r="O3725">
        <v>0</v>
      </c>
      <c r="P3725" t="e">
        <f>VLOOKUP(F3725,#REF!,3,FALSE)</f>
        <v>#REF!</v>
      </c>
      <c r="Q3725">
        <f t="shared" si="234"/>
        <v>0</v>
      </c>
      <c r="R3725" t="str">
        <f t="shared" si="235"/>
        <v/>
      </c>
      <c r="S3725" t="s">
        <v>80</v>
      </c>
      <c r="T3725">
        <v>16</v>
      </c>
      <c r="U3725">
        <v>1</v>
      </c>
      <c r="V3725" t="s">
        <v>80</v>
      </c>
      <c r="W3725">
        <v>18</v>
      </c>
      <c r="X3725">
        <v>36</v>
      </c>
      <c r="Y3725">
        <v>4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e">
        <f>VLOOKUP(A3725,#REF!,4,FALSE)</f>
        <v>#REF!</v>
      </c>
      <c r="AW3725" t="e">
        <f>VLOOKUP(A3725,#REF!,5,FALSE)</f>
        <v>#REF!</v>
      </c>
      <c r="AX3725">
        <f>SUMIF(量化书目统计!A:A,H3725,量化书目统计!G:G)</f>
        <v>0</v>
      </c>
    </row>
    <row r="3726" spans="1:50" x14ac:dyDescent="0.3">
      <c r="A3726" t="s">
        <v>5735</v>
      </c>
      <c r="B3726" t="s">
        <v>5731</v>
      </c>
      <c r="D3726">
        <v>0</v>
      </c>
      <c r="E3726" t="s">
        <v>1306</v>
      </c>
      <c r="F3726" s="1" t="s">
        <v>2684</v>
      </c>
      <c r="G3726" t="s">
        <v>2685</v>
      </c>
      <c r="H3726" t="e">
        <f>VLOOKUP(F3726,#REF!,2,FALSE)</f>
        <v>#REF!</v>
      </c>
      <c r="I3726" t="s">
        <v>59</v>
      </c>
      <c r="J3726" s="4">
        <v>44216</v>
      </c>
      <c r="K3726" s="4">
        <v>44260</v>
      </c>
      <c r="L3726" s="3">
        <f t="shared" si="232"/>
        <v>44</v>
      </c>
      <c r="M3726" s="4">
        <v>44277</v>
      </c>
      <c r="N3726">
        <f t="shared" si="233"/>
        <v>61</v>
      </c>
      <c r="O3726">
        <v>0</v>
      </c>
      <c r="P3726" t="e">
        <f>VLOOKUP(F3726,#REF!,3,FALSE)</f>
        <v>#REF!</v>
      </c>
      <c r="Q3726">
        <f t="shared" si="234"/>
        <v>3</v>
      </c>
      <c r="R3726" t="str">
        <f t="shared" si="235"/>
        <v/>
      </c>
      <c r="S3726" t="s">
        <v>43</v>
      </c>
      <c r="U3726">
        <v>0</v>
      </c>
      <c r="V3726" t="s">
        <v>80</v>
      </c>
      <c r="W3726">
        <v>1</v>
      </c>
      <c r="X3726">
        <v>20</v>
      </c>
      <c r="Y3726">
        <v>15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e">
        <f>VLOOKUP(A3726,#REF!,4,FALSE)</f>
        <v>#REF!</v>
      </c>
      <c r="AW3726" t="e">
        <f>VLOOKUP(A3726,#REF!,5,FALSE)</f>
        <v>#REF!</v>
      </c>
      <c r="AX3726">
        <f>SUMIF(量化书目统计!A:A,H3726,量化书目统计!G:G)</f>
        <v>0</v>
      </c>
    </row>
    <row r="3727" spans="1:50" x14ac:dyDescent="0.3">
      <c r="A3727" t="s">
        <v>5735</v>
      </c>
      <c r="B3727" t="s">
        <v>5731</v>
      </c>
      <c r="D3727">
        <v>0</v>
      </c>
      <c r="E3727" t="s">
        <v>1306</v>
      </c>
      <c r="F3727" s="1" t="s">
        <v>1307</v>
      </c>
      <c r="G3727" t="s">
        <v>1308</v>
      </c>
      <c r="H3727" t="e">
        <f>VLOOKUP(F3727,#REF!,2,FALSE)</f>
        <v>#REF!</v>
      </c>
      <c r="I3727" t="s">
        <v>59</v>
      </c>
      <c r="J3727" s="4">
        <v>44216</v>
      </c>
      <c r="K3727" s="4">
        <v>44260</v>
      </c>
      <c r="L3727" s="3">
        <f t="shared" si="232"/>
        <v>44</v>
      </c>
      <c r="M3727" s="4">
        <v>44277</v>
      </c>
      <c r="N3727">
        <f t="shared" si="233"/>
        <v>61</v>
      </c>
      <c r="O3727">
        <v>0</v>
      </c>
      <c r="P3727" t="e">
        <f>VLOOKUP(F3727,#REF!,3,FALSE)</f>
        <v>#REF!</v>
      </c>
      <c r="Q3727">
        <f t="shared" si="234"/>
        <v>3</v>
      </c>
      <c r="R3727" t="str">
        <f t="shared" si="235"/>
        <v/>
      </c>
      <c r="S3727" t="s">
        <v>43</v>
      </c>
      <c r="U3727">
        <v>1</v>
      </c>
      <c r="V3727" t="s">
        <v>80</v>
      </c>
      <c r="W3727">
        <v>1</v>
      </c>
      <c r="X3727">
        <v>20</v>
      </c>
      <c r="Y3727">
        <v>7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e">
        <f>VLOOKUP(A3727,#REF!,4,FALSE)</f>
        <v>#REF!</v>
      </c>
      <c r="AW3727" t="e">
        <f>VLOOKUP(A3727,#REF!,5,FALSE)</f>
        <v>#REF!</v>
      </c>
      <c r="AX3727">
        <f>SUMIF(量化书目统计!A:A,H3727,量化书目统计!G:G)</f>
        <v>0</v>
      </c>
    </row>
    <row r="3728" spans="1:50" x14ac:dyDescent="0.3">
      <c r="A3728" t="s">
        <v>1894</v>
      </c>
      <c r="B3728" t="s">
        <v>1895</v>
      </c>
      <c r="C3728" t="s">
        <v>34</v>
      </c>
      <c r="D3728">
        <v>5</v>
      </c>
      <c r="E3728" t="s">
        <v>1896</v>
      </c>
      <c r="F3728" s="1" t="s">
        <v>1897</v>
      </c>
      <c r="G3728" t="s">
        <v>1898</v>
      </c>
      <c r="H3728" t="e">
        <f>VLOOKUP(F3728,#REF!,2,FALSE)</f>
        <v>#REF!</v>
      </c>
      <c r="I3728" t="s">
        <v>1417</v>
      </c>
      <c r="J3728" s="4">
        <v>44090</v>
      </c>
      <c r="K3728" s="4">
        <v>44120</v>
      </c>
      <c r="L3728" s="3">
        <f t="shared" si="232"/>
        <v>30</v>
      </c>
      <c r="M3728" s="4">
        <v>44123</v>
      </c>
      <c r="N3728">
        <f t="shared" si="233"/>
        <v>33</v>
      </c>
      <c r="O3728">
        <v>0</v>
      </c>
      <c r="P3728" t="e">
        <f>VLOOKUP(F3728,#REF!,3,FALSE)</f>
        <v>#REF!</v>
      </c>
      <c r="Q3728">
        <f t="shared" si="234"/>
        <v>0</v>
      </c>
      <c r="R3728" t="str">
        <f t="shared" si="235"/>
        <v/>
      </c>
      <c r="S3728" t="s">
        <v>28</v>
      </c>
      <c r="T3728">
        <v>2</v>
      </c>
      <c r="U3728">
        <v>2</v>
      </c>
      <c r="V3728" t="s">
        <v>28</v>
      </c>
      <c r="W3728">
        <v>6</v>
      </c>
      <c r="X3728">
        <v>2</v>
      </c>
      <c r="Y3728">
        <v>4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e">
        <f>VLOOKUP(A3728,#REF!,4,FALSE)</f>
        <v>#REF!</v>
      </c>
      <c r="AW3728" t="e">
        <f>VLOOKUP(A3728,#REF!,5,FALSE)</f>
        <v>#REF!</v>
      </c>
      <c r="AX3728">
        <f>SUMIF(量化书目统计!A:A,H3728,量化书目统计!G:G)</f>
        <v>0</v>
      </c>
    </row>
    <row r="3729" spans="1:50" x14ac:dyDescent="0.3">
      <c r="A3729" t="s">
        <v>1903</v>
      </c>
      <c r="B3729" t="s">
        <v>1895</v>
      </c>
      <c r="C3729" t="s">
        <v>247</v>
      </c>
      <c r="D3729">
        <v>5</v>
      </c>
      <c r="E3729" t="s">
        <v>1904</v>
      </c>
      <c r="F3729" s="1" t="s">
        <v>1905</v>
      </c>
      <c r="G3729" t="s">
        <v>1906</v>
      </c>
      <c r="H3729" t="e">
        <f>VLOOKUP(F3729,#REF!,2,FALSE)</f>
        <v>#REF!</v>
      </c>
      <c r="I3729" t="s">
        <v>53</v>
      </c>
      <c r="J3729" s="4">
        <v>44266</v>
      </c>
      <c r="K3729" s="4">
        <v>44266</v>
      </c>
      <c r="L3729" s="3">
        <f t="shared" si="232"/>
        <v>0</v>
      </c>
      <c r="M3729" s="4">
        <v>44326</v>
      </c>
      <c r="N3729">
        <f t="shared" si="233"/>
        <v>60</v>
      </c>
      <c r="O3729">
        <v>0</v>
      </c>
      <c r="P3729" t="e">
        <f>VLOOKUP(F3729,#REF!,3,FALSE)</f>
        <v>#REF!</v>
      </c>
      <c r="Q3729">
        <f t="shared" si="234"/>
        <v>0</v>
      </c>
      <c r="R3729" t="str">
        <f t="shared" si="235"/>
        <v/>
      </c>
      <c r="S3729" t="s">
        <v>80</v>
      </c>
      <c r="T3729">
        <v>2</v>
      </c>
      <c r="U3729">
        <v>1</v>
      </c>
      <c r="V3729" t="s">
        <v>80</v>
      </c>
      <c r="W3729">
        <v>2</v>
      </c>
      <c r="X3729">
        <v>22</v>
      </c>
      <c r="Y3729">
        <v>11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e">
        <f>VLOOKUP(A3729,#REF!,4,FALSE)</f>
        <v>#REF!</v>
      </c>
      <c r="AW3729" t="e">
        <f>VLOOKUP(A3729,#REF!,5,FALSE)</f>
        <v>#REF!</v>
      </c>
      <c r="AX3729">
        <f>SUMIF(量化书目统计!A:A,H3729,量化书目统计!G:G)</f>
        <v>0</v>
      </c>
    </row>
    <row r="3730" spans="1:50" x14ac:dyDescent="0.3">
      <c r="A3730" t="s">
        <v>1903</v>
      </c>
      <c r="B3730" t="s">
        <v>1895</v>
      </c>
      <c r="C3730" t="s">
        <v>247</v>
      </c>
      <c r="D3730">
        <v>5</v>
      </c>
      <c r="E3730" t="s">
        <v>436</v>
      </c>
      <c r="F3730" s="1" t="s">
        <v>437</v>
      </c>
      <c r="G3730" t="s">
        <v>438</v>
      </c>
      <c r="H3730" t="e">
        <f>VLOOKUP(F3730,#REF!,2,FALSE)</f>
        <v>#REF!</v>
      </c>
      <c r="I3730" t="s">
        <v>49</v>
      </c>
      <c r="J3730" s="4">
        <v>44273</v>
      </c>
      <c r="K3730" s="4">
        <v>44277</v>
      </c>
      <c r="L3730" s="3">
        <f t="shared" si="232"/>
        <v>4</v>
      </c>
      <c r="M3730" s="4">
        <v>44287</v>
      </c>
      <c r="N3730">
        <f t="shared" si="233"/>
        <v>14</v>
      </c>
      <c r="O3730">
        <v>0</v>
      </c>
      <c r="P3730" t="e">
        <f>VLOOKUP(F3730,#REF!,3,FALSE)</f>
        <v>#REF!</v>
      </c>
      <c r="Q3730">
        <f t="shared" si="234"/>
        <v>0</v>
      </c>
      <c r="R3730" t="str">
        <f t="shared" si="235"/>
        <v/>
      </c>
      <c r="S3730" t="s">
        <v>80</v>
      </c>
      <c r="T3730">
        <v>3</v>
      </c>
      <c r="U3730">
        <v>1</v>
      </c>
      <c r="V3730" t="s">
        <v>80</v>
      </c>
      <c r="W3730">
        <v>4</v>
      </c>
      <c r="X3730">
        <v>23</v>
      </c>
      <c r="Y3730">
        <v>3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e">
        <f>VLOOKUP(A3730,#REF!,4,FALSE)</f>
        <v>#REF!</v>
      </c>
      <c r="AW3730" t="e">
        <f>VLOOKUP(A3730,#REF!,5,FALSE)</f>
        <v>#REF!</v>
      </c>
      <c r="AX3730">
        <f>SUMIF(量化书目统计!A:A,H3730,量化书目统计!G:G)</f>
        <v>0</v>
      </c>
    </row>
    <row r="3731" spans="1:50" x14ac:dyDescent="0.3">
      <c r="A3731" t="s">
        <v>456</v>
      </c>
      <c r="B3731" t="s">
        <v>22</v>
      </c>
      <c r="C3731" t="s">
        <v>423</v>
      </c>
      <c r="D3731">
        <v>5</v>
      </c>
      <c r="E3731" t="s">
        <v>457</v>
      </c>
      <c r="F3731" s="1" t="s">
        <v>458</v>
      </c>
      <c r="G3731" t="s">
        <v>459</v>
      </c>
      <c r="H3731" t="e">
        <f>VLOOKUP(F3731,#REF!,2,FALSE)</f>
        <v>#REF!</v>
      </c>
      <c r="I3731" t="s">
        <v>65</v>
      </c>
      <c r="J3731" s="4">
        <v>44558</v>
      </c>
      <c r="K3731" s="4">
        <v>44813</v>
      </c>
      <c r="L3731" s="3">
        <f t="shared" si="232"/>
        <v>255</v>
      </c>
      <c r="M3731" s="4">
        <v>44815</v>
      </c>
      <c r="N3731">
        <f t="shared" si="233"/>
        <v>257</v>
      </c>
      <c r="O3731">
        <v>0</v>
      </c>
      <c r="P3731" t="e">
        <f>VLOOKUP(F3731,#REF!,3,FALSE)</f>
        <v>#REF!</v>
      </c>
      <c r="Q3731">
        <f t="shared" si="234"/>
        <v>0</v>
      </c>
      <c r="R3731" t="str">
        <f t="shared" si="235"/>
        <v/>
      </c>
      <c r="S3731" t="s">
        <v>38</v>
      </c>
      <c r="T3731">
        <v>17</v>
      </c>
      <c r="U3731">
        <v>1</v>
      </c>
      <c r="V3731" t="s">
        <v>43</v>
      </c>
      <c r="X3731">
        <v>57</v>
      </c>
      <c r="Y3731">
        <v>10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e">
        <f>VLOOKUP(A3731,#REF!,4,FALSE)</f>
        <v>#REF!</v>
      </c>
      <c r="AW3731" t="e">
        <f>VLOOKUP(A3731,#REF!,5,FALSE)</f>
        <v>#REF!</v>
      </c>
      <c r="AX3731">
        <f>SUMIF(量化书目统计!A:A,H3731,量化书目统计!G:G)</f>
        <v>0</v>
      </c>
    </row>
    <row r="3732" spans="1:50" x14ac:dyDescent="0.3">
      <c r="A3732" t="s">
        <v>456</v>
      </c>
      <c r="B3732" t="s">
        <v>22</v>
      </c>
      <c r="C3732" t="s">
        <v>423</v>
      </c>
      <c r="D3732">
        <v>5</v>
      </c>
      <c r="E3732" t="s">
        <v>460</v>
      </c>
      <c r="F3732" s="1" t="s">
        <v>461</v>
      </c>
      <c r="G3732" t="s">
        <v>462</v>
      </c>
      <c r="H3732" t="e">
        <f>VLOOKUP(F3732,#REF!,2,FALSE)</f>
        <v>#REF!</v>
      </c>
      <c r="I3732" t="s">
        <v>53</v>
      </c>
      <c r="J3732" s="4">
        <v>44554</v>
      </c>
      <c r="K3732" s="4">
        <v>44813</v>
      </c>
      <c r="L3732" s="3">
        <f t="shared" si="232"/>
        <v>259</v>
      </c>
      <c r="M3732" s="4">
        <v>44815</v>
      </c>
      <c r="N3732">
        <f t="shared" si="233"/>
        <v>261</v>
      </c>
      <c r="O3732">
        <v>0</v>
      </c>
      <c r="P3732" t="e">
        <f>VLOOKUP(F3732,#REF!,3,FALSE)</f>
        <v>#REF!</v>
      </c>
      <c r="Q3732">
        <f t="shared" si="234"/>
        <v>0</v>
      </c>
      <c r="R3732" t="str">
        <f t="shared" si="235"/>
        <v/>
      </c>
      <c r="S3732" t="s">
        <v>38</v>
      </c>
      <c r="T3732">
        <v>16</v>
      </c>
      <c r="U3732">
        <v>1</v>
      </c>
      <c r="V3732" t="s">
        <v>43</v>
      </c>
      <c r="X3732">
        <v>56</v>
      </c>
      <c r="Y3732">
        <v>5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e">
        <f>VLOOKUP(A3732,#REF!,4,FALSE)</f>
        <v>#REF!</v>
      </c>
      <c r="AW3732" t="e">
        <f>VLOOKUP(A3732,#REF!,5,FALSE)</f>
        <v>#REF!</v>
      </c>
      <c r="AX3732">
        <f>SUMIF(量化书目统计!A:A,H3732,量化书目统计!G:G)</f>
        <v>0</v>
      </c>
    </row>
    <row r="3733" spans="1:50" x14ac:dyDescent="0.3">
      <c r="A3733" t="s">
        <v>274</v>
      </c>
      <c r="B3733" t="s">
        <v>22</v>
      </c>
      <c r="C3733" t="s">
        <v>106</v>
      </c>
      <c r="D3733">
        <v>4</v>
      </c>
      <c r="E3733" t="s">
        <v>275</v>
      </c>
      <c r="F3733" s="1" t="s">
        <v>276</v>
      </c>
      <c r="G3733" t="s">
        <v>277</v>
      </c>
      <c r="H3733" t="e">
        <f>VLOOKUP(F3733,#REF!,2,FALSE)</f>
        <v>#REF!</v>
      </c>
      <c r="I3733" t="s">
        <v>74</v>
      </c>
      <c r="J3733" s="4">
        <v>44063</v>
      </c>
      <c r="K3733" s="4">
        <v>44101</v>
      </c>
      <c r="L3733" s="3">
        <f t="shared" si="232"/>
        <v>38</v>
      </c>
      <c r="M3733" s="4">
        <v>44123</v>
      </c>
      <c r="N3733">
        <f t="shared" si="233"/>
        <v>60</v>
      </c>
      <c r="O3733">
        <v>0</v>
      </c>
      <c r="P3733" t="e">
        <f>VLOOKUP(F3733,#REF!,3,FALSE)</f>
        <v>#REF!</v>
      </c>
      <c r="Q3733">
        <f t="shared" si="234"/>
        <v>0</v>
      </c>
      <c r="R3733" t="str">
        <f t="shared" si="235"/>
        <v/>
      </c>
      <c r="S3733" t="s">
        <v>43</v>
      </c>
      <c r="U3733">
        <v>1</v>
      </c>
      <c r="V3733" t="s">
        <v>28</v>
      </c>
      <c r="W3733">
        <v>4</v>
      </c>
      <c r="X3733">
        <v>0</v>
      </c>
      <c r="Y3733">
        <v>21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 t="e">
        <f>VLOOKUP(A3733,#REF!,4,FALSE)</f>
        <v>#REF!</v>
      </c>
      <c r="AW3733" t="e">
        <f>VLOOKUP(A3733,#REF!,5,FALSE)</f>
        <v>#REF!</v>
      </c>
      <c r="AX3733">
        <f>SUMIF(量化书目统计!A:A,H3733,量化书目统计!G:G)</f>
        <v>0</v>
      </c>
    </row>
    <row r="3734" spans="1:50" x14ac:dyDescent="0.3">
      <c r="A3734" t="s">
        <v>1911</v>
      </c>
      <c r="B3734" t="s">
        <v>556</v>
      </c>
      <c r="C3734" t="s">
        <v>257</v>
      </c>
      <c r="D3734">
        <v>5</v>
      </c>
      <c r="E3734" t="s">
        <v>1912</v>
      </c>
      <c r="F3734" s="1" t="s">
        <v>1913</v>
      </c>
      <c r="G3734" t="s">
        <v>1914</v>
      </c>
      <c r="H3734" t="e">
        <f>VLOOKUP(F3734,#REF!,2,FALSE)</f>
        <v>#REF!</v>
      </c>
      <c r="I3734" t="s">
        <v>175</v>
      </c>
      <c r="J3734" s="4">
        <v>44628</v>
      </c>
      <c r="K3734" s="4">
        <v>44868</v>
      </c>
      <c r="L3734" s="3">
        <f t="shared" si="232"/>
        <v>240</v>
      </c>
      <c r="M3734" s="4">
        <v>44815</v>
      </c>
      <c r="N3734">
        <f t="shared" si="233"/>
        <v>187</v>
      </c>
      <c r="O3734">
        <v>0</v>
      </c>
      <c r="P3734" t="e">
        <f>VLOOKUP(F3734,#REF!,3,FALSE)</f>
        <v>#REF!</v>
      </c>
      <c r="Q3734">
        <f t="shared" si="234"/>
        <v>0</v>
      </c>
      <c r="R3734" t="str">
        <f t="shared" si="235"/>
        <v/>
      </c>
      <c r="S3734" t="s">
        <v>99</v>
      </c>
      <c r="T3734">
        <v>4</v>
      </c>
      <c r="U3734">
        <v>1</v>
      </c>
      <c r="V3734" t="s">
        <v>43</v>
      </c>
      <c r="X3734">
        <v>64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e">
        <f>VLOOKUP(A3734,#REF!,4,FALSE)</f>
        <v>#REF!</v>
      </c>
      <c r="AW3734" t="e">
        <f>VLOOKUP(A3734,#REF!,5,FALSE)</f>
        <v>#REF!</v>
      </c>
      <c r="AX3734">
        <f>SUMIF(量化书目统计!A:A,H3734,量化书目统计!G:G)</f>
        <v>0</v>
      </c>
    </row>
    <row r="3735" spans="1:50" x14ac:dyDescent="0.3">
      <c r="A3735" t="s">
        <v>1915</v>
      </c>
      <c r="B3735" t="s">
        <v>556</v>
      </c>
      <c r="C3735" t="s">
        <v>257</v>
      </c>
      <c r="D3735">
        <v>5</v>
      </c>
      <c r="E3735" t="s">
        <v>258</v>
      </c>
      <c r="F3735" s="1" t="s">
        <v>259</v>
      </c>
      <c r="G3735" t="s">
        <v>260</v>
      </c>
      <c r="H3735" t="e">
        <f>VLOOKUP(F3735,#REF!,2,FALSE)</f>
        <v>#REF!</v>
      </c>
      <c r="I3735" t="s">
        <v>53</v>
      </c>
      <c r="J3735" s="4">
        <v>44087</v>
      </c>
      <c r="K3735" s="4">
        <v>44148</v>
      </c>
      <c r="L3735" s="3">
        <f t="shared" si="232"/>
        <v>61</v>
      </c>
      <c r="M3735" s="4">
        <v>44147</v>
      </c>
      <c r="N3735">
        <f t="shared" si="233"/>
        <v>60</v>
      </c>
      <c r="O3735">
        <v>0</v>
      </c>
      <c r="P3735" t="e">
        <f>VLOOKUP(F3735,#REF!,3,FALSE)</f>
        <v>#REF!</v>
      </c>
      <c r="Q3735">
        <f t="shared" si="234"/>
        <v>0</v>
      </c>
      <c r="R3735" t="str">
        <f t="shared" si="235"/>
        <v/>
      </c>
      <c r="S3735" t="s">
        <v>28</v>
      </c>
      <c r="T3735">
        <v>2</v>
      </c>
      <c r="U3735">
        <v>1</v>
      </c>
      <c r="V3735" t="s">
        <v>28</v>
      </c>
      <c r="W3735">
        <v>10</v>
      </c>
      <c r="X3735">
        <v>2</v>
      </c>
      <c r="Y3735">
        <v>4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e">
        <f>VLOOKUP(A3735,#REF!,4,FALSE)</f>
        <v>#REF!</v>
      </c>
      <c r="AW3735" t="e">
        <f>VLOOKUP(A3735,#REF!,5,FALSE)</f>
        <v>#REF!</v>
      </c>
      <c r="AX3735">
        <f>SUMIF(量化书目统计!A:A,H3735,量化书目统计!G:G)</f>
        <v>0</v>
      </c>
    </row>
    <row r="3736" spans="1:50" x14ac:dyDescent="0.3">
      <c r="A3736" t="s">
        <v>1915</v>
      </c>
      <c r="B3736" t="s">
        <v>556</v>
      </c>
      <c r="C3736" t="s">
        <v>257</v>
      </c>
      <c r="D3736">
        <v>5</v>
      </c>
      <c r="E3736" t="s">
        <v>258</v>
      </c>
      <c r="F3736" s="1" t="s">
        <v>259</v>
      </c>
      <c r="G3736" t="s">
        <v>260</v>
      </c>
      <c r="H3736" t="e">
        <f>VLOOKUP(F3736,#REF!,2,FALSE)</f>
        <v>#REF!</v>
      </c>
      <c r="I3736" t="s">
        <v>53</v>
      </c>
      <c r="J3736" s="4">
        <v>44149</v>
      </c>
      <c r="K3736" s="4">
        <v>44180</v>
      </c>
      <c r="L3736" s="3">
        <f t="shared" si="232"/>
        <v>31</v>
      </c>
      <c r="M3736" s="4">
        <v>44174</v>
      </c>
      <c r="N3736">
        <f t="shared" si="233"/>
        <v>25</v>
      </c>
      <c r="O3736">
        <v>0</v>
      </c>
      <c r="P3736" t="e">
        <f>VLOOKUP(F3736,#REF!,3,FALSE)</f>
        <v>#REF!</v>
      </c>
      <c r="Q3736">
        <f t="shared" si="234"/>
        <v>0</v>
      </c>
      <c r="R3736" t="str">
        <f t="shared" si="235"/>
        <v/>
      </c>
      <c r="S3736" t="s">
        <v>28</v>
      </c>
      <c r="T3736">
        <v>10</v>
      </c>
      <c r="U3736">
        <v>1</v>
      </c>
      <c r="V3736" t="s">
        <v>28</v>
      </c>
      <c r="W3736">
        <v>15</v>
      </c>
      <c r="X3736">
        <v>10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e">
        <f>VLOOKUP(A3736,#REF!,4,FALSE)</f>
        <v>#REF!</v>
      </c>
      <c r="AW3736" t="e">
        <f>VLOOKUP(A3736,#REF!,5,FALSE)</f>
        <v>#REF!</v>
      </c>
      <c r="AX3736">
        <f>SUMIF(量化书目统计!A:A,H3736,量化书目统计!G:G)</f>
        <v>0</v>
      </c>
    </row>
    <row r="3737" spans="1:50" x14ac:dyDescent="0.3">
      <c r="A3737" t="s">
        <v>1915</v>
      </c>
      <c r="B3737" t="s">
        <v>556</v>
      </c>
      <c r="C3737" t="s">
        <v>257</v>
      </c>
      <c r="D3737">
        <v>5</v>
      </c>
      <c r="E3737" t="s">
        <v>258</v>
      </c>
      <c r="F3737" s="1" t="s">
        <v>259</v>
      </c>
      <c r="G3737" t="s">
        <v>260</v>
      </c>
      <c r="H3737" t="e">
        <f>VLOOKUP(F3737,#REF!,2,FALSE)</f>
        <v>#REF!</v>
      </c>
      <c r="I3737" t="s">
        <v>53</v>
      </c>
      <c r="J3737" s="4">
        <v>44439</v>
      </c>
      <c r="K3737" s="4">
        <v>44474</v>
      </c>
      <c r="L3737" s="3">
        <f t="shared" si="232"/>
        <v>35</v>
      </c>
      <c r="M3737" s="4">
        <v>44475</v>
      </c>
      <c r="N3737">
        <f t="shared" si="233"/>
        <v>36</v>
      </c>
      <c r="O3737">
        <v>0</v>
      </c>
      <c r="P3737" t="e">
        <f>VLOOKUP(F3737,#REF!,3,FALSE)</f>
        <v>#REF!</v>
      </c>
      <c r="Q3737">
        <f t="shared" si="234"/>
        <v>0</v>
      </c>
      <c r="R3737" t="str">
        <f t="shared" si="235"/>
        <v/>
      </c>
      <c r="S3737" t="s">
        <v>43</v>
      </c>
      <c r="U3737">
        <v>1</v>
      </c>
      <c r="V3737" t="s">
        <v>38</v>
      </c>
      <c r="W3737">
        <v>5</v>
      </c>
      <c r="X3737">
        <v>40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e">
        <f>VLOOKUP(A3737,#REF!,4,FALSE)</f>
        <v>#REF!</v>
      </c>
      <c r="AW3737" t="e">
        <f>VLOOKUP(A3737,#REF!,5,FALSE)</f>
        <v>#REF!</v>
      </c>
      <c r="AX3737">
        <f>SUMIF(量化书目统计!A:A,H3737,量化书目统计!G:G)</f>
        <v>0</v>
      </c>
    </row>
    <row r="3738" spans="1:50" x14ac:dyDescent="0.3">
      <c r="A3738" t="s">
        <v>1915</v>
      </c>
      <c r="B3738" t="s">
        <v>556</v>
      </c>
      <c r="C3738" t="s">
        <v>257</v>
      </c>
      <c r="D3738">
        <v>5</v>
      </c>
      <c r="E3738" t="s">
        <v>1607</v>
      </c>
      <c r="F3738" s="1" t="s">
        <v>1608</v>
      </c>
      <c r="G3738" t="s">
        <v>1609</v>
      </c>
      <c r="H3738" t="e">
        <f>VLOOKUP(F3738,#REF!,2,FALSE)</f>
        <v>#REF!</v>
      </c>
      <c r="I3738" t="s">
        <v>49</v>
      </c>
      <c r="J3738" s="4">
        <v>44180</v>
      </c>
      <c r="K3738" s="4">
        <v>44200</v>
      </c>
      <c r="L3738" s="3">
        <f t="shared" si="232"/>
        <v>20</v>
      </c>
      <c r="M3738" s="4">
        <v>44194</v>
      </c>
      <c r="N3738">
        <f t="shared" si="233"/>
        <v>14</v>
      </c>
      <c r="O3738">
        <v>0</v>
      </c>
      <c r="P3738" t="e">
        <f>VLOOKUP(F3738,#REF!,3,FALSE)</f>
        <v>#REF!</v>
      </c>
      <c r="Q3738">
        <f t="shared" si="234"/>
        <v>0</v>
      </c>
      <c r="R3738" t="str">
        <f t="shared" si="235"/>
        <v/>
      </c>
      <c r="S3738" t="s">
        <v>28</v>
      </c>
      <c r="T3738">
        <v>15</v>
      </c>
      <c r="U3738">
        <v>1</v>
      </c>
      <c r="V3738" t="s">
        <v>28</v>
      </c>
      <c r="W3738">
        <v>18</v>
      </c>
      <c r="X3738">
        <v>15</v>
      </c>
      <c r="Y3738">
        <v>20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 t="e">
        <f>VLOOKUP(A3738,#REF!,4,FALSE)</f>
        <v>#REF!</v>
      </c>
      <c r="AW3738" t="e">
        <f>VLOOKUP(A3738,#REF!,5,FALSE)</f>
        <v>#REF!</v>
      </c>
      <c r="AX3738">
        <f>SUMIF(量化书目统计!A:A,H3738,量化书目统计!G:G)</f>
        <v>0</v>
      </c>
    </row>
    <row r="3739" spans="1:50" x14ac:dyDescent="0.3">
      <c r="A3739" t="s">
        <v>1915</v>
      </c>
      <c r="B3739" t="s">
        <v>556</v>
      </c>
      <c r="C3739" t="s">
        <v>257</v>
      </c>
      <c r="D3739">
        <v>5</v>
      </c>
      <c r="E3739" t="s">
        <v>1916</v>
      </c>
      <c r="F3739" s="1" t="s">
        <v>1917</v>
      </c>
      <c r="G3739" t="s">
        <v>1918</v>
      </c>
      <c r="H3739" t="e">
        <f>VLOOKUP(F3739,#REF!,2,FALSE)</f>
        <v>#REF!</v>
      </c>
      <c r="I3739" t="s">
        <v>49</v>
      </c>
      <c r="J3739" s="4">
        <v>44328</v>
      </c>
      <c r="K3739" s="4">
        <v>44475</v>
      </c>
      <c r="L3739" s="3">
        <f t="shared" si="232"/>
        <v>147</v>
      </c>
      <c r="M3739" s="4">
        <v>44447</v>
      </c>
      <c r="N3739">
        <f t="shared" si="233"/>
        <v>119</v>
      </c>
      <c r="O3739">
        <v>0</v>
      </c>
      <c r="P3739" t="e">
        <f>VLOOKUP(F3739,#REF!,3,FALSE)</f>
        <v>#REF!</v>
      </c>
      <c r="Q3739">
        <f t="shared" si="234"/>
        <v>0</v>
      </c>
      <c r="R3739" t="str">
        <f t="shared" si="235"/>
        <v/>
      </c>
      <c r="S3739" t="s">
        <v>80</v>
      </c>
      <c r="T3739">
        <v>11</v>
      </c>
      <c r="U3739">
        <v>1</v>
      </c>
      <c r="V3739" t="s">
        <v>38</v>
      </c>
      <c r="W3739">
        <v>5</v>
      </c>
      <c r="X3739">
        <v>31</v>
      </c>
      <c r="Y3739">
        <v>15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e">
        <f>VLOOKUP(A3739,#REF!,4,FALSE)</f>
        <v>#REF!</v>
      </c>
      <c r="AW3739" t="e">
        <f>VLOOKUP(A3739,#REF!,5,FALSE)</f>
        <v>#REF!</v>
      </c>
      <c r="AX3739">
        <f>SUMIF(量化书目统计!A:A,H3739,量化书目统计!G:G)</f>
        <v>0</v>
      </c>
    </row>
    <row r="3740" spans="1:50" x14ac:dyDescent="0.3">
      <c r="A3740" t="s">
        <v>1915</v>
      </c>
      <c r="B3740" t="s">
        <v>556</v>
      </c>
      <c r="C3740" t="s">
        <v>257</v>
      </c>
      <c r="D3740">
        <v>5</v>
      </c>
      <c r="E3740" t="s">
        <v>1916</v>
      </c>
      <c r="F3740" s="1" t="s">
        <v>1917</v>
      </c>
      <c r="G3740" t="s">
        <v>1918</v>
      </c>
      <c r="H3740" t="e">
        <f>VLOOKUP(F3740,#REF!,2,FALSE)</f>
        <v>#REF!</v>
      </c>
      <c r="I3740" t="s">
        <v>49</v>
      </c>
      <c r="J3740" s="4">
        <v>44497</v>
      </c>
      <c r="K3740" s="4">
        <v>44885</v>
      </c>
      <c r="L3740" s="3">
        <f t="shared" si="232"/>
        <v>388</v>
      </c>
      <c r="M3740" s="4">
        <v>44815</v>
      </c>
      <c r="N3740">
        <f t="shared" si="233"/>
        <v>318</v>
      </c>
      <c r="O3740">
        <v>0</v>
      </c>
      <c r="P3740" t="e">
        <f>VLOOKUP(F3740,#REF!,3,FALSE)</f>
        <v>#REF!</v>
      </c>
      <c r="Q3740">
        <f t="shared" si="234"/>
        <v>0</v>
      </c>
      <c r="R3740" t="str">
        <f t="shared" si="235"/>
        <v/>
      </c>
      <c r="S3740" t="s">
        <v>38</v>
      </c>
      <c r="T3740">
        <v>8</v>
      </c>
      <c r="U3740">
        <v>1</v>
      </c>
      <c r="V3740" t="s">
        <v>43</v>
      </c>
      <c r="X3740">
        <v>48</v>
      </c>
      <c r="Y3740">
        <v>15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e">
        <f>VLOOKUP(A3740,#REF!,4,FALSE)</f>
        <v>#REF!</v>
      </c>
      <c r="AW3740" t="e">
        <f>VLOOKUP(A3740,#REF!,5,FALSE)</f>
        <v>#REF!</v>
      </c>
      <c r="AX3740">
        <f>SUMIF(量化书目统计!A:A,H3740,量化书目统计!G:G)</f>
        <v>0</v>
      </c>
    </row>
    <row r="3741" spans="1:50" x14ac:dyDescent="0.3">
      <c r="A3741" t="s">
        <v>1919</v>
      </c>
      <c r="B3741" t="s">
        <v>556</v>
      </c>
      <c r="C3741" t="s">
        <v>34</v>
      </c>
      <c r="D3741">
        <v>5</v>
      </c>
      <c r="E3741" t="s">
        <v>1920</v>
      </c>
      <c r="F3741" s="1" t="s">
        <v>1921</v>
      </c>
      <c r="G3741" t="s">
        <v>1922</v>
      </c>
      <c r="H3741" t="e">
        <f>VLOOKUP(F3741,#REF!,2,FALSE)</f>
        <v>#REF!</v>
      </c>
      <c r="I3741" t="s">
        <v>65</v>
      </c>
      <c r="J3741" s="4">
        <v>44904</v>
      </c>
      <c r="K3741" s="4">
        <v>44904</v>
      </c>
      <c r="L3741" s="3">
        <f t="shared" si="232"/>
        <v>0</v>
      </c>
      <c r="M3741" s="4">
        <v>44964</v>
      </c>
      <c r="N3741">
        <f t="shared" si="233"/>
        <v>60</v>
      </c>
      <c r="O3741">
        <v>0</v>
      </c>
      <c r="P3741" t="e">
        <f>VLOOKUP(F3741,#REF!,3,FALSE)</f>
        <v>#REF!</v>
      </c>
      <c r="Q3741">
        <f t="shared" si="234"/>
        <v>0</v>
      </c>
      <c r="R3741" t="str">
        <f t="shared" si="235"/>
        <v/>
      </c>
      <c r="S3741" t="s">
        <v>43</v>
      </c>
      <c r="U3741">
        <v>1</v>
      </c>
      <c r="V3741" t="s">
        <v>43</v>
      </c>
      <c r="X3741">
        <v>80</v>
      </c>
      <c r="Y3741">
        <v>11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e">
        <f>VLOOKUP(A3741,#REF!,4,FALSE)</f>
        <v>#REF!</v>
      </c>
      <c r="AW3741" t="e">
        <f>VLOOKUP(A3741,#REF!,5,FALSE)</f>
        <v>#REF!</v>
      </c>
      <c r="AX3741">
        <f>SUMIF(量化书目统计!A:A,H3741,量化书目统计!G:G)</f>
        <v>0</v>
      </c>
    </row>
    <row r="3742" spans="1:50" x14ac:dyDescent="0.3">
      <c r="A3742" t="s">
        <v>1923</v>
      </c>
      <c r="B3742" t="s">
        <v>556</v>
      </c>
      <c r="C3742" t="s">
        <v>34</v>
      </c>
      <c r="D3742">
        <v>5</v>
      </c>
      <c r="E3742" t="s">
        <v>869</v>
      </c>
      <c r="F3742" s="1" t="s">
        <v>870</v>
      </c>
      <c r="G3742" t="s">
        <v>871</v>
      </c>
      <c r="H3742" t="e">
        <f>VLOOKUP(F3742,#REF!,2,FALSE)</f>
        <v>#REF!</v>
      </c>
      <c r="I3742" t="s">
        <v>32</v>
      </c>
      <c r="J3742" s="4">
        <v>44155</v>
      </c>
      <c r="K3742" s="4">
        <v>44193</v>
      </c>
      <c r="L3742" s="3">
        <f t="shared" si="232"/>
        <v>38</v>
      </c>
      <c r="M3742" s="4">
        <v>44200</v>
      </c>
      <c r="N3742">
        <f t="shared" si="233"/>
        <v>45</v>
      </c>
      <c r="O3742">
        <v>0</v>
      </c>
      <c r="P3742" t="e">
        <f>VLOOKUP(F3742,#REF!,3,FALSE)</f>
        <v>#REF!</v>
      </c>
      <c r="Q3742">
        <f t="shared" si="234"/>
        <v>0</v>
      </c>
      <c r="R3742" t="str">
        <f t="shared" si="235"/>
        <v/>
      </c>
      <c r="S3742" t="s">
        <v>28</v>
      </c>
      <c r="T3742">
        <v>11</v>
      </c>
      <c r="U3742">
        <v>1</v>
      </c>
      <c r="V3742" t="s">
        <v>28</v>
      </c>
      <c r="W3742">
        <v>17</v>
      </c>
      <c r="X3742">
        <v>11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e">
        <f>VLOOKUP(A3742,#REF!,4,FALSE)</f>
        <v>#REF!</v>
      </c>
      <c r="AW3742" t="e">
        <f>VLOOKUP(A3742,#REF!,5,FALSE)</f>
        <v>#REF!</v>
      </c>
      <c r="AX3742">
        <f>SUMIF(量化书目统计!A:A,H3742,量化书目统计!G:G)</f>
        <v>0</v>
      </c>
    </row>
    <row r="3743" spans="1:50" x14ac:dyDescent="0.3">
      <c r="A3743" t="s">
        <v>1924</v>
      </c>
      <c r="B3743" t="s">
        <v>556</v>
      </c>
      <c r="C3743" t="s">
        <v>34</v>
      </c>
      <c r="D3743">
        <v>5</v>
      </c>
      <c r="E3743" t="s">
        <v>1925</v>
      </c>
      <c r="F3743" s="1" t="s">
        <v>1926</v>
      </c>
      <c r="G3743" t="s">
        <v>1927</v>
      </c>
      <c r="H3743" t="e">
        <f>VLOOKUP(F3743,#REF!,2,FALSE)</f>
        <v>#REF!</v>
      </c>
      <c r="I3743" t="s">
        <v>32</v>
      </c>
      <c r="J3743" s="4">
        <v>44140</v>
      </c>
      <c r="K3743" s="4">
        <v>44175</v>
      </c>
      <c r="L3743" s="3">
        <f t="shared" si="232"/>
        <v>35</v>
      </c>
      <c r="M3743" s="4">
        <v>44174</v>
      </c>
      <c r="N3743">
        <f t="shared" si="233"/>
        <v>34</v>
      </c>
      <c r="O3743">
        <v>0</v>
      </c>
      <c r="P3743" t="e">
        <f>VLOOKUP(F3743,#REF!,3,FALSE)</f>
        <v>#REF!</v>
      </c>
      <c r="Q3743">
        <f t="shared" si="234"/>
        <v>0</v>
      </c>
      <c r="R3743" t="str">
        <f t="shared" si="235"/>
        <v/>
      </c>
      <c r="S3743" t="s">
        <v>28</v>
      </c>
      <c r="T3743">
        <v>9</v>
      </c>
      <c r="U3743">
        <v>1</v>
      </c>
      <c r="V3743" t="s">
        <v>28</v>
      </c>
      <c r="W3743">
        <v>14</v>
      </c>
      <c r="X3743">
        <v>9</v>
      </c>
      <c r="Y3743">
        <v>10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e">
        <f>VLOOKUP(A3743,#REF!,4,FALSE)</f>
        <v>#REF!</v>
      </c>
      <c r="AW3743" t="e">
        <f>VLOOKUP(A3743,#REF!,5,FALSE)</f>
        <v>#REF!</v>
      </c>
      <c r="AX3743">
        <f>SUMIF(量化书目统计!A:A,H3743,量化书目统计!G:G)</f>
        <v>0</v>
      </c>
    </row>
    <row r="3744" spans="1:50" x14ac:dyDescent="0.3">
      <c r="A3744" t="s">
        <v>1924</v>
      </c>
      <c r="B3744" t="s">
        <v>556</v>
      </c>
      <c r="C3744" t="s">
        <v>34</v>
      </c>
      <c r="D3744">
        <v>5</v>
      </c>
      <c r="E3744" t="s">
        <v>1928</v>
      </c>
      <c r="F3744" s="1" t="s">
        <v>1929</v>
      </c>
      <c r="G3744" t="s">
        <v>1930</v>
      </c>
      <c r="H3744" t="e">
        <f>VLOOKUP(F3744,#REF!,2,FALSE)</f>
        <v>#REF!</v>
      </c>
      <c r="I3744" t="s">
        <v>32</v>
      </c>
      <c r="J3744" s="4">
        <v>44524</v>
      </c>
      <c r="K3744" s="4">
        <v>44910</v>
      </c>
      <c r="L3744" s="3">
        <f t="shared" si="232"/>
        <v>386</v>
      </c>
      <c r="M3744" s="4">
        <v>44985</v>
      </c>
      <c r="N3744">
        <f t="shared" si="233"/>
        <v>461</v>
      </c>
      <c r="O3744">
        <v>0</v>
      </c>
      <c r="P3744" t="e">
        <f>VLOOKUP(F3744,#REF!,3,FALSE)</f>
        <v>#REF!</v>
      </c>
      <c r="Q3744">
        <f t="shared" si="234"/>
        <v>0</v>
      </c>
      <c r="R3744" t="str">
        <f t="shared" si="235"/>
        <v/>
      </c>
      <c r="S3744" t="s">
        <v>38</v>
      </c>
      <c r="T3744">
        <v>12</v>
      </c>
      <c r="U3744">
        <v>1</v>
      </c>
      <c r="V3744" t="s">
        <v>43</v>
      </c>
      <c r="X3744">
        <v>52</v>
      </c>
      <c r="Y3744">
        <v>5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e">
        <f>VLOOKUP(A3744,#REF!,4,FALSE)</f>
        <v>#REF!</v>
      </c>
      <c r="AW3744" t="e">
        <f>VLOOKUP(A3744,#REF!,5,FALSE)</f>
        <v>#REF!</v>
      </c>
      <c r="AX3744">
        <f>SUMIF(量化书目统计!A:A,H3744,量化书目统计!G:G)</f>
        <v>0</v>
      </c>
    </row>
    <row r="3745" spans="1:50" x14ac:dyDescent="0.3">
      <c r="A3745" t="s">
        <v>1924</v>
      </c>
      <c r="B3745" t="s">
        <v>556</v>
      </c>
      <c r="C3745" t="s">
        <v>34</v>
      </c>
      <c r="D3745">
        <v>5</v>
      </c>
      <c r="E3745" t="s">
        <v>1931</v>
      </c>
      <c r="F3745" s="1" t="s">
        <v>1932</v>
      </c>
      <c r="G3745" t="s">
        <v>1933</v>
      </c>
      <c r="H3745" t="e">
        <f>VLOOKUP(F3745,#REF!,2,FALSE)</f>
        <v>#REF!</v>
      </c>
      <c r="I3745" t="s">
        <v>65</v>
      </c>
      <c r="J3745" s="4">
        <v>44489</v>
      </c>
      <c r="K3745" s="4">
        <v>44621</v>
      </c>
      <c r="L3745" s="3">
        <f t="shared" si="232"/>
        <v>132</v>
      </c>
      <c r="M3745" s="4">
        <v>44572</v>
      </c>
      <c r="N3745">
        <f t="shared" si="233"/>
        <v>83</v>
      </c>
      <c r="O3745">
        <v>0</v>
      </c>
      <c r="P3745" t="e">
        <f>VLOOKUP(F3745,#REF!,3,FALSE)</f>
        <v>#REF!</v>
      </c>
      <c r="Q3745">
        <f t="shared" si="234"/>
        <v>0</v>
      </c>
      <c r="R3745" t="str">
        <f t="shared" si="235"/>
        <v/>
      </c>
      <c r="S3745" t="s">
        <v>38</v>
      </c>
      <c r="T3745">
        <v>7</v>
      </c>
      <c r="U3745">
        <v>1</v>
      </c>
      <c r="V3745" t="s">
        <v>99</v>
      </c>
      <c r="W3745">
        <v>3</v>
      </c>
      <c r="X3745">
        <v>47</v>
      </c>
      <c r="Y3745">
        <v>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e">
        <f>VLOOKUP(A3745,#REF!,4,FALSE)</f>
        <v>#REF!</v>
      </c>
      <c r="AW3745" t="e">
        <f>VLOOKUP(A3745,#REF!,5,FALSE)</f>
        <v>#REF!</v>
      </c>
      <c r="AX3745">
        <f>SUMIF(量化书目统计!A:A,H3745,量化书目统计!G:G)</f>
        <v>0</v>
      </c>
    </row>
    <row r="3746" spans="1:50" x14ac:dyDescent="0.3">
      <c r="A3746" t="s">
        <v>1934</v>
      </c>
      <c r="B3746" t="s">
        <v>556</v>
      </c>
      <c r="C3746" t="s">
        <v>34</v>
      </c>
      <c r="D3746">
        <v>5</v>
      </c>
      <c r="E3746" t="s">
        <v>1935</v>
      </c>
      <c r="F3746" s="1" t="s">
        <v>1936</v>
      </c>
      <c r="G3746" t="s">
        <v>1937</v>
      </c>
      <c r="H3746" t="e">
        <f>VLOOKUP(F3746,#REF!,2,FALSE)</f>
        <v>#REF!</v>
      </c>
      <c r="I3746" t="s">
        <v>1938</v>
      </c>
      <c r="J3746" s="4">
        <v>44796</v>
      </c>
      <c r="K3746" s="4">
        <v>44797</v>
      </c>
      <c r="L3746" s="3">
        <f t="shared" si="232"/>
        <v>1</v>
      </c>
      <c r="M3746" s="4">
        <v>44858</v>
      </c>
      <c r="N3746">
        <f t="shared" si="233"/>
        <v>62</v>
      </c>
      <c r="O3746">
        <v>0</v>
      </c>
      <c r="P3746" t="e">
        <f>VLOOKUP(F3746,#REF!,3,FALSE)</f>
        <v>#REF!</v>
      </c>
      <c r="Q3746">
        <f t="shared" si="234"/>
        <v>0</v>
      </c>
      <c r="R3746" t="str">
        <f t="shared" si="235"/>
        <v/>
      </c>
      <c r="S3746" t="s">
        <v>43</v>
      </c>
      <c r="U3746">
        <v>1</v>
      </c>
      <c r="V3746" t="s">
        <v>43</v>
      </c>
      <c r="X3746">
        <v>80</v>
      </c>
      <c r="Y3746">
        <v>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e">
        <f>VLOOKUP(A3746,#REF!,4,FALSE)</f>
        <v>#REF!</v>
      </c>
      <c r="AW3746" t="e">
        <f>VLOOKUP(A3746,#REF!,5,FALSE)</f>
        <v>#REF!</v>
      </c>
      <c r="AX3746">
        <f>SUMIF(量化书目统计!A:A,H3746,量化书目统计!G:G)</f>
        <v>0</v>
      </c>
    </row>
    <row r="3747" spans="1:50" x14ac:dyDescent="0.3">
      <c r="A3747" t="s">
        <v>1939</v>
      </c>
      <c r="B3747" t="s">
        <v>556</v>
      </c>
      <c r="C3747" t="s">
        <v>34</v>
      </c>
      <c r="D3747">
        <v>5</v>
      </c>
      <c r="E3747" t="s">
        <v>248</v>
      </c>
      <c r="F3747" s="1" t="s">
        <v>249</v>
      </c>
      <c r="G3747" t="s">
        <v>250</v>
      </c>
      <c r="H3747" t="e">
        <f>VLOOKUP(F3747,#REF!,2,FALSE)</f>
        <v>#REF!</v>
      </c>
      <c r="I3747" t="s">
        <v>158</v>
      </c>
      <c r="J3747" s="4">
        <v>44462</v>
      </c>
      <c r="K3747" s="4">
        <v>44580</v>
      </c>
      <c r="L3747" s="3">
        <f t="shared" si="232"/>
        <v>118</v>
      </c>
      <c r="M3747" s="4">
        <v>44522</v>
      </c>
      <c r="N3747">
        <f t="shared" si="233"/>
        <v>60</v>
      </c>
      <c r="O3747">
        <v>0</v>
      </c>
      <c r="P3747" t="e">
        <f>VLOOKUP(F3747,#REF!,3,FALSE)</f>
        <v>#REF!</v>
      </c>
      <c r="Q3747">
        <f t="shared" si="234"/>
        <v>0</v>
      </c>
      <c r="R3747" t="str">
        <f t="shared" si="235"/>
        <v/>
      </c>
      <c r="S3747" t="s">
        <v>38</v>
      </c>
      <c r="T3747">
        <v>3</v>
      </c>
      <c r="U3747">
        <v>1</v>
      </c>
      <c r="V3747" t="s">
        <v>43</v>
      </c>
      <c r="X3747">
        <v>43</v>
      </c>
      <c r="Y3747">
        <v>4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e">
        <f>VLOOKUP(A3747,#REF!,4,FALSE)</f>
        <v>#REF!</v>
      </c>
      <c r="AW3747" t="e">
        <f>VLOOKUP(A3747,#REF!,5,FALSE)</f>
        <v>#REF!</v>
      </c>
      <c r="AX3747">
        <f>SUMIF(量化书目统计!A:A,H3747,量化书目统计!G:G)</f>
        <v>0</v>
      </c>
    </row>
    <row r="3748" spans="1:50" x14ac:dyDescent="0.3">
      <c r="A3748" t="s">
        <v>1939</v>
      </c>
      <c r="B3748" t="s">
        <v>556</v>
      </c>
      <c r="C3748" t="s">
        <v>34</v>
      </c>
      <c r="D3748">
        <v>5</v>
      </c>
      <c r="E3748" t="s">
        <v>248</v>
      </c>
      <c r="F3748" s="1" t="s">
        <v>251</v>
      </c>
      <c r="G3748" t="s">
        <v>252</v>
      </c>
      <c r="H3748" t="e">
        <f>VLOOKUP(F3748,#REF!,2,FALSE)</f>
        <v>#REF!</v>
      </c>
      <c r="I3748" t="s">
        <v>158</v>
      </c>
      <c r="J3748" s="4">
        <v>44462</v>
      </c>
      <c r="K3748" s="4">
        <v>44580</v>
      </c>
      <c r="L3748" s="3">
        <f t="shared" si="232"/>
        <v>118</v>
      </c>
      <c r="M3748" s="4">
        <v>44522</v>
      </c>
      <c r="N3748">
        <f t="shared" si="233"/>
        <v>60</v>
      </c>
      <c r="O3748">
        <v>0</v>
      </c>
      <c r="P3748" t="e">
        <f>VLOOKUP(F3748,#REF!,3,FALSE)</f>
        <v>#REF!</v>
      </c>
      <c r="Q3748">
        <f t="shared" si="234"/>
        <v>0</v>
      </c>
      <c r="R3748" t="str">
        <f t="shared" si="235"/>
        <v/>
      </c>
      <c r="S3748" t="s">
        <v>38</v>
      </c>
      <c r="T3748">
        <v>3</v>
      </c>
      <c r="U3748">
        <v>1</v>
      </c>
      <c r="V3748" t="s">
        <v>43</v>
      </c>
      <c r="X3748">
        <v>43</v>
      </c>
      <c r="Y3748">
        <v>15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e">
        <f>VLOOKUP(A3748,#REF!,4,FALSE)</f>
        <v>#REF!</v>
      </c>
      <c r="AW3748" t="e">
        <f>VLOOKUP(A3748,#REF!,5,FALSE)</f>
        <v>#REF!</v>
      </c>
      <c r="AX3748">
        <f>SUMIF(量化书目统计!A:A,H3748,量化书目统计!G:G)</f>
        <v>0</v>
      </c>
    </row>
    <row r="3749" spans="1:50" x14ac:dyDescent="0.3">
      <c r="A3749" t="s">
        <v>1940</v>
      </c>
      <c r="B3749" t="s">
        <v>556</v>
      </c>
      <c r="C3749" t="s">
        <v>144</v>
      </c>
      <c r="D3749">
        <v>5</v>
      </c>
      <c r="E3749" t="s">
        <v>723</v>
      </c>
      <c r="F3749" s="1" t="s">
        <v>724</v>
      </c>
      <c r="G3749" t="s">
        <v>725</v>
      </c>
      <c r="H3749" t="e">
        <f>VLOOKUP(F3749,#REF!,2,FALSE)</f>
        <v>#REF!</v>
      </c>
      <c r="I3749" t="s">
        <v>42</v>
      </c>
      <c r="J3749" s="4">
        <v>44183</v>
      </c>
      <c r="K3749" s="4">
        <v>44259</v>
      </c>
      <c r="L3749" s="3">
        <f t="shared" si="232"/>
        <v>76</v>
      </c>
      <c r="M3749" s="4">
        <v>44260</v>
      </c>
      <c r="N3749">
        <f t="shared" si="233"/>
        <v>77</v>
      </c>
      <c r="O3749">
        <v>0</v>
      </c>
      <c r="P3749" t="e">
        <f>VLOOKUP(F3749,#REF!,3,FALSE)</f>
        <v>#REF!</v>
      </c>
      <c r="Q3749">
        <f t="shared" si="234"/>
        <v>0</v>
      </c>
      <c r="R3749" t="str">
        <f t="shared" si="235"/>
        <v/>
      </c>
      <c r="S3749" t="s">
        <v>28</v>
      </c>
      <c r="T3749">
        <v>15</v>
      </c>
      <c r="U3749">
        <v>1</v>
      </c>
      <c r="V3749" t="s">
        <v>80</v>
      </c>
      <c r="W3749">
        <v>1</v>
      </c>
      <c r="X3749">
        <v>15</v>
      </c>
      <c r="Y3749">
        <v>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e">
        <f>VLOOKUP(A3749,#REF!,4,FALSE)</f>
        <v>#REF!</v>
      </c>
      <c r="AW3749" t="e">
        <f>VLOOKUP(A3749,#REF!,5,FALSE)</f>
        <v>#REF!</v>
      </c>
      <c r="AX3749">
        <f>SUMIF(量化书目统计!A:A,H3749,量化书目统计!G:G)</f>
        <v>0</v>
      </c>
    </row>
    <row r="3750" spans="1:50" x14ac:dyDescent="0.3">
      <c r="A3750" t="s">
        <v>1941</v>
      </c>
      <c r="B3750" t="s">
        <v>556</v>
      </c>
      <c r="C3750" t="s">
        <v>144</v>
      </c>
      <c r="D3750">
        <v>5</v>
      </c>
      <c r="E3750" t="s">
        <v>1500</v>
      </c>
      <c r="F3750" s="1" t="s">
        <v>1501</v>
      </c>
      <c r="G3750" t="s">
        <v>1502</v>
      </c>
      <c r="H3750" t="e">
        <f>VLOOKUP(F3750,#REF!,2,FALSE)</f>
        <v>#REF!</v>
      </c>
      <c r="I3750" t="s">
        <v>158</v>
      </c>
      <c r="J3750" s="4">
        <v>44358</v>
      </c>
      <c r="K3750" s="4">
        <v>44387</v>
      </c>
      <c r="L3750" s="3">
        <f t="shared" si="232"/>
        <v>29</v>
      </c>
      <c r="M3750" s="4">
        <v>44446</v>
      </c>
      <c r="N3750">
        <f t="shared" si="233"/>
        <v>88</v>
      </c>
      <c r="O3750">
        <v>0</v>
      </c>
      <c r="P3750" t="e">
        <f>VLOOKUP(F3750,#REF!,3,FALSE)</f>
        <v>#REF!</v>
      </c>
      <c r="Q3750">
        <f t="shared" si="234"/>
        <v>0</v>
      </c>
      <c r="R3750" t="str">
        <f t="shared" si="235"/>
        <v/>
      </c>
      <c r="S3750" t="s">
        <v>80</v>
      </c>
      <c r="T3750">
        <v>15</v>
      </c>
      <c r="U3750">
        <v>1</v>
      </c>
      <c r="V3750" t="s">
        <v>80</v>
      </c>
      <c r="W3750">
        <v>18</v>
      </c>
      <c r="X3750">
        <v>35</v>
      </c>
      <c r="Y3750">
        <v>4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e">
        <f>VLOOKUP(A3750,#REF!,4,FALSE)</f>
        <v>#REF!</v>
      </c>
      <c r="AW3750" t="e">
        <f>VLOOKUP(A3750,#REF!,5,FALSE)</f>
        <v>#REF!</v>
      </c>
      <c r="AX3750">
        <f>SUMIF(量化书目统计!A:A,H3750,量化书目统计!G:G)</f>
        <v>0</v>
      </c>
    </row>
    <row r="3751" spans="1:50" x14ac:dyDescent="0.3">
      <c r="A3751" t="s">
        <v>1942</v>
      </c>
      <c r="B3751" t="s">
        <v>556</v>
      </c>
      <c r="C3751" t="s">
        <v>144</v>
      </c>
      <c r="D3751">
        <v>5</v>
      </c>
      <c r="E3751" t="s">
        <v>1044</v>
      </c>
      <c r="F3751" s="1" t="s">
        <v>1045</v>
      </c>
      <c r="G3751" t="s">
        <v>1046</v>
      </c>
      <c r="H3751" t="e">
        <f>VLOOKUP(F3751,#REF!,2,FALSE)</f>
        <v>#REF!</v>
      </c>
      <c r="I3751" t="s">
        <v>65</v>
      </c>
      <c r="J3751" s="4">
        <v>44095</v>
      </c>
      <c r="K3751" s="4">
        <v>44118</v>
      </c>
      <c r="L3751" s="3">
        <f t="shared" si="232"/>
        <v>23</v>
      </c>
      <c r="M3751" s="4">
        <v>44155</v>
      </c>
      <c r="N3751">
        <f t="shared" si="233"/>
        <v>60</v>
      </c>
      <c r="O3751">
        <v>0</v>
      </c>
      <c r="P3751" t="e">
        <f>VLOOKUP(F3751,#REF!,3,FALSE)</f>
        <v>#REF!</v>
      </c>
      <c r="Q3751">
        <f t="shared" si="234"/>
        <v>0</v>
      </c>
      <c r="R3751" t="str">
        <f t="shared" si="235"/>
        <v/>
      </c>
      <c r="S3751" t="s">
        <v>28</v>
      </c>
      <c r="T3751">
        <v>3</v>
      </c>
      <c r="U3751">
        <v>1</v>
      </c>
      <c r="V3751" t="s">
        <v>28</v>
      </c>
      <c r="W3751">
        <v>6</v>
      </c>
      <c r="X3751">
        <v>3</v>
      </c>
      <c r="Y3751">
        <v>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e">
        <f>VLOOKUP(A3751,#REF!,4,FALSE)</f>
        <v>#REF!</v>
      </c>
      <c r="AW3751" t="e">
        <f>VLOOKUP(A3751,#REF!,5,FALSE)</f>
        <v>#REF!</v>
      </c>
      <c r="AX3751">
        <f>SUMIF(量化书目统计!A:A,H3751,量化书目统计!G:G)</f>
        <v>0</v>
      </c>
    </row>
    <row r="3752" spans="1:50" x14ac:dyDescent="0.3">
      <c r="A3752" t="s">
        <v>294</v>
      </c>
      <c r="B3752" t="s">
        <v>22</v>
      </c>
      <c r="C3752" t="s">
        <v>195</v>
      </c>
      <c r="D3752">
        <v>10</v>
      </c>
      <c r="E3752" t="s">
        <v>295</v>
      </c>
      <c r="F3752" s="1" t="s">
        <v>296</v>
      </c>
      <c r="G3752" t="s">
        <v>297</v>
      </c>
      <c r="H3752" t="e">
        <f>VLOOKUP(F3752,#REF!,2,FALSE)</f>
        <v>#REF!</v>
      </c>
      <c r="I3752" t="s">
        <v>32</v>
      </c>
      <c r="J3752" s="4">
        <v>44873</v>
      </c>
      <c r="K3752" s="4">
        <v>44973</v>
      </c>
      <c r="L3752" s="3">
        <f t="shared" si="232"/>
        <v>100</v>
      </c>
      <c r="M3752" s="4">
        <v>44985</v>
      </c>
      <c r="N3752">
        <f t="shared" si="233"/>
        <v>112</v>
      </c>
      <c r="O3752">
        <v>0</v>
      </c>
      <c r="P3752" t="e">
        <f>VLOOKUP(F3752,#REF!,3,FALSE)</f>
        <v>#REF!</v>
      </c>
      <c r="Q3752">
        <f t="shared" si="234"/>
        <v>0</v>
      </c>
      <c r="R3752" t="str">
        <f t="shared" si="235"/>
        <v/>
      </c>
      <c r="S3752" t="s">
        <v>43</v>
      </c>
      <c r="U3752">
        <v>1</v>
      </c>
      <c r="V3752" t="s">
        <v>43</v>
      </c>
      <c r="X3752">
        <v>80</v>
      </c>
      <c r="Y3752">
        <v>20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 t="e">
        <f>VLOOKUP(A3752,#REF!,4,FALSE)</f>
        <v>#REF!</v>
      </c>
      <c r="AW3752" t="e">
        <f>VLOOKUP(A3752,#REF!,5,FALSE)</f>
        <v>#REF!</v>
      </c>
      <c r="AX3752">
        <f>SUMIF(量化书目统计!A:A,H3752,量化书目统计!G:G)</f>
        <v>0</v>
      </c>
    </row>
    <row r="3753" spans="1:50" x14ac:dyDescent="0.3">
      <c r="A3753" t="s">
        <v>1943</v>
      </c>
      <c r="B3753" t="s">
        <v>556</v>
      </c>
      <c r="C3753" t="s">
        <v>144</v>
      </c>
      <c r="D3753">
        <v>5</v>
      </c>
      <c r="E3753" t="s">
        <v>1944</v>
      </c>
      <c r="F3753" s="1" t="s">
        <v>1945</v>
      </c>
      <c r="G3753" t="s">
        <v>1946</v>
      </c>
      <c r="H3753" t="e">
        <f>VLOOKUP(F3753,#REF!,2,FALSE)</f>
        <v>#REF!</v>
      </c>
      <c r="I3753" t="s">
        <v>42</v>
      </c>
      <c r="J3753" s="4">
        <v>44166</v>
      </c>
      <c r="K3753" s="4">
        <v>44181</v>
      </c>
      <c r="L3753" s="3">
        <f t="shared" si="232"/>
        <v>15</v>
      </c>
      <c r="M3753" s="4">
        <v>44228</v>
      </c>
      <c r="N3753">
        <f t="shared" si="233"/>
        <v>62</v>
      </c>
      <c r="O3753">
        <v>0</v>
      </c>
      <c r="P3753" t="e">
        <f>VLOOKUP(F3753,#REF!,3,FALSE)</f>
        <v>#REF!</v>
      </c>
      <c r="Q3753">
        <f t="shared" si="234"/>
        <v>0</v>
      </c>
      <c r="R3753" t="str">
        <f t="shared" si="235"/>
        <v/>
      </c>
      <c r="S3753" t="s">
        <v>28</v>
      </c>
      <c r="T3753">
        <v>13</v>
      </c>
      <c r="U3753">
        <v>1</v>
      </c>
      <c r="V3753" t="s">
        <v>28</v>
      </c>
      <c r="W3753">
        <v>15</v>
      </c>
      <c r="X3753">
        <v>13</v>
      </c>
      <c r="Y3753">
        <v>4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e">
        <f>VLOOKUP(A3753,#REF!,4,FALSE)</f>
        <v>#REF!</v>
      </c>
      <c r="AW3753" t="e">
        <f>VLOOKUP(A3753,#REF!,5,FALSE)</f>
        <v>#REF!</v>
      </c>
      <c r="AX3753">
        <f>SUMIF(量化书目统计!A:A,H3753,量化书目统计!G:G)</f>
        <v>0</v>
      </c>
    </row>
    <row r="3754" spans="1:50" x14ac:dyDescent="0.3">
      <c r="A3754" t="s">
        <v>1947</v>
      </c>
      <c r="B3754" t="s">
        <v>556</v>
      </c>
      <c r="C3754" t="s">
        <v>144</v>
      </c>
      <c r="D3754">
        <v>5</v>
      </c>
      <c r="E3754" t="s">
        <v>24</v>
      </c>
      <c r="F3754" s="1" t="s">
        <v>25</v>
      </c>
      <c r="G3754" t="s">
        <v>26</v>
      </c>
      <c r="H3754" t="e">
        <f>VLOOKUP(F3754,#REF!,2,FALSE)</f>
        <v>#REF!</v>
      </c>
      <c r="I3754" t="s">
        <v>27</v>
      </c>
      <c r="J3754" s="4">
        <v>44281</v>
      </c>
      <c r="K3754" s="4">
        <v>44326</v>
      </c>
      <c r="L3754" s="3">
        <f t="shared" si="232"/>
        <v>45</v>
      </c>
      <c r="M3754" s="4">
        <v>44341</v>
      </c>
      <c r="N3754">
        <f t="shared" si="233"/>
        <v>60</v>
      </c>
      <c r="O3754">
        <v>0</v>
      </c>
      <c r="P3754" t="e">
        <f>VLOOKUP(F3754,#REF!,3,FALSE)</f>
        <v>#REF!</v>
      </c>
      <c r="Q3754">
        <f t="shared" si="234"/>
        <v>0</v>
      </c>
      <c r="R3754" t="str">
        <f t="shared" si="235"/>
        <v/>
      </c>
      <c r="S3754" t="s">
        <v>80</v>
      </c>
      <c r="T3754">
        <v>4</v>
      </c>
      <c r="U3754">
        <v>1</v>
      </c>
      <c r="V3754" t="s">
        <v>80</v>
      </c>
      <c r="W3754">
        <v>11</v>
      </c>
      <c r="X3754">
        <v>24</v>
      </c>
      <c r="Y3754">
        <v>4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e">
        <f>VLOOKUP(A3754,#REF!,4,FALSE)</f>
        <v>#REF!</v>
      </c>
      <c r="AW3754" t="e">
        <f>VLOOKUP(A3754,#REF!,5,FALSE)</f>
        <v>#REF!</v>
      </c>
      <c r="AX3754">
        <f>SUMIF(量化书目统计!A:A,H3754,量化书目统计!G:G)</f>
        <v>0</v>
      </c>
    </row>
    <row r="3755" spans="1:50" x14ac:dyDescent="0.3">
      <c r="A3755" t="s">
        <v>1948</v>
      </c>
      <c r="B3755" t="s">
        <v>556</v>
      </c>
      <c r="C3755" t="s">
        <v>144</v>
      </c>
      <c r="D3755">
        <v>5</v>
      </c>
      <c r="E3755" t="s">
        <v>1949</v>
      </c>
      <c r="F3755" s="1" t="s">
        <v>1950</v>
      </c>
      <c r="G3755" t="s">
        <v>1951</v>
      </c>
      <c r="H3755" t="e">
        <f>VLOOKUP(F3755,#REF!,2,FALSE)</f>
        <v>#REF!</v>
      </c>
      <c r="I3755" t="s">
        <v>158</v>
      </c>
      <c r="J3755" s="4">
        <v>44207</v>
      </c>
      <c r="K3755" s="4">
        <v>44364</v>
      </c>
      <c r="L3755" s="3">
        <f t="shared" si="232"/>
        <v>157</v>
      </c>
      <c r="M3755" s="4">
        <v>44376</v>
      </c>
      <c r="N3755">
        <f t="shared" si="233"/>
        <v>169</v>
      </c>
      <c r="O3755">
        <v>0</v>
      </c>
      <c r="P3755" t="e">
        <f>VLOOKUP(F3755,#REF!,3,FALSE)</f>
        <v>#REF!</v>
      </c>
      <c r="Q3755">
        <f t="shared" si="234"/>
        <v>0</v>
      </c>
      <c r="R3755" t="str">
        <f t="shared" si="235"/>
        <v/>
      </c>
      <c r="S3755" t="s">
        <v>28</v>
      </c>
      <c r="T3755">
        <f>X3755</f>
        <v>19</v>
      </c>
      <c r="U3755">
        <v>1</v>
      </c>
      <c r="V3755" t="s">
        <v>80</v>
      </c>
      <c r="W3755">
        <v>16</v>
      </c>
      <c r="X3755">
        <v>19</v>
      </c>
      <c r="Y3755">
        <v>14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e">
        <f>VLOOKUP(A3755,#REF!,4,FALSE)</f>
        <v>#REF!</v>
      </c>
      <c r="AW3755" t="e">
        <f>VLOOKUP(A3755,#REF!,5,FALSE)</f>
        <v>#REF!</v>
      </c>
      <c r="AX3755">
        <f>SUMIF(量化书目统计!A:A,H3755,量化书目统计!G:G)</f>
        <v>0</v>
      </c>
    </row>
    <row r="3756" spans="1:50" x14ac:dyDescent="0.3">
      <c r="A3756" t="s">
        <v>1952</v>
      </c>
      <c r="B3756" t="s">
        <v>556</v>
      </c>
      <c r="C3756" t="s">
        <v>185</v>
      </c>
      <c r="D3756">
        <v>5</v>
      </c>
      <c r="E3756" t="s">
        <v>1044</v>
      </c>
      <c r="F3756" s="1" t="s">
        <v>1045</v>
      </c>
      <c r="G3756" t="s">
        <v>1046</v>
      </c>
      <c r="H3756" t="e">
        <f>VLOOKUP(F3756,#REF!,2,FALSE)</f>
        <v>#REF!</v>
      </c>
      <c r="I3756" t="s">
        <v>65</v>
      </c>
      <c r="J3756" s="4">
        <v>44160</v>
      </c>
      <c r="K3756" s="4">
        <v>44187</v>
      </c>
      <c r="L3756" s="3">
        <f t="shared" si="232"/>
        <v>27</v>
      </c>
      <c r="M3756" s="4">
        <v>44221</v>
      </c>
      <c r="N3756">
        <f t="shared" si="233"/>
        <v>61</v>
      </c>
      <c r="O3756">
        <v>0</v>
      </c>
      <c r="P3756" t="e">
        <f>VLOOKUP(F3756,#REF!,3,FALSE)</f>
        <v>#REF!</v>
      </c>
      <c r="Q3756">
        <f t="shared" si="234"/>
        <v>0</v>
      </c>
      <c r="R3756" t="str">
        <f t="shared" si="235"/>
        <v/>
      </c>
      <c r="S3756" t="s">
        <v>28</v>
      </c>
      <c r="T3756">
        <v>12</v>
      </c>
      <c r="U3756">
        <v>1</v>
      </c>
      <c r="V3756" t="s">
        <v>28</v>
      </c>
      <c r="W3756">
        <v>16</v>
      </c>
      <c r="X3756">
        <v>12</v>
      </c>
      <c r="Y3756">
        <v>11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e">
        <f>VLOOKUP(A3756,#REF!,4,FALSE)</f>
        <v>#REF!</v>
      </c>
      <c r="AW3756" t="e">
        <f>VLOOKUP(A3756,#REF!,5,FALSE)</f>
        <v>#REF!</v>
      </c>
      <c r="AX3756">
        <f>SUMIF(量化书目统计!A:A,H3756,量化书目统计!G:G)</f>
        <v>0</v>
      </c>
    </row>
    <row r="3757" spans="1:50" x14ac:dyDescent="0.3">
      <c r="A3757" t="s">
        <v>1953</v>
      </c>
      <c r="B3757" t="s">
        <v>556</v>
      </c>
      <c r="C3757" t="s">
        <v>185</v>
      </c>
      <c r="D3757">
        <v>5</v>
      </c>
      <c r="E3757" t="s">
        <v>280</v>
      </c>
      <c r="F3757" s="1" t="s">
        <v>281</v>
      </c>
      <c r="G3757" t="s">
        <v>282</v>
      </c>
      <c r="H3757" t="e">
        <f>VLOOKUP(F3757,#REF!,2,FALSE)</f>
        <v>#REF!</v>
      </c>
      <c r="I3757" t="s">
        <v>158</v>
      </c>
      <c r="J3757" s="4">
        <v>44148</v>
      </c>
      <c r="K3757" s="4">
        <v>44187</v>
      </c>
      <c r="L3757" s="3">
        <f t="shared" si="232"/>
        <v>39</v>
      </c>
      <c r="M3757" s="4">
        <v>44186</v>
      </c>
      <c r="N3757">
        <f t="shared" si="233"/>
        <v>38</v>
      </c>
      <c r="O3757">
        <v>0</v>
      </c>
      <c r="P3757" t="e">
        <f>VLOOKUP(F3757,#REF!,3,FALSE)</f>
        <v>#REF!</v>
      </c>
      <c r="Q3757">
        <f t="shared" si="234"/>
        <v>0</v>
      </c>
      <c r="R3757" t="str">
        <f t="shared" si="235"/>
        <v/>
      </c>
      <c r="S3757" t="s">
        <v>28</v>
      </c>
      <c r="T3757">
        <v>10</v>
      </c>
      <c r="U3757">
        <v>2</v>
      </c>
      <c r="V3757" t="s">
        <v>28</v>
      </c>
      <c r="W3757">
        <v>16</v>
      </c>
      <c r="X3757">
        <v>10</v>
      </c>
      <c r="Y3757">
        <v>15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e">
        <f>VLOOKUP(A3757,#REF!,4,FALSE)</f>
        <v>#REF!</v>
      </c>
      <c r="AW3757" t="e">
        <f>VLOOKUP(A3757,#REF!,5,FALSE)</f>
        <v>#REF!</v>
      </c>
      <c r="AX3757">
        <f>SUMIF(量化书目统计!A:A,H3757,量化书目统计!G:G)</f>
        <v>0</v>
      </c>
    </row>
    <row r="3758" spans="1:50" x14ac:dyDescent="0.3">
      <c r="A3758" t="s">
        <v>1954</v>
      </c>
      <c r="B3758" t="s">
        <v>556</v>
      </c>
      <c r="C3758" t="s">
        <v>247</v>
      </c>
      <c r="D3758">
        <v>5</v>
      </c>
      <c r="E3758" t="s">
        <v>949</v>
      </c>
      <c r="F3758" s="1" t="s">
        <v>950</v>
      </c>
      <c r="G3758" t="s">
        <v>951</v>
      </c>
      <c r="H3758" t="e">
        <f>VLOOKUP(F3758,#REF!,2,FALSE)</f>
        <v>#REF!</v>
      </c>
      <c r="I3758" t="s">
        <v>65</v>
      </c>
      <c r="J3758" s="4">
        <v>44308</v>
      </c>
      <c r="K3758" s="4">
        <v>44311</v>
      </c>
      <c r="L3758" s="3">
        <f t="shared" si="232"/>
        <v>3</v>
      </c>
      <c r="M3758" s="4">
        <v>44368</v>
      </c>
      <c r="N3758">
        <f t="shared" si="233"/>
        <v>60</v>
      </c>
      <c r="O3758">
        <v>0</v>
      </c>
      <c r="P3758" t="e">
        <f>VLOOKUP(F3758,#REF!,3,FALSE)</f>
        <v>#REF!</v>
      </c>
      <c r="Q3758">
        <f t="shared" si="234"/>
        <v>0</v>
      </c>
      <c r="R3758" t="str">
        <f t="shared" si="235"/>
        <v/>
      </c>
      <c r="S3758" t="s">
        <v>80</v>
      </c>
      <c r="T3758">
        <v>8</v>
      </c>
      <c r="U3758">
        <v>1</v>
      </c>
      <c r="V3758" t="s">
        <v>80</v>
      </c>
      <c r="W3758">
        <v>8</v>
      </c>
      <c r="X3758">
        <v>28</v>
      </c>
      <c r="Y3758">
        <v>15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e">
        <f>VLOOKUP(A3758,#REF!,4,FALSE)</f>
        <v>#REF!</v>
      </c>
      <c r="AW3758" t="e">
        <f>VLOOKUP(A3758,#REF!,5,FALSE)</f>
        <v>#REF!</v>
      </c>
      <c r="AX3758">
        <f>SUMIF(量化书目统计!A:A,H3758,量化书目统计!G:G)</f>
        <v>0</v>
      </c>
    </row>
    <row r="3759" spans="1:50" x14ac:dyDescent="0.3">
      <c r="A3759" t="s">
        <v>1955</v>
      </c>
      <c r="B3759" t="s">
        <v>556</v>
      </c>
      <c r="C3759" t="s">
        <v>247</v>
      </c>
      <c r="D3759">
        <v>5</v>
      </c>
      <c r="E3759" t="s">
        <v>805</v>
      </c>
      <c r="F3759" s="1" t="s">
        <v>806</v>
      </c>
      <c r="G3759" t="s">
        <v>807</v>
      </c>
      <c r="H3759" t="e">
        <f>VLOOKUP(F3759,#REF!,2,FALSE)</f>
        <v>#REF!</v>
      </c>
      <c r="I3759" t="s">
        <v>49</v>
      </c>
      <c r="J3759" s="4">
        <v>44467</v>
      </c>
      <c r="K3759" s="4">
        <v>44508</v>
      </c>
      <c r="L3759" s="3">
        <f t="shared" si="232"/>
        <v>41</v>
      </c>
      <c r="M3759" s="4">
        <v>44510</v>
      </c>
      <c r="N3759">
        <f t="shared" si="233"/>
        <v>43</v>
      </c>
      <c r="O3759">
        <v>0</v>
      </c>
      <c r="P3759" t="e">
        <f>VLOOKUP(F3759,#REF!,3,FALSE)</f>
        <v>#REF!</v>
      </c>
      <c r="Q3759">
        <f t="shared" si="234"/>
        <v>0</v>
      </c>
      <c r="R3759" t="str">
        <f t="shared" si="235"/>
        <v/>
      </c>
      <c r="S3759" t="s">
        <v>38</v>
      </c>
      <c r="T3759">
        <v>4</v>
      </c>
      <c r="U3759">
        <v>1</v>
      </c>
      <c r="V3759" t="s">
        <v>38</v>
      </c>
      <c r="W3759">
        <v>10</v>
      </c>
      <c r="X3759">
        <v>44</v>
      </c>
      <c r="Y3759">
        <v>14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e">
        <f>VLOOKUP(A3759,#REF!,4,FALSE)</f>
        <v>#REF!</v>
      </c>
      <c r="AW3759" t="e">
        <f>VLOOKUP(A3759,#REF!,5,FALSE)</f>
        <v>#REF!</v>
      </c>
      <c r="AX3759">
        <f>SUMIF(量化书目统计!A:A,H3759,量化书目统计!G:G)</f>
        <v>0</v>
      </c>
    </row>
    <row r="3760" spans="1:50" x14ac:dyDescent="0.3">
      <c r="A3760" t="s">
        <v>1956</v>
      </c>
      <c r="B3760" t="s">
        <v>556</v>
      </c>
      <c r="C3760" t="s">
        <v>247</v>
      </c>
      <c r="D3760">
        <v>5</v>
      </c>
      <c r="E3760" t="s">
        <v>1957</v>
      </c>
      <c r="F3760" s="1" t="s">
        <v>1958</v>
      </c>
      <c r="G3760" t="s">
        <v>1959</v>
      </c>
      <c r="H3760" t="e">
        <f>VLOOKUP(F3760,#REF!,2,FALSE)</f>
        <v>#REF!</v>
      </c>
      <c r="I3760" t="s">
        <v>53</v>
      </c>
      <c r="J3760" s="4">
        <v>44092</v>
      </c>
      <c r="K3760" s="4">
        <v>44179</v>
      </c>
      <c r="L3760" s="3">
        <f t="shared" si="232"/>
        <v>87</v>
      </c>
      <c r="M3760" s="4">
        <v>44180</v>
      </c>
      <c r="N3760">
        <f t="shared" si="233"/>
        <v>88</v>
      </c>
      <c r="O3760">
        <v>0</v>
      </c>
      <c r="P3760" t="e">
        <f>VLOOKUP(F3760,#REF!,3,FALSE)</f>
        <v>#REF!</v>
      </c>
      <c r="Q3760">
        <f t="shared" si="234"/>
        <v>0</v>
      </c>
      <c r="R3760" t="str">
        <f t="shared" si="235"/>
        <v/>
      </c>
      <c r="S3760" t="s">
        <v>28</v>
      </c>
      <c r="T3760">
        <v>2</v>
      </c>
      <c r="U3760">
        <v>1</v>
      </c>
      <c r="V3760" t="s">
        <v>28</v>
      </c>
      <c r="W3760">
        <v>15</v>
      </c>
      <c r="X3760">
        <v>2</v>
      </c>
      <c r="Y3760">
        <v>15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e">
        <f>VLOOKUP(A3760,#REF!,4,FALSE)</f>
        <v>#REF!</v>
      </c>
      <c r="AW3760" t="e">
        <f>VLOOKUP(A3760,#REF!,5,FALSE)</f>
        <v>#REF!</v>
      </c>
      <c r="AX3760">
        <f>SUMIF(量化书目统计!A:A,H3760,量化书目统计!G:G)</f>
        <v>0</v>
      </c>
    </row>
    <row r="3761" spans="1:50" x14ac:dyDescent="0.3">
      <c r="A3761" t="s">
        <v>1960</v>
      </c>
      <c r="B3761" t="s">
        <v>556</v>
      </c>
      <c r="C3761" t="s">
        <v>247</v>
      </c>
      <c r="D3761">
        <v>5</v>
      </c>
      <c r="E3761" t="s">
        <v>291</v>
      </c>
      <c r="F3761" s="1" t="s">
        <v>292</v>
      </c>
      <c r="G3761" t="s">
        <v>293</v>
      </c>
      <c r="H3761" t="e">
        <f>VLOOKUP(F3761,#REF!,2,FALSE)</f>
        <v>#REF!</v>
      </c>
      <c r="I3761" t="s">
        <v>65</v>
      </c>
      <c r="J3761" s="4">
        <v>44188</v>
      </c>
      <c r="K3761" s="4">
        <v>44206</v>
      </c>
      <c r="L3761" s="3">
        <f t="shared" si="232"/>
        <v>18</v>
      </c>
      <c r="M3761" s="4">
        <v>44209</v>
      </c>
      <c r="N3761">
        <f t="shared" si="233"/>
        <v>21</v>
      </c>
      <c r="O3761">
        <v>0</v>
      </c>
      <c r="P3761" t="e">
        <f>VLOOKUP(F3761,#REF!,3,FALSE)</f>
        <v>#REF!</v>
      </c>
      <c r="Q3761">
        <f t="shared" si="234"/>
        <v>0</v>
      </c>
      <c r="R3761" t="str">
        <f t="shared" si="235"/>
        <v/>
      </c>
      <c r="S3761" t="s">
        <v>28</v>
      </c>
      <c r="T3761">
        <v>16</v>
      </c>
      <c r="U3761">
        <v>1</v>
      </c>
      <c r="V3761" t="s">
        <v>28</v>
      </c>
      <c r="W3761">
        <v>18</v>
      </c>
      <c r="X3761">
        <v>16</v>
      </c>
      <c r="Y3761">
        <v>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e">
        <f>VLOOKUP(A3761,#REF!,4,FALSE)</f>
        <v>#REF!</v>
      </c>
      <c r="AW3761" t="e">
        <f>VLOOKUP(A3761,#REF!,5,FALSE)</f>
        <v>#REF!</v>
      </c>
      <c r="AX3761">
        <f>SUMIF(量化书目统计!A:A,H3761,量化书目统计!G:G)</f>
        <v>0</v>
      </c>
    </row>
    <row r="3762" spans="1:50" x14ac:dyDescent="0.3">
      <c r="A3762" t="s">
        <v>1961</v>
      </c>
      <c r="B3762" t="s">
        <v>556</v>
      </c>
      <c r="C3762" t="s">
        <v>149</v>
      </c>
      <c r="D3762">
        <v>5</v>
      </c>
      <c r="E3762" t="s">
        <v>1211</v>
      </c>
      <c r="F3762" s="1" t="s">
        <v>1212</v>
      </c>
      <c r="G3762" t="s">
        <v>1213</v>
      </c>
      <c r="H3762" t="e">
        <f>VLOOKUP(F3762,#REF!,2,FALSE)</f>
        <v>#REF!</v>
      </c>
      <c r="I3762" t="s">
        <v>53</v>
      </c>
      <c r="J3762" s="4">
        <v>44085</v>
      </c>
      <c r="K3762" s="4">
        <v>44117</v>
      </c>
      <c r="L3762" s="3">
        <f t="shared" si="232"/>
        <v>32</v>
      </c>
      <c r="M3762" s="4">
        <v>44120</v>
      </c>
      <c r="N3762">
        <f t="shared" si="233"/>
        <v>35</v>
      </c>
      <c r="O3762">
        <v>0</v>
      </c>
      <c r="P3762" t="e">
        <f>VLOOKUP(F3762,#REF!,3,FALSE)</f>
        <v>#REF!</v>
      </c>
      <c r="Q3762">
        <f t="shared" si="234"/>
        <v>0</v>
      </c>
      <c r="R3762" t="str">
        <f t="shared" si="235"/>
        <v/>
      </c>
      <c r="S3762" t="s">
        <v>28</v>
      </c>
      <c r="T3762">
        <v>1</v>
      </c>
      <c r="U3762">
        <v>1</v>
      </c>
      <c r="V3762" t="s">
        <v>28</v>
      </c>
      <c r="W3762">
        <v>6</v>
      </c>
      <c r="X3762">
        <v>1</v>
      </c>
      <c r="Y3762">
        <v>14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e">
        <f>VLOOKUP(A3762,#REF!,4,FALSE)</f>
        <v>#REF!</v>
      </c>
      <c r="AW3762" t="e">
        <f>VLOOKUP(A3762,#REF!,5,FALSE)</f>
        <v>#REF!</v>
      </c>
      <c r="AX3762">
        <f>SUMIF(量化书目统计!A:A,H3762,量化书目统计!G:G)</f>
        <v>0</v>
      </c>
    </row>
    <row r="3763" spans="1:50" x14ac:dyDescent="0.3">
      <c r="A3763" t="s">
        <v>232</v>
      </c>
      <c r="B3763" t="s">
        <v>22</v>
      </c>
      <c r="C3763" t="s">
        <v>233</v>
      </c>
      <c r="D3763">
        <v>5</v>
      </c>
      <c r="E3763" t="s">
        <v>234</v>
      </c>
      <c r="F3763" s="1" t="s">
        <v>235</v>
      </c>
      <c r="G3763" t="s">
        <v>236</v>
      </c>
      <c r="H3763" t="e">
        <f>VLOOKUP(F3763,#REF!,2,FALSE)</f>
        <v>#REF!</v>
      </c>
      <c r="I3763" t="s">
        <v>231</v>
      </c>
      <c r="J3763" s="4">
        <v>44123</v>
      </c>
      <c r="K3763" s="4">
        <v>44155</v>
      </c>
      <c r="L3763" s="3">
        <f t="shared" si="232"/>
        <v>32</v>
      </c>
      <c r="M3763" s="4">
        <v>44183</v>
      </c>
      <c r="N3763">
        <f t="shared" si="233"/>
        <v>60</v>
      </c>
      <c r="O3763">
        <v>0</v>
      </c>
      <c r="P3763" t="e">
        <f>VLOOKUP(F3763,#REF!,3,FALSE)</f>
        <v>#REF!</v>
      </c>
      <c r="Q3763">
        <f t="shared" si="234"/>
        <v>0</v>
      </c>
      <c r="R3763" t="str">
        <f t="shared" si="235"/>
        <v/>
      </c>
      <c r="S3763" t="s">
        <v>28</v>
      </c>
      <c r="T3763">
        <v>7</v>
      </c>
      <c r="U3763">
        <v>1</v>
      </c>
      <c r="V3763" t="s">
        <v>28</v>
      </c>
      <c r="W3763">
        <v>11</v>
      </c>
      <c r="X3763">
        <v>7</v>
      </c>
      <c r="Y3763">
        <v>11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e">
        <f>VLOOKUP(A3763,#REF!,4,FALSE)</f>
        <v>#REF!</v>
      </c>
      <c r="AW3763" t="e">
        <f>VLOOKUP(A3763,#REF!,5,FALSE)</f>
        <v>#REF!</v>
      </c>
      <c r="AX3763">
        <f>SUMIF(量化书目统计!A:A,H3763,量化书目统计!G:G)</f>
        <v>0</v>
      </c>
    </row>
    <row r="3764" spans="1:50" x14ac:dyDescent="0.3">
      <c r="A3764" t="s">
        <v>1962</v>
      </c>
      <c r="B3764" t="s">
        <v>556</v>
      </c>
      <c r="C3764" t="s">
        <v>149</v>
      </c>
      <c r="D3764">
        <v>5</v>
      </c>
      <c r="E3764" t="s">
        <v>1963</v>
      </c>
      <c r="F3764" s="1" t="s">
        <v>1964</v>
      </c>
      <c r="G3764" t="s">
        <v>1965</v>
      </c>
      <c r="H3764" t="e">
        <f>VLOOKUP(F3764,#REF!,2,FALSE)</f>
        <v>#REF!</v>
      </c>
      <c r="I3764" t="s">
        <v>175</v>
      </c>
      <c r="J3764" s="4">
        <v>44092</v>
      </c>
      <c r="K3764" s="4">
        <v>44092</v>
      </c>
      <c r="L3764" s="3">
        <f t="shared" si="232"/>
        <v>0</v>
      </c>
      <c r="M3764" s="4">
        <v>44152</v>
      </c>
      <c r="N3764">
        <f t="shared" si="233"/>
        <v>60</v>
      </c>
      <c r="O3764">
        <v>0</v>
      </c>
      <c r="P3764" t="e">
        <f>VLOOKUP(F3764,#REF!,3,FALSE)</f>
        <v>#REF!</v>
      </c>
      <c r="Q3764">
        <f t="shared" si="234"/>
        <v>0</v>
      </c>
      <c r="R3764" t="str">
        <f t="shared" si="235"/>
        <v/>
      </c>
      <c r="S3764" t="s">
        <v>28</v>
      </c>
      <c r="T3764">
        <v>2</v>
      </c>
      <c r="U3764">
        <v>1</v>
      </c>
      <c r="V3764" t="s">
        <v>28</v>
      </c>
      <c r="W3764">
        <v>2</v>
      </c>
      <c r="X3764">
        <v>2</v>
      </c>
      <c r="Y3764">
        <v>11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e">
        <f>VLOOKUP(A3764,#REF!,4,FALSE)</f>
        <v>#REF!</v>
      </c>
      <c r="AW3764" t="e">
        <f>VLOOKUP(A3764,#REF!,5,FALSE)</f>
        <v>#REF!</v>
      </c>
      <c r="AX3764">
        <f>SUMIF(量化书目统计!A:A,H3764,量化书目统计!G:G)</f>
        <v>0</v>
      </c>
    </row>
    <row r="3765" spans="1:50" x14ac:dyDescent="0.3">
      <c r="A3765" t="s">
        <v>1966</v>
      </c>
      <c r="B3765" t="s">
        <v>556</v>
      </c>
      <c r="C3765" t="s">
        <v>149</v>
      </c>
      <c r="D3765">
        <v>5</v>
      </c>
      <c r="E3765" t="s">
        <v>1931</v>
      </c>
      <c r="F3765" s="1" t="s">
        <v>1932</v>
      </c>
      <c r="G3765" t="s">
        <v>1933</v>
      </c>
      <c r="H3765" t="e">
        <f>VLOOKUP(F3765,#REF!,2,FALSE)</f>
        <v>#REF!</v>
      </c>
      <c r="I3765" t="s">
        <v>65</v>
      </c>
      <c r="J3765" s="4">
        <v>44624</v>
      </c>
      <c r="K3765" s="4">
        <v>44813</v>
      </c>
      <c r="L3765" s="3">
        <f t="shared" si="232"/>
        <v>189</v>
      </c>
      <c r="M3765" s="4">
        <v>44815</v>
      </c>
      <c r="N3765">
        <f t="shared" si="233"/>
        <v>191</v>
      </c>
      <c r="O3765">
        <v>0</v>
      </c>
      <c r="P3765" t="e">
        <f>VLOOKUP(F3765,#REF!,3,FALSE)</f>
        <v>#REF!</v>
      </c>
      <c r="Q3765">
        <f t="shared" si="234"/>
        <v>0</v>
      </c>
      <c r="R3765" t="str">
        <f t="shared" si="235"/>
        <v/>
      </c>
      <c r="S3765" t="s">
        <v>99</v>
      </c>
      <c r="T3765">
        <v>3</v>
      </c>
      <c r="U3765">
        <v>1</v>
      </c>
      <c r="V3765" t="s">
        <v>43</v>
      </c>
      <c r="X3765">
        <v>63</v>
      </c>
      <c r="Y3765">
        <v>5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e">
        <f>VLOOKUP(A3765,#REF!,4,FALSE)</f>
        <v>#REF!</v>
      </c>
      <c r="AW3765" t="e">
        <f>VLOOKUP(A3765,#REF!,5,FALSE)</f>
        <v>#REF!</v>
      </c>
      <c r="AX3765">
        <f>SUMIF(量化书目统计!A:A,H3765,量化书目统计!G:G)</f>
        <v>0</v>
      </c>
    </row>
    <row r="3766" spans="1:50" x14ac:dyDescent="0.3">
      <c r="A3766" t="s">
        <v>1967</v>
      </c>
      <c r="B3766" t="s">
        <v>556</v>
      </c>
      <c r="C3766" t="s">
        <v>149</v>
      </c>
      <c r="D3766">
        <v>5</v>
      </c>
      <c r="E3766" t="s">
        <v>512</v>
      </c>
      <c r="F3766" s="1" t="s">
        <v>513</v>
      </c>
      <c r="G3766" t="s">
        <v>514</v>
      </c>
      <c r="H3766" t="e">
        <f>VLOOKUP(F3766,#REF!,2,FALSE)</f>
        <v>#REF!</v>
      </c>
      <c r="I3766" t="s">
        <v>158</v>
      </c>
      <c r="J3766" s="4">
        <v>44512</v>
      </c>
      <c r="K3766" s="4">
        <v>44627</v>
      </c>
      <c r="L3766" s="3">
        <f t="shared" si="232"/>
        <v>115</v>
      </c>
      <c r="M3766" s="4">
        <v>44627</v>
      </c>
      <c r="N3766">
        <f t="shared" si="233"/>
        <v>115</v>
      </c>
      <c r="O3766">
        <v>0</v>
      </c>
      <c r="P3766" t="e">
        <f>VLOOKUP(F3766,#REF!,3,FALSE)</f>
        <v>#REF!</v>
      </c>
      <c r="Q3766">
        <f t="shared" si="234"/>
        <v>0</v>
      </c>
      <c r="R3766" t="str">
        <f t="shared" si="235"/>
        <v/>
      </c>
      <c r="S3766" t="s">
        <v>38</v>
      </c>
      <c r="T3766">
        <v>10</v>
      </c>
      <c r="U3766">
        <v>1</v>
      </c>
      <c r="V3766" t="s">
        <v>99</v>
      </c>
      <c r="W3766">
        <v>4</v>
      </c>
      <c r="X3766">
        <v>50</v>
      </c>
      <c r="Y3766">
        <v>15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e">
        <f>VLOOKUP(A3766,#REF!,4,FALSE)</f>
        <v>#REF!</v>
      </c>
      <c r="AW3766" t="e">
        <f>VLOOKUP(A3766,#REF!,5,FALSE)</f>
        <v>#REF!</v>
      </c>
      <c r="AX3766">
        <f>SUMIF(量化书目统计!A:A,H3766,量化书目统计!G:G)</f>
        <v>0</v>
      </c>
    </row>
    <row r="3767" spans="1:50" x14ac:dyDescent="0.3">
      <c r="A3767" t="s">
        <v>1968</v>
      </c>
      <c r="B3767" t="s">
        <v>556</v>
      </c>
      <c r="C3767" t="s">
        <v>149</v>
      </c>
      <c r="D3767">
        <v>5</v>
      </c>
      <c r="E3767" t="s">
        <v>1969</v>
      </c>
      <c r="F3767" s="1" t="s">
        <v>1970</v>
      </c>
      <c r="G3767" t="s">
        <v>1971</v>
      </c>
      <c r="H3767" t="e">
        <f>VLOOKUP(F3767,#REF!,2,FALSE)</f>
        <v>#REF!</v>
      </c>
      <c r="I3767" t="s">
        <v>59</v>
      </c>
      <c r="J3767" s="4">
        <v>44160</v>
      </c>
      <c r="K3767" s="4">
        <v>44326</v>
      </c>
      <c r="L3767" s="3">
        <f t="shared" si="232"/>
        <v>166</v>
      </c>
      <c r="M3767" s="4">
        <v>44319</v>
      </c>
      <c r="N3767">
        <f t="shared" si="233"/>
        <v>159</v>
      </c>
      <c r="O3767">
        <v>0</v>
      </c>
      <c r="P3767" t="e">
        <f>VLOOKUP(F3767,#REF!,3,FALSE)</f>
        <v>#REF!</v>
      </c>
      <c r="Q3767">
        <f t="shared" si="234"/>
        <v>1</v>
      </c>
      <c r="R3767" t="str">
        <f t="shared" si="235"/>
        <v/>
      </c>
      <c r="S3767" t="s">
        <v>28</v>
      </c>
      <c r="T3767">
        <v>12</v>
      </c>
      <c r="U3767">
        <v>2</v>
      </c>
      <c r="V3767" t="s">
        <v>80</v>
      </c>
      <c r="W3767">
        <v>11</v>
      </c>
      <c r="X3767">
        <v>12</v>
      </c>
      <c r="Y3767">
        <v>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e">
        <f>VLOOKUP(A3767,#REF!,4,FALSE)</f>
        <v>#REF!</v>
      </c>
      <c r="AW3767" t="e">
        <f>VLOOKUP(A3767,#REF!,5,FALSE)</f>
        <v>#REF!</v>
      </c>
      <c r="AX3767">
        <f>SUMIF(量化书目统计!A:A,H3767,量化书目统计!G:G)</f>
        <v>0</v>
      </c>
    </row>
    <row r="3768" spans="1:50" x14ac:dyDescent="0.3">
      <c r="A3768" t="s">
        <v>1972</v>
      </c>
      <c r="B3768" t="s">
        <v>556</v>
      </c>
      <c r="C3768" t="s">
        <v>423</v>
      </c>
      <c r="D3768">
        <v>5</v>
      </c>
      <c r="E3768" t="s">
        <v>1973</v>
      </c>
      <c r="F3768" s="1" t="s">
        <v>1974</v>
      </c>
      <c r="G3768" t="s">
        <v>1975</v>
      </c>
      <c r="H3768" t="e">
        <f>VLOOKUP(F3768,#REF!,2,FALSE)</f>
        <v>#REF!</v>
      </c>
      <c r="I3768" t="s">
        <v>65</v>
      </c>
      <c r="J3768" s="4">
        <v>44104</v>
      </c>
      <c r="K3768" s="4">
        <v>44116</v>
      </c>
      <c r="L3768" s="3">
        <f t="shared" si="232"/>
        <v>12</v>
      </c>
      <c r="M3768" s="4">
        <v>44165</v>
      </c>
      <c r="N3768">
        <f t="shared" si="233"/>
        <v>61</v>
      </c>
      <c r="O3768">
        <v>0</v>
      </c>
      <c r="P3768" t="e">
        <f>VLOOKUP(F3768,#REF!,3,FALSE)</f>
        <v>#REF!</v>
      </c>
      <c r="Q3768">
        <f t="shared" si="234"/>
        <v>0</v>
      </c>
      <c r="R3768" t="str">
        <f t="shared" si="235"/>
        <v/>
      </c>
      <c r="S3768" t="s">
        <v>28</v>
      </c>
      <c r="T3768">
        <v>4</v>
      </c>
      <c r="U3768">
        <v>1</v>
      </c>
      <c r="V3768" t="s">
        <v>28</v>
      </c>
      <c r="W3768">
        <v>6</v>
      </c>
      <c r="X3768">
        <v>4</v>
      </c>
      <c r="Y3768">
        <v>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e">
        <f>VLOOKUP(A3768,#REF!,4,FALSE)</f>
        <v>#REF!</v>
      </c>
      <c r="AW3768" t="e">
        <f>VLOOKUP(A3768,#REF!,5,FALSE)</f>
        <v>#REF!</v>
      </c>
      <c r="AX3768">
        <f>SUMIF(量化书目统计!A:A,H3768,量化书目统计!G:G)</f>
        <v>0</v>
      </c>
    </row>
    <row r="3769" spans="1:50" x14ac:dyDescent="0.3">
      <c r="A3769" t="s">
        <v>1972</v>
      </c>
      <c r="B3769" t="s">
        <v>556</v>
      </c>
      <c r="C3769" t="s">
        <v>423</v>
      </c>
      <c r="D3769">
        <v>5</v>
      </c>
      <c r="E3769" t="s">
        <v>938</v>
      </c>
      <c r="F3769" s="1" t="s">
        <v>939</v>
      </c>
      <c r="G3769" t="s">
        <v>940</v>
      </c>
      <c r="H3769" t="e">
        <f>VLOOKUP(F3769,#REF!,2,FALSE)</f>
        <v>#REF!</v>
      </c>
      <c r="I3769" t="s">
        <v>65</v>
      </c>
      <c r="J3769" s="4">
        <v>44362</v>
      </c>
      <c r="K3769" s="4">
        <v>44451</v>
      </c>
      <c r="L3769" s="3">
        <f t="shared" si="232"/>
        <v>89</v>
      </c>
      <c r="M3769" s="4">
        <v>44446</v>
      </c>
      <c r="N3769">
        <f t="shared" si="233"/>
        <v>84</v>
      </c>
      <c r="O3769">
        <v>0</v>
      </c>
      <c r="P3769" t="e">
        <f>VLOOKUP(F3769,#REF!,3,FALSE)</f>
        <v>#REF!</v>
      </c>
      <c r="Q3769">
        <f t="shared" si="234"/>
        <v>0</v>
      </c>
      <c r="R3769" t="str">
        <f t="shared" si="235"/>
        <v/>
      </c>
      <c r="S3769" t="s">
        <v>80</v>
      </c>
      <c r="T3769">
        <v>16</v>
      </c>
      <c r="U3769">
        <v>1</v>
      </c>
      <c r="V3769" t="s">
        <v>38</v>
      </c>
      <c r="W3769">
        <v>2</v>
      </c>
      <c r="X3769">
        <v>36</v>
      </c>
      <c r="Y3769">
        <v>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e">
        <f>VLOOKUP(A3769,#REF!,4,FALSE)</f>
        <v>#REF!</v>
      </c>
      <c r="AW3769" t="e">
        <f>VLOOKUP(A3769,#REF!,5,FALSE)</f>
        <v>#REF!</v>
      </c>
      <c r="AX3769">
        <f>SUMIF(量化书目统计!A:A,H3769,量化书目统计!G:G)</f>
        <v>0</v>
      </c>
    </row>
    <row r="3770" spans="1:50" x14ac:dyDescent="0.3">
      <c r="A3770" t="s">
        <v>1976</v>
      </c>
      <c r="B3770" t="s">
        <v>556</v>
      </c>
      <c r="C3770" t="s">
        <v>205</v>
      </c>
      <c r="D3770">
        <v>1</v>
      </c>
      <c r="E3770" t="s">
        <v>112</v>
      </c>
      <c r="F3770" s="1" t="s">
        <v>113</v>
      </c>
      <c r="G3770" t="s">
        <v>114</v>
      </c>
      <c r="H3770" t="e">
        <f>VLOOKUP(F3770,#REF!,2,FALSE)</f>
        <v>#REF!</v>
      </c>
      <c r="I3770" t="s">
        <v>59</v>
      </c>
      <c r="J3770" s="4">
        <v>44512</v>
      </c>
      <c r="K3770" s="4">
        <v>44579</v>
      </c>
      <c r="L3770" s="3">
        <f t="shared" si="232"/>
        <v>67</v>
      </c>
      <c r="M3770" s="4">
        <v>44572</v>
      </c>
      <c r="N3770">
        <f t="shared" si="233"/>
        <v>60</v>
      </c>
      <c r="O3770">
        <v>0</v>
      </c>
      <c r="P3770" t="e">
        <f>VLOOKUP(F3770,#REF!,3,FALSE)</f>
        <v>#REF!</v>
      </c>
      <c r="Q3770">
        <f t="shared" si="234"/>
        <v>1</v>
      </c>
      <c r="R3770" t="str">
        <f t="shared" si="235"/>
        <v/>
      </c>
      <c r="S3770" t="s">
        <v>38</v>
      </c>
      <c r="T3770">
        <v>10</v>
      </c>
      <c r="U3770">
        <v>3</v>
      </c>
      <c r="V3770" t="s">
        <v>43</v>
      </c>
      <c r="X3770">
        <v>50</v>
      </c>
      <c r="Y3770">
        <v>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e">
        <f>VLOOKUP(A3770,#REF!,4,FALSE)</f>
        <v>#REF!</v>
      </c>
      <c r="AW3770" t="e">
        <f>VLOOKUP(A3770,#REF!,5,FALSE)</f>
        <v>#REF!</v>
      </c>
      <c r="AX3770">
        <f>SUMIF(量化书目统计!A:A,H3770,量化书目统计!G:G)</f>
        <v>0</v>
      </c>
    </row>
    <row r="3771" spans="1:50" x14ac:dyDescent="0.3">
      <c r="A3771" t="s">
        <v>1977</v>
      </c>
      <c r="B3771" t="s">
        <v>556</v>
      </c>
      <c r="C3771" t="s">
        <v>55</v>
      </c>
      <c r="D3771">
        <v>1</v>
      </c>
      <c r="E3771" t="s">
        <v>453</v>
      </c>
      <c r="F3771" s="1" t="s">
        <v>454</v>
      </c>
      <c r="G3771" t="s">
        <v>455</v>
      </c>
      <c r="H3771" t="e">
        <f>VLOOKUP(F3771,#REF!,2,FALSE)</f>
        <v>#REF!</v>
      </c>
      <c r="I3771" t="s">
        <v>59</v>
      </c>
      <c r="J3771" s="4">
        <v>44851</v>
      </c>
      <c r="K3771">
        <v>0</v>
      </c>
      <c r="L3771" s="3" t="str">
        <f t="shared" si="232"/>
        <v/>
      </c>
      <c r="M3771" s="4">
        <v>45103</v>
      </c>
      <c r="N3771">
        <f t="shared" si="233"/>
        <v>252</v>
      </c>
      <c r="O3771">
        <v>0</v>
      </c>
      <c r="P3771" t="e">
        <f>VLOOKUP(F3771,#REF!,3,FALSE)</f>
        <v>#REF!</v>
      </c>
      <c r="Q3771">
        <f t="shared" si="234"/>
        <v>0</v>
      </c>
      <c r="R3771" t="str">
        <f t="shared" si="235"/>
        <v/>
      </c>
      <c r="S3771" t="s">
        <v>43</v>
      </c>
      <c r="U3771">
        <v>1</v>
      </c>
      <c r="X3771">
        <v>80</v>
      </c>
      <c r="Y3771">
        <v>15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e">
        <f>VLOOKUP(A3771,#REF!,4,FALSE)</f>
        <v>#REF!</v>
      </c>
      <c r="AW3771" t="e">
        <f>VLOOKUP(A3771,#REF!,5,FALSE)</f>
        <v>#REF!</v>
      </c>
      <c r="AX3771">
        <f>SUMIF(量化书目统计!A:A,H3771,量化书目统计!G:G)</f>
        <v>0</v>
      </c>
    </row>
    <row r="3772" spans="1:50" x14ac:dyDescent="0.3">
      <c r="A3772" t="s">
        <v>1978</v>
      </c>
      <c r="B3772" t="s">
        <v>556</v>
      </c>
      <c r="C3772" t="s">
        <v>111</v>
      </c>
      <c r="D3772">
        <v>4</v>
      </c>
      <c r="E3772" t="s">
        <v>280</v>
      </c>
      <c r="F3772" s="1" t="s">
        <v>281</v>
      </c>
      <c r="G3772" t="s">
        <v>282</v>
      </c>
      <c r="H3772" t="e">
        <f>VLOOKUP(F3772,#REF!,2,FALSE)</f>
        <v>#REF!</v>
      </c>
      <c r="I3772" t="s">
        <v>158</v>
      </c>
      <c r="J3772" s="4">
        <v>44552</v>
      </c>
      <c r="K3772" s="4">
        <v>44570</v>
      </c>
      <c r="L3772" s="3">
        <f t="shared" si="232"/>
        <v>18</v>
      </c>
      <c r="M3772" s="4">
        <v>44575</v>
      </c>
      <c r="N3772">
        <f t="shared" si="233"/>
        <v>23</v>
      </c>
      <c r="O3772">
        <v>0</v>
      </c>
      <c r="P3772" t="e">
        <f>VLOOKUP(F3772,#REF!,3,FALSE)</f>
        <v>#REF!</v>
      </c>
      <c r="Q3772">
        <f t="shared" si="234"/>
        <v>0</v>
      </c>
      <c r="R3772" t="str">
        <f t="shared" si="235"/>
        <v/>
      </c>
      <c r="S3772" t="s">
        <v>38</v>
      </c>
      <c r="T3772">
        <v>16</v>
      </c>
      <c r="U3772">
        <v>2</v>
      </c>
      <c r="V3772" t="s">
        <v>38</v>
      </c>
      <c r="W3772">
        <v>18</v>
      </c>
      <c r="X3772">
        <v>56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e">
        <f>VLOOKUP(A3772,#REF!,4,FALSE)</f>
        <v>#REF!</v>
      </c>
      <c r="AW3772" t="e">
        <f>VLOOKUP(A3772,#REF!,5,FALSE)</f>
        <v>#REF!</v>
      </c>
      <c r="AX3772">
        <f>SUMIF(量化书目统计!A:A,H3772,量化书目统计!G:G)</f>
        <v>0</v>
      </c>
    </row>
    <row r="3773" spans="1:50" x14ac:dyDescent="0.3">
      <c r="A3773" t="s">
        <v>1978</v>
      </c>
      <c r="B3773" t="s">
        <v>556</v>
      </c>
      <c r="C3773" t="s">
        <v>111</v>
      </c>
      <c r="D3773">
        <v>4</v>
      </c>
      <c r="E3773" t="s">
        <v>1470</v>
      </c>
      <c r="F3773" s="1" t="s">
        <v>1471</v>
      </c>
      <c r="G3773" t="s">
        <v>1472</v>
      </c>
      <c r="H3773" t="e">
        <f>VLOOKUP(F3773,#REF!,2,FALSE)</f>
        <v>#REF!</v>
      </c>
      <c r="I3773" t="s">
        <v>32</v>
      </c>
      <c r="J3773" s="4">
        <v>44816</v>
      </c>
      <c r="K3773" s="4">
        <v>44828</v>
      </c>
      <c r="L3773" s="3">
        <f t="shared" si="232"/>
        <v>12</v>
      </c>
      <c r="M3773" s="4">
        <v>44830</v>
      </c>
      <c r="N3773">
        <f t="shared" si="233"/>
        <v>14</v>
      </c>
      <c r="O3773">
        <v>0</v>
      </c>
      <c r="P3773" t="e">
        <f>VLOOKUP(F3773,#REF!,3,FALSE)</f>
        <v>#REF!</v>
      </c>
      <c r="Q3773">
        <f t="shared" si="234"/>
        <v>0</v>
      </c>
      <c r="R3773" t="str">
        <f t="shared" si="235"/>
        <v/>
      </c>
      <c r="S3773" t="s">
        <v>43</v>
      </c>
      <c r="U3773">
        <v>1</v>
      </c>
      <c r="V3773" t="s">
        <v>43</v>
      </c>
      <c r="X3773">
        <v>80</v>
      </c>
      <c r="Y3773">
        <v>15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e">
        <f>VLOOKUP(A3773,#REF!,4,FALSE)</f>
        <v>#REF!</v>
      </c>
      <c r="AW3773" t="e">
        <f>VLOOKUP(A3773,#REF!,5,FALSE)</f>
        <v>#REF!</v>
      </c>
      <c r="AX3773">
        <f>SUMIF(量化书目统计!A:A,H3773,量化书目统计!G:G)</f>
        <v>0</v>
      </c>
    </row>
    <row r="3774" spans="1:50" x14ac:dyDescent="0.3">
      <c r="A3774" t="s">
        <v>1979</v>
      </c>
      <c r="B3774" t="s">
        <v>556</v>
      </c>
      <c r="C3774" t="s">
        <v>287</v>
      </c>
      <c r="D3774">
        <v>5</v>
      </c>
      <c r="E3774" t="s">
        <v>1438</v>
      </c>
      <c r="F3774" s="1" t="s">
        <v>1439</v>
      </c>
      <c r="G3774" t="s">
        <v>1440</v>
      </c>
      <c r="H3774" t="e">
        <f>VLOOKUP(F3774,#REF!,2,FALSE)</f>
        <v>#REF!</v>
      </c>
      <c r="I3774" t="s">
        <v>158</v>
      </c>
      <c r="J3774" s="4">
        <v>44827</v>
      </c>
      <c r="K3774" s="4">
        <v>44888</v>
      </c>
      <c r="L3774" s="3">
        <f t="shared" si="232"/>
        <v>61</v>
      </c>
      <c r="M3774" s="4">
        <v>44887</v>
      </c>
      <c r="N3774">
        <f t="shared" si="233"/>
        <v>60</v>
      </c>
      <c r="O3774">
        <v>0</v>
      </c>
      <c r="P3774" t="e">
        <f>VLOOKUP(F3774,#REF!,3,FALSE)</f>
        <v>#REF!</v>
      </c>
      <c r="Q3774">
        <f t="shared" si="234"/>
        <v>0</v>
      </c>
      <c r="R3774" t="str">
        <f t="shared" si="235"/>
        <v/>
      </c>
      <c r="S3774" t="s">
        <v>43</v>
      </c>
      <c r="U3774">
        <v>1</v>
      </c>
      <c r="V3774" t="s">
        <v>43</v>
      </c>
      <c r="X3774">
        <v>80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e">
        <f>VLOOKUP(A3774,#REF!,4,FALSE)</f>
        <v>#REF!</v>
      </c>
      <c r="AW3774" t="e">
        <f>VLOOKUP(A3774,#REF!,5,FALSE)</f>
        <v>#REF!</v>
      </c>
      <c r="AX3774">
        <f>SUMIF(量化书目统计!A:A,H3774,量化书目统计!G:G)</f>
        <v>0</v>
      </c>
    </row>
    <row r="3775" spans="1:50" x14ac:dyDescent="0.3">
      <c r="A3775" t="s">
        <v>1979</v>
      </c>
      <c r="B3775" t="s">
        <v>556</v>
      </c>
      <c r="C3775" t="s">
        <v>287</v>
      </c>
      <c r="D3775">
        <v>5</v>
      </c>
      <c r="E3775" t="s">
        <v>1980</v>
      </c>
      <c r="F3775" s="1" t="s">
        <v>1981</v>
      </c>
      <c r="G3775" t="s">
        <v>1982</v>
      </c>
      <c r="H3775" t="e">
        <f>VLOOKUP(F3775,#REF!,2,FALSE)</f>
        <v>#REF!</v>
      </c>
      <c r="I3775" t="s">
        <v>158</v>
      </c>
      <c r="J3775" s="4">
        <v>44631</v>
      </c>
      <c r="K3775" s="4">
        <v>44817</v>
      </c>
      <c r="L3775" s="3">
        <f t="shared" si="232"/>
        <v>186</v>
      </c>
      <c r="M3775" s="4">
        <v>44815</v>
      </c>
      <c r="N3775">
        <f t="shared" si="233"/>
        <v>184</v>
      </c>
      <c r="O3775">
        <v>0</v>
      </c>
      <c r="P3775" t="e">
        <f>VLOOKUP(F3775,#REF!,3,FALSE)</f>
        <v>#REF!</v>
      </c>
      <c r="Q3775">
        <f t="shared" si="234"/>
        <v>0</v>
      </c>
      <c r="R3775" t="str">
        <f t="shared" si="235"/>
        <v/>
      </c>
      <c r="S3775" t="s">
        <v>99</v>
      </c>
      <c r="T3775">
        <v>4</v>
      </c>
      <c r="U3775">
        <v>1</v>
      </c>
      <c r="V3775" t="s">
        <v>43</v>
      </c>
      <c r="X3775">
        <v>64</v>
      </c>
      <c r="Y3775">
        <v>15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e">
        <f>VLOOKUP(A3775,#REF!,4,FALSE)</f>
        <v>#REF!</v>
      </c>
      <c r="AW3775" t="e">
        <f>VLOOKUP(A3775,#REF!,5,FALSE)</f>
        <v>#REF!</v>
      </c>
      <c r="AX3775">
        <f>SUMIF(量化书目统计!A:A,H3775,量化书目统计!G:G)</f>
        <v>0</v>
      </c>
    </row>
    <row r="3776" spans="1:50" x14ac:dyDescent="0.3">
      <c r="A3776" t="s">
        <v>1979</v>
      </c>
      <c r="B3776" t="s">
        <v>556</v>
      </c>
      <c r="C3776" t="s">
        <v>287</v>
      </c>
      <c r="D3776">
        <v>5</v>
      </c>
      <c r="E3776" t="s">
        <v>1980</v>
      </c>
      <c r="F3776" s="1" t="s">
        <v>1981</v>
      </c>
      <c r="G3776" t="s">
        <v>1982</v>
      </c>
      <c r="H3776" t="e">
        <f>VLOOKUP(F3776,#REF!,2,FALSE)</f>
        <v>#REF!</v>
      </c>
      <c r="I3776" t="s">
        <v>158</v>
      </c>
      <c r="J3776" s="4">
        <v>44513</v>
      </c>
      <c r="K3776" s="4">
        <v>44617</v>
      </c>
      <c r="L3776" s="3">
        <f t="shared" si="232"/>
        <v>104</v>
      </c>
      <c r="M3776" s="4">
        <v>44620</v>
      </c>
      <c r="N3776">
        <f t="shared" si="233"/>
        <v>107</v>
      </c>
      <c r="O3776">
        <v>0</v>
      </c>
      <c r="P3776" t="e">
        <f>VLOOKUP(F3776,#REF!,3,FALSE)</f>
        <v>#REF!</v>
      </c>
      <c r="Q3776">
        <f t="shared" si="234"/>
        <v>0</v>
      </c>
      <c r="R3776" t="str">
        <f t="shared" si="235"/>
        <v/>
      </c>
      <c r="S3776" t="s">
        <v>38</v>
      </c>
      <c r="T3776">
        <v>10</v>
      </c>
      <c r="U3776">
        <v>1</v>
      </c>
      <c r="V3776" t="s">
        <v>99</v>
      </c>
      <c r="W3776">
        <v>2</v>
      </c>
      <c r="X3776">
        <v>50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e">
        <f>VLOOKUP(A3776,#REF!,4,FALSE)</f>
        <v>#REF!</v>
      </c>
      <c r="AW3776" t="e">
        <f>VLOOKUP(A3776,#REF!,5,FALSE)</f>
        <v>#REF!</v>
      </c>
      <c r="AX3776">
        <f>SUMIF(量化书目统计!A:A,H3776,量化书目统计!G:G)</f>
        <v>0</v>
      </c>
    </row>
    <row r="3777" spans="1:50" x14ac:dyDescent="0.3">
      <c r="A3777" t="s">
        <v>1979</v>
      </c>
      <c r="B3777" t="s">
        <v>556</v>
      </c>
      <c r="C3777" t="s">
        <v>287</v>
      </c>
      <c r="D3777">
        <v>5</v>
      </c>
      <c r="E3777" t="s">
        <v>368</v>
      </c>
      <c r="F3777" s="1" t="s">
        <v>369</v>
      </c>
      <c r="G3777" t="s">
        <v>370</v>
      </c>
      <c r="H3777" t="e">
        <f>VLOOKUP(F3777,#REF!,2,FALSE)</f>
        <v>#REF!</v>
      </c>
      <c r="I3777" t="s">
        <v>49</v>
      </c>
      <c r="J3777" s="4">
        <v>44610</v>
      </c>
      <c r="K3777" s="4">
        <v>44617</v>
      </c>
      <c r="L3777" s="3">
        <f t="shared" si="232"/>
        <v>7</v>
      </c>
      <c r="M3777" s="4">
        <v>44670</v>
      </c>
      <c r="N3777">
        <f t="shared" si="233"/>
        <v>60</v>
      </c>
      <c r="O3777">
        <v>0</v>
      </c>
      <c r="P3777" t="e">
        <f>VLOOKUP(F3777,#REF!,3,FALSE)</f>
        <v>#REF!</v>
      </c>
      <c r="Q3777">
        <f t="shared" si="234"/>
        <v>0</v>
      </c>
      <c r="R3777" t="str">
        <f t="shared" si="235"/>
        <v/>
      </c>
      <c r="S3777" t="s">
        <v>99</v>
      </c>
      <c r="T3777">
        <v>1</v>
      </c>
      <c r="U3777">
        <v>1</v>
      </c>
      <c r="V3777" t="s">
        <v>99</v>
      </c>
      <c r="W3777">
        <v>2</v>
      </c>
      <c r="X3777">
        <v>61</v>
      </c>
      <c r="Y3777">
        <v>11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e">
        <f>VLOOKUP(A3777,#REF!,4,FALSE)</f>
        <v>#REF!</v>
      </c>
      <c r="AW3777" t="e">
        <f>VLOOKUP(A3777,#REF!,5,FALSE)</f>
        <v>#REF!</v>
      </c>
      <c r="AX3777">
        <f>SUMIF(量化书目统计!A:A,H3777,量化书目统计!G:G)</f>
        <v>0</v>
      </c>
    </row>
    <row r="3778" spans="1:50" x14ac:dyDescent="0.3">
      <c r="A3778" t="s">
        <v>1979</v>
      </c>
      <c r="B3778" t="s">
        <v>556</v>
      </c>
      <c r="C3778" t="s">
        <v>287</v>
      </c>
      <c r="D3778">
        <v>5</v>
      </c>
      <c r="E3778" t="s">
        <v>368</v>
      </c>
      <c r="F3778" s="1" t="s">
        <v>369</v>
      </c>
      <c r="G3778" t="s">
        <v>370</v>
      </c>
      <c r="H3778" t="e">
        <f>VLOOKUP(F3778,#REF!,2,FALSE)</f>
        <v>#REF!</v>
      </c>
      <c r="I3778" t="s">
        <v>49</v>
      </c>
      <c r="J3778" s="4">
        <v>44215</v>
      </c>
      <c r="K3778" s="4">
        <v>44282</v>
      </c>
      <c r="L3778" s="3">
        <f t="shared" ref="L3778:L3841" si="236">IF(K3778&lt;&gt;0,K3778-J3778,"")</f>
        <v>67</v>
      </c>
      <c r="M3778" s="4">
        <v>44333</v>
      </c>
      <c r="N3778">
        <f t="shared" ref="N3778:N3841" si="237">M3778-J3778</f>
        <v>118</v>
      </c>
      <c r="O3778">
        <v>0</v>
      </c>
      <c r="P3778" t="e">
        <f>VLOOKUP(F3778,#REF!,3,FALSE)</f>
        <v>#REF!</v>
      </c>
      <c r="Q3778">
        <f t="shared" ref="Q3778:Q3841" si="238">IF(OR(ISNUMBER(SEARCH("高等数学",E3778)),ISNUMBER(SEARCH("数学分析",E3778)),ISNUMBER(SEARCH("微积分",E3778))),1,IF(OR(ISNUMBER(SEARCH("概率",E3778)),ISNUMBER(SEARCH("数理统计",E3778)),ISNUMBER(SEARCH("统计",E3778))),2,IF(ISNUMBER(SEARCH("代数",E3778)),3,IF(OR(ISNUMBER(SEARCH("运筹",E3778)),ISNUMBER(SEARCH("优化",E3778))),4,0))))</f>
        <v>0</v>
      </c>
      <c r="R3778" t="str">
        <f t="shared" ref="R3778:R3841" si="239">IF(AND(Q3778&gt;0,O3778=1),Q3778&amp;"-"&amp;E3778,"")</f>
        <v/>
      </c>
      <c r="S3778" t="s">
        <v>43</v>
      </c>
      <c r="U3778">
        <v>1</v>
      </c>
      <c r="V3778" t="s">
        <v>80</v>
      </c>
      <c r="W3778">
        <v>4</v>
      </c>
      <c r="X3778">
        <v>20</v>
      </c>
      <c r="Y3778">
        <v>11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e">
        <f>VLOOKUP(A3778,#REF!,4,FALSE)</f>
        <v>#REF!</v>
      </c>
      <c r="AW3778" t="e">
        <f>VLOOKUP(A3778,#REF!,5,FALSE)</f>
        <v>#REF!</v>
      </c>
      <c r="AX3778">
        <f>SUMIF(量化书目统计!A:A,H3778,量化书目统计!G:G)</f>
        <v>0</v>
      </c>
    </row>
    <row r="3779" spans="1:50" x14ac:dyDescent="0.3">
      <c r="A3779" t="s">
        <v>1979</v>
      </c>
      <c r="B3779" t="s">
        <v>556</v>
      </c>
      <c r="C3779" t="s">
        <v>287</v>
      </c>
      <c r="D3779">
        <v>5</v>
      </c>
      <c r="E3779" t="s">
        <v>1723</v>
      </c>
      <c r="F3779" s="1" t="s">
        <v>1724</v>
      </c>
      <c r="G3779" t="s">
        <v>1725</v>
      </c>
      <c r="H3779" t="e">
        <f>VLOOKUP(F3779,#REF!,2,FALSE)</f>
        <v>#REF!</v>
      </c>
      <c r="I3779" t="s">
        <v>53</v>
      </c>
      <c r="J3779" s="4">
        <v>44868</v>
      </c>
      <c r="K3779" s="4">
        <v>44931</v>
      </c>
      <c r="L3779" s="3">
        <f t="shared" si="236"/>
        <v>63</v>
      </c>
      <c r="M3779" s="4">
        <v>44916</v>
      </c>
      <c r="N3779">
        <f t="shared" si="237"/>
        <v>48</v>
      </c>
      <c r="O3779">
        <v>0</v>
      </c>
      <c r="P3779" t="e">
        <f>VLOOKUP(F3779,#REF!,3,FALSE)</f>
        <v>#REF!</v>
      </c>
      <c r="Q3779">
        <f t="shared" si="238"/>
        <v>0</v>
      </c>
      <c r="R3779" t="str">
        <f t="shared" si="239"/>
        <v/>
      </c>
      <c r="S3779" t="s">
        <v>43</v>
      </c>
      <c r="U3779">
        <v>1</v>
      </c>
      <c r="V3779" t="s">
        <v>43</v>
      </c>
      <c r="X3779">
        <v>80</v>
      </c>
      <c r="Y3779">
        <v>15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e">
        <f>VLOOKUP(A3779,#REF!,4,FALSE)</f>
        <v>#REF!</v>
      </c>
      <c r="AW3779" t="e">
        <f>VLOOKUP(A3779,#REF!,5,FALSE)</f>
        <v>#REF!</v>
      </c>
      <c r="AX3779">
        <f>SUMIF(量化书目统计!A:A,H3779,量化书目统计!G:G)</f>
        <v>0</v>
      </c>
    </row>
    <row r="3780" spans="1:50" x14ac:dyDescent="0.3">
      <c r="A3780" t="s">
        <v>1979</v>
      </c>
      <c r="B3780" t="s">
        <v>556</v>
      </c>
      <c r="C3780" t="s">
        <v>287</v>
      </c>
      <c r="D3780">
        <v>5</v>
      </c>
      <c r="E3780" t="s">
        <v>805</v>
      </c>
      <c r="F3780" s="1" t="s">
        <v>806</v>
      </c>
      <c r="G3780" t="s">
        <v>807</v>
      </c>
      <c r="H3780" t="e">
        <f>VLOOKUP(F3780,#REF!,2,FALSE)</f>
        <v>#REF!</v>
      </c>
      <c r="I3780" t="s">
        <v>49</v>
      </c>
      <c r="J3780" s="4">
        <v>44208</v>
      </c>
      <c r="K3780" s="4">
        <v>44213</v>
      </c>
      <c r="L3780" s="3">
        <f t="shared" si="236"/>
        <v>5</v>
      </c>
      <c r="M3780" s="4">
        <v>44263</v>
      </c>
      <c r="N3780">
        <f t="shared" si="237"/>
        <v>55</v>
      </c>
      <c r="O3780">
        <v>0</v>
      </c>
      <c r="P3780" t="e">
        <f>VLOOKUP(F3780,#REF!,3,FALSE)</f>
        <v>#REF!</v>
      </c>
      <c r="Q3780">
        <f t="shared" si="238"/>
        <v>0</v>
      </c>
      <c r="R3780" t="str">
        <f t="shared" si="239"/>
        <v/>
      </c>
      <c r="S3780" t="s">
        <v>28</v>
      </c>
      <c r="T3780">
        <f>X3780</f>
        <v>19</v>
      </c>
      <c r="U3780">
        <v>1</v>
      </c>
      <c r="V3780" t="s">
        <v>43</v>
      </c>
      <c r="X3780">
        <v>19</v>
      </c>
      <c r="Y3780">
        <v>9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e">
        <f>VLOOKUP(A3780,#REF!,4,FALSE)</f>
        <v>#REF!</v>
      </c>
      <c r="AW3780" t="e">
        <f>VLOOKUP(A3780,#REF!,5,FALSE)</f>
        <v>#REF!</v>
      </c>
      <c r="AX3780">
        <f>SUMIF(量化书目统计!A:A,H3780,量化书目统计!G:G)</f>
        <v>0</v>
      </c>
    </row>
    <row r="3781" spans="1:50" x14ac:dyDescent="0.3">
      <c r="A3781" t="s">
        <v>1983</v>
      </c>
      <c r="B3781" t="s">
        <v>556</v>
      </c>
      <c r="C3781" t="s">
        <v>76</v>
      </c>
      <c r="D3781">
        <v>4</v>
      </c>
      <c r="E3781" t="s">
        <v>805</v>
      </c>
      <c r="F3781" s="1" t="s">
        <v>1381</v>
      </c>
      <c r="G3781" t="s">
        <v>1382</v>
      </c>
      <c r="H3781" t="e">
        <f>VLOOKUP(F3781,#REF!,2,FALSE)</f>
        <v>#REF!</v>
      </c>
      <c r="I3781" t="s">
        <v>49</v>
      </c>
      <c r="J3781" s="4">
        <v>44454</v>
      </c>
      <c r="K3781" s="4">
        <v>44544</v>
      </c>
      <c r="L3781" s="3">
        <f t="shared" si="236"/>
        <v>90</v>
      </c>
      <c r="M3781" s="4">
        <v>44544</v>
      </c>
      <c r="N3781">
        <f t="shared" si="237"/>
        <v>90</v>
      </c>
      <c r="O3781">
        <v>0</v>
      </c>
      <c r="P3781" t="e">
        <f>VLOOKUP(F3781,#REF!,3,FALSE)</f>
        <v>#REF!</v>
      </c>
      <c r="Q3781">
        <f t="shared" si="238"/>
        <v>0</v>
      </c>
      <c r="R3781" t="str">
        <f t="shared" si="239"/>
        <v/>
      </c>
      <c r="S3781" t="s">
        <v>38</v>
      </c>
      <c r="T3781">
        <v>2</v>
      </c>
      <c r="U3781">
        <v>1</v>
      </c>
      <c r="V3781" t="s">
        <v>38</v>
      </c>
      <c r="W3781">
        <v>15</v>
      </c>
      <c r="X3781">
        <v>42</v>
      </c>
      <c r="Y3781">
        <v>7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e">
        <f>VLOOKUP(A3781,#REF!,4,FALSE)</f>
        <v>#REF!</v>
      </c>
      <c r="AW3781" t="e">
        <f>VLOOKUP(A3781,#REF!,5,FALSE)</f>
        <v>#REF!</v>
      </c>
      <c r="AX3781">
        <f>SUMIF(量化书目统计!A:A,H3781,量化书目统计!G:G)</f>
        <v>0</v>
      </c>
    </row>
    <row r="3782" spans="1:50" x14ac:dyDescent="0.3">
      <c r="A3782" t="s">
        <v>278</v>
      </c>
      <c r="B3782" t="s">
        <v>22</v>
      </c>
      <c r="C3782" t="s">
        <v>279</v>
      </c>
      <c r="D3782">
        <v>4</v>
      </c>
      <c r="E3782" t="s">
        <v>24</v>
      </c>
      <c r="F3782" s="1" t="s">
        <v>25</v>
      </c>
      <c r="G3782" t="s">
        <v>26</v>
      </c>
      <c r="H3782" t="e">
        <f>VLOOKUP(F3782,#REF!,2,FALSE)</f>
        <v>#REF!</v>
      </c>
      <c r="I3782" t="s">
        <v>27</v>
      </c>
      <c r="J3782" s="4">
        <v>44194</v>
      </c>
      <c r="K3782" s="4">
        <v>44263</v>
      </c>
      <c r="L3782" s="3">
        <f t="shared" si="236"/>
        <v>69</v>
      </c>
      <c r="M3782" s="4">
        <v>44265</v>
      </c>
      <c r="N3782">
        <f t="shared" si="237"/>
        <v>71</v>
      </c>
      <c r="O3782">
        <v>0</v>
      </c>
      <c r="P3782" t="e">
        <f>VLOOKUP(F3782,#REF!,3,FALSE)</f>
        <v>#REF!</v>
      </c>
      <c r="Q3782">
        <f t="shared" si="238"/>
        <v>0</v>
      </c>
      <c r="R3782" t="str">
        <f t="shared" si="239"/>
        <v/>
      </c>
      <c r="S3782" t="s">
        <v>28</v>
      </c>
      <c r="T3782">
        <v>17</v>
      </c>
      <c r="U3782">
        <v>1</v>
      </c>
      <c r="V3782" t="s">
        <v>80</v>
      </c>
      <c r="W3782">
        <v>2</v>
      </c>
      <c r="X3782">
        <v>17</v>
      </c>
      <c r="Y3782">
        <v>3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e">
        <f>VLOOKUP(A3782,#REF!,4,FALSE)</f>
        <v>#REF!</v>
      </c>
      <c r="AW3782" t="e">
        <f>VLOOKUP(A3782,#REF!,5,FALSE)</f>
        <v>#REF!</v>
      </c>
      <c r="AX3782">
        <f>SUMIF(量化书目统计!A:A,H3782,量化书目统计!G:G)</f>
        <v>0</v>
      </c>
    </row>
    <row r="3783" spans="1:50" x14ac:dyDescent="0.3">
      <c r="A3783" t="s">
        <v>278</v>
      </c>
      <c r="B3783" t="s">
        <v>22</v>
      </c>
      <c r="C3783" t="s">
        <v>279</v>
      </c>
      <c r="D3783">
        <v>4</v>
      </c>
      <c r="E3783" t="s">
        <v>280</v>
      </c>
      <c r="F3783" s="1" t="s">
        <v>281</v>
      </c>
      <c r="G3783" t="s">
        <v>282</v>
      </c>
      <c r="H3783" t="e">
        <f>VLOOKUP(F3783,#REF!,2,FALSE)</f>
        <v>#REF!</v>
      </c>
      <c r="I3783" t="s">
        <v>158</v>
      </c>
      <c r="J3783" s="4">
        <v>44302</v>
      </c>
      <c r="K3783" s="4">
        <v>44329</v>
      </c>
      <c r="L3783" s="3">
        <f t="shared" si="236"/>
        <v>27</v>
      </c>
      <c r="M3783" s="4">
        <v>44333</v>
      </c>
      <c r="N3783">
        <f t="shared" si="237"/>
        <v>31</v>
      </c>
      <c r="O3783">
        <v>0</v>
      </c>
      <c r="P3783" t="e">
        <f>VLOOKUP(F3783,#REF!,3,FALSE)</f>
        <v>#REF!</v>
      </c>
      <c r="Q3783">
        <f t="shared" si="238"/>
        <v>0</v>
      </c>
      <c r="R3783" t="str">
        <f t="shared" si="239"/>
        <v/>
      </c>
      <c r="S3783" t="s">
        <v>80</v>
      </c>
      <c r="T3783">
        <v>7</v>
      </c>
      <c r="U3783">
        <v>2</v>
      </c>
      <c r="V3783" t="s">
        <v>80</v>
      </c>
      <c r="W3783">
        <v>11</v>
      </c>
      <c r="X3783">
        <v>27</v>
      </c>
      <c r="Y3783">
        <v>15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e">
        <f>VLOOKUP(A3783,#REF!,4,FALSE)</f>
        <v>#REF!</v>
      </c>
      <c r="AW3783" t="e">
        <f>VLOOKUP(A3783,#REF!,5,FALSE)</f>
        <v>#REF!</v>
      </c>
      <c r="AX3783">
        <f>SUMIF(量化书目统计!A:A,H3783,量化书目统计!G:G)</f>
        <v>0</v>
      </c>
    </row>
    <row r="3784" spans="1:50" x14ac:dyDescent="0.3">
      <c r="A3784" t="s">
        <v>278</v>
      </c>
      <c r="B3784" t="s">
        <v>22</v>
      </c>
      <c r="C3784" t="s">
        <v>279</v>
      </c>
      <c r="D3784">
        <v>4</v>
      </c>
      <c r="E3784" t="s">
        <v>283</v>
      </c>
      <c r="F3784" s="1" t="s">
        <v>284</v>
      </c>
      <c r="G3784" t="s">
        <v>285</v>
      </c>
      <c r="H3784" t="e">
        <f>VLOOKUP(F3784,#REF!,2,FALSE)</f>
        <v>#REF!</v>
      </c>
      <c r="I3784" t="s">
        <v>32</v>
      </c>
      <c r="J3784" s="4">
        <v>44785</v>
      </c>
      <c r="K3784" s="4">
        <v>44843</v>
      </c>
      <c r="L3784" s="3">
        <f t="shared" si="236"/>
        <v>58</v>
      </c>
      <c r="M3784" s="4">
        <v>44845</v>
      </c>
      <c r="N3784">
        <f t="shared" si="237"/>
        <v>60</v>
      </c>
      <c r="O3784">
        <v>0</v>
      </c>
      <c r="P3784" t="e">
        <f>VLOOKUP(F3784,#REF!,3,FALSE)</f>
        <v>#REF!</v>
      </c>
      <c r="Q3784">
        <f t="shared" si="238"/>
        <v>0</v>
      </c>
      <c r="R3784" t="str">
        <f t="shared" si="239"/>
        <v/>
      </c>
      <c r="S3784" t="s">
        <v>43</v>
      </c>
      <c r="U3784">
        <v>1</v>
      </c>
      <c r="V3784" t="s">
        <v>43</v>
      </c>
      <c r="X3784">
        <v>80</v>
      </c>
      <c r="Y3784">
        <v>11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e">
        <f>VLOOKUP(A3784,#REF!,4,FALSE)</f>
        <v>#REF!</v>
      </c>
      <c r="AW3784" t="e">
        <f>VLOOKUP(A3784,#REF!,5,FALSE)</f>
        <v>#REF!</v>
      </c>
      <c r="AX3784">
        <f>SUMIF(量化书目统计!A:A,H3784,量化书目统计!G:G)</f>
        <v>0</v>
      </c>
    </row>
    <row r="3785" spans="1:50" x14ac:dyDescent="0.3">
      <c r="A3785" t="s">
        <v>1984</v>
      </c>
      <c r="B3785" t="s">
        <v>556</v>
      </c>
      <c r="C3785" t="s">
        <v>1985</v>
      </c>
      <c r="D3785">
        <v>4</v>
      </c>
      <c r="E3785" t="s">
        <v>280</v>
      </c>
      <c r="F3785" s="1" t="s">
        <v>281</v>
      </c>
      <c r="G3785" t="s">
        <v>282</v>
      </c>
      <c r="H3785" t="e">
        <f>VLOOKUP(F3785,#REF!,2,FALSE)</f>
        <v>#REF!</v>
      </c>
      <c r="I3785" t="s">
        <v>158</v>
      </c>
      <c r="J3785" s="4">
        <v>44359</v>
      </c>
      <c r="K3785" s="4">
        <v>44363</v>
      </c>
      <c r="L3785" s="3">
        <f t="shared" si="236"/>
        <v>4</v>
      </c>
      <c r="M3785" s="4">
        <v>44375</v>
      </c>
      <c r="N3785">
        <f t="shared" si="237"/>
        <v>16</v>
      </c>
      <c r="O3785">
        <v>0</v>
      </c>
      <c r="P3785" t="e">
        <f>VLOOKUP(F3785,#REF!,3,FALSE)</f>
        <v>#REF!</v>
      </c>
      <c r="Q3785">
        <f t="shared" si="238"/>
        <v>0</v>
      </c>
      <c r="R3785" t="str">
        <f t="shared" si="239"/>
        <v/>
      </c>
      <c r="S3785" t="s">
        <v>80</v>
      </c>
      <c r="T3785">
        <v>15</v>
      </c>
      <c r="U3785">
        <v>2</v>
      </c>
      <c r="V3785" t="s">
        <v>80</v>
      </c>
      <c r="W3785">
        <v>16</v>
      </c>
      <c r="X3785">
        <v>35</v>
      </c>
      <c r="Y3785">
        <v>14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e">
        <f>VLOOKUP(A3785,#REF!,4,FALSE)</f>
        <v>#REF!</v>
      </c>
      <c r="AW3785" t="e">
        <f>VLOOKUP(A3785,#REF!,5,FALSE)</f>
        <v>#REF!</v>
      </c>
      <c r="AX3785">
        <f>SUMIF(量化书目统计!A:A,H3785,量化书目统计!G:G)</f>
        <v>0</v>
      </c>
    </row>
    <row r="3786" spans="1:50" x14ac:dyDescent="0.3">
      <c r="A3786" t="s">
        <v>1984</v>
      </c>
      <c r="B3786" t="s">
        <v>556</v>
      </c>
      <c r="C3786" t="s">
        <v>1985</v>
      </c>
      <c r="D3786">
        <v>4</v>
      </c>
      <c r="E3786" t="s">
        <v>1986</v>
      </c>
      <c r="F3786" s="1" t="s">
        <v>1987</v>
      </c>
      <c r="G3786" t="s">
        <v>1988</v>
      </c>
      <c r="H3786" t="e">
        <f>VLOOKUP(F3786,#REF!,2,FALSE)</f>
        <v>#REF!</v>
      </c>
      <c r="I3786" t="s">
        <v>65</v>
      </c>
      <c r="J3786" s="4">
        <v>44576</v>
      </c>
      <c r="K3786" s="4">
        <v>44625</v>
      </c>
      <c r="L3786" s="3">
        <f t="shared" si="236"/>
        <v>49</v>
      </c>
      <c r="M3786" s="4">
        <v>44636</v>
      </c>
      <c r="N3786">
        <f t="shared" si="237"/>
        <v>60</v>
      </c>
      <c r="O3786">
        <v>0</v>
      </c>
      <c r="P3786" t="e">
        <f>VLOOKUP(F3786,#REF!,3,FALSE)</f>
        <v>#REF!</v>
      </c>
      <c r="Q3786">
        <f t="shared" si="238"/>
        <v>0</v>
      </c>
      <c r="R3786" t="str">
        <f t="shared" si="239"/>
        <v/>
      </c>
      <c r="S3786" t="s">
        <v>38</v>
      </c>
      <c r="T3786">
        <f>19</f>
        <v>19</v>
      </c>
      <c r="U3786">
        <v>1</v>
      </c>
      <c r="V3786" t="s">
        <v>99</v>
      </c>
      <c r="W3786">
        <v>3</v>
      </c>
      <c r="X3786">
        <v>59</v>
      </c>
      <c r="Y3786">
        <v>4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e">
        <f>VLOOKUP(A3786,#REF!,4,FALSE)</f>
        <v>#REF!</v>
      </c>
      <c r="AW3786" t="e">
        <f>VLOOKUP(A3786,#REF!,5,FALSE)</f>
        <v>#REF!</v>
      </c>
      <c r="AX3786">
        <f>SUMIF(量化书目统计!A:A,H3786,量化书目统计!G:G)</f>
        <v>0</v>
      </c>
    </row>
    <row r="3787" spans="1:50" x14ac:dyDescent="0.3">
      <c r="A3787" t="s">
        <v>1989</v>
      </c>
      <c r="B3787" t="s">
        <v>556</v>
      </c>
      <c r="C3787" t="s">
        <v>45</v>
      </c>
      <c r="D3787">
        <v>5</v>
      </c>
      <c r="E3787" t="s">
        <v>709</v>
      </c>
      <c r="F3787" s="1" t="s">
        <v>710</v>
      </c>
      <c r="G3787" t="s">
        <v>711</v>
      </c>
      <c r="H3787" t="e">
        <f>VLOOKUP(F3787,#REF!,2,FALSE)</f>
        <v>#REF!</v>
      </c>
      <c r="I3787" t="s">
        <v>74</v>
      </c>
      <c r="J3787" s="4">
        <v>44343</v>
      </c>
      <c r="K3787" s="4">
        <v>44455</v>
      </c>
      <c r="L3787" s="3">
        <f t="shared" si="236"/>
        <v>112</v>
      </c>
      <c r="M3787" s="4">
        <v>44446</v>
      </c>
      <c r="N3787">
        <f t="shared" si="237"/>
        <v>103</v>
      </c>
      <c r="O3787">
        <v>0</v>
      </c>
      <c r="P3787" t="e">
        <f>VLOOKUP(F3787,#REF!,3,FALSE)</f>
        <v>#REF!</v>
      </c>
      <c r="Q3787">
        <f t="shared" si="238"/>
        <v>2</v>
      </c>
      <c r="R3787" t="str">
        <f t="shared" si="239"/>
        <v/>
      </c>
      <c r="S3787" t="s">
        <v>80</v>
      </c>
      <c r="T3787">
        <v>13</v>
      </c>
      <c r="U3787">
        <v>1</v>
      </c>
      <c r="V3787" t="s">
        <v>38</v>
      </c>
      <c r="W3787">
        <v>2</v>
      </c>
      <c r="X3787">
        <v>33</v>
      </c>
      <c r="Y3787">
        <v>3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e">
        <f>VLOOKUP(A3787,#REF!,4,FALSE)</f>
        <v>#REF!</v>
      </c>
      <c r="AW3787" t="e">
        <f>VLOOKUP(A3787,#REF!,5,FALSE)</f>
        <v>#REF!</v>
      </c>
      <c r="AX3787">
        <f>SUMIF(量化书目统计!A:A,H3787,量化书目统计!G:G)</f>
        <v>0</v>
      </c>
    </row>
    <row r="3788" spans="1:50" x14ac:dyDescent="0.3">
      <c r="A3788" t="s">
        <v>1990</v>
      </c>
      <c r="B3788" t="s">
        <v>556</v>
      </c>
      <c r="C3788" t="s">
        <v>45</v>
      </c>
      <c r="D3788">
        <v>5</v>
      </c>
      <c r="E3788" t="s">
        <v>77</v>
      </c>
      <c r="F3788" s="1" t="s">
        <v>1991</v>
      </c>
      <c r="G3788" t="s">
        <v>1992</v>
      </c>
      <c r="H3788" t="e">
        <f>VLOOKUP(F3788,#REF!,2,FALSE)</f>
        <v>#REF!</v>
      </c>
      <c r="I3788" t="s">
        <v>74</v>
      </c>
      <c r="J3788" s="4">
        <v>44295</v>
      </c>
      <c r="K3788" s="4">
        <v>44302</v>
      </c>
      <c r="L3788" s="3">
        <f t="shared" si="236"/>
        <v>7</v>
      </c>
      <c r="M3788" s="4">
        <v>44355</v>
      </c>
      <c r="N3788">
        <f t="shared" si="237"/>
        <v>60</v>
      </c>
      <c r="O3788">
        <v>0</v>
      </c>
      <c r="P3788" t="e">
        <f>VLOOKUP(F3788,#REF!,3,FALSE)</f>
        <v>#REF!</v>
      </c>
      <c r="Q3788">
        <f t="shared" si="238"/>
        <v>0</v>
      </c>
      <c r="R3788" t="str">
        <f t="shared" si="239"/>
        <v/>
      </c>
      <c r="S3788" t="s">
        <v>80</v>
      </c>
      <c r="T3788">
        <v>6</v>
      </c>
      <c r="U3788">
        <v>1</v>
      </c>
      <c r="V3788" t="s">
        <v>80</v>
      </c>
      <c r="W3788">
        <v>7</v>
      </c>
      <c r="X3788">
        <v>26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e">
        <f>VLOOKUP(A3788,#REF!,4,FALSE)</f>
        <v>#REF!</v>
      </c>
      <c r="AW3788" t="e">
        <f>VLOOKUP(A3788,#REF!,5,FALSE)</f>
        <v>#REF!</v>
      </c>
      <c r="AX3788">
        <f>SUMIF(量化书目统计!A:A,H3788,量化书目统计!G:G)</f>
        <v>0</v>
      </c>
    </row>
    <row r="3789" spans="1:50" x14ac:dyDescent="0.3">
      <c r="A3789" t="s">
        <v>1993</v>
      </c>
      <c r="B3789" t="s">
        <v>556</v>
      </c>
      <c r="C3789" t="s">
        <v>45</v>
      </c>
      <c r="D3789">
        <v>5</v>
      </c>
      <c r="E3789" t="s">
        <v>1994</v>
      </c>
      <c r="F3789" s="1" t="s">
        <v>1995</v>
      </c>
      <c r="G3789" t="s">
        <v>1996</v>
      </c>
      <c r="H3789" t="e">
        <f>VLOOKUP(F3789,#REF!,2,FALSE)</f>
        <v>#REF!</v>
      </c>
      <c r="I3789" t="s">
        <v>317</v>
      </c>
      <c r="J3789" s="4">
        <v>44267</v>
      </c>
      <c r="K3789" s="4">
        <v>44298</v>
      </c>
      <c r="L3789" s="3">
        <f t="shared" si="236"/>
        <v>31</v>
      </c>
      <c r="M3789" s="4">
        <v>44327</v>
      </c>
      <c r="N3789">
        <f t="shared" si="237"/>
        <v>60</v>
      </c>
      <c r="O3789">
        <v>0</v>
      </c>
      <c r="P3789" t="e">
        <f>VLOOKUP(F3789,#REF!,3,FALSE)</f>
        <v>#REF!</v>
      </c>
      <c r="Q3789">
        <f t="shared" si="238"/>
        <v>0</v>
      </c>
      <c r="R3789" t="str">
        <f t="shared" si="239"/>
        <v/>
      </c>
      <c r="S3789" t="s">
        <v>80</v>
      </c>
      <c r="T3789">
        <v>2</v>
      </c>
      <c r="U3789">
        <v>1</v>
      </c>
      <c r="V3789" t="s">
        <v>80</v>
      </c>
      <c r="W3789">
        <v>7</v>
      </c>
      <c r="X3789">
        <v>22</v>
      </c>
      <c r="Y3789">
        <v>11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e">
        <f>VLOOKUP(A3789,#REF!,4,FALSE)</f>
        <v>#REF!</v>
      </c>
      <c r="AW3789" t="e">
        <f>VLOOKUP(A3789,#REF!,5,FALSE)</f>
        <v>#REF!</v>
      </c>
      <c r="AX3789">
        <f>SUMIF(量化书目统计!A:A,H3789,量化书目统计!G:G)</f>
        <v>0</v>
      </c>
    </row>
    <row r="3790" spans="1:50" x14ac:dyDescent="0.3">
      <c r="A3790" t="s">
        <v>1997</v>
      </c>
      <c r="B3790" t="s">
        <v>556</v>
      </c>
      <c r="C3790" t="s">
        <v>45</v>
      </c>
      <c r="D3790">
        <v>5</v>
      </c>
      <c r="E3790" t="s">
        <v>1998</v>
      </c>
      <c r="F3790" s="1" t="s">
        <v>1999</v>
      </c>
      <c r="G3790" t="s">
        <v>2000</v>
      </c>
      <c r="H3790" t="e">
        <f>VLOOKUP(F3790,#REF!,2,FALSE)</f>
        <v>#REF!</v>
      </c>
      <c r="I3790" t="s">
        <v>49</v>
      </c>
      <c r="J3790" s="4">
        <v>43839</v>
      </c>
      <c r="K3790" s="4">
        <v>44102</v>
      </c>
      <c r="L3790" s="3">
        <f t="shared" si="236"/>
        <v>263</v>
      </c>
      <c r="M3790" s="4">
        <v>44104</v>
      </c>
      <c r="N3790">
        <f t="shared" si="237"/>
        <v>265</v>
      </c>
      <c r="O3790">
        <v>0</v>
      </c>
      <c r="P3790" t="e">
        <f>VLOOKUP(F3790,#REF!,3,FALSE)</f>
        <v>#REF!</v>
      </c>
      <c r="Q3790">
        <f t="shared" si="238"/>
        <v>0</v>
      </c>
      <c r="R3790" t="str">
        <f t="shared" si="239"/>
        <v/>
      </c>
      <c r="S3790" t="s">
        <v>43</v>
      </c>
      <c r="U3790">
        <v>1</v>
      </c>
      <c r="V3790" t="s">
        <v>28</v>
      </c>
      <c r="W3790">
        <v>4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e">
        <f>VLOOKUP(A3790,#REF!,4,FALSE)</f>
        <v>#REF!</v>
      </c>
      <c r="AW3790" t="e">
        <f>VLOOKUP(A3790,#REF!,5,FALSE)</f>
        <v>#REF!</v>
      </c>
      <c r="AX3790">
        <f>SUMIF(量化书目统计!A:A,H3790,量化书目统计!G:G)</f>
        <v>0</v>
      </c>
    </row>
    <row r="3791" spans="1:50" x14ac:dyDescent="0.3">
      <c r="A3791" t="s">
        <v>1997</v>
      </c>
      <c r="B3791" t="s">
        <v>556</v>
      </c>
      <c r="C3791" t="s">
        <v>45</v>
      </c>
      <c r="D3791">
        <v>5</v>
      </c>
      <c r="E3791" t="s">
        <v>1163</v>
      </c>
      <c r="F3791" s="1" t="s">
        <v>1164</v>
      </c>
      <c r="G3791" t="s">
        <v>1165</v>
      </c>
      <c r="H3791" t="e">
        <f>VLOOKUP(F3791,#REF!,2,FALSE)</f>
        <v>#REF!</v>
      </c>
      <c r="I3791" t="s">
        <v>49</v>
      </c>
      <c r="J3791" s="4">
        <v>44146</v>
      </c>
      <c r="K3791" s="4">
        <v>44259</v>
      </c>
      <c r="L3791" s="3">
        <f t="shared" si="236"/>
        <v>113</v>
      </c>
      <c r="M3791" s="4">
        <v>44266</v>
      </c>
      <c r="N3791">
        <f t="shared" si="237"/>
        <v>120</v>
      </c>
      <c r="O3791">
        <v>0</v>
      </c>
      <c r="P3791" t="e">
        <f>VLOOKUP(F3791,#REF!,3,FALSE)</f>
        <v>#REF!</v>
      </c>
      <c r="Q3791">
        <f t="shared" si="238"/>
        <v>0</v>
      </c>
      <c r="R3791" t="str">
        <f t="shared" si="239"/>
        <v/>
      </c>
      <c r="S3791" t="s">
        <v>28</v>
      </c>
      <c r="T3791">
        <v>10</v>
      </c>
      <c r="U3791">
        <v>2</v>
      </c>
      <c r="V3791" t="s">
        <v>80</v>
      </c>
      <c r="W3791">
        <v>1</v>
      </c>
      <c r="X3791">
        <v>10</v>
      </c>
      <c r="Y3791">
        <v>15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e">
        <f>VLOOKUP(A3791,#REF!,4,FALSE)</f>
        <v>#REF!</v>
      </c>
      <c r="AW3791" t="e">
        <f>VLOOKUP(A3791,#REF!,5,FALSE)</f>
        <v>#REF!</v>
      </c>
      <c r="AX3791">
        <f>SUMIF(量化书目统计!A:A,H3791,量化书目统计!G:G)</f>
        <v>0</v>
      </c>
    </row>
    <row r="3792" spans="1:50" x14ac:dyDescent="0.3">
      <c r="A3792" t="s">
        <v>2001</v>
      </c>
      <c r="B3792" t="s">
        <v>556</v>
      </c>
      <c r="C3792" t="s">
        <v>117</v>
      </c>
      <c r="D3792">
        <v>4</v>
      </c>
      <c r="E3792" t="s">
        <v>719</v>
      </c>
      <c r="F3792" s="1" t="s">
        <v>1425</v>
      </c>
      <c r="G3792" t="s">
        <v>1426</v>
      </c>
      <c r="H3792" t="e">
        <f>VLOOKUP(F3792,#REF!,2,FALSE)</f>
        <v>#REF!</v>
      </c>
      <c r="I3792" t="s">
        <v>49</v>
      </c>
      <c r="J3792" s="4">
        <v>44404</v>
      </c>
      <c r="K3792" s="4">
        <v>44458</v>
      </c>
      <c r="L3792" s="3">
        <f t="shared" si="236"/>
        <v>54</v>
      </c>
      <c r="M3792" s="4">
        <v>44447</v>
      </c>
      <c r="N3792">
        <f t="shared" si="237"/>
        <v>43</v>
      </c>
      <c r="O3792">
        <v>0</v>
      </c>
      <c r="P3792" t="e">
        <f>VLOOKUP(F3792,#REF!,3,FALSE)</f>
        <v>#REF!</v>
      </c>
      <c r="Q3792">
        <f t="shared" si="238"/>
        <v>0</v>
      </c>
      <c r="R3792" t="str">
        <f t="shared" si="239"/>
        <v/>
      </c>
      <c r="S3792" t="s">
        <v>43</v>
      </c>
      <c r="U3792">
        <v>2</v>
      </c>
      <c r="V3792" t="s">
        <v>38</v>
      </c>
      <c r="W3792">
        <v>3</v>
      </c>
      <c r="X3792">
        <v>40</v>
      </c>
      <c r="Y3792">
        <v>15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e">
        <f>VLOOKUP(A3792,#REF!,4,FALSE)</f>
        <v>#REF!</v>
      </c>
      <c r="AW3792" t="e">
        <f>VLOOKUP(A3792,#REF!,5,FALSE)</f>
        <v>#REF!</v>
      </c>
      <c r="AX3792">
        <f>SUMIF(量化书目统计!A:A,H3792,量化书目统计!G:G)</f>
        <v>0</v>
      </c>
    </row>
    <row r="3793" spans="1:50" x14ac:dyDescent="0.3">
      <c r="A3793" t="s">
        <v>2002</v>
      </c>
      <c r="B3793" t="s">
        <v>556</v>
      </c>
      <c r="C3793" t="s">
        <v>117</v>
      </c>
      <c r="D3793">
        <v>4</v>
      </c>
      <c r="E3793" t="s">
        <v>2003</v>
      </c>
      <c r="F3793" s="1" t="s">
        <v>2004</v>
      </c>
      <c r="G3793" t="s">
        <v>2005</v>
      </c>
      <c r="H3793" t="e">
        <f>VLOOKUP(F3793,#REF!,2,FALSE)</f>
        <v>#REF!</v>
      </c>
      <c r="I3793" t="s">
        <v>32</v>
      </c>
      <c r="J3793" s="4">
        <v>44538</v>
      </c>
      <c r="K3793" s="4">
        <v>44559</v>
      </c>
      <c r="L3793" s="3">
        <f t="shared" si="236"/>
        <v>21</v>
      </c>
      <c r="M3793" s="4">
        <v>44568</v>
      </c>
      <c r="N3793">
        <f t="shared" si="237"/>
        <v>30</v>
      </c>
      <c r="O3793">
        <v>0</v>
      </c>
      <c r="P3793" t="e">
        <f>VLOOKUP(F3793,#REF!,3,FALSE)</f>
        <v>#REF!</v>
      </c>
      <c r="Q3793">
        <f t="shared" si="238"/>
        <v>0</v>
      </c>
      <c r="R3793" t="str">
        <f t="shared" si="239"/>
        <v/>
      </c>
      <c r="S3793" t="s">
        <v>38</v>
      </c>
      <c r="T3793">
        <v>14</v>
      </c>
      <c r="U3793">
        <v>1</v>
      </c>
      <c r="V3793" t="s">
        <v>38</v>
      </c>
      <c r="W3793">
        <v>17</v>
      </c>
      <c r="X3793">
        <v>54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e">
        <f>VLOOKUP(A3793,#REF!,4,FALSE)</f>
        <v>#REF!</v>
      </c>
      <c r="AW3793" t="e">
        <f>VLOOKUP(A3793,#REF!,5,FALSE)</f>
        <v>#REF!</v>
      </c>
      <c r="AX3793">
        <f>SUMIF(量化书目统计!A:A,H3793,量化书目统计!G:G)</f>
        <v>0</v>
      </c>
    </row>
    <row r="3794" spans="1:50" x14ac:dyDescent="0.3">
      <c r="A3794" t="s">
        <v>2006</v>
      </c>
      <c r="B3794" t="s">
        <v>556</v>
      </c>
      <c r="C3794" t="s">
        <v>117</v>
      </c>
      <c r="D3794">
        <v>4</v>
      </c>
      <c r="E3794" t="s">
        <v>749</v>
      </c>
      <c r="F3794" s="1" t="s">
        <v>2007</v>
      </c>
      <c r="G3794" t="s">
        <v>2008</v>
      </c>
      <c r="H3794" t="e">
        <f>VLOOKUP(F3794,#REF!,2,FALSE)</f>
        <v>#REF!</v>
      </c>
      <c r="I3794" t="s">
        <v>49</v>
      </c>
      <c r="J3794" s="4">
        <v>44100</v>
      </c>
      <c r="K3794" s="4">
        <v>44159</v>
      </c>
      <c r="L3794" s="3">
        <f t="shared" si="236"/>
        <v>59</v>
      </c>
      <c r="M3794" s="4">
        <v>44158</v>
      </c>
      <c r="N3794">
        <f t="shared" si="237"/>
        <v>58</v>
      </c>
      <c r="O3794">
        <v>0</v>
      </c>
      <c r="P3794" t="e">
        <f>VLOOKUP(F3794,#REF!,3,FALSE)</f>
        <v>#REF!</v>
      </c>
      <c r="Q3794">
        <f t="shared" si="238"/>
        <v>0</v>
      </c>
      <c r="R3794" t="str">
        <f t="shared" si="239"/>
        <v/>
      </c>
      <c r="S3794" t="s">
        <v>28</v>
      </c>
      <c r="T3794">
        <v>3</v>
      </c>
      <c r="U3794">
        <v>1</v>
      </c>
      <c r="V3794" t="s">
        <v>28</v>
      </c>
      <c r="W3794">
        <v>12</v>
      </c>
      <c r="X3794">
        <v>3</v>
      </c>
      <c r="Y3794">
        <v>15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e">
        <f>VLOOKUP(A3794,#REF!,4,FALSE)</f>
        <v>#REF!</v>
      </c>
      <c r="AW3794" t="e">
        <f>VLOOKUP(A3794,#REF!,5,FALSE)</f>
        <v>#REF!</v>
      </c>
      <c r="AX3794">
        <f>SUMIF(量化书目统计!A:A,H3794,量化书目统计!G:G)</f>
        <v>0</v>
      </c>
    </row>
    <row r="3795" spans="1:50" x14ac:dyDescent="0.3">
      <c r="A3795" t="s">
        <v>2009</v>
      </c>
      <c r="B3795" t="s">
        <v>556</v>
      </c>
      <c r="C3795" t="s">
        <v>117</v>
      </c>
      <c r="D3795">
        <v>4</v>
      </c>
      <c r="E3795" t="s">
        <v>2010</v>
      </c>
      <c r="F3795" s="1" t="s">
        <v>2011</v>
      </c>
      <c r="G3795" t="s">
        <v>2012</v>
      </c>
      <c r="H3795" t="e">
        <f>VLOOKUP(F3795,#REF!,2,FALSE)</f>
        <v>#REF!</v>
      </c>
      <c r="I3795" t="s">
        <v>74</v>
      </c>
      <c r="J3795" s="4">
        <v>44296</v>
      </c>
      <c r="K3795" s="4">
        <v>44325</v>
      </c>
      <c r="L3795" s="3">
        <f t="shared" si="236"/>
        <v>29</v>
      </c>
      <c r="M3795" s="4">
        <v>44326</v>
      </c>
      <c r="N3795">
        <f t="shared" si="237"/>
        <v>30</v>
      </c>
      <c r="O3795">
        <v>0</v>
      </c>
      <c r="P3795" t="e">
        <f>VLOOKUP(F3795,#REF!,3,FALSE)</f>
        <v>#REF!</v>
      </c>
      <c r="Q3795">
        <f t="shared" si="238"/>
        <v>0</v>
      </c>
      <c r="R3795" t="str">
        <f t="shared" si="239"/>
        <v/>
      </c>
      <c r="S3795" t="s">
        <v>80</v>
      </c>
      <c r="T3795">
        <v>6</v>
      </c>
      <c r="U3795">
        <v>1</v>
      </c>
      <c r="V3795" t="s">
        <v>80</v>
      </c>
      <c r="W3795">
        <v>10</v>
      </c>
      <c r="X3795">
        <v>26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e">
        <f>VLOOKUP(A3795,#REF!,4,FALSE)</f>
        <v>#REF!</v>
      </c>
      <c r="AW3795" t="e">
        <f>VLOOKUP(A3795,#REF!,5,FALSE)</f>
        <v>#REF!</v>
      </c>
      <c r="AX3795">
        <f>SUMIF(量化书目统计!A:A,H3795,量化书目统计!G:G)</f>
        <v>0</v>
      </c>
    </row>
    <row r="3796" spans="1:50" x14ac:dyDescent="0.3">
      <c r="A3796" t="s">
        <v>2009</v>
      </c>
      <c r="B3796" t="s">
        <v>556</v>
      </c>
      <c r="C3796" t="s">
        <v>117</v>
      </c>
      <c r="D3796">
        <v>4</v>
      </c>
      <c r="E3796" t="s">
        <v>2013</v>
      </c>
      <c r="F3796" s="1" t="s">
        <v>2014</v>
      </c>
      <c r="G3796" t="s">
        <v>2015</v>
      </c>
      <c r="H3796" t="e">
        <f>VLOOKUP(F3796,#REF!,2,FALSE)</f>
        <v>#REF!</v>
      </c>
      <c r="I3796" t="s">
        <v>158</v>
      </c>
      <c r="J3796" s="4">
        <v>44283</v>
      </c>
      <c r="K3796" s="4">
        <v>44297</v>
      </c>
      <c r="L3796" s="3">
        <f t="shared" si="236"/>
        <v>14</v>
      </c>
      <c r="M3796" s="4">
        <v>44313</v>
      </c>
      <c r="N3796">
        <f t="shared" si="237"/>
        <v>30</v>
      </c>
      <c r="O3796">
        <v>0</v>
      </c>
      <c r="P3796" t="e">
        <f>VLOOKUP(F3796,#REF!,3,FALSE)</f>
        <v>#REF!</v>
      </c>
      <c r="Q3796">
        <f t="shared" si="238"/>
        <v>0</v>
      </c>
      <c r="R3796" t="str">
        <f t="shared" si="239"/>
        <v/>
      </c>
      <c r="S3796" t="s">
        <v>80</v>
      </c>
      <c r="T3796">
        <v>4</v>
      </c>
      <c r="U3796">
        <v>1</v>
      </c>
      <c r="V3796" t="s">
        <v>80</v>
      </c>
      <c r="W3796">
        <v>6</v>
      </c>
      <c r="X3796">
        <v>24</v>
      </c>
      <c r="Y3796">
        <v>8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e">
        <f>VLOOKUP(A3796,#REF!,4,FALSE)</f>
        <v>#REF!</v>
      </c>
      <c r="AW3796" t="e">
        <f>VLOOKUP(A3796,#REF!,5,FALSE)</f>
        <v>#REF!</v>
      </c>
      <c r="AX3796">
        <f>SUMIF(量化书目统计!A:A,H3796,量化书目统计!G:G)</f>
        <v>0</v>
      </c>
    </row>
    <row r="3797" spans="1:50" x14ac:dyDescent="0.3">
      <c r="A3797" t="s">
        <v>2016</v>
      </c>
      <c r="B3797" t="s">
        <v>556</v>
      </c>
      <c r="C3797" t="s">
        <v>91</v>
      </c>
      <c r="D3797">
        <v>4</v>
      </c>
      <c r="E3797" t="s">
        <v>700</v>
      </c>
      <c r="F3797" s="1" t="s">
        <v>701</v>
      </c>
      <c r="G3797" t="s">
        <v>702</v>
      </c>
      <c r="H3797" t="e">
        <f>VLOOKUP(F3797,#REF!,2,FALSE)</f>
        <v>#REF!</v>
      </c>
      <c r="I3797" t="s">
        <v>317</v>
      </c>
      <c r="J3797" s="4">
        <v>44620</v>
      </c>
      <c r="K3797" s="4">
        <v>44828</v>
      </c>
      <c r="L3797" s="3">
        <f t="shared" si="236"/>
        <v>208</v>
      </c>
      <c r="M3797" s="4">
        <v>44815</v>
      </c>
      <c r="N3797">
        <f t="shared" si="237"/>
        <v>195</v>
      </c>
      <c r="O3797">
        <v>0</v>
      </c>
      <c r="P3797" t="e">
        <f>VLOOKUP(F3797,#REF!,3,FALSE)</f>
        <v>#REF!</v>
      </c>
      <c r="Q3797">
        <f t="shared" si="238"/>
        <v>0</v>
      </c>
      <c r="R3797" t="str">
        <f t="shared" si="239"/>
        <v/>
      </c>
      <c r="S3797" t="s">
        <v>99</v>
      </c>
      <c r="T3797">
        <v>3</v>
      </c>
      <c r="U3797">
        <v>2</v>
      </c>
      <c r="V3797" t="s">
        <v>43</v>
      </c>
      <c r="X3797">
        <v>63</v>
      </c>
      <c r="Y3797">
        <v>15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e">
        <f>VLOOKUP(A3797,#REF!,4,FALSE)</f>
        <v>#REF!</v>
      </c>
      <c r="AW3797" t="e">
        <f>VLOOKUP(A3797,#REF!,5,FALSE)</f>
        <v>#REF!</v>
      </c>
      <c r="AX3797">
        <f>SUMIF(量化书目统计!A:A,H3797,量化书目统计!G:G)</f>
        <v>0</v>
      </c>
    </row>
    <row r="3798" spans="1:50" x14ac:dyDescent="0.3">
      <c r="A3798" t="s">
        <v>2016</v>
      </c>
      <c r="B3798" t="s">
        <v>556</v>
      </c>
      <c r="C3798" t="s">
        <v>91</v>
      </c>
      <c r="D3798">
        <v>4</v>
      </c>
      <c r="E3798" t="s">
        <v>390</v>
      </c>
      <c r="F3798" s="1" t="s">
        <v>391</v>
      </c>
      <c r="G3798" t="s">
        <v>392</v>
      </c>
      <c r="H3798" t="e">
        <f>VLOOKUP(F3798,#REF!,2,FALSE)</f>
        <v>#REF!</v>
      </c>
      <c r="I3798" t="s">
        <v>225</v>
      </c>
      <c r="J3798" s="4">
        <v>44174</v>
      </c>
      <c r="K3798" s="4">
        <v>44259</v>
      </c>
      <c r="L3798" s="3">
        <f t="shared" si="236"/>
        <v>85</v>
      </c>
      <c r="M3798" s="4">
        <v>44260</v>
      </c>
      <c r="N3798">
        <f t="shared" si="237"/>
        <v>86</v>
      </c>
      <c r="O3798">
        <v>0</v>
      </c>
      <c r="P3798" t="e">
        <f>VLOOKUP(F3798,#REF!,3,FALSE)</f>
        <v>#REF!</v>
      </c>
      <c r="Q3798">
        <f t="shared" si="238"/>
        <v>0</v>
      </c>
      <c r="R3798" t="str">
        <f t="shared" si="239"/>
        <v/>
      </c>
      <c r="S3798" t="s">
        <v>28</v>
      </c>
      <c r="T3798">
        <v>14</v>
      </c>
      <c r="U3798">
        <v>1</v>
      </c>
      <c r="V3798" t="s">
        <v>80</v>
      </c>
      <c r="W3798">
        <v>1</v>
      </c>
      <c r="X3798">
        <v>14</v>
      </c>
      <c r="Y3798">
        <v>4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e">
        <f>VLOOKUP(A3798,#REF!,4,FALSE)</f>
        <v>#REF!</v>
      </c>
      <c r="AW3798" t="e">
        <f>VLOOKUP(A3798,#REF!,5,FALSE)</f>
        <v>#REF!</v>
      </c>
      <c r="AX3798">
        <f>SUMIF(量化书目统计!A:A,H3798,量化书目统计!G:G)</f>
        <v>0</v>
      </c>
    </row>
    <row r="3799" spans="1:50" x14ac:dyDescent="0.3">
      <c r="A3799" t="s">
        <v>2016</v>
      </c>
      <c r="B3799" t="s">
        <v>556</v>
      </c>
      <c r="C3799" t="s">
        <v>91</v>
      </c>
      <c r="D3799">
        <v>4</v>
      </c>
      <c r="E3799" t="s">
        <v>390</v>
      </c>
      <c r="F3799" s="1" t="s">
        <v>391</v>
      </c>
      <c r="G3799" t="s">
        <v>392</v>
      </c>
      <c r="H3799" t="e">
        <f>VLOOKUP(F3799,#REF!,2,FALSE)</f>
        <v>#REF!</v>
      </c>
      <c r="I3799" t="s">
        <v>225</v>
      </c>
      <c r="J3799" s="4">
        <v>44259</v>
      </c>
      <c r="K3799" s="4">
        <v>44275</v>
      </c>
      <c r="L3799" s="3">
        <f t="shared" si="236"/>
        <v>16</v>
      </c>
      <c r="M3799" s="4">
        <v>44273</v>
      </c>
      <c r="N3799">
        <f t="shared" si="237"/>
        <v>14</v>
      </c>
      <c r="O3799">
        <v>0</v>
      </c>
      <c r="P3799" t="e">
        <f>VLOOKUP(F3799,#REF!,3,FALSE)</f>
        <v>#REF!</v>
      </c>
      <c r="Q3799">
        <f t="shared" si="238"/>
        <v>0</v>
      </c>
      <c r="R3799" t="str">
        <f t="shared" si="239"/>
        <v/>
      </c>
      <c r="S3799" t="s">
        <v>80</v>
      </c>
      <c r="T3799">
        <v>1</v>
      </c>
      <c r="U3799">
        <v>1</v>
      </c>
      <c r="V3799" t="s">
        <v>80</v>
      </c>
      <c r="W3799">
        <v>3</v>
      </c>
      <c r="X3799">
        <v>21</v>
      </c>
      <c r="Y3799">
        <v>11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e">
        <f>VLOOKUP(A3799,#REF!,4,FALSE)</f>
        <v>#REF!</v>
      </c>
      <c r="AW3799" t="e">
        <f>VLOOKUP(A3799,#REF!,5,FALSE)</f>
        <v>#REF!</v>
      </c>
      <c r="AX3799">
        <f>SUMIF(量化书目统计!A:A,H3799,量化书目统计!G:G)</f>
        <v>0</v>
      </c>
    </row>
    <row r="3800" spans="1:50" x14ac:dyDescent="0.3">
      <c r="A3800" t="s">
        <v>2016</v>
      </c>
      <c r="B3800" t="s">
        <v>556</v>
      </c>
      <c r="C3800" t="s">
        <v>91</v>
      </c>
      <c r="D3800">
        <v>4</v>
      </c>
      <c r="E3800" t="s">
        <v>390</v>
      </c>
      <c r="F3800" s="1" t="s">
        <v>391</v>
      </c>
      <c r="G3800" t="s">
        <v>392</v>
      </c>
      <c r="H3800" t="e">
        <f>VLOOKUP(F3800,#REF!,2,FALSE)</f>
        <v>#REF!</v>
      </c>
      <c r="I3800" t="s">
        <v>225</v>
      </c>
      <c r="J3800" s="4">
        <v>44303</v>
      </c>
      <c r="K3800" s="4">
        <v>44474</v>
      </c>
      <c r="L3800" s="3">
        <f t="shared" si="236"/>
        <v>171</v>
      </c>
      <c r="M3800" s="4">
        <v>44504</v>
      </c>
      <c r="N3800">
        <f t="shared" si="237"/>
        <v>201</v>
      </c>
      <c r="O3800">
        <v>0</v>
      </c>
      <c r="P3800" t="e">
        <f>VLOOKUP(F3800,#REF!,3,FALSE)</f>
        <v>#REF!</v>
      </c>
      <c r="Q3800">
        <f t="shared" si="238"/>
        <v>0</v>
      </c>
      <c r="R3800" t="str">
        <f t="shared" si="239"/>
        <v/>
      </c>
      <c r="S3800" t="s">
        <v>80</v>
      </c>
      <c r="T3800">
        <v>7</v>
      </c>
      <c r="U3800">
        <v>1</v>
      </c>
      <c r="V3800" t="s">
        <v>38</v>
      </c>
      <c r="W3800">
        <v>5</v>
      </c>
      <c r="X3800">
        <v>27</v>
      </c>
      <c r="Y3800">
        <v>4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e">
        <f>VLOOKUP(A3800,#REF!,4,FALSE)</f>
        <v>#REF!</v>
      </c>
      <c r="AW3800" t="e">
        <f>VLOOKUP(A3800,#REF!,5,FALSE)</f>
        <v>#REF!</v>
      </c>
      <c r="AX3800">
        <f>SUMIF(量化书目统计!A:A,H3800,量化书目统计!G:G)</f>
        <v>0</v>
      </c>
    </row>
    <row r="3801" spans="1:50" x14ac:dyDescent="0.3">
      <c r="A3801" t="s">
        <v>318</v>
      </c>
      <c r="B3801" t="s">
        <v>22</v>
      </c>
      <c r="C3801" t="s">
        <v>319</v>
      </c>
      <c r="D3801">
        <v>5</v>
      </c>
      <c r="E3801" t="s">
        <v>320</v>
      </c>
      <c r="F3801" s="1" t="s">
        <v>321</v>
      </c>
      <c r="G3801" t="s">
        <v>322</v>
      </c>
      <c r="H3801" t="e">
        <f>VLOOKUP(F3801,#REF!,2,FALSE)</f>
        <v>#REF!</v>
      </c>
      <c r="I3801" t="s">
        <v>32</v>
      </c>
      <c r="J3801" s="4">
        <v>44454</v>
      </c>
      <c r="K3801" s="4">
        <v>44466</v>
      </c>
      <c r="L3801" s="3">
        <f t="shared" si="236"/>
        <v>12</v>
      </c>
      <c r="M3801" s="4">
        <v>44515</v>
      </c>
      <c r="N3801">
        <f t="shared" si="237"/>
        <v>61</v>
      </c>
      <c r="O3801">
        <v>0</v>
      </c>
      <c r="P3801" t="e">
        <f>VLOOKUP(F3801,#REF!,3,FALSE)</f>
        <v>#REF!</v>
      </c>
      <c r="Q3801">
        <f t="shared" si="238"/>
        <v>0</v>
      </c>
      <c r="R3801" t="str">
        <f t="shared" si="239"/>
        <v/>
      </c>
      <c r="S3801" t="s">
        <v>38</v>
      </c>
      <c r="T3801">
        <v>2</v>
      </c>
      <c r="U3801">
        <v>1</v>
      </c>
      <c r="V3801" t="s">
        <v>38</v>
      </c>
      <c r="W3801">
        <v>4</v>
      </c>
      <c r="X3801">
        <v>42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e">
        <f>VLOOKUP(A3801,#REF!,4,FALSE)</f>
        <v>#REF!</v>
      </c>
      <c r="AW3801" t="e">
        <f>VLOOKUP(A3801,#REF!,5,FALSE)</f>
        <v>#REF!</v>
      </c>
      <c r="AX3801">
        <f>SUMIF(量化书目统计!A:A,H3801,量化书目统计!G:G)</f>
        <v>0</v>
      </c>
    </row>
    <row r="3802" spans="1:50" x14ac:dyDescent="0.3">
      <c r="A3802" t="s">
        <v>318</v>
      </c>
      <c r="B3802" t="s">
        <v>22</v>
      </c>
      <c r="C3802" t="s">
        <v>319</v>
      </c>
      <c r="D3802">
        <v>5</v>
      </c>
      <c r="E3802" t="s">
        <v>320</v>
      </c>
      <c r="F3802" s="1" t="s">
        <v>323</v>
      </c>
      <c r="G3802" t="s">
        <v>324</v>
      </c>
      <c r="H3802" t="e">
        <f>VLOOKUP(F3802,#REF!,2,FALSE)</f>
        <v>#REF!</v>
      </c>
      <c r="I3802" t="s">
        <v>32</v>
      </c>
      <c r="J3802" s="4">
        <v>44445</v>
      </c>
      <c r="K3802" s="4">
        <v>44473</v>
      </c>
      <c r="L3802" s="3">
        <f t="shared" si="236"/>
        <v>28</v>
      </c>
      <c r="M3802" s="4">
        <v>44505</v>
      </c>
      <c r="N3802">
        <f t="shared" si="237"/>
        <v>60</v>
      </c>
      <c r="O3802">
        <v>0</v>
      </c>
      <c r="P3802" t="e">
        <f>VLOOKUP(F3802,#REF!,3,FALSE)</f>
        <v>#REF!</v>
      </c>
      <c r="Q3802">
        <f t="shared" si="238"/>
        <v>0</v>
      </c>
      <c r="R3802" t="str">
        <f t="shared" si="239"/>
        <v/>
      </c>
      <c r="S3802" t="s">
        <v>38</v>
      </c>
      <c r="T3802">
        <v>1</v>
      </c>
      <c r="U3802">
        <v>1</v>
      </c>
      <c r="V3802" t="s">
        <v>38</v>
      </c>
      <c r="W3802">
        <v>5</v>
      </c>
      <c r="X3802">
        <v>41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e">
        <f>VLOOKUP(A3802,#REF!,4,FALSE)</f>
        <v>#REF!</v>
      </c>
      <c r="AW3802" t="e">
        <f>VLOOKUP(A3802,#REF!,5,FALSE)</f>
        <v>#REF!</v>
      </c>
      <c r="AX3802">
        <f>SUMIF(量化书目统计!A:A,H3802,量化书目统计!G:G)</f>
        <v>0</v>
      </c>
    </row>
    <row r="3803" spans="1:50" x14ac:dyDescent="0.3">
      <c r="A3803" t="s">
        <v>269</v>
      </c>
      <c r="B3803" t="s">
        <v>22</v>
      </c>
      <c r="C3803" t="s">
        <v>270</v>
      </c>
      <c r="D3803">
        <v>5</v>
      </c>
      <c r="E3803" t="s">
        <v>271</v>
      </c>
      <c r="F3803" s="1" t="s">
        <v>272</v>
      </c>
      <c r="G3803" t="s">
        <v>273</v>
      </c>
      <c r="H3803" t="e">
        <f>VLOOKUP(F3803,#REF!,2,FALSE)</f>
        <v>#REF!</v>
      </c>
      <c r="I3803" t="s">
        <v>158</v>
      </c>
      <c r="J3803" s="4">
        <v>44454</v>
      </c>
      <c r="K3803" s="4">
        <v>44509</v>
      </c>
      <c r="L3803" s="3">
        <f t="shared" si="236"/>
        <v>55</v>
      </c>
      <c r="M3803" s="4">
        <v>44515</v>
      </c>
      <c r="N3803">
        <f t="shared" si="237"/>
        <v>61</v>
      </c>
      <c r="O3803">
        <v>0</v>
      </c>
      <c r="P3803" t="e">
        <f>VLOOKUP(F3803,#REF!,3,FALSE)</f>
        <v>#REF!</v>
      </c>
      <c r="Q3803">
        <f t="shared" si="238"/>
        <v>0</v>
      </c>
      <c r="R3803" t="str">
        <f t="shared" si="239"/>
        <v/>
      </c>
      <c r="S3803" t="s">
        <v>38</v>
      </c>
      <c r="T3803">
        <v>2</v>
      </c>
      <c r="U3803">
        <v>1</v>
      </c>
      <c r="V3803" t="s">
        <v>38</v>
      </c>
      <c r="W3803">
        <v>10</v>
      </c>
      <c r="X3803">
        <v>42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e">
        <f>VLOOKUP(A3803,#REF!,4,FALSE)</f>
        <v>#REF!</v>
      </c>
      <c r="AW3803" t="e">
        <f>VLOOKUP(A3803,#REF!,5,FALSE)</f>
        <v>#REF!</v>
      </c>
      <c r="AX3803">
        <f>SUMIF(量化书目统计!A:A,H3803,量化书目统计!G:G)</f>
        <v>0</v>
      </c>
    </row>
    <row r="3804" spans="1:50" x14ac:dyDescent="0.3">
      <c r="A3804" t="s">
        <v>2017</v>
      </c>
      <c r="B3804" t="s">
        <v>556</v>
      </c>
      <c r="C3804" t="s">
        <v>106</v>
      </c>
      <c r="D3804">
        <v>4</v>
      </c>
      <c r="E3804" t="s">
        <v>477</v>
      </c>
      <c r="F3804" s="1" t="s">
        <v>478</v>
      </c>
      <c r="G3804" t="s">
        <v>479</v>
      </c>
      <c r="H3804" t="e">
        <f>VLOOKUP(F3804,#REF!,2,FALSE)</f>
        <v>#REF!</v>
      </c>
      <c r="I3804" t="s">
        <v>158</v>
      </c>
      <c r="J3804" s="4">
        <v>44258</v>
      </c>
      <c r="K3804" s="4">
        <v>44357</v>
      </c>
      <c r="L3804" s="3">
        <f t="shared" si="236"/>
        <v>99</v>
      </c>
      <c r="M3804" s="4">
        <v>44319</v>
      </c>
      <c r="N3804">
        <f t="shared" si="237"/>
        <v>61</v>
      </c>
      <c r="O3804">
        <v>0</v>
      </c>
      <c r="P3804" t="e">
        <f>VLOOKUP(F3804,#REF!,3,FALSE)</f>
        <v>#REF!</v>
      </c>
      <c r="Q3804">
        <f t="shared" si="238"/>
        <v>0</v>
      </c>
      <c r="R3804" t="str">
        <f t="shared" si="239"/>
        <v/>
      </c>
      <c r="S3804" t="s">
        <v>80</v>
      </c>
      <c r="T3804">
        <v>1</v>
      </c>
      <c r="U3804">
        <v>1</v>
      </c>
      <c r="V3804" t="s">
        <v>80</v>
      </c>
      <c r="W3804">
        <v>15</v>
      </c>
      <c r="X3804">
        <v>21</v>
      </c>
      <c r="Y3804">
        <v>4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e">
        <f>VLOOKUP(A3804,#REF!,4,FALSE)</f>
        <v>#REF!</v>
      </c>
      <c r="AW3804" t="e">
        <f>VLOOKUP(A3804,#REF!,5,FALSE)</f>
        <v>#REF!</v>
      </c>
      <c r="AX3804">
        <f>SUMIF(量化书目统计!A:A,H3804,量化书目统计!G:G)</f>
        <v>0</v>
      </c>
    </row>
    <row r="3805" spans="1:50" x14ac:dyDescent="0.3">
      <c r="A3805" t="s">
        <v>2018</v>
      </c>
      <c r="B3805" t="s">
        <v>556</v>
      </c>
      <c r="C3805" t="s">
        <v>82</v>
      </c>
      <c r="D3805">
        <v>5</v>
      </c>
      <c r="E3805" t="s">
        <v>304</v>
      </c>
      <c r="F3805" s="1" t="s">
        <v>305</v>
      </c>
      <c r="G3805" t="s">
        <v>306</v>
      </c>
      <c r="H3805" t="e">
        <f>VLOOKUP(F3805,#REF!,2,FALSE)</f>
        <v>#REF!</v>
      </c>
      <c r="I3805" t="s">
        <v>32</v>
      </c>
      <c r="J3805" s="4">
        <v>44452</v>
      </c>
      <c r="K3805" s="4">
        <v>44478</v>
      </c>
      <c r="L3805" s="3">
        <f t="shared" si="236"/>
        <v>26</v>
      </c>
      <c r="M3805" s="4">
        <v>44512</v>
      </c>
      <c r="N3805">
        <f t="shared" si="237"/>
        <v>60</v>
      </c>
      <c r="O3805">
        <v>0</v>
      </c>
      <c r="P3805" t="e">
        <f>VLOOKUP(F3805,#REF!,3,FALSE)</f>
        <v>#REF!</v>
      </c>
      <c r="Q3805">
        <f t="shared" si="238"/>
        <v>0</v>
      </c>
      <c r="R3805" t="str">
        <f t="shared" si="239"/>
        <v/>
      </c>
      <c r="S3805" t="s">
        <v>38</v>
      </c>
      <c r="T3805">
        <v>2</v>
      </c>
      <c r="U3805">
        <v>1</v>
      </c>
      <c r="V3805" t="s">
        <v>38</v>
      </c>
      <c r="W3805">
        <v>5</v>
      </c>
      <c r="X3805">
        <v>42</v>
      </c>
      <c r="Y3805">
        <v>4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e">
        <f>VLOOKUP(A3805,#REF!,4,FALSE)</f>
        <v>#REF!</v>
      </c>
      <c r="AW3805" t="e">
        <f>VLOOKUP(A3805,#REF!,5,FALSE)</f>
        <v>#REF!</v>
      </c>
      <c r="AX3805">
        <f>SUMIF(量化书目统计!A:A,H3805,量化书目统计!G:G)</f>
        <v>0</v>
      </c>
    </row>
    <row r="3806" spans="1:50" x14ac:dyDescent="0.3">
      <c r="A3806" t="s">
        <v>2019</v>
      </c>
      <c r="B3806" t="s">
        <v>556</v>
      </c>
      <c r="C3806" t="s">
        <v>242</v>
      </c>
      <c r="D3806">
        <v>4</v>
      </c>
      <c r="E3806" t="s">
        <v>24</v>
      </c>
      <c r="F3806" s="1" t="s">
        <v>25</v>
      </c>
      <c r="G3806" t="s">
        <v>26</v>
      </c>
      <c r="H3806" t="e">
        <f>VLOOKUP(F3806,#REF!,2,FALSE)</f>
        <v>#REF!</v>
      </c>
      <c r="I3806" t="s">
        <v>27</v>
      </c>
      <c r="J3806" s="4">
        <v>44034</v>
      </c>
      <c r="K3806" s="4">
        <v>44088</v>
      </c>
      <c r="L3806" s="3">
        <f t="shared" si="236"/>
        <v>54</v>
      </c>
      <c r="M3806" s="4">
        <v>44104</v>
      </c>
      <c r="N3806">
        <f t="shared" si="237"/>
        <v>70</v>
      </c>
      <c r="O3806">
        <v>0</v>
      </c>
      <c r="P3806" t="e">
        <f>VLOOKUP(F3806,#REF!,3,FALSE)</f>
        <v>#REF!</v>
      </c>
      <c r="Q3806">
        <f t="shared" si="238"/>
        <v>0</v>
      </c>
      <c r="R3806" t="str">
        <f t="shared" si="239"/>
        <v/>
      </c>
      <c r="S3806" t="s">
        <v>43</v>
      </c>
      <c r="U3806">
        <v>1</v>
      </c>
      <c r="V3806" t="s">
        <v>28</v>
      </c>
      <c r="W3806">
        <v>2</v>
      </c>
      <c r="X3806">
        <v>0</v>
      </c>
      <c r="Y3806">
        <v>11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e">
        <f>VLOOKUP(A3806,#REF!,4,FALSE)</f>
        <v>#REF!</v>
      </c>
      <c r="AW3806" t="e">
        <f>VLOOKUP(A3806,#REF!,5,FALSE)</f>
        <v>#REF!</v>
      </c>
      <c r="AX3806">
        <f>SUMIF(量化书目统计!A:A,H3806,量化书目统计!G:G)</f>
        <v>0</v>
      </c>
    </row>
    <row r="3807" spans="1:50" x14ac:dyDescent="0.3">
      <c r="A3807" t="s">
        <v>2020</v>
      </c>
      <c r="B3807" t="s">
        <v>556</v>
      </c>
      <c r="C3807" t="s">
        <v>704</v>
      </c>
      <c r="D3807">
        <v>3</v>
      </c>
      <c r="E3807" t="s">
        <v>390</v>
      </c>
      <c r="F3807" s="1" t="s">
        <v>1561</v>
      </c>
      <c r="G3807" t="s">
        <v>1562</v>
      </c>
      <c r="H3807" t="e">
        <f>VLOOKUP(F3807,#REF!,2,FALSE)</f>
        <v>#REF!</v>
      </c>
      <c r="I3807" t="s">
        <v>74</v>
      </c>
      <c r="J3807" s="4">
        <v>44256</v>
      </c>
      <c r="K3807" s="4">
        <v>44280</v>
      </c>
      <c r="L3807" s="3">
        <f t="shared" si="236"/>
        <v>24</v>
      </c>
      <c r="M3807" s="4">
        <v>44285</v>
      </c>
      <c r="N3807">
        <f t="shared" si="237"/>
        <v>29</v>
      </c>
      <c r="O3807">
        <v>0</v>
      </c>
      <c r="P3807" t="e">
        <f>VLOOKUP(F3807,#REF!,3,FALSE)</f>
        <v>#REF!</v>
      </c>
      <c r="Q3807">
        <f t="shared" si="238"/>
        <v>0</v>
      </c>
      <c r="R3807" t="str">
        <f t="shared" si="239"/>
        <v/>
      </c>
      <c r="S3807" t="s">
        <v>80</v>
      </c>
      <c r="T3807">
        <v>1</v>
      </c>
      <c r="U3807">
        <v>1</v>
      </c>
      <c r="V3807" t="s">
        <v>80</v>
      </c>
      <c r="W3807">
        <v>4</v>
      </c>
      <c r="X3807">
        <v>21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e">
        <f>VLOOKUP(A3807,#REF!,4,FALSE)</f>
        <v>#REF!</v>
      </c>
      <c r="AW3807" t="e">
        <f>VLOOKUP(A3807,#REF!,5,FALSE)</f>
        <v>#REF!</v>
      </c>
      <c r="AX3807">
        <f>SUMIF(量化书目统计!A:A,H3807,量化书目统计!G:G)</f>
        <v>0</v>
      </c>
    </row>
    <row r="3808" spans="1:50" x14ac:dyDescent="0.3">
      <c r="A3808" t="s">
        <v>2020</v>
      </c>
      <c r="B3808" t="s">
        <v>556</v>
      </c>
      <c r="C3808" t="s">
        <v>704</v>
      </c>
      <c r="D3808">
        <v>3</v>
      </c>
      <c r="E3808" t="s">
        <v>71</v>
      </c>
      <c r="F3808" s="1" t="s">
        <v>1655</v>
      </c>
      <c r="G3808" t="s">
        <v>1656</v>
      </c>
      <c r="H3808" t="e">
        <f>VLOOKUP(F3808,#REF!,2,FALSE)</f>
        <v>#REF!</v>
      </c>
      <c r="I3808" t="s">
        <v>74</v>
      </c>
      <c r="J3808" s="4">
        <v>44446</v>
      </c>
      <c r="K3808" s="4">
        <v>44459</v>
      </c>
      <c r="L3808" s="3">
        <f t="shared" si="236"/>
        <v>13</v>
      </c>
      <c r="M3808" s="4">
        <v>44466</v>
      </c>
      <c r="N3808">
        <f t="shared" si="237"/>
        <v>20</v>
      </c>
      <c r="O3808">
        <v>0</v>
      </c>
      <c r="P3808" t="e">
        <f>VLOOKUP(F3808,#REF!,3,FALSE)</f>
        <v>#REF!</v>
      </c>
      <c r="Q3808">
        <f t="shared" si="238"/>
        <v>0</v>
      </c>
      <c r="R3808" t="str">
        <f t="shared" si="239"/>
        <v/>
      </c>
      <c r="S3808" t="s">
        <v>38</v>
      </c>
      <c r="T3808">
        <v>1</v>
      </c>
      <c r="U3808">
        <v>1</v>
      </c>
      <c r="V3808" t="s">
        <v>38</v>
      </c>
      <c r="W3808">
        <v>3</v>
      </c>
      <c r="X3808">
        <v>41</v>
      </c>
      <c r="Y3808">
        <v>11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e">
        <f>VLOOKUP(A3808,#REF!,4,FALSE)</f>
        <v>#REF!</v>
      </c>
      <c r="AW3808" t="e">
        <f>VLOOKUP(A3808,#REF!,5,FALSE)</f>
        <v>#REF!</v>
      </c>
      <c r="AX3808">
        <f>SUMIF(量化书目统计!A:A,H3808,量化书目统计!G:G)</f>
        <v>0</v>
      </c>
    </row>
    <row r="3809" spans="1:50" x14ac:dyDescent="0.3">
      <c r="A3809" t="s">
        <v>2021</v>
      </c>
      <c r="B3809" t="s">
        <v>556</v>
      </c>
      <c r="C3809" t="s">
        <v>1301</v>
      </c>
      <c r="D3809">
        <v>3</v>
      </c>
      <c r="E3809" t="s">
        <v>2022</v>
      </c>
      <c r="F3809" s="1" t="s">
        <v>2023</v>
      </c>
      <c r="G3809" t="s">
        <v>2024</v>
      </c>
      <c r="H3809" t="e">
        <f>VLOOKUP(F3809,#REF!,2,FALSE)</f>
        <v>#REF!</v>
      </c>
      <c r="I3809" t="s">
        <v>32</v>
      </c>
      <c r="J3809" s="4">
        <v>44292</v>
      </c>
      <c r="K3809" s="4">
        <v>44292</v>
      </c>
      <c r="L3809" s="3">
        <f t="shared" si="236"/>
        <v>0</v>
      </c>
      <c r="M3809" s="4">
        <v>44354</v>
      </c>
      <c r="N3809">
        <f t="shared" si="237"/>
        <v>62</v>
      </c>
      <c r="O3809">
        <v>0</v>
      </c>
      <c r="P3809" t="e">
        <f>VLOOKUP(F3809,#REF!,3,FALSE)</f>
        <v>#REF!</v>
      </c>
      <c r="Q3809">
        <f t="shared" si="238"/>
        <v>0</v>
      </c>
      <c r="R3809" t="str">
        <f t="shared" si="239"/>
        <v/>
      </c>
      <c r="S3809" t="s">
        <v>80</v>
      </c>
      <c r="T3809">
        <v>6</v>
      </c>
      <c r="U3809">
        <v>1</v>
      </c>
      <c r="V3809" t="s">
        <v>80</v>
      </c>
      <c r="W3809">
        <v>6</v>
      </c>
      <c r="X3809">
        <v>26</v>
      </c>
      <c r="Y3809">
        <v>20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 t="e">
        <f>VLOOKUP(A3809,#REF!,4,FALSE)</f>
        <v>#REF!</v>
      </c>
      <c r="AW3809" t="e">
        <f>VLOOKUP(A3809,#REF!,5,FALSE)</f>
        <v>#REF!</v>
      </c>
      <c r="AX3809">
        <f>SUMIF(量化书目统计!A:A,H3809,量化书目统计!G:G)</f>
        <v>0</v>
      </c>
    </row>
    <row r="3810" spans="1:50" x14ac:dyDescent="0.3">
      <c r="A3810" t="s">
        <v>2025</v>
      </c>
      <c r="B3810" t="s">
        <v>556</v>
      </c>
      <c r="C3810" t="s">
        <v>1301</v>
      </c>
      <c r="D3810">
        <v>3</v>
      </c>
      <c r="E3810" t="s">
        <v>405</v>
      </c>
      <c r="F3810" s="1" t="s">
        <v>408</v>
      </c>
      <c r="G3810" t="s">
        <v>409</v>
      </c>
      <c r="H3810" t="e">
        <f>VLOOKUP(F3810,#REF!,2,FALSE)</f>
        <v>#REF!</v>
      </c>
      <c r="I3810" t="s">
        <v>49</v>
      </c>
      <c r="J3810" s="4">
        <v>43845</v>
      </c>
      <c r="K3810" s="4">
        <v>44016</v>
      </c>
      <c r="L3810" s="3">
        <f t="shared" si="236"/>
        <v>171</v>
      </c>
      <c r="M3810" s="4">
        <v>44104</v>
      </c>
      <c r="N3810">
        <f t="shared" si="237"/>
        <v>259</v>
      </c>
      <c r="O3810">
        <v>0</v>
      </c>
      <c r="P3810" t="e">
        <f>VLOOKUP(F3810,#REF!,3,FALSE)</f>
        <v>#REF!</v>
      </c>
      <c r="Q3810">
        <f t="shared" si="238"/>
        <v>0</v>
      </c>
      <c r="R3810" t="str">
        <f t="shared" si="239"/>
        <v/>
      </c>
      <c r="S3810" t="s">
        <v>43</v>
      </c>
      <c r="U3810">
        <v>2</v>
      </c>
      <c r="V3810" t="s">
        <v>43</v>
      </c>
      <c r="X3810">
        <v>0</v>
      </c>
      <c r="Y3810">
        <v>5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e">
        <f>VLOOKUP(A3810,#REF!,4,FALSE)</f>
        <v>#REF!</v>
      </c>
      <c r="AW3810" t="e">
        <f>VLOOKUP(A3810,#REF!,5,FALSE)</f>
        <v>#REF!</v>
      </c>
      <c r="AX3810">
        <f>SUMIF(量化书目统计!A:A,H3810,量化书目统计!G:G)</f>
        <v>0</v>
      </c>
    </row>
    <row r="3811" spans="1:50" x14ac:dyDescent="0.3">
      <c r="A3811" t="s">
        <v>2026</v>
      </c>
      <c r="B3811" t="s">
        <v>556</v>
      </c>
      <c r="C3811" t="s">
        <v>1301</v>
      </c>
      <c r="D3811">
        <v>3</v>
      </c>
      <c r="E3811" t="s">
        <v>1925</v>
      </c>
      <c r="F3811" s="1" t="s">
        <v>1926</v>
      </c>
      <c r="G3811" t="s">
        <v>1927</v>
      </c>
      <c r="H3811" t="e">
        <f>VLOOKUP(F3811,#REF!,2,FALSE)</f>
        <v>#REF!</v>
      </c>
      <c r="I3811" t="s">
        <v>32</v>
      </c>
      <c r="J3811" s="4">
        <v>44271</v>
      </c>
      <c r="K3811" s="4">
        <v>44295</v>
      </c>
      <c r="L3811" s="3">
        <f t="shared" si="236"/>
        <v>24</v>
      </c>
      <c r="M3811" s="4">
        <v>44285</v>
      </c>
      <c r="N3811">
        <f t="shared" si="237"/>
        <v>14</v>
      </c>
      <c r="O3811">
        <v>0</v>
      </c>
      <c r="P3811" t="e">
        <f>VLOOKUP(F3811,#REF!,3,FALSE)</f>
        <v>#REF!</v>
      </c>
      <c r="Q3811">
        <f t="shared" si="238"/>
        <v>0</v>
      </c>
      <c r="R3811" t="str">
        <f t="shared" si="239"/>
        <v/>
      </c>
      <c r="S3811" t="s">
        <v>80</v>
      </c>
      <c r="T3811">
        <v>3</v>
      </c>
      <c r="U3811">
        <v>1</v>
      </c>
      <c r="V3811" t="s">
        <v>80</v>
      </c>
      <c r="W3811">
        <v>6</v>
      </c>
      <c r="X3811">
        <v>23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e">
        <f>VLOOKUP(A3811,#REF!,4,FALSE)</f>
        <v>#REF!</v>
      </c>
      <c r="AW3811" t="e">
        <f>VLOOKUP(A3811,#REF!,5,FALSE)</f>
        <v>#REF!</v>
      </c>
      <c r="AX3811">
        <f>SUMIF(量化书目统计!A:A,H3811,量化书目统计!G:G)</f>
        <v>0</v>
      </c>
    </row>
    <row r="3812" spans="1:50" x14ac:dyDescent="0.3">
      <c r="A3812" t="s">
        <v>2027</v>
      </c>
      <c r="B3812" t="s">
        <v>556</v>
      </c>
      <c r="C3812" t="s">
        <v>2028</v>
      </c>
      <c r="D3812">
        <v>3</v>
      </c>
      <c r="E3812" t="s">
        <v>71</v>
      </c>
      <c r="F3812" s="1" t="s">
        <v>72</v>
      </c>
      <c r="G3812" t="s">
        <v>73</v>
      </c>
      <c r="H3812" t="e">
        <f>VLOOKUP(F3812,#REF!,2,FALSE)</f>
        <v>#REF!</v>
      </c>
      <c r="I3812" t="s">
        <v>74</v>
      </c>
      <c r="J3812" s="4">
        <v>44115</v>
      </c>
      <c r="K3812" s="4">
        <v>44129</v>
      </c>
      <c r="L3812" s="3">
        <f t="shared" si="236"/>
        <v>14</v>
      </c>
      <c r="M3812" s="4">
        <v>44130</v>
      </c>
      <c r="N3812">
        <f t="shared" si="237"/>
        <v>15</v>
      </c>
      <c r="O3812">
        <v>0</v>
      </c>
      <c r="P3812" t="e">
        <f>VLOOKUP(F3812,#REF!,3,FALSE)</f>
        <v>#REF!</v>
      </c>
      <c r="Q3812">
        <f t="shared" si="238"/>
        <v>0</v>
      </c>
      <c r="R3812" t="str">
        <f t="shared" si="239"/>
        <v/>
      </c>
      <c r="S3812" t="s">
        <v>28</v>
      </c>
      <c r="T3812">
        <v>6</v>
      </c>
      <c r="U3812">
        <v>1</v>
      </c>
      <c r="V3812" t="s">
        <v>28</v>
      </c>
      <c r="W3812">
        <v>8</v>
      </c>
      <c r="X3812">
        <v>6</v>
      </c>
      <c r="Y3812">
        <v>4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e">
        <f>VLOOKUP(A3812,#REF!,4,FALSE)</f>
        <v>#REF!</v>
      </c>
      <c r="AW3812" t="e">
        <f>VLOOKUP(A3812,#REF!,5,FALSE)</f>
        <v>#REF!</v>
      </c>
      <c r="AX3812">
        <f>SUMIF(量化书目统计!A:A,H3812,量化书目统计!G:G)</f>
        <v>0</v>
      </c>
    </row>
    <row r="3813" spans="1:50" x14ac:dyDescent="0.3">
      <c r="A3813" t="s">
        <v>2029</v>
      </c>
      <c r="B3813" t="s">
        <v>855</v>
      </c>
      <c r="C3813" t="s">
        <v>257</v>
      </c>
      <c r="D3813">
        <v>5</v>
      </c>
      <c r="E3813" t="s">
        <v>897</v>
      </c>
      <c r="F3813" s="1" t="s">
        <v>964</v>
      </c>
      <c r="G3813" t="s">
        <v>965</v>
      </c>
      <c r="H3813" t="e">
        <f>VLOOKUP(F3813,#REF!,2,FALSE)</f>
        <v>#REF!</v>
      </c>
      <c r="I3813" t="s">
        <v>158</v>
      </c>
      <c r="J3813" s="4">
        <v>44104</v>
      </c>
      <c r="K3813" s="4">
        <v>44259</v>
      </c>
      <c r="L3813" s="3">
        <f t="shared" si="236"/>
        <v>155</v>
      </c>
      <c r="M3813" s="4">
        <v>44260</v>
      </c>
      <c r="N3813">
        <f t="shared" si="237"/>
        <v>156</v>
      </c>
      <c r="O3813">
        <v>0</v>
      </c>
      <c r="P3813" t="e">
        <f>VLOOKUP(F3813,#REF!,3,FALSE)</f>
        <v>#REF!</v>
      </c>
      <c r="Q3813">
        <f t="shared" si="238"/>
        <v>0</v>
      </c>
      <c r="R3813" t="str">
        <f t="shared" si="239"/>
        <v/>
      </c>
      <c r="S3813" t="s">
        <v>28</v>
      </c>
      <c r="T3813">
        <v>4</v>
      </c>
      <c r="U3813">
        <v>1</v>
      </c>
      <c r="V3813" t="s">
        <v>80</v>
      </c>
      <c r="W3813">
        <v>1</v>
      </c>
      <c r="X3813">
        <v>4</v>
      </c>
      <c r="Y3813">
        <v>11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e">
        <f>VLOOKUP(A3813,#REF!,4,FALSE)</f>
        <v>#REF!</v>
      </c>
      <c r="AW3813" t="e">
        <f>VLOOKUP(A3813,#REF!,5,FALSE)</f>
        <v>#REF!</v>
      </c>
      <c r="AX3813">
        <f>SUMIF(量化书目统计!A:A,H3813,量化书目统计!G:G)</f>
        <v>0</v>
      </c>
    </row>
    <row r="3814" spans="1:50" x14ac:dyDescent="0.3">
      <c r="A3814" t="s">
        <v>2030</v>
      </c>
      <c r="B3814" t="s">
        <v>855</v>
      </c>
      <c r="C3814" t="s">
        <v>257</v>
      </c>
      <c r="D3814">
        <v>5</v>
      </c>
      <c r="E3814" t="s">
        <v>1867</v>
      </c>
      <c r="F3814" s="1" t="s">
        <v>1868</v>
      </c>
      <c r="G3814" t="s">
        <v>1869</v>
      </c>
      <c r="H3814" t="e">
        <f>VLOOKUP(F3814,#REF!,2,FALSE)</f>
        <v>#REF!</v>
      </c>
      <c r="I3814" t="s">
        <v>49</v>
      </c>
      <c r="J3814" s="4">
        <v>44448</v>
      </c>
      <c r="K3814" s="4">
        <v>44462</v>
      </c>
      <c r="L3814" s="3">
        <f t="shared" si="236"/>
        <v>14</v>
      </c>
      <c r="M3814" s="4">
        <v>44466</v>
      </c>
      <c r="N3814">
        <f t="shared" si="237"/>
        <v>18</v>
      </c>
      <c r="O3814">
        <v>0</v>
      </c>
      <c r="P3814" t="e">
        <f>VLOOKUP(F3814,#REF!,3,FALSE)</f>
        <v>#REF!</v>
      </c>
      <c r="Q3814">
        <f t="shared" si="238"/>
        <v>0</v>
      </c>
      <c r="R3814" t="str">
        <f t="shared" si="239"/>
        <v/>
      </c>
      <c r="S3814" t="s">
        <v>38</v>
      </c>
      <c r="T3814">
        <v>1</v>
      </c>
      <c r="U3814">
        <v>1</v>
      </c>
      <c r="V3814" t="s">
        <v>38</v>
      </c>
      <c r="W3814">
        <v>3</v>
      </c>
      <c r="X3814">
        <v>41</v>
      </c>
      <c r="Y3814">
        <v>11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e">
        <f>VLOOKUP(A3814,#REF!,4,FALSE)</f>
        <v>#REF!</v>
      </c>
      <c r="AW3814" t="e">
        <f>VLOOKUP(A3814,#REF!,5,FALSE)</f>
        <v>#REF!</v>
      </c>
      <c r="AX3814">
        <f>SUMIF(量化书目统计!A:A,H3814,量化书目统计!G:G)</f>
        <v>0</v>
      </c>
    </row>
    <row r="3815" spans="1:50" x14ac:dyDescent="0.3">
      <c r="A3815" t="s">
        <v>303</v>
      </c>
      <c r="B3815" t="s">
        <v>22</v>
      </c>
      <c r="C3815" t="s">
        <v>270</v>
      </c>
      <c r="D3815">
        <v>5</v>
      </c>
      <c r="E3815" t="s">
        <v>304</v>
      </c>
      <c r="F3815" s="1" t="s">
        <v>305</v>
      </c>
      <c r="G3815" t="s">
        <v>306</v>
      </c>
      <c r="H3815" t="e">
        <f>VLOOKUP(F3815,#REF!,2,FALSE)</f>
        <v>#REF!</v>
      </c>
      <c r="I3815" t="s">
        <v>32</v>
      </c>
      <c r="J3815" s="4">
        <v>44811</v>
      </c>
      <c r="K3815" s="4">
        <v>44833</v>
      </c>
      <c r="L3815" s="3">
        <f t="shared" si="236"/>
        <v>22</v>
      </c>
      <c r="M3815" s="4">
        <v>44872</v>
      </c>
      <c r="N3815">
        <f t="shared" si="237"/>
        <v>61</v>
      </c>
      <c r="O3815">
        <v>0</v>
      </c>
      <c r="P3815" t="e">
        <f>VLOOKUP(F3815,#REF!,3,FALSE)</f>
        <v>#REF!</v>
      </c>
      <c r="Q3815">
        <f t="shared" si="238"/>
        <v>0</v>
      </c>
      <c r="R3815" t="str">
        <f t="shared" si="239"/>
        <v/>
      </c>
      <c r="S3815" t="s">
        <v>43</v>
      </c>
      <c r="U3815">
        <v>1</v>
      </c>
      <c r="V3815" t="s">
        <v>43</v>
      </c>
      <c r="X3815">
        <v>80</v>
      </c>
      <c r="Y3815">
        <v>14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e">
        <f>VLOOKUP(A3815,#REF!,4,FALSE)</f>
        <v>#REF!</v>
      </c>
      <c r="AW3815" t="e">
        <f>VLOOKUP(A3815,#REF!,5,FALSE)</f>
        <v>#REF!</v>
      </c>
      <c r="AX3815">
        <f>SUMIF(量化书目统计!A:A,H3815,量化书目统计!G:G)</f>
        <v>0</v>
      </c>
    </row>
    <row r="3816" spans="1:50" x14ac:dyDescent="0.3">
      <c r="A3816" t="s">
        <v>2031</v>
      </c>
      <c r="B3816" t="s">
        <v>855</v>
      </c>
      <c r="C3816" t="s">
        <v>257</v>
      </c>
      <c r="D3816">
        <v>5</v>
      </c>
      <c r="E3816" t="s">
        <v>1957</v>
      </c>
      <c r="F3816" s="1" t="s">
        <v>1958</v>
      </c>
      <c r="G3816" t="s">
        <v>1959</v>
      </c>
      <c r="H3816" t="e">
        <f>VLOOKUP(F3816,#REF!,2,FALSE)</f>
        <v>#REF!</v>
      </c>
      <c r="I3816" t="s">
        <v>53</v>
      </c>
      <c r="J3816" s="4">
        <v>44540</v>
      </c>
      <c r="K3816" s="4">
        <v>44540</v>
      </c>
      <c r="L3816" s="3">
        <f t="shared" si="236"/>
        <v>0</v>
      </c>
      <c r="M3816" s="4">
        <v>44600</v>
      </c>
      <c r="N3816">
        <f t="shared" si="237"/>
        <v>60</v>
      </c>
      <c r="O3816">
        <v>0</v>
      </c>
      <c r="P3816" t="e">
        <f>VLOOKUP(F3816,#REF!,3,FALSE)</f>
        <v>#REF!</v>
      </c>
      <c r="Q3816">
        <f t="shared" si="238"/>
        <v>0</v>
      </c>
      <c r="R3816" t="str">
        <f t="shared" si="239"/>
        <v/>
      </c>
      <c r="S3816" t="s">
        <v>38</v>
      </c>
      <c r="T3816">
        <v>14</v>
      </c>
      <c r="U3816">
        <v>1</v>
      </c>
      <c r="V3816" t="s">
        <v>38</v>
      </c>
      <c r="W3816">
        <v>14</v>
      </c>
      <c r="X3816">
        <v>54</v>
      </c>
      <c r="Y3816">
        <v>11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e">
        <f>VLOOKUP(A3816,#REF!,4,FALSE)</f>
        <v>#REF!</v>
      </c>
      <c r="AW3816" t="e">
        <f>VLOOKUP(A3816,#REF!,5,FALSE)</f>
        <v>#REF!</v>
      </c>
      <c r="AX3816">
        <f>SUMIF(量化书目统计!A:A,H3816,量化书目统计!G:G)</f>
        <v>0</v>
      </c>
    </row>
    <row r="3817" spans="1:50" x14ac:dyDescent="0.3">
      <c r="A3817" t="s">
        <v>2032</v>
      </c>
      <c r="B3817" t="s">
        <v>855</v>
      </c>
      <c r="C3817" t="s">
        <v>257</v>
      </c>
      <c r="D3817">
        <v>5</v>
      </c>
      <c r="E3817" t="s">
        <v>395</v>
      </c>
      <c r="F3817" s="1" t="s">
        <v>396</v>
      </c>
      <c r="G3817" t="s">
        <v>397</v>
      </c>
      <c r="H3817" t="e">
        <f>VLOOKUP(F3817,#REF!,2,FALSE)</f>
        <v>#REF!</v>
      </c>
      <c r="I3817" t="s">
        <v>74</v>
      </c>
      <c r="J3817" s="4">
        <v>44140</v>
      </c>
      <c r="K3817" s="4">
        <v>44196</v>
      </c>
      <c r="L3817" s="3">
        <f t="shared" si="236"/>
        <v>56</v>
      </c>
      <c r="M3817" s="4">
        <v>44200</v>
      </c>
      <c r="N3817">
        <f t="shared" si="237"/>
        <v>60</v>
      </c>
      <c r="O3817">
        <v>0</v>
      </c>
      <c r="P3817" t="e">
        <f>VLOOKUP(F3817,#REF!,3,FALSE)</f>
        <v>#REF!</v>
      </c>
      <c r="Q3817">
        <f t="shared" si="238"/>
        <v>0</v>
      </c>
      <c r="R3817" t="str">
        <f t="shared" si="239"/>
        <v/>
      </c>
      <c r="S3817" t="s">
        <v>28</v>
      </c>
      <c r="T3817">
        <v>9</v>
      </c>
      <c r="U3817">
        <v>1</v>
      </c>
      <c r="V3817" t="s">
        <v>28</v>
      </c>
      <c r="W3817">
        <v>17</v>
      </c>
      <c r="X3817">
        <v>9</v>
      </c>
      <c r="Y3817">
        <v>10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e">
        <f>VLOOKUP(A3817,#REF!,4,FALSE)</f>
        <v>#REF!</v>
      </c>
      <c r="AW3817" t="e">
        <f>VLOOKUP(A3817,#REF!,5,FALSE)</f>
        <v>#REF!</v>
      </c>
      <c r="AX3817">
        <f>SUMIF(量化书目统计!A:A,H3817,量化书目统计!G:G)</f>
        <v>0</v>
      </c>
    </row>
    <row r="3818" spans="1:50" x14ac:dyDescent="0.3">
      <c r="A3818" t="s">
        <v>2033</v>
      </c>
      <c r="B3818" t="s">
        <v>855</v>
      </c>
      <c r="C3818" t="s">
        <v>579</v>
      </c>
      <c r="D3818">
        <v>5</v>
      </c>
      <c r="E3818" t="s">
        <v>1293</v>
      </c>
      <c r="F3818" s="1" t="s">
        <v>1294</v>
      </c>
      <c r="G3818" t="s">
        <v>1295</v>
      </c>
      <c r="H3818" t="e">
        <f>VLOOKUP(F3818,#REF!,2,FALSE)</f>
        <v>#REF!</v>
      </c>
      <c r="I3818" t="s">
        <v>158</v>
      </c>
      <c r="J3818" s="4">
        <v>44092</v>
      </c>
      <c r="K3818" s="4">
        <v>44094</v>
      </c>
      <c r="L3818" s="3">
        <f t="shared" si="236"/>
        <v>2</v>
      </c>
      <c r="M3818" s="4">
        <v>44152</v>
      </c>
      <c r="N3818">
        <f t="shared" si="237"/>
        <v>60</v>
      </c>
      <c r="O3818">
        <v>0</v>
      </c>
      <c r="P3818" t="e">
        <f>VLOOKUP(F3818,#REF!,3,FALSE)</f>
        <v>#REF!</v>
      </c>
      <c r="Q3818">
        <f t="shared" si="238"/>
        <v>0</v>
      </c>
      <c r="R3818" t="str">
        <f t="shared" si="239"/>
        <v/>
      </c>
      <c r="S3818" t="s">
        <v>28</v>
      </c>
      <c r="T3818">
        <v>2</v>
      </c>
      <c r="U3818">
        <v>1</v>
      </c>
      <c r="V3818" t="s">
        <v>28</v>
      </c>
      <c r="W3818">
        <v>3</v>
      </c>
      <c r="X3818">
        <v>2</v>
      </c>
      <c r="Y3818">
        <v>11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e">
        <f>VLOOKUP(A3818,#REF!,4,FALSE)</f>
        <v>#REF!</v>
      </c>
      <c r="AW3818" t="e">
        <f>VLOOKUP(A3818,#REF!,5,FALSE)</f>
        <v>#REF!</v>
      </c>
      <c r="AX3818">
        <f>SUMIF(量化书目统计!A:A,H3818,量化书目统计!G:G)</f>
        <v>0</v>
      </c>
    </row>
    <row r="3819" spans="1:50" x14ac:dyDescent="0.3">
      <c r="A3819" t="s">
        <v>2034</v>
      </c>
      <c r="B3819" t="s">
        <v>855</v>
      </c>
      <c r="C3819" t="s">
        <v>34</v>
      </c>
      <c r="D3819">
        <v>5</v>
      </c>
      <c r="E3819" t="s">
        <v>1925</v>
      </c>
      <c r="F3819" s="1" t="s">
        <v>1926</v>
      </c>
      <c r="G3819" t="s">
        <v>1927</v>
      </c>
      <c r="H3819" t="e">
        <f>VLOOKUP(F3819,#REF!,2,FALSE)</f>
        <v>#REF!</v>
      </c>
      <c r="I3819" t="s">
        <v>32</v>
      </c>
      <c r="J3819" s="4">
        <v>44725</v>
      </c>
      <c r="K3819" s="4">
        <v>44726</v>
      </c>
      <c r="L3819" s="3">
        <f t="shared" si="236"/>
        <v>1</v>
      </c>
      <c r="M3819" s="4">
        <v>44785</v>
      </c>
      <c r="N3819">
        <f t="shared" si="237"/>
        <v>60</v>
      </c>
      <c r="O3819">
        <v>0</v>
      </c>
      <c r="P3819" t="e">
        <f>VLOOKUP(F3819,#REF!,3,FALSE)</f>
        <v>#REF!</v>
      </c>
      <c r="Q3819">
        <f t="shared" si="238"/>
        <v>0</v>
      </c>
      <c r="R3819" t="str">
        <f t="shared" si="239"/>
        <v/>
      </c>
      <c r="S3819" t="s">
        <v>99</v>
      </c>
      <c r="T3819">
        <v>18</v>
      </c>
      <c r="U3819">
        <v>1</v>
      </c>
      <c r="V3819" t="s">
        <v>99</v>
      </c>
      <c r="W3819">
        <v>18</v>
      </c>
      <c r="X3819">
        <v>78</v>
      </c>
      <c r="Y3819">
        <v>5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e">
        <f>VLOOKUP(A3819,#REF!,4,FALSE)</f>
        <v>#REF!</v>
      </c>
      <c r="AW3819" t="e">
        <f>VLOOKUP(A3819,#REF!,5,FALSE)</f>
        <v>#REF!</v>
      </c>
      <c r="AX3819">
        <f>SUMIF(量化书目统计!A:A,H3819,量化书目统计!G:G)</f>
        <v>0</v>
      </c>
    </row>
    <row r="3820" spans="1:50" x14ac:dyDescent="0.3">
      <c r="A3820" t="s">
        <v>2035</v>
      </c>
      <c r="B3820" t="s">
        <v>855</v>
      </c>
      <c r="C3820" t="s">
        <v>34</v>
      </c>
      <c r="D3820">
        <v>5</v>
      </c>
      <c r="E3820" t="s">
        <v>1925</v>
      </c>
      <c r="F3820" s="1" t="s">
        <v>1926</v>
      </c>
      <c r="G3820" t="s">
        <v>1927</v>
      </c>
      <c r="H3820" t="e">
        <f>VLOOKUP(F3820,#REF!,2,FALSE)</f>
        <v>#REF!</v>
      </c>
      <c r="I3820" t="s">
        <v>32</v>
      </c>
      <c r="J3820" s="4">
        <v>44726</v>
      </c>
      <c r="K3820" s="4">
        <v>44726</v>
      </c>
      <c r="L3820" s="3">
        <f t="shared" si="236"/>
        <v>0</v>
      </c>
      <c r="M3820" s="4">
        <v>44788</v>
      </c>
      <c r="N3820">
        <f t="shared" si="237"/>
        <v>62</v>
      </c>
      <c r="O3820">
        <v>0</v>
      </c>
      <c r="P3820" t="e">
        <f>VLOOKUP(F3820,#REF!,3,FALSE)</f>
        <v>#REF!</v>
      </c>
      <c r="Q3820">
        <f t="shared" si="238"/>
        <v>0</v>
      </c>
      <c r="R3820" t="str">
        <f t="shared" si="239"/>
        <v/>
      </c>
      <c r="S3820" t="s">
        <v>99</v>
      </c>
      <c r="T3820">
        <v>18</v>
      </c>
      <c r="U3820">
        <v>1</v>
      </c>
      <c r="V3820" t="s">
        <v>99</v>
      </c>
      <c r="W3820">
        <v>18</v>
      </c>
      <c r="X3820">
        <v>78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e">
        <f>VLOOKUP(A3820,#REF!,4,FALSE)</f>
        <v>#REF!</v>
      </c>
      <c r="AW3820" t="e">
        <f>VLOOKUP(A3820,#REF!,5,FALSE)</f>
        <v>#REF!</v>
      </c>
      <c r="AX3820">
        <f>SUMIF(量化书目统计!A:A,H3820,量化书目统计!G:G)</f>
        <v>0</v>
      </c>
    </row>
    <row r="3821" spans="1:50" x14ac:dyDescent="0.3">
      <c r="A3821" t="s">
        <v>2035</v>
      </c>
      <c r="B3821" t="s">
        <v>855</v>
      </c>
      <c r="C3821" t="s">
        <v>34</v>
      </c>
      <c r="D3821">
        <v>5</v>
      </c>
      <c r="E3821" t="s">
        <v>1925</v>
      </c>
      <c r="F3821" s="1" t="s">
        <v>1926</v>
      </c>
      <c r="G3821" t="s">
        <v>1927</v>
      </c>
      <c r="H3821" t="e">
        <f>VLOOKUP(F3821,#REF!,2,FALSE)</f>
        <v>#REF!</v>
      </c>
      <c r="I3821" t="s">
        <v>32</v>
      </c>
      <c r="J3821" s="4">
        <v>44467</v>
      </c>
      <c r="K3821" s="4">
        <v>44725</v>
      </c>
      <c r="L3821" s="3">
        <f t="shared" si="236"/>
        <v>258</v>
      </c>
      <c r="M3821" s="4">
        <v>44815</v>
      </c>
      <c r="N3821">
        <f t="shared" si="237"/>
        <v>348</v>
      </c>
      <c r="O3821">
        <v>0</v>
      </c>
      <c r="P3821" t="e">
        <f>VLOOKUP(F3821,#REF!,3,FALSE)</f>
        <v>#REF!</v>
      </c>
      <c r="Q3821">
        <f t="shared" si="238"/>
        <v>0</v>
      </c>
      <c r="R3821" t="str">
        <f t="shared" si="239"/>
        <v/>
      </c>
      <c r="S3821" t="s">
        <v>38</v>
      </c>
      <c r="T3821">
        <v>4</v>
      </c>
      <c r="U3821">
        <v>1</v>
      </c>
      <c r="V3821" t="s">
        <v>99</v>
      </c>
      <c r="W3821">
        <v>18</v>
      </c>
      <c r="X3821">
        <v>44</v>
      </c>
      <c r="Y3821">
        <v>5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e">
        <f>VLOOKUP(A3821,#REF!,4,FALSE)</f>
        <v>#REF!</v>
      </c>
      <c r="AW3821" t="e">
        <f>VLOOKUP(A3821,#REF!,5,FALSE)</f>
        <v>#REF!</v>
      </c>
      <c r="AX3821">
        <f>SUMIF(量化书目统计!A:A,H3821,量化书目统计!G:G)</f>
        <v>0</v>
      </c>
    </row>
    <row r="3822" spans="1:50" x14ac:dyDescent="0.3">
      <c r="A3822" t="s">
        <v>2036</v>
      </c>
      <c r="B3822" t="s">
        <v>855</v>
      </c>
      <c r="C3822" t="s">
        <v>34</v>
      </c>
      <c r="D3822">
        <v>5</v>
      </c>
      <c r="E3822" t="s">
        <v>2037</v>
      </c>
      <c r="F3822" s="1" t="s">
        <v>2038</v>
      </c>
      <c r="G3822" t="s">
        <v>2039</v>
      </c>
      <c r="H3822" t="e">
        <f>VLOOKUP(F3822,#REF!,2,FALSE)</f>
        <v>#REF!</v>
      </c>
      <c r="I3822" t="s">
        <v>32</v>
      </c>
      <c r="J3822" s="4">
        <v>44134</v>
      </c>
      <c r="K3822" s="4">
        <v>44204</v>
      </c>
      <c r="L3822" s="3">
        <f t="shared" si="236"/>
        <v>70</v>
      </c>
      <c r="M3822" s="4">
        <v>44194</v>
      </c>
      <c r="N3822">
        <f t="shared" si="237"/>
        <v>60</v>
      </c>
      <c r="O3822">
        <v>0</v>
      </c>
      <c r="P3822" t="e">
        <f>VLOOKUP(F3822,#REF!,3,FALSE)</f>
        <v>#REF!</v>
      </c>
      <c r="Q3822">
        <f t="shared" si="238"/>
        <v>0</v>
      </c>
      <c r="R3822" t="str">
        <f t="shared" si="239"/>
        <v/>
      </c>
      <c r="S3822" t="s">
        <v>28</v>
      </c>
      <c r="T3822">
        <v>8</v>
      </c>
      <c r="U3822">
        <v>1</v>
      </c>
      <c r="V3822" t="s">
        <v>28</v>
      </c>
      <c r="W3822">
        <v>18</v>
      </c>
      <c r="X3822">
        <v>8</v>
      </c>
      <c r="Y3822">
        <v>11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e">
        <f>VLOOKUP(A3822,#REF!,4,FALSE)</f>
        <v>#REF!</v>
      </c>
      <c r="AW3822" t="e">
        <f>VLOOKUP(A3822,#REF!,5,FALSE)</f>
        <v>#REF!</v>
      </c>
      <c r="AX3822">
        <f>SUMIF(量化书目统计!A:A,H3822,量化书目统计!G:G)</f>
        <v>0</v>
      </c>
    </row>
    <row r="3823" spans="1:50" x14ac:dyDescent="0.3">
      <c r="A3823" t="s">
        <v>2040</v>
      </c>
      <c r="B3823" t="s">
        <v>855</v>
      </c>
      <c r="C3823" t="s">
        <v>34</v>
      </c>
      <c r="D3823">
        <v>5</v>
      </c>
      <c r="E3823" t="s">
        <v>566</v>
      </c>
      <c r="F3823" s="1" t="s">
        <v>917</v>
      </c>
      <c r="G3823" t="s">
        <v>918</v>
      </c>
      <c r="H3823" t="e">
        <f>VLOOKUP(F3823,#REF!,2,FALSE)</f>
        <v>#REF!</v>
      </c>
      <c r="I3823" t="s">
        <v>158</v>
      </c>
      <c r="J3823" s="4">
        <v>44304</v>
      </c>
      <c r="K3823" s="4">
        <v>44305</v>
      </c>
      <c r="L3823" s="3">
        <f t="shared" si="236"/>
        <v>1</v>
      </c>
      <c r="M3823" s="4">
        <v>44364</v>
      </c>
      <c r="N3823">
        <f t="shared" si="237"/>
        <v>60</v>
      </c>
      <c r="O3823">
        <v>0</v>
      </c>
      <c r="P3823" t="e">
        <f>VLOOKUP(F3823,#REF!,3,FALSE)</f>
        <v>#REF!</v>
      </c>
      <c r="Q3823">
        <f t="shared" si="238"/>
        <v>0</v>
      </c>
      <c r="R3823" t="str">
        <f t="shared" si="239"/>
        <v/>
      </c>
      <c r="S3823" t="s">
        <v>80</v>
      </c>
      <c r="T3823">
        <v>7</v>
      </c>
      <c r="U3823">
        <v>1</v>
      </c>
      <c r="V3823" t="s">
        <v>80</v>
      </c>
      <c r="W3823">
        <v>8</v>
      </c>
      <c r="X3823">
        <v>27</v>
      </c>
      <c r="Y3823">
        <v>14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e">
        <f>VLOOKUP(A3823,#REF!,4,FALSE)</f>
        <v>#REF!</v>
      </c>
      <c r="AW3823" t="e">
        <f>VLOOKUP(A3823,#REF!,5,FALSE)</f>
        <v>#REF!</v>
      </c>
      <c r="AX3823">
        <f>SUMIF(量化书目统计!A:A,H3823,量化书目统计!G:G)</f>
        <v>0</v>
      </c>
    </row>
    <row r="3824" spans="1:50" x14ac:dyDescent="0.3">
      <c r="A3824" t="s">
        <v>2041</v>
      </c>
      <c r="B3824" t="s">
        <v>855</v>
      </c>
      <c r="C3824" t="s">
        <v>34</v>
      </c>
      <c r="D3824">
        <v>5</v>
      </c>
      <c r="E3824" t="s">
        <v>1925</v>
      </c>
      <c r="F3824" s="1" t="s">
        <v>1926</v>
      </c>
      <c r="G3824" t="s">
        <v>1927</v>
      </c>
      <c r="H3824" t="e">
        <f>VLOOKUP(F3824,#REF!,2,FALSE)</f>
        <v>#REF!</v>
      </c>
      <c r="I3824" t="s">
        <v>32</v>
      </c>
      <c r="J3824" s="4">
        <v>44188</v>
      </c>
      <c r="K3824" s="4">
        <v>44209</v>
      </c>
      <c r="L3824" s="3">
        <f t="shared" si="236"/>
        <v>21</v>
      </c>
      <c r="M3824" s="4">
        <v>44202</v>
      </c>
      <c r="N3824">
        <f t="shared" si="237"/>
        <v>14</v>
      </c>
      <c r="O3824">
        <v>0</v>
      </c>
      <c r="P3824" t="e">
        <f>VLOOKUP(F3824,#REF!,3,FALSE)</f>
        <v>#REF!</v>
      </c>
      <c r="Q3824">
        <f t="shared" si="238"/>
        <v>0</v>
      </c>
      <c r="R3824" t="str">
        <f t="shared" si="239"/>
        <v/>
      </c>
      <c r="S3824" t="s">
        <v>28</v>
      </c>
      <c r="T3824">
        <v>16</v>
      </c>
      <c r="U3824">
        <v>1</v>
      </c>
      <c r="V3824" t="s">
        <v>28</v>
      </c>
      <c r="W3824">
        <v>18</v>
      </c>
      <c r="X3824">
        <v>16</v>
      </c>
      <c r="Y3824">
        <v>9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e">
        <f>VLOOKUP(A3824,#REF!,4,FALSE)</f>
        <v>#REF!</v>
      </c>
      <c r="AW3824" t="e">
        <f>VLOOKUP(A3824,#REF!,5,FALSE)</f>
        <v>#REF!</v>
      </c>
      <c r="AX3824">
        <f>SUMIF(量化书目统计!A:A,H3824,量化书目统计!G:G)</f>
        <v>0</v>
      </c>
    </row>
    <row r="3825" spans="1:50" x14ac:dyDescent="0.3">
      <c r="A3825" t="s">
        <v>2042</v>
      </c>
      <c r="B3825" t="s">
        <v>855</v>
      </c>
      <c r="C3825" t="s">
        <v>34</v>
      </c>
      <c r="D3825">
        <v>5</v>
      </c>
      <c r="E3825" t="s">
        <v>2043</v>
      </c>
      <c r="F3825" s="1" t="s">
        <v>2044</v>
      </c>
      <c r="G3825" t="s">
        <v>2045</v>
      </c>
      <c r="H3825" t="e">
        <f>VLOOKUP(F3825,#REF!,2,FALSE)</f>
        <v>#REF!</v>
      </c>
      <c r="I3825" t="s">
        <v>1417</v>
      </c>
      <c r="J3825" s="4">
        <v>44876</v>
      </c>
      <c r="K3825" s="4">
        <v>44958</v>
      </c>
      <c r="L3825" s="3">
        <f t="shared" si="236"/>
        <v>82</v>
      </c>
      <c r="M3825" s="4">
        <v>44986</v>
      </c>
      <c r="N3825">
        <f t="shared" si="237"/>
        <v>110</v>
      </c>
      <c r="O3825">
        <v>0</v>
      </c>
      <c r="P3825" t="e">
        <f>VLOOKUP(F3825,#REF!,3,FALSE)</f>
        <v>#REF!</v>
      </c>
      <c r="Q3825">
        <f t="shared" si="238"/>
        <v>0</v>
      </c>
      <c r="R3825" t="str">
        <f t="shared" si="239"/>
        <v/>
      </c>
      <c r="S3825" t="s">
        <v>43</v>
      </c>
      <c r="U3825">
        <v>1</v>
      </c>
      <c r="V3825" t="s">
        <v>43</v>
      </c>
      <c r="X3825">
        <v>80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e">
        <f>VLOOKUP(A3825,#REF!,4,FALSE)</f>
        <v>#REF!</v>
      </c>
      <c r="AW3825" t="e">
        <f>VLOOKUP(A3825,#REF!,5,FALSE)</f>
        <v>#REF!</v>
      </c>
      <c r="AX3825">
        <f>SUMIF(量化书目统计!A:A,H3825,量化书目统计!G:G)</f>
        <v>0</v>
      </c>
    </row>
    <row r="3826" spans="1:50" x14ac:dyDescent="0.3">
      <c r="A3826" t="s">
        <v>2046</v>
      </c>
      <c r="B3826" t="s">
        <v>855</v>
      </c>
      <c r="C3826" t="s">
        <v>34</v>
      </c>
      <c r="D3826">
        <v>5</v>
      </c>
      <c r="E3826" t="s">
        <v>1925</v>
      </c>
      <c r="F3826" s="1" t="s">
        <v>1926</v>
      </c>
      <c r="G3826" t="s">
        <v>1927</v>
      </c>
      <c r="H3826" t="e">
        <f>VLOOKUP(F3826,#REF!,2,FALSE)</f>
        <v>#REF!</v>
      </c>
      <c r="I3826" t="s">
        <v>32</v>
      </c>
      <c r="J3826" s="4">
        <v>44878</v>
      </c>
      <c r="K3826" s="4">
        <v>44878</v>
      </c>
      <c r="L3826" s="3">
        <f t="shared" si="236"/>
        <v>0</v>
      </c>
      <c r="M3826" s="4">
        <v>44938</v>
      </c>
      <c r="N3826">
        <f t="shared" si="237"/>
        <v>60</v>
      </c>
      <c r="O3826">
        <v>0</v>
      </c>
      <c r="P3826" t="e">
        <f>VLOOKUP(F3826,#REF!,3,FALSE)</f>
        <v>#REF!</v>
      </c>
      <c r="Q3826">
        <f t="shared" si="238"/>
        <v>0</v>
      </c>
      <c r="R3826" t="str">
        <f t="shared" si="239"/>
        <v/>
      </c>
      <c r="S3826" t="s">
        <v>43</v>
      </c>
      <c r="U3826">
        <v>1</v>
      </c>
      <c r="V3826" t="s">
        <v>43</v>
      </c>
      <c r="X3826">
        <v>80</v>
      </c>
      <c r="Y3826">
        <v>9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e">
        <f>VLOOKUP(A3826,#REF!,4,FALSE)</f>
        <v>#REF!</v>
      </c>
      <c r="AW3826" t="e">
        <f>VLOOKUP(A3826,#REF!,5,FALSE)</f>
        <v>#REF!</v>
      </c>
      <c r="AX3826">
        <f>SUMIF(量化书目统计!A:A,H3826,量化书目统计!G:G)</f>
        <v>0</v>
      </c>
    </row>
    <row r="3827" spans="1:50" x14ac:dyDescent="0.3">
      <c r="A3827" t="s">
        <v>351</v>
      </c>
      <c r="B3827" t="s">
        <v>22</v>
      </c>
      <c r="C3827" t="s">
        <v>179</v>
      </c>
      <c r="D3827">
        <v>5</v>
      </c>
      <c r="E3827" t="s">
        <v>352</v>
      </c>
      <c r="F3827" s="1" t="s">
        <v>353</v>
      </c>
      <c r="G3827" t="s">
        <v>354</v>
      </c>
      <c r="H3827" t="e">
        <f>VLOOKUP(F3827,#REF!,2,FALSE)</f>
        <v>#REF!</v>
      </c>
      <c r="I3827" t="s">
        <v>65</v>
      </c>
      <c r="J3827" s="4">
        <v>44776</v>
      </c>
      <c r="K3827" s="4">
        <v>44857</v>
      </c>
      <c r="L3827" s="3">
        <f t="shared" si="236"/>
        <v>81</v>
      </c>
      <c r="M3827" s="4">
        <v>44901</v>
      </c>
      <c r="N3827">
        <f t="shared" si="237"/>
        <v>125</v>
      </c>
      <c r="O3827">
        <v>0</v>
      </c>
      <c r="P3827" t="e">
        <f>VLOOKUP(F3827,#REF!,3,FALSE)</f>
        <v>#REF!</v>
      </c>
      <c r="Q3827">
        <f t="shared" si="238"/>
        <v>0</v>
      </c>
      <c r="R3827" t="str">
        <f t="shared" si="239"/>
        <v/>
      </c>
      <c r="S3827" t="s">
        <v>43</v>
      </c>
      <c r="U3827">
        <v>1</v>
      </c>
      <c r="V3827" t="s">
        <v>43</v>
      </c>
      <c r="X3827">
        <v>80</v>
      </c>
      <c r="Y3827">
        <v>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e">
        <f>VLOOKUP(A3827,#REF!,4,FALSE)</f>
        <v>#REF!</v>
      </c>
      <c r="AW3827" t="e">
        <f>VLOOKUP(A3827,#REF!,5,FALSE)</f>
        <v>#REF!</v>
      </c>
      <c r="AX3827">
        <f>SUMIF(量化书目统计!A:A,H3827,量化书目统计!G:G)</f>
        <v>0</v>
      </c>
    </row>
    <row r="3828" spans="1:50" x14ac:dyDescent="0.3">
      <c r="A3828" t="s">
        <v>2047</v>
      </c>
      <c r="B3828" t="s">
        <v>855</v>
      </c>
      <c r="C3828" t="s">
        <v>144</v>
      </c>
      <c r="D3828">
        <v>5</v>
      </c>
      <c r="E3828" t="s">
        <v>897</v>
      </c>
      <c r="F3828" s="1" t="s">
        <v>964</v>
      </c>
      <c r="G3828" t="s">
        <v>965</v>
      </c>
      <c r="H3828" t="e">
        <f>VLOOKUP(F3828,#REF!,2,FALSE)</f>
        <v>#REF!</v>
      </c>
      <c r="I3828" t="s">
        <v>158</v>
      </c>
      <c r="J3828" s="4">
        <v>43836</v>
      </c>
      <c r="K3828" s="4">
        <v>44084</v>
      </c>
      <c r="L3828" s="3">
        <f t="shared" si="236"/>
        <v>248</v>
      </c>
      <c r="M3828" s="4">
        <v>44104</v>
      </c>
      <c r="N3828">
        <f t="shared" si="237"/>
        <v>268</v>
      </c>
      <c r="O3828">
        <v>0</v>
      </c>
      <c r="P3828" t="e">
        <f>VLOOKUP(F3828,#REF!,3,FALSE)</f>
        <v>#REF!</v>
      </c>
      <c r="Q3828">
        <f t="shared" si="238"/>
        <v>0</v>
      </c>
      <c r="R3828" t="str">
        <f t="shared" si="239"/>
        <v/>
      </c>
      <c r="S3828" t="s">
        <v>43</v>
      </c>
      <c r="U3828">
        <v>1</v>
      </c>
      <c r="V3828" t="s">
        <v>28</v>
      </c>
      <c r="W3828">
        <v>1</v>
      </c>
      <c r="X3828">
        <v>0</v>
      </c>
      <c r="Y3828">
        <v>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e">
        <f>VLOOKUP(A3828,#REF!,4,FALSE)</f>
        <v>#REF!</v>
      </c>
      <c r="AW3828" t="e">
        <f>VLOOKUP(A3828,#REF!,5,FALSE)</f>
        <v>#REF!</v>
      </c>
      <c r="AX3828">
        <f>SUMIF(量化书目统计!A:A,H3828,量化书目统计!G:G)</f>
        <v>0</v>
      </c>
    </row>
    <row r="3829" spans="1:50" x14ac:dyDescent="0.3">
      <c r="A3829" t="s">
        <v>2048</v>
      </c>
      <c r="B3829" t="s">
        <v>855</v>
      </c>
      <c r="C3829" t="s">
        <v>144</v>
      </c>
      <c r="D3829">
        <v>5</v>
      </c>
      <c r="E3829" t="s">
        <v>655</v>
      </c>
      <c r="F3829" s="1" t="s">
        <v>656</v>
      </c>
      <c r="G3829" t="s">
        <v>657</v>
      </c>
      <c r="H3829" t="e">
        <f>VLOOKUP(F3829,#REF!,2,FALSE)</f>
        <v>#REF!</v>
      </c>
      <c r="I3829" t="s">
        <v>42</v>
      </c>
      <c r="J3829" s="4">
        <v>44124</v>
      </c>
      <c r="K3829" s="4">
        <v>44200</v>
      </c>
      <c r="L3829" s="3">
        <f t="shared" si="236"/>
        <v>76</v>
      </c>
      <c r="M3829" s="4">
        <v>44186</v>
      </c>
      <c r="N3829">
        <f t="shared" si="237"/>
        <v>62</v>
      </c>
      <c r="O3829">
        <v>0</v>
      </c>
      <c r="P3829" t="e">
        <f>VLOOKUP(F3829,#REF!,3,FALSE)</f>
        <v>#REF!</v>
      </c>
      <c r="Q3829">
        <f t="shared" si="238"/>
        <v>0</v>
      </c>
      <c r="R3829" t="str">
        <f t="shared" si="239"/>
        <v/>
      </c>
      <c r="S3829" t="s">
        <v>28</v>
      </c>
      <c r="T3829">
        <v>7</v>
      </c>
      <c r="U3829">
        <v>1</v>
      </c>
      <c r="V3829" t="s">
        <v>28</v>
      </c>
      <c r="W3829">
        <v>18</v>
      </c>
      <c r="X3829">
        <v>7</v>
      </c>
      <c r="Y3829">
        <v>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e">
        <f>VLOOKUP(A3829,#REF!,4,FALSE)</f>
        <v>#REF!</v>
      </c>
      <c r="AW3829" t="e">
        <f>VLOOKUP(A3829,#REF!,5,FALSE)</f>
        <v>#REF!</v>
      </c>
      <c r="AX3829">
        <f>SUMIF(量化书目统计!A:A,H3829,量化书目统计!G:G)</f>
        <v>0</v>
      </c>
    </row>
    <row r="3830" spans="1:50" x14ac:dyDescent="0.3">
      <c r="A3830" t="s">
        <v>2048</v>
      </c>
      <c r="B3830" t="s">
        <v>855</v>
      </c>
      <c r="C3830" t="s">
        <v>144</v>
      </c>
      <c r="D3830">
        <v>5</v>
      </c>
      <c r="E3830" t="s">
        <v>655</v>
      </c>
      <c r="F3830" s="1" t="s">
        <v>656</v>
      </c>
      <c r="G3830" t="s">
        <v>657</v>
      </c>
      <c r="H3830" t="e">
        <f>VLOOKUP(F3830,#REF!,2,FALSE)</f>
        <v>#REF!</v>
      </c>
      <c r="I3830" t="s">
        <v>42</v>
      </c>
      <c r="J3830" s="4">
        <v>44200</v>
      </c>
      <c r="K3830" s="4">
        <v>44329</v>
      </c>
      <c r="L3830" s="3">
        <f t="shared" si="236"/>
        <v>129</v>
      </c>
      <c r="M3830" s="4">
        <v>44319</v>
      </c>
      <c r="N3830">
        <f t="shared" si="237"/>
        <v>119</v>
      </c>
      <c r="O3830">
        <v>0</v>
      </c>
      <c r="P3830" t="e">
        <f>VLOOKUP(F3830,#REF!,3,FALSE)</f>
        <v>#REF!</v>
      </c>
      <c r="Q3830">
        <f t="shared" si="238"/>
        <v>0</v>
      </c>
      <c r="R3830" t="str">
        <f t="shared" si="239"/>
        <v/>
      </c>
      <c r="S3830" t="s">
        <v>28</v>
      </c>
      <c r="T3830">
        <v>18</v>
      </c>
      <c r="U3830">
        <v>1</v>
      </c>
      <c r="V3830" t="s">
        <v>80</v>
      </c>
      <c r="W3830">
        <v>11</v>
      </c>
      <c r="X3830">
        <v>18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e">
        <f>VLOOKUP(A3830,#REF!,4,FALSE)</f>
        <v>#REF!</v>
      </c>
      <c r="AW3830" t="e">
        <f>VLOOKUP(A3830,#REF!,5,FALSE)</f>
        <v>#REF!</v>
      </c>
      <c r="AX3830">
        <f>SUMIF(量化书目统计!A:A,H3830,量化书目统计!G:G)</f>
        <v>0</v>
      </c>
    </row>
    <row r="3831" spans="1:50" x14ac:dyDescent="0.3">
      <c r="A3831" t="s">
        <v>2049</v>
      </c>
      <c r="B3831" t="s">
        <v>855</v>
      </c>
      <c r="C3831" t="s">
        <v>144</v>
      </c>
      <c r="D3831">
        <v>5</v>
      </c>
      <c r="E3831" t="s">
        <v>655</v>
      </c>
      <c r="F3831" s="1" t="s">
        <v>656</v>
      </c>
      <c r="G3831" t="s">
        <v>657</v>
      </c>
      <c r="H3831" t="e">
        <f>VLOOKUP(F3831,#REF!,2,FALSE)</f>
        <v>#REF!</v>
      </c>
      <c r="I3831" t="s">
        <v>42</v>
      </c>
      <c r="J3831" s="4">
        <v>44368</v>
      </c>
      <c r="K3831" s="4">
        <v>44442</v>
      </c>
      <c r="L3831" s="3">
        <f t="shared" si="236"/>
        <v>74</v>
      </c>
      <c r="M3831" s="4">
        <v>44446</v>
      </c>
      <c r="N3831">
        <f t="shared" si="237"/>
        <v>78</v>
      </c>
      <c r="O3831">
        <v>0</v>
      </c>
      <c r="P3831" t="e">
        <f>VLOOKUP(F3831,#REF!,3,FALSE)</f>
        <v>#REF!</v>
      </c>
      <c r="Q3831">
        <f t="shared" si="238"/>
        <v>0</v>
      </c>
      <c r="R3831" t="str">
        <f t="shared" si="239"/>
        <v/>
      </c>
      <c r="S3831" t="s">
        <v>80</v>
      </c>
      <c r="T3831">
        <v>17</v>
      </c>
      <c r="U3831">
        <v>1</v>
      </c>
      <c r="V3831" t="s">
        <v>43</v>
      </c>
      <c r="X3831">
        <v>37</v>
      </c>
      <c r="Y3831">
        <v>9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e">
        <f>VLOOKUP(A3831,#REF!,4,FALSE)</f>
        <v>#REF!</v>
      </c>
      <c r="AW3831" t="e">
        <f>VLOOKUP(A3831,#REF!,5,FALSE)</f>
        <v>#REF!</v>
      </c>
      <c r="AX3831">
        <f>SUMIF(量化书目统计!A:A,H3831,量化书目统计!G:G)</f>
        <v>0</v>
      </c>
    </row>
    <row r="3832" spans="1:50" x14ac:dyDescent="0.3">
      <c r="A3832" t="s">
        <v>2049</v>
      </c>
      <c r="B3832" t="s">
        <v>855</v>
      </c>
      <c r="C3832" t="s">
        <v>144</v>
      </c>
      <c r="D3832">
        <v>5</v>
      </c>
      <c r="E3832" t="s">
        <v>2050</v>
      </c>
      <c r="F3832" s="1" t="s">
        <v>2051</v>
      </c>
      <c r="G3832" t="s">
        <v>2052</v>
      </c>
      <c r="H3832" t="e">
        <f>VLOOKUP(F3832,#REF!,2,FALSE)</f>
        <v>#REF!</v>
      </c>
      <c r="I3832" t="s">
        <v>42</v>
      </c>
      <c r="J3832" s="4">
        <v>44368</v>
      </c>
      <c r="K3832" s="4">
        <v>44442</v>
      </c>
      <c r="L3832" s="3">
        <f t="shared" si="236"/>
        <v>74</v>
      </c>
      <c r="M3832" s="4">
        <v>44446</v>
      </c>
      <c r="N3832">
        <f t="shared" si="237"/>
        <v>78</v>
      </c>
      <c r="O3832">
        <v>0</v>
      </c>
      <c r="P3832" t="e">
        <f>VLOOKUP(F3832,#REF!,3,FALSE)</f>
        <v>#REF!</v>
      </c>
      <c r="Q3832">
        <f t="shared" si="238"/>
        <v>0</v>
      </c>
      <c r="R3832" t="str">
        <f t="shared" si="239"/>
        <v/>
      </c>
      <c r="S3832" t="s">
        <v>80</v>
      </c>
      <c r="T3832">
        <v>17</v>
      </c>
      <c r="U3832">
        <v>1</v>
      </c>
      <c r="V3832" t="s">
        <v>43</v>
      </c>
      <c r="X3832">
        <v>37</v>
      </c>
      <c r="Y3832">
        <v>9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e">
        <f>VLOOKUP(A3832,#REF!,4,FALSE)</f>
        <v>#REF!</v>
      </c>
      <c r="AW3832" t="e">
        <f>VLOOKUP(A3832,#REF!,5,FALSE)</f>
        <v>#REF!</v>
      </c>
      <c r="AX3832">
        <f>SUMIF(量化书目统计!A:A,H3832,量化书目统计!G:G)</f>
        <v>0</v>
      </c>
    </row>
    <row r="3833" spans="1:50" x14ac:dyDescent="0.3">
      <c r="A3833" t="s">
        <v>2053</v>
      </c>
      <c r="B3833" t="s">
        <v>855</v>
      </c>
      <c r="C3833" t="s">
        <v>144</v>
      </c>
      <c r="D3833">
        <v>5</v>
      </c>
      <c r="E3833" t="s">
        <v>949</v>
      </c>
      <c r="F3833" s="1" t="s">
        <v>950</v>
      </c>
      <c r="G3833" t="s">
        <v>951</v>
      </c>
      <c r="H3833" t="e">
        <f>VLOOKUP(F3833,#REF!,2,FALSE)</f>
        <v>#REF!</v>
      </c>
      <c r="I3833" t="s">
        <v>65</v>
      </c>
      <c r="J3833" s="4">
        <v>44286</v>
      </c>
      <c r="K3833" s="4">
        <v>44307</v>
      </c>
      <c r="L3833" s="3">
        <f t="shared" si="236"/>
        <v>21</v>
      </c>
      <c r="M3833" s="4">
        <v>44309</v>
      </c>
      <c r="N3833">
        <f t="shared" si="237"/>
        <v>23</v>
      </c>
      <c r="O3833">
        <v>0</v>
      </c>
      <c r="P3833" t="e">
        <f>VLOOKUP(F3833,#REF!,3,FALSE)</f>
        <v>#REF!</v>
      </c>
      <c r="Q3833">
        <f t="shared" si="238"/>
        <v>0</v>
      </c>
      <c r="R3833" t="str">
        <f t="shared" si="239"/>
        <v/>
      </c>
      <c r="S3833" t="s">
        <v>80</v>
      </c>
      <c r="T3833">
        <v>5</v>
      </c>
      <c r="U3833">
        <v>1</v>
      </c>
      <c r="V3833" t="s">
        <v>80</v>
      </c>
      <c r="W3833">
        <v>8</v>
      </c>
      <c r="X3833">
        <v>25</v>
      </c>
      <c r="Y3833">
        <v>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e">
        <f>VLOOKUP(A3833,#REF!,4,FALSE)</f>
        <v>#REF!</v>
      </c>
      <c r="AW3833" t="e">
        <f>VLOOKUP(A3833,#REF!,5,FALSE)</f>
        <v>#REF!</v>
      </c>
      <c r="AX3833">
        <f>SUMIF(量化书目统计!A:A,H3833,量化书目统计!G:G)</f>
        <v>0</v>
      </c>
    </row>
    <row r="3834" spans="1:50" x14ac:dyDescent="0.3">
      <c r="A3834" t="s">
        <v>2054</v>
      </c>
      <c r="B3834" t="s">
        <v>855</v>
      </c>
      <c r="C3834" t="s">
        <v>185</v>
      </c>
      <c r="D3834">
        <v>5</v>
      </c>
      <c r="E3834" t="s">
        <v>1142</v>
      </c>
      <c r="F3834" s="1" t="s">
        <v>1198</v>
      </c>
      <c r="G3834" t="s">
        <v>1199</v>
      </c>
      <c r="H3834" t="e">
        <f>VLOOKUP(F3834,#REF!,2,FALSE)</f>
        <v>#REF!</v>
      </c>
      <c r="I3834" t="s">
        <v>32</v>
      </c>
      <c r="J3834" s="4">
        <v>44318</v>
      </c>
      <c r="K3834" s="4">
        <v>44331</v>
      </c>
      <c r="L3834" s="3">
        <f t="shared" si="236"/>
        <v>13</v>
      </c>
      <c r="M3834" s="4">
        <v>44378</v>
      </c>
      <c r="N3834">
        <f t="shared" si="237"/>
        <v>60</v>
      </c>
      <c r="O3834">
        <v>0</v>
      </c>
      <c r="P3834" t="e">
        <f>VLOOKUP(F3834,#REF!,3,FALSE)</f>
        <v>#REF!</v>
      </c>
      <c r="Q3834">
        <f t="shared" si="238"/>
        <v>0</v>
      </c>
      <c r="R3834" t="str">
        <f t="shared" si="239"/>
        <v/>
      </c>
      <c r="S3834" t="s">
        <v>80</v>
      </c>
      <c r="T3834">
        <v>9</v>
      </c>
      <c r="U3834">
        <v>1</v>
      </c>
      <c r="V3834" t="s">
        <v>80</v>
      </c>
      <c r="W3834">
        <v>11</v>
      </c>
      <c r="X3834">
        <v>29</v>
      </c>
      <c r="Y3834">
        <v>15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e">
        <f>VLOOKUP(A3834,#REF!,4,FALSE)</f>
        <v>#REF!</v>
      </c>
      <c r="AW3834" t="e">
        <f>VLOOKUP(A3834,#REF!,5,FALSE)</f>
        <v>#REF!</v>
      </c>
      <c r="AX3834">
        <f>SUMIF(量化书目统计!A:A,H3834,量化书目统计!G:G)</f>
        <v>0</v>
      </c>
    </row>
    <row r="3835" spans="1:50" x14ac:dyDescent="0.3">
      <c r="A3835" t="s">
        <v>2055</v>
      </c>
      <c r="B3835" t="s">
        <v>855</v>
      </c>
      <c r="C3835" t="s">
        <v>185</v>
      </c>
      <c r="D3835">
        <v>5</v>
      </c>
      <c r="E3835" t="s">
        <v>562</v>
      </c>
      <c r="F3835" s="1" t="s">
        <v>563</v>
      </c>
      <c r="G3835" t="s">
        <v>564</v>
      </c>
      <c r="H3835" t="e">
        <f>VLOOKUP(F3835,#REF!,2,FALSE)</f>
        <v>#REF!</v>
      </c>
      <c r="I3835" t="s">
        <v>32</v>
      </c>
      <c r="J3835" s="4">
        <v>44291</v>
      </c>
      <c r="K3835" s="4">
        <v>44293</v>
      </c>
      <c r="L3835" s="3">
        <f t="shared" si="236"/>
        <v>2</v>
      </c>
      <c r="M3835" s="4">
        <v>44351</v>
      </c>
      <c r="N3835">
        <f t="shared" si="237"/>
        <v>60</v>
      </c>
      <c r="O3835">
        <v>0</v>
      </c>
      <c r="P3835" t="e">
        <f>VLOOKUP(F3835,#REF!,3,FALSE)</f>
        <v>#REF!</v>
      </c>
      <c r="Q3835">
        <f t="shared" si="238"/>
        <v>0</v>
      </c>
      <c r="R3835" t="str">
        <f t="shared" si="239"/>
        <v/>
      </c>
      <c r="S3835" t="s">
        <v>80</v>
      </c>
      <c r="T3835">
        <v>6</v>
      </c>
      <c r="U3835">
        <v>1</v>
      </c>
      <c r="V3835" t="s">
        <v>80</v>
      </c>
      <c r="W3835">
        <v>6</v>
      </c>
      <c r="X3835">
        <v>26</v>
      </c>
      <c r="Y3835">
        <v>11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e">
        <f>VLOOKUP(A3835,#REF!,4,FALSE)</f>
        <v>#REF!</v>
      </c>
      <c r="AW3835" t="e">
        <f>VLOOKUP(A3835,#REF!,5,FALSE)</f>
        <v>#REF!</v>
      </c>
      <c r="AX3835">
        <f>SUMIF(量化书目统计!A:A,H3835,量化书目统计!G:G)</f>
        <v>0</v>
      </c>
    </row>
    <row r="3836" spans="1:50" x14ac:dyDescent="0.3">
      <c r="A3836" t="s">
        <v>2056</v>
      </c>
      <c r="B3836" t="s">
        <v>855</v>
      </c>
      <c r="C3836" t="s">
        <v>247</v>
      </c>
      <c r="D3836">
        <v>5</v>
      </c>
      <c r="E3836" t="s">
        <v>2057</v>
      </c>
      <c r="F3836" s="1" t="s">
        <v>2058</v>
      </c>
      <c r="G3836" t="s">
        <v>2059</v>
      </c>
      <c r="H3836" t="e">
        <f>VLOOKUP(F3836,#REF!,2,FALSE)</f>
        <v>#REF!</v>
      </c>
      <c r="I3836" t="s">
        <v>225</v>
      </c>
      <c r="J3836" s="4">
        <v>43832</v>
      </c>
      <c r="K3836" s="4">
        <v>44087</v>
      </c>
      <c r="L3836" s="3">
        <f t="shared" si="236"/>
        <v>255</v>
      </c>
      <c r="M3836" s="4">
        <v>44104</v>
      </c>
      <c r="N3836">
        <f t="shared" si="237"/>
        <v>272</v>
      </c>
      <c r="O3836">
        <v>0</v>
      </c>
      <c r="P3836" t="e">
        <f>VLOOKUP(F3836,#REF!,3,FALSE)</f>
        <v>#REF!</v>
      </c>
      <c r="Q3836">
        <f t="shared" si="238"/>
        <v>0</v>
      </c>
      <c r="R3836" t="str">
        <f t="shared" si="239"/>
        <v/>
      </c>
      <c r="S3836" t="s">
        <v>43</v>
      </c>
      <c r="U3836">
        <v>1</v>
      </c>
      <c r="V3836" t="s">
        <v>28</v>
      </c>
      <c r="W3836">
        <v>2</v>
      </c>
      <c r="X3836">
        <v>0</v>
      </c>
      <c r="Y3836">
        <v>11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e">
        <f>VLOOKUP(A3836,#REF!,4,FALSE)</f>
        <v>#REF!</v>
      </c>
      <c r="AW3836" t="e">
        <f>VLOOKUP(A3836,#REF!,5,FALSE)</f>
        <v>#REF!</v>
      </c>
      <c r="AX3836">
        <f>SUMIF(量化书目统计!A:A,H3836,量化书目统计!G:G)</f>
        <v>0</v>
      </c>
    </row>
    <row r="3837" spans="1:50" x14ac:dyDescent="0.3">
      <c r="A3837" t="s">
        <v>2060</v>
      </c>
      <c r="B3837" t="s">
        <v>855</v>
      </c>
      <c r="C3837" t="s">
        <v>247</v>
      </c>
      <c r="D3837">
        <v>5</v>
      </c>
      <c r="E3837" t="s">
        <v>2061</v>
      </c>
      <c r="F3837" s="1" t="s">
        <v>2062</v>
      </c>
      <c r="G3837" t="s">
        <v>2063</v>
      </c>
      <c r="H3837" t="e">
        <f>VLOOKUP(F3837,#REF!,2,FALSE)</f>
        <v>#REF!</v>
      </c>
      <c r="I3837" t="s">
        <v>225</v>
      </c>
      <c r="J3837" s="4">
        <v>44371</v>
      </c>
      <c r="K3837" s="4">
        <v>44455</v>
      </c>
      <c r="L3837" s="3">
        <f t="shared" si="236"/>
        <v>84</v>
      </c>
      <c r="M3837" s="4">
        <v>44446</v>
      </c>
      <c r="N3837">
        <f t="shared" si="237"/>
        <v>75</v>
      </c>
      <c r="O3837">
        <v>0</v>
      </c>
      <c r="P3837" t="e">
        <f>VLOOKUP(F3837,#REF!,3,FALSE)</f>
        <v>#REF!</v>
      </c>
      <c r="Q3837">
        <f t="shared" si="238"/>
        <v>0</v>
      </c>
      <c r="R3837" t="str">
        <f t="shared" si="239"/>
        <v/>
      </c>
      <c r="S3837" t="s">
        <v>80</v>
      </c>
      <c r="T3837">
        <v>17</v>
      </c>
      <c r="U3837">
        <v>1</v>
      </c>
      <c r="V3837" t="s">
        <v>38</v>
      </c>
      <c r="W3837">
        <v>2</v>
      </c>
      <c r="X3837">
        <v>37</v>
      </c>
      <c r="Y3837">
        <v>8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e">
        <f>VLOOKUP(A3837,#REF!,4,FALSE)</f>
        <v>#REF!</v>
      </c>
      <c r="AW3837" t="e">
        <f>VLOOKUP(A3837,#REF!,5,FALSE)</f>
        <v>#REF!</v>
      </c>
      <c r="AX3837">
        <f>SUMIF(量化书目统计!A:A,H3837,量化书目统计!G:G)</f>
        <v>0</v>
      </c>
    </row>
    <row r="3838" spans="1:50" x14ac:dyDescent="0.3">
      <c r="A3838" t="s">
        <v>2060</v>
      </c>
      <c r="B3838" t="s">
        <v>855</v>
      </c>
      <c r="C3838" t="s">
        <v>247</v>
      </c>
      <c r="D3838">
        <v>5</v>
      </c>
      <c r="E3838" t="s">
        <v>2061</v>
      </c>
      <c r="F3838" s="1" t="s">
        <v>2062</v>
      </c>
      <c r="G3838" t="s">
        <v>2063</v>
      </c>
      <c r="H3838" t="e">
        <f>VLOOKUP(F3838,#REF!,2,FALSE)</f>
        <v>#REF!</v>
      </c>
      <c r="I3838" t="s">
        <v>225</v>
      </c>
      <c r="J3838" s="4">
        <v>44455</v>
      </c>
      <c r="K3838" s="4">
        <v>44550</v>
      </c>
      <c r="L3838" s="3">
        <f t="shared" si="236"/>
        <v>95</v>
      </c>
      <c r="M3838" s="4">
        <v>44515</v>
      </c>
      <c r="N3838">
        <f t="shared" si="237"/>
        <v>60</v>
      </c>
      <c r="O3838">
        <v>0</v>
      </c>
      <c r="P3838" t="e">
        <f>VLOOKUP(F3838,#REF!,3,FALSE)</f>
        <v>#REF!</v>
      </c>
      <c r="Q3838">
        <f t="shared" si="238"/>
        <v>0</v>
      </c>
      <c r="R3838" t="str">
        <f t="shared" si="239"/>
        <v/>
      </c>
      <c r="S3838" t="s">
        <v>38</v>
      </c>
      <c r="T3838">
        <v>2</v>
      </c>
      <c r="U3838">
        <v>1</v>
      </c>
      <c r="V3838" t="s">
        <v>38</v>
      </c>
      <c r="W3838">
        <v>16</v>
      </c>
      <c r="X3838">
        <v>42</v>
      </c>
      <c r="Y3838">
        <v>5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e">
        <f>VLOOKUP(A3838,#REF!,4,FALSE)</f>
        <v>#REF!</v>
      </c>
      <c r="AW3838" t="e">
        <f>VLOOKUP(A3838,#REF!,5,FALSE)</f>
        <v>#REF!</v>
      </c>
      <c r="AX3838">
        <f>SUMIF(量化书目统计!A:A,H3838,量化书目统计!G:G)</f>
        <v>0</v>
      </c>
    </row>
    <row r="3839" spans="1:50" x14ac:dyDescent="0.3">
      <c r="A3839" t="s">
        <v>2060</v>
      </c>
      <c r="B3839" t="s">
        <v>855</v>
      </c>
      <c r="C3839" t="s">
        <v>247</v>
      </c>
      <c r="D3839">
        <v>5</v>
      </c>
      <c r="E3839" t="s">
        <v>2061</v>
      </c>
      <c r="F3839" s="1" t="s">
        <v>2062</v>
      </c>
      <c r="G3839" t="s">
        <v>2063</v>
      </c>
      <c r="H3839" t="e">
        <f>VLOOKUP(F3839,#REF!,2,FALSE)</f>
        <v>#REF!</v>
      </c>
      <c r="I3839" t="s">
        <v>225</v>
      </c>
      <c r="J3839" s="4">
        <v>44550</v>
      </c>
      <c r="K3839" s="4">
        <v>44741</v>
      </c>
      <c r="L3839" s="3">
        <f t="shared" si="236"/>
        <v>191</v>
      </c>
      <c r="M3839" s="4">
        <v>44815</v>
      </c>
      <c r="N3839">
        <f t="shared" si="237"/>
        <v>265</v>
      </c>
      <c r="O3839">
        <v>0</v>
      </c>
      <c r="P3839" t="e">
        <f>VLOOKUP(F3839,#REF!,3,FALSE)</f>
        <v>#REF!</v>
      </c>
      <c r="Q3839">
        <f t="shared" si="238"/>
        <v>0</v>
      </c>
      <c r="R3839" t="str">
        <f t="shared" si="239"/>
        <v/>
      </c>
      <c r="S3839" t="s">
        <v>38</v>
      </c>
      <c r="T3839">
        <v>16</v>
      </c>
      <c r="U3839">
        <v>1</v>
      </c>
      <c r="V3839" t="s">
        <v>43</v>
      </c>
      <c r="X3839">
        <v>56</v>
      </c>
      <c r="Y3839">
        <v>5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e">
        <f>VLOOKUP(A3839,#REF!,4,FALSE)</f>
        <v>#REF!</v>
      </c>
      <c r="AW3839" t="e">
        <f>VLOOKUP(A3839,#REF!,5,FALSE)</f>
        <v>#REF!</v>
      </c>
      <c r="AX3839">
        <f>SUMIF(量化书目统计!A:A,H3839,量化书目统计!G:G)</f>
        <v>0</v>
      </c>
    </row>
    <row r="3840" spans="1:50" x14ac:dyDescent="0.3">
      <c r="A3840" t="s">
        <v>2064</v>
      </c>
      <c r="B3840" t="s">
        <v>855</v>
      </c>
      <c r="C3840" t="s">
        <v>247</v>
      </c>
      <c r="D3840">
        <v>5</v>
      </c>
      <c r="E3840" t="s">
        <v>2065</v>
      </c>
      <c r="F3840" s="1" t="s">
        <v>2066</v>
      </c>
      <c r="G3840" t="s">
        <v>2067</v>
      </c>
      <c r="H3840" t="e">
        <f>VLOOKUP(F3840,#REF!,2,FALSE)</f>
        <v>#REF!</v>
      </c>
      <c r="I3840" t="s">
        <v>53</v>
      </c>
      <c r="J3840" s="4">
        <v>44206</v>
      </c>
      <c r="K3840" s="4">
        <v>44426</v>
      </c>
      <c r="L3840" s="3">
        <f t="shared" si="236"/>
        <v>220</v>
      </c>
      <c r="M3840" s="4">
        <v>44377</v>
      </c>
      <c r="N3840">
        <f t="shared" si="237"/>
        <v>171</v>
      </c>
      <c r="O3840">
        <v>0</v>
      </c>
      <c r="P3840" t="e">
        <f>VLOOKUP(F3840,#REF!,3,FALSE)</f>
        <v>#REF!</v>
      </c>
      <c r="Q3840">
        <f t="shared" si="238"/>
        <v>0</v>
      </c>
      <c r="R3840" t="str">
        <f t="shared" si="239"/>
        <v/>
      </c>
      <c r="S3840" t="s">
        <v>28</v>
      </c>
      <c r="T3840">
        <f>X3840</f>
        <v>19</v>
      </c>
      <c r="U3840">
        <v>1</v>
      </c>
      <c r="V3840" t="s">
        <v>43</v>
      </c>
      <c r="X3840">
        <v>19</v>
      </c>
      <c r="Y3840">
        <v>9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e">
        <f>VLOOKUP(A3840,#REF!,4,FALSE)</f>
        <v>#REF!</v>
      </c>
      <c r="AW3840" t="e">
        <f>VLOOKUP(A3840,#REF!,5,FALSE)</f>
        <v>#REF!</v>
      </c>
      <c r="AX3840">
        <f>SUMIF(量化书目统计!A:A,H3840,量化书目统计!G:G)</f>
        <v>0</v>
      </c>
    </row>
    <row r="3841" spans="1:50" x14ac:dyDescent="0.3">
      <c r="A3841" t="s">
        <v>2068</v>
      </c>
      <c r="B3841" t="s">
        <v>855</v>
      </c>
      <c r="C3841" t="s">
        <v>149</v>
      </c>
      <c r="D3841">
        <v>5</v>
      </c>
      <c r="E3841" t="s">
        <v>2069</v>
      </c>
      <c r="F3841" s="1" t="s">
        <v>2070</v>
      </c>
      <c r="G3841" t="s">
        <v>2071</v>
      </c>
      <c r="H3841" t="e">
        <f>VLOOKUP(F3841,#REF!,2,FALSE)</f>
        <v>#REF!</v>
      </c>
      <c r="I3841" t="s">
        <v>158</v>
      </c>
      <c r="J3841" s="4">
        <v>44581</v>
      </c>
      <c r="K3841" s="4">
        <v>44602</v>
      </c>
      <c r="L3841" s="3">
        <f t="shared" si="236"/>
        <v>21</v>
      </c>
      <c r="M3841" s="4">
        <v>44641</v>
      </c>
      <c r="N3841">
        <f t="shared" si="237"/>
        <v>60</v>
      </c>
      <c r="O3841">
        <v>0</v>
      </c>
      <c r="P3841" t="e">
        <f>VLOOKUP(F3841,#REF!,3,FALSE)</f>
        <v>#REF!</v>
      </c>
      <c r="Q3841">
        <f t="shared" si="238"/>
        <v>0</v>
      </c>
      <c r="R3841" t="str">
        <f t="shared" si="239"/>
        <v/>
      </c>
      <c r="S3841" t="s">
        <v>43</v>
      </c>
      <c r="U3841">
        <v>1</v>
      </c>
      <c r="V3841" t="s">
        <v>43</v>
      </c>
      <c r="X3841">
        <v>60</v>
      </c>
      <c r="Y3841">
        <v>9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e">
        <f>VLOOKUP(A3841,#REF!,4,FALSE)</f>
        <v>#REF!</v>
      </c>
      <c r="AW3841" t="e">
        <f>VLOOKUP(A3841,#REF!,5,FALSE)</f>
        <v>#REF!</v>
      </c>
      <c r="AX3841">
        <f>SUMIF(量化书目统计!A:A,H3841,量化书目统计!G:G)</f>
        <v>0</v>
      </c>
    </row>
    <row r="3842" spans="1:50" x14ac:dyDescent="0.3">
      <c r="A3842" t="s">
        <v>2068</v>
      </c>
      <c r="B3842" t="s">
        <v>855</v>
      </c>
      <c r="C3842" t="s">
        <v>149</v>
      </c>
      <c r="D3842">
        <v>5</v>
      </c>
      <c r="E3842" t="s">
        <v>2069</v>
      </c>
      <c r="F3842" s="1" t="s">
        <v>2070</v>
      </c>
      <c r="G3842" t="s">
        <v>2071</v>
      </c>
      <c r="H3842" t="e">
        <f>VLOOKUP(F3842,#REF!,2,FALSE)</f>
        <v>#REF!</v>
      </c>
      <c r="I3842" t="s">
        <v>158</v>
      </c>
      <c r="J3842" s="4">
        <v>44348</v>
      </c>
      <c r="K3842" s="4">
        <v>44353</v>
      </c>
      <c r="L3842" s="3">
        <f t="shared" ref="L3842:L3905" si="240">IF(K3842&lt;&gt;0,K3842-J3842,"")</f>
        <v>5</v>
      </c>
      <c r="M3842" s="4">
        <v>44410</v>
      </c>
      <c r="N3842">
        <f t="shared" ref="N3842:N3905" si="241">M3842-J3842</f>
        <v>62</v>
      </c>
      <c r="O3842">
        <v>0</v>
      </c>
      <c r="P3842" t="e">
        <f>VLOOKUP(F3842,#REF!,3,FALSE)</f>
        <v>#REF!</v>
      </c>
      <c r="Q3842">
        <f t="shared" ref="Q3842:Q3905" si="242">IF(OR(ISNUMBER(SEARCH("高等数学",E3842)),ISNUMBER(SEARCH("数学分析",E3842)),ISNUMBER(SEARCH("微积分",E3842))),1,IF(OR(ISNUMBER(SEARCH("概率",E3842)),ISNUMBER(SEARCH("数理统计",E3842)),ISNUMBER(SEARCH("统计",E3842))),2,IF(ISNUMBER(SEARCH("代数",E3842)),3,IF(OR(ISNUMBER(SEARCH("运筹",E3842)),ISNUMBER(SEARCH("优化",E3842))),4,0))))</f>
        <v>0</v>
      </c>
      <c r="R3842" t="str">
        <f t="shared" ref="R3842:R3905" si="243">IF(AND(Q3842&gt;0,O3842=1),Q3842&amp;"-"&amp;E3842,"")</f>
        <v/>
      </c>
      <c r="S3842" t="s">
        <v>80</v>
      </c>
      <c r="T3842">
        <v>14</v>
      </c>
      <c r="U3842">
        <v>1</v>
      </c>
      <c r="V3842" t="s">
        <v>80</v>
      </c>
      <c r="W3842">
        <v>14</v>
      </c>
      <c r="X3842">
        <v>34</v>
      </c>
      <c r="Y3842">
        <v>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e">
        <f>VLOOKUP(A3842,#REF!,4,FALSE)</f>
        <v>#REF!</v>
      </c>
      <c r="AW3842" t="e">
        <f>VLOOKUP(A3842,#REF!,5,FALSE)</f>
        <v>#REF!</v>
      </c>
      <c r="AX3842">
        <f>SUMIF(量化书目统计!A:A,H3842,量化书目统计!G:G)</f>
        <v>0</v>
      </c>
    </row>
    <row r="3843" spans="1:50" x14ac:dyDescent="0.3">
      <c r="A3843" t="s">
        <v>596</v>
      </c>
      <c r="B3843" t="s">
        <v>556</v>
      </c>
      <c r="C3843" t="s">
        <v>34</v>
      </c>
      <c r="D3843">
        <v>5</v>
      </c>
      <c r="E3843" t="s">
        <v>597</v>
      </c>
      <c r="F3843" s="1" t="s">
        <v>598</v>
      </c>
      <c r="G3843" t="s">
        <v>599</v>
      </c>
      <c r="H3843" t="e">
        <f>VLOOKUP(F3843,#REF!,2,FALSE)</f>
        <v>#REF!</v>
      </c>
      <c r="I3843" t="s">
        <v>65</v>
      </c>
      <c r="J3843" s="4">
        <v>44127</v>
      </c>
      <c r="K3843" s="4">
        <v>44130</v>
      </c>
      <c r="L3843" s="3">
        <f t="shared" si="240"/>
        <v>3</v>
      </c>
      <c r="M3843" s="4">
        <v>44187</v>
      </c>
      <c r="N3843">
        <f t="shared" si="241"/>
        <v>60</v>
      </c>
      <c r="O3843">
        <v>0</v>
      </c>
      <c r="P3843" t="e">
        <f>VLOOKUP(F3843,#REF!,3,FALSE)</f>
        <v>#REF!</v>
      </c>
      <c r="Q3843">
        <f t="shared" si="242"/>
        <v>0</v>
      </c>
      <c r="R3843" t="str">
        <f t="shared" si="243"/>
        <v/>
      </c>
      <c r="S3843" t="s">
        <v>28</v>
      </c>
      <c r="T3843">
        <v>7</v>
      </c>
      <c r="U3843">
        <v>1</v>
      </c>
      <c r="V3843" t="s">
        <v>28</v>
      </c>
      <c r="W3843">
        <v>8</v>
      </c>
      <c r="X3843">
        <v>7</v>
      </c>
      <c r="Y3843">
        <v>11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e">
        <f>VLOOKUP(A3843,#REF!,4,FALSE)</f>
        <v>#REF!</v>
      </c>
      <c r="AW3843" t="e">
        <f>VLOOKUP(A3843,#REF!,5,FALSE)</f>
        <v>#REF!</v>
      </c>
      <c r="AX3843">
        <f>SUMIF(量化书目统计!A:A,H3843,量化书目统计!G:G)</f>
        <v>0</v>
      </c>
    </row>
    <row r="3844" spans="1:50" x14ac:dyDescent="0.3">
      <c r="A3844" t="s">
        <v>2072</v>
      </c>
      <c r="B3844" t="s">
        <v>855</v>
      </c>
      <c r="C3844" t="s">
        <v>149</v>
      </c>
      <c r="D3844">
        <v>5</v>
      </c>
      <c r="E3844" t="s">
        <v>942</v>
      </c>
      <c r="F3844" s="1" t="s">
        <v>943</v>
      </c>
      <c r="G3844" t="s">
        <v>944</v>
      </c>
      <c r="H3844" t="e">
        <f>VLOOKUP(F3844,#REF!,2,FALSE)</f>
        <v>#REF!</v>
      </c>
      <c r="I3844" t="s">
        <v>158</v>
      </c>
      <c r="J3844" s="4">
        <v>44089</v>
      </c>
      <c r="K3844" s="4">
        <v>44111</v>
      </c>
      <c r="L3844" s="3">
        <f t="shared" si="240"/>
        <v>22</v>
      </c>
      <c r="M3844" s="4">
        <v>44151</v>
      </c>
      <c r="N3844">
        <f t="shared" si="241"/>
        <v>62</v>
      </c>
      <c r="O3844">
        <v>0</v>
      </c>
      <c r="P3844" t="e">
        <f>VLOOKUP(F3844,#REF!,3,FALSE)</f>
        <v>#REF!</v>
      </c>
      <c r="Q3844">
        <f t="shared" si="242"/>
        <v>0</v>
      </c>
      <c r="R3844" t="str">
        <f t="shared" si="243"/>
        <v/>
      </c>
      <c r="S3844" t="s">
        <v>28</v>
      </c>
      <c r="T3844">
        <v>2</v>
      </c>
      <c r="U3844">
        <v>1</v>
      </c>
      <c r="V3844" t="s">
        <v>28</v>
      </c>
      <c r="W3844">
        <v>5</v>
      </c>
      <c r="X3844">
        <v>2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e">
        <f>VLOOKUP(A3844,#REF!,4,FALSE)</f>
        <v>#REF!</v>
      </c>
      <c r="AW3844" t="e">
        <f>VLOOKUP(A3844,#REF!,5,FALSE)</f>
        <v>#REF!</v>
      </c>
      <c r="AX3844">
        <f>SUMIF(量化书目统计!A:A,H3844,量化书目统计!G:G)</f>
        <v>0</v>
      </c>
    </row>
    <row r="3845" spans="1:50" x14ac:dyDescent="0.3">
      <c r="A3845" t="s">
        <v>2073</v>
      </c>
      <c r="B3845" t="s">
        <v>855</v>
      </c>
      <c r="C3845" t="s">
        <v>149</v>
      </c>
      <c r="D3845">
        <v>5</v>
      </c>
      <c r="E3845" t="s">
        <v>2074</v>
      </c>
      <c r="F3845" s="1" t="s">
        <v>2075</v>
      </c>
      <c r="G3845" t="s">
        <v>2076</v>
      </c>
      <c r="H3845" t="e">
        <f>VLOOKUP(F3845,#REF!,2,FALSE)</f>
        <v>#REF!</v>
      </c>
      <c r="I3845" t="s">
        <v>65</v>
      </c>
      <c r="J3845" s="4">
        <v>44132</v>
      </c>
      <c r="K3845" s="4">
        <v>44183</v>
      </c>
      <c r="L3845" s="3">
        <f t="shared" si="240"/>
        <v>51</v>
      </c>
      <c r="M3845" s="4">
        <v>44193</v>
      </c>
      <c r="N3845">
        <f t="shared" si="241"/>
        <v>61</v>
      </c>
      <c r="O3845">
        <v>0</v>
      </c>
      <c r="P3845" t="e">
        <f>VLOOKUP(F3845,#REF!,3,FALSE)</f>
        <v>#REF!</v>
      </c>
      <c r="Q3845">
        <f t="shared" si="242"/>
        <v>0</v>
      </c>
      <c r="R3845" t="str">
        <f t="shared" si="243"/>
        <v/>
      </c>
      <c r="S3845" t="s">
        <v>28</v>
      </c>
      <c r="T3845">
        <v>8</v>
      </c>
      <c r="U3845">
        <v>1</v>
      </c>
      <c r="V3845" t="s">
        <v>28</v>
      </c>
      <c r="W3845">
        <v>15</v>
      </c>
      <c r="X3845">
        <v>8</v>
      </c>
      <c r="Y3845">
        <v>5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e">
        <f>VLOOKUP(A3845,#REF!,4,FALSE)</f>
        <v>#REF!</v>
      </c>
      <c r="AW3845" t="e">
        <f>VLOOKUP(A3845,#REF!,5,FALSE)</f>
        <v>#REF!</v>
      </c>
      <c r="AX3845">
        <f>SUMIF(量化书目统计!A:A,H3845,量化书目统计!G:G)</f>
        <v>0</v>
      </c>
    </row>
    <row r="3846" spans="1:50" x14ac:dyDescent="0.3">
      <c r="A3846" t="s">
        <v>2077</v>
      </c>
      <c r="B3846" t="s">
        <v>855</v>
      </c>
      <c r="C3846" t="s">
        <v>149</v>
      </c>
      <c r="D3846">
        <v>5</v>
      </c>
      <c r="E3846" t="s">
        <v>678</v>
      </c>
      <c r="F3846" s="1" t="s">
        <v>679</v>
      </c>
      <c r="G3846" t="s">
        <v>680</v>
      </c>
      <c r="H3846" t="e">
        <f>VLOOKUP(F3846,#REF!,2,FALSE)</f>
        <v>#REF!</v>
      </c>
      <c r="I3846" t="s">
        <v>231</v>
      </c>
      <c r="J3846" s="4">
        <v>44120</v>
      </c>
      <c r="K3846" s="4">
        <v>44178</v>
      </c>
      <c r="L3846" s="3">
        <f t="shared" si="240"/>
        <v>58</v>
      </c>
      <c r="M3846" s="4">
        <v>44180</v>
      </c>
      <c r="N3846">
        <f t="shared" si="241"/>
        <v>60</v>
      </c>
      <c r="O3846">
        <v>0</v>
      </c>
      <c r="P3846" t="e">
        <f>VLOOKUP(F3846,#REF!,3,FALSE)</f>
        <v>#REF!</v>
      </c>
      <c r="Q3846">
        <f t="shared" si="242"/>
        <v>0</v>
      </c>
      <c r="R3846" t="str">
        <f t="shared" si="243"/>
        <v/>
      </c>
      <c r="S3846" t="s">
        <v>28</v>
      </c>
      <c r="T3846">
        <v>6</v>
      </c>
      <c r="U3846">
        <v>1</v>
      </c>
      <c r="V3846" t="s">
        <v>28</v>
      </c>
      <c r="W3846">
        <v>15</v>
      </c>
      <c r="X3846">
        <v>6</v>
      </c>
      <c r="Y3846">
        <v>20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 t="e">
        <f>VLOOKUP(A3846,#REF!,4,FALSE)</f>
        <v>#REF!</v>
      </c>
      <c r="AW3846" t="e">
        <f>VLOOKUP(A3846,#REF!,5,FALSE)</f>
        <v>#REF!</v>
      </c>
      <c r="AX3846">
        <f>SUMIF(量化书目统计!A:A,H3846,量化书目统计!G:G)</f>
        <v>0</v>
      </c>
    </row>
    <row r="3847" spans="1:50" x14ac:dyDescent="0.3">
      <c r="A3847" t="s">
        <v>2078</v>
      </c>
      <c r="B3847" t="s">
        <v>855</v>
      </c>
      <c r="C3847" t="s">
        <v>149</v>
      </c>
      <c r="D3847">
        <v>5</v>
      </c>
      <c r="E3847" t="s">
        <v>2079</v>
      </c>
      <c r="F3847" s="1" t="s">
        <v>2080</v>
      </c>
      <c r="G3847" t="s">
        <v>2081</v>
      </c>
      <c r="H3847" t="e">
        <f>VLOOKUP(F3847,#REF!,2,FALSE)</f>
        <v>#REF!</v>
      </c>
      <c r="I3847" t="s">
        <v>49</v>
      </c>
      <c r="J3847" s="4">
        <v>44369</v>
      </c>
      <c r="K3847" s="4">
        <v>44451</v>
      </c>
      <c r="L3847" s="3">
        <f t="shared" si="240"/>
        <v>82</v>
      </c>
      <c r="M3847" s="4">
        <v>44446</v>
      </c>
      <c r="N3847">
        <f t="shared" si="241"/>
        <v>77</v>
      </c>
      <c r="O3847">
        <v>0</v>
      </c>
      <c r="P3847" t="e">
        <f>VLOOKUP(F3847,#REF!,3,FALSE)</f>
        <v>#REF!</v>
      </c>
      <c r="Q3847">
        <f t="shared" si="242"/>
        <v>0</v>
      </c>
      <c r="R3847" t="str">
        <f t="shared" si="243"/>
        <v/>
      </c>
      <c r="S3847" t="s">
        <v>80</v>
      </c>
      <c r="T3847">
        <v>17</v>
      </c>
      <c r="U3847">
        <v>1</v>
      </c>
      <c r="V3847" t="s">
        <v>38</v>
      </c>
      <c r="W3847">
        <v>2</v>
      </c>
      <c r="X3847">
        <v>37</v>
      </c>
      <c r="Y3847">
        <v>4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e">
        <f>VLOOKUP(A3847,#REF!,4,FALSE)</f>
        <v>#REF!</v>
      </c>
      <c r="AW3847" t="e">
        <f>VLOOKUP(A3847,#REF!,5,FALSE)</f>
        <v>#REF!</v>
      </c>
      <c r="AX3847">
        <f>SUMIF(量化书目统计!A:A,H3847,量化书目统计!G:G)</f>
        <v>0</v>
      </c>
    </row>
    <row r="3848" spans="1:50" x14ac:dyDescent="0.3">
      <c r="A3848" t="s">
        <v>2082</v>
      </c>
      <c r="B3848" t="s">
        <v>855</v>
      </c>
      <c r="C3848" t="s">
        <v>423</v>
      </c>
      <c r="D3848">
        <v>5</v>
      </c>
      <c r="E3848" t="s">
        <v>2083</v>
      </c>
      <c r="F3848" s="1" t="s">
        <v>2084</v>
      </c>
      <c r="G3848" t="s">
        <v>2085</v>
      </c>
      <c r="H3848" t="e">
        <f>VLOOKUP(F3848,#REF!,2,FALSE)</f>
        <v>#REF!</v>
      </c>
      <c r="I3848" t="s">
        <v>53</v>
      </c>
      <c r="J3848" s="4">
        <v>44517</v>
      </c>
      <c r="K3848" s="4">
        <v>44517</v>
      </c>
      <c r="L3848" s="3">
        <f t="shared" si="240"/>
        <v>0</v>
      </c>
      <c r="M3848" s="4">
        <v>44578</v>
      </c>
      <c r="N3848">
        <f t="shared" si="241"/>
        <v>61</v>
      </c>
      <c r="O3848">
        <v>0</v>
      </c>
      <c r="P3848" t="e">
        <f>VLOOKUP(F3848,#REF!,3,FALSE)</f>
        <v>#REF!</v>
      </c>
      <c r="Q3848">
        <f t="shared" si="242"/>
        <v>0</v>
      </c>
      <c r="R3848" t="str">
        <f t="shared" si="243"/>
        <v/>
      </c>
      <c r="S3848" t="s">
        <v>38</v>
      </c>
      <c r="T3848">
        <v>11</v>
      </c>
      <c r="U3848">
        <v>1</v>
      </c>
      <c r="V3848" t="s">
        <v>38</v>
      </c>
      <c r="W3848">
        <v>11</v>
      </c>
      <c r="X3848">
        <v>51</v>
      </c>
      <c r="Y3848">
        <v>11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e">
        <f>VLOOKUP(A3848,#REF!,4,FALSE)</f>
        <v>#REF!</v>
      </c>
      <c r="AW3848" t="e">
        <f>VLOOKUP(A3848,#REF!,5,FALSE)</f>
        <v>#REF!</v>
      </c>
      <c r="AX3848">
        <f>SUMIF(量化书目统计!A:A,H3848,量化书目统计!G:G)</f>
        <v>0</v>
      </c>
    </row>
    <row r="3849" spans="1:50" x14ac:dyDescent="0.3">
      <c r="A3849" t="s">
        <v>2086</v>
      </c>
      <c r="B3849" t="s">
        <v>855</v>
      </c>
      <c r="C3849" t="s">
        <v>423</v>
      </c>
      <c r="D3849">
        <v>5</v>
      </c>
      <c r="E3849" t="s">
        <v>2087</v>
      </c>
      <c r="F3849" s="1" t="s">
        <v>2088</v>
      </c>
      <c r="G3849" t="s">
        <v>2089</v>
      </c>
      <c r="H3849" t="e">
        <f>VLOOKUP(F3849,#REF!,2,FALSE)</f>
        <v>#REF!</v>
      </c>
      <c r="I3849" t="s">
        <v>74</v>
      </c>
      <c r="J3849" s="4">
        <v>44092</v>
      </c>
      <c r="K3849" s="4">
        <v>44201</v>
      </c>
      <c r="L3849" s="3">
        <f t="shared" si="240"/>
        <v>109</v>
      </c>
      <c r="M3849" s="4">
        <v>44210</v>
      </c>
      <c r="N3849">
        <f t="shared" si="241"/>
        <v>118</v>
      </c>
      <c r="O3849">
        <v>0</v>
      </c>
      <c r="P3849" t="e">
        <f>VLOOKUP(F3849,#REF!,3,FALSE)</f>
        <v>#REF!</v>
      </c>
      <c r="Q3849">
        <f t="shared" si="242"/>
        <v>0</v>
      </c>
      <c r="R3849" t="str">
        <f t="shared" si="243"/>
        <v/>
      </c>
      <c r="S3849" t="s">
        <v>28</v>
      </c>
      <c r="T3849">
        <v>2</v>
      </c>
      <c r="U3849">
        <v>1</v>
      </c>
      <c r="V3849" t="s">
        <v>28</v>
      </c>
      <c r="W3849">
        <v>18</v>
      </c>
      <c r="X3849">
        <v>2</v>
      </c>
      <c r="Y3849">
        <v>15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e">
        <f>VLOOKUP(A3849,#REF!,4,FALSE)</f>
        <v>#REF!</v>
      </c>
      <c r="AW3849" t="e">
        <f>VLOOKUP(A3849,#REF!,5,FALSE)</f>
        <v>#REF!</v>
      </c>
      <c r="AX3849">
        <f>SUMIF(量化书目统计!A:A,H3849,量化书目统计!G:G)</f>
        <v>0</v>
      </c>
    </row>
    <row r="3850" spans="1:50" x14ac:dyDescent="0.3">
      <c r="A3850" t="s">
        <v>2090</v>
      </c>
      <c r="B3850" t="s">
        <v>855</v>
      </c>
      <c r="C3850" t="s">
        <v>423</v>
      </c>
      <c r="D3850">
        <v>5</v>
      </c>
      <c r="E3850" t="s">
        <v>2091</v>
      </c>
      <c r="F3850" s="1" t="s">
        <v>2092</v>
      </c>
      <c r="G3850" t="s">
        <v>2093</v>
      </c>
      <c r="H3850" t="e">
        <f>VLOOKUP(F3850,#REF!,2,FALSE)</f>
        <v>#REF!</v>
      </c>
      <c r="I3850" t="s">
        <v>49</v>
      </c>
      <c r="J3850" s="4">
        <v>44127</v>
      </c>
      <c r="K3850" s="4">
        <v>44132</v>
      </c>
      <c r="L3850" s="3">
        <f t="shared" si="240"/>
        <v>5</v>
      </c>
      <c r="M3850" s="4">
        <v>44187</v>
      </c>
      <c r="N3850">
        <f t="shared" si="241"/>
        <v>60</v>
      </c>
      <c r="O3850">
        <v>0</v>
      </c>
      <c r="P3850" t="e">
        <f>VLOOKUP(F3850,#REF!,3,FALSE)</f>
        <v>#REF!</v>
      </c>
      <c r="Q3850">
        <f t="shared" si="242"/>
        <v>0</v>
      </c>
      <c r="R3850" t="str">
        <f t="shared" si="243"/>
        <v/>
      </c>
      <c r="S3850" t="s">
        <v>28</v>
      </c>
      <c r="T3850">
        <v>7</v>
      </c>
      <c r="U3850">
        <v>1</v>
      </c>
      <c r="V3850" t="s">
        <v>28</v>
      </c>
      <c r="W3850">
        <v>8</v>
      </c>
      <c r="X3850">
        <v>7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e">
        <f>VLOOKUP(A3850,#REF!,4,FALSE)</f>
        <v>#REF!</v>
      </c>
      <c r="AW3850" t="e">
        <f>VLOOKUP(A3850,#REF!,5,FALSE)</f>
        <v>#REF!</v>
      </c>
      <c r="AX3850">
        <f>SUMIF(量化书目统计!A:A,H3850,量化书目统计!G:G)</f>
        <v>0</v>
      </c>
    </row>
    <row r="3851" spans="1:50" x14ac:dyDescent="0.3">
      <c r="A3851" t="s">
        <v>2090</v>
      </c>
      <c r="B3851" t="s">
        <v>855</v>
      </c>
      <c r="C3851" t="s">
        <v>423</v>
      </c>
      <c r="D3851">
        <v>5</v>
      </c>
      <c r="E3851" t="s">
        <v>938</v>
      </c>
      <c r="F3851" s="1" t="s">
        <v>1411</v>
      </c>
      <c r="G3851" t="s">
        <v>1412</v>
      </c>
      <c r="H3851" t="e">
        <f>VLOOKUP(F3851,#REF!,2,FALSE)</f>
        <v>#REF!</v>
      </c>
      <c r="I3851" t="s">
        <v>65</v>
      </c>
      <c r="J3851" s="4">
        <v>44480</v>
      </c>
      <c r="K3851" s="4">
        <v>44481</v>
      </c>
      <c r="L3851" s="3">
        <f t="shared" si="240"/>
        <v>1</v>
      </c>
      <c r="M3851" s="4">
        <v>44540</v>
      </c>
      <c r="N3851">
        <f t="shared" si="241"/>
        <v>60</v>
      </c>
      <c r="O3851">
        <v>0</v>
      </c>
      <c r="P3851" t="e">
        <f>VLOOKUP(F3851,#REF!,3,FALSE)</f>
        <v>#REF!</v>
      </c>
      <c r="Q3851">
        <f t="shared" si="242"/>
        <v>0</v>
      </c>
      <c r="R3851" t="str">
        <f t="shared" si="243"/>
        <v/>
      </c>
      <c r="S3851" t="s">
        <v>38</v>
      </c>
      <c r="T3851">
        <v>6</v>
      </c>
      <c r="U3851">
        <v>1</v>
      </c>
      <c r="V3851" t="s">
        <v>38</v>
      </c>
      <c r="W3851">
        <v>6</v>
      </c>
      <c r="X3851">
        <v>46</v>
      </c>
      <c r="Y3851">
        <v>13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e">
        <f>VLOOKUP(A3851,#REF!,4,FALSE)</f>
        <v>#REF!</v>
      </c>
      <c r="AW3851" t="e">
        <f>VLOOKUP(A3851,#REF!,5,FALSE)</f>
        <v>#REF!</v>
      </c>
      <c r="AX3851">
        <f>SUMIF(量化书目统计!A:A,H3851,量化书目统计!G:G)</f>
        <v>0</v>
      </c>
    </row>
    <row r="3852" spans="1:50" x14ac:dyDescent="0.3">
      <c r="A3852" t="s">
        <v>2094</v>
      </c>
      <c r="B3852" t="s">
        <v>855</v>
      </c>
      <c r="C3852" t="s">
        <v>423</v>
      </c>
      <c r="D3852">
        <v>5</v>
      </c>
      <c r="E3852" t="s">
        <v>487</v>
      </c>
      <c r="F3852" s="1" t="s">
        <v>488</v>
      </c>
      <c r="G3852" t="s">
        <v>489</v>
      </c>
      <c r="H3852" t="e">
        <f>VLOOKUP(F3852,#REF!,2,FALSE)</f>
        <v>#REF!</v>
      </c>
      <c r="I3852" t="s">
        <v>53</v>
      </c>
      <c r="J3852" s="4">
        <v>44088</v>
      </c>
      <c r="K3852" s="4">
        <v>44128</v>
      </c>
      <c r="L3852" s="3">
        <f t="shared" si="240"/>
        <v>40</v>
      </c>
      <c r="M3852" s="4">
        <v>44148</v>
      </c>
      <c r="N3852">
        <f t="shared" si="241"/>
        <v>60</v>
      </c>
      <c r="O3852">
        <v>0</v>
      </c>
      <c r="P3852" t="e">
        <f>VLOOKUP(F3852,#REF!,3,FALSE)</f>
        <v>#REF!</v>
      </c>
      <c r="Q3852">
        <f t="shared" si="242"/>
        <v>0</v>
      </c>
      <c r="R3852" t="str">
        <f t="shared" si="243"/>
        <v/>
      </c>
      <c r="S3852" t="s">
        <v>28</v>
      </c>
      <c r="T3852">
        <v>2</v>
      </c>
      <c r="U3852">
        <v>1</v>
      </c>
      <c r="V3852" t="s">
        <v>28</v>
      </c>
      <c r="W3852">
        <v>7</v>
      </c>
      <c r="X3852">
        <v>2</v>
      </c>
      <c r="Y3852">
        <v>13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e">
        <f>VLOOKUP(A3852,#REF!,4,FALSE)</f>
        <v>#REF!</v>
      </c>
      <c r="AW3852" t="e">
        <f>VLOOKUP(A3852,#REF!,5,FALSE)</f>
        <v>#REF!</v>
      </c>
      <c r="AX3852">
        <f>SUMIF(量化书目统计!A:A,H3852,量化书目统计!G:G)</f>
        <v>0</v>
      </c>
    </row>
    <row r="3853" spans="1:50" x14ac:dyDescent="0.3">
      <c r="A3853" t="s">
        <v>2095</v>
      </c>
      <c r="B3853" t="s">
        <v>855</v>
      </c>
      <c r="C3853" t="s">
        <v>423</v>
      </c>
      <c r="D3853">
        <v>5</v>
      </c>
      <c r="E3853" t="s">
        <v>424</v>
      </c>
      <c r="F3853" s="1" t="s">
        <v>425</v>
      </c>
      <c r="G3853" t="s">
        <v>426</v>
      </c>
      <c r="H3853" t="e">
        <f>VLOOKUP(F3853,#REF!,2,FALSE)</f>
        <v>#REF!</v>
      </c>
      <c r="I3853" t="s">
        <v>49</v>
      </c>
      <c r="J3853" s="4">
        <v>44349</v>
      </c>
      <c r="K3853" s="4">
        <v>44377</v>
      </c>
      <c r="L3853" s="3">
        <f t="shared" si="240"/>
        <v>28</v>
      </c>
      <c r="M3853" s="4">
        <v>44446</v>
      </c>
      <c r="N3853">
        <f t="shared" si="241"/>
        <v>97</v>
      </c>
      <c r="O3853">
        <v>0</v>
      </c>
      <c r="P3853" t="e">
        <f>VLOOKUP(F3853,#REF!,3,FALSE)</f>
        <v>#REF!</v>
      </c>
      <c r="Q3853">
        <f t="shared" si="242"/>
        <v>0</v>
      </c>
      <c r="R3853" t="str">
        <f t="shared" si="243"/>
        <v/>
      </c>
      <c r="S3853" t="s">
        <v>80</v>
      </c>
      <c r="T3853">
        <v>14</v>
      </c>
      <c r="U3853">
        <v>1</v>
      </c>
      <c r="V3853" t="s">
        <v>80</v>
      </c>
      <c r="W3853">
        <v>18</v>
      </c>
      <c r="X3853">
        <v>34</v>
      </c>
      <c r="Y3853">
        <v>4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e">
        <f>VLOOKUP(A3853,#REF!,4,FALSE)</f>
        <v>#REF!</v>
      </c>
      <c r="AW3853" t="e">
        <f>VLOOKUP(A3853,#REF!,5,FALSE)</f>
        <v>#REF!</v>
      </c>
      <c r="AX3853">
        <f>SUMIF(量化书目统计!A:A,H3853,量化书目统计!G:G)</f>
        <v>0</v>
      </c>
    </row>
    <row r="3854" spans="1:50" x14ac:dyDescent="0.3">
      <c r="A3854" t="s">
        <v>2096</v>
      </c>
      <c r="B3854" t="s">
        <v>855</v>
      </c>
      <c r="C3854" t="s">
        <v>205</v>
      </c>
      <c r="D3854">
        <v>1</v>
      </c>
      <c r="E3854" t="s">
        <v>2097</v>
      </c>
      <c r="F3854" s="1" t="s">
        <v>2098</v>
      </c>
      <c r="G3854" t="s">
        <v>2099</v>
      </c>
      <c r="H3854" t="e">
        <f>VLOOKUP(F3854,#REF!,2,FALSE)</f>
        <v>#REF!</v>
      </c>
      <c r="I3854" t="s">
        <v>32</v>
      </c>
      <c r="J3854" s="4">
        <v>44346</v>
      </c>
      <c r="K3854" s="4">
        <v>44445</v>
      </c>
      <c r="L3854" s="3">
        <f t="shared" si="240"/>
        <v>99</v>
      </c>
      <c r="M3854" s="4">
        <v>44446</v>
      </c>
      <c r="N3854">
        <f t="shared" si="241"/>
        <v>100</v>
      </c>
      <c r="O3854">
        <v>0</v>
      </c>
      <c r="P3854" t="e">
        <f>VLOOKUP(F3854,#REF!,3,FALSE)</f>
        <v>#REF!</v>
      </c>
      <c r="Q3854">
        <f t="shared" si="242"/>
        <v>0</v>
      </c>
      <c r="R3854" t="str">
        <f t="shared" si="243"/>
        <v/>
      </c>
      <c r="S3854" t="s">
        <v>80</v>
      </c>
      <c r="T3854">
        <v>13</v>
      </c>
      <c r="U3854">
        <v>1</v>
      </c>
      <c r="V3854" t="s">
        <v>38</v>
      </c>
      <c r="W3854">
        <v>1</v>
      </c>
      <c r="X3854">
        <v>33</v>
      </c>
      <c r="Y3854">
        <v>13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e">
        <f>VLOOKUP(A3854,#REF!,4,FALSE)</f>
        <v>#REF!</v>
      </c>
      <c r="AW3854" t="e">
        <f>VLOOKUP(A3854,#REF!,5,FALSE)</f>
        <v>#REF!</v>
      </c>
      <c r="AX3854">
        <f>SUMIF(量化书目统计!A:A,H3854,量化书目统计!G:G)</f>
        <v>0</v>
      </c>
    </row>
    <row r="3855" spans="1:50" x14ac:dyDescent="0.3">
      <c r="A3855" t="s">
        <v>569</v>
      </c>
      <c r="B3855" t="s">
        <v>556</v>
      </c>
      <c r="C3855" t="s">
        <v>247</v>
      </c>
      <c r="D3855">
        <v>5</v>
      </c>
      <c r="E3855" t="s">
        <v>570</v>
      </c>
      <c r="F3855" s="1" t="s">
        <v>571</v>
      </c>
      <c r="G3855" t="s">
        <v>572</v>
      </c>
      <c r="H3855" t="e">
        <f>VLOOKUP(F3855,#REF!,2,FALSE)</f>
        <v>#REF!</v>
      </c>
      <c r="I3855" t="s">
        <v>53</v>
      </c>
      <c r="J3855" s="4">
        <v>44261</v>
      </c>
      <c r="K3855" s="4">
        <v>44275</v>
      </c>
      <c r="L3855" s="3">
        <f t="shared" si="240"/>
        <v>14</v>
      </c>
      <c r="M3855" s="4">
        <v>44321</v>
      </c>
      <c r="N3855">
        <f t="shared" si="241"/>
        <v>60</v>
      </c>
      <c r="O3855">
        <v>0</v>
      </c>
      <c r="P3855" t="e">
        <f>VLOOKUP(F3855,#REF!,3,FALSE)</f>
        <v>#REF!</v>
      </c>
      <c r="Q3855">
        <f t="shared" si="242"/>
        <v>0</v>
      </c>
      <c r="R3855" t="str">
        <f t="shared" si="243"/>
        <v/>
      </c>
      <c r="S3855" t="s">
        <v>80</v>
      </c>
      <c r="T3855">
        <v>1</v>
      </c>
      <c r="U3855">
        <v>1</v>
      </c>
      <c r="V3855" t="s">
        <v>80</v>
      </c>
      <c r="W3855">
        <v>3</v>
      </c>
      <c r="X3855">
        <v>21</v>
      </c>
      <c r="Y3855">
        <v>5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e">
        <f>VLOOKUP(A3855,#REF!,4,FALSE)</f>
        <v>#REF!</v>
      </c>
      <c r="AW3855" t="e">
        <f>VLOOKUP(A3855,#REF!,5,FALSE)</f>
        <v>#REF!</v>
      </c>
      <c r="AX3855">
        <f>SUMIF(量化书目统计!A:A,H3855,量化书目统计!G:G)</f>
        <v>0</v>
      </c>
    </row>
    <row r="3856" spans="1:50" x14ac:dyDescent="0.3">
      <c r="A3856" t="s">
        <v>2100</v>
      </c>
      <c r="B3856" t="s">
        <v>855</v>
      </c>
      <c r="C3856" t="s">
        <v>205</v>
      </c>
      <c r="D3856">
        <v>1</v>
      </c>
      <c r="E3856" t="s">
        <v>516</v>
      </c>
      <c r="F3856" s="1" t="s">
        <v>517</v>
      </c>
      <c r="G3856" t="s">
        <v>518</v>
      </c>
      <c r="H3856" t="e">
        <f>VLOOKUP(F3856,#REF!,2,FALSE)</f>
        <v>#REF!</v>
      </c>
      <c r="I3856" t="s">
        <v>59</v>
      </c>
      <c r="J3856" s="4">
        <v>44466</v>
      </c>
      <c r="K3856" s="4">
        <v>44515</v>
      </c>
      <c r="L3856" s="3">
        <f t="shared" si="240"/>
        <v>49</v>
      </c>
      <c r="M3856" s="4">
        <v>44526</v>
      </c>
      <c r="N3856">
        <f t="shared" si="241"/>
        <v>60</v>
      </c>
      <c r="O3856">
        <v>0</v>
      </c>
      <c r="P3856" t="e">
        <f>VLOOKUP(F3856,#REF!,3,FALSE)</f>
        <v>#REF!</v>
      </c>
      <c r="Q3856">
        <f t="shared" si="242"/>
        <v>1</v>
      </c>
      <c r="R3856" t="str">
        <f t="shared" si="243"/>
        <v/>
      </c>
      <c r="S3856" t="s">
        <v>38</v>
      </c>
      <c r="T3856">
        <v>4</v>
      </c>
      <c r="U3856">
        <v>1</v>
      </c>
      <c r="V3856" t="s">
        <v>38</v>
      </c>
      <c r="W3856">
        <v>11</v>
      </c>
      <c r="X3856">
        <v>44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e">
        <f>VLOOKUP(A3856,#REF!,4,FALSE)</f>
        <v>#REF!</v>
      </c>
      <c r="AW3856" t="e">
        <f>VLOOKUP(A3856,#REF!,5,FALSE)</f>
        <v>#REF!</v>
      </c>
      <c r="AX3856">
        <f>SUMIF(量化书目统计!A:A,H3856,量化书目统计!G:G)</f>
        <v>0</v>
      </c>
    </row>
    <row r="3857" spans="1:50" x14ac:dyDescent="0.3">
      <c r="A3857" t="s">
        <v>2101</v>
      </c>
      <c r="B3857" t="s">
        <v>855</v>
      </c>
      <c r="C3857" t="s">
        <v>205</v>
      </c>
      <c r="D3857">
        <v>1</v>
      </c>
      <c r="E3857" t="s">
        <v>2102</v>
      </c>
      <c r="F3857" s="1" t="s">
        <v>2103</v>
      </c>
      <c r="G3857" t="s">
        <v>2104</v>
      </c>
      <c r="H3857" t="e">
        <f>VLOOKUP(F3857,#REF!,2,FALSE)</f>
        <v>#REF!</v>
      </c>
      <c r="I3857" t="s">
        <v>59</v>
      </c>
      <c r="J3857" s="4">
        <v>43835</v>
      </c>
      <c r="K3857" s="4">
        <v>44158</v>
      </c>
      <c r="L3857" s="3">
        <f t="shared" si="240"/>
        <v>323</v>
      </c>
      <c r="M3857" s="4">
        <v>44144</v>
      </c>
      <c r="N3857">
        <f t="shared" si="241"/>
        <v>309</v>
      </c>
      <c r="O3857">
        <v>0</v>
      </c>
      <c r="P3857" t="e">
        <f>VLOOKUP(F3857,#REF!,3,FALSE)</f>
        <v>#REF!</v>
      </c>
      <c r="Q3857">
        <f t="shared" si="242"/>
        <v>0</v>
      </c>
      <c r="R3857" t="str">
        <f t="shared" si="243"/>
        <v/>
      </c>
      <c r="S3857" t="s">
        <v>43</v>
      </c>
      <c r="U3857">
        <v>1</v>
      </c>
      <c r="V3857" t="s">
        <v>28</v>
      </c>
      <c r="W3857">
        <v>12</v>
      </c>
      <c r="X3857">
        <v>0</v>
      </c>
      <c r="Y3857">
        <v>5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e">
        <f>VLOOKUP(A3857,#REF!,4,FALSE)</f>
        <v>#REF!</v>
      </c>
      <c r="AW3857" t="e">
        <f>VLOOKUP(A3857,#REF!,5,FALSE)</f>
        <v>#REF!</v>
      </c>
      <c r="AX3857">
        <f>SUMIF(量化书目统计!A:A,H3857,量化书目统计!G:G)</f>
        <v>0</v>
      </c>
    </row>
    <row r="3858" spans="1:50" x14ac:dyDescent="0.3">
      <c r="A3858" t="s">
        <v>2105</v>
      </c>
      <c r="B3858" t="s">
        <v>855</v>
      </c>
      <c r="C3858" t="s">
        <v>2106</v>
      </c>
      <c r="D3858">
        <v>1</v>
      </c>
      <c r="E3858" t="s">
        <v>1691</v>
      </c>
      <c r="F3858" s="1" t="s">
        <v>1692</v>
      </c>
      <c r="G3858" t="s">
        <v>1693</v>
      </c>
      <c r="H3858" t="e">
        <f>VLOOKUP(F3858,#REF!,2,FALSE)</f>
        <v>#REF!</v>
      </c>
      <c r="I3858" t="s">
        <v>59</v>
      </c>
      <c r="J3858" s="4">
        <v>44177</v>
      </c>
      <c r="K3858" s="4">
        <v>44315</v>
      </c>
      <c r="L3858" s="3">
        <f t="shared" si="240"/>
        <v>138</v>
      </c>
      <c r="M3858" s="4">
        <v>44288</v>
      </c>
      <c r="N3858">
        <f t="shared" si="241"/>
        <v>111</v>
      </c>
      <c r="O3858">
        <v>0</v>
      </c>
      <c r="P3858" t="e">
        <f>VLOOKUP(F3858,#REF!,3,FALSE)</f>
        <v>#REF!</v>
      </c>
      <c r="Q3858">
        <f t="shared" si="242"/>
        <v>0</v>
      </c>
      <c r="R3858" t="str">
        <f t="shared" si="243"/>
        <v/>
      </c>
      <c r="S3858" t="s">
        <v>28</v>
      </c>
      <c r="T3858">
        <v>14</v>
      </c>
      <c r="U3858">
        <v>1</v>
      </c>
      <c r="V3858" t="s">
        <v>80</v>
      </c>
      <c r="W3858">
        <v>9</v>
      </c>
      <c r="X3858">
        <v>14</v>
      </c>
      <c r="Y3858">
        <v>15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e">
        <f>VLOOKUP(A3858,#REF!,4,FALSE)</f>
        <v>#REF!</v>
      </c>
      <c r="AW3858" t="e">
        <f>VLOOKUP(A3858,#REF!,5,FALSE)</f>
        <v>#REF!</v>
      </c>
      <c r="AX3858">
        <f>SUMIF(量化书目统计!A:A,H3858,量化书目统计!G:G)</f>
        <v>0</v>
      </c>
    </row>
    <row r="3859" spans="1:50" x14ac:dyDescent="0.3">
      <c r="A3859" t="s">
        <v>2107</v>
      </c>
      <c r="B3859" t="s">
        <v>855</v>
      </c>
      <c r="C3859" t="s">
        <v>111</v>
      </c>
      <c r="D3859">
        <v>4</v>
      </c>
      <c r="E3859" t="s">
        <v>881</v>
      </c>
      <c r="F3859" s="1" t="s">
        <v>882</v>
      </c>
      <c r="G3859" t="s">
        <v>883</v>
      </c>
      <c r="H3859" t="e">
        <f>VLOOKUP(F3859,#REF!,2,FALSE)</f>
        <v>#REF!</v>
      </c>
      <c r="I3859" t="s">
        <v>158</v>
      </c>
      <c r="J3859" s="4">
        <v>44570</v>
      </c>
      <c r="K3859" s="4">
        <v>44866</v>
      </c>
      <c r="L3859" s="3">
        <f t="shared" si="240"/>
        <v>296</v>
      </c>
      <c r="M3859" s="4">
        <v>44868</v>
      </c>
      <c r="N3859">
        <f t="shared" si="241"/>
        <v>298</v>
      </c>
      <c r="O3859">
        <v>0</v>
      </c>
      <c r="P3859" t="e">
        <f>VLOOKUP(F3859,#REF!,3,FALSE)</f>
        <v>#REF!</v>
      </c>
      <c r="Q3859">
        <f t="shared" si="242"/>
        <v>0</v>
      </c>
      <c r="R3859" t="str">
        <f t="shared" si="243"/>
        <v/>
      </c>
      <c r="S3859" t="s">
        <v>38</v>
      </c>
      <c r="T3859">
        <f>19</f>
        <v>19</v>
      </c>
      <c r="U3859">
        <v>1</v>
      </c>
      <c r="V3859" t="s">
        <v>43</v>
      </c>
      <c r="X3859">
        <v>59</v>
      </c>
      <c r="Y3859">
        <v>14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e">
        <f>VLOOKUP(A3859,#REF!,4,FALSE)</f>
        <v>#REF!</v>
      </c>
      <c r="AW3859" t="e">
        <f>VLOOKUP(A3859,#REF!,5,FALSE)</f>
        <v>#REF!</v>
      </c>
      <c r="AX3859">
        <f>SUMIF(量化书目统计!A:A,H3859,量化书目统计!G:G)</f>
        <v>0</v>
      </c>
    </row>
    <row r="3860" spans="1:50" x14ac:dyDescent="0.3">
      <c r="A3860" t="s">
        <v>2107</v>
      </c>
      <c r="B3860" t="s">
        <v>855</v>
      </c>
      <c r="C3860" t="s">
        <v>111</v>
      </c>
      <c r="D3860">
        <v>4</v>
      </c>
      <c r="E3860" t="s">
        <v>1355</v>
      </c>
      <c r="F3860" s="1" t="s">
        <v>1356</v>
      </c>
      <c r="G3860" t="s">
        <v>1357</v>
      </c>
      <c r="H3860" t="e">
        <f>VLOOKUP(F3860,#REF!,2,FALSE)</f>
        <v>#REF!</v>
      </c>
      <c r="I3860" t="s">
        <v>158</v>
      </c>
      <c r="J3860" s="4">
        <v>44486</v>
      </c>
      <c r="K3860" s="4">
        <v>45041</v>
      </c>
      <c r="L3860" s="3">
        <f t="shared" si="240"/>
        <v>555</v>
      </c>
      <c r="M3860" s="4">
        <v>45042</v>
      </c>
      <c r="N3860">
        <f t="shared" si="241"/>
        <v>556</v>
      </c>
      <c r="O3860">
        <v>0</v>
      </c>
      <c r="P3860" t="e">
        <f>VLOOKUP(F3860,#REF!,3,FALSE)</f>
        <v>#REF!</v>
      </c>
      <c r="Q3860">
        <f t="shared" si="242"/>
        <v>0</v>
      </c>
      <c r="R3860" t="str">
        <f t="shared" si="243"/>
        <v/>
      </c>
      <c r="S3860" t="s">
        <v>38</v>
      </c>
      <c r="T3860">
        <v>7</v>
      </c>
      <c r="U3860">
        <v>1</v>
      </c>
      <c r="V3860" t="s">
        <v>43</v>
      </c>
      <c r="X3860">
        <v>47</v>
      </c>
      <c r="Y3860">
        <v>20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 t="e">
        <f>VLOOKUP(A3860,#REF!,4,FALSE)</f>
        <v>#REF!</v>
      </c>
      <c r="AW3860" t="e">
        <f>VLOOKUP(A3860,#REF!,5,FALSE)</f>
        <v>#REF!</v>
      </c>
      <c r="AX3860">
        <f>SUMIF(量化书目统计!A:A,H3860,量化书目统计!G:G)</f>
        <v>0</v>
      </c>
    </row>
    <row r="3861" spans="1:50" x14ac:dyDescent="0.3">
      <c r="A3861" t="s">
        <v>2108</v>
      </c>
      <c r="B3861" t="s">
        <v>855</v>
      </c>
      <c r="C3861" t="s">
        <v>111</v>
      </c>
      <c r="D3861">
        <v>4</v>
      </c>
      <c r="E3861" t="s">
        <v>2109</v>
      </c>
      <c r="F3861" s="1" t="s">
        <v>2110</v>
      </c>
      <c r="G3861" t="s">
        <v>2111</v>
      </c>
      <c r="H3861" t="e">
        <f>VLOOKUP(F3861,#REF!,2,FALSE)</f>
        <v>#REF!</v>
      </c>
      <c r="I3861" t="s">
        <v>42</v>
      </c>
      <c r="J3861" s="4">
        <v>44520</v>
      </c>
      <c r="K3861" s="4">
        <v>44574</v>
      </c>
      <c r="L3861" s="3">
        <f t="shared" si="240"/>
        <v>54</v>
      </c>
      <c r="M3861" s="4">
        <v>44580</v>
      </c>
      <c r="N3861">
        <f t="shared" si="241"/>
        <v>60</v>
      </c>
      <c r="O3861">
        <v>0</v>
      </c>
      <c r="P3861" t="e">
        <f>VLOOKUP(F3861,#REF!,3,FALSE)</f>
        <v>#REF!</v>
      </c>
      <c r="Q3861">
        <f t="shared" si="242"/>
        <v>0</v>
      </c>
      <c r="R3861" t="str">
        <f t="shared" si="243"/>
        <v/>
      </c>
      <c r="S3861" t="s">
        <v>38</v>
      </c>
      <c r="T3861">
        <v>11</v>
      </c>
      <c r="U3861">
        <v>1</v>
      </c>
      <c r="V3861" t="s">
        <v>38</v>
      </c>
      <c r="W3861">
        <v>18</v>
      </c>
      <c r="X3861">
        <v>51</v>
      </c>
      <c r="Y3861">
        <v>20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 t="e">
        <f>VLOOKUP(A3861,#REF!,4,FALSE)</f>
        <v>#REF!</v>
      </c>
      <c r="AW3861" t="e">
        <f>VLOOKUP(A3861,#REF!,5,FALSE)</f>
        <v>#REF!</v>
      </c>
      <c r="AX3861">
        <f>SUMIF(量化书目统计!A:A,H3861,量化书目统计!G:G)</f>
        <v>0</v>
      </c>
    </row>
    <row r="3862" spans="1:50" x14ac:dyDescent="0.3">
      <c r="A3862" t="s">
        <v>2112</v>
      </c>
      <c r="B3862" t="s">
        <v>855</v>
      </c>
      <c r="C3862" t="s">
        <v>111</v>
      </c>
      <c r="D3862">
        <v>4</v>
      </c>
      <c r="E3862" t="s">
        <v>705</v>
      </c>
      <c r="F3862" s="1" t="s">
        <v>706</v>
      </c>
      <c r="G3862" t="s">
        <v>707</v>
      </c>
      <c r="H3862" t="e">
        <f>VLOOKUP(F3862,#REF!,2,FALSE)</f>
        <v>#REF!</v>
      </c>
      <c r="I3862" t="s">
        <v>32</v>
      </c>
      <c r="J3862" s="4">
        <v>44324</v>
      </c>
      <c r="K3862" s="4">
        <v>44330</v>
      </c>
      <c r="L3862" s="3">
        <f t="shared" si="240"/>
        <v>6</v>
      </c>
      <c r="M3862" s="4">
        <v>44384</v>
      </c>
      <c r="N3862">
        <f t="shared" si="241"/>
        <v>60</v>
      </c>
      <c r="O3862">
        <v>0</v>
      </c>
      <c r="P3862" t="e">
        <f>VLOOKUP(F3862,#REF!,3,FALSE)</f>
        <v>#REF!</v>
      </c>
      <c r="Q3862">
        <f t="shared" si="242"/>
        <v>0</v>
      </c>
      <c r="R3862" t="str">
        <f t="shared" si="243"/>
        <v/>
      </c>
      <c r="S3862" t="s">
        <v>80</v>
      </c>
      <c r="T3862">
        <v>10</v>
      </c>
      <c r="U3862">
        <v>1</v>
      </c>
      <c r="V3862" t="s">
        <v>80</v>
      </c>
      <c r="W3862">
        <v>11</v>
      </c>
      <c r="X3862">
        <v>30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e">
        <f>VLOOKUP(A3862,#REF!,4,FALSE)</f>
        <v>#REF!</v>
      </c>
      <c r="AW3862" t="e">
        <f>VLOOKUP(A3862,#REF!,5,FALSE)</f>
        <v>#REF!</v>
      </c>
      <c r="AX3862">
        <f>SUMIF(量化书目统计!A:A,H3862,量化书目统计!G:G)</f>
        <v>0</v>
      </c>
    </row>
    <row r="3863" spans="1:50" x14ac:dyDescent="0.3">
      <c r="A3863" t="s">
        <v>2113</v>
      </c>
      <c r="B3863" t="s">
        <v>855</v>
      </c>
      <c r="C3863" t="s">
        <v>111</v>
      </c>
      <c r="D3863">
        <v>4</v>
      </c>
      <c r="E3863" t="s">
        <v>805</v>
      </c>
      <c r="F3863" s="1" t="s">
        <v>1381</v>
      </c>
      <c r="G3863" t="s">
        <v>1382</v>
      </c>
      <c r="H3863" t="e">
        <f>VLOOKUP(F3863,#REF!,2,FALSE)</f>
        <v>#REF!</v>
      </c>
      <c r="I3863" t="s">
        <v>49</v>
      </c>
      <c r="J3863" s="4">
        <v>44307</v>
      </c>
      <c r="K3863" s="4">
        <v>44323</v>
      </c>
      <c r="L3863" s="3">
        <f t="shared" si="240"/>
        <v>16</v>
      </c>
      <c r="M3863" s="4">
        <v>44327</v>
      </c>
      <c r="N3863">
        <f t="shared" si="241"/>
        <v>20</v>
      </c>
      <c r="O3863">
        <v>0</v>
      </c>
      <c r="P3863" t="e">
        <f>VLOOKUP(F3863,#REF!,3,FALSE)</f>
        <v>#REF!</v>
      </c>
      <c r="Q3863">
        <f t="shared" si="242"/>
        <v>0</v>
      </c>
      <c r="R3863" t="str">
        <f t="shared" si="243"/>
        <v/>
      </c>
      <c r="S3863" t="s">
        <v>80</v>
      </c>
      <c r="T3863">
        <v>8</v>
      </c>
      <c r="U3863">
        <v>1</v>
      </c>
      <c r="V3863" t="s">
        <v>80</v>
      </c>
      <c r="W3863">
        <v>10</v>
      </c>
      <c r="X3863">
        <v>28</v>
      </c>
      <c r="Y3863">
        <v>8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e">
        <f>VLOOKUP(A3863,#REF!,4,FALSE)</f>
        <v>#REF!</v>
      </c>
      <c r="AW3863" t="e">
        <f>VLOOKUP(A3863,#REF!,5,FALSE)</f>
        <v>#REF!</v>
      </c>
      <c r="AX3863">
        <f>SUMIF(量化书目统计!A:A,H3863,量化书目统计!G:G)</f>
        <v>0</v>
      </c>
    </row>
    <row r="3864" spans="1:50" x14ac:dyDescent="0.3">
      <c r="A3864" t="s">
        <v>2114</v>
      </c>
      <c r="B3864" t="s">
        <v>855</v>
      </c>
      <c r="C3864" t="s">
        <v>287</v>
      </c>
      <c r="D3864">
        <v>5</v>
      </c>
      <c r="E3864" t="s">
        <v>2115</v>
      </c>
      <c r="F3864" s="1" t="s">
        <v>2116</v>
      </c>
      <c r="G3864" t="s">
        <v>2117</v>
      </c>
      <c r="H3864" t="e">
        <f>VLOOKUP(F3864,#REF!,2,FALSE)</f>
        <v>#REF!</v>
      </c>
      <c r="I3864" t="s">
        <v>65</v>
      </c>
      <c r="J3864" s="4">
        <v>44626</v>
      </c>
      <c r="K3864" s="4">
        <v>44732</v>
      </c>
      <c r="L3864" s="3">
        <f t="shared" si="240"/>
        <v>106</v>
      </c>
      <c r="M3864" s="4">
        <v>44815</v>
      </c>
      <c r="N3864">
        <f t="shared" si="241"/>
        <v>189</v>
      </c>
      <c r="O3864">
        <v>0</v>
      </c>
      <c r="P3864" t="e">
        <f>VLOOKUP(F3864,#REF!,3,FALSE)</f>
        <v>#REF!</v>
      </c>
      <c r="Q3864">
        <f t="shared" si="242"/>
        <v>0</v>
      </c>
      <c r="R3864" t="str">
        <f t="shared" si="243"/>
        <v/>
      </c>
      <c r="S3864" t="s">
        <v>99</v>
      </c>
      <c r="T3864">
        <v>4</v>
      </c>
      <c r="U3864">
        <v>1</v>
      </c>
      <c r="V3864" t="s">
        <v>99</v>
      </c>
      <c r="W3864">
        <v>18</v>
      </c>
      <c r="X3864">
        <v>64</v>
      </c>
      <c r="Y3864">
        <v>5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e">
        <f>VLOOKUP(A3864,#REF!,4,FALSE)</f>
        <v>#REF!</v>
      </c>
      <c r="AW3864" t="e">
        <f>VLOOKUP(A3864,#REF!,5,FALSE)</f>
        <v>#REF!</v>
      </c>
      <c r="AX3864">
        <f>SUMIF(量化书目统计!A:A,H3864,量化书目统计!G:G)</f>
        <v>0</v>
      </c>
    </row>
    <row r="3865" spans="1:50" x14ac:dyDescent="0.3">
      <c r="A3865" t="s">
        <v>2114</v>
      </c>
      <c r="B3865" t="s">
        <v>855</v>
      </c>
      <c r="C3865" t="s">
        <v>287</v>
      </c>
      <c r="D3865">
        <v>5</v>
      </c>
      <c r="E3865" t="s">
        <v>2115</v>
      </c>
      <c r="F3865" s="1" t="s">
        <v>2116</v>
      </c>
      <c r="G3865" t="s">
        <v>2117</v>
      </c>
      <c r="H3865" t="e">
        <f>VLOOKUP(F3865,#REF!,2,FALSE)</f>
        <v>#REF!</v>
      </c>
      <c r="I3865" t="s">
        <v>65</v>
      </c>
      <c r="J3865" s="4">
        <v>44552</v>
      </c>
      <c r="K3865" s="4">
        <v>44626</v>
      </c>
      <c r="L3865" s="3">
        <f t="shared" si="240"/>
        <v>74</v>
      </c>
      <c r="M3865" s="4">
        <v>44624</v>
      </c>
      <c r="N3865">
        <f t="shared" si="241"/>
        <v>72</v>
      </c>
      <c r="O3865">
        <v>0</v>
      </c>
      <c r="P3865" t="e">
        <f>VLOOKUP(F3865,#REF!,3,FALSE)</f>
        <v>#REF!</v>
      </c>
      <c r="Q3865">
        <f t="shared" si="242"/>
        <v>0</v>
      </c>
      <c r="R3865" t="str">
        <f t="shared" si="243"/>
        <v/>
      </c>
      <c r="S3865" t="s">
        <v>38</v>
      </c>
      <c r="T3865">
        <v>16</v>
      </c>
      <c r="U3865">
        <v>1</v>
      </c>
      <c r="V3865" t="s">
        <v>99</v>
      </c>
      <c r="W3865">
        <v>4</v>
      </c>
      <c r="X3865">
        <v>56</v>
      </c>
      <c r="Y3865">
        <v>5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e">
        <f>VLOOKUP(A3865,#REF!,4,FALSE)</f>
        <v>#REF!</v>
      </c>
      <c r="AW3865" t="e">
        <f>VLOOKUP(A3865,#REF!,5,FALSE)</f>
        <v>#REF!</v>
      </c>
      <c r="AX3865">
        <f>SUMIF(量化书目统计!A:A,H3865,量化书目统计!G:G)</f>
        <v>0</v>
      </c>
    </row>
    <row r="3866" spans="1:50" x14ac:dyDescent="0.3">
      <c r="A3866" t="s">
        <v>2114</v>
      </c>
      <c r="B3866" t="s">
        <v>855</v>
      </c>
      <c r="C3866" t="s">
        <v>287</v>
      </c>
      <c r="D3866">
        <v>5</v>
      </c>
      <c r="E3866" t="s">
        <v>1293</v>
      </c>
      <c r="F3866" s="1" t="s">
        <v>1294</v>
      </c>
      <c r="G3866" t="s">
        <v>1295</v>
      </c>
      <c r="H3866" t="e">
        <f>VLOOKUP(F3866,#REF!,2,FALSE)</f>
        <v>#REF!</v>
      </c>
      <c r="I3866" t="s">
        <v>158</v>
      </c>
      <c r="J3866" s="4">
        <v>44557</v>
      </c>
      <c r="K3866" s="4">
        <v>44626</v>
      </c>
      <c r="L3866" s="3">
        <f t="shared" si="240"/>
        <v>69</v>
      </c>
      <c r="M3866" s="4">
        <v>44624</v>
      </c>
      <c r="N3866">
        <f t="shared" si="241"/>
        <v>67</v>
      </c>
      <c r="O3866">
        <v>0</v>
      </c>
      <c r="P3866" t="e">
        <f>VLOOKUP(F3866,#REF!,3,FALSE)</f>
        <v>#REF!</v>
      </c>
      <c r="Q3866">
        <f t="shared" si="242"/>
        <v>0</v>
      </c>
      <c r="R3866" t="str">
        <f t="shared" si="243"/>
        <v/>
      </c>
      <c r="S3866" t="s">
        <v>38</v>
      </c>
      <c r="T3866">
        <v>17</v>
      </c>
      <c r="U3866">
        <v>1</v>
      </c>
      <c r="V3866" t="s">
        <v>99</v>
      </c>
      <c r="W3866">
        <v>4</v>
      </c>
      <c r="X3866">
        <v>57</v>
      </c>
      <c r="Y3866">
        <v>20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 t="e">
        <f>VLOOKUP(A3866,#REF!,4,FALSE)</f>
        <v>#REF!</v>
      </c>
      <c r="AW3866" t="e">
        <f>VLOOKUP(A3866,#REF!,5,FALSE)</f>
        <v>#REF!</v>
      </c>
      <c r="AX3866">
        <f>SUMIF(量化书目统计!A:A,H3866,量化书目统计!G:G)</f>
        <v>0</v>
      </c>
    </row>
    <row r="3867" spans="1:50" x14ac:dyDescent="0.3">
      <c r="A3867" t="s">
        <v>2118</v>
      </c>
      <c r="B3867" t="s">
        <v>855</v>
      </c>
      <c r="C3867" t="s">
        <v>287</v>
      </c>
      <c r="D3867">
        <v>5</v>
      </c>
      <c r="E3867" t="s">
        <v>938</v>
      </c>
      <c r="F3867" s="1" t="s">
        <v>939</v>
      </c>
      <c r="G3867" t="s">
        <v>940</v>
      </c>
      <c r="H3867" t="e">
        <f>VLOOKUP(F3867,#REF!,2,FALSE)</f>
        <v>#REF!</v>
      </c>
      <c r="I3867" t="s">
        <v>65</v>
      </c>
      <c r="J3867" s="4">
        <v>44482</v>
      </c>
      <c r="K3867" s="4">
        <v>44482</v>
      </c>
      <c r="L3867" s="3">
        <f t="shared" si="240"/>
        <v>0</v>
      </c>
      <c r="M3867" s="4">
        <v>44543</v>
      </c>
      <c r="N3867">
        <f t="shared" si="241"/>
        <v>61</v>
      </c>
      <c r="O3867">
        <v>0</v>
      </c>
      <c r="P3867" t="e">
        <f>VLOOKUP(F3867,#REF!,3,FALSE)</f>
        <v>#REF!</v>
      </c>
      <c r="Q3867">
        <f t="shared" si="242"/>
        <v>0</v>
      </c>
      <c r="R3867" t="str">
        <f t="shared" si="243"/>
        <v/>
      </c>
      <c r="S3867" t="s">
        <v>38</v>
      </c>
      <c r="T3867">
        <v>6</v>
      </c>
      <c r="U3867">
        <v>1</v>
      </c>
      <c r="V3867" t="s">
        <v>38</v>
      </c>
      <c r="W3867">
        <v>6</v>
      </c>
      <c r="X3867">
        <v>46</v>
      </c>
      <c r="Y3867">
        <v>14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e">
        <f>VLOOKUP(A3867,#REF!,4,FALSE)</f>
        <v>#REF!</v>
      </c>
      <c r="AW3867" t="e">
        <f>VLOOKUP(A3867,#REF!,5,FALSE)</f>
        <v>#REF!</v>
      </c>
      <c r="AX3867">
        <f>SUMIF(量化书目统计!A:A,H3867,量化书目统计!G:G)</f>
        <v>0</v>
      </c>
    </row>
    <row r="3868" spans="1:50" x14ac:dyDescent="0.3">
      <c r="A3868" t="s">
        <v>2119</v>
      </c>
      <c r="B3868" t="s">
        <v>855</v>
      </c>
      <c r="C3868" t="s">
        <v>287</v>
      </c>
      <c r="D3868">
        <v>5</v>
      </c>
      <c r="E3868" t="s">
        <v>405</v>
      </c>
      <c r="F3868" s="1" t="s">
        <v>406</v>
      </c>
      <c r="G3868" t="s">
        <v>407</v>
      </c>
      <c r="H3868" t="e">
        <f>VLOOKUP(F3868,#REF!,2,FALSE)</f>
        <v>#REF!</v>
      </c>
      <c r="I3868" t="s">
        <v>49</v>
      </c>
      <c r="J3868" s="4">
        <v>44130</v>
      </c>
      <c r="K3868" s="4">
        <v>44156</v>
      </c>
      <c r="L3868" s="3">
        <f t="shared" si="240"/>
        <v>26</v>
      </c>
      <c r="M3868" s="4">
        <v>44158</v>
      </c>
      <c r="N3868">
        <f t="shared" si="241"/>
        <v>28</v>
      </c>
      <c r="O3868">
        <v>0</v>
      </c>
      <c r="P3868" t="e">
        <f>VLOOKUP(F3868,#REF!,3,FALSE)</f>
        <v>#REF!</v>
      </c>
      <c r="Q3868">
        <f t="shared" si="242"/>
        <v>0</v>
      </c>
      <c r="R3868" t="str">
        <f t="shared" si="243"/>
        <v/>
      </c>
      <c r="S3868" t="s">
        <v>28</v>
      </c>
      <c r="T3868">
        <v>8</v>
      </c>
      <c r="U3868">
        <v>2</v>
      </c>
      <c r="V3868" t="s">
        <v>28</v>
      </c>
      <c r="W3868">
        <v>11</v>
      </c>
      <c r="X3868">
        <v>8</v>
      </c>
      <c r="Y3868">
        <v>14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e">
        <f>VLOOKUP(A3868,#REF!,4,FALSE)</f>
        <v>#REF!</v>
      </c>
      <c r="AW3868" t="e">
        <f>VLOOKUP(A3868,#REF!,5,FALSE)</f>
        <v>#REF!</v>
      </c>
      <c r="AX3868">
        <f>SUMIF(量化书目统计!A:A,H3868,量化书目统计!G:G)</f>
        <v>0</v>
      </c>
    </row>
    <row r="3869" spans="1:50" x14ac:dyDescent="0.3">
      <c r="A3869" t="s">
        <v>602</v>
      </c>
      <c r="B3869" t="s">
        <v>556</v>
      </c>
      <c r="C3869" t="s">
        <v>149</v>
      </c>
      <c r="D3869">
        <v>5</v>
      </c>
      <c r="E3869" t="s">
        <v>603</v>
      </c>
      <c r="F3869" s="1" t="s">
        <v>604</v>
      </c>
      <c r="G3869" t="s">
        <v>605</v>
      </c>
      <c r="H3869" t="e">
        <f>VLOOKUP(F3869,#REF!,2,FALSE)</f>
        <v>#REF!</v>
      </c>
      <c r="I3869" t="s">
        <v>231</v>
      </c>
      <c r="J3869" s="4">
        <v>44376</v>
      </c>
      <c r="K3869" s="4">
        <v>44426</v>
      </c>
      <c r="L3869" s="3">
        <f t="shared" si="240"/>
        <v>50</v>
      </c>
      <c r="M3869" s="4">
        <v>44446</v>
      </c>
      <c r="N3869">
        <f t="shared" si="241"/>
        <v>70</v>
      </c>
      <c r="O3869">
        <v>0</v>
      </c>
      <c r="P3869" t="e">
        <f>VLOOKUP(F3869,#REF!,3,FALSE)</f>
        <v>#REF!</v>
      </c>
      <c r="Q3869">
        <f t="shared" si="242"/>
        <v>0</v>
      </c>
      <c r="R3869" t="str">
        <f t="shared" si="243"/>
        <v/>
      </c>
      <c r="S3869" t="s">
        <v>80</v>
      </c>
      <c r="T3869">
        <v>18</v>
      </c>
      <c r="U3869">
        <v>1</v>
      </c>
      <c r="V3869" t="s">
        <v>43</v>
      </c>
      <c r="X3869">
        <v>38</v>
      </c>
      <c r="Y3869">
        <v>20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 t="e">
        <f>VLOOKUP(A3869,#REF!,4,FALSE)</f>
        <v>#REF!</v>
      </c>
      <c r="AW3869" t="e">
        <f>VLOOKUP(A3869,#REF!,5,FALSE)</f>
        <v>#REF!</v>
      </c>
      <c r="AX3869">
        <f>SUMIF(量化书目统计!A:A,H3869,量化书目统计!G:G)</f>
        <v>0</v>
      </c>
    </row>
    <row r="3870" spans="1:50" x14ac:dyDescent="0.3">
      <c r="A3870" t="s">
        <v>602</v>
      </c>
      <c r="B3870" t="s">
        <v>556</v>
      </c>
      <c r="C3870" t="s">
        <v>149</v>
      </c>
      <c r="D3870">
        <v>5</v>
      </c>
      <c r="E3870" t="s">
        <v>139</v>
      </c>
      <c r="F3870" s="1" t="s">
        <v>140</v>
      </c>
      <c r="G3870" t="s">
        <v>141</v>
      </c>
      <c r="H3870" t="e">
        <f>VLOOKUP(F3870,#REF!,2,FALSE)</f>
        <v>#REF!</v>
      </c>
      <c r="I3870" t="s">
        <v>142</v>
      </c>
      <c r="J3870" s="4">
        <v>44306</v>
      </c>
      <c r="K3870" s="4">
        <v>44354</v>
      </c>
      <c r="L3870" s="3">
        <f t="shared" si="240"/>
        <v>48</v>
      </c>
      <c r="M3870" s="4">
        <v>44368</v>
      </c>
      <c r="N3870">
        <f t="shared" si="241"/>
        <v>62</v>
      </c>
      <c r="O3870">
        <v>0</v>
      </c>
      <c r="P3870" t="e">
        <f>VLOOKUP(F3870,#REF!,3,FALSE)</f>
        <v>#REF!</v>
      </c>
      <c r="Q3870">
        <f t="shared" si="242"/>
        <v>0</v>
      </c>
      <c r="R3870" t="str">
        <f t="shared" si="243"/>
        <v/>
      </c>
      <c r="S3870" t="s">
        <v>80</v>
      </c>
      <c r="T3870">
        <v>8</v>
      </c>
      <c r="U3870">
        <v>1</v>
      </c>
      <c r="V3870" t="s">
        <v>80</v>
      </c>
      <c r="W3870">
        <v>15</v>
      </c>
      <c r="X3870">
        <v>28</v>
      </c>
      <c r="Y3870">
        <v>15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e">
        <f>VLOOKUP(A3870,#REF!,4,FALSE)</f>
        <v>#REF!</v>
      </c>
      <c r="AW3870" t="e">
        <f>VLOOKUP(A3870,#REF!,5,FALSE)</f>
        <v>#REF!</v>
      </c>
      <c r="AX3870">
        <f>SUMIF(量化书目统计!A:A,H3870,量化书目统计!G:G)</f>
        <v>0</v>
      </c>
    </row>
    <row r="3871" spans="1:50" x14ac:dyDescent="0.3">
      <c r="A3871" t="s">
        <v>2120</v>
      </c>
      <c r="B3871" t="s">
        <v>855</v>
      </c>
      <c r="C3871" t="s">
        <v>287</v>
      </c>
      <c r="D3871">
        <v>5</v>
      </c>
      <c r="E3871" t="s">
        <v>1339</v>
      </c>
      <c r="F3871" s="1" t="s">
        <v>1340</v>
      </c>
      <c r="G3871" t="s">
        <v>1341</v>
      </c>
      <c r="H3871" t="e">
        <f>VLOOKUP(F3871,#REF!,2,FALSE)</f>
        <v>#REF!</v>
      </c>
      <c r="I3871" t="s">
        <v>32</v>
      </c>
      <c r="J3871" s="4">
        <v>43843</v>
      </c>
      <c r="K3871" s="4">
        <v>44101</v>
      </c>
      <c r="L3871" s="3">
        <f t="shared" si="240"/>
        <v>258</v>
      </c>
      <c r="M3871" s="4">
        <v>44104</v>
      </c>
      <c r="N3871">
        <f t="shared" si="241"/>
        <v>261</v>
      </c>
      <c r="O3871">
        <v>0</v>
      </c>
      <c r="P3871" t="e">
        <f>VLOOKUP(F3871,#REF!,3,FALSE)</f>
        <v>#REF!</v>
      </c>
      <c r="Q3871">
        <f t="shared" si="242"/>
        <v>0</v>
      </c>
      <c r="R3871" t="str">
        <f t="shared" si="243"/>
        <v/>
      </c>
      <c r="S3871" t="s">
        <v>43</v>
      </c>
      <c r="U3871">
        <v>1</v>
      </c>
      <c r="V3871" t="s">
        <v>28</v>
      </c>
      <c r="W3871">
        <v>4</v>
      </c>
      <c r="X3871">
        <v>0</v>
      </c>
      <c r="Y3871">
        <v>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e">
        <f>VLOOKUP(A3871,#REF!,4,FALSE)</f>
        <v>#REF!</v>
      </c>
      <c r="AW3871" t="e">
        <f>VLOOKUP(A3871,#REF!,5,FALSE)</f>
        <v>#REF!</v>
      </c>
      <c r="AX3871">
        <f>SUMIF(量化书目统计!A:A,H3871,量化书目统计!G:G)</f>
        <v>0</v>
      </c>
    </row>
    <row r="3872" spans="1:50" x14ac:dyDescent="0.3">
      <c r="A3872" t="s">
        <v>2121</v>
      </c>
      <c r="B3872" t="s">
        <v>855</v>
      </c>
      <c r="C3872" t="s">
        <v>337</v>
      </c>
      <c r="D3872">
        <v>4</v>
      </c>
      <c r="E3872" t="s">
        <v>1278</v>
      </c>
      <c r="F3872" s="1" t="s">
        <v>1279</v>
      </c>
      <c r="G3872" t="s">
        <v>1280</v>
      </c>
      <c r="H3872" t="e">
        <f>VLOOKUP(F3872,#REF!,2,FALSE)</f>
        <v>#REF!</v>
      </c>
      <c r="I3872" t="s">
        <v>317</v>
      </c>
      <c r="J3872" s="4">
        <v>44266</v>
      </c>
      <c r="K3872" s="4">
        <v>44323</v>
      </c>
      <c r="L3872" s="3">
        <f t="shared" si="240"/>
        <v>57</v>
      </c>
      <c r="M3872" s="4">
        <v>44326</v>
      </c>
      <c r="N3872">
        <f t="shared" si="241"/>
        <v>60</v>
      </c>
      <c r="O3872">
        <v>0</v>
      </c>
      <c r="P3872" t="e">
        <f>VLOOKUP(F3872,#REF!,3,FALSE)</f>
        <v>#REF!</v>
      </c>
      <c r="Q3872">
        <f t="shared" si="242"/>
        <v>0</v>
      </c>
      <c r="R3872" t="str">
        <f t="shared" si="243"/>
        <v/>
      </c>
      <c r="S3872" t="s">
        <v>80</v>
      </c>
      <c r="T3872">
        <v>2</v>
      </c>
      <c r="U3872">
        <v>1</v>
      </c>
      <c r="V3872" t="s">
        <v>80</v>
      </c>
      <c r="W3872">
        <v>10</v>
      </c>
      <c r="X3872">
        <v>22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e">
        <f>VLOOKUP(A3872,#REF!,4,FALSE)</f>
        <v>#REF!</v>
      </c>
      <c r="AW3872" t="e">
        <f>VLOOKUP(A3872,#REF!,5,FALSE)</f>
        <v>#REF!</v>
      </c>
      <c r="AX3872">
        <f>SUMIF(量化书目统计!A:A,H3872,量化书目统计!G:G)</f>
        <v>0</v>
      </c>
    </row>
    <row r="3873" spans="1:50" x14ac:dyDescent="0.3">
      <c r="A3873" t="s">
        <v>2122</v>
      </c>
      <c r="B3873" t="s">
        <v>855</v>
      </c>
      <c r="C3873" t="s">
        <v>1985</v>
      </c>
      <c r="D3873">
        <v>4</v>
      </c>
      <c r="E3873" t="s">
        <v>1553</v>
      </c>
      <c r="F3873" s="1" t="s">
        <v>1554</v>
      </c>
      <c r="G3873" t="s">
        <v>1555</v>
      </c>
      <c r="H3873" t="e">
        <f>VLOOKUP(F3873,#REF!,2,FALSE)</f>
        <v>#REF!</v>
      </c>
      <c r="I3873" t="s">
        <v>231</v>
      </c>
      <c r="J3873" s="4">
        <v>44552</v>
      </c>
      <c r="K3873" s="4">
        <v>44621</v>
      </c>
      <c r="L3873" s="3">
        <f t="shared" si="240"/>
        <v>69</v>
      </c>
      <c r="M3873" s="4">
        <v>44624</v>
      </c>
      <c r="N3873">
        <f t="shared" si="241"/>
        <v>72</v>
      </c>
      <c r="O3873">
        <v>0</v>
      </c>
      <c r="P3873" t="e">
        <f>VLOOKUP(F3873,#REF!,3,FALSE)</f>
        <v>#REF!</v>
      </c>
      <c r="Q3873">
        <f t="shared" si="242"/>
        <v>0</v>
      </c>
      <c r="R3873" t="str">
        <f t="shared" si="243"/>
        <v/>
      </c>
      <c r="S3873" t="s">
        <v>38</v>
      </c>
      <c r="T3873">
        <v>16</v>
      </c>
      <c r="U3873">
        <v>1</v>
      </c>
      <c r="V3873" t="s">
        <v>99</v>
      </c>
      <c r="W3873">
        <v>3</v>
      </c>
      <c r="X3873">
        <v>56</v>
      </c>
      <c r="Y3873">
        <v>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e">
        <f>VLOOKUP(A3873,#REF!,4,FALSE)</f>
        <v>#REF!</v>
      </c>
      <c r="AW3873" t="e">
        <f>VLOOKUP(A3873,#REF!,5,FALSE)</f>
        <v>#REF!</v>
      </c>
      <c r="AX3873">
        <f>SUMIF(量化书目统计!A:A,H3873,量化书目统计!G:G)</f>
        <v>0</v>
      </c>
    </row>
    <row r="3874" spans="1:50" x14ac:dyDescent="0.3">
      <c r="A3874" t="s">
        <v>2122</v>
      </c>
      <c r="B3874" t="s">
        <v>855</v>
      </c>
      <c r="C3874" t="s">
        <v>1985</v>
      </c>
      <c r="D3874">
        <v>4</v>
      </c>
      <c r="E3874" t="s">
        <v>429</v>
      </c>
      <c r="F3874" s="1" t="s">
        <v>430</v>
      </c>
      <c r="G3874" t="s">
        <v>431</v>
      </c>
      <c r="H3874" t="e">
        <f>VLOOKUP(F3874,#REF!,2,FALSE)</f>
        <v>#REF!</v>
      </c>
      <c r="I3874" t="s">
        <v>59</v>
      </c>
      <c r="J3874" s="4">
        <v>44140</v>
      </c>
      <c r="K3874" s="4">
        <v>44258</v>
      </c>
      <c r="L3874" s="3">
        <f t="shared" si="240"/>
        <v>118</v>
      </c>
      <c r="M3874" s="4">
        <v>44200</v>
      </c>
      <c r="N3874">
        <f t="shared" si="241"/>
        <v>60</v>
      </c>
      <c r="O3874">
        <v>0</v>
      </c>
      <c r="P3874" t="e">
        <f>VLOOKUP(F3874,#REF!,3,FALSE)</f>
        <v>#REF!</v>
      </c>
      <c r="Q3874">
        <f t="shared" si="242"/>
        <v>0</v>
      </c>
      <c r="R3874" t="str">
        <f t="shared" si="243"/>
        <v/>
      </c>
      <c r="S3874" t="s">
        <v>28</v>
      </c>
      <c r="T3874">
        <v>9</v>
      </c>
      <c r="U3874">
        <v>1</v>
      </c>
      <c r="V3874" t="s">
        <v>80</v>
      </c>
      <c r="W3874">
        <v>1</v>
      </c>
      <c r="X3874">
        <v>9</v>
      </c>
      <c r="Y3874">
        <v>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e">
        <f>VLOOKUP(A3874,#REF!,4,FALSE)</f>
        <v>#REF!</v>
      </c>
      <c r="AW3874" t="e">
        <f>VLOOKUP(A3874,#REF!,5,FALSE)</f>
        <v>#REF!</v>
      </c>
      <c r="AX3874">
        <f>SUMIF(量化书目统计!A:A,H3874,量化书目统计!G:G)</f>
        <v>0</v>
      </c>
    </row>
    <row r="3875" spans="1:50" x14ac:dyDescent="0.3">
      <c r="A3875" t="s">
        <v>2122</v>
      </c>
      <c r="B3875" t="s">
        <v>855</v>
      </c>
      <c r="C3875" t="s">
        <v>1985</v>
      </c>
      <c r="D3875">
        <v>4</v>
      </c>
      <c r="E3875" t="s">
        <v>429</v>
      </c>
      <c r="F3875" s="1" t="s">
        <v>430</v>
      </c>
      <c r="G3875" t="s">
        <v>431</v>
      </c>
      <c r="H3875" t="e">
        <f>VLOOKUP(F3875,#REF!,2,FALSE)</f>
        <v>#REF!</v>
      </c>
      <c r="I3875" t="s">
        <v>59</v>
      </c>
      <c r="J3875" s="4">
        <v>44258</v>
      </c>
      <c r="K3875" s="4">
        <v>44265</v>
      </c>
      <c r="L3875" s="3">
        <f t="shared" si="240"/>
        <v>7</v>
      </c>
      <c r="M3875" s="4">
        <v>44272</v>
      </c>
      <c r="N3875">
        <f t="shared" si="241"/>
        <v>14</v>
      </c>
      <c r="O3875">
        <v>0</v>
      </c>
      <c r="P3875" t="e">
        <f>VLOOKUP(F3875,#REF!,3,FALSE)</f>
        <v>#REF!</v>
      </c>
      <c r="Q3875">
        <f t="shared" si="242"/>
        <v>0</v>
      </c>
      <c r="R3875" t="str">
        <f t="shared" si="243"/>
        <v/>
      </c>
      <c r="S3875" t="s">
        <v>80</v>
      </c>
      <c r="T3875">
        <v>1</v>
      </c>
      <c r="U3875">
        <v>1</v>
      </c>
      <c r="V3875" t="s">
        <v>80</v>
      </c>
      <c r="W3875">
        <v>2</v>
      </c>
      <c r="X3875">
        <v>21</v>
      </c>
      <c r="Y3875">
        <v>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e">
        <f>VLOOKUP(A3875,#REF!,4,FALSE)</f>
        <v>#REF!</v>
      </c>
      <c r="AW3875" t="e">
        <f>VLOOKUP(A3875,#REF!,5,FALSE)</f>
        <v>#REF!</v>
      </c>
      <c r="AX3875">
        <f>SUMIF(量化书目统计!A:A,H3875,量化书目统计!G:G)</f>
        <v>0</v>
      </c>
    </row>
    <row r="3876" spans="1:50" x14ac:dyDescent="0.3">
      <c r="A3876" t="s">
        <v>2123</v>
      </c>
      <c r="B3876" t="s">
        <v>855</v>
      </c>
      <c r="C3876" t="s">
        <v>2124</v>
      </c>
      <c r="D3876">
        <v>5</v>
      </c>
      <c r="E3876" t="s">
        <v>405</v>
      </c>
      <c r="F3876" s="1" t="s">
        <v>406</v>
      </c>
      <c r="G3876" t="s">
        <v>407</v>
      </c>
      <c r="H3876" t="e">
        <f>VLOOKUP(F3876,#REF!,2,FALSE)</f>
        <v>#REF!</v>
      </c>
      <c r="I3876" t="s">
        <v>49</v>
      </c>
      <c r="J3876" s="4">
        <v>44297</v>
      </c>
      <c r="K3876" s="4">
        <v>44308</v>
      </c>
      <c r="L3876" s="3">
        <f t="shared" si="240"/>
        <v>11</v>
      </c>
      <c r="M3876" s="4">
        <v>44312</v>
      </c>
      <c r="N3876">
        <f t="shared" si="241"/>
        <v>15</v>
      </c>
      <c r="O3876">
        <v>0</v>
      </c>
      <c r="P3876" t="e">
        <f>VLOOKUP(F3876,#REF!,3,FALSE)</f>
        <v>#REF!</v>
      </c>
      <c r="Q3876">
        <f t="shared" si="242"/>
        <v>0</v>
      </c>
      <c r="R3876" t="str">
        <f t="shared" si="243"/>
        <v/>
      </c>
      <c r="S3876" t="s">
        <v>80</v>
      </c>
      <c r="T3876">
        <v>6</v>
      </c>
      <c r="U3876">
        <v>2</v>
      </c>
      <c r="V3876" t="s">
        <v>80</v>
      </c>
      <c r="W3876">
        <v>8</v>
      </c>
      <c r="X3876">
        <v>26</v>
      </c>
      <c r="Y3876">
        <v>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e">
        <f>VLOOKUP(A3876,#REF!,4,FALSE)</f>
        <v>#REF!</v>
      </c>
      <c r="AW3876" t="e">
        <f>VLOOKUP(A3876,#REF!,5,FALSE)</f>
        <v>#REF!</v>
      </c>
      <c r="AX3876">
        <f>SUMIF(量化书目统计!A:A,H3876,量化书目统计!G:G)</f>
        <v>0</v>
      </c>
    </row>
    <row r="3877" spans="1:50" x14ac:dyDescent="0.3">
      <c r="A3877" t="s">
        <v>2125</v>
      </c>
      <c r="B3877" t="s">
        <v>855</v>
      </c>
      <c r="C3877" t="s">
        <v>731</v>
      </c>
      <c r="D3877">
        <v>5</v>
      </c>
      <c r="E3877" t="s">
        <v>856</v>
      </c>
      <c r="F3877" s="1" t="s">
        <v>857</v>
      </c>
      <c r="G3877" t="s">
        <v>858</v>
      </c>
      <c r="H3877" t="e">
        <f>VLOOKUP(F3877,#REF!,2,FALSE)</f>
        <v>#REF!</v>
      </c>
      <c r="I3877" t="s">
        <v>49</v>
      </c>
      <c r="J3877" s="4">
        <v>44348</v>
      </c>
      <c r="K3877" s="4">
        <v>44467</v>
      </c>
      <c r="L3877" s="3">
        <f t="shared" si="240"/>
        <v>119</v>
      </c>
      <c r="M3877" s="4">
        <v>44446</v>
      </c>
      <c r="N3877">
        <f t="shared" si="241"/>
        <v>98</v>
      </c>
      <c r="O3877">
        <v>0</v>
      </c>
      <c r="P3877" t="e">
        <f>VLOOKUP(F3877,#REF!,3,FALSE)</f>
        <v>#REF!</v>
      </c>
      <c r="Q3877">
        <f t="shared" si="242"/>
        <v>0</v>
      </c>
      <c r="R3877" t="str">
        <f t="shared" si="243"/>
        <v/>
      </c>
      <c r="S3877" t="s">
        <v>80</v>
      </c>
      <c r="T3877">
        <v>14</v>
      </c>
      <c r="U3877">
        <v>1</v>
      </c>
      <c r="V3877" t="s">
        <v>38</v>
      </c>
      <c r="W3877">
        <v>4</v>
      </c>
      <c r="X3877">
        <v>34</v>
      </c>
      <c r="Y3877">
        <v>9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e">
        <f>VLOOKUP(A3877,#REF!,4,FALSE)</f>
        <v>#REF!</v>
      </c>
      <c r="AW3877" t="e">
        <f>VLOOKUP(A3877,#REF!,5,FALSE)</f>
        <v>#REF!</v>
      </c>
      <c r="AX3877">
        <f>SUMIF(量化书目统计!A:A,H3877,量化书目统计!G:G)</f>
        <v>0</v>
      </c>
    </row>
    <row r="3878" spans="1:50" x14ac:dyDescent="0.3">
      <c r="A3878" t="s">
        <v>2126</v>
      </c>
      <c r="B3878" t="s">
        <v>855</v>
      </c>
      <c r="C3878" t="s">
        <v>731</v>
      </c>
      <c r="D3878">
        <v>5</v>
      </c>
      <c r="E3878" t="s">
        <v>814</v>
      </c>
      <c r="F3878" s="1" t="s">
        <v>815</v>
      </c>
      <c r="G3878" t="s">
        <v>816</v>
      </c>
      <c r="H3878" t="e">
        <f>VLOOKUP(F3878,#REF!,2,FALSE)</f>
        <v>#REF!</v>
      </c>
      <c r="I3878" t="s">
        <v>158</v>
      </c>
      <c r="J3878" s="4">
        <v>44264</v>
      </c>
      <c r="K3878" s="4">
        <v>44329</v>
      </c>
      <c r="L3878" s="3">
        <f t="shared" si="240"/>
        <v>65</v>
      </c>
      <c r="M3878" s="4">
        <v>44326</v>
      </c>
      <c r="N3878">
        <f t="shared" si="241"/>
        <v>62</v>
      </c>
      <c r="O3878">
        <v>0</v>
      </c>
      <c r="P3878" t="e">
        <f>VLOOKUP(F3878,#REF!,3,FALSE)</f>
        <v>#REF!</v>
      </c>
      <c r="Q3878">
        <f t="shared" si="242"/>
        <v>0</v>
      </c>
      <c r="R3878" t="str">
        <f t="shared" si="243"/>
        <v/>
      </c>
      <c r="S3878" t="s">
        <v>80</v>
      </c>
      <c r="T3878">
        <v>2</v>
      </c>
      <c r="U3878">
        <v>1</v>
      </c>
      <c r="V3878" t="s">
        <v>80</v>
      </c>
      <c r="W3878">
        <v>11</v>
      </c>
      <c r="X3878">
        <v>22</v>
      </c>
      <c r="Y3878">
        <v>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e">
        <f>VLOOKUP(A3878,#REF!,4,FALSE)</f>
        <v>#REF!</v>
      </c>
      <c r="AW3878" t="e">
        <f>VLOOKUP(A3878,#REF!,5,FALSE)</f>
        <v>#REF!</v>
      </c>
      <c r="AX3878">
        <f>SUMIF(量化书目统计!A:A,H3878,量化书目统计!G:G)</f>
        <v>0</v>
      </c>
    </row>
    <row r="3879" spans="1:50" x14ac:dyDescent="0.3">
      <c r="A3879" t="s">
        <v>2127</v>
      </c>
      <c r="B3879" t="s">
        <v>855</v>
      </c>
      <c r="C3879" t="s">
        <v>313</v>
      </c>
      <c r="D3879">
        <v>5</v>
      </c>
      <c r="E3879" t="s">
        <v>314</v>
      </c>
      <c r="F3879" s="1" t="s">
        <v>315</v>
      </c>
      <c r="G3879" t="s">
        <v>316</v>
      </c>
      <c r="H3879" t="e">
        <f>VLOOKUP(F3879,#REF!,2,FALSE)</f>
        <v>#REF!</v>
      </c>
      <c r="I3879" t="s">
        <v>317</v>
      </c>
      <c r="J3879" s="4">
        <v>44312</v>
      </c>
      <c r="K3879" s="4">
        <v>44351</v>
      </c>
      <c r="L3879" s="3">
        <f t="shared" si="240"/>
        <v>39</v>
      </c>
      <c r="M3879" s="4">
        <v>44372</v>
      </c>
      <c r="N3879">
        <f t="shared" si="241"/>
        <v>60</v>
      </c>
      <c r="O3879">
        <v>0</v>
      </c>
      <c r="P3879" t="e">
        <f>VLOOKUP(F3879,#REF!,3,FALSE)</f>
        <v>#REF!</v>
      </c>
      <c r="Q3879">
        <f t="shared" si="242"/>
        <v>0</v>
      </c>
      <c r="R3879" t="str">
        <f t="shared" si="243"/>
        <v/>
      </c>
      <c r="S3879" t="s">
        <v>80</v>
      </c>
      <c r="T3879">
        <v>9</v>
      </c>
      <c r="U3879">
        <v>1</v>
      </c>
      <c r="V3879" t="s">
        <v>80</v>
      </c>
      <c r="W3879">
        <v>14</v>
      </c>
      <c r="X3879">
        <v>29</v>
      </c>
      <c r="Y3879">
        <v>14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e">
        <f>VLOOKUP(A3879,#REF!,4,FALSE)</f>
        <v>#REF!</v>
      </c>
      <c r="AW3879" t="e">
        <f>VLOOKUP(A3879,#REF!,5,FALSE)</f>
        <v>#REF!</v>
      </c>
      <c r="AX3879">
        <f>SUMIF(量化书目统计!A:A,H3879,量化书目统计!G:G)</f>
        <v>0</v>
      </c>
    </row>
    <row r="3880" spans="1:50" x14ac:dyDescent="0.3">
      <c r="A3880" t="s">
        <v>2128</v>
      </c>
      <c r="B3880" t="s">
        <v>855</v>
      </c>
      <c r="C3880" t="s">
        <v>433</v>
      </c>
      <c r="D3880">
        <v>4</v>
      </c>
      <c r="E3880" t="s">
        <v>228</v>
      </c>
      <c r="F3880" s="1" t="s">
        <v>229</v>
      </c>
      <c r="G3880" t="s">
        <v>230</v>
      </c>
      <c r="H3880" t="e">
        <f>VLOOKUP(F3880,#REF!,2,FALSE)</f>
        <v>#REF!</v>
      </c>
      <c r="I3880" t="s">
        <v>231</v>
      </c>
      <c r="J3880" s="4">
        <v>44355</v>
      </c>
      <c r="K3880" s="4">
        <v>44374</v>
      </c>
      <c r="L3880" s="3">
        <f t="shared" si="240"/>
        <v>19</v>
      </c>
      <c r="M3880" s="4">
        <v>44417</v>
      </c>
      <c r="N3880">
        <f t="shared" si="241"/>
        <v>62</v>
      </c>
      <c r="O3880">
        <v>0</v>
      </c>
      <c r="P3880" t="e">
        <f>VLOOKUP(F3880,#REF!,3,FALSE)</f>
        <v>#REF!</v>
      </c>
      <c r="Q3880">
        <f t="shared" si="242"/>
        <v>0</v>
      </c>
      <c r="R3880" t="str">
        <f t="shared" si="243"/>
        <v/>
      </c>
      <c r="S3880" t="s">
        <v>80</v>
      </c>
      <c r="T3880">
        <v>15</v>
      </c>
      <c r="U3880">
        <v>1</v>
      </c>
      <c r="V3880" t="s">
        <v>80</v>
      </c>
      <c r="W3880">
        <v>17</v>
      </c>
      <c r="X3880">
        <v>35</v>
      </c>
      <c r="Y3880">
        <v>5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e">
        <f>VLOOKUP(A3880,#REF!,4,FALSE)</f>
        <v>#REF!</v>
      </c>
      <c r="AW3880" t="e">
        <f>VLOOKUP(A3880,#REF!,5,FALSE)</f>
        <v>#REF!</v>
      </c>
      <c r="AX3880">
        <f>SUMIF(量化书目统计!A:A,H3880,量化书目统计!G:G)</f>
        <v>0</v>
      </c>
    </row>
    <row r="3881" spans="1:50" x14ac:dyDescent="0.3">
      <c r="A3881" t="s">
        <v>2129</v>
      </c>
      <c r="B3881" t="s">
        <v>855</v>
      </c>
      <c r="C3881" t="s">
        <v>45</v>
      </c>
      <c r="D3881">
        <v>5</v>
      </c>
      <c r="E3881" t="s">
        <v>107</v>
      </c>
      <c r="F3881" s="1" t="s">
        <v>108</v>
      </c>
      <c r="G3881" t="s">
        <v>109</v>
      </c>
      <c r="H3881" t="e">
        <f>VLOOKUP(F3881,#REF!,2,FALSE)</f>
        <v>#REF!</v>
      </c>
      <c r="I3881" t="s">
        <v>32</v>
      </c>
      <c r="J3881" s="4">
        <v>44445</v>
      </c>
      <c r="K3881" s="4">
        <v>44465</v>
      </c>
      <c r="L3881" s="3">
        <f t="shared" si="240"/>
        <v>20</v>
      </c>
      <c r="M3881" s="4">
        <v>44459</v>
      </c>
      <c r="N3881">
        <f t="shared" si="241"/>
        <v>14</v>
      </c>
      <c r="O3881">
        <v>0</v>
      </c>
      <c r="P3881" t="e">
        <f>VLOOKUP(F3881,#REF!,3,FALSE)</f>
        <v>#REF!</v>
      </c>
      <c r="Q3881">
        <f t="shared" si="242"/>
        <v>0</v>
      </c>
      <c r="R3881" t="str">
        <f t="shared" si="243"/>
        <v/>
      </c>
      <c r="S3881" t="s">
        <v>38</v>
      </c>
      <c r="T3881">
        <v>1</v>
      </c>
      <c r="U3881">
        <v>1</v>
      </c>
      <c r="V3881" t="s">
        <v>38</v>
      </c>
      <c r="W3881">
        <v>4</v>
      </c>
      <c r="X3881">
        <v>41</v>
      </c>
      <c r="Y3881">
        <v>11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e">
        <f>VLOOKUP(A3881,#REF!,4,FALSE)</f>
        <v>#REF!</v>
      </c>
      <c r="AW3881" t="e">
        <f>VLOOKUP(A3881,#REF!,5,FALSE)</f>
        <v>#REF!</v>
      </c>
      <c r="AX3881">
        <f>SUMIF(量化书目统计!A:A,H3881,量化书目统计!G:G)</f>
        <v>0</v>
      </c>
    </row>
    <row r="3882" spans="1:50" x14ac:dyDescent="0.3">
      <c r="A3882" t="s">
        <v>2130</v>
      </c>
      <c r="B3882" t="s">
        <v>855</v>
      </c>
      <c r="C3882" t="s">
        <v>45</v>
      </c>
      <c r="D3882">
        <v>5</v>
      </c>
      <c r="E3882" t="s">
        <v>2131</v>
      </c>
      <c r="F3882" s="1" t="s">
        <v>2132</v>
      </c>
      <c r="G3882" t="s">
        <v>2133</v>
      </c>
      <c r="H3882" t="e">
        <f>VLOOKUP(F3882,#REF!,2,FALSE)</f>
        <v>#REF!</v>
      </c>
      <c r="I3882" t="s">
        <v>49</v>
      </c>
      <c r="J3882" s="4">
        <v>44160</v>
      </c>
      <c r="K3882" s="4">
        <v>44167</v>
      </c>
      <c r="L3882" s="3">
        <f t="shared" si="240"/>
        <v>7</v>
      </c>
      <c r="M3882" s="4">
        <v>44221</v>
      </c>
      <c r="N3882">
        <f t="shared" si="241"/>
        <v>61</v>
      </c>
      <c r="O3882">
        <v>0</v>
      </c>
      <c r="P3882" t="e">
        <f>VLOOKUP(F3882,#REF!,3,FALSE)</f>
        <v>#REF!</v>
      </c>
      <c r="Q3882">
        <f t="shared" si="242"/>
        <v>0</v>
      </c>
      <c r="R3882" t="str">
        <f t="shared" si="243"/>
        <v/>
      </c>
      <c r="S3882" t="s">
        <v>28</v>
      </c>
      <c r="T3882">
        <v>12</v>
      </c>
      <c r="U3882">
        <v>1</v>
      </c>
      <c r="V3882" t="s">
        <v>28</v>
      </c>
      <c r="W3882">
        <v>13</v>
      </c>
      <c r="X3882">
        <v>12</v>
      </c>
      <c r="Y3882">
        <v>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e">
        <f>VLOOKUP(A3882,#REF!,4,FALSE)</f>
        <v>#REF!</v>
      </c>
      <c r="AW3882" t="e">
        <f>VLOOKUP(A3882,#REF!,5,FALSE)</f>
        <v>#REF!</v>
      </c>
      <c r="AX3882">
        <f>SUMIF(量化书目统计!A:A,H3882,量化书目统计!G:G)</f>
        <v>0</v>
      </c>
    </row>
    <row r="3883" spans="1:50" x14ac:dyDescent="0.3">
      <c r="A3883" t="s">
        <v>346</v>
      </c>
      <c r="B3883" t="s">
        <v>22</v>
      </c>
      <c r="C3883" t="s">
        <v>347</v>
      </c>
      <c r="D3883">
        <v>5</v>
      </c>
      <c r="E3883" t="s">
        <v>348</v>
      </c>
      <c r="F3883" s="1" t="s">
        <v>349</v>
      </c>
      <c r="G3883" t="s">
        <v>350</v>
      </c>
      <c r="H3883" t="e">
        <f>VLOOKUP(F3883,#REF!,2,FALSE)</f>
        <v>#REF!</v>
      </c>
      <c r="I3883" t="s">
        <v>158</v>
      </c>
      <c r="J3883" s="4">
        <v>44420</v>
      </c>
      <c r="K3883" s="4">
        <v>44449</v>
      </c>
      <c r="L3883" s="3">
        <f t="shared" si="240"/>
        <v>29</v>
      </c>
      <c r="M3883" s="4">
        <v>44480</v>
      </c>
      <c r="N3883">
        <f t="shared" si="241"/>
        <v>60</v>
      </c>
      <c r="O3883">
        <v>0</v>
      </c>
      <c r="P3883" t="e">
        <f>VLOOKUP(F3883,#REF!,3,FALSE)</f>
        <v>#REF!</v>
      </c>
      <c r="Q3883">
        <f t="shared" si="242"/>
        <v>0</v>
      </c>
      <c r="R3883" t="str">
        <f t="shared" si="243"/>
        <v/>
      </c>
      <c r="S3883" t="s">
        <v>43</v>
      </c>
      <c r="U3883">
        <v>1</v>
      </c>
      <c r="V3883" t="s">
        <v>38</v>
      </c>
      <c r="W3883">
        <v>1</v>
      </c>
      <c r="X3883">
        <v>40</v>
      </c>
      <c r="Y3883">
        <v>4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e">
        <f>VLOOKUP(A3883,#REF!,4,FALSE)</f>
        <v>#REF!</v>
      </c>
      <c r="AW3883" t="e">
        <f>VLOOKUP(A3883,#REF!,5,FALSE)</f>
        <v>#REF!</v>
      </c>
      <c r="AX3883">
        <f>SUMIF(量化书目统计!A:A,H3883,量化书目统计!G:G)</f>
        <v>0</v>
      </c>
    </row>
    <row r="3884" spans="1:50" x14ac:dyDescent="0.3">
      <c r="A3884" t="s">
        <v>2134</v>
      </c>
      <c r="B3884" t="s">
        <v>855</v>
      </c>
      <c r="C3884" t="s">
        <v>45</v>
      </c>
      <c r="D3884">
        <v>5</v>
      </c>
      <c r="E3884" t="s">
        <v>1867</v>
      </c>
      <c r="F3884" s="1" t="s">
        <v>1868</v>
      </c>
      <c r="G3884" t="s">
        <v>1869</v>
      </c>
      <c r="H3884" t="e">
        <f>VLOOKUP(F3884,#REF!,2,FALSE)</f>
        <v>#REF!</v>
      </c>
      <c r="I3884" t="s">
        <v>49</v>
      </c>
      <c r="J3884" s="4">
        <v>43832</v>
      </c>
      <c r="K3884" s="4">
        <v>44092</v>
      </c>
      <c r="L3884" s="3">
        <f t="shared" si="240"/>
        <v>260</v>
      </c>
      <c r="M3884" s="4">
        <v>44104</v>
      </c>
      <c r="N3884">
        <f t="shared" si="241"/>
        <v>272</v>
      </c>
      <c r="O3884">
        <v>0</v>
      </c>
      <c r="P3884" t="e">
        <f>VLOOKUP(F3884,#REF!,3,FALSE)</f>
        <v>#REF!</v>
      </c>
      <c r="Q3884">
        <f t="shared" si="242"/>
        <v>0</v>
      </c>
      <c r="R3884" t="str">
        <f t="shared" si="243"/>
        <v/>
      </c>
      <c r="S3884" t="s">
        <v>43</v>
      </c>
      <c r="U3884">
        <v>1</v>
      </c>
      <c r="V3884" t="s">
        <v>28</v>
      </c>
      <c r="W3884">
        <v>2</v>
      </c>
      <c r="X3884">
        <v>0</v>
      </c>
      <c r="Y3884">
        <v>5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e">
        <f>VLOOKUP(A3884,#REF!,4,FALSE)</f>
        <v>#REF!</v>
      </c>
      <c r="AW3884" t="e">
        <f>VLOOKUP(A3884,#REF!,5,FALSE)</f>
        <v>#REF!</v>
      </c>
      <c r="AX3884">
        <f>SUMIF(量化书目统计!A:A,H3884,量化书目统计!G:G)</f>
        <v>0</v>
      </c>
    </row>
    <row r="3885" spans="1:50" x14ac:dyDescent="0.3">
      <c r="A3885" t="s">
        <v>2135</v>
      </c>
      <c r="B3885" t="s">
        <v>855</v>
      </c>
      <c r="C3885" t="s">
        <v>45</v>
      </c>
      <c r="D3885">
        <v>5</v>
      </c>
      <c r="E3885" t="s">
        <v>709</v>
      </c>
      <c r="F3885" s="1" t="s">
        <v>710</v>
      </c>
      <c r="G3885" t="s">
        <v>711</v>
      </c>
      <c r="H3885" t="e">
        <f>VLOOKUP(F3885,#REF!,2,FALSE)</f>
        <v>#REF!</v>
      </c>
      <c r="I3885" t="s">
        <v>74</v>
      </c>
      <c r="J3885" s="4">
        <v>44211</v>
      </c>
      <c r="K3885" s="4">
        <v>44343</v>
      </c>
      <c r="L3885" s="3">
        <f t="shared" si="240"/>
        <v>132</v>
      </c>
      <c r="M3885" s="4">
        <v>44329</v>
      </c>
      <c r="N3885">
        <f t="shared" si="241"/>
        <v>118</v>
      </c>
      <c r="O3885">
        <v>0</v>
      </c>
      <c r="P3885" t="e">
        <f>VLOOKUP(F3885,#REF!,3,FALSE)</f>
        <v>#REF!</v>
      </c>
      <c r="Q3885">
        <f t="shared" si="242"/>
        <v>2</v>
      </c>
      <c r="R3885" t="str">
        <f t="shared" si="243"/>
        <v/>
      </c>
      <c r="S3885" t="s">
        <v>28</v>
      </c>
      <c r="T3885">
        <f>X3885</f>
        <v>19</v>
      </c>
      <c r="U3885">
        <v>1</v>
      </c>
      <c r="V3885" t="s">
        <v>80</v>
      </c>
      <c r="W3885">
        <v>13</v>
      </c>
      <c r="X3885">
        <v>19</v>
      </c>
      <c r="Y3885">
        <v>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e">
        <f>VLOOKUP(A3885,#REF!,4,FALSE)</f>
        <v>#REF!</v>
      </c>
      <c r="AW3885" t="e">
        <f>VLOOKUP(A3885,#REF!,5,FALSE)</f>
        <v>#REF!</v>
      </c>
      <c r="AX3885">
        <f>SUMIF(量化书目统计!A:A,H3885,量化书目统计!G:G)</f>
        <v>0</v>
      </c>
    </row>
    <row r="3886" spans="1:50" x14ac:dyDescent="0.3">
      <c r="A3886" t="s">
        <v>2136</v>
      </c>
      <c r="B3886" t="s">
        <v>855</v>
      </c>
      <c r="C3886" t="s">
        <v>45</v>
      </c>
      <c r="D3886">
        <v>5</v>
      </c>
      <c r="E3886" t="s">
        <v>39</v>
      </c>
      <c r="F3886" s="1" t="s">
        <v>40</v>
      </c>
      <c r="G3886" t="s">
        <v>41</v>
      </c>
      <c r="H3886" t="e">
        <f>VLOOKUP(F3886,#REF!,2,FALSE)</f>
        <v>#REF!</v>
      </c>
      <c r="I3886" t="s">
        <v>42</v>
      </c>
      <c r="J3886" s="4">
        <v>44536</v>
      </c>
      <c r="K3886" s="4">
        <v>44709</v>
      </c>
      <c r="L3886" s="3">
        <f t="shared" si="240"/>
        <v>173</v>
      </c>
      <c r="M3886" s="4">
        <v>44815</v>
      </c>
      <c r="N3886">
        <f t="shared" si="241"/>
        <v>279</v>
      </c>
      <c r="O3886">
        <v>0</v>
      </c>
      <c r="P3886" t="e">
        <f>VLOOKUP(F3886,#REF!,3,FALSE)</f>
        <v>#REF!</v>
      </c>
      <c r="Q3886">
        <f t="shared" si="242"/>
        <v>0</v>
      </c>
      <c r="R3886" t="str">
        <f t="shared" si="243"/>
        <v/>
      </c>
      <c r="S3886" t="s">
        <v>38</v>
      </c>
      <c r="T3886">
        <v>14</v>
      </c>
      <c r="U3886">
        <v>1</v>
      </c>
      <c r="V3886" t="s">
        <v>99</v>
      </c>
      <c r="W3886">
        <v>15</v>
      </c>
      <c r="X3886">
        <v>54</v>
      </c>
      <c r="Y3886">
        <v>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e">
        <f>VLOOKUP(A3886,#REF!,4,FALSE)</f>
        <v>#REF!</v>
      </c>
      <c r="AW3886" t="e">
        <f>VLOOKUP(A3886,#REF!,5,FALSE)</f>
        <v>#REF!</v>
      </c>
      <c r="AX3886">
        <f>SUMIF(量化书目统计!A:A,H3886,量化书目统计!G:G)</f>
        <v>0</v>
      </c>
    </row>
    <row r="3887" spans="1:50" x14ac:dyDescent="0.3">
      <c r="A3887" t="s">
        <v>2137</v>
      </c>
      <c r="B3887" t="s">
        <v>855</v>
      </c>
      <c r="C3887" t="s">
        <v>45</v>
      </c>
      <c r="D3887">
        <v>5</v>
      </c>
      <c r="E3887" t="s">
        <v>1126</v>
      </c>
      <c r="F3887" s="1" t="s">
        <v>1127</v>
      </c>
      <c r="G3887" t="s">
        <v>1128</v>
      </c>
      <c r="H3887" t="e">
        <f>VLOOKUP(F3887,#REF!,2,FALSE)</f>
        <v>#REF!</v>
      </c>
      <c r="I3887" t="s">
        <v>317</v>
      </c>
      <c r="J3887" s="4">
        <v>44572</v>
      </c>
      <c r="K3887" s="4">
        <v>44709</v>
      </c>
      <c r="L3887" s="3">
        <f t="shared" si="240"/>
        <v>137</v>
      </c>
      <c r="M3887" s="4">
        <v>44815</v>
      </c>
      <c r="N3887">
        <f t="shared" si="241"/>
        <v>243</v>
      </c>
      <c r="O3887">
        <v>0</v>
      </c>
      <c r="P3887" t="e">
        <f>VLOOKUP(F3887,#REF!,3,FALSE)</f>
        <v>#REF!</v>
      </c>
      <c r="Q3887">
        <f t="shared" si="242"/>
        <v>0</v>
      </c>
      <c r="R3887" t="str">
        <f t="shared" si="243"/>
        <v/>
      </c>
      <c r="S3887" t="s">
        <v>38</v>
      </c>
      <c r="T3887">
        <f>19</f>
        <v>19</v>
      </c>
      <c r="U3887">
        <v>1</v>
      </c>
      <c r="V3887" t="s">
        <v>99</v>
      </c>
      <c r="W3887">
        <v>15</v>
      </c>
      <c r="X3887">
        <v>59</v>
      </c>
      <c r="Y3887">
        <v>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e">
        <f>VLOOKUP(A3887,#REF!,4,FALSE)</f>
        <v>#REF!</v>
      </c>
      <c r="AW3887" t="e">
        <f>VLOOKUP(A3887,#REF!,5,FALSE)</f>
        <v>#REF!</v>
      </c>
      <c r="AX3887">
        <f>SUMIF(量化书目统计!A:A,H3887,量化书目统计!G:G)</f>
        <v>0</v>
      </c>
    </row>
    <row r="3888" spans="1:50" x14ac:dyDescent="0.3">
      <c r="A3888" t="s">
        <v>2138</v>
      </c>
      <c r="B3888" t="s">
        <v>855</v>
      </c>
      <c r="C3888" t="s">
        <v>45</v>
      </c>
      <c r="D3888">
        <v>5</v>
      </c>
      <c r="E3888" t="s">
        <v>295</v>
      </c>
      <c r="F3888" s="1" t="s">
        <v>296</v>
      </c>
      <c r="G3888" t="s">
        <v>297</v>
      </c>
      <c r="H3888" t="e">
        <f>VLOOKUP(F3888,#REF!,2,FALSE)</f>
        <v>#REF!</v>
      </c>
      <c r="I3888" t="s">
        <v>32</v>
      </c>
      <c r="J3888" s="4">
        <v>44088</v>
      </c>
      <c r="K3888" s="4">
        <v>44145</v>
      </c>
      <c r="L3888" s="3">
        <f t="shared" si="240"/>
        <v>57</v>
      </c>
      <c r="M3888" s="4">
        <v>44148</v>
      </c>
      <c r="N3888">
        <f t="shared" si="241"/>
        <v>60</v>
      </c>
      <c r="O3888">
        <v>0</v>
      </c>
      <c r="P3888" t="e">
        <f>VLOOKUP(F3888,#REF!,3,FALSE)</f>
        <v>#REF!</v>
      </c>
      <c r="Q3888">
        <f t="shared" si="242"/>
        <v>0</v>
      </c>
      <c r="R3888" t="str">
        <f t="shared" si="243"/>
        <v/>
      </c>
      <c r="S3888" t="s">
        <v>28</v>
      </c>
      <c r="T3888">
        <v>2</v>
      </c>
      <c r="U3888">
        <v>1</v>
      </c>
      <c r="V3888" t="s">
        <v>28</v>
      </c>
      <c r="W3888">
        <v>10</v>
      </c>
      <c r="X3888">
        <v>2</v>
      </c>
      <c r="Y3888">
        <v>20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 t="e">
        <f>VLOOKUP(A3888,#REF!,4,FALSE)</f>
        <v>#REF!</v>
      </c>
      <c r="AW3888" t="e">
        <f>VLOOKUP(A3888,#REF!,5,FALSE)</f>
        <v>#REF!</v>
      </c>
      <c r="AX3888">
        <f>SUMIF(量化书目统计!A:A,H3888,量化书目统计!G:G)</f>
        <v>0</v>
      </c>
    </row>
    <row r="3889" spans="1:50" x14ac:dyDescent="0.3">
      <c r="A3889" t="s">
        <v>2139</v>
      </c>
      <c r="B3889" t="s">
        <v>855</v>
      </c>
      <c r="C3889" t="s">
        <v>45</v>
      </c>
      <c r="D3889">
        <v>5</v>
      </c>
      <c r="E3889" t="s">
        <v>295</v>
      </c>
      <c r="F3889" s="1" t="s">
        <v>296</v>
      </c>
      <c r="G3889" t="s">
        <v>297</v>
      </c>
      <c r="H3889" t="e">
        <f>VLOOKUP(F3889,#REF!,2,FALSE)</f>
        <v>#REF!</v>
      </c>
      <c r="I3889" t="s">
        <v>32</v>
      </c>
      <c r="J3889" s="4">
        <v>44145</v>
      </c>
      <c r="K3889" s="4">
        <v>44179</v>
      </c>
      <c r="L3889" s="3">
        <f t="shared" si="240"/>
        <v>34</v>
      </c>
      <c r="M3889" s="4">
        <v>44179</v>
      </c>
      <c r="N3889">
        <f t="shared" si="241"/>
        <v>34</v>
      </c>
      <c r="O3889">
        <v>0</v>
      </c>
      <c r="P3889" t="e">
        <f>VLOOKUP(F3889,#REF!,3,FALSE)</f>
        <v>#REF!</v>
      </c>
      <c r="Q3889">
        <f t="shared" si="242"/>
        <v>0</v>
      </c>
      <c r="R3889" t="str">
        <f t="shared" si="243"/>
        <v/>
      </c>
      <c r="S3889" t="s">
        <v>28</v>
      </c>
      <c r="T3889">
        <v>10</v>
      </c>
      <c r="U3889">
        <v>1</v>
      </c>
      <c r="V3889" t="s">
        <v>28</v>
      </c>
      <c r="W3889">
        <v>15</v>
      </c>
      <c r="X3889">
        <v>10</v>
      </c>
      <c r="Y3889">
        <v>15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e">
        <f>VLOOKUP(A3889,#REF!,4,FALSE)</f>
        <v>#REF!</v>
      </c>
      <c r="AW3889" t="e">
        <f>VLOOKUP(A3889,#REF!,5,FALSE)</f>
        <v>#REF!</v>
      </c>
      <c r="AX3889">
        <f>SUMIF(量化书目统计!A:A,H3889,量化书目统计!G:G)</f>
        <v>0</v>
      </c>
    </row>
    <row r="3890" spans="1:50" x14ac:dyDescent="0.3">
      <c r="A3890" t="s">
        <v>2140</v>
      </c>
      <c r="B3890" t="s">
        <v>855</v>
      </c>
      <c r="C3890" t="s">
        <v>45</v>
      </c>
      <c r="D3890">
        <v>5</v>
      </c>
      <c r="E3890" t="s">
        <v>2141</v>
      </c>
      <c r="F3890" s="1" t="s">
        <v>2142</v>
      </c>
      <c r="G3890" t="s">
        <v>2143</v>
      </c>
      <c r="H3890" t="e">
        <f>VLOOKUP(F3890,#REF!,2,FALSE)</f>
        <v>#REF!</v>
      </c>
      <c r="I3890" t="s">
        <v>49</v>
      </c>
      <c r="J3890" s="4">
        <v>44135</v>
      </c>
      <c r="K3890" s="4">
        <v>44158</v>
      </c>
      <c r="L3890" s="3">
        <f t="shared" si="240"/>
        <v>23</v>
      </c>
      <c r="M3890" s="4">
        <v>44195</v>
      </c>
      <c r="N3890">
        <f t="shared" si="241"/>
        <v>60</v>
      </c>
      <c r="O3890">
        <v>0</v>
      </c>
      <c r="P3890" t="e">
        <f>VLOOKUP(F3890,#REF!,3,FALSE)</f>
        <v>#REF!</v>
      </c>
      <c r="Q3890">
        <f t="shared" si="242"/>
        <v>0</v>
      </c>
      <c r="R3890" t="str">
        <f t="shared" si="243"/>
        <v/>
      </c>
      <c r="S3890" t="s">
        <v>28</v>
      </c>
      <c r="T3890">
        <v>8</v>
      </c>
      <c r="U3890">
        <v>1</v>
      </c>
      <c r="V3890" t="s">
        <v>28</v>
      </c>
      <c r="W3890">
        <v>12</v>
      </c>
      <c r="X3890">
        <v>8</v>
      </c>
      <c r="Y3890">
        <v>9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e">
        <f>VLOOKUP(A3890,#REF!,4,FALSE)</f>
        <v>#REF!</v>
      </c>
      <c r="AW3890" t="e">
        <f>VLOOKUP(A3890,#REF!,5,FALSE)</f>
        <v>#REF!</v>
      </c>
      <c r="AX3890">
        <f>SUMIF(量化书目统计!A:A,H3890,量化书目统计!G:G)</f>
        <v>0</v>
      </c>
    </row>
    <row r="3891" spans="1:50" x14ac:dyDescent="0.3">
      <c r="A3891" t="s">
        <v>2144</v>
      </c>
      <c r="B3891" t="s">
        <v>855</v>
      </c>
      <c r="C3891" t="s">
        <v>45</v>
      </c>
      <c r="D3891">
        <v>5</v>
      </c>
      <c r="E3891" t="s">
        <v>258</v>
      </c>
      <c r="F3891" s="1" t="s">
        <v>972</v>
      </c>
      <c r="G3891" t="s">
        <v>973</v>
      </c>
      <c r="H3891" t="e">
        <f>VLOOKUP(F3891,#REF!,2,FALSE)</f>
        <v>#REF!</v>
      </c>
      <c r="I3891" t="s">
        <v>53</v>
      </c>
      <c r="J3891" s="4">
        <v>44346</v>
      </c>
      <c r="K3891" s="4">
        <v>44351</v>
      </c>
      <c r="L3891" s="3">
        <f t="shared" si="240"/>
        <v>5</v>
      </c>
      <c r="M3891" s="4">
        <v>44406</v>
      </c>
      <c r="N3891">
        <f t="shared" si="241"/>
        <v>60</v>
      </c>
      <c r="O3891">
        <v>0</v>
      </c>
      <c r="P3891" t="e">
        <f>VLOOKUP(F3891,#REF!,3,FALSE)</f>
        <v>#REF!</v>
      </c>
      <c r="Q3891">
        <f t="shared" si="242"/>
        <v>0</v>
      </c>
      <c r="R3891" t="str">
        <f t="shared" si="243"/>
        <v/>
      </c>
      <c r="S3891" t="s">
        <v>80</v>
      </c>
      <c r="T3891">
        <v>13</v>
      </c>
      <c r="U3891">
        <v>1</v>
      </c>
      <c r="V3891" t="s">
        <v>80</v>
      </c>
      <c r="W3891">
        <v>14</v>
      </c>
      <c r="X3891">
        <v>33</v>
      </c>
      <c r="Y3891">
        <v>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e">
        <f>VLOOKUP(A3891,#REF!,4,FALSE)</f>
        <v>#REF!</v>
      </c>
      <c r="AW3891" t="e">
        <f>VLOOKUP(A3891,#REF!,5,FALSE)</f>
        <v>#REF!</v>
      </c>
      <c r="AX3891">
        <f>SUMIF(量化书目统计!A:A,H3891,量化书目统计!G:G)</f>
        <v>0</v>
      </c>
    </row>
    <row r="3892" spans="1:50" x14ac:dyDescent="0.3">
      <c r="A3892" t="s">
        <v>2145</v>
      </c>
      <c r="B3892" t="s">
        <v>855</v>
      </c>
      <c r="C3892" t="s">
        <v>45</v>
      </c>
      <c r="D3892">
        <v>5</v>
      </c>
      <c r="E3892" t="s">
        <v>1151</v>
      </c>
      <c r="F3892" s="1" t="s">
        <v>1152</v>
      </c>
      <c r="G3892" t="s">
        <v>1153</v>
      </c>
      <c r="H3892" t="e">
        <f>VLOOKUP(F3892,#REF!,2,FALSE)</f>
        <v>#REF!</v>
      </c>
      <c r="I3892" t="s">
        <v>158</v>
      </c>
      <c r="J3892" s="4">
        <v>44269</v>
      </c>
      <c r="K3892" s="4">
        <v>44269</v>
      </c>
      <c r="L3892" s="3">
        <f t="shared" si="240"/>
        <v>0</v>
      </c>
      <c r="M3892" s="4">
        <v>44329</v>
      </c>
      <c r="N3892">
        <f t="shared" si="241"/>
        <v>60</v>
      </c>
      <c r="O3892">
        <v>0</v>
      </c>
      <c r="P3892" t="e">
        <f>VLOOKUP(F3892,#REF!,3,FALSE)</f>
        <v>#REF!</v>
      </c>
      <c r="Q3892">
        <f t="shared" si="242"/>
        <v>0</v>
      </c>
      <c r="R3892" t="str">
        <f t="shared" si="243"/>
        <v/>
      </c>
      <c r="S3892" t="s">
        <v>80</v>
      </c>
      <c r="T3892">
        <v>2</v>
      </c>
      <c r="U3892">
        <v>1</v>
      </c>
      <c r="V3892" t="s">
        <v>80</v>
      </c>
      <c r="W3892">
        <v>2</v>
      </c>
      <c r="X3892">
        <v>22</v>
      </c>
      <c r="Y3892">
        <v>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e">
        <f>VLOOKUP(A3892,#REF!,4,FALSE)</f>
        <v>#REF!</v>
      </c>
      <c r="AW3892" t="e">
        <f>VLOOKUP(A3892,#REF!,5,FALSE)</f>
        <v>#REF!</v>
      </c>
      <c r="AX3892">
        <f>SUMIF(量化书目统计!A:A,H3892,量化书目统计!G:G)</f>
        <v>0</v>
      </c>
    </row>
    <row r="3893" spans="1:50" x14ac:dyDescent="0.3">
      <c r="A3893" t="s">
        <v>2146</v>
      </c>
      <c r="B3893" t="s">
        <v>855</v>
      </c>
      <c r="C3893" t="s">
        <v>45</v>
      </c>
      <c r="D3893">
        <v>5</v>
      </c>
      <c r="E3893" t="s">
        <v>364</v>
      </c>
      <c r="F3893" s="1" t="s">
        <v>1238</v>
      </c>
      <c r="G3893" t="s">
        <v>366</v>
      </c>
      <c r="H3893" t="e">
        <f>VLOOKUP(F3893,#REF!,2,FALSE)</f>
        <v>#REF!</v>
      </c>
      <c r="I3893" t="s">
        <v>49</v>
      </c>
      <c r="J3893" s="4">
        <v>44125</v>
      </c>
      <c r="K3893" s="4">
        <v>44271</v>
      </c>
      <c r="L3893" s="3">
        <f t="shared" si="240"/>
        <v>146</v>
      </c>
      <c r="M3893" s="4">
        <v>44186</v>
      </c>
      <c r="N3893">
        <f t="shared" si="241"/>
        <v>61</v>
      </c>
      <c r="O3893">
        <v>0</v>
      </c>
      <c r="P3893" t="e">
        <f>VLOOKUP(F3893,#REF!,3,FALSE)</f>
        <v>#REF!</v>
      </c>
      <c r="Q3893">
        <f t="shared" si="242"/>
        <v>0</v>
      </c>
      <c r="R3893" t="str">
        <f t="shared" si="243"/>
        <v/>
      </c>
      <c r="S3893" t="s">
        <v>28</v>
      </c>
      <c r="T3893">
        <v>7</v>
      </c>
      <c r="U3893">
        <v>2</v>
      </c>
      <c r="V3893" t="s">
        <v>80</v>
      </c>
      <c r="W3893">
        <v>3</v>
      </c>
      <c r="X3893">
        <v>7</v>
      </c>
      <c r="Y3893">
        <v>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e">
        <f>VLOOKUP(A3893,#REF!,4,FALSE)</f>
        <v>#REF!</v>
      </c>
      <c r="AW3893" t="e">
        <f>VLOOKUP(A3893,#REF!,5,FALSE)</f>
        <v>#REF!</v>
      </c>
      <c r="AX3893">
        <f>SUMIF(量化书目统计!A:A,H3893,量化书目统计!G:G)</f>
        <v>0</v>
      </c>
    </row>
    <row r="3894" spans="1:50" x14ac:dyDescent="0.3">
      <c r="A3894" t="s">
        <v>5786</v>
      </c>
      <c r="B3894" t="s">
        <v>5723</v>
      </c>
      <c r="D3894">
        <v>0</v>
      </c>
      <c r="E3894" t="s">
        <v>2297</v>
      </c>
      <c r="F3894" s="1" t="s">
        <v>4881</v>
      </c>
      <c r="G3894" t="s">
        <v>4882</v>
      </c>
      <c r="H3894" t="e">
        <f>VLOOKUP(F3894,#REF!,2,FALSE)</f>
        <v>#REF!</v>
      </c>
      <c r="I3894" t="s">
        <v>158</v>
      </c>
      <c r="J3894" s="4">
        <v>44578</v>
      </c>
      <c r="K3894" s="4">
        <v>44809</v>
      </c>
      <c r="L3894" s="3">
        <f t="shared" si="240"/>
        <v>231</v>
      </c>
      <c r="M3894" s="4">
        <v>44815</v>
      </c>
      <c r="N3894">
        <f t="shared" si="241"/>
        <v>237</v>
      </c>
      <c r="O3894">
        <v>0</v>
      </c>
      <c r="P3894" t="e">
        <f>VLOOKUP(F3894,#REF!,3,FALSE)</f>
        <v>#REF!</v>
      </c>
      <c r="Q3894">
        <f t="shared" si="242"/>
        <v>0</v>
      </c>
      <c r="R3894" t="str">
        <f t="shared" si="243"/>
        <v/>
      </c>
      <c r="S3894" t="s">
        <v>43</v>
      </c>
      <c r="U3894">
        <v>1</v>
      </c>
      <c r="V3894" t="s">
        <v>43</v>
      </c>
      <c r="X3894">
        <v>60</v>
      </c>
      <c r="Y3894">
        <v>11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e">
        <f>VLOOKUP(A3894,#REF!,4,FALSE)</f>
        <v>#REF!</v>
      </c>
      <c r="AW3894" t="e">
        <f>VLOOKUP(A3894,#REF!,5,FALSE)</f>
        <v>#REF!</v>
      </c>
      <c r="AX3894">
        <f>SUMIF(量化书目统计!A:A,H3894,量化书目统计!G:G)</f>
        <v>0</v>
      </c>
    </row>
    <row r="3895" spans="1:50" x14ac:dyDescent="0.3">
      <c r="A3895" t="s">
        <v>2147</v>
      </c>
      <c r="B3895" t="s">
        <v>855</v>
      </c>
      <c r="C3895" t="s">
        <v>45</v>
      </c>
      <c r="D3895">
        <v>5</v>
      </c>
      <c r="E3895" t="s">
        <v>2148</v>
      </c>
      <c r="F3895" s="1" t="s">
        <v>2149</v>
      </c>
      <c r="G3895" t="s">
        <v>2150</v>
      </c>
      <c r="H3895" t="e">
        <f>VLOOKUP(F3895,#REF!,2,FALSE)</f>
        <v>#REF!</v>
      </c>
      <c r="I3895" t="s">
        <v>49</v>
      </c>
      <c r="J3895" s="4">
        <v>44088</v>
      </c>
      <c r="K3895" s="4">
        <v>44142</v>
      </c>
      <c r="L3895" s="3">
        <f t="shared" si="240"/>
        <v>54</v>
      </c>
      <c r="M3895" s="4">
        <v>44148</v>
      </c>
      <c r="N3895">
        <f t="shared" si="241"/>
        <v>60</v>
      </c>
      <c r="O3895">
        <v>0</v>
      </c>
      <c r="P3895" t="e">
        <f>VLOOKUP(F3895,#REF!,3,FALSE)</f>
        <v>#REF!</v>
      </c>
      <c r="Q3895">
        <f t="shared" si="242"/>
        <v>0</v>
      </c>
      <c r="R3895" t="str">
        <f t="shared" si="243"/>
        <v/>
      </c>
      <c r="S3895" t="s">
        <v>28</v>
      </c>
      <c r="T3895">
        <v>2</v>
      </c>
      <c r="U3895">
        <v>2</v>
      </c>
      <c r="V3895" t="s">
        <v>28</v>
      </c>
      <c r="W3895">
        <v>9</v>
      </c>
      <c r="X3895">
        <v>2</v>
      </c>
      <c r="Y3895">
        <v>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e">
        <f>VLOOKUP(A3895,#REF!,4,FALSE)</f>
        <v>#REF!</v>
      </c>
      <c r="AW3895" t="e">
        <f>VLOOKUP(A3895,#REF!,5,FALSE)</f>
        <v>#REF!</v>
      </c>
      <c r="AX3895">
        <f>SUMIF(量化书目统计!A:A,H3895,量化书目统计!G:G)</f>
        <v>0</v>
      </c>
    </row>
    <row r="3896" spans="1:50" x14ac:dyDescent="0.3">
      <c r="A3896" t="s">
        <v>2151</v>
      </c>
      <c r="B3896" t="s">
        <v>855</v>
      </c>
      <c r="C3896" t="s">
        <v>45</v>
      </c>
      <c r="D3896">
        <v>5</v>
      </c>
      <c r="E3896" t="s">
        <v>719</v>
      </c>
      <c r="F3896" s="1" t="s">
        <v>1844</v>
      </c>
      <c r="G3896" t="s">
        <v>1426</v>
      </c>
      <c r="H3896" t="e">
        <f>VLOOKUP(F3896,#REF!,2,FALSE)</f>
        <v>#REF!</v>
      </c>
      <c r="I3896" t="s">
        <v>49</v>
      </c>
      <c r="J3896" s="4">
        <v>44092</v>
      </c>
      <c r="K3896" s="4">
        <v>44260</v>
      </c>
      <c r="L3896" s="3">
        <f t="shared" si="240"/>
        <v>168</v>
      </c>
      <c r="M3896" s="4">
        <v>44260</v>
      </c>
      <c r="N3896">
        <f t="shared" si="241"/>
        <v>168</v>
      </c>
      <c r="O3896">
        <v>0</v>
      </c>
      <c r="P3896" t="e">
        <f>VLOOKUP(F3896,#REF!,3,FALSE)</f>
        <v>#REF!</v>
      </c>
      <c r="Q3896">
        <f t="shared" si="242"/>
        <v>0</v>
      </c>
      <c r="R3896" t="str">
        <f t="shared" si="243"/>
        <v/>
      </c>
      <c r="S3896" t="s">
        <v>28</v>
      </c>
      <c r="T3896">
        <v>2</v>
      </c>
      <c r="U3896">
        <v>2</v>
      </c>
      <c r="V3896" t="s">
        <v>80</v>
      </c>
      <c r="W3896">
        <v>1</v>
      </c>
      <c r="X3896">
        <v>2</v>
      </c>
      <c r="Y3896">
        <v>7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e">
        <f>VLOOKUP(A3896,#REF!,4,FALSE)</f>
        <v>#REF!</v>
      </c>
      <c r="AW3896" t="e">
        <f>VLOOKUP(A3896,#REF!,5,FALSE)</f>
        <v>#REF!</v>
      </c>
      <c r="AX3896">
        <f>SUMIF(量化书目统计!A:A,H3896,量化书目统计!G:G)</f>
        <v>0</v>
      </c>
    </row>
    <row r="3897" spans="1:50" x14ac:dyDescent="0.3">
      <c r="A3897" t="s">
        <v>2151</v>
      </c>
      <c r="B3897" t="s">
        <v>855</v>
      </c>
      <c r="C3897" t="s">
        <v>45</v>
      </c>
      <c r="D3897">
        <v>5</v>
      </c>
      <c r="E3897" t="s">
        <v>1867</v>
      </c>
      <c r="F3897" s="1" t="s">
        <v>1868</v>
      </c>
      <c r="G3897" t="s">
        <v>1869</v>
      </c>
      <c r="H3897" t="e">
        <f>VLOOKUP(F3897,#REF!,2,FALSE)</f>
        <v>#REF!</v>
      </c>
      <c r="I3897" t="s">
        <v>49</v>
      </c>
      <c r="J3897" s="4">
        <v>44159</v>
      </c>
      <c r="K3897" s="4">
        <v>44206</v>
      </c>
      <c r="L3897" s="3">
        <f t="shared" si="240"/>
        <v>47</v>
      </c>
      <c r="M3897" s="4">
        <v>44211</v>
      </c>
      <c r="N3897">
        <f t="shared" si="241"/>
        <v>52</v>
      </c>
      <c r="O3897">
        <v>0</v>
      </c>
      <c r="P3897" t="e">
        <f>VLOOKUP(F3897,#REF!,3,FALSE)</f>
        <v>#REF!</v>
      </c>
      <c r="Q3897">
        <f t="shared" si="242"/>
        <v>0</v>
      </c>
      <c r="R3897" t="str">
        <f t="shared" si="243"/>
        <v/>
      </c>
      <c r="S3897" t="s">
        <v>28</v>
      </c>
      <c r="T3897">
        <v>12</v>
      </c>
      <c r="U3897">
        <v>1</v>
      </c>
      <c r="V3897" t="s">
        <v>28</v>
      </c>
      <c r="W3897">
        <v>18</v>
      </c>
      <c r="X3897">
        <v>12</v>
      </c>
      <c r="Y3897">
        <v>9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e">
        <f>VLOOKUP(A3897,#REF!,4,FALSE)</f>
        <v>#REF!</v>
      </c>
      <c r="AW3897" t="e">
        <f>VLOOKUP(A3897,#REF!,5,FALSE)</f>
        <v>#REF!</v>
      </c>
      <c r="AX3897">
        <f>SUMIF(量化书目统计!A:A,H3897,量化书目统计!G:G)</f>
        <v>0</v>
      </c>
    </row>
    <row r="3898" spans="1:50" x14ac:dyDescent="0.3">
      <c r="A3898" t="s">
        <v>2152</v>
      </c>
      <c r="B3898" t="s">
        <v>855</v>
      </c>
      <c r="C3898" t="s">
        <v>45</v>
      </c>
      <c r="D3898">
        <v>5</v>
      </c>
      <c r="E3898" t="s">
        <v>1115</v>
      </c>
      <c r="F3898" s="1" t="s">
        <v>1116</v>
      </c>
      <c r="G3898" t="s">
        <v>1117</v>
      </c>
      <c r="H3898" t="e">
        <f>VLOOKUP(F3898,#REF!,2,FALSE)</f>
        <v>#REF!</v>
      </c>
      <c r="I3898" t="s">
        <v>49</v>
      </c>
      <c r="J3898" s="4">
        <v>43835</v>
      </c>
      <c r="K3898" s="4">
        <v>43838</v>
      </c>
      <c r="L3898" s="3">
        <f t="shared" si="240"/>
        <v>3</v>
      </c>
      <c r="M3898" s="4">
        <v>43895</v>
      </c>
      <c r="N3898">
        <f t="shared" si="241"/>
        <v>60</v>
      </c>
      <c r="O3898">
        <v>0</v>
      </c>
      <c r="P3898" t="e">
        <f>VLOOKUP(F3898,#REF!,3,FALSE)</f>
        <v>#REF!</v>
      </c>
      <c r="Q3898">
        <f t="shared" si="242"/>
        <v>0</v>
      </c>
      <c r="R3898" t="str">
        <f t="shared" si="243"/>
        <v/>
      </c>
      <c r="S3898" t="s">
        <v>43</v>
      </c>
      <c r="U3898">
        <v>1</v>
      </c>
      <c r="V3898" t="s">
        <v>43</v>
      </c>
      <c r="X3898">
        <v>0</v>
      </c>
      <c r="Y3898">
        <v>15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e">
        <f>VLOOKUP(A3898,#REF!,4,FALSE)</f>
        <v>#REF!</v>
      </c>
      <c r="AW3898" t="e">
        <f>VLOOKUP(A3898,#REF!,5,FALSE)</f>
        <v>#REF!</v>
      </c>
      <c r="AX3898">
        <f>SUMIF(量化书目统计!A:A,H3898,量化书目统计!G:G)</f>
        <v>0</v>
      </c>
    </row>
    <row r="3899" spans="1:50" x14ac:dyDescent="0.3">
      <c r="A3899" t="s">
        <v>2153</v>
      </c>
      <c r="B3899" t="s">
        <v>855</v>
      </c>
      <c r="C3899" t="s">
        <v>117</v>
      </c>
      <c r="D3899">
        <v>4</v>
      </c>
      <c r="E3899" t="s">
        <v>1177</v>
      </c>
      <c r="F3899" s="1" t="s">
        <v>2154</v>
      </c>
      <c r="G3899" t="s">
        <v>1179</v>
      </c>
      <c r="H3899" t="e">
        <f>VLOOKUP(F3899,#REF!,2,FALSE)</f>
        <v>#REF!</v>
      </c>
      <c r="I3899" t="s">
        <v>74</v>
      </c>
      <c r="J3899" s="4">
        <v>44191</v>
      </c>
      <c r="K3899" s="4">
        <v>44258</v>
      </c>
      <c r="L3899" s="3">
        <f t="shared" si="240"/>
        <v>67</v>
      </c>
      <c r="M3899" s="4">
        <v>44260</v>
      </c>
      <c r="N3899">
        <f t="shared" si="241"/>
        <v>69</v>
      </c>
      <c r="O3899">
        <v>0</v>
      </c>
      <c r="P3899" t="e">
        <f>VLOOKUP(F3899,#REF!,3,FALSE)</f>
        <v>#REF!</v>
      </c>
      <c r="Q3899">
        <f t="shared" si="242"/>
        <v>0</v>
      </c>
      <c r="R3899" t="str">
        <f t="shared" si="243"/>
        <v/>
      </c>
      <c r="S3899" t="s">
        <v>28</v>
      </c>
      <c r="T3899">
        <v>16</v>
      </c>
      <c r="U3899">
        <v>2</v>
      </c>
      <c r="V3899" t="s">
        <v>80</v>
      </c>
      <c r="W3899">
        <v>1</v>
      </c>
      <c r="X3899">
        <v>16</v>
      </c>
      <c r="Y3899">
        <v>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e">
        <f>VLOOKUP(A3899,#REF!,4,FALSE)</f>
        <v>#REF!</v>
      </c>
      <c r="AW3899" t="e">
        <f>VLOOKUP(A3899,#REF!,5,FALSE)</f>
        <v>#REF!</v>
      </c>
      <c r="AX3899">
        <f>SUMIF(量化书目统计!A:A,H3899,量化书目统计!G:G)</f>
        <v>0</v>
      </c>
    </row>
    <row r="3900" spans="1:50" x14ac:dyDescent="0.3">
      <c r="A3900" t="s">
        <v>2155</v>
      </c>
      <c r="B3900" t="s">
        <v>855</v>
      </c>
      <c r="C3900" t="s">
        <v>117</v>
      </c>
      <c r="D3900">
        <v>4</v>
      </c>
      <c r="E3900" t="s">
        <v>2156</v>
      </c>
      <c r="F3900" s="1" t="s">
        <v>2157</v>
      </c>
      <c r="G3900" t="s">
        <v>2158</v>
      </c>
      <c r="H3900" t="e">
        <f>VLOOKUP(F3900,#REF!,2,FALSE)</f>
        <v>#REF!</v>
      </c>
      <c r="I3900" t="s">
        <v>32</v>
      </c>
      <c r="J3900" s="4">
        <v>44342</v>
      </c>
      <c r="K3900" s="4">
        <v>44376</v>
      </c>
      <c r="L3900" s="3">
        <f t="shared" si="240"/>
        <v>34</v>
      </c>
      <c r="M3900" s="4">
        <v>44446</v>
      </c>
      <c r="N3900">
        <f t="shared" si="241"/>
        <v>104</v>
      </c>
      <c r="O3900">
        <v>0</v>
      </c>
      <c r="P3900" t="e">
        <f>VLOOKUP(F3900,#REF!,3,FALSE)</f>
        <v>#REF!</v>
      </c>
      <c r="Q3900">
        <f t="shared" si="242"/>
        <v>0</v>
      </c>
      <c r="R3900" t="str">
        <f t="shared" si="243"/>
        <v/>
      </c>
      <c r="S3900" t="s">
        <v>80</v>
      </c>
      <c r="T3900">
        <v>13</v>
      </c>
      <c r="U3900">
        <v>1</v>
      </c>
      <c r="V3900" t="s">
        <v>80</v>
      </c>
      <c r="W3900">
        <v>18</v>
      </c>
      <c r="X3900">
        <v>33</v>
      </c>
      <c r="Y3900">
        <v>11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e">
        <f>VLOOKUP(A3900,#REF!,4,FALSE)</f>
        <v>#REF!</v>
      </c>
      <c r="AW3900" t="e">
        <f>VLOOKUP(A3900,#REF!,5,FALSE)</f>
        <v>#REF!</v>
      </c>
      <c r="AX3900">
        <f>SUMIF(量化书目统计!A:A,H3900,量化书目统计!G:G)</f>
        <v>0</v>
      </c>
    </row>
    <row r="3901" spans="1:50" x14ac:dyDescent="0.3">
      <c r="A3901" t="s">
        <v>2155</v>
      </c>
      <c r="B3901" t="s">
        <v>855</v>
      </c>
      <c r="C3901" t="s">
        <v>117</v>
      </c>
      <c r="D3901">
        <v>4</v>
      </c>
      <c r="E3901" t="s">
        <v>2003</v>
      </c>
      <c r="F3901" s="1" t="s">
        <v>2004</v>
      </c>
      <c r="G3901" t="s">
        <v>2005</v>
      </c>
      <c r="H3901" t="e">
        <f>VLOOKUP(F3901,#REF!,2,FALSE)</f>
        <v>#REF!</v>
      </c>
      <c r="I3901" t="s">
        <v>32</v>
      </c>
      <c r="J3901" s="4">
        <v>43922</v>
      </c>
      <c r="K3901" s="4">
        <v>44086</v>
      </c>
      <c r="L3901" s="3">
        <f t="shared" si="240"/>
        <v>164</v>
      </c>
      <c r="M3901" s="4">
        <v>44104</v>
      </c>
      <c r="N3901">
        <f t="shared" si="241"/>
        <v>182</v>
      </c>
      <c r="O3901">
        <v>0</v>
      </c>
      <c r="P3901" t="e">
        <f>VLOOKUP(F3901,#REF!,3,FALSE)</f>
        <v>#REF!</v>
      </c>
      <c r="Q3901">
        <f t="shared" si="242"/>
        <v>0</v>
      </c>
      <c r="R3901" t="str">
        <f t="shared" si="243"/>
        <v/>
      </c>
      <c r="S3901" t="s">
        <v>43</v>
      </c>
      <c r="U3901">
        <v>1</v>
      </c>
      <c r="V3901" t="s">
        <v>28</v>
      </c>
      <c r="W3901">
        <v>1</v>
      </c>
      <c r="X3901">
        <v>0</v>
      </c>
      <c r="Y3901">
        <v>11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e">
        <f>VLOOKUP(A3901,#REF!,4,FALSE)</f>
        <v>#REF!</v>
      </c>
      <c r="AW3901" t="e">
        <f>VLOOKUP(A3901,#REF!,5,FALSE)</f>
        <v>#REF!</v>
      </c>
      <c r="AX3901">
        <f>SUMIF(量化书目统计!A:A,H3901,量化书目统计!G:G)</f>
        <v>0</v>
      </c>
    </row>
    <row r="3902" spans="1:50" x14ac:dyDescent="0.3">
      <c r="A3902" t="s">
        <v>2159</v>
      </c>
      <c r="B3902" t="s">
        <v>855</v>
      </c>
      <c r="C3902" t="s">
        <v>117</v>
      </c>
      <c r="D3902">
        <v>4</v>
      </c>
      <c r="E3902" t="s">
        <v>1391</v>
      </c>
      <c r="F3902" s="1" t="s">
        <v>1392</v>
      </c>
      <c r="G3902" t="s">
        <v>1393</v>
      </c>
      <c r="H3902" t="e">
        <f>VLOOKUP(F3902,#REF!,2,FALSE)</f>
        <v>#REF!</v>
      </c>
      <c r="I3902" t="s">
        <v>32</v>
      </c>
      <c r="J3902" s="4">
        <v>44203</v>
      </c>
      <c r="K3902" s="4">
        <v>44270</v>
      </c>
      <c r="L3902" s="3">
        <f t="shared" si="240"/>
        <v>67</v>
      </c>
      <c r="M3902" s="4">
        <v>44265</v>
      </c>
      <c r="N3902">
        <f t="shared" si="241"/>
        <v>62</v>
      </c>
      <c r="O3902">
        <v>0</v>
      </c>
      <c r="P3902" t="e">
        <f>VLOOKUP(F3902,#REF!,3,FALSE)</f>
        <v>#REF!</v>
      </c>
      <c r="Q3902">
        <f t="shared" si="242"/>
        <v>0</v>
      </c>
      <c r="R3902" t="str">
        <f t="shared" si="243"/>
        <v/>
      </c>
      <c r="S3902" t="s">
        <v>28</v>
      </c>
      <c r="T3902">
        <v>18</v>
      </c>
      <c r="U3902">
        <v>1</v>
      </c>
      <c r="V3902" t="s">
        <v>80</v>
      </c>
      <c r="W3902">
        <v>3</v>
      </c>
      <c r="X3902">
        <v>18</v>
      </c>
      <c r="Y3902">
        <v>11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e">
        <f>VLOOKUP(A3902,#REF!,4,FALSE)</f>
        <v>#REF!</v>
      </c>
      <c r="AW3902" t="e">
        <f>VLOOKUP(A3902,#REF!,5,FALSE)</f>
        <v>#REF!</v>
      </c>
      <c r="AX3902">
        <f>SUMIF(量化书目统计!A:A,H3902,量化书目统计!G:G)</f>
        <v>0</v>
      </c>
    </row>
    <row r="3903" spans="1:50" x14ac:dyDescent="0.3">
      <c r="A3903" t="s">
        <v>2160</v>
      </c>
      <c r="B3903" t="s">
        <v>855</v>
      </c>
      <c r="C3903" t="s">
        <v>117</v>
      </c>
      <c r="D3903">
        <v>4</v>
      </c>
      <c r="E3903" t="s">
        <v>2161</v>
      </c>
      <c r="F3903" s="1" t="s">
        <v>2162</v>
      </c>
      <c r="G3903" t="s">
        <v>2163</v>
      </c>
      <c r="H3903" t="e">
        <f>VLOOKUP(F3903,#REF!,2,FALSE)</f>
        <v>#REF!</v>
      </c>
      <c r="I3903" t="s">
        <v>317</v>
      </c>
      <c r="J3903" s="4">
        <v>43833</v>
      </c>
      <c r="K3903" s="4">
        <v>44164</v>
      </c>
      <c r="L3903" s="3">
        <f t="shared" si="240"/>
        <v>331</v>
      </c>
      <c r="M3903" s="4">
        <v>44134</v>
      </c>
      <c r="N3903">
        <f t="shared" si="241"/>
        <v>301</v>
      </c>
      <c r="O3903">
        <v>0</v>
      </c>
      <c r="P3903" t="e">
        <f>VLOOKUP(F3903,#REF!,3,FALSE)</f>
        <v>#REF!</v>
      </c>
      <c r="Q3903">
        <f t="shared" si="242"/>
        <v>0</v>
      </c>
      <c r="R3903" t="str">
        <f t="shared" si="243"/>
        <v/>
      </c>
      <c r="S3903" t="s">
        <v>43</v>
      </c>
      <c r="U3903">
        <v>1</v>
      </c>
      <c r="V3903" t="s">
        <v>28</v>
      </c>
      <c r="W3903">
        <v>13</v>
      </c>
      <c r="X3903">
        <v>0</v>
      </c>
      <c r="Y3903">
        <v>9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e">
        <f>VLOOKUP(A3903,#REF!,4,FALSE)</f>
        <v>#REF!</v>
      </c>
      <c r="AW3903" t="e">
        <f>VLOOKUP(A3903,#REF!,5,FALSE)</f>
        <v>#REF!</v>
      </c>
      <c r="AX3903">
        <f>SUMIF(量化书目统计!A:A,H3903,量化书目统计!G:G)</f>
        <v>0</v>
      </c>
    </row>
    <row r="3904" spans="1:50" x14ac:dyDescent="0.3">
      <c r="A3904" t="s">
        <v>2164</v>
      </c>
      <c r="B3904" t="s">
        <v>855</v>
      </c>
      <c r="C3904" t="s">
        <v>117</v>
      </c>
      <c r="D3904">
        <v>4</v>
      </c>
      <c r="E3904" t="s">
        <v>1089</v>
      </c>
      <c r="F3904" s="1" t="s">
        <v>2165</v>
      </c>
      <c r="G3904" t="s">
        <v>2166</v>
      </c>
      <c r="H3904" t="e">
        <f>VLOOKUP(F3904,#REF!,2,FALSE)</f>
        <v>#REF!</v>
      </c>
      <c r="I3904" t="s">
        <v>59</v>
      </c>
      <c r="J3904" s="4">
        <v>44098</v>
      </c>
      <c r="K3904" s="4">
        <v>44098</v>
      </c>
      <c r="L3904" s="3">
        <f t="shared" si="240"/>
        <v>0</v>
      </c>
      <c r="M3904" s="4">
        <v>44158</v>
      </c>
      <c r="N3904">
        <f t="shared" si="241"/>
        <v>60</v>
      </c>
      <c r="O3904">
        <v>0</v>
      </c>
      <c r="P3904" t="e">
        <f>VLOOKUP(F3904,#REF!,3,FALSE)</f>
        <v>#REF!</v>
      </c>
      <c r="Q3904">
        <f t="shared" si="242"/>
        <v>3</v>
      </c>
      <c r="R3904" t="str">
        <f t="shared" si="243"/>
        <v/>
      </c>
      <c r="S3904" t="s">
        <v>28</v>
      </c>
      <c r="T3904">
        <v>3</v>
      </c>
      <c r="U3904">
        <v>1</v>
      </c>
      <c r="V3904" t="s">
        <v>28</v>
      </c>
      <c r="W3904">
        <v>3</v>
      </c>
      <c r="X3904">
        <v>3</v>
      </c>
      <c r="Y3904">
        <v>11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e">
        <f>VLOOKUP(A3904,#REF!,4,FALSE)</f>
        <v>#REF!</v>
      </c>
      <c r="AW3904" t="e">
        <f>VLOOKUP(A3904,#REF!,5,FALSE)</f>
        <v>#REF!</v>
      </c>
      <c r="AX3904">
        <f>SUMIF(量化书目统计!A:A,H3904,量化书目统计!G:G)</f>
        <v>0</v>
      </c>
    </row>
    <row r="3905" spans="1:50" x14ac:dyDescent="0.3">
      <c r="A3905" t="s">
        <v>2164</v>
      </c>
      <c r="B3905" t="s">
        <v>855</v>
      </c>
      <c r="C3905" t="s">
        <v>117</v>
      </c>
      <c r="D3905">
        <v>4</v>
      </c>
      <c r="E3905" t="s">
        <v>1761</v>
      </c>
      <c r="F3905" s="1" t="s">
        <v>1762</v>
      </c>
      <c r="G3905" t="s">
        <v>1763</v>
      </c>
      <c r="H3905" t="e">
        <f>VLOOKUP(F3905,#REF!,2,FALSE)</f>
        <v>#REF!</v>
      </c>
      <c r="I3905" t="s">
        <v>49</v>
      </c>
      <c r="J3905" s="4">
        <v>44216</v>
      </c>
      <c r="K3905" s="4">
        <v>44271</v>
      </c>
      <c r="L3905" s="3">
        <f t="shared" si="240"/>
        <v>55</v>
      </c>
      <c r="M3905" s="4">
        <v>44291</v>
      </c>
      <c r="N3905">
        <f t="shared" si="241"/>
        <v>75</v>
      </c>
      <c r="O3905">
        <v>0</v>
      </c>
      <c r="P3905" t="e">
        <f>VLOOKUP(F3905,#REF!,3,FALSE)</f>
        <v>#REF!</v>
      </c>
      <c r="Q3905">
        <f t="shared" si="242"/>
        <v>0</v>
      </c>
      <c r="R3905" t="str">
        <f t="shared" si="243"/>
        <v/>
      </c>
      <c r="S3905" t="s">
        <v>43</v>
      </c>
      <c r="U3905">
        <v>1</v>
      </c>
      <c r="V3905" t="s">
        <v>80</v>
      </c>
      <c r="W3905">
        <v>3</v>
      </c>
      <c r="X3905">
        <v>20</v>
      </c>
      <c r="Y3905">
        <v>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e">
        <f>VLOOKUP(A3905,#REF!,4,FALSE)</f>
        <v>#REF!</v>
      </c>
      <c r="AW3905" t="e">
        <f>VLOOKUP(A3905,#REF!,5,FALSE)</f>
        <v>#REF!</v>
      </c>
      <c r="AX3905">
        <f>SUMIF(量化书目统计!A:A,H3905,量化书目统计!G:G)</f>
        <v>0</v>
      </c>
    </row>
    <row r="3906" spans="1:50" x14ac:dyDescent="0.3">
      <c r="A3906" t="s">
        <v>2167</v>
      </c>
      <c r="B3906" t="s">
        <v>855</v>
      </c>
      <c r="C3906" t="s">
        <v>117</v>
      </c>
      <c r="D3906">
        <v>4</v>
      </c>
      <c r="E3906" t="s">
        <v>2168</v>
      </c>
      <c r="F3906" s="1" t="s">
        <v>2169</v>
      </c>
      <c r="G3906" t="s">
        <v>2170</v>
      </c>
      <c r="H3906" t="e">
        <f>VLOOKUP(F3906,#REF!,2,FALSE)</f>
        <v>#REF!</v>
      </c>
      <c r="I3906" t="s">
        <v>175</v>
      </c>
      <c r="J3906" s="4">
        <v>44608</v>
      </c>
      <c r="K3906" s="4">
        <v>44830</v>
      </c>
      <c r="L3906" s="3">
        <f t="shared" ref="L3906:L3969" si="244">IF(K3906&lt;&gt;0,K3906-J3906,"")</f>
        <v>222</v>
      </c>
      <c r="M3906" s="4">
        <v>44815</v>
      </c>
      <c r="N3906">
        <f t="shared" ref="N3906:N3969" si="245">M3906-J3906</f>
        <v>207</v>
      </c>
      <c r="O3906">
        <v>0</v>
      </c>
      <c r="P3906" t="e">
        <f>VLOOKUP(F3906,#REF!,3,FALSE)</f>
        <v>#REF!</v>
      </c>
      <c r="Q3906">
        <f t="shared" ref="Q3906:Q3969" si="246">IF(OR(ISNUMBER(SEARCH("高等数学",E3906)),ISNUMBER(SEARCH("数学分析",E3906)),ISNUMBER(SEARCH("微积分",E3906))),1,IF(OR(ISNUMBER(SEARCH("概率",E3906)),ISNUMBER(SEARCH("数理统计",E3906)),ISNUMBER(SEARCH("统计",E3906))),2,IF(ISNUMBER(SEARCH("代数",E3906)),3,IF(OR(ISNUMBER(SEARCH("运筹",E3906)),ISNUMBER(SEARCH("优化",E3906))),4,0))))</f>
        <v>0</v>
      </c>
      <c r="R3906" t="str">
        <f t="shared" ref="R3906:R3969" si="247">IF(AND(Q3906&gt;0,O3906=1),Q3906&amp;"-"&amp;E3906,"")</f>
        <v/>
      </c>
      <c r="S3906" t="s">
        <v>99</v>
      </c>
      <c r="T3906">
        <v>1</v>
      </c>
      <c r="U3906">
        <v>1</v>
      </c>
      <c r="V3906" t="s">
        <v>43</v>
      </c>
      <c r="X3906">
        <v>61</v>
      </c>
      <c r="Y3906">
        <v>9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e">
        <f>VLOOKUP(A3906,#REF!,4,FALSE)</f>
        <v>#REF!</v>
      </c>
      <c r="AW3906" t="e">
        <f>VLOOKUP(A3906,#REF!,5,FALSE)</f>
        <v>#REF!</v>
      </c>
      <c r="AX3906">
        <f>SUMIF(量化书目统计!A:A,H3906,量化书目统计!G:G)</f>
        <v>0</v>
      </c>
    </row>
    <row r="3907" spans="1:50" x14ac:dyDescent="0.3">
      <c r="A3907" t="s">
        <v>2171</v>
      </c>
      <c r="B3907" t="s">
        <v>855</v>
      </c>
      <c r="C3907" t="s">
        <v>117</v>
      </c>
      <c r="D3907">
        <v>4</v>
      </c>
      <c r="E3907" t="s">
        <v>1256</v>
      </c>
      <c r="F3907" s="1" t="s">
        <v>1772</v>
      </c>
      <c r="G3907" t="s">
        <v>1773</v>
      </c>
      <c r="H3907" t="e">
        <f>VLOOKUP(F3907,#REF!,2,FALSE)</f>
        <v>#REF!</v>
      </c>
      <c r="I3907" t="s">
        <v>49</v>
      </c>
      <c r="J3907" s="4">
        <v>43839</v>
      </c>
      <c r="K3907" s="4">
        <v>44099</v>
      </c>
      <c r="L3907" s="3">
        <f t="shared" si="244"/>
        <v>260</v>
      </c>
      <c r="M3907" s="4">
        <v>44104</v>
      </c>
      <c r="N3907">
        <f t="shared" si="245"/>
        <v>265</v>
      </c>
      <c r="O3907">
        <v>0</v>
      </c>
      <c r="P3907" t="e">
        <f>VLOOKUP(F3907,#REF!,3,FALSE)</f>
        <v>#REF!</v>
      </c>
      <c r="Q3907">
        <f t="shared" si="246"/>
        <v>0</v>
      </c>
      <c r="R3907" t="str">
        <f t="shared" si="247"/>
        <v/>
      </c>
      <c r="S3907" t="s">
        <v>43</v>
      </c>
      <c r="U3907">
        <v>1</v>
      </c>
      <c r="V3907" t="s">
        <v>28</v>
      </c>
      <c r="W3907">
        <v>3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e">
        <f>VLOOKUP(A3907,#REF!,4,FALSE)</f>
        <v>#REF!</v>
      </c>
      <c r="AW3907" t="e">
        <f>VLOOKUP(A3907,#REF!,5,FALSE)</f>
        <v>#REF!</v>
      </c>
      <c r="AX3907">
        <f>SUMIF(量化书目统计!A:A,H3907,量化书目统计!G:G)</f>
        <v>0</v>
      </c>
    </row>
    <row r="3908" spans="1:50" x14ac:dyDescent="0.3">
      <c r="A3908" t="s">
        <v>355</v>
      </c>
      <c r="B3908" t="s">
        <v>22</v>
      </c>
      <c r="C3908" t="s">
        <v>356</v>
      </c>
      <c r="D3908">
        <v>10</v>
      </c>
      <c r="E3908" t="s">
        <v>122</v>
      </c>
      <c r="F3908" s="1" t="s">
        <v>127</v>
      </c>
      <c r="G3908" t="s">
        <v>128</v>
      </c>
      <c r="H3908" t="e">
        <f>VLOOKUP(F3908,#REF!,2,FALSE)</f>
        <v>#REF!</v>
      </c>
      <c r="I3908" t="s">
        <v>32</v>
      </c>
      <c r="J3908" s="4">
        <v>44371</v>
      </c>
      <c r="K3908" s="4">
        <v>44504</v>
      </c>
      <c r="L3908" s="3">
        <f t="shared" si="244"/>
        <v>133</v>
      </c>
      <c r="M3908" s="4">
        <v>44508</v>
      </c>
      <c r="N3908">
        <f t="shared" si="245"/>
        <v>137</v>
      </c>
      <c r="O3908">
        <v>0</v>
      </c>
      <c r="P3908" t="e">
        <f>VLOOKUP(F3908,#REF!,3,FALSE)</f>
        <v>#REF!</v>
      </c>
      <c r="Q3908">
        <f t="shared" si="246"/>
        <v>0</v>
      </c>
      <c r="R3908" t="str">
        <f t="shared" si="247"/>
        <v/>
      </c>
      <c r="S3908" t="s">
        <v>80</v>
      </c>
      <c r="T3908">
        <v>17</v>
      </c>
      <c r="U3908">
        <v>3</v>
      </c>
      <c r="V3908" t="s">
        <v>38</v>
      </c>
      <c r="W3908">
        <v>9</v>
      </c>
      <c r="X3908">
        <v>37</v>
      </c>
      <c r="Y3908">
        <v>9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e">
        <f>VLOOKUP(A3908,#REF!,4,FALSE)</f>
        <v>#REF!</v>
      </c>
      <c r="AW3908" t="e">
        <f>VLOOKUP(A3908,#REF!,5,FALSE)</f>
        <v>#REF!</v>
      </c>
      <c r="AX3908">
        <f>SUMIF(量化书目统计!A:A,H3908,量化书目统计!G:G)</f>
        <v>0</v>
      </c>
    </row>
    <row r="3909" spans="1:50" x14ac:dyDescent="0.3">
      <c r="A3909" t="s">
        <v>2172</v>
      </c>
      <c r="B3909" t="s">
        <v>855</v>
      </c>
      <c r="C3909" t="s">
        <v>117</v>
      </c>
      <c r="D3909">
        <v>4</v>
      </c>
      <c r="E3909" t="s">
        <v>2173</v>
      </c>
      <c r="F3909" s="1" t="s">
        <v>2174</v>
      </c>
      <c r="G3909" t="s">
        <v>2175</v>
      </c>
      <c r="H3909" t="e">
        <f>VLOOKUP(F3909,#REF!,2,FALSE)</f>
        <v>#REF!</v>
      </c>
      <c r="I3909" t="s">
        <v>42</v>
      </c>
      <c r="J3909" s="4">
        <v>43849</v>
      </c>
      <c r="K3909" s="4">
        <v>44094</v>
      </c>
      <c r="L3909" s="3">
        <f t="shared" si="244"/>
        <v>245</v>
      </c>
      <c r="M3909" s="4">
        <v>44104</v>
      </c>
      <c r="N3909">
        <f t="shared" si="245"/>
        <v>255</v>
      </c>
      <c r="O3909">
        <v>0</v>
      </c>
      <c r="P3909" t="e">
        <f>VLOOKUP(F3909,#REF!,3,FALSE)</f>
        <v>#REF!</v>
      </c>
      <c r="Q3909">
        <f t="shared" si="246"/>
        <v>0</v>
      </c>
      <c r="R3909" t="str">
        <f t="shared" si="247"/>
        <v/>
      </c>
      <c r="S3909" t="s">
        <v>43</v>
      </c>
      <c r="U3909">
        <v>1</v>
      </c>
      <c r="V3909" t="s">
        <v>28</v>
      </c>
      <c r="W3909">
        <v>3</v>
      </c>
      <c r="X3909">
        <v>0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e">
        <f>VLOOKUP(A3909,#REF!,4,FALSE)</f>
        <v>#REF!</v>
      </c>
      <c r="AW3909" t="e">
        <f>VLOOKUP(A3909,#REF!,5,FALSE)</f>
        <v>#REF!</v>
      </c>
      <c r="AX3909">
        <f>SUMIF(量化书目统计!A:A,H3909,量化书目统计!G:G)</f>
        <v>0</v>
      </c>
    </row>
    <row r="3910" spans="1:50" x14ac:dyDescent="0.3">
      <c r="A3910" t="s">
        <v>2176</v>
      </c>
      <c r="B3910" t="s">
        <v>855</v>
      </c>
      <c r="C3910" t="s">
        <v>117</v>
      </c>
      <c r="D3910">
        <v>4</v>
      </c>
      <c r="E3910" t="s">
        <v>1256</v>
      </c>
      <c r="F3910" s="1" t="s">
        <v>1772</v>
      </c>
      <c r="G3910" t="s">
        <v>1773</v>
      </c>
      <c r="H3910" t="e">
        <f>VLOOKUP(F3910,#REF!,2,FALSE)</f>
        <v>#REF!</v>
      </c>
      <c r="I3910" t="s">
        <v>49</v>
      </c>
      <c r="J3910" s="4">
        <v>44151</v>
      </c>
      <c r="K3910" s="4">
        <v>44183</v>
      </c>
      <c r="L3910" s="3">
        <f t="shared" si="244"/>
        <v>32</v>
      </c>
      <c r="M3910" s="4">
        <v>44181</v>
      </c>
      <c r="N3910">
        <f t="shared" si="245"/>
        <v>30</v>
      </c>
      <c r="O3910">
        <v>0</v>
      </c>
      <c r="P3910" t="e">
        <f>VLOOKUP(F3910,#REF!,3,FALSE)</f>
        <v>#REF!</v>
      </c>
      <c r="Q3910">
        <f t="shared" si="246"/>
        <v>0</v>
      </c>
      <c r="R3910" t="str">
        <f t="shared" si="247"/>
        <v/>
      </c>
      <c r="S3910" t="s">
        <v>28</v>
      </c>
      <c r="T3910">
        <v>11</v>
      </c>
      <c r="U3910">
        <v>1</v>
      </c>
      <c r="V3910" t="s">
        <v>28</v>
      </c>
      <c r="W3910">
        <v>15</v>
      </c>
      <c r="X3910">
        <v>11</v>
      </c>
      <c r="Y3910">
        <v>11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e">
        <f>VLOOKUP(A3910,#REF!,4,FALSE)</f>
        <v>#REF!</v>
      </c>
      <c r="AW3910" t="e">
        <f>VLOOKUP(A3910,#REF!,5,FALSE)</f>
        <v>#REF!</v>
      </c>
      <c r="AX3910">
        <f>SUMIF(量化书目统计!A:A,H3910,量化书目统计!G:G)</f>
        <v>0</v>
      </c>
    </row>
    <row r="3911" spans="1:50" x14ac:dyDescent="0.3">
      <c r="A3911" t="s">
        <v>2176</v>
      </c>
      <c r="B3911" t="s">
        <v>855</v>
      </c>
      <c r="C3911" t="s">
        <v>117</v>
      </c>
      <c r="D3911">
        <v>4</v>
      </c>
      <c r="E3911" t="s">
        <v>1256</v>
      </c>
      <c r="F3911" s="1" t="s">
        <v>1772</v>
      </c>
      <c r="G3911" t="s">
        <v>1773</v>
      </c>
      <c r="H3911" t="e">
        <f>VLOOKUP(F3911,#REF!,2,FALSE)</f>
        <v>#REF!</v>
      </c>
      <c r="I3911" t="s">
        <v>49</v>
      </c>
      <c r="J3911" s="4">
        <v>44183</v>
      </c>
      <c r="K3911" s="4">
        <v>44337</v>
      </c>
      <c r="L3911" s="3">
        <f t="shared" si="244"/>
        <v>154</v>
      </c>
      <c r="M3911" s="4">
        <v>44260</v>
      </c>
      <c r="N3911">
        <f t="shared" si="245"/>
        <v>77</v>
      </c>
      <c r="O3911">
        <v>0</v>
      </c>
      <c r="P3911" t="e">
        <f>VLOOKUP(F3911,#REF!,3,FALSE)</f>
        <v>#REF!</v>
      </c>
      <c r="Q3911">
        <f t="shared" si="246"/>
        <v>0</v>
      </c>
      <c r="R3911" t="str">
        <f t="shared" si="247"/>
        <v/>
      </c>
      <c r="S3911" t="s">
        <v>28</v>
      </c>
      <c r="T3911">
        <v>15</v>
      </c>
      <c r="U3911">
        <v>1</v>
      </c>
      <c r="V3911" t="s">
        <v>80</v>
      </c>
      <c r="W3911">
        <v>12</v>
      </c>
      <c r="X3911">
        <v>15</v>
      </c>
      <c r="Y3911">
        <v>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e">
        <f>VLOOKUP(A3911,#REF!,4,FALSE)</f>
        <v>#REF!</v>
      </c>
      <c r="AW3911" t="e">
        <f>VLOOKUP(A3911,#REF!,5,FALSE)</f>
        <v>#REF!</v>
      </c>
      <c r="AX3911">
        <f>SUMIF(量化书目统计!A:A,H3911,量化书目统计!G:G)</f>
        <v>0</v>
      </c>
    </row>
    <row r="3912" spans="1:50" x14ac:dyDescent="0.3">
      <c r="A3912" t="s">
        <v>2177</v>
      </c>
      <c r="B3912" t="s">
        <v>855</v>
      </c>
      <c r="C3912" t="s">
        <v>117</v>
      </c>
      <c r="D3912">
        <v>4</v>
      </c>
      <c r="E3912" t="s">
        <v>2178</v>
      </c>
      <c r="F3912" s="1" t="s">
        <v>2179</v>
      </c>
      <c r="G3912" t="s">
        <v>2180</v>
      </c>
      <c r="H3912" t="e">
        <f>VLOOKUP(F3912,#REF!,2,FALSE)</f>
        <v>#REF!</v>
      </c>
      <c r="I3912" t="s">
        <v>49</v>
      </c>
      <c r="J3912" s="4">
        <v>44631</v>
      </c>
      <c r="K3912" s="4">
        <v>44750</v>
      </c>
      <c r="L3912" s="3">
        <f t="shared" si="244"/>
        <v>119</v>
      </c>
      <c r="M3912" s="4">
        <v>44815</v>
      </c>
      <c r="N3912">
        <f t="shared" si="245"/>
        <v>184</v>
      </c>
      <c r="O3912">
        <v>0</v>
      </c>
      <c r="P3912" t="e">
        <f>VLOOKUP(F3912,#REF!,3,FALSE)</f>
        <v>#REF!</v>
      </c>
      <c r="Q3912">
        <f t="shared" si="246"/>
        <v>0</v>
      </c>
      <c r="R3912" t="str">
        <f t="shared" si="247"/>
        <v/>
      </c>
      <c r="S3912" t="s">
        <v>99</v>
      </c>
      <c r="T3912">
        <v>4</v>
      </c>
      <c r="U3912">
        <v>1</v>
      </c>
      <c r="V3912" t="s">
        <v>43</v>
      </c>
      <c r="X3912">
        <v>64</v>
      </c>
      <c r="Y3912">
        <v>9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e">
        <f>VLOOKUP(A3912,#REF!,4,FALSE)</f>
        <v>#REF!</v>
      </c>
      <c r="AW3912" t="e">
        <f>VLOOKUP(A3912,#REF!,5,FALSE)</f>
        <v>#REF!</v>
      </c>
      <c r="AX3912">
        <f>SUMIF(量化书目统计!A:A,H3912,量化书目统计!G:G)</f>
        <v>0</v>
      </c>
    </row>
    <row r="3913" spans="1:50" x14ac:dyDescent="0.3">
      <c r="A3913" t="s">
        <v>2181</v>
      </c>
      <c r="B3913" t="s">
        <v>855</v>
      </c>
      <c r="C3913" t="s">
        <v>117</v>
      </c>
      <c r="D3913">
        <v>4</v>
      </c>
      <c r="E3913" t="s">
        <v>1028</v>
      </c>
      <c r="F3913" s="1" t="s">
        <v>1029</v>
      </c>
      <c r="G3913" t="s">
        <v>1030</v>
      </c>
      <c r="H3913" t="e">
        <f>VLOOKUP(F3913,#REF!,2,FALSE)</f>
        <v>#REF!</v>
      </c>
      <c r="I3913" t="s">
        <v>49</v>
      </c>
      <c r="J3913" s="4">
        <v>44093</v>
      </c>
      <c r="K3913" s="4">
        <v>44159</v>
      </c>
      <c r="L3913" s="3">
        <f t="shared" si="244"/>
        <v>66</v>
      </c>
      <c r="M3913" s="4">
        <v>44153</v>
      </c>
      <c r="N3913">
        <f t="shared" si="245"/>
        <v>60</v>
      </c>
      <c r="O3913">
        <v>0</v>
      </c>
      <c r="P3913" t="e">
        <f>VLOOKUP(F3913,#REF!,3,FALSE)</f>
        <v>#REF!</v>
      </c>
      <c r="Q3913">
        <f t="shared" si="246"/>
        <v>0</v>
      </c>
      <c r="R3913" t="str">
        <f t="shared" si="247"/>
        <v/>
      </c>
      <c r="S3913" t="s">
        <v>28</v>
      </c>
      <c r="T3913">
        <v>2</v>
      </c>
      <c r="U3913">
        <v>1</v>
      </c>
      <c r="V3913" t="s">
        <v>28</v>
      </c>
      <c r="W3913">
        <v>12</v>
      </c>
      <c r="X3913">
        <v>2</v>
      </c>
      <c r="Y3913">
        <v>21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 t="e">
        <f>VLOOKUP(A3913,#REF!,4,FALSE)</f>
        <v>#REF!</v>
      </c>
      <c r="AW3913" t="e">
        <f>VLOOKUP(A3913,#REF!,5,FALSE)</f>
        <v>#REF!</v>
      </c>
      <c r="AX3913">
        <f>SUMIF(量化书目统计!A:A,H3913,量化书目统计!G:G)</f>
        <v>0</v>
      </c>
    </row>
    <row r="3914" spans="1:50" x14ac:dyDescent="0.3">
      <c r="A3914" t="s">
        <v>2182</v>
      </c>
      <c r="B3914" t="s">
        <v>855</v>
      </c>
      <c r="C3914" t="s">
        <v>91</v>
      </c>
      <c r="D3914">
        <v>4</v>
      </c>
      <c r="E3914" t="s">
        <v>2183</v>
      </c>
      <c r="F3914" s="1" t="s">
        <v>2184</v>
      </c>
      <c r="G3914" t="s">
        <v>2185</v>
      </c>
      <c r="H3914" t="e">
        <f>VLOOKUP(F3914,#REF!,2,FALSE)</f>
        <v>#REF!</v>
      </c>
      <c r="I3914" t="s">
        <v>49</v>
      </c>
      <c r="J3914" s="4">
        <v>44202</v>
      </c>
      <c r="K3914" s="4">
        <v>44322</v>
      </c>
      <c r="L3914" s="3">
        <f t="shared" si="244"/>
        <v>120</v>
      </c>
      <c r="M3914" s="4">
        <v>44322</v>
      </c>
      <c r="N3914">
        <f t="shared" si="245"/>
        <v>120</v>
      </c>
      <c r="O3914">
        <v>0</v>
      </c>
      <c r="P3914" t="e">
        <f>VLOOKUP(F3914,#REF!,3,FALSE)</f>
        <v>#REF!</v>
      </c>
      <c r="Q3914">
        <f t="shared" si="246"/>
        <v>0</v>
      </c>
      <c r="R3914" t="str">
        <f t="shared" si="247"/>
        <v/>
      </c>
      <c r="S3914" t="s">
        <v>28</v>
      </c>
      <c r="T3914">
        <v>18</v>
      </c>
      <c r="U3914">
        <v>1</v>
      </c>
      <c r="V3914" t="s">
        <v>80</v>
      </c>
      <c r="W3914">
        <v>10</v>
      </c>
      <c r="X3914">
        <v>18</v>
      </c>
      <c r="Y3914">
        <v>11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e">
        <f>VLOOKUP(A3914,#REF!,4,FALSE)</f>
        <v>#REF!</v>
      </c>
      <c r="AW3914" t="e">
        <f>VLOOKUP(A3914,#REF!,5,FALSE)</f>
        <v>#REF!</v>
      </c>
      <c r="AX3914">
        <f>SUMIF(量化书目统计!A:A,H3914,量化书目统计!G:G)</f>
        <v>0</v>
      </c>
    </row>
    <row r="3915" spans="1:50" x14ac:dyDescent="0.3">
      <c r="A3915" t="s">
        <v>2186</v>
      </c>
      <c r="B3915" t="s">
        <v>855</v>
      </c>
      <c r="C3915" t="s">
        <v>106</v>
      </c>
      <c r="D3915">
        <v>4</v>
      </c>
      <c r="E3915" t="s">
        <v>2187</v>
      </c>
      <c r="F3915" s="1" t="s">
        <v>2188</v>
      </c>
      <c r="G3915" t="s">
        <v>2189</v>
      </c>
      <c r="H3915" t="e">
        <f>VLOOKUP(F3915,#REF!,2,FALSE)</f>
        <v>#REF!</v>
      </c>
      <c r="I3915" t="s">
        <v>65</v>
      </c>
      <c r="J3915" s="4">
        <v>44305</v>
      </c>
      <c r="K3915" s="4">
        <v>44444</v>
      </c>
      <c r="L3915" s="3">
        <f t="shared" si="244"/>
        <v>139</v>
      </c>
      <c r="M3915" s="4">
        <v>44446</v>
      </c>
      <c r="N3915">
        <f t="shared" si="245"/>
        <v>141</v>
      </c>
      <c r="O3915">
        <v>0</v>
      </c>
      <c r="P3915" t="e">
        <f>VLOOKUP(F3915,#REF!,3,FALSE)</f>
        <v>#REF!</v>
      </c>
      <c r="Q3915">
        <f t="shared" si="246"/>
        <v>0</v>
      </c>
      <c r="R3915" t="str">
        <f t="shared" si="247"/>
        <v/>
      </c>
      <c r="S3915" t="s">
        <v>80</v>
      </c>
      <c r="T3915">
        <v>8</v>
      </c>
      <c r="U3915">
        <v>2</v>
      </c>
      <c r="V3915" t="s">
        <v>38</v>
      </c>
      <c r="W3915">
        <v>1</v>
      </c>
      <c r="X3915">
        <v>28</v>
      </c>
      <c r="Y3915">
        <v>21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 t="e">
        <f>VLOOKUP(A3915,#REF!,4,FALSE)</f>
        <v>#REF!</v>
      </c>
      <c r="AW3915" t="e">
        <f>VLOOKUP(A3915,#REF!,5,FALSE)</f>
        <v>#REF!</v>
      </c>
      <c r="AX3915">
        <f>SUMIF(量化书目统计!A:A,H3915,量化书目统计!G:G)</f>
        <v>0</v>
      </c>
    </row>
    <row r="3916" spans="1:50" x14ac:dyDescent="0.3">
      <c r="A3916" t="s">
        <v>2186</v>
      </c>
      <c r="B3916" t="s">
        <v>855</v>
      </c>
      <c r="C3916" t="s">
        <v>106</v>
      </c>
      <c r="D3916">
        <v>4</v>
      </c>
      <c r="E3916" t="s">
        <v>2187</v>
      </c>
      <c r="F3916" s="1" t="s">
        <v>2188</v>
      </c>
      <c r="G3916" t="s">
        <v>2189</v>
      </c>
      <c r="H3916" t="e">
        <f>VLOOKUP(F3916,#REF!,2,FALSE)</f>
        <v>#REF!</v>
      </c>
      <c r="I3916" t="s">
        <v>65</v>
      </c>
      <c r="J3916" s="4">
        <v>44444</v>
      </c>
      <c r="K3916" s="4">
        <v>44449</v>
      </c>
      <c r="L3916" s="3">
        <f t="shared" si="244"/>
        <v>5</v>
      </c>
      <c r="M3916" s="4">
        <v>44504</v>
      </c>
      <c r="N3916">
        <f t="shared" si="245"/>
        <v>60</v>
      </c>
      <c r="O3916">
        <v>0</v>
      </c>
      <c r="P3916" t="e">
        <f>VLOOKUP(F3916,#REF!,3,FALSE)</f>
        <v>#REF!</v>
      </c>
      <c r="Q3916">
        <f t="shared" si="246"/>
        <v>0</v>
      </c>
      <c r="R3916" t="str">
        <f t="shared" si="247"/>
        <v/>
      </c>
      <c r="S3916" t="s">
        <v>38</v>
      </c>
      <c r="T3916">
        <v>1</v>
      </c>
      <c r="U3916">
        <v>2</v>
      </c>
      <c r="V3916" t="s">
        <v>38</v>
      </c>
      <c r="W3916">
        <v>1</v>
      </c>
      <c r="X3916">
        <v>41</v>
      </c>
      <c r="Y3916">
        <v>4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e">
        <f>VLOOKUP(A3916,#REF!,4,FALSE)</f>
        <v>#REF!</v>
      </c>
      <c r="AW3916" t="e">
        <f>VLOOKUP(A3916,#REF!,5,FALSE)</f>
        <v>#REF!</v>
      </c>
      <c r="AX3916">
        <f>SUMIF(量化书目统计!A:A,H3916,量化书目统计!G:G)</f>
        <v>0</v>
      </c>
    </row>
    <row r="3917" spans="1:50" x14ac:dyDescent="0.3">
      <c r="A3917" t="s">
        <v>2190</v>
      </c>
      <c r="B3917" t="s">
        <v>855</v>
      </c>
      <c r="C3917" t="s">
        <v>106</v>
      </c>
      <c r="D3917">
        <v>4</v>
      </c>
      <c r="E3917" t="s">
        <v>628</v>
      </c>
      <c r="F3917" s="1" t="s">
        <v>1289</v>
      </c>
      <c r="G3917" t="s">
        <v>1290</v>
      </c>
      <c r="H3917" t="e">
        <f>VLOOKUP(F3917,#REF!,2,FALSE)</f>
        <v>#REF!</v>
      </c>
      <c r="I3917" t="s">
        <v>317</v>
      </c>
      <c r="J3917" s="4">
        <v>44650</v>
      </c>
      <c r="K3917" s="4">
        <v>44725</v>
      </c>
      <c r="L3917" s="3">
        <f t="shared" si="244"/>
        <v>75</v>
      </c>
      <c r="M3917" s="4">
        <v>44815</v>
      </c>
      <c r="N3917">
        <f t="shared" si="245"/>
        <v>165</v>
      </c>
      <c r="O3917">
        <v>0</v>
      </c>
      <c r="P3917" t="e">
        <f>VLOOKUP(F3917,#REF!,3,FALSE)</f>
        <v>#REF!</v>
      </c>
      <c r="Q3917">
        <f t="shared" si="246"/>
        <v>0</v>
      </c>
      <c r="R3917" t="str">
        <f t="shared" si="247"/>
        <v/>
      </c>
      <c r="S3917" t="s">
        <v>99</v>
      </c>
      <c r="T3917">
        <v>7</v>
      </c>
      <c r="U3917">
        <v>1</v>
      </c>
      <c r="V3917" t="s">
        <v>99</v>
      </c>
      <c r="W3917">
        <v>18</v>
      </c>
      <c r="X3917">
        <v>67</v>
      </c>
      <c r="Y3917">
        <v>11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e">
        <f>VLOOKUP(A3917,#REF!,4,FALSE)</f>
        <v>#REF!</v>
      </c>
      <c r="AW3917" t="e">
        <f>VLOOKUP(A3917,#REF!,5,FALSE)</f>
        <v>#REF!</v>
      </c>
      <c r="AX3917">
        <f>SUMIF(量化书目统计!A:A,H3917,量化书目统计!G:G)</f>
        <v>0</v>
      </c>
    </row>
    <row r="3918" spans="1:50" x14ac:dyDescent="0.3">
      <c r="A3918" t="s">
        <v>2191</v>
      </c>
      <c r="B3918" t="s">
        <v>855</v>
      </c>
      <c r="C3918" t="s">
        <v>106</v>
      </c>
      <c r="D3918">
        <v>4</v>
      </c>
      <c r="E3918" t="s">
        <v>1839</v>
      </c>
      <c r="F3918" s="1" t="s">
        <v>1840</v>
      </c>
      <c r="G3918" t="s">
        <v>1841</v>
      </c>
      <c r="H3918" t="e">
        <f>VLOOKUP(F3918,#REF!,2,FALSE)</f>
        <v>#REF!</v>
      </c>
      <c r="I3918" t="s">
        <v>59</v>
      </c>
      <c r="J3918" s="4">
        <v>44091</v>
      </c>
      <c r="K3918" s="4">
        <v>44138</v>
      </c>
      <c r="L3918" s="3">
        <f t="shared" si="244"/>
        <v>47</v>
      </c>
      <c r="M3918" s="4">
        <v>44151</v>
      </c>
      <c r="N3918">
        <f t="shared" si="245"/>
        <v>60</v>
      </c>
      <c r="O3918">
        <v>0</v>
      </c>
      <c r="P3918" t="e">
        <f>VLOOKUP(F3918,#REF!,3,FALSE)</f>
        <v>#REF!</v>
      </c>
      <c r="Q3918">
        <f t="shared" si="246"/>
        <v>0</v>
      </c>
      <c r="R3918" t="str">
        <f t="shared" si="247"/>
        <v/>
      </c>
      <c r="S3918" t="s">
        <v>28</v>
      </c>
      <c r="T3918">
        <v>2</v>
      </c>
      <c r="U3918">
        <v>1</v>
      </c>
      <c r="V3918" t="s">
        <v>28</v>
      </c>
      <c r="W3918">
        <v>9</v>
      </c>
      <c r="X3918">
        <v>2</v>
      </c>
      <c r="Y3918">
        <v>11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e">
        <f>VLOOKUP(A3918,#REF!,4,FALSE)</f>
        <v>#REF!</v>
      </c>
      <c r="AW3918" t="e">
        <f>VLOOKUP(A3918,#REF!,5,FALSE)</f>
        <v>#REF!</v>
      </c>
      <c r="AX3918">
        <f>SUMIF(量化书目统计!A:A,H3918,量化书目统计!G:G)</f>
        <v>0</v>
      </c>
    </row>
    <row r="3919" spans="1:50" x14ac:dyDescent="0.3">
      <c r="A3919" t="s">
        <v>2192</v>
      </c>
      <c r="B3919" t="s">
        <v>855</v>
      </c>
      <c r="C3919" t="s">
        <v>106</v>
      </c>
      <c r="D3919">
        <v>4</v>
      </c>
      <c r="E3919" t="s">
        <v>1142</v>
      </c>
      <c r="F3919" s="1" t="s">
        <v>1198</v>
      </c>
      <c r="G3919" t="s">
        <v>1199</v>
      </c>
      <c r="H3919" t="e">
        <f>VLOOKUP(F3919,#REF!,2,FALSE)</f>
        <v>#REF!</v>
      </c>
      <c r="I3919" t="s">
        <v>32</v>
      </c>
      <c r="J3919" s="4">
        <v>44102</v>
      </c>
      <c r="K3919" s="4">
        <v>44138</v>
      </c>
      <c r="L3919" s="3">
        <f t="shared" si="244"/>
        <v>36</v>
      </c>
      <c r="M3919" s="4">
        <v>44162</v>
      </c>
      <c r="N3919">
        <f t="shared" si="245"/>
        <v>60</v>
      </c>
      <c r="O3919">
        <v>0</v>
      </c>
      <c r="P3919" t="e">
        <f>VLOOKUP(F3919,#REF!,3,FALSE)</f>
        <v>#REF!</v>
      </c>
      <c r="Q3919">
        <f t="shared" si="246"/>
        <v>0</v>
      </c>
      <c r="R3919" t="str">
        <f t="shared" si="247"/>
        <v/>
      </c>
      <c r="S3919" t="s">
        <v>28</v>
      </c>
      <c r="T3919">
        <v>4</v>
      </c>
      <c r="U3919">
        <v>1</v>
      </c>
      <c r="V3919" t="s">
        <v>28</v>
      </c>
      <c r="W3919">
        <v>9</v>
      </c>
      <c r="X3919">
        <v>4</v>
      </c>
      <c r="Y3919">
        <v>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e">
        <f>VLOOKUP(A3919,#REF!,4,FALSE)</f>
        <v>#REF!</v>
      </c>
      <c r="AW3919" t="e">
        <f>VLOOKUP(A3919,#REF!,5,FALSE)</f>
        <v>#REF!</v>
      </c>
      <c r="AX3919">
        <f>SUMIF(量化书目统计!A:A,H3919,量化书目统计!G:G)</f>
        <v>0</v>
      </c>
    </row>
    <row r="3920" spans="1:50" x14ac:dyDescent="0.3">
      <c r="A3920" t="s">
        <v>2193</v>
      </c>
      <c r="B3920" t="s">
        <v>855</v>
      </c>
      <c r="C3920" t="s">
        <v>106</v>
      </c>
      <c r="D3920">
        <v>4</v>
      </c>
      <c r="E3920" t="s">
        <v>949</v>
      </c>
      <c r="F3920" s="1" t="s">
        <v>950</v>
      </c>
      <c r="G3920" t="s">
        <v>951</v>
      </c>
      <c r="H3920" t="e">
        <f>VLOOKUP(F3920,#REF!,2,FALSE)</f>
        <v>#REF!</v>
      </c>
      <c r="I3920" t="s">
        <v>65</v>
      </c>
      <c r="J3920" s="4">
        <v>44495</v>
      </c>
      <c r="K3920" s="4">
        <v>44498</v>
      </c>
      <c r="L3920" s="3">
        <f t="shared" si="244"/>
        <v>3</v>
      </c>
      <c r="M3920" s="4">
        <v>44557</v>
      </c>
      <c r="N3920">
        <f t="shared" si="245"/>
        <v>62</v>
      </c>
      <c r="O3920">
        <v>0</v>
      </c>
      <c r="P3920" t="e">
        <f>VLOOKUP(F3920,#REF!,3,FALSE)</f>
        <v>#REF!</v>
      </c>
      <c r="Q3920">
        <f t="shared" si="246"/>
        <v>0</v>
      </c>
      <c r="R3920" t="str">
        <f t="shared" si="247"/>
        <v/>
      </c>
      <c r="S3920" t="s">
        <v>38</v>
      </c>
      <c r="T3920">
        <v>8</v>
      </c>
      <c r="U3920">
        <v>1</v>
      </c>
      <c r="V3920" t="s">
        <v>38</v>
      </c>
      <c r="W3920">
        <v>8</v>
      </c>
      <c r="X3920">
        <v>48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e">
        <f>VLOOKUP(A3920,#REF!,4,FALSE)</f>
        <v>#REF!</v>
      </c>
      <c r="AW3920" t="e">
        <f>VLOOKUP(A3920,#REF!,5,FALSE)</f>
        <v>#REF!</v>
      </c>
      <c r="AX3920">
        <f>SUMIF(量化书目统计!A:A,H3920,量化书目统计!G:G)</f>
        <v>0</v>
      </c>
    </row>
    <row r="3921" spans="1:50" x14ac:dyDescent="0.3">
      <c r="A3921" t="s">
        <v>341</v>
      </c>
      <c r="B3921" t="s">
        <v>22</v>
      </c>
      <c r="C3921" t="s">
        <v>342</v>
      </c>
      <c r="D3921">
        <v>5</v>
      </c>
      <c r="E3921" t="s">
        <v>343</v>
      </c>
      <c r="F3921" s="1" t="s">
        <v>344</v>
      </c>
      <c r="G3921" t="s">
        <v>345</v>
      </c>
      <c r="H3921" t="e">
        <f>VLOOKUP(F3921,#REF!,2,FALSE)</f>
        <v>#REF!</v>
      </c>
      <c r="I3921" t="s">
        <v>49</v>
      </c>
      <c r="J3921" s="4">
        <v>43846</v>
      </c>
      <c r="K3921" s="4">
        <v>44120</v>
      </c>
      <c r="L3921" s="3">
        <f t="shared" si="244"/>
        <v>274</v>
      </c>
      <c r="M3921" s="4">
        <v>44161</v>
      </c>
      <c r="N3921">
        <f t="shared" si="245"/>
        <v>315</v>
      </c>
      <c r="O3921">
        <v>0</v>
      </c>
      <c r="P3921" t="e">
        <f>VLOOKUP(F3921,#REF!,3,FALSE)</f>
        <v>#REF!</v>
      </c>
      <c r="Q3921">
        <f t="shared" si="246"/>
        <v>0</v>
      </c>
      <c r="R3921" t="str">
        <f t="shared" si="247"/>
        <v/>
      </c>
      <c r="S3921" t="s">
        <v>43</v>
      </c>
      <c r="U3921">
        <v>1</v>
      </c>
      <c r="V3921" t="s">
        <v>28</v>
      </c>
      <c r="W3921">
        <v>6</v>
      </c>
      <c r="X3921">
        <v>0</v>
      </c>
      <c r="Y3921">
        <v>19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 t="e">
        <f>VLOOKUP(A3921,#REF!,4,FALSE)</f>
        <v>#REF!</v>
      </c>
      <c r="AW3921" t="e">
        <f>VLOOKUP(A3921,#REF!,5,FALSE)</f>
        <v>#REF!</v>
      </c>
      <c r="AX3921">
        <f>SUMIF(量化书目统计!A:A,H3921,量化书目统计!G:G)</f>
        <v>0</v>
      </c>
    </row>
    <row r="3922" spans="1:50" x14ac:dyDescent="0.3">
      <c r="A3922" t="s">
        <v>2194</v>
      </c>
      <c r="B3922" t="s">
        <v>855</v>
      </c>
      <c r="C3922" t="s">
        <v>82</v>
      </c>
      <c r="D3922">
        <v>5</v>
      </c>
      <c r="E3922" t="s">
        <v>1799</v>
      </c>
      <c r="F3922" s="1" t="s">
        <v>2195</v>
      </c>
      <c r="G3922" t="s">
        <v>2196</v>
      </c>
      <c r="H3922" t="e">
        <f>VLOOKUP(F3922,#REF!,2,FALSE)</f>
        <v>#REF!</v>
      </c>
      <c r="I3922" t="s">
        <v>74</v>
      </c>
      <c r="J3922" s="4">
        <v>44263</v>
      </c>
      <c r="K3922" s="4">
        <v>44263</v>
      </c>
      <c r="L3922" s="3">
        <f t="shared" si="244"/>
        <v>0</v>
      </c>
      <c r="M3922" s="4">
        <v>44323</v>
      </c>
      <c r="N3922">
        <f t="shared" si="245"/>
        <v>60</v>
      </c>
      <c r="O3922">
        <v>0</v>
      </c>
      <c r="P3922" t="e">
        <f>VLOOKUP(F3922,#REF!,3,FALSE)</f>
        <v>#REF!</v>
      </c>
      <c r="Q3922">
        <f t="shared" si="246"/>
        <v>0</v>
      </c>
      <c r="R3922" t="str">
        <f t="shared" si="247"/>
        <v/>
      </c>
      <c r="S3922" t="s">
        <v>80</v>
      </c>
      <c r="T3922">
        <v>2</v>
      </c>
      <c r="U3922">
        <v>1</v>
      </c>
      <c r="V3922" t="s">
        <v>80</v>
      </c>
      <c r="W3922">
        <v>2</v>
      </c>
      <c r="X3922">
        <v>22</v>
      </c>
      <c r="Y3922">
        <v>8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e">
        <f>VLOOKUP(A3922,#REF!,4,FALSE)</f>
        <v>#REF!</v>
      </c>
      <c r="AW3922" t="e">
        <f>VLOOKUP(A3922,#REF!,5,FALSE)</f>
        <v>#REF!</v>
      </c>
      <c r="AX3922">
        <f>SUMIF(量化书目统计!A:A,H3922,量化书目统计!G:G)</f>
        <v>0</v>
      </c>
    </row>
    <row r="3923" spans="1:50" x14ac:dyDescent="0.3">
      <c r="A3923" t="s">
        <v>2197</v>
      </c>
      <c r="B3923" t="s">
        <v>855</v>
      </c>
      <c r="C3923" t="s">
        <v>82</v>
      </c>
      <c r="D3923">
        <v>5</v>
      </c>
      <c r="E3923" t="s">
        <v>700</v>
      </c>
      <c r="F3923" s="1" t="s">
        <v>701</v>
      </c>
      <c r="G3923" t="s">
        <v>702</v>
      </c>
      <c r="H3923" t="e">
        <f>VLOOKUP(F3923,#REF!,2,FALSE)</f>
        <v>#REF!</v>
      </c>
      <c r="I3923" t="s">
        <v>317</v>
      </c>
      <c r="J3923" s="4">
        <v>44343</v>
      </c>
      <c r="K3923" s="4">
        <v>44441</v>
      </c>
      <c r="L3923" s="3">
        <f t="shared" si="244"/>
        <v>98</v>
      </c>
      <c r="M3923" s="4">
        <v>44446</v>
      </c>
      <c r="N3923">
        <f t="shared" si="245"/>
        <v>103</v>
      </c>
      <c r="O3923">
        <v>0</v>
      </c>
      <c r="P3923" t="e">
        <f>VLOOKUP(F3923,#REF!,3,FALSE)</f>
        <v>#REF!</v>
      </c>
      <c r="Q3923">
        <f t="shared" si="246"/>
        <v>0</v>
      </c>
      <c r="R3923" t="str">
        <f t="shared" si="247"/>
        <v/>
      </c>
      <c r="S3923" t="s">
        <v>80</v>
      </c>
      <c r="T3923">
        <v>13</v>
      </c>
      <c r="U3923">
        <v>2</v>
      </c>
      <c r="V3923" t="s">
        <v>43</v>
      </c>
      <c r="X3923">
        <v>33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e">
        <f>VLOOKUP(A3923,#REF!,4,FALSE)</f>
        <v>#REF!</v>
      </c>
      <c r="AW3923" t="e">
        <f>VLOOKUP(A3923,#REF!,5,FALSE)</f>
        <v>#REF!</v>
      </c>
      <c r="AX3923">
        <f>SUMIF(量化书目统计!A:A,H3923,量化书目统计!G:G)</f>
        <v>0</v>
      </c>
    </row>
    <row r="3924" spans="1:50" x14ac:dyDescent="0.3">
      <c r="A3924" t="s">
        <v>2198</v>
      </c>
      <c r="B3924" t="s">
        <v>855</v>
      </c>
      <c r="C3924" t="s">
        <v>82</v>
      </c>
      <c r="D3924">
        <v>5</v>
      </c>
      <c r="E3924" t="s">
        <v>186</v>
      </c>
      <c r="F3924" s="1" t="s">
        <v>187</v>
      </c>
      <c r="G3924" t="s">
        <v>188</v>
      </c>
      <c r="H3924" t="e">
        <f>VLOOKUP(F3924,#REF!,2,FALSE)</f>
        <v>#REF!</v>
      </c>
      <c r="I3924" t="s">
        <v>158</v>
      </c>
      <c r="J3924" s="4">
        <v>44346</v>
      </c>
      <c r="K3924" s="4">
        <v>44352</v>
      </c>
      <c r="L3924" s="3">
        <f t="shared" si="244"/>
        <v>6</v>
      </c>
      <c r="M3924" s="4">
        <v>44406</v>
      </c>
      <c r="N3924">
        <f t="shared" si="245"/>
        <v>60</v>
      </c>
      <c r="O3924">
        <v>0</v>
      </c>
      <c r="P3924" t="e">
        <f>VLOOKUP(F3924,#REF!,3,FALSE)</f>
        <v>#REF!</v>
      </c>
      <c r="Q3924">
        <f t="shared" si="246"/>
        <v>0</v>
      </c>
      <c r="R3924" t="str">
        <f t="shared" si="247"/>
        <v/>
      </c>
      <c r="S3924" t="s">
        <v>80</v>
      </c>
      <c r="T3924">
        <v>13</v>
      </c>
      <c r="U3924">
        <v>1</v>
      </c>
      <c r="V3924" t="s">
        <v>80</v>
      </c>
      <c r="W3924">
        <v>14</v>
      </c>
      <c r="X3924">
        <v>33</v>
      </c>
      <c r="Y3924">
        <v>14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e">
        <f>VLOOKUP(A3924,#REF!,4,FALSE)</f>
        <v>#REF!</v>
      </c>
      <c r="AW3924" t="e">
        <f>VLOOKUP(A3924,#REF!,5,FALSE)</f>
        <v>#REF!</v>
      </c>
      <c r="AX3924">
        <f>SUMIF(量化书目统计!A:A,H3924,量化书目统计!G:G)</f>
        <v>0</v>
      </c>
    </row>
    <row r="3925" spans="1:50" x14ac:dyDescent="0.3">
      <c r="A3925" t="s">
        <v>2199</v>
      </c>
      <c r="B3925" t="s">
        <v>855</v>
      </c>
      <c r="C3925" t="s">
        <v>262</v>
      </c>
      <c r="D3925">
        <v>5</v>
      </c>
      <c r="E3925" t="s">
        <v>2200</v>
      </c>
      <c r="F3925" s="1" t="s">
        <v>2201</v>
      </c>
      <c r="G3925" t="s">
        <v>2202</v>
      </c>
      <c r="H3925" t="e">
        <f>VLOOKUP(F3925,#REF!,2,FALSE)</f>
        <v>#REF!</v>
      </c>
      <c r="I3925" t="s">
        <v>65</v>
      </c>
      <c r="J3925" s="4">
        <v>44512</v>
      </c>
      <c r="K3925" s="4">
        <v>44515</v>
      </c>
      <c r="L3925" s="3">
        <f t="shared" si="244"/>
        <v>3</v>
      </c>
      <c r="M3925" s="4">
        <v>44572</v>
      </c>
      <c r="N3925">
        <f t="shared" si="245"/>
        <v>60</v>
      </c>
      <c r="O3925">
        <v>0</v>
      </c>
      <c r="P3925" t="e">
        <f>VLOOKUP(F3925,#REF!,3,FALSE)</f>
        <v>#REF!</v>
      </c>
      <c r="Q3925">
        <f t="shared" si="246"/>
        <v>0</v>
      </c>
      <c r="R3925" t="str">
        <f t="shared" si="247"/>
        <v/>
      </c>
      <c r="S3925" t="s">
        <v>38</v>
      </c>
      <c r="T3925">
        <v>10</v>
      </c>
      <c r="U3925">
        <v>1</v>
      </c>
      <c r="V3925" t="s">
        <v>38</v>
      </c>
      <c r="W3925">
        <v>11</v>
      </c>
      <c r="X3925">
        <v>50</v>
      </c>
      <c r="Y3925">
        <v>11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e">
        <f>VLOOKUP(A3925,#REF!,4,FALSE)</f>
        <v>#REF!</v>
      </c>
      <c r="AW3925" t="e">
        <f>VLOOKUP(A3925,#REF!,5,FALSE)</f>
        <v>#REF!</v>
      </c>
      <c r="AX3925">
        <f>SUMIF(量化书目统计!A:A,H3925,量化书目统计!G:G)</f>
        <v>0</v>
      </c>
    </row>
    <row r="3926" spans="1:50" x14ac:dyDescent="0.3">
      <c r="A3926" t="s">
        <v>2203</v>
      </c>
      <c r="B3926" t="s">
        <v>855</v>
      </c>
      <c r="C3926" t="s">
        <v>262</v>
      </c>
      <c r="D3926">
        <v>5</v>
      </c>
      <c r="E3926" t="s">
        <v>1203</v>
      </c>
      <c r="F3926" s="1" t="s">
        <v>1204</v>
      </c>
      <c r="G3926" t="s">
        <v>1205</v>
      </c>
      <c r="H3926" t="e">
        <f>VLOOKUP(F3926,#REF!,2,FALSE)</f>
        <v>#REF!</v>
      </c>
      <c r="I3926" t="s">
        <v>53</v>
      </c>
      <c r="J3926" s="4">
        <v>44508</v>
      </c>
      <c r="K3926" s="4">
        <v>44509</v>
      </c>
      <c r="L3926" s="3">
        <f t="shared" si="244"/>
        <v>1</v>
      </c>
      <c r="M3926" s="4">
        <v>44568</v>
      </c>
      <c r="N3926">
        <f t="shared" si="245"/>
        <v>60</v>
      </c>
      <c r="O3926">
        <v>0</v>
      </c>
      <c r="P3926" t="e">
        <f>VLOOKUP(F3926,#REF!,3,FALSE)</f>
        <v>#REF!</v>
      </c>
      <c r="Q3926">
        <f t="shared" si="246"/>
        <v>0</v>
      </c>
      <c r="R3926" t="str">
        <f t="shared" si="247"/>
        <v/>
      </c>
      <c r="S3926" t="s">
        <v>38</v>
      </c>
      <c r="T3926">
        <v>10</v>
      </c>
      <c r="U3926">
        <v>1</v>
      </c>
      <c r="V3926" t="s">
        <v>38</v>
      </c>
      <c r="W3926">
        <v>10</v>
      </c>
      <c r="X3926">
        <v>50</v>
      </c>
      <c r="Y3926">
        <v>10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e">
        <f>VLOOKUP(A3926,#REF!,4,FALSE)</f>
        <v>#REF!</v>
      </c>
      <c r="AW3926" t="e">
        <f>VLOOKUP(A3926,#REF!,5,FALSE)</f>
        <v>#REF!</v>
      </c>
      <c r="AX3926">
        <f>SUMIF(量化书目统计!A:A,H3926,量化书目统计!G:G)</f>
        <v>0</v>
      </c>
    </row>
    <row r="3927" spans="1:50" x14ac:dyDescent="0.3">
      <c r="A3927" t="s">
        <v>2203</v>
      </c>
      <c r="B3927" t="s">
        <v>855</v>
      </c>
      <c r="C3927" t="s">
        <v>262</v>
      </c>
      <c r="D3927">
        <v>5</v>
      </c>
      <c r="E3927" t="s">
        <v>271</v>
      </c>
      <c r="F3927" s="1" t="s">
        <v>272</v>
      </c>
      <c r="G3927" t="s">
        <v>273</v>
      </c>
      <c r="H3927" t="e">
        <f>VLOOKUP(F3927,#REF!,2,FALSE)</f>
        <v>#REF!</v>
      </c>
      <c r="I3927" t="s">
        <v>158</v>
      </c>
      <c r="J3927" s="4">
        <v>44571</v>
      </c>
      <c r="K3927" s="4">
        <v>44622</v>
      </c>
      <c r="L3927" s="3">
        <f t="shared" si="244"/>
        <v>51</v>
      </c>
      <c r="M3927" s="4">
        <v>44631</v>
      </c>
      <c r="N3927">
        <f t="shared" si="245"/>
        <v>60</v>
      </c>
      <c r="O3927">
        <v>0</v>
      </c>
      <c r="P3927" t="e">
        <f>VLOOKUP(F3927,#REF!,3,FALSE)</f>
        <v>#REF!</v>
      </c>
      <c r="Q3927">
        <f t="shared" si="246"/>
        <v>0</v>
      </c>
      <c r="R3927" t="str">
        <f t="shared" si="247"/>
        <v/>
      </c>
      <c r="S3927" t="s">
        <v>38</v>
      </c>
      <c r="T3927">
        <f>19</f>
        <v>19</v>
      </c>
      <c r="U3927">
        <v>1</v>
      </c>
      <c r="V3927" t="s">
        <v>99</v>
      </c>
      <c r="W3927">
        <v>3</v>
      </c>
      <c r="X3927">
        <v>59</v>
      </c>
      <c r="Y3927">
        <v>8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e">
        <f>VLOOKUP(A3927,#REF!,4,FALSE)</f>
        <v>#REF!</v>
      </c>
      <c r="AW3927" t="e">
        <f>VLOOKUP(A3927,#REF!,5,FALSE)</f>
        <v>#REF!</v>
      </c>
      <c r="AX3927">
        <f>SUMIF(量化书目统计!A:A,H3927,量化书目统计!G:G)</f>
        <v>0</v>
      </c>
    </row>
    <row r="3928" spans="1:50" x14ac:dyDescent="0.3">
      <c r="A3928" t="s">
        <v>2203</v>
      </c>
      <c r="B3928" t="s">
        <v>855</v>
      </c>
      <c r="C3928" t="s">
        <v>262</v>
      </c>
      <c r="D3928">
        <v>5</v>
      </c>
      <c r="E3928" t="s">
        <v>271</v>
      </c>
      <c r="F3928" s="1" t="s">
        <v>272</v>
      </c>
      <c r="G3928" t="s">
        <v>273</v>
      </c>
      <c r="H3928" t="e">
        <f>VLOOKUP(F3928,#REF!,2,FALSE)</f>
        <v>#REF!</v>
      </c>
      <c r="I3928" t="s">
        <v>158</v>
      </c>
      <c r="J3928" s="4">
        <v>44633</v>
      </c>
      <c r="K3928" s="4">
        <v>44709</v>
      </c>
      <c r="L3928" s="3">
        <f t="shared" si="244"/>
        <v>76</v>
      </c>
      <c r="M3928" s="4">
        <v>44815</v>
      </c>
      <c r="N3928">
        <f t="shared" si="245"/>
        <v>182</v>
      </c>
      <c r="O3928">
        <v>0</v>
      </c>
      <c r="P3928" t="e">
        <f>VLOOKUP(F3928,#REF!,3,FALSE)</f>
        <v>#REF!</v>
      </c>
      <c r="Q3928">
        <f t="shared" si="246"/>
        <v>0</v>
      </c>
      <c r="R3928" t="str">
        <f t="shared" si="247"/>
        <v/>
      </c>
      <c r="S3928" t="s">
        <v>99</v>
      </c>
      <c r="T3928">
        <v>5</v>
      </c>
      <c r="U3928">
        <v>1</v>
      </c>
      <c r="V3928" t="s">
        <v>99</v>
      </c>
      <c r="W3928">
        <v>15</v>
      </c>
      <c r="X3928">
        <v>65</v>
      </c>
      <c r="Y3928">
        <v>8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e">
        <f>VLOOKUP(A3928,#REF!,4,FALSE)</f>
        <v>#REF!</v>
      </c>
      <c r="AW3928" t="e">
        <f>VLOOKUP(A3928,#REF!,5,FALSE)</f>
        <v>#REF!</v>
      </c>
      <c r="AX3928">
        <f>SUMIF(量化书目统计!A:A,H3928,量化书目统计!G:G)</f>
        <v>0</v>
      </c>
    </row>
    <row r="3929" spans="1:50" x14ac:dyDescent="0.3">
      <c r="A3929" t="s">
        <v>2203</v>
      </c>
      <c r="B3929" t="s">
        <v>855</v>
      </c>
      <c r="C3929" t="s">
        <v>262</v>
      </c>
      <c r="D3929">
        <v>5</v>
      </c>
      <c r="E3929" t="s">
        <v>271</v>
      </c>
      <c r="F3929" s="1" t="s">
        <v>272</v>
      </c>
      <c r="G3929" t="s">
        <v>273</v>
      </c>
      <c r="H3929" t="e">
        <f>VLOOKUP(F3929,#REF!,2,FALSE)</f>
        <v>#REF!</v>
      </c>
      <c r="I3929" t="s">
        <v>158</v>
      </c>
      <c r="J3929" s="4">
        <v>44307</v>
      </c>
      <c r="K3929" s="4">
        <v>44307</v>
      </c>
      <c r="L3929" s="3">
        <f t="shared" si="244"/>
        <v>0</v>
      </c>
      <c r="M3929" s="4">
        <v>44368</v>
      </c>
      <c r="N3929">
        <f t="shared" si="245"/>
        <v>61</v>
      </c>
      <c r="O3929">
        <v>0</v>
      </c>
      <c r="P3929" t="e">
        <f>VLOOKUP(F3929,#REF!,3,FALSE)</f>
        <v>#REF!</v>
      </c>
      <c r="Q3929">
        <f t="shared" si="246"/>
        <v>0</v>
      </c>
      <c r="R3929" t="str">
        <f t="shared" si="247"/>
        <v/>
      </c>
      <c r="S3929" t="s">
        <v>80</v>
      </c>
      <c r="T3929">
        <v>8</v>
      </c>
      <c r="U3929">
        <v>1</v>
      </c>
      <c r="V3929" t="s">
        <v>80</v>
      </c>
      <c r="W3929">
        <v>8</v>
      </c>
      <c r="X3929">
        <v>28</v>
      </c>
      <c r="Y3929">
        <v>20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 t="e">
        <f>VLOOKUP(A3929,#REF!,4,FALSE)</f>
        <v>#REF!</v>
      </c>
      <c r="AW3929" t="e">
        <f>VLOOKUP(A3929,#REF!,5,FALSE)</f>
        <v>#REF!</v>
      </c>
      <c r="AX3929">
        <f>SUMIF(量化书目统计!A:A,H3929,量化书目统计!G:G)</f>
        <v>0</v>
      </c>
    </row>
    <row r="3930" spans="1:50" x14ac:dyDescent="0.3">
      <c r="A3930" t="s">
        <v>2203</v>
      </c>
      <c r="B3930" t="s">
        <v>855</v>
      </c>
      <c r="C3930" t="s">
        <v>262</v>
      </c>
      <c r="D3930">
        <v>5</v>
      </c>
      <c r="E3930" t="s">
        <v>271</v>
      </c>
      <c r="F3930" s="1" t="s">
        <v>272</v>
      </c>
      <c r="G3930" t="s">
        <v>273</v>
      </c>
      <c r="H3930" t="e">
        <f>VLOOKUP(F3930,#REF!,2,FALSE)</f>
        <v>#REF!</v>
      </c>
      <c r="I3930" t="s">
        <v>158</v>
      </c>
      <c r="J3930" s="4">
        <v>44307</v>
      </c>
      <c r="K3930" s="4">
        <v>44374</v>
      </c>
      <c r="L3930" s="3">
        <f t="shared" si="244"/>
        <v>67</v>
      </c>
      <c r="M3930" s="4">
        <v>44368</v>
      </c>
      <c r="N3930">
        <f t="shared" si="245"/>
        <v>61</v>
      </c>
      <c r="O3930">
        <v>0</v>
      </c>
      <c r="P3930" t="e">
        <f>VLOOKUP(F3930,#REF!,3,FALSE)</f>
        <v>#REF!</v>
      </c>
      <c r="Q3930">
        <f t="shared" si="246"/>
        <v>0</v>
      </c>
      <c r="R3930" t="str">
        <f t="shared" si="247"/>
        <v/>
      </c>
      <c r="S3930" t="s">
        <v>80</v>
      </c>
      <c r="T3930">
        <v>8</v>
      </c>
      <c r="U3930">
        <v>1</v>
      </c>
      <c r="V3930" t="s">
        <v>80</v>
      </c>
      <c r="W3930">
        <v>17</v>
      </c>
      <c r="X3930">
        <v>28</v>
      </c>
      <c r="Y3930">
        <v>14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e">
        <f>VLOOKUP(A3930,#REF!,4,FALSE)</f>
        <v>#REF!</v>
      </c>
      <c r="AW3930" t="e">
        <f>VLOOKUP(A3930,#REF!,5,FALSE)</f>
        <v>#REF!</v>
      </c>
      <c r="AX3930">
        <f>SUMIF(量化书目统计!A:A,H3930,量化书目统计!G:G)</f>
        <v>0</v>
      </c>
    </row>
    <row r="3931" spans="1:50" x14ac:dyDescent="0.3">
      <c r="A3931" t="s">
        <v>2203</v>
      </c>
      <c r="B3931" t="s">
        <v>855</v>
      </c>
      <c r="C3931" t="s">
        <v>262</v>
      </c>
      <c r="D3931">
        <v>5</v>
      </c>
      <c r="E3931" t="s">
        <v>271</v>
      </c>
      <c r="F3931" s="1" t="s">
        <v>272</v>
      </c>
      <c r="G3931" t="s">
        <v>273</v>
      </c>
      <c r="H3931" t="e">
        <f>VLOOKUP(F3931,#REF!,2,FALSE)</f>
        <v>#REF!</v>
      </c>
      <c r="I3931" t="s">
        <v>158</v>
      </c>
      <c r="J3931" s="4">
        <v>44542</v>
      </c>
      <c r="K3931" s="4">
        <v>44571</v>
      </c>
      <c r="L3931" s="3">
        <f t="shared" si="244"/>
        <v>29</v>
      </c>
      <c r="M3931" s="4">
        <v>44602</v>
      </c>
      <c r="N3931">
        <f t="shared" si="245"/>
        <v>60</v>
      </c>
      <c r="O3931">
        <v>0</v>
      </c>
      <c r="P3931" t="e">
        <f>VLOOKUP(F3931,#REF!,3,FALSE)</f>
        <v>#REF!</v>
      </c>
      <c r="Q3931">
        <f t="shared" si="246"/>
        <v>0</v>
      </c>
      <c r="R3931" t="str">
        <f t="shared" si="247"/>
        <v/>
      </c>
      <c r="S3931" t="s">
        <v>38</v>
      </c>
      <c r="T3931">
        <v>15</v>
      </c>
      <c r="U3931">
        <v>1</v>
      </c>
      <c r="V3931" t="s">
        <v>38</v>
      </c>
      <c r="W3931">
        <v>18</v>
      </c>
      <c r="X3931">
        <v>55</v>
      </c>
      <c r="Y3931">
        <v>14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e">
        <f>VLOOKUP(A3931,#REF!,4,FALSE)</f>
        <v>#REF!</v>
      </c>
      <c r="AW3931" t="e">
        <f>VLOOKUP(A3931,#REF!,5,FALSE)</f>
        <v>#REF!</v>
      </c>
      <c r="AX3931">
        <f>SUMIF(量化书目统计!A:A,H3931,量化书目统计!G:G)</f>
        <v>0</v>
      </c>
    </row>
    <row r="3932" spans="1:50" x14ac:dyDescent="0.3">
      <c r="A3932" t="s">
        <v>2204</v>
      </c>
      <c r="B3932" t="s">
        <v>855</v>
      </c>
      <c r="C3932" t="s">
        <v>154</v>
      </c>
      <c r="D3932">
        <v>5</v>
      </c>
      <c r="E3932" t="s">
        <v>92</v>
      </c>
      <c r="F3932" s="1" t="s">
        <v>93</v>
      </c>
      <c r="G3932" t="s">
        <v>94</v>
      </c>
      <c r="H3932" t="e">
        <f>VLOOKUP(F3932,#REF!,2,FALSE)</f>
        <v>#REF!</v>
      </c>
      <c r="I3932" t="s">
        <v>32</v>
      </c>
      <c r="J3932" s="4">
        <v>44215</v>
      </c>
      <c r="K3932" s="4">
        <v>44292</v>
      </c>
      <c r="L3932" s="3">
        <f t="shared" si="244"/>
        <v>77</v>
      </c>
      <c r="M3932" s="4">
        <v>44277</v>
      </c>
      <c r="N3932">
        <f t="shared" si="245"/>
        <v>62</v>
      </c>
      <c r="O3932">
        <v>0</v>
      </c>
      <c r="P3932" t="e">
        <f>VLOOKUP(F3932,#REF!,3,FALSE)</f>
        <v>#REF!</v>
      </c>
      <c r="Q3932">
        <f t="shared" si="246"/>
        <v>0</v>
      </c>
      <c r="R3932" t="str">
        <f t="shared" si="247"/>
        <v/>
      </c>
      <c r="S3932" t="s">
        <v>43</v>
      </c>
      <c r="U3932">
        <v>1</v>
      </c>
      <c r="V3932" t="s">
        <v>80</v>
      </c>
      <c r="W3932">
        <v>6</v>
      </c>
      <c r="X3932">
        <v>20</v>
      </c>
      <c r="Y3932">
        <v>14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e">
        <f>VLOOKUP(A3932,#REF!,4,FALSE)</f>
        <v>#REF!</v>
      </c>
      <c r="AW3932" t="e">
        <f>VLOOKUP(A3932,#REF!,5,FALSE)</f>
        <v>#REF!</v>
      </c>
      <c r="AX3932">
        <f>SUMIF(量化书目统计!A:A,H3932,量化书目统计!G:G)</f>
        <v>0</v>
      </c>
    </row>
    <row r="3933" spans="1:50" x14ac:dyDescent="0.3">
      <c r="A3933" t="s">
        <v>2205</v>
      </c>
      <c r="B3933" t="s">
        <v>855</v>
      </c>
      <c r="C3933" t="s">
        <v>2206</v>
      </c>
      <c r="D3933">
        <v>4</v>
      </c>
      <c r="E3933" t="s">
        <v>881</v>
      </c>
      <c r="F3933" s="1" t="s">
        <v>882</v>
      </c>
      <c r="G3933" t="s">
        <v>883</v>
      </c>
      <c r="H3933" t="e">
        <f>VLOOKUP(F3933,#REF!,2,FALSE)</f>
        <v>#REF!</v>
      </c>
      <c r="I3933" t="s">
        <v>158</v>
      </c>
      <c r="J3933" s="4">
        <v>44152</v>
      </c>
      <c r="K3933" s="4">
        <v>44258</v>
      </c>
      <c r="L3933" s="3">
        <f t="shared" si="244"/>
        <v>106</v>
      </c>
      <c r="M3933" s="4">
        <v>44260</v>
      </c>
      <c r="N3933">
        <f t="shared" si="245"/>
        <v>108</v>
      </c>
      <c r="O3933">
        <v>0</v>
      </c>
      <c r="P3933" t="e">
        <f>VLOOKUP(F3933,#REF!,3,FALSE)</f>
        <v>#REF!</v>
      </c>
      <c r="Q3933">
        <f t="shared" si="246"/>
        <v>0</v>
      </c>
      <c r="R3933" t="str">
        <f t="shared" si="247"/>
        <v/>
      </c>
      <c r="S3933" t="s">
        <v>28</v>
      </c>
      <c r="T3933">
        <v>11</v>
      </c>
      <c r="U3933">
        <v>1</v>
      </c>
      <c r="V3933" t="s">
        <v>80</v>
      </c>
      <c r="W3933">
        <v>1</v>
      </c>
      <c r="X3933">
        <v>11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 t="e">
        <f>VLOOKUP(A3933,#REF!,4,FALSE)</f>
        <v>#REF!</v>
      </c>
      <c r="AW3933" t="e">
        <f>VLOOKUP(A3933,#REF!,5,FALSE)</f>
        <v>#REF!</v>
      </c>
      <c r="AX3933">
        <f>SUMIF(量化书目统计!A:A,H3933,量化书目统计!G:G)</f>
        <v>0</v>
      </c>
    </row>
    <row r="3934" spans="1:50" x14ac:dyDescent="0.3">
      <c r="A3934" t="s">
        <v>2207</v>
      </c>
      <c r="B3934" t="s">
        <v>855</v>
      </c>
      <c r="C3934" t="s">
        <v>847</v>
      </c>
      <c r="D3934">
        <v>4</v>
      </c>
      <c r="E3934" t="s">
        <v>562</v>
      </c>
      <c r="F3934" s="1" t="s">
        <v>563</v>
      </c>
      <c r="G3934" t="s">
        <v>564</v>
      </c>
      <c r="H3934" t="e">
        <f>VLOOKUP(F3934,#REF!,2,FALSE)</f>
        <v>#REF!</v>
      </c>
      <c r="I3934" t="s">
        <v>32</v>
      </c>
      <c r="J3934" s="4">
        <v>44256</v>
      </c>
      <c r="K3934" s="4">
        <v>44287</v>
      </c>
      <c r="L3934" s="3">
        <f t="shared" si="244"/>
        <v>31</v>
      </c>
      <c r="M3934" s="4">
        <v>44293</v>
      </c>
      <c r="N3934">
        <f t="shared" si="245"/>
        <v>37</v>
      </c>
      <c r="O3934">
        <v>0</v>
      </c>
      <c r="P3934" t="e">
        <f>VLOOKUP(F3934,#REF!,3,FALSE)</f>
        <v>#REF!</v>
      </c>
      <c r="Q3934">
        <f t="shared" si="246"/>
        <v>0</v>
      </c>
      <c r="R3934" t="str">
        <f t="shared" si="247"/>
        <v/>
      </c>
      <c r="S3934" t="s">
        <v>80</v>
      </c>
      <c r="T3934">
        <v>1</v>
      </c>
      <c r="U3934">
        <v>1</v>
      </c>
      <c r="V3934" t="s">
        <v>80</v>
      </c>
      <c r="W3934">
        <v>5</v>
      </c>
      <c r="X3934">
        <v>21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 t="e">
        <f>VLOOKUP(A3934,#REF!,4,FALSE)</f>
        <v>#REF!</v>
      </c>
      <c r="AW3934" t="e">
        <f>VLOOKUP(A3934,#REF!,5,FALSE)</f>
        <v>#REF!</v>
      </c>
      <c r="AX3934">
        <f>SUMIF(量化书目统计!A:A,H3934,量化书目统计!G:G)</f>
        <v>0</v>
      </c>
    </row>
    <row r="3935" spans="1:50" x14ac:dyDescent="0.3">
      <c r="A3935" t="s">
        <v>2208</v>
      </c>
      <c r="B3935" t="s">
        <v>855</v>
      </c>
      <c r="C3935" t="s">
        <v>242</v>
      </c>
      <c r="D3935">
        <v>4</v>
      </c>
      <c r="E3935" t="s">
        <v>810</v>
      </c>
      <c r="F3935" s="1" t="s">
        <v>811</v>
      </c>
      <c r="G3935" t="s">
        <v>812</v>
      </c>
      <c r="H3935" t="e">
        <f>VLOOKUP(F3935,#REF!,2,FALSE)</f>
        <v>#REF!</v>
      </c>
      <c r="I3935" t="s">
        <v>317</v>
      </c>
      <c r="J3935" s="4">
        <v>44104</v>
      </c>
      <c r="K3935" s="4">
        <v>44157</v>
      </c>
      <c r="L3935" s="3">
        <f t="shared" si="244"/>
        <v>53</v>
      </c>
      <c r="M3935" s="4">
        <v>44165</v>
      </c>
      <c r="N3935">
        <f t="shared" si="245"/>
        <v>61</v>
      </c>
      <c r="O3935">
        <v>0</v>
      </c>
      <c r="P3935" t="e">
        <f>VLOOKUP(F3935,#REF!,3,FALSE)</f>
        <v>#REF!</v>
      </c>
      <c r="Q3935">
        <f t="shared" si="246"/>
        <v>0</v>
      </c>
      <c r="R3935" t="str">
        <f t="shared" si="247"/>
        <v/>
      </c>
      <c r="S3935" t="s">
        <v>28</v>
      </c>
      <c r="T3935">
        <v>4</v>
      </c>
      <c r="U3935">
        <v>1</v>
      </c>
      <c r="V3935" t="s">
        <v>28</v>
      </c>
      <c r="W3935">
        <v>12</v>
      </c>
      <c r="X3935">
        <v>4</v>
      </c>
      <c r="Y3935">
        <v>13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e">
        <f>VLOOKUP(A3935,#REF!,4,FALSE)</f>
        <v>#REF!</v>
      </c>
      <c r="AW3935" t="e">
        <f>VLOOKUP(A3935,#REF!,5,FALSE)</f>
        <v>#REF!</v>
      </c>
      <c r="AX3935">
        <f>SUMIF(量化书目统计!A:A,H3935,量化书目统计!G:G)</f>
        <v>0</v>
      </c>
    </row>
    <row r="3936" spans="1:50" x14ac:dyDescent="0.3">
      <c r="A3936" t="s">
        <v>2209</v>
      </c>
      <c r="B3936" t="s">
        <v>855</v>
      </c>
      <c r="C3936" t="s">
        <v>242</v>
      </c>
      <c r="D3936">
        <v>4</v>
      </c>
      <c r="E3936" t="s">
        <v>405</v>
      </c>
      <c r="F3936" s="1" t="s">
        <v>406</v>
      </c>
      <c r="G3936" t="s">
        <v>407</v>
      </c>
      <c r="H3936" t="e">
        <f>VLOOKUP(F3936,#REF!,2,FALSE)</f>
        <v>#REF!</v>
      </c>
      <c r="I3936" t="s">
        <v>49</v>
      </c>
      <c r="J3936" s="4">
        <v>44210</v>
      </c>
      <c r="K3936" s="4">
        <v>44264</v>
      </c>
      <c r="L3936" s="3">
        <f t="shared" si="244"/>
        <v>54</v>
      </c>
      <c r="M3936" s="4">
        <v>44270</v>
      </c>
      <c r="N3936">
        <f t="shared" si="245"/>
        <v>60</v>
      </c>
      <c r="O3936">
        <v>0</v>
      </c>
      <c r="P3936" t="e">
        <f>VLOOKUP(F3936,#REF!,3,FALSE)</f>
        <v>#REF!</v>
      </c>
      <c r="Q3936">
        <f t="shared" si="246"/>
        <v>0</v>
      </c>
      <c r="R3936" t="str">
        <f t="shared" si="247"/>
        <v/>
      </c>
      <c r="S3936" t="s">
        <v>28</v>
      </c>
      <c r="T3936">
        <f>X3936</f>
        <v>19</v>
      </c>
      <c r="U3936">
        <v>2</v>
      </c>
      <c r="V3936" t="s">
        <v>80</v>
      </c>
      <c r="W3936">
        <v>2</v>
      </c>
      <c r="X3936">
        <v>19</v>
      </c>
      <c r="Y3936">
        <v>13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e">
        <f>VLOOKUP(A3936,#REF!,4,FALSE)</f>
        <v>#REF!</v>
      </c>
      <c r="AW3936" t="e">
        <f>VLOOKUP(A3936,#REF!,5,FALSE)</f>
        <v>#REF!</v>
      </c>
      <c r="AX3936">
        <f>SUMIF(量化书目统计!A:A,H3936,量化书目统计!G:G)</f>
        <v>0</v>
      </c>
    </row>
    <row r="3937" spans="1:50" x14ac:dyDescent="0.3">
      <c r="A3937" t="s">
        <v>325</v>
      </c>
      <c r="B3937" t="s">
        <v>22</v>
      </c>
      <c r="C3937" t="s">
        <v>154</v>
      </c>
      <c r="D3937">
        <v>5</v>
      </c>
      <c r="E3937" t="s">
        <v>326</v>
      </c>
      <c r="F3937" s="1" t="s">
        <v>327</v>
      </c>
      <c r="G3937" t="s">
        <v>328</v>
      </c>
      <c r="H3937" t="e">
        <f>VLOOKUP(F3937,#REF!,2,FALSE)</f>
        <v>#REF!</v>
      </c>
      <c r="I3937" t="s">
        <v>158</v>
      </c>
      <c r="J3937" s="4">
        <v>44622</v>
      </c>
      <c r="K3937" s="4">
        <v>44742</v>
      </c>
      <c r="L3937" s="3">
        <f t="shared" si="244"/>
        <v>120</v>
      </c>
      <c r="M3937" s="4">
        <v>44815</v>
      </c>
      <c r="N3937">
        <f t="shared" si="245"/>
        <v>193</v>
      </c>
      <c r="O3937">
        <v>0</v>
      </c>
      <c r="P3937" t="e">
        <f>VLOOKUP(F3937,#REF!,3,FALSE)</f>
        <v>#REF!</v>
      </c>
      <c r="Q3937">
        <f t="shared" si="246"/>
        <v>0</v>
      </c>
      <c r="R3937" t="str">
        <f t="shared" si="247"/>
        <v/>
      </c>
      <c r="S3937" t="s">
        <v>99</v>
      </c>
      <c r="T3937">
        <v>3</v>
      </c>
      <c r="U3937">
        <v>1</v>
      </c>
      <c r="V3937" t="s">
        <v>43</v>
      </c>
      <c r="X3937">
        <v>63</v>
      </c>
      <c r="Y3937">
        <v>13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e">
        <f>VLOOKUP(A3937,#REF!,4,FALSE)</f>
        <v>#REF!</v>
      </c>
      <c r="AW3937" t="e">
        <f>VLOOKUP(A3937,#REF!,5,FALSE)</f>
        <v>#REF!</v>
      </c>
      <c r="AX3937">
        <f>SUMIF(量化书目统计!A:A,H3937,量化书目统计!G:G)</f>
        <v>0</v>
      </c>
    </row>
    <row r="3938" spans="1:50" x14ac:dyDescent="0.3">
      <c r="A3938" t="s">
        <v>325</v>
      </c>
      <c r="B3938" t="s">
        <v>22</v>
      </c>
      <c r="C3938" t="s">
        <v>154</v>
      </c>
      <c r="D3938">
        <v>5</v>
      </c>
      <c r="E3938" t="s">
        <v>329</v>
      </c>
      <c r="F3938" s="1" t="s">
        <v>330</v>
      </c>
      <c r="G3938" t="s">
        <v>331</v>
      </c>
      <c r="H3938" t="e">
        <f>VLOOKUP(F3938,#REF!,2,FALSE)</f>
        <v>#REF!</v>
      </c>
      <c r="I3938" t="s">
        <v>158</v>
      </c>
      <c r="J3938" s="4">
        <v>44629</v>
      </c>
      <c r="K3938" s="4">
        <v>44747</v>
      </c>
      <c r="L3938" s="3">
        <f t="shared" si="244"/>
        <v>118</v>
      </c>
      <c r="M3938" s="4">
        <v>44815</v>
      </c>
      <c r="N3938">
        <f t="shared" si="245"/>
        <v>186</v>
      </c>
      <c r="O3938">
        <v>0</v>
      </c>
      <c r="P3938" t="e">
        <f>VLOOKUP(F3938,#REF!,3,FALSE)</f>
        <v>#REF!</v>
      </c>
      <c r="Q3938">
        <f t="shared" si="246"/>
        <v>0</v>
      </c>
      <c r="R3938" t="str">
        <f t="shared" si="247"/>
        <v/>
      </c>
      <c r="S3938" t="s">
        <v>99</v>
      </c>
      <c r="T3938">
        <v>4</v>
      </c>
      <c r="U3938">
        <v>1</v>
      </c>
      <c r="V3938" t="s">
        <v>43</v>
      </c>
      <c r="X3938">
        <v>64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e">
        <f>VLOOKUP(A3938,#REF!,4,FALSE)</f>
        <v>#REF!</v>
      </c>
      <c r="AW3938" t="e">
        <f>VLOOKUP(A3938,#REF!,5,FALSE)</f>
        <v>#REF!</v>
      </c>
      <c r="AX3938">
        <f>SUMIF(量化书目统计!A:A,H3938,量化书目统计!G:G)</f>
        <v>0</v>
      </c>
    </row>
    <row r="3939" spans="1:50" x14ac:dyDescent="0.3">
      <c r="A3939" t="s">
        <v>199</v>
      </c>
      <c r="B3939" t="s">
        <v>22</v>
      </c>
      <c r="C3939" t="s">
        <v>200</v>
      </c>
      <c r="D3939">
        <v>4</v>
      </c>
      <c r="E3939" t="s">
        <v>201</v>
      </c>
      <c r="F3939" s="1" t="s">
        <v>202</v>
      </c>
      <c r="G3939" t="s">
        <v>203</v>
      </c>
      <c r="H3939" t="e">
        <f>VLOOKUP(F3939,#REF!,2,FALSE)</f>
        <v>#REF!</v>
      </c>
      <c r="I3939" t="s">
        <v>65</v>
      </c>
      <c r="J3939" s="4">
        <v>44827</v>
      </c>
      <c r="K3939" s="4">
        <v>44915</v>
      </c>
      <c r="L3939" s="3">
        <f t="shared" si="244"/>
        <v>88</v>
      </c>
      <c r="M3939" s="4">
        <v>44985</v>
      </c>
      <c r="N3939">
        <f t="shared" si="245"/>
        <v>158</v>
      </c>
      <c r="O3939">
        <v>0</v>
      </c>
      <c r="P3939" t="e">
        <f>VLOOKUP(F3939,#REF!,3,FALSE)</f>
        <v>#REF!</v>
      </c>
      <c r="Q3939">
        <f t="shared" si="246"/>
        <v>0</v>
      </c>
      <c r="R3939" t="str">
        <f t="shared" si="247"/>
        <v/>
      </c>
      <c r="S3939" t="s">
        <v>43</v>
      </c>
      <c r="U3939">
        <v>1</v>
      </c>
      <c r="V3939" t="s">
        <v>43</v>
      </c>
      <c r="X3939">
        <v>80</v>
      </c>
      <c r="Y3939">
        <v>15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e">
        <f>VLOOKUP(A3939,#REF!,4,FALSE)</f>
        <v>#REF!</v>
      </c>
      <c r="AW3939" t="e">
        <f>VLOOKUP(A3939,#REF!,5,FALSE)</f>
        <v>#REF!</v>
      </c>
      <c r="AX3939">
        <f>SUMIF(量化书目统计!A:A,H3939,量化书目统计!G:G)</f>
        <v>0</v>
      </c>
    </row>
    <row r="3940" spans="1:50" x14ac:dyDescent="0.3">
      <c r="A3940" t="s">
        <v>2210</v>
      </c>
      <c r="B3940" t="s">
        <v>855</v>
      </c>
      <c r="C3940" t="s">
        <v>1095</v>
      </c>
      <c r="D3940">
        <v>4</v>
      </c>
      <c r="E3940" t="s">
        <v>766</v>
      </c>
      <c r="F3940" s="1" t="s">
        <v>2211</v>
      </c>
      <c r="G3940" t="s">
        <v>2212</v>
      </c>
      <c r="H3940" t="e">
        <f>VLOOKUP(F3940,#REF!,2,FALSE)</f>
        <v>#REF!</v>
      </c>
      <c r="I3940" t="s">
        <v>49</v>
      </c>
      <c r="J3940" s="4">
        <v>44088</v>
      </c>
      <c r="K3940" s="4">
        <v>44139</v>
      </c>
      <c r="L3940" s="3">
        <f t="shared" si="244"/>
        <v>51</v>
      </c>
      <c r="M3940" s="4">
        <v>44140</v>
      </c>
      <c r="N3940">
        <f t="shared" si="245"/>
        <v>52</v>
      </c>
      <c r="O3940">
        <v>0</v>
      </c>
      <c r="P3940" t="e">
        <f>VLOOKUP(F3940,#REF!,3,FALSE)</f>
        <v>#REF!</v>
      </c>
      <c r="Q3940">
        <f t="shared" si="246"/>
        <v>0</v>
      </c>
      <c r="R3940" t="str">
        <f t="shared" si="247"/>
        <v/>
      </c>
      <c r="S3940" t="s">
        <v>28</v>
      </c>
      <c r="T3940">
        <v>2</v>
      </c>
      <c r="U3940">
        <v>1</v>
      </c>
      <c r="V3940" t="s">
        <v>28</v>
      </c>
      <c r="W3940">
        <v>9</v>
      </c>
      <c r="X3940">
        <v>2</v>
      </c>
      <c r="Y3940">
        <v>15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e">
        <f>VLOOKUP(A3940,#REF!,4,FALSE)</f>
        <v>#REF!</v>
      </c>
      <c r="AW3940" t="e">
        <f>VLOOKUP(A3940,#REF!,5,FALSE)</f>
        <v>#REF!</v>
      </c>
      <c r="AX3940">
        <f>SUMIF(量化书目统计!A:A,H3940,量化书目统计!G:G)</f>
        <v>0</v>
      </c>
    </row>
    <row r="3941" spans="1:50" x14ac:dyDescent="0.3">
      <c r="A3941" t="s">
        <v>2213</v>
      </c>
      <c r="B3941" t="s">
        <v>855</v>
      </c>
      <c r="C3941" t="s">
        <v>1095</v>
      </c>
      <c r="D3941">
        <v>4</v>
      </c>
      <c r="E3941" t="s">
        <v>92</v>
      </c>
      <c r="F3941" s="1" t="s">
        <v>93</v>
      </c>
      <c r="G3941" t="s">
        <v>94</v>
      </c>
      <c r="H3941" t="e">
        <f>VLOOKUP(F3941,#REF!,2,FALSE)</f>
        <v>#REF!</v>
      </c>
      <c r="I3941" t="s">
        <v>32</v>
      </c>
      <c r="J3941" s="4">
        <v>44307</v>
      </c>
      <c r="K3941" s="4">
        <v>44326</v>
      </c>
      <c r="L3941" s="3">
        <f t="shared" si="244"/>
        <v>19</v>
      </c>
      <c r="M3941" s="4">
        <v>44368</v>
      </c>
      <c r="N3941">
        <f t="shared" si="245"/>
        <v>61</v>
      </c>
      <c r="O3941">
        <v>0</v>
      </c>
      <c r="P3941" t="e">
        <f>VLOOKUP(F3941,#REF!,3,FALSE)</f>
        <v>#REF!</v>
      </c>
      <c r="Q3941">
        <f t="shared" si="246"/>
        <v>0</v>
      </c>
      <c r="R3941" t="str">
        <f t="shared" si="247"/>
        <v/>
      </c>
      <c r="S3941" t="s">
        <v>80</v>
      </c>
      <c r="T3941">
        <v>8</v>
      </c>
      <c r="U3941">
        <v>1</v>
      </c>
      <c r="V3941" t="s">
        <v>80</v>
      </c>
      <c r="W3941">
        <v>11</v>
      </c>
      <c r="X3941">
        <v>28</v>
      </c>
      <c r="Y3941">
        <v>15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e">
        <f>VLOOKUP(A3941,#REF!,4,FALSE)</f>
        <v>#REF!</v>
      </c>
      <c r="AW3941" t="e">
        <f>VLOOKUP(A3941,#REF!,5,FALSE)</f>
        <v>#REF!</v>
      </c>
      <c r="AX3941">
        <f>SUMIF(量化书目统计!A:A,H3941,量化书目统计!G:G)</f>
        <v>0</v>
      </c>
    </row>
    <row r="3942" spans="1:50" x14ac:dyDescent="0.3">
      <c r="A3942" t="s">
        <v>2214</v>
      </c>
      <c r="B3942" t="s">
        <v>855</v>
      </c>
      <c r="C3942" t="s">
        <v>1095</v>
      </c>
      <c r="D3942">
        <v>4</v>
      </c>
      <c r="E3942" t="s">
        <v>2215</v>
      </c>
      <c r="F3942" s="1" t="s">
        <v>2216</v>
      </c>
      <c r="G3942" t="s">
        <v>2217</v>
      </c>
      <c r="H3942" t="e">
        <f>VLOOKUP(F3942,#REF!,2,FALSE)</f>
        <v>#REF!</v>
      </c>
      <c r="I3942" t="s">
        <v>53</v>
      </c>
      <c r="J3942" s="4">
        <v>44351</v>
      </c>
      <c r="K3942" s="4">
        <v>44370</v>
      </c>
      <c r="L3942" s="3">
        <f t="shared" si="244"/>
        <v>19</v>
      </c>
      <c r="M3942" s="4">
        <v>44411</v>
      </c>
      <c r="N3942">
        <f t="shared" si="245"/>
        <v>60</v>
      </c>
      <c r="O3942">
        <v>0</v>
      </c>
      <c r="P3942" t="e">
        <f>VLOOKUP(F3942,#REF!,3,FALSE)</f>
        <v>#REF!</v>
      </c>
      <c r="Q3942">
        <f t="shared" si="246"/>
        <v>0</v>
      </c>
      <c r="R3942" t="str">
        <f t="shared" si="247"/>
        <v/>
      </c>
      <c r="S3942" t="s">
        <v>80</v>
      </c>
      <c r="T3942">
        <v>14</v>
      </c>
      <c r="U3942">
        <v>1</v>
      </c>
      <c r="V3942" t="s">
        <v>80</v>
      </c>
      <c r="W3942">
        <v>17</v>
      </c>
      <c r="X3942">
        <v>34</v>
      </c>
      <c r="Y3942">
        <v>15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e">
        <f>VLOOKUP(A3942,#REF!,4,FALSE)</f>
        <v>#REF!</v>
      </c>
      <c r="AW3942" t="e">
        <f>VLOOKUP(A3942,#REF!,5,FALSE)</f>
        <v>#REF!</v>
      </c>
      <c r="AX3942">
        <f>SUMIF(量化书目统计!A:A,H3942,量化书目统计!G:G)</f>
        <v>0</v>
      </c>
    </row>
    <row r="3943" spans="1:50" x14ac:dyDescent="0.3">
      <c r="A3943" t="s">
        <v>2218</v>
      </c>
      <c r="B3943" t="s">
        <v>855</v>
      </c>
      <c r="C3943" t="s">
        <v>1095</v>
      </c>
      <c r="D3943">
        <v>4</v>
      </c>
      <c r="E3943" t="s">
        <v>2148</v>
      </c>
      <c r="F3943" s="1" t="s">
        <v>2219</v>
      </c>
      <c r="G3943" t="s">
        <v>2150</v>
      </c>
      <c r="H3943" t="e">
        <f>VLOOKUP(F3943,#REF!,2,FALSE)</f>
        <v>#REF!</v>
      </c>
      <c r="I3943" t="s">
        <v>49</v>
      </c>
      <c r="J3943" s="4">
        <v>44127</v>
      </c>
      <c r="K3943" s="4">
        <v>44184</v>
      </c>
      <c r="L3943" s="3">
        <f t="shared" si="244"/>
        <v>57</v>
      </c>
      <c r="M3943" s="4">
        <v>44187</v>
      </c>
      <c r="N3943">
        <f t="shared" si="245"/>
        <v>60</v>
      </c>
      <c r="O3943">
        <v>0</v>
      </c>
      <c r="P3943" t="e">
        <f>VLOOKUP(F3943,#REF!,3,FALSE)</f>
        <v>#REF!</v>
      </c>
      <c r="Q3943">
        <f t="shared" si="246"/>
        <v>0</v>
      </c>
      <c r="R3943" t="str">
        <f t="shared" si="247"/>
        <v/>
      </c>
      <c r="S3943" t="s">
        <v>28</v>
      </c>
      <c r="T3943">
        <v>7</v>
      </c>
      <c r="U3943">
        <v>2</v>
      </c>
      <c r="V3943" t="s">
        <v>28</v>
      </c>
      <c r="W3943">
        <v>15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e">
        <f>VLOOKUP(A3943,#REF!,4,FALSE)</f>
        <v>#REF!</v>
      </c>
      <c r="AW3943" t="e">
        <f>VLOOKUP(A3943,#REF!,5,FALSE)</f>
        <v>#REF!</v>
      </c>
      <c r="AX3943">
        <f>SUMIF(量化书目统计!A:A,H3943,量化书目统计!G:G)</f>
        <v>0</v>
      </c>
    </row>
    <row r="3944" spans="1:50" x14ac:dyDescent="0.3">
      <c r="A3944" t="s">
        <v>2220</v>
      </c>
      <c r="B3944" t="s">
        <v>855</v>
      </c>
      <c r="C3944" t="s">
        <v>1095</v>
      </c>
      <c r="D3944">
        <v>4</v>
      </c>
      <c r="E3944" t="s">
        <v>1181</v>
      </c>
      <c r="F3944" s="1" t="s">
        <v>1182</v>
      </c>
      <c r="G3944" t="s">
        <v>1183</v>
      </c>
      <c r="H3944" t="e">
        <f>VLOOKUP(F3944,#REF!,2,FALSE)</f>
        <v>#REF!</v>
      </c>
      <c r="I3944" t="s">
        <v>317</v>
      </c>
      <c r="J3944" s="4">
        <v>44152</v>
      </c>
      <c r="K3944" s="4">
        <v>44277</v>
      </c>
      <c r="L3944" s="3">
        <f t="shared" si="244"/>
        <v>125</v>
      </c>
      <c r="M3944" s="4">
        <v>44260</v>
      </c>
      <c r="N3944">
        <f t="shared" si="245"/>
        <v>108</v>
      </c>
      <c r="O3944">
        <v>0</v>
      </c>
      <c r="P3944" t="e">
        <f>VLOOKUP(F3944,#REF!,3,FALSE)</f>
        <v>#REF!</v>
      </c>
      <c r="Q3944">
        <f t="shared" si="246"/>
        <v>0</v>
      </c>
      <c r="R3944" t="str">
        <f t="shared" si="247"/>
        <v/>
      </c>
      <c r="S3944" t="s">
        <v>28</v>
      </c>
      <c r="T3944">
        <v>11</v>
      </c>
      <c r="U3944">
        <v>1</v>
      </c>
      <c r="V3944" t="s">
        <v>80</v>
      </c>
      <c r="W3944">
        <v>4</v>
      </c>
      <c r="X3944">
        <v>11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e">
        <f>VLOOKUP(A3944,#REF!,4,FALSE)</f>
        <v>#REF!</v>
      </c>
      <c r="AW3944" t="e">
        <f>VLOOKUP(A3944,#REF!,5,FALSE)</f>
        <v>#REF!</v>
      </c>
      <c r="AX3944">
        <f>SUMIF(量化书目统计!A:A,H3944,量化书目统计!G:G)</f>
        <v>0</v>
      </c>
    </row>
    <row r="3945" spans="1:50" x14ac:dyDescent="0.3">
      <c r="A3945" t="s">
        <v>2220</v>
      </c>
      <c r="B3945" t="s">
        <v>855</v>
      </c>
      <c r="C3945" t="s">
        <v>1095</v>
      </c>
      <c r="D3945">
        <v>4</v>
      </c>
      <c r="E3945" t="s">
        <v>548</v>
      </c>
      <c r="F3945" s="1" t="s">
        <v>549</v>
      </c>
      <c r="G3945" t="s">
        <v>550</v>
      </c>
      <c r="H3945" t="e">
        <f>VLOOKUP(F3945,#REF!,2,FALSE)</f>
        <v>#REF!</v>
      </c>
      <c r="I3945" t="s">
        <v>32</v>
      </c>
      <c r="J3945" s="4">
        <v>44013</v>
      </c>
      <c r="K3945" s="4">
        <v>44131</v>
      </c>
      <c r="L3945" s="3">
        <f t="shared" si="244"/>
        <v>118</v>
      </c>
      <c r="M3945" s="4">
        <v>44104</v>
      </c>
      <c r="N3945">
        <f t="shared" si="245"/>
        <v>91</v>
      </c>
      <c r="O3945">
        <v>0</v>
      </c>
      <c r="P3945" t="e">
        <f>VLOOKUP(F3945,#REF!,3,FALSE)</f>
        <v>#REF!</v>
      </c>
      <c r="Q3945">
        <f t="shared" si="246"/>
        <v>0</v>
      </c>
      <c r="R3945" t="str">
        <f t="shared" si="247"/>
        <v/>
      </c>
      <c r="S3945" t="s">
        <v>43</v>
      </c>
      <c r="U3945">
        <v>1</v>
      </c>
      <c r="V3945" t="s">
        <v>28</v>
      </c>
      <c r="W3945">
        <v>8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e">
        <f>VLOOKUP(A3945,#REF!,4,FALSE)</f>
        <v>#REF!</v>
      </c>
      <c r="AW3945" t="e">
        <f>VLOOKUP(A3945,#REF!,5,FALSE)</f>
        <v>#REF!</v>
      </c>
      <c r="AX3945">
        <f>SUMIF(量化书目统计!A:A,H3945,量化书目统计!G:G)</f>
        <v>0</v>
      </c>
    </row>
    <row r="3946" spans="1:50" x14ac:dyDescent="0.3">
      <c r="A3946" t="s">
        <v>2221</v>
      </c>
      <c r="B3946" t="s">
        <v>855</v>
      </c>
      <c r="C3946" t="s">
        <v>692</v>
      </c>
      <c r="D3946">
        <v>3</v>
      </c>
      <c r="E3946" t="s">
        <v>981</v>
      </c>
      <c r="F3946" s="1" t="s">
        <v>982</v>
      </c>
      <c r="G3946" t="s">
        <v>983</v>
      </c>
      <c r="H3946" t="e">
        <f>VLOOKUP(F3946,#REF!,2,FALSE)</f>
        <v>#REF!</v>
      </c>
      <c r="I3946" t="s">
        <v>32</v>
      </c>
      <c r="J3946" s="4">
        <v>44533</v>
      </c>
      <c r="K3946" s="4">
        <v>44545</v>
      </c>
      <c r="L3946" s="3">
        <f t="shared" si="244"/>
        <v>12</v>
      </c>
      <c r="M3946" s="4">
        <v>44593</v>
      </c>
      <c r="N3946">
        <f t="shared" si="245"/>
        <v>60</v>
      </c>
      <c r="O3946">
        <v>0</v>
      </c>
      <c r="P3946" t="e">
        <f>VLOOKUP(F3946,#REF!,3,FALSE)</f>
        <v>#REF!</v>
      </c>
      <c r="Q3946">
        <f t="shared" si="246"/>
        <v>0</v>
      </c>
      <c r="R3946" t="str">
        <f t="shared" si="247"/>
        <v/>
      </c>
      <c r="S3946" t="s">
        <v>38</v>
      </c>
      <c r="T3946">
        <v>13</v>
      </c>
      <c r="U3946">
        <v>1</v>
      </c>
      <c r="V3946" t="s">
        <v>38</v>
      </c>
      <c r="W3946">
        <v>15</v>
      </c>
      <c r="X3946">
        <v>53</v>
      </c>
      <c r="Y3946">
        <v>11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e">
        <f>VLOOKUP(A3946,#REF!,4,FALSE)</f>
        <v>#REF!</v>
      </c>
      <c r="AW3946" t="e">
        <f>VLOOKUP(A3946,#REF!,5,FALSE)</f>
        <v>#REF!</v>
      </c>
      <c r="AX3946">
        <f>SUMIF(量化书目统计!A:A,H3946,量化书目统计!G:G)</f>
        <v>0</v>
      </c>
    </row>
    <row r="3947" spans="1:50" x14ac:dyDescent="0.3">
      <c r="A3947" t="s">
        <v>2222</v>
      </c>
      <c r="B3947" t="s">
        <v>855</v>
      </c>
      <c r="C3947" t="s">
        <v>692</v>
      </c>
      <c r="D3947">
        <v>3</v>
      </c>
      <c r="E3947" t="s">
        <v>364</v>
      </c>
      <c r="F3947" s="1" t="s">
        <v>1238</v>
      </c>
      <c r="G3947" t="s">
        <v>366</v>
      </c>
      <c r="H3947" t="e">
        <f>VLOOKUP(F3947,#REF!,2,FALSE)</f>
        <v>#REF!</v>
      </c>
      <c r="I3947" t="s">
        <v>49</v>
      </c>
      <c r="J3947" s="4">
        <v>44299</v>
      </c>
      <c r="K3947" s="4">
        <v>44342</v>
      </c>
      <c r="L3947" s="3">
        <f t="shared" si="244"/>
        <v>43</v>
      </c>
      <c r="M3947" s="4">
        <v>44341</v>
      </c>
      <c r="N3947">
        <f t="shared" si="245"/>
        <v>42</v>
      </c>
      <c r="O3947">
        <v>0</v>
      </c>
      <c r="P3947" t="e">
        <f>VLOOKUP(F3947,#REF!,3,FALSE)</f>
        <v>#REF!</v>
      </c>
      <c r="Q3947">
        <f t="shared" si="246"/>
        <v>0</v>
      </c>
      <c r="R3947" t="str">
        <f t="shared" si="247"/>
        <v/>
      </c>
      <c r="S3947" t="s">
        <v>80</v>
      </c>
      <c r="T3947">
        <v>7</v>
      </c>
      <c r="U3947">
        <v>2</v>
      </c>
      <c r="V3947" t="s">
        <v>80</v>
      </c>
      <c r="W3947">
        <v>13</v>
      </c>
      <c r="X3947">
        <v>27</v>
      </c>
      <c r="Y3947">
        <v>15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e">
        <f>VLOOKUP(A3947,#REF!,4,FALSE)</f>
        <v>#REF!</v>
      </c>
      <c r="AW3947" t="e">
        <f>VLOOKUP(A3947,#REF!,5,FALSE)</f>
        <v>#REF!</v>
      </c>
      <c r="AX3947">
        <f>SUMIF(量化书目统计!A:A,H3947,量化书目统计!G:G)</f>
        <v>0</v>
      </c>
    </row>
    <row r="3948" spans="1:50" x14ac:dyDescent="0.3">
      <c r="A3948" t="s">
        <v>2223</v>
      </c>
      <c r="B3948" t="s">
        <v>855</v>
      </c>
      <c r="C3948" t="s">
        <v>1401</v>
      </c>
      <c r="D3948">
        <v>3</v>
      </c>
      <c r="E3948" t="s">
        <v>2224</v>
      </c>
      <c r="F3948" s="1" t="s">
        <v>2225</v>
      </c>
      <c r="G3948" t="s">
        <v>2226</v>
      </c>
      <c r="H3948" t="e">
        <f>VLOOKUP(F3948,#REF!,2,FALSE)</f>
        <v>#REF!</v>
      </c>
      <c r="I3948" t="s">
        <v>32</v>
      </c>
      <c r="J3948" s="4">
        <v>44154</v>
      </c>
      <c r="K3948" s="4">
        <v>44258</v>
      </c>
      <c r="L3948" s="3">
        <f t="shared" si="244"/>
        <v>104</v>
      </c>
      <c r="M3948" s="4">
        <v>44260</v>
      </c>
      <c r="N3948">
        <f t="shared" si="245"/>
        <v>106</v>
      </c>
      <c r="O3948">
        <v>0</v>
      </c>
      <c r="P3948" t="e">
        <f>VLOOKUP(F3948,#REF!,3,FALSE)</f>
        <v>#REF!</v>
      </c>
      <c r="Q3948">
        <f t="shared" si="246"/>
        <v>0</v>
      </c>
      <c r="R3948" t="str">
        <f t="shared" si="247"/>
        <v/>
      </c>
      <c r="S3948" t="s">
        <v>28</v>
      </c>
      <c r="T3948">
        <v>11</v>
      </c>
      <c r="U3948">
        <v>1</v>
      </c>
      <c r="V3948" t="s">
        <v>80</v>
      </c>
      <c r="W3948">
        <v>1</v>
      </c>
      <c r="X3948">
        <v>11</v>
      </c>
      <c r="Y3948">
        <v>4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e">
        <f>VLOOKUP(A3948,#REF!,4,FALSE)</f>
        <v>#REF!</v>
      </c>
      <c r="AW3948" t="e">
        <f>VLOOKUP(A3948,#REF!,5,FALSE)</f>
        <v>#REF!</v>
      </c>
      <c r="AX3948">
        <f>SUMIF(量化书目统计!A:A,H3948,量化书目统计!G:G)</f>
        <v>0</v>
      </c>
    </row>
    <row r="3949" spans="1:50" x14ac:dyDescent="0.3">
      <c r="A3949" t="s">
        <v>2227</v>
      </c>
      <c r="B3949" t="s">
        <v>855</v>
      </c>
      <c r="C3949" t="s">
        <v>1401</v>
      </c>
      <c r="D3949">
        <v>3</v>
      </c>
      <c r="E3949" t="s">
        <v>1396</v>
      </c>
      <c r="F3949" s="1" t="s">
        <v>1397</v>
      </c>
      <c r="G3949" t="s">
        <v>1398</v>
      </c>
      <c r="H3949" t="e">
        <f>VLOOKUP(F3949,#REF!,2,FALSE)</f>
        <v>#REF!</v>
      </c>
      <c r="I3949" t="s">
        <v>27</v>
      </c>
      <c r="J3949" s="4">
        <v>44268</v>
      </c>
      <c r="K3949" s="4">
        <v>44352</v>
      </c>
      <c r="L3949" s="3">
        <f t="shared" si="244"/>
        <v>84</v>
      </c>
      <c r="M3949" s="4">
        <v>44370</v>
      </c>
      <c r="N3949">
        <f t="shared" si="245"/>
        <v>102</v>
      </c>
      <c r="O3949">
        <v>0</v>
      </c>
      <c r="P3949" t="e">
        <f>VLOOKUP(F3949,#REF!,3,FALSE)</f>
        <v>#REF!</v>
      </c>
      <c r="Q3949">
        <f t="shared" si="246"/>
        <v>2</v>
      </c>
      <c r="R3949" t="str">
        <f t="shared" si="247"/>
        <v/>
      </c>
      <c r="S3949" t="s">
        <v>80</v>
      </c>
      <c r="T3949">
        <v>2</v>
      </c>
      <c r="U3949">
        <v>1</v>
      </c>
      <c r="V3949" t="s">
        <v>80</v>
      </c>
      <c r="W3949">
        <v>14</v>
      </c>
      <c r="X3949">
        <v>22</v>
      </c>
      <c r="Y3949">
        <v>4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e">
        <f>VLOOKUP(A3949,#REF!,4,FALSE)</f>
        <v>#REF!</v>
      </c>
      <c r="AW3949" t="e">
        <f>VLOOKUP(A3949,#REF!,5,FALSE)</f>
        <v>#REF!</v>
      </c>
      <c r="AX3949">
        <f>SUMIF(量化书目统计!A:A,H3949,量化书目统计!G:G)</f>
        <v>0</v>
      </c>
    </row>
    <row r="3950" spans="1:50" x14ac:dyDescent="0.3">
      <c r="A3950" t="s">
        <v>2227</v>
      </c>
      <c r="B3950" t="s">
        <v>855</v>
      </c>
      <c r="C3950" t="s">
        <v>1401</v>
      </c>
      <c r="D3950">
        <v>3</v>
      </c>
      <c r="E3950" t="s">
        <v>1396</v>
      </c>
      <c r="F3950" s="1" t="s">
        <v>1397</v>
      </c>
      <c r="G3950" t="s">
        <v>1398</v>
      </c>
      <c r="H3950" t="e">
        <f>VLOOKUP(F3950,#REF!,2,FALSE)</f>
        <v>#REF!</v>
      </c>
      <c r="I3950" t="s">
        <v>27</v>
      </c>
      <c r="J3950" s="4">
        <v>44352</v>
      </c>
      <c r="K3950" s="4">
        <v>44451</v>
      </c>
      <c r="L3950" s="3">
        <f t="shared" si="244"/>
        <v>99</v>
      </c>
      <c r="M3950" s="4">
        <v>44508</v>
      </c>
      <c r="N3950">
        <f t="shared" si="245"/>
        <v>156</v>
      </c>
      <c r="O3950">
        <v>0</v>
      </c>
      <c r="P3950" t="e">
        <f>VLOOKUP(F3950,#REF!,3,FALSE)</f>
        <v>#REF!</v>
      </c>
      <c r="Q3950">
        <f t="shared" si="246"/>
        <v>2</v>
      </c>
      <c r="R3950" t="str">
        <f t="shared" si="247"/>
        <v/>
      </c>
      <c r="S3950" t="s">
        <v>80</v>
      </c>
      <c r="T3950">
        <v>14</v>
      </c>
      <c r="U3950">
        <v>1</v>
      </c>
      <c r="V3950" t="s">
        <v>38</v>
      </c>
      <c r="W3950">
        <v>2</v>
      </c>
      <c r="X3950">
        <v>34</v>
      </c>
      <c r="Y3950">
        <v>4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e">
        <f>VLOOKUP(A3950,#REF!,4,FALSE)</f>
        <v>#REF!</v>
      </c>
      <c r="AW3950" t="e">
        <f>VLOOKUP(A3950,#REF!,5,FALSE)</f>
        <v>#REF!</v>
      </c>
      <c r="AX3950">
        <f>SUMIF(量化书目统计!A:A,H3950,量化书目统计!G:G)</f>
        <v>0</v>
      </c>
    </row>
    <row r="3951" spans="1:50" x14ac:dyDescent="0.3">
      <c r="A3951" t="s">
        <v>2228</v>
      </c>
      <c r="B3951" t="s">
        <v>855</v>
      </c>
      <c r="C3951" t="s">
        <v>2229</v>
      </c>
      <c r="D3951">
        <v>3</v>
      </c>
      <c r="E3951" t="s">
        <v>253</v>
      </c>
      <c r="F3951" s="1" t="s">
        <v>254</v>
      </c>
      <c r="G3951" t="s">
        <v>255</v>
      </c>
      <c r="H3951" t="e">
        <f>VLOOKUP(F3951,#REF!,2,FALSE)</f>
        <v>#REF!</v>
      </c>
      <c r="I3951" t="s">
        <v>27</v>
      </c>
      <c r="J3951" s="4">
        <v>44548</v>
      </c>
      <c r="K3951" s="4">
        <v>44588</v>
      </c>
      <c r="L3951" s="3">
        <f t="shared" si="244"/>
        <v>40</v>
      </c>
      <c r="M3951" s="4">
        <v>44588</v>
      </c>
      <c r="N3951">
        <f t="shared" si="245"/>
        <v>40</v>
      </c>
      <c r="O3951">
        <v>0</v>
      </c>
      <c r="P3951" t="e">
        <f>VLOOKUP(F3951,#REF!,3,FALSE)</f>
        <v>#REF!</v>
      </c>
      <c r="Q3951">
        <f t="shared" si="246"/>
        <v>0</v>
      </c>
      <c r="R3951" t="str">
        <f t="shared" si="247"/>
        <v/>
      </c>
      <c r="S3951" t="s">
        <v>38</v>
      </c>
      <c r="T3951">
        <v>15</v>
      </c>
      <c r="U3951">
        <v>1</v>
      </c>
      <c r="V3951" t="s">
        <v>43</v>
      </c>
      <c r="X3951">
        <v>55</v>
      </c>
      <c r="Y3951">
        <v>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e">
        <f>VLOOKUP(A3951,#REF!,4,FALSE)</f>
        <v>#REF!</v>
      </c>
      <c r="AW3951" t="e">
        <f>VLOOKUP(A3951,#REF!,5,FALSE)</f>
        <v>#REF!</v>
      </c>
      <c r="AX3951">
        <f>SUMIF(量化书目统计!A:A,H3951,量化书目统计!G:G)</f>
        <v>0</v>
      </c>
    </row>
    <row r="3952" spans="1:50" x14ac:dyDescent="0.3">
      <c r="A3952" t="s">
        <v>5773</v>
      </c>
      <c r="B3952" t="s">
        <v>22</v>
      </c>
      <c r="C3952" t="s">
        <v>117</v>
      </c>
      <c r="D3952">
        <v>4</v>
      </c>
      <c r="E3952" t="s">
        <v>548</v>
      </c>
      <c r="F3952" s="1" t="s">
        <v>549</v>
      </c>
      <c r="G3952" t="s">
        <v>550</v>
      </c>
      <c r="H3952" t="e">
        <f>VLOOKUP(F3952,#REF!,2,FALSE)</f>
        <v>#REF!</v>
      </c>
      <c r="I3952" t="s">
        <v>32</v>
      </c>
      <c r="J3952" s="4">
        <v>44833</v>
      </c>
      <c r="K3952" s="4">
        <v>44853</v>
      </c>
      <c r="L3952" s="3">
        <f t="shared" si="244"/>
        <v>20</v>
      </c>
      <c r="M3952" s="4">
        <v>44893</v>
      </c>
      <c r="N3952">
        <f t="shared" si="245"/>
        <v>60</v>
      </c>
      <c r="O3952">
        <v>0</v>
      </c>
      <c r="P3952" t="e">
        <f>VLOOKUP(F3952,#REF!,3,FALSE)</f>
        <v>#REF!</v>
      </c>
      <c r="Q3952">
        <f t="shared" si="246"/>
        <v>0</v>
      </c>
      <c r="R3952" t="str">
        <f t="shared" si="247"/>
        <v/>
      </c>
      <c r="S3952" t="s">
        <v>43</v>
      </c>
      <c r="U3952">
        <v>1</v>
      </c>
      <c r="V3952" t="s">
        <v>43</v>
      </c>
      <c r="X3952">
        <v>80</v>
      </c>
      <c r="Y3952">
        <v>14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e">
        <f>VLOOKUP(A3952,#REF!,4,FALSE)</f>
        <v>#REF!</v>
      </c>
      <c r="AW3952" t="e">
        <f>VLOOKUP(A3952,#REF!,5,FALSE)</f>
        <v>#REF!</v>
      </c>
      <c r="AX3952">
        <f>SUMIF(量化书目统计!A:A,H3952,量化书目统计!G:G)</f>
        <v>0</v>
      </c>
    </row>
    <row r="3953" spans="1:50" x14ac:dyDescent="0.3">
      <c r="A3953" t="s">
        <v>2230</v>
      </c>
      <c r="B3953" t="s">
        <v>855</v>
      </c>
      <c r="C3953" t="s">
        <v>990</v>
      </c>
      <c r="D3953">
        <v>4</v>
      </c>
      <c r="E3953" t="s">
        <v>238</v>
      </c>
      <c r="F3953" s="1" t="s">
        <v>239</v>
      </c>
      <c r="G3953" t="s">
        <v>240</v>
      </c>
      <c r="H3953" t="e">
        <f>VLOOKUP(F3953,#REF!,2,FALSE)</f>
        <v>#REF!</v>
      </c>
      <c r="I3953" t="s">
        <v>32</v>
      </c>
      <c r="J3953" s="4">
        <v>44122</v>
      </c>
      <c r="K3953" s="4">
        <v>44133</v>
      </c>
      <c r="L3953" s="3">
        <f t="shared" si="244"/>
        <v>11</v>
      </c>
      <c r="M3953" s="4">
        <v>44137</v>
      </c>
      <c r="N3953">
        <f t="shared" si="245"/>
        <v>15</v>
      </c>
      <c r="O3953">
        <v>0</v>
      </c>
      <c r="P3953" t="e">
        <f>VLOOKUP(F3953,#REF!,3,FALSE)</f>
        <v>#REF!</v>
      </c>
      <c r="Q3953">
        <f t="shared" si="246"/>
        <v>0</v>
      </c>
      <c r="R3953" t="str">
        <f t="shared" si="247"/>
        <v/>
      </c>
      <c r="S3953" t="s">
        <v>28</v>
      </c>
      <c r="T3953">
        <v>7</v>
      </c>
      <c r="U3953">
        <v>1</v>
      </c>
      <c r="V3953" t="s">
        <v>28</v>
      </c>
      <c r="W3953">
        <v>8</v>
      </c>
      <c r="X3953">
        <v>7</v>
      </c>
      <c r="Y3953">
        <v>11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e">
        <f>VLOOKUP(A3953,#REF!,4,FALSE)</f>
        <v>#REF!</v>
      </c>
      <c r="AW3953" t="e">
        <f>VLOOKUP(A3953,#REF!,5,FALSE)</f>
        <v>#REF!</v>
      </c>
      <c r="AX3953">
        <f>SUMIF(量化书目统计!A:A,H3953,量化书目统计!G:G)</f>
        <v>0</v>
      </c>
    </row>
    <row r="3954" spans="1:50" x14ac:dyDescent="0.3">
      <c r="A3954" t="s">
        <v>2231</v>
      </c>
      <c r="B3954" t="s">
        <v>855</v>
      </c>
      <c r="C3954" t="s">
        <v>990</v>
      </c>
      <c r="D3954">
        <v>4</v>
      </c>
      <c r="E3954" t="s">
        <v>390</v>
      </c>
      <c r="F3954" s="1" t="s">
        <v>1561</v>
      </c>
      <c r="G3954" t="s">
        <v>1562</v>
      </c>
      <c r="H3954" t="e">
        <f>VLOOKUP(F3954,#REF!,2,FALSE)</f>
        <v>#REF!</v>
      </c>
      <c r="I3954" t="s">
        <v>74</v>
      </c>
      <c r="J3954" s="4">
        <v>44163</v>
      </c>
      <c r="K3954" s="4">
        <v>44255</v>
      </c>
      <c r="L3954" s="3">
        <f t="shared" si="244"/>
        <v>92</v>
      </c>
      <c r="M3954" s="4">
        <v>44260</v>
      </c>
      <c r="N3954">
        <f t="shared" si="245"/>
        <v>97</v>
      </c>
      <c r="O3954">
        <v>0</v>
      </c>
      <c r="P3954" t="e">
        <f>VLOOKUP(F3954,#REF!,3,FALSE)</f>
        <v>#REF!</v>
      </c>
      <c r="Q3954">
        <f t="shared" si="246"/>
        <v>0</v>
      </c>
      <c r="R3954" t="str">
        <f t="shared" si="247"/>
        <v/>
      </c>
      <c r="S3954" t="s">
        <v>28</v>
      </c>
      <c r="T3954">
        <v>12</v>
      </c>
      <c r="U3954">
        <v>1</v>
      </c>
      <c r="V3954" t="s">
        <v>43</v>
      </c>
      <c r="X3954">
        <v>12</v>
      </c>
      <c r="Y3954">
        <v>3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 t="e">
        <f>VLOOKUP(A3954,#REF!,4,FALSE)</f>
        <v>#REF!</v>
      </c>
      <c r="AW3954" t="e">
        <f>VLOOKUP(A3954,#REF!,5,FALSE)</f>
        <v>#REF!</v>
      </c>
      <c r="AX3954">
        <f>SUMIF(量化书目统计!A:A,H3954,量化书目统计!G:G)</f>
        <v>0</v>
      </c>
    </row>
    <row r="3955" spans="1:50" x14ac:dyDescent="0.3">
      <c r="A3955" t="s">
        <v>2232</v>
      </c>
      <c r="B3955" t="s">
        <v>855</v>
      </c>
      <c r="C3955" t="s">
        <v>990</v>
      </c>
      <c r="D3955">
        <v>4</v>
      </c>
      <c r="E3955" t="s">
        <v>1891</v>
      </c>
      <c r="F3955" s="1" t="s">
        <v>1892</v>
      </c>
      <c r="G3955" t="s">
        <v>1893</v>
      </c>
      <c r="H3955" t="e">
        <f>VLOOKUP(F3955,#REF!,2,FALSE)</f>
        <v>#REF!</v>
      </c>
      <c r="I3955" t="s">
        <v>49</v>
      </c>
      <c r="J3955" s="4">
        <v>44208</v>
      </c>
      <c r="K3955" s="4">
        <v>44250</v>
      </c>
      <c r="L3955" s="3">
        <f t="shared" si="244"/>
        <v>42</v>
      </c>
      <c r="M3955" s="4">
        <v>44270</v>
      </c>
      <c r="N3955">
        <f t="shared" si="245"/>
        <v>62</v>
      </c>
      <c r="O3955">
        <v>0</v>
      </c>
      <c r="P3955" t="e">
        <f>VLOOKUP(F3955,#REF!,3,FALSE)</f>
        <v>#REF!</v>
      </c>
      <c r="Q3955">
        <f t="shared" si="246"/>
        <v>0</v>
      </c>
      <c r="R3955" t="str">
        <f t="shared" si="247"/>
        <v/>
      </c>
      <c r="S3955" t="s">
        <v>28</v>
      </c>
      <c r="T3955">
        <f>X3955</f>
        <v>19</v>
      </c>
      <c r="U3955">
        <v>1</v>
      </c>
      <c r="V3955" t="s">
        <v>43</v>
      </c>
      <c r="X3955">
        <v>19</v>
      </c>
      <c r="Y3955">
        <v>3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 t="e">
        <f>VLOOKUP(A3955,#REF!,4,FALSE)</f>
        <v>#REF!</v>
      </c>
      <c r="AW3955" t="e">
        <f>VLOOKUP(A3955,#REF!,5,FALSE)</f>
        <v>#REF!</v>
      </c>
      <c r="AX3955">
        <f>SUMIF(量化书目统计!A:A,H3955,量化书目统计!G:G)</f>
        <v>0</v>
      </c>
    </row>
    <row r="3956" spans="1:50" x14ac:dyDescent="0.3">
      <c r="A3956" t="s">
        <v>2237</v>
      </c>
      <c r="B3956" t="s">
        <v>855</v>
      </c>
      <c r="C3956" t="s">
        <v>423</v>
      </c>
      <c r="D3956">
        <v>5</v>
      </c>
      <c r="E3956" t="s">
        <v>2238</v>
      </c>
      <c r="F3956" s="1" t="s">
        <v>2239</v>
      </c>
      <c r="G3956" t="s">
        <v>2240</v>
      </c>
      <c r="H3956" t="e">
        <f>VLOOKUP(F3956,#REF!,2,FALSE)</f>
        <v>#REF!</v>
      </c>
      <c r="I3956" t="s">
        <v>49</v>
      </c>
      <c r="J3956" s="4">
        <v>44538</v>
      </c>
      <c r="K3956" s="4">
        <v>44542</v>
      </c>
      <c r="L3956" s="3">
        <f t="shared" si="244"/>
        <v>4</v>
      </c>
      <c r="M3956" s="4">
        <v>44599</v>
      </c>
      <c r="N3956">
        <f t="shared" si="245"/>
        <v>61</v>
      </c>
      <c r="O3956">
        <v>0</v>
      </c>
      <c r="P3956" t="e">
        <f>VLOOKUP(F3956,#REF!,3,FALSE)</f>
        <v>#REF!</v>
      </c>
      <c r="Q3956">
        <f t="shared" si="246"/>
        <v>0</v>
      </c>
      <c r="R3956" t="str">
        <f t="shared" si="247"/>
        <v/>
      </c>
      <c r="S3956" t="s">
        <v>38</v>
      </c>
      <c r="T3956">
        <v>14</v>
      </c>
      <c r="U3956">
        <v>1</v>
      </c>
      <c r="V3956" t="s">
        <v>38</v>
      </c>
      <c r="W3956">
        <v>15</v>
      </c>
      <c r="X3956">
        <v>54</v>
      </c>
      <c r="Y3956">
        <v>3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e">
        <f>VLOOKUP(A3956,#REF!,4,FALSE)</f>
        <v>#REF!</v>
      </c>
      <c r="AW3956" t="e">
        <f>VLOOKUP(A3956,#REF!,5,FALSE)</f>
        <v>#REF!</v>
      </c>
      <c r="AX3956">
        <f>SUMIF(量化书目统计!A:A,H3956,量化书目统计!G:G)</f>
        <v>0</v>
      </c>
    </row>
    <row r="3957" spans="1:50" x14ac:dyDescent="0.3">
      <c r="A3957" t="s">
        <v>2241</v>
      </c>
      <c r="B3957" t="s">
        <v>855</v>
      </c>
      <c r="C3957" t="s">
        <v>423</v>
      </c>
      <c r="D3957">
        <v>5</v>
      </c>
      <c r="E3957" t="s">
        <v>390</v>
      </c>
      <c r="F3957" s="1" t="s">
        <v>391</v>
      </c>
      <c r="G3957" t="s">
        <v>392</v>
      </c>
      <c r="H3957" t="e">
        <f>VLOOKUP(F3957,#REF!,2,FALSE)</f>
        <v>#REF!</v>
      </c>
      <c r="I3957" t="s">
        <v>225</v>
      </c>
      <c r="J3957" s="4">
        <v>44131</v>
      </c>
      <c r="K3957" s="4">
        <v>44170</v>
      </c>
      <c r="L3957" s="3">
        <f t="shared" si="244"/>
        <v>39</v>
      </c>
      <c r="M3957" s="4">
        <v>44223</v>
      </c>
      <c r="N3957">
        <f t="shared" si="245"/>
        <v>92</v>
      </c>
      <c r="O3957">
        <v>0</v>
      </c>
      <c r="P3957" t="e">
        <f>VLOOKUP(F3957,#REF!,3,FALSE)</f>
        <v>#REF!</v>
      </c>
      <c r="Q3957">
        <f t="shared" si="246"/>
        <v>0</v>
      </c>
      <c r="R3957" t="str">
        <f t="shared" si="247"/>
        <v/>
      </c>
      <c r="S3957" t="s">
        <v>28</v>
      </c>
      <c r="T3957">
        <v>8</v>
      </c>
      <c r="U3957">
        <v>1</v>
      </c>
      <c r="V3957" t="s">
        <v>28</v>
      </c>
      <c r="W3957">
        <v>13</v>
      </c>
      <c r="X3957">
        <v>8</v>
      </c>
      <c r="Y3957">
        <v>3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t="e">
        <f>VLOOKUP(A3957,#REF!,4,FALSE)</f>
        <v>#REF!</v>
      </c>
      <c r="AW3957" t="e">
        <f>VLOOKUP(A3957,#REF!,5,FALSE)</f>
        <v>#REF!</v>
      </c>
      <c r="AX3957">
        <f>SUMIF(量化书目统计!A:A,H3957,量化书目统计!G:G)</f>
        <v>0</v>
      </c>
    </row>
    <row r="3958" spans="1:50" x14ac:dyDescent="0.3">
      <c r="A3958" t="s">
        <v>2242</v>
      </c>
      <c r="B3958" t="s">
        <v>855</v>
      </c>
      <c r="C3958" t="s">
        <v>423</v>
      </c>
      <c r="D3958">
        <v>5</v>
      </c>
      <c r="E3958" t="s">
        <v>1028</v>
      </c>
      <c r="F3958" s="1" t="s">
        <v>1029</v>
      </c>
      <c r="G3958" t="s">
        <v>1030</v>
      </c>
      <c r="H3958" t="e">
        <f>VLOOKUP(F3958,#REF!,2,FALSE)</f>
        <v>#REF!</v>
      </c>
      <c r="I3958" t="s">
        <v>49</v>
      </c>
      <c r="J3958" s="4">
        <v>44443</v>
      </c>
      <c r="K3958" s="4">
        <v>44500</v>
      </c>
      <c r="L3958" s="3">
        <f t="shared" si="244"/>
        <v>57</v>
      </c>
      <c r="M3958" s="4">
        <v>44477</v>
      </c>
      <c r="N3958">
        <f t="shared" si="245"/>
        <v>34</v>
      </c>
      <c r="O3958">
        <v>0</v>
      </c>
      <c r="P3958" t="e">
        <f>VLOOKUP(F3958,#REF!,3,FALSE)</f>
        <v>#REF!</v>
      </c>
      <c r="Q3958">
        <f t="shared" si="246"/>
        <v>0</v>
      </c>
      <c r="R3958" t="str">
        <f t="shared" si="247"/>
        <v/>
      </c>
      <c r="S3958" t="s">
        <v>43</v>
      </c>
      <c r="U3958">
        <v>1</v>
      </c>
      <c r="V3958" t="s">
        <v>38</v>
      </c>
      <c r="W3958">
        <v>9</v>
      </c>
      <c r="X3958">
        <v>40</v>
      </c>
      <c r="Y3958">
        <v>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e">
        <f>VLOOKUP(A3958,#REF!,4,FALSE)</f>
        <v>#REF!</v>
      </c>
      <c r="AW3958" t="e">
        <f>VLOOKUP(A3958,#REF!,5,FALSE)</f>
        <v>#REF!</v>
      </c>
      <c r="AX3958">
        <f>SUMIF(量化书目统计!A:A,H3958,量化书目统计!G:G)</f>
        <v>0</v>
      </c>
    </row>
    <row r="3959" spans="1:50" x14ac:dyDescent="0.3">
      <c r="A3959" t="s">
        <v>2243</v>
      </c>
      <c r="B3959" t="s">
        <v>855</v>
      </c>
      <c r="C3959" t="s">
        <v>423</v>
      </c>
      <c r="D3959">
        <v>5</v>
      </c>
      <c r="E3959" t="s">
        <v>897</v>
      </c>
      <c r="F3959" s="1" t="s">
        <v>964</v>
      </c>
      <c r="G3959" t="s">
        <v>965</v>
      </c>
      <c r="H3959" t="e">
        <f>VLOOKUP(F3959,#REF!,2,FALSE)</f>
        <v>#REF!</v>
      </c>
      <c r="I3959" t="s">
        <v>158</v>
      </c>
      <c r="J3959" s="4">
        <v>44374</v>
      </c>
      <c r="K3959" s="4">
        <v>44439</v>
      </c>
      <c r="L3959" s="3">
        <f t="shared" si="244"/>
        <v>65</v>
      </c>
      <c r="M3959" s="4">
        <v>44446</v>
      </c>
      <c r="N3959">
        <f t="shared" si="245"/>
        <v>72</v>
      </c>
      <c r="O3959">
        <v>0</v>
      </c>
      <c r="P3959" t="e">
        <f>VLOOKUP(F3959,#REF!,3,FALSE)</f>
        <v>#REF!</v>
      </c>
      <c r="Q3959">
        <f t="shared" si="246"/>
        <v>0</v>
      </c>
      <c r="R3959" t="str">
        <f t="shared" si="247"/>
        <v/>
      </c>
      <c r="S3959" t="s">
        <v>80</v>
      </c>
      <c r="T3959">
        <v>17</v>
      </c>
      <c r="U3959">
        <v>1</v>
      </c>
      <c r="V3959" t="s">
        <v>43</v>
      </c>
      <c r="X3959">
        <v>37</v>
      </c>
      <c r="Y3959">
        <v>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e">
        <f>VLOOKUP(A3959,#REF!,4,FALSE)</f>
        <v>#REF!</v>
      </c>
      <c r="AW3959" t="e">
        <f>VLOOKUP(A3959,#REF!,5,FALSE)</f>
        <v>#REF!</v>
      </c>
      <c r="AX3959">
        <f>SUMIF(量化书目统计!A:A,H3959,量化书目统计!G:G)</f>
        <v>0</v>
      </c>
    </row>
    <row r="3960" spans="1:50" x14ac:dyDescent="0.3">
      <c r="A3960" t="s">
        <v>2244</v>
      </c>
      <c r="B3960" t="s">
        <v>855</v>
      </c>
      <c r="C3960" t="s">
        <v>423</v>
      </c>
      <c r="D3960">
        <v>5</v>
      </c>
      <c r="E3960" t="s">
        <v>2245</v>
      </c>
      <c r="F3960" s="1" t="s">
        <v>2246</v>
      </c>
      <c r="G3960" t="s">
        <v>2247</v>
      </c>
      <c r="H3960" t="e">
        <f>VLOOKUP(F3960,#REF!,2,FALSE)</f>
        <v>#REF!</v>
      </c>
      <c r="I3960" t="s">
        <v>49</v>
      </c>
      <c r="J3960" s="4">
        <v>44528</v>
      </c>
      <c r="K3960" s="4">
        <v>44570</v>
      </c>
      <c r="L3960" s="3">
        <f t="shared" si="244"/>
        <v>42</v>
      </c>
      <c r="M3960" s="4">
        <v>44588</v>
      </c>
      <c r="N3960">
        <f t="shared" si="245"/>
        <v>60</v>
      </c>
      <c r="O3960">
        <v>0</v>
      </c>
      <c r="P3960" t="e">
        <f>VLOOKUP(F3960,#REF!,3,FALSE)</f>
        <v>#REF!</v>
      </c>
      <c r="Q3960">
        <f t="shared" si="246"/>
        <v>0</v>
      </c>
      <c r="R3960" t="str">
        <f t="shared" si="247"/>
        <v/>
      </c>
      <c r="S3960" t="s">
        <v>38</v>
      </c>
      <c r="T3960">
        <v>13</v>
      </c>
      <c r="U3960">
        <v>1</v>
      </c>
      <c r="V3960" t="s">
        <v>38</v>
      </c>
      <c r="W3960">
        <v>18</v>
      </c>
      <c r="X3960">
        <v>53</v>
      </c>
      <c r="Y3960">
        <v>15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e">
        <f>VLOOKUP(A3960,#REF!,4,FALSE)</f>
        <v>#REF!</v>
      </c>
      <c r="AW3960" t="e">
        <f>VLOOKUP(A3960,#REF!,5,FALSE)</f>
        <v>#REF!</v>
      </c>
      <c r="AX3960">
        <f>SUMIF(量化书目统计!A:A,H3960,量化书目统计!G:G)</f>
        <v>0</v>
      </c>
    </row>
    <row r="3961" spans="1:50" x14ac:dyDescent="0.3">
      <c r="A3961" t="s">
        <v>2248</v>
      </c>
      <c r="B3961" t="s">
        <v>855</v>
      </c>
      <c r="C3961" t="s">
        <v>423</v>
      </c>
      <c r="D3961">
        <v>5</v>
      </c>
      <c r="E3961" t="s">
        <v>436</v>
      </c>
      <c r="F3961" s="1" t="s">
        <v>437</v>
      </c>
      <c r="G3961" t="s">
        <v>438</v>
      </c>
      <c r="H3961" t="e">
        <f>VLOOKUP(F3961,#REF!,2,FALSE)</f>
        <v>#REF!</v>
      </c>
      <c r="I3961" t="s">
        <v>49</v>
      </c>
      <c r="J3961" s="4">
        <v>44135</v>
      </c>
      <c r="K3961" s="4">
        <v>44182</v>
      </c>
      <c r="L3961" s="3">
        <f t="shared" si="244"/>
        <v>47</v>
      </c>
      <c r="M3961" s="4">
        <v>44195</v>
      </c>
      <c r="N3961">
        <f t="shared" si="245"/>
        <v>60</v>
      </c>
      <c r="O3961">
        <v>0</v>
      </c>
      <c r="P3961" t="e">
        <f>VLOOKUP(F3961,#REF!,3,FALSE)</f>
        <v>#REF!</v>
      </c>
      <c r="Q3961">
        <f t="shared" si="246"/>
        <v>0</v>
      </c>
      <c r="R3961" t="str">
        <f t="shared" si="247"/>
        <v/>
      </c>
      <c r="S3961" t="s">
        <v>28</v>
      </c>
      <c r="T3961">
        <v>8</v>
      </c>
      <c r="U3961">
        <v>1</v>
      </c>
      <c r="V3961" t="s">
        <v>28</v>
      </c>
      <c r="W3961">
        <v>15</v>
      </c>
      <c r="X3961">
        <v>8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e">
        <f>VLOOKUP(A3961,#REF!,4,FALSE)</f>
        <v>#REF!</v>
      </c>
      <c r="AW3961" t="e">
        <f>VLOOKUP(A3961,#REF!,5,FALSE)</f>
        <v>#REF!</v>
      </c>
      <c r="AX3961">
        <f>SUMIF(量化书目统计!A:A,H3961,量化书目统计!G:G)</f>
        <v>0</v>
      </c>
    </row>
    <row r="3962" spans="1:50" x14ac:dyDescent="0.3">
      <c r="A3962" t="s">
        <v>2249</v>
      </c>
      <c r="B3962" t="s">
        <v>855</v>
      </c>
      <c r="C3962" t="s">
        <v>423</v>
      </c>
      <c r="D3962">
        <v>5</v>
      </c>
      <c r="E3962" t="s">
        <v>424</v>
      </c>
      <c r="F3962" s="1" t="s">
        <v>425</v>
      </c>
      <c r="G3962" t="s">
        <v>426</v>
      </c>
      <c r="H3962" t="e">
        <f>VLOOKUP(F3962,#REF!,2,FALSE)</f>
        <v>#REF!</v>
      </c>
      <c r="I3962" t="s">
        <v>49</v>
      </c>
      <c r="J3962" s="4">
        <v>43841</v>
      </c>
      <c r="K3962" s="4">
        <v>44112</v>
      </c>
      <c r="L3962" s="3">
        <f t="shared" si="244"/>
        <v>271</v>
      </c>
      <c r="M3962" s="4">
        <v>44104</v>
      </c>
      <c r="N3962">
        <f t="shared" si="245"/>
        <v>263</v>
      </c>
      <c r="O3962">
        <v>0</v>
      </c>
      <c r="P3962" t="e">
        <f>VLOOKUP(F3962,#REF!,3,FALSE)</f>
        <v>#REF!</v>
      </c>
      <c r="Q3962">
        <f t="shared" si="246"/>
        <v>0</v>
      </c>
      <c r="R3962" t="str">
        <f t="shared" si="247"/>
        <v/>
      </c>
      <c r="S3962" t="s">
        <v>43</v>
      </c>
      <c r="U3962">
        <v>1</v>
      </c>
      <c r="V3962" t="s">
        <v>28</v>
      </c>
      <c r="W3962">
        <v>5</v>
      </c>
      <c r="X3962">
        <v>0</v>
      </c>
      <c r="Y3962">
        <v>15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e">
        <f>VLOOKUP(A3962,#REF!,4,FALSE)</f>
        <v>#REF!</v>
      </c>
      <c r="AW3962" t="e">
        <f>VLOOKUP(A3962,#REF!,5,FALSE)</f>
        <v>#REF!</v>
      </c>
      <c r="AX3962">
        <f>SUMIF(量化书目统计!A:A,H3962,量化书目统计!G:G)</f>
        <v>0</v>
      </c>
    </row>
    <row r="3963" spans="1:50" x14ac:dyDescent="0.3">
      <c r="A3963" t="s">
        <v>5779</v>
      </c>
      <c r="B3963" t="s">
        <v>22</v>
      </c>
      <c r="D3963">
        <v>0</v>
      </c>
      <c r="E3963" t="s">
        <v>1586</v>
      </c>
      <c r="F3963" s="1" t="s">
        <v>1587</v>
      </c>
      <c r="G3963" t="s">
        <v>1588</v>
      </c>
      <c r="H3963" t="e">
        <f>VLOOKUP(F3963,#REF!,2,FALSE)</f>
        <v>#REF!</v>
      </c>
      <c r="I3963" t="s">
        <v>49</v>
      </c>
      <c r="J3963" s="4">
        <v>43947</v>
      </c>
      <c r="K3963" s="4">
        <v>43947</v>
      </c>
      <c r="L3963" s="3">
        <f t="shared" si="244"/>
        <v>0</v>
      </c>
      <c r="M3963" s="4">
        <v>44039</v>
      </c>
      <c r="N3963">
        <f t="shared" si="245"/>
        <v>92</v>
      </c>
      <c r="O3963">
        <v>0</v>
      </c>
      <c r="P3963" t="e">
        <f>VLOOKUP(F3963,#REF!,3,FALSE)</f>
        <v>#REF!</v>
      </c>
      <c r="Q3963">
        <f t="shared" si="246"/>
        <v>0</v>
      </c>
      <c r="R3963" t="str">
        <f t="shared" si="247"/>
        <v/>
      </c>
      <c r="S3963" t="s">
        <v>43</v>
      </c>
      <c r="U3963">
        <v>1</v>
      </c>
      <c r="V3963" t="s">
        <v>43</v>
      </c>
      <c r="X3963">
        <v>0</v>
      </c>
      <c r="Y3963">
        <v>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e">
        <f>VLOOKUP(A3963,#REF!,4,FALSE)</f>
        <v>#REF!</v>
      </c>
      <c r="AW3963" t="e">
        <f>VLOOKUP(A3963,#REF!,5,FALSE)</f>
        <v>#REF!</v>
      </c>
      <c r="AX3963">
        <f>SUMIF(量化书目统计!A:A,H3963,量化书目统计!G:G)</f>
        <v>0</v>
      </c>
    </row>
    <row r="3964" spans="1:50" x14ac:dyDescent="0.3">
      <c r="A3964" t="s">
        <v>2250</v>
      </c>
      <c r="B3964" t="s">
        <v>855</v>
      </c>
      <c r="C3964" t="s">
        <v>731</v>
      </c>
      <c r="D3964">
        <v>5</v>
      </c>
      <c r="E3964" t="s">
        <v>1458</v>
      </c>
      <c r="F3964" s="1" t="s">
        <v>1459</v>
      </c>
      <c r="G3964" t="s">
        <v>1460</v>
      </c>
      <c r="H3964" t="e">
        <f>VLOOKUP(F3964,#REF!,2,FALSE)</f>
        <v>#REF!</v>
      </c>
      <c r="I3964" t="s">
        <v>32</v>
      </c>
      <c r="J3964" s="4">
        <v>44260</v>
      </c>
      <c r="K3964" s="4">
        <v>44332</v>
      </c>
      <c r="L3964" s="3">
        <f t="shared" si="244"/>
        <v>72</v>
      </c>
      <c r="M3964" s="4">
        <v>44320</v>
      </c>
      <c r="N3964">
        <f t="shared" si="245"/>
        <v>60</v>
      </c>
      <c r="O3964">
        <v>0</v>
      </c>
      <c r="P3964" t="e">
        <f>VLOOKUP(F3964,#REF!,3,FALSE)</f>
        <v>#REF!</v>
      </c>
      <c r="Q3964">
        <f t="shared" si="246"/>
        <v>0</v>
      </c>
      <c r="R3964" t="str">
        <f t="shared" si="247"/>
        <v/>
      </c>
      <c r="S3964" t="s">
        <v>80</v>
      </c>
      <c r="T3964">
        <v>1</v>
      </c>
      <c r="U3964">
        <v>1</v>
      </c>
      <c r="V3964" t="s">
        <v>80</v>
      </c>
      <c r="W3964">
        <v>11</v>
      </c>
      <c r="X3964">
        <v>21</v>
      </c>
      <c r="Y3964">
        <v>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e">
        <f>VLOOKUP(A3964,#REF!,4,FALSE)</f>
        <v>#REF!</v>
      </c>
      <c r="AW3964" t="e">
        <f>VLOOKUP(A3964,#REF!,5,FALSE)</f>
        <v>#REF!</v>
      </c>
      <c r="AX3964">
        <f>SUMIF(量化书目统计!A:A,H3964,量化书目统计!G:G)</f>
        <v>0</v>
      </c>
    </row>
    <row r="3965" spans="1:50" x14ac:dyDescent="0.3">
      <c r="A3965" t="s">
        <v>2251</v>
      </c>
      <c r="B3965" t="s">
        <v>855</v>
      </c>
      <c r="C3965" t="s">
        <v>117</v>
      </c>
      <c r="D3965">
        <v>4</v>
      </c>
      <c r="E3965" t="s">
        <v>2234</v>
      </c>
      <c r="F3965" s="1" t="s">
        <v>2235</v>
      </c>
      <c r="G3965" t="s">
        <v>2236</v>
      </c>
      <c r="H3965" t="e">
        <f>VLOOKUP(F3965,#REF!,2,FALSE)</f>
        <v>#REF!</v>
      </c>
      <c r="I3965" t="s">
        <v>53</v>
      </c>
      <c r="J3965" s="4">
        <v>44364</v>
      </c>
      <c r="K3965" s="4">
        <v>44374</v>
      </c>
      <c r="L3965" s="3">
        <f t="shared" si="244"/>
        <v>10</v>
      </c>
      <c r="M3965" s="4">
        <v>44396</v>
      </c>
      <c r="N3965">
        <f t="shared" si="245"/>
        <v>32</v>
      </c>
      <c r="O3965">
        <v>0</v>
      </c>
      <c r="P3965" t="e">
        <f>VLOOKUP(F3965,#REF!,3,FALSE)</f>
        <v>#REF!</v>
      </c>
      <c r="Q3965">
        <f t="shared" si="246"/>
        <v>0</v>
      </c>
      <c r="R3965" t="str">
        <f t="shared" si="247"/>
        <v/>
      </c>
      <c r="S3965" t="s">
        <v>80</v>
      </c>
      <c r="T3965">
        <v>16</v>
      </c>
      <c r="U3965">
        <v>1</v>
      </c>
      <c r="V3965" t="s">
        <v>80</v>
      </c>
      <c r="W3965">
        <v>17</v>
      </c>
      <c r="X3965">
        <v>36</v>
      </c>
      <c r="Y3965">
        <v>11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e">
        <f>VLOOKUP(A3965,#REF!,4,FALSE)</f>
        <v>#REF!</v>
      </c>
      <c r="AW3965" t="e">
        <f>VLOOKUP(A3965,#REF!,5,FALSE)</f>
        <v>#REF!</v>
      </c>
      <c r="AX3965">
        <f>SUMIF(量化书目统计!A:A,H3965,量化书目统计!G:G)</f>
        <v>0</v>
      </c>
    </row>
    <row r="3966" spans="1:50" x14ac:dyDescent="0.3">
      <c r="A3966" t="s">
        <v>2251</v>
      </c>
      <c r="B3966" t="s">
        <v>855</v>
      </c>
      <c r="C3966" t="s">
        <v>117</v>
      </c>
      <c r="D3966">
        <v>4</v>
      </c>
      <c r="E3966" t="s">
        <v>2252</v>
      </c>
      <c r="F3966" s="1" t="s">
        <v>2253</v>
      </c>
      <c r="G3966" t="s">
        <v>2254</v>
      </c>
      <c r="H3966" t="e">
        <f>VLOOKUP(F3966,#REF!,2,FALSE)</f>
        <v>#REF!</v>
      </c>
      <c r="I3966" t="s">
        <v>74</v>
      </c>
      <c r="J3966" s="4">
        <v>44364</v>
      </c>
      <c r="K3966" s="4">
        <v>44450</v>
      </c>
      <c r="L3966" s="3">
        <f t="shared" si="244"/>
        <v>86</v>
      </c>
      <c r="M3966" s="4">
        <v>44446</v>
      </c>
      <c r="N3966">
        <f t="shared" si="245"/>
        <v>82</v>
      </c>
      <c r="O3966">
        <v>0</v>
      </c>
      <c r="P3966" t="e">
        <f>VLOOKUP(F3966,#REF!,3,FALSE)</f>
        <v>#REF!</v>
      </c>
      <c r="Q3966">
        <f t="shared" si="246"/>
        <v>0</v>
      </c>
      <c r="R3966" t="str">
        <f t="shared" si="247"/>
        <v/>
      </c>
      <c r="S3966" t="s">
        <v>80</v>
      </c>
      <c r="T3966">
        <v>16</v>
      </c>
      <c r="U3966">
        <v>1</v>
      </c>
      <c r="V3966" t="s">
        <v>38</v>
      </c>
      <c r="W3966">
        <v>1</v>
      </c>
      <c r="X3966">
        <v>36</v>
      </c>
      <c r="Y3966">
        <v>11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e">
        <f>VLOOKUP(A3966,#REF!,4,FALSE)</f>
        <v>#REF!</v>
      </c>
      <c r="AW3966" t="e">
        <f>VLOOKUP(A3966,#REF!,5,FALSE)</f>
        <v>#REF!</v>
      </c>
      <c r="AX3966">
        <f>SUMIF(量化书目统计!A:A,H3966,量化书目统计!G:G)</f>
        <v>0</v>
      </c>
    </row>
    <row r="3967" spans="1:50" x14ac:dyDescent="0.3">
      <c r="A3967" t="s">
        <v>2255</v>
      </c>
      <c r="B3967" t="s">
        <v>855</v>
      </c>
      <c r="C3967" t="s">
        <v>117</v>
      </c>
      <c r="D3967">
        <v>4</v>
      </c>
      <c r="E3967" t="s">
        <v>162</v>
      </c>
      <c r="F3967" s="1" t="s">
        <v>163</v>
      </c>
      <c r="G3967" t="s">
        <v>164</v>
      </c>
      <c r="H3967" t="e">
        <f>VLOOKUP(F3967,#REF!,2,FALSE)</f>
        <v>#REF!</v>
      </c>
      <c r="I3967" t="s">
        <v>49</v>
      </c>
      <c r="J3967" s="4">
        <v>44310</v>
      </c>
      <c r="K3967" s="4">
        <v>44359</v>
      </c>
      <c r="L3967" s="3">
        <f t="shared" si="244"/>
        <v>49</v>
      </c>
      <c r="M3967" s="4">
        <v>44340</v>
      </c>
      <c r="N3967">
        <f t="shared" si="245"/>
        <v>30</v>
      </c>
      <c r="O3967">
        <v>0</v>
      </c>
      <c r="P3967" t="e">
        <f>VLOOKUP(F3967,#REF!,3,FALSE)</f>
        <v>#REF!</v>
      </c>
      <c r="Q3967">
        <f t="shared" si="246"/>
        <v>0</v>
      </c>
      <c r="R3967" t="str">
        <f t="shared" si="247"/>
        <v/>
      </c>
      <c r="S3967" t="s">
        <v>80</v>
      </c>
      <c r="T3967">
        <v>8</v>
      </c>
      <c r="U3967">
        <v>1</v>
      </c>
      <c r="V3967" t="s">
        <v>80</v>
      </c>
      <c r="W3967">
        <v>15</v>
      </c>
      <c r="X3967">
        <v>28</v>
      </c>
      <c r="Y3967">
        <v>11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e">
        <f>VLOOKUP(A3967,#REF!,4,FALSE)</f>
        <v>#REF!</v>
      </c>
      <c r="AW3967" t="e">
        <f>VLOOKUP(A3967,#REF!,5,FALSE)</f>
        <v>#REF!</v>
      </c>
      <c r="AX3967">
        <f>SUMIF(量化书目统计!A:A,H3967,量化书目统计!G:G)</f>
        <v>0</v>
      </c>
    </row>
    <row r="3968" spans="1:50" x14ac:dyDescent="0.3">
      <c r="A3968" t="s">
        <v>2256</v>
      </c>
      <c r="B3968" t="s">
        <v>855</v>
      </c>
      <c r="C3968" t="s">
        <v>117</v>
      </c>
      <c r="D3968">
        <v>4</v>
      </c>
      <c r="E3968" t="s">
        <v>2257</v>
      </c>
      <c r="F3968" s="1" t="s">
        <v>2258</v>
      </c>
      <c r="G3968" t="s">
        <v>2259</v>
      </c>
      <c r="H3968" t="e">
        <f>VLOOKUP(F3968,#REF!,2,FALSE)</f>
        <v>#REF!</v>
      </c>
      <c r="I3968" t="s">
        <v>65</v>
      </c>
      <c r="J3968" s="4">
        <v>44326</v>
      </c>
      <c r="K3968" s="4">
        <v>44383</v>
      </c>
      <c r="L3968" s="3">
        <f t="shared" si="244"/>
        <v>57</v>
      </c>
      <c r="M3968" s="4">
        <v>44446</v>
      </c>
      <c r="N3968">
        <f t="shared" si="245"/>
        <v>120</v>
      </c>
      <c r="O3968">
        <v>0</v>
      </c>
      <c r="P3968" t="e">
        <f>VLOOKUP(F3968,#REF!,3,FALSE)</f>
        <v>#REF!</v>
      </c>
      <c r="Q3968">
        <f t="shared" si="246"/>
        <v>0</v>
      </c>
      <c r="R3968" t="str">
        <f t="shared" si="247"/>
        <v/>
      </c>
      <c r="S3968" t="s">
        <v>80</v>
      </c>
      <c r="T3968">
        <v>11</v>
      </c>
      <c r="U3968">
        <v>1</v>
      </c>
      <c r="V3968" t="s">
        <v>80</v>
      </c>
      <c r="W3968">
        <v>18</v>
      </c>
      <c r="X3968">
        <v>31</v>
      </c>
      <c r="Y3968">
        <v>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e">
        <f>VLOOKUP(A3968,#REF!,4,FALSE)</f>
        <v>#REF!</v>
      </c>
      <c r="AW3968" t="e">
        <f>VLOOKUP(A3968,#REF!,5,FALSE)</f>
        <v>#REF!</v>
      </c>
      <c r="AX3968">
        <f>SUMIF(量化书目统计!A:A,H3968,量化书目统计!G:G)</f>
        <v>0</v>
      </c>
    </row>
    <row r="3969" spans="1:50" x14ac:dyDescent="0.3">
      <c r="A3969" t="s">
        <v>2260</v>
      </c>
      <c r="B3969" t="s">
        <v>855</v>
      </c>
      <c r="C3969" t="s">
        <v>117</v>
      </c>
      <c r="D3969">
        <v>4</v>
      </c>
      <c r="E3969" t="s">
        <v>2261</v>
      </c>
      <c r="F3969" s="1" t="s">
        <v>2262</v>
      </c>
      <c r="G3969" t="s">
        <v>2263</v>
      </c>
      <c r="H3969" t="e">
        <f>VLOOKUP(F3969,#REF!,2,FALSE)</f>
        <v>#REF!</v>
      </c>
      <c r="I3969" t="s">
        <v>49</v>
      </c>
      <c r="J3969" s="4">
        <v>44209</v>
      </c>
      <c r="K3969" s="4">
        <v>44283</v>
      </c>
      <c r="L3969" s="3">
        <f t="shared" si="244"/>
        <v>74</v>
      </c>
      <c r="M3969" s="4">
        <v>44288</v>
      </c>
      <c r="N3969">
        <f t="shared" si="245"/>
        <v>79</v>
      </c>
      <c r="O3969">
        <v>0</v>
      </c>
      <c r="P3969" t="e">
        <f>VLOOKUP(F3969,#REF!,3,FALSE)</f>
        <v>#REF!</v>
      </c>
      <c r="Q3969">
        <f t="shared" si="246"/>
        <v>0</v>
      </c>
      <c r="R3969" t="str">
        <f t="shared" si="247"/>
        <v/>
      </c>
      <c r="S3969" t="s">
        <v>28</v>
      </c>
      <c r="T3969">
        <f>X3969</f>
        <v>19</v>
      </c>
      <c r="U3969">
        <v>1</v>
      </c>
      <c r="V3969" t="s">
        <v>80</v>
      </c>
      <c r="W3969">
        <v>4</v>
      </c>
      <c r="X3969">
        <v>19</v>
      </c>
      <c r="Y3969">
        <v>8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e">
        <f>VLOOKUP(A3969,#REF!,4,FALSE)</f>
        <v>#REF!</v>
      </c>
      <c r="AW3969" t="e">
        <f>VLOOKUP(A3969,#REF!,5,FALSE)</f>
        <v>#REF!</v>
      </c>
      <c r="AX3969">
        <f>SUMIF(量化书目统计!A:A,H3969,量化书目统计!G:G)</f>
        <v>0</v>
      </c>
    </row>
    <row r="3970" spans="1:50" x14ac:dyDescent="0.3">
      <c r="A3970" t="s">
        <v>2264</v>
      </c>
      <c r="B3970" t="s">
        <v>855</v>
      </c>
      <c r="C3970" t="s">
        <v>117</v>
      </c>
      <c r="D3970">
        <v>4</v>
      </c>
      <c r="E3970" t="s">
        <v>1421</v>
      </c>
      <c r="F3970" s="1" t="s">
        <v>1422</v>
      </c>
      <c r="G3970" t="s">
        <v>1423</v>
      </c>
      <c r="H3970" t="e">
        <f>VLOOKUP(F3970,#REF!,2,FALSE)</f>
        <v>#REF!</v>
      </c>
      <c r="I3970" t="s">
        <v>49</v>
      </c>
      <c r="J3970" s="4">
        <v>44100</v>
      </c>
      <c r="K3970" s="4">
        <v>44128</v>
      </c>
      <c r="L3970" s="3">
        <f t="shared" ref="L3970:L4033" si="248">IF(K3970&lt;&gt;0,K3970-J3970,"")</f>
        <v>28</v>
      </c>
      <c r="M3970" s="4">
        <v>44130</v>
      </c>
      <c r="N3970">
        <f t="shared" ref="N3970:N4033" si="249">M3970-J3970</f>
        <v>30</v>
      </c>
      <c r="O3970">
        <v>0</v>
      </c>
      <c r="P3970" t="e">
        <f>VLOOKUP(F3970,#REF!,3,FALSE)</f>
        <v>#REF!</v>
      </c>
      <c r="Q3970">
        <f t="shared" ref="Q3970:Q4033" si="250">IF(OR(ISNUMBER(SEARCH("高等数学",E3970)),ISNUMBER(SEARCH("数学分析",E3970)),ISNUMBER(SEARCH("微积分",E3970))),1,IF(OR(ISNUMBER(SEARCH("概率",E3970)),ISNUMBER(SEARCH("数理统计",E3970)),ISNUMBER(SEARCH("统计",E3970))),2,IF(ISNUMBER(SEARCH("代数",E3970)),3,IF(OR(ISNUMBER(SEARCH("运筹",E3970)),ISNUMBER(SEARCH("优化",E3970))),4,0))))</f>
        <v>0</v>
      </c>
      <c r="R3970" t="str">
        <f t="shared" ref="R3970:R4033" si="251">IF(AND(Q3970&gt;0,O3970=1),Q3970&amp;"-"&amp;E3970,"")</f>
        <v/>
      </c>
      <c r="S3970" t="s">
        <v>28</v>
      </c>
      <c r="T3970">
        <v>3</v>
      </c>
      <c r="U3970">
        <v>1</v>
      </c>
      <c r="V3970" t="s">
        <v>28</v>
      </c>
      <c r="W3970">
        <v>7</v>
      </c>
      <c r="X3970">
        <v>3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e">
        <f>VLOOKUP(A3970,#REF!,4,FALSE)</f>
        <v>#REF!</v>
      </c>
      <c r="AW3970" t="e">
        <f>VLOOKUP(A3970,#REF!,5,FALSE)</f>
        <v>#REF!</v>
      </c>
      <c r="AX3970">
        <f>SUMIF(量化书目统计!A:A,H3970,量化书目统计!G:G)</f>
        <v>0</v>
      </c>
    </row>
    <row r="3971" spans="1:50" x14ac:dyDescent="0.3">
      <c r="A3971" t="s">
        <v>2265</v>
      </c>
      <c r="B3971" t="s">
        <v>855</v>
      </c>
      <c r="C3971" t="s">
        <v>117</v>
      </c>
      <c r="D3971">
        <v>4</v>
      </c>
      <c r="E3971" t="s">
        <v>1755</v>
      </c>
      <c r="F3971" s="1" t="s">
        <v>1756</v>
      </c>
      <c r="G3971" t="s">
        <v>1757</v>
      </c>
      <c r="H3971" t="e">
        <f>VLOOKUP(F3971,#REF!,2,FALSE)</f>
        <v>#REF!</v>
      </c>
      <c r="I3971" t="s">
        <v>32</v>
      </c>
      <c r="J3971" s="4">
        <v>44394</v>
      </c>
      <c r="K3971" s="4">
        <v>44408</v>
      </c>
      <c r="L3971" s="3">
        <f t="shared" si="248"/>
        <v>14</v>
      </c>
      <c r="M3971" s="4">
        <v>44447</v>
      </c>
      <c r="N3971">
        <f t="shared" si="249"/>
        <v>53</v>
      </c>
      <c r="O3971">
        <v>0</v>
      </c>
      <c r="P3971" t="e">
        <f>VLOOKUP(F3971,#REF!,3,FALSE)</f>
        <v>#REF!</v>
      </c>
      <c r="Q3971">
        <f t="shared" si="250"/>
        <v>0</v>
      </c>
      <c r="R3971" t="str">
        <f t="shared" si="251"/>
        <v/>
      </c>
      <c r="S3971" t="s">
        <v>43</v>
      </c>
      <c r="U3971">
        <v>1</v>
      </c>
      <c r="V3971" t="s">
        <v>43</v>
      </c>
      <c r="X3971">
        <v>40</v>
      </c>
      <c r="Y3971">
        <v>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e">
        <f>VLOOKUP(A3971,#REF!,4,FALSE)</f>
        <v>#REF!</v>
      </c>
      <c r="AW3971" t="e">
        <f>VLOOKUP(A3971,#REF!,5,FALSE)</f>
        <v>#REF!</v>
      </c>
      <c r="AX3971">
        <f>SUMIF(量化书目统计!A:A,H3971,量化书目统计!G:G)</f>
        <v>0</v>
      </c>
    </row>
    <row r="3972" spans="1:50" x14ac:dyDescent="0.3">
      <c r="A3972" t="s">
        <v>2266</v>
      </c>
      <c r="B3972" t="s">
        <v>855</v>
      </c>
      <c r="C3972" t="s">
        <v>117</v>
      </c>
      <c r="D3972">
        <v>4</v>
      </c>
      <c r="E3972" t="s">
        <v>196</v>
      </c>
      <c r="F3972" s="1" t="s">
        <v>2267</v>
      </c>
      <c r="G3972" t="s">
        <v>2268</v>
      </c>
      <c r="H3972" t="e">
        <f>VLOOKUP(F3972,#REF!,2,FALSE)</f>
        <v>#REF!</v>
      </c>
      <c r="I3972" t="s">
        <v>49</v>
      </c>
      <c r="J3972" s="4">
        <v>44312</v>
      </c>
      <c r="K3972" s="4">
        <v>44341</v>
      </c>
      <c r="L3972" s="3">
        <f t="shared" si="248"/>
        <v>29</v>
      </c>
      <c r="M3972" s="4">
        <v>44342</v>
      </c>
      <c r="N3972">
        <f t="shared" si="249"/>
        <v>30</v>
      </c>
      <c r="O3972">
        <v>0</v>
      </c>
      <c r="P3972" t="e">
        <f>VLOOKUP(F3972,#REF!,3,FALSE)</f>
        <v>#REF!</v>
      </c>
      <c r="Q3972">
        <f t="shared" si="250"/>
        <v>0</v>
      </c>
      <c r="R3972" t="str">
        <f t="shared" si="251"/>
        <v/>
      </c>
      <c r="S3972" t="s">
        <v>80</v>
      </c>
      <c r="T3972">
        <v>9</v>
      </c>
      <c r="U3972">
        <v>1</v>
      </c>
      <c r="V3972" t="s">
        <v>80</v>
      </c>
      <c r="W3972">
        <v>13</v>
      </c>
      <c r="X3972">
        <v>29</v>
      </c>
      <c r="Y3972">
        <v>8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e">
        <f>VLOOKUP(A3972,#REF!,4,FALSE)</f>
        <v>#REF!</v>
      </c>
      <c r="AW3972" t="e">
        <f>VLOOKUP(A3972,#REF!,5,FALSE)</f>
        <v>#REF!</v>
      </c>
      <c r="AX3972">
        <f>SUMIF(量化书目统计!A:A,H3972,量化书目统计!G:G)</f>
        <v>0</v>
      </c>
    </row>
    <row r="3973" spans="1:50" x14ac:dyDescent="0.3">
      <c r="A3973" t="s">
        <v>2269</v>
      </c>
      <c r="B3973" t="s">
        <v>855</v>
      </c>
      <c r="C3973" t="s">
        <v>117</v>
      </c>
      <c r="D3973">
        <v>4</v>
      </c>
      <c r="E3973" t="s">
        <v>162</v>
      </c>
      <c r="F3973" s="1" t="s">
        <v>163</v>
      </c>
      <c r="G3973" t="s">
        <v>164</v>
      </c>
      <c r="H3973" t="e">
        <f>VLOOKUP(F3973,#REF!,2,FALSE)</f>
        <v>#REF!</v>
      </c>
      <c r="I3973" t="s">
        <v>49</v>
      </c>
      <c r="J3973" s="4">
        <v>44367</v>
      </c>
      <c r="K3973" s="4">
        <v>44389</v>
      </c>
      <c r="L3973" s="3">
        <f t="shared" si="248"/>
        <v>22</v>
      </c>
      <c r="M3973" s="4">
        <v>44446</v>
      </c>
      <c r="N3973">
        <f t="shared" si="249"/>
        <v>79</v>
      </c>
      <c r="O3973">
        <v>0</v>
      </c>
      <c r="P3973" t="e">
        <f>VLOOKUP(F3973,#REF!,3,FALSE)</f>
        <v>#REF!</v>
      </c>
      <c r="Q3973">
        <f t="shared" si="250"/>
        <v>0</v>
      </c>
      <c r="R3973" t="str">
        <f t="shared" si="251"/>
        <v/>
      </c>
      <c r="S3973" t="s">
        <v>80</v>
      </c>
      <c r="T3973">
        <v>16</v>
      </c>
      <c r="U3973">
        <v>1</v>
      </c>
      <c r="V3973" t="s">
        <v>43</v>
      </c>
      <c r="X3973">
        <v>36</v>
      </c>
      <c r="Y3973">
        <v>8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e">
        <f>VLOOKUP(A3973,#REF!,4,FALSE)</f>
        <v>#REF!</v>
      </c>
      <c r="AW3973" t="e">
        <f>VLOOKUP(A3973,#REF!,5,FALSE)</f>
        <v>#REF!</v>
      </c>
      <c r="AX3973">
        <f>SUMIF(量化书目统计!A:A,H3973,量化书目统计!G:G)</f>
        <v>0</v>
      </c>
    </row>
    <row r="3974" spans="1:50" x14ac:dyDescent="0.3">
      <c r="A3974" t="s">
        <v>2270</v>
      </c>
      <c r="B3974" t="s">
        <v>855</v>
      </c>
      <c r="C3974" t="s">
        <v>117</v>
      </c>
      <c r="D3974">
        <v>4</v>
      </c>
      <c r="E3974" t="s">
        <v>2271</v>
      </c>
      <c r="F3974" s="1" t="s">
        <v>2272</v>
      </c>
      <c r="G3974" t="s">
        <v>2273</v>
      </c>
      <c r="H3974" t="e">
        <f>VLOOKUP(F3974,#REF!,2,FALSE)</f>
        <v>#REF!</v>
      </c>
      <c r="I3974" t="s">
        <v>158</v>
      </c>
      <c r="J3974" s="4">
        <v>43834</v>
      </c>
      <c r="K3974" s="4">
        <v>44093</v>
      </c>
      <c r="L3974" s="3">
        <f t="shared" si="248"/>
        <v>259</v>
      </c>
      <c r="M3974" s="4">
        <v>44104</v>
      </c>
      <c r="N3974">
        <f t="shared" si="249"/>
        <v>270</v>
      </c>
      <c r="O3974">
        <v>0</v>
      </c>
      <c r="P3974" t="e">
        <f>VLOOKUP(F3974,#REF!,3,FALSE)</f>
        <v>#REF!</v>
      </c>
      <c r="Q3974">
        <f t="shared" si="250"/>
        <v>0</v>
      </c>
      <c r="R3974" t="str">
        <f t="shared" si="251"/>
        <v/>
      </c>
      <c r="S3974" t="s">
        <v>43</v>
      </c>
      <c r="U3974">
        <v>1</v>
      </c>
      <c r="V3974" t="s">
        <v>28</v>
      </c>
      <c r="W3974">
        <v>2</v>
      </c>
      <c r="X3974">
        <v>0</v>
      </c>
      <c r="Y3974">
        <v>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e">
        <f>VLOOKUP(A3974,#REF!,4,FALSE)</f>
        <v>#REF!</v>
      </c>
      <c r="AW3974" t="e">
        <f>VLOOKUP(A3974,#REF!,5,FALSE)</f>
        <v>#REF!</v>
      </c>
      <c r="AX3974">
        <f>SUMIF(量化书目统计!A:A,H3974,量化书目统计!G:G)</f>
        <v>0</v>
      </c>
    </row>
    <row r="3975" spans="1:50" x14ac:dyDescent="0.3">
      <c r="A3975" t="s">
        <v>5777</v>
      </c>
      <c r="B3975" t="s">
        <v>22</v>
      </c>
      <c r="D3975">
        <v>0</v>
      </c>
      <c r="E3975" t="s">
        <v>4230</v>
      </c>
      <c r="F3975" s="1" t="s">
        <v>4231</v>
      </c>
      <c r="G3975" t="s">
        <v>4232</v>
      </c>
      <c r="H3975" t="e">
        <f>VLOOKUP(F3975,#REF!,2,FALSE)</f>
        <v>#REF!</v>
      </c>
      <c r="I3975" t="s">
        <v>49</v>
      </c>
      <c r="J3975" s="4">
        <v>43964</v>
      </c>
      <c r="K3975" s="4">
        <v>43964</v>
      </c>
      <c r="L3975" s="3">
        <f t="shared" si="248"/>
        <v>0</v>
      </c>
      <c r="M3975" s="4">
        <v>44054</v>
      </c>
      <c r="N3975">
        <f t="shared" si="249"/>
        <v>90</v>
      </c>
      <c r="O3975">
        <v>0</v>
      </c>
      <c r="P3975" t="e">
        <f>VLOOKUP(F3975,#REF!,3,FALSE)</f>
        <v>#REF!</v>
      </c>
      <c r="Q3975">
        <f t="shared" si="250"/>
        <v>0</v>
      </c>
      <c r="R3975" t="str">
        <f t="shared" si="251"/>
        <v/>
      </c>
      <c r="S3975" t="s">
        <v>43</v>
      </c>
      <c r="U3975">
        <v>1</v>
      </c>
      <c r="V3975" t="s">
        <v>43</v>
      </c>
      <c r="X3975">
        <v>0</v>
      </c>
      <c r="Y3975">
        <v>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e">
        <f>VLOOKUP(A3975,#REF!,4,FALSE)</f>
        <v>#REF!</v>
      </c>
      <c r="AW3975" t="e">
        <f>VLOOKUP(A3975,#REF!,5,FALSE)</f>
        <v>#REF!</v>
      </c>
      <c r="AX3975">
        <f>SUMIF(量化书目统计!A:A,H3975,量化书目统计!G:G)</f>
        <v>0</v>
      </c>
    </row>
    <row r="3976" spans="1:50" x14ac:dyDescent="0.3">
      <c r="A3976" t="s">
        <v>5777</v>
      </c>
      <c r="B3976" t="s">
        <v>22</v>
      </c>
      <c r="D3976">
        <v>0</v>
      </c>
      <c r="E3976" t="s">
        <v>1586</v>
      </c>
      <c r="F3976" s="1" t="s">
        <v>1587</v>
      </c>
      <c r="G3976" t="s">
        <v>1588</v>
      </c>
      <c r="H3976" t="e">
        <f>VLOOKUP(F3976,#REF!,2,FALSE)</f>
        <v>#REF!</v>
      </c>
      <c r="I3976" t="s">
        <v>49</v>
      </c>
      <c r="J3976" s="4">
        <v>43964</v>
      </c>
      <c r="K3976" s="4">
        <v>43964</v>
      </c>
      <c r="L3976" s="3">
        <f t="shared" si="248"/>
        <v>0</v>
      </c>
      <c r="M3976" s="4">
        <v>44054</v>
      </c>
      <c r="N3976">
        <f t="shared" si="249"/>
        <v>90</v>
      </c>
      <c r="O3976">
        <v>0</v>
      </c>
      <c r="P3976" t="e">
        <f>VLOOKUP(F3976,#REF!,3,FALSE)</f>
        <v>#REF!</v>
      </c>
      <c r="Q3976">
        <f t="shared" si="250"/>
        <v>0</v>
      </c>
      <c r="R3976" t="str">
        <f t="shared" si="251"/>
        <v/>
      </c>
      <c r="S3976" t="s">
        <v>43</v>
      </c>
      <c r="U3976">
        <v>1</v>
      </c>
      <c r="V3976" t="s">
        <v>43</v>
      </c>
      <c r="X3976">
        <v>0</v>
      </c>
      <c r="Y3976">
        <v>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e">
        <f>VLOOKUP(A3976,#REF!,4,FALSE)</f>
        <v>#REF!</v>
      </c>
      <c r="AW3976" t="e">
        <f>VLOOKUP(A3976,#REF!,5,FALSE)</f>
        <v>#REF!</v>
      </c>
      <c r="AX3976">
        <f>SUMIF(量化书目统计!A:A,H3976,量化书目统计!G:G)</f>
        <v>0</v>
      </c>
    </row>
    <row r="3977" spans="1:50" x14ac:dyDescent="0.3">
      <c r="A3977" t="s">
        <v>2274</v>
      </c>
      <c r="B3977" t="s">
        <v>855</v>
      </c>
      <c r="C3977" t="s">
        <v>117</v>
      </c>
      <c r="D3977">
        <v>4</v>
      </c>
      <c r="E3977" t="s">
        <v>2010</v>
      </c>
      <c r="F3977" s="1" t="s">
        <v>2011</v>
      </c>
      <c r="G3977" t="s">
        <v>2012</v>
      </c>
      <c r="H3977" t="e">
        <f>VLOOKUP(F3977,#REF!,2,FALSE)</f>
        <v>#REF!</v>
      </c>
      <c r="I3977" t="s">
        <v>74</v>
      </c>
      <c r="J3977" s="4">
        <v>44205</v>
      </c>
      <c r="K3977" s="4">
        <v>44258</v>
      </c>
      <c r="L3977" s="3">
        <f t="shared" si="248"/>
        <v>53</v>
      </c>
      <c r="M3977" s="4">
        <v>44260</v>
      </c>
      <c r="N3977">
        <f t="shared" si="249"/>
        <v>55</v>
      </c>
      <c r="O3977">
        <v>0</v>
      </c>
      <c r="P3977" t="e">
        <f>VLOOKUP(F3977,#REF!,3,FALSE)</f>
        <v>#REF!</v>
      </c>
      <c r="Q3977">
        <f t="shared" si="250"/>
        <v>0</v>
      </c>
      <c r="R3977" t="str">
        <f t="shared" si="251"/>
        <v/>
      </c>
      <c r="S3977" t="s">
        <v>28</v>
      </c>
      <c r="T3977">
        <v>18</v>
      </c>
      <c r="U3977">
        <v>1</v>
      </c>
      <c r="V3977" t="s">
        <v>80</v>
      </c>
      <c r="W3977">
        <v>1</v>
      </c>
      <c r="X3977">
        <v>18</v>
      </c>
      <c r="Y3977">
        <v>15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e">
        <f>VLOOKUP(A3977,#REF!,4,FALSE)</f>
        <v>#REF!</v>
      </c>
      <c r="AW3977" t="e">
        <f>VLOOKUP(A3977,#REF!,5,FALSE)</f>
        <v>#REF!</v>
      </c>
      <c r="AX3977">
        <f>SUMIF(量化书目统计!A:A,H3977,量化书目统计!G:G)</f>
        <v>0</v>
      </c>
    </row>
    <row r="3978" spans="1:50" x14ac:dyDescent="0.3">
      <c r="A3978" t="s">
        <v>2275</v>
      </c>
      <c r="B3978" t="s">
        <v>855</v>
      </c>
      <c r="C3978" t="s">
        <v>117</v>
      </c>
      <c r="D3978">
        <v>4</v>
      </c>
      <c r="E3978" t="s">
        <v>2276</v>
      </c>
      <c r="F3978" s="1" t="s">
        <v>2277</v>
      </c>
      <c r="G3978" t="s">
        <v>2278</v>
      </c>
      <c r="H3978" t="e">
        <f>VLOOKUP(F3978,#REF!,2,FALSE)</f>
        <v>#REF!</v>
      </c>
      <c r="I3978" t="s">
        <v>49</v>
      </c>
      <c r="J3978" s="4">
        <v>44199</v>
      </c>
      <c r="K3978" s="4">
        <v>44275</v>
      </c>
      <c r="L3978" s="3">
        <f t="shared" si="248"/>
        <v>76</v>
      </c>
      <c r="M3978" s="4">
        <v>44260</v>
      </c>
      <c r="N3978">
        <f t="shared" si="249"/>
        <v>61</v>
      </c>
      <c r="O3978">
        <v>0</v>
      </c>
      <c r="P3978" t="e">
        <f>VLOOKUP(F3978,#REF!,3,FALSE)</f>
        <v>#REF!</v>
      </c>
      <c r="Q3978">
        <f t="shared" si="250"/>
        <v>0</v>
      </c>
      <c r="R3978" t="str">
        <f t="shared" si="251"/>
        <v/>
      </c>
      <c r="S3978" t="s">
        <v>28</v>
      </c>
      <c r="T3978">
        <v>18</v>
      </c>
      <c r="U3978">
        <v>1</v>
      </c>
      <c r="V3978" t="s">
        <v>80</v>
      </c>
      <c r="W3978">
        <v>3</v>
      </c>
      <c r="X3978">
        <v>18</v>
      </c>
      <c r="Y3978">
        <v>15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e">
        <f>VLOOKUP(A3978,#REF!,4,FALSE)</f>
        <v>#REF!</v>
      </c>
      <c r="AW3978" t="e">
        <f>VLOOKUP(A3978,#REF!,5,FALSE)</f>
        <v>#REF!</v>
      </c>
      <c r="AX3978">
        <f>SUMIF(量化书目统计!A:A,H3978,量化书目统计!G:G)</f>
        <v>0</v>
      </c>
    </row>
    <row r="3979" spans="1:50" x14ac:dyDescent="0.3">
      <c r="A3979" t="s">
        <v>2279</v>
      </c>
      <c r="B3979" t="s">
        <v>539</v>
      </c>
      <c r="C3979" t="s">
        <v>34</v>
      </c>
      <c r="D3979">
        <v>5</v>
      </c>
      <c r="E3979" t="s">
        <v>2280</v>
      </c>
      <c r="F3979" s="1" t="s">
        <v>2281</v>
      </c>
      <c r="G3979" t="s">
        <v>2282</v>
      </c>
      <c r="H3979" t="e">
        <f>VLOOKUP(F3979,#REF!,2,FALSE)</f>
        <v>#REF!</v>
      </c>
      <c r="I3979" t="s">
        <v>49</v>
      </c>
      <c r="J3979" s="4">
        <v>43970</v>
      </c>
      <c r="K3979" s="4">
        <v>44028</v>
      </c>
      <c r="L3979" s="3">
        <f t="shared" si="248"/>
        <v>58</v>
      </c>
      <c r="M3979" s="4">
        <v>44104</v>
      </c>
      <c r="N3979">
        <f t="shared" si="249"/>
        <v>134</v>
      </c>
      <c r="O3979">
        <v>0</v>
      </c>
      <c r="P3979" t="e">
        <f>VLOOKUP(F3979,#REF!,3,FALSE)</f>
        <v>#REF!</v>
      </c>
      <c r="Q3979">
        <f t="shared" si="250"/>
        <v>0</v>
      </c>
      <c r="R3979" t="str">
        <f t="shared" si="251"/>
        <v/>
      </c>
      <c r="S3979" t="s">
        <v>43</v>
      </c>
      <c r="U3979">
        <v>1</v>
      </c>
      <c r="V3979" t="s">
        <v>43</v>
      </c>
      <c r="X3979">
        <v>0</v>
      </c>
      <c r="Y3979">
        <v>13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e">
        <f>VLOOKUP(A3979,#REF!,4,FALSE)</f>
        <v>#REF!</v>
      </c>
      <c r="AW3979" t="e">
        <f>VLOOKUP(A3979,#REF!,5,FALSE)</f>
        <v>#REF!</v>
      </c>
      <c r="AX3979">
        <f>SUMIF(量化书目统计!A:A,H3979,量化书目统计!G:G)</f>
        <v>0</v>
      </c>
    </row>
    <row r="3980" spans="1:50" x14ac:dyDescent="0.3">
      <c r="A3980" t="s">
        <v>2283</v>
      </c>
      <c r="B3980" t="s">
        <v>539</v>
      </c>
      <c r="C3980" t="s">
        <v>34</v>
      </c>
      <c r="D3980">
        <v>5</v>
      </c>
      <c r="E3980" t="s">
        <v>2284</v>
      </c>
      <c r="F3980" s="1" t="s">
        <v>2285</v>
      </c>
      <c r="G3980" t="s">
        <v>2286</v>
      </c>
      <c r="H3980" t="e">
        <f>VLOOKUP(F3980,#REF!,2,FALSE)</f>
        <v>#REF!</v>
      </c>
      <c r="I3980" t="s">
        <v>65</v>
      </c>
      <c r="J3980" s="4">
        <v>44102</v>
      </c>
      <c r="K3980" s="4">
        <v>44113</v>
      </c>
      <c r="L3980" s="3">
        <f t="shared" si="248"/>
        <v>11</v>
      </c>
      <c r="M3980" s="4">
        <v>44162</v>
      </c>
      <c r="N3980">
        <f t="shared" si="249"/>
        <v>60</v>
      </c>
      <c r="O3980">
        <v>0</v>
      </c>
      <c r="P3980" t="e">
        <f>VLOOKUP(F3980,#REF!,3,FALSE)</f>
        <v>#REF!</v>
      </c>
      <c r="Q3980">
        <f t="shared" si="250"/>
        <v>0</v>
      </c>
      <c r="R3980" t="str">
        <f t="shared" si="251"/>
        <v/>
      </c>
      <c r="S3980" t="s">
        <v>28</v>
      </c>
      <c r="T3980">
        <v>4</v>
      </c>
      <c r="U3980">
        <v>1</v>
      </c>
      <c r="V3980" t="s">
        <v>28</v>
      </c>
      <c r="W3980">
        <v>5</v>
      </c>
      <c r="X3980">
        <v>4</v>
      </c>
      <c r="Y3980">
        <v>13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e">
        <f>VLOOKUP(A3980,#REF!,4,FALSE)</f>
        <v>#REF!</v>
      </c>
      <c r="AW3980" t="e">
        <f>VLOOKUP(A3980,#REF!,5,FALSE)</f>
        <v>#REF!</v>
      </c>
      <c r="AX3980">
        <f>SUMIF(量化书目统计!A:A,H3980,量化书目统计!G:G)</f>
        <v>0</v>
      </c>
    </row>
    <row r="3981" spans="1:50" x14ac:dyDescent="0.3">
      <c r="A3981" t="s">
        <v>2287</v>
      </c>
      <c r="B3981" t="s">
        <v>539</v>
      </c>
      <c r="C3981" t="s">
        <v>34</v>
      </c>
      <c r="D3981">
        <v>5</v>
      </c>
      <c r="E3981" t="s">
        <v>258</v>
      </c>
      <c r="F3981" s="1" t="s">
        <v>259</v>
      </c>
      <c r="G3981" t="s">
        <v>260</v>
      </c>
      <c r="H3981" t="e">
        <f>VLOOKUP(F3981,#REF!,2,FALSE)</f>
        <v>#REF!</v>
      </c>
      <c r="I3981" t="s">
        <v>53</v>
      </c>
      <c r="J3981" s="4">
        <v>44884</v>
      </c>
      <c r="K3981" s="4">
        <v>44994</v>
      </c>
      <c r="L3981" s="3">
        <f t="shared" si="248"/>
        <v>110</v>
      </c>
      <c r="M3981" s="4">
        <v>44985</v>
      </c>
      <c r="N3981">
        <f t="shared" si="249"/>
        <v>101</v>
      </c>
      <c r="O3981">
        <v>0</v>
      </c>
      <c r="P3981" t="e">
        <f>VLOOKUP(F3981,#REF!,3,FALSE)</f>
        <v>#REF!</v>
      </c>
      <c r="Q3981">
        <f t="shared" si="250"/>
        <v>0</v>
      </c>
      <c r="R3981" t="str">
        <f t="shared" si="251"/>
        <v/>
      </c>
      <c r="S3981" t="s">
        <v>43</v>
      </c>
      <c r="U3981">
        <v>1</v>
      </c>
      <c r="V3981" t="s">
        <v>43</v>
      </c>
      <c r="X3981">
        <v>80</v>
      </c>
      <c r="Y3981">
        <v>19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 t="e">
        <f>VLOOKUP(A3981,#REF!,4,FALSE)</f>
        <v>#REF!</v>
      </c>
      <c r="AW3981" t="e">
        <f>VLOOKUP(A3981,#REF!,5,FALSE)</f>
        <v>#REF!</v>
      </c>
      <c r="AX3981">
        <f>SUMIF(量化书目统计!A:A,H3981,量化书目统计!G:G)</f>
        <v>0</v>
      </c>
    </row>
    <row r="3982" spans="1:50" x14ac:dyDescent="0.3">
      <c r="A3982" t="s">
        <v>2287</v>
      </c>
      <c r="B3982" t="s">
        <v>539</v>
      </c>
      <c r="C3982" t="s">
        <v>34</v>
      </c>
      <c r="D3982">
        <v>5</v>
      </c>
      <c r="E3982" t="s">
        <v>1980</v>
      </c>
      <c r="F3982" s="1" t="s">
        <v>1981</v>
      </c>
      <c r="G3982" t="s">
        <v>1982</v>
      </c>
      <c r="H3982" t="e">
        <f>VLOOKUP(F3982,#REF!,2,FALSE)</f>
        <v>#REF!</v>
      </c>
      <c r="I3982" t="s">
        <v>158</v>
      </c>
      <c r="J3982" s="4">
        <v>43839</v>
      </c>
      <c r="K3982" s="4">
        <v>44103</v>
      </c>
      <c r="L3982" s="3">
        <f t="shared" si="248"/>
        <v>264</v>
      </c>
      <c r="M3982" s="4">
        <v>44104</v>
      </c>
      <c r="N3982">
        <f t="shared" si="249"/>
        <v>265</v>
      </c>
      <c r="O3982">
        <v>0</v>
      </c>
      <c r="P3982" t="e">
        <f>VLOOKUP(F3982,#REF!,3,FALSE)</f>
        <v>#REF!</v>
      </c>
      <c r="Q3982">
        <f t="shared" si="250"/>
        <v>0</v>
      </c>
      <c r="R3982" t="str">
        <f t="shared" si="251"/>
        <v/>
      </c>
      <c r="S3982" t="s">
        <v>43</v>
      </c>
      <c r="U3982">
        <v>1</v>
      </c>
      <c r="V3982" t="s">
        <v>28</v>
      </c>
      <c r="W3982">
        <v>4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e">
        <f>VLOOKUP(A3982,#REF!,4,FALSE)</f>
        <v>#REF!</v>
      </c>
      <c r="AW3982" t="e">
        <f>VLOOKUP(A3982,#REF!,5,FALSE)</f>
        <v>#REF!</v>
      </c>
      <c r="AX3982">
        <f>SUMIF(量化书目统计!A:A,H3982,量化书目统计!G:G)</f>
        <v>0</v>
      </c>
    </row>
    <row r="3983" spans="1:50" x14ac:dyDescent="0.3">
      <c r="A3983" t="s">
        <v>2288</v>
      </c>
      <c r="B3983" t="s">
        <v>539</v>
      </c>
      <c r="C3983" t="s">
        <v>34</v>
      </c>
      <c r="D3983">
        <v>5</v>
      </c>
      <c r="E3983" t="s">
        <v>2289</v>
      </c>
      <c r="F3983" s="1" t="s">
        <v>2290</v>
      </c>
      <c r="G3983" t="s">
        <v>2291</v>
      </c>
      <c r="H3983" t="e">
        <f>VLOOKUP(F3983,#REF!,2,FALSE)</f>
        <v>#REF!</v>
      </c>
      <c r="I3983" t="s">
        <v>158</v>
      </c>
      <c r="J3983" s="4">
        <v>44621</v>
      </c>
      <c r="K3983" s="4">
        <v>44628</v>
      </c>
      <c r="L3983" s="3">
        <f t="shared" si="248"/>
        <v>7</v>
      </c>
      <c r="M3983" s="4">
        <v>44686</v>
      </c>
      <c r="N3983">
        <f t="shared" si="249"/>
        <v>65</v>
      </c>
      <c r="O3983">
        <v>0</v>
      </c>
      <c r="P3983" t="e">
        <f>VLOOKUP(F3983,#REF!,3,FALSE)</f>
        <v>#REF!</v>
      </c>
      <c r="Q3983">
        <f t="shared" si="250"/>
        <v>0</v>
      </c>
      <c r="R3983" t="str">
        <f t="shared" si="251"/>
        <v/>
      </c>
      <c r="S3983" t="s">
        <v>99</v>
      </c>
      <c r="T3983">
        <v>3</v>
      </c>
      <c r="U3983">
        <v>1</v>
      </c>
      <c r="V3983" t="s">
        <v>99</v>
      </c>
      <c r="W3983">
        <v>4</v>
      </c>
      <c r="X3983">
        <v>63</v>
      </c>
      <c r="Y3983">
        <v>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e">
        <f>VLOOKUP(A3983,#REF!,4,FALSE)</f>
        <v>#REF!</v>
      </c>
      <c r="AW3983" t="e">
        <f>VLOOKUP(A3983,#REF!,5,FALSE)</f>
        <v>#REF!</v>
      </c>
      <c r="AX3983">
        <f>SUMIF(量化书目统计!A:A,H3983,量化书目统计!G:G)</f>
        <v>0</v>
      </c>
    </row>
    <row r="3984" spans="1:50" x14ac:dyDescent="0.3">
      <c r="A3984" t="s">
        <v>2292</v>
      </c>
      <c r="B3984" t="s">
        <v>539</v>
      </c>
      <c r="C3984" t="s">
        <v>34</v>
      </c>
      <c r="D3984">
        <v>5</v>
      </c>
      <c r="E3984" t="s">
        <v>2293</v>
      </c>
      <c r="F3984" s="1" t="s">
        <v>2294</v>
      </c>
      <c r="G3984" t="s">
        <v>2295</v>
      </c>
      <c r="H3984" t="e">
        <f>VLOOKUP(F3984,#REF!,2,FALSE)</f>
        <v>#REF!</v>
      </c>
      <c r="I3984" t="s">
        <v>42</v>
      </c>
      <c r="J3984" s="4">
        <v>44188</v>
      </c>
      <c r="K3984" s="4">
        <v>44212</v>
      </c>
      <c r="L3984" s="3">
        <f t="shared" si="248"/>
        <v>24</v>
      </c>
      <c r="M3984" s="4">
        <v>44260</v>
      </c>
      <c r="N3984">
        <f t="shared" si="249"/>
        <v>72</v>
      </c>
      <c r="O3984">
        <v>0</v>
      </c>
      <c r="P3984" t="e">
        <f>VLOOKUP(F3984,#REF!,3,FALSE)</f>
        <v>#REF!</v>
      </c>
      <c r="Q3984">
        <f t="shared" si="250"/>
        <v>0</v>
      </c>
      <c r="R3984" t="str">
        <f t="shared" si="251"/>
        <v/>
      </c>
      <c r="S3984" t="s">
        <v>28</v>
      </c>
      <c r="T3984">
        <v>16</v>
      </c>
      <c r="U3984">
        <v>1</v>
      </c>
      <c r="V3984" t="s">
        <v>28</v>
      </c>
      <c r="W3984">
        <v>18</v>
      </c>
      <c r="X3984">
        <v>16</v>
      </c>
      <c r="Y3984">
        <v>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e">
        <f>VLOOKUP(A3984,#REF!,4,FALSE)</f>
        <v>#REF!</v>
      </c>
      <c r="AW3984" t="e">
        <f>VLOOKUP(A3984,#REF!,5,FALSE)</f>
        <v>#REF!</v>
      </c>
      <c r="AX3984">
        <f>SUMIF(量化书目统计!A:A,H3984,量化书目统计!G:G)</f>
        <v>0</v>
      </c>
    </row>
    <row r="3985" spans="1:50" x14ac:dyDescent="0.3">
      <c r="A3985" t="s">
        <v>2292</v>
      </c>
      <c r="B3985" t="s">
        <v>539</v>
      </c>
      <c r="C3985" t="s">
        <v>34</v>
      </c>
      <c r="D3985">
        <v>5</v>
      </c>
      <c r="E3985" t="s">
        <v>2293</v>
      </c>
      <c r="F3985" s="1" t="s">
        <v>2294</v>
      </c>
      <c r="G3985" t="s">
        <v>2295</v>
      </c>
      <c r="H3985" t="e">
        <f>VLOOKUP(F3985,#REF!,2,FALSE)</f>
        <v>#REF!</v>
      </c>
      <c r="I3985" t="s">
        <v>42</v>
      </c>
      <c r="J3985" s="4">
        <v>44212</v>
      </c>
      <c r="K3985" s="4">
        <v>44260</v>
      </c>
      <c r="L3985" s="3">
        <f t="shared" si="248"/>
        <v>48</v>
      </c>
      <c r="M3985" s="4">
        <v>44272</v>
      </c>
      <c r="N3985">
        <f t="shared" si="249"/>
        <v>60</v>
      </c>
      <c r="O3985">
        <v>0</v>
      </c>
      <c r="P3985" t="e">
        <f>VLOOKUP(F3985,#REF!,3,FALSE)</f>
        <v>#REF!</v>
      </c>
      <c r="Q3985">
        <f t="shared" si="250"/>
        <v>0</v>
      </c>
      <c r="R3985" t="str">
        <f t="shared" si="251"/>
        <v/>
      </c>
      <c r="S3985" t="s">
        <v>28</v>
      </c>
      <c r="T3985">
        <f>X3985</f>
        <v>19</v>
      </c>
      <c r="U3985">
        <v>1</v>
      </c>
      <c r="V3985" t="s">
        <v>80</v>
      </c>
      <c r="W3985">
        <v>1</v>
      </c>
      <c r="X3985">
        <v>19</v>
      </c>
      <c r="Y3985">
        <v>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e">
        <f>VLOOKUP(A3985,#REF!,4,FALSE)</f>
        <v>#REF!</v>
      </c>
      <c r="AW3985" t="e">
        <f>VLOOKUP(A3985,#REF!,5,FALSE)</f>
        <v>#REF!</v>
      </c>
      <c r="AX3985">
        <f>SUMIF(量化书目统计!A:A,H3985,量化书目统计!G:G)</f>
        <v>0</v>
      </c>
    </row>
    <row r="3986" spans="1:50" x14ac:dyDescent="0.3">
      <c r="A3986" t="s">
        <v>2296</v>
      </c>
      <c r="B3986" t="s">
        <v>539</v>
      </c>
      <c r="C3986" t="s">
        <v>34</v>
      </c>
      <c r="D3986">
        <v>5</v>
      </c>
      <c r="E3986" t="s">
        <v>2297</v>
      </c>
      <c r="F3986" s="1" t="s">
        <v>2298</v>
      </c>
      <c r="G3986" t="s">
        <v>2299</v>
      </c>
      <c r="H3986" t="e">
        <f>VLOOKUP(F3986,#REF!,2,FALSE)</f>
        <v>#REF!</v>
      </c>
      <c r="I3986" t="s">
        <v>158</v>
      </c>
      <c r="J3986" s="4">
        <v>44274</v>
      </c>
      <c r="K3986" s="4">
        <v>44285</v>
      </c>
      <c r="L3986" s="3">
        <f t="shared" si="248"/>
        <v>11</v>
      </c>
      <c r="M3986" s="4">
        <v>44334</v>
      </c>
      <c r="N3986">
        <f t="shared" si="249"/>
        <v>60</v>
      </c>
      <c r="O3986">
        <v>0</v>
      </c>
      <c r="P3986" t="e">
        <f>VLOOKUP(F3986,#REF!,3,FALSE)</f>
        <v>#REF!</v>
      </c>
      <c r="Q3986">
        <f t="shared" si="250"/>
        <v>0</v>
      </c>
      <c r="R3986" t="str">
        <f t="shared" si="251"/>
        <v/>
      </c>
      <c r="S3986" t="s">
        <v>80</v>
      </c>
      <c r="T3986">
        <v>3</v>
      </c>
      <c r="U3986">
        <v>1</v>
      </c>
      <c r="V3986" t="s">
        <v>80</v>
      </c>
      <c r="W3986">
        <v>5</v>
      </c>
      <c r="X3986">
        <v>23</v>
      </c>
      <c r="Y3986">
        <v>11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e">
        <f>VLOOKUP(A3986,#REF!,4,FALSE)</f>
        <v>#REF!</v>
      </c>
      <c r="AW3986" t="e">
        <f>VLOOKUP(A3986,#REF!,5,FALSE)</f>
        <v>#REF!</v>
      </c>
      <c r="AX3986">
        <f>SUMIF(量化书目统计!A:A,H3986,量化书目统计!G:G)</f>
        <v>0</v>
      </c>
    </row>
    <row r="3987" spans="1:50" x14ac:dyDescent="0.3">
      <c r="A3987" t="s">
        <v>2300</v>
      </c>
      <c r="B3987" t="s">
        <v>539</v>
      </c>
      <c r="C3987" t="s">
        <v>34</v>
      </c>
      <c r="D3987">
        <v>5</v>
      </c>
      <c r="E3987" t="s">
        <v>2037</v>
      </c>
      <c r="F3987" s="1" t="s">
        <v>2038</v>
      </c>
      <c r="G3987" t="s">
        <v>2039</v>
      </c>
      <c r="H3987" t="e">
        <f>VLOOKUP(F3987,#REF!,2,FALSE)</f>
        <v>#REF!</v>
      </c>
      <c r="I3987" t="s">
        <v>32</v>
      </c>
      <c r="J3987" s="4">
        <v>44383</v>
      </c>
      <c r="K3987" s="4">
        <v>44409</v>
      </c>
      <c r="L3987" s="3">
        <f t="shared" si="248"/>
        <v>26</v>
      </c>
      <c r="M3987" s="4">
        <v>44447</v>
      </c>
      <c r="N3987">
        <f t="shared" si="249"/>
        <v>64</v>
      </c>
      <c r="O3987">
        <v>0</v>
      </c>
      <c r="P3987" t="e">
        <f>VLOOKUP(F3987,#REF!,3,FALSE)</f>
        <v>#REF!</v>
      </c>
      <c r="Q3987">
        <f t="shared" si="250"/>
        <v>0</v>
      </c>
      <c r="R3987" t="str">
        <f t="shared" si="251"/>
        <v/>
      </c>
      <c r="S3987" t="s">
        <v>80</v>
      </c>
      <c r="T3987">
        <f>19</f>
        <v>19</v>
      </c>
      <c r="U3987">
        <v>1</v>
      </c>
      <c r="V3987" t="s">
        <v>43</v>
      </c>
      <c r="X3987">
        <v>39</v>
      </c>
      <c r="Y3987">
        <v>11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e">
        <f>VLOOKUP(A3987,#REF!,4,FALSE)</f>
        <v>#REF!</v>
      </c>
      <c r="AW3987" t="e">
        <f>VLOOKUP(A3987,#REF!,5,FALSE)</f>
        <v>#REF!</v>
      </c>
      <c r="AX3987">
        <f>SUMIF(量化书目统计!A:A,H3987,量化书目统计!G:G)</f>
        <v>0</v>
      </c>
    </row>
    <row r="3988" spans="1:50" x14ac:dyDescent="0.3">
      <c r="A3988" t="s">
        <v>2300</v>
      </c>
      <c r="B3988" t="s">
        <v>539</v>
      </c>
      <c r="C3988" t="s">
        <v>34</v>
      </c>
      <c r="D3988">
        <v>5</v>
      </c>
      <c r="E3988" t="s">
        <v>191</v>
      </c>
      <c r="F3988" s="1" t="s">
        <v>192</v>
      </c>
      <c r="G3988" t="s">
        <v>193</v>
      </c>
      <c r="H3988" t="e">
        <f>VLOOKUP(F3988,#REF!,2,FALSE)</f>
        <v>#REF!</v>
      </c>
      <c r="I3988" t="s">
        <v>32</v>
      </c>
      <c r="J3988" s="4">
        <v>44112</v>
      </c>
      <c r="K3988" s="4">
        <v>44148</v>
      </c>
      <c r="L3988" s="3">
        <f t="shared" si="248"/>
        <v>36</v>
      </c>
      <c r="M3988" s="4">
        <v>44172</v>
      </c>
      <c r="N3988">
        <f t="shared" si="249"/>
        <v>60</v>
      </c>
      <c r="O3988">
        <v>0</v>
      </c>
      <c r="P3988" t="e">
        <f>VLOOKUP(F3988,#REF!,3,FALSE)</f>
        <v>#REF!</v>
      </c>
      <c r="Q3988">
        <f t="shared" si="250"/>
        <v>0</v>
      </c>
      <c r="R3988" t="str">
        <f t="shared" si="251"/>
        <v/>
      </c>
      <c r="S3988" t="s">
        <v>28</v>
      </c>
      <c r="T3988">
        <v>5</v>
      </c>
      <c r="U3988">
        <v>1</v>
      </c>
      <c r="V3988" t="s">
        <v>28</v>
      </c>
      <c r="W3988">
        <v>10</v>
      </c>
      <c r="X3988">
        <v>5</v>
      </c>
      <c r="Y3988">
        <v>11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e">
        <f>VLOOKUP(A3988,#REF!,4,FALSE)</f>
        <v>#REF!</v>
      </c>
      <c r="AW3988" t="e">
        <f>VLOOKUP(A3988,#REF!,5,FALSE)</f>
        <v>#REF!</v>
      </c>
      <c r="AX3988">
        <f>SUMIF(量化书目统计!A:A,H3988,量化书目统计!G:G)</f>
        <v>0</v>
      </c>
    </row>
    <row r="3989" spans="1:50" x14ac:dyDescent="0.3">
      <c r="A3989" t="s">
        <v>2301</v>
      </c>
      <c r="B3989" t="s">
        <v>539</v>
      </c>
      <c r="C3989" t="s">
        <v>34</v>
      </c>
      <c r="D3989">
        <v>5</v>
      </c>
      <c r="E3989" t="s">
        <v>714</v>
      </c>
      <c r="F3989" s="1" t="s">
        <v>715</v>
      </c>
      <c r="G3989" t="s">
        <v>716</v>
      </c>
      <c r="H3989" t="e">
        <f>VLOOKUP(F3989,#REF!,2,FALSE)</f>
        <v>#REF!</v>
      </c>
      <c r="I3989" t="s">
        <v>32</v>
      </c>
      <c r="J3989" s="4">
        <v>44155</v>
      </c>
      <c r="K3989" s="4">
        <v>44160</v>
      </c>
      <c r="L3989" s="3">
        <f t="shared" si="248"/>
        <v>5</v>
      </c>
      <c r="M3989" s="4">
        <v>44215</v>
      </c>
      <c r="N3989">
        <f t="shared" si="249"/>
        <v>60</v>
      </c>
      <c r="O3989">
        <v>0</v>
      </c>
      <c r="P3989" t="e">
        <f>VLOOKUP(F3989,#REF!,3,FALSE)</f>
        <v>#REF!</v>
      </c>
      <c r="Q3989">
        <f t="shared" si="250"/>
        <v>0</v>
      </c>
      <c r="R3989" t="str">
        <f t="shared" si="251"/>
        <v/>
      </c>
      <c r="S3989" t="s">
        <v>28</v>
      </c>
      <c r="T3989">
        <v>11</v>
      </c>
      <c r="U3989">
        <v>1</v>
      </c>
      <c r="V3989" t="s">
        <v>28</v>
      </c>
      <c r="W3989">
        <v>12</v>
      </c>
      <c r="X3989">
        <v>11</v>
      </c>
      <c r="Y3989">
        <v>11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e">
        <f>VLOOKUP(A3989,#REF!,4,FALSE)</f>
        <v>#REF!</v>
      </c>
      <c r="AW3989" t="e">
        <f>VLOOKUP(A3989,#REF!,5,FALSE)</f>
        <v>#REF!</v>
      </c>
      <c r="AX3989">
        <f>SUMIF(量化书目统计!A:A,H3989,量化书目统计!G:G)</f>
        <v>0</v>
      </c>
    </row>
    <row r="3990" spans="1:50" x14ac:dyDescent="0.3">
      <c r="A3990" t="s">
        <v>5778</v>
      </c>
      <c r="B3990" t="s">
        <v>22</v>
      </c>
      <c r="D3990">
        <v>0</v>
      </c>
      <c r="E3990" t="s">
        <v>4367</v>
      </c>
      <c r="F3990" s="1" t="s">
        <v>4368</v>
      </c>
      <c r="G3990" t="s">
        <v>4369</v>
      </c>
      <c r="H3990" t="e">
        <f>VLOOKUP(F3990,#REF!,2,FALSE)</f>
        <v>#REF!</v>
      </c>
      <c r="I3990" t="s">
        <v>158</v>
      </c>
      <c r="J3990" s="4">
        <v>44426</v>
      </c>
      <c r="K3990" s="4">
        <v>44628</v>
      </c>
      <c r="L3990" s="3">
        <f t="shared" si="248"/>
        <v>202</v>
      </c>
      <c r="M3990" s="4">
        <v>44624</v>
      </c>
      <c r="N3990">
        <f t="shared" si="249"/>
        <v>198</v>
      </c>
      <c r="O3990">
        <v>0</v>
      </c>
      <c r="P3990" t="e">
        <f>VLOOKUP(F3990,#REF!,3,FALSE)</f>
        <v>#REF!</v>
      </c>
      <c r="Q3990">
        <f t="shared" si="250"/>
        <v>0</v>
      </c>
      <c r="R3990" t="str">
        <f t="shared" si="251"/>
        <v/>
      </c>
      <c r="S3990" t="s">
        <v>43</v>
      </c>
      <c r="U3990">
        <v>1</v>
      </c>
      <c r="V3990" t="s">
        <v>99</v>
      </c>
      <c r="W3990">
        <v>4</v>
      </c>
      <c r="X3990">
        <v>40</v>
      </c>
      <c r="Y3990">
        <v>11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e">
        <f>VLOOKUP(A3990,#REF!,4,FALSE)</f>
        <v>#REF!</v>
      </c>
      <c r="AW3990" t="e">
        <f>VLOOKUP(A3990,#REF!,5,FALSE)</f>
        <v>#REF!</v>
      </c>
      <c r="AX3990">
        <f>SUMIF(量化书目统计!A:A,H3990,量化书目统计!G:G)</f>
        <v>0</v>
      </c>
    </row>
    <row r="3991" spans="1:50" x14ac:dyDescent="0.3">
      <c r="A3991" t="s">
        <v>2302</v>
      </c>
      <c r="B3991" t="s">
        <v>539</v>
      </c>
      <c r="C3991" t="s">
        <v>34</v>
      </c>
      <c r="D3991">
        <v>5</v>
      </c>
      <c r="E3991" t="s">
        <v>2303</v>
      </c>
      <c r="F3991" s="1" t="s">
        <v>2304</v>
      </c>
      <c r="G3991" t="s">
        <v>2305</v>
      </c>
      <c r="H3991" t="e">
        <f>VLOOKUP(F3991,#REF!,2,FALSE)</f>
        <v>#REF!</v>
      </c>
      <c r="I3991" t="s">
        <v>32</v>
      </c>
      <c r="J3991" s="4">
        <v>44103</v>
      </c>
      <c r="K3991" s="4">
        <v>44164</v>
      </c>
      <c r="L3991" s="3">
        <f t="shared" si="248"/>
        <v>61</v>
      </c>
      <c r="M3991" s="4">
        <v>44165</v>
      </c>
      <c r="N3991">
        <f t="shared" si="249"/>
        <v>62</v>
      </c>
      <c r="O3991">
        <v>0</v>
      </c>
      <c r="P3991" t="e">
        <f>VLOOKUP(F3991,#REF!,3,FALSE)</f>
        <v>#REF!</v>
      </c>
      <c r="Q3991">
        <f t="shared" si="250"/>
        <v>0</v>
      </c>
      <c r="R3991" t="str">
        <f t="shared" si="251"/>
        <v/>
      </c>
      <c r="S3991" t="s">
        <v>28</v>
      </c>
      <c r="T3991">
        <v>4</v>
      </c>
      <c r="U3991">
        <v>1</v>
      </c>
      <c r="V3991" t="s">
        <v>28</v>
      </c>
      <c r="W3991">
        <v>13</v>
      </c>
      <c r="X3991">
        <v>4</v>
      </c>
      <c r="Y3991">
        <v>11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e">
        <f>VLOOKUP(A3991,#REF!,4,FALSE)</f>
        <v>#REF!</v>
      </c>
      <c r="AW3991" t="e">
        <f>VLOOKUP(A3991,#REF!,5,FALSE)</f>
        <v>#REF!</v>
      </c>
      <c r="AX3991">
        <f>SUMIF(量化书目统计!A:A,H3991,量化书目统计!G:G)</f>
        <v>0</v>
      </c>
    </row>
    <row r="3992" spans="1:50" x14ac:dyDescent="0.3">
      <c r="A3992" t="s">
        <v>2306</v>
      </c>
      <c r="B3992" t="s">
        <v>539</v>
      </c>
      <c r="C3992" t="s">
        <v>34</v>
      </c>
      <c r="D3992">
        <v>5</v>
      </c>
      <c r="E3992" t="s">
        <v>2307</v>
      </c>
      <c r="F3992" s="1" t="s">
        <v>2308</v>
      </c>
      <c r="G3992" t="s">
        <v>2309</v>
      </c>
      <c r="H3992" t="e">
        <f>VLOOKUP(F3992,#REF!,2,FALSE)</f>
        <v>#REF!</v>
      </c>
      <c r="I3992" t="s">
        <v>32</v>
      </c>
      <c r="J3992" s="4">
        <v>44457</v>
      </c>
      <c r="K3992" s="4">
        <v>44517</v>
      </c>
      <c r="L3992" s="3">
        <f t="shared" si="248"/>
        <v>60</v>
      </c>
      <c r="M3992" s="4">
        <v>44578</v>
      </c>
      <c r="N3992">
        <f t="shared" si="249"/>
        <v>121</v>
      </c>
      <c r="O3992">
        <v>0</v>
      </c>
      <c r="P3992" t="e">
        <f>VLOOKUP(F3992,#REF!,3,FALSE)</f>
        <v>#REF!</v>
      </c>
      <c r="Q3992">
        <f t="shared" si="250"/>
        <v>0</v>
      </c>
      <c r="R3992" t="str">
        <f t="shared" si="251"/>
        <v/>
      </c>
      <c r="S3992" t="s">
        <v>38</v>
      </c>
      <c r="T3992">
        <v>2</v>
      </c>
      <c r="U3992">
        <v>1</v>
      </c>
      <c r="V3992" t="s">
        <v>38</v>
      </c>
      <c r="W3992">
        <v>11</v>
      </c>
      <c r="X3992">
        <v>42</v>
      </c>
      <c r="Y3992">
        <v>15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e">
        <f>VLOOKUP(A3992,#REF!,4,FALSE)</f>
        <v>#REF!</v>
      </c>
      <c r="AW3992" t="e">
        <f>VLOOKUP(A3992,#REF!,5,FALSE)</f>
        <v>#REF!</v>
      </c>
      <c r="AX3992">
        <f>SUMIF(量化书目统计!A:A,H3992,量化书目统计!G:G)</f>
        <v>0</v>
      </c>
    </row>
    <row r="3993" spans="1:50" x14ac:dyDescent="0.3">
      <c r="A3993" t="s">
        <v>2310</v>
      </c>
      <c r="B3993" t="s">
        <v>539</v>
      </c>
      <c r="C3993" t="s">
        <v>34</v>
      </c>
      <c r="D3993">
        <v>5</v>
      </c>
      <c r="E3993" t="s">
        <v>869</v>
      </c>
      <c r="F3993" s="1" t="s">
        <v>2311</v>
      </c>
      <c r="G3993" t="s">
        <v>2312</v>
      </c>
      <c r="H3993" t="e">
        <f>VLOOKUP(F3993,#REF!,2,FALSE)</f>
        <v>#REF!</v>
      </c>
      <c r="I3993" t="s">
        <v>32</v>
      </c>
      <c r="J3993" s="4">
        <v>44503</v>
      </c>
      <c r="K3993" s="4">
        <v>44624</v>
      </c>
      <c r="L3993" s="3">
        <f t="shared" si="248"/>
        <v>121</v>
      </c>
      <c r="M3993" s="4">
        <v>44627</v>
      </c>
      <c r="N3993">
        <f t="shared" si="249"/>
        <v>124</v>
      </c>
      <c r="O3993">
        <v>0</v>
      </c>
      <c r="P3993" t="e">
        <f>VLOOKUP(F3993,#REF!,3,FALSE)</f>
        <v>#REF!</v>
      </c>
      <c r="Q3993">
        <f t="shared" si="250"/>
        <v>0</v>
      </c>
      <c r="R3993" t="str">
        <f t="shared" si="251"/>
        <v/>
      </c>
      <c r="S3993" t="s">
        <v>38</v>
      </c>
      <c r="T3993">
        <v>9</v>
      </c>
      <c r="U3993">
        <v>1</v>
      </c>
      <c r="V3993" t="s">
        <v>99</v>
      </c>
      <c r="W3993">
        <v>3</v>
      </c>
      <c r="X3993">
        <v>49</v>
      </c>
      <c r="Y3993">
        <v>15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e">
        <f>VLOOKUP(A3993,#REF!,4,FALSE)</f>
        <v>#REF!</v>
      </c>
      <c r="AW3993" t="e">
        <f>VLOOKUP(A3993,#REF!,5,FALSE)</f>
        <v>#REF!</v>
      </c>
      <c r="AX3993">
        <f>SUMIF(量化书目统计!A:A,H3993,量化书目统计!G:G)</f>
        <v>0</v>
      </c>
    </row>
    <row r="3994" spans="1:50" x14ac:dyDescent="0.3">
      <c r="A3994" t="s">
        <v>2313</v>
      </c>
      <c r="B3994" t="s">
        <v>539</v>
      </c>
      <c r="C3994" t="s">
        <v>34</v>
      </c>
      <c r="D3994">
        <v>5</v>
      </c>
      <c r="E3994" t="s">
        <v>2314</v>
      </c>
      <c r="F3994" s="1" t="s">
        <v>2315</v>
      </c>
      <c r="G3994" t="s">
        <v>2316</v>
      </c>
      <c r="H3994" t="e">
        <f>VLOOKUP(F3994,#REF!,2,FALSE)</f>
        <v>#REF!</v>
      </c>
      <c r="I3994" t="s">
        <v>65</v>
      </c>
      <c r="J3994" s="4">
        <v>44454</v>
      </c>
      <c r="K3994" s="4">
        <v>44526</v>
      </c>
      <c r="L3994" s="3">
        <f t="shared" si="248"/>
        <v>72</v>
      </c>
      <c r="M3994" s="4">
        <v>44575</v>
      </c>
      <c r="N3994">
        <f t="shared" si="249"/>
        <v>121</v>
      </c>
      <c r="O3994">
        <v>0</v>
      </c>
      <c r="P3994" t="e">
        <f>VLOOKUP(F3994,#REF!,3,FALSE)</f>
        <v>#REF!</v>
      </c>
      <c r="Q3994">
        <f t="shared" si="250"/>
        <v>0</v>
      </c>
      <c r="R3994" t="str">
        <f t="shared" si="251"/>
        <v/>
      </c>
      <c r="S3994" t="s">
        <v>38</v>
      </c>
      <c r="T3994">
        <v>2</v>
      </c>
      <c r="U3994">
        <v>1</v>
      </c>
      <c r="V3994" t="s">
        <v>38</v>
      </c>
      <c r="W3994">
        <v>12</v>
      </c>
      <c r="X3994">
        <v>42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e">
        <f>VLOOKUP(A3994,#REF!,4,FALSE)</f>
        <v>#REF!</v>
      </c>
      <c r="AW3994" t="e">
        <f>VLOOKUP(A3994,#REF!,5,FALSE)</f>
        <v>#REF!</v>
      </c>
      <c r="AX3994">
        <f>SUMIF(量化书目统计!A:A,H3994,量化书目统计!G:G)</f>
        <v>0</v>
      </c>
    </row>
    <row r="3995" spans="1:50" x14ac:dyDescent="0.3">
      <c r="A3995" t="s">
        <v>2317</v>
      </c>
      <c r="B3995" t="s">
        <v>539</v>
      </c>
      <c r="C3995" t="s">
        <v>144</v>
      </c>
      <c r="D3995">
        <v>5</v>
      </c>
      <c r="E3995" t="s">
        <v>2318</v>
      </c>
      <c r="F3995" s="1" t="s">
        <v>2319</v>
      </c>
      <c r="G3995" t="s">
        <v>2320</v>
      </c>
      <c r="H3995" t="e">
        <f>VLOOKUP(F3995,#REF!,2,FALSE)</f>
        <v>#REF!</v>
      </c>
      <c r="I3995" t="s">
        <v>32</v>
      </c>
      <c r="J3995" s="4">
        <v>44259</v>
      </c>
      <c r="K3995" s="4">
        <v>44270</v>
      </c>
      <c r="L3995" s="3">
        <f t="shared" si="248"/>
        <v>11</v>
      </c>
      <c r="M3995" s="4">
        <v>44319</v>
      </c>
      <c r="N3995">
        <f t="shared" si="249"/>
        <v>60</v>
      </c>
      <c r="O3995">
        <v>0</v>
      </c>
      <c r="P3995" t="e">
        <f>VLOOKUP(F3995,#REF!,3,FALSE)</f>
        <v>#REF!</v>
      </c>
      <c r="Q3995">
        <f t="shared" si="250"/>
        <v>0</v>
      </c>
      <c r="R3995" t="str">
        <f t="shared" si="251"/>
        <v/>
      </c>
      <c r="S3995" t="s">
        <v>80</v>
      </c>
      <c r="T3995">
        <v>1</v>
      </c>
      <c r="U3995">
        <v>1</v>
      </c>
      <c r="V3995" t="s">
        <v>80</v>
      </c>
      <c r="W3995">
        <v>3</v>
      </c>
      <c r="X3995">
        <v>21</v>
      </c>
      <c r="Y3995">
        <v>5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e">
        <f>VLOOKUP(A3995,#REF!,4,FALSE)</f>
        <v>#REF!</v>
      </c>
      <c r="AW3995" t="e">
        <f>VLOOKUP(A3995,#REF!,5,FALSE)</f>
        <v>#REF!</v>
      </c>
      <c r="AX3995">
        <f>SUMIF(量化书目统计!A:A,H3995,量化书目统计!G:G)</f>
        <v>0</v>
      </c>
    </row>
    <row r="3996" spans="1:50" x14ac:dyDescent="0.3">
      <c r="A3996" t="s">
        <v>2317</v>
      </c>
      <c r="B3996" t="s">
        <v>539</v>
      </c>
      <c r="C3996" t="s">
        <v>144</v>
      </c>
      <c r="D3996">
        <v>5</v>
      </c>
      <c r="E3996" t="s">
        <v>1507</v>
      </c>
      <c r="F3996" s="1" t="s">
        <v>1508</v>
      </c>
      <c r="G3996" t="s">
        <v>1509</v>
      </c>
      <c r="H3996" t="e">
        <f>VLOOKUP(F3996,#REF!,2,FALSE)</f>
        <v>#REF!</v>
      </c>
      <c r="I3996" t="s">
        <v>158</v>
      </c>
      <c r="J3996" s="4">
        <v>44889</v>
      </c>
      <c r="K3996" s="4">
        <v>44970</v>
      </c>
      <c r="L3996" s="3">
        <f t="shared" si="248"/>
        <v>81</v>
      </c>
      <c r="M3996" s="4">
        <v>44985</v>
      </c>
      <c r="N3996">
        <f t="shared" si="249"/>
        <v>96</v>
      </c>
      <c r="O3996">
        <v>0</v>
      </c>
      <c r="P3996" t="e">
        <f>VLOOKUP(F3996,#REF!,3,FALSE)</f>
        <v>#REF!</v>
      </c>
      <c r="Q3996">
        <f t="shared" si="250"/>
        <v>0</v>
      </c>
      <c r="R3996" t="str">
        <f t="shared" si="251"/>
        <v/>
      </c>
      <c r="S3996" t="s">
        <v>43</v>
      </c>
      <c r="U3996">
        <v>1</v>
      </c>
      <c r="V3996" t="s">
        <v>43</v>
      </c>
      <c r="X3996">
        <v>80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e">
        <f>VLOOKUP(A3996,#REF!,4,FALSE)</f>
        <v>#REF!</v>
      </c>
      <c r="AW3996" t="e">
        <f>VLOOKUP(A3996,#REF!,5,FALSE)</f>
        <v>#REF!</v>
      </c>
      <c r="AX3996">
        <f>SUMIF(量化书目统计!A:A,H3996,量化书目统计!G:G)</f>
        <v>0</v>
      </c>
    </row>
    <row r="3997" spans="1:50" x14ac:dyDescent="0.3">
      <c r="A3997" t="s">
        <v>2321</v>
      </c>
      <c r="B3997" t="s">
        <v>539</v>
      </c>
      <c r="C3997" t="s">
        <v>144</v>
      </c>
      <c r="D3997">
        <v>5</v>
      </c>
      <c r="E3997" t="s">
        <v>191</v>
      </c>
      <c r="F3997" s="1" t="s">
        <v>192</v>
      </c>
      <c r="G3997" t="s">
        <v>193</v>
      </c>
      <c r="H3997" t="e">
        <f>VLOOKUP(F3997,#REF!,2,FALSE)</f>
        <v>#REF!</v>
      </c>
      <c r="I3997" t="s">
        <v>32</v>
      </c>
      <c r="J3997" s="4">
        <v>44334</v>
      </c>
      <c r="K3997" s="4">
        <v>44363</v>
      </c>
      <c r="L3997" s="3">
        <f t="shared" si="248"/>
        <v>29</v>
      </c>
      <c r="M3997" s="4">
        <v>44363</v>
      </c>
      <c r="N3997">
        <f t="shared" si="249"/>
        <v>29</v>
      </c>
      <c r="O3997">
        <v>0</v>
      </c>
      <c r="P3997" t="e">
        <f>VLOOKUP(F3997,#REF!,3,FALSE)</f>
        <v>#REF!</v>
      </c>
      <c r="Q3997">
        <f t="shared" si="250"/>
        <v>0</v>
      </c>
      <c r="R3997" t="str">
        <f t="shared" si="251"/>
        <v/>
      </c>
      <c r="S3997" t="s">
        <v>80</v>
      </c>
      <c r="T3997">
        <v>12</v>
      </c>
      <c r="U3997">
        <v>1</v>
      </c>
      <c r="V3997" t="s">
        <v>80</v>
      </c>
      <c r="W3997">
        <v>16</v>
      </c>
      <c r="X3997">
        <v>32</v>
      </c>
      <c r="Y3997">
        <v>4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e">
        <f>VLOOKUP(A3997,#REF!,4,FALSE)</f>
        <v>#REF!</v>
      </c>
      <c r="AW3997" t="e">
        <f>VLOOKUP(A3997,#REF!,5,FALSE)</f>
        <v>#REF!</v>
      </c>
      <c r="AX3997">
        <f>SUMIF(量化书目统计!A:A,H3997,量化书目统计!G:G)</f>
        <v>0</v>
      </c>
    </row>
    <row r="3998" spans="1:50" x14ac:dyDescent="0.3">
      <c r="A3998" t="s">
        <v>2322</v>
      </c>
      <c r="B3998" t="s">
        <v>539</v>
      </c>
      <c r="C3998" t="s">
        <v>82</v>
      </c>
      <c r="D3998">
        <v>5</v>
      </c>
      <c r="E3998" t="s">
        <v>1874</v>
      </c>
      <c r="F3998" s="1" t="s">
        <v>1875</v>
      </c>
      <c r="G3998" t="s">
        <v>1876</v>
      </c>
      <c r="H3998" t="e">
        <f>VLOOKUP(F3998,#REF!,2,FALSE)</f>
        <v>#REF!</v>
      </c>
      <c r="I3998" t="s">
        <v>53</v>
      </c>
      <c r="J3998" s="4">
        <v>44628</v>
      </c>
      <c r="K3998" s="4">
        <v>44809</v>
      </c>
      <c r="L3998" s="3">
        <f t="shared" si="248"/>
        <v>181</v>
      </c>
      <c r="M3998" s="4">
        <v>44815</v>
      </c>
      <c r="N3998">
        <f t="shared" si="249"/>
        <v>187</v>
      </c>
      <c r="O3998">
        <v>0</v>
      </c>
      <c r="P3998" t="e">
        <f>VLOOKUP(F3998,#REF!,3,FALSE)</f>
        <v>#REF!</v>
      </c>
      <c r="Q3998">
        <f t="shared" si="250"/>
        <v>0</v>
      </c>
      <c r="R3998" t="str">
        <f t="shared" si="251"/>
        <v/>
      </c>
      <c r="S3998" t="s">
        <v>99</v>
      </c>
      <c r="T3998">
        <v>4</v>
      </c>
      <c r="U3998">
        <v>1</v>
      </c>
      <c r="V3998" t="s">
        <v>43</v>
      </c>
      <c r="X3998">
        <v>64</v>
      </c>
      <c r="Y3998">
        <v>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e">
        <f>VLOOKUP(A3998,#REF!,4,FALSE)</f>
        <v>#REF!</v>
      </c>
      <c r="AW3998" t="e">
        <f>VLOOKUP(A3998,#REF!,5,FALSE)</f>
        <v>#REF!</v>
      </c>
      <c r="AX3998">
        <f>SUMIF(量化书目统计!A:A,H3998,量化书目统计!G:G)</f>
        <v>0</v>
      </c>
    </row>
    <row r="3999" spans="1:50" x14ac:dyDescent="0.3">
      <c r="A3999" t="s">
        <v>2323</v>
      </c>
      <c r="B3999" t="s">
        <v>539</v>
      </c>
      <c r="C3999" t="s">
        <v>45</v>
      </c>
      <c r="D3999">
        <v>5</v>
      </c>
      <c r="E3999" t="s">
        <v>2324</v>
      </c>
      <c r="F3999" s="1" t="s">
        <v>2325</v>
      </c>
      <c r="G3999" t="s">
        <v>2326</v>
      </c>
      <c r="H3999" t="e">
        <f>VLOOKUP(F3999,#REF!,2,FALSE)</f>
        <v>#REF!</v>
      </c>
      <c r="I3999" t="s">
        <v>49</v>
      </c>
      <c r="J3999" s="4">
        <v>44833</v>
      </c>
      <c r="K3999" s="4">
        <v>44842</v>
      </c>
      <c r="L3999" s="3">
        <f t="shared" si="248"/>
        <v>9</v>
      </c>
      <c r="M3999" s="4">
        <v>44893</v>
      </c>
      <c r="N3999">
        <f t="shared" si="249"/>
        <v>60</v>
      </c>
      <c r="O3999">
        <v>0</v>
      </c>
      <c r="P3999" t="e">
        <f>VLOOKUP(F3999,#REF!,3,FALSE)</f>
        <v>#REF!</v>
      </c>
      <c r="Q3999">
        <f t="shared" si="250"/>
        <v>0</v>
      </c>
      <c r="R3999" t="str">
        <f t="shared" si="251"/>
        <v/>
      </c>
      <c r="S3999" t="s">
        <v>43</v>
      </c>
      <c r="U3999">
        <v>1</v>
      </c>
      <c r="V3999" t="s">
        <v>43</v>
      </c>
      <c r="X3999">
        <v>80</v>
      </c>
      <c r="Y3999">
        <v>14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e">
        <f>VLOOKUP(A3999,#REF!,4,FALSE)</f>
        <v>#REF!</v>
      </c>
      <c r="AW3999" t="e">
        <f>VLOOKUP(A3999,#REF!,5,FALSE)</f>
        <v>#REF!</v>
      </c>
      <c r="AX3999">
        <f>SUMIF(量化书目统计!A:A,H3999,量化书目统计!G:G)</f>
        <v>0</v>
      </c>
    </row>
    <row r="4000" spans="1:50" x14ac:dyDescent="0.3">
      <c r="A4000" t="s">
        <v>2327</v>
      </c>
      <c r="B4000" t="s">
        <v>539</v>
      </c>
      <c r="C4000" t="s">
        <v>144</v>
      </c>
      <c r="D4000">
        <v>5</v>
      </c>
      <c r="E4000" t="s">
        <v>280</v>
      </c>
      <c r="F4000" s="1" t="s">
        <v>281</v>
      </c>
      <c r="G4000" t="s">
        <v>282</v>
      </c>
      <c r="H4000" t="e">
        <f>VLOOKUP(F4000,#REF!,2,FALSE)</f>
        <v>#REF!</v>
      </c>
      <c r="I4000" t="s">
        <v>158</v>
      </c>
      <c r="J4000" s="4">
        <v>44443</v>
      </c>
      <c r="K4000" s="4">
        <v>44457</v>
      </c>
      <c r="L4000" s="3">
        <f t="shared" si="248"/>
        <v>14</v>
      </c>
      <c r="M4000" s="4">
        <v>44503</v>
      </c>
      <c r="N4000">
        <f t="shared" si="249"/>
        <v>60</v>
      </c>
      <c r="O4000">
        <v>0</v>
      </c>
      <c r="P4000" t="e">
        <f>VLOOKUP(F4000,#REF!,3,FALSE)</f>
        <v>#REF!</v>
      </c>
      <c r="Q4000">
        <f t="shared" si="250"/>
        <v>0</v>
      </c>
      <c r="R4000" t="str">
        <f t="shared" si="251"/>
        <v/>
      </c>
      <c r="S4000" t="s">
        <v>43</v>
      </c>
      <c r="U4000">
        <v>2</v>
      </c>
      <c r="V4000" t="s">
        <v>38</v>
      </c>
      <c r="W4000">
        <v>2</v>
      </c>
      <c r="X4000">
        <v>40</v>
      </c>
      <c r="Y4000">
        <v>5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e">
        <f>VLOOKUP(A4000,#REF!,4,FALSE)</f>
        <v>#REF!</v>
      </c>
      <c r="AW4000" t="e">
        <f>VLOOKUP(A4000,#REF!,5,FALSE)</f>
        <v>#REF!</v>
      </c>
      <c r="AX4000">
        <f>SUMIF(量化书目统计!A:A,H4000,量化书目统计!G:G)</f>
        <v>0</v>
      </c>
    </row>
    <row r="4001" spans="1:50" x14ac:dyDescent="0.3">
      <c r="A4001" t="s">
        <v>2328</v>
      </c>
      <c r="B4001" t="s">
        <v>539</v>
      </c>
      <c r="C4001" t="s">
        <v>144</v>
      </c>
      <c r="D4001">
        <v>5</v>
      </c>
      <c r="E4001" t="s">
        <v>719</v>
      </c>
      <c r="F4001" s="1" t="s">
        <v>1021</v>
      </c>
      <c r="G4001" t="s">
        <v>1022</v>
      </c>
      <c r="H4001" t="e">
        <f>VLOOKUP(F4001,#REF!,2,FALSE)</f>
        <v>#REF!</v>
      </c>
      <c r="I4001" t="s">
        <v>49</v>
      </c>
      <c r="J4001" s="4">
        <v>44117</v>
      </c>
      <c r="K4001" s="4">
        <v>44199</v>
      </c>
      <c r="L4001" s="3">
        <f t="shared" si="248"/>
        <v>82</v>
      </c>
      <c r="M4001" s="4">
        <v>44239</v>
      </c>
      <c r="N4001">
        <f t="shared" si="249"/>
        <v>122</v>
      </c>
      <c r="O4001">
        <v>0</v>
      </c>
      <c r="P4001" t="e">
        <f>VLOOKUP(F4001,#REF!,3,FALSE)</f>
        <v>#REF!</v>
      </c>
      <c r="Q4001">
        <f t="shared" si="250"/>
        <v>0</v>
      </c>
      <c r="R4001" t="str">
        <f t="shared" si="251"/>
        <v/>
      </c>
      <c r="S4001" t="s">
        <v>28</v>
      </c>
      <c r="T4001">
        <v>6</v>
      </c>
      <c r="U4001">
        <v>1</v>
      </c>
      <c r="V4001" t="s">
        <v>28</v>
      </c>
      <c r="W4001">
        <v>18</v>
      </c>
      <c r="X4001">
        <v>6</v>
      </c>
      <c r="Y4001">
        <v>5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e">
        <f>VLOOKUP(A4001,#REF!,4,FALSE)</f>
        <v>#REF!</v>
      </c>
      <c r="AW4001" t="e">
        <f>VLOOKUP(A4001,#REF!,5,FALSE)</f>
        <v>#REF!</v>
      </c>
      <c r="AX4001">
        <f>SUMIF(量化书目统计!A:A,H4001,量化书目统计!G:G)</f>
        <v>0</v>
      </c>
    </row>
    <row r="4002" spans="1:50" x14ac:dyDescent="0.3">
      <c r="A4002" t="s">
        <v>5776</v>
      </c>
      <c r="B4002" t="s">
        <v>22</v>
      </c>
      <c r="D4002">
        <v>0</v>
      </c>
      <c r="E4002" t="s">
        <v>4898</v>
      </c>
      <c r="F4002" s="1" t="s">
        <v>4899</v>
      </c>
      <c r="G4002" t="s">
        <v>4900</v>
      </c>
      <c r="H4002" t="e">
        <f>VLOOKUP(F4002,#REF!,2,FALSE)</f>
        <v>#REF!</v>
      </c>
      <c r="I4002" t="s">
        <v>65</v>
      </c>
      <c r="J4002" s="4">
        <v>44574</v>
      </c>
      <c r="K4002" s="4">
        <v>44602</v>
      </c>
      <c r="L4002" s="3">
        <f t="shared" si="248"/>
        <v>28</v>
      </c>
      <c r="M4002" s="4">
        <v>44664</v>
      </c>
      <c r="N4002">
        <f t="shared" si="249"/>
        <v>90</v>
      </c>
      <c r="O4002">
        <v>0</v>
      </c>
      <c r="P4002" t="e">
        <f>VLOOKUP(F4002,#REF!,3,FALSE)</f>
        <v>#REF!</v>
      </c>
      <c r="Q4002">
        <f t="shared" si="250"/>
        <v>0</v>
      </c>
      <c r="R4002" t="str">
        <f t="shared" si="251"/>
        <v/>
      </c>
      <c r="S4002" t="s">
        <v>38</v>
      </c>
      <c r="T4002">
        <f>19</f>
        <v>19</v>
      </c>
      <c r="U4002">
        <v>1</v>
      </c>
      <c r="V4002" t="s">
        <v>43</v>
      </c>
      <c r="X4002">
        <v>59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e">
        <f>VLOOKUP(A4002,#REF!,4,FALSE)</f>
        <v>#REF!</v>
      </c>
      <c r="AW4002" t="e">
        <f>VLOOKUP(A4002,#REF!,5,FALSE)</f>
        <v>#REF!</v>
      </c>
      <c r="AX4002">
        <f>SUMIF(量化书目统计!A:A,H4002,量化书目统计!G:G)</f>
        <v>0</v>
      </c>
    </row>
    <row r="4003" spans="1:50" x14ac:dyDescent="0.3">
      <c r="A4003" t="s">
        <v>2329</v>
      </c>
      <c r="B4003" t="s">
        <v>539</v>
      </c>
      <c r="C4003" t="s">
        <v>144</v>
      </c>
      <c r="D4003">
        <v>5</v>
      </c>
      <c r="E4003" t="s">
        <v>487</v>
      </c>
      <c r="F4003" s="1" t="s">
        <v>2330</v>
      </c>
      <c r="G4003" t="s">
        <v>2331</v>
      </c>
      <c r="H4003" t="e">
        <f>VLOOKUP(F4003,#REF!,2,FALSE)</f>
        <v>#REF!</v>
      </c>
      <c r="I4003" t="s">
        <v>53</v>
      </c>
      <c r="J4003" s="4">
        <v>44842</v>
      </c>
      <c r="K4003" s="4">
        <v>44984</v>
      </c>
      <c r="L4003" s="3">
        <f t="shared" si="248"/>
        <v>142</v>
      </c>
      <c r="M4003" s="4">
        <v>44985</v>
      </c>
      <c r="N4003">
        <f t="shared" si="249"/>
        <v>143</v>
      </c>
      <c r="O4003">
        <v>0</v>
      </c>
      <c r="P4003" t="e">
        <f>VLOOKUP(F4003,#REF!,3,FALSE)</f>
        <v>#REF!</v>
      </c>
      <c r="Q4003">
        <f t="shared" si="250"/>
        <v>0</v>
      </c>
      <c r="R4003" t="str">
        <f t="shared" si="251"/>
        <v/>
      </c>
      <c r="S4003" t="s">
        <v>43</v>
      </c>
      <c r="U4003">
        <v>1</v>
      </c>
      <c r="V4003" t="s">
        <v>43</v>
      </c>
      <c r="X4003">
        <v>80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e">
        <f>VLOOKUP(A4003,#REF!,4,FALSE)</f>
        <v>#REF!</v>
      </c>
      <c r="AW4003" t="e">
        <f>VLOOKUP(A4003,#REF!,5,FALSE)</f>
        <v>#REF!</v>
      </c>
      <c r="AX4003">
        <f>SUMIF(量化书目统计!A:A,H4003,量化书目统计!G:G)</f>
        <v>0</v>
      </c>
    </row>
    <row r="4004" spans="1:50" x14ac:dyDescent="0.3">
      <c r="A4004" t="s">
        <v>2332</v>
      </c>
      <c r="B4004" t="s">
        <v>539</v>
      </c>
      <c r="C4004" t="s">
        <v>144</v>
      </c>
      <c r="D4004">
        <v>5</v>
      </c>
      <c r="E4004" t="s">
        <v>1850</v>
      </c>
      <c r="F4004" s="1" t="s">
        <v>1851</v>
      </c>
      <c r="G4004" t="s">
        <v>1852</v>
      </c>
      <c r="H4004" t="e">
        <f>VLOOKUP(F4004,#REF!,2,FALSE)</f>
        <v>#REF!</v>
      </c>
      <c r="I4004" t="s">
        <v>158</v>
      </c>
      <c r="J4004" s="4">
        <v>44270</v>
      </c>
      <c r="K4004" s="4">
        <v>44330</v>
      </c>
      <c r="L4004" s="3">
        <f t="shared" si="248"/>
        <v>60</v>
      </c>
      <c r="M4004" s="4">
        <v>44330</v>
      </c>
      <c r="N4004">
        <f t="shared" si="249"/>
        <v>60</v>
      </c>
      <c r="O4004">
        <v>0</v>
      </c>
      <c r="P4004" t="e">
        <f>VLOOKUP(F4004,#REF!,3,FALSE)</f>
        <v>#REF!</v>
      </c>
      <c r="Q4004">
        <f t="shared" si="250"/>
        <v>0</v>
      </c>
      <c r="R4004" t="str">
        <f t="shared" si="251"/>
        <v/>
      </c>
      <c r="S4004" t="s">
        <v>80</v>
      </c>
      <c r="T4004">
        <v>3</v>
      </c>
      <c r="U4004">
        <v>1</v>
      </c>
      <c r="V4004" t="s">
        <v>80</v>
      </c>
      <c r="W4004">
        <v>11</v>
      </c>
      <c r="X4004">
        <v>23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e">
        <f>VLOOKUP(A4004,#REF!,4,FALSE)</f>
        <v>#REF!</v>
      </c>
      <c r="AW4004" t="e">
        <f>VLOOKUP(A4004,#REF!,5,FALSE)</f>
        <v>#REF!</v>
      </c>
      <c r="AX4004">
        <f>SUMIF(量化书目统计!A:A,H4004,量化书目统计!G:G)</f>
        <v>0</v>
      </c>
    </row>
    <row r="4005" spans="1:50" x14ac:dyDescent="0.3">
      <c r="A4005" t="s">
        <v>2333</v>
      </c>
      <c r="B4005" t="s">
        <v>539</v>
      </c>
      <c r="C4005" t="s">
        <v>423</v>
      </c>
      <c r="D4005">
        <v>5</v>
      </c>
      <c r="E4005" t="s">
        <v>2334</v>
      </c>
      <c r="F4005" s="1" t="s">
        <v>2335</v>
      </c>
      <c r="G4005" t="s">
        <v>2336</v>
      </c>
      <c r="H4005" t="e">
        <f>VLOOKUP(F4005,#REF!,2,FALSE)</f>
        <v>#REF!</v>
      </c>
      <c r="I4005" t="s">
        <v>175</v>
      </c>
      <c r="J4005" s="4">
        <v>44251</v>
      </c>
      <c r="K4005" s="4">
        <v>44311</v>
      </c>
      <c r="L4005" s="3">
        <f t="shared" si="248"/>
        <v>60</v>
      </c>
      <c r="M4005" s="4">
        <v>44312</v>
      </c>
      <c r="N4005">
        <f t="shared" si="249"/>
        <v>61</v>
      </c>
      <c r="O4005">
        <v>0</v>
      </c>
      <c r="P4005" t="e">
        <f>VLOOKUP(F4005,#REF!,3,FALSE)</f>
        <v>#REF!</v>
      </c>
      <c r="Q4005">
        <f t="shared" si="250"/>
        <v>0</v>
      </c>
      <c r="R4005" t="str">
        <f t="shared" si="251"/>
        <v/>
      </c>
      <c r="S4005" t="s">
        <v>43</v>
      </c>
      <c r="U4005">
        <v>1</v>
      </c>
      <c r="V4005" t="s">
        <v>80</v>
      </c>
      <c r="W4005">
        <v>8</v>
      </c>
      <c r="X4005">
        <v>20</v>
      </c>
      <c r="Y4005">
        <v>4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e">
        <f>VLOOKUP(A4005,#REF!,4,FALSE)</f>
        <v>#REF!</v>
      </c>
      <c r="AW4005" t="e">
        <f>VLOOKUP(A4005,#REF!,5,FALSE)</f>
        <v>#REF!</v>
      </c>
      <c r="AX4005">
        <f>SUMIF(量化书目统计!A:A,H4005,量化书目统计!G:G)</f>
        <v>0</v>
      </c>
    </row>
    <row r="4006" spans="1:50" x14ac:dyDescent="0.3">
      <c r="A4006" t="s">
        <v>2337</v>
      </c>
      <c r="B4006" t="s">
        <v>539</v>
      </c>
      <c r="C4006" t="s">
        <v>144</v>
      </c>
      <c r="D4006">
        <v>5</v>
      </c>
      <c r="E4006" t="s">
        <v>1823</v>
      </c>
      <c r="F4006" s="1" t="s">
        <v>1824</v>
      </c>
      <c r="G4006" t="s">
        <v>1825</v>
      </c>
      <c r="H4006" t="e">
        <f>VLOOKUP(F4006,#REF!,2,FALSE)</f>
        <v>#REF!</v>
      </c>
      <c r="I4006" t="s">
        <v>32</v>
      </c>
      <c r="J4006" s="4">
        <v>44123</v>
      </c>
      <c r="K4006" s="4">
        <v>44206</v>
      </c>
      <c r="L4006" s="3">
        <f t="shared" si="248"/>
        <v>83</v>
      </c>
      <c r="M4006" s="4">
        <v>44183</v>
      </c>
      <c r="N4006">
        <f t="shared" si="249"/>
        <v>60</v>
      </c>
      <c r="O4006">
        <v>0</v>
      </c>
      <c r="P4006" t="e">
        <f>VLOOKUP(F4006,#REF!,3,FALSE)</f>
        <v>#REF!</v>
      </c>
      <c r="Q4006">
        <f t="shared" si="250"/>
        <v>0</v>
      </c>
      <c r="R4006" t="str">
        <f t="shared" si="251"/>
        <v/>
      </c>
      <c r="S4006" t="s">
        <v>28</v>
      </c>
      <c r="T4006">
        <v>7</v>
      </c>
      <c r="U4006">
        <v>1</v>
      </c>
      <c r="V4006" t="s">
        <v>28</v>
      </c>
      <c r="W4006">
        <v>18</v>
      </c>
      <c r="X4006">
        <v>7</v>
      </c>
      <c r="Y4006">
        <v>3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e">
        <f>VLOOKUP(A4006,#REF!,4,FALSE)</f>
        <v>#REF!</v>
      </c>
      <c r="AW4006" t="e">
        <f>VLOOKUP(A4006,#REF!,5,FALSE)</f>
        <v>#REF!</v>
      </c>
      <c r="AX4006">
        <f>SUMIF(量化书目统计!A:A,H4006,量化书目统计!G:G)</f>
        <v>0</v>
      </c>
    </row>
    <row r="4007" spans="1:50" x14ac:dyDescent="0.3">
      <c r="A4007" t="s">
        <v>2338</v>
      </c>
      <c r="B4007" t="s">
        <v>539</v>
      </c>
      <c r="C4007" t="s">
        <v>144</v>
      </c>
      <c r="D4007">
        <v>5</v>
      </c>
      <c r="E4007" t="s">
        <v>1052</v>
      </c>
      <c r="F4007" s="1" t="s">
        <v>1623</v>
      </c>
      <c r="G4007" t="s">
        <v>1624</v>
      </c>
      <c r="H4007" t="e">
        <f>VLOOKUP(F4007,#REF!,2,FALSE)</f>
        <v>#REF!</v>
      </c>
      <c r="I4007" t="s">
        <v>53</v>
      </c>
      <c r="J4007" s="4">
        <v>44187</v>
      </c>
      <c r="K4007" s="4">
        <v>44196</v>
      </c>
      <c r="L4007" s="3">
        <f t="shared" si="248"/>
        <v>9</v>
      </c>
      <c r="M4007" s="4">
        <v>44201</v>
      </c>
      <c r="N4007">
        <f t="shared" si="249"/>
        <v>14</v>
      </c>
      <c r="O4007">
        <v>0</v>
      </c>
      <c r="P4007" t="e">
        <f>VLOOKUP(F4007,#REF!,3,FALSE)</f>
        <v>#REF!</v>
      </c>
      <c r="Q4007">
        <f t="shared" si="250"/>
        <v>0</v>
      </c>
      <c r="R4007" t="str">
        <f t="shared" si="251"/>
        <v/>
      </c>
      <c r="S4007" t="s">
        <v>28</v>
      </c>
      <c r="T4007">
        <v>16</v>
      </c>
      <c r="U4007">
        <v>2</v>
      </c>
      <c r="V4007" t="s">
        <v>28</v>
      </c>
      <c r="W4007">
        <v>17</v>
      </c>
      <c r="X4007">
        <v>16</v>
      </c>
      <c r="Y4007">
        <v>15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e">
        <f>VLOOKUP(A4007,#REF!,4,FALSE)</f>
        <v>#REF!</v>
      </c>
      <c r="AW4007" t="e">
        <f>VLOOKUP(A4007,#REF!,5,FALSE)</f>
        <v>#REF!</v>
      </c>
      <c r="AX4007">
        <f>SUMIF(量化书目统计!A:A,H4007,量化书目统计!G:G)</f>
        <v>0</v>
      </c>
    </row>
    <row r="4008" spans="1:50" x14ac:dyDescent="0.3">
      <c r="A4008" t="s">
        <v>2339</v>
      </c>
      <c r="B4008" t="s">
        <v>539</v>
      </c>
      <c r="C4008" t="s">
        <v>144</v>
      </c>
      <c r="D4008">
        <v>5</v>
      </c>
      <c r="E4008" t="s">
        <v>2079</v>
      </c>
      <c r="F4008" s="1" t="s">
        <v>2080</v>
      </c>
      <c r="G4008" t="s">
        <v>2081</v>
      </c>
      <c r="H4008" t="e">
        <f>VLOOKUP(F4008,#REF!,2,FALSE)</f>
        <v>#REF!</v>
      </c>
      <c r="I4008" t="s">
        <v>49</v>
      </c>
      <c r="J4008" s="4">
        <v>44851</v>
      </c>
      <c r="K4008" s="4">
        <v>45098</v>
      </c>
      <c r="L4008" s="3">
        <f t="shared" si="248"/>
        <v>247</v>
      </c>
      <c r="M4008" s="4">
        <v>44985</v>
      </c>
      <c r="N4008">
        <f t="shared" si="249"/>
        <v>134</v>
      </c>
      <c r="O4008">
        <v>0</v>
      </c>
      <c r="P4008" t="e">
        <f>VLOOKUP(F4008,#REF!,3,FALSE)</f>
        <v>#REF!</v>
      </c>
      <c r="Q4008">
        <f t="shared" si="250"/>
        <v>0</v>
      </c>
      <c r="R4008" t="str">
        <f t="shared" si="251"/>
        <v/>
      </c>
      <c r="S4008" t="s">
        <v>43</v>
      </c>
      <c r="U4008">
        <v>1</v>
      </c>
      <c r="V4008" t="s">
        <v>43</v>
      </c>
      <c r="X4008">
        <v>80</v>
      </c>
      <c r="Y4008">
        <v>15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e">
        <f>VLOOKUP(A4008,#REF!,4,FALSE)</f>
        <v>#REF!</v>
      </c>
      <c r="AW4008" t="e">
        <f>VLOOKUP(A4008,#REF!,5,FALSE)</f>
        <v>#REF!</v>
      </c>
      <c r="AX4008">
        <f>SUMIF(量化书目统计!A:A,H4008,量化书目统计!G:G)</f>
        <v>0</v>
      </c>
    </row>
    <row r="4009" spans="1:50" x14ac:dyDescent="0.3">
      <c r="A4009" t="s">
        <v>2340</v>
      </c>
      <c r="B4009" t="s">
        <v>539</v>
      </c>
      <c r="C4009" t="s">
        <v>185</v>
      </c>
      <c r="D4009">
        <v>5</v>
      </c>
      <c r="E4009" t="s">
        <v>2297</v>
      </c>
      <c r="F4009" s="1" t="s">
        <v>2298</v>
      </c>
      <c r="G4009" t="s">
        <v>2299</v>
      </c>
      <c r="H4009" t="e">
        <f>VLOOKUP(F4009,#REF!,2,FALSE)</f>
        <v>#REF!</v>
      </c>
      <c r="I4009" t="s">
        <v>158</v>
      </c>
      <c r="J4009" s="4">
        <v>44386</v>
      </c>
      <c r="K4009" s="4">
        <v>44386</v>
      </c>
      <c r="L4009" s="3">
        <f t="shared" si="248"/>
        <v>0</v>
      </c>
      <c r="M4009" s="4">
        <v>44447</v>
      </c>
      <c r="N4009">
        <f t="shared" si="249"/>
        <v>61</v>
      </c>
      <c r="O4009">
        <v>0</v>
      </c>
      <c r="P4009" t="e">
        <f>VLOOKUP(F4009,#REF!,3,FALSE)</f>
        <v>#REF!</v>
      </c>
      <c r="Q4009">
        <f t="shared" si="250"/>
        <v>0</v>
      </c>
      <c r="R4009" t="str">
        <f t="shared" si="251"/>
        <v/>
      </c>
      <c r="S4009" t="s">
        <v>80</v>
      </c>
      <c r="T4009">
        <f>19</f>
        <v>19</v>
      </c>
      <c r="U4009">
        <v>1</v>
      </c>
      <c r="V4009" t="s">
        <v>80</v>
      </c>
      <c r="W4009">
        <v>18</v>
      </c>
      <c r="X4009">
        <v>39</v>
      </c>
      <c r="Y4009">
        <v>15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e">
        <f>VLOOKUP(A4009,#REF!,4,FALSE)</f>
        <v>#REF!</v>
      </c>
      <c r="AW4009" t="e">
        <f>VLOOKUP(A4009,#REF!,5,FALSE)</f>
        <v>#REF!</v>
      </c>
      <c r="AX4009">
        <f>SUMIF(量化书目统计!A:A,H4009,量化书目统计!G:G)</f>
        <v>0</v>
      </c>
    </row>
    <row r="4010" spans="1:50" x14ac:dyDescent="0.3">
      <c r="A4010" t="s">
        <v>2341</v>
      </c>
      <c r="B4010" t="s">
        <v>539</v>
      </c>
      <c r="C4010" t="s">
        <v>185</v>
      </c>
      <c r="D4010">
        <v>5</v>
      </c>
      <c r="E4010" t="s">
        <v>280</v>
      </c>
      <c r="F4010" s="1" t="s">
        <v>281</v>
      </c>
      <c r="G4010" t="s">
        <v>282</v>
      </c>
      <c r="H4010" t="e">
        <f>VLOOKUP(F4010,#REF!,2,FALSE)</f>
        <v>#REF!</v>
      </c>
      <c r="I4010" t="s">
        <v>158</v>
      </c>
      <c r="J4010" s="4">
        <v>44274</v>
      </c>
      <c r="K4010" s="4">
        <v>44277</v>
      </c>
      <c r="L4010" s="3">
        <f t="shared" si="248"/>
        <v>3</v>
      </c>
      <c r="M4010" s="4">
        <v>44288</v>
      </c>
      <c r="N4010">
        <f t="shared" si="249"/>
        <v>14</v>
      </c>
      <c r="O4010">
        <v>0</v>
      </c>
      <c r="P4010" t="e">
        <f>VLOOKUP(F4010,#REF!,3,FALSE)</f>
        <v>#REF!</v>
      </c>
      <c r="Q4010">
        <f t="shared" si="250"/>
        <v>0</v>
      </c>
      <c r="R4010" t="str">
        <f t="shared" si="251"/>
        <v/>
      </c>
      <c r="S4010" t="s">
        <v>80</v>
      </c>
      <c r="T4010">
        <v>3</v>
      </c>
      <c r="U4010">
        <v>2</v>
      </c>
      <c r="V4010" t="s">
        <v>80</v>
      </c>
      <c r="W4010">
        <v>4</v>
      </c>
      <c r="X4010">
        <v>23</v>
      </c>
      <c r="Y4010">
        <v>15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e">
        <f>VLOOKUP(A4010,#REF!,4,FALSE)</f>
        <v>#REF!</v>
      </c>
      <c r="AW4010" t="e">
        <f>VLOOKUP(A4010,#REF!,5,FALSE)</f>
        <v>#REF!</v>
      </c>
      <c r="AX4010">
        <f>SUMIF(量化书目统计!A:A,H4010,量化书目统计!G:G)</f>
        <v>0</v>
      </c>
    </row>
    <row r="4011" spans="1:50" x14ac:dyDescent="0.3">
      <c r="A4011" t="s">
        <v>2342</v>
      </c>
      <c r="B4011" t="s">
        <v>539</v>
      </c>
      <c r="C4011" t="s">
        <v>185</v>
      </c>
      <c r="D4011">
        <v>5</v>
      </c>
      <c r="E4011" t="s">
        <v>2343</v>
      </c>
      <c r="F4011" s="1" t="s">
        <v>2344</v>
      </c>
      <c r="G4011" t="s">
        <v>2345</v>
      </c>
      <c r="H4011" t="e">
        <f>VLOOKUP(F4011,#REF!,2,FALSE)</f>
        <v>#REF!</v>
      </c>
      <c r="I4011" t="s">
        <v>49</v>
      </c>
      <c r="J4011" s="4">
        <v>43840</v>
      </c>
      <c r="K4011" s="4">
        <v>44083</v>
      </c>
      <c r="L4011" s="3">
        <f t="shared" si="248"/>
        <v>243</v>
      </c>
      <c r="M4011" s="4">
        <v>44104</v>
      </c>
      <c r="N4011">
        <f t="shared" si="249"/>
        <v>264</v>
      </c>
      <c r="O4011">
        <v>0</v>
      </c>
      <c r="P4011" t="e">
        <f>VLOOKUP(F4011,#REF!,3,FALSE)</f>
        <v>#REF!</v>
      </c>
      <c r="Q4011">
        <f t="shared" si="250"/>
        <v>0</v>
      </c>
      <c r="R4011" t="str">
        <f t="shared" si="251"/>
        <v/>
      </c>
      <c r="S4011" t="s">
        <v>43</v>
      </c>
      <c r="U4011">
        <v>1</v>
      </c>
      <c r="V4011" t="s">
        <v>28</v>
      </c>
      <c r="W4011">
        <v>1</v>
      </c>
      <c r="X4011">
        <v>0</v>
      </c>
      <c r="Y4011">
        <v>15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e">
        <f>VLOOKUP(A4011,#REF!,4,FALSE)</f>
        <v>#REF!</v>
      </c>
      <c r="AW4011" t="e">
        <f>VLOOKUP(A4011,#REF!,5,FALSE)</f>
        <v>#REF!</v>
      </c>
      <c r="AX4011">
        <f>SUMIF(量化书目统计!A:A,H4011,量化书目统计!G:G)</f>
        <v>0</v>
      </c>
    </row>
    <row r="4012" spans="1:50" x14ac:dyDescent="0.3">
      <c r="A4012" t="s">
        <v>2346</v>
      </c>
      <c r="B4012" t="s">
        <v>539</v>
      </c>
      <c r="C4012" t="s">
        <v>185</v>
      </c>
      <c r="D4012">
        <v>5</v>
      </c>
      <c r="E4012" t="s">
        <v>2297</v>
      </c>
      <c r="F4012" s="1" t="s">
        <v>2347</v>
      </c>
      <c r="G4012" t="s">
        <v>2348</v>
      </c>
      <c r="H4012" t="e">
        <f>VLOOKUP(F4012,#REF!,2,FALSE)</f>
        <v>#REF!</v>
      </c>
      <c r="I4012" t="s">
        <v>158</v>
      </c>
      <c r="J4012" s="4">
        <v>44511</v>
      </c>
      <c r="K4012" s="4">
        <v>44511</v>
      </c>
      <c r="L4012" s="3">
        <f t="shared" si="248"/>
        <v>0</v>
      </c>
      <c r="M4012" s="4">
        <v>44571</v>
      </c>
      <c r="N4012">
        <f t="shared" si="249"/>
        <v>60</v>
      </c>
      <c r="O4012">
        <v>0</v>
      </c>
      <c r="P4012" t="e">
        <f>VLOOKUP(F4012,#REF!,3,FALSE)</f>
        <v>#REF!</v>
      </c>
      <c r="Q4012">
        <f t="shared" si="250"/>
        <v>0</v>
      </c>
      <c r="R4012" t="str">
        <f t="shared" si="251"/>
        <v/>
      </c>
      <c r="S4012" t="s">
        <v>38</v>
      </c>
      <c r="T4012">
        <v>10</v>
      </c>
      <c r="U4012">
        <v>1</v>
      </c>
      <c r="V4012" t="s">
        <v>38</v>
      </c>
      <c r="W4012">
        <v>10</v>
      </c>
      <c r="X4012">
        <v>50</v>
      </c>
      <c r="Y4012">
        <v>15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e">
        <f>VLOOKUP(A4012,#REF!,4,FALSE)</f>
        <v>#REF!</v>
      </c>
      <c r="AW4012" t="e">
        <f>VLOOKUP(A4012,#REF!,5,FALSE)</f>
        <v>#REF!</v>
      </c>
      <c r="AX4012">
        <f>SUMIF(量化书目统计!A:A,H4012,量化书目统计!G:G)</f>
        <v>0</v>
      </c>
    </row>
    <row r="4013" spans="1:50" x14ac:dyDescent="0.3">
      <c r="A4013" t="s">
        <v>614</v>
      </c>
      <c r="B4013" t="s">
        <v>556</v>
      </c>
      <c r="C4013" t="s">
        <v>205</v>
      </c>
      <c r="D4013">
        <v>1</v>
      </c>
      <c r="E4013" t="s">
        <v>615</v>
      </c>
      <c r="F4013" s="1" t="s">
        <v>616</v>
      </c>
      <c r="G4013" t="s">
        <v>617</v>
      </c>
      <c r="H4013" t="e">
        <f>VLOOKUP(F4013,#REF!,2,FALSE)</f>
        <v>#REF!</v>
      </c>
      <c r="I4013" t="s">
        <v>32</v>
      </c>
      <c r="J4013" s="4">
        <v>44609</v>
      </c>
      <c r="K4013" s="4">
        <v>44721</v>
      </c>
      <c r="L4013" s="3">
        <f t="shared" si="248"/>
        <v>112</v>
      </c>
      <c r="M4013" s="4">
        <v>44725</v>
      </c>
      <c r="N4013">
        <f t="shared" si="249"/>
        <v>116</v>
      </c>
      <c r="O4013">
        <v>0</v>
      </c>
      <c r="P4013" t="e">
        <f>VLOOKUP(F4013,#REF!,3,FALSE)</f>
        <v>#REF!</v>
      </c>
      <c r="Q4013">
        <f t="shared" si="250"/>
        <v>0</v>
      </c>
      <c r="R4013" t="str">
        <f t="shared" si="251"/>
        <v/>
      </c>
      <c r="S4013" t="s">
        <v>99</v>
      </c>
      <c r="T4013">
        <v>1</v>
      </c>
      <c r="U4013">
        <v>1</v>
      </c>
      <c r="V4013" t="s">
        <v>99</v>
      </c>
      <c r="W4013">
        <v>17</v>
      </c>
      <c r="X4013">
        <v>61</v>
      </c>
      <c r="Y4013">
        <v>4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e">
        <f>VLOOKUP(A4013,#REF!,4,FALSE)</f>
        <v>#REF!</v>
      </c>
      <c r="AW4013" t="e">
        <f>VLOOKUP(A4013,#REF!,5,FALSE)</f>
        <v>#REF!</v>
      </c>
      <c r="AX4013">
        <f>SUMIF(量化书目统计!A:A,H4013,量化书目统计!G:G)</f>
        <v>0</v>
      </c>
    </row>
    <row r="4014" spans="1:50" x14ac:dyDescent="0.3">
      <c r="A4014" t="s">
        <v>2349</v>
      </c>
      <c r="B4014" t="s">
        <v>539</v>
      </c>
      <c r="C4014" t="s">
        <v>185</v>
      </c>
      <c r="D4014">
        <v>5</v>
      </c>
      <c r="E4014" t="s">
        <v>2350</v>
      </c>
      <c r="F4014" s="1" t="s">
        <v>2351</v>
      </c>
      <c r="G4014" t="s">
        <v>2352</v>
      </c>
      <c r="H4014" t="e">
        <f>VLOOKUP(F4014,#REF!,2,FALSE)</f>
        <v>#REF!</v>
      </c>
      <c r="I4014" t="s">
        <v>65</v>
      </c>
      <c r="J4014" s="4">
        <v>44576</v>
      </c>
      <c r="K4014" s="4">
        <v>44801</v>
      </c>
      <c r="L4014" s="3">
        <f t="shared" si="248"/>
        <v>225</v>
      </c>
      <c r="M4014" s="4">
        <v>44815</v>
      </c>
      <c r="N4014">
        <f t="shared" si="249"/>
        <v>239</v>
      </c>
      <c r="O4014">
        <v>0</v>
      </c>
      <c r="P4014" t="e">
        <f>VLOOKUP(F4014,#REF!,3,FALSE)</f>
        <v>#REF!</v>
      </c>
      <c r="Q4014">
        <f t="shared" si="250"/>
        <v>0</v>
      </c>
      <c r="R4014" t="str">
        <f t="shared" si="251"/>
        <v/>
      </c>
      <c r="S4014" t="s">
        <v>38</v>
      </c>
      <c r="T4014">
        <f>19</f>
        <v>19</v>
      </c>
      <c r="U4014">
        <v>1</v>
      </c>
      <c r="V4014" t="s">
        <v>43</v>
      </c>
      <c r="X4014">
        <v>59</v>
      </c>
      <c r="Y4014">
        <v>21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 t="e">
        <f>VLOOKUP(A4014,#REF!,4,FALSE)</f>
        <v>#REF!</v>
      </c>
      <c r="AW4014" t="e">
        <f>VLOOKUP(A4014,#REF!,5,FALSE)</f>
        <v>#REF!</v>
      </c>
      <c r="AX4014">
        <f>SUMIF(量化书目统计!A:A,H4014,量化书目统计!G:G)</f>
        <v>0</v>
      </c>
    </row>
    <row r="4015" spans="1:50" x14ac:dyDescent="0.3">
      <c r="A4015" t="s">
        <v>2349</v>
      </c>
      <c r="B4015" t="s">
        <v>539</v>
      </c>
      <c r="C4015" t="s">
        <v>185</v>
      </c>
      <c r="D4015">
        <v>5</v>
      </c>
      <c r="E4015">
        <v>1066</v>
      </c>
      <c r="F4015" s="1" t="s">
        <v>2353</v>
      </c>
      <c r="G4015" t="s">
        <v>2354</v>
      </c>
      <c r="H4015" t="e">
        <f>VLOOKUP(F4015,#REF!,2,FALSE)</f>
        <v>#REF!</v>
      </c>
      <c r="I4015" t="s">
        <v>65</v>
      </c>
      <c r="J4015" s="4">
        <v>44576</v>
      </c>
      <c r="K4015" s="4">
        <v>44801</v>
      </c>
      <c r="L4015" s="3">
        <f t="shared" si="248"/>
        <v>225</v>
      </c>
      <c r="M4015" s="4">
        <v>44815</v>
      </c>
      <c r="N4015">
        <f t="shared" si="249"/>
        <v>239</v>
      </c>
      <c r="O4015">
        <v>0</v>
      </c>
      <c r="P4015" t="e">
        <f>VLOOKUP(F4015,#REF!,3,FALSE)</f>
        <v>#REF!</v>
      </c>
      <c r="Q4015">
        <f t="shared" si="250"/>
        <v>0</v>
      </c>
      <c r="R4015" t="str">
        <f t="shared" si="251"/>
        <v/>
      </c>
      <c r="S4015" t="s">
        <v>38</v>
      </c>
      <c r="T4015">
        <f>19</f>
        <v>19</v>
      </c>
      <c r="U4015">
        <v>1</v>
      </c>
      <c r="V4015" t="s">
        <v>43</v>
      </c>
      <c r="X4015">
        <v>59</v>
      </c>
      <c r="Y4015">
        <v>11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e">
        <f>VLOOKUP(A4015,#REF!,4,FALSE)</f>
        <v>#REF!</v>
      </c>
      <c r="AW4015" t="e">
        <f>VLOOKUP(A4015,#REF!,5,FALSE)</f>
        <v>#REF!</v>
      </c>
      <c r="AX4015">
        <f>SUMIF(量化书目统计!A:A,H4015,量化书目统计!G:G)</f>
        <v>0</v>
      </c>
    </row>
    <row r="4016" spans="1:50" x14ac:dyDescent="0.3">
      <c r="A4016" t="s">
        <v>2349</v>
      </c>
      <c r="B4016" t="s">
        <v>539</v>
      </c>
      <c r="C4016" t="s">
        <v>185</v>
      </c>
      <c r="D4016">
        <v>5</v>
      </c>
      <c r="E4016" t="s">
        <v>1920</v>
      </c>
      <c r="F4016" s="1" t="s">
        <v>1921</v>
      </c>
      <c r="G4016" t="s">
        <v>1922</v>
      </c>
      <c r="H4016" t="e">
        <f>VLOOKUP(F4016,#REF!,2,FALSE)</f>
        <v>#REF!</v>
      </c>
      <c r="I4016" t="s">
        <v>65</v>
      </c>
      <c r="J4016" s="4">
        <v>44576</v>
      </c>
      <c r="K4016" s="4">
        <v>44801</v>
      </c>
      <c r="L4016" s="3">
        <f t="shared" si="248"/>
        <v>225</v>
      </c>
      <c r="M4016" s="4">
        <v>44812</v>
      </c>
      <c r="N4016">
        <f t="shared" si="249"/>
        <v>236</v>
      </c>
      <c r="O4016">
        <v>0</v>
      </c>
      <c r="P4016" t="e">
        <f>VLOOKUP(F4016,#REF!,3,FALSE)</f>
        <v>#REF!</v>
      </c>
      <c r="Q4016">
        <f t="shared" si="250"/>
        <v>0</v>
      </c>
      <c r="R4016" t="str">
        <f t="shared" si="251"/>
        <v/>
      </c>
      <c r="S4016" t="s">
        <v>38</v>
      </c>
      <c r="T4016">
        <f>19</f>
        <v>19</v>
      </c>
      <c r="U4016">
        <v>1</v>
      </c>
      <c r="V4016" t="s">
        <v>43</v>
      </c>
      <c r="X4016">
        <v>59</v>
      </c>
      <c r="Y4016">
        <v>11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e">
        <f>VLOOKUP(A4016,#REF!,4,FALSE)</f>
        <v>#REF!</v>
      </c>
      <c r="AW4016" t="e">
        <f>VLOOKUP(A4016,#REF!,5,FALSE)</f>
        <v>#REF!</v>
      </c>
      <c r="AX4016">
        <f>SUMIF(量化书目统计!A:A,H4016,量化书目统计!G:G)</f>
        <v>0</v>
      </c>
    </row>
    <row r="4017" spans="1:50" x14ac:dyDescent="0.3">
      <c r="A4017" t="s">
        <v>2355</v>
      </c>
      <c r="B4017" t="s">
        <v>539</v>
      </c>
      <c r="C4017" t="s">
        <v>149</v>
      </c>
      <c r="D4017">
        <v>5</v>
      </c>
      <c r="E4017" t="s">
        <v>942</v>
      </c>
      <c r="F4017" s="1" t="s">
        <v>2356</v>
      </c>
      <c r="G4017" t="s">
        <v>2357</v>
      </c>
      <c r="H4017" t="e">
        <f>VLOOKUP(F4017,#REF!,2,FALSE)</f>
        <v>#REF!</v>
      </c>
      <c r="I4017" t="s">
        <v>158</v>
      </c>
      <c r="J4017" s="4">
        <v>44193</v>
      </c>
      <c r="K4017" s="4">
        <v>44211</v>
      </c>
      <c r="L4017" s="3">
        <f t="shared" si="248"/>
        <v>18</v>
      </c>
      <c r="M4017" s="4">
        <v>44260</v>
      </c>
      <c r="N4017">
        <f t="shared" si="249"/>
        <v>67</v>
      </c>
      <c r="O4017">
        <v>0</v>
      </c>
      <c r="P4017" t="e">
        <f>VLOOKUP(F4017,#REF!,3,FALSE)</f>
        <v>#REF!</v>
      </c>
      <c r="Q4017">
        <f t="shared" si="250"/>
        <v>0</v>
      </c>
      <c r="R4017" t="str">
        <f t="shared" si="251"/>
        <v/>
      </c>
      <c r="S4017" t="s">
        <v>28</v>
      </c>
      <c r="T4017">
        <v>17</v>
      </c>
      <c r="U4017">
        <v>2</v>
      </c>
      <c r="V4017" t="s">
        <v>28</v>
      </c>
      <c r="W4017">
        <v>18</v>
      </c>
      <c r="X4017">
        <v>17</v>
      </c>
      <c r="Y4017">
        <v>11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e">
        <f>VLOOKUP(A4017,#REF!,4,FALSE)</f>
        <v>#REF!</v>
      </c>
      <c r="AW4017" t="e">
        <f>VLOOKUP(A4017,#REF!,5,FALSE)</f>
        <v>#REF!</v>
      </c>
      <c r="AX4017">
        <f>SUMIF(量化书目统计!A:A,H4017,量化书目统计!G:G)</f>
        <v>0</v>
      </c>
    </row>
    <row r="4018" spans="1:50" x14ac:dyDescent="0.3">
      <c r="A4018" t="s">
        <v>2355</v>
      </c>
      <c r="B4018" t="s">
        <v>539</v>
      </c>
      <c r="C4018" t="s">
        <v>149</v>
      </c>
      <c r="D4018">
        <v>5</v>
      </c>
      <c r="E4018" t="s">
        <v>942</v>
      </c>
      <c r="F4018" s="1" t="s">
        <v>2358</v>
      </c>
      <c r="G4018" t="s">
        <v>2359</v>
      </c>
      <c r="H4018" t="e">
        <f>VLOOKUP(F4018,#REF!,2,FALSE)</f>
        <v>#REF!</v>
      </c>
      <c r="I4018" t="s">
        <v>158</v>
      </c>
      <c r="J4018" s="4">
        <v>44193</v>
      </c>
      <c r="K4018" s="4">
        <v>44211</v>
      </c>
      <c r="L4018" s="3">
        <f t="shared" si="248"/>
        <v>18</v>
      </c>
      <c r="M4018" s="4">
        <v>44260</v>
      </c>
      <c r="N4018">
        <f t="shared" si="249"/>
        <v>67</v>
      </c>
      <c r="O4018">
        <v>0</v>
      </c>
      <c r="P4018" t="e">
        <f>VLOOKUP(F4018,#REF!,3,FALSE)</f>
        <v>#REF!</v>
      </c>
      <c r="Q4018">
        <f t="shared" si="250"/>
        <v>0</v>
      </c>
      <c r="R4018" t="str">
        <f t="shared" si="251"/>
        <v/>
      </c>
      <c r="S4018" t="s">
        <v>28</v>
      </c>
      <c r="T4018">
        <v>17</v>
      </c>
      <c r="U4018">
        <v>2</v>
      </c>
      <c r="V4018" t="s">
        <v>28</v>
      </c>
      <c r="W4018">
        <v>18</v>
      </c>
      <c r="X4018">
        <v>17</v>
      </c>
      <c r="Y4018">
        <v>11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e">
        <f>VLOOKUP(A4018,#REF!,4,FALSE)</f>
        <v>#REF!</v>
      </c>
      <c r="AW4018" t="e">
        <f>VLOOKUP(A4018,#REF!,5,FALSE)</f>
        <v>#REF!</v>
      </c>
      <c r="AX4018">
        <f>SUMIF(量化书目统计!A:A,H4018,量化书目统计!G:G)</f>
        <v>0</v>
      </c>
    </row>
    <row r="4019" spans="1:50" x14ac:dyDescent="0.3">
      <c r="A4019" t="s">
        <v>2360</v>
      </c>
      <c r="B4019" t="s">
        <v>539</v>
      </c>
      <c r="C4019" t="s">
        <v>149</v>
      </c>
      <c r="D4019">
        <v>5</v>
      </c>
      <c r="E4019" t="s">
        <v>603</v>
      </c>
      <c r="F4019" s="1" t="s">
        <v>604</v>
      </c>
      <c r="G4019" t="s">
        <v>605</v>
      </c>
      <c r="H4019" t="e">
        <f>VLOOKUP(F4019,#REF!,2,FALSE)</f>
        <v>#REF!</v>
      </c>
      <c r="I4019" t="s">
        <v>231</v>
      </c>
      <c r="J4019" s="4">
        <v>44202</v>
      </c>
      <c r="K4019" s="4">
        <v>44262</v>
      </c>
      <c r="L4019" s="3">
        <f t="shared" si="248"/>
        <v>60</v>
      </c>
      <c r="M4019" s="4">
        <v>44263</v>
      </c>
      <c r="N4019">
        <f t="shared" si="249"/>
        <v>61</v>
      </c>
      <c r="O4019">
        <v>0</v>
      </c>
      <c r="P4019" t="e">
        <f>VLOOKUP(F4019,#REF!,3,FALSE)</f>
        <v>#REF!</v>
      </c>
      <c r="Q4019">
        <f t="shared" si="250"/>
        <v>0</v>
      </c>
      <c r="R4019" t="str">
        <f t="shared" si="251"/>
        <v/>
      </c>
      <c r="S4019" t="s">
        <v>28</v>
      </c>
      <c r="T4019">
        <v>18</v>
      </c>
      <c r="U4019">
        <v>1</v>
      </c>
      <c r="V4019" t="s">
        <v>80</v>
      </c>
      <c r="W4019">
        <v>1</v>
      </c>
      <c r="X4019">
        <v>18</v>
      </c>
      <c r="Y4019">
        <v>11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e">
        <f>VLOOKUP(A4019,#REF!,4,FALSE)</f>
        <v>#REF!</v>
      </c>
      <c r="AW4019" t="e">
        <f>VLOOKUP(A4019,#REF!,5,FALSE)</f>
        <v>#REF!</v>
      </c>
      <c r="AX4019">
        <f>SUMIF(量化书目统计!A:A,H4019,量化书目统计!G:G)</f>
        <v>0</v>
      </c>
    </row>
    <row r="4020" spans="1:50" x14ac:dyDescent="0.3">
      <c r="A4020" t="s">
        <v>2361</v>
      </c>
      <c r="B4020" t="s">
        <v>539</v>
      </c>
      <c r="C4020" t="s">
        <v>149</v>
      </c>
      <c r="D4020">
        <v>5</v>
      </c>
      <c r="E4020" t="s">
        <v>544</v>
      </c>
      <c r="F4020" s="1" t="s">
        <v>545</v>
      </c>
      <c r="G4020" t="s">
        <v>546</v>
      </c>
      <c r="H4020" t="e">
        <f>VLOOKUP(F4020,#REF!,2,FALSE)</f>
        <v>#REF!</v>
      </c>
      <c r="I4020" t="s">
        <v>32</v>
      </c>
      <c r="J4020" s="4">
        <v>44871</v>
      </c>
      <c r="K4020" s="4">
        <v>44904</v>
      </c>
      <c r="L4020" s="3">
        <f t="shared" si="248"/>
        <v>33</v>
      </c>
      <c r="M4020" s="4">
        <v>44931</v>
      </c>
      <c r="N4020">
        <f t="shared" si="249"/>
        <v>60</v>
      </c>
      <c r="O4020">
        <v>0</v>
      </c>
      <c r="P4020" t="e">
        <f>VLOOKUP(F4020,#REF!,3,FALSE)</f>
        <v>#REF!</v>
      </c>
      <c r="Q4020">
        <f t="shared" si="250"/>
        <v>0</v>
      </c>
      <c r="R4020" t="str">
        <f t="shared" si="251"/>
        <v/>
      </c>
      <c r="S4020" t="s">
        <v>43</v>
      </c>
      <c r="U4020">
        <v>1</v>
      </c>
      <c r="V4020" t="s">
        <v>43</v>
      </c>
      <c r="X4020">
        <v>80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e">
        <f>VLOOKUP(A4020,#REF!,4,FALSE)</f>
        <v>#REF!</v>
      </c>
      <c r="AW4020" t="e">
        <f>VLOOKUP(A4020,#REF!,5,FALSE)</f>
        <v>#REF!</v>
      </c>
      <c r="AX4020">
        <f>SUMIF(量化书目统计!A:A,H4020,量化书目统计!G:G)</f>
        <v>0</v>
      </c>
    </row>
    <row r="4021" spans="1:50" x14ac:dyDescent="0.3">
      <c r="A4021" t="s">
        <v>2362</v>
      </c>
      <c r="B4021" t="s">
        <v>539</v>
      </c>
      <c r="C4021" t="s">
        <v>423</v>
      </c>
      <c r="D4021">
        <v>5</v>
      </c>
      <c r="E4021" t="s">
        <v>1517</v>
      </c>
      <c r="F4021" s="1" t="s">
        <v>1518</v>
      </c>
      <c r="G4021" t="s">
        <v>1519</v>
      </c>
      <c r="H4021" t="e">
        <f>VLOOKUP(F4021,#REF!,2,FALSE)</f>
        <v>#REF!</v>
      </c>
      <c r="I4021" t="s">
        <v>158</v>
      </c>
      <c r="J4021" s="4">
        <v>44004</v>
      </c>
      <c r="K4021" s="4">
        <v>44074</v>
      </c>
      <c r="L4021" s="3">
        <f t="shared" si="248"/>
        <v>70</v>
      </c>
      <c r="M4021" s="4">
        <v>44104</v>
      </c>
      <c r="N4021">
        <f t="shared" si="249"/>
        <v>100</v>
      </c>
      <c r="O4021">
        <v>0</v>
      </c>
      <c r="P4021" t="e">
        <f>VLOOKUP(F4021,#REF!,3,FALSE)</f>
        <v>#REF!</v>
      </c>
      <c r="Q4021">
        <f t="shared" si="250"/>
        <v>0</v>
      </c>
      <c r="R4021" t="str">
        <f t="shared" si="251"/>
        <v/>
      </c>
      <c r="S4021" t="s">
        <v>43</v>
      </c>
      <c r="U4021">
        <v>1</v>
      </c>
      <c r="V4021" t="s">
        <v>43</v>
      </c>
      <c r="X4021">
        <v>0</v>
      </c>
      <c r="Y4021">
        <v>15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e">
        <f>VLOOKUP(A4021,#REF!,4,FALSE)</f>
        <v>#REF!</v>
      </c>
      <c r="AW4021" t="e">
        <f>VLOOKUP(A4021,#REF!,5,FALSE)</f>
        <v>#REF!</v>
      </c>
      <c r="AX4021">
        <f>SUMIF(量化书目统计!A:A,H4021,量化书目统计!G:G)</f>
        <v>0</v>
      </c>
    </row>
    <row r="4022" spans="1:50" x14ac:dyDescent="0.3">
      <c r="A4022" t="s">
        <v>2363</v>
      </c>
      <c r="B4022" t="s">
        <v>539</v>
      </c>
      <c r="C4022" t="s">
        <v>423</v>
      </c>
      <c r="D4022">
        <v>5</v>
      </c>
      <c r="E4022" t="s">
        <v>2364</v>
      </c>
      <c r="F4022" s="1" t="s">
        <v>2365</v>
      </c>
      <c r="G4022" t="s">
        <v>2366</v>
      </c>
      <c r="H4022" t="e">
        <f>VLOOKUP(F4022,#REF!,2,FALSE)</f>
        <v>#REF!</v>
      </c>
      <c r="I4022" t="s">
        <v>158</v>
      </c>
      <c r="J4022" s="4">
        <v>43838</v>
      </c>
      <c r="K4022" s="4">
        <v>44103</v>
      </c>
      <c r="L4022" s="3">
        <f t="shared" si="248"/>
        <v>265</v>
      </c>
      <c r="M4022" s="4">
        <v>44104</v>
      </c>
      <c r="N4022">
        <f t="shared" si="249"/>
        <v>266</v>
      </c>
      <c r="O4022">
        <v>0</v>
      </c>
      <c r="P4022" t="e">
        <f>VLOOKUP(F4022,#REF!,3,FALSE)</f>
        <v>#REF!</v>
      </c>
      <c r="Q4022">
        <f t="shared" si="250"/>
        <v>0</v>
      </c>
      <c r="R4022" t="str">
        <f t="shared" si="251"/>
        <v/>
      </c>
      <c r="S4022" t="s">
        <v>43</v>
      </c>
      <c r="U4022">
        <v>1</v>
      </c>
      <c r="V4022" t="s">
        <v>28</v>
      </c>
      <c r="W4022">
        <v>4</v>
      </c>
      <c r="X4022">
        <v>0</v>
      </c>
      <c r="Y4022">
        <v>19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 t="e">
        <f>VLOOKUP(A4022,#REF!,4,FALSE)</f>
        <v>#REF!</v>
      </c>
      <c r="AW4022" t="e">
        <f>VLOOKUP(A4022,#REF!,5,FALSE)</f>
        <v>#REF!</v>
      </c>
      <c r="AX4022">
        <f>SUMIF(量化书目统计!A:A,H4022,量化书目统计!G:G)</f>
        <v>0</v>
      </c>
    </row>
    <row r="4023" spans="1:50" x14ac:dyDescent="0.3">
      <c r="A4023" t="s">
        <v>2367</v>
      </c>
      <c r="B4023" t="s">
        <v>539</v>
      </c>
      <c r="C4023" t="s">
        <v>149</v>
      </c>
      <c r="D4023">
        <v>5</v>
      </c>
      <c r="E4023" t="s">
        <v>2187</v>
      </c>
      <c r="F4023" s="1" t="s">
        <v>2368</v>
      </c>
      <c r="G4023" t="s">
        <v>2369</v>
      </c>
      <c r="H4023" t="e">
        <f>VLOOKUP(F4023,#REF!,2,FALSE)</f>
        <v>#REF!</v>
      </c>
      <c r="I4023" t="s">
        <v>65</v>
      </c>
      <c r="J4023" s="4">
        <v>44097</v>
      </c>
      <c r="K4023" s="4">
        <v>44097</v>
      </c>
      <c r="L4023" s="3">
        <f t="shared" si="248"/>
        <v>0</v>
      </c>
      <c r="M4023" s="4">
        <v>44158</v>
      </c>
      <c r="N4023">
        <f t="shared" si="249"/>
        <v>61</v>
      </c>
      <c r="O4023">
        <v>0</v>
      </c>
      <c r="P4023" t="e">
        <f>VLOOKUP(F4023,#REF!,3,FALSE)</f>
        <v>#REF!</v>
      </c>
      <c r="Q4023">
        <f t="shared" si="250"/>
        <v>0</v>
      </c>
      <c r="R4023" t="str">
        <f t="shared" si="251"/>
        <v/>
      </c>
      <c r="S4023" t="s">
        <v>28</v>
      </c>
      <c r="T4023">
        <v>3</v>
      </c>
      <c r="U4023">
        <v>2</v>
      </c>
      <c r="V4023" t="s">
        <v>28</v>
      </c>
      <c r="W4023">
        <v>3</v>
      </c>
      <c r="X4023">
        <v>3</v>
      </c>
      <c r="Y4023">
        <v>15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 t="e">
        <f>VLOOKUP(A4023,#REF!,4,FALSE)</f>
        <v>#REF!</v>
      </c>
      <c r="AW4023" t="e">
        <f>VLOOKUP(A4023,#REF!,5,FALSE)</f>
        <v>#REF!</v>
      </c>
      <c r="AX4023">
        <f>SUMIF(量化书目统计!A:A,H4023,量化书目统计!G:G)</f>
        <v>0</v>
      </c>
    </row>
    <row r="4024" spans="1:50" x14ac:dyDescent="0.3">
      <c r="A4024" t="s">
        <v>2370</v>
      </c>
      <c r="B4024" t="s">
        <v>539</v>
      </c>
      <c r="C4024" t="s">
        <v>149</v>
      </c>
      <c r="D4024">
        <v>5</v>
      </c>
      <c r="E4024" t="s">
        <v>1799</v>
      </c>
      <c r="F4024" s="1" t="s">
        <v>2371</v>
      </c>
      <c r="G4024" t="s">
        <v>2372</v>
      </c>
      <c r="H4024" t="e">
        <f>VLOOKUP(F4024,#REF!,2,FALSE)</f>
        <v>#REF!</v>
      </c>
      <c r="I4024" t="s">
        <v>74</v>
      </c>
      <c r="J4024" s="4">
        <v>44141</v>
      </c>
      <c r="K4024" s="4">
        <v>44165</v>
      </c>
      <c r="L4024" s="3">
        <f t="shared" si="248"/>
        <v>24</v>
      </c>
      <c r="M4024" s="4">
        <v>44202</v>
      </c>
      <c r="N4024">
        <f t="shared" si="249"/>
        <v>61</v>
      </c>
      <c r="O4024">
        <v>0</v>
      </c>
      <c r="P4024" t="e">
        <f>VLOOKUP(F4024,#REF!,3,FALSE)</f>
        <v>#REF!</v>
      </c>
      <c r="Q4024">
        <f t="shared" si="250"/>
        <v>0</v>
      </c>
      <c r="R4024" t="str">
        <f t="shared" si="251"/>
        <v/>
      </c>
      <c r="S4024" t="s">
        <v>28</v>
      </c>
      <c r="T4024">
        <v>9</v>
      </c>
      <c r="U4024">
        <v>1</v>
      </c>
      <c r="V4024" t="s">
        <v>28</v>
      </c>
      <c r="W4024">
        <v>13</v>
      </c>
      <c r="X4024">
        <v>9</v>
      </c>
      <c r="Y4024">
        <v>11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e">
        <f>VLOOKUP(A4024,#REF!,4,FALSE)</f>
        <v>#REF!</v>
      </c>
      <c r="AW4024" t="e">
        <f>VLOOKUP(A4024,#REF!,5,FALSE)</f>
        <v>#REF!</v>
      </c>
      <c r="AX4024">
        <f>SUMIF(量化书目统计!A:A,H4024,量化书目统计!G:G)</f>
        <v>0</v>
      </c>
    </row>
    <row r="4025" spans="1:50" x14ac:dyDescent="0.3">
      <c r="A4025" t="s">
        <v>2373</v>
      </c>
      <c r="B4025" t="s">
        <v>539</v>
      </c>
      <c r="C4025" t="s">
        <v>149</v>
      </c>
      <c r="D4025">
        <v>5</v>
      </c>
      <c r="E4025" t="s">
        <v>480</v>
      </c>
      <c r="F4025" s="1" t="s">
        <v>481</v>
      </c>
      <c r="G4025" t="s">
        <v>482</v>
      </c>
      <c r="H4025" t="e">
        <f>VLOOKUP(F4025,#REF!,2,FALSE)</f>
        <v>#REF!</v>
      </c>
      <c r="I4025" t="s">
        <v>175</v>
      </c>
      <c r="J4025" s="4">
        <v>44340</v>
      </c>
      <c r="K4025" s="4">
        <v>44378</v>
      </c>
      <c r="L4025" s="3">
        <f t="shared" si="248"/>
        <v>38</v>
      </c>
      <c r="M4025" s="4">
        <v>44446</v>
      </c>
      <c r="N4025">
        <f t="shared" si="249"/>
        <v>106</v>
      </c>
      <c r="O4025">
        <v>0</v>
      </c>
      <c r="P4025" t="e">
        <f>VLOOKUP(F4025,#REF!,3,FALSE)</f>
        <v>#REF!</v>
      </c>
      <c r="Q4025">
        <f t="shared" si="250"/>
        <v>0</v>
      </c>
      <c r="R4025" t="str">
        <f t="shared" si="251"/>
        <v/>
      </c>
      <c r="S4025" t="s">
        <v>80</v>
      </c>
      <c r="T4025">
        <v>13</v>
      </c>
      <c r="U4025">
        <v>1</v>
      </c>
      <c r="V4025" t="s">
        <v>80</v>
      </c>
      <c r="W4025">
        <v>18</v>
      </c>
      <c r="X4025">
        <v>33</v>
      </c>
      <c r="Y4025">
        <v>15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e">
        <f>VLOOKUP(A4025,#REF!,4,FALSE)</f>
        <v>#REF!</v>
      </c>
      <c r="AW4025" t="e">
        <f>VLOOKUP(A4025,#REF!,5,FALSE)</f>
        <v>#REF!</v>
      </c>
      <c r="AX4025">
        <f>SUMIF(量化书目统计!A:A,H4025,量化书目统计!G:G)</f>
        <v>0</v>
      </c>
    </row>
    <row r="4026" spans="1:50" x14ac:dyDescent="0.3">
      <c r="A4026" t="s">
        <v>2374</v>
      </c>
      <c r="B4026" t="s">
        <v>539</v>
      </c>
      <c r="C4026" t="s">
        <v>205</v>
      </c>
      <c r="D4026">
        <v>1</v>
      </c>
      <c r="E4026" t="s">
        <v>1856</v>
      </c>
      <c r="F4026" s="1" t="s">
        <v>1857</v>
      </c>
      <c r="G4026" t="s">
        <v>1858</v>
      </c>
      <c r="H4026" t="e">
        <f>VLOOKUP(F4026,#REF!,2,FALSE)</f>
        <v>#REF!</v>
      </c>
      <c r="I4026" t="s">
        <v>1417</v>
      </c>
      <c r="J4026" s="4">
        <v>44147</v>
      </c>
      <c r="K4026" s="4">
        <v>44196</v>
      </c>
      <c r="L4026" s="3">
        <f t="shared" si="248"/>
        <v>49</v>
      </c>
      <c r="M4026" s="4">
        <v>44207</v>
      </c>
      <c r="N4026">
        <f t="shared" si="249"/>
        <v>60</v>
      </c>
      <c r="O4026">
        <v>0</v>
      </c>
      <c r="P4026" t="e">
        <f>VLOOKUP(F4026,#REF!,3,FALSE)</f>
        <v>#REF!</v>
      </c>
      <c r="Q4026">
        <f t="shared" si="250"/>
        <v>0</v>
      </c>
      <c r="R4026" t="str">
        <f t="shared" si="251"/>
        <v/>
      </c>
      <c r="S4026" t="s">
        <v>28</v>
      </c>
      <c r="T4026">
        <v>10</v>
      </c>
      <c r="U4026">
        <v>1</v>
      </c>
      <c r="V4026" t="s">
        <v>28</v>
      </c>
      <c r="W4026">
        <v>17</v>
      </c>
      <c r="X4026">
        <v>10</v>
      </c>
      <c r="Y4026">
        <v>11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e">
        <f>VLOOKUP(A4026,#REF!,4,FALSE)</f>
        <v>#REF!</v>
      </c>
      <c r="AW4026" t="e">
        <f>VLOOKUP(A4026,#REF!,5,FALSE)</f>
        <v>#REF!</v>
      </c>
      <c r="AX4026">
        <f>SUMIF(量化书目统计!A:A,H4026,量化书目统计!G:G)</f>
        <v>0</v>
      </c>
    </row>
    <row r="4027" spans="1:50" x14ac:dyDescent="0.3">
      <c r="A4027" t="s">
        <v>357</v>
      </c>
      <c r="B4027" t="s">
        <v>22</v>
      </c>
      <c r="C4027" t="s">
        <v>61</v>
      </c>
      <c r="D4027">
        <v>10</v>
      </c>
      <c r="E4027" t="s">
        <v>107</v>
      </c>
      <c r="F4027" s="1" t="s">
        <v>108</v>
      </c>
      <c r="G4027" t="s">
        <v>109</v>
      </c>
      <c r="H4027" t="e">
        <f>VLOOKUP(F4027,#REF!,2,FALSE)</f>
        <v>#REF!</v>
      </c>
      <c r="I4027" t="s">
        <v>32</v>
      </c>
      <c r="J4027" s="4">
        <v>44531</v>
      </c>
      <c r="K4027" s="4">
        <v>44543</v>
      </c>
      <c r="L4027" s="3">
        <f t="shared" si="248"/>
        <v>12</v>
      </c>
      <c r="M4027" s="4">
        <v>44545</v>
      </c>
      <c r="N4027">
        <f t="shared" si="249"/>
        <v>14</v>
      </c>
      <c r="O4027">
        <v>0</v>
      </c>
      <c r="P4027" t="e">
        <f>VLOOKUP(F4027,#REF!,3,FALSE)</f>
        <v>#REF!</v>
      </c>
      <c r="Q4027">
        <f t="shared" si="250"/>
        <v>0</v>
      </c>
      <c r="R4027" t="str">
        <f t="shared" si="251"/>
        <v/>
      </c>
      <c r="S4027" t="s">
        <v>38</v>
      </c>
      <c r="T4027">
        <v>13</v>
      </c>
      <c r="U4027">
        <v>1</v>
      </c>
      <c r="V4027" t="s">
        <v>38</v>
      </c>
      <c r="W4027">
        <v>15</v>
      </c>
      <c r="X4027">
        <v>53</v>
      </c>
      <c r="Y4027">
        <v>15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e">
        <f>VLOOKUP(A4027,#REF!,4,FALSE)</f>
        <v>#REF!</v>
      </c>
      <c r="AW4027" t="e">
        <f>VLOOKUP(A4027,#REF!,5,FALSE)</f>
        <v>#REF!</v>
      </c>
      <c r="AX4027">
        <f>SUMIF(量化书目统计!A:A,H4027,量化书目统计!G:G)</f>
        <v>0</v>
      </c>
    </row>
    <row r="4028" spans="1:50" x14ac:dyDescent="0.3">
      <c r="A4028" t="s">
        <v>2375</v>
      </c>
      <c r="B4028" t="s">
        <v>539</v>
      </c>
      <c r="C4028" t="s">
        <v>205</v>
      </c>
      <c r="D4028">
        <v>1</v>
      </c>
      <c r="E4028" t="s">
        <v>2376</v>
      </c>
      <c r="F4028" s="1" t="s">
        <v>2377</v>
      </c>
      <c r="G4028" t="s">
        <v>2378</v>
      </c>
      <c r="H4028" t="e">
        <f>VLOOKUP(F4028,#REF!,2,FALSE)</f>
        <v>#REF!</v>
      </c>
      <c r="I4028" t="s">
        <v>59</v>
      </c>
      <c r="J4028" s="4">
        <v>44448</v>
      </c>
      <c r="K4028" s="4">
        <v>44505</v>
      </c>
      <c r="L4028" s="3">
        <f t="shared" si="248"/>
        <v>57</v>
      </c>
      <c r="M4028" s="4">
        <v>44508</v>
      </c>
      <c r="N4028">
        <f t="shared" si="249"/>
        <v>60</v>
      </c>
      <c r="O4028">
        <v>0</v>
      </c>
      <c r="P4028" t="e">
        <f>VLOOKUP(F4028,#REF!,3,FALSE)</f>
        <v>#REF!</v>
      </c>
      <c r="Q4028">
        <f t="shared" si="250"/>
        <v>0</v>
      </c>
      <c r="R4028" t="str">
        <f t="shared" si="251"/>
        <v/>
      </c>
      <c r="S4028" t="s">
        <v>38</v>
      </c>
      <c r="T4028">
        <v>1</v>
      </c>
      <c r="U4028">
        <v>1</v>
      </c>
      <c r="V4028" t="s">
        <v>38</v>
      </c>
      <c r="W4028">
        <v>9</v>
      </c>
      <c r="X4028">
        <v>41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 t="e">
        <f>VLOOKUP(A4028,#REF!,4,FALSE)</f>
        <v>#REF!</v>
      </c>
      <c r="AW4028" t="e">
        <f>VLOOKUP(A4028,#REF!,5,FALSE)</f>
        <v>#REF!</v>
      </c>
      <c r="AX4028">
        <f>SUMIF(量化书目统计!A:A,H4028,量化书目统计!G:G)</f>
        <v>0</v>
      </c>
    </row>
    <row r="4029" spans="1:50" x14ac:dyDescent="0.3">
      <c r="A4029" t="s">
        <v>2379</v>
      </c>
      <c r="B4029" t="s">
        <v>539</v>
      </c>
      <c r="C4029" t="s">
        <v>205</v>
      </c>
      <c r="D4029">
        <v>1</v>
      </c>
      <c r="E4029" t="s">
        <v>897</v>
      </c>
      <c r="F4029" s="1" t="s">
        <v>898</v>
      </c>
      <c r="G4029" t="s">
        <v>899</v>
      </c>
      <c r="H4029" t="e">
        <f>VLOOKUP(F4029,#REF!,2,FALSE)</f>
        <v>#REF!</v>
      </c>
      <c r="I4029" t="s">
        <v>158</v>
      </c>
      <c r="J4029" s="4">
        <v>44502</v>
      </c>
      <c r="K4029" s="4">
        <v>44740</v>
      </c>
      <c r="L4029" s="3">
        <f t="shared" si="248"/>
        <v>238</v>
      </c>
      <c r="M4029" s="4">
        <v>44815</v>
      </c>
      <c r="N4029">
        <f t="shared" si="249"/>
        <v>313</v>
      </c>
      <c r="O4029">
        <v>0</v>
      </c>
      <c r="P4029" t="e">
        <f>VLOOKUP(F4029,#REF!,3,FALSE)</f>
        <v>#REF!</v>
      </c>
      <c r="Q4029">
        <f t="shared" si="250"/>
        <v>0</v>
      </c>
      <c r="R4029" t="str">
        <f t="shared" si="251"/>
        <v/>
      </c>
      <c r="S4029" t="s">
        <v>38</v>
      </c>
      <c r="T4029">
        <v>9</v>
      </c>
      <c r="U4029">
        <v>1</v>
      </c>
      <c r="V4029" t="s">
        <v>43</v>
      </c>
      <c r="X4029">
        <v>49</v>
      </c>
      <c r="Y4029">
        <v>15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e">
        <f>VLOOKUP(A4029,#REF!,4,FALSE)</f>
        <v>#REF!</v>
      </c>
      <c r="AW4029" t="e">
        <f>VLOOKUP(A4029,#REF!,5,FALSE)</f>
        <v>#REF!</v>
      </c>
      <c r="AX4029">
        <f>SUMIF(量化书目统计!A:A,H4029,量化书目统计!G:G)</f>
        <v>0</v>
      </c>
    </row>
    <row r="4030" spans="1:50" x14ac:dyDescent="0.3">
      <c r="A4030" t="s">
        <v>2380</v>
      </c>
      <c r="B4030" t="s">
        <v>539</v>
      </c>
      <c r="C4030" t="s">
        <v>205</v>
      </c>
      <c r="D4030">
        <v>1</v>
      </c>
      <c r="E4030" t="s">
        <v>2102</v>
      </c>
      <c r="F4030" s="1" t="s">
        <v>2103</v>
      </c>
      <c r="G4030" t="s">
        <v>2104</v>
      </c>
      <c r="H4030" t="e">
        <f>VLOOKUP(F4030,#REF!,2,FALSE)</f>
        <v>#REF!</v>
      </c>
      <c r="I4030" t="s">
        <v>59</v>
      </c>
      <c r="J4030" s="4">
        <v>44318</v>
      </c>
      <c r="K4030" s="4">
        <v>44993</v>
      </c>
      <c r="L4030" s="3">
        <f t="shared" si="248"/>
        <v>675</v>
      </c>
      <c r="M4030" s="4">
        <v>44985</v>
      </c>
      <c r="N4030">
        <f t="shared" si="249"/>
        <v>667</v>
      </c>
      <c r="O4030">
        <v>0</v>
      </c>
      <c r="P4030" t="e">
        <f>VLOOKUP(F4030,#REF!,3,FALSE)</f>
        <v>#REF!</v>
      </c>
      <c r="Q4030">
        <f t="shared" si="250"/>
        <v>0</v>
      </c>
      <c r="R4030" t="str">
        <f t="shared" si="251"/>
        <v/>
      </c>
      <c r="S4030" t="s">
        <v>80</v>
      </c>
      <c r="T4030">
        <v>9</v>
      </c>
      <c r="U4030">
        <v>1</v>
      </c>
      <c r="V4030" t="s">
        <v>43</v>
      </c>
      <c r="X4030">
        <v>29</v>
      </c>
      <c r="Y4030">
        <v>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e">
        <f>VLOOKUP(A4030,#REF!,4,FALSE)</f>
        <v>#REF!</v>
      </c>
      <c r="AW4030" t="e">
        <f>VLOOKUP(A4030,#REF!,5,FALSE)</f>
        <v>#REF!</v>
      </c>
      <c r="AX4030">
        <f>SUMIF(量化书目统计!A:A,H4030,量化书目统计!G:G)</f>
        <v>0</v>
      </c>
    </row>
    <row r="4031" spans="1:50" x14ac:dyDescent="0.3">
      <c r="A4031" t="s">
        <v>2381</v>
      </c>
      <c r="B4031" t="s">
        <v>539</v>
      </c>
      <c r="C4031" t="s">
        <v>205</v>
      </c>
      <c r="D4031">
        <v>1</v>
      </c>
      <c r="E4031" t="s">
        <v>405</v>
      </c>
      <c r="F4031" s="1" t="s">
        <v>406</v>
      </c>
      <c r="G4031" t="s">
        <v>407</v>
      </c>
      <c r="H4031" t="e">
        <f>VLOOKUP(F4031,#REF!,2,FALSE)</f>
        <v>#REF!</v>
      </c>
      <c r="I4031" t="s">
        <v>49</v>
      </c>
      <c r="J4031" s="4">
        <v>44546</v>
      </c>
      <c r="K4031" s="4">
        <v>44558</v>
      </c>
      <c r="L4031" s="3">
        <f t="shared" si="248"/>
        <v>12</v>
      </c>
      <c r="M4031" s="4">
        <v>44606</v>
      </c>
      <c r="N4031">
        <f t="shared" si="249"/>
        <v>60</v>
      </c>
      <c r="O4031">
        <v>0</v>
      </c>
      <c r="P4031" t="e">
        <f>VLOOKUP(F4031,#REF!,3,FALSE)</f>
        <v>#REF!</v>
      </c>
      <c r="Q4031">
        <f t="shared" si="250"/>
        <v>0</v>
      </c>
      <c r="R4031" t="str">
        <f t="shared" si="251"/>
        <v/>
      </c>
      <c r="S4031" t="s">
        <v>38</v>
      </c>
      <c r="T4031">
        <v>15</v>
      </c>
      <c r="U4031">
        <v>2</v>
      </c>
      <c r="V4031" t="s">
        <v>38</v>
      </c>
      <c r="W4031">
        <v>17</v>
      </c>
      <c r="X4031">
        <v>55</v>
      </c>
      <c r="Y4031">
        <v>10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e">
        <f>VLOOKUP(A4031,#REF!,4,FALSE)</f>
        <v>#REF!</v>
      </c>
      <c r="AW4031" t="e">
        <f>VLOOKUP(A4031,#REF!,5,FALSE)</f>
        <v>#REF!</v>
      </c>
      <c r="AX4031">
        <f>SUMIF(量化书目统计!A:A,H4031,量化书目统计!G:G)</f>
        <v>0</v>
      </c>
    </row>
    <row r="4032" spans="1:50" x14ac:dyDescent="0.3">
      <c r="A4032" t="s">
        <v>2382</v>
      </c>
      <c r="B4032" t="s">
        <v>539</v>
      </c>
      <c r="C4032" t="s">
        <v>205</v>
      </c>
      <c r="D4032">
        <v>1</v>
      </c>
      <c r="E4032" t="s">
        <v>761</v>
      </c>
      <c r="F4032" s="1" t="s">
        <v>762</v>
      </c>
      <c r="G4032" t="s">
        <v>763</v>
      </c>
      <c r="H4032" t="e">
        <f>VLOOKUP(F4032,#REF!,2,FALSE)</f>
        <v>#REF!</v>
      </c>
      <c r="I4032" t="s">
        <v>59</v>
      </c>
      <c r="J4032" s="4">
        <v>43837</v>
      </c>
      <c r="K4032" s="4">
        <v>43837</v>
      </c>
      <c r="L4032" s="3">
        <f t="shared" si="248"/>
        <v>0</v>
      </c>
      <c r="M4032" s="4">
        <v>43899</v>
      </c>
      <c r="N4032">
        <f t="shared" si="249"/>
        <v>62</v>
      </c>
      <c r="O4032">
        <v>0</v>
      </c>
      <c r="P4032" t="e">
        <f>VLOOKUP(F4032,#REF!,3,FALSE)</f>
        <v>#REF!</v>
      </c>
      <c r="Q4032">
        <f t="shared" si="250"/>
        <v>0</v>
      </c>
      <c r="R4032" t="str">
        <f t="shared" si="251"/>
        <v/>
      </c>
      <c r="S4032" t="s">
        <v>43</v>
      </c>
      <c r="U4032">
        <v>1</v>
      </c>
      <c r="V4032" t="s">
        <v>43</v>
      </c>
      <c r="X4032">
        <v>0</v>
      </c>
      <c r="Y4032">
        <v>11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e">
        <f>VLOOKUP(A4032,#REF!,4,FALSE)</f>
        <v>#REF!</v>
      </c>
      <c r="AW4032" t="e">
        <f>VLOOKUP(A4032,#REF!,5,FALSE)</f>
        <v>#REF!</v>
      </c>
      <c r="AX4032">
        <f>SUMIF(量化书目统计!A:A,H4032,量化书目统计!G:G)</f>
        <v>0</v>
      </c>
    </row>
    <row r="4033" spans="1:50" x14ac:dyDescent="0.3">
      <c r="A4033" t="s">
        <v>2383</v>
      </c>
      <c r="B4033" t="s">
        <v>539</v>
      </c>
      <c r="C4033" t="s">
        <v>205</v>
      </c>
      <c r="D4033">
        <v>1</v>
      </c>
      <c r="E4033" t="s">
        <v>352</v>
      </c>
      <c r="F4033" s="1" t="s">
        <v>353</v>
      </c>
      <c r="G4033" t="s">
        <v>354</v>
      </c>
      <c r="H4033" t="e">
        <f>VLOOKUP(F4033,#REF!,2,FALSE)</f>
        <v>#REF!</v>
      </c>
      <c r="I4033" t="s">
        <v>65</v>
      </c>
      <c r="J4033" s="4">
        <v>44575</v>
      </c>
      <c r="K4033" s="4">
        <v>44612</v>
      </c>
      <c r="L4033" s="3">
        <f t="shared" si="248"/>
        <v>37</v>
      </c>
      <c r="M4033" s="4">
        <v>44635</v>
      </c>
      <c r="N4033">
        <f t="shared" si="249"/>
        <v>60</v>
      </c>
      <c r="O4033">
        <v>0</v>
      </c>
      <c r="P4033" t="e">
        <f>VLOOKUP(F4033,#REF!,3,FALSE)</f>
        <v>#REF!</v>
      </c>
      <c r="Q4033">
        <f t="shared" si="250"/>
        <v>0</v>
      </c>
      <c r="R4033" t="str">
        <f t="shared" si="251"/>
        <v/>
      </c>
      <c r="S4033" t="s">
        <v>38</v>
      </c>
      <c r="T4033">
        <f>19</f>
        <v>19</v>
      </c>
      <c r="U4033">
        <v>1</v>
      </c>
      <c r="V4033" t="s">
        <v>99</v>
      </c>
      <c r="W4033">
        <v>2</v>
      </c>
      <c r="X4033">
        <v>59</v>
      </c>
      <c r="Y4033">
        <v>11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e">
        <f>VLOOKUP(A4033,#REF!,4,FALSE)</f>
        <v>#REF!</v>
      </c>
      <c r="AW4033" t="e">
        <f>VLOOKUP(A4033,#REF!,5,FALSE)</f>
        <v>#REF!</v>
      </c>
      <c r="AX4033">
        <f>SUMIF(量化书目统计!A:A,H4033,量化书目统计!G:G)</f>
        <v>0</v>
      </c>
    </row>
    <row r="4034" spans="1:50" x14ac:dyDescent="0.3">
      <c r="A4034" t="s">
        <v>2384</v>
      </c>
      <c r="B4034" t="s">
        <v>539</v>
      </c>
      <c r="C4034" t="s">
        <v>34</v>
      </c>
      <c r="D4034">
        <v>5</v>
      </c>
      <c r="E4034" t="s">
        <v>1251</v>
      </c>
      <c r="F4034" s="1" t="s">
        <v>1252</v>
      </c>
      <c r="G4034" t="s">
        <v>1253</v>
      </c>
      <c r="H4034" t="e">
        <f>VLOOKUP(F4034,#REF!,2,FALSE)</f>
        <v>#REF!</v>
      </c>
      <c r="I4034" t="s">
        <v>32</v>
      </c>
      <c r="J4034" s="4">
        <v>44097</v>
      </c>
      <c r="K4034" s="4">
        <v>44173</v>
      </c>
      <c r="L4034" s="3">
        <f t="shared" ref="L4034:L4097" si="252">IF(K4034&lt;&gt;0,K4034-J4034,"")</f>
        <v>76</v>
      </c>
      <c r="M4034" s="4">
        <v>44158</v>
      </c>
      <c r="N4034">
        <f t="shared" ref="N4034:N4097" si="253">M4034-J4034</f>
        <v>61</v>
      </c>
      <c r="O4034">
        <v>0</v>
      </c>
      <c r="P4034" t="e">
        <f>VLOOKUP(F4034,#REF!,3,FALSE)</f>
        <v>#REF!</v>
      </c>
      <c r="Q4034">
        <f t="shared" ref="Q4034:Q4097" si="254">IF(OR(ISNUMBER(SEARCH("高等数学",E4034)),ISNUMBER(SEARCH("数学分析",E4034)),ISNUMBER(SEARCH("微积分",E4034))),1,IF(OR(ISNUMBER(SEARCH("概率",E4034)),ISNUMBER(SEARCH("数理统计",E4034)),ISNUMBER(SEARCH("统计",E4034))),2,IF(ISNUMBER(SEARCH("代数",E4034)),3,IF(OR(ISNUMBER(SEARCH("运筹",E4034)),ISNUMBER(SEARCH("优化",E4034))),4,0))))</f>
        <v>0</v>
      </c>
      <c r="R4034" t="str">
        <f t="shared" ref="R4034:R4097" si="255">IF(AND(Q4034&gt;0,O4034=1),Q4034&amp;"-"&amp;E4034,"")</f>
        <v/>
      </c>
      <c r="S4034" t="s">
        <v>28</v>
      </c>
      <c r="T4034">
        <v>3</v>
      </c>
      <c r="U4034">
        <v>1</v>
      </c>
      <c r="V4034" t="s">
        <v>28</v>
      </c>
      <c r="W4034">
        <v>14</v>
      </c>
      <c r="X4034">
        <v>3</v>
      </c>
      <c r="Y4034">
        <v>11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e">
        <f>VLOOKUP(A4034,#REF!,4,FALSE)</f>
        <v>#REF!</v>
      </c>
      <c r="AW4034" t="e">
        <f>VLOOKUP(A4034,#REF!,5,FALSE)</f>
        <v>#REF!</v>
      </c>
      <c r="AX4034">
        <f>SUMIF(量化书目统计!A:A,H4034,量化书目统计!G:G)</f>
        <v>0</v>
      </c>
    </row>
    <row r="4035" spans="1:50" x14ac:dyDescent="0.3">
      <c r="A4035" t="s">
        <v>2385</v>
      </c>
      <c r="B4035" t="s">
        <v>539</v>
      </c>
      <c r="C4035" t="s">
        <v>111</v>
      </c>
      <c r="D4035">
        <v>4</v>
      </c>
      <c r="E4035" t="s">
        <v>2386</v>
      </c>
      <c r="F4035" s="1" t="s">
        <v>2387</v>
      </c>
      <c r="G4035" t="s">
        <v>2388</v>
      </c>
      <c r="H4035" t="e">
        <f>VLOOKUP(F4035,#REF!,2,FALSE)</f>
        <v>#REF!</v>
      </c>
      <c r="I4035" t="s">
        <v>42</v>
      </c>
      <c r="J4035" s="4">
        <v>43837</v>
      </c>
      <c r="K4035" s="4">
        <v>44084</v>
      </c>
      <c r="L4035" s="3">
        <f t="shared" si="252"/>
        <v>247</v>
      </c>
      <c r="M4035" s="4">
        <v>44104</v>
      </c>
      <c r="N4035">
        <f t="shared" si="253"/>
        <v>267</v>
      </c>
      <c r="O4035">
        <v>0</v>
      </c>
      <c r="P4035" t="e">
        <f>VLOOKUP(F4035,#REF!,3,FALSE)</f>
        <v>#REF!</v>
      </c>
      <c r="Q4035">
        <f t="shared" si="254"/>
        <v>0</v>
      </c>
      <c r="R4035" t="str">
        <f t="shared" si="255"/>
        <v/>
      </c>
      <c r="S4035" t="s">
        <v>43</v>
      </c>
      <c r="U4035">
        <v>1</v>
      </c>
      <c r="V4035" t="s">
        <v>28</v>
      </c>
      <c r="W4035">
        <v>1</v>
      </c>
      <c r="X4035">
        <v>0</v>
      </c>
      <c r="Y4035">
        <v>11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e">
        <f>VLOOKUP(A4035,#REF!,4,FALSE)</f>
        <v>#REF!</v>
      </c>
      <c r="AW4035" t="e">
        <f>VLOOKUP(A4035,#REF!,5,FALSE)</f>
        <v>#REF!</v>
      </c>
      <c r="AX4035">
        <f>SUMIF(量化书目统计!A:A,H4035,量化书目统计!G:G)</f>
        <v>0</v>
      </c>
    </row>
    <row r="4036" spans="1:50" x14ac:dyDescent="0.3">
      <c r="A4036" t="s">
        <v>2385</v>
      </c>
      <c r="B4036" t="s">
        <v>539</v>
      </c>
      <c r="C4036" t="s">
        <v>111</v>
      </c>
      <c r="D4036">
        <v>4</v>
      </c>
      <c r="E4036" t="s">
        <v>2389</v>
      </c>
      <c r="F4036" s="1" t="s">
        <v>2390</v>
      </c>
      <c r="G4036" t="s">
        <v>2391</v>
      </c>
      <c r="H4036" t="e">
        <f>VLOOKUP(F4036,#REF!,2,FALSE)</f>
        <v>#REF!</v>
      </c>
      <c r="I4036" t="s">
        <v>59</v>
      </c>
      <c r="J4036" s="4">
        <v>44355</v>
      </c>
      <c r="K4036" s="4">
        <v>44452</v>
      </c>
      <c r="L4036" s="3">
        <f t="shared" si="252"/>
        <v>97</v>
      </c>
      <c r="M4036" s="4">
        <v>44446</v>
      </c>
      <c r="N4036">
        <f t="shared" si="253"/>
        <v>91</v>
      </c>
      <c r="O4036">
        <v>0</v>
      </c>
      <c r="P4036" t="e">
        <f>VLOOKUP(F4036,#REF!,3,FALSE)</f>
        <v>#REF!</v>
      </c>
      <c r="Q4036">
        <f t="shared" si="254"/>
        <v>3</v>
      </c>
      <c r="R4036" t="str">
        <f t="shared" si="255"/>
        <v/>
      </c>
      <c r="S4036" t="s">
        <v>80</v>
      </c>
      <c r="T4036">
        <v>15</v>
      </c>
      <c r="U4036">
        <v>1</v>
      </c>
      <c r="V4036" t="s">
        <v>38</v>
      </c>
      <c r="W4036">
        <v>2</v>
      </c>
      <c r="X4036">
        <v>35</v>
      </c>
      <c r="Y4036">
        <v>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e">
        <f>VLOOKUP(A4036,#REF!,4,FALSE)</f>
        <v>#REF!</v>
      </c>
      <c r="AW4036" t="e">
        <f>VLOOKUP(A4036,#REF!,5,FALSE)</f>
        <v>#REF!</v>
      </c>
      <c r="AX4036">
        <f>SUMIF(量化书目统计!A:A,H4036,量化书目统计!G:G)</f>
        <v>0</v>
      </c>
    </row>
    <row r="4037" spans="1:50" x14ac:dyDescent="0.3">
      <c r="A4037" t="s">
        <v>2392</v>
      </c>
      <c r="B4037" t="s">
        <v>539</v>
      </c>
      <c r="C4037" t="s">
        <v>287</v>
      </c>
      <c r="D4037">
        <v>5</v>
      </c>
      <c r="E4037" t="s">
        <v>732</v>
      </c>
      <c r="F4037" s="1" t="s">
        <v>733</v>
      </c>
      <c r="G4037" t="s">
        <v>734</v>
      </c>
      <c r="H4037" t="e">
        <f>VLOOKUP(F4037,#REF!,2,FALSE)</f>
        <v>#REF!</v>
      </c>
      <c r="I4037" t="s">
        <v>49</v>
      </c>
      <c r="J4037" s="4">
        <v>44530</v>
      </c>
      <c r="K4037" s="4">
        <v>44554</v>
      </c>
      <c r="L4037" s="3">
        <f t="shared" si="252"/>
        <v>24</v>
      </c>
      <c r="M4037" s="4">
        <v>44552</v>
      </c>
      <c r="N4037">
        <f t="shared" si="253"/>
        <v>22</v>
      </c>
      <c r="O4037">
        <v>0</v>
      </c>
      <c r="P4037" t="e">
        <f>VLOOKUP(F4037,#REF!,3,FALSE)</f>
        <v>#REF!</v>
      </c>
      <c r="Q4037">
        <f t="shared" si="254"/>
        <v>0</v>
      </c>
      <c r="R4037" t="str">
        <f t="shared" si="255"/>
        <v/>
      </c>
      <c r="S4037" t="s">
        <v>38</v>
      </c>
      <c r="T4037">
        <v>13</v>
      </c>
      <c r="U4037">
        <v>1</v>
      </c>
      <c r="V4037" t="s">
        <v>38</v>
      </c>
      <c r="W4037">
        <v>16</v>
      </c>
      <c r="X4037">
        <v>53</v>
      </c>
      <c r="Y4037">
        <v>4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e">
        <f>VLOOKUP(A4037,#REF!,4,FALSE)</f>
        <v>#REF!</v>
      </c>
      <c r="AW4037" t="e">
        <f>VLOOKUP(A4037,#REF!,5,FALSE)</f>
        <v>#REF!</v>
      </c>
      <c r="AX4037">
        <f>SUMIF(量化书目统计!A:A,H4037,量化书目统计!G:G)</f>
        <v>0</v>
      </c>
    </row>
    <row r="4038" spans="1:50" x14ac:dyDescent="0.3">
      <c r="A4038" t="s">
        <v>2393</v>
      </c>
      <c r="B4038" t="s">
        <v>539</v>
      </c>
      <c r="C4038" t="s">
        <v>287</v>
      </c>
      <c r="D4038">
        <v>5</v>
      </c>
      <c r="E4038" t="s">
        <v>150</v>
      </c>
      <c r="F4038" s="1" t="s">
        <v>151</v>
      </c>
      <c r="G4038" t="s">
        <v>152</v>
      </c>
      <c r="H4038" t="e">
        <f>VLOOKUP(F4038,#REF!,2,FALSE)</f>
        <v>#REF!</v>
      </c>
      <c r="I4038" t="s">
        <v>65</v>
      </c>
      <c r="J4038" s="4">
        <v>44455</v>
      </c>
      <c r="K4038" s="4">
        <v>44557</v>
      </c>
      <c r="L4038" s="3">
        <f t="shared" si="252"/>
        <v>102</v>
      </c>
      <c r="M4038" s="4">
        <v>44515</v>
      </c>
      <c r="N4038">
        <f t="shared" si="253"/>
        <v>60</v>
      </c>
      <c r="O4038">
        <v>0</v>
      </c>
      <c r="P4038" t="e">
        <f>VLOOKUP(F4038,#REF!,3,FALSE)</f>
        <v>#REF!</v>
      </c>
      <c r="Q4038">
        <f t="shared" si="254"/>
        <v>0</v>
      </c>
      <c r="R4038" t="str">
        <f t="shared" si="255"/>
        <v/>
      </c>
      <c r="S4038" t="s">
        <v>38</v>
      </c>
      <c r="T4038">
        <v>2</v>
      </c>
      <c r="U4038">
        <v>1</v>
      </c>
      <c r="V4038" t="s">
        <v>38</v>
      </c>
      <c r="W4038">
        <v>17</v>
      </c>
      <c r="X4038">
        <v>42</v>
      </c>
      <c r="Y4038">
        <v>4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e">
        <f>VLOOKUP(A4038,#REF!,4,FALSE)</f>
        <v>#REF!</v>
      </c>
      <c r="AW4038" t="e">
        <f>VLOOKUP(A4038,#REF!,5,FALSE)</f>
        <v>#REF!</v>
      </c>
      <c r="AX4038">
        <f>SUMIF(量化书目统计!A:A,H4038,量化书目统计!G:G)</f>
        <v>0</v>
      </c>
    </row>
    <row r="4039" spans="1:50" x14ac:dyDescent="0.3">
      <c r="A4039" t="s">
        <v>565</v>
      </c>
      <c r="B4039" t="s">
        <v>556</v>
      </c>
      <c r="C4039" t="s">
        <v>185</v>
      </c>
      <c r="D4039">
        <v>5</v>
      </c>
      <c r="E4039" t="s">
        <v>566</v>
      </c>
      <c r="F4039" s="1" t="s">
        <v>567</v>
      </c>
      <c r="G4039" t="s">
        <v>568</v>
      </c>
      <c r="H4039" t="e">
        <f>VLOOKUP(F4039,#REF!,2,FALSE)</f>
        <v>#REF!</v>
      </c>
      <c r="I4039" t="s">
        <v>158</v>
      </c>
      <c r="J4039" s="4">
        <v>44301</v>
      </c>
      <c r="K4039" s="4">
        <v>44333</v>
      </c>
      <c r="L4039" s="3">
        <f t="shared" si="252"/>
        <v>32</v>
      </c>
      <c r="M4039" s="4">
        <v>44361</v>
      </c>
      <c r="N4039">
        <f t="shared" si="253"/>
        <v>60</v>
      </c>
      <c r="O4039">
        <v>0</v>
      </c>
      <c r="P4039" t="e">
        <f>VLOOKUP(F4039,#REF!,3,FALSE)</f>
        <v>#REF!</v>
      </c>
      <c r="Q4039">
        <f t="shared" si="254"/>
        <v>0</v>
      </c>
      <c r="R4039" t="str">
        <f t="shared" si="255"/>
        <v/>
      </c>
      <c r="S4039" t="s">
        <v>80</v>
      </c>
      <c r="T4039">
        <v>7</v>
      </c>
      <c r="U4039">
        <v>1</v>
      </c>
      <c r="V4039" t="s">
        <v>80</v>
      </c>
      <c r="W4039">
        <v>12</v>
      </c>
      <c r="X4039">
        <v>27</v>
      </c>
      <c r="Y4039">
        <v>11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e">
        <f>VLOOKUP(A4039,#REF!,4,FALSE)</f>
        <v>#REF!</v>
      </c>
      <c r="AW4039" t="e">
        <f>VLOOKUP(A4039,#REF!,5,FALSE)</f>
        <v>#REF!</v>
      </c>
      <c r="AX4039">
        <f>SUMIF(量化书目统计!A:A,H4039,量化书目统计!G:G)</f>
        <v>0</v>
      </c>
    </row>
    <row r="4040" spans="1:50" x14ac:dyDescent="0.3">
      <c r="A4040" t="s">
        <v>2394</v>
      </c>
      <c r="B4040" t="s">
        <v>539</v>
      </c>
      <c r="C4040" t="s">
        <v>287</v>
      </c>
      <c r="D4040">
        <v>5</v>
      </c>
      <c r="E4040" t="s">
        <v>2395</v>
      </c>
      <c r="F4040" s="1" t="s">
        <v>2396</v>
      </c>
      <c r="G4040" t="s">
        <v>2397</v>
      </c>
      <c r="H4040" t="e">
        <f>VLOOKUP(F4040,#REF!,2,FALSE)</f>
        <v>#REF!</v>
      </c>
      <c r="I4040" t="s">
        <v>231</v>
      </c>
      <c r="J4040" s="4">
        <v>44363</v>
      </c>
      <c r="K4040" s="4">
        <v>44363</v>
      </c>
      <c r="L4040" s="3">
        <f t="shared" si="252"/>
        <v>0</v>
      </c>
      <c r="M4040" s="4">
        <v>44424</v>
      </c>
      <c r="N4040">
        <f t="shared" si="253"/>
        <v>61</v>
      </c>
      <c r="O4040">
        <v>0</v>
      </c>
      <c r="P4040" t="e">
        <f>VLOOKUP(F4040,#REF!,3,FALSE)</f>
        <v>#REF!</v>
      </c>
      <c r="Q4040">
        <f t="shared" si="254"/>
        <v>0</v>
      </c>
      <c r="R4040" t="str">
        <f t="shared" si="255"/>
        <v/>
      </c>
      <c r="S4040" t="s">
        <v>80</v>
      </c>
      <c r="T4040">
        <v>16</v>
      </c>
      <c r="U4040">
        <v>1</v>
      </c>
      <c r="V4040" t="s">
        <v>80</v>
      </c>
      <c r="W4040">
        <v>16</v>
      </c>
      <c r="X4040">
        <v>36</v>
      </c>
      <c r="Y4040">
        <v>11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e">
        <f>VLOOKUP(A4040,#REF!,4,FALSE)</f>
        <v>#REF!</v>
      </c>
      <c r="AW4040" t="e">
        <f>VLOOKUP(A4040,#REF!,5,FALSE)</f>
        <v>#REF!</v>
      </c>
      <c r="AX4040">
        <f>SUMIF(量化书目统计!A:A,H4040,量化书目统计!G:G)</f>
        <v>0</v>
      </c>
    </row>
    <row r="4041" spans="1:50" x14ac:dyDescent="0.3">
      <c r="A4041" t="s">
        <v>2398</v>
      </c>
      <c r="B4041" t="s">
        <v>539</v>
      </c>
      <c r="C4041" t="s">
        <v>287</v>
      </c>
      <c r="D4041">
        <v>5</v>
      </c>
      <c r="E4041" t="s">
        <v>83</v>
      </c>
      <c r="F4041" s="1" t="s">
        <v>84</v>
      </c>
      <c r="G4041" t="s">
        <v>85</v>
      </c>
      <c r="H4041" t="e">
        <f>VLOOKUP(F4041,#REF!,2,FALSE)</f>
        <v>#REF!</v>
      </c>
      <c r="I4041" t="s">
        <v>32</v>
      </c>
      <c r="J4041" s="4">
        <v>44874</v>
      </c>
      <c r="K4041" s="4">
        <v>44874</v>
      </c>
      <c r="L4041" s="3">
        <f t="shared" si="252"/>
        <v>0</v>
      </c>
      <c r="M4041" s="4">
        <v>44935</v>
      </c>
      <c r="N4041">
        <f t="shared" si="253"/>
        <v>61</v>
      </c>
      <c r="O4041">
        <v>0</v>
      </c>
      <c r="P4041" t="e">
        <f>VLOOKUP(F4041,#REF!,3,FALSE)</f>
        <v>#REF!</v>
      </c>
      <c r="Q4041">
        <f t="shared" si="254"/>
        <v>0</v>
      </c>
      <c r="R4041" t="str">
        <f t="shared" si="255"/>
        <v/>
      </c>
      <c r="S4041" t="s">
        <v>43</v>
      </c>
      <c r="U4041">
        <v>1</v>
      </c>
      <c r="V4041" t="s">
        <v>43</v>
      </c>
      <c r="X4041">
        <v>80</v>
      </c>
      <c r="Y4041">
        <v>11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e">
        <f>VLOOKUP(A4041,#REF!,4,FALSE)</f>
        <v>#REF!</v>
      </c>
      <c r="AW4041" t="e">
        <f>VLOOKUP(A4041,#REF!,5,FALSE)</f>
        <v>#REF!</v>
      </c>
      <c r="AX4041">
        <f>SUMIF(量化书目统计!A:A,H4041,量化书目统计!G:G)</f>
        <v>0</v>
      </c>
    </row>
    <row r="4042" spans="1:50" x14ac:dyDescent="0.3">
      <c r="A4042" t="s">
        <v>2399</v>
      </c>
      <c r="B4042" t="s">
        <v>539</v>
      </c>
      <c r="C4042" t="s">
        <v>287</v>
      </c>
      <c r="D4042">
        <v>5</v>
      </c>
      <c r="E4042" t="s">
        <v>368</v>
      </c>
      <c r="F4042" s="1" t="s">
        <v>369</v>
      </c>
      <c r="G4042" t="s">
        <v>370</v>
      </c>
      <c r="H4042" t="e">
        <f>VLOOKUP(F4042,#REF!,2,FALSE)</f>
        <v>#REF!</v>
      </c>
      <c r="I4042" t="s">
        <v>49</v>
      </c>
      <c r="J4042" s="4">
        <v>44541</v>
      </c>
      <c r="K4042" s="4">
        <v>44571</v>
      </c>
      <c r="L4042" s="3">
        <f t="shared" si="252"/>
        <v>30</v>
      </c>
      <c r="M4042" s="4">
        <v>44601</v>
      </c>
      <c r="N4042">
        <f t="shared" si="253"/>
        <v>60</v>
      </c>
      <c r="O4042">
        <v>0</v>
      </c>
      <c r="P4042" t="e">
        <f>VLOOKUP(F4042,#REF!,3,FALSE)</f>
        <v>#REF!</v>
      </c>
      <c r="Q4042">
        <f t="shared" si="254"/>
        <v>0</v>
      </c>
      <c r="R4042" t="str">
        <f t="shared" si="255"/>
        <v/>
      </c>
      <c r="S4042" t="s">
        <v>38</v>
      </c>
      <c r="T4042">
        <v>14</v>
      </c>
      <c r="U4042">
        <v>1</v>
      </c>
      <c r="V4042" t="s">
        <v>38</v>
      </c>
      <c r="W4042">
        <v>18</v>
      </c>
      <c r="X4042">
        <v>54</v>
      </c>
      <c r="Y4042">
        <v>11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e">
        <f>VLOOKUP(A4042,#REF!,4,FALSE)</f>
        <v>#REF!</v>
      </c>
      <c r="AW4042" t="e">
        <f>VLOOKUP(A4042,#REF!,5,FALSE)</f>
        <v>#REF!</v>
      </c>
      <c r="AX4042">
        <f>SUMIF(量化书目统计!A:A,H4042,量化书目统计!G:G)</f>
        <v>0</v>
      </c>
    </row>
    <row r="4043" spans="1:50" x14ac:dyDescent="0.3">
      <c r="A4043" t="s">
        <v>2400</v>
      </c>
      <c r="B4043" t="s">
        <v>539</v>
      </c>
      <c r="C4043" t="s">
        <v>287</v>
      </c>
      <c r="D4043">
        <v>5</v>
      </c>
      <c r="E4043" t="s">
        <v>2401</v>
      </c>
      <c r="F4043" s="1" t="s">
        <v>2402</v>
      </c>
      <c r="G4043" t="s">
        <v>2403</v>
      </c>
      <c r="H4043" t="e">
        <f>VLOOKUP(F4043,#REF!,2,FALSE)</f>
        <v>#REF!</v>
      </c>
      <c r="I4043" t="s">
        <v>42</v>
      </c>
      <c r="J4043" s="4">
        <v>44350</v>
      </c>
      <c r="K4043" s="4">
        <v>44378</v>
      </c>
      <c r="L4043" s="3">
        <f t="shared" si="252"/>
        <v>28</v>
      </c>
      <c r="M4043" s="4">
        <v>44446</v>
      </c>
      <c r="N4043">
        <f t="shared" si="253"/>
        <v>96</v>
      </c>
      <c r="O4043">
        <v>0</v>
      </c>
      <c r="P4043" t="e">
        <f>VLOOKUP(F4043,#REF!,3,FALSE)</f>
        <v>#REF!</v>
      </c>
      <c r="Q4043">
        <f t="shared" si="254"/>
        <v>0</v>
      </c>
      <c r="R4043" t="str">
        <f t="shared" si="255"/>
        <v/>
      </c>
      <c r="S4043" t="s">
        <v>80</v>
      </c>
      <c r="T4043">
        <v>14</v>
      </c>
      <c r="U4043">
        <v>1</v>
      </c>
      <c r="V4043" t="s">
        <v>80</v>
      </c>
      <c r="W4043">
        <v>18</v>
      </c>
      <c r="X4043">
        <v>34</v>
      </c>
      <c r="Y4043">
        <v>11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e">
        <f>VLOOKUP(A4043,#REF!,4,FALSE)</f>
        <v>#REF!</v>
      </c>
      <c r="AW4043" t="e">
        <f>VLOOKUP(A4043,#REF!,5,FALSE)</f>
        <v>#REF!</v>
      </c>
      <c r="AX4043">
        <f>SUMIF(量化书目统计!A:A,H4043,量化书目统计!G:G)</f>
        <v>0</v>
      </c>
    </row>
    <row r="4044" spans="1:50" x14ac:dyDescent="0.3">
      <c r="A4044" t="s">
        <v>2400</v>
      </c>
      <c r="B4044" t="s">
        <v>539</v>
      </c>
      <c r="C4044" t="s">
        <v>287</v>
      </c>
      <c r="D4044">
        <v>5</v>
      </c>
      <c r="E4044" t="s">
        <v>2404</v>
      </c>
      <c r="F4044" s="1" t="s">
        <v>2405</v>
      </c>
      <c r="G4044" t="s">
        <v>2406</v>
      </c>
      <c r="H4044" t="e">
        <f>VLOOKUP(F4044,#REF!,2,FALSE)</f>
        <v>#REF!</v>
      </c>
      <c r="I4044" t="s">
        <v>158</v>
      </c>
      <c r="J4044" s="4">
        <v>44519</v>
      </c>
      <c r="K4044" s="4">
        <v>44567</v>
      </c>
      <c r="L4044" s="3">
        <f t="shared" si="252"/>
        <v>48</v>
      </c>
      <c r="M4044" s="4">
        <v>44579</v>
      </c>
      <c r="N4044">
        <f t="shared" si="253"/>
        <v>60</v>
      </c>
      <c r="O4044">
        <v>0</v>
      </c>
      <c r="P4044" t="e">
        <f>VLOOKUP(F4044,#REF!,3,FALSE)</f>
        <v>#REF!</v>
      </c>
      <c r="Q4044">
        <f t="shared" si="254"/>
        <v>0</v>
      </c>
      <c r="R4044" t="str">
        <f t="shared" si="255"/>
        <v/>
      </c>
      <c r="S4044" t="s">
        <v>38</v>
      </c>
      <c r="T4044">
        <v>11</v>
      </c>
      <c r="U4044">
        <v>1</v>
      </c>
      <c r="V4044" t="s">
        <v>38</v>
      </c>
      <c r="W4044">
        <v>18</v>
      </c>
      <c r="X4044">
        <v>51</v>
      </c>
      <c r="Y4044">
        <v>11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e">
        <f>VLOOKUP(A4044,#REF!,4,FALSE)</f>
        <v>#REF!</v>
      </c>
      <c r="AW4044" t="e">
        <f>VLOOKUP(A4044,#REF!,5,FALSE)</f>
        <v>#REF!</v>
      </c>
      <c r="AX4044">
        <f>SUMIF(量化书目统计!A:A,H4044,量化书目统计!G:G)</f>
        <v>0</v>
      </c>
    </row>
    <row r="4045" spans="1:50" x14ac:dyDescent="0.3">
      <c r="A4045" t="s">
        <v>2407</v>
      </c>
      <c r="B4045" t="s">
        <v>539</v>
      </c>
      <c r="C4045" t="s">
        <v>287</v>
      </c>
      <c r="D4045">
        <v>5</v>
      </c>
      <c r="E4045" t="s">
        <v>2408</v>
      </c>
      <c r="F4045" s="1" t="s">
        <v>2409</v>
      </c>
      <c r="G4045" t="s">
        <v>2410</v>
      </c>
      <c r="H4045" t="e">
        <f>VLOOKUP(F4045,#REF!,2,FALSE)</f>
        <v>#REF!</v>
      </c>
      <c r="I4045" t="s">
        <v>158</v>
      </c>
      <c r="J4045" s="4">
        <v>44531</v>
      </c>
      <c r="K4045" s="4">
        <v>44552</v>
      </c>
      <c r="L4045" s="3">
        <f t="shared" si="252"/>
        <v>21</v>
      </c>
      <c r="M4045" s="4">
        <v>44592</v>
      </c>
      <c r="N4045">
        <f t="shared" si="253"/>
        <v>61</v>
      </c>
      <c r="O4045">
        <v>0</v>
      </c>
      <c r="P4045" t="e">
        <f>VLOOKUP(F4045,#REF!,3,FALSE)</f>
        <v>#REF!</v>
      </c>
      <c r="Q4045">
        <f t="shared" si="254"/>
        <v>0</v>
      </c>
      <c r="R4045" t="str">
        <f t="shared" si="255"/>
        <v/>
      </c>
      <c r="S4045" t="s">
        <v>38</v>
      </c>
      <c r="T4045">
        <v>13</v>
      </c>
      <c r="U4045">
        <v>1</v>
      </c>
      <c r="V4045" t="s">
        <v>38</v>
      </c>
      <c r="W4045">
        <v>16</v>
      </c>
      <c r="X4045">
        <v>53</v>
      </c>
      <c r="Y4045">
        <v>11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e">
        <f>VLOOKUP(A4045,#REF!,4,FALSE)</f>
        <v>#REF!</v>
      </c>
      <c r="AW4045" t="e">
        <f>VLOOKUP(A4045,#REF!,5,FALSE)</f>
        <v>#REF!</v>
      </c>
      <c r="AX4045">
        <f>SUMIF(量化书目统计!A:A,H4045,量化书目统计!G:G)</f>
        <v>0</v>
      </c>
    </row>
    <row r="4046" spans="1:50" x14ac:dyDescent="0.3">
      <c r="A4046" t="s">
        <v>2411</v>
      </c>
      <c r="B4046" t="s">
        <v>539</v>
      </c>
      <c r="C4046" t="s">
        <v>287</v>
      </c>
      <c r="D4046">
        <v>5</v>
      </c>
      <c r="E4046" t="s">
        <v>2412</v>
      </c>
      <c r="F4046" s="1" t="s">
        <v>2413</v>
      </c>
      <c r="G4046" t="s">
        <v>2414</v>
      </c>
      <c r="H4046" t="e">
        <f>VLOOKUP(F4046,#REF!,2,FALSE)</f>
        <v>#REF!</v>
      </c>
      <c r="I4046" t="s">
        <v>158</v>
      </c>
      <c r="J4046" s="4">
        <v>43838</v>
      </c>
      <c r="K4046" s="4">
        <v>44088</v>
      </c>
      <c r="L4046" s="3">
        <f t="shared" si="252"/>
        <v>250</v>
      </c>
      <c r="M4046" s="4">
        <v>44104</v>
      </c>
      <c r="N4046">
        <f t="shared" si="253"/>
        <v>266</v>
      </c>
      <c r="O4046">
        <v>0</v>
      </c>
      <c r="P4046" t="e">
        <f>VLOOKUP(F4046,#REF!,3,FALSE)</f>
        <v>#REF!</v>
      </c>
      <c r="Q4046">
        <f t="shared" si="254"/>
        <v>0</v>
      </c>
      <c r="R4046" t="str">
        <f t="shared" si="255"/>
        <v/>
      </c>
      <c r="S4046" t="s">
        <v>43</v>
      </c>
      <c r="U4046">
        <v>1</v>
      </c>
      <c r="V4046" t="s">
        <v>28</v>
      </c>
      <c r="W4046">
        <v>2</v>
      </c>
      <c r="X4046">
        <v>0</v>
      </c>
      <c r="Y4046">
        <v>11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e">
        <f>VLOOKUP(A4046,#REF!,4,FALSE)</f>
        <v>#REF!</v>
      </c>
      <c r="AW4046" t="e">
        <f>VLOOKUP(A4046,#REF!,5,FALSE)</f>
        <v>#REF!</v>
      </c>
      <c r="AX4046">
        <f>SUMIF(量化书目统计!A:A,H4046,量化书目统计!G:G)</f>
        <v>0</v>
      </c>
    </row>
    <row r="4047" spans="1:50" x14ac:dyDescent="0.3">
      <c r="A4047" t="s">
        <v>2415</v>
      </c>
      <c r="B4047" t="s">
        <v>539</v>
      </c>
      <c r="C4047" t="s">
        <v>990</v>
      </c>
      <c r="D4047">
        <v>4</v>
      </c>
      <c r="E4047" t="s">
        <v>2416</v>
      </c>
      <c r="F4047" s="1" t="s">
        <v>2417</v>
      </c>
      <c r="G4047" t="s">
        <v>2418</v>
      </c>
      <c r="H4047" t="e">
        <f>VLOOKUP(F4047,#REF!,2,FALSE)</f>
        <v>#REF!</v>
      </c>
      <c r="I4047" t="s">
        <v>59</v>
      </c>
      <c r="J4047" s="4">
        <v>44533</v>
      </c>
      <c r="K4047" s="4">
        <v>44535</v>
      </c>
      <c r="L4047" s="3">
        <f t="shared" si="252"/>
        <v>2</v>
      </c>
      <c r="M4047" s="4">
        <v>44593</v>
      </c>
      <c r="N4047">
        <f t="shared" si="253"/>
        <v>60</v>
      </c>
      <c r="O4047">
        <v>0</v>
      </c>
      <c r="P4047" t="e">
        <f>VLOOKUP(F4047,#REF!,3,FALSE)</f>
        <v>#REF!</v>
      </c>
      <c r="Q4047">
        <f t="shared" si="254"/>
        <v>0</v>
      </c>
      <c r="R4047" t="str">
        <f t="shared" si="255"/>
        <v/>
      </c>
      <c r="S4047" t="s">
        <v>38</v>
      </c>
      <c r="T4047">
        <v>13</v>
      </c>
      <c r="U4047">
        <v>1</v>
      </c>
      <c r="V4047" t="s">
        <v>38</v>
      </c>
      <c r="W4047">
        <v>14</v>
      </c>
      <c r="X4047">
        <v>53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e">
        <f>VLOOKUP(A4047,#REF!,4,FALSE)</f>
        <v>#REF!</v>
      </c>
      <c r="AW4047" t="e">
        <f>VLOOKUP(A4047,#REF!,5,FALSE)</f>
        <v>#REF!</v>
      </c>
      <c r="AX4047">
        <f>SUMIF(量化书目统计!A:A,H4047,量化书目统计!G:G)</f>
        <v>0</v>
      </c>
    </row>
    <row r="4048" spans="1:50" x14ac:dyDescent="0.3">
      <c r="A4048" t="s">
        <v>2419</v>
      </c>
      <c r="B4048" t="s">
        <v>539</v>
      </c>
      <c r="C4048" t="s">
        <v>76</v>
      </c>
      <c r="D4048">
        <v>4</v>
      </c>
      <c r="E4048" t="s">
        <v>1969</v>
      </c>
      <c r="F4048" s="1" t="s">
        <v>1970</v>
      </c>
      <c r="G4048" t="s">
        <v>1971</v>
      </c>
      <c r="H4048" t="e">
        <f>VLOOKUP(F4048,#REF!,2,FALSE)</f>
        <v>#REF!</v>
      </c>
      <c r="I4048" t="s">
        <v>59</v>
      </c>
      <c r="J4048" s="4">
        <v>44457</v>
      </c>
      <c r="K4048" s="4">
        <v>44536</v>
      </c>
      <c r="L4048" s="3">
        <f t="shared" si="252"/>
        <v>79</v>
      </c>
      <c r="M4048" s="4">
        <v>44592</v>
      </c>
      <c r="N4048">
        <f t="shared" si="253"/>
        <v>135</v>
      </c>
      <c r="O4048">
        <v>0</v>
      </c>
      <c r="P4048" t="e">
        <f>VLOOKUP(F4048,#REF!,3,FALSE)</f>
        <v>#REF!</v>
      </c>
      <c r="Q4048">
        <f t="shared" si="254"/>
        <v>1</v>
      </c>
      <c r="R4048" t="str">
        <f t="shared" si="255"/>
        <v/>
      </c>
      <c r="S4048" t="s">
        <v>38</v>
      </c>
      <c r="T4048">
        <v>2</v>
      </c>
      <c r="U4048">
        <v>2</v>
      </c>
      <c r="V4048" t="s">
        <v>38</v>
      </c>
      <c r="W4048">
        <v>14</v>
      </c>
      <c r="X4048">
        <v>42</v>
      </c>
      <c r="Y4048">
        <v>11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e">
        <f>VLOOKUP(A4048,#REF!,4,FALSE)</f>
        <v>#REF!</v>
      </c>
      <c r="AW4048" t="e">
        <f>VLOOKUP(A4048,#REF!,5,FALSE)</f>
        <v>#REF!</v>
      </c>
      <c r="AX4048">
        <f>SUMIF(量化书目统计!A:A,H4048,量化书目统计!G:G)</f>
        <v>0</v>
      </c>
    </row>
    <row r="4049" spans="1:50" x14ac:dyDescent="0.3">
      <c r="A4049" t="s">
        <v>2420</v>
      </c>
      <c r="B4049" t="s">
        <v>539</v>
      </c>
      <c r="C4049" t="s">
        <v>111</v>
      </c>
      <c r="D4049">
        <v>4</v>
      </c>
      <c r="E4049" t="s">
        <v>368</v>
      </c>
      <c r="F4049" s="1" t="s">
        <v>369</v>
      </c>
      <c r="G4049" t="s">
        <v>370</v>
      </c>
      <c r="H4049" t="e">
        <f>VLOOKUP(F4049,#REF!,2,FALSE)</f>
        <v>#REF!</v>
      </c>
      <c r="I4049" t="s">
        <v>49</v>
      </c>
      <c r="J4049" s="4">
        <v>44347</v>
      </c>
      <c r="K4049" s="4">
        <v>44356</v>
      </c>
      <c r="L4049" s="3">
        <f t="shared" si="252"/>
        <v>9</v>
      </c>
      <c r="M4049" s="4">
        <v>44407</v>
      </c>
      <c r="N4049">
        <f t="shared" si="253"/>
        <v>60</v>
      </c>
      <c r="O4049">
        <v>0</v>
      </c>
      <c r="P4049" t="e">
        <f>VLOOKUP(F4049,#REF!,3,FALSE)</f>
        <v>#REF!</v>
      </c>
      <c r="Q4049">
        <f t="shared" si="254"/>
        <v>0</v>
      </c>
      <c r="R4049" t="str">
        <f t="shared" si="255"/>
        <v/>
      </c>
      <c r="S4049" t="s">
        <v>80</v>
      </c>
      <c r="T4049">
        <v>14</v>
      </c>
      <c r="U4049">
        <v>1</v>
      </c>
      <c r="V4049" t="s">
        <v>80</v>
      </c>
      <c r="W4049">
        <v>15</v>
      </c>
      <c r="X4049">
        <v>34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e">
        <f>VLOOKUP(A4049,#REF!,4,FALSE)</f>
        <v>#REF!</v>
      </c>
      <c r="AW4049" t="e">
        <f>VLOOKUP(A4049,#REF!,5,FALSE)</f>
        <v>#REF!</v>
      </c>
      <c r="AX4049">
        <f>SUMIF(量化书目统计!A:A,H4049,量化书目统计!G:G)</f>
        <v>0</v>
      </c>
    </row>
    <row r="4050" spans="1:50" x14ac:dyDescent="0.3">
      <c r="A4050" t="s">
        <v>2421</v>
      </c>
      <c r="B4050" t="s">
        <v>539</v>
      </c>
      <c r="C4050" t="s">
        <v>111</v>
      </c>
      <c r="D4050">
        <v>4</v>
      </c>
      <c r="E4050" t="s">
        <v>796</v>
      </c>
      <c r="F4050" s="1" t="s">
        <v>797</v>
      </c>
      <c r="G4050" t="s">
        <v>798</v>
      </c>
      <c r="H4050" t="e">
        <f>VLOOKUP(F4050,#REF!,2,FALSE)</f>
        <v>#REF!</v>
      </c>
      <c r="I4050" t="s">
        <v>65</v>
      </c>
      <c r="J4050" s="4">
        <v>44180</v>
      </c>
      <c r="K4050" s="4">
        <v>44208</v>
      </c>
      <c r="L4050" s="3">
        <f t="shared" si="252"/>
        <v>28</v>
      </c>
      <c r="M4050" s="4">
        <v>44260</v>
      </c>
      <c r="N4050">
        <f t="shared" si="253"/>
        <v>80</v>
      </c>
      <c r="O4050">
        <v>0</v>
      </c>
      <c r="P4050" t="e">
        <f>VLOOKUP(F4050,#REF!,3,FALSE)</f>
        <v>#REF!</v>
      </c>
      <c r="Q4050">
        <f t="shared" si="254"/>
        <v>0</v>
      </c>
      <c r="R4050" t="str">
        <f t="shared" si="255"/>
        <v/>
      </c>
      <c r="S4050" t="s">
        <v>28</v>
      </c>
      <c r="T4050">
        <v>15</v>
      </c>
      <c r="U4050">
        <v>1</v>
      </c>
      <c r="V4050" t="s">
        <v>28</v>
      </c>
      <c r="W4050">
        <v>18</v>
      </c>
      <c r="X4050">
        <v>15</v>
      </c>
      <c r="Y4050">
        <v>20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 t="e">
        <f>VLOOKUP(A4050,#REF!,4,FALSE)</f>
        <v>#REF!</v>
      </c>
      <c r="AW4050" t="e">
        <f>VLOOKUP(A4050,#REF!,5,FALSE)</f>
        <v>#REF!</v>
      </c>
      <c r="AX4050">
        <f>SUMIF(量化书目统计!A:A,H4050,量化书目统计!G:G)</f>
        <v>0</v>
      </c>
    </row>
    <row r="4051" spans="1:50" x14ac:dyDescent="0.3">
      <c r="A4051" t="s">
        <v>362</v>
      </c>
      <c r="B4051" t="s">
        <v>22</v>
      </c>
      <c r="C4051" t="s">
        <v>363</v>
      </c>
      <c r="D4051">
        <v>4</v>
      </c>
      <c r="E4051" t="s">
        <v>364</v>
      </c>
      <c r="F4051" s="1" t="s">
        <v>365</v>
      </c>
      <c r="G4051" t="s">
        <v>366</v>
      </c>
      <c r="H4051" t="e">
        <f>VLOOKUP(F4051,#REF!,2,FALSE)</f>
        <v>#REF!</v>
      </c>
      <c r="I4051" t="s">
        <v>49</v>
      </c>
      <c r="J4051" s="4">
        <v>44211</v>
      </c>
      <c r="K4051" s="4">
        <v>44256</v>
      </c>
      <c r="L4051" s="3">
        <f t="shared" si="252"/>
        <v>45</v>
      </c>
      <c r="M4051" s="4">
        <v>44263</v>
      </c>
      <c r="N4051">
        <f t="shared" si="253"/>
        <v>52</v>
      </c>
      <c r="O4051">
        <v>0</v>
      </c>
      <c r="P4051" t="e">
        <f>VLOOKUP(F4051,#REF!,3,FALSE)</f>
        <v>#REF!</v>
      </c>
      <c r="Q4051">
        <f t="shared" si="254"/>
        <v>0</v>
      </c>
      <c r="R4051" t="str">
        <f t="shared" si="255"/>
        <v/>
      </c>
      <c r="S4051" t="s">
        <v>28</v>
      </c>
      <c r="T4051">
        <v>19</v>
      </c>
      <c r="U4051">
        <v>2</v>
      </c>
      <c r="V4051" t="s">
        <v>80</v>
      </c>
      <c r="W4051">
        <v>1</v>
      </c>
      <c r="X4051">
        <v>19</v>
      </c>
      <c r="Y4051">
        <v>15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e">
        <f>VLOOKUP(A4051,#REF!,4,FALSE)</f>
        <v>#REF!</v>
      </c>
      <c r="AW4051" t="e">
        <f>VLOOKUP(A4051,#REF!,5,FALSE)</f>
        <v>#REF!</v>
      </c>
      <c r="AX4051">
        <f>SUMIF(量化书目统计!A:A,H4051,量化书目统计!G:G)</f>
        <v>0</v>
      </c>
    </row>
    <row r="4052" spans="1:50" x14ac:dyDescent="0.3">
      <c r="A4052" t="s">
        <v>2422</v>
      </c>
      <c r="B4052" t="s">
        <v>539</v>
      </c>
      <c r="C4052" t="s">
        <v>76</v>
      </c>
      <c r="D4052">
        <v>4</v>
      </c>
      <c r="E4052" t="s">
        <v>1969</v>
      </c>
      <c r="F4052" s="1" t="s">
        <v>1970</v>
      </c>
      <c r="G4052" t="s">
        <v>1971</v>
      </c>
      <c r="H4052" t="e">
        <f>VLOOKUP(F4052,#REF!,2,FALSE)</f>
        <v>#REF!</v>
      </c>
      <c r="I4052" t="s">
        <v>59</v>
      </c>
      <c r="J4052" s="4">
        <v>44613</v>
      </c>
      <c r="K4052" s="4">
        <v>44614</v>
      </c>
      <c r="L4052" s="3">
        <f t="shared" si="252"/>
        <v>1</v>
      </c>
      <c r="M4052" s="4">
        <v>44673</v>
      </c>
      <c r="N4052">
        <f t="shared" si="253"/>
        <v>60</v>
      </c>
      <c r="O4052">
        <v>0</v>
      </c>
      <c r="P4052" t="e">
        <f>VLOOKUP(F4052,#REF!,3,FALSE)</f>
        <v>#REF!</v>
      </c>
      <c r="Q4052">
        <f t="shared" si="254"/>
        <v>1</v>
      </c>
      <c r="R4052" t="str">
        <f t="shared" si="255"/>
        <v/>
      </c>
      <c r="S4052" t="s">
        <v>99</v>
      </c>
      <c r="T4052">
        <v>2</v>
      </c>
      <c r="U4052">
        <v>2</v>
      </c>
      <c r="V4052" t="s">
        <v>99</v>
      </c>
      <c r="W4052">
        <v>2</v>
      </c>
      <c r="X4052">
        <v>62</v>
      </c>
      <c r="Y4052">
        <v>5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e">
        <f>VLOOKUP(A4052,#REF!,4,FALSE)</f>
        <v>#REF!</v>
      </c>
      <c r="AW4052" t="e">
        <f>VLOOKUP(A4052,#REF!,5,FALSE)</f>
        <v>#REF!</v>
      </c>
      <c r="AX4052">
        <f>SUMIF(量化书目统计!A:A,H4052,量化书目统计!G:G)</f>
        <v>0</v>
      </c>
    </row>
    <row r="4053" spans="1:50" x14ac:dyDescent="0.3">
      <c r="A4053" t="s">
        <v>2423</v>
      </c>
      <c r="B4053" t="s">
        <v>539</v>
      </c>
      <c r="C4053" t="s">
        <v>76</v>
      </c>
      <c r="D4053">
        <v>4</v>
      </c>
      <c r="E4053" t="s">
        <v>761</v>
      </c>
      <c r="F4053" s="1" t="s">
        <v>762</v>
      </c>
      <c r="G4053" t="s">
        <v>763</v>
      </c>
      <c r="H4053" t="e">
        <f>VLOOKUP(F4053,#REF!,2,FALSE)</f>
        <v>#REF!</v>
      </c>
      <c r="I4053" t="s">
        <v>59</v>
      </c>
      <c r="J4053" s="4">
        <v>44497</v>
      </c>
      <c r="K4053" s="4">
        <v>44520</v>
      </c>
      <c r="L4053" s="3">
        <f t="shared" si="252"/>
        <v>23</v>
      </c>
      <c r="M4053" s="4">
        <v>44557</v>
      </c>
      <c r="N4053">
        <f t="shared" si="253"/>
        <v>60</v>
      </c>
      <c r="O4053">
        <v>0</v>
      </c>
      <c r="P4053" t="e">
        <f>VLOOKUP(F4053,#REF!,3,FALSE)</f>
        <v>#REF!</v>
      </c>
      <c r="Q4053">
        <f t="shared" si="254"/>
        <v>0</v>
      </c>
      <c r="R4053" t="str">
        <f t="shared" si="255"/>
        <v/>
      </c>
      <c r="S4053" t="s">
        <v>38</v>
      </c>
      <c r="T4053">
        <v>8</v>
      </c>
      <c r="U4053">
        <v>1</v>
      </c>
      <c r="V4053" t="s">
        <v>38</v>
      </c>
      <c r="W4053">
        <v>11</v>
      </c>
      <c r="X4053">
        <v>48</v>
      </c>
      <c r="Y4053">
        <v>5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e">
        <f>VLOOKUP(A4053,#REF!,4,FALSE)</f>
        <v>#REF!</v>
      </c>
      <c r="AW4053" t="e">
        <f>VLOOKUP(A4053,#REF!,5,FALSE)</f>
        <v>#REF!</v>
      </c>
      <c r="AX4053">
        <f>SUMIF(量化书目统计!A:A,H4053,量化书目统计!G:G)</f>
        <v>0</v>
      </c>
    </row>
    <row r="4054" spans="1:50" x14ac:dyDescent="0.3">
      <c r="A4054" t="s">
        <v>2424</v>
      </c>
      <c r="B4054" t="s">
        <v>539</v>
      </c>
      <c r="C4054" t="s">
        <v>247</v>
      </c>
      <c r="D4054">
        <v>5</v>
      </c>
      <c r="E4054" t="s">
        <v>2425</v>
      </c>
      <c r="F4054" s="1" t="s">
        <v>2426</v>
      </c>
      <c r="G4054" t="s">
        <v>2427</v>
      </c>
      <c r="H4054" t="e">
        <f>VLOOKUP(F4054,#REF!,2,FALSE)</f>
        <v>#REF!</v>
      </c>
      <c r="I4054" t="s">
        <v>32</v>
      </c>
      <c r="J4054" s="4">
        <v>44818</v>
      </c>
      <c r="K4054" s="4">
        <v>44832</v>
      </c>
      <c r="L4054" s="3">
        <f t="shared" si="252"/>
        <v>14</v>
      </c>
      <c r="M4054" s="4">
        <v>44832</v>
      </c>
      <c r="N4054">
        <f t="shared" si="253"/>
        <v>14</v>
      </c>
      <c r="O4054">
        <v>0</v>
      </c>
      <c r="P4054" t="e">
        <f>VLOOKUP(F4054,#REF!,3,FALSE)</f>
        <v>#REF!</v>
      </c>
      <c r="Q4054">
        <f t="shared" si="254"/>
        <v>0</v>
      </c>
      <c r="R4054" t="str">
        <f t="shared" si="255"/>
        <v/>
      </c>
      <c r="S4054" t="s">
        <v>43</v>
      </c>
      <c r="U4054">
        <v>1</v>
      </c>
      <c r="V4054" t="s">
        <v>43</v>
      </c>
      <c r="X4054">
        <v>80</v>
      </c>
      <c r="Y4054">
        <v>4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e">
        <f>VLOOKUP(A4054,#REF!,4,FALSE)</f>
        <v>#REF!</v>
      </c>
      <c r="AW4054" t="e">
        <f>VLOOKUP(A4054,#REF!,5,FALSE)</f>
        <v>#REF!</v>
      </c>
      <c r="AX4054">
        <f>SUMIF(量化书目统计!A:A,H4054,量化书目统计!G:G)</f>
        <v>0</v>
      </c>
    </row>
    <row r="4055" spans="1:50" x14ac:dyDescent="0.3">
      <c r="A4055" t="s">
        <v>2428</v>
      </c>
      <c r="B4055" t="s">
        <v>539</v>
      </c>
      <c r="C4055" t="s">
        <v>45</v>
      </c>
      <c r="D4055">
        <v>5</v>
      </c>
      <c r="E4055" t="s">
        <v>1830</v>
      </c>
      <c r="F4055" s="1" t="s">
        <v>1831</v>
      </c>
      <c r="G4055" t="s">
        <v>1832</v>
      </c>
      <c r="H4055" t="e">
        <f>VLOOKUP(F4055,#REF!,2,FALSE)</f>
        <v>#REF!</v>
      </c>
      <c r="I4055" t="s">
        <v>317</v>
      </c>
      <c r="J4055" s="4">
        <v>44103</v>
      </c>
      <c r="K4055" s="4">
        <v>44274</v>
      </c>
      <c r="L4055" s="3">
        <f t="shared" si="252"/>
        <v>171</v>
      </c>
      <c r="M4055" s="4">
        <v>44260</v>
      </c>
      <c r="N4055">
        <f t="shared" si="253"/>
        <v>157</v>
      </c>
      <c r="O4055">
        <v>0</v>
      </c>
      <c r="P4055" t="e">
        <f>VLOOKUP(F4055,#REF!,3,FALSE)</f>
        <v>#REF!</v>
      </c>
      <c r="Q4055">
        <f t="shared" si="254"/>
        <v>0</v>
      </c>
      <c r="R4055" t="str">
        <f t="shared" si="255"/>
        <v/>
      </c>
      <c r="S4055" t="s">
        <v>28</v>
      </c>
      <c r="T4055">
        <v>4</v>
      </c>
      <c r="U4055">
        <v>1</v>
      </c>
      <c r="V4055" t="s">
        <v>80</v>
      </c>
      <c r="W4055">
        <v>3</v>
      </c>
      <c r="X4055">
        <v>4</v>
      </c>
      <c r="Y4055">
        <v>20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 t="e">
        <f>VLOOKUP(A4055,#REF!,4,FALSE)</f>
        <v>#REF!</v>
      </c>
      <c r="AW4055" t="e">
        <f>VLOOKUP(A4055,#REF!,5,FALSE)</f>
        <v>#REF!</v>
      </c>
      <c r="AX4055">
        <f>SUMIF(量化书目统计!A:A,H4055,量化书目统计!G:G)</f>
        <v>0</v>
      </c>
    </row>
    <row r="4056" spans="1:50" x14ac:dyDescent="0.3">
      <c r="A4056" t="s">
        <v>2429</v>
      </c>
      <c r="B4056" t="s">
        <v>539</v>
      </c>
      <c r="C4056" t="s">
        <v>45</v>
      </c>
      <c r="D4056">
        <v>5</v>
      </c>
      <c r="E4056" t="s">
        <v>1803</v>
      </c>
      <c r="F4056" s="1" t="s">
        <v>1804</v>
      </c>
      <c r="G4056" t="s">
        <v>1805</v>
      </c>
      <c r="H4056" t="e">
        <f>VLOOKUP(F4056,#REF!,2,FALSE)</f>
        <v>#REF!</v>
      </c>
      <c r="I4056" t="s">
        <v>49</v>
      </c>
      <c r="J4056" s="4">
        <v>43834</v>
      </c>
      <c r="K4056" s="4">
        <v>44083</v>
      </c>
      <c r="L4056" s="3">
        <f t="shared" si="252"/>
        <v>249</v>
      </c>
      <c r="M4056" s="4">
        <v>44104</v>
      </c>
      <c r="N4056">
        <f t="shared" si="253"/>
        <v>270</v>
      </c>
      <c r="O4056">
        <v>0</v>
      </c>
      <c r="P4056" t="e">
        <f>VLOOKUP(F4056,#REF!,3,FALSE)</f>
        <v>#REF!</v>
      </c>
      <c r="Q4056">
        <f t="shared" si="254"/>
        <v>0</v>
      </c>
      <c r="R4056" t="str">
        <f t="shared" si="255"/>
        <v/>
      </c>
      <c r="S4056" t="s">
        <v>43</v>
      </c>
      <c r="U4056">
        <v>1</v>
      </c>
      <c r="V4056" t="s">
        <v>28</v>
      </c>
      <c r="W4056">
        <v>1</v>
      </c>
      <c r="X4056">
        <v>0</v>
      </c>
      <c r="Y4056">
        <v>11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e">
        <f>VLOOKUP(A4056,#REF!,4,FALSE)</f>
        <v>#REF!</v>
      </c>
      <c r="AW4056" t="e">
        <f>VLOOKUP(A4056,#REF!,5,FALSE)</f>
        <v>#REF!</v>
      </c>
      <c r="AX4056">
        <f>SUMIF(量化书目统计!A:A,H4056,量化书目统计!G:G)</f>
        <v>0</v>
      </c>
    </row>
    <row r="4057" spans="1:50" x14ac:dyDescent="0.3">
      <c r="A4057" t="s">
        <v>2429</v>
      </c>
      <c r="B4057" t="s">
        <v>539</v>
      </c>
      <c r="C4057" t="s">
        <v>45</v>
      </c>
      <c r="D4057">
        <v>5</v>
      </c>
      <c r="E4057" t="s">
        <v>1806</v>
      </c>
      <c r="F4057" s="1" t="s">
        <v>1807</v>
      </c>
      <c r="G4057" t="s">
        <v>1808</v>
      </c>
      <c r="H4057" t="e">
        <f>VLOOKUP(F4057,#REF!,2,FALSE)</f>
        <v>#REF!</v>
      </c>
      <c r="I4057" t="s">
        <v>49</v>
      </c>
      <c r="J4057" s="4">
        <v>43834</v>
      </c>
      <c r="K4057" s="4">
        <v>44083</v>
      </c>
      <c r="L4057" s="3">
        <f t="shared" si="252"/>
        <v>249</v>
      </c>
      <c r="M4057" s="4">
        <v>44104</v>
      </c>
      <c r="N4057">
        <f t="shared" si="253"/>
        <v>270</v>
      </c>
      <c r="O4057">
        <v>0</v>
      </c>
      <c r="P4057" t="e">
        <f>VLOOKUP(F4057,#REF!,3,FALSE)</f>
        <v>#REF!</v>
      </c>
      <c r="Q4057">
        <f t="shared" si="254"/>
        <v>0</v>
      </c>
      <c r="R4057" t="str">
        <f t="shared" si="255"/>
        <v/>
      </c>
      <c r="S4057" t="s">
        <v>43</v>
      </c>
      <c r="U4057">
        <v>1</v>
      </c>
      <c r="V4057" t="s">
        <v>28</v>
      </c>
      <c r="W4057">
        <v>1</v>
      </c>
      <c r="X4057">
        <v>0</v>
      </c>
      <c r="Y4057">
        <v>14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e">
        <f>VLOOKUP(A4057,#REF!,4,FALSE)</f>
        <v>#REF!</v>
      </c>
      <c r="AW4057" t="e">
        <f>VLOOKUP(A4057,#REF!,5,FALSE)</f>
        <v>#REF!</v>
      </c>
      <c r="AX4057">
        <f>SUMIF(量化书目统计!A:A,H4057,量化书目统计!G:G)</f>
        <v>0</v>
      </c>
    </row>
    <row r="4058" spans="1:50" x14ac:dyDescent="0.3">
      <c r="A4058" t="s">
        <v>2429</v>
      </c>
      <c r="B4058" t="s">
        <v>539</v>
      </c>
      <c r="C4058" t="s">
        <v>45</v>
      </c>
      <c r="D4058">
        <v>5</v>
      </c>
      <c r="E4058" t="s">
        <v>856</v>
      </c>
      <c r="F4058" s="1" t="s">
        <v>857</v>
      </c>
      <c r="G4058" t="s">
        <v>858</v>
      </c>
      <c r="H4058" t="e">
        <f>VLOOKUP(F4058,#REF!,2,FALSE)</f>
        <v>#REF!</v>
      </c>
      <c r="I4058" t="s">
        <v>49</v>
      </c>
      <c r="J4058" s="4">
        <v>43837</v>
      </c>
      <c r="K4058" s="4">
        <v>44083</v>
      </c>
      <c r="L4058" s="3">
        <f t="shared" si="252"/>
        <v>246</v>
      </c>
      <c r="M4058" s="4">
        <v>44104</v>
      </c>
      <c r="N4058">
        <f t="shared" si="253"/>
        <v>267</v>
      </c>
      <c r="O4058">
        <v>0</v>
      </c>
      <c r="P4058" t="e">
        <f>VLOOKUP(F4058,#REF!,3,FALSE)</f>
        <v>#REF!</v>
      </c>
      <c r="Q4058">
        <f t="shared" si="254"/>
        <v>0</v>
      </c>
      <c r="R4058" t="str">
        <f t="shared" si="255"/>
        <v/>
      </c>
      <c r="S4058" t="s">
        <v>43</v>
      </c>
      <c r="U4058">
        <v>1</v>
      </c>
      <c r="V4058" t="s">
        <v>28</v>
      </c>
      <c r="W4058">
        <v>1</v>
      </c>
      <c r="X4058">
        <v>0</v>
      </c>
      <c r="Y4058">
        <v>7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e">
        <f>VLOOKUP(A4058,#REF!,4,FALSE)</f>
        <v>#REF!</v>
      </c>
      <c r="AW4058" t="e">
        <f>VLOOKUP(A4058,#REF!,5,FALSE)</f>
        <v>#REF!</v>
      </c>
      <c r="AX4058">
        <f>SUMIF(量化书目统计!A:A,H4058,量化书目统计!G:G)</f>
        <v>0</v>
      </c>
    </row>
    <row r="4059" spans="1:50" x14ac:dyDescent="0.3">
      <c r="A4059" t="s">
        <v>2430</v>
      </c>
      <c r="B4059" t="s">
        <v>539</v>
      </c>
      <c r="C4059" t="s">
        <v>45</v>
      </c>
      <c r="D4059">
        <v>5</v>
      </c>
      <c r="E4059" t="s">
        <v>474</v>
      </c>
      <c r="F4059" s="1" t="s">
        <v>475</v>
      </c>
      <c r="G4059" t="s">
        <v>476</v>
      </c>
      <c r="H4059" t="e">
        <f>VLOOKUP(F4059,#REF!,2,FALSE)</f>
        <v>#REF!</v>
      </c>
      <c r="I4059" t="s">
        <v>158</v>
      </c>
      <c r="J4059" s="4">
        <v>44211</v>
      </c>
      <c r="K4059" s="4">
        <v>44281</v>
      </c>
      <c r="L4059" s="3">
        <f t="shared" si="252"/>
        <v>70</v>
      </c>
      <c r="M4059" s="4">
        <v>44271</v>
      </c>
      <c r="N4059">
        <f t="shared" si="253"/>
        <v>60</v>
      </c>
      <c r="O4059">
        <v>0</v>
      </c>
      <c r="P4059" t="e">
        <f>VLOOKUP(F4059,#REF!,3,FALSE)</f>
        <v>#REF!</v>
      </c>
      <c r="Q4059">
        <f t="shared" si="254"/>
        <v>0</v>
      </c>
      <c r="R4059" t="str">
        <f t="shared" si="255"/>
        <v/>
      </c>
      <c r="S4059" t="s">
        <v>28</v>
      </c>
      <c r="T4059">
        <f>X4059</f>
        <v>19</v>
      </c>
      <c r="U4059">
        <v>1</v>
      </c>
      <c r="V4059" t="s">
        <v>80</v>
      </c>
      <c r="W4059">
        <v>4</v>
      </c>
      <c r="X4059">
        <v>19</v>
      </c>
      <c r="Y4059">
        <v>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e">
        <f>VLOOKUP(A4059,#REF!,4,FALSE)</f>
        <v>#REF!</v>
      </c>
      <c r="AW4059" t="e">
        <f>VLOOKUP(A4059,#REF!,5,FALSE)</f>
        <v>#REF!</v>
      </c>
      <c r="AX4059">
        <f>SUMIF(量化书目统计!A:A,H4059,量化书目统计!G:G)</f>
        <v>0</v>
      </c>
    </row>
    <row r="4060" spans="1:50" x14ac:dyDescent="0.3">
      <c r="A4060" t="s">
        <v>2431</v>
      </c>
      <c r="B4060" t="s">
        <v>539</v>
      </c>
      <c r="C4060" t="s">
        <v>45</v>
      </c>
      <c r="D4060">
        <v>5</v>
      </c>
      <c r="E4060" t="s">
        <v>1438</v>
      </c>
      <c r="F4060" s="1" t="s">
        <v>1439</v>
      </c>
      <c r="G4060" t="s">
        <v>1440</v>
      </c>
      <c r="H4060" t="e">
        <f>VLOOKUP(F4060,#REF!,2,FALSE)</f>
        <v>#REF!</v>
      </c>
      <c r="I4060" t="s">
        <v>158</v>
      </c>
      <c r="J4060" s="4">
        <v>44287</v>
      </c>
      <c r="K4060" s="4">
        <v>44291</v>
      </c>
      <c r="L4060" s="3">
        <f t="shared" si="252"/>
        <v>4</v>
      </c>
      <c r="M4060" s="4">
        <v>44347</v>
      </c>
      <c r="N4060">
        <f t="shared" si="253"/>
        <v>60</v>
      </c>
      <c r="O4060">
        <v>0</v>
      </c>
      <c r="P4060" t="e">
        <f>VLOOKUP(F4060,#REF!,3,FALSE)</f>
        <v>#REF!</v>
      </c>
      <c r="Q4060">
        <f t="shared" si="254"/>
        <v>0</v>
      </c>
      <c r="R4060" t="str">
        <f t="shared" si="255"/>
        <v/>
      </c>
      <c r="S4060" t="s">
        <v>80</v>
      </c>
      <c r="T4060">
        <v>5</v>
      </c>
      <c r="U4060">
        <v>1</v>
      </c>
      <c r="V4060" t="s">
        <v>80</v>
      </c>
      <c r="W4060">
        <v>6</v>
      </c>
      <c r="X4060">
        <v>25</v>
      </c>
      <c r="Y4060">
        <v>15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e">
        <f>VLOOKUP(A4060,#REF!,4,FALSE)</f>
        <v>#REF!</v>
      </c>
      <c r="AW4060" t="e">
        <f>VLOOKUP(A4060,#REF!,5,FALSE)</f>
        <v>#REF!</v>
      </c>
      <c r="AX4060">
        <f>SUMIF(量化书目统计!A:A,H4060,量化书目统计!G:G)</f>
        <v>0</v>
      </c>
    </row>
    <row r="4061" spans="1:50" x14ac:dyDescent="0.3">
      <c r="A4061" t="s">
        <v>2431</v>
      </c>
      <c r="B4061" t="s">
        <v>539</v>
      </c>
      <c r="C4061" t="s">
        <v>45</v>
      </c>
      <c r="D4061">
        <v>5</v>
      </c>
      <c r="E4061" t="s">
        <v>1867</v>
      </c>
      <c r="F4061" s="1" t="s">
        <v>1868</v>
      </c>
      <c r="G4061" t="s">
        <v>1869</v>
      </c>
      <c r="H4061" t="e">
        <f>VLOOKUP(F4061,#REF!,2,FALSE)</f>
        <v>#REF!</v>
      </c>
      <c r="I4061" t="s">
        <v>49</v>
      </c>
      <c r="J4061" s="4">
        <v>44130</v>
      </c>
      <c r="K4061" s="4">
        <v>44157</v>
      </c>
      <c r="L4061" s="3">
        <f t="shared" si="252"/>
        <v>27</v>
      </c>
      <c r="M4061" s="4">
        <v>44161</v>
      </c>
      <c r="N4061">
        <f t="shared" si="253"/>
        <v>31</v>
      </c>
      <c r="O4061">
        <v>0</v>
      </c>
      <c r="P4061" t="e">
        <f>VLOOKUP(F4061,#REF!,3,FALSE)</f>
        <v>#REF!</v>
      </c>
      <c r="Q4061">
        <f t="shared" si="254"/>
        <v>0</v>
      </c>
      <c r="R4061" t="str">
        <f t="shared" si="255"/>
        <v/>
      </c>
      <c r="S4061" t="s">
        <v>28</v>
      </c>
      <c r="T4061">
        <v>8</v>
      </c>
      <c r="U4061">
        <v>1</v>
      </c>
      <c r="V4061" t="s">
        <v>28</v>
      </c>
      <c r="W4061">
        <v>12</v>
      </c>
      <c r="X4061">
        <v>8</v>
      </c>
      <c r="Y4061">
        <v>14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e">
        <f>VLOOKUP(A4061,#REF!,4,FALSE)</f>
        <v>#REF!</v>
      </c>
      <c r="AW4061" t="e">
        <f>VLOOKUP(A4061,#REF!,5,FALSE)</f>
        <v>#REF!</v>
      </c>
      <c r="AX4061">
        <f>SUMIF(量化书目统计!A:A,H4061,量化书目统计!G:G)</f>
        <v>0</v>
      </c>
    </row>
    <row r="4062" spans="1:50" x14ac:dyDescent="0.3">
      <c r="A4062" t="s">
        <v>2432</v>
      </c>
      <c r="B4062" t="s">
        <v>539</v>
      </c>
      <c r="C4062" t="s">
        <v>45</v>
      </c>
      <c r="D4062">
        <v>5</v>
      </c>
      <c r="E4062" t="s">
        <v>719</v>
      </c>
      <c r="F4062" s="1" t="s">
        <v>1021</v>
      </c>
      <c r="G4062" t="s">
        <v>1022</v>
      </c>
      <c r="H4062" t="e">
        <f>VLOOKUP(F4062,#REF!,2,FALSE)</f>
        <v>#REF!</v>
      </c>
      <c r="I4062" t="s">
        <v>49</v>
      </c>
      <c r="J4062" s="4">
        <v>44089</v>
      </c>
      <c r="K4062" s="4">
        <v>44113</v>
      </c>
      <c r="L4062" s="3">
        <f t="shared" si="252"/>
        <v>24</v>
      </c>
      <c r="M4062" s="4">
        <v>44151</v>
      </c>
      <c r="N4062">
        <f t="shared" si="253"/>
        <v>62</v>
      </c>
      <c r="O4062">
        <v>0</v>
      </c>
      <c r="P4062" t="e">
        <f>VLOOKUP(F4062,#REF!,3,FALSE)</f>
        <v>#REF!</v>
      </c>
      <c r="Q4062">
        <f t="shared" si="254"/>
        <v>0</v>
      </c>
      <c r="R4062" t="str">
        <f t="shared" si="255"/>
        <v/>
      </c>
      <c r="S4062" t="s">
        <v>28</v>
      </c>
      <c r="T4062">
        <v>2</v>
      </c>
      <c r="U4062">
        <v>1</v>
      </c>
      <c r="V4062" t="s">
        <v>28</v>
      </c>
      <c r="W4062">
        <v>5</v>
      </c>
      <c r="X4062">
        <v>2</v>
      </c>
      <c r="Y4062">
        <v>11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e">
        <f>VLOOKUP(A4062,#REF!,4,FALSE)</f>
        <v>#REF!</v>
      </c>
      <c r="AW4062" t="e">
        <f>VLOOKUP(A4062,#REF!,5,FALSE)</f>
        <v>#REF!</v>
      </c>
      <c r="AX4062">
        <f>SUMIF(量化书目统计!A:A,H4062,量化书目统计!G:G)</f>
        <v>0</v>
      </c>
    </row>
    <row r="4063" spans="1:50" x14ac:dyDescent="0.3">
      <c r="A4063" t="s">
        <v>2433</v>
      </c>
      <c r="B4063" t="s">
        <v>539</v>
      </c>
      <c r="C4063" t="s">
        <v>144</v>
      </c>
      <c r="D4063">
        <v>5</v>
      </c>
      <c r="E4063" t="s">
        <v>1185</v>
      </c>
      <c r="F4063" s="1" t="s">
        <v>1186</v>
      </c>
      <c r="G4063" t="s">
        <v>1187</v>
      </c>
      <c r="H4063" t="e">
        <f>VLOOKUP(F4063,#REF!,2,FALSE)</f>
        <v>#REF!</v>
      </c>
      <c r="I4063" t="s">
        <v>65</v>
      </c>
      <c r="J4063" s="4">
        <v>44810</v>
      </c>
      <c r="K4063" s="4">
        <v>44863</v>
      </c>
      <c r="L4063" s="3">
        <f t="shared" si="252"/>
        <v>53</v>
      </c>
      <c r="M4063" s="4">
        <v>44872</v>
      </c>
      <c r="N4063">
        <f t="shared" si="253"/>
        <v>62</v>
      </c>
      <c r="O4063">
        <v>0</v>
      </c>
      <c r="P4063" t="e">
        <f>VLOOKUP(F4063,#REF!,3,FALSE)</f>
        <v>#REF!</v>
      </c>
      <c r="Q4063">
        <f t="shared" si="254"/>
        <v>0</v>
      </c>
      <c r="R4063" t="str">
        <f t="shared" si="255"/>
        <v/>
      </c>
      <c r="S4063" t="s">
        <v>43</v>
      </c>
      <c r="U4063">
        <v>1</v>
      </c>
      <c r="V4063" t="s">
        <v>43</v>
      </c>
      <c r="X4063">
        <v>80</v>
      </c>
      <c r="Y4063">
        <v>11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e">
        <f>VLOOKUP(A4063,#REF!,4,FALSE)</f>
        <v>#REF!</v>
      </c>
      <c r="AW4063" t="e">
        <f>VLOOKUP(A4063,#REF!,5,FALSE)</f>
        <v>#REF!</v>
      </c>
      <c r="AX4063">
        <f>SUMIF(量化书目统计!A:A,H4063,量化书目统计!G:G)</f>
        <v>0</v>
      </c>
    </row>
    <row r="4064" spans="1:50" x14ac:dyDescent="0.3">
      <c r="A4064" t="s">
        <v>2434</v>
      </c>
      <c r="B4064" t="s">
        <v>539</v>
      </c>
      <c r="C4064" t="s">
        <v>45</v>
      </c>
      <c r="D4064">
        <v>5</v>
      </c>
      <c r="E4064" t="s">
        <v>1052</v>
      </c>
      <c r="F4064" s="1" t="s">
        <v>1623</v>
      </c>
      <c r="G4064" t="s">
        <v>1624</v>
      </c>
      <c r="H4064" t="e">
        <f>VLOOKUP(F4064,#REF!,2,FALSE)</f>
        <v>#REF!</v>
      </c>
      <c r="I4064" t="s">
        <v>53</v>
      </c>
      <c r="J4064" s="4">
        <v>44113</v>
      </c>
      <c r="K4064" s="4">
        <v>44113</v>
      </c>
      <c r="L4064" s="3">
        <f t="shared" si="252"/>
        <v>0</v>
      </c>
      <c r="M4064" s="4">
        <v>44173</v>
      </c>
      <c r="N4064">
        <f t="shared" si="253"/>
        <v>60</v>
      </c>
      <c r="O4064">
        <v>0</v>
      </c>
      <c r="P4064" t="e">
        <f>VLOOKUP(F4064,#REF!,3,FALSE)</f>
        <v>#REF!</v>
      </c>
      <c r="Q4064">
        <f t="shared" si="254"/>
        <v>0</v>
      </c>
      <c r="R4064" t="str">
        <f t="shared" si="255"/>
        <v/>
      </c>
      <c r="S4064" t="s">
        <v>28</v>
      </c>
      <c r="T4064">
        <v>5</v>
      </c>
      <c r="U4064">
        <v>2</v>
      </c>
      <c r="V4064" t="s">
        <v>28</v>
      </c>
      <c r="W4064">
        <v>5</v>
      </c>
      <c r="X4064">
        <v>5</v>
      </c>
      <c r="Y4064">
        <v>11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e">
        <f>VLOOKUP(A4064,#REF!,4,FALSE)</f>
        <v>#REF!</v>
      </c>
      <c r="AW4064" t="e">
        <f>VLOOKUP(A4064,#REF!,5,FALSE)</f>
        <v>#REF!</v>
      </c>
      <c r="AX4064">
        <f>SUMIF(量化书目统计!A:A,H4064,量化书目统计!G:G)</f>
        <v>0</v>
      </c>
    </row>
    <row r="4065" spans="1:50" x14ac:dyDescent="0.3">
      <c r="A4065" t="s">
        <v>527</v>
      </c>
      <c r="B4065" t="s">
        <v>22</v>
      </c>
      <c r="C4065" t="s">
        <v>61</v>
      </c>
      <c r="D4065">
        <v>10</v>
      </c>
      <c r="E4065" t="s">
        <v>528</v>
      </c>
      <c r="F4065" s="1" t="s">
        <v>529</v>
      </c>
      <c r="G4065" t="s">
        <v>530</v>
      </c>
      <c r="H4065" t="e">
        <f>VLOOKUP(F4065,#REF!,2,FALSE)</f>
        <v>#REF!</v>
      </c>
      <c r="I4065" t="s">
        <v>42</v>
      </c>
      <c r="J4065" s="4">
        <v>44865</v>
      </c>
      <c r="K4065" s="4">
        <v>44909</v>
      </c>
      <c r="L4065" s="3">
        <f t="shared" si="252"/>
        <v>44</v>
      </c>
      <c r="M4065" s="4">
        <v>44879</v>
      </c>
      <c r="N4065">
        <f t="shared" si="253"/>
        <v>14</v>
      </c>
      <c r="O4065">
        <v>0</v>
      </c>
      <c r="P4065" t="e">
        <f>VLOOKUP(F4065,#REF!,3,FALSE)</f>
        <v>#REF!</v>
      </c>
      <c r="Q4065">
        <f t="shared" si="254"/>
        <v>0</v>
      </c>
      <c r="R4065" t="str">
        <f t="shared" si="255"/>
        <v/>
      </c>
      <c r="S4065" t="s">
        <v>43</v>
      </c>
      <c r="U4065">
        <v>1</v>
      </c>
      <c r="V4065" t="s">
        <v>43</v>
      </c>
      <c r="X4065">
        <v>80</v>
      </c>
      <c r="Y4065">
        <v>11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e">
        <f>VLOOKUP(A4065,#REF!,4,FALSE)</f>
        <v>#REF!</v>
      </c>
      <c r="AW4065" t="e">
        <f>VLOOKUP(A4065,#REF!,5,FALSE)</f>
        <v>#REF!</v>
      </c>
      <c r="AX4065">
        <f>SUMIF(量化书目统计!A:A,H4065,量化书目统计!G:G)</f>
        <v>0</v>
      </c>
    </row>
    <row r="4066" spans="1:50" x14ac:dyDescent="0.3">
      <c r="A4066" t="s">
        <v>367</v>
      </c>
      <c r="B4066" t="s">
        <v>22</v>
      </c>
      <c r="C4066" t="s">
        <v>247</v>
      </c>
      <c r="D4066">
        <v>5</v>
      </c>
      <c r="E4066" t="s">
        <v>368</v>
      </c>
      <c r="F4066" s="1" t="s">
        <v>369</v>
      </c>
      <c r="G4066" t="s">
        <v>370</v>
      </c>
      <c r="H4066" t="e">
        <f>VLOOKUP(F4066,#REF!,2,FALSE)</f>
        <v>#REF!</v>
      </c>
      <c r="I4066" t="s">
        <v>49</v>
      </c>
      <c r="J4066" s="4">
        <v>44469</v>
      </c>
      <c r="K4066" s="4">
        <v>44533</v>
      </c>
      <c r="L4066" s="3">
        <f t="shared" si="252"/>
        <v>64</v>
      </c>
      <c r="M4066" s="4">
        <v>44529</v>
      </c>
      <c r="N4066">
        <f t="shared" si="253"/>
        <v>60</v>
      </c>
      <c r="O4066">
        <v>0</v>
      </c>
      <c r="P4066" t="e">
        <f>VLOOKUP(F4066,#REF!,3,FALSE)</f>
        <v>#REF!</v>
      </c>
      <c r="Q4066">
        <f t="shared" si="254"/>
        <v>0</v>
      </c>
      <c r="R4066" t="str">
        <f t="shared" si="255"/>
        <v/>
      </c>
      <c r="S4066" t="s">
        <v>38</v>
      </c>
      <c r="T4066">
        <v>4</v>
      </c>
      <c r="U4066">
        <v>1</v>
      </c>
      <c r="V4066" t="s">
        <v>38</v>
      </c>
      <c r="W4066">
        <v>13</v>
      </c>
      <c r="X4066">
        <v>44</v>
      </c>
      <c r="Y4066">
        <v>11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e">
        <f>VLOOKUP(A4066,#REF!,4,FALSE)</f>
        <v>#REF!</v>
      </c>
      <c r="AW4066" t="e">
        <f>VLOOKUP(A4066,#REF!,5,FALSE)</f>
        <v>#REF!</v>
      </c>
      <c r="AX4066">
        <f>SUMIF(量化书目统计!A:A,H4066,量化书目统计!G:G)</f>
        <v>0</v>
      </c>
    </row>
    <row r="4067" spans="1:50" x14ac:dyDescent="0.3">
      <c r="A4067" t="s">
        <v>2435</v>
      </c>
      <c r="B4067" t="s">
        <v>539</v>
      </c>
      <c r="C4067" t="s">
        <v>45</v>
      </c>
      <c r="D4067">
        <v>5</v>
      </c>
      <c r="E4067" t="s">
        <v>2334</v>
      </c>
      <c r="F4067" s="1" t="s">
        <v>2335</v>
      </c>
      <c r="G4067" t="s">
        <v>2336</v>
      </c>
      <c r="H4067" t="e">
        <f>VLOOKUP(F4067,#REF!,2,FALSE)</f>
        <v>#REF!</v>
      </c>
      <c r="I4067" t="s">
        <v>175</v>
      </c>
      <c r="J4067" s="4">
        <v>44623</v>
      </c>
      <c r="K4067" s="4">
        <v>44815</v>
      </c>
      <c r="L4067" s="3">
        <f t="shared" si="252"/>
        <v>192</v>
      </c>
      <c r="M4067" s="4">
        <v>44815</v>
      </c>
      <c r="N4067">
        <f t="shared" si="253"/>
        <v>192</v>
      </c>
      <c r="O4067">
        <v>0</v>
      </c>
      <c r="P4067" t="e">
        <f>VLOOKUP(F4067,#REF!,3,FALSE)</f>
        <v>#REF!</v>
      </c>
      <c r="Q4067">
        <f t="shared" si="254"/>
        <v>0</v>
      </c>
      <c r="R4067" t="str">
        <f t="shared" si="255"/>
        <v/>
      </c>
      <c r="S4067" t="s">
        <v>99</v>
      </c>
      <c r="T4067">
        <v>3</v>
      </c>
      <c r="U4067">
        <v>1</v>
      </c>
      <c r="V4067" t="s">
        <v>43</v>
      </c>
      <c r="X4067">
        <v>63</v>
      </c>
      <c r="Y4067">
        <v>14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e">
        <f>VLOOKUP(A4067,#REF!,4,FALSE)</f>
        <v>#REF!</v>
      </c>
      <c r="AW4067" t="e">
        <f>VLOOKUP(A4067,#REF!,5,FALSE)</f>
        <v>#REF!</v>
      </c>
      <c r="AX4067">
        <f>SUMIF(量化书目统计!A:A,H4067,量化书目统计!G:G)</f>
        <v>0</v>
      </c>
    </row>
    <row r="4068" spans="1:50" x14ac:dyDescent="0.3">
      <c r="A4068" t="s">
        <v>2436</v>
      </c>
      <c r="B4068" t="s">
        <v>539</v>
      </c>
      <c r="C4068" t="s">
        <v>45</v>
      </c>
      <c r="D4068">
        <v>5</v>
      </c>
      <c r="E4068" t="s">
        <v>1859</v>
      </c>
      <c r="F4068" s="1" t="s">
        <v>2437</v>
      </c>
      <c r="G4068" t="s">
        <v>2438</v>
      </c>
      <c r="H4068" t="e">
        <f>VLOOKUP(F4068,#REF!,2,FALSE)</f>
        <v>#REF!</v>
      </c>
      <c r="I4068" t="s">
        <v>183</v>
      </c>
      <c r="J4068" s="4">
        <v>44171</v>
      </c>
      <c r="K4068" s="4">
        <v>44208</v>
      </c>
      <c r="L4068" s="3">
        <f t="shared" si="252"/>
        <v>37</v>
      </c>
      <c r="M4068" s="4">
        <v>44231</v>
      </c>
      <c r="N4068">
        <f t="shared" si="253"/>
        <v>60</v>
      </c>
      <c r="O4068">
        <v>0</v>
      </c>
      <c r="P4068" t="e">
        <f>VLOOKUP(F4068,#REF!,3,FALSE)</f>
        <v>#REF!</v>
      </c>
      <c r="Q4068">
        <f t="shared" si="254"/>
        <v>0</v>
      </c>
      <c r="R4068" t="str">
        <f t="shared" si="255"/>
        <v/>
      </c>
      <c r="S4068" t="s">
        <v>28</v>
      </c>
      <c r="T4068">
        <v>14</v>
      </c>
      <c r="U4068">
        <v>1</v>
      </c>
      <c r="V4068" t="s">
        <v>28</v>
      </c>
      <c r="W4068">
        <v>18</v>
      </c>
      <c r="X4068">
        <v>14</v>
      </c>
      <c r="Y4068">
        <v>20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 t="e">
        <f>VLOOKUP(A4068,#REF!,4,FALSE)</f>
        <v>#REF!</v>
      </c>
      <c r="AW4068" t="e">
        <f>VLOOKUP(A4068,#REF!,5,FALSE)</f>
        <v>#REF!</v>
      </c>
      <c r="AX4068">
        <f>SUMIF(量化书目统计!A:A,H4068,量化书目统计!G:G)</f>
        <v>0</v>
      </c>
    </row>
    <row r="4069" spans="1:50" x14ac:dyDescent="0.3">
      <c r="A4069" t="s">
        <v>2439</v>
      </c>
      <c r="B4069" t="s">
        <v>539</v>
      </c>
      <c r="C4069" t="s">
        <v>45</v>
      </c>
      <c r="D4069">
        <v>5</v>
      </c>
      <c r="E4069" t="s">
        <v>1148</v>
      </c>
      <c r="F4069" s="1" t="s">
        <v>1149</v>
      </c>
      <c r="G4069" t="s">
        <v>1150</v>
      </c>
      <c r="H4069" t="e">
        <f>VLOOKUP(F4069,#REF!,2,FALSE)</f>
        <v>#REF!</v>
      </c>
      <c r="I4069" t="s">
        <v>158</v>
      </c>
      <c r="J4069" s="4">
        <v>44546</v>
      </c>
      <c r="K4069" s="4">
        <v>44559</v>
      </c>
      <c r="L4069" s="3">
        <f t="shared" si="252"/>
        <v>13</v>
      </c>
      <c r="M4069" s="4">
        <v>44606</v>
      </c>
      <c r="N4069">
        <f t="shared" si="253"/>
        <v>60</v>
      </c>
      <c r="O4069">
        <v>0</v>
      </c>
      <c r="P4069" t="e">
        <f>VLOOKUP(F4069,#REF!,3,FALSE)</f>
        <v>#REF!</v>
      </c>
      <c r="Q4069">
        <f t="shared" si="254"/>
        <v>0</v>
      </c>
      <c r="R4069" t="str">
        <f t="shared" si="255"/>
        <v/>
      </c>
      <c r="S4069" t="s">
        <v>38</v>
      </c>
      <c r="T4069">
        <v>15</v>
      </c>
      <c r="U4069">
        <v>1</v>
      </c>
      <c r="V4069" t="s">
        <v>38</v>
      </c>
      <c r="W4069">
        <v>17</v>
      </c>
      <c r="X4069">
        <v>55</v>
      </c>
      <c r="Y4069">
        <v>20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 t="e">
        <f>VLOOKUP(A4069,#REF!,4,FALSE)</f>
        <v>#REF!</v>
      </c>
      <c r="AW4069" t="e">
        <f>VLOOKUP(A4069,#REF!,5,FALSE)</f>
        <v>#REF!</v>
      </c>
      <c r="AX4069">
        <f>SUMIF(量化书目统计!A:A,H4069,量化书目统计!G:G)</f>
        <v>0</v>
      </c>
    </row>
    <row r="4070" spans="1:50" x14ac:dyDescent="0.3">
      <c r="A4070" t="s">
        <v>2440</v>
      </c>
      <c r="B4070" t="s">
        <v>539</v>
      </c>
      <c r="C4070" t="s">
        <v>45</v>
      </c>
      <c r="D4070">
        <v>5</v>
      </c>
      <c r="E4070" t="s">
        <v>2441</v>
      </c>
      <c r="F4070" s="1" t="s">
        <v>2442</v>
      </c>
      <c r="G4070" t="s">
        <v>2443</v>
      </c>
      <c r="H4070" t="e">
        <f>VLOOKUP(F4070,#REF!,2,FALSE)</f>
        <v>#REF!</v>
      </c>
      <c r="I4070" t="s">
        <v>49</v>
      </c>
      <c r="J4070" s="4">
        <v>44161</v>
      </c>
      <c r="K4070" s="4">
        <v>44169</v>
      </c>
      <c r="L4070" s="3">
        <f t="shared" si="252"/>
        <v>8</v>
      </c>
      <c r="M4070" s="4">
        <v>44221</v>
      </c>
      <c r="N4070">
        <f t="shared" si="253"/>
        <v>60</v>
      </c>
      <c r="O4070">
        <v>0</v>
      </c>
      <c r="P4070" t="e">
        <f>VLOOKUP(F4070,#REF!,3,FALSE)</f>
        <v>#REF!</v>
      </c>
      <c r="Q4070">
        <f t="shared" si="254"/>
        <v>0</v>
      </c>
      <c r="R4070" t="str">
        <f t="shared" si="255"/>
        <v/>
      </c>
      <c r="S4070" t="s">
        <v>28</v>
      </c>
      <c r="T4070">
        <v>12</v>
      </c>
      <c r="U4070">
        <v>1</v>
      </c>
      <c r="V4070" t="s">
        <v>28</v>
      </c>
      <c r="W4070">
        <v>13</v>
      </c>
      <c r="X4070">
        <v>12</v>
      </c>
      <c r="Y4070">
        <v>11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e">
        <f>VLOOKUP(A4070,#REF!,4,FALSE)</f>
        <v>#REF!</v>
      </c>
      <c r="AW4070" t="e">
        <f>VLOOKUP(A4070,#REF!,5,FALSE)</f>
        <v>#REF!</v>
      </c>
      <c r="AX4070">
        <f>SUMIF(量化书目统计!A:A,H4070,量化书目统计!G:G)</f>
        <v>0</v>
      </c>
    </row>
    <row r="4071" spans="1:50" x14ac:dyDescent="0.3">
      <c r="A4071" t="s">
        <v>2444</v>
      </c>
      <c r="B4071" t="s">
        <v>539</v>
      </c>
      <c r="C4071" t="s">
        <v>117</v>
      </c>
      <c r="D4071">
        <v>4</v>
      </c>
      <c r="E4071" t="s">
        <v>700</v>
      </c>
      <c r="F4071" s="1" t="s">
        <v>1082</v>
      </c>
      <c r="G4071" t="s">
        <v>1083</v>
      </c>
      <c r="H4071" t="e">
        <f>VLOOKUP(F4071,#REF!,2,FALSE)</f>
        <v>#REF!</v>
      </c>
      <c r="I4071" t="s">
        <v>317</v>
      </c>
      <c r="J4071" s="4">
        <v>44323</v>
      </c>
      <c r="K4071" s="4">
        <v>44330</v>
      </c>
      <c r="L4071" s="3">
        <f t="shared" si="252"/>
        <v>7</v>
      </c>
      <c r="M4071" s="4">
        <v>44354</v>
      </c>
      <c r="N4071">
        <f t="shared" si="253"/>
        <v>31</v>
      </c>
      <c r="O4071">
        <v>0</v>
      </c>
      <c r="P4071" t="e">
        <f>VLOOKUP(F4071,#REF!,3,FALSE)</f>
        <v>#REF!</v>
      </c>
      <c r="Q4071">
        <f t="shared" si="254"/>
        <v>0</v>
      </c>
      <c r="R4071" t="str">
        <f t="shared" si="255"/>
        <v/>
      </c>
      <c r="S4071" t="s">
        <v>80</v>
      </c>
      <c r="T4071">
        <v>10</v>
      </c>
      <c r="U4071">
        <v>1</v>
      </c>
      <c r="V4071" t="s">
        <v>80</v>
      </c>
      <c r="W4071">
        <v>11</v>
      </c>
      <c r="X4071">
        <v>30</v>
      </c>
      <c r="Y4071">
        <v>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e">
        <f>VLOOKUP(A4071,#REF!,4,FALSE)</f>
        <v>#REF!</v>
      </c>
      <c r="AW4071" t="e">
        <f>VLOOKUP(A4071,#REF!,5,FALSE)</f>
        <v>#REF!</v>
      </c>
      <c r="AX4071">
        <f>SUMIF(量化书目统计!A:A,H4071,量化书目统计!G:G)</f>
        <v>0</v>
      </c>
    </row>
    <row r="4072" spans="1:50" x14ac:dyDescent="0.3">
      <c r="A4072" t="s">
        <v>2444</v>
      </c>
      <c r="B4072" t="s">
        <v>539</v>
      </c>
      <c r="C4072" t="s">
        <v>117</v>
      </c>
      <c r="D4072">
        <v>4</v>
      </c>
      <c r="E4072" t="s">
        <v>2445</v>
      </c>
      <c r="F4072" s="1" t="s">
        <v>2446</v>
      </c>
      <c r="G4072" t="s">
        <v>2447</v>
      </c>
      <c r="H4072" t="e">
        <f>VLOOKUP(F4072,#REF!,2,FALSE)</f>
        <v>#REF!</v>
      </c>
      <c r="I4072" t="s">
        <v>317</v>
      </c>
      <c r="J4072" s="4">
        <v>44321</v>
      </c>
      <c r="K4072" s="4">
        <v>44323</v>
      </c>
      <c r="L4072" s="3">
        <f t="shared" si="252"/>
        <v>2</v>
      </c>
      <c r="M4072" s="4">
        <v>44351</v>
      </c>
      <c r="N4072">
        <f t="shared" si="253"/>
        <v>30</v>
      </c>
      <c r="O4072">
        <v>0</v>
      </c>
      <c r="P4072" t="e">
        <f>VLOOKUP(F4072,#REF!,3,FALSE)</f>
        <v>#REF!</v>
      </c>
      <c r="Q4072">
        <f t="shared" si="254"/>
        <v>0</v>
      </c>
      <c r="R4072" t="str">
        <f t="shared" si="255"/>
        <v/>
      </c>
      <c r="S4072" t="s">
        <v>80</v>
      </c>
      <c r="T4072">
        <v>10</v>
      </c>
      <c r="U4072">
        <v>1</v>
      </c>
      <c r="V4072" t="s">
        <v>80</v>
      </c>
      <c r="W4072">
        <v>10</v>
      </c>
      <c r="X4072">
        <v>30</v>
      </c>
      <c r="Y4072">
        <v>13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e">
        <f>VLOOKUP(A4072,#REF!,4,FALSE)</f>
        <v>#REF!</v>
      </c>
      <c r="AW4072" t="e">
        <f>VLOOKUP(A4072,#REF!,5,FALSE)</f>
        <v>#REF!</v>
      </c>
      <c r="AX4072">
        <f>SUMIF(量化书目统计!A:A,H4072,量化书目统计!G:G)</f>
        <v>0</v>
      </c>
    </row>
    <row r="4073" spans="1:50" x14ac:dyDescent="0.3">
      <c r="A4073" t="s">
        <v>2449</v>
      </c>
      <c r="B4073" t="s">
        <v>539</v>
      </c>
      <c r="C4073" t="s">
        <v>990</v>
      </c>
      <c r="D4073">
        <v>4</v>
      </c>
      <c r="E4073" t="s">
        <v>68</v>
      </c>
      <c r="F4073" s="1" t="s">
        <v>69</v>
      </c>
      <c r="G4073" t="s">
        <v>70</v>
      </c>
      <c r="H4073" t="e">
        <f>VLOOKUP(F4073,#REF!,2,FALSE)</f>
        <v>#REF!</v>
      </c>
      <c r="I4073" t="s">
        <v>32</v>
      </c>
      <c r="J4073" s="4">
        <v>44083</v>
      </c>
      <c r="K4073" s="4">
        <v>44087</v>
      </c>
      <c r="L4073" s="3">
        <f t="shared" si="252"/>
        <v>4</v>
      </c>
      <c r="M4073" s="4">
        <v>44144</v>
      </c>
      <c r="N4073">
        <f t="shared" si="253"/>
        <v>61</v>
      </c>
      <c r="O4073">
        <v>0</v>
      </c>
      <c r="P4073" t="e">
        <f>VLOOKUP(F4073,#REF!,3,FALSE)</f>
        <v>#REF!</v>
      </c>
      <c r="Q4073">
        <f t="shared" si="254"/>
        <v>0</v>
      </c>
      <c r="R4073" t="str">
        <f t="shared" si="255"/>
        <v/>
      </c>
      <c r="S4073" t="s">
        <v>28</v>
      </c>
      <c r="T4073">
        <v>1</v>
      </c>
      <c r="U4073">
        <v>1</v>
      </c>
      <c r="V4073" t="s">
        <v>28</v>
      </c>
      <c r="W4073">
        <v>2</v>
      </c>
      <c r="X4073">
        <v>1</v>
      </c>
      <c r="Y4073">
        <v>13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e">
        <f>VLOOKUP(A4073,#REF!,4,FALSE)</f>
        <v>#REF!</v>
      </c>
      <c r="AW4073" t="e">
        <f>VLOOKUP(A4073,#REF!,5,FALSE)</f>
        <v>#REF!</v>
      </c>
      <c r="AX4073">
        <f>SUMIF(量化书目统计!A:A,H4073,量化书目统计!G:G)</f>
        <v>0</v>
      </c>
    </row>
    <row r="4074" spans="1:50" x14ac:dyDescent="0.3">
      <c r="A4074" t="s">
        <v>2450</v>
      </c>
      <c r="B4074" t="s">
        <v>539</v>
      </c>
      <c r="C4074" t="s">
        <v>117</v>
      </c>
      <c r="D4074">
        <v>4</v>
      </c>
      <c r="E4074" t="s">
        <v>2451</v>
      </c>
      <c r="F4074" s="1" t="s">
        <v>2452</v>
      </c>
      <c r="G4074" t="s">
        <v>2453</v>
      </c>
      <c r="H4074" t="e">
        <f>VLOOKUP(F4074,#REF!,2,FALSE)</f>
        <v>#REF!</v>
      </c>
      <c r="I4074" t="s">
        <v>49</v>
      </c>
      <c r="J4074" s="4">
        <v>44265</v>
      </c>
      <c r="K4074" s="4">
        <v>44278</v>
      </c>
      <c r="L4074" s="3">
        <f t="shared" si="252"/>
        <v>13</v>
      </c>
      <c r="M4074" s="4">
        <v>44280</v>
      </c>
      <c r="N4074">
        <f t="shared" si="253"/>
        <v>15</v>
      </c>
      <c r="O4074">
        <v>0</v>
      </c>
      <c r="P4074" t="e">
        <f>VLOOKUP(F4074,#REF!,3,FALSE)</f>
        <v>#REF!</v>
      </c>
      <c r="Q4074">
        <f t="shared" si="254"/>
        <v>0</v>
      </c>
      <c r="R4074" t="str">
        <f t="shared" si="255"/>
        <v/>
      </c>
      <c r="S4074" t="s">
        <v>80</v>
      </c>
      <c r="T4074">
        <v>2</v>
      </c>
      <c r="U4074">
        <v>1</v>
      </c>
      <c r="V4074" t="s">
        <v>80</v>
      </c>
      <c r="W4074">
        <v>4</v>
      </c>
      <c r="X4074">
        <v>22</v>
      </c>
      <c r="Y4074">
        <v>15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e">
        <f>VLOOKUP(A4074,#REF!,4,FALSE)</f>
        <v>#REF!</v>
      </c>
      <c r="AW4074" t="e">
        <f>VLOOKUP(A4074,#REF!,5,FALSE)</f>
        <v>#REF!</v>
      </c>
      <c r="AX4074">
        <f>SUMIF(量化书目统计!A:A,H4074,量化书目统计!G:G)</f>
        <v>0</v>
      </c>
    </row>
    <row r="4075" spans="1:50" x14ac:dyDescent="0.3">
      <c r="A4075" t="s">
        <v>2450</v>
      </c>
      <c r="B4075" t="s">
        <v>539</v>
      </c>
      <c r="C4075" t="s">
        <v>117</v>
      </c>
      <c r="D4075">
        <v>4</v>
      </c>
      <c r="E4075" t="s">
        <v>2454</v>
      </c>
      <c r="F4075" s="1" t="s">
        <v>2455</v>
      </c>
      <c r="G4075" t="s">
        <v>2456</v>
      </c>
      <c r="H4075" t="e">
        <f>VLOOKUP(F4075,#REF!,2,FALSE)</f>
        <v>#REF!</v>
      </c>
      <c r="I4075" t="s">
        <v>49</v>
      </c>
      <c r="J4075" s="4">
        <v>44454</v>
      </c>
      <c r="K4075" s="4">
        <v>44508</v>
      </c>
      <c r="L4075" s="3">
        <f t="shared" si="252"/>
        <v>54</v>
      </c>
      <c r="M4075" s="4">
        <v>44508</v>
      </c>
      <c r="N4075">
        <f t="shared" si="253"/>
        <v>54</v>
      </c>
      <c r="O4075">
        <v>0</v>
      </c>
      <c r="P4075" t="e">
        <f>VLOOKUP(F4075,#REF!,3,FALSE)</f>
        <v>#REF!</v>
      </c>
      <c r="Q4075">
        <f t="shared" si="254"/>
        <v>0</v>
      </c>
      <c r="R4075" t="str">
        <f t="shared" si="255"/>
        <v/>
      </c>
      <c r="S4075" t="s">
        <v>38</v>
      </c>
      <c r="T4075">
        <v>2</v>
      </c>
      <c r="U4075">
        <v>1</v>
      </c>
      <c r="V4075" t="s">
        <v>38</v>
      </c>
      <c r="W4075">
        <v>10</v>
      </c>
      <c r="X4075">
        <v>42</v>
      </c>
      <c r="Y4075">
        <v>15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e">
        <f>VLOOKUP(A4075,#REF!,4,FALSE)</f>
        <v>#REF!</v>
      </c>
      <c r="AW4075" t="e">
        <f>VLOOKUP(A4075,#REF!,5,FALSE)</f>
        <v>#REF!</v>
      </c>
      <c r="AX4075">
        <f>SUMIF(量化书目统计!A:A,H4075,量化书目统计!G:G)</f>
        <v>0</v>
      </c>
    </row>
    <row r="4076" spans="1:50" x14ac:dyDescent="0.3">
      <c r="A4076" t="s">
        <v>2450</v>
      </c>
      <c r="B4076" t="s">
        <v>539</v>
      </c>
      <c r="C4076" t="s">
        <v>117</v>
      </c>
      <c r="D4076">
        <v>4</v>
      </c>
      <c r="E4076" t="s">
        <v>2457</v>
      </c>
      <c r="F4076" s="1" t="s">
        <v>2458</v>
      </c>
      <c r="G4076" t="s">
        <v>2459</v>
      </c>
      <c r="H4076" t="e">
        <f>VLOOKUP(F4076,#REF!,2,FALSE)</f>
        <v>#REF!</v>
      </c>
      <c r="I4076" t="s">
        <v>65</v>
      </c>
      <c r="J4076" s="4">
        <v>44454</v>
      </c>
      <c r="K4076" s="4">
        <v>44508</v>
      </c>
      <c r="L4076" s="3">
        <f t="shared" si="252"/>
        <v>54</v>
      </c>
      <c r="M4076" s="4">
        <v>44508</v>
      </c>
      <c r="N4076">
        <f t="shared" si="253"/>
        <v>54</v>
      </c>
      <c r="O4076">
        <v>0</v>
      </c>
      <c r="P4076" t="e">
        <f>VLOOKUP(F4076,#REF!,3,FALSE)</f>
        <v>#REF!</v>
      </c>
      <c r="Q4076">
        <f t="shared" si="254"/>
        <v>0</v>
      </c>
      <c r="R4076" t="str">
        <f t="shared" si="255"/>
        <v/>
      </c>
      <c r="S4076" t="s">
        <v>38</v>
      </c>
      <c r="T4076">
        <v>2</v>
      </c>
      <c r="U4076">
        <v>1</v>
      </c>
      <c r="V4076" t="s">
        <v>38</v>
      </c>
      <c r="W4076">
        <v>10</v>
      </c>
      <c r="X4076">
        <v>42</v>
      </c>
      <c r="Y4076">
        <v>11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e">
        <f>VLOOKUP(A4076,#REF!,4,FALSE)</f>
        <v>#REF!</v>
      </c>
      <c r="AW4076" t="e">
        <f>VLOOKUP(A4076,#REF!,5,FALSE)</f>
        <v>#REF!</v>
      </c>
      <c r="AX4076">
        <f>SUMIF(量化书目统计!A:A,H4076,量化书目统计!G:G)</f>
        <v>0</v>
      </c>
    </row>
    <row r="4077" spans="1:50" x14ac:dyDescent="0.3">
      <c r="A4077" t="s">
        <v>2450</v>
      </c>
      <c r="B4077" t="s">
        <v>539</v>
      </c>
      <c r="C4077" t="s">
        <v>117</v>
      </c>
      <c r="D4077">
        <v>4</v>
      </c>
      <c r="E4077" t="s">
        <v>275</v>
      </c>
      <c r="F4077" s="1" t="s">
        <v>276</v>
      </c>
      <c r="G4077" t="s">
        <v>277</v>
      </c>
      <c r="H4077" t="e">
        <f>VLOOKUP(F4077,#REF!,2,FALSE)</f>
        <v>#REF!</v>
      </c>
      <c r="I4077" t="s">
        <v>74</v>
      </c>
      <c r="J4077" s="4">
        <v>44265</v>
      </c>
      <c r="K4077" s="4">
        <v>44325</v>
      </c>
      <c r="L4077" s="3">
        <f t="shared" si="252"/>
        <v>60</v>
      </c>
      <c r="M4077" s="4">
        <v>44326</v>
      </c>
      <c r="N4077">
        <f t="shared" si="253"/>
        <v>61</v>
      </c>
      <c r="O4077">
        <v>0</v>
      </c>
      <c r="P4077" t="e">
        <f>VLOOKUP(F4077,#REF!,3,FALSE)</f>
        <v>#REF!</v>
      </c>
      <c r="Q4077">
        <f t="shared" si="254"/>
        <v>0</v>
      </c>
      <c r="R4077" t="str">
        <f t="shared" si="255"/>
        <v/>
      </c>
      <c r="S4077" t="s">
        <v>80</v>
      </c>
      <c r="T4077">
        <v>2</v>
      </c>
      <c r="U4077">
        <v>1</v>
      </c>
      <c r="V4077" t="s">
        <v>80</v>
      </c>
      <c r="W4077">
        <v>10</v>
      </c>
      <c r="X4077">
        <v>22</v>
      </c>
      <c r="Y4077">
        <v>11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e">
        <f>VLOOKUP(A4077,#REF!,4,FALSE)</f>
        <v>#REF!</v>
      </c>
      <c r="AW4077" t="e">
        <f>VLOOKUP(A4077,#REF!,5,FALSE)</f>
        <v>#REF!</v>
      </c>
      <c r="AX4077">
        <f>SUMIF(量化书目统计!A:A,H4077,量化书目统计!G:G)</f>
        <v>0</v>
      </c>
    </row>
    <row r="4078" spans="1:50" x14ac:dyDescent="0.3">
      <c r="A4078" t="s">
        <v>2460</v>
      </c>
      <c r="B4078" t="s">
        <v>539</v>
      </c>
      <c r="C4078" t="s">
        <v>411</v>
      </c>
      <c r="D4078">
        <v>3</v>
      </c>
      <c r="E4078" t="s">
        <v>705</v>
      </c>
      <c r="F4078" s="1" t="s">
        <v>706</v>
      </c>
      <c r="G4078" t="s">
        <v>707</v>
      </c>
      <c r="H4078" t="e">
        <f>VLOOKUP(F4078,#REF!,2,FALSE)</f>
        <v>#REF!</v>
      </c>
      <c r="I4078" t="s">
        <v>32</v>
      </c>
      <c r="J4078" s="4">
        <v>44259</v>
      </c>
      <c r="K4078" s="4">
        <v>44278</v>
      </c>
      <c r="L4078" s="3">
        <f t="shared" si="252"/>
        <v>19</v>
      </c>
      <c r="M4078" s="4">
        <v>44277</v>
      </c>
      <c r="N4078">
        <f t="shared" si="253"/>
        <v>18</v>
      </c>
      <c r="O4078">
        <v>0</v>
      </c>
      <c r="P4078" t="e">
        <f>VLOOKUP(F4078,#REF!,3,FALSE)</f>
        <v>#REF!</v>
      </c>
      <c r="Q4078">
        <f t="shared" si="254"/>
        <v>0</v>
      </c>
      <c r="R4078" t="str">
        <f t="shared" si="255"/>
        <v/>
      </c>
      <c r="S4078" t="s">
        <v>80</v>
      </c>
      <c r="T4078">
        <v>1</v>
      </c>
      <c r="U4078">
        <v>1</v>
      </c>
      <c r="V4078" t="s">
        <v>80</v>
      </c>
      <c r="W4078">
        <v>4</v>
      </c>
      <c r="X4078">
        <v>21</v>
      </c>
      <c r="Y4078">
        <v>11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e">
        <f>VLOOKUP(A4078,#REF!,4,FALSE)</f>
        <v>#REF!</v>
      </c>
      <c r="AW4078" t="e">
        <f>VLOOKUP(A4078,#REF!,5,FALSE)</f>
        <v>#REF!</v>
      </c>
      <c r="AX4078">
        <f>SUMIF(量化书目统计!A:A,H4078,量化书目统计!G:G)</f>
        <v>0</v>
      </c>
    </row>
    <row r="4079" spans="1:50" x14ac:dyDescent="0.3">
      <c r="A4079" t="s">
        <v>2461</v>
      </c>
      <c r="B4079" t="s">
        <v>539</v>
      </c>
      <c r="C4079" t="s">
        <v>561</v>
      </c>
      <c r="D4079">
        <v>3</v>
      </c>
      <c r="E4079" t="s">
        <v>1052</v>
      </c>
      <c r="F4079" s="1" t="s">
        <v>1053</v>
      </c>
      <c r="G4079" t="s">
        <v>1054</v>
      </c>
      <c r="H4079" t="e">
        <f>VLOOKUP(F4079,#REF!,2,FALSE)</f>
        <v>#REF!</v>
      </c>
      <c r="I4079" t="s">
        <v>53</v>
      </c>
      <c r="J4079" s="4">
        <v>44205</v>
      </c>
      <c r="K4079" s="4">
        <v>44205</v>
      </c>
      <c r="L4079" s="3">
        <f t="shared" si="252"/>
        <v>0</v>
      </c>
      <c r="M4079" s="4">
        <v>44265</v>
      </c>
      <c r="N4079">
        <f t="shared" si="253"/>
        <v>60</v>
      </c>
      <c r="O4079">
        <v>0</v>
      </c>
      <c r="P4079" t="e">
        <f>VLOOKUP(F4079,#REF!,3,FALSE)</f>
        <v>#REF!</v>
      </c>
      <c r="Q4079">
        <f t="shared" si="254"/>
        <v>0</v>
      </c>
      <c r="R4079" t="str">
        <f t="shared" si="255"/>
        <v/>
      </c>
      <c r="S4079" t="s">
        <v>28</v>
      </c>
      <c r="T4079">
        <v>18</v>
      </c>
      <c r="U4079">
        <v>2</v>
      </c>
      <c r="V4079" t="s">
        <v>28</v>
      </c>
      <c r="W4079">
        <v>18</v>
      </c>
      <c r="X4079">
        <v>18</v>
      </c>
      <c r="Y4079">
        <v>11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e">
        <f>VLOOKUP(A4079,#REF!,4,FALSE)</f>
        <v>#REF!</v>
      </c>
      <c r="AW4079" t="e">
        <f>VLOOKUP(A4079,#REF!,5,FALSE)</f>
        <v>#REF!</v>
      </c>
      <c r="AX4079">
        <f>SUMIF(量化书目统计!A:A,H4079,量化书目统计!G:G)</f>
        <v>0</v>
      </c>
    </row>
    <row r="4080" spans="1:50" x14ac:dyDescent="0.3">
      <c r="A4080" t="s">
        <v>2462</v>
      </c>
      <c r="B4080" t="s">
        <v>539</v>
      </c>
      <c r="C4080" t="s">
        <v>692</v>
      </c>
      <c r="D4080">
        <v>3</v>
      </c>
      <c r="E4080" t="s">
        <v>71</v>
      </c>
      <c r="F4080" s="1" t="s">
        <v>72</v>
      </c>
      <c r="G4080" t="s">
        <v>73</v>
      </c>
      <c r="H4080" t="e">
        <f>VLOOKUP(F4080,#REF!,2,FALSE)</f>
        <v>#REF!</v>
      </c>
      <c r="I4080" t="s">
        <v>74</v>
      </c>
      <c r="J4080" s="4">
        <v>44478</v>
      </c>
      <c r="K4080" s="4">
        <v>44503</v>
      </c>
      <c r="L4080" s="3">
        <f t="shared" si="252"/>
        <v>25</v>
      </c>
      <c r="M4080" s="4">
        <v>44501</v>
      </c>
      <c r="N4080">
        <f t="shared" si="253"/>
        <v>23</v>
      </c>
      <c r="O4080">
        <v>0</v>
      </c>
      <c r="P4080" t="e">
        <f>VLOOKUP(F4080,#REF!,3,FALSE)</f>
        <v>#REF!</v>
      </c>
      <c r="Q4080">
        <f t="shared" si="254"/>
        <v>0</v>
      </c>
      <c r="R4080" t="str">
        <f t="shared" si="255"/>
        <v/>
      </c>
      <c r="S4080" t="s">
        <v>38</v>
      </c>
      <c r="T4080">
        <v>5</v>
      </c>
      <c r="U4080">
        <v>1</v>
      </c>
      <c r="V4080" t="s">
        <v>38</v>
      </c>
      <c r="W4080">
        <v>9</v>
      </c>
      <c r="X4080">
        <v>45</v>
      </c>
      <c r="Y4080">
        <v>11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e">
        <f>VLOOKUP(A4080,#REF!,4,FALSE)</f>
        <v>#REF!</v>
      </c>
      <c r="AW4080" t="e">
        <f>VLOOKUP(A4080,#REF!,5,FALSE)</f>
        <v>#REF!</v>
      </c>
      <c r="AX4080">
        <f>SUMIF(量化书目统计!A:A,H4080,量化书目统计!G:G)</f>
        <v>0</v>
      </c>
    </row>
    <row r="4081" spans="1:50" x14ac:dyDescent="0.3">
      <c r="A4081" t="s">
        <v>358</v>
      </c>
      <c r="B4081" t="s">
        <v>22</v>
      </c>
      <c r="C4081" t="s">
        <v>262</v>
      </c>
      <c r="D4081">
        <v>5</v>
      </c>
      <c r="E4081" t="s">
        <v>359</v>
      </c>
      <c r="F4081" s="1" t="s">
        <v>360</v>
      </c>
      <c r="G4081" t="s">
        <v>361</v>
      </c>
      <c r="H4081" t="e">
        <f>VLOOKUP(F4081,#REF!,2,FALSE)</f>
        <v>#REF!</v>
      </c>
      <c r="I4081" t="s">
        <v>65</v>
      </c>
      <c r="J4081" s="4">
        <v>44627</v>
      </c>
      <c r="K4081" s="4">
        <v>44817</v>
      </c>
      <c r="L4081" s="3">
        <f t="shared" si="252"/>
        <v>190</v>
      </c>
      <c r="M4081" s="4">
        <v>44815</v>
      </c>
      <c r="N4081">
        <f t="shared" si="253"/>
        <v>188</v>
      </c>
      <c r="O4081">
        <v>0</v>
      </c>
      <c r="P4081" t="e">
        <f>VLOOKUP(F4081,#REF!,3,FALSE)</f>
        <v>#REF!</v>
      </c>
      <c r="Q4081">
        <f t="shared" si="254"/>
        <v>0</v>
      </c>
      <c r="R4081" t="str">
        <f t="shared" si="255"/>
        <v/>
      </c>
      <c r="S4081" t="s">
        <v>99</v>
      </c>
      <c r="T4081">
        <v>4</v>
      </c>
      <c r="U4081">
        <v>1</v>
      </c>
      <c r="V4081" t="s">
        <v>43</v>
      </c>
      <c r="X4081">
        <v>64</v>
      </c>
      <c r="Y4081">
        <v>4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e">
        <f>VLOOKUP(A4081,#REF!,4,FALSE)</f>
        <v>#REF!</v>
      </c>
      <c r="AW4081" t="e">
        <f>VLOOKUP(A4081,#REF!,5,FALSE)</f>
        <v>#REF!</v>
      </c>
      <c r="AX4081">
        <f>SUMIF(量化书目统计!A:A,H4081,量化书目统计!G:G)</f>
        <v>0</v>
      </c>
    </row>
    <row r="4082" spans="1:50" x14ac:dyDescent="0.3">
      <c r="A4082" t="s">
        <v>2463</v>
      </c>
      <c r="B4082" t="s">
        <v>539</v>
      </c>
      <c r="C4082" t="s">
        <v>704</v>
      </c>
      <c r="D4082">
        <v>3</v>
      </c>
      <c r="E4082" t="s">
        <v>2022</v>
      </c>
      <c r="F4082" s="1" t="s">
        <v>2023</v>
      </c>
      <c r="G4082" t="s">
        <v>2024</v>
      </c>
      <c r="H4082" t="e">
        <f>VLOOKUP(F4082,#REF!,2,FALSE)</f>
        <v>#REF!</v>
      </c>
      <c r="I4082" t="s">
        <v>32</v>
      </c>
      <c r="J4082" s="4">
        <v>44633</v>
      </c>
      <c r="K4082" s="4">
        <v>44806</v>
      </c>
      <c r="L4082" s="3">
        <f t="shared" si="252"/>
        <v>173</v>
      </c>
      <c r="M4082" s="4">
        <v>44815</v>
      </c>
      <c r="N4082">
        <f t="shared" si="253"/>
        <v>182</v>
      </c>
      <c r="O4082">
        <v>0</v>
      </c>
      <c r="P4082" t="e">
        <f>VLOOKUP(F4082,#REF!,3,FALSE)</f>
        <v>#REF!</v>
      </c>
      <c r="Q4082">
        <f t="shared" si="254"/>
        <v>0</v>
      </c>
      <c r="R4082" t="str">
        <f t="shared" si="255"/>
        <v/>
      </c>
      <c r="S4082" t="s">
        <v>99</v>
      </c>
      <c r="T4082">
        <v>5</v>
      </c>
      <c r="U4082">
        <v>1</v>
      </c>
      <c r="V4082" t="s">
        <v>43</v>
      </c>
      <c r="X4082">
        <v>65</v>
      </c>
      <c r="Y4082">
        <v>14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e">
        <f>VLOOKUP(A4082,#REF!,4,FALSE)</f>
        <v>#REF!</v>
      </c>
      <c r="AW4082" t="e">
        <f>VLOOKUP(A4082,#REF!,5,FALSE)</f>
        <v>#REF!</v>
      </c>
      <c r="AX4082">
        <f>SUMIF(量化书目统计!A:A,H4082,量化书目统计!G:G)</f>
        <v>0</v>
      </c>
    </row>
    <row r="4083" spans="1:50" x14ac:dyDescent="0.3">
      <c r="A4083" t="s">
        <v>2464</v>
      </c>
      <c r="B4083" t="s">
        <v>539</v>
      </c>
      <c r="C4083" t="s">
        <v>704</v>
      </c>
      <c r="D4083">
        <v>3</v>
      </c>
      <c r="E4083" t="s">
        <v>723</v>
      </c>
      <c r="F4083" s="1" t="s">
        <v>724</v>
      </c>
      <c r="G4083" t="s">
        <v>725</v>
      </c>
      <c r="H4083" t="e">
        <f>VLOOKUP(F4083,#REF!,2,FALSE)</f>
        <v>#REF!</v>
      </c>
      <c r="I4083" t="s">
        <v>42</v>
      </c>
      <c r="J4083" s="4">
        <v>44100</v>
      </c>
      <c r="K4083" s="4">
        <v>44113</v>
      </c>
      <c r="L4083" s="3">
        <f t="shared" si="252"/>
        <v>13</v>
      </c>
      <c r="M4083" s="4">
        <v>44116</v>
      </c>
      <c r="N4083">
        <f t="shared" si="253"/>
        <v>16</v>
      </c>
      <c r="O4083">
        <v>0</v>
      </c>
      <c r="P4083" t="e">
        <f>VLOOKUP(F4083,#REF!,3,FALSE)</f>
        <v>#REF!</v>
      </c>
      <c r="Q4083">
        <f t="shared" si="254"/>
        <v>0</v>
      </c>
      <c r="R4083" t="str">
        <f t="shared" si="255"/>
        <v/>
      </c>
      <c r="S4083" t="s">
        <v>28</v>
      </c>
      <c r="T4083">
        <v>3</v>
      </c>
      <c r="U4083">
        <v>1</v>
      </c>
      <c r="V4083" t="s">
        <v>28</v>
      </c>
      <c r="W4083">
        <v>5</v>
      </c>
      <c r="X4083">
        <v>3</v>
      </c>
      <c r="Y4083">
        <v>3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e">
        <f>VLOOKUP(A4083,#REF!,4,FALSE)</f>
        <v>#REF!</v>
      </c>
      <c r="AW4083" t="e">
        <f>VLOOKUP(A4083,#REF!,5,FALSE)</f>
        <v>#REF!</v>
      </c>
      <c r="AX4083">
        <f>SUMIF(量化书目统计!A:A,H4083,量化书目统计!G:G)</f>
        <v>0</v>
      </c>
    </row>
    <row r="4084" spans="1:50" x14ac:dyDescent="0.3">
      <c r="A4084" t="s">
        <v>2465</v>
      </c>
      <c r="B4084" t="s">
        <v>539</v>
      </c>
      <c r="C4084" t="s">
        <v>561</v>
      </c>
      <c r="D4084">
        <v>3</v>
      </c>
      <c r="E4084" t="s">
        <v>368</v>
      </c>
      <c r="F4084" s="1" t="s">
        <v>369</v>
      </c>
      <c r="G4084" t="s">
        <v>370</v>
      </c>
      <c r="H4084" t="e">
        <f>VLOOKUP(F4084,#REF!,2,FALSE)</f>
        <v>#REF!</v>
      </c>
      <c r="I4084" t="s">
        <v>49</v>
      </c>
      <c r="J4084" s="4">
        <v>44307</v>
      </c>
      <c r="K4084" s="4">
        <v>44343</v>
      </c>
      <c r="L4084" s="3">
        <f t="shared" si="252"/>
        <v>36</v>
      </c>
      <c r="M4084" s="4">
        <v>44348</v>
      </c>
      <c r="N4084">
        <f t="shared" si="253"/>
        <v>41</v>
      </c>
      <c r="O4084">
        <v>0</v>
      </c>
      <c r="P4084" t="e">
        <f>VLOOKUP(F4084,#REF!,3,FALSE)</f>
        <v>#REF!</v>
      </c>
      <c r="Q4084">
        <f t="shared" si="254"/>
        <v>0</v>
      </c>
      <c r="R4084" t="str">
        <f t="shared" si="255"/>
        <v/>
      </c>
      <c r="S4084" t="s">
        <v>80</v>
      </c>
      <c r="T4084">
        <v>8</v>
      </c>
      <c r="U4084">
        <v>1</v>
      </c>
      <c r="V4084" t="s">
        <v>80</v>
      </c>
      <c r="W4084">
        <v>13</v>
      </c>
      <c r="X4084">
        <v>28</v>
      </c>
      <c r="Y4084">
        <v>3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e">
        <f>VLOOKUP(A4084,#REF!,4,FALSE)</f>
        <v>#REF!</v>
      </c>
      <c r="AW4084" t="e">
        <f>VLOOKUP(A4084,#REF!,5,FALSE)</f>
        <v>#REF!</v>
      </c>
      <c r="AX4084">
        <f>SUMIF(量化书目统计!A:A,H4084,量化书目统计!G:G)</f>
        <v>0</v>
      </c>
    </row>
    <row r="4085" spans="1:50" x14ac:dyDescent="0.3">
      <c r="A4085" t="s">
        <v>2466</v>
      </c>
      <c r="B4085" t="s">
        <v>539</v>
      </c>
      <c r="C4085" t="s">
        <v>561</v>
      </c>
      <c r="D4085">
        <v>3</v>
      </c>
      <c r="E4085" t="s">
        <v>1969</v>
      </c>
      <c r="F4085" s="1" t="s">
        <v>2467</v>
      </c>
      <c r="G4085" t="s">
        <v>1971</v>
      </c>
      <c r="H4085" t="e">
        <f>VLOOKUP(F4085,#REF!,2,FALSE)</f>
        <v>#REF!</v>
      </c>
      <c r="I4085" t="s">
        <v>59</v>
      </c>
      <c r="J4085" s="4">
        <v>43839</v>
      </c>
      <c r="K4085" s="4">
        <v>43841</v>
      </c>
      <c r="L4085" s="3">
        <f t="shared" si="252"/>
        <v>2</v>
      </c>
      <c r="M4085" s="4">
        <v>43899</v>
      </c>
      <c r="N4085">
        <f t="shared" si="253"/>
        <v>60</v>
      </c>
      <c r="O4085">
        <v>0</v>
      </c>
      <c r="P4085" t="e">
        <f>VLOOKUP(F4085,#REF!,3,FALSE)</f>
        <v>#REF!</v>
      </c>
      <c r="Q4085">
        <f t="shared" si="254"/>
        <v>1</v>
      </c>
      <c r="R4085" t="str">
        <f t="shared" si="255"/>
        <v/>
      </c>
      <c r="S4085" t="s">
        <v>43</v>
      </c>
      <c r="U4085">
        <v>2</v>
      </c>
      <c r="V4085" t="s">
        <v>43</v>
      </c>
      <c r="X4085">
        <v>0</v>
      </c>
      <c r="Y4085">
        <v>3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e">
        <f>VLOOKUP(A4085,#REF!,4,FALSE)</f>
        <v>#REF!</v>
      </c>
      <c r="AW4085" t="e">
        <f>VLOOKUP(A4085,#REF!,5,FALSE)</f>
        <v>#REF!</v>
      </c>
      <c r="AX4085">
        <f>SUMIF(量化书目统计!A:A,H4085,量化书目统计!G:G)</f>
        <v>0</v>
      </c>
    </row>
    <row r="4086" spans="1:50" x14ac:dyDescent="0.3">
      <c r="A4086" t="s">
        <v>2466</v>
      </c>
      <c r="B4086" t="s">
        <v>539</v>
      </c>
      <c r="C4086" t="s">
        <v>561</v>
      </c>
      <c r="D4086">
        <v>3</v>
      </c>
      <c r="E4086" t="s">
        <v>1969</v>
      </c>
      <c r="F4086" s="1" t="s">
        <v>1970</v>
      </c>
      <c r="G4086" t="s">
        <v>1971</v>
      </c>
      <c r="H4086" t="e">
        <f>VLOOKUP(F4086,#REF!,2,FALSE)</f>
        <v>#REF!</v>
      </c>
      <c r="I4086" t="s">
        <v>59</v>
      </c>
      <c r="J4086" s="4">
        <v>43839</v>
      </c>
      <c r="K4086" s="4">
        <v>43841</v>
      </c>
      <c r="L4086" s="3">
        <f t="shared" si="252"/>
        <v>2</v>
      </c>
      <c r="M4086" s="4">
        <v>43899</v>
      </c>
      <c r="N4086">
        <f t="shared" si="253"/>
        <v>60</v>
      </c>
      <c r="O4086">
        <v>0</v>
      </c>
      <c r="P4086" t="e">
        <f>VLOOKUP(F4086,#REF!,3,FALSE)</f>
        <v>#REF!</v>
      </c>
      <c r="Q4086">
        <f t="shared" si="254"/>
        <v>1</v>
      </c>
      <c r="R4086" t="str">
        <f t="shared" si="255"/>
        <v/>
      </c>
      <c r="S4086" t="s">
        <v>43</v>
      </c>
      <c r="U4086">
        <v>2</v>
      </c>
      <c r="V4086" t="s">
        <v>43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e">
        <f>VLOOKUP(A4086,#REF!,4,FALSE)</f>
        <v>#REF!</v>
      </c>
      <c r="AW4086" t="e">
        <f>VLOOKUP(A4086,#REF!,5,FALSE)</f>
        <v>#REF!</v>
      </c>
      <c r="AX4086">
        <f>SUMIF(量化书目统计!A:A,H4086,量化书目统计!G:G)</f>
        <v>0</v>
      </c>
    </row>
    <row r="4087" spans="1:50" x14ac:dyDescent="0.3">
      <c r="A4087" t="s">
        <v>2468</v>
      </c>
      <c r="B4087" t="s">
        <v>539</v>
      </c>
      <c r="C4087" t="s">
        <v>561</v>
      </c>
      <c r="D4087">
        <v>3</v>
      </c>
      <c r="E4087" t="s">
        <v>35</v>
      </c>
      <c r="F4087" s="1" t="s">
        <v>36</v>
      </c>
      <c r="G4087" t="s">
        <v>37</v>
      </c>
      <c r="H4087" t="e">
        <f>VLOOKUP(F4087,#REF!,2,FALSE)</f>
        <v>#REF!</v>
      </c>
      <c r="I4087" t="s">
        <v>32</v>
      </c>
      <c r="J4087" s="4">
        <v>44081</v>
      </c>
      <c r="K4087" s="4">
        <v>44128</v>
      </c>
      <c r="L4087" s="3">
        <f t="shared" si="252"/>
        <v>47</v>
      </c>
      <c r="M4087" s="4">
        <v>44130</v>
      </c>
      <c r="N4087">
        <f t="shared" si="253"/>
        <v>49</v>
      </c>
      <c r="O4087">
        <v>0</v>
      </c>
      <c r="P4087" t="e">
        <f>VLOOKUP(F4087,#REF!,3,FALSE)</f>
        <v>#REF!</v>
      </c>
      <c r="Q4087">
        <f t="shared" si="254"/>
        <v>0</v>
      </c>
      <c r="R4087" t="str">
        <f t="shared" si="255"/>
        <v/>
      </c>
      <c r="S4087" t="s">
        <v>28</v>
      </c>
      <c r="T4087">
        <v>1</v>
      </c>
      <c r="U4087">
        <v>1</v>
      </c>
      <c r="V4087" t="s">
        <v>28</v>
      </c>
      <c r="W4087">
        <v>7</v>
      </c>
      <c r="X4087">
        <v>1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e">
        <f>VLOOKUP(A4087,#REF!,4,FALSE)</f>
        <v>#REF!</v>
      </c>
      <c r="AW4087" t="e">
        <f>VLOOKUP(A4087,#REF!,5,FALSE)</f>
        <v>#REF!</v>
      </c>
      <c r="AX4087">
        <f>SUMIF(量化书目统计!A:A,H4087,量化书目统计!G:G)</f>
        <v>0</v>
      </c>
    </row>
    <row r="4088" spans="1:50" x14ac:dyDescent="0.3">
      <c r="A4088" t="s">
        <v>2468</v>
      </c>
      <c r="B4088" t="s">
        <v>539</v>
      </c>
      <c r="C4088" t="s">
        <v>561</v>
      </c>
      <c r="D4088">
        <v>3</v>
      </c>
      <c r="E4088" t="s">
        <v>805</v>
      </c>
      <c r="F4088" s="1" t="s">
        <v>806</v>
      </c>
      <c r="G4088" t="s">
        <v>807</v>
      </c>
      <c r="H4088" t="e">
        <f>VLOOKUP(F4088,#REF!,2,FALSE)</f>
        <v>#REF!</v>
      </c>
      <c r="I4088" t="s">
        <v>49</v>
      </c>
      <c r="J4088" s="4">
        <v>44510</v>
      </c>
      <c r="K4088" s="4">
        <v>44536</v>
      </c>
      <c r="L4088" s="3">
        <f t="shared" si="252"/>
        <v>26</v>
      </c>
      <c r="M4088" s="4">
        <v>44524</v>
      </c>
      <c r="N4088">
        <f t="shared" si="253"/>
        <v>14</v>
      </c>
      <c r="O4088">
        <v>0</v>
      </c>
      <c r="P4088" t="e">
        <f>VLOOKUP(F4088,#REF!,3,FALSE)</f>
        <v>#REF!</v>
      </c>
      <c r="Q4088">
        <f t="shared" si="254"/>
        <v>0</v>
      </c>
      <c r="R4088" t="str">
        <f t="shared" si="255"/>
        <v/>
      </c>
      <c r="S4088" t="s">
        <v>38</v>
      </c>
      <c r="T4088">
        <v>10</v>
      </c>
      <c r="U4088">
        <v>1</v>
      </c>
      <c r="V4088" t="s">
        <v>38</v>
      </c>
      <c r="W4088">
        <v>14</v>
      </c>
      <c r="X4088">
        <v>50</v>
      </c>
      <c r="Y4088">
        <v>7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e">
        <f>VLOOKUP(A4088,#REF!,4,FALSE)</f>
        <v>#REF!</v>
      </c>
      <c r="AW4088" t="e">
        <f>VLOOKUP(A4088,#REF!,5,FALSE)</f>
        <v>#REF!</v>
      </c>
      <c r="AX4088">
        <f>SUMIF(量化书目统计!A:A,H4088,量化书目统计!G:G)</f>
        <v>0</v>
      </c>
    </row>
    <row r="4089" spans="1:50" x14ac:dyDescent="0.3">
      <c r="A4089" t="s">
        <v>2469</v>
      </c>
      <c r="B4089" t="s">
        <v>539</v>
      </c>
      <c r="C4089" t="s">
        <v>561</v>
      </c>
      <c r="D4089">
        <v>3</v>
      </c>
      <c r="E4089" t="s">
        <v>102</v>
      </c>
      <c r="F4089" s="1" t="s">
        <v>103</v>
      </c>
      <c r="G4089" t="s">
        <v>104</v>
      </c>
      <c r="H4089" t="e">
        <f>VLOOKUP(F4089,#REF!,2,FALSE)</f>
        <v>#REF!</v>
      </c>
      <c r="I4089" t="s">
        <v>27</v>
      </c>
      <c r="J4089" s="4">
        <v>44131</v>
      </c>
      <c r="K4089" s="4">
        <v>44178</v>
      </c>
      <c r="L4089" s="3">
        <f t="shared" si="252"/>
        <v>47</v>
      </c>
      <c r="M4089" s="4">
        <v>44182</v>
      </c>
      <c r="N4089">
        <f t="shared" si="253"/>
        <v>51</v>
      </c>
      <c r="O4089">
        <v>0</v>
      </c>
      <c r="P4089" t="e">
        <f>VLOOKUP(F4089,#REF!,3,FALSE)</f>
        <v>#REF!</v>
      </c>
      <c r="Q4089">
        <f t="shared" si="254"/>
        <v>0</v>
      </c>
      <c r="R4089" t="str">
        <f t="shared" si="255"/>
        <v/>
      </c>
      <c r="S4089" t="s">
        <v>28</v>
      </c>
      <c r="T4089">
        <v>8</v>
      </c>
      <c r="U4089">
        <v>1</v>
      </c>
      <c r="V4089" t="s">
        <v>28</v>
      </c>
      <c r="W4089">
        <v>15</v>
      </c>
      <c r="X4089">
        <v>8</v>
      </c>
      <c r="Y4089">
        <v>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e">
        <f>VLOOKUP(A4089,#REF!,4,FALSE)</f>
        <v>#REF!</v>
      </c>
      <c r="AW4089" t="e">
        <f>VLOOKUP(A4089,#REF!,5,FALSE)</f>
        <v>#REF!</v>
      </c>
      <c r="AX4089">
        <f>SUMIF(量化书目统计!A:A,H4089,量化书目统计!G:G)</f>
        <v>0</v>
      </c>
    </row>
    <row r="4090" spans="1:50" x14ac:dyDescent="0.3">
      <c r="A4090" t="s">
        <v>2470</v>
      </c>
      <c r="B4090" t="s">
        <v>539</v>
      </c>
      <c r="C4090" t="s">
        <v>561</v>
      </c>
      <c r="D4090">
        <v>3</v>
      </c>
      <c r="E4090" t="s">
        <v>1920</v>
      </c>
      <c r="F4090" s="1" t="s">
        <v>1921</v>
      </c>
      <c r="G4090" t="s">
        <v>1922</v>
      </c>
      <c r="H4090" t="e">
        <f>VLOOKUP(F4090,#REF!,2,FALSE)</f>
        <v>#REF!</v>
      </c>
      <c r="I4090" t="s">
        <v>65</v>
      </c>
      <c r="J4090" s="4">
        <v>44376</v>
      </c>
      <c r="K4090" s="4">
        <v>44504</v>
      </c>
      <c r="L4090" s="3">
        <f t="shared" si="252"/>
        <v>128</v>
      </c>
      <c r="M4090" s="4">
        <v>44504</v>
      </c>
      <c r="N4090">
        <f t="shared" si="253"/>
        <v>128</v>
      </c>
      <c r="O4090">
        <v>0</v>
      </c>
      <c r="P4090" t="e">
        <f>VLOOKUP(F4090,#REF!,3,FALSE)</f>
        <v>#REF!</v>
      </c>
      <c r="Q4090">
        <f t="shared" si="254"/>
        <v>0</v>
      </c>
      <c r="R4090" t="str">
        <f t="shared" si="255"/>
        <v/>
      </c>
      <c r="S4090" t="s">
        <v>80</v>
      </c>
      <c r="T4090">
        <v>18</v>
      </c>
      <c r="U4090">
        <v>1</v>
      </c>
      <c r="V4090" t="s">
        <v>38</v>
      </c>
      <c r="W4090">
        <v>9</v>
      </c>
      <c r="X4090">
        <v>38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e">
        <f>VLOOKUP(A4090,#REF!,4,FALSE)</f>
        <v>#REF!</v>
      </c>
      <c r="AW4090" t="e">
        <f>VLOOKUP(A4090,#REF!,5,FALSE)</f>
        <v>#REF!</v>
      </c>
      <c r="AX4090">
        <f>SUMIF(量化书目统计!A:A,H4090,量化书目统计!G:G)</f>
        <v>0</v>
      </c>
    </row>
    <row r="4091" spans="1:50" x14ac:dyDescent="0.3">
      <c r="A4091" t="s">
        <v>2471</v>
      </c>
      <c r="B4091" t="s">
        <v>539</v>
      </c>
      <c r="C4091" t="s">
        <v>561</v>
      </c>
      <c r="D4091">
        <v>3</v>
      </c>
      <c r="E4091" t="s">
        <v>1896</v>
      </c>
      <c r="F4091" s="1" t="s">
        <v>2472</v>
      </c>
      <c r="G4091" t="s">
        <v>1898</v>
      </c>
      <c r="H4091" t="e">
        <f>VLOOKUP(F4091,#REF!,2,FALSE)</f>
        <v>#REF!</v>
      </c>
      <c r="I4091" t="s">
        <v>1417</v>
      </c>
      <c r="J4091" s="4">
        <v>44086</v>
      </c>
      <c r="K4091" s="4">
        <v>44115</v>
      </c>
      <c r="L4091" s="3">
        <f t="shared" si="252"/>
        <v>29</v>
      </c>
      <c r="M4091" s="4">
        <v>44119</v>
      </c>
      <c r="N4091">
        <f t="shared" si="253"/>
        <v>33</v>
      </c>
      <c r="O4091">
        <v>0</v>
      </c>
      <c r="P4091" t="e">
        <f>VLOOKUP(F4091,#REF!,3,FALSE)</f>
        <v>#REF!</v>
      </c>
      <c r="Q4091">
        <f t="shared" si="254"/>
        <v>0</v>
      </c>
      <c r="R4091" t="str">
        <f t="shared" si="255"/>
        <v/>
      </c>
      <c r="S4091" t="s">
        <v>28</v>
      </c>
      <c r="T4091">
        <v>1</v>
      </c>
      <c r="U4091">
        <v>2</v>
      </c>
      <c r="V4091" t="s">
        <v>28</v>
      </c>
      <c r="W4091">
        <v>6</v>
      </c>
      <c r="X4091">
        <v>1</v>
      </c>
      <c r="Y4091">
        <v>11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e">
        <f>VLOOKUP(A4091,#REF!,4,FALSE)</f>
        <v>#REF!</v>
      </c>
      <c r="AW4091" t="e">
        <f>VLOOKUP(A4091,#REF!,5,FALSE)</f>
        <v>#REF!</v>
      </c>
      <c r="AX4091">
        <f>SUMIF(量化书目统计!A:A,H4091,量化书目统计!G:G)</f>
        <v>0</v>
      </c>
    </row>
    <row r="4092" spans="1:50" x14ac:dyDescent="0.3">
      <c r="A4092" t="s">
        <v>2471</v>
      </c>
      <c r="B4092" t="s">
        <v>539</v>
      </c>
      <c r="C4092" t="s">
        <v>561</v>
      </c>
      <c r="D4092">
        <v>3</v>
      </c>
      <c r="E4092" t="s">
        <v>2473</v>
      </c>
      <c r="F4092" s="1" t="s">
        <v>2474</v>
      </c>
      <c r="G4092" t="s">
        <v>2475</v>
      </c>
      <c r="H4092" t="e">
        <f>VLOOKUP(F4092,#REF!,2,FALSE)</f>
        <v>#REF!</v>
      </c>
      <c r="I4092" t="s">
        <v>59</v>
      </c>
      <c r="J4092" s="4">
        <v>43842</v>
      </c>
      <c r="K4092" s="4">
        <v>44086</v>
      </c>
      <c r="L4092" s="3">
        <f t="shared" si="252"/>
        <v>244</v>
      </c>
      <c r="M4092" s="4">
        <v>44141</v>
      </c>
      <c r="N4092">
        <f t="shared" si="253"/>
        <v>299</v>
      </c>
      <c r="O4092">
        <v>0</v>
      </c>
      <c r="P4092" t="e">
        <f>VLOOKUP(F4092,#REF!,3,FALSE)</f>
        <v>#REF!</v>
      </c>
      <c r="Q4092">
        <f t="shared" si="254"/>
        <v>0</v>
      </c>
      <c r="R4092" t="str">
        <f t="shared" si="255"/>
        <v/>
      </c>
      <c r="S4092" t="s">
        <v>43</v>
      </c>
      <c r="U4092">
        <v>1</v>
      </c>
      <c r="V4092" t="s">
        <v>28</v>
      </c>
      <c r="W4092">
        <v>1</v>
      </c>
      <c r="X4092">
        <v>0</v>
      </c>
      <c r="Y4092">
        <v>8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e">
        <f>VLOOKUP(A4092,#REF!,4,FALSE)</f>
        <v>#REF!</v>
      </c>
      <c r="AW4092" t="e">
        <f>VLOOKUP(A4092,#REF!,5,FALSE)</f>
        <v>#REF!</v>
      </c>
      <c r="AX4092">
        <f>SUMIF(量化书目统计!A:A,H4092,量化书目统计!G:G)</f>
        <v>0</v>
      </c>
    </row>
    <row r="4093" spans="1:50" x14ac:dyDescent="0.3">
      <c r="A4093" t="s">
        <v>2476</v>
      </c>
      <c r="B4093" t="s">
        <v>539</v>
      </c>
      <c r="C4093" t="s">
        <v>561</v>
      </c>
      <c r="D4093">
        <v>3</v>
      </c>
      <c r="E4093" t="s">
        <v>2477</v>
      </c>
      <c r="F4093" s="1" t="s">
        <v>2478</v>
      </c>
      <c r="G4093" t="s">
        <v>2479</v>
      </c>
      <c r="H4093" t="e">
        <f>VLOOKUP(F4093,#REF!,2,FALSE)</f>
        <v>#REF!</v>
      </c>
      <c r="I4093" t="s">
        <v>1417</v>
      </c>
      <c r="J4093" s="4">
        <v>44470</v>
      </c>
      <c r="K4093" s="4">
        <v>44529</v>
      </c>
      <c r="L4093" s="3">
        <f t="shared" si="252"/>
        <v>59</v>
      </c>
      <c r="M4093" s="4">
        <v>44530</v>
      </c>
      <c r="N4093">
        <f t="shared" si="253"/>
        <v>60</v>
      </c>
      <c r="O4093">
        <v>0</v>
      </c>
      <c r="P4093" t="e">
        <f>VLOOKUP(F4093,#REF!,3,FALSE)</f>
        <v>#REF!</v>
      </c>
      <c r="Q4093">
        <f t="shared" si="254"/>
        <v>0</v>
      </c>
      <c r="R4093" t="str">
        <f t="shared" si="255"/>
        <v/>
      </c>
      <c r="S4093" t="s">
        <v>38</v>
      </c>
      <c r="T4093">
        <v>4</v>
      </c>
      <c r="U4093">
        <v>1</v>
      </c>
      <c r="V4093" t="s">
        <v>38</v>
      </c>
      <c r="W4093">
        <v>13</v>
      </c>
      <c r="X4093">
        <v>44</v>
      </c>
      <c r="Y4093">
        <v>11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e">
        <f>VLOOKUP(A4093,#REF!,4,FALSE)</f>
        <v>#REF!</v>
      </c>
      <c r="AW4093" t="e">
        <f>VLOOKUP(A4093,#REF!,5,FALSE)</f>
        <v>#REF!</v>
      </c>
      <c r="AX4093">
        <f>SUMIF(量化书目统计!A:A,H4093,量化书目统计!G:G)</f>
        <v>0</v>
      </c>
    </row>
    <row r="4094" spans="1:50" x14ac:dyDescent="0.3">
      <c r="A4094" t="s">
        <v>2480</v>
      </c>
      <c r="B4094" t="s">
        <v>539</v>
      </c>
      <c r="C4094" t="s">
        <v>561</v>
      </c>
      <c r="D4094">
        <v>3</v>
      </c>
      <c r="E4094" t="s">
        <v>2481</v>
      </c>
      <c r="F4094" s="1" t="s">
        <v>2482</v>
      </c>
      <c r="G4094" t="s">
        <v>2483</v>
      </c>
      <c r="H4094" t="e">
        <f>VLOOKUP(F4094,#REF!,2,FALSE)</f>
        <v>#REF!</v>
      </c>
      <c r="I4094" t="s">
        <v>27</v>
      </c>
      <c r="J4094" s="4">
        <v>44100</v>
      </c>
      <c r="K4094" s="4">
        <v>44109</v>
      </c>
      <c r="L4094" s="3">
        <f t="shared" si="252"/>
        <v>9</v>
      </c>
      <c r="M4094" s="4">
        <v>44109</v>
      </c>
      <c r="N4094">
        <f t="shared" si="253"/>
        <v>9</v>
      </c>
      <c r="O4094">
        <v>0</v>
      </c>
      <c r="P4094" t="e">
        <f>VLOOKUP(F4094,#REF!,3,FALSE)</f>
        <v>#REF!</v>
      </c>
      <c r="Q4094">
        <f t="shared" si="254"/>
        <v>0</v>
      </c>
      <c r="R4094" t="str">
        <f t="shared" si="255"/>
        <v/>
      </c>
      <c r="S4094" t="s">
        <v>28</v>
      </c>
      <c r="T4094">
        <v>3</v>
      </c>
      <c r="U4094">
        <v>1</v>
      </c>
      <c r="V4094" t="s">
        <v>28</v>
      </c>
      <c r="W4094">
        <v>5</v>
      </c>
      <c r="X4094">
        <v>3</v>
      </c>
      <c r="Y4094">
        <v>4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 t="e">
        <f>VLOOKUP(A4094,#REF!,4,FALSE)</f>
        <v>#REF!</v>
      </c>
      <c r="AW4094" t="e">
        <f>VLOOKUP(A4094,#REF!,5,FALSE)</f>
        <v>#REF!</v>
      </c>
      <c r="AX4094">
        <f>SUMIF(量化书目统计!A:A,H4094,量化书目统计!G:G)</f>
        <v>0</v>
      </c>
    </row>
    <row r="4095" spans="1:50" x14ac:dyDescent="0.3">
      <c r="A4095" t="s">
        <v>2480</v>
      </c>
      <c r="B4095" t="s">
        <v>539</v>
      </c>
      <c r="C4095" t="s">
        <v>561</v>
      </c>
      <c r="D4095">
        <v>3</v>
      </c>
      <c r="E4095" t="s">
        <v>2481</v>
      </c>
      <c r="F4095" s="1" t="s">
        <v>2482</v>
      </c>
      <c r="G4095" t="s">
        <v>2483</v>
      </c>
      <c r="H4095" t="e">
        <f>VLOOKUP(F4095,#REF!,2,FALSE)</f>
        <v>#REF!</v>
      </c>
      <c r="I4095" t="s">
        <v>27</v>
      </c>
      <c r="J4095" s="4">
        <v>44100</v>
      </c>
      <c r="K4095">
        <v>0</v>
      </c>
      <c r="L4095" s="3" t="str">
        <f t="shared" si="252"/>
        <v/>
      </c>
      <c r="M4095" s="4">
        <v>44109</v>
      </c>
      <c r="N4095">
        <f t="shared" si="253"/>
        <v>9</v>
      </c>
      <c r="O4095">
        <v>0</v>
      </c>
      <c r="P4095" t="e">
        <f>VLOOKUP(F4095,#REF!,3,FALSE)</f>
        <v>#REF!</v>
      </c>
      <c r="Q4095">
        <f t="shared" si="254"/>
        <v>0</v>
      </c>
      <c r="R4095" t="str">
        <f t="shared" si="255"/>
        <v/>
      </c>
      <c r="S4095" t="s">
        <v>28</v>
      </c>
      <c r="T4095">
        <v>3</v>
      </c>
      <c r="U4095">
        <v>1</v>
      </c>
      <c r="X4095">
        <v>3</v>
      </c>
      <c r="Y4095">
        <v>11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e">
        <f>VLOOKUP(A4095,#REF!,4,FALSE)</f>
        <v>#REF!</v>
      </c>
      <c r="AW4095" t="e">
        <f>VLOOKUP(A4095,#REF!,5,FALSE)</f>
        <v>#REF!</v>
      </c>
      <c r="AX4095">
        <f>SUMIF(量化书目统计!A:A,H4095,量化书目统计!G:G)</f>
        <v>0</v>
      </c>
    </row>
    <row r="4096" spans="1:50" x14ac:dyDescent="0.3">
      <c r="A4096" t="s">
        <v>371</v>
      </c>
      <c r="B4096" t="s">
        <v>22</v>
      </c>
      <c r="C4096" t="s">
        <v>372</v>
      </c>
      <c r="D4096">
        <v>10</v>
      </c>
      <c r="E4096" t="s">
        <v>373</v>
      </c>
      <c r="F4096" s="1" t="s">
        <v>374</v>
      </c>
      <c r="G4096" t="s">
        <v>375</v>
      </c>
      <c r="H4096" t="e">
        <f>VLOOKUP(F4096,#REF!,2,FALSE)</f>
        <v>#REF!</v>
      </c>
      <c r="I4096" t="s">
        <v>32</v>
      </c>
      <c r="J4096" s="4">
        <v>43963</v>
      </c>
      <c r="K4096" s="4">
        <v>44154</v>
      </c>
      <c r="L4096" s="3">
        <f t="shared" si="252"/>
        <v>191</v>
      </c>
      <c r="M4096" s="4">
        <v>44158</v>
      </c>
      <c r="N4096">
        <f t="shared" si="253"/>
        <v>195</v>
      </c>
      <c r="O4096">
        <v>0</v>
      </c>
      <c r="P4096" t="e">
        <f>VLOOKUP(F4096,#REF!,3,FALSE)</f>
        <v>#REF!</v>
      </c>
      <c r="Q4096">
        <f t="shared" si="254"/>
        <v>0</v>
      </c>
      <c r="R4096" t="str">
        <f t="shared" si="255"/>
        <v/>
      </c>
      <c r="S4096" t="s">
        <v>43</v>
      </c>
      <c r="U4096">
        <v>1</v>
      </c>
      <c r="V4096" t="s">
        <v>28</v>
      </c>
      <c r="W4096">
        <v>11</v>
      </c>
      <c r="X4096">
        <v>0</v>
      </c>
      <c r="Y4096">
        <v>11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e">
        <f>VLOOKUP(A4096,#REF!,4,FALSE)</f>
        <v>#REF!</v>
      </c>
      <c r="AW4096" t="e">
        <f>VLOOKUP(A4096,#REF!,5,FALSE)</f>
        <v>#REF!</v>
      </c>
      <c r="AX4096">
        <f>SUMIF(量化书目统计!A:A,H4096,量化书目统计!G:G)</f>
        <v>0</v>
      </c>
    </row>
    <row r="4097" spans="1:50" x14ac:dyDescent="0.3">
      <c r="A4097" t="s">
        <v>2484</v>
      </c>
      <c r="B4097" t="s">
        <v>539</v>
      </c>
      <c r="C4097" t="s">
        <v>561</v>
      </c>
      <c r="D4097">
        <v>3</v>
      </c>
      <c r="E4097" t="s">
        <v>2485</v>
      </c>
      <c r="F4097" s="1" t="s">
        <v>2486</v>
      </c>
      <c r="G4097" t="s">
        <v>2487</v>
      </c>
      <c r="H4097" t="e">
        <f>VLOOKUP(F4097,#REF!,2,FALSE)</f>
        <v>#REF!</v>
      </c>
      <c r="I4097" t="s">
        <v>65</v>
      </c>
      <c r="J4097" s="4">
        <v>44273</v>
      </c>
      <c r="K4097" s="4">
        <v>44333</v>
      </c>
      <c r="L4097" s="3">
        <f t="shared" si="252"/>
        <v>60</v>
      </c>
      <c r="M4097" s="4">
        <v>44333</v>
      </c>
      <c r="N4097">
        <f t="shared" si="253"/>
        <v>60</v>
      </c>
      <c r="O4097">
        <v>0</v>
      </c>
      <c r="P4097" t="e">
        <f>VLOOKUP(F4097,#REF!,3,FALSE)</f>
        <v>#REF!</v>
      </c>
      <c r="Q4097">
        <f t="shared" si="254"/>
        <v>0</v>
      </c>
      <c r="R4097" t="str">
        <f t="shared" si="255"/>
        <v/>
      </c>
      <c r="S4097" t="s">
        <v>80</v>
      </c>
      <c r="T4097">
        <v>3</v>
      </c>
      <c r="U4097">
        <v>1</v>
      </c>
      <c r="V4097" t="s">
        <v>80</v>
      </c>
      <c r="W4097">
        <v>12</v>
      </c>
      <c r="X4097">
        <v>23</v>
      </c>
      <c r="Y4097">
        <v>14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e">
        <f>VLOOKUP(A4097,#REF!,4,FALSE)</f>
        <v>#REF!</v>
      </c>
      <c r="AW4097" t="e">
        <f>VLOOKUP(A4097,#REF!,5,FALSE)</f>
        <v>#REF!</v>
      </c>
      <c r="AX4097">
        <f>SUMIF(量化书目统计!A:A,H4097,量化书目统计!G:G)</f>
        <v>0</v>
      </c>
    </row>
    <row r="4098" spans="1:50" x14ac:dyDescent="0.3">
      <c r="A4098" t="s">
        <v>2488</v>
      </c>
      <c r="B4098" t="s">
        <v>539</v>
      </c>
      <c r="C4098" t="s">
        <v>561</v>
      </c>
      <c r="D4098">
        <v>3</v>
      </c>
      <c r="E4098" t="s">
        <v>2489</v>
      </c>
      <c r="F4098" s="1" t="s">
        <v>2490</v>
      </c>
      <c r="G4098" t="s">
        <v>2491</v>
      </c>
      <c r="H4098" t="e">
        <f>VLOOKUP(F4098,#REF!,2,FALSE)</f>
        <v>#REF!</v>
      </c>
      <c r="I4098" t="s">
        <v>32</v>
      </c>
      <c r="J4098" s="4">
        <v>44288</v>
      </c>
      <c r="K4098" s="4">
        <v>44300</v>
      </c>
      <c r="L4098" s="3">
        <f t="shared" ref="L4098:L4161" si="256">IF(K4098&lt;&gt;0,K4098-J4098,"")</f>
        <v>12</v>
      </c>
      <c r="M4098" s="4">
        <v>44302</v>
      </c>
      <c r="N4098">
        <f t="shared" ref="N4098:N4161" si="257">M4098-J4098</f>
        <v>14</v>
      </c>
      <c r="O4098">
        <v>0</v>
      </c>
      <c r="P4098" t="e">
        <f>VLOOKUP(F4098,#REF!,3,FALSE)</f>
        <v>#REF!</v>
      </c>
      <c r="Q4098">
        <f t="shared" ref="Q4098:Q4161" si="258">IF(OR(ISNUMBER(SEARCH("高等数学",E4098)),ISNUMBER(SEARCH("数学分析",E4098)),ISNUMBER(SEARCH("微积分",E4098))),1,IF(OR(ISNUMBER(SEARCH("概率",E4098)),ISNUMBER(SEARCH("数理统计",E4098)),ISNUMBER(SEARCH("统计",E4098))),2,IF(ISNUMBER(SEARCH("代数",E4098)),3,IF(OR(ISNUMBER(SEARCH("运筹",E4098)),ISNUMBER(SEARCH("优化",E4098))),4,0))))</f>
        <v>0</v>
      </c>
      <c r="R4098" t="str">
        <f t="shared" ref="R4098:R4161" si="259">IF(AND(Q4098&gt;0,O4098=1),Q4098&amp;"-"&amp;E4098,"")</f>
        <v/>
      </c>
      <c r="S4098" t="s">
        <v>80</v>
      </c>
      <c r="T4098">
        <v>5</v>
      </c>
      <c r="U4098">
        <v>1</v>
      </c>
      <c r="V4098" t="s">
        <v>80</v>
      </c>
      <c r="W4098">
        <v>7</v>
      </c>
      <c r="X4098">
        <v>25</v>
      </c>
      <c r="Y4098">
        <v>5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e">
        <f>VLOOKUP(A4098,#REF!,4,FALSE)</f>
        <v>#REF!</v>
      </c>
      <c r="AW4098" t="e">
        <f>VLOOKUP(A4098,#REF!,5,FALSE)</f>
        <v>#REF!</v>
      </c>
      <c r="AX4098">
        <f>SUMIF(量化书目统计!A:A,H4098,量化书目统计!G:G)</f>
        <v>0</v>
      </c>
    </row>
    <row r="4099" spans="1:50" x14ac:dyDescent="0.3">
      <c r="A4099" t="s">
        <v>2492</v>
      </c>
      <c r="B4099" t="s">
        <v>539</v>
      </c>
      <c r="C4099" t="s">
        <v>561</v>
      </c>
      <c r="D4099">
        <v>3</v>
      </c>
      <c r="E4099" t="s">
        <v>2493</v>
      </c>
      <c r="F4099" s="1" t="s">
        <v>2494</v>
      </c>
      <c r="G4099" t="s">
        <v>2495</v>
      </c>
      <c r="H4099" t="e">
        <f>VLOOKUP(F4099,#REF!,2,FALSE)</f>
        <v>#REF!</v>
      </c>
      <c r="I4099" t="s">
        <v>49</v>
      </c>
      <c r="J4099" s="4">
        <v>44272</v>
      </c>
      <c r="K4099" s="4">
        <v>44277</v>
      </c>
      <c r="L4099" s="3">
        <f t="shared" si="256"/>
        <v>5</v>
      </c>
      <c r="M4099" s="4">
        <v>44333</v>
      </c>
      <c r="N4099">
        <f t="shared" si="257"/>
        <v>61</v>
      </c>
      <c r="O4099">
        <v>0</v>
      </c>
      <c r="P4099" t="e">
        <f>VLOOKUP(F4099,#REF!,3,FALSE)</f>
        <v>#REF!</v>
      </c>
      <c r="Q4099">
        <f t="shared" si="258"/>
        <v>0</v>
      </c>
      <c r="R4099" t="str">
        <f t="shared" si="259"/>
        <v/>
      </c>
      <c r="S4099" t="s">
        <v>80</v>
      </c>
      <c r="T4099">
        <v>3</v>
      </c>
      <c r="U4099">
        <v>1</v>
      </c>
      <c r="V4099" t="s">
        <v>80</v>
      </c>
      <c r="W4099">
        <v>4</v>
      </c>
      <c r="X4099">
        <v>23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e">
        <f>VLOOKUP(A4099,#REF!,4,FALSE)</f>
        <v>#REF!</v>
      </c>
      <c r="AW4099" t="e">
        <f>VLOOKUP(A4099,#REF!,5,FALSE)</f>
        <v>#REF!</v>
      </c>
      <c r="AX4099">
        <f>SUMIF(量化书目统计!A:A,H4099,量化书目统计!G:G)</f>
        <v>0</v>
      </c>
    </row>
    <row r="4100" spans="1:50" x14ac:dyDescent="0.3">
      <c r="A4100" t="s">
        <v>2496</v>
      </c>
      <c r="B4100" t="s">
        <v>539</v>
      </c>
      <c r="C4100" t="s">
        <v>1027</v>
      </c>
      <c r="D4100">
        <v>4</v>
      </c>
      <c r="E4100" t="s">
        <v>1514</v>
      </c>
      <c r="F4100" s="1" t="s">
        <v>1515</v>
      </c>
      <c r="G4100" t="s">
        <v>1516</v>
      </c>
      <c r="H4100" t="e">
        <f>VLOOKUP(F4100,#REF!,2,FALSE)</f>
        <v>#REF!</v>
      </c>
      <c r="I4100" t="s">
        <v>158</v>
      </c>
      <c r="J4100" s="4">
        <v>44194</v>
      </c>
      <c r="K4100" s="4">
        <v>44210</v>
      </c>
      <c r="L4100" s="3">
        <f t="shared" si="256"/>
        <v>16</v>
      </c>
      <c r="M4100" s="4">
        <v>44260</v>
      </c>
      <c r="N4100">
        <f t="shared" si="257"/>
        <v>66</v>
      </c>
      <c r="O4100">
        <v>0</v>
      </c>
      <c r="P4100" t="e">
        <f>VLOOKUP(F4100,#REF!,3,FALSE)</f>
        <v>#REF!</v>
      </c>
      <c r="Q4100">
        <f t="shared" si="258"/>
        <v>0</v>
      </c>
      <c r="R4100" t="str">
        <f t="shared" si="259"/>
        <v/>
      </c>
      <c r="S4100" t="s">
        <v>28</v>
      </c>
      <c r="T4100">
        <v>17</v>
      </c>
      <c r="U4100">
        <v>1</v>
      </c>
      <c r="V4100" t="s">
        <v>28</v>
      </c>
      <c r="W4100">
        <v>18</v>
      </c>
      <c r="X4100">
        <v>17</v>
      </c>
      <c r="Y4100">
        <v>11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e">
        <f>VLOOKUP(A4100,#REF!,4,FALSE)</f>
        <v>#REF!</v>
      </c>
      <c r="AW4100" t="e">
        <f>VLOOKUP(A4100,#REF!,5,FALSE)</f>
        <v>#REF!</v>
      </c>
      <c r="AX4100">
        <f>SUMIF(量化书目统计!A:A,H4100,量化书目统计!G:G)</f>
        <v>0</v>
      </c>
    </row>
    <row r="4101" spans="1:50" x14ac:dyDescent="0.3">
      <c r="A4101" t="s">
        <v>2497</v>
      </c>
      <c r="B4101" t="s">
        <v>539</v>
      </c>
      <c r="C4101" t="s">
        <v>1027</v>
      </c>
      <c r="D4101">
        <v>4</v>
      </c>
      <c r="E4101" t="s">
        <v>1883</v>
      </c>
      <c r="F4101" s="1" t="s">
        <v>1884</v>
      </c>
      <c r="G4101" t="s">
        <v>1885</v>
      </c>
      <c r="H4101" t="e">
        <f>VLOOKUP(F4101,#REF!,2,FALSE)</f>
        <v>#REF!</v>
      </c>
      <c r="I4101" t="s">
        <v>59</v>
      </c>
      <c r="J4101" s="4">
        <v>44453</v>
      </c>
      <c r="K4101" s="4">
        <v>44503</v>
      </c>
      <c r="L4101" s="3">
        <f t="shared" si="256"/>
        <v>50</v>
      </c>
      <c r="M4101" s="4">
        <v>44515</v>
      </c>
      <c r="N4101">
        <f t="shared" si="257"/>
        <v>62</v>
      </c>
      <c r="O4101">
        <v>0</v>
      </c>
      <c r="P4101" t="e">
        <f>VLOOKUP(F4101,#REF!,3,FALSE)</f>
        <v>#REF!</v>
      </c>
      <c r="Q4101">
        <f t="shared" si="258"/>
        <v>2</v>
      </c>
      <c r="R4101" t="str">
        <f t="shared" si="259"/>
        <v/>
      </c>
      <c r="S4101" t="s">
        <v>38</v>
      </c>
      <c r="T4101">
        <v>2</v>
      </c>
      <c r="U4101">
        <v>1</v>
      </c>
      <c r="V4101" t="s">
        <v>38</v>
      </c>
      <c r="W4101">
        <v>9</v>
      </c>
      <c r="X4101">
        <v>42</v>
      </c>
      <c r="Y4101">
        <v>17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e">
        <f>VLOOKUP(A4101,#REF!,4,FALSE)</f>
        <v>#REF!</v>
      </c>
      <c r="AW4101" t="e">
        <f>VLOOKUP(A4101,#REF!,5,FALSE)</f>
        <v>#REF!</v>
      </c>
      <c r="AX4101">
        <f>SUMIF(量化书目统计!A:A,H4101,量化书目统计!G:G)</f>
        <v>0</v>
      </c>
    </row>
    <row r="4102" spans="1:50" x14ac:dyDescent="0.3">
      <c r="A4102" t="s">
        <v>2498</v>
      </c>
      <c r="B4102" t="s">
        <v>539</v>
      </c>
      <c r="C4102" t="s">
        <v>247</v>
      </c>
      <c r="D4102">
        <v>5</v>
      </c>
      <c r="E4102" t="s">
        <v>504</v>
      </c>
      <c r="F4102" s="1" t="s">
        <v>505</v>
      </c>
      <c r="G4102" t="s">
        <v>506</v>
      </c>
      <c r="H4102" t="e">
        <f>VLOOKUP(F4102,#REF!,2,FALSE)</f>
        <v>#REF!</v>
      </c>
      <c r="I4102" t="s">
        <v>32</v>
      </c>
      <c r="J4102" s="4">
        <v>44183</v>
      </c>
      <c r="K4102" s="4">
        <v>44265</v>
      </c>
      <c r="L4102" s="3">
        <f t="shared" si="256"/>
        <v>82</v>
      </c>
      <c r="M4102" s="4">
        <v>44266</v>
      </c>
      <c r="N4102">
        <f t="shared" si="257"/>
        <v>83</v>
      </c>
      <c r="O4102">
        <v>0</v>
      </c>
      <c r="P4102" t="e">
        <f>VLOOKUP(F4102,#REF!,3,FALSE)</f>
        <v>#REF!</v>
      </c>
      <c r="Q4102">
        <f t="shared" si="258"/>
        <v>0</v>
      </c>
      <c r="R4102" t="str">
        <f t="shared" si="259"/>
        <v/>
      </c>
      <c r="S4102" t="s">
        <v>28</v>
      </c>
      <c r="T4102">
        <v>15</v>
      </c>
      <c r="U4102">
        <v>1</v>
      </c>
      <c r="V4102" t="s">
        <v>80</v>
      </c>
      <c r="W4102">
        <v>2</v>
      </c>
      <c r="X4102">
        <v>15</v>
      </c>
      <c r="Y4102">
        <v>19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 t="e">
        <f>VLOOKUP(A4102,#REF!,4,FALSE)</f>
        <v>#REF!</v>
      </c>
      <c r="AW4102" t="e">
        <f>VLOOKUP(A4102,#REF!,5,FALSE)</f>
        <v>#REF!</v>
      </c>
      <c r="AX4102">
        <f>SUMIF(量化书目统计!A:A,H4102,量化书目统计!G:G)</f>
        <v>0</v>
      </c>
    </row>
    <row r="4103" spans="1:50" x14ac:dyDescent="0.3">
      <c r="A4103" t="s">
        <v>2499</v>
      </c>
      <c r="B4103" t="s">
        <v>539</v>
      </c>
      <c r="C4103" t="s">
        <v>247</v>
      </c>
      <c r="D4103">
        <v>5</v>
      </c>
      <c r="E4103" t="s">
        <v>1328</v>
      </c>
      <c r="F4103" s="1" t="s">
        <v>1329</v>
      </c>
      <c r="G4103" t="s">
        <v>1330</v>
      </c>
      <c r="H4103" t="e">
        <f>VLOOKUP(F4103,#REF!,2,FALSE)</f>
        <v>#REF!</v>
      </c>
      <c r="I4103" t="s">
        <v>158</v>
      </c>
      <c r="J4103" s="4">
        <v>44122</v>
      </c>
      <c r="K4103" s="4">
        <v>44162</v>
      </c>
      <c r="L4103" s="3">
        <f t="shared" si="256"/>
        <v>40</v>
      </c>
      <c r="M4103" s="4">
        <v>44204</v>
      </c>
      <c r="N4103">
        <f t="shared" si="257"/>
        <v>82</v>
      </c>
      <c r="O4103">
        <v>0</v>
      </c>
      <c r="P4103" t="e">
        <f>VLOOKUP(F4103,#REF!,3,FALSE)</f>
        <v>#REF!</v>
      </c>
      <c r="Q4103">
        <f t="shared" si="258"/>
        <v>0</v>
      </c>
      <c r="R4103" t="str">
        <f t="shared" si="259"/>
        <v/>
      </c>
      <c r="S4103" t="s">
        <v>28</v>
      </c>
      <c r="T4103">
        <v>7</v>
      </c>
      <c r="U4103">
        <v>1</v>
      </c>
      <c r="V4103" t="s">
        <v>28</v>
      </c>
      <c r="W4103">
        <v>12</v>
      </c>
      <c r="X4103">
        <v>7</v>
      </c>
      <c r="Y4103">
        <v>14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e">
        <f>VLOOKUP(A4103,#REF!,4,FALSE)</f>
        <v>#REF!</v>
      </c>
      <c r="AW4103" t="e">
        <f>VLOOKUP(A4103,#REF!,5,FALSE)</f>
        <v>#REF!</v>
      </c>
      <c r="AX4103">
        <f>SUMIF(量化书目统计!A:A,H4103,量化书目统计!G:G)</f>
        <v>0</v>
      </c>
    </row>
    <row r="4104" spans="1:50" x14ac:dyDescent="0.3">
      <c r="A4104" t="s">
        <v>2500</v>
      </c>
      <c r="B4104" t="s">
        <v>539</v>
      </c>
      <c r="C4104" t="s">
        <v>990</v>
      </c>
      <c r="D4104">
        <v>4</v>
      </c>
      <c r="E4104" t="s">
        <v>2501</v>
      </c>
      <c r="F4104" s="1" t="s">
        <v>2502</v>
      </c>
      <c r="G4104" t="s">
        <v>2503</v>
      </c>
      <c r="H4104" t="e">
        <f>VLOOKUP(F4104,#REF!,2,FALSE)</f>
        <v>#REF!</v>
      </c>
      <c r="I4104" t="s">
        <v>183</v>
      </c>
      <c r="J4104" s="4">
        <v>44200</v>
      </c>
      <c r="K4104" s="4">
        <v>44200</v>
      </c>
      <c r="L4104" s="3">
        <f t="shared" si="256"/>
        <v>0</v>
      </c>
      <c r="M4104" s="4">
        <v>44260</v>
      </c>
      <c r="N4104">
        <f t="shared" si="257"/>
        <v>60</v>
      </c>
      <c r="O4104">
        <v>0</v>
      </c>
      <c r="P4104" t="e">
        <f>VLOOKUP(F4104,#REF!,3,FALSE)</f>
        <v>#REF!</v>
      </c>
      <c r="Q4104">
        <f t="shared" si="258"/>
        <v>0</v>
      </c>
      <c r="R4104" t="str">
        <f t="shared" si="259"/>
        <v/>
      </c>
      <c r="S4104" t="s">
        <v>28</v>
      </c>
      <c r="T4104">
        <v>18</v>
      </c>
      <c r="U4104">
        <v>1</v>
      </c>
      <c r="V4104" t="s">
        <v>28</v>
      </c>
      <c r="W4104">
        <v>18</v>
      </c>
      <c r="X4104">
        <v>18</v>
      </c>
      <c r="Y4104">
        <v>15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e">
        <f>VLOOKUP(A4104,#REF!,4,FALSE)</f>
        <v>#REF!</v>
      </c>
      <c r="AW4104" t="e">
        <f>VLOOKUP(A4104,#REF!,5,FALSE)</f>
        <v>#REF!</v>
      </c>
      <c r="AX4104">
        <f>SUMIF(量化书目统计!A:A,H4104,量化书目统计!G:G)</f>
        <v>0</v>
      </c>
    </row>
    <row r="4105" spans="1:50" x14ac:dyDescent="0.3">
      <c r="A4105" t="s">
        <v>2504</v>
      </c>
      <c r="B4105" t="s">
        <v>539</v>
      </c>
      <c r="C4105" t="s">
        <v>247</v>
      </c>
      <c r="D4105">
        <v>5</v>
      </c>
      <c r="E4105" t="s">
        <v>2505</v>
      </c>
      <c r="F4105" s="1" t="s">
        <v>2506</v>
      </c>
      <c r="G4105" t="s">
        <v>2507</v>
      </c>
      <c r="H4105" t="e">
        <f>VLOOKUP(F4105,#REF!,2,FALSE)</f>
        <v>#REF!</v>
      </c>
      <c r="I4105" t="s">
        <v>65</v>
      </c>
      <c r="J4105" s="4">
        <v>44532</v>
      </c>
      <c r="K4105" s="4">
        <v>44537</v>
      </c>
      <c r="L4105" s="3">
        <f t="shared" si="256"/>
        <v>5</v>
      </c>
      <c r="M4105" s="4">
        <v>44592</v>
      </c>
      <c r="N4105">
        <f t="shared" si="257"/>
        <v>60</v>
      </c>
      <c r="O4105">
        <v>0</v>
      </c>
      <c r="P4105" t="e">
        <f>VLOOKUP(F4105,#REF!,3,FALSE)</f>
        <v>#REF!</v>
      </c>
      <c r="Q4105">
        <f t="shared" si="258"/>
        <v>0</v>
      </c>
      <c r="R4105" t="str">
        <f t="shared" si="259"/>
        <v/>
      </c>
      <c r="S4105" t="s">
        <v>38</v>
      </c>
      <c r="T4105">
        <v>13</v>
      </c>
      <c r="U4105">
        <v>1</v>
      </c>
      <c r="V4105" t="s">
        <v>38</v>
      </c>
      <c r="W4105">
        <v>14</v>
      </c>
      <c r="X4105">
        <v>53</v>
      </c>
      <c r="Y4105">
        <v>20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 t="e">
        <f>VLOOKUP(A4105,#REF!,4,FALSE)</f>
        <v>#REF!</v>
      </c>
      <c r="AW4105" t="e">
        <f>VLOOKUP(A4105,#REF!,5,FALSE)</f>
        <v>#REF!</v>
      </c>
      <c r="AX4105">
        <f>SUMIF(量化书目统计!A:A,H4105,量化书目统计!G:G)</f>
        <v>0</v>
      </c>
    </row>
    <row r="4106" spans="1:50" x14ac:dyDescent="0.3">
      <c r="A4106" t="s">
        <v>2508</v>
      </c>
      <c r="B4106" t="s">
        <v>539</v>
      </c>
      <c r="C4106" t="s">
        <v>247</v>
      </c>
      <c r="D4106">
        <v>5</v>
      </c>
      <c r="E4106" t="s">
        <v>771</v>
      </c>
      <c r="F4106" s="1" t="s">
        <v>772</v>
      </c>
      <c r="G4106" t="s">
        <v>773</v>
      </c>
      <c r="H4106" t="e">
        <f>VLOOKUP(F4106,#REF!,2,FALSE)</f>
        <v>#REF!</v>
      </c>
      <c r="I4106" t="s">
        <v>32</v>
      </c>
      <c r="J4106" s="4">
        <v>44617</v>
      </c>
      <c r="K4106" s="4">
        <v>44828</v>
      </c>
      <c r="L4106" s="3">
        <f t="shared" si="256"/>
        <v>211</v>
      </c>
      <c r="M4106" s="4">
        <v>44815</v>
      </c>
      <c r="N4106">
        <f t="shared" si="257"/>
        <v>198</v>
      </c>
      <c r="O4106">
        <v>0</v>
      </c>
      <c r="P4106" t="e">
        <f>VLOOKUP(F4106,#REF!,3,FALSE)</f>
        <v>#REF!</v>
      </c>
      <c r="Q4106">
        <f t="shared" si="258"/>
        <v>0</v>
      </c>
      <c r="R4106" t="str">
        <f t="shared" si="259"/>
        <v/>
      </c>
      <c r="S4106" t="s">
        <v>99</v>
      </c>
      <c r="T4106">
        <v>2</v>
      </c>
      <c r="U4106">
        <v>1</v>
      </c>
      <c r="V4106" t="s">
        <v>43</v>
      </c>
      <c r="X4106">
        <v>62</v>
      </c>
      <c r="Y4106">
        <v>5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e">
        <f>VLOOKUP(A4106,#REF!,4,FALSE)</f>
        <v>#REF!</v>
      </c>
      <c r="AW4106" t="e">
        <f>VLOOKUP(A4106,#REF!,5,FALSE)</f>
        <v>#REF!</v>
      </c>
      <c r="AX4106">
        <f>SUMIF(量化书目统计!A:A,H4106,量化书目统计!G:G)</f>
        <v>0</v>
      </c>
    </row>
    <row r="4107" spans="1:50" x14ac:dyDescent="0.3">
      <c r="A4107" t="s">
        <v>2508</v>
      </c>
      <c r="B4107" t="s">
        <v>539</v>
      </c>
      <c r="C4107" t="s">
        <v>247</v>
      </c>
      <c r="D4107">
        <v>5</v>
      </c>
      <c r="E4107" t="s">
        <v>1490</v>
      </c>
      <c r="F4107" s="1" t="s">
        <v>1491</v>
      </c>
      <c r="G4107" t="s">
        <v>1492</v>
      </c>
      <c r="H4107" t="e">
        <f>VLOOKUP(F4107,#REF!,2,FALSE)</f>
        <v>#REF!</v>
      </c>
      <c r="I4107" t="s">
        <v>32</v>
      </c>
      <c r="J4107" s="4">
        <v>44617</v>
      </c>
      <c r="K4107" s="4">
        <v>44828</v>
      </c>
      <c r="L4107" s="3">
        <f t="shared" si="256"/>
        <v>211</v>
      </c>
      <c r="M4107" s="4">
        <v>44815</v>
      </c>
      <c r="N4107">
        <f t="shared" si="257"/>
        <v>198</v>
      </c>
      <c r="O4107">
        <v>0</v>
      </c>
      <c r="P4107" t="e">
        <f>VLOOKUP(F4107,#REF!,3,FALSE)</f>
        <v>#REF!</v>
      </c>
      <c r="Q4107">
        <f t="shared" si="258"/>
        <v>0</v>
      </c>
      <c r="R4107" t="str">
        <f t="shared" si="259"/>
        <v/>
      </c>
      <c r="S4107" t="s">
        <v>99</v>
      </c>
      <c r="T4107">
        <v>2</v>
      </c>
      <c r="U4107">
        <v>1</v>
      </c>
      <c r="V4107" t="s">
        <v>43</v>
      </c>
      <c r="X4107">
        <v>62</v>
      </c>
      <c r="Y4107">
        <v>3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e">
        <f>VLOOKUP(A4107,#REF!,4,FALSE)</f>
        <v>#REF!</v>
      </c>
      <c r="AW4107" t="e">
        <f>VLOOKUP(A4107,#REF!,5,FALSE)</f>
        <v>#REF!</v>
      </c>
      <c r="AX4107">
        <f>SUMIF(量化书目统计!A:A,H4107,量化书目统计!G:G)</f>
        <v>0</v>
      </c>
    </row>
    <row r="4108" spans="1:50" x14ac:dyDescent="0.3">
      <c r="A4108" t="s">
        <v>376</v>
      </c>
      <c r="B4108" t="s">
        <v>22</v>
      </c>
      <c r="C4108" t="s">
        <v>195</v>
      </c>
      <c r="D4108">
        <v>10</v>
      </c>
      <c r="E4108" t="s">
        <v>377</v>
      </c>
      <c r="F4108" s="1" t="s">
        <v>378</v>
      </c>
      <c r="G4108" t="s">
        <v>379</v>
      </c>
      <c r="H4108" t="e">
        <f>VLOOKUP(F4108,#REF!,2,FALSE)</f>
        <v>#REF!</v>
      </c>
      <c r="I4108" t="s">
        <v>32</v>
      </c>
      <c r="J4108" s="4">
        <v>44379</v>
      </c>
      <c r="K4108" s="4">
        <v>44538</v>
      </c>
      <c r="L4108" s="3">
        <f t="shared" si="256"/>
        <v>159</v>
      </c>
      <c r="M4108" s="4">
        <v>44447</v>
      </c>
      <c r="N4108">
        <f t="shared" si="257"/>
        <v>68</v>
      </c>
      <c r="O4108">
        <v>0</v>
      </c>
      <c r="P4108" t="e">
        <f>VLOOKUP(F4108,#REF!,3,FALSE)</f>
        <v>#REF!</v>
      </c>
      <c r="Q4108">
        <f t="shared" si="258"/>
        <v>0</v>
      </c>
      <c r="R4108" t="str">
        <f t="shared" si="259"/>
        <v/>
      </c>
      <c r="S4108" t="s">
        <v>80</v>
      </c>
      <c r="T4108">
        <v>18</v>
      </c>
      <c r="U4108">
        <v>1</v>
      </c>
      <c r="V4108" t="s">
        <v>38</v>
      </c>
      <c r="W4108">
        <v>14</v>
      </c>
      <c r="X4108">
        <v>38</v>
      </c>
      <c r="Y4108">
        <v>15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e">
        <f>VLOOKUP(A4108,#REF!,4,FALSE)</f>
        <v>#REF!</v>
      </c>
      <c r="AW4108" t="e">
        <f>VLOOKUP(A4108,#REF!,5,FALSE)</f>
        <v>#REF!</v>
      </c>
      <c r="AX4108">
        <f>SUMIF(量化书目统计!A:A,H4108,量化书目统计!G:G)</f>
        <v>0</v>
      </c>
    </row>
    <row r="4109" spans="1:50" x14ac:dyDescent="0.3">
      <c r="A4109" t="s">
        <v>2509</v>
      </c>
      <c r="B4109" t="s">
        <v>539</v>
      </c>
      <c r="C4109" t="s">
        <v>247</v>
      </c>
      <c r="D4109">
        <v>5</v>
      </c>
      <c r="E4109" t="s">
        <v>2510</v>
      </c>
      <c r="F4109" s="1" t="s">
        <v>2511</v>
      </c>
      <c r="G4109" t="s">
        <v>2512</v>
      </c>
      <c r="H4109" t="e">
        <f>VLOOKUP(F4109,#REF!,2,FALSE)</f>
        <v>#REF!</v>
      </c>
      <c r="I4109" t="s">
        <v>53</v>
      </c>
      <c r="J4109" s="4">
        <v>44154</v>
      </c>
      <c r="K4109" s="4">
        <v>44193</v>
      </c>
      <c r="L4109" s="3">
        <f t="shared" si="256"/>
        <v>39</v>
      </c>
      <c r="M4109" s="4">
        <v>44214</v>
      </c>
      <c r="N4109">
        <f t="shared" si="257"/>
        <v>60</v>
      </c>
      <c r="O4109">
        <v>0</v>
      </c>
      <c r="P4109" t="e">
        <f>VLOOKUP(F4109,#REF!,3,FALSE)</f>
        <v>#REF!</v>
      </c>
      <c r="Q4109">
        <f t="shared" si="258"/>
        <v>0</v>
      </c>
      <c r="R4109" t="str">
        <f t="shared" si="259"/>
        <v/>
      </c>
      <c r="S4109" t="s">
        <v>28</v>
      </c>
      <c r="T4109">
        <v>11</v>
      </c>
      <c r="U4109">
        <v>1</v>
      </c>
      <c r="V4109" t="s">
        <v>28</v>
      </c>
      <c r="W4109">
        <v>17</v>
      </c>
      <c r="X4109">
        <v>11</v>
      </c>
      <c r="Y4109">
        <v>15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e">
        <f>VLOOKUP(A4109,#REF!,4,FALSE)</f>
        <v>#REF!</v>
      </c>
      <c r="AW4109" t="e">
        <f>VLOOKUP(A4109,#REF!,5,FALSE)</f>
        <v>#REF!</v>
      </c>
      <c r="AX4109">
        <f>SUMIF(量化书目统计!A:A,H4109,量化书目统计!G:G)</f>
        <v>0</v>
      </c>
    </row>
    <row r="4110" spans="1:50" x14ac:dyDescent="0.3">
      <c r="A4110" t="s">
        <v>2509</v>
      </c>
      <c r="B4110" t="s">
        <v>539</v>
      </c>
      <c r="C4110" t="s">
        <v>247</v>
      </c>
      <c r="D4110">
        <v>5</v>
      </c>
      <c r="E4110" t="s">
        <v>2513</v>
      </c>
      <c r="F4110" s="1" t="s">
        <v>2514</v>
      </c>
      <c r="G4110" t="s">
        <v>2515</v>
      </c>
      <c r="H4110" t="e">
        <f>VLOOKUP(F4110,#REF!,2,FALSE)</f>
        <v>#REF!</v>
      </c>
      <c r="I4110" t="s">
        <v>53</v>
      </c>
      <c r="J4110" s="4">
        <v>44873</v>
      </c>
      <c r="K4110" s="4">
        <v>45087</v>
      </c>
      <c r="L4110" s="3">
        <f t="shared" si="256"/>
        <v>214</v>
      </c>
      <c r="M4110" s="4">
        <v>45036</v>
      </c>
      <c r="N4110">
        <f t="shared" si="257"/>
        <v>163</v>
      </c>
      <c r="O4110">
        <v>0</v>
      </c>
      <c r="P4110" t="e">
        <f>VLOOKUP(F4110,#REF!,3,FALSE)</f>
        <v>#REF!</v>
      </c>
      <c r="Q4110">
        <f t="shared" si="258"/>
        <v>0</v>
      </c>
      <c r="R4110" t="str">
        <f t="shared" si="259"/>
        <v/>
      </c>
      <c r="S4110" t="s">
        <v>43</v>
      </c>
      <c r="U4110">
        <v>1</v>
      </c>
      <c r="V4110" t="s">
        <v>43</v>
      </c>
      <c r="X4110">
        <v>80</v>
      </c>
      <c r="Y4110">
        <v>15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e">
        <f>VLOOKUP(A4110,#REF!,4,FALSE)</f>
        <v>#REF!</v>
      </c>
      <c r="AW4110" t="e">
        <f>VLOOKUP(A4110,#REF!,5,FALSE)</f>
        <v>#REF!</v>
      </c>
      <c r="AX4110">
        <f>SUMIF(量化书目统计!A:A,H4110,量化书目统计!G:G)</f>
        <v>0</v>
      </c>
    </row>
    <row r="4111" spans="1:50" x14ac:dyDescent="0.3">
      <c r="A4111" t="s">
        <v>2516</v>
      </c>
      <c r="B4111" t="s">
        <v>539</v>
      </c>
      <c r="C4111" t="s">
        <v>313</v>
      </c>
      <c r="D4111">
        <v>5</v>
      </c>
      <c r="E4111" t="s">
        <v>2517</v>
      </c>
      <c r="F4111" s="1" t="s">
        <v>2518</v>
      </c>
      <c r="G4111" t="s">
        <v>2519</v>
      </c>
      <c r="H4111" t="e">
        <f>VLOOKUP(F4111,#REF!,2,FALSE)</f>
        <v>#REF!</v>
      </c>
      <c r="I4111" t="s">
        <v>1417</v>
      </c>
      <c r="J4111" s="4">
        <v>44303</v>
      </c>
      <c r="K4111" s="4">
        <v>44343</v>
      </c>
      <c r="L4111" s="3">
        <f t="shared" si="256"/>
        <v>40</v>
      </c>
      <c r="M4111" s="4">
        <v>44363</v>
      </c>
      <c r="N4111">
        <f t="shared" si="257"/>
        <v>60</v>
      </c>
      <c r="O4111">
        <v>0</v>
      </c>
      <c r="P4111" t="e">
        <f>VLOOKUP(F4111,#REF!,3,FALSE)</f>
        <v>#REF!</v>
      </c>
      <c r="Q4111">
        <f t="shared" si="258"/>
        <v>0</v>
      </c>
      <c r="R4111" t="str">
        <f t="shared" si="259"/>
        <v/>
      </c>
      <c r="S4111" t="s">
        <v>80</v>
      </c>
      <c r="T4111">
        <v>7</v>
      </c>
      <c r="U4111">
        <v>1</v>
      </c>
      <c r="V4111" t="s">
        <v>80</v>
      </c>
      <c r="W4111">
        <v>13</v>
      </c>
      <c r="X4111">
        <v>27</v>
      </c>
      <c r="Y4111">
        <v>15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e">
        <f>VLOOKUP(A4111,#REF!,4,FALSE)</f>
        <v>#REF!</v>
      </c>
      <c r="AW4111" t="e">
        <f>VLOOKUP(A4111,#REF!,5,FALSE)</f>
        <v>#REF!</v>
      </c>
      <c r="AX4111">
        <f>SUMIF(量化书目统计!A:A,H4111,量化书目统计!G:G)</f>
        <v>0</v>
      </c>
    </row>
    <row r="4112" spans="1:50" x14ac:dyDescent="0.3">
      <c r="A4112" t="s">
        <v>2520</v>
      </c>
      <c r="B4112" t="s">
        <v>539</v>
      </c>
      <c r="C4112" t="s">
        <v>287</v>
      </c>
      <c r="D4112">
        <v>5</v>
      </c>
      <c r="E4112" t="s">
        <v>1052</v>
      </c>
      <c r="F4112" s="1" t="s">
        <v>1053</v>
      </c>
      <c r="G4112" t="s">
        <v>1054</v>
      </c>
      <c r="H4112" t="e">
        <f>VLOOKUP(F4112,#REF!,2,FALSE)</f>
        <v>#REF!</v>
      </c>
      <c r="I4112" t="s">
        <v>53</v>
      </c>
      <c r="J4112" s="4">
        <v>44144</v>
      </c>
      <c r="K4112" s="4">
        <v>44145</v>
      </c>
      <c r="L4112" s="3">
        <f t="shared" si="256"/>
        <v>1</v>
      </c>
      <c r="M4112" s="4">
        <v>44158</v>
      </c>
      <c r="N4112">
        <f t="shared" si="257"/>
        <v>14</v>
      </c>
      <c r="O4112">
        <v>0</v>
      </c>
      <c r="P4112" t="e">
        <f>VLOOKUP(F4112,#REF!,3,FALSE)</f>
        <v>#REF!</v>
      </c>
      <c r="Q4112">
        <f t="shared" si="258"/>
        <v>0</v>
      </c>
      <c r="R4112" t="str">
        <f t="shared" si="259"/>
        <v/>
      </c>
      <c r="S4112" t="s">
        <v>28</v>
      </c>
      <c r="T4112">
        <v>10</v>
      </c>
      <c r="U4112">
        <v>2</v>
      </c>
      <c r="V4112" t="s">
        <v>28</v>
      </c>
      <c r="W4112">
        <v>10</v>
      </c>
      <c r="X4112">
        <v>10</v>
      </c>
      <c r="Y4112">
        <v>11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e">
        <f>VLOOKUP(A4112,#REF!,4,FALSE)</f>
        <v>#REF!</v>
      </c>
      <c r="AW4112" t="e">
        <f>VLOOKUP(A4112,#REF!,5,FALSE)</f>
        <v>#REF!</v>
      </c>
      <c r="AX4112">
        <f>SUMIF(量化书目统计!A:A,H4112,量化书目统计!G:G)</f>
        <v>0</v>
      </c>
    </row>
    <row r="4113" spans="1:50" x14ac:dyDescent="0.3">
      <c r="A4113" t="s">
        <v>2520</v>
      </c>
      <c r="B4113" t="s">
        <v>539</v>
      </c>
      <c r="C4113" t="s">
        <v>287</v>
      </c>
      <c r="D4113">
        <v>5</v>
      </c>
      <c r="E4113" t="s">
        <v>1052</v>
      </c>
      <c r="F4113" s="1" t="s">
        <v>1623</v>
      </c>
      <c r="G4113" t="s">
        <v>1624</v>
      </c>
      <c r="H4113" t="e">
        <f>VLOOKUP(F4113,#REF!,2,FALSE)</f>
        <v>#REF!</v>
      </c>
      <c r="I4113" t="s">
        <v>53</v>
      </c>
      <c r="J4113" s="4">
        <v>44151</v>
      </c>
      <c r="K4113" s="4">
        <v>44151</v>
      </c>
      <c r="L4113" s="3">
        <f t="shared" si="256"/>
        <v>0</v>
      </c>
      <c r="M4113" s="4">
        <v>44211</v>
      </c>
      <c r="N4113">
        <f t="shared" si="257"/>
        <v>60</v>
      </c>
      <c r="O4113">
        <v>0</v>
      </c>
      <c r="P4113" t="e">
        <f>VLOOKUP(F4113,#REF!,3,FALSE)</f>
        <v>#REF!</v>
      </c>
      <c r="Q4113">
        <f t="shared" si="258"/>
        <v>0</v>
      </c>
      <c r="R4113" t="str">
        <f t="shared" si="259"/>
        <v/>
      </c>
      <c r="S4113" t="s">
        <v>28</v>
      </c>
      <c r="T4113">
        <v>11</v>
      </c>
      <c r="U4113">
        <v>2</v>
      </c>
      <c r="V4113" t="s">
        <v>28</v>
      </c>
      <c r="W4113">
        <v>11</v>
      </c>
      <c r="X4113">
        <v>11</v>
      </c>
      <c r="Y4113">
        <v>11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 t="e">
        <f>VLOOKUP(A4113,#REF!,4,FALSE)</f>
        <v>#REF!</v>
      </c>
      <c r="AW4113" t="e">
        <f>VLOOKUP(A4113,#REF!,5,FALSE)</f>
        <v>#REF!</v>
      </c>
      <c r="AX4113">
        <f>SUMIF(量化书目统计!A:A,H4113,量化书目统计!G:G)</f>
        <v>0</v>
      </c>
    </row>
    <row r="4114" spans="1:50" x14ac:dyDescent="0.3">
      <c r="A4114" t="s">
        <v>2521</v>
      </c>
      <c r="B4114" t="s">
        <v>539</v>
      </c>
      <c r="C4114" t="s">
        <v>313</v>
      </c>
      <c r="D4114">
        <v>5</v>
      </c>
      <c r="E4114" t="s">
        <v>295</v>
      </c>
      <c r="F4114" s="1" t="s">
        <v>296</v>
      </c>
      <c r="G4114" t="s">
        <v>297</v>
      </c>
      <c r="H4114" t="e">
        <f>VLOOKUP(F4114,#REF!,2,FALSE)</f>
        <v>#REF!</v>
      </c>
      <c r="I4114" t="s">
        <v>32</v>
      </c>
      <c r="J4114" s="4">
        <v>44214</v>
      </c>
      <c r="K4114" s="4">
        <v>44273</v>
      </c>
      <c r="L4114" s="3">
        <f t="shared" si="256"/>
        <v>59</v>
      </c>
      <c r="M4114" s="4">
        <v>44319</v>
      </c>
      <c r="N4114">
        <f t="shared" si="257"/>
        <v>105</v>
      </c>
      <c r="O4114">
        <v>0</v>
      </c>
      <c r="P4114" t="e">
        <f>VLOOKUP(F4114,#REF!,3,FALSE)</f>
        <v>#REF!</v>
      </c>
      <c r="Q4114">
        <f t="shared" si="258"/>
        <v>0</v>
      </c>
      <c r="R4114" t="str">
        <f t="shared" si="259"/>
        <v/>
      </c>
      <c r="S4114" t="s">
        <v>43</v>
      </c>
      <c r="U4114">
        <v>1</v>
      </c>
      <c r="V4114" t="s">
        <v>80</v>
      </c>
      <c r="W4114">
        <v>3</v>
      </c>
      <c r="X4114">
        <v>20</v>
      </c>
      <c r="Y4114">
        <v>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e">
        <f>VLOOKUP(A4114,#REF!,4,FALSE)</f>
        <v>#REF!</v>
      </c>
      <c r="AW4114" t="e">
        <f>VLOOKUP(A4114,#REF!,5,FALSE)</f>
        <v>#REF!</v>
      </c>
      <c r="AX4114">
        <f>SUMIF(量化书目统计!A:A,H4114,量化书目统计!G:G)</f>
        <v>0</v>
      </c>
    </row>
    <row r="4115" spans="1:50" x14ac:dyDescent="0.3">
      <c r="A4115" t="s">
        <v>2521</v>
      </c>
      <c r="B4115" t="s">
        <v>539</v>
      </c>
      <c r="C4115" t="s">
        <v>313</v>
      </c>
      <c r="D4115">
        <v>5</v>
      </c>
      <c r="E4115" t="s">
        <v>2522</v>
      </c>
      <c r="F4115" s="1" t="s">
        <v>2523</v>
      </c>
      <c r="G4115" t="s">
        <v>2524</v>
      </c>
      <c r="H4115" t="e">
        <f>VLOOKUP(F4115,#REF!,2,FALSE)</f>
        <v>#REF!</v>
      </c>
      <c r="I4115" t="s">
        <v>65</v>
      </c>
      <c r="J4115" s="4">
        <v>44610</v>
      </c>
      <c r="K4115" s="4">
        <v>44610</v>
      </c>
      <c r="L4115" s="3">
        <f t="shared" si="256"/>
        <v>0</v>
      </c>
      <c r="M4115" s="4">
        <v>44670</v>
      </c>
      <c r="N4115">
        <f t="shared" si="257"/>
        <v>60</v>
      </c>
      <c r="O4115">
        <v>0</v>
      </c>
      <c r="P4115" t="e">
        <f>VLOOKUP(F4115,#REF!,3,FALSE)</f>
        <v>#REF!</v>
      </c>
      <c r="Q4115">
        <f t="shared" si="258"/>
        <v>0</v>
      </c>
      <c r="R4115" t="str">
        <f t="shared" si="259"/>
        <v/>
      </c>
      <c r="S4115" t="s">
        <v>99</v>
      </c>
      <c r="T4115">
        <v>1</v>
      </c>
      <c r="U4115">
        <v>1</v>
      </c>
      <c r="V4115" t="s">
        <v>99</v>
      </c>
      <c r="W4115">
        <v>1</v>
      </c>
      <c r="X4115">
        <v>61</v>
      </c>
      <c r="Y4115">
        <v>11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e">
        <f>VLOOKUP(A4115,#REF!,4,FALSE)</f>
        <v>#REF!</v>
      </c>
      <c r="AW4115" t="e">
        <f>VLOOKUP(A4115,#REF!,5,FALSE)</f>
        <v>#REF!</v>
      </c>
      <c r="AX4115">
        <f>SUMIF(量化书目统计!A:A,H4115,量化书目统计!G:G)</f>
        <v>0</v>
      </c>
    </row>
    <row r="4116" spans="1:50" x14ac:dyDescent="0.3">
      <c r="A4116" t="s">
        <v>2525</v>
      </c>
      <c r="B4116" t="s">
        <v>539</v>
      </c>
      <c r="C4116" t="s">
        <v>313</v>
      </c>
      <c r="D4116">
        <v>5</v>
      </c>
      <c r="E4116" t="s">
        <v>1528</v>
      </c>
      <c r="F4116" s="1" t="s">
        <v>1529</v>
      </c>
      <c r="G4116" t="s">
        <v>1530</v>
      </c>
      <c r="H4116" t="e">
        <f>VLOOKUP(F4116,#REF!,2,FALSE)</f>
        <v>#REF!</v>
      </c>
      <c r="I4116" t="s">
        <v>1417</v>
      </c>
      <c r="J4116" s="4">
        <v>44118</v>
      </c>
      <c r="K4116" s="4">
        <v>44175</v>
      </c>
      <c r="L4116" s="3">
        <f t="shared" si="256"/>
        <v>57</v>
      </c>
      <c r="M4116" s="4">
        <v>44179</v>
      </c>
      <c r="N4116">
        <f t="shared" si="257"/>
        <v>61</v>
      </c>
      <c r="O4116">
        <v>0</v>
      </c>
      <c r="P4116" t="e">
        <f>VLOOKUP(F4116,#REF!,3,FALSE)</f>
        <v>#REF!</v>
      </c>
      <c r="Q4116">
        <f t="shared" si="258"/>
        <v>0</v>
      </c>
      <c r="R4116" t="str">
        <f t="shared" si="259"/>
        <v/>
      </c>
      <c r="S4116" t="s">
        <v>28</v>
      </c>
      <c r="T4116">
        <v>6</v>
      </c>
      <c r="U4116">
        <v>1</v>
      </c>
      <c r="V4116" t="s">
        <v>28</v>
      </c>
      <c r="W4116">
        <v>14</v>
      </c>
      <c r="X4116">
        <v>6</v>
      </c>
      <c r="Y4116">
        <v>11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 t="e">
        <f>VLOOKUP(A4116,#REF!,4,FALSE)</f>
        <v>#REF!</v>
      </c>
      <c r="AW4116" t="e">
        <f>VLOOKUP(A4116,#REF!,5,FALSE)</f>
        <v>#REF!</v>
      </c>
      <c r="AX4116">
        <f>SUMIF(量化书目统计!A:A,H4116,量化书目统计!G:G)</f>
        <v>0</v>
      </c>
    </row>
    <row r="4117" spans="1:50" x14ac:dyDescent="0.3">
      <c r="A4117" t="s">
        <v>2525</v>
      </c>
      <c r="B4117" t="s">
        <v>539</v>
      </c>
      <c r="C4117" t="s">
        <v>313</v>
      </c>
      <c r="D4117">
        <v>5</v>
      </c>
      <c r="E4117" t="s">
        <v>2526</v>
      </c>
      <c r="F4117" s="1" t="s">
        <v>2527</v>
      </c>
      <c r="G4117" t="s">
        <v>2528</v>
      </c>
      <c r="H4117" t="e">
        <f>VLOOKUP(F4117,#REF!,2,FALSE)</f>
        <v>#REF!</v>
      </c>
      <c r="I4117" t="s">
        <v>231</v>
      </c>
      <c r="J4117" s="4">
        <v>44195</v>
      </c>
      <c r="K4117" s="4">
        <v>44196</v>
      </c>
      <c r="L4117" s="3">
        <f t="shared" si="256"/>
        <v>1</v>
      </c>
      <c r="M4117" s="4">
        <v>44256</v>
      </c>
      <c r="N4117">
        <f t="shared" si="257"/>
        <v>61</v>
      </c>
      <c r="O4117">
        <v>0</v>
      </c>
      <c r="P4117" t="e">
        <f>VLOOKUP(F4117,#REF!,3,FALSE)</f>
        <v>#REF!</v>
      </c>
      <c r="Q4117">
        <f t="shared" si="258"/>
        <v>0</v>
      </c>
      <c r="R4117" t="str">
        <f t="shared" si="259"/>
        <v/>
      </c>
      <c r="S4117" t="s">
        <v>28</v>
      </c>
      <c r="T4117">
        <v>17</v>
      </c>
      <c r="U4117">
        <v>1</v>
      </c>
      <c r="V4117" t="s">
        <v>28</v>
      </c>
      <c r="W4117">
        <v>17</v>
      </c>
      <c r="X4117">
        <v>17</v>
      </c>
      <c r="Y4117">
        <v>11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e">
        <f>VLOOKUP(A4117,#REF!,4,FALSE)</f>
        <v>#REF!</v>
      </c>
      <c r="AW4117" t="e">
        <f>VLOOKUP(A4117,#REF!,5,FALSE)</f>
        <v>#REF!</v>
      </c>
      <c r="AX4117">
        <f>SUMIF(量化书目统计!A:A,H4117,量化书目统计!G:G)</f>
        <v>0</v>
      </c>
    </row>
    <row r="4118" spans="1:50" x14ac:dyDescent="0.3">
      <c r="A4118" t="s">
        <v>2529</v>
      </c>
      <c r="B4118" t="s">
        <v>539</v>
      </c>
      <c r="C4118" t="s">
        <v>247</v>
      </c>
      <c r="D4118">
        <v>5</v>
      </c>
      <c r="E4118" t="s">
        <v>1052</v>
      </c>
      <c r="F4118" s="1" t="s">
        <v>1623</v>
      </c>
      <c r="G4118" t="s">
        <v>1624</v>
      </c>
      <c r="H4118" t="e">
        <f>VLOOKUP(F4118,#REF!,2,FALSE)</f>
        <v>#REF!</v>
      </c>
      <c r="I4118" t="s">
        <v>53</v>
      </c>
      <c r="J4118" s="4">
        <v>44086</v>
      </c>
      <c r="K4118" s="4">
        <v>44102</v>
      </c>
      <c r="L4118" s="3">
        <f t="shared" si="256"/>
        <v>16</v>
      </c>
      <c r="M4118" s="4">
        <v>44102</v>
      </c>
      <c r="N4118">
        <f t="shared" si="257"/>
        <v>16</v>
      </c>
      <c r="O4118">
        <v>0</v>
      </c>
      <c r="P4118" t="e">
        <f>VLOOKUP(F4118,#REF!,3,FALSE)</f>
        <v>#REF!</v>
      </c>
      <c r="Q4118">
        <f t="shared" si="258"/>
        <v>0</v>
      </c>
      <c r="R4118" t="str">
        <f t="shared" si="259"/>
        <v/>
      </c>
      <c r="S4118" t="s">
        <v>28</v>
      </c>
      <c r="T4118">
        <v>1</v>
      </c>
      <c r="U4118">
        <v>2</v>
      </c>
      <c r="V4118" t="s">
        <v>28</v>
      </c>
      <c r="W4118">
        <v>4</v>
      </c>
      <c r="X4118">
        <v>1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e">
        <f>VLOOKUP(A4118,#REF!,4,FALSE)</f>
        <v>#REF!</v>
      </c>
      <c r="AW4118" t="e">
        <f>VLOOKUP(A4118,#REF!,5,FALSE)</f>
        <v>#REF!</v>
      </c>
      <c r="AX4118">
        <f>SUMIF(量化书目统计!A:A,H4118,量化书目统计!G:G)</f>
        <v>0</v>
      </c>
    </row>
    <row r="4119" spans="1:50" x14ac:dyDescent="0.3">
      <c r="A4119" t="s">
        <v>2530</v>
      </c>
      <c r="B4119" t="s">
        <v>539</v>
      </c>
      <c r="C4119" t="s">
        <v>247</v>
      </c>
      <c r="D4119">
        <v>5</v>
      </c>
      <c r="E4119" t="s">
        <v>1528</v>
      </c>
      <c r="F4119" s="1" t="s">
        <v>1529</v>
      </c>
      <c r="G4119" t="s">
        <v>1530</v>
      </c>
      <c r="H4119" t="e">
        <f>VLOOKUP(F4119,#REF!,2,FALSE)</f>
        <v>#REF!</v>
      </c>
      <c r="I4119" t="s">
        <v>1417</v>
      </c>
      <c r="J4119" s="4">
        <v>44181</v>
      </c>
      <c r="K4119" s="4">
        <v>44194</v>
      </c>
      <c r="L4119" s="3">
        <f t="shared" si="256"/>
        <v>13</v>
      </c>
      <c r="M4119" s="4">
        <v>44195</v>
      </c>
      <c r="N4119">
        <f t="shared" si="257"/>
        <v>14</v>
      </c>
      <c r="O4119">
        <v>0</v>
      </c>
      <c r="P4119" t="e">
        <f>VLOOKUP(F4119,#REF!,3,FALSE)</f>
        <v>#REF!</v>
      </c>
      <c r="Q4119">
        <f t="shared" si="258"/>
        <v>0</v>
      </c>
      <c r="R4119" t="str">
        <f t="shared" si="259"/>
        <v/>
      </c>
      <c r="S4119" t="s">
        <v>28</v>
      </c>
      <c r="T4119">
        <v>15</v>
      </c>
      <c r="U4119">
        <v>1</v>
      </c>
      <c r="V4119" t="s">
        <v>28</v>
      </c>
      <c r="W4119">
        <v>17</v>
      </c>
      <c r="X4119">
        <v>15</v>
      </c>
      <c r="Y4119">
        <v>11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e">
        <f>VLOOKUP(A4119,#REF!,4,FALSE)</f>
        <v>#REF!</v>
      </c>
      <c r="AW4119" t="e">
        <f>VLOOKUP(A4119,#REF!,5,FALSE)</f>
        <v>#REF!</v>
      </c>
      <c r="AX4119">
        <f>SUMIF(量化书目统计!A:A,H4119,量化书目统计!G:G)</f>
        <v>0</v>
      </c>
    </row>
    <row r="4120" spans="1:50" x14ac:dyDescent="0.3">
      <c r="A4120" t="s">
        <v>2531</v>
      </c>
      <c r="B4120" t="s">
        <v>539</v>
      </c>
      <c r="C4120" t="s">
        <v>82</v>
      </c>
      <c r="D4120">
        <v>5</v>
      </c>
      <c r="E4120" t="s">
        <v>424</v>
      </c>
      <c r="F4120" s="1" t="s">
        <v>425</v>
      </c>
      <c r="G4120" t="s">
        <v>426</v>
      </c>
      <c r="H4120" t="e">
        <f>VLOOKUP(F4120,#REF!,2,FALSE)</f>
        <v>#REF!</v>
      </c>
      <c r="I4120" t="s">
        <v>49</v>
      </c>
      <c r="J4120" s="4">
        <v>44515</v>
      </c>
      <c r="K4120" s="4">
        <v>44532</v>
      </c>
      <c r="L4120" s="3">
        <f t="shared" si="256"/>
        <v>17</v>
      </c>
      <c r="M4120" s="4">
        <v>44532</v>
      </c>
      <c r="N4120">
        <f t="shared" si="257"/>
        <v>17</v>
      </c>
      <c r="O4120">
        <v>0</v>
      </c>
      <c r="P4120" t="e">
        <f>VLOOKUP(F4120,#REF!,3,FALSE)</f>
        <v>#REF!</v>
      </c>
      <c r="Q4120">
        <f t="shared" si="258"/>
        <v>0</v>
      </c>
      <c r="R4120" t="str">
        <f t="shared" si="259"/>
        <v/>
      </c>
      <c r="S4120" t="s">
        <v>38</v>
      </c>
      <c r="T4120">
        <v>11</v>
      </c>
      <c r="U4120">
        <v>1</v>
      </c>
      <c r="V4120" t="s">
        <v>38</v>
      </c>
      <c r="W4120">
        <v>13</v>
      </c>
      <c r="X4120">
        <v>51</v>
      </c>
      <c r="Y4120">
        <v>19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 t="e">
        <f>VLOOKUP(A4120,#REF!,4,FALSE)</f>
        <v>#REF!</v>
      </c>
      <c r="AW4120" t="e">
        <f>VLOOKUP(A4120,#REF!,5,FALSE)</f>
        <v>#REF!</v>
      </c>
      <c r="AX4120">
        <f>SUMIF(量化书目统计!A:A,H4120,量化书目统计!G:G)</f>
        <v>0</v>
      </c>
    </row>
    <row r="4121" spans="1:50" x14ac:dyDescent="0.3">
      <c r="A4121" t="s">
        <v>2532</v>
      </c>
      <c r="B4121" t="s">
        <v>539</v>
      </c>
      <c r="C4121" t="s">
        <v>423</v>
      </c>
      <c r="D4121">
        <v>5</v>
      </c>
      <c r="E4121" t="s">
        <v>566</v>
      </c>
      <c r="F4121" s="1" t="s">
        <v>817</v>
      </c>
      <c r="G4121" t="s">
        <v>818</v>
      </c>
      <c r="H4121" t="e">
        <f>VLOOKUP(F4121,#REF!,2,FALSE)</f>
        <v>#REF!</v>
      </c>
      <c r="I4121" t="s">
        <v>158</v>
      </c>
      <c r="J4121" s="4">
        <v>44353</v>
      </c>
      <c r="K4121" s="4">
        <v>44446</v>
      </c>
      <c r="L4121" s="3">
        <f t="shared" si="256"/>
        <v>93</v>
      </c>
      <c r="M4121" s="4">
        <v>44446</v>
      </c>
      <c r="N4121">
        <f t="shared" si="257"/>
        <v>93</v>
      </c>
      <c r="O4121">
        <v>0</v>
      </c>
      <c r="P4121" t="e">
        <f>VLOOKUP(F4121,#REF!,3,FALSE)</f>
        <v>#REF!</v>
      </c>
      <c r="Q4121">
        <f t="shared" si="258"/>
        <v>0</v>
      </c>
      <c r="R4121" t="str">
        <f t="shared" si="259"/>
        <v/>
      </c>
      <c r="S4121" t="s">
        <v>80</v>
      </c>
      <c r="T4121">
        <v>14</v>
      </c>
      <c r="U4121">
        <v>1</v>
      </c>
      <c r="V4121" t="s">
        <v>38</v>
      </c>
      <c r="W4121">
        <v>1</v>
      </c>
      <c r="X4121">
        <v>34</v>
      </c>
      <c r="Y4121">
        <v>19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 t="e">
        <f>VLOOKUP(A4121,#REF!,4,FALSE)</f>
        <v>#REF!</v>
      </c>
      <c r="AW4121" t="e">
        <f>VLOOKUP(A4121,#REF!,5,FALSE)</f>
        <v>#REF!</v>
      </c>
      <c r="AX4121">
        <f>SUMIF(量化书目统计!A:A,H4121,量化书目统计!G:G)</f>
        <v>0</v>
      </c>
    </row>
    <row r="4122" spans="1:50" x14ac:dyDescent="0.3">
      <c r="A4122" t="s">
        <v>2533</v>
      </c>
      <c r="B4122" t="s">
        <v>539</v>
      </c>
      <c r="C4122" t="s">
        <v>82</v>
      </c>
      <c r="D4122">
        <v>5</v>
      </c>
      <c r="E4122" t="s">
        <v>150</v>
      </c>
      <c r="F4122" s="1" t="s">
        <v>151</v>
      </c>
      <c r="G4122" t="s">
        <v>152</v>
      </c>
      <c r="H4122" t="e">
        <f>VLOOKUP(F4122,#REF!,2,FALSE)</f>
        <v>#REF!</v>
      </c>
      <c r="I4122" t="s">
        <v>65</v>
      </c>
      <c r="J4122" s="4">
        <v>44300</v>
      </c>
      <c r="K4122" s="4">
        <v>44358</v>
      </c>
      <c r="L4122" s="3">
        <f t="shared" si="256"/>
        <v>58</v>
      </c>
      <c r="M4122" s="4">
        <v>44361</v>
      </c>
      <c r="N4122">
        <f t="shared" si="257"/>
        <v>61</v>
      </c>
      <c r="O4122">
        <v>0</v>
      </c>
      <c r="P4122" t="e">
        <f>VLOOKUP(F4122,#REF!,3,FALSE)</f>
        <v>#REF!</v>
      </c>
      <c r="Q4122">
        <f t="shared" si="258"/>
        <v>0</v>
      </c>
      <c r="R4122" t="str">
        <f t="shared" si="259"/>
        <v/>
      </c>
      <c r="S4122" t="s">
        <v>80</v>
      </c>
      <c r="T4122">
        <v>7</v>
      </c>
      <c r="U4122">
        <v>1</v>
      </c>
      <c r="V4122" t="s">
        <v>80</v>
      </c>
      <c r="W4122">
        <v>15</v>
      </c>
      <c r="X4122">
        <v>27</v>
      </c>
      <c r="Y4122">
        <v>9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e">
        <f>VLOOKUP(A4122,#REF!,4,FALSE)</f>
        <v>#REF!</v>
      </c>
      <c r="AW4122" t="e">
        <f>VLOOKUP(A4122,#REF!,5,FALSE)</f>
        <v>#REF!</v>
      </c>
      <c r="AX4122">
        <f>SUMIF(量化书目统计!A:A,H4122,量化书目统计!G:G)</f>
        <v>0</v>
      </c>
    </row>
    <row r="4123" spans="1:50" x14ac:dyDescent="0.3">
      <c r="A4123" t="s">
        <v>5772</v>
      </c>
      <c r="B4123" t="s">
        <v>5723</v>
      </c>
      <c r="D4123">
        <v>0</v>
      </c>
      <c r="E4123" t="s">
        <v>3012</v>
      </c>
      <c r="F4123" s="1" t="s">
        <v>3013</v>
      </c>
      <c r="G4123" t="s">
        <v>3014</v>
      </c>
      <c r="H4123" t="e">
        <f>VLOOKUP(F4123,#REF!,2,FALSE)</f>
        <v>#REF!</v>
      </c>
      <c r="I4123" t="s">
        <v>32</v>
      </c>
      <c r="J4123" s="4">
        <v>44344</v>
      </c>
      <c r="K4123">
        <v>0</v>
      </c>
      <c r="L4123" s="3" t="str">
        <f t="shared" si="256"/>
        <v/>
      </c>
      <c r="M4123" s="4">
        <v>44524</v>
      </c>
      <c r="N4123">
        <f t="shared" si="257"/>
        <v>180</v>
      </c>
      <c r="O4123">
        <v>0</v>
      </c>
      <c r="P4123" t="e">
        <f>VLOOKUP(F4123,#REF!,3,FALSE)</f>
        <v>#REF!</v>
      </c>
      <c r="Q4123">
        <f t="shared" si="258"/>
        <v>0</v>
      </c>
      <c r="R4123" t="str">
        <f t="shared" si="259"/>
        <v/>
      </c>
      <c r="S4123" t="s">
        <v>80</v>
      </c>
      <c r="T4123">
        <v>13</v>
      </c>
      <c r="U4123">
        <v>1</v>
      </c>
      <c r="X4123">
        <v>33</v>
      </c>
      <c r="Y4123">
        <v>8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e">
        <f>VLOOKUP(A4123,#REF!,4,FALSE)</f>
        <v>#REF!</v>
      </c>
      <c r="AW4123" t="e">
        <f>VLOOKUP(A4123,#REF!,5,FALSE)</f>
        <v>#REF!</v>
      </c>
      <c r="AX4123">
        <f>SUMIF(量化书目统计!A:A,H4123,量化书目统计!G:G)</f>
        <v>0</v>
      </c>
    </row>
    <row r="4124" spans="1:50" x14ac:dyDescent="0.3">
      <c r="A4124" t="s">
        <v>2534</v>
      </c>
      <c r="B4124" t="s">
        <v>539</v>
      </c>
      <c r="C4124" t="s">
        <v>423</v>
      </c>
      <c r="D4124">
        <v>5</v>
      </c>
      <c r="E4124" t="s">
        <v>1816</v>
      </c>
      <c r="F4124" s="1" t="s">
        <v>1817</v>
      </c>
      <c r="G4124" t="s">
        <v>1818</v>
      </c>
      <c r="H4124" t="e">
        <f>VLOOKUP(F4124,#REF!,2,FALSE)</f>
        <v>#REF!</v>
      </c>
      <c r="I4124" t="s">
        <v>49</v>
      </c>
      <c r="J4124" s="4">
        <v>44201</v>
      </c>
      <c r="K4124" s="4">
        <v>44204</v>
      </c>
      <c r="L4124" s="3">
        <f t="shared" si="256"/>
        <v>3</v>
      </c>
      <c r="M4124" s="4">
        <v>44263</v>
      </c>
      <c r="N4124">
        <f t="shared" si="257"/>
        <v>62</v>
      </c>
      <c r="O4124">
        <v>0</v>
      </c>
      <c r="P4124" t="e">
        <f>VLOOKUP(F4124,#REF!,3,FALSE)</f>
        <v>#REF!</v>
      </c>
      <c r="Q4124">
        <f t="shared" si="258"/>
        <v>0</v>
      </c>
      <c r="R4124" t="str">
        <f t="shared" si="259"/>
        <v/>
      </c>
      <c r="S4124" t="s">
        <v>28</v>
      </c>
      <c r="T4124">
        <v>18</v>
      </c>
      <c r="U4124">
        <v>1</v>
      </c>
      <c r="V4124" t="s">
        <v>28</v>
      </c>
      <c r="W4124">
        <v>18</v>
      </c>
      <c r="X4124">
        <v>18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 t="e">
        <f>VLOOKUP(A4124,#REF!,4,FALSE)</f>
        <v>#REF!</v>
      </c>
      <c r="AW4124" t="e">
        <f>VLOOKUP(A4124,#REF!,5,FALSE)</f>
        <v>#REF!</v>
      </c>
      <c r="AX4124">
        <f>SUMIF(量化书目统计!A:A,H4124,量化书目统计!G:G)</f>
        <v>0</v>
      </c>
    </row>
    <row r="4125" spans="1:50" x14ac:dyDescent="0.3">
      <c r="A4125" t="s">
        <v>2535</v>
      </c>
      <c r="B4125" t="s">
        <v>539</v>
      </c>
      <c r="C4125" t="s">
        <v>423</v>
      </c>
      <c r="D4125">
        <v>5</v>
      </c>
      <c r="E4125" t="s">
        <v>2536</v>
      </c>
      <c r="F4125" s="1" t="s">
        <v>2537</v>
      </c>
      <c r="G4125" t="s">
        <v>2538</v>
      </c>
      <c r="H4125" t="e">
        <f>VLOOKUP(F4125,#REF!,2,FALSE)</f>
        <v>#REF!</v>
      </c>
      <c r="I4125" t="s">
        <v>175</v>
      </c>
      <c r="J4125" s="4">
        <v>44556</v>
      </c>
      <c r="K4125" s="4">
        <v>44571</v>
      </c>
      <c r="L4125" s="3">
        <f t="shared" si="256"/>
        <v>15</v>
      </c>
      <c r="M4125" s="4">
        <v>44616</v>
      </c>
      <c r="N4125">
        <f t="shared" si="257"/>
        <v>60</v>
      </c>
      <c r="O4125">
        <v>0</v>
      </c>
      <c r="P4125" t="e">
        <f>VLOOKUP(F4125,#REF!,3,FALSE)</f>
        <v>#REF!</v>
      </c>
      <c r="Q4125">
        <f t="shared" si="258"/>
        <v>0</v>
      </c>
      <c r="R4125" t="str">
        <f t="shared" si="259"/>
        <v/>
      </c>
      <c r="S4125" t="s">
        <v>38</v>
      </c>
      <c r="T4125">
        <v>17</v>
      </c>
      <c r="U4125">
        <v>1</v>
      </c>
      <c r="V4125" t="s">
        <v>38</v>
      </c>
      <c r="W4125">
        <v>18</v>
      </c>
      <c r="X4125">
        <v>57</v>
      </c>
      <c r="Y4125">
        <v>13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e">
        <f>VLOOKUP(A4125,#REF!,4,FALSE)</f>
        <v>#REF!</v>
      </c>
      <c r="AW4125" t="e">
        <f>VLOOKUP(A4125,#REF!,5,FALSE)</f>
        <v>#REF!</v>
      </c>
      <c r="AX4125">
        <f>SUMIF(量化书目统计!A:A,H4125,量化书目统计!G:G)</f>
        <v>0</v>
      </c>
    </row>
    <row r="4126" spans="1:50" x14ac:dyDescent="0.3">
      <c r="A4126" t="s">
        <v>2535</v>
      </c>
      <c r="B4126" t="s">
        <v>539</v>
      </c>
      <c r="C4126" t="s">
        <v>423</v>
      </c>
      <c r="D4126">
        <v>5</v>
      </c>
      <c r="E4126" t="s">
        <v>2539</v>
      </c>
      <c r="F4126" s="1" t="s">
        <v>2540</v>
      </c>
      <c r="G4126" t="s">
        <v>2541</v>
      </c>
      <c r="H4126" t="e">
        <f>VLOOKUP(F4126,#REF!,2,FALSE)</f>
        <v>#REF!</v>
      </c>
      <c r="I4126" t="s">
        <v>65</v>
      </c>
      <c r="J4126" s="4">
        <v>44921</v>
      </c>
      <c r="K4126" s="4">
        <v>44984</v>
      </c>
      <c r="L4126" s="3">
        <f t="shared" si="256"/>
        <v>63</v>
      </c>
      <c r="M4126" s="4">
        <v>44986</v>
      </c>
      <c r="N4126">
        <f t="shared" si="257"/>
        <v>65</v>
      </c>
      <c r="O4126">
        <v>0</v>
      </c>
      <c r="P4126" t="e">
        <f>VLOOKUP(F4126,#REF!,3,FALSE)</f>
        <v>#REF!</v>
      </c>
      <c r="Q4126">
        <f t="shared" si="258"/>
        <v>0</v>
      </c>
      <c r="R4126" t="str">
        <f t="shared" si="259"/>
        <v/>
      </c>
      <c r="S4126" t="s">
        <v>43</v>
      </c>
      <c r="U4126">
        <v>1</v>
      </c>
      <c r="V4126" t="s">
        <v>43</v>
      </c>
      <c r="X4126">
        <v>80</v>
      </c>
      <c r="Y4126">
        <v>15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e">
        <f>VLOOKUP(A4126,#REF!,4,FALSE)</f>
        <v>#REF!</v>
      </c>
      <c r="AW4126" t="e">
        <f>VLOOKUP(A4126,#REF!,5,FALSE)</f>
        <v>#REF!</v>
      </c>
      <c r="AX4126">
        <f>SUMIF(量化书目统计!A:A,H4126,量化书目统计!G:G)</f>
        <v>0</v>
      </c>
    </row>
    <row r="4127" spans="1:50" x14ac:dyDescent="0.3">
      <c r="A4127" t="s">
        <v>2542</v>
      </c>
      <c r="B4127" t="s">
        <v>539</v>
      </c>
      <c r="C4127" t="s">
        <v>82</v>
      </c>
      <c r="D4127">
        <v>5</v>
      </c>
      <c r="E4127" t="s">
        <v>1391</v>
      </c>
      <c r="F4127" s="1" t="s">
        <v>1392</v>
      </c>
      <c r="G4127" t="s">
        <v>1393</v>
      </c>
      <c r="H4127" t="e">
        <f>VLOOKUP(F4127,#REF!,2,FALSE)</f>
        <v>#REF!</v>
      </c>
      <c r="I4127" t="s">
        <v>32</v>
      </c>
      <c r="J4127" s="4">
        <v>44271</v>
      </c>
      <c r="K4127" s="4">
        <v>44287</v>
      </c>
      <c r="L4127" s="3">
        <f t="shared" si="256"/>
        <v>16</v>
      </c>
      <c r="M4127" s="4">
        <v>44285</v>
      </c>
      <c r="N4127">
        <f t="shared" si="257"/>
        <v>14</v>
      </c>
      <c r="O4127">
        <v>0</v>
      </c>
      <c r="P4127" t="e">
        <f>VLOOKUP(F4127,#REF!,3,FALSE)</f>
        <v>#REF!</v>
      </c>
      <c r="Q4127">
        <f t="shared" si="258"/>
        <v>0</v>
      </c>
      <c r="R4127" t="str">
        <f t="shared" si="259"/>
        <v/>
      </c>
      <c r="S4127" t="s">
        <v>80</v>
      </c>
      <c r="T4127">
        <v>3</v>
      </c>
      <c r="U4127">
        <v>1</v>
      </c>
      <c r="V4127" t="s">
        <v>80</v>
      </c>
      <c r="W4127">
        <v>5</v>
      </c>
      <c r="X4127">
        <v>23</v>
      </c>
      <c r="Y4127">
        <v>7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e">
        <f>VLOOKUP(A4127,#REF!,4,FALSE)</f>
        <v>#REF!</v>
      </c>
      <c r="AW4127" t="e">
        <f>VLOOKUP(A4127,#REF!,5,FALSE)</f>
        <v>#REF!</v>
      </c>
      <c r="AX4127">
        <f>SUMIF(量化书目统计!A:A,H4127,量化书目统计!G:G)</f>
        <v>0</v>
      </c>
    </row>
    <row r="4128" spans="1:50" x14ac:dyDescent="0.3">
      <c r="A4128" t="s">
        <v>2542</v>
      </c>
      <c r="B4128" t="s">
        <v>539</v>
      </c>
      <c r="C4128" t="s">
        <v>82</v>
      </c>
      <c r="D4128">
        <v>5</v>
      </c>
      <c r="E4128" t="s">
        <v>390</v>
      </c>
      <c r="F4128" s="1" t="s">
        <v>697</v>
      </c>
      <c r="G4128" t="s">
        <v>698</v>
      </c>
      <c r="H4128" t="e">
        <f>VLOOKUP(F4128,#REF!,2,FALSE)</f>
        <v>#REF!</v>
      </c>
      <c r="I4128" t="s">
        <v>74</v>
      </c>
      <c r="J4128" s="4">
        <v>44379</v>
      </c>
      <c r="K4128" s="4">
        <v>44451</v>
      </c>
      <c r="L4128" s="3">
        <f t="shared" si="256"/>
        <v>72</v>
      </c>
      <c r="M4128" s="4">
        <v>44447</v>
      </c>
      <c r="N4128">
        <f t="shared" si="257"/>
        <v>68</v>
      </c>
      <c r="O4128">
        <v>0</v>
      </c>
      <c r="P4128" t="e">
        <f>VLOOKUP(F4128,#REF!,3,FALSE)</f>
        <v>#REF!</v>
      </c>
      <c r="Q4128">
        <f t="shared" si="258"/>
        <v>0</v>
      </c>
      <c r="R4128" t="str">
        <f t="shared" si="259"/>
        <v/>
      </c>
      <c r="S4128" t="s">
        <v>80</v>
      </c>
      <c r="T4128">
        <v>18</v>
      </c>
      <c r="U4128">
        <v>1</v>
      </c>
      <c r="V4128" t="s">
        <v>38</v>
      </c>
      <c r="W4128">
        <v>2</v>
      </c>
      <c r="X4128">
        <v>38</v>
      </c>
      <c r="Y4128">
        <v>14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e">
        <f>VLOOKUP(A4128,#REF!,4,FALSE)</f>
        <v>#REF!</v>
      </c>
      <c r="AW4128" t="e">
        <f>VLOOKUP(A4128,#REF!,5,FALSE)</f>
        <v>#REF!</v>
      </c>
      <c r="AX4128">
        <f>SUMIF(量化书目统计!A:A,H4128,量化书目统计!G:G)</f>
        <v>0</v>
      </c>
    </row>
    <row r="4129" spans="1:50" x14ac:dyDescent="0.3">
      <c r="A4129" t="s">
        <v>2542</v>
      </c>
      <c r="B4129" t="s">
        <v>539</v>
      </c>
      <c r="C4129" t="s">
        <v>82</v>
      </c>
      <c r="D4129">
        <v>5</v>
      </c>
      <c r="E4129" t="s">
        <v>789</v>
      </c>
      <c r="F4129" s="1" t="s">
        <v>790</v>
      </c>
      <c r="G4129" t="s">
        <v>791</v>
      </c>
      <c r="H4129" t="e">
        <f>VLOOKUP(F4129,#REF!,2,FALSE)</f>
        <v>#REF!</v>
      </c>
      <c r="I4129" t="s">
        <v>32</v>
      </c>
      <c r="J4129" s="4">
        <v>44263</v>
      </c>
      <c r="K4129" s="4">
        <v>44274</v>
      </c>
      <c r="L4129" s="3">
        <f t="shared" si="256"/>
        <v>11</v>
      </c>
      <c r="M4129" s="4">
        <v>44323</v>
      </c>
      <c r="N4129">
        <f t="shared" si="257"/>
        <v>60</v>
      </c>
      <c r="O4129">
        <v>0</v>
      </c>
      <c r="P4129" t="e">
        <f>VLOOKUP(F4129,#REF!,3,FALSE)</f>
        <v>#REF!</v>
      </c>
      <c r="Q4129">
        <f t="shared" si="258"/>
        <v>0</v>
      </c>
      <c r="R4129" t="str">
        <f t="shared" si="259"/>
        <v/>
      </c>
      <c r="S4129" t="s">
        <v>80</v>
      </c>
      <c r="T4129">
        <v>2</v>
      </c>
      <c r="U4129">
        <v>1</v>
      </c>
      <c r="V4129" t="s">
        <v>80</v>
      </c>
      <c r="W4129">
        <v>3</v>
      </c>
      <c r="X4129">
        <v>22</v>
      </c>
      <c r="Y4129">
        <v>4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e">
        <f>VLOOKUP(A4129,#REF!,4,FALSE)</f>
        <v>#REF!</v>
      </c>
      <c r="AW4129" t="e">
        <f>VLOOKUP(A4129,#REF!,5,FALSE)</f>
        <v>#REF!</v>
      </c>
      <c r="AX4129">
        <f>SUMIF(量化书目统计!A:A,H4129,量化书目统计!G:G)</f>
        <v>0</v>
      </c>
    </row>
    <row r="4130" spans="1:50" x14ac:dyDescent="0.3">
      <c r="A4130" t="s">
        <v>2542</v>
      </c>
      <c r="B4130" t="s">
        <v>539</v>
      </c>
      <c r="C4130" t="s">
        <v>82</v>
      </c>
      <c r="D4130">
        <v>5</v>
      </c>
      <c r="E4130" t="s">
        <v>869</v>
      </c>
      <c r="F4130" s="1" t="s">
        <v>2311</v>
      </c>
      <c r="G4130" t="s">
        <v>2312</v>
      </c>
      <c r="H4130" t="e">
        <f>VLOOKUP(F4130,#REF!,2,FALSE)</f>
        <v>#REF!</v>
      </c>
      <c r="I4130" t="s">
        <v>32</v>
      </c>
      <c r="J4130" s="4">
        <v>44269</v>
      </c>
      <c r="K4130" s="4">
        <v>44287</v>
      </c>
      <c r="L4130" s="3">
        <f t="shared" si="256"/>
        <v>18</v>
      </c>
      <c r="M4130" s="4">
        <v>44284</v>
      </c>
      <c r="N4130">
        <f t="shared" si="257"/>
        <v>15</v>
      </c>
      <c r="O4130">
        <v>0</v>
      </c>
      <c r="P4130" t="e">
        <f>VLOOKUP(F4130,#REF!,3,FALSE)</f>
        <v>#REF!</v>
      </c>
      <c r="Q4130">
        <f t="shared" si="258"/>
        <v>0</v>
      </c>
      <c r="R4130" t="str">
        <f t="shared" si="259"/>
        <v/>
      </c>
      <c r="S4130" t="s">
        <v>80</v>
      </c>
      <c r="T4130">
        <v>2</v>
      </c>
      <c r="U4130">
        <v>1</v>
      </c>
      <c r="V4130" t="s">
        <v>80</v>
      </c>
      <c r="W4130">
        <v>5</v>
      </c>
      <c r="X4130">
        <v>22</v>
      </c>
      <c r="Y4130">
        <v>5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e">
        <f>VLOOKUP(A4130,#REF!,4,FALSE)</f>
        <v>#REF!</v>
      </c>
      <c r="AW4130" t="e">
        <f>VLOOKUP(A4130,#REF!,5,FALSE)</f>
        <v>#REF!</v>
      </c>
      <c r="AX4130">
        <f>SUMIF(量化书目统计!A:A,H4130,量化书目统计!G:G)</f>
        <v>0</v>
      </c>
    </row>
    <row r="4131" spans="1:50" x14ac:dyDescent="0.3">
      <c r="A4131" t="s">
        <v>2543</v>
      </c>
      <c r="B4131" t="s">
        <v>539</v>
      </c>
      <c r="C4131" t="s">
        <v>287</v>
      </c>
      <c r="D4131">
        <v>5</v>
      </c>
      <c r="E4131" t="s">
        <v>2544</v>
      </c>
      <c r="F4131" s="1" t="s">
        <v>2545</v>
      </c>
      <c r="G4131" t="s">
        <v>2546</v>
      </c>
      <c r="H4131" t="e">
        <f>VLOOKUP(F4131,#REF!,2,FALSE)</f>
        <v>#REF!</v>
      </c>
      <c r="I4131" t="s">
        <v>32</v>
      </c>
      <c r="J4131" s="4">
        <v>44264</v>
      </c>
      <c r="K4131" s="4">
        <v>44322</v>
      </c>
      <c r="L4131" s="3">
        <f t="shared" si="256"/>
        <v>58</v>
      </c>
      <c r="M4131" s="4">
        <v>44326</v>
      </c>
      <c r="N4131">
        <f t="shared" si="257"/>
        <v>62</v>
      </c>
      <c r="O4131">
        <v>0</v>
      </c>
      <c r="P4131" t="e">
        <f>VLOOKUP(F4131,#REF!,3,FALSE)</f>
        <v>#REF!</v>
      </c>
      <c r="Q4131">
        <f t="shared" si="258"/>
        <v>0</v>
      </c>
      <c r="R4131" t="str">
        <f t="shared" si="259"/>
        <v/>
      </c>
      <c r="S4131" t="s">
        <v>80</v>
      </c>
      <c r="T4131">
        <v>2</v>
      </c>
      <c r="U4131">
        <v>1</v>
      </c>
      <c r="V4131" t="s">
        <v>80</v>
      </c>
      <c r="W4131">
        <v>10</v>
      </c>
      <c r="X4131">
        <v>22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e">
        <f>VLOOKUP(A4131,#REF!,4,FALSE)</f>
        <v>#REF!</v>
      </c>
      <c r="AW4131" t="e">
        <f>VLOOKUP(A4131,#REF!,5,FALSE)</f>
        <v>#REF!</v>
      </c>
      <c r="AX4131">
        <f>SUMIF(量化书目统计!A:A,H4131,量化书目统计!G:G)</f>
        <v>0</v>
      </c>
    </row>
    <row r="4132" spans="1:50" x14ac:dyDescent="0.3">
      <c r="A4132" t="s">
        <v>2547</v>
      </c>
      <c r="B4132" t="s">
        <v>539</v>
      </c>
      <c r="C4132" t="s">
        <v>82</v>
      </c>
      <c r="D4132">
        <v>5</v>
      </c>
      <c r="E4132" t="s">
        <v>2548</v>
      </c>
      <c r="F4132" s="1" t="s">
        <v>2549</v>
      </c>
      <c r="G4132" t="s">
        <v>2550</v>
      </c>
      <c r="H4132" t="e">
        <f>VLOOKUP(F4132,#REF!,2,FALSE)</f>
        <v>#REF!</v>
      </c>
      <c r="I4132" t="s">
        <v>231</v>
      </c>
      <c r="J4132" s="4">
        <v>44196</v>
      </c>
      <c r="K4132" s="4">
        <v>44196</v>
      </c>
      <c r="L4132" s="3">
        <f t="shared" si="256"/>
        <v>0</v>
      </c>
      <c r="M4132" s="4">
        <v>44256</v>
      </c>
      <c r="N4132">
        <f t="shared" si="257"/>
        <v>60</v>
      </c>
      <c r="O4132">
        <v>0</v>
      </c>
      <c r="P4132" t="e">
        <f>VLOOKUP(F4132,#REF!,3,FALSE)</f>
        <v>#REF!</v>
      </c>
      <c r="Q4132">
        <f t="shared" si="258"/>
        <v>0</v>
      </c>
      <c r="R4132" t="str">
        <f t="shared" si="259"/>
        <v/>
      </c>
      <c r="S4132" t="s">
        <v>28</v>
      </c>
      <c r="T4132">
        <v>17</v>
      </c>
      <c r="U4132">
        <v>1</v>
      </c>
      <c r="V4132" t="s">
        <v>28</v>
      </c>
      <c r="W4132">
        <v>17</v>
      </c>
      <c r="X4132">
        <v>17</v>
      </c>
      <c r="Y4132">
        <v>14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e">
        <f>VLOOKUP(A4132,#REF!,4,FALSE)</f>
        <v>#REF!</v>
      </c>
      <c r="AW4132" t="e">
        <f>VLOOKUP(A4132,#REF!,5,FALSE)</f>
        <v>#REF!</v>
      </c>
      <c r="AX4132">
        <f>SUMIF(量化书目统计!A:A,H4132,量化书目统计!G:G)</f>
        <v>0</v>
      </c>
    </row>
    <row r="4133" spans="1:50" x14ac:dyDescent="0.3">
      <c r="A4133" t="s">
        <v>2547</v>
      </c>
      <c r="B4133" t="s">
        <v>539</v>
      </c>
      <c r="C4133" t="s">
        <v>82</v>
      </c>
      <c r="D4133">
        <v>5</v>
      </c>
      <c r="E4133" t="s">
        <v>2297</v>
      </c>
      <c r="F4133" s="1" t="s">
        <v>2298</v>
      </c>
      <c r="G4133" t="s">
        <v>2299</v>
      </c>
      <c r="H4133" t="e">
        <f>VLOOKUP(F4133,#REF!,2,FALSE)</f>
        <v>#REF!</v>
      </c>
      <c r="I4133" t="s">
        <v>158</v>
      </c>
      <c r="J4133" s="4">
        <v>44347</v>
      </c>
      <c r="K4133" s="4">
        <v>44363</v>
      </c>
      <c r="L4133" s="3">
        <f t="shared" si="256"/>
        <v>16</v>
      </c>
      <c r="M4133" s="4">
        <v>44407</v>
      </c>
      <c r="N4133">
        <f t="shared" si="257"/>
        <v>60</v>
      </c>
      <c r="O4133">
        <v>0</v>
      </c>
      <c r="P4133" t="e">
        <f>VLOOKUP(F4133,#REF!,3,FALSE)</f>
        <v>#REF!</v>
      </c>
      <c r="Q4133">
        <f t="shared" si="258"/>
        <v>0</v>
      </c>
      <c r="R4133" t="str">
        <f t="shared" si="259"/>
        <v/>
      </c>
      <c r="S4133" t="s">
        <v>80</v>
      </c>
      <c r="T4133">
        <v>14</v>
      </c>
      <c r="U4133">
        <v>1</v>
      </c>
      <c r="V4133" t="s">
        <v>80</v>
      </c>
      <c r="W4133">
        <v>16</v>
      </c>
      <c r="X4133">
        <v>34</v>
      </c>
      <c r="Y4133">
        <v>14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e">
        <f>VLOOKUP(A4133,#REF!,4,FALSE)</f>
        <v>#REF!</v>
      </c>
      <c r="AW4133" t="e">
        <f>VLOOKUP(A4133,#REF!,5,FALSE)</f>
        <v>#REF!</v>
      </c>
      <c r="AX4133">
        <f>SUMIF(量化书目统计!A:A,H4133,量化书目统计!G:G)</f>
        <v>0</v>
      </c>
    </row>
    <row r="4134" spans="1:50" x14ac:dyDescent="0.3">
      <c r="A4134" t="s">
        <v>2551</v>
      </c>
      <c r="B4134" t="s">
        <v>539</v>
      </c>
      <c r="C4134" t="s">
        <v>82</v>
      </c>
      <c r="D4134">
        <v>5</v>
      </c>
      <c r="E4134" t="s">
        <v>304</v>
      </c>
      <c r="F4134" s="1" t="s">
        <v>305</v>
      </c>
      <c r="G4134" t="s">
        <v>306</v>
      </c>
      <c r="H4134" t="e">
        <f>VLOOKUP(F4134,#REF!,2,FALSE)</f>
        <v>#REF!</v>
      </c>
      <c r="I4134" t="s">
        <v>32</v>
      </c>
      <c r="J4134" s="4">
        <v>44568</v>
      </c>
      <c r="K4134" s="4">
        <v>44613</v>
      </c>
      <c r="L4134" s="3">
        <f t="shared" si="256"/>
        <v>45</v>
      </c>
      <c r="M4134" s="4">
        <v>44628</v>
      </c>
      <c r="N4134">
        <f t="shared" si="257"/>
        <v>60</v>
      </c>
      <c r="O4134">
        <v>0</v>
      </c>
      <c r="P4134" t="e">
        <f>VLOOKUP(F4134,#REF!,3,FALSE)</f>
        <v>#REF!</v>
      </c>
      <c r="Q4134">
        <f t="shared" si="258"/>
        <v>0</v>
      </c>
      <c r="R4134" t="str">
        <f t="shared" si="259"/>
        <v/>
      </c>
      <c r="S4134" t="s">
        <v>38</v>
      </c>
      <c r="T4134">
        <v>18</v>
      </c>
      <c r="U4134">
        <v>1</v>
      </c>
      <c r="V4134" t="s">
        <v>99</v>
      </c>
      <c r="W4134">
        <v>2</v>
      </c>
      <c r="X4134">
        <v>58</v>
      </c>
      <c r="Y4134">
        <v>14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e">
        <f>VLOOKUP(A4134,#REF!,4,FALSE)</f>
        <v>#REF!</v>
      </c>
      <c r="AW4134" t="e">
        <f>VLOOKUP(A4134,#REF!,5,FALSE)</f>
        <v>#REF!</v>
      </c>
      <c r="AX4134">
        <f>SUMIF(量化书目统计!A:A,H4134,量化书目统计!G:G)</f>
        <v>0</v>
      </c>
    </row>
    <row r="4135" spans="1:50" x14ac:dyDescent="0.3">
      <c r="A4135" t="s">
        <v>2551</v>
      </c>
      <c r="B4135" t="s">
        <v>539</v>
      </c>
      <c r="C4135" t="s">
        <v>82</v>
      </c>
      <c r="D4135">
        <v>5</v>
      </c>
      <c r="E4135" t="s">
        <v>304</v>
      </c>
      <c r="F4135" s="1" t="s">
        <v>305</v>
      </c>
      <c r="G4135" t="s">
        <v>306</v>
      </c>
      <c r="H4135" t="e">
        <f>VLOOKUP(F4135,#REF!,2,FALSE)</f>
        <v>#REF!</v>
      </c>
      <c r="I4135" t="s">
        <v>32</v>
      </c>
      <c r="J4135" s="4">
        <v>44491</v>
      </c>
      <c r="K4135" s="4">
        <v>44543</v>
      </c>
      <c r="L4135" s="3">
        <f t="shared" si="256"/>
        <v>52</v>
      </c>
      <c r="M4135" s="4">
        <v>44551</v>
      </c>
      <c r="N4135">
        <f t="shared" si="257"/>
        <v>60</v>
      </c>
      <c r="O4135">
        <v>0</v>
      </c>
      <c r="P4135" t="e">
        <f>VLOOKUP(F4135,#REF!,3,FALSE)</f>
        <v>#REF!</v>
      </c>
      <c r="Q4135">
        <f t="shared" si="258"/>
        <v>0</v>
      </c>
      <c r="R4135" t="str">
        <f t="shared" si="259"/>
        <v/>
      </c>
      <c r="S4135" t="s">
        <v>38</v>
      </c>
      <c r="T4135">
        <v>7</v>
      </c>
      <c r="U4135">
        <v>1</v>
      </c>
      <c r="V4135" t="s">
        <v>38</v>
      </c>
      <c r="W4135">
        <v>15</v>
      </c>
      <c r="X4135">
        <v>47</v>
      </c>
      <c r="Y4135">
        <v>11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e">
        <f>VLOOKUP(A4135,#REF!,4,FALSE)</f>
        <v>#REF!</v>
      </c>
      <c r="AW4135" t="e">
        <f>VLOOKUP(A4135,#REF!,5,FALSE)</f>
        <v>#REF!</v>
      </c>
      <c r="AX4135">
        <f>SUMIF(量化书目统计!A:A,H4135,量化书目统计!G:G)</f>
        <v>0</v>
      </c>
    </row>
    <row r="4136" spans="1:50" x14ac:dyDescent="0.3">
      <c r="A4136" t="s">
        <v>2551</v>
      </c>
      <c r="B4136" t="s">
        <v>539</v>
      </c>
      <c r="C4136" t="s">
        <v>82</v>
      </c>
      <c r="D4136">
        <v>5</v>
      </c>
      <c r="E4136" t="s">
        <v>304</v>
      </c>
      <c r="F4136" s="1" t="s">
        <v>305</v>
      </c>
      <c r="G4136" t="s">
        <v>306</v>
      </c>
      <c r="H4136" t="e">
        <f>VLOOKUP(F4136,#REF!,2,FALSE)</f>
        <v>#REF!</v>
      </c>
      <c r="I4136" t="s">
        <v>32</v>
      </c>
      <c r="J4136" s="4">
        <v>44543</v>
      </c>
      <c r="K4136" s="4">
        <v>44568</v>
      </c>
      <c r="L4136" s="3">
        <f t="shared" si="256"/>
        <v>25</v>
      </c>
      <c r="M4136" s="4">
        <v>44603</v>
      </c>
      <c r="N4136">
        <f t="shared" si="257"/>
        <v>60</v>
      </c>
      <c r="O4136">
        <v>0</v>
      </c>
      <c r="P4136" t="e">
        <f>VLOOKUP(F4136,#REF!,3,FALSE)</f>
        <v>#REF!</v>
      </c>
      <c r="Q4136">
        <f t="shared" si="258"/>
        <v>0</v>
      </c>
      <c r="R4136" t="str">
        <f t="shared" si="259"/>
        <v/>
      </c>
      <c r="S4136" t="s">
        <v>38</v>
      </c>
      <c r="T4136">
        <v>15</v>
      </c>
      <c r="U4136">
        <v>1</v>
      </c>
      <c r="V4136" t="s">
        <v>38</v>
      </c>
      <c r="W4136">
        <v>18</v>
      </c>
      <c r="X4136">
        <v>55</v>
      </c>
      <c r="Y4136">
        <v>3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e">
        <f>VLOOKUP(A4136,#REF!,4,FALSE)</f>
        <v>#REF!</v>
      </c>
      <c r="AW4136" t="e">
        <f>VLOOKUP(A4136,#REF!,5,FALSE)</f>
        <v>#REF!</v>
      </c>
      <c r="AX4136">
        <f>SUMIF(量化书目统计!A:A,H4136,量化书目统计!G:G)</f>
        <v>0</v>
      </c>
    </row>
    <row r="4137" spans="1:50" x14ac:dyDescent="0.3">
      <c r="A4137" t="s">
        <v>2552</v>
      </c>
      <c r="B4137" t="s">
        <v>539</v>
      </c>
      <c r="C4137" t="s">
        <v>423</v>
      </c>
      <c r="D4137">
        <v>5</v>
      </c>
      <c r="E4137" t="s">
        <v>528</v>
      </c>
      <c r="F4137" s="1" t="s">
        <v>529</v>
      </c>
      <c r="G4137" t="s">
        <v>530</v>
      </c>
      <c r="H4137" t="e">
        <f>VLOOKUP(F4137,#REF!,2,FALSE)</f>
        <v>#REF!</v>
      </c>
      <c r="I4137" t="s">
        <v>42</v>
      </c>
      <c r="J4137" s="4">
        <v>44482</v>
      </c>
      <c r="K4137" s="4">
        <v>44484</v>
      </c>
      <c r="L4137" s="3">
        <f t="shared" si="256"/>
        <v>2</v>
      </c>
      <c r="M4137" s="4">
        <v>44543</v>
      </c>
      <c r="N4137">
        <f t="shared" si="257"/>
        <v>61</v>
      </c>
      <c r="O4137">
        <v>0</v>
      </c>
      <c r="P4137" t="e">
        <f>VLOOKUP(F4137,#REF!,3,FALSE)</f>
        <v>#REF!</v>
      </c>
      <c r="Q4137">
        <f t="shared" si="258"/>
        <v>0</v>
      </c>
      <c r="R4137" t="str">
        <f t="shared" si="259"/>
        <v/>
      </c>
      <c r="S4137" t="s">
        <v>38</v>
      </c>
      <c r="T4137">
        <v>6</v>
      </c>
      <c r="U4137">
        <v>1</v>
      </c>
      <c r="V4137" t="s">
        <v>38</v>
      </c>
      <c r="W4137">
        <v>6</v>
      </c>
      <c r="X4137">
        <v>46</v>
      </c>
      <c r="Y4137">
        <v>8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e">
        <f>VLOOKUP(A4137,#REF!,4,FALSE)</f>
        <v>#REF!</v>
      </c>
      <c r="AW4137" t="e">
        <f>VLOOKUP(A4137,#REF!,5,FALSE)</f>
        <v>#REF!</v>
      </c>
      <c r="AX4137">
        <f>SUMIF(量化书目统计!A:A,H4137,量化书目统计!G:G)</f>
        <v>0</v>
      </c>
    </row>
    <row r="4138" spans="1:50" x14ac:dyDescent="0.3">
      <c r="A4138" t="s">
        <v>2553</v>
      </c>
      <c r="B4138" t="s">
        <v>539</v>
      </c>
      <c r="C4138" t="s">
        <v>287</v>
      </c>
      <c r="D4138">
        <v>5</v>
      </c>
      <c r="E4138" t="s">
        <v>897</v>
      </c>
      <c r="F4138" s="1" t="s">
        <v>898</v>
      </c>
      <c r="G4138" t="s">
        <v>899</v>
      </c>
      <c r="H4138" t="e">
        <f>VLOOKUP(F4138,#REF!,2,FALSE)</f>
        <v>#REF!</v>
      </c>
      <c r="I4138" t="s">
        <v>158</v>
      </c>
      <c r="J4138" s="4">
        <v>44098</v>
      </c>
      <c r="K4138" s="4">
        <v>44157</v>
      </c>
      <c r="L4138" s="3">
        <f t="shared" si="256"/>
        <v>59</v>
      </c>
      <c r="M4138" s="4">
        <v>44158</v>
      </c>
      <c r="N4138">
        <f t="shared" si="257"/>
        <v>60</v>
      </c>
      <c r="O4138">
        <v>0</v>
      </c>
      <c r="P4138" t="e">
        <f>VLOOKUP(F4138,#REF!,3,FALSE)</f>
        <v>#REF!</v>
      </c>
      <c r="Q4138">
        <f t="shared" si="258"/>
        <v>0</v>
      </c>
      <c r="R4138" t="str">
        <f t="shared" si="259"/>
        <v/>
      </c>
      <c r="S4138" t="s">
        <v>28</v>
      </c>
      <c r="T4138">
        <v>3</v>
      </c>
      <c r="U4138">
        <v>1</v>
      </c>
      <c r="V4138" t="s">
        <v>28</v>
      </c>
      <c r="W4138">
        <v>12</v>
      </c>
      <c r="X4138">
        <v>3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e">
        <f>VLOOKUP(A4138,#REF!,4,FALSE)</f>
        <v>#REF!</v>
      </c>
      <c r="AW4138" t="e">
        <f>VLOOKUP(A4138,#REF!,5,FALSE)</f>
        <v>#REF!</v>
      </c>
      <c r="AX4138">
        <f>SUMIF(量化书目统计!A:A,H4138,量化书目统计!G:G)</f>
        <v>0</v>
      </c>
    </row>
    <row r="4139" spans="1:50" x14ac:dyDescent="0.3">
      <c r="A4139" t="s">
        <v>2554</v>
      </c>
      <c r="B4139" t="s">
        <v>539</v>
      </c>
      <c r="C4139" t="s">
        <v>82</v>
      </c>
      <c r="D4139">
        <v>5</v>
      </c>
      <c r="E4139" t="s">
        <v>2555</v>
      </c>
      <c r="F4139" s="1" t="s">
        <v>2556</v>
      </c>
      <c r="G4139" t="s">
        <v>2557</v>
      </c>
      <c r="H4139" t="e">
        <f>VLOOKUP(F4139,#REF!,2,FALSE)</f>
        <v>#REF!</v>
      </c>
      <c r="I4139" t="s">
        <v>53</v>
      </c>
      <c r="J4139" s="4">
        <v>44617</v>
      </c>
      <c r="K4139" s="4">
        <v>44805</v>
      </c>
      <c r="L4139" s="3">
        <f t="shared" si="256"/>
        <v>188</v>
      </c>
      <c r="M4139" s="4">
        <v>44788</v>
      </c>
      <c r="N4139">
        <f t="shared" si="257"/>
        <v>171</v>
      </c>
      <c r="O4139">
        <v>0</v>
      </c>
      <c r="P4139" t="e">
        <f>VLOOKUP(F4139,#REF!,3,FALSE)</f>
        <v>#REF!</v>
      </c>
      <c r="Q4139">
        <f t="shared" si="258"/>
        <v>0</v>
      </c>
      <c r="R4139" t="str">
        <f t="shared" si="259"/>
        <v/>
      </c>
      <c r="S4139" t="s">
        <v>99</v>
      </c>
      <c r="T4139">
        <v>2</v>
      </c>
      <c r="U4139">
        <v>1</v>
      </c>
      <c r="V4139" t="s">
        <v>43</v>
      </c>
      <c r="X4139">
        <v>62</v>
      </c>
      <c r="Y4139">
        <v>8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e">
        <f>VLOOKUP(A4139,#REF!,4,FALSE)</f>
        <v>#REF!</v>
      </c>
      <c r="AW4139" t="e">
        <f>VLOOKUP(A4139,#REF!,5,FALSE)</f>
        <v>#REF!</v>
      </c>
      <c r="AX4139">
        <f>SUMIF(量化书目统计!A:A,H4139,量化书目统计!G:G)</f>
        <v>0</v>
      </c>
    </row>
    <row r="4140" spans="1:50" x14ac:dyDescent="0.3">
      <c r="A4140" t="s">
        <v>2558</v>
      </c>
      <c r="B4140" t="s">
        <v>539</v>
      </c>
      <c r="C4140" t="s">
        <v>423</v>
      </c>
      <c r="D4140">
        <v>5</v>
      </c>
      <c r="E4140" t="s">
        <v>745</v>
      </c>
      <c r="F4140" s="1" t="s">
        <v>746</v>
      </c>
      <c r="G4140" t="s">
        <v>747</v>
      </c>
      <c r="H4140" t="e">
        <f>VLOOKUP(F4140,#REF!,2,FALSE)</f>
        <v>#REF!</v>
      </c>
      <c r="I4140" t="s">
        <v>53</v>
      </c>
      <c r="J4140" s="4">
        <v>44353</v>
      </c>
      <c r="K4140" s="4">
        <v>44360</v>
      </c>
      <c r="L4140" s="3">
        <f t="shared" si="256"/>
        <v>7</v>
      </c>
      <c r="M4140" s="4">
        <v>44413</v>
      </c>
      <c r="N4140">
        <f t="shared" si="257"/>
        <v>60</v>
      </c>
      <c r="O4140">
        <v>0</v>
      </c>
      <c r="P4140" t="e">
        <f>VLOOKUP(F4140,#REF!,3,FALSE)</f>
        <v>#REF!</v>
      </c>
      <c r="Q4140">
        <f t="shared" si="258"/>
        <v>0</v>
      </c>
      <c r="R4140" t="str">
        <f t="shared" si="259"/>
        <v/>
      </c>
      <c r="S4140" t="s">
        <v>80</v>
      </c>
      <c r="T4140">
        <v>14</v>
      </c>
      <c r="U4140">
        <v>1</v>
      </c>
      <c r="V4140" t="s">
        <v>80</v>
      </c>
      <c r="W4140">
        <v>15</v>
      </c>
      <c r="X4140">
        <v>34</v>
      </c>
      <c r="Y4140">
        <v>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e">
        <f>VLOOKUP(A4140,#REF!,4,FALSE)</f>
        <v>#REF!</v>
      </c>
      <c r="AW4140" t="e">
        <f>VLOOKUP(A4140,#REF!,5,FALSE)</f>
        <v>#REF!</v>
      </c>
      <c r="AX4140">
        <f>SUMIF(量化书目统计!A:A,H4140,量化书目统计!G:G)</f>
        <v>0</v>
      </c>
    </row>
    <row r="4141" spans="1:50" x14ac:dyDescent="0.3">
      <c r="A4141" t="s">
        <v>555</v>
      </c>
      <c r="B4141" t="s">
        <v>556</v>
      </c>
      <c r="C4141" t="s">
        <v>149</v>
      </c>
      <c r="D4141">
        <v>5</v>
      </c>
      <c r="E4141" t="s">
        <v>557</v>
      </c>
      <c r="F4141" s="1" t="s">
        <v>558</v>
      </c>
      <c r="G4141" t="s">
        <v>559</v>
      </c>
      <c r="H4141" t="e">
        <f>VLOOKUP(F4141,#REF!,2,FALSE)</f>
        <v>#REF!</v>
      </c>
      <c r="I4141" t="s">
        <v>158</v>
      </c>
      <c r="J4141" s="4">
        <v>44114</v>
      </c>
      <c r="K4141" s="4">
        <v>44210</v>
      </c>
      <c r="L4141" s="3">
        <f t="shared" si="256"/>
        <v>96</v>
      </c>
      <c r="M4141" s="4">
        <v>44260</v>
      </c>
      <c r="N4141">
        <f t="shared" si="257"/>
        <v>146</v>
      </c>
      <c r="O4141">
        <v>0</v>
      </c>
      <c r="P4141" t="e">
        <f>VLOOKUP(F4141,#REF!,3,FALSE)</f>
        <v>#REF!</v>
      </c>
      <c r="Q4141">
        <f t="shared" si="258"/>
        <v>0</v>
      </c>
      <c r="R4141" t="str">
        <f t="shared" si="259"/>
        <v/>
      </c>
      <c r="S4141" t="s">
        <v>28</v>
      </c>
      <c r="T4141">
        <v>5</v>
      </c>
      <c r="U4141">
        <v>1</v>
      </c>
      <c r="V4141" t="s">
        <v>28</v>
      </c>
      <c r="W4141">
        <v>18</v>
      </c>
      <c r="X4141">
        <v>5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e">
        <f>VLOOKUP(A4141,#REF!,4,FALSE)</f>
        <v>#REF!</v>
      </c>
      <c r="AW4141" t="e">
        <f>VLOOKUP(A4141,#REF!,5,FALSE)</f>
        <v>#REF!</v>
      </c>
      <c r="AX4141">
        <f>SUMIF(量化书目统计!A:A,H4141,量化书目统计!G:G)</f>
        <v>0</v>
      </c>
    </row>
    <row r="4142" spans="1:50" x14ac:dyDescent="0.3">
      <c r="A4142" t="s">
        <v>555</v>
      </c>
      <c r="B4142" t="s">
        <v>556</v>
      </c>
      <c r="C4142" t="s">
        <v>149</v>
      </c>
      <c r="D4142">
        <v>5</v>
      </c>
      <c r="E4142" t="s">
        <v>248</v>
      </c>
      <c r="F4142" s="1" t="s">
        <v>249</v>
      </c>
      <c r="G4142" t="s">
        <v>250</v>
      </c>
      <c r="H4142" t="e">
        <f>VLOOKUP(F4142,#REF!,2,FALSE)</f>
        <v>#REF!</v>
      </c>
      <c r="I4142" t="s">
        <v>158</v>
      </c>
      <c r="J4142" s="4">
        <v>44179</v>
      </c>
      <c r="K4142" s="4">
        <v>44210</v>
      </c>
      <c r="L4142" s="3">
        <f t="shared" si="256"/>
        <v>31</v>
      </c>
      <c r="M4142" s="4">
        <v>44260</v>
      </c>
      <c r="N4142">
        <f t="shared" si="257"/>
        <v>81</v>
      </c>
      <c r="O4142">
        <v>0</v>
      </c>
      <c r="P4142" t="e">
        <f>VLOOKUP(F4142,#REF!,3,FALSE)</f>
        <v>#REF!</v>
      </c>
      <c r="Q4142">
        <f t="shared" si="258"/>
        <v>0</v>
      </c>
      <c r="R4142" t="str">
        <f t="shared" si="259"/>
        <v/>
      </c>
      <c r="S4142" t="s">
        <v>28</v>
      </c>
      <c r="T4142">
        <v>15</v>
      </c>
      <c r="U4142">
        <v>1</v>
      </c>
      <c r="V4142" t="s">
        <v>28</v>
      </c>
      <c r="W4142">
        <v>18</v>
      </c>
      <c r="X4142">
        <v>15</v>
      </c>
      <c r="Y4142">
        <v>13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e">
        <f>VLOOKUP(A4142,#REF!,4,FALSE)</f>
        <v>#REF!</v>
      </c>
      <c r="AW4142" t="e">
        <f>VLOOKUP(A4142,#REF!,5,FALSE)</f>
        <v>#REF!</v>
      </c>
      <c r="AX4142">
        <f>SUMIF(量化书目统计!A:A,H4142,量化书目统计!G:G)</f>
        <v>0</v>
      </c>
    </row>
    <row r="4143" spans="1:50" x14ac:dyDescent="0.3">
      <c r="A4143" t="s">
        <v>555</v>
      </c>
      <c r="B4143" t="s">
        <v>556</v>
      </c>
      <c r="C4143" t="s">
        <v>149</v>
      </c>
      <c r="D4143">
        <v>5</v>
      </c>
      <c r="E4143" t="s">
        <v>248</v>
      </c>
      <c r="F4143" s="1" t="s">
        <v>251</v>
      </c>
      <c r="G4143" t="s">
        <v>252</v>
      </c>
      <c r="H4143" t="e">
        <f>VLOOKUP(F4143,#REF!,2,FALSE)</f>
        <v>#REF!</v>
      </c>
      <c r="I4143" t="s">
        <v>158</v>
      </c>
      <c r="J4143" s="4">
        <v>44179</v>
      </c>
      <c r="K4143" s="4">
        <v>44210</v>
      </c>
      <c r="L4143" s="3">
        <f t="shared" si="256"/>
        <v>31</v>
      </c>
      <c r="M4143" s="4">
        <v>44260</v>
      </c>
      <c r="N4143">
        <f t="shared" si="257"/>
        <v>81</v>
      </c>
      <c r="O4143">
        <v>0</v>
      </c>
      <c r="P4143" t="e">
        <f>VLOOKUP(F4143,#REF!,3,FALSE)</f>
        <v>#REF!</v>
      </c>
      <c r="Q4143">
        <f t="shared" si="258"/>
        <v>0</v>
      </c>
      <c r="R4143" t="str">
        <f t="shared" si="259"/>
        <v/>
      </c>
      <c r="S4143" t="s">
        <v>28</v>
      </c>
      <c r="T4143">
        <v>15</v>
      </c>
      <c r="U4143">
        <v>1</v>
      </c>
      <c r="V4143" t="s">
        <v>28</v>
      </c>
      <c r="W4143">
        <v>18</v>
      </c>
      <c r="X4143">
        <v>15</v>
      </c>
      <c r="Y4143">
        <v>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e">
        <f>VLOOKUP(A4143,#REF!,4,FALSE)</f>
        <v>#REF!</v>
      </c>
      <c r="AW4143" t="e">
        <f>VLOOKUP(A4143,#REF!,5,FALSE)</f>
        <v>#REF!</v>
      </c>
      <c r="AX4143">
        <f>SUMIF(量化书目统计!A:A,H4143,量化书目统计!G:G)</f>
        <v>0</v>
      </c>
    </row>
    <row r="4144" spans="1:50" x14ac:dyDescent="0.3">
      <c r="A4144" t="s">
        <v>2559</v>
      </c>
      <c r="B4144" t="s">
        <v>539</v>
      </c>
      <c r="C4144" t="s">
        <v>423</v>
      </c>
      <c r="D4144">
        <v>5</v>
      </c>
      <c r="E4144" t="s">
        <v>805</v>
      </c>
      <c r="F4144" s="1" t="s">
        <v>806</v>
      </c>
      <c r="G4144" t="s">
        <v>807</v>
      </c>
      <c r="H4144" t="e">
        <f>VLOOKUP(F4144,#REF!,2,FALSE)</f>
        <v>#REF!</v>
      </c>
      <c r="I4144" t="s">
        <v>49</v>
      </c>
      <c r="J4144" s="4">
        <v>44159</v>
      </c>
      <c r="K4144" s="4">
        <v>44173</v>
      </c>
      <c r="L4144" s="3">
        <f t="shared" si="256"/>
        <v>14</v>
      </c>
      <c r="M4144" s="4">
        <v>44173</v>
      </c>
      <c r="N4144">
        <f t="shared" si="257"/>
        <v>14</v>
      </c>
      <c r="O4144">
        <v>0</v>
      </c>
      <c r="P4144" t="e">
        <f>VLOOKUP(F4144,#REF!,3,FALSE)</f>
        <v>#REF!</v>
      </c>
      <c r="Q4144">
        <f t="shared" si="258"/>
        <v>0</v>
      </c>
      <c r="R4144" t="str">
        <f t="shared" si="259"/>
        <v/>
      </c>
      <c r="S4144" t="s">
        <v>28</v>
      </c>
      <c r="T4144">
        <v>12</v>
      </c>
      <c r="U4144">
        <v>1</v>
      </c>
      <c r="V4144" t="s">
        <v>28</v>
      </c>
      <c r="W4144">
        <v>14</v>
      </c>
      <c r="X4144">
        <v>12</v>
      </c>
      <c r="Y4144">
        <v>11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e">
        <f>VLOOKUP(A4144,#REF!,4,FALSE)</f>
        <v>#REF!</v>
      </c>
      <c r="AW4144" t="e">
        <f>VLOOKUP(A4144,#REF!,5,FALSE)</f>
        <v>#REF!</v>
      </c>
      <c r="AX4144">
        <f>SUMIF(量化书目统计!A:A,H4144,量化书目统计!G:G)</f>
        <v>0</v>
      </c>
    </row>
    <row r="4145" spans="1:50" x14ac:dyDescent="0.3">
      <c r="A4145" t="s">
        <v>2560</v>
      </c>
      <c r="B4145" t="s">
        <v>539</v>
      </c>
      <c r="C4145" t="s">
        <v>423</v>
      </c>
      <c r="D4145">
        <v>5</v>
      </c>
      <c r="E4145" t="s">
        <v>942</v>
      </c>
      <c r="F4145" s="1" t="s">
        <v>943</v>
      </c>
      <c r="G4145" t="s">
        <v>944</v>
      </c>
      <c r="H4145" t="e">
        <f>VLOOKUP(F4145,#REF!,2,FALSE)</f>
        <v>#REF!</v>
      </c>
      <c r="I4145" t="s">
        <v>158</v>
      </c>
      <c r="J4145" s="4">
        <v>44505</v>
      </c>
      <c r="K4145" s="4">
        <v>44560</v>
      </c>
      <c r="L4145" s="3">
        <f t="shared" si="256"/>
        <v>55</v>
      </c>
      <c r="M4145" s="4">
        <v>44558</v>
      </c>
      <c r="N4145">
        <f t="shared" si="257"/>
        <v>53</v>
      </c>
      <c r="O4145">
        <v>0</v>
      </c>
      <c r="P4145" t="e">
        <f>VLOOKUP(F4145,#REF!,3,FALSE)</f>
        <v>#REF!</v>
      </c>
      <c r="Q4145">
        <f t="shared" si="258"/>
        <v>0</v>
      </c>
      <c r="R4145" t="str">
        <f t="shared" si="259"/>
        <v/>
      </c>
      <c r="S4145" t="s">
        <v>38</v>
      </c>
      <c r="T4145">
        <v>9</v>
      </c>
      <c r="U4145">
        <v>1</v>
      </c>
      <c r="V4145" t="s">
        <v>38</v>
      </c>
      <c r="W4145">
        <v>17</v>
      </c>
      <c r="X4145">
        <v>49</v>
      </c>
      <c r="Y4145">
        <v>14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e">
        <f>VLOOKUP(A4145,#REF!,4,FALSE)</f>
        <v>#REF!</v>
      </c>
      <c r="AW4145" t="e">
        <f>VLOOKUP(A4145,#REF!,5,FALSE)</f>
        <v>#REF!</v>
      </c>
      <c r="AX4145">
        <f>SUMIF(量化书目统计!A:A,H4145,量化书目统计!G:G)</f>
        <v>0</v>
      </c>
    </row>
    <row r="4146" spans="1:50" x14ac:dyDescent="0.3">
      <c r="A4146" t="s">
        <v>2561</v>
      </c>
      <c r="B4146" t="s">
        <v>539</v>
      </c>
      <c r="C4146" t="s">
        <v>423</v>
      </c>
      <c r="D4146">
        <v>5</v>
      </c>
      <c r="E4146" t="s">
        <v>2562</v>
      </c>
      <c r="F4146" s="1" t="s">
        <v>2563</v>
      </c>
      <c r="G4146" t="s">
        <v>2564</v>
      </c>
      <c r="H4146" t="e">
        <f>VLOOKUP(F4146,#REF!,2,FALSE)</f>
        <v>#REF!</v>
      </c>
      <c r="I4146" t="s">
        <v>53</v>
      </c>
      <c r="J4146" s="4">
        <v>44512</v>
      </c>
      <c r="K4146" s="4">
        <v>44553</v>
      </c>
      <c r="L4146" s="3">
        <f t="shared" si="256"/>
        <v>41</v>
      </c>
      <c r="M4146" s="4">
        <v>44572</v>
      </c>
      <c r="N4146">
        <f t="shared" si="257"/>
        <v>60</v>
      </c>
      <c r="O4146">
        <v>0</v>
      </c>
      <c r="P4146" t="e">
        <f>VLOOKUP(F4146,#REF!,3,FALSE)</f>
        <v>#REF!</v>
      </c>
      <c r="Q4146">
        <f t="shared" si="258"/>
        <v>0</v>
      </c>
      <c r="R4146" t="str">
        <f t="shared" si="259"/>
        <v/>
      </c>
      <c r="S4146" t="s">
        <v>38</v>
      </c>
      <c r="T4146">
        <v>10</v>
      </c>
      <c r="U4146">
        <v>1</v>
      </c>
      <c r="V4146" t="s">
        <v>38</v>
      </c>
      <c r="W4146">
        <v>16</v>
      </c>
      <c r="X4146">
        <v>50</v>
      </c>
      <c r="Y4146">
        <v>11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e">
        <f>VLOOKUP(A4146,#REF!,4,FALSE)</f>
        <v>#REF!</v>
      </c>
      <c r="AW4146" t="e">
        <f>VLOOKUP(A4146,#REF!,5,FALSE)</f>
        <v>#REF!</v>
      </c>
      <c r="AX4146">
        <f>SUMIF(量化书目统计!A:A,H4146,量化书目统计!G:G)</f>
        <v>0</v>
      </c>
    </row>
    <row r="4147" spans="1:50" x14ac:dyDescent="0.3">
      <c r="A4147" t="s">
        <v>2565</v>
      </c>
      <c r="B4147" t="s">
        <v>539</v>
      </c>
      <c r="C4147" t="s">
        <v>423</v>
      </c>
      <c r="D4147">
        <v>5</v>
      </c>
      <c r="E4147" t="s">
        <v>745</v>
      </c>
      <c r="F4147" s="1" t="s">
        <v>746</v>
      </c>
      <c r="G4147" t="s">
        <v>747</v>
      </c>
      <c r="H4147" t="e">
        <f>VLOOKUP(F4147,#REF!,2,FALSE)</f>
        <v>#REF!</v>
      </c>
      <c r="I4147" t="s">
        <v>53</v>
      </c>
      <c r="J4147" s="4">
        <v>44327</v>
      </c>
      <c r="K4147" s="4">
        <v>44329</v>
      </c>
      <c r="L4147" s="3">
        <f t="shared" si="256"/>
        <v>2</v>
      </c>
      <c r="M4147" s="4">
        <v>44389</v>
      </c>
      <c r="N4147">
        <f t="shared" si="257"/>
        <v>62</v>
      </c>
      <c r="O4147">
        <v>0</v>
      </c>
      <c r="P4147" t="e">
        <f>VLOOKUP(F4147,#REF!,3,FALSE)</f>
        <v>#REF!</v>
      </c>
      <c r="Q4147">
        <f t="shared" si="258"/>
        <v>0</v>
      </c>
      <c r="R4147" t="str">
        <f t="shared" si="259"/>
        <v/>
      </c>
      <c r="S4147" t="s">
        <v>80</v>
      </c>
      <c r="T4147">
        <v>11</v>
      </c>
      <c r="U4147">
        <v>1</v>
      </c>
      <c r="V4147" t="s">
        <v>80</v>
      </c>
      <c r="W4147">
        <v>11</v>
      </c>
      <c r="X4147">
        <v>31</v>
      </c>
      <c r="Y4147">
        <v>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e">
        <f>VLOOKUP(A4147,#REF!,4,FALSE)</f>
        <v>#REF!</v>
      </c>
      <c r="AW4147" t="e">
        <f>VLOOKUP(A4147,#REF!,5,FALSE)</f>
        <v>#REF!</v>
      </c>
      <c r="AX4147">
        <f>SUMIF(量化书目统计!A:A,H4147,量化书目统计!G:G)</f>
        <v>0</v>
      </c>
    </row>
    <row r="4148" spans="1:50" x14ac:dyDescent="0.3">
      <c r="A4148" t="s">
        <v>2566</v>
      </c>
      <c r="B4148" t="s">
        <v>539</v>
      </c>
      <c r="C4148" t="s">
        <v>82</v>
      </c>
      <c r="D4148">
        <v>5</v>
      </c>
      <c r="E4148" t="s">
        <v>150</v>
      </c>
      <c r="F4148" s="1" t="s">
        <v>151</v>
      </c>
      <c r="G4148" t="s">
        <v>152</v>
      </c>
      <c r="H4148" t="e">
        <f>VLOOKUP(F4148,#REF!,2,FALSE)</f>
        <v>#REF!</v>
      </c>
      <c r="I4148" t="s">
        <v>65</v>
      </c>
      <c r="J4148" s="4">
        <v>44274</v>
      </c>
      <c r="K4148" s="4">
        <v>44274</v>
      </c>
      <c r="L4148" s="3">
        <f t="shared" si="256"/>
        <v>0</v>
      </c>
      <c r="M4148" s="4">
        <v>44334</v>
      </c>
      <c r="N4148">
        <f t="shared" si="257"/>
        <v>60</v>
      </c>
      <c r="O4148">
        <v>0</v>
      </c>
      <c r="P4148" t="e">
        <f>VLOOKUP(F4148,#REF!,3,FALSE)</f>
        <v>#REF!</v>
      </c>
      <c r="Q4148">
        <f t="shared" si="258"/>
        <v>0</v>
      </c>
      <c r="R4148" t="str">
        <f t="shared" si="259"/>
        <v/>
      </c>
      <c r="S4148" t="s">
        <v>80</v>
      </c>
      <c r="T4148">
        <v>3</v>
      </c>
      <c r="U4148">
        <v>1</v>
      </c>
      <c r="V4148" t="s">
        <v>80</v>
      </c>
      <c r="W4148">
        <v>3</v>
      </c>
      <c r="X4148">
        <v>23</v>
      </c>
      <c r="Y4148">
        <v>11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e">
        <f>VLOOKUP(A4148,#REF!,4,FALSE)</f>
        <v>#REF!</v>
      </c>
      <c r="AW4148" t="e">
        <f>VLOOKUP(A4148,#REF!,5,FALSE)</f>
        <v>#REF!</v>
      </c>
      <c r="AX4148">
        <f>SUMIF(量化书目统计!A:A,H4148,量化书目统计!G:G)</f>
        <v>0</v>
      </c>
    </row>
    <row r="4149" spans="1:50" x14ac:dyDescent="0.3">
      <c r="A4149" t="s">
        <v>2566</v>
      </c>
      <c r="B4149" t="s">
        <v>539</v>
      </c>
      <c r="C4149" t="s">
        <v>82</v>
      </c>
      <c r="D4149">
        <v>5</v>
      </c>
      <c r="E4149">
        <v>1984</v>
      </c>
      <c r="F4149" s="1" t="s">
        <v>852</v>
      </c>
      <c r="G4149" t="s">
        <v>853</v>
      </c>
      <c r="H4149" t="e">
        <f>VLOOKUP(F4149,#REF!,2,FALSE)</f>
        <v>#REF!</v>
      </c>
      <c r="I4149" t="s">
        <v>32</v>
      </c>
      <c r="J4149" s="4">
        <v>44274</v>
      </c>
      <c r="K4149" s="4">
        <v>44302</v>
      </c>
      <c r="L4149" s="3">
        <f t="shared" si="256"/>
        <v>28</v>
      </c>
      <c r="M4149" s="4">
        <v>44299</v>
      </c>
      <c r="N4149">
        <f t="shared" si="257"/>
        <v>25</v>
      </c>
      <c r="O4149">
        <v>0</v>
      </c>
      <c r="P4149" t="e">
        <f>VLOOKUP(F4149,#REF!,3,FALSE)</f>
        <v>#REF!</v>
      </c>
      <c r="Q4149">
        <f t="shared" si="258"/>
        <v>0</v>
      </c>
      <c r="R4149" t="str">
        <f t="shared" si="259"/>
        <v/>
      </c>
      <c r="S4149" t="s">
        <v>80</v>
      </c>
      <c r="T4149">
        <v>3</v>
      </c>
      <c r="U4149">
        <v>1</v>
      </c>
      <c r="V4149" t="s">
        <v>80</v>
      </c>
      <c r="W4149">
        <v>7</v>
      </c>
      <c r="X4149">
        <v>23</v>
      </c>
      <c r="Y4149">
        <v>11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e">
        <f>VLOOKUP(A4149,#REF!,4,FALSE)</f>
        <v>#REF!</v>
      </c>
      <c r="AW4149" t="e">
        <f>VLOOKUP(A4149,#REF!,5,FALSE)</f>
        <v>#REF!</v>
      </c>
      <c r="AX4149">
        <f>SUMIF(量化书目统计!A:A,H4149,量化书目统计!G:G)</f>
        <v>0</v>
      </c>
    </row>
    <row r="4150" spans="1:50" x14ac:dyDescent="0.3">
      <c r="A4150" t="s">
        <v>2567</v>
      </c>
      <c r="B4150" t="s">
        <v>539</v>
      </c>
      <c r="C4150" t="s">
        <v>423</v>
      </c>
      <c r="D4150">
        <v>5</v>
      </c>
      <c r="E4150" t="s">
        <v>77</v>
      </c>
      <c r="F4150" s="1" t="s">
        <v>78</v>
      </c>
      <c r="G4150" t="s">
        <v>79</v>
      </c>
      <c r="H4150" t="e">
        <f>VLOOKUP(F4150,#REF!,2,FALSE)</f>
        <v>#REF!</v>
      </c>
      <c r="I4150" t="s">
        <v>74</v>
      </c>
      <c r="J4150" s="4">
        <v>44083</v>
      </c>
      <c r="K4150" s="4">
        <v>44101</v>
      </c>
      <c r="L4150" s="3">
        <f t="shared" si="256"/>
        <v>18</v>
      </c>
      <c r="M4150" s="4">
        <v>44106</v>
      </c>
      <c r="N4150">
        <f t="shared" si="257"/>
        <v>23</v>
      </c>
      <c r="O4150">
        <v>0</v>
      </c>
      <c r="P4150" t="e">
        <f>VLOOKUP(F4150,#REF!,3,FALSE)</f>
        <v>#REF!</v>
      </c>
      <c r="Q4150">
        <f t="shared" si="258"/>
        <v>0</v>
      </c>
      <c r="R4150" t="str">
        <f t="shared" si="259"/>
        <v/>
      </c>
      <c r="S4150" t="s">
        <v>28</v>
      </c>
      <c r="T4150">
        <v>1</v>
      </c>
      <c r="U4150">
        <v>1</v>
      </c>
      <c r="V4150" t="s">
        <v>28</v>
      </c>
      <c r="W4150">
        <v>4</v>
      </c>
      <c r="X4150">
        <v>1</v>
      </c>
      <c r="Y4150">
        <v>11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e">
        <f>VLOOKUP(A4150,#REF!,4,FALSE)</f>
        <v>#REF!</v>
      </c>
      <c r="AW4150" t="e">
        <f>VLOOKUP(A4150,#REF!,5,FALSE)</f>
        <v>#REF!</v>
      </c>
      <c r="AX4150">
        <f>SUMIF(量化书目统计!A:A,H4150,量化书目统计!G:G)</f>
        <v>0</v>
      </c>
    </row>
    <row r="4151" spans="1:50" x14ac:dyDescent="0.3">
      <c r="A4151" t="s">
        <v>2568</v>
      </c>
      <c r="B4151" t="s">
        <v>539</v>
      </c>
      <c r="C4151" t="s">
        <v>423</v>
      </c>
      <c r="D4151">
        <v>5</v>
      </c>
      <c r="E4151" t="s">
        <v>2569</v>
      </c>
      <c r="F4151" s="1" t="s">
        <v>2570</v>
      </c>
      <c r="G4151" t="s">
        <v>2571</v>
      </c>
      <c r="H4151" t="e">
        <f>VLOOKUP(F4151,#REF!,2,FALSE)</f>
        <v>#REF!</v>
      </c>
      <c r="I4151" t="s">
        <v>231</v>
      </c>
      <c r="J4151" s="4">
        <v>44356</v>
      </c>
      <c r="K4151" s="4">
        <v>44363</v>
      </c>
      <c r="L4151" s="3">
        <f t="shared" si="256"/>
        <v>7</v>
      </c>
      <c r="M4151" s="4">
        <v>44417</v>
      </c>
      <c r="N4151">
        <f t="shared" si="257"/>
        <v>61</v>
      </c>
      <c r="O4151">
        <v>0</v>
      </c>
      <c r="P4151" t="e">
        <f>VLOOKUP(F4151,#REF!,3,FALSE)</f>
        <v>#REF!</v>
      </c>
      <c r="Q4151">
        <f t="shared" si="258"/>
        <v>0</v>
      </c>
      <c r="R4151" t="str">
        <f t="shared" si="259"/>
        <v/>
      </c>
      <c r="S4151" t="s">
        <v>80</v>
      </c>
      <c r="T4151">
        <v>15</v>
      </c>
      <c r="U4151">
        <v>1</v>
      </c>
      <c r="V4151" t="s">
        <v>80</v>
      </c>
      <c r="W4151">
        <v>16</v>
      </c>
      <c r="X4151">
        <v>35</v>
      </c>
      <c r="Y4151">
        <v>15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e">
        <f>VLOOKUP(A4151,#REF!,4,FALSE)</f>
        <v>#REF!</v>
      </c>
      <c r="AW4151" t="e">
        <f>VLOOKUP(A4151,#REF!,5,FALSE)</f>
        <v>#REF!</v>
      </c>
      <c r="AX4151">
        <f>SUMIF(量化书目统计!A:A,H4151,量化书目统计!G:G)</f>
        <v>0</v>
      </c>
    </row>
    <row r="4152" spans="1:50" x14ac:dyDescent="0.3">
      <c r="A4152" t="s">
        <v>2572</v>
      </c>
      <c r="B4152" t="s">
        <v>539</v>
      </c>
      <c r="C4152" t="s">
        <v>82</v>
      </c>
      <c r="D4152">
        <v>5</v>
      </c>
      <c r="E4152" t="s">
        <v>840</v>
      </c>
      <c r="F4152" s="1" t="s">
        <v>841</v>
      </c>
      <c r="G4152" t="s">
        <v>842</v>
      </c>
      <c r="H4152" t="e">
        <f>VLOOKUP(F4152,#REF!,2,FALSE)</f>
        <v>#REF!</v>
      </c>
      <c r="I4152" t="s">
        <v>74</v>
      </c>
      <c r="J4152" s="4">
        <v>44267</v>
      </c>
      <c r="K4152" s="4">
        <v>44375</v>
      </c>
      <c r="L4152" s="3">
        <f t="shared" si="256"/>
        <v>108</v>
      </c>
      <c r="M4152" s="4">
        <v>44384</v>
      </c>
      <c r="N4152">
        <f t="shared" si="257"/>
        <v>117</v>
      </c>
      <c r="O4152">
        <v>0</v>
      </c>
      <c r="P4152" t="e">
        <f>VLOOKUP(F4152,#REF!,3,FALSE)</f>
        <v>#REF!</v>
      </c>
      <c r="Q4152">
        <f t="shared" si="258"/>
        <v>0</v>
      </c>
      <c r="R4152" t="str">
        <f t="shared" si="259"/>
        <v/>
      </c>
      <c r="S4152" t="s">
        <v>80</v>
      </c>
      <c r="T4152">
        <v>2</v>
      </c>
      <c r="U4152">
        <v>1</v>
      </c>
      <c r="V4152" t="s">
        <v>80</v>
      </c>
      <c r="W4152">
        <v>18</v>
      </c>
      <c r="X4152">
        <v>22</v>
      </c>
      <c r="Y4152">
        <v>7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e">
        <f>VLOOKUP(A4152,#REF!,4,FALSE)</f>
        <v>#REF!</v>
      </c>
      <c r="AW4152" t="e">
        <f>VLOOKUP(A4152,#REF!,5,FALSE)</f>
        <v>#REF!</v>
      </c>
      <c r="AX4152">
        <f>SUMIF(量化书目统计!A:A,H4152,量化书目统计!G:G)</f>
        <v>0</v>
      </c>
    </row>
    <row r="4153" spans="1:50" x14ac:dyDescent="0.3">
      <c r="A4153" t="s">
        <v>2573</v>
      </c>
      <c r="B4153" t="s">
        <v>539</v>
      </c>
      <c r="C4153" t="s">
        <v>117</v>
      </c>
      <c r="D4153">
        <v>4</v>
      </c>
      <c r="E4153" t="s">
        <v>1085</v>
      </c>
      <c r="F4153" s="1" t="s">
        <v>1764</v>
      </c>
      <c r="G4153" t="s">
        <v>1087</v>
      </c>
      <c r="H4153" t="e">
        <f>VLOOKUP(F4153,#REF!,2,FALSE)</f>
        <v>#REF!</v>
      </c>
      <c r="I4153" t="s">
        <v>317</v>
      </c>
      <c r="J4153" s="4">
        <v>44315</v>
      </c>
      <c r="K4153" s="4">
        <v>44316</v>
      </c>
      <c r="L4153" s="3">
        <f t="shared" si="256"/>
        <v>1</v>
      </c>
      <c r="M4153" s="4">
        <v>44347</v>
      </c>
      <c r="N4153">
        <f t="shared" si="257"/>
        <v>32</v>
      </c>
      <c r="O4153">
        <v>0</v>
      </c>
      <c r="P4153" t="e">
        <f>VLOOKUP(F4153,#REF!,3,FALSE)</f>
        <v>#REF!</v>
      </c>
      <c r="Q4153">
        <f t="shared" si="258"/>
        <v>0</v>
      </c>
      <c r="R4153" t="str">
        <f t="shared" si="259"/>
        <v/>
      </c>
      <c r="S4153" t="s">
        <v>80</v>
      </c>
      <c r="T4153">
        <v>9</v>
      </c>
      <c r="U4153">
        <v>2</v>
      </c>
      <c r="V4153" t="s">
        <v>80</v>
      </c>
      <c r="W4153">
        <v>9</v>
      </c>
      <c r="X4153">
        <v>29</v>
      </c>
      <c r="Y4153">
        <v>20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 t="e">
        <f>VLOOKUP(A4153,#REF!,4,FALSE)</f>
        <v>#REF!</v>
      </c>
      <c r="AW4153" t="e">
        <f>VLOOKUP(A4153,#REF!,5,FALSE)</f>
        <v>#REF!</v>
      </c>
      <c r="AX4153">
        <f>SUMIF(量化书目统计!A:A,H4153,量化书目统计!G:G)</f>
        <v>0</v>
      </c>
    </row>
    <row r="4154" spans="1:50" x14ac:dyDescent="0.3">
      <c r="A4154" t="s">
        <v>2574</v>
      </c>
      <c r="B4154" t="s">
        <v>539</v>
      </c>
      <c r="C4154" t="s">
        <v>117</v>
      </c>
      <c r="D4154">
        <v>4</v>
      </c>
      <c r="E4154" t="s">
        <v>1100</v>
      </c>
      <c r="F4154" s="1" t="s">
        <v>1101</v>
      </c>
      <c r="G4154" t="s">
        <v>1102</v>
      </c>
      <c r="H4154" t="e">
        <f>VLOOKUP(F4154,#REF!,2,FALSE)</f>
        <v>#REF!</v>
      </c>
      <c r="I4154" t="s">
        <v>59</v>
      </c>
      <c r="J4154" s="4">
        <v>44201</v>
      </c>
      <c r="K4154" s="4">
        <v>44255</v>
      </c>
      <c r="L4154" s="3">
        <f t="shared" si="256"/>
        <v>54</v>
      </c>
      <c r="M4154" s="4">
        <v>44263</v>
      </c>
      <c r="N4154">
        <f t="shared" si="257"/>
        <v>62</v>
      </c>
      <c r="O4154">
        <v>0</v>
      </c>
      <c r="P4154" t="e">
        <f>VLOOKUP(F4154,#REF!,3,FALSE)</f>
        <v>#REF!</v>
      </c>
      <c r="Q4154">
        <f t="shared" si="258"/>
        <v>0</v>
      </c>
      <c r="R4154" t="str">
        <f t="shared" si="259"/>
        <v/>
      </c>
      <c r="S4154" t="s">
        <v>28</v>
      </c>
      <c r="T4154">
        <v>18</v>
      </c>
      <c r="U4154">
        <v>1</v>
      </c>
      <c r="V4154" t="s">
        <v>43</v>
      </c>
      <c r="X4154">
        <v>18</v>
      </c>
      <c r="Y4154">
        <v>4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e">
        <f>VLOOKUP(A4154,#REF!,4,FALSE)</f>
        <v>#REF!</v>
      </c>
      <c r="AW4154" t="e">
        <f>VLOOKUP(A4154,#REF!,5,FALSE)</f>
        <v>#REF!</v>
      </c>
      <c r="AX4154">
        <f>SUMIF(量化书目统计!A:A,H4154,量化书目统计!G:G)</f>
        <v>0</v>
      </c>
    </row>
    <row r="4155" spans="1:50" x14ac:dyDescent="0.3">
      <c r="A4155" t="s">
        <v>2574</v>
      </c>
      <c r="B4155" t="s">
        <v>539</v>
      </c>
      <c r="C4155" t="s">
        <v>117</v>
      </c>
      <c r="D4155">
        <v>4</v>
      </c>
      <c r="E4155" t="s">
        <v>2575</v>
      </c>
      <c r="F4155" s="1" t="s">
        <v>2576</v>
      </c>
      <c r="G4155" t="s">
        <v>2577</v>
      </c>
      <c r="H4155" t="e">
        <f>VLOOKUP(F4155,#REF!,2,FALSE)</f>
        <v>#REF!</v>
      </c>
      <c r="I4155" t="s">
        <v>49</v>
      </c>
      <c r="J4155" s="4">
        <v>44145</v>
      </c>
      <c r="K4155" s="4">
        <v>44198</v>
      </c>
      <c r="L4155" s="3">
        <f t="shared" si="256"/>
        <v>53</v>
      </c>
      <c r="M4155" s="4">
        <v>44197</v>
      </c>
      <c r="N4155">
        <f t="shared" si="257"/>
        <v>52</v>
      </c>
      <c r="O4155">
        <v>0</v>
      </c>
      <c r="P4155" t="e">
        <f>VLOOKUP(F4155,#REF!,3,FALSE)</f>
        <v>#REF!</v>
      </c>
      <c r="Q4155">
        <f t="shared" si="258"/>
        <v>0</v>
      </c>
      <c r="R4155" t="str">
        <f t="shared" si="259"/>
        <v/>
      </c>
      <c r="S4155" t="s">
        <v>28</v>
      </c>
      <c r="T4155">
        <v>10</v>
      </c>
      <c r="U4155">
        <v>1</v>
      </c>
      <c r="V4155" t="s">
        <v>28</v>
      </c>
      <c r="W4155">
        <v>17</v>
      </c>
      <c r="X4155">
        <v>10</v>
      </c>
      <c r="Y4155">
        <v>4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e">
        <f>VLOOKUP(A4155,#REF!,4,FALSE)</f>
        <v>#REF!</v>
      </c>
      <c r="AW4155" t="e">
        <f>VLOOKUP(A4155,#REF!,5,FALSE)</f>
        <v>#REF!</v>
      </c>
      <c r="AX4155">
        <f>SUMIF(量化书目统计!A:A,H4155,量化书目统计!G:G)</f>
        <v>0</v>
      </c>
    </row>
    <row r="4156" spans="1:50" x14ac:dyDescent="0.3">
      <c r="A4156" t="s">
        <v>2574</v>
      </c>
      <c r="B4156" t="s">
        <v>539</v>
      </c>
      <c r="C4156" t="s">
        <v>117</v>
      </c>
      <c r="D4156">
        <v>4</v>
      </c>
      <c r="E4156" t="s">
        <v>2578</v>
      </c>
      <c r="F4156" s="1" t="s">
        <v>2579</v>
      </c>
      <c r="G4156" t="s">
        <v>2580</v>
      </c>
      <c r="H4156" t="e">
        <f>VLOOKUP(F4156,#REF!,2,FALSE)</f>
        <v>#REF!</v>
      </c>
      <c r="I4156" t="s">
        <v>59</v>
      </c>
      <c r="J4156" s="4">
        <v>44096</v>
      </c>
      <c r="K4156" s="4">
        <v>44138</v>
      </c>
      <c r="L4156" s="3">
        <f t="shared" si="256"/>
        <v>42</v>
      </c>
      <c r="M4156" s="4">
        <v>44154</v>
      </c>
      <c r="N4156">
        <f t="shared" si="257"/>
        <v>58</v>
      </c>
      <c r="O4156">
        <v>0</v>
      </c>
      <c r="P4156" t="e">
        <f>VLOOKUP(F4156,#REF!,3,FALSE)</f>
        <v>#REF!</v>
      </c>
      <c r="Q4156">
        <f t="shared" si="258"/>
        <v>2</v>
      </c>
      <c r="R4156" t="str">
        <f t="shared" si="259"/>
        <v/>
      </c>
      <c r="S4156" t="s">
        <v>28</v>
      </c>
      <c r="T4156">
        <v>3</v>
      </c>
      <c r="U4156">
        <v>2</v>
      </c>
      <c r="V4156" t="s">
        <v>28</v>
      </c>
      <c r="W4156">
        <v>9</v>
      </c>
      <c r="X4156">
        <v>3</v>
      </c>
      <c r="Y4156">
        <v>11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e">
        <f>VLOOKUP(A4156,#REF!,4,FALSE)</f>
        <v>#REF!</v>
      </c>
      <c r="AW4156" t="e">
        <f>VLOOKUP(A4156,#REF!,5,FALSE)</f>
        <v>#REF!</v>
      </c>
      <c r="AX4156">
        <f>SUMIF(量化书目统计!A:A,H4156,量化书目统计!G:G)</f>
        <v>0</v>
      </c>
    </row>
    <row r="4157" spans="1:50" x14ac:dyDescent="0.3">
      <c r="A4157" t="s">
        <v>560</v>
      </c>
      <c r="B4157" t="s">
        <v>539</v>
      </c>
      <c r="C4157" t="s">
        <v>561</v>
      </c>
      <c r="D4157">
        <v>3</v>
      </c>
      <c r="E4157" t="s">
        <v>562</v>
      </c>
      <c r="F4157" s="1" t="s">
        <v>563</v>
      </c>
      <c r="G4157" t="s">
        <v>564</v>
      </c>
      <c r="H4157" t="e">
        <f>VLOOKUP(F4157,#REF!,2,FALSE)</f>
        <v>#REF!</v>
      </c>
      <c r="I4157" t="s">
        <v>32</v>
      </c>
      <c r="J4157" s="4">
        <v>44330</v>
      </c>
      <c r="K4157" s="4">
        <v>44345</v>
      </c>
      <c r="L4157" s="3">
        <f t="shared" si="256"/>
        <v>15</v>
      </c>
      <c r="M4157" s="4">
        <v>44390</v>
      </c>
      <c r="N4157">
        <f t="shared" si="257"/>
        <v>60</v>
      </c>
      <c r="O4157">
        <v>0</v>
      </c>
      <c r="P4157" t="e">
        <f>VLOOKUP(F4157,#REF!,3,FALSE)</f>
        <v>#REF!</v>
      </c>
      <c r="Q4157">
        <f t="shared" si="258"/>
        <v>0</v>
      </c>
      <c r="R4157" t="str">
        <f t="shared" si="259"/>
        <v/>
      </c>
      <c r="S4157" t="s">
        <v>80</v>
      </c>
      <c r="T4157">
        <v>11</v>
      </c>
      <c r="U4157">
        <v>1</v>
      </c>
      <c r="V4157" t="s">
        <v>80</v>
      </c>
      <c r="W4157">
        <v>13</v>
      </c>
      <c r="X4157">
        <v>31</v>
      </c>
      <c r="Y4157">
        <v>5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e">
        <f>VLOOKUP(A4157,#REF!,4,FALSE)</f>
        <v>#REF!</v>
      </c>
      <c r="AW4157" t="e">
        <f>VLOOKUP(A4157,#REF!,5,FALSE)</f>
        <v>#REF!</v>
      </c>
      <c r="AX4157">
        <f>SUMIF(量化书目统计!A:A,H4157,量化书目统计!G:G)</f>
        <v>0</v>
      </c>
    </row>
    <row r="4158" spans="1:50" x14ac:dyDescent="0.3">
      <c r="A4158" t="s">
        <v>560</v>
      </c>
      <c r="B4158" t="s">
        <v>539</v>
      </c>
      <c r="C4158" t="s">
        <v>561</v>
      </c>
      <c r="D4158">
        <v>3</v>
      </c>
      <c r="E4158" t="s">
        <v>562</v>
      </c>
      <c r="F4158" s="1" t="s">
        <v>563</v>
      </c>
      <c r="G4158" t="s">
        <v>564</v>
      </c>
      <c r="H4158" t="e">
        <f>VLOOKUP(F4158,#REF!,2,FALSE)</f>
        <v>#REF!</v>
      </c>
      <c r="I4158" t="s">
        <v>32</v>
      </c>
      <c r="J4158" s="4">
        <v>44353</v>
      </c>
      <c r="K4158" s="4">
        <v>44354</v>
      </c>
      <c r="L4158" s="3">
        <f t="shared" si="256"/>
        <v>1</v>
      </c>
      <c r="M4158" s="4">
        <v>44413</v>
      </c>
      <c r="N4158">
        <f t="shared" si="257"/>
        <v>60</v>
      </c>
      <c r="O4158">
        <v>0</v>
      </c>
      <c r="P4158" t="e">
        <f>VLOOKUP(F4158,#REF!,3,FALSE)</f>
        <v>#REF!</v>
      </c>
      <c r="Q4158">
        <f t="shared" si="258"/>
        <v>0</v>
      </c>
      <c r="R4158" t="str">
        <f t="shared" si="259"/>
        <v/>
      </c>
      <c r="S4158" t="s">
        <v>80</v>
      </c>
      <c r="T4158">
        <v>14</v>
      </c>
      <c r="U4158">
        <v>1</v>
      </c>
      <c r="V4158" t="s">
        <v>80</v>
      </c>
      <c r="W4158">
        <v>15</v>
      </c>
      <c r="X4158">
        <v>34</v>
      </c>
      <c r="Y4158">
        <v>5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e">
        <f>VLOOKUP(A4158,#REF!,4,FALSE)</f>
        <v>#REF!</v>
      </c>
      <c r="AW4158" t="e">
        <f>VLOOKUP(A4158,#REF!,5,FALSE)</f>
        <v>#REF!</v>
      </c>
      <c r="AX4158">
        <f>SUMIF(量化书目统计!A:A,H4158,量化书目统计!G:G)</f>
        <v>0</v>
      </c>
    </row>
    <row r="4159" spans="1:50" x14ac:dyDescent="0.3">
      <c r="A4159" t="s">
        <v>560</v>
      </c>
      <c r="B4159" t="s">
        <v>539</v>
      </c>
      <c r="C4159" t="s">
        <v>561</v>
      </c>
      <c r="D4159">
        <v>3</v>
      </c>
      <c r="E4159" t="s">
        <v>253</v>
      </c>
      <c r="F4159" s="1" t="s">
        <v>254</v>
      </c>
      <c r="G4159" t="s">
        <v>255</v>
      </c>
      <c r="H4159" t="e">
        <f>VLOOKUP(F4159,#REF!,2,FALSE)</f>
        <v>#REF!</v>
      </c>
      <c r="I4159" t="s">
        <v>27</v>
      </c>
      <c r="J4159" s="4">
        <v>44202</v>
      </c>
      <c r="K4159" s="4">
        <v>44260</v>
      </c>
      <c r="L4159" s="3">
        <f t="shared" si="256"/>
        <v>58</v>
      </c>
      <c r="M4159" s="4">
        <v>44263</v>
      </c>
      <c r="N4159">
        <f t="shared" si="257"/>
        <v>61</v>
      </c>
      <c r="O4159">
        <v>0</v>
      </c>
      <c r="P4159" t="e">
        <f>VLOOKUP(F4159,#REF!,3,FALSE)</f>
        <v>#REF!</v>
      </c>
      <c r="Q4159">
        <f t="shared" si="258"/>
        <v>0</v>
      </c>
      <c r="R4159" t="str">
        <f t="shared" si="259"/>
        <v/>
      </c>
      <c r="S4159" t="s">
        <v>28</v>
      </c>
      <c r="T4159">
        <v>18</v>
      </c>
      <c r="U4159">
        <v>1</v>
      </c>
      <c r="V4159" t="s">
        <v>80</v>
      </c>
      <c r="W4159">
        <v>1</v>
      </c>
      <c r="X4159">
        <v>18</v>
      </c>
      <c r="Y4159">
        <v>5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e">
        <f>VLOOKUP(A4159,#REF!,4,FALSE)</f>
        <v>#REF!</v>
      </c>
      <c r="AW4159" t="e">
        <f>VLOOKUP(A4159,#REF!,5,FALSE)</f>
        <v>#REF!</v>
      </c>
      <c r="AX4159">
        <f>SUMIF(量化书目统计!A:A,H4159,量化书目统计!G:G)</f>
        <v>0</v>
      </c>
    </row>
    <row r="4160" spans="1:50" x14ac:dyDescent="0.3">
      <c r="A4160" t="s">
        <v>2581</v>
      </c>
      <c r="B4160" t="s">
        <v>539</v>
      </c>
      <c r="C4160" t="s">
        <v>117</v>
      </c>
      <c r="D4160">
        <v>4</v>
      </c>
      <c r="E4160" t="s">
        <v>2582</v>
      </c>
      <c r="F4160" s="1" t="s">
        <v>2583</v>
      </c>
      <c r="G4160" t="s">
        <v>2584</v>
      </c>
      <c r="H4160" t="e">
        <f>VLOOKUP(F4160,#REF!,2,FALSE)</f>
        <v>#REF!</v>
      </c>
      <c r="I4160" t="s">
        <v>49</v>
      </c>
      <c r="J4160" s="4">
        <v>44198</v>
      </c>
      <c r="K4160" s="4">
        <v>44203</v>
      </c>
      <c r="L4160" s="3">
        <f t="shared" si="256"/>
        <v>5</v>
      </c>
      <c r="M4160" s="4">
        <v>44228</v>
      </c>
      <c r="N4160">
        <f t="shared" si="257"/>
        <v>30</v>
      </c>
      <c r="O4160">
        <v>0</v>
      </c>
      <c r="P4160" t="e">
        <f>VLOOKUP(F4160,#REF!,3,FALSE)</f>
        <v>#REF!</v>
      </c>
      <c r="Q4160">
        <f t="shared" si="258"/>
        <v>0</v>
      </c>
      <c r="R4160" t="str">
        <f t="shared" si="259"/>
        <v/>
      </c>
      <c r="S4160" t="s">
        <v>28</v>
      </c>
      <c r="T4160">
        <v>17</v>
      </c>
      <c r="U4160">
        <v>2</v>
      </c>
      <c r="V4160" t="s">
        <v>28</v>
      </c>
      <c r="W4160">
        <v>18</v>
      </c>
      <c r="X4160">
        <v>17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e">
        <f>VLOOKUP(A4160,#REF!,4,FALSE)</f>
        <v>#REF!</v>
      </c>
      <c r="AW4160" t="e">
        <f>VLOOKUP(A4160,#REF!,5,FALSE)</f>
        <v>#REF!</v>
      </c>
      <c r="AX4160">
        <f>SUMIF(量化书目统计!A:A,H4160,量化书目统计!G:G)</f>
        <v>0</v>
      </c>
    </row>
    <row r="4161" spans="1:50" x14ac:dyDescent="0.3">
      <c r="A4161" t="s">
        <v>2585</v>
      </c>
      <c r="B4161" t="s">
        <v>539</v>
      </c>
      <c r="C4161" t="s">
        <v>117</v>
      </c>
      <c r="D4161">
        <v>4</v>
      </c>
      <c r="E4161" t="s">
        <v>2586</v>
      </c>
      <c r="F4161" s="1" t="s">
        <v>2587</v>
      </c>
      <c r="G4161" t="s">
        <v>2588</v>
      </c>
      <c r="H4161" t="e">
        <f>VLOOKUP(F4161,#REF!,2,FALSE)</f>
        <v>#REF!</v>
      </c>
      <c r="I4161" t="s">
        <v>32</v>
      </c>
      <c r="J4161" s="4">
        <v>44382</v>
      </c>
      <c r="K4161" s="4">
        <v>44571</v>
      </c>
      <c r="L4161" s="3">
        <f t="shared" si="256"/>
        <v>189</v>
      </c>
      <c r="M4161" s="4">
        <v>44624</v>
      </c>
      <c r="N4161">
        <f t="shared" si="257"/>
        <v>242</v>
      </c>
      <c r="O4161">
        <v>0</v>
      </c>
      <c r="P4161" t="e">
        <f>VLOOKUP(F4161,#REF!,3,FALSE)</f>
        <v>#REF!</v>
      </c>
      <c r="Q4161">
        <f t="shared" si="258"/>
        <v>0</v>
      </c>
      <c r="R4161" t="str">
        <f t="shared" si="259"/>
        <v/>
      </c>
      <c r="S4161" t="s">
        <v>80</v>
      </c>
      <c r="T4161">
        <f>19</f>
        <v>19</v>
      </c>
      <c r="U4161">
        <v>1</v>
      </c>
      <c r="V4161" t="s">
        <v>38</v>
      </c>
      <c r="W4161">
        <v>18</v>
      </c>
      <c r="X4161">
        <v>39</v>
      </c>
      <c r="Y4161">
        <v>11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e">
        <f>VLOOKUP(A4161,#REF!,4,FALSE)</f>
        <v>#REF!</v>
      </c>
      <c r="AW4161" t="e">
        <f>VLOOKUP(A4161,#REF!,5,FALSE)</f>
        <v>#REF!</v>
      </c>
      <c r="AX4161">
        <f>SUMIF(量化书目统计!A:A,H4161,量化书目统计!G:G)</f>
        <v>0</v>
      </c>
    </row>
    <row r="4162" spans="1:50" x14ac:dyDescent="0.3">
      <c r="A4162" t="s">
        <v>2589</v>
      </c>
      <c r="B4162" t="s">
        <v>539</v>
      </c>
      <c r="C4162" t="s">
        <v>117</v>
      </c>
      <c r="D4162">
        <v>4</v>
      </c>
      <c r="E4162" t="s">
        <v>2590</v>
      </c>
      <c r="F4162" s="1" t="s">
        <v>2591</v>
      </c>
      <c r="G4162" t="s">
        <v>2592</v>
      </c>
      <c r="H4162" t="e">
        <f>VLOOKUP(F4162,#REF!,2,FALSE)</f>
        <v>#REF!</v>
      </c>
      <c r="I4162" t="s">
        <v>49</v>
      </c>
      <c r="J4162" s="4">
        <v>44303</v>
      </c>
      <c r="K4162" s="4">
        <v>44303</v>
      </c>
      <c r="L4162" s="3">
        <f t="shared" ref="L4162:L4225" si="260">IF(K4162&lt;&gt;0,K4162-J4162,"")</f>
        <v>0</v>
      </c>
      <c r="M4162" s="4">
        <v>44333</v>
      </c>
      <c r="N4162">
        <f t="shared" ref="N4162:N4225" si="261">M4162-J4162</f>
        <v>30</v>
      </c>
      <c r="O4162">
        <v>0</v>
      </c>
      <c r="P4162" t="e">
        <f>VLOOKUP(F4162,#REF!,3,FALSE)</f>
        <v>#REF!</v>
      </c>
      <c r="Q4162">
        <f t="shared" ref="Q4162:Q4225" si="262">IF(OR(ISNUMBER(SEARCH("高等数学",E4162)),ISNUMBER(SEARCH("数学分析",E4162)),ISNUMBER(SEARCH("微积分",E4162))),1,IF(OR(ISNUMBER(SEARCH("概率",E4162)),ISNUMBER(SEARCH("数理统计",E4162)),ISNUMBER(SEARCH("统计",E4162))),2,IF(ISNUMBER(SEARCH("代数",E4162)),3,IF(OR(ISNUMBER(SEARCH("运筹",E4162)),ISNUMBER(SEARCH("优化",E4162))),4,0))))</f>
        <v>0</v>
      </c>
      <c r="R4162" t="str">
        <f t="shared" ref="R4162:R4225" si="263">IF(AND(Q4162&gt;0,O4162=1),Q4162&amp;"-"&amp;E4162,"")</f>
        <v/>
      </c>
      <c r="S4162" t="s">
        <v>80</v>
      </c>
      <c r="T4162">
        <v>7</v>
      </c>
      <c r="U4162">
        <v>1</v>
      </c>
      <c r="V4162" t="s">
        <v>80</v>
      </c>
      <c r="W4162">
        <v>7</v>
      </c>
      <c r="X4162">
        <v>27</v>
      </c>
      <c r="Y4162">
        <v>4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e">
        <f>VLOOKUP(A4162,#REF!,4,FALSE)</f>
        <v>#REF!</v>
      </c>
      <c r="AW4162" t="e">
        <f>VLOOKUP(A4162,#REF!,5,FALSE)</f>
        <v>#REF!</v>
      </c>
      <c r="AX4162">
        <f>SUMIF(量化书目统计!A:A,H4162,量化书目统计!G:G)</f>
        <v>0</v>
      </c>
    </row>
    <row r="4163" spans="1:50" x14ac:dyDescent="0.3">
      <c r="A4163" t="s">
        <v>2593</v>
      </c>
      <c r="B4163" t="s">
        <v>539</v>
      </c>
      <c r="C4163" t="s">
        <v>117</v>
      </c>
      <c r="D4163">
        <v>4</v>
      </c>
      <c r="E4163" t="s">
        <v>2594</v>
      </c>
      <c r="F4163" s="1" t="s">
        <v>2595</v>
      </c>
      <c r="G4163" t="s">
        <v>2596</v>
      </c>
      <c r="H4163" t="e">
        <f>VLOOKUP(F4163,#REF!,2,FALSE)</f>
        <v>#REF!</v>
      </c>
      <c r="I4163" t="s">
        <v>49</v>
      </c>
      <c r="J4163" s="4">
        <v>44095</v>
      </c>
      <c r="K4163" s="4">
        <v>44152</v>
      </c>
      <c r="L4163" s="3">
        <f t="shared" si="260"/>
        <v>57</v>
      </c>
      <c r="M4163" s="4">
        <v>44153</v>
      </c>
      <c r="N4163">
        <f t="shared" si="261"/>
        <v>58</v>
      </c>
      <c r="O4163">
        <v>0</v>
      </c>
      <c r="P4163" t="e">
        <f>VLOOKUP(F4163,#REF!,3,FALSE)</f>
        <v>#REF!</v>
      </c>
      <c r="Q4163">
        <f t="shared" si="262"/>
        <v>0</v>
      </c>
      <c r="R4163" t="str">
        <f t="shared" si="263"/>
        <v/>
      </c>
      <c r="S4163" t="s">
        <v>28</v>
      </c>
      <c r="T4163">
        <v>3</v>
      </c>
      <c r="U4163">
        <v>1</v>
      </c>
      <c r="V4163" t="s">
        <v>28</v>
      </c>
      <c r="W4163">
        <v>11</v>
      </c>
      <c r="X4163">
        <v>3</v>
      </c>
      <c r="Y4163">
        <v>15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e">
        <f>VLOOKUP(A4163,#REF!,4,FALSE)</f>
        <v>#REF!</v>
      </c>
      <c r="AW4163" t="e">
        <f>VLOOKUP(A4163,#REF!,5,FALSE)</f>
        <v>#REF!</v>
      </c>
      <c r="AX4163">
        <f>SUMIF(量化书目统计!A:A,H4163,量化书目统计!G:G)</f>
        <v>0</v>
      </c>
    </row>
    <row r="4164" spans="1:50" x14ac:dyDescent="0.3">
      <c r="A4164" t="s">
        <v>2593</v>
      </c>
      <c r="B4164" t="s">
        <v>539</v>
      </c>
      <c r="C4164" t="s">
        <v>117</v>
      </c>
      <c r="D4164">
        <v>4</v>
      </c>
      <c r="E4164" t="s">
        <v>2594</v>
      </c>
      <c r="F4164" s="1" t="s">
        <v>2595</v>
      </c>
      <c r="G4164" t="s">
        <v>2596</v>
      </c>
      <c r="H4164" t="e">
        <f>VLOOKUP(F4164,#REF!,2,FALSE)</f>
        <v>#REF!</v>
      </c>
      <c r="I4164" t="s">
        <v>49</v>
      </c>
      <c r="J4164" s="4">
        <v>44152</v>
      </c>
      <c r="K4164" s="4">
        <v>44211</v>
      </c>
      <c r="L4164" s="3">
        <f t="shared" si="260"/>
        <v>59</v>
      </c>
      <c r="M4164" s="4">
        <v>44260</v>
      </c>
      <c r="N4164">
        <f t="shared" si="261"/>
        <v>108</v>
      </c>
      <c r="O4164">
        <v>0</v>
      </c>
      <c r="P4164" t="e">
        <f>VLOOKUP(F4164,#REF!,3,FALSE)</f>
        <v>#REF!</v>
      </c>
      <c r="Q4164">
        <f t="shared" si="262"/>
        <v>0</v>
      </c>
      <c r="R4164" t="str">
        <f t="shared" si="263"/>
        <v/>
      </c>
      <c r="S4164" t="s">
        <v>28</v>
      </c>
      <c r="T4164">
        <v>11</v>
      </c>
      <c r="U4164">
        <v>1</v>
      </c>
      <c r="V4164" t="s">
        <v>28</v>
      </c>
      <c r="W4164">
        <v>18</v>
      </c>
      <c r="X4164">
        <v>11</v>
      </c>
      <c r="Y4164">
        <v>15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e">
        <f>VLOOKUP(A4164,#REF!,4,FALSE)</f>
        <v>#REF!</v>
      </c>
      <c r="AW4164" t="e">
        <f>VLOOKUP(A4164,#REF!,5,FALSE)</f>
        <v>#REF!</v>
      </c>
      <c r="AX4164">
        <f>SUMIF(量化书目统计!A:A,H4164,量化书目统计!G:G)</f>
        <v>0</v>
      </c>
    </row>
    <row r="4165" spans="1:50" x14ac:dyDescent="0.3">
      <c r="A4165" t="s">
        <v>2597</v>
      </c>
      <c r="B4165" t="s">
        <v>539</v>
      </c>
      <c r="C4165" t="s">
        <v>117</v>
      </c>
      <c r="D4165">
        <v>4</v>
      </c>
      <c r="E4165" t="s">
        <v>1089</v>
      </c>
      <c r="F4165" s="1" t="s">
        <v>2598</v>
      </c>
      <c r="G4165" t="s">
        <v>1091</v>
      </c>
      <c r="H4165" t="e">
        <f>VLOOKUP(F4165,#REF!,2,FALSE)</f>
        <v>#REF!</v>
      </c>
      <c r="I4165" t="s">
        <v>59</v>
      </c>
      <c r="J4165" s="4">
        <v>44453</v>
      </c>
      <c r="K4165" s="4">
        <v>44478</v>
      </c>
      <c r="L4165" s="3">
        <f t="shared" si="260"/>
        <v>25</v>
      </c>
      <c r="M4165" s="4">
        <v>44515</v>
      </c>
      <c r="N4165">
        <f t="shared" si="261"/>
        <v>62</v>
      </c>
      <c r="O4165">
        <v>0</v>
      </c>
      <c r="P4165" t="e">
        <f>VLOOKUP(F4165,#REF!,3,FALSE)</f>
        <v>#REF!</v>
      </c>
      <c r="Q4165">
        <f t="shared" si="262"/>
        <v>3</v>
      </c>
      <c r="R4165" t="str">
        <f t="shared" si="263"/>
        <v/>
      </c>
      <c r="S4165" t="s">
        <v>38</v>
      </c>
      <c r="T4165">
        <v>2</v>
      </c>
      <c r="U4165">
        <v>3</v>
      </c>
      <c r="V4165" t="s">
        <v>38</v>
      </c>
      <c r="W4165">
        <v>5</v>
      </c>
      <c r="X4165">
        <v>42</v>
      </c>
      <c r="Y4165">
        <v>15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e">
        <f>VLOOKUP(A4165,#REF!,4,FALSE)</f>
        <v>#REF!</v>
      </c>
      <c r="AW4165" t="e">
        <f>VLOOKUP(A4165,#REF!,5,FALSE)</f>
        <v>#REF!</v>
      </c>
      <c r="AX4165">
        <f>SUMIF(量化书目统计!A:A,H4165,量化书目统计!G:G)</f>
        <v>0</v>
      </c>
    </row>
    <row r="4166" spans="1:50" x14ac:dyDescent="0.3">
      <c r="A4166" t="s">
        <v>2599</v>
      </c>
      <c r="B4166" t="s">
        <v>539</v>
      </c>
      <c r="C4166" t="s">
        <v>117</v>
      </c>
      <c r="D4166">
        <v>4</v>
      </c>
      <c r="E4166" t="s">
        <v>2600</v>
      </c>
      <c r="F4166" s="1" t="s">
        <v>2601</v>
      </c>
      <c r="G4166" t="s">
        <v>2602</v>
      </c>
      <c r="H4166" t="e">
        <f>VLOOKUP(F4166,#REF!,2,FALSE)</f>
        <v>#REF!</v>
      </c>
      <c r="I4166" t="s">
        <v>74</v>
      </c>
      <c r="J4166" s="4">
        <v>44132</v>
      </c>
      <c r="K4166" s="4">
        <v>44187</v>
      </c>
      <c r="L4166" s="3">
        <f t="shared" si="260"/>
        <v>55</v>
      </c>
      <c r="M4166" s="4">
        <v>44190</v>
      </c>
      <c r="N4166">
        <f t="shared" si="261"/>
        <v>58</v>
      </c>
      <c r="O4166">
        <v>0</v>
      </c>
      <c r="P4166" t="e">
        <f>VLOOKUP(F4166,#REF!,3,FALSE)</f>
        <v>#REF!</v>
      </c>
      <c r="Q4166">
        <f t="shared" si="262"/>
        <v>0</v>
      </c>
      <c r="R4166" t="str">
        <f t="shared" si="263"/>
        <v/>
      </c>
      <c r="S4166" t="s">
        <v>28</v>
      </c>
      <c r="T4166">
        <v>8</v>
      </c>
      <c r="U4166">
        <v>1</v>
      </c>
      <c r="V4166" t="s">
        <v>28</v>
      </c>
      <c r="W4166">
        <v>16</v>
      </c>
      <c r="X4166">
        <v>8</v>
      </c>
      <c r="Y4166">
        <v>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e">
        <f>VLOOKUP(A4166,#REF!,4,FALSE)</f>
        <v>#REF!</v>
      </c>
      <c r="AW4166" t="e">
        <f>VLOOKUP(A4166,#REF!,5,FALSE)</f>
        <v>#REF!</v>
      </c>
      <c r="AX4166">
        <f>SUMIF(量化书目统计!A:A,H4166,量化书目统计!G:G)</f>
        <v>0</v>
      </c>
    </row>
    <row r="4167" spans="1:50" x14ac:dyDescent="0.3">
      <c r="A4167" t="s">
        <v>2603</v>
      </c>
      <c r="B4167" t="s">
        <v>539</v>
      </c>
      <c r="C4167" t="s">
        <v>117</v>
      </c>
      <c r="D4167">
        <v>4</v>
      </c>
      <c r="E4167" t="s">
        <v>2173</v>
      </c>
      <c r="F4167" s="1" t="s">
        <v>2174</v>
      </c>
      <c r="G4167" t="s">
        <v>2175</v>
      </c>
      <c r="H4167" t="e">
        <f>VLOOKUP(F4167,#REF!,2,FALSE)</f>
        <v>#REF!</v>
      </c>
      <c r="I4167" t="s">
        <v>42</v>
      </c>
      <c r="J4167" s="4">
        <v>44265</v>
      </c>
      <c r="K4167" s="4">
        <v>44315</v>
      </c>
      <c r="L4167" s="3">
        <f t="shared" si="260"/>
        <v>50</v>
      </c>
      <c r="M4167" s="4">
        <v>44316</v>
      </c>
      <c r="N4167">
        <f t="shared" si="261"/>
        <v>51</v>
      </c>
      <c r="O4167">
        <v>0</v>
      </c>
      <c r="P4167" t="e">
        <f>VLOOKUP(F4167,#REF!,3,FALSE)</f>
        <v>#REF!</v>
      </c>
      <c r="Q4167">
        <f t="shared" si="262"/>
        <v>0</v>
      </c>
      <c r="R4167" t="str">
        <f t="shared" si="263"/>
        <v/>
      </c>
      <c r="S4167" t="s">
        <v>80</v>
      </c>
      <c r="T4167">
        <v>2</v>
      </c>
      <c r="U4167">
        <v>1</v>
      </c>
      <c r="V4167" t="s">
        <v>80</v>
      </c>
      <c r="W4167">
        <v>9</v>
      </c>
      <c r="X4167">
        <v>22</v>
      </c>
      <c r="Y4167">
        <v>17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e">
        <f>VLOOKUP(A4167,#REF!,4,FALSE)</f>
        <v>#REF!</v>
      </c>
      <c r="AW4167" t="e">
        <f>VLOOKUP(A4167,#REF!,5,FALSE)</f>
        <v>#REF!</v>
      </c>
      <c r="AX4167">
        <f>SUMIF(量化书目统计!A:A,H4167,量化书目统计!G:G)</f>
        <v>0</v>
      </c>
    </row>
    <row r="4168" spans="1:50" x14ac:dyDescent="0.3">
      <c r="A4168" t="s">
        <v>2603</v>
      </c>
      <c r="B4168" t="s">
        <v>539</v>
      </c>
      <c r="C4168" t="s">
        <v>117</v>
      </c>
      <c r="D4168">
        <v>4</v>
      </c>
      <c r="E4168" t="s">
        <v>2173</v>
      </c>
      <c r="F4168" s="1" t="s">
        <v>2174</v>
      </c>
      <c r="G4168" t="s">
        <v>2175</v>
      </c>
      <c r="H4168" t="e">
        <f>VLOOKUP(F4168,#REF!,2,FALSE)</f>
        <v>#REF!</v>
      </c>
      <c r="I4168" t="s">
        <v>42</v>
      </c>
      <c r="J4168" s="4">
        <v>44315</v>
      </c>
      <c r="K4168" s="4">
        <v>44372</v>
      </c>
      <c r="L4168" s="3">
        <f t="shared" si="260"/>
        <v>57</v>
      </c>
      <c r="M4168" s="4">
        <v>44375</v>
      </c>
      <c r="N4168">
        <f t="shared" si="261"/>
        <v>60</v>
      </c>
      <c r="O4168">
        <v>0</v>
      </c>
      <c r="P4168" t="e">
        <f>VLOOKUP(F4168,#REF!,3,FALSE)</f>
        <v>#REF!</v>
      </c>
      <c r="Q4168">
        <f t="shared" si="262"/>
        <v>0</v>
      </c>
      <c r="R4168" t="str">
        <f t="shared" si="263"/>
        <v/>
      </c>
      <c r="S4168" t="s">
        <v>80</v>
      </c>
      <c r="T4168">
        <v>9</v>
      </c>
      <c r="U4168">
        <v>1</v>
      </c>
      <c r="V4168" t="s">
        <v>80</v>
      </c>
      <c r="W4168">
        <v>17</v>
      </c>
      <c r="X4168">
        <v>29</v>
      </c>
      <c r="Y4168">
        <v>15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e">
        <f>VLOOKUP(A4168,#REF!,4,FALSE)</f>
        <v>#REF!</v>
      </c>
      <c r="AW4168" t="e">
        <f>VLOOKUP(A4168,#REF!,5,FALSE)</f>
        <v>#REF!</v>
      </c>
      <c r="AX4168">
        <f>SUMIF(量化书目统计!A:A,H4168,量化书目统计!G:G)</f>
        <v>0</v>
      </c>
    </row>
    <row r="4169" spans="1:50" x14ac:dyDescent="0.3">
      <c r="A4169" t="s">
        <v>2604</v>
      </c>
      <c r="B4169" t="s">
        <v>539</v>
      </c>
      <c r="C4169" t="s">
        <v>117</v>
      </c>
      <c r="D4169">
        <v>4</v>
      </c>
      <c r="E4169" t="s">
        <v>2605</v>
      </c>
      <c r="F4169" s="1" t="s">
        <v>2606</v>
      </c>
      <c r="G4169" t="s">
        <v>2607</v>
      </c>
      <c r="H4169" t="e">
        <f>VLOOKUP(F4169,#REF!,2,FALSE)</f>
        <v>#REF!</v>
      </c>
      <c r="I4169" t="s">
        <v>49</v>
      </c>
      <c r="J4169" s="4">
        <v>44091</v>
      </c>
      <c r="K4169" s="4">
        <v>44122</v>
      </c>
      <c r="L4169" s="3">
        <f t="shared" si="260"/>
        <v>31</v>
      </c>
      <c r="M4169" s="4">
        <v>44123</v>
      </c>
      <c r="N4169">
        <f t="shared" si="261"/>
        <v>32</v>
      </c>
      <c r="O4169">
        <v>0</v>
      </c>
      <c r="P4169" t="e">
        <f>VLOOKUP(F4169,#REF!,3,FALSE)</f>
        <v>#REF!</v>
      </c>
      <c r="Q4169">
        <f t="shared" si="262"/>
        <v>0</v>
      </c>
      <c r="R4169" t="str">
        <f t="shared" si="263"/>
        <v/>
      </c>
      <c r="S4169" t="s">
        <v>28</v>
      </c>
      <c r="T4169">
        <v>2</v>
      </c>
      <c r="U4169">
        <v>1</v>
      </c>
      <c r="V4169" t="s">
        <v>28</v>
      </c>
      <c r="W4169">
        <v>7</v>
      </c>
      <c r="X4169">
        <v>2</v>
      </c>
      <c r="Y4169">
        <v>11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e">
        <f>VLOOKUP(A4169,#REF!,4,FALSE)</f>
        <v>#REF!</v>
      </c>
      <c r="AW4169" t="e">
        <f>VLOOKUP(A4169,#REF!,5,FALSE)</f>
        <v>#REF!</v>
      </c>
      <c r="AX4169">
        <f>SUMIF(量化书目统计!A:A,H4169,量化书目统计!G:G)</f>
        <v>0</v>
      </c>
    </row>
    <row r="4170" spans="1:50" x14ac:dyDescent="0.3">
      <c r="A4170" t="s">
        <v>2604</v>
      </c>
      <c r="B4170" t="s">
        <v>539</v>
      </c>
      <c r="C4170" t="s">
        <v>117</v>
      </c>
      <c r="D4170">
        <v>4</v>
      </c>
      <c r="E4170" t="s">
        <v>700</v>
      </c>
      <c r="F4170" s="1" t="s">
        <v>2608</v>
      </c>
      <c r="G4170" t="s">
        <v>2609</v>
      </c>
      <c r="H4170" t="e">
        <f>VLOOKUP(F4170,#REF!,2,FALSE)</f>
        <v>#REF!</v>
      </c>
      <c r="I4170" t="s">
        <v>317</v>
      </c>
      <c r="J4170" s="4">
        <v>44328</v>
      </c>
      <c r="K4170" s="4">
        <v>44358</v>
      </c>
      <c r="L4170" s="3">
        <f t="shared" si="260"/>
        <v>30</v>
      </c>
      <c r="M4170" s="4">
        <v>44358</v>
      </c>
      <c r="N4170">
        <f t="shared" si="261"/>
        <v>30</v>
      </c>
      <c r="O4170">
        <v>0</v>
      </c>
      <c r="P4170" t="e">
        <f>VLOOKUP(F4170,#REF!,3,FALSE)</f>
        <v>#REF!</v>
      </c>
      <c r="Q4170">
        <f t="shared" si="262"/>
        <v>0</v>
      </c>
      <c r="R4170" t="str">
        <f t="shared" si="263"/>
        <v/>
      </c>
      <c r="S4170" t="s">
        <v>80</v>
      </c>
      <c r="T4170">
        <v>11</v>
      </c>
      <c r="U4170">
        <v>2</v>
      </c>
      <c r="V4170" t="s">
        <v>80</v>
      </c>
      <c r="W4170">
        <v>15</v>
      </c>
      <c r="X4170">
        <v>31</v>
      </c>
      <c r="Y4170">
        <v>10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e">
        <f>VLOOKUP(A4170,#REF!,4,FALSE)</f>
        <v>#REF!</v>
      </c>
      <c r="AW4170" t="e">
        <f>VLOOKUP(A4170,#REF!,5,FALSE)</f>
        <v>#REF!</v>
      </c>
      <c r="AX4170">
        <f>SUMIF(量化书目统计!A:A,H4170,量化书目统计!G:G)</f>
        <v>0</v>
      </c>
    </row>
    <row r="4171" spans="1:50" x14ac:dyDescent="0.3">
      <c r="A4171" t="s">
        <v>2604</v>
      </c>
      <c r="B4171" t="s">
        <v>539</v>
      </c>
      <c r="C4171" t="s">
        <v>117</v>
      </c>
      <c r="D4171">
        <v>4</v>
      </c>
      <c r="E4171" t="s">
        <v>700</v>
      </c>
      <c r="F4171" s="1" t="s">
        <v>2608</v>
      </c>
      <c r="G4171" t="s">
        <v>2609</v>
      </c>
      <c r="H4171" t="e">
        <f>VLOOKUP(F4171,#REF!,2,FALSE)</f>
        <v>#REF!</v>
      </c>
      <c r="I4171" t="s">
        <v>317</v>
      </c>
      <c r="J4171" s="4">
        <v>44358</v>
      </c>
      <c r="K4171" s="4">
        <v>44378</v>
      </c>
      <c r="L4171" s="3">
        <f t="shared" si="260"/>
        <v>20</v>
      </c>
      <c r="M4171" s="4">
        <v>44447</v>
      </c>
      <c r="N4171">
        <f t="shared" si="261"/>
        <v>89</v>
      </c>
      <c r="O4171">
        <v>0</v>
      </c>
      <c r="P4171" t="e">
        <f>VLOOKUP(F4171,#REF!,3,FALSE)</f>
        <v>#REF!</v>
      </c>
      <c r="Q4171">
        <f t="shared" si="262"/>
        <v>0</v>
      </c>
      <c r="R4171" t="str">
        <f t="shared" si="263"/>
        <v/>
      </c>
      <c r="S4171" t="s">
        <v>80</v>
      </c>
      <c r="T4171">
        <v>15</v>
      </c>
      <c r="U4171">
        <v>2</v>
      </c>
      <c r="V4171" t="s">
        <v>80</v>
      </c>
      <c r="W4171">
        <v>18</v>
      </c>
      <c r="X4171">
        <v>35</v>
      </c>
      <c r="Y4171">
        <v>10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e">
        <f>VLOOKUP(A4171,#REF!,4,FALSE)</f>
        <v>#REF!</v>
      </c>
      <c r="AW4171" t="e">
        <f>VLOOKUP(A4171,#REF!,5,FALSE)</f>
        <v>#REF!</v>
      </c>
      <c r="AX4171">
        <f>SUMIF(量化书目统计!A:A,H4171,量化书目统计!G:G)</f>
        <v>0</v>
      </c>
    </row>
    <row r="4172" spans="1:50" x14ac:dyDescent="0.3">
      <c r="A4172" t="s">
        <v>2610</v>
      </c>
      <c r="B4172" t="s">
        <v>539</v>
      </c>
      <c r="C4172" t="s">
        <v>117</v>
      </c>
      <c r="D4172">
        <v>4</v>
      </c>
      <c r="E4172" t="s">
        <v>566</v>
      </c>
      <c r="F4172" s="1" t="s">
        <v>1782</v>
      </c>
      <c r="G4172" t="s">
        <v>1783</v>
      </c>
      <c r="H4172" t="e">
        <f>VLOOKUP(F4172,#REF!,2,FALSE)</f>
        <v>#REF!</v>
      </c>
      <c r="I4172" t="s">
        <v>158</v>
      </c>
      <c r="J4172" s="4">
        <v>44539</v>
      </c>
      <c r="K4172" s="4">
        <v>44564</v>
      </c>
      <c r="L4172" s="3">
        <f t="shared" si="260"/>
        <v>25</v>
      </c>
      <c r="M4172" s="4">
        <v>44571</v>
      </c>
      <c r="N4172">
        <f t="shared" si="261"/>
        <v>32</v>
      </c>
      <c r="O4172">
        <v>0</v>
      </c>
      <c r="P4172" t="e">
        <f>VLOOKUP(F4172,#REF!,3,FALSE)</f>
        <v>#REF!</v>
      </c>
      <c r="Q4172">
        <f t="shared" si="262"/>
        <v>0</v>
      </c>
      <c r="R4172" t="str">
        <f t="shared" si="263"/>
        <v/>
      </c>
      <c r="S4172" t="s">
        <v>38</v>
      </c>
      <c r="T4172">
        <v>14</v>
      </c>
      <c r="U4172">
        <v>2</v>
      </c>
      <c r="V4172" t="s">
        <v>38</v>
      </c>
      <c r="W4172">
        <v>18</v>
      </c>
      <c r="X4172">
        <v>54</v>
      </c>
      <c r="Y4172">
        <v>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e">
        <f>VLOOKUP(A4172,#REF!,4,FALSE)</f>
        <v>#REF!</v>
      </c>
      <c r="AW4172" t="e">
        <f>VLOOKUP(A4172,#REF!,5,FALSE)</f>
        <v>#REF!</v>
      </c>
      <c r="AX4172">
        <f>SUMIF(量化书目统计!A:A,H4172,量化书目统计!G:G)</f>
        <v>0</v>
      </c>
    </row>
    <row r="4173" spans="1:50" x14ac:dyDescent="0.3">
      <c r="A4173" t="s">
        <v>2610</v>
      </c>
      <c r="B4173" t="s">
        <v>539</v>
      </c>
      <c r="C4173" t="s">
        <v>117</v>
      </c>
      <c r="D4173">
        <v>4</v>
      </c>
      <c r="E4173" t="s">
        <v>566</v>
      </c>
      <c r="F4173" s="1" t="s">
        <v>2611</v>
      </c>
      <c r="G4173" t="s">
        <v>1783</v>
      </c>
      <c r="H4173" t="e">
        <f>VLOOKUP(F4173,#REF!,2,FALSE)</f>
        <v>#REF!</v>
      </c>
      <c r="I4173" t="s">
        <v>158</v>
      </c>
      <c r="J4173" s="4">
        <v>44539</v>
      </c>
      <c r="K4173" s="4">
        <v>44564</v>
      </c>
      <c r="L4173" s="3">
        <f t="shared" si="260"/>
        <v>25</v>
      </c>
      <c r="M4173" s="4">
        <v>44571</v>
      </c>
      <c r="N4173">
        <f t="shared" si="261"/>
        <v>32</v>
      </c>
      <c r="O4173">
        <v>0</v>
      </c>
      <c r="P4173" t="e">
        <f>VLOOKUP(F4173,#REF!,3,FALSE)</f>
        <v>#REF!</v>
      </c>
      <c r="Q4173">
        <f t="shared" si="262"/>
        <v>0</v>
      </c>
      <c r="R4173" t="str">
        <f t="shared" si="263"/>
        <v/>
      </c>
      <c r="S4173" t="s">
        <v>38</v>
      </c>
      <c r="T4173">
        <v>14</v>
      </c>
      <c r="U4173">
        <v>2</v>
      </c>
      <c r="V4173" t="s">
        <v>38</v>
      </c>
      <c r="W4173">
        <v>18</v>
      </c>
      <c r="X4173">
        <v>54</v>
      </c>
      <c r="Y4173">
        <v>5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e">
        <f>VLOOKUP(A4173,#REF!,4,FALSE)</f>
        <v>#REF!</v>
      </c>
      <c r="AW4173" t="e">
        <f>VLOOKUP(A4173,#REF!,5,FALSE)</f>
        <v>#REF!</v>
      </c>
      <c r="AX4173">
        <f>SUMIF(量化书目统计!A:A,H4173,量化书目统计!G:G)</f>
        <v>0</v>
      </c>
    </row>
    <row r="4174" spans="1:50" x14ac:dyDescent="0.3">
      <c r="A4174" t="s">
        <v>2612</v>
      </c>
      <c r="B4174" t="s">
        <v>539</v>
      </c>
      <c r="C4174" t="s">
        <v>117</v>
      </c>
      <c r="D4174">
        <v>4</v>
      </c>
      <c r="E4174" t="s">
        <v>700</v>
      </c>
      <c r="F4174" s="1" t="s">
        <v>1082</v>
      </c>
      <c r="G4174" t="s">
        <v>1083</v>
      </c>
      <c r="H4174" t="e">
        <f>VLOOKUP(F4174,#REF!,2,FALSE)</f>
        <v>#REF!</v>
      </c>
      <c r="I4174" t="s">
        <v>317</v>
      </c>
      <c r="J4174" s="4">
        <v>44335</v>
      </c>
      <c r="K4174" s="4">
        <v>44377</v>
      </c>
      <c r="L4174" s="3">
        <f t="shared" si="260"/>
        <v>42</v>
      </c>
      <c r="M4174" s="4">
        <v>44446</v>
      </c>
      <c r="N4174">
        <f t="shared" si="261"/>
        <v>111</v>
      </c>
      <c r="O4174">
        <v>0</v>
      </c>
      <c r="P4174" t="e">
        <f>VLOOKUP(F4174,#REF!,3,FALSE)</f>
        <v>#REF!</v>
      </c>
      <c r="Q4174">
        <f t="shared" si="262"/>
        <v>0</v>
      </c>
      <c r="R4174" t="str">
        <f t="shared" si="263"/>
        <v/>
      </c>
      <c r="S4174" t="s">
        <v>80</v>
      </c>
      <c r="T4174">
        <v>12</v>
      </c>
      <c r="U4174">
        <v>1</v>
      </c>
      <c r="V4174" t="s">
        <v>80</v>
      </c>
      <c r="W4174">
        <v>18</v>
      </c>
      <c r="X4174">
        <v>32</v>
      </c>
      <c r="Y4174">
        <v>11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e">
        <f>VLOOKUP(A4174,#REF!,4,FALSE)</f>
        <v>#REF!</v>
      </c>
      <c r="AW4174" t="e">
        <f>VLOOKUP(A4174,#REF!,5,FALSE)</f>
        <v>#REF!</v>
      </c>
      <c r="AX4174">
        <f>SUMIF(量化书目统计!A:A,H4174,量化书目统计!G:G)</f>
        <v>0</v>
      </c>
    </row>
    <row r="4175" spans="1:50" x14ac:dyDescent="0.3">
      <c r="A4175" t="s">
        <v>380</v>
      </c>
      <c r="B4175" t="s">
        <v>22</v>
      </c>
      <c r="C4175" t="s">
        <v>61</v>
      </c>
      <c r="D4175">
        <v>10</v>
      </c>
      <c r="E4175" t="s">
        <v>381</v>
      </c>
      <c r="F4175" s="1" t="s">
        <v>382</v>
      </c>
      <c r="G4175" t="s">
        <v>383</v>
      </c>
      <c r="H4175" t="e">
        <f>VLOOKUP(F4175,#REF!,2,FALSE)</f>
        <v>#REF!</v>
      </c>
      <c r="I4175" t="s">
        <v>49</v>
      </c>
      <c r="J4175" s="4">
        <v>43951</v>
      </c>
      <c r="K4175" s="4">
        <v>43951</v>
      </c>
      <c r="L4175" s="3">
        <f t="shared" si="260"/>
        <v>0</v>
      </c>
      <c r="M4175" s="4">
        <v>44011</v>
      </c>
      <c r="N4175">
        <f t="shared" si="261"/>
        <v>60</v>
      </c>
      <c r="O4175">
        <v>0</v>
      </c>
      <c r="P4175" t="e">
        <f>VLOOKUP(F4175,#REF!,3,FALSE)</f>
        <v>#REF!</v>
      </c>
      <c r="Q4175">
        <f t="shared" si="262"/>
        <v>0</v>
      </c>
      <c r="R4175" t="str">
        <f t="shared" si="263"/>
        <v/>
      </c>
      <c r="S4175" t="s">
        <v>43</v>
      </c>
      <c r="U4175">
        <v>1</v>
      </c>
      <c r="V4175" t="s">
        <v>43</v>
      </c>
      <c r="X4175">
        <v>0</v>
      </c>
      <c r="Y4175">
        <v>15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e">
        <f>VLOOKUP(A4175,#REF!,4,FALSE)</f>
        <v>#REF!</v>
      </c>
      <c r="AW4175" t="e">
        <f>VLOOKUP(A4175,#REF!,5,FALSE)</f>
        <v>#REF!</v>
      </c>
      <c r="AX4175">
        <f>SUMIF(量化书目统计!A:A,H4175,量化书目统计!G:G)</f>
        <v>0</v>
      </c>
    </row>
    <row r="4176" spans="1:50" x14ac:dyDescent="0.3">
      <c r="A4176" t="s">
        <v>2613</v>
      </c>
      <c r="B4176" t="s">
        <v>539</v>
      </c>
      <c r="C4176" t="s">
        <v>117</v>
      </c>
      <c r="D4176">
        <v>4</v>
      </c>
      <c r="E4176" t="s">
        <v>792</v>
      </c>
      <c r="F4176" s="1" t="s">
        <v>793</v>
      </c>
      <c r="G4176" t="s">
        <v>794</v>
      </c>
      <c r="H4176" t="e">
        <f>VLOOKUP(F4176,#REF!,2,FALSE)</f>
        <v>#REF!</v>
      </c>
      <c r="I4176" t="s">
        <v>32</v>
      </c>
      <c r="J4176" s="4">
        <v>44427</v>
      </c>
      <c r="K4176" s="4">
        <v>44485</v>
      </c>
      <c r="L4176" s="3">
        <f t="shared" si="260"/>
        <v>58</v>
      </c>
      <c r="M4176" s="4">
        <v>44487</v>
      </c>
      <c r="N4176">
        <f t="shared" si="261"/>
        <v>60</v>
      </c>
      <c r="O4176">
        <v>0</v>
      </c>
      <c r="P4176" t="e">
        <f>VLOOKUP(F4176,#REF!,3,FALSE)</f>
        <v>#REF!</v>
      </c>
      <c r="Q4176">
        <f t="shared" si="262"/>
        <v>0</v>
      </c>
      <c r="R4176" t="str">
        <f t="shared" si="263"/>
        <v/>
      </c>
      <c r="S4176" t="s">
        <v>43</v>
      </c>
      <c r="U4176">
        <v>1</v>
      </c>
      <c r="V4176" t="s">
        <v>38</v>
      </c>
      <c r="W4176">
        <v>6</v>
      </c>
      <c r="X4176">
        <v>40</v>
      </c>
      <c r="Y4176">
        <v>15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e">
        <f>VLOOKUP(A4176,#REF!,4,FALSE)</f>
        <v>#REF!</v>
      </c>
      <c r="AW4176" t="e">
        <f>VLOOKUP(A4176,#REF!,5,FALSE)</f>
        <v>#REF!</v>
      </c>
      <c r="AX4176">
        <f>SUMIF(量化书目统计!A:A,H4176,量化书目统计!G:G)</f>
        <v>0</v>
      </c>
    </row>
    <row r="4177" spans="1:50" x14ac:dyDescent="0.3">
      <c r="A4177" t="s">
        <v>2613</v>
      </c>
      <c r="B4177" t="s">
        <v>539</v>
      </c>
      <c r="C4177" t="s">
        <v>117</v>
      </c>
      <c r="D4177">
        <v>4</v>
      </c>
      <c r="E4177" t="s">
        <v>1163</v>
      </c>
      <c r="F4177" s="1" t="s">
        <v>1164</v>
      </c>
      <c r="G4177" t="s">
        <v>1165</v>
      </c>
      <c r="H4177" t="e">
        <f>VLOOKUP(F4177,#REF!,2,FALSE)</f>
        <v>#REF!</v>
      </c>
      <c r="I4177" t="s">
        <v>49</v>
      </c>
      <c r="J4177" s="4">
        <v>44115</v>
      </c>
      <c r="K4177" s="4">
        <v>44131</v>
      </c>
      <c r="L4177" s="3">
        <f t="shared" si="260"/>
        <v>16</v>
      </c>
      <c r="M4177" s="4">
        <v>44130</v>
      </c>
      <c r="N4177">
        <f t="shared" si="261"/>
        <v>15</v>
      </c>
      <c r="O4177">
        <v>0</v>
      </c>
      <c r="P4177" t="e">
        <f>VLOOKUP(F4177,#REF!,3,FALSE)</f>
        <v>#REF!</v>
      </c>
      <c r="Q4177">
        <f t="shared" si="262"/>
        <v>0</v>
      </c>
      <c r="R4177" t="str">
        <f t="shared" si="263"/>
        <v/>
      </c>
      <c r="S4177" t="s">
        <v>28</v>
      </c>
      <c r="T4177">
        <v>6</v>
      </c>
      <c r="U4177">
        <v>2</v>
      </c>
      <c r="V4177" t="s">
        <v>28</v>
      </c>
      <c r="W4177">
        <v>8</v>
      </c>
      <c r="X4177">
        <v>6</v>
      </c>
      <c r="Y4177">
        <v>15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e">
        <f>VLOOKUP(A4177,#REF!,4,FALSE)</f>
        <v>#REF!</v>
      </c>
      <c r="AW4177" t="e">
        <f>VLOOKUP(A4177,#REF!,5,FALSE)</f>
        <v>#REF!</v>
      </c>
      <c r="AX4177">
        <f>SUMIF(量化书目统计!A:A,H4177,量化书目统计!G:G)</f>
        <v>0</v>
      </c>
    </row>
    <row r="4178" spans="1:50" x14ac:dyDescent="0.3">
      <c r="A4178" t="s">
        <v>2614</v>
      </c>
      <c r="B4178" t="s">
        <v>539</v>
      </c>
      <c r="C4178" t="s">
        <v>117</v>
      </c>
      <c r="D4178">
        <v>4</v>
      </c>
      <c r="E4178" t="s">
        <v>390</v>
      </c>
      <c r="F4178" s="1" t="s">
        <v>697</v>
      </c>
      <c r="G4178" t="s">
        <v>698</v>
      </c>
      <c r="H4178" t="e">
        <f>VLOOKUP(F4178,#REF!,2,FALSE)</f>
        <v>#REF!</v>
      </c>
      <c r="I4178" t="s">
        <v>74</v>
      </c>
      <c r="J4178" s="4">
        <v>44308</v>
      </c>
      <c r="K4178" s="4">
        <v>44329</v>
      </c>
      <c r="L4178" s="3">
        <f t="shared" si="260"/>
        <v>21</v>
      </c>
      <c r="M4178" s="4">
        <v>44330</v>
      </c>
      <c r="N4178">
        <f t="shared" si="261"/>
        <v>22</v>
      </c>
      <c r="O4178">
        <v>0</v>
      </c>
      <c r="P4178" t="e">
        <f>VLOOKUP(F4178,#REF!,3,FALSE)</f>
        <v>#REF!</v>
      </c>
      <c r="Q4178">
        <f t="shared" si="262"/>
        <v>0</v>
      </c>
      <c r="R4178" t="str">
        <f t="shared" si="263"/>
        <v/>
      </c>
      <c r="S4178" t="s">
        <v>80</v>
      </c>
      <c r="T4178">
        <v>8</v>
      </c>
      <c r="U4178">
        <v>1</v>
      </c>
      <c r="V4178" t="s">
        <v>80</v>
      </c>
      <c r="W4178">
        <v>11</v>
      </c>
      <c r="X4178">
        <v>28</v>
      </c>
      <c r="Y4178">
        <v>15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e">
        <f>VLOOKUP(A4178,#REF!,4,FALSE)</f>
        <v>#REF!</v>
      </c>
      <c r="AW4178" t="e">
        <f>VLOOKUP(A4178,#REF!,5,FALSE)</f>
        <v>#REF!</v>
      </c>
      <c r="AX4178">
        <f>SUMIF(量化书目统计!A:A,H4178,量化书目统计!G:G)</f>
        <v>0</v>
      </c>
    </row>
    <row r="4179" spans="1:50" x14ac:dyDescent="0.3">
      <c r="A4179" t="s">
        <v>2614</v>
      </c>
      <c r="B4179" t="s">
        <v>539</v>
      </c>
      <c r="C4179" t="s">
        <v>117</v>
      </c>
      <c r="D4179">
        <v>4</v>
      </c>
      <c r="E4179" t="s">
        <v>2615</v>
      </c>
      <c r="F4179" s="1" t="s">
        <v>2616</v>
      </c>
      <c r="G4179" t="s">
        <v>2617</v>
      </c>
      <c r="H4179" t="e">
        <f>VLOOKUP(F4179,#REF!,2,FALSE)</f>
        <v>#REF!</v>
      </c>
      <c r="I4179" t="s">
        <v>49</v>
      </c>
      <c r="J4179" s="4">
        <v>44159</v>
      </c>
      <c r="K4179" s="4">
        <v>44191</v>
      </c>
      <c r="L4179" s="3">
        <f t="shared" si="260"/>
        <v>32</v>
      </c>
      <c r="M4179" s="4">
        <v>44189</v>
      </c>
      <c r="N4179">
        <f t="shared" si="261"/>
        <v>30</v>
      </c>
      <c r="O4179">
        <v>0</v>
      </c>
      <c r="P4179" t="e">
        <f>VLOOKUP(F4179,#REF!,3,FALSE)</f>
        <v>#REF!</v>
      </c>
      <c r="Q4179">
        <f t="shared" si="262"/>
        <v>0</v>
      </c>
      <c r="R4179" t="str">
        <f t="shared" si="263"/>
        <v/>
      </c>
      <c r="S4179" t="s">
        <v>28</v>
      </c>
      <c r="T4179">
        <v>12</v>
      </c>
      <c r="U4179">
        <v>2</v>
      </c>
      <c r="V4179" t="s">
        <v>28</v>
      </c>
      <c r="W4179">
        <v>16</v>
      </c>
      <c r="X4179">
        <v>12</v>
      </c>
      <c r="Y4179">
        <v>15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e">
        <f>VLOOKUP(A4179,#REF!,4,FALSE)</f>
        <v>#REF!</v>
      </c>
      <c r="AW4179" t="e">
        <f>VLOOKUP(A4179,#REF!,5,FALSE)</f>
        <v>#REF!</v>
      </c>
      <c r="AX4179">
        <f>SUMIF(量化书目统计!A:A,H4179,量化书目统计!G:G)</f>
        <v>0</v>
      </c>
    </row>
    <row r="4180" spans="1:50" x14ac:dyDescent="0.3">
      <c r="A4180" t="s">
        <v>2614</v>
      </c>
      <c r="B4180" t="s">
        <v>539</v>
      </c>
      <c r="C4180" t="s">
        <v>117</v>
      </c>
      <c r="D4180">
        <v>4</v>
      </c>
      <c r="E4180" t="s">
        <v>1784</v>
      </c>
      <c r="F4180" s="1" t="s">
        <v>1785</v>
      </c>
      <c r="G4180" t="s">
        <v>1786</v>
      </c>
      <c r="H4180" t="e">
        <f>VLOOKUP(F4180,#REF!,2,FALSE)</f>
        <v>#REF!</v>
      </c>
      <c r="I4180" t="s">
        <v>32</v>
      </c>
      <c r="J4180" s="4">
        <v>44258</v>
      </c>
      <c r="K4180" s="4">
        <v>44278</v>
      </c>
      <c r="L4180" s="3">
        <f t="shared" si="260"/>
        <v>20</v>
      </c>
      <c r="M4180" s="4">
        <v>44288</v>
      </c>
      <c r="N4180">
        <f t="shared" si="261"/>
        <v>30</v>
      </c>
      <c r="O4180">
        <v>0</v>
      </c>
      <c r="P4180" t="e">
        <f>VLOOKUP(F4180,#REF!,3,FALSE)</f>
        <v>#REF!</v>
      </c>
      <c r="Q4180">
        <f t="shared" si="262"/>
        <v>0</v>
      </c>
      <c r="R4180" t="str">
        <f t="shared" si="263"/>
        <v/>
      </c>
      <c r="S4180" t="s">
        <v>80</v>
      </c>
      <c r="T4180">
        <v>1</v>
      </c>
      <c r="U4180">
        <v>1</v>
      </c>
      <c r="V4180" t="s">
        <v>80</v>
      </c>
      <c r="W4180">
        <v>4</v>
      </c>
      <c r="X4180">
        <v>21</v>
      </c>
      <c r="Y4180">
        <v>11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e">
        <f>VLOOKUP(A4180,#REF!,4,FALSE)</f>
        <v>#REF!</v>
      </c>
      <c r="AW4180" t="e">
        <f>VLOOKUP(A4180,#REF!,5,FALSE)</f>
        <v>#REF!</v>
      </c>
      <c r="AX4180">
        <f>SUMIF(量化书目统计!A:A,H4180,量化书目统计!G:G)</f>
        <v>0</v>
      </c>
    </row>
    <row r="4181" spans="1:50" x14ac:dyDescent="0.3">
      <c r="A4181" t="s">
        <v>2618</v>
      </c>
      <c r="B4181" t="s">
        <v>539</v>
      </c>
      <c r="C4181" t="s">
        <v>117</v>
      </c>
      <c r="D4181">
        <v>4</v>
      </c>
      <c r="E4181" t="s">
        <v>1761</v>
      </c>
      <c r="F4181" s="1" t="s">
        <v>1762</v>
      </c>
      <c r="G4181" t="s">
        <v>1763</v>
      </c>
      <c r="H4181" t="e">
        <f>VLOOKUP(F4181,#REF!,2,FALSE)</f>
        <v>#REF!</v>
      </c>
      <c r="I4181" t="s">
        <v>49</v>
      </c>
      <c r="J4181" s="4">
        <v>43840</v>
      </c>
      <c r="K4181" s="4">
        <v>44083</v>
      </c>
      <c r="L4181" s="3">
        <f t="shared" si="260"/>
        <v>243</v>
      </c>
      <c r="M4181" s="4">
        <v>44104</v>
      </c>
      <c r="N4181">
        <f t="shared" si="261"/>
        <v>264</v>
      </c>
      <c r="O4181">
        <v>0</v>
      </c>
      <c r="P4181" t="e">
        <f>VLOOKUP(F4181,#REF!,3,FALSE)</f>
        <v>#REF!</v>
      </c>
      <c r="Q4181">
        <f t="shared" si="262"/>
        <v>0</v>
      </c>
      <c r="R4181" t="str">
        <f t="shared" si="263"/>
        <v/>
      </c>
      <c r="S4181" t="s">
        <v>43</v>
      </c>
      <c r="U4181">
        <v>1</v>
      </c>
      <c r="V4181" t="s">
        <v>28</v>
      </c>
      <c r="W4181">
        <v>1</v>
      </c>
      <c r="X4181">
        <v>0</v>
      </c>
      <c r="Y4181">
        <v>11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e">
        <f>VLOOKUP(A4181,#REF!,4,FALSE)</f>
        <v>#REF!</v>
      </c>
      <c r="AW4181" t="e">
        <f>VLOOKUP(A4181,#REF!,5,FALSE)</f>
        <v>#REF!</v>
      </c>
      <c r="AX4181">
        <f>SUMIF(量化书目统计!A:A,H4181,量化书目统计!G:G)</f>
        <v>0</v>
      </c>
    </row>
    <row r="4182" spans="1:50" x14ac:dyDescent="0.3">
      <c r="A4182" t="s">
        <v>2618</v>
      </c>
      <c r="B4182" t="s">
        <v>539</v>
      </c>
      <c r="C4182" t="s">
        <v>117</v>
      </c>
      <c r="D4182">
        <v>4</v>
      </c>
      <c r="E4182" t="s">
        <v>1085</v>
      </c>
      <c r="F4182" s="1" t="s">
        <v>1764</v>
      </c>
      <c r="G4182" t="s">
        <v>1087</v>
      </c>
      <c r="H4182" t="e">
        <f>VLOOKUP(F4182,#REF!,2,FALSE)</f>
        <v>#REF!</v>
      </c>
      <c r="I4182" t="s">
        <v>317</v>
      </c>
      <c r="J4182" s="4">
        <v>44487</v>
      </c>
      <c r="K4182" s="4">
        <v>44513</v>
      </c>
      <c r="L4182" s="3">
        <f t="shared" si="260"/>
        <v>26</v>
      </c>
      <c r="M4182" s="4">
        <v>44517</v>
      </c>
      <c r="N4182">
        <f t="shared" si="261"/>
        <v>30</v>
      </c>
      <c r="O4182">
        <v>0</v>
      </c>
      <c r="P4182" t="e">
        <f>VLOOKUP(F4182,#REF!,3,FALSE)</f>
        <v>#REF!</v>
      </c>
      <c r="Q4182">
        <f t="shared" si="262"/>
        <v>0</v>
      </c>
      <c r="R4182" t="str">
        <f t="shared" si="263"/>
        <v/>
      </c>
      <c r="S4182" t="s">
        <v>38</v>
      </c>
      <c r="T4182">
        <v>7</v>
      </c>
      <c r="U4182">
        <v>2</v>
      </c>
      <c r="V4182" t="s">
        <v>38</v>
      </c>
      <c r="W4182">
        <v>10</v>
      </c>
      <c r="X4182">
        <v>47</v>
      </c>
      <c r="Y4182">
        <v>9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e">
        <f>VLOOKUP(A4182,#REF!,4,FALSE)</f>
        <v>#REF!</v>
      </c>
      <c r="AW4182" t="e">
        <f>VLOOKUP(A4182,#REF!,5,FALSE)</f>
        <v>#REF!</v>
      </c>
      <c r="AX4182">
        <f>SUMIF(量化书目统计!A:A,H4182,量化书目统计!G:G)</f>
        <v>0</v>
      </c>
    </row>
    <row r="4183" spans="1:50" x14ac:dyDescent="0.3">
      <c r="A4183" t="s">
        <v>2618</v>
      </c>
      <c r="B4183" t="s">
        <v>539</v>
      </c>
      <c r="C4183" t="s">
        <v>117</v>
      </c>
      <c r="D4183">
        <v>4</v>
      </c>
      <c r="E4183" t="s">
        <v>1085</v>
      </c>
      <c r="F4183" s="1" t="s">
        <v>1764</v>
      </c>
      <c r="G4183" t="s">
        <v>1087</v>
      </c>
      <c r="H4183" t="e">
        <f>VLOOKUP(F4183,#REF!,2,FALSE)</f>
        <v>#REF!</v>
      </c>
      <c r="I4183" t="s">
        <v>317</v>
      </c>
      <c r="J4183" s="4">
        <v>44531</v>
      </c>
      <c r="K4183" s="4">
        <v>44563</v>
      </c>
      <c r="L4183" s="3">
        <f t="shared" si="260"/>
        <v>32</v>
      </c>
      <c r="M4183" s="4">
        <v>44564</v>
      </c>
      <c r="N4183">
        <f t="shared" si="261"/>
        <v>33</v>
      </c>
      <c r="O4183">
        <v>0</v>
      </c>
      <c r="P4183" t="e">
        <f>VLOOKUP(F4183,#REF!,3,FALSE)</f>
        <v>#REF!</v>
      </c>
      <c r="Q4183">
        <f t="shared" si="262"/>
        <v>0</v>
      </c>
      <c r="R4183" t="str">
        <f t="shared" si="263"/>
        <v/>
      </c>
      <c r="S4183" t="s">
        <v>38</v>
      </c>
      <c r="T4183">
        <v>13</v>
      </c>
      <c r="U4183">
        <v>2</v>
      </c>
      <c r="V4183" t="s">
        <v>38</v>
      </c>
      <c r="W4183">
        <v>18</v>
      </c>
      <c r="X4183">
        <v>53</v>
      </c>
      <c r="Y4183">
        <v>14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e">
        <f>VLOOKUP(A4183,#REF!,4,FALSE)</f>
        <v>#REF!</v>
      </c>
      <c r="AW4183" t="e">
        <f>VLOOKUP(A4183,#REF!,5,FALSE)</f>
        <v>#REF!</v>
      </c>
      <c r="AX4183">
        <f>SUMIF(量化书目统计!A:A,H4183,量化书目统计!G:G)</f>
        <v>0</v>
      </c>
    </row>
    <row r="4184" spans="1:50" x14ac:dyDescent="0.3">
      <c r="A4184" t="s">
        <v>2619</v>
      </c>
      <c r="B4184" t="s">
        <v>539</v>
      </c>
      <c r="C4184" t="s">
        <v>117</v>
      </c>
      <c r="D4184">
        <v>4</v>
      </c>
      <c r="E4184" t="s">
        <v>1414</v>
      </c>
      <c r="F4184" s="1" t="s">
        <v>1415</v>
      </c>
      <c r="G4184" t="s">
        <v>1416</v>
      </c>
      <c r="H4184" t="e">
        <f>VLOOKUP(F4184,#REF!,2,FALSE)</f>
        <v>#REF!</v>
      </c>
      <c r="I4184" t="s">
        <v>1417</v>
      </c>
      <c r="J4184" s="4">
        <v>44326</v>
      </c>
      <c r="K4184" s="4">
        <v>44359</v>
      </c>
      <c r="L4184" s="3">
        <f t="shared" si="260"/>
        <v>33</v>
      </c>
      <c r="M4184" s="4">
        <v>44377</v>
      </c>
      <c r="N4184">
        <f t="shared" si="261"/>
        <v>51</v>
      </c>
      <c r="O4184">
        <v>0</v>
      </c>
      <c r="P4184" t="e">
        <f>VLOOKUP(F4184,#REF!,3,FALSE)</f>
        <v>#REF!</v>
      </c>
      <c r="Q4184">
        <f t="shared" si="262"/>
        <v>0</v>
      </c>
      <c r="R4184" t="str">
        <f t="shared" si="263"/>
        <v/>
      </c>
      <c r="S4184" t="s">
        <v>80</v>
      </c>
      <c r="T4184">
        <v>11</v>
      </c>
      <c r="U4184">
        <v>1</v>
      </c>
      <c r="V4184" t="s">
        <v>80</v>
      </c>
      <c r="W4184">
        <v>15</v>
      </c>
      <c r="X4184">
        <v>31</v>
      </c>
      <c r="Y4184">
        <v>14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e">
        <f>VLOOKUP(A4184,#REF!,4,FALSE)</f>
        <v>#REF!</v>
      </c>
      <c r="AW4184" t="e">
        <f>VLOOKUP(A4184,#REF!,5,FALSE)</f>
        <v>#REF!</v>
      </c>
      <c r="AX4184">
        <f>SUMIF(量化书目统计!A:A,H4184,量化书目统计!G:G)</f>
        <v>0</v>
      </c>
    </row>
    <row r="4185" spans="1:50" x14ac:dyDescent="0.3">
      <c r="A4185" t="s">
        <v>2620</v>
      </c>
      <c r="B4185" t="s">
        <v>539</v>
      </c>
      <c r="C4185" t="s">
        <v>117</v>
      </c>
      <c r="D4185">
        <v>4</v>
      </c>
      <c r="E4185" t="s">
        <v>2621</v>
      </c>
      <c r="F4185" s="1" t="s">
        <v>2622</v>
      </c>
      <c r="G4185" t="s">
        <v>2623</v>
      </c>
      <c r="H4185" t="e">
        <f>VLOOKUP(F4185,#REF!,2,FALSE)</f>
        <v>#REF!</v>
      </c>
      <c r="I4185" t="s">
        <v>59</v>
      </c>
      <c r="J4185" s="4">
        <v>44163</v>
      </c>
      <c r="K4185" s="4">
        <v>44210</v>
      </c>
      <c r="L4185" s="3">
        <f t="shared" si="260"/>
        <v>47</v>
      </c>
      <c r="M4185" s="4">
        <v>44260</v>
      </c>
      <c r="N4185">
        <f t="shared" si="261"/>
        <v>97</v>
      </c>
      <c r="O4185">
        <v>0</v>
      </c>
      <c r="P4185" t="e">
        <f>VLOOKUP(F4185,#REF!,3,FALSE)</f>
        <v>#REF!</v>
      </c>
      <c r="Q4185">
        <f t="shared" si="262"/>
        <v>4</v>
      </c>
      <c r="R4185" t="str">
        <f t="shared" si="263"/>
        <v/>
      </c>
      <c r="S4185" t="s">
        <v>28</v>
      </c>
      <c r="T4185">
        <v>12</v>
      </c>
      <c r="U4185">
        <v>2</v>
      </c>
      <c r="V4185" t="s">
        <v>28</v>
      </c>
      <c r="W4185">
        <v>18</v>
      </c>
      <c r="X4185">
        <v>12</v>
      </c>
      <c r="Y4185">
        <v>11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e">
        <f>VLOOKUP(A4185,#REF!,4,FALSE)</f>
        <v>#REF!</v>
      </c>
      <c r="AW4185" t="e">
        <f>VLOOKUP(A4185,#REF!,5,FALSE)</f>
        <v>#REF!</v>
      </c>
      <c r="AX4185">
        <f>SUMIF(量化书目统计!A:A,H4185,量化书目统计!G:G)</f>
        <v>0</v>
      </c>
    </row>
    <row r="4186" spans="1:50" x14ac:dyDescent="0.3">
      <c r="A4186" t="s">
        <v>2624</v>
      </c>
      <c r="B4186" t="s">
        <v>539</v>
      </c>
      <c r="C4186" t="s">
        <v>117</v>
      </c>
      <c r="D4186">
        <v>4</v>
      </c>
      <c r="E4186" t="s">
        <v>1107</v>
      </c>
      <c r="F4186" s="1" t="s">
        <v>1108</v>
      </c>
      <c r="G4186" t="s">
        <v>1109</v>
      </c>
      <c r="H4186" t="e">
        <f>VLOOKUP(F4186,#REF!,2,FALSE)</f>
        <v>#REF!</v>
      </c>
      <c r="I4186" t="s">
        <v>158</v>
      </c>
      <c r="J4186" s="4">
        <v>44840</v>
      </c>
      <c r="K4186" s="4">
        <v>44900</v>
      </c>
      <c r="L4186" s="3">
        <f t="shared" si="260"/>
        <v>60</v>
      </c>
      <c r="M4186" s="4">
        <v>44900</v>
      </c>
      <c r="N4186">
        <f t="shared" si="261"/>
        <v>60</v>
      </c>
      <c r="O4186">
        <v>0</v>
      </c>
      <c r="P4186" t="e">
        <f>VLOOKUP(F4186,#REF!,3,FALSE)</f>
        <v>#REF!</v>
      </c>
      <c r="Q4186">
        <f t="shared" si="262"/>
        <v>0</v>
      </c>
      <c r="R4186" t="str">
        <f t="shared" si="263"/>
        <v/>
      </c>
      <c r="S4186" t="s">
        <v>43</v>
      </c>
      <c r="U4186">
        <v>1</v>
      </c>
      <c r="V4186" t="s">
        <v>43</v>
      </c>
      <c r="X4186">
        <v>80</v>
      </c>
      <c r="Y4186">
        <v>4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e">
        <f>VLOOKUP(A4186,#REF!,4,FALSE)</f>
        <v>#REF!</v>
      </c>
      <c r="AW4186" t="e">
        <f>VLOOKUP(A4186,#REF!,5,FALSE)</f>
        <v>#REF!</v>
      </c>
      <c r="AX4186">
        <f>SUMIF(量化书目统计!A:A,H4186,量化书目统计!G:G)</f>
        <v>0</v>
      </c>
    </row>
    <row r="4187" spans="1:50" x14ac:dyDescent="0.3">
      <c r="A4187" t="s">
        <v>2624</v>
      </c>
      <c r="B4187" t="s">
        <v>539</v>
      </c>
      <c r="C4187" t="s">
        <v>117</v>
      </c>
      <c r="D4187">
        <v>4</v>
      </c>
      <c r="E4187" t="s">
        <v>1107</v>
      </c>
      <c r="F4187" s="1" t="s">
        <v>1108</v>
      </c>
      <c r="G4187" t="s">
        <v>1109</v>
      </c>
      <c r="H4187" t="e">
        <f>VLOOKUP(F4187,#REF!,2,FALSE)</f>
        <v>#REF!</v>
      </c>
      <c r="I4187" t="s">
        <v>158</v>
      </c>
      <c r="J4187" s="4">
        <v>44900</v>
      </c>
      <c r="K4187" s="4">
        <v>44978</v>
      </c>
      <c r="L4187" s="3">
        <f t="shared" si="260"/>
        <v>78</v>
      </c>
      <c r="M4187" s="4">
        <v>44985</v>
      </c>
      <c r="N4187">
        <f t="shared" si="261"/>
        <v>85</v>
      </c>
      <c r="O4187">
        <v>0</v>
      </c>
      <c r="P4187" t="e">
        <f>VLOOKUP(F4187,#REF!,3,FALSE)</f>
        <v>#REF!</v>
      </c>
      <c r="Q4187">
        <f t="shared" si="262"/>
        <v>0</v>
      </c>
      <c r="R4187" t="str">
        <f t="shared" si="263"/>
        <v/>
      </c>
      <c r="S4187" t="s">
        <v>43</v>
      </c>
      <c r="U4187">
        <v>1</v>
      </c>
      <c r="V4187" t="s">
        <v>43</v>
      </c>
      <c r="X4187">
        <v>80</v>
      </c>
      <c r="Y4187">
        <v>4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e">
        <f>VLOOKUP(A4187,#REF!,4,FALSE)</f>
        <v>#REF!</v>
      </c>
      <c r="AW4187" t="e">
        <f>VLOOKUP(A4187,#REF!,5,FALSE)</f>
        <v>#REF!</v>
      </c>
      <c r="AX4187">
        <f>SUMIF(量化书目统计!A:A,H4187,量化书目统计!G:G)</f>
        <v>0</v>
      </c>
    </row>
    <row r="4188" spans="1:50" x14ac:dyDescent="0.3">
      <c r="A4188" t="s">
        <v>2625</v>
      </c>
      <c r="B4188" t="s">
        <v>539</v>
      </c>
      <c r="C4188" t="s">
        <v>117</v>
      </c>
      <c r="D4188">
        <v>4</v>
      </c>
      <c r="E4188" t="s">
        <v>2626</v>
      </c>
      <c r="F4188" s="1" t="s">
        <v>2627</v>
      </c>
      <c r="G4188" t="s">
        <v>2628</v>
      </c>
      <c r="H4188" t="e">
        <f>VLOOKUP(F4188,#REF!,2,FALSE)</f>
        <v>#REF!</v>
      </c>
      <c r="I4188" t="s">
        <v>42</v>
      </c>
      <c r="J4188" s="4">
        <v>43839</v>
      </c>
      <c r="K4188" s="4">
        <v>44083</v>
      </c>
      <c r="L4188" s="3">
        <f t="shared" si="260"/>
        <v>244</v>
      </c>
      <c r="M4188" s="4">
        <v>44104</v>
      </c>
      <c r="N4188">
        <f t="shared" si="261"/>
        <v>265</v>
      </c>
      <c r="O4188">
        <v>0</v>
      </c>
      <c r="P4188" t="e">
        <f>VLOOKUP(F4188,#REF!,3,FALSE)</f>
        <v>#REF!</v>
      </c>
      <c r="Q4188">
        <f t="shared" si="262"/>
        <v>0</v>
      </c>
      <c r="R4188" t="str">
        <f t="shared" si="263"/>
        <v/>
      </c>
      <c r="S4188" t="s">
        <v>43</v>
      </c>
      <c r="U4188">
        <v>1</v>
      </c>
      <c r="V4188" t="s">
        <v>28</v>
      </c>
      <c r="W4188">
        <v>1</v>
      </c>
      <c r="X4188">
        <v>0</v>
      </c>
      <c r="Y4188">
        <v>11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e">
        <f>VLOOKUP(A4188,#REF!,4,FALSE)</f>
        <v>#REF!</v>
      </c>
      <c r="AW4188" t="e">
        <f>VLOOKUP(A4188,#REF!,5,FALSE)</f>
        <v>#REF!</v>
      </c>
      <c r="AX4188">
        <f>SUMIF(量化书目统计!A:A,H4188,量化书目统计!G:G)</f>
        <v>0</v>
      </c>
    </row>
    <row r="4189" spans="1:50" x14ac:dyDescent="0.3">
      <c r="A4189" t="s">
        <v>2625</v>
      </c>
      <c r="B4189" t="s">
        <v>539</v>
      </c>
      <c r="C4189" t="s">
        <v>117</v>
      </c>
      <c r="D4189">
        <v>4</v>
      </c>
      <c r="E4189" t="s">
        <v>68</v>
      </c>
      <c r="F4189" s="1" t="s">
        <v>69</v>
      </c>
      <c r="G4189" t="s">
        <v>70</v>
      </c>
      <c r="H4189" t="e">
        <f>VLOOKUP(F4189,#REF!,2,FALSE)</f>
        <v>#REF!</v>
      </c>
      <c r="I4189" t="s">
        <v>32</v>
      </c>
      <c r="J4189" s="4">
        <v>44210</v>
      </c>
      <c r="K4189" s="4">
        <v>44262</v>
      </c>
      <c r="L4189" s="3">
        <f t="shared" si="260"/>
        <v>52</v>
      </c>
      <c r="M4189" s="4">
        <v>44270</v>
      </c>
      <c r="N4189">
        <f t="shared" si="261"/>
        <v>60</v>
      </c>
      <c r="O4189">
        <v>0</v>
      </c>
      <c r="P4189" t="e">
        <f>VLOOKUP(F4189,#REF!,3,FALSE)</f>
        <v>#REF!</v>
      </c>
      <c r="Q4189">
        <f t="shared" si="262"/>
        <v>0</v>
      </c>
      <c r="R4189" t="str">
        <f t="shared" si="263"/>
        <v/>
      </c>
      <c r="S4189" t="s">
        <v>28</v>
      </c>
      <c r="T4189">
        <f>X4189</f>
        <v>19</v>
      </c>
      <c r="U4189">
        <v>1</v>
      </c>
      <c r="V4189" t="s">
        <v>80</v>
      </c>
      <c r="W4189">
        <v>1</v>
      </c>
      <c r="X4189">
        <v>19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e">
        <f>VLOOKUP(A4189,#REF!,4,FALSE)</f>
        <v>#REF!</v>
      </c>
      <c r="AW4189" t="e">
        <f>VLOOKUP(A4189,#REF!,5,FALSE)</f>
        <v>#REF!</v>
      </c>
      <c r="AX4189">
        <f>SUMIF(量化书目统计!A:A,H4189,量化书目统计!G:G)</f>
        <v>0</v>
      </c>
    </row>
    <row r="4190" spans="1:50" x14ac:dyDescent="0.3">
      <c r="A4190" t="s">
        <v>2629</v>
      </c>
      <c r="B4190" t="s">
        <v>539</v>
      </c>
      <c r="C4190" t="s">
        <v>117</v>
      </c>
      <c r="D4190">
        <v>4</v>
      </c>
      <c r="E4190" t="s">
        <v>2161</v>
      </c>
      <c r="F4190" s="1" t="s">
        <v>2162</v>
      </c>
      <c r="G4190" t="s">
        <v>2163</v>
      </c>
      <c r="H4190" t="e">
        <f>VLOOKUP(F4190,#REF!,2,FALSE)</f>
        <v>#REF!</v>
      </c>
      <c r="I4190" t="s">
        <v>317</v>
      </c>
      <c r="J4190" s="4">
        <v>44478</v>
      </c>
      <c r="K4190" s="4">
        <v>44505</v>
      </c>
      <c r="L4190" s="3">
        <f t="shared" si="260"/>
        <v>27</v>
      </c>
      <c r="M4190" s="4">
        <v>44508</v>
      </c>
      <c r="N4190">
        <f t="shared" si="261"/>
        <v>30</v>
      </c>
      <c r="O4190">
        <v>0</v>
      </c>
      <c r="P4190" t="e">
        <f>VLOOKUP(F4190,#REF!,3,FALSE)</f>
        <v>#REF!</v>
      </c>
      <c r="Q4190">
        <f t="shared" si="262"/>
        <v>0</v>
      </c>
      <c r="R4190" t="str">
        <f t="shared" si="263"/>
        <v/>
      </c>
      <c r="S4190" t="s">
        <v>38</v>
      </c>
      <c r="T4190">
        <v>5</v>
      </c>
      <c r="U4190">
        <v>1</v>
      </c>
      <c r="V4190" t="s">
        <v>38</v>
      </c>
      <c r="W4190">
        <v>9</v>
      </c>
      <c r="X4190">
        <v>45</v>
      </c>
      <c r="Y4190">
        <v>5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e">
        <f>VLOOKUP(A4190,#REF!,4,FALSE)</f>
        <v>#REF!</v>
      </c>
      <c r="AW4190" t="e">
        <f>VLOOKUP(A4190,#REF!,5,FALSE)</f>
        <v>#REF!</v>
      </c>
      <c r="AX4190">
        <f>SUMIF(量化书目统计!A:A,H4190,量化书目统计!G:G)</f>
        <v>0</v>
      </c>
    </row>
    <row r="4191" spans="1:50" x14ac:dyDescent="0.3">
      <c r="A4191" t="s">
        <v>2630</v>
      </c>
      <c r="B4191" t="s">
        <v>539</v>
      </c>
      <c r="C4191" t="s">
        <v>117</v>
      </c>
      <c r="D4191">
        <v>4</v>
      </c>
      <c r="E4191" t="s">
        <v>2631</v>
      </c>
      <c r="F4191" s="1" t="s">
        <v>2632</v>
      </c>
      <c r="G4191" t="s">
        <v>2633</v>
      </c>
      <c r="H4191" t="e">
        <f>VLOOKUP(F4191,#REF!,2,FALSE)</f>
        <v>#REF!</v>
      </c>
      <c r="I4191" t="s">
        <v>65</v>
      </c>
      <c r="J4191" s="4">
        <v>44377</v>
      </c>
      <c r="K4191" s="4">
        <v>44493</v>
      </c>
      <c r="L4191" s="3">
        <f t="shared" si="260"/>
        <v>116</v>
      </c>
      <c r="M4191" s="4">
        <v>44447</v>
      </c>
      <c r="N4191">
        <f t="shared" si="261"/>
        <v>70</v>
      </c>
      <c r="O4191">
        <v>0</v>
      </c>
      <c r="P4191" t="e">
        <f>VLOOKUP(F4191,#REF!,3,FALSE)</f>
        <v>#REF!</v>
      </c>
      <c r="Q4191">
        <f t="shared" si="262"/>
        <v>0</v>
      </c>
      <c r="R4191" t="str">
        <f t="shared" si="263"/>
        <v/>
      </c>
      <c r="S4191" t="s">
        <v>80</v>
      </c>
      <c r="T4191">
        <v>18</v>
      </c>
      <c r="U4191">
        <v>1</v>
      </c>
      <c r="V4191" t="s">
        <v>38</v>
      </c>
      <c r="W4191">
        <v>8</v>
      </c>
      <c r="X4191">
        <v>38</v>
      </c>
      <c r="Y4191">
        <v>4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e">
        <f>VLOOKUP(A4191,#REF!,4,FALSE)</f>
        <v>#REF!</v>
      </c>
      <c r="AW4191" t="e">
        <f>VLOOKUP(A4191,#REF!,5,FALSE)</f>
        <v>#REF!</v>
      </c>
      <c r="AX4191">
        <f>SUMIF(量化书目统计!A:A,H4191,量化书目统计!G:G)</f>
        <v>0</v>
      </c>
    </row>
    <row r="4192" spans="1:50" x14ac:dyDescent="0.3">
      <c r="A4192" t="s">
        <v>2634</v>
      </c>
      <c r="B4192" t="s">
        <v>539</v>
      </c>
      <c r="C4192" t="s">
        <v>91</v>
      </c>
      <c r="D4192">
        <v>4</v>
      </c>
      <c r="E4192" t="s">
        <v>145</v>
      </c>
      <c r="F4192" s="1" t="s">
        <v>146</v>
      </c>
      <c r="G4192" t="s">
        <v>147</v>
      </c>
      <c r="H4192" t="e">
        <f>VLOOKUP(F4192,#REF!,2,FALSE)</f>
        <v>#REF!</v>
      </c>
      <c r="I4192" t="s">
        <v>32</v>
      </c>
      <c r="J4192" s="4">
        <v>44273</v>
      </c>
      <c r="K4192" s="4">
        <v>44368</v>
      </c>
      <c r="L4192" s="3">
        <f t="shared" si="260"/>
        <v>95</v>
      </c>
      <c r="M4192" s="4">
        <v>44363</v>
      </c>
      <c r="N4192">
        <f t="shared" si="261"/>
        <v>90</v>
      </c>
      <c r="O4192">
        <v>0</v>
      </c>
      <c r="P4192" t="e">
        <f>VLOOKUP(F4192,#REF!,3,FALSE)</f>
        <v>#REF!</v>
      </c>
      <c r="Q4192">
        <f t="shared" si="262"/>
        <v>0</v>
      </c>
      <c r="R4192" t="str">
        <f t="shared" si="263"/>
        <v/>
      </c>
      <c r="S4192" t="s">
        <v>80</v>
      </c>
      <c r="T4192">
        <v>3</v>
      </c>
      <c r="U4192">
        <v>1</v>
      </c>
      <c r="V4192" t="s">
        <v>80</v>
      </c>
      <c r="W4192">
        <v>17</v>
      </c>
      <c r="X4192">
        <v>23</v>
      </c>
      <c r="Y4192">
        <v>4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e">
        <f>VLOOKUP(A4192,#REF!,4,FALSE)</f>
        <v>#REF!</v>
      </c>
      <c r="AW4192" t="e">
        <f>VLOOKUP(A4192,#REF!,5,FALSE)</f>
        <v>#REF!</v>
      </c>
      <c r="AX4192">
        <f>SUMIF(量化书目统计!A:A,H4192,量化书目统计!G:G)</f>
        <v>0</v>
      </c>
    </row>
    <row r="4193" spans="1:50" x14ac:dyDescent="0.3">
      <c r="A4193" t="s">
        <v>5750</v>
      </c>
      <c r="B4193" t="s">
        <v>22</v>
      </c>
      <c r="C4193" t="s">
        <v>117</v>
      </c>
      <c r="D4193">
        <v>4</v>
      </c>
      <c r="E4193" t="s">
        <v>4633</v>
      </c>
      <c r="F4193" s="1" t="s">
        <v>4634</v>
      </c>
      <c r="G4193" t="s">
        <v>4635</v>
      </c>
      <c r="H4193" t="e">
        <f>VLOOKUP(F4193,#REF!,2,FALSE)</f>
        <v>#REF!</v>
      </c>
      <c r="I4193" t="s">
        <v>158</v>
      </c>
      <c r="J4193" s="4">
        <v>44812</v>
      </c>
      <c r="K4193" s="4">
        <v>44812</v>
      </c>
      <c r="L4193" s="3">
        <f t="shared" si="260"/>
        <v>0</v>
      </c>
      <c r="M4193" s="4">
        <v>44902</v>
      </c>
      <c r="N4193">
        <f t="shared" si="261"/>
        <v>90</v>
      </c>
      <c r="O4193">
        <v>0</v>
      </c>
      <c r="P4193" t="e">
        <f>VLOOKUP(F4193,#REF!,3,FALSE)</f>
        <v>#REF!</v>
      </c>
      <c r="Q4193">
        <f t="shared" si="262"/>
        <v>0</v>
      </c>
      <c r="R4193" t="str">
        <f t="shared" si="263"/>
        <v/>
      </c>
      <c r="S4193" t="s">
        <v>43</v>
      </c>
      <c r="U4193">
        <v>1</v>
      </c>
      <c r="V4193" t="s">
        <v>43</v>
      </c>
      <c r="X4193">
        <v>80</v>
      </c>
      <c r="Y4193">
        <v>20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 t="e">
        <f>VLOOKUP(A4193,#REF!,4,FALSE)</f>
        <v>#REF!</v>
      </c>
      <c r="AW4193" t="e">
        <f>VLOOKUP(A4193,#REF!,5,FALSE)</f>
        <v>#REF!</v>
      </c>
      <c r="AX4193">
        <f>SUMIF(量化书目统计!A:A,H4193,量化书目统计!G:G)</f>
        <v>0</v>
      </c>
    </row>
    <row r="4194" spans="1:50" x14ac:dyDescent="0.3">
      <c r="A4194" t="s">
        <v>2635</v>
      </c>
      <c r="B4194" t="s">
        <v>539</v>
      </c>
      <c r="C4194" t="s">
        <v>308</v>
      </c>
      <c r="D4194">
        <v>1</v>
      </c>
      <c r="E4194" t="s">
        <v>2376</v>
      </c>
      <c r="F4194" s="1" t="s">
        <v>2377</v>
      </c>
      <c r="G4194" t="s">
        <v>2378</v>
      </c>
      <c r="H4194" t="e">
        <f>VLOOKUP(F4194,#REF!,2,FALSE)</f>
        <v>#REF!</v>
      </c>
      <c r="I4194" t="s">
        <v>59</v>
      </c>
      <c r="J4194" s="4">
        <v>44385</v>
      </c>
      <c r="K4194" s="4">
        <v>44443</v>
      </c>
      <c r="L4194" s="3">
        <f t="shared" si="260"/>
        <v>58</v>
      </c>
      <c r="M4194" s="4">
        <v>44447</v>
      </c>
      <c r="N4194">
        <f t="shared" si="261"/>
        <v>62</v>
      </c>
      <c r="O4194">
        <v>0</v>
      </c>
      <c r="P4194" t="e">
        <f>VLOOKUP(F4194,#REF!,3,FALSE)</f>
        <v>#REF!</v>
      </c>
      <c r="Q4194">
        <f t="shared" si="262"/>
        <v>0</v>
      </c>
      <c r="R4194" t="str">
        <f t="shared" si="263"/>
        <v/>
      </c>
      <c r="S4194" t="s">
        <v>80</v>
      </c>
      <c r="T4194">
        <f>19</f>
        <v>19</v>
      </c>
      <c r="U4194">
        <v>1</v>
      </c>
      <c r="V4194" t="s">
        <v>43</v>
      </c>
      <c r="X4194">
        <v>39</v>
      </c>
      <c r="Y4194">
        <v>19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 t="e">
        <f>VLOOKUP(A4194,#REF!,4,FALSE)</f>
        <v>#REF!</v>
      </c>
      <c r="AW4194" t="e">
        <f>VLOOKUP(A4194,#REF!,5,FALSE)</f>
        <v>#REF!</v>
      </c>
      <c r="AX4194">
        <f>SUMIF(量化书目统计!A:A,H4194,量化书目统计!G:G)</f>
        <v>0</v>
      </c>
    </row>
    <row r="4195" spans="1:50" x14ac:dyDescent="0.3">
      <c r="A4195" t="s">
        <v>2636</v>
      </c>
      <c r="B4195" t="s">
        <v>539</v>
      </c>
      <c r="C4195" t="s">
        <v>55</v>
      </c>
      <c r="D4195">
        <v>1</v>
      </c>
      <c r="E4195" t="s">
        <v>1284</v>
      </c>
      <c r="F4195" s="1" t="s">
        <v>1810</v>
      </c>
      <c r="G4195" t="s">
        <v>1811</v>
      </c>
      <c r="H4195" t="e">
        <f>VLOOKUP(F4195,#REF!,2,FALSE)</f>
        <v>#REF!</v>
      </c>
      <c r="I4195" t="s">
        <v>59</v>
      </c>
      <c r="J4195" s="4">
        <v>43837</v>
      </c>
      <c r="K4195" s="4">
        <v>44081</v>
      </c>
      <c r="L4195" s="3">
        <f t="shared" si="260"/>
        <v>244</v>
      </c>
      <c r="M4195" s="4">
        <v>44104</v>
      </c>
      <c r="N4195">
        <f t="shared" si="261"/>
        <v>267</v>
      </c>
      <c r="O4195">
        <v>0</v>
      </c>
      <c r="P4195" t="e">
        <f>VLOOKUP(F4195,#REF!,3,FALSE)</f>
        <v>#REF!</v>
      </c>
      <c r="Q4195">
        <f t="shared" si="262"/>
        <v>0</v>
      </c>
      <c r="R4195" t="str">
        <f t="shared" si="263"/>
        <v/>
      </c>
      <c r="S4195" t="s">
        <v>43</v>
      </c>
      <c r="U4195">
        <v>1</v>
      </c>
      <c r="V4195" t="s">
        <v>28</v>
      </c>
      <c r="W4195">
        <v>1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e">
        <f>VLOOKUP(A4195,#REF!,4,FALSE)</f>
        <v>#REF!</v>
      </c>
      <c r="AW4195" t="e">
        <f>VLOOKUP(A4195,#REF!,5,FALSE)</f>
        <v>#REF!</v>
      </c>
      <c r="AX4195">
        <f>SUMIF(量化书目统计!A:A,H4195,量化书目统计!G:G)</f>
        <v>0</v>
      </c>
    </row>
    <row r="4196" spans="1:50" x14ac:dyDescent="0.3">
      <c r="A4196" t="s">
        <v>2637</v>
      </c>
      <c r="B4196" t="s">
        <v>539</v>
      </c>
      <c r="C4196" t="s">
        <v>308</v>
      </c>
      <c r="D4196">
        <v>1</v>
      </c>
      <c r="E4196" t="s">
        <v>309</v>
      </c>
      <c r="F4196" s="1" t="s">
        <v>1820</v>
      </c>
      <c r="G4196" t="s">
        <v>1821</v>
      </c>
      <c r="H4196" t="e">
        <f>VLOOKUP(F4196,#REF!,2,FALSE)</f>
        <v>#REF!</v>
      </c>
      <c r="I4196" t="s">
        <v>59</v>
      </c>
      <c r="J4196" s="4">
        <v>44208</v>
      </c>
      <c r="K4196" s="4">
        <v>44212</v>
      </c>
      <c r="L4196" s="3">
        <f t="shared" si="260"/>
        <v>4</v>
      </c>
      <c r="M4196" s="4">
        <v>44270</v>
      </c>
      <c r="N4196">
        <f t="shared" si="261"/>
        <v>62</v>
      </c>
      <c r="O4196">
        <v>0</v>
      </c>
      <c r="P4196" t="e">
        <f>VLOOKUP(F4196,#REF!,3,FALSE)</f>
        <v>#REF!</v>
      </c>
      <c r="Q4196">
        <f t="shared" si="262"/>
        <v>0</v>
      </c>
      <c r="R4196" t="str">
        <f t="shared" si="263"/>
        <v/>
      </c>
      <c r="S4196" t="s">
        <v>28</v>
      </c>
      <c r="T4196">
        <f>X4196</f>
        <v>19</v>
      </c>
      <c r="U4196">
        <v>2</v>
      </c>
      <c r="V4196" t="s">
        <v>28</v>
      </c>
      <c r="W4196">
        <v>18</v>
      </c>
      <c r="X4196">
        <v>19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e">
        <f>VLOOKUP(A4196,#REF!,4,FALSE)</f>
        <v>#REF!</v>
      </c>
      <c r="AW4196" t="e">
        <f>VLOOKUP(A4196,#REF!,5,FALSE)</f>
        <v>#REF!</v>
      </c>
      <c r="AX4196">
        <f>SUMIF(量化书目统计!A:A,H4196,量化书目统计!G:G)</f>
        <v>0</v>
      </c>
    </row>
    <row r="4197" spans="1:50" x14ac:dyDescent="0.3">
      <c r="A4197" t="s">
        <v>2638</v>
      </c>
      <c r="B4197" t="s">
        <v>539</v>
      </c>
      <c r="C4197" t="s">
        <v>91</v>
      </c>
      <c r="D4197">
        <v>4</v>
      </c>
      <c r="E4197" t="s">
        <v>2639</v>
      </c>
      <c r="F4197" s="1" t="s">
        <v>2640</v>
      </c>
      <c r="G4197" t="s">
        <v>2641</v>
      </c>
      <c r="H4197" t="e">
        <f>VLOOKUP(F4197,#REF!,2,FALSE)</f>
        <v>#REF!</v>
      </c>
      <c r="I4197" t="s">
        <v>59</v>
      </c>
      <c r="J4197" s="4">
        <v>43841</v>
      </c>
      <c r="K4197" s="4">
        <v>44080</v>
      </c>
      <c r="L4197" s="3">
        <f t="shared" si="260"/>
        <v>239</v>
      </c>
      <c r="M4197" s="4">
        <v>44104</v>
      </c>
      <c r="N4197">
        <f t="shared" si="261"/>
        <v>263</v>
      </c>
      <c r="O4197">
        <v>0</v>
      </c>
      <c r="P4197" t="e">
        <f>VLOOKUP(F4197,#REF!,3,FALSE)</f>
        <v>#REF!</v>
      </c>
      <c r="Q4197">
        <f t="shared" si="262"/>
        <v>0</v>
      </c>
      <c r="R4197" t="str">
        <f t="shared" si="263"/>
        <v/>
      </c>
      <c r="S4197" t="s">
        <v>43</v>
      </c>
      <c r="U4197">
        <v>1</v>
      </c>
      <c r="V4197" t="s">
        <v>28</v>
      </c>
      <c r="W4197">
        <v>1</v>
      </c>
      <c r="X4197">
        <v>0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e">
        <f>VLOOKUP(A4197,#REF!,4,FALSE)</f>
        <v>#REF!</v>
      </c>
      <c r="AW4197" t="e">
        <f>VLOOKUP(A4197,#REF!,5,FALSE)</f>
        <v>#REF!</v>
      </c>
      <c r="AX4197">
        <f>SUMIF(量化书目统计!A:A,H4197,量化书目统计!G:G)</f>
        <v>0</v>
      </c>
    </row>
    <row r="4198" spans="1:50" x14ac:dyDescent="0.3">
      <c r="A4198" t="s">
        <v>2642</v>
      </c>
      <c r="B4198" t="s">
        <v>539</v>
      </c>
      <c r="C4198" t="s">
        <v>337</v>
      </c>
      <c r="D4198">
        <v>4</v>
      </c>
      <c r="E4198" t="s">
        <v>805</v>
      </c>
      <c r="F4198" s="1" t="s">
        <v>806</v>
      </c>
      <c r="G4198" t="s">
        <v>807</v>
      </c>
      <c r="H4198" t="e">
        <f>VLOOKUP(F4198,#REF!,2,FALSE)</f>
        <v>#REF!</v>
      </c>
      <c r="I4198" t="s">
        <v>49</v>
      </c>
      <c r="J4198" s="4">
        <v>44141</v>
      </c>
      <c r="K4198" s="4">
        <v>44158</v>
      </c>
      <c r="L4198" s="3">
        <f t="shared" si="260"/>
        <v>17</v>
      </c>
      <c r="M4198" s="4">
        <v>44155</v>
      </c>
      <c r="N4198">
        <f t="shared" si="261"/>
        <v>14</v>
      </c>
      <c r="O4198">
        <v>0</v>
      </c>
      <c r="P4198" t="e">
        <f>VLOOKUP(F4198,#REF!,3,FALSE)</f>
        <v>#REF!</v>
      </c>
      <c r="Q4198">
        <f t="shared" si="262"/>
        <v>0</v>
      </c>
      <c r="R4198" t="str">
        <f t="shared" si="263"/>
        <v/>
      </c>
      <c r="S4198" t="s">
        <v>28</v>
      </c>
      <c r="T4198">
        <v>9</v>
      </c>
      <c r="U4198">
        <v>1</v>
      </c>
      <c r="V4198" t="s">
        <v>28</v>
      </c>
      <c r="W4198">
        <v>12</v>
      </c>
      <c r="X4198">
        <v>9</v>
      </c>
      <c r="Y4198">
        <v>15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e">
        <f>VLOOKUP(A4198,#REF!,4,FALSE)</f>
        <v>#REF!</v>
      </c>
      <c r="AW4198" t="e">
        <f>VLOOKUP(A4198,#REF!,5,FALSE)</f>
        <v>#REF!</v>
      </c>
      <c r="AX4198">
        <f>SUMIF(量化书目统计!A:A,H4198,量化书目统计!G:G)</f>
        <v>0</v>
      </c>
    </row>
    <row r="4199" spans="1:50" x14ac:dyDescent="0.3">
      <c r="A4199" t="s">
        <v>2643</v>
      </c>
      <c r="B4199" t="s">
        <v>539</v>
      </c>
      <c r="C4199" t="s">
        <v>337</v>
      </c>
      <c r="D4199">
        <v>4</v>
      </c>
      <c r="E4199" t="s">
        <v>674</v>
      </c>
      <c r="F4199" s="1" t="s">
        <v>1871</v>
      </c>
      <c r="G4199" t="s">
        <v>1872</v>
      </c>
      <c r="H4199" t="e">
        <f>VLOOKUP(F4199,#REF!,2,FALSE)</f>
        <v>#REF!</v>
      </c>
      <c r="I4199" t="s">
        <v>32</v>
      </c>
      <c r="J4199" s="4">
        <v>44163</v>
      </c>
      <c r="K4199" s="4">
        <v>44211</v>
      </c>
      <c r="L4199" s="3">
        <f t="shared" si="260"/>
        <v>48</v>
      </c>
      <c r="M4199" s="4">
        <v>44264</v>
      </c>
      <c r="N4199">
        <f t="shared" si="261"/>
        <v>101</v>
      </c>
      <c r="O4199">
        <v>0</v>
      </c>
      <c r="P4199" t="e">
        <f>VLOOKUP(F4199,#REF!,3,FALSE)</f>
        <v>#REF!</v>
      </c>
      <c r="Q4199">
        <f t="shared" si="262"/>
        <v>0</v>
      </c>
      <c r="R4199" t="str">
        <f t="shared" si="263"/>
        <v/>
      </c>
      <c r="S4199" t="s">
        <v>28</v>
      </c>
      <c r="T4199">
        <v>12</v>
      </c>
      <c r="U4199">
        <v>1</v>
      </c>
      <c r="V4199" t="s">
        <v>28</v>
      </c>
      <c r="W4199">
        <v>18</v>
      </c>
      <c r="X4199">
        <v>12</v>
      </c>
      <c r="Y4199">
        <v>10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e">
        <f>VLOOKUP(A4199,#REF!,4,FALSE)</f>
        <v>#REF!</v>
      </c>
      <c r="AW4199" t="e">
        <f>VLOOKUP(A4199,#REF!,5,FALSE)</f>
        <v>#REF!</v>
      </c>
      <c r="AX4199">
        <f>SUMIF(量化书目统计!A:A,H4199,量化书目统计!G:G)</f>
        <v>0</v>
      </c>
    </row>
    <row r="4200" spans="1:50" x14ac:dyDescent="0.3">
      <c r="A4200" t="s">
        <v>2644</v>
      </c>
      <c r="B4200" t="s">
        <v>539</v>
      </c>
      <c r="C4200" t="s">
        <v>111</v>
      </c>
      <c r="D4200">
        <v>4</v>
      </c>
      <c r="E4200" t="s">
        <v>736</v>
      </c>
      <c r="F4200" s="1" t="s">
        <v>2645</v>
      </c>
      <c r="G4200" t="s">
        <v>738</v>
      </c>
      <c r="H4200" t="e">
        <f>VLOOKUP(F4200,#REF!,2,FALSE)</f>
        <v>#REF!</v>
      </c>
      <c r="I4200" t="s">
        <v>59</v>
      </c>
      <c r="J4200" s="4">
        <v>43837</v>
      </c>
      <c r="K4200" s="4">
        <v>44081</v>
      </c>
      <c r="L4200" s="3">
        <f t="shared" si="260"/>
        <v>244</v>
      </c>
      <c r="M4200" s="4">
        <v>44104</v>
      </c>
      <c r="N4200">
        <f t="shared" si="261"/>
        <v>267</v>
      </c>
      <c r="O4200">
        <v>0</v>
      </c>
      <c r="P4200" t="e">
        <f>VLOOKUP(F4200,#REF!,3,FALSE)</f>
        <v>#REF!</v>
      </c>
      <c r="Q4200">
        <f t="shared" si="262"/>
        <v>1</v>
      </c>
      <c r="R4200" t="str">
        <f t="shared" si="263"/>
        <v/>
      </c>
      <c r="S4200" t="s">
        <v>43</v>
      </c>
      <c r="U4200">
        <v>3</v>
      </c>
      <c r="V4200" t="s">
        <v>28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 t="e">
        <f>VLOOKUP(A4200,#REF!,4,FALSE)</f>
        <v>#REF!</v>
      </c>
      <c r="AW4200" t="e">
        <f>VLOOKUP(A4200,#REF!,5,FALSE)</f>
        <v>#REF!</v>
      </c>
      <c r="AX4200">
        <f>SUMIF(量化书目统计!A:A,H4200,量化书目统计!G:G)</f>
        <v>0</v>
      </c>
    </row>
    <row r="4201" spans="1:50" x14ac:dyDescent="0.3">
      <c r="A4201" t="s">
        <v>2644</v>
      </c>
      <c r="B4201" t="s">
        <v>539</v>
      </c>
      <c r="C4201" t="s">
        <v>111</v>
      </c>
      <c r="D4201">
        <v>4</v>
      </c>
      <c r="E4201" t="s">
        <v>741</v>
      </c>
      <c r="F4201" s="1" t="s">
        <v>2646</v>
      </c>
      <c r="G4201" t="s">
        <v>743</v>
      </c>
      <c r="H4201" t="e">
        <f>VLOOKUP(F4201,#REF!,2,FALSE)</f>
        <v>#REF!</v>
      </c>
      <c r="I4201" t="s">
        <v>59</v>
      </c>
      <c r="J4201" s="4">
        <v>43837</v>
      </c>
      <c r="K4201" s="4">
        <v>44081</v>
      </c>
      <c r="L4201" s="3">
        <f t="shared" si="260"/>
        <v>244</v>
      </c>
      <c r="M4201" s="4">
        <v>44104</v>
      </c>
      <c r="N4201">
        <f t="shared" si="261"/>
        <v>267</v>
      </c>
      <c r="O4201">
        <v>0</v>
      </c>
      <c r="P4201" t="e">
        <f>VLOOKUP(F4201,#REF!,3,FALSE)</f>
        <v>#REF!</v>
      </c>
      <c r="Q4201">
        <f t="shared" si="262"/>
        <v>1</v>
      </c>
      <c r="R4201" t="str">
        <f t="shared" si="263"/>
        <v/>
      </c>
      <c r="S4201" t="s">
        <v>43</v>
      </c>
      <c r="U4201">
        <v>5</v>
      </c>
      <c r="V4201" t="s">
        <v>28</v>
      </c>
      <c r="W4201">
        <v>1</v>
      </c>
      <c r="X4201">
        <v>0</v>
      </c>
      <c r="Y4201">
        <v>5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e">
        <f>VLOOKUP(A4201,#REF!,4,FALSE)</f>
        <v>#REF!</v>
      </c>
      <c r="AW4201" t="e">
        <f>VLOOKUP(A4201,#REF!,5,FALSE)</f>
        <v>#REF!</v>
      </c>
      <c r="AX4201">
        <f>SUMIF(量化书目统计!A:A,H4201,量化书目统计!G:G)</f>
        <v>0</v>
      </c>
    </row>
    <row r="4202" spans="1:50" x14ac:dyDescent="0.3">
      <c r="A4202" t="s">
        <v>2647</v>
      </c>
      <c r="B4202" t="s">
        <v>539</v>
      </c>
      <c r="C4202" t="s">
        <v>91</v>
      </c>
      <c r="D4202">
        <v>4</v>
      </c>
      <c r="E4202" t="s">
        <v>2648</v>
      </c>
      <c r="F4202" s="1" t="s">
        <v>2649</v>
      </c>
      <c r="G4202" t="s">
        <v>2650</v>
      </c>
      <c r="H4202" t="e">
        <f>VLOOKUP(F4202,#REF!,2,FALSE)</f>
        <v>#REF!</v>
      </c>
      <c r="I4202" t="s">
        <v>32</v>
      </c>
      <c r="J4202" s="4">
        <v>43840</v>
      </c>
      <c r="K4202" s="4">
        <v>44112</v>
      </c>
      <c r="L4202" s="3">
        <f t="shared" si="260"/>
        <v>272</v>
      </c>
      <c r="M4202" s="4">
        <v>44104</v>
      </c>
      <c r="N4202">
        <f t="shared" si="261"/>
        <v>264</v>
      </c>
      <c r="O4202">
        <v>0</v>
      </c>
      <c r="P4202" t="e">
        <f>VLOOKUP(F4202,#REF!,3,FALSE)</f>
        <v>#REF!</v>
      </c>
      <c r="Q4202">
        <f t="shared" si="262"/>
        <v>0</v>
      </c>
      <c r="R4202" t="str">
        <f t="shared" si="263"/>
        <v/>
      </c>
      <c r="S4202" t="s">
        <v>43</v>
      </c>
      <c r="U4202">
        <v>1</v>
      </c>
      <c r="V4202" t="s">
        <v>28</v>
      </c>
      <c r="W4202">
        <v>5</v>
      </c>
      <c r="X4202">
        <v>0</v>
      </c>
      <c r="Y4202">
        <v>15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e">
        <f>VLOOKUP(A4202,#REF!,4,FALSE)</f>
        <v>#REF!</v>
      </c>
      <c r="AW4202" t="e">
        <f>VLOOKUP(A4202,#REF!,5,FALSE)</f>
        <v>#REF!</v>
      </c>
      <c r="AX4202">
        <f>SUMIF(量化书目统计!A:A,H4202,量化书目统计!G:G)</f>
        <v>0</v>
      </c>
    </row>
    <row r="4203" spans="1:50" x14ac:dyDescent="0.3">
      <c r="A4203" t="s">
        <v>2651</v>
      </c>
      <c r="B4203" t="s">
        <v>539</v>
      </c>
      <c r="C4203" t="s">
        <v>1095</v>
      </c>
      <c r="D4203">
        <v>4</v>
      </c>
      <c r="E4203" t="s">
        <v>1581</v>
      </c>
      <c r="F4203" s="1" t="s">
        <v>1582</v>
      </c>
      <c r="G4203" t="s">
        <v>1583</v>
      </c>
      <c r="H4203" t="e">
        <f>VLOOKUP(F4203,#REF!,2,FALSE)</f>
        <v>#REF!</v>
      </c>
      <c r="I4203" t="s">
        <v>59</v>
      </c>
      <c r="J4203" s="4">
        <v>43841</v>
      </c>
      <c r="K4203" s="4">
        <v>44088</v>
      </c>
      <c r="L4203" s="3">
        <f t="shared" si="260"/>
        <v>247</v>
      </c>
      <c r="M4203" s="4">
        <v>44104</v>
      </c>
      <c r="N4203">
        <f t="shared" si="261"/>
        <v>263</v>
      </c>
      <c r="O4203">
        <v>0</v>
      </c>
      <c r="P4203" t="e">
        <f>VLOOKUP(F4203,#REF!,3,FALSE)</f>
        <v>#REF!</v>
      </c>
      <c r="Q4203">
        <f t="shared" si="262"/>
        <v>1</v>
      </c>
      <c r="R4203" t="str">
        <f t="shared" si="263"/>
        <v/>
      </c>
      <c r="S4203" t="s">
        <v>43</v>
      </c>
      <c r="U4203">
        <v>3</v>
      </c>
      <c r="V4203" t="s">
        <v>28</v>
      </c>
      <c r="W4203">
        <v>2</v>
      </c>
      <c r="X4203">
        <v>0</v>
      </c>
      <c r="Y4203">
        <v>20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 t="e">
        <f>VLOOKUP(A4203,#REF!,4,FALSE)</f>
        <v>#REF!</v>
      </c>
      <c r="AW4203" t="e">
        <f>VLOOKUP(A4203,#REF!,5,FALSE)</f>
        <v>#REF!</v>
      </c>
      <c r="AX4203">
        <f>SUMIF(量化书目统计!A:A,H4203,量化书目统计!G:G)</f>
        <v>0</v>
      </c>
    </row>
    <row r="4204" spans="1:50" x14ac:dyDescent="0.3">
      <c r="A4204" t="s">
        <v>2651</v>
      </c>
      <c r="B4204" t="s">
        <v>539</v>
      </c>
      <c r="C4204" t="s">
        <v>1095</v>
      </c>
      <c r="D4204">
        <v>4</v>
      </c>
      <c r="E4204" t="s">
        <v>1581</v>
      </c>
      <c r="F4204" s="1" t="s">
        <v>2652</v>
      </c>
      <c r="G4204" t="s">
        <v>2653</v>
      </c>
      <c r="H4204" t="e">
        <f>VLOOKUP(F4204,#REF!,2,FALSE)</f>
        <v>#REF!</v>
      </c>
      <c r="I4204" t="s">
        <v>59</v>
      </c>
      <c r="J4204" s="4">
        <v>43841</v>
      </c>
      <c r="K4204" s="4">
        <v>44088</v>
      </c>
      <c r="L4204" s="3">
        <f t="shared" si="260"/>
        <v>247</v>
      </c>
      <c r="M4204" s="4">
        <v>44104</v>
      </c>
      <c r="N4204">
        <f t="shared" si="261"/>
        <v>263</v>
      </c>
      <c r="O4204">
        <v>0</v>
      </c>
      <c r="P4204" t="e">
        <f>VLOOKUP(F4204,#REF!,3,FALSE)</f>
        <v>#REF!</v>
      </c>
      <c r="Q4204">
        <f t="shared" si="262"/>
        <v>1</v>
      </c>
      <c r="R4204" t="str">
        <f t="shared" si="263"/>
        <v/>
      </c>
      <c r="S4204" t="s">
        <v>43</v>
      </c>
      <c r="U4204">
        <v>3</v>
      </c>
      <c r="V4204" t="s">
        <v>28</v>
      </c>
      <c r="W4204">
        <v>2</v>
      </c>
      <c r="X4204">
        <v>0</v>
      </c>
      <c r="Y4204">
        <v>15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e">
        <f>VLOOKUP(A4204,#REF!,4,FALSE)</f>
        <v>#REF!</v>
      </c>
      <c r="AW4204" t="e">
        <f>VLOOKUP(A4204,#REF!,5,FALSE)</f>
        <v>#REF!</v>
      </c>
      <c r="AX4204">
        <f>SUMIF(量化书目统计!A:A,H4204,量化书目统计!G:G)</f>
        <v>0</v>
      </c>
    </row>
    <row r="4205" spans="1:50" x14ac:dyDescent="0.3">
      <c r="A4205" t="s">
        <v>2654</v>
      </c>
      <c r="B4205" t="s">
        <v>539</v>
      </c>
      <c r="C4205" t="s">
        <v>308</v>
      </c>
      <c r="D4205">
        <v>1</v>
      </c>
      <c r="E4205" t="s">
        <v>1096</v>
      </c>
      <c r="F4205" s="1" t="s">
        <v>1192</v>
      </c>
      <c r="G4205" t="s">
        <v>1193</v>
      </c>
      <c r="H4205" t="e">
        <f>VLOOKUP(F4205,#REF!,2,FALSE)</f>
        <v>#REF!</v>
      </c>
      <c r="I4205" t="s">
        <v>158</v>
      </c>
      <c r="J4205" s="4">
        <v>44297</v>
      </c>
      <c r="K4205" s="4">
        <v>44332</v>
      </c>
      <c r="L4205" s="3">
        <f t="shared" si="260"/>
        <v>35</v>
      </c>
      <c r="M4205" s="4">
        <v>44357</v>
      </c>
      <c r="N4205">
        <f t="shared" si="261"/>
        <v>60</v>
      </c>
      <c r="O4205">
        <v>0</v>
      </c>
      <c r="P4205" t="e">
        <f>VLOOKUP(F4205,#REF!,3,FALSE)</f>
        <v>#REF!</v>
      </c>
      <c r="Q4205">
        <f t="shared" si="262"/>
        <v>0</v>
      </c>
      <c r="R4205" t="str">
        <f t="shared" si="263"/>
        <v/>
      </c>
      <c r="S4205" t="s">
        <v>80</v>
      </c>
      <c r="T4205">
        <v>6</v>
      </c>
      <c r="U4205">
        <v>1</v>
      </c>
      <c r="V4205" t="s">
        <v>80</v>
      </c>
      <c r="W4205">
        <v>11</v>
      </c>
      <c r="X4205">
        <v>26</v>
      </c>
      <c r="Y4205">
        <v>4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e">
        <f>VLOOKUP(A4205,#REF!,4,FALSE)</f>
        <v>#REF!</v>
      </c>
      <c r="AW4205" t="e">
        <f>VLOOKUP(A4205,#REF!,5,FALSE)</f>
        <v>#REF!</v>
      </c>
      <c r="AX4205">
        <f>SUMIF(量化书目统计!A:A,H4205,量化书目统计!G:G)</f>
        <v>0</v>
      </c>
    </row>
    <row r="4206" spans="1:50" x14ac:dyDescent="0.3">
      <c r="A4206" t="s">
        <v>5749</v>
      </c>
      <c r="B4206" t="s">
        <v>22</v>
      </c>
      <c r="C4206" t="s">
        <v>117</v>
      </c>
      <c r="D4206">
        <v>4</v>
      </c>
      <c r="E4206" t="s">
        <v>2578</v>
      </c>
      <c r="F4206" s="1" t="s">
        <v>2579</v>
      </c>
      <c r="G4206" t="s">
        <v>2580</v>
      </c>
      <c r="H4206" t="e">
        <f>VLOOKUP(F4206,#REF!,2,FALSE)</f>
        <v>#REF!</v>
      </c>
      <c r="I4206" t="s">
        <v>59</v>
      </c>
      <c r="J4206" s="4">
        <v>44515</v>
      </c>
      <c r="K4206" s="4">
        <v>44515</v>
      </c>
      <c r="L4206" s="3">
        <f t="shared" si="260"/>
        <v>0</v>
      </c>
      <c r="M4206" s="4">
        <v>44606</v>
      </c>
      <c r="N4206">
        <f t="shared" si="261"/>
        <v>91</v>
      </c>
      <c r="O4206">
        <v>0</v>
      </c>
      <c r="P4206" t="e">
        <f>VLOOKUP(F4206,#REF!,3,FALSE)</f>
        <v>#REF!</v>
      </c>
      <c r="Q4206">
        <f t="shared" si="262"/>
        <v>2</v>
      </c>
      <c r="R4206" t="str">
        <f t="shared" si="263"/>
        <v/>
      </c>
      <c r="S4206" t="s">
        <v>38</v>
      </c>
      <c r="T4206">
        <v>11</v>
      </c>
      <c r="U4206">
        <v>2</v>
      </c>
      <c r="V4206" t="s">
        <v>38</v>
      </c>
      <c r="W4206">
        <v>11</v>
      </c>
      <c r="X4206">
        <v>51</v>
      </c>
      <c r="Y4206">
        <v>4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e">
        <f>VLOOKUP(A4206,#REF!,4,FALSE)</f>
        <v>#REF!</v>
      </c>
      <c r="AW4206" t="e">
        <f>VLOOKUP(A4206,#REF!,5,FALSE)</f>
        <v>#REF!</v>
      </c>
      <c r="AX4206">
        <f>SUMIF(量化书目统计!A:A,H4206,量化书目统计!G:G)</f>
        <v>0</v>
      </c>
    </row>
    <row r="4207" spans="1:50" x14ac:dyDescent="0.3">
      <c r="A4207" t="s">
        <v>5749</v>
      </c>
      <c r="B4207" t="s">
        <v>22</v>
      </c>
      <c r="C4207" t="s">
        <v>117</v>
      </c>
      <c r="D4207">
        <v>4</v>
      </c>
      <c r="E4207" t="s">
        <v>719</v>
      </c>
      <c r="F4207" s="1" t="s">
        <v>1425</v>
      </c>
      <c r="G4207" t="s">
        <v>1426</v>
      </c>
      <c r="H4207" t="e">
        <f>VLOOKUP(F4207,#REF!,2,FALSE)</f>
        <v>#REF!</v>
      </c>
      <c r="I4207" t="s">
        <v>49</v>
      </c>
      <c r="J4207" s="4">
        <v>44126</v>
      </c>
      <c r="K4207" s="4">
        <v>44217</v>
      </c>
      <c r="L4207" s="3">
        <f t="shared" si="260"/>
        <v>91</v>
      </c>
      <c r="M4207" s="4">
        <v>44260</v>
      </c>
      <c r="N4207">
        <f t="shared" si="261"/>
        <v>134</v>
      </c>
      <c r="O4207">
        <v>0</v>
      </c>
      <c r="P4207" t="e">
        <f>VLOOKUP(F4207,#REF!,3,FALSE)</f>
        <v>#REF!</v>
      </c>
      <c r="Q4207">
        <f t="shared" si="262"/>
        <v>0</v>
      </c>
      <c r="R4207" t="str">
        <f t="shared" si="263"/>
        <v/>
      </c>
      <c r="S4207" t="s">
        <v>28</v>
      </c>
      <c r="T4207">
        <v>7</v>
      </c>
      <c r="U4207">
        <v>2</v>
      </c>
      <c r="V4207" t="s">
        <v>43</v>
      </c>
      <c r="X4207">
        <v>7</v>
      </c>
      <c r="Y4207">
        <v>14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 t="e">
        <f>VLOOKUP(A4207,#REF!,4,FALSE)</f>
        <v>#REF!</v>
      </c>
      <c r="AW4207" t="e">
        <f>VLOOKUP(A4207,#REF!,5,FALSE)</f>
        <v>#REF!</v>
      </c>
      <c r="AX4207">
        <f>SUMIF(量化书目统计!A:A,H4207,量化书目统计!G:G)</f>
        <v>0</v>
      </c>
    </row>
    <row r="4208" spans="1:50" x14ac:dyDescent="0.3">
      <c r="A4208" t="s">
        <v>2655</v>
      </c>
      <c r="B4208" t="s">
        <v>539</v>
      </c>
      <c r="C4208" t="s">
        <v>205</v>
      </c>
      <c r="D4208">
        <v>1</v>
      </c>
      <c r="E4208" t="s">
        <v>1048</v>
      </c>
      <c r="F4208" s="1" t="s">
        <v>1049</v>
      </c>
      <c r="G4208" t="s">
        <v>1050</v>
      </c>
      <c r="H4208" t="e">
        <f>VLOOKUP(F4208,#REF!,2,FALSE)</f>
        <v>#REF!</v>
      </c>
      <c r="I4208" t="s">
        <v>59</v>
      </c>
      <c r="J4208" s="4">
        <v>44619</v>
      </c>
      <c r="K4208" s="4">
        <v>44808</v>
      </c>
      <c r="L4208" s="3">
        <f t="shared" si="260"/>
        <v>189</v>
      </c>
      <c r="M4208" s="4">
        <v>44815</v>
      </c>
      <c r="N4208">
        <f t="shared" si="261"/>
        <v>196</v>
      </c>
      <c r="O4208">
        <v>0</v>
      </c>
      <c r="P4208" t="e">
        <f>VLOOKUP(F4208,#REF!,3,FALSE)</f>
        <v>#REF!</v>
      </c>
      <c r="Q4208">
        <f t="shared" si="262"/>
        <v>1</v>
      </c>
      <c r="R4208" t="str">
        <f t="shared" si="263"/>
        <v/>
      </c>
      <c r="S4208" t="s">
        <v>99</v>
      </c>
      <c r="T4208">
        <v>3</v>
      </c>
      <c r="U4208">
        <v>1</v>
      </c>
      <c r="V4208" t="s">
        <v>43</v>
      </c>
      <c r="X4208">
        <v>63</v>
      </c>
      <c r="Y4208">
        <v>11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e">
        <f>VLOOKUP(A4208,#REF!,4,FALSE)</f>
        <v>#REF!</v>
      </c>
      <c r="AW4208" t="e">
        <f>VLOOKUP(A4208,#REF!,5,FALSE)</f>
        <v>#REF!</v>
      </c>
      <c r="AX4208">
        <f>SUMIF(量化书目统计!A:A,H4208,量化书目统计!G:G)</f>
        <v>0</v>
      </c>
    </row>
    <row r="4209" spans="1:50" x14ac:dyDescent="0.3">
      <c r="A4209" t="s">
        <v>2656</v>
      </c>
      <c r="B4209" t="s">
        <v>539</v>
      </c>
      <c r="C4209" t="s">
        <v>55</v>
      </c>
      <c r="D4209">
        <v>1</v>
      </c>
      <c r="E4209" t="s">
        <v>1089</v>
      </c>
      <c r="F4209" s="1" t="s">
        <v>2657</v>
      </c>
      <c r="G4209" t="s">
        <v>2658</v>
      </c>
      <c r="H4209" t="e">
        <f>VLOOKUP(F4209,#REF!,2,FALSE)</f>
        <v>#REF!</v>
      </c>
      <c r="I4209" t="s">
        <v>59</v>
      </c>
      <c r="J4209" s="4">
        <v>44854</v>
      </c>
      <c r="K4209" s="4">
        <v>44915</v>
      </c>
      <c r="L4209" s="3">
        <f t="shared" si="260"/>
        <v>61</v>
      </c>
      <c r="M4209" s="4">
        <v>44985</v>
      </c>
      <c r="N4209">
        <f t="shared" si="261"/>
        <v>131</v>
      </c>
      <c r="O4209">
        <v>0</v>
      </c>
      <c r="P4209" t="e">
        <f>VLOOKUP(F4209,#REF!,3,FALSE)</f>
        <v>#REF!</v>
      </c>
      <c r="Q4209">
        <f t="shared" si="262"/>
        <v>3</v>
      </c>
      <c r="R4209" t="str">
        <f t="shared" si="263"/>
        <v/>
      </c>
      <c r="S4209" t="s">
        <v>43</v>
      </c>
      <c r="U4209">
        <v>1</v>
      </c>
      <c r="V4209" t="s">
        <v>43</v>
      </c>
      <c r="X4209">
        <v>80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e">
        <f>VLOOKUP(A4209,#REF!,4,FALSE)</f>
        <v>#REF!</v>
      </c>
      <c r="AW4209" t="e">
        <f>VLOOKUP(A4209,#REF!,5,FALSE)</f>
        <v>#REF!</v>
      </c>
      <c r="AX4209">
        <f>SUMIF(量化书目统计!A:A,H4209,量化书目统计!G:G)</f>
        <v>0</v>
      </c>
    </row>
    <row r="4210" spans="1:50" x14ac:dyDescent="0.3">
      <c r="A4210" t="s">
        <v>2659</v>
      </c>
      <c r="B4210" t="s">
        <v>539</v>
      </c>
      <c r="C4210" t="s">
        <v>117</v>
      </c>
      <c r="D4210">
        <v>4</v>
      </c>
      <c r="E4210" t="s">
        <v>2615</v>
      </c>
      <c r="F4210" s="1" t="s">
        <v>2660</v>
      </c>
      <c r="G4210" t="s">
        <v>2617</v>
      </c>
      <c r="H4210" t="e">
        <f>VLOOKUP(F4210,#REF!,2,FALSE)</f>
        <v>#REF!</v>
      </c>
      <c r="I4210" t="s">
        <v>49</v>
      </c>
      <c r="J4210" s="4">
        <v>44183</v>
      </c>
      <c r="K4210" s="4">
        <v>44209</v>
      </c>
      <c r="L4210" s="3">
        <f t="shared" si="260"/>
        <v>26</v>
      </c>
      <c r="M4210" s="4">
        <v>44260</v>
      </c>
      <c r="N4210">
        <f t="shared" si="261"/>
        <v>77</v>
      </c>
      <c r="O4210">
        <v>0</v>
      </c>
      <c r="P4210" t="e">
        <f>VLOOKUP(F4210,#REF!,3,FALSE)</f>
        <v>#REF!</v>
      </c>
      <c r="Q4210">
        <f t="shared" si="262"/>
        <v>0</v>
      </c>
      <c r="R4210" t="str">
        <f t="shared" si="263"/>
        <v/>
      </c>
      <c r="S4210" t="s">
        <v>28</v>
      </c>
      <c r="T4210">
        <v>15</v>
      </c>
      <c r="U4210">
        <v>2</v>
      </c>
      <c r="V4210" t="s">
        <v>28</v>
      </c>
      <c r="W4210">
        <v>18</v>
      </c>
      <c r="X4210">
        <v>15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e">
        <f>VLOOKUP(A4210,#REF!,4,FALSE)</f>
        <v>#REF!</v>
      </c>
      <c r="AW4210" t="e">
        <f>VLOOKUP(A4210,#REF!,5,FALSE)</f>
        <v>#REF!</v>
      </c>
      <c r="AX4210">
        <f>SUMIF(量化书目统计!A:A,H4210,量化书目统计!G:G)</f>
        <v>0</v>
      </c>
    </row>
    <row r="4211" spans="1:50" x14ac:dyDescent="0.3">
      <c r="A4211" t="s">
        <v>2661</v>
      </c>
      <c r="B4211" t="s">
        <v>539</v>
      </c>
      <c r="C4211" t="s">
        <v>117</v>
      </c>
      <c r="D4211">
        <v>4</v>
      </c>
      <c r="E4211" t="s">
        <v>1586</v>
      </c>
      <c r="F4211" s="1" t="s">
        <v>1587</v>
      </c>
      <c r="G4211" t="s">
        <v>1588</v>
      </c>
      <c r="H4211" t="e">
        <f>VLOOKUP(F4211,#REF!,2,FALSE)</f>
        <v>#REF!</v>
      </c>
      <c r="I4211" t="s">
        <v>49</v>
      </c>
      <c r="J4211" s="4">
        <v>44563</v>
      </c>
      <c r="K4211" s="4">
        <v>44607</v>
      </c>
      <c r="L4211" s="3">
        <f t="shared" si="260"/>
        <v>44</v>
      </c>
      <c r="M4211" s="4">
        <v>44624</v>
      </c>
      <c r="N4211">
        <f t="shared" si="261"/>
        <v>61</v>
      </c>
      <c r="O4211">
        <v>0</v>
      </c>
      <c r="P4211" t="e">
        <f>VLOOKUP(F4211,#REF!,3,FALSE)</f>
        <v>#REF!</v>
      </c>
      <c r="Q4211">
        <f t="shared" si="262"/>
        <v>0</v>
      </c>
      <c r="R4211" t="str">
        <f t="shared" si="263"/>
        <v/>
      </c>
      <c r="S4211" t="s">
        <v>38</v>
      </c>
      <c r="T4211">
        <v>18</v>
      </c>
      <c r="U4211">
        <v>1</v>
      </c>
      <c r="V4211" t="s">
        <v>99</v>
      </c>
      <c r="W4211">
        <v>1</v>
      </c>
      <c r="X4211">
        <v>58</v>
      </c>
      <c r="Y4211">
        <v>15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e">
        <f>VLOOKUP(A4211,#REF!,4,FALSE)</f>
        <v>#REF!</v>
      </c>
      <c r="AW4211" t="e">
        <f>VLOOKUP(A4211,#REF!,5,FALSE)</f>
        <v>#REF!</v>
      </c>
      <c r="AX4211">
        <f>SUMIF(量化书目统计!A:A,H4211,量化书目统计!G:G)</f>
        <v>0</v>
      </c>
    </row>
    <row r="4212" spans="1:50" x14ac:dyDescent="0.3">
      <c r="A4212" t="s">
        <v>2662</v>
      </c>
      <c r="B4212" t="s">
        <v>539</v>
      </c>
      <c r="C4212" t="s">
        <v>205</v>
      </c>
      <c r="D4212">
        <v>1</v>
      </c>
      <c r="E4212" t="s">
        <v>2663</v>
      </c>
      <c r="F4212" s="1" t="s">
        <v>2664</v>
      </c>
      <c r="G4212" t="s">
        <v>2665</v>
      </c>
      <c r="H4212" t="e">
        <f>VLOOKUP(F4212,#REF!,2,FALSE)</f>
        <v>#REF!</v>
      </c>
      <c r="I4212" t="s">
        <v>59</v>
      </c>
      <c r="J4212" s="4">
        <v>44131</v>
      </c>
      <c r="K4212" s="4">
        <v>44164</v>
      </c>
      <c r="L4212" s="3">
        <f t="shared" si="260"/>
        <v>33</v>
      </c>
      <c r="M4212" s="4">
        <v>44193</v>
      </c>
      <c r="N4212">
        <f t="shared" si="261"/>
        <v>62</v>
      </c>
      <c r="O4212">
        <v>0</v>
      </c>
      <c r="P4212" t="e">
        <f>VLOOKUP(F4212,#REF!,3,FALSE)</f>
        <v>#REF!</v>
      </c>
      <c r="Q4212">
        <f t="shared" si="262"/>
        <v>1</v>
      </c>
      <c r="R4212" t="str">
        <f t="shared" si="263"/>
        <v/>
      </c>
      <c r="S4212" t="s">
        <v>28</v>
      </c>
      <c r="T4212">
        <v>8</v>
      </c>
      <c r="U4212">
        <v>1</v>
      </c>
      <c r="V4212" t="s">
        <v>28</v>
      </c>
      <c r="W4212">
        <v>13</v>
      </c>
      <c r="X4212">
        <v>8</v>
      </c>
      <c r="Y4212">
        <v>11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e">
        <f>VLOOKUP(A4212,#REF!,4,FALSE)</f>
        <v>#REF!</v>
      </c>
      <c r="AW4212" t="e">
        <f>VLOOKUP(A4212,#REF!,5,FALSE)</f>
        <v>#REF!</v>
      </c>
      <c r="AX4212">
        <f>SUMIF(量化书目统计!A:A,H4212,量化书目统计!G:G)</f>
        <v>0</v>
      </c>
    </row>
    <row r="4213" spans="1:50" x14ac:dyDescent="0.3">
      <c r="A4213" t="s">
        <v>2662</v>
      </c>
      <c r="B4213" t="s">
        <v>539</v>
      </c>
      <c r="C4213" t="s">
        <v>205</v>
      </c>
      <c r="D4213">
        <v>1</v>
      </c>
      <c r="E4213" t="s">
        <v>2663</v>
      </c>
      <c r="F4213" s="1" t="s">
        <v>2664</v>
      </c>
      <c r="G4213" t="s">
        <v>2665</v>
      </c>
      <c r="H4213" t="e">
        <f>VLOOKUP(F4213,#REF!,2,FALSE)</f>
        <v>#REF!</v>
      </c>
      <c r="I4213" t="s">
        <v>59</v>
      </c>
      <c r="J4213" s="4">
        <v>44177</v>
      </c>
      <c r="K4213" s="4">
        <v>44210</v>
      </c>
      <c r="L4213" s="3">
        <f t="shared" si="260"/>
        <v>33</v>
      </c>
      <c r="M4213" s="4">
        <v>44260</v>
      </c>
      <c r="N4213">
        <f t="shared" si="261"/>
        <v>83</v>
      </c>
      <c r="O4213">
        <v>0</v>
      </c>
      <c r="P4213" t="e">
        <f>VLOOKUP(F4213,#REF!,3,FALSE)</f>
        <v>#REF!</v>
      </c>
      <c r="Q4213">
        <f t="shared" si="262"/>
        <v>1</v>
      </c>
      <c r="R4213" t="str">
        <f t="shared" si="263"/>
        <v/>
      </c>
      <c r="S4213" t="s">
        <v>28</v>
      </c>
      <c r="T4213">
        <v>14</v>
      </c>
      <c r="U4213">
        <v>1</v>
      </c>
      <c r="V4213" t="s">
        <v>28</v>
      </c>
      <c r="W4213">
        <v>18</v>
      </c>
      <c r="X4213">
        <v>14</v>
      </c>
      <c r="Y4213">
        <v>11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 t="e">
        <f>VLOOKUP(A4213,#REF!,4,FALSE)</f>
        <v>#REF!</v>
      </c>
      <c r="AW4213" t="e">
        <f>VLOOKUP(A4213,#REF!,5,FALSE)</f>
        <v>#REF!</v>
      </c>
      <c r="AX4213">
        <f>SUMIF(量化书目统计!A:A,H4213,量化书目统计!G:G)</f>
        <v>0</v>
      </c>
    </row>
    <row r="4214" spans="1:50" x14ac:dyDescent="0.3">
      <c r="A4214" t="s">
        <v>2666</v>
      </c>
      <c r="B4214" t="s">
        <v>539</v>
      </c>
      <c r="C4214" t="s">
        <v>205</v>
      </c>
      <c r="D4214">
        <v>1</v>
      </c>
      <c r="E4214" t="s">
        <v>1142</v>
      </c>
      <c r="F4214" s="1" t="s">
        <v>1143</v>
      </c>
      <c r="G4214" t="s">
        <v>1144</v>
      </c>
      <c r="H4214" t="e">
        <f>VLOOKUP(F4214,#REF!,2,FALSE)</f>
        <v>#REF!</v>
      </c>
      <c r="I4214" t="s">
        <v>32</v>
      </c>
      <c r="J4214" s="4">
        <v>44113</v>
      </c>
      <c r="K4214" s="4">
        <v>44153</v>
      </c>
      <c r="L4214" s="3">
        <f t="shared" si="260"/>
        <v>40</v>
      </c>
      <c r="M4214" s="4">
        <v>44173</v>
      </c>
      <c r="N4214">
        <f t="shared" si="261"/>
        <v>60</v>
      </c>
      <c r="O4214">
        <v>0</v>
      </c>
      <c r="P4214" t="e">
        <f>VLOOKUP(F4214,#REF!,3,FALSE)</f>
        <v>#REF!</v>
      </c>
      <c r="Q4214">
        <f t="shared" si="262"/>
        <v>0</v>
      </c>
      <c r="R4214" t="str">
        <f t="shared" si="263"/>
        <v/>
      </c>
      <c r="S4214" t="s">
        <v>28</v>
      </c>
      <c r="T4214">
        <v>5</v>
      </c>
      <c r="U4214">
        <v>1</v>
      </c>
      <c r="V4214" t="s">
        <v>28</v>
      </c>
      <c r="W4214">
        <v>11</v>
      </c>
      <c r="X4214">
        <v>5</v>
      </c>
      <c r="Y4214">
        <v>11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 t="e">
        <f>VLOOKUP(A4214,#REF!,4,FALSE)</f>
        <v>#REF!</v>
      </c>
      <c r="AW4214" t="e">
        <f>VLOOKUP(A4214,#REF!,5,FALSE)</f>
        <v>#REF!</v>
      </c>
      <c r="AX4214">
        <f>SUMIF(量化书目统计!A:A,H4214,量化书目统计!G:G)</f>
        <v>0</v>
      </c>
    </row>
    <row r="4215" spans="1:50" x14ac:dyDescent="0.3">
      <c r="A4215" t="s">
        <v>2666</v>
      </c>
      <c r="B4215" t="s">
        <v>539</v>
      </c>
      <c r="C4215" t="s">
        <v>205</v>
      </c>
      <c r="D4215">
        <v>1</v>
      </c>
      <c r="E4215" t="s">
        <v>2376</v>
      </c>
      <c r="F4215" s="1" t="s">
        <v>2377</v>
      </c>
      <c r="G4215" t="s">
        <v>2378</v>
      </c>
      <c r="H4215" t="e">
        <f>VLOOKUP(F4215,#REF!,2,FALSE)</f>
        <v>#REF!</v>
      </c>
      <c r="I4215" t="s">
        <v>59</v>
      </c>
      <c r="J4215" s="4">
        <v>44084</v>
      </c>
      <c r="K4215" s="4">
        <v>44088</v>
      </c>
      <c r="L4215" s="3">
        <f t="shared" si="260"/>
        <v>4</v>
      </c>
      <c r="M4215" s="4">
        <v>44144</v>
      </c>
      <c r="N4215">
        <f t="shared" si="261"/>
        <v>60</v>
      </c>
      <c r="O4215">
        <v>0</v>
      </c>
      <c r="P4215" t="e">
        <f>VLOOKUP(F4215,#REF!,3,FALSE)</f>
        <v>#REF!</v>
      </c>
      <c r="Q4215">
        <f t="shared" si="262"/>
        <v>0</v>
      </c>
      <c r="R4215" t="str">
        <f t="shared" si="263"/>
        <v/>
      </c>
      <c r="S4215" t="s">
        <v>28</v>
      </c>
      <c r="T4215">
        <v>1</v>
      </c>
      <c r="U4215">
        <v>1</v>
      </c>
      <c r="V4215" t="s">
        <v>28</v>
      </c>
      <c r="W4215">
        <v>2</v>
      </c>
      <c r="X4215">
        <v>1</v>
      </c>
      <c r="Y4215">
        <v>15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e">
        <f>VLOOKUP(A4215,#REF!,4,FALSE)</f>
        <v>#REF!</v>
      </c>
      <c r="AW4215" t="e">
        <f>VLOOKUP(A4215,#REF!,5,FALSE)</f>
        <v>#REF!</v>
      </c>
      <c r="AX4215">
        <f>SUMIF(量化书目统计!A:A,H4215,量化书目统计!G:G)</f>
        <v>0</v>
      </c>
    </row>
    <row r="4216" spans="1:50" x14ac:dyDescent="0.3">
      <c r="A4216" t="s">
        <v>2667</v>
      </c>
      <c r="B4216" t="s">
        <v>539</v>
      </c>
      <c r="C4216" t="s">
        <v>91</v>
      </c>
      <c r="D4216">
        <v>4</v>
      </c>
      <c r="E4216" t="s">
        <v>1856</v>
      </c>
      <c r="F4216" s="1" t="s">
        <v>1857</v>
      </c>
      <c r="G4216" t="s">
        <v>1858</v>
      </c>
      <c r="H4216" t="e">
        <f>VLOOKUP(F4216,#REF!,2,FALSE)</f>
        <v>#REF!</v>
      </c>
      <c r="I4216" t="s">
        <v>1417</v>
      </c>
      <c r="J4216" s="4">
        <v>44541</v>
      </c>
      <c r="K4216" s="4">
        <v>44542</v>
      </c>
      <c r="L4216" s="3">
        <f t="shared" si="260"/>
        <v>1</v>
      </c>
      <c r="M4216" s="4">
        <v>44601</v>
      </c>
      <c r="N4216">
        <f t="shared" si="261"/>
        <v>60</v>
      </c>
      <c r="O4216">
        <v>0</v>
      </c>
      <c r="P4216" t="e">
        <f>VLOOKUP(F4216,#REF!,3,FALSE)</f>
        <v>#REF!</v>
      </c>
      <c r="Q4216">
        <f t="shared" si="262"/>
        <v>0</v>
      </c>
      <c r="R4216" t="str">
        <f t="shared" si="263"/>
        <v/>
      </c>
      <c r="S4216" t="s">
        <v>38</v>
      </c>
      <c r="T4216">
        <v>14</v>
      </c>
      <c r="U4216">
        <v>1</v>
      </c>
      <c r="V4216" t="s">
        <v>38</v>
      </c>
      <c r="W4216">
        <v>15</v>
      </c>
      <c r="X4216">
        <v>54</v>
      </c>
      <c r="Y4216">
        <v>8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e">
        <f>VLOOKUP(A4216,#REF!,4,FALSE)</f>
        <v>#REF!</v>
      </c>
      <c r="AW4216" t="e">
        <f>VLOOKUP(A4216,#REF!,5,FALSE)</f>
        <v>#REF!</v>
      </c>
      <c r="AX4216">
        <f>SUMIF(量化书目统计!A:A,H4216,量化书目统计!G:G)</f>
        <v>0</v>
      </c>
    </row>
    <row r="4217" spans="1:50" x14ac:dyDescent="0.3">
      <c r="A4217" t="s">
        <v>2668</v>
      </c>
      <c r="B4217" t="s">
        <v>539</v>
      </c>
      <c r="C4217" t="s">
        <v>308</v>
      </c>
      <c r="D4217">
        <v>1</v>
      </c>
      <c r="E4217" t="s">
        <v>1168</v>
      </c>
      <c r="F4217" s="1" t="s">
        <v>1169</v>
      </c>
      <c r="G4217" t="s">
        <v>1170</v>
      </c>
      <c r="H4217" t="e">
        <f>VLOOKUP(F4217,#REF!,2,FALSE)</f>
        <v>#REF!</v>
      </c>
      <c r="I4217" t="s">
        <v>59</v>
      </c>
      <c r="J4217" s="4">
        <v>44614</v>
      </c>
      <c r="K4217" s="4">
        <v>44741</v>
      </c>
      <c r="L4217" s="3">
        <f t="shared" si="260"/>
        <v>127</v>
      </c>
      <c r="M4217" s="4">
        <v>44815</v>
      </c>
      <c r="N4217">
        <f t="shared" si="261"/>
        <v>201</v>
      </c>
      <c r="O4217">
        <v>0</v>
      </c>
      <c r="P4217" t="e">
        <f>VLOOKUP(F4217,#REF!,3,FALSE)</f>
        <v>#REF!</v>
      </c>
      <c r="Q4217">
        <f t="shared" si="262"/>
        <v>2</v>
      </c>
      <c r="R4217" t="str">
        <f t="shared" si="263"/>
        <v/>
      </c>
      <c r="S4217" t="s">
        <v>99</v>
      </c>
      <c r="T4217">
        <v>2</v>
      </c>
      <c r="U4217">
        <v>1</v>
      </c>
      <c r="V4217" t="s">
        <v>43</v>
      </c>
      <c r="X4217">
        <v>62</v>
      </c>
      <c r="Y4217">
        <v>8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e">
        <f>VLOOKUP(A4217,#REF!,4,FALSE)</f>
        <v>#REF!</v>
      </c>
      <c r="AW4217" t="e">
        <f>VLOOKUP(A4217,#REF!,5,FALSE)</f>
        <v>#REF!</v>
      </c>
      <c r="AX4217">
        <f>SUMIF(量化书目统计!A:A,H4217,量化书目统计!G:G)</f>
        <v>0</v>
      </c>
    </row>
    <row r="4218" spans="1:50" x14ac:dyDescent="0.3">
      <c r="A4218" t="s">
        <v>2669</v>
      </c>
      <c r="B4218" t="s">
        <v>539</v>
      </c>
      <c r="C4218" t="s">
        <v>91</v>
      </c>
      <c r="D4218">
        <v>4</v>
      </c>
      <c r="E4218" t="s">
        <v>1470</v>
      </c>
      <c r="F4218" s="1" t="s">
        <v>1471</v>
      </c>
      <c r="G4218" t="s">
        <v>1472</v>
      </c>
      <c r="H4218" t="e">
        <f>VLOOKUP(F4218,#REF!,2,FALSE)</f>
        <v>#REF!</v>
      </c>
      <c r="I4218" t="s">
        <v>32</v>
      </c>
      <c r="J4218" s="4">
        <v>44169</v>
      </c>
      <c r="K4218" s="4">
        <v>44169</v>
      </c>
      <c r="L4218" s="3">
        <f t="shared" si="260"/>
        <v>0</v>
      </c>
      <c r="M4218" s="4">
        <v>44229</v>
      </c>
      <c r="N4218">
        <f t="shared" si="261"/>
        <v>60</v>
      </c>
      <c r="O4218">
        <v>0</v>
      </c>
      <c r="P4218" t="e">
        <f>VLOOKUP(F4218,#REF!,3,FALSE)</f>
        <v>#REF!</v>
      </c>
      <c r="Q4218">
        <f t="shared" si="262"/>
        <v>0</v>
      </c>
      <c r="R4218" t="str">
        <f t="shared" si="263"/>
        <v/>
      </c>
      <c r="S4218" t="s">
        <v>28</v>
      </c>
      <c r="T4218">
        <v>13</v>
      </c>
      <c r="U4218">
        <v>1</v>
      </c>
      <c r="V4218" t="s">
        <v>28</v>
      </c>
      <c r="W4218">
        <v>13</v>
      </c>
      <c r="X4218">
        <v>13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e">
        <f>VLOOKUP(A4218,#REF!,4,FALSE)</f>
        <v>#REF!</v>
      </c>
      <c r="AW4218" t="e">
        <f>VLOOKUP(A4218,#REF!,5,FALSE)</f>
        <v>#REF!</v>
      </c>
      <c r="AX4218">
        <f>SUMIF(量化书目统计!A:A,H4218,量化书目统计!G:G)</f>
        <v>0</v>
      </c>
    </row>
    <row r="4219" spans="1:50" x14ac:dyDescent="0.3">
      <c r="A4219" t="s">
        <v>2670</v>
      </c>
      <c r="B4219" t="s">
        <v>539</v>
      </c>
      <c r="C4219" t="s">
        <v>1985</v>
      </c>
      <c r="D4219">
        <v>4</v>
      </c>
      <c r="E4219" t="s">
        <v>1052</v>
      </c>
      <c r="F4219" s="1" t="s">
        <v>1053</v>
      </c>
      <c r="G4219" t="s">
        <v>1054</v>
      </c>
      <c r="H4219" t="e">
        <f>VLOOKUP(F4219,#REF!,2,FALSE)</f>
        <v>#REF!</v>
      </c>
      <c r="I4219" t="s">
        <v>53</v>
      </c>
      <c r="J4219" s="4">
        <v>44158</v>
      </c>
      <c r="K4219" s="4">
        <v>44181</v>
      </c>
      <c r="L4219" s="3">
        <f t="shared" si="260"/>
        <v>23</v>
      </c>
      <c r="M4219" s="4">
        <v>44242</v>
      </c>
      <c r="N4219">
        <f t="shared" si="261"/>
        <v>84</v>
      </c>
      <c r="O4219">
        <v>0</v>
      </c>
      <c r="P4219" t="e">
        <f>VLOOKUP(F4219,#REF!,3,FALSE)</f>
        <v>#REF!</v>
      </c>
      <c r="Q4219">
        <f t="shared" si="262"/>
        <v>0</v>
      </c>
      <c r="R4219" t="str">
        <f t="shared" si="263"/>
        <v/>
      </c>
      <c r="S4219" t="s">
        <v>28</v>
      </c>
      <c r="T4219">
        <v>12</v>
      </c>
      <c r="U4219">
        <v>2</v>
      </c>
      <c r="V4219" t="s">
        <v>28</v>
      </c>
      <c r="W4219">
        <v>15</v>
      </c>
      <c r="X4219">
        <v>12</v>
      </c>
      <c r="Y4219">
        <v>7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 t="e">
        <f>VLOOKUP(A4219,#REF!,4,FALSE)</f>
        <v>#REF!</v>
      </c>
      <c r="AW4219" t="e">
        <f>VLOOKUP(A4219,#REF!,5,FALSE)</f>
        <v>#REF!</v>
      </c>
      <c r="AX4219">
        <f>SUMIF(量化书目统计!A:A,H4219,量化书目统计!G:G)</f>
        <v>0</v>
      </c>
    </row>
    <row r="4220" spans="1:50" x14ac:dyDescent="0.3">
      <c r="A4220" t="s">
        <v>2670</v>
      </c>
      <c r="B4220" t="s">
        <v>539</v>
      </c>
      <c r="C4220" t="s">
        <v>1985</v>
      </c>
      <c r="D4220">
        <v>4</v>
      </c>
      <c r="E4220" t="s">
        <v>1052</v>
      </c>
      <c r="F4220" s="1" t="s">
        <v>1053</v>
      </c>
      <c r="G4220" t="s">
        <v>1054</v>
      </c>
      <c r="H4220" t="e">
        <f>VLOOKUP(F4220,#REF!,2,FALSE)</f>
        <v>#REF!</v>
      </c>
      <c r="I4220" t="s">
        <v>53</v>
      </c>
      <c r="J4220" s="4">
        <v>44181</v>
      </c>
      <c r="K4220" s="4">
        <v>44201</v>
      </c>
      <c r="L4220" s="3">
        <f t="shared" si="260"/>
        <v>20</v>
      </c>
      <c r="M4220" s="4">
        <v>44195</v>
      </c>
      <c r="N4220">
        <f t="shared" si="261"/>
        <v>14</v>
      </c>
      <c r="O4220">
        <v>0</v>
      </c>
      <c r="P4220" t="e">
        <f>VLOOKUP(F4220,#REF!,3,FALSE)</f>
        <v>#REF!</v>
      </c>
      <c r="Q4220">
        <f t="shared" si="262"/>
        <v>0</v>
      </c>
      <c r="R4220" t="str">
        <f t="shared" si="263"/>
        <v/>
      </c>
      <c r="S4220" t="s">
        <v>28</v>
      </c>
      <c r="T4220">
        <v>15</v>
      </c>
      <c r="U4220">
        <v>2</v>
      </c>
      <c r="V4220" t="s">
        <v>28</v>
      </c>
      <c r="W4220">
        <v>18</v>
      </c>
      <c r="X4220">
        <v>15</v>
      </c>
      <c r="Y4220">
        <v>7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e">
        <f>VLOOKUP(A4220,#REF!,4,FALSE)</f>
        <v>#REF!</v>
      </c>
      <c r="AW4220" t="e">
        <f>VLOOKUP(A4220,#REF!,5,FALSE)</f>
        <v>#REF!</v>
      </c>
      <c r="AX4220">
        <f>SUMIF(量化书目统计!A:A,H4220,量化书目统计!G:G)</f>
        <v>0</v>
      </c>
    </row>
    <row r="4221" spans="1:50" x14ac:dyDescent="0.3">
      <c r="A4221" t="s">
        <v>2670</v>
      </c>
      <c r="B4221" t="s">
        <v>539</v>
      </c>
      <c r="C4221" t="s">
        <v>1985</v>
      </c>
      <c r="D4221">
        <v>4</v>
      </c>
      <c r="E4221" t="s">
        <v>1052</v>
      </c>
      <c r="F4221" s="1" t="s">
        <v>1623</v>
      </c>
      <c r="G4221" t="s">
        <v>1624</v>
      </c>
      <c r="H4221" t="e">
        <f>VLOOKUP(F4221,#REF!,2,FALSE)</f>
        <v>#REF!</v>
      </c>
      <c r="I4221" t="s">
        <v>53</v>
      </c>
      <c r="J4221" s="4">
        <v>44158</v>
      </c>
      <c r="K4221" s="4">
        <v>44181</v>
      </c>
      <c r="L4221" s="3">
        <f t="shared" si="260"/>
        <v>23</v>
      </c>
      <c r="M4221" s="4">
        <v>44186</v>
      </c>
      <c r="N4221">
        <f t="shared" si="261"/>
        <v>28</v>
      </c>
      <c r="O4221">
        <v>0</v>
      </c>
      <c r="P4221" t="e">
        <f>VLOOKUP(F4221,#REF!,3,FALSE)</f>
        <v>#REF!</v>
      </c>
      <c r="Q4221">
        <f t="shared" si="262"/>
        <v>0</v>
      </c>
      <c r="R4221" t="str">
        <f t="shared" si="263"/>
        <v/>
      </c>
      <c r="S4221" t="s">
        <v>28</v>
      </c>
      <c r="T4221">
        <v>12</v>
      </c>
      <c r="U4221">
        <v>2</v>
      </c>
      <c r="V4221" t="s">
        <v>28</v>
      </c>
      <c r="W4221">
        <v>15</v>
      </c>
      <c r="X4221">
        <v>12</v>
      </c>
      <c r="Y4221">
        <v>7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e">
        <f>VLOOKUP(A4221,#REF!,4,FALSE)</f>
        <v>#REF!</v>
      </c>
      <c r="AW4221" t="e">
        <f>VLOOKUP(A4221,#REF!,5,FALSE)</f>
        <v>#REF!</v>
      </c>
      <c r="AX4221">
        <f>SUMIF(量化书目统计!A:A,H4221,量化书目统计!G:G)</f>
        <v>0</v>
      </c>
    </row>
    <row r="4222" spans="1:50" x14ac:dyDescent="0.3">
      <c r="A4222" t="s">
        <v>515</v>
      </c>
      <c r="B4222" t="s">
        <v>22</v>
      </c>
      <c r="C4222" t="s">
        <v>337</v>
      </c>
      <c r="D4222">
        <v>4</v>
      </c>
      <c r="E4222" t="s">
        <v>516</v>
      </c>
      <c r="F4222" s="1" t="s">
        <v>517</v>
      </c>
      <c r="G4222" t="s">
        <v>518</v>
      </c>
      <c r="H4222" t="e">
        <f>VLOOKUP(F4222,#REF!,2,FALSE)</f>
        <v>#REF!</v>
      </c>
      <c r="I4222" t="s">
        <v>59</v>
      </c>
      <c r="J4222" s="4">
        <v>44600</v>
      </c>
      <c r="K4222" s="4">
        <v>44872</v>
      </c>
      <c r="L4222" s="3">
        <f t="shared" si="260"/>
        <v>272</v>
      </c>
      <c r="M4222" s="4">
        <v>44931</v>
      </c>
      <c r="N4222">
        <f t="shared" si="261"/>
        <v>331</v>
      </c>
      <c r="O4222">
        <v>0</v>
      </c>
      <c r="P4222" t="e">
        <f>VLOOKUP(F4222,#REF!,3,FALSE)</f>
        <v>#REF!</v>
      </c>
      <c r="Q4222">
        <f t="shared" si="262"/>
        <v>1</v>
      </c>
      <c r="R4222" t="str">
        <f t="shared" si="263"/>
        <v/>
      </c>
      <c r="S4222" t="s">
        <v>43</v>
      </c>
      <c r="U4222">
        <v>1</v>
      </c>
      <c r="V4222" t="s">
        <v>43</v>
      </c>
      <c r="X4222">
        <v>60</v>
      </c>
      <c r="Y4222">
        <v>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e">
        <f>VLOOKUP(A4222,#REF!,4,FALSE)</f>
        <v>#REF!</v>
      </c>
      <c r="AW4222" t="e">
        <f>VLOOKUP(A4222,#REF!,5,FALSE)</f>
        <v>#REF!</v>
      </c>
      <c r="AX4222">
        <f>SUMIF(量化书目统计!A:A,H4222,量化书目统计!G:G)</f>
        <v>0</v>
      </c>
    </row>
    <row r="4223" spans="1:50" x14ac:dyDescent="0.3">
      <c r="A4223" t="s">
        <v>388</v>
      </c>
      <c r="B4223" t="s">
        <v>22</v>
      </c>
      <c r="C4223" t="s">
        <v>389</v>
      </c>
      <c r="D4223">
        <v>10</v>
      </c>
      <c r="E4223" t="s">
        <v>390</v>
      </c>
      <c r="F4223" s="1" t="s">
        <v>391</v>
      </c>
      <c r="G4223" t="s">
        <v>392</v>
      </c>
      <c r="H4223" t="e">
        <f>VLOOKUP(F4223,#REF!,2,FALSE)</f>
        <v>#REF!</v>
      </c>
      <c r="I4223" t="s">
        <v>225</v>
      </c>
      <c r="J4223" s="4">
        <v>44503</v>
      </c>
      <c r="K4223" s="4">
        <v>44576</v>
      </c>
      <c r="L4223" s="3">
        <f t="shared" si="260"/>
        <v>73</v>
      </c>
      <c r="M4223" s="4">
        <v>44564</v>
      </c>
      <c r="N4223">
        <f t="shared" si="261"/>
        <v>61</v>
      </c>
      <c r="O4223">
        <v>0</v>
      </c>
      <c r="P4223" t="e">
        <f>VLOOKUP(F4223,#REF!,3,FALSE)</f>
        <v>#REF!</v>
      </c>
      <c r="Q4223">
        <f t="shared" si="262"/>
        <v>0</v>
      </c>
      <c r="R4223" t="str">
        <f t="shared" si="263"/>
        <v/>
      </c>
      <c r="S4223" t="s">
        <v>38</v>
      </c>
      <c r="T4223">
        <v>9</v>
      </c>
      <c r="U4223">
        <v>1</v>
      </c>
      <c r="V4223" t="s">
        <v>38</v>
      </c>
      <c r="W4223">
        <v>18</v>
      </c>
      <c r="X4223">
        <v>49</v>
      </c>
      <c r="Y4223">
        <v>7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 t="e">
        <f>VLOOKUP(A4223,#REF!,4,FALSE)</f>
        <v>#REF!</v>
      </c>
      <c r="AW4223" t="e">
        <f>VLOOKUP(A4223,#REF!,5,FALSE)</f>
        <v>#REF!</v>
      </c>
      <c r="AX4223">
        <f>SUMIF(量化书目统计!A:A,H4223,量化书目统计!G:G)</f>
        <v>0</v>
      </c>
    </row>
    <row r="4224" spans="1:50" x14ac:dyDescent="0.3">
      <c r="A4224" t="s">
        <v>2671</v>
      </c>
      <c r="B4224" t="s">
        <v>539</v>
      </c>
      <c r="C4224" t="s">
        <v>308</v>
      </c>
      <c r="D4224">
        <v>1</v>
      </c>
      <c r="E4224" t="s">
        <v>2401</v>
      </c>
      <c r="F4224" s="1" t="s">
        <v>2402</v>
      </c>
      <c r="G4224" t="s">
        <v>2403</v>
      </c>
      <c r="H4224" t="e">
        <f>VLOOKUP(F4224,#REF!,2,FALSE)</f>
        <v>#REF!</v>
      </c>
      <c r="I4224" t="s">
        <v>42</v>
      </c>
      <c r="J4224" s="4">
        <v>44259</v>
      </c>
      <c r="K4224" s="4">
        <v>44302</v>
      </c>
      <c r="L4224" s="3">
        <f t="shared" si="260"/>
        <v>43</v>
      </c>
      <c r="M4224" s="4">
        <v>44319</v>
      </c>
      <c r="N4224">
        <f t="shared" si="261"/>
        <v>60</v>
      </c>
      <c r="O4224">
        <v>0</v>
      </c>
      <c r="P4224" t="e">
        <f>VLOOKUP(F4224,#REF!,3,FALSE)</f>
        <v>#REF!</v>
      </c>
      <c r="Q4224">
        <f t="shared" si="262"/>
        <v>0</v>
      </c>
      <c r="R4224" t="str">
        <f t="shared" si="263"/>
        <v/>
      </c>
      <c r="S4224" t="s">
        <v>80</v>
      </c>
      <c r="T4224">
        <v>1</v>
      </c>
      <c r="U4224">
        <v>1</v>
      </c>
      <c r="V4224" t="s">
        <v>80</v>
      </c>
      <c r="W4224">
        <v>7</v>
      </c>
      <c r="X4224">
        <v>21</v>
      </c>
      <c r="Y4224">
        <v>7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 t="e">
        <f>VLOOKUP(A4224,#REF!,4,FALSE)</f>
        <v>#REF!</v>
      </c>
      <c r="AW4224" t="e">
        <f>VLOOKUP(A4224,#REF!,5,FALSE)</f>
        <v>#REF!</v>
      </c>
      <c r="AX4224">
        <f>SUMIF(量化书目统计!A:A,H4224,量化书目统计!G:G)</f>
        <v>0</v>
      </c>
    </row>
    <row r="4225" spans="1:50" x14ac:dyDescent="0.3">
      <c r="A4225" t="s">
        <v>2671</v>
      </c>
      <c r="B4225" t="s">
        <v>539</v>
      </c>
      <c r="C4225" t="s">
        <v>308</v>
      </c>
      <c r="D4225">
        <v>1</v>
      </c>
      <c r="E4225" t="s">
        <v>975</v>
      </c>
      <c r="F4225" s="1" t="s">
        <v>976</v>
      </c>
      <c r="G4225" t="s">
        <v>977</v>
      </c>
      <c r="H4225" t="e">
        <f>VLOOKUP(F4225,#REF!,2,FALSE)</f>
        <v>#REF!</v>
      </c>
      <c r="I4225" t="s">
        <v>59</v>
      </c>
      <c r="J4225" s="4">
        <v>44854</v>
      </c>
      <c r="K4225" s="4">
        <v>44921</v>
      </c>
      <c r="L4225" s="3">
        <f t="shared" si="260"/>
        <v>67</v>
      </c>
      <c r="M4225" s="4">
        <v>44985</v>
      </c>
      <c r="N4225">
        <f t="shared" si="261"/>
        <v>131</v>
      </c>
      <c r="O4225">
        <v>0</v>
      </c>
      <c r="P4225" t="e">
        <f>VLOOKUP(F4225,#REF!,3,FALSE)</f>
        <v>#REF!</v>
      </c>
      <c r="Q4225">
        <f t="shared" si="262"/>
        <v>2</v>
      </c>
      <c r="R4225" t="str">
        <f t="shared" si="263"/>
        <v/>
      </c>
      <c r="S4225" t="s">
        <v>43</v>
      </c>
      <c r="U4225">
        <v>2</v>
      </c>
      <c r="V4225" t="s">
        <v>43</v>
      </c>
      <c r="X4225">
        <v>80</v>
      </c>
      <c r="Y4225">
        <v>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e">
        <f>VLOOKUP(A4225,#REF!,4,FALSE)</f>
        <v>#REF!</v>
      </c>
      <c r="AW4225" t="e">
        <f>VLOOKUP(A4225,#REF!,5,FALSE)</f>
        <v>#REF!</v>
      </c>
      <c r="AX4225">
        <f>SUMIF(量化书目统计!A:A,H4225,量化书目统计!G:G)</f>
        <v>0</v>
      </c>
    </row>
    <row r="4226" spans="1:50" x14ac:dyDescent="0.3">
      <c r="A4226" t="s">
        <v>2671</v>
      </c>
      <c r="B4226" t="s">
        <v>539</v>
      </c>
      <c r="C4226" t="s">
        <v>308</v>
      </c>
      <c r="D4226">
        <v>1</v>
      </c>
      <c r="E4226" t="s">
        <v>975</v>
      </c>
      <c r="F4226" s="1" t="s">
        <v>978</v>
      </c>
      <c r="G4226" t="s">
        <v>979</v>
      </c>
      <c r="H4226" t="e">
        <f>VLOOKUP(F4226,#REF!,2,FALSE)</f>
        <v>#REF!</v>
      </c>
      <c r="I4226" t="s">
        <v>59</v>
      </c>
      <c r="J4226" s="4">
        <v>44854</v>
      </c>
      <c r="K4226" s="4">
        <v>44921</v>
      </c>
      <c r="L4226" s="3">
        <f t="shared" ref="L4226:L4289" si="264">IF(K4226&lt;&gt;0,K4226-J4226,"")</f>
        <v>67</v>
      </c>
      <c r="M4226" s="4">
        <v>44985</v>
      </c>
      <c r="N4226">
        <f t="shared" ref="N4226:N4289" si="265">M4226-J4226</f>
        <v>131</v>
      </c>
      <c r="O4226">
        <v>0</v>
      </c>
      <c r="P4226" t="e">
        <f>VLOOKUP(F4226,#REF!,3,FALSE)</f>
        <v>#REF!</v>
      </c>
      <c r="Q4226">
        <f t="shared" ref="Q4226:Q4289" si="266">IF(OR(ISNUMBER(SEARCH("高等数学",E4226)),ISNUMBER(SEARCH("数学分析",E4226)),ISNUMBER(SEARCH("微积分",E4226))),1,IF(OR(ISNUMBER(SEARCH("概率",E4226)),ISNUMBER(SEARCH("数理统计",E4226)),ISNUMBER(SEARCH("统计",E4226))),2,IF(ISNUMBER(SEARCH("代数",E4226)),3,IF(OR(ISNUMBER(SEARCH("运筹",E4226)),ISNUMBER(SEARCH("优化",E4226))),4,0))))</f>
        <v>2</v>
      </c>
      <c r="R4226" t="str">
        <f t="shared" ref="R4226:R4289" si="267">IF(AND(Q4226&gt;0,O4226=1),Q4226&amp;"-"&amp;E4226,"")</f>
        <v/>
      </c>
      <c r="S4226" t="s">
        <v>43</v>
      </c>
      <c r="U4226">
        <v>2</v>
      </c>
      <c r="V4226" t="s">
        <v>43</v>
      </c>
      <c r="X4226">
        <v>80</v>
      </c>
      <c r="Y4226">
        <v>8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e">
        <f>VLOOKUP(A4226,#REF!,4,FALSE)</f>
        <v>#REF!</v>
      </c>
      <c r="AW4226" t="e">
        <f>VLOOKUP(A4226,#REF!,5,FALSE)</f>
        <v>#REF!</v>
      </c>
      <c r="AX4226">
        <f>SUMIF(量化书目统计!A:A,H4226,量化书目统计!G:G)</f>
        <v>0</v>
      </c>
    </row>
    <row r="4227" spans="1:50" x14ac:dyDescent="0.3">
      <c r="A4227" t="s">
        <v>2672</v>
      </c>
      <c r="B4227" t="s">
        <v>539</v>
      </c>
      <c r="C4227" t="s">
        <v>1985</v>
      </c>
      <c r="D4227">
        <v>4</v>
      </c>
      <c r="E4227" t="s">
        <v>1052</v>
      </c>
      <c r="F4227" s="1" t="s">
        <v>1623</v>
      </c>
      <c r="G4227" t="s">
        <v>1624</v>
      </c>
      <c r="H4227" t="e">
        <f>VLOOKUP(F4227,#REF!,2,FALSE)</f>
        <v>#REF!</v>
      </c>
      <c r="I4227" t="s">
        <v>53</v>
      </c>
      <c r="J4227" s="4">
        <v>44202</v>
      </c>
      <c r="K4227" s="4">
        <v>44202</v>
      </c>
      <c r="L4227" s="3">
        <f t="shared" si="264"/>
        <v>0</v>
      </c>
      <c r="M4227" s="4">
        <v>44263</v>
      </c>
      <c r="N4227">
        <f t="shared" si="265"/>
        <v>61</v>
      </c>
      <c r="O4227">
        <v>0</v>
      </c>
      <c r="P4227" t="e">
        <f>VLOOKUP(F4227,#REF!,3,FALSE)</f>
        <v>#REF!</v>
      </c>
      <c r="Q4227">
        <f t="shared" si="266"/>
        <v>0</v>
      </c>
      <c r="R4227" t="str">
        <f t="shared" si="267"/>
        <v/>
      </c>
      <c r="S4227" t="s">
        <v>28</v>
      </c>
      <c r="T4227">
        <v>18</v>
      </c>
      <c r="U4227">
        <v>2</v>
      </c>
      <c r="V4227" t="s">
        <v>28</v>
      </c>
      <c r="W4227">
        <v>18</v>
      </c>
      <c r="X4227">
        <v>18</v>
      </c>
      <c r="Y4227">
        <v>19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 t="e">
        <f>VLOOKUP(A4227,#REF!,4,FALSE)</f>
        <v>#REF!</v>
      </c>
      <c r="AW4227" t="e">
        <f>VLOOKUP(A4227,#REF!,5,FALSE)</f>
        <v>#REF!</v>
      </c>
      <c r="AX4227">
        <f>SUMIF(量化书目统计!A:A,H4227,量化书目统计!G:G)</f>
        <v>0</v>
      </c>
    </row>
    <row r="4228" spans="1:50" x14ac:dyDescent="0.3">
      <c r="A4228" t="s">
        <v>2673</v>
      </c>
      <c r="B4228" t="s">
        <v>539</v>
      </c>
      <c r="C4228" t="s">
        <v>117</v>
      </c>
      <c r="D4228">
        <v>4</v>
      </c>
      <c r="E4228" t="s">
        <v>1159</v>
      </c>
      <c r="F4228" s="1" t="s">
        <v>1160</v>
      </c>
      <c r="G4228" t="s">
        <v>1161</v>
      </c>
      <c r="H4228" t="e">
        <f>VLOOKUP(F4228,#REF!,2,FALSE)</f>
        <v>#REF!</v>
      </c>
      <c r="I4228" t="s">
        <v>74</v>
      </c>
      <c r="J4228" s="4">
        <v>44090</v>
      </c>
      <c r="K4228" s="4">
        <v>44116</v>
      </c>
      <c r="L4228" s="3">
        <f t="shared" si="264"/>
        <v>26</v>
      </c>
      <c r="M4228" s="4">
        <v>44120</v>
      </c>
      <c r="N4228">
        <f t="shared" si="265"/>
        <v>30</v>
      </c>
      <c r="O4228">
        <v>0</v>
      </c>
      <c r="P4228" t="e">
        <f>VLOOKUP(F4228,#REF!,3,FALSE)</f>
        <v>#REF!</v>
      </c>
      <c r="Q4228">
        <f t="shared" si="266"/>
        <v>0</v>
      </c>
      <c r="R4228" t="str">
        <f t="shared" si="267"/>
        <v/>
      </c>
      <c r="S4228" t="s">
        <v>28</v>
      </c>
      <c r="T4228">
        <v>2</v>
      </c>
      <c r="U4228">
        <v>1</v>
      </c>
      <c r="V4228" t="s">
        <v>28</v>
      </c>
      <c r="W4228">
        <v>6</v>
      </c>
      <c r="X4228">
        <v>2</v>
      </c>
      <c r="Y4228">
        <v>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e">
        <f>VLOOKUP(A4228,#REF!,4,FALSE)</f>
        <v>#REF!</v>
      </c>
      <c r="AW4228" t="e">
        <f>VLOOKUP(A4228,#REF!,5,FALSE)</f>
        <v>#REF!</v>
      </c>
      <c r="AX4228">
        <f>SUMIF(量化书目统计!A:A,H4228,量化书目统计!G:G)</f>
        <v>0</v>
      </c>
    </row>
    <row r="4229" spans="1:50" x14ac:dyDescent="0.3">
      <c r="A4229" t="s">
        <v>2673</v>
      </c>
      <c r="B4229" t="s">
        <v>539</v>
      </c>
      <c r="C4229" t="s">
        <v>117</v>
      </c>
      <c r="D4229">
        <v>4</v>
      </c>
      <c r="E4229" t="s">
        <v>1159</v>
      </c>
      <c r="F4229" s="1" t="s">
        <v>1160</v>
      </c>
      <c r="G4229" t="s">
        <v>1161</v>
      </c>
      <c r="H4229" t="e">
        <f>VLOOKUP(F4229,#REF!,2,FALSE)</f>
        <v>#REF!</v>
      </c>
      <c r="I4229" t="s">
        <v>74</v>
      </c>
      <c r="J4229" s="4">
        <v>44194</v>
      </c>
      <c r="K4229" s="4">
        <v>44206</v>
      </c>
      <c r="L4229" s="3">
        <f t="shared" si="264"/>
        <v>12</v>
      </c>
      <c r="M4229" s="4">
        <v>44224</v>
      </c>
      <c r="N4229">
        <f t="shared" si="265"/>
        <v>30</v>
      </c>
      <c r="O4229">
        <v>0</v>
      </c>
      <c r="P4229" t="e">
        <f>VLOOKUP(F4229,#REF!,3,FALSE)</f>
        <v>#REF!</v>
      </c>
      <c r="Q4229">
        <f t="shared" si="266"/>
        <v>0</v>
      </c>
      <c r="R4229" t="str">
        <f t="shared" si="267"/>
        <v/>
      </c>
      <c r="S4229" t="s">
        <v>28</v>
      </c>
      <c r="T4229">
        <v>17</v>
      </c>
      <c r="U4229">
        <v>1</v>
      </c>
      <c r="V4229" t="s">
        <v>28</v>
      </c>
      <c r="W4229">
        <v>18</v>
      </c>
      <c r="X4229">
        <v>17</v>
      </c>
      <c r="Y4229">
        <v>11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e">
        <f>VLOOKUP(A4229,#REF!,4,FALSE)</f>
        <v>#REF!</v>
      </c>
      <c r="AW4229" t="e">
        <f>VLOOKUP(A4229,#REF!,5,FALSE)</f>
        <v>#REF!</v>
      </c>
      <c r="AX4229">
        <f>SUMIF(量化书目统计!A:A,H4229,量化书目统计!G:G)</f>
        <v>0</v>
      </c>
    </row>
    <row r="4230" spans="1:50" x14ac:dyDescent="0.3">
      <c r="A4230" t="s">
        <v>2673</v>
      </c>
      <c r="B4230" t="s">
        <v>539</v>
      </c>
      <c r="C4230" t="s">
        <v>117</v>
      </c>
      <c r="D4230">
        <v>4</v>
      </c>
      <c r="E4230" t="s">
        <v>2674</v>
      </c>
      <c r="F4230" s="1" t="s">
        <v>2675</v>
      </c>
      <c r="G4230" t="s">
        <v>2676</v>
      </c>
      <c r="H4230" t="e">
        <f>VLOOKUP(F4230,#REF!,2,FALSE)</f>
        <v>#REF!</v>
      </c>
      <c r="I4230" t="s">
        <v>59</v>
      </c>
      <c r="J4230" s="4">
        <v>44090</v>
      </c>
      <c r="K4230" s="4">
        <v>44147</v>
      </c>
      <c r="L4230" s="3">
        <f t="shared" si="264"/>
        <v>57</v>
      </c>
      <c r="M4230" s="4">
        <v>44151</v>
      </c>
      <c r="N4230">
        <f t="shared" si="265"/>
        <v>61</v>
      </c>
      <c r="O4230">
        <v>0</v>
      </c>
      <c r="P4230" t="e">
        <f>VLOOKUP(F4230,#REF!,3,FALSE)</f>
        <v>#REF!</v>
      </c>
      <c r="Q4230">
        <f t="shared" si="266"/>
        <v>4</v>
      </c>
      <c r="R4230" t="str">
        <f t="shared" si="267"/>
        <v/>
      </c>
      <c r="S4230" t="s">
        <v>28</v>
      </c>
      <c r="T4230">
        <v>2</v>
      </c>
      <c r="U4230">
        <v>1</v>
      </c>
      <c r="V4230" t="s">
        <v>28</v>
      </c>
      <c r="W4230">
        <v>10</v>
      </c>
      <c r="X4230">
        <v>2</v>
      </c>
      <c r="Y4230">
        <v>11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e">
        <f>VLOOKUP(A4230,#REF!,4,FALSE)</f>
        <v>#REF!</v>
      </c>
      <c r="AW4230" t="e">
        <f>VLOOKUP(A4230,#REF!,5,FALSE)</f>
        <v>#REF!</v>
      </c>
      <c r="AX4230">
        <f>SUMIF(量化书目统计!A:A,H4230,量化书目统计!G:G)</f>
        <v>0</v>
      </c>
    </row>
    <row r="4231" spans="1:50" x14ac:dyDescent="0.3">
      <c r="A4231" t="s">
        <v>2673</v>
      </c>
      <c r="B4231" t="s">
        <v>539</v>
      </c>
      <c r="C4231" t="s">
        <v>117</v>
      </c>
      <c r="D4231">
        <v>4</v>
      </c>
      <c r="E4231" t="s">
        <v>2674</v>
      </c>
      <c r="F4231" s="1" t="s">
        <v>2675</v>
      </c>
      <c r="G4231" t="s">
        <v>2676</v>
      </c>
      <c r="H4231" t="e">
        <f>VLOOKUP(F4231,#REF!,2,FALSE)</f>
        <v>#REF!</v>
      </c>
      <c r="I4231" t="s">
        <v>59</v>
      </c>
      <c r="J4231" s="4">
        <v>44147</v>
      </c>
      <c r="K4231" s="4">
        <v>44203</v>
      </c>
      <c r="L4231" s="3">
        <f t="shared" si="264"/>
        <v>56</v>
      </c>
      <c r="M4231" s="4">
        <v>44207</v>
      </c>
      <c r="N4231">
        <f t="shared" si="265"/>
        <v>60</v>
      </c>
      <c r="O4231">
        <v>0</v>
      </c>
      <c r="P4231" t="e">
        <f>VLOOKUP(F4231,#REF!,3,FALSE)</f>
        <v>#REF!</v>
      </c>
      <c r="Q4231">
        <f t="shared" si="266"/>
        <v>4</v>
      </c>
      <c r="R4231" t="str">
        <f t="shared" si="267"/>
        <v/>
      </c>
      <c r="S4231" t="s">
        <v>28</v>
      </c>
      <c r="T4231">
        <v>10</v>
      </c>
      <c r="U4231">
        <v>1</v>
      </c>
      <c r="V4231" t="s">
        <v>28</v>
      </c>
      <c r="W4231">
        <v>18</v>
      </c>
      <c r="X4231">
        <v>10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e">
        <f>VLOOKUP(A4231,#REF!,4,FALSE)</f>
        <v>#REF!</v>
      </c>
      <c r="AW4231" t="e">
        <f>VLOOKUP(A4231,#REF!,5,FALSE)</f>
        <v>#REF!</v>
      </c>
      <c r="AX4231">
        <f>SUMIF(量化书目统计!A:A,H4231,量化书目统计!G:G)</f>
        <v>0</v>
      </c>
    </row>
    <row r="4232" spans="1:50" x14ac:dyDescent="0.3">
      <c r="A4232" t="s">
        <v>2673</v>
      </c>
      <c r="B4232" t="s">
        <v>539</v>
      </c>
      <c r="C4232" t="s">
        <v>117</v>
      </c>
      <c r="D4232">
        <v>4</v>
      </c>
      <c r="E4232" t="s">
        <v>2674</v>
      </c>
      <c r="F4232" s="1" t="s">
        <v>2675</v>
      </c>
      <c r="G4232" t="s">
        <v>2676</v>
      </c>
      <c r="H4232" t="e">
        <f>VLOOKUP(F4232,#REF!,2,FALSE)</f>
        <v>#REF!</v>
      </c>
      <c r="I4232" t="s">
        <v>59</v>
      </c>
      <c r="J4232" s="4">
        <v>44203</v>
      </c>
      <c r="K4232" s="4">
        <v>44211</v>
      </c>
      <c r="L4232" s="3">
        <f t="shared" si="264"/>
        <v>8</v>
      </c>
      <c r="M4232" s="4">
        <v>44263</v>
      </c>
      <c r="N4232">
        <f t="shared" si="265"/>
        <v>60</v>
      </c>
      <c r="O4232">
        <v>0</v>
      </c>
      <c r="P4232" t="e">
        <f>VLOOKUP(F4232,#REF!,3,FALSE)</f>
        <v>#REF!</v>
      </c>
      <c r="Q4232">
        <f t="shared" si="266"/>
        <v>4</v>
      </c>
      <c r="R4232" t="str">
        <f t="shared" si="267"/>
        <v/>
      </c>
      <c r="S4232" t="s">
        <v>28</v>
      </c>
      <c r="T4232">
        <v>18</v>
      </c>
      <c r="U4232">
        <v>1</v>
      </c>
      <c r="V4232" t="s">
        <v>28</v>
      </c>
      <c r="W4232">
        <v>18</v>
      </c>
      <c r="X4232">
        <v>18</v>
      </c>
      <c r="Y4232">
        <v>15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e">
        <f>VLOOKUP(A4232,#REF!,4,FALSE)</f>
        <v>#REF!</v>
      </c>
      <c r="AW4232" t="e">
        <f>VLOOKUP(A4232,#REF!,5,FALSE)</f>
        <v>#REF!</v>
      </c>
      <c r="AX4232">
        <f>SUMIF(量化书目统计!A:A,H4232,量化书目统计!G:G)</f>
        <v>0</v>
      </c>
    </row>
    <row r="4233" spans="1:50" x14ac:dyDescent="0.3">
      <c r="A4233" t="s">
        <v>2677</v>
      </c>
      <c r="B4233" t="s">
        <v>539</v>
      </c>
      <c r="C4233" t="s">
        <v>308</v>
      </c>
      <c r="D4233">
        <v>1</v>
      </c>
      <c r="E4233" t="s">
        <v>1251</v>
      </c>
      <c r="F4233" s="1" t="s">
        <v>2678</v>
      </c>
      <c r="G4233" t="s">
        <v>2679</v>
      </c>
      <c r="H4233" t="e">
        <f>VLOOKUP(F4233,#REF!,2,FALSE)</f>
        <v>#REF!</v>
      </c>
      <c r="I4233" t="s">
        <v>32</v>
      </c>
      <c r="J4233" s="4">
        <v>44012</v>
      </c>
      <c r="K4233" s="4">
        <v>44082</v>
      </c>
      <c r="L4233" s="3">
        <f t="shared" si="264"/>
        <v>70</v>
      </c>
      <c r="M4233" s="4">
        <v>44104</v>
      </c>
      <c r="N4233">
        <f t="shared" si="265"/>
        <v>92</v>
      </c>
      <c r="O4233">
        <v>0</v>
      </c>
      <c r="P4233" t="e">
        <f>VLOOKUP(F4233,#REF!,3,FALSE)</f>
        <v>#REF!</v>
      </c>
      <c r="Q4233">
        <f t="shared" si="266"/>
        <v>0</v>
      </c>
      <c r="R4233" t="str">
        <f t="shared" si="267"/>
        <v/>
      </c>
      <c r="S4233" t="s">
        <v>43</v>
      </c>
      <c r="U4233">
        <v>1</v>
      </c>
      <c r="V4233" t="s">
        <v>28</v>
      </c>
      <c r="W4233">
        <v>1</v>
      </c>
      <c r="X4233">
        <v>0</v>
      </c>
      <c r="Y4233">
        <v>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e">
        <f>VLOOKUP(A4233,#REF!,4,FALSE)</f>
        <v>#REF!</v>
      </c>
      <c r="AW4233" t="e">
        <f>VLOOKUP(A4233,#REF!,5,FALSE)</f>
        <v>#REF!</v>
      </c>
      <c r="AX4233">
        <f>SUMIF(量化书目统计!A:A,H4233,量化书目统计!G:G)</f>
        <v>0</v>
      </c>
    </row>
    <row r="4234" spans="1:50" x14ac:dyDescent="0.3">
      <c r="A4234" t="s">
        <v>2680</v>
      </c>
      <c r="B4234" t="s">
        <v>539</v>
      </c>
      <c r="C4234" t="s">
        <v>2681</v>
      </c>
      <c r="D4234">
        <v>4</v>
      </c>
      <c r="E4234" t="s">
        <v>1572</v>
      </c>
      <c r="F4234" s="1" t="s">
        <v>1575</v>
      </c>
      <c r="G4234" t="s">
        <v>1576</v>
      </c>
      <c r="H4234" t="e">
        <f>VLOOKUP(F4234,#REF!,2,FALSE)</f>
        <v>#REF!</v>
      </c>
      <c r="I4234" t="s">
        <v>59</v>
      </c>
      <c r="J4234" s="4">
        <v>44456</v>
      </c>
      <c r="K4234" s="4">
        <v>44515</v>
      </c>
      <c r="L4234" s="3">
        <f t="shared" si="264"/>
        <v>59</v>
      </c>
      <c r="M4234" s="4">
        <v>44516</v>
      </c>
      <c r="N4234">
        <f t="shared" si="265"/>
        <v>60</v>
      </c>
      <c r="O4234">
        <v>0</v>
      </c>
      <c r="P4234" t="e">
        <f>VLOOKUP(F4234,#REF!,3,FALSE)</f>
        <v>#REF!</v>
      </c>
      <c r="Q4234">
        <f t="shared" si="266"/>
        <v>0</v>
      </c>
      <c r="R4234" t="str">
        <f t="shared" si="267"/>
        <v/>
      </c>
      <c r="S4234" t="s">
        <v>38</v>
      </c>
      <c r="T4234">
        <v>2</v>
      </c>
      <c r="U4234">
        <v>1</v>
      </c>
      <c r="V4234" t="s">
        <v>38</v>
      </c>
      <c r="W4234">
        <v>11</v>
      </c>
      <c r="X4234">
        <v>42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e">
        <f>VLOOKUP(A4234,#REF!,4,FALSE)</f>
        <v>#REF!</v>
      </c>
      <c r="AW4234" t="e">
        <f>VLOOKUP(A4234,#REF!,5,FALSE)</f>
        <v>#REF!</v>
      </c>
      <c r="AX4234">
        <f>SUMIF(量化书目统计!A:A,H4234,量化书目统计!G:G)</f>
        <v>0</v>
      </c>
    </row>
    <row r="4235" spans="1:50" x14ac:dyDescent="0.3">
      <c r="A4235" t="s">
        <v>2680</v>
      </c>
      <c r="B4235" t="s">
        <v>539</v>
      </c>
      <c r="C4235" t="s">
        <v>2681</v>
      </c>
      <c r="D4235">
        <v>4</v>
      </c>
      <c r="E4235" t="s">
        <v>1572</v>
      </c>
      <c r="F4235" s="1" t="s">
        <v>1575</v>
      </c>
      <c r="G4235" t="s">
        <v>1576</v>
      </c>
      <c r="H4235" t="e">
        <f>VLOOKUP(F4235,#REF!,2,FALSE)</f>
        <v>#REF!</v>
      </c>
      <c r="I4235" t="s">
        <v>59</v>
      </c>
      <c r="J4235" s="4">
        <v>44549</v>
      </c>
      <c r="K4235" s="4">
        <v>44552</v>
      </c>
      <c r="L4235" s="3">
        <f t="shared" si="264"/>
        <v>3</v>
      </c>
      <c r="M4235" s="4">
        <v>44609</v>
      </c>
      <c r="N4235">
        <f t="shared" si="265"/>
        <v>60</v>
      </c>
      <c r="O4235">
        <v>0</v>
      </c>
      <c r="P4235" t="e">
        <f>VLOOKUP(F4235,#REF!,3,FALSE)</f>
        <v>#REF!</v>
      </c>
      <c r="Q4235">
        <f t="shared" si="266"/>
        <v>0</v>
      </c>
      <c r="R4235" t="str">
        <f t="shared" si="267"/>
        <v/>
      </c>
      <c r="S4235" t="s">
        <v>38</v>
      </c>
      <c r="T4235">
        <v>16</v>
      </c>
      <c r="U4235">
        <v>1</v>
      </c>
      <c r="V4235" t="s">
        <v>38</v>
      </c>
      <c r="W4235">
        <v>16</v>
      </c>
      <c r="X4235">
        <v>56</v>
      </c>
      <c r="Y4235">
        <v>11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 t="e">
        <f>VLOOKUP(A4235,#REF!,4,FALSE)</f>
        <v>#REF!</v>
      </c>
      <c r="AW4235" t="e">
        <f>VLOOKUP(A4235,#REF!,5,FALSE)</f>
        <v>#REF!</v>
      </c>
      <c r="AX4235">
        <f>SUMIF(量化书目统计!A:A,H4235,量化书目统计!G:G)</f>
        <v>0</v>
      </c>
    </row>
    <row r="4236" spans="1:50" x14ac:dyDescent="0.3">
      <c r="A4236" t="s">
        <v>2682</v>
      </c>
      <c r="B4236" t="s">
        <v>539</v>
      </c>
      <c r="C4236" t="s">
        <v>844</v>
      </c>
      <c r="D4236">
        <v>4</v>
      </c>
      <c r="E4236" t="s">
        <v>1980</v>
      </c>
      <c r="F4236" s="1" t="s">
        <v>1981</v>
      </c>
      <c r="G4236" t="s">
        <v>1982</v>
      </c>
      <c r="H4236" t="e">
        <f>VLOOKUP(F4236,#REF!,2,FALSE)</f>
        <v>#REF!</v>
      </c>
      <c r="I4236" t="s">
        <v>158</v>
      </c>
      <c r="J4236" s="4">
        <v>44903</v>
      </c>
      <c r="K4236" s="4">
        <v>44970</v>
      </c>
      <c r="L4236" s="3">
        <f t="shared" si="264"/>
        <v>67</v>
      </c>
      <c r="M4236" s="4">
        <v>44985</v>
      </c>
      <c r="N4236">
        <f t="shared" si="265"/>
        <v>82</v>
      </c>
      <c r="O4236">
        <v>0</v>
      </c>
      <c r="P4236" t="e">
        <f>VLOOKUP(F4236,#REF!,3,FALSE)</f>
        <v>#REF!</v>
      </c>
      <c r="Q4236">
        <f t="shared" si="266"/>
        <v>0</v>
      </c>
      <c r="R4236" t="str">
        <f t="shared" si="267"/>
        <v/>
      </c>
      <c r="S4236" t="s">
        <v>43</v>
      </c>
      <c r="U4236">
        <v>1</v>
      </c>
      <c r="V4236" t="s">
        <v>43</v>
      </c>
      <c r="X4236">
        <v>80</v>
      </c>
      <c r="Y4236">
        <v>11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e">
        <f>VLOOKUP(A4236,#REF!,4,FALSE)</f>
        <v>#REF!</v>
      </c>
      <c r="AW4236" t="e">
        <f>VLOOKUP(A4236,#REF!,5,FALSE)</f>
        <v>#REF!</v>
      </c>
      <c r="AX4236">
        <f>SUMIF(量化书目统计!A:A,H4236,量化书目统计!G:G)</f>
        <v>0</v>
      </c>
    </row>
    <row r="4237" spans="1:50" x14ac:dyDescent="0.3">
      <c r="A4237" t="s">
        <v>2683</v>
      </c>
      <c r="B4237" t="s">
        <v>539</v>
      </c>
      <c r="C4237" t="s">
        <v>34</v>
      </c>
      <c r="D4237">
        <v>5</v>
      </c>
      <c r="E4237" t="s">
        <v>1306</v>
      </c>
      <c r="F4237" s="1" t="s">
        <v>2684</v>
      </c>
      <c r="G4237" t="s">
        <v>2685</v>
      </c>
      <c r="H4237" t="e">
        <f>VLOOKUP(F4237,#REF!,2,FALSE)</f>
        <v>#REF!</v>
      </c>
      <c r="I4237" t="s">
        <v>59</v>
      </c>
      <c r="J4237" s="4">
        <v>44134</v>
      </c>
      <c r="K4237" s="4">
        <v>44190</v>
      </c>
      <c r="L4237" s="3">
        <f t="shared" si="264"/>
        <v>56</v>
      </c>
      <c r="M4237" s="4">
        <v>44194</v>
      </c>
      <c r="N4237">
        <f t="shared" si="265"/>
        <v>60</v>
      </c>
      <c r="O4237">
        <v>0</v>
      </c>
      <c r="P4237" t="e">
        <f>VLOOKUP(F4237,#REF!,3,FALSE)</f>
        <v>#REF!</v>
      </c>
      <c r="Q4237">
        <f t="shared" si="266"/>
        <v>3</v>
      </c>
      <c r="R4237" t="str">
        <f t="shared" si="267"/>
        <v/>
      </c>
      <c r="S4237" t="s">
        <v>28</v>
      </c>
      <c r="T4237">
        <v>8</v>
      </c>
      <c r="U4237">
        <v>1</v>
      </c>
      <c r="V4237" t="s">
        <v>28</v>
      </c>
      <c r="W4237">
        <v>16</v>
      </c>
      <c r="X4237">
        <v>8</v>
      </c>
      <c r="Y4237">
        <v>15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e">
        <f>VLOOKUP(A4237,#REF!,4,FALSE)</f>
        <v>#REF!</v>
      </c>
      <c r="AW4237" t="e">
        <f>VLOOKUP(A4237,#REF!,5,FALSE)</f>
        <v>#REF!</v>
      </c>
      <c r="AX4237">
        <f>SUMIF(量化书目统计!A:A,H4237,量化书目统计!G:G)</f>
        <v>0</v>
      </c>
    </row>
    <row r="4238" spans="1:50" x14ac:dyDescent="0.3">
      <c r="A4238" t="s">
        <v>2683</v>
      </c>
      <c r="B4238" t="s">
        <v>539</v>
      </c>
      <c r="C4238" t="s">
        <v>34</v>
      </c>
      <c r="D4238">
        <v>5</v>
      </c>
      <c r="E4238" t="s">
        <v>1306</v>
      </c>
      <c r="F4238" s="1" t="s">
        <v>1307</v>
      </c>
      <c r="G4238" t="s">
        <v>1308</v>
      </c>
      <c r="H4238" t="e">
        <f>VLOOKUP(F4238,#REF!,2,FALSE)</f>
        <v>#REF!</v>
      </c>
      <c r="I4238" t="s">
        <v>59</v>
      </c>
      <c r="J4238" s="4">
        <v>44134</v>
      </c>
      <c r="K4238" s="4">
        <v>44190</v>
      </c>
      <c r="L4238" s="3">
        <f t="shared" si="264"/>
        <v>56</v>
      </c>
      <c r="M4238" s="4">
        <v>44194</v>
      </c>
      <c r="N4238">
        <f t="shared" si="265"/>
        <v>60</v>
      </c>
      <c r="O4238">
        <v>0</v>
      </c>
      <c r="P4238" t="e">
        <f>VLOOKUP(F4238,#REF!,3,FALSE)</f>
        <v>#REF!</v>
      </c>
      <c r="Q4238">
        <f t="shared" si="266"/>
        <v>3</v>
      </c>
      <c r="R4238" t="str">
        <f t="shared" si="267"/>
        <v/>
      </c>
      <c r="S4238" t="s">
        <v>28</v>
      </c>
      <c r="T4238">
        <v>8</v>
      </c>
      <c r="U4238">
        <v>1</v>
      </c>
      <c r="V4238" t="s">
        <v>28</v>
      </c>
      <c r="W4238">
        <v>16</v>
      </c>
      <c r="X4238">
        <v>8</v>
      </c>
      <c r="Y4238">
        <v>7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e">
        <f>VLOOKUP(A4238,#REF!,4,FALSE)</f>
        <v>#REF!</v>
      </c>
      <c r="AW4238" t="e">
        <f>VLOOKUP(A4238,#REF!,5,FALSE)</f>
        <v>#REF!</v>
      </c>
      <c r="AX4238">
        <f>SUMIF(量化书目统计!A:A,H4238,量化书目统计!G:G)</f>
        <v>0</v>
      </c>
    </row>
    <row r="4239" spans="1:50" x14ac:dyDescent="0.3">
      <c r="A4239" t="s">
        <v>2686</v>
      </c>
      <c r="B4239" t="s">
        <v>539</v>
      </c>
      <c r="C4239" t="s">
        <v>45</v>
      </c>
      <c r="D4239">
        <v>5</v>
      </c>
      <c r="E4239" t="s">
        <v>2079</v>
      </c>
      <c r="F4239" s="1" t="s">
        <v>2080</v>
      </c>
      <c r="G4239" t="s">
        <v>2081</v>
      </c>
      <c r="H4239" t="e">
        <f>VLOOKUP(F4239,#REF!,2,FALSE)</f>
        <v>#REF!</v>
      </c>
      <c r="I4239" t="s">
        <v>49</v>
      </c>
      <c r="J4239" s="4">
        <v>44813</v>
      </c>
      <c r="K4239" s="4">
        <v>44843</v>
      </c>
      <c r="L4239" s="3">
        <f t="shared" si="264"/>
        <v>30</v>
      </c>
      <c r="M4239" s="4">
        <v>44844</v>
      </c>
      <c r="N4239">
        <f t="shared" si="265"/>
        <v>31</v>
      </c>
      <c r="O4239">
        <v>0</v>
      </c>
      <c r="P4239" t="e">
        <f>VLOOKUP(F4239,#REF!,3,FALSE)</f>
        <v>#REF!</v>
      </c>
      <c r="Q4239">
        <f t="shared" si="266"/>
        <v>0</v>
      </c>
      <c r="R4239" t="str">
        <f t="shared" si="267"/>
        <v/>
      </c>
      <c r="S4239" t="s">
        <v>43</v>
      </c>
      <c r="U4239">
        <v>1</v>
      </c>
      <c r="V4239" t="s">
        <v>43</v>
      </c>
      <c r="X4239">
        <v>80</v>
      </c>
      <c r="Y4239">
        <v>5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e">
        <f>VLOOKUP(A4239,#REF!,4,FALSE)</f>
        <v>#REF!</v>
      </c>
      <c r="AW4239" t="e">
        <f>VLOOKUP(A4239,#REF!,5,FALSE)</f>
        <v>#REF!</v>
      </c>
      <c r="AX4239">
        <f>SUMIF(量化书目统计!A:A,H4239,量化书目统计!G:G)</f>
        <v>0</v>
      </c>
    </row>
    <row r="4240" spans="1:50" x14ac:dyDescent="0.3">
      <c r="A4240" t="s">
        <v>2687</v>
      </c>
      <c r="B4240" t="s">
        <v>539</v>
      </c>
      <c r="C4240" t="s">
        <v>308</v>
      </c>
      <c r="D4240">
        <v>1</v>
      </c>
      <c r="E4240" t="s">
        <v>2688</v>
      </c>
      <c r="F4240" s="1" t="s">
        <v>2689</v>
      </c>
      <c r="G4240" t="s">
        <v>2690</v>
      </c>
      <c r="H4240" t="e">
        <f>VLOOKUP(F4240,#REF!,2,FALSE)</f>
        <v>#REF!</v>
      </c>
      <c r="I4240" t="s">
        <v>32</v>
      </c>
      <c r="J4240" s="4">
        <v>44260</v>
      </c>
      <c r="K4240" s="4">
        <v>44311</v>
      </c>
      <c r="L4240" s="3">
        <f t="shared" si="264"/>
        <v>51</v>
      </c>
      <c r="M4240" s="4">
        <v>44320</v>
      </c>
      <c r="N4240">
        <f t="shared" si="265"/>
        <v>60</v>
      </c>
      <c r="O4240">
        <v>0</v>
      </c>
      <c r="P4240" t="e">
        <f>VLOOKUP(F4240,#REF!,3,FALSE)</f>
        <v>#REF!</v>
      </c>
      <c r="Q4240">
        <f t="shared" si="266"/>
        <v>0</v>
      </c>
      <c r="R4240" t="str">
        <f t="shared" si="267"/>
        <v/>
      </c>
      <c r="S4240" t="s">
        <v>80</v>
      </c>
      <c r="T4240">
        <v>1</v>
      </c>
      <c r="U4240">
        <v>1</v>
      </c>
      <c r="V4240" t="s">
        <v>80</v>
      </c>
      <c r="W4240">
        <v>8</v>
      </c>
      <c r="X4240">
        <v>21</v>
      </c>
      <c r="Y4240">
        <v>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e">
        <f>VLOOKUP(A4240,#REF!,4,FALSE)</f>
        <v>#REF!</v>
      </c>
      <c r="AW4240" t="e">
        <f>VLOOKUP(A4240,#REF!,5,FALSE)</f>
        <v>#REF!</v>
      </c>
      <c r="AX4240">
        <f>SUMIF(量化书目统计!A:A,H4240,量化书目统计!G:G)</f>
        <v>0</v>
      </c>
    </row>
    <row r="4241" spans="1:50" x14ac:dyDescent="0.3">
      <c r="A4241" t="s">
        <v>2691</v>
      </c>
      <c r="B4241" t="s">
        <v>539</v>
      </c>
      <c r="C4241" t="s">
        <v>337</v>
      </c>
      <c r="D4241">
        <v>4</v>
      </c>
      <c r="E4241" t="s">
        <v>196</v>
      </c>
      <c r="F4241" s="1" t="s">
        <v>197</v>
      </c>
      <c r="G4241" t="s">
        <v>198</v>
      </c>
      <c r="H4241" t="e">
        <f>VLOOKUP(F4241,#REF!,2,FALSE)</f>
        <v>#REF!</v>
      </c>
      <c r="I4241" t="s">
        <v>49</v>
      </c>
      <c r="J4241" s="4">
        <v>43844</v>
      </c>
      <c r="K4241" s="4">
        <v>44114</v>
      </c>
      <c r="L4241" s="3">
        <f t="shared" si="264"/>
        <v>270</v>
      </c>
      <c r="M4241" s="4">
        <v>44104</v>
      </c>
      <c r="N4241">
        <f t="shared" si="265"/>
        <v>260</v>
      </c>
      <c r="O4241">
        <v>0</v>
      </c>
      <c r="P4241" t="e">
        <f>VLOOKUP(F4241,#REF!,3,FALSE)</f>
        <v>#REF!</v>
      </c>
      <c r="Q4241">
        <f t="shared" si="266"/>
        <v>0</v>
      </c>
      <c r="R4241" t="str">
        <f t="shared" si="267"/>
        <v/>
      </c>
      <c r="S4241" t="s">
        <v>43</v>
      </c>
      <c r="U4241">
        <v>1</v>
      </c>
      <c r="V4241" t="s">
        <v>28</v>
      </c>
      <c r="W4241">
        <v>5</v>
      </c>
      <c r="X4241">
        <v>0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e">
        <f>VLOOKUP(A4241,#REF!,4,FALSE)</f>
        <v>#REF!</v>
      </c>
      <c r="AW4241" t="e">
        <f>VLOOKUP(A4241,#REF!,5,FALSE)</f>
        <v>#REF!</v>
      </c>
      <c r="AX4241">
        <f>SUMIF(量化书目统计!A:A,H4241,量化书目统计!G:G)</f>
        <v>0</v>
      </c>
    </row>
    <row r="4242" spans="1:50" x14ac:dyDescent="0.3">
      <c r="A4242" t="s">
        <v>384</v>
      </c>
      <c r="B4242" t="s">
        <v>22</v>
      </c>
      <c r="C4242" t="s">
        <v>149</v>
      </c>
      <c r="D4242">
        <v>5</v>
      </c>
      <c r="E4242" t="s">
        <v>385</v>
      </c>
      <c r="F4242" s="1" t="s">
        <v>386</v>
      </c>
      <c r="G4242" t="s">
        <v>387</v>
      </c>
      <c r="H4242" t="e">
        <f>VLOOKUP(F4242,#REF!,2,FALSE)</f>
        <v>#REF!</v>
      </c>
      <c r="I4242" t="s">
        <v>158</v>
      </c>
      <c r="J4242" s="4">
        <v>44441</v>
      </c>
      <c r="K4242" s="4">
        <v>44620</v>
      </c>
      <c r="L4242" s="3">
        <f t="shared" si="264"/>
        <v>179</v>
      </c>
      <c r="M4242" s="4">
        <v>44624</v>
      </c>
      <c r="N4242">
        <f t="shared" si="265"/>
        <v>183</v>
      </c>
      <c r="O4242">
        <v>0</v>
      </c>
      <c r="P4242" t="e">
        <f>VLOOKUP(F4242,#REF!,3,FALSE)</f>
        <v>#REF!</v>
      </c>
      <c r="Q4242">
        <f t="shared" si="266"/>
        <v>0</v>
      </c>
      <c r="R4242" t="str">
        <f t="shared" si="267"/>
        <v/>
      </c>
      <c r="S4242" t="s">
        <v>43</v>
      </c>
      <c r="U4242">
        <v>1</v>
      </c>
      <c r="V4242" t="s">
        <v>99</v>
      </c>
      <c r="W4242">
        <v>3</v>
      </c>
      <c r="X4242">
        <v>40</v>
      </c>
      <c r="Y4242">
        <v>11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e">
        <f>VLOOKUP(A4242,#REF!,4,FALSE)</f>
        <v>#REF!</v>
      </c>
      <c r="AW4242" t="e">
        <f>VLOOKUP(A4242,#REF!,5,FALSE)</f>
        <v>#REF!</v>
      </c>
      <c r="AX4242">
        <f>SUMIF(量化书目统计!A:A,H4242,量化书目统计!G:G)</f>
        <v>0</v>
      </c>
    </row>
    <row r="4243" spans="1:50" x14ac:dyDescent="0.3">
      <c r="A4243" t="s">
        <v>2692</v>
      </c>
      <c r="B4243" t="s">
        <v>539</v>
      </c>
      <c r="C4243" t="s">
        <v>106</v>
      </c>
      <c r="D4243">
        <v>4</v>
      </c>
      <c r="E4243" t="s">
        <v>757</v>
      </c>
      <c r="F4243" s="1" t="s">
        <v>2693</v>
      </c>
      <c r="G4243" t="s">
        <v>759</v>
      </c>
      <c r="H4243" t="e">
        <f>VLOOKUP(F4243,#REF!,2,FALSE)</f>
        <v>#REF!</v>
      </c>
      <c r="I4243" t="s">
        <v>59</v>
      </c>
      <c r="J4243" s="4">
        <v>44092</v>
      </c>
      <c r="K4243" s="4">
        <v>44260</v>
      </c>
      <c r="L4243" s="3">
        <f t="shared" si="264"/>
        <v>168</v>
      </c>
      <c r="M4243" s="4">
        <v>44260</v>
      </c>
      <c r="N4243">
        <f t="shared" si="265"/>
        <v>168</v>
      </c>
      <c r="O4243">
        <v>0</v>
      </c>
      <c r="P4243" t="e">
        <f>VLOOKUP(F4243,#REF!,3,FALSE)</f>
        <v>#REF!</v>
      </c>
      <c r="Q4243">
        <f t="shared" si="266"/>
        <v>2</v>
      </c>
      <c r="R4243" t="str">
        <f t="shared" si="267"/>
        <v/>
      </c>
      <c r="S4243" t="s">
        <v>28</v>
      </c>
      <c r="T4243">
        <v>2</v>
      </c>
      <c r="U4243">
        <v>2</v>
      </c>
      <c r="V4243" t="s">
        <v>80</v>
      </c>
      <c r="W4243">
        <v>1</v>
      </c>
      <c r="X4243">
        <v>2</v>
      </c>
      <c r="Y4243">
        <v>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e">
        <f>VLOOKUP(A4243,#REF!,4,FALSE)</f>
        <v>#REF!</v>
      </c>
      <c r="AW4243" t="e">
        <f>VLOOKUP(A4243,#REF!,5,FALSE)</f>
        <v>#REF!</v>
      </c>
      <c r="AX4243">
        <f>SUMIF(量化书目统计!A:A,H4243,量化书目统计!G:G)</f>
        <v>0</v>
      </c>
    </row>
    <row r="4244" spans="1:50" x14ac:dyDescent="0.3">
      <c r="A4244" t="s">
        <v>2694</v>
      </c>
      <c r="B4244" t="s">
        <v>539</v>
      </c>
      <c r="C4244" t="s">
        <v>82</v>
      </c>
      <c r="D4244">
        <v>5</v>
      </c>
      <c r="E4244" t="s">
        <v>848</v>
      </c>
      <c r="F4244" s="1" t="s">
        <v>849</v>
      </c>
      <c r="G4244" t="s">
        <v>850</v>
      </c>
      <c r="H4244" t="e">
        <f>VLOOKUP(F4244,#REF!,2,FALSE)</f>
        <v>#REF!</v>
      </c>
      <c r="I4244" t="s">
        <v>158</v>
      </c>
      <c r="J4244" s="4">
        <v>44264</v>
      </c>
      <c r="K4244" s="4">
        <v>44307</v>
      </c>
      <c r="L4244" s="3">
        <f t="shared" si="264"/>
        <v>43</v>
      </c>
      <c r="M4244" s="4">
        <v>44326</v>
      </c>
      <c r="N4244">
        <f t="shared" si="265"/>
        <v>62</v>
      </c>
      <c r="O4244">
        <v>0</v>
      </c>
      <c r="P4244" t="e">
        <f>VLOOKUP(F4244,#REF!,3,FALSE)</f>
        <v>#REF!</v>
      </c>
      <c r="Q4244">
        <f t="shared" si="266"/>
        <v>0</v>
      </c>
      <c r="R4244" t="str">
        <f t="shared" si="267"/>
        <v/>
      </c>
      <c r="S4244" t="s">
        <v>80</v>
      </c>
      <c r="T4244">
        <v>2</v>
      </c>
      <c r="U4244">
        <v>1</v>
      </c>
      <c r="V4244" t="s">
        <v>80</v>
      </c>
      <c r="W4244">
        <v>8</v>
      </c>
      <c r="X4244">
        <v>22</v>
      </c>
      <c r="Y4244">
        <v>14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e">
        <f>VLOOKUP(A4244,#REF!,4,FALSE)</f>
        <v>#REF!</v>
      </c>
      <c r="AW4244" t="e">
        <f>VLOOKUP(A4244,#REF!,5,FALSE)</f>
        <v>#REF!</v>
      </c>
      <c r="AX4244">
        <f>SUMIF(量化书目统计!A:A,H4244,量化书目统计!G:G)</f>
        <v>0</v>
      </c>
    </row>
    <row r="4245" spans="1:50" x14ac:dyDescent="0.3">
      <c r="A4245" t="s">
        <v>2695</v>
      </c>
      <c r="B4245" t="s">
        <v>539</v>
      </c>
      <c r="C4245" t="s">
        <v>106</v>
      </c>
      <c r="D4245">
        <v>4</v>
      </c>
      <c r="E4245" t="s">
        <v>1627</v>
      </c>
      <c r="F4245" s="1" t="s">
        <v>1628</v>
      </c>
      <c r="G4245" t="s">
        <v>1629</v>
      </c>
      <c r="H4245" t="e">
        <f>VLOOKUP(F4245,#REF!,2,FALSE)</f>
        <v>#REF!</v>
      </c>
      <c r="I4245" t="s">
        <v>59</v>
      </c>
      <c r="J4245" s="4">
        <v>43999</v>
      </c>
      <c r="K4245" s="4">
        <v>44093</v>
      </c>
      <c r="L4245" s="3">
        <f t="shared" si="264"/>
        <v>94</v>
      </c>
      <c r="M4245" s="4">
        <v>44099</v>
      </c>
      <c r="N4245">
        <f t="shared" si="265"/>
        <v>100</v>
      </c>
      <c r="O4245">
        <v>0</v>
      </c>
      <c r="P4245" t="e">
        <f>VLOOKUP(F4245,#REF!,3,FALSE)</f>
        <v>#REF!</v>
      </c>
      <c r="Q4245">
        <f t="shared" si="266"/>
        <v>0</v>
      </c>
      <c r="R4245" t="str">
        <f t="shared" si="267"/>
        <v/>
      </c>
      <c r="S4245" t="s">
        <v>43</v>
      </c>
      <c r="U4245">
        <v>1</v>
      </c>
      <c r="V4245" t="s">
        <v>28</v>
      </c>
      <c r="W4245">
        <v>2</v>
      </c>
      <c r="X4245">
        <v>0</v>
      </c>
      <c r="Y4245">
        <v>14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e">
        <f>VLOOKUP(A4245,#REF!,4,FALSE)</f>
        <v>#REF!</v>
      </c>
      <c r="AW4245" t="e">
        <f>VLOOKUP(A4245,#REF!,5,FALSE)</f>
        <v>#REF!</v>
      </c>
      <c r="AX4245">
        <f>SUMIF(量化书目统计!A:A,H4245,量化书目统计!G:G)</f>
        <v>0</v>
      </c>
    </row>
    <row r="4246" spans="1:50" x14ac:dyDescent="0.3">
      <c r="A4246" t="s">
        <v>2696</v>
      </c>
      <c r="B4246" t="s">
        <v>539</v>
      </c>
      <c r="C4246" t="s">
        <v>205</v>
      </c>
      <c r="D4246">
        <v>1</v>
      </c>
      <c r="E4246" t="s">
        <v>1168</v>
      </c>
      <c r="F4246" s="1" t="s">
        <v>1169</v>
      </c>
      <c r="G4246" t="s">
        <v>1170</v>
      </c>
      <c r="H4246" t="e">
        <f>VLOOKUP(F4246,#REF!,2,FALSE)</f>
        <v>#REF!</v>
      </c>
      <c r="I4246" t="s">
        <v>59</v>
      </c>
      <c r="J4246" s="4">
        <v>44803</v>
      </c>
      <c r="K4246" s="4">
        <v>44815</v>
      </c>
      <c r="L4246" s="3">
        <f t="shared" si="264"/>
        <v>12</v>
      </c>
      <c r="M4246" s="4">
        <v>44820</v>
      </c>
      <c r="N4246">
        <f t="shared" si="265"/>
        <v>17</v>
      </c>
      <c r="O4246">
        <v>0</v>
      </c>
      <c r="P4246" t="e">
        <f>VLOOKUP(F4246,#REF!,3,FALSE)</f>
        <v>#REF!</v>
      </c>
      <c r="Q4246">
        <f t="shared" si="266"/>
        <v>2</v>
      </c>
      <c r="R4246" t="str">
        <f t="shared" si="267"/>
        <v/>
      </c>
      <c r="S4246" t="s">
        <v>43</v>
      </c>
      <c r="U4246">
        <v>1</v>
      </c>
      <c r="V4246" t="s">
        <v>43</v>
      </c>
      <c r="X4246">
        <v>80</v>
      </c>
      <c r="Y4246">
        <v>14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e">
        <f>VLOOKUP(A4246,#REF!,4,FALSE)</f>
        <v>#REF!</v>
      </c>
      <c r="AW4246" t="e">
        <f>VLOOKUP(A4246,#REF!,5,FALSE)</f>
        <v>#REF!</v>
      </c>
      <c r="AX4246">
        <f>SUMIF(量化书目统计!A:A,H4246,量化书目统计!G:G)</f>
        <v>0</v>
      </c>
    </row>
    <row r="4247" spans="1:50" x14ac:dyDescent="0.3">
      <c r="A4247" t="s">
        <v>2697</v>
      </c>
      <c r="B4247" t="s">
        <v>539</v>
      </c>
      <c r="C4247" t="s">
        <v>1095</v>
      </c>
      <c r="D4247">
        <v>4</v>
      </c>
      <c r="E4247" t="s">
        <v>1599</v>
      </c>
      <c r="F4247" s="1" t="s">
        <v>1600</v>
      </c>
      <c r="G4247" t="s">
        <v>1601</v>
      </c>
      <c r="H4247" t="e">
        <f>VLOOKUP(F4247,#REF!,2,FALSE)</f>
        <v>#REF!</v>
      </c>
      <c r="I4247" t="s">
        <v>53</v>
      </c>
      <c r="J4247" s="4">
        <v>44364</v>
      </c>
      <c r="K4247" s="4">
        <v>44364</v>
      </c>
      <c r="L4247" s="3">
        <f t="shared" si="264"/>
        <v>0</v>
      </c>
      <c r="M4247" s="4">
        <v>44424</v>
      </c>
      <c r="N4247">
        <f t="shared" si="265"/>
        <v>60</v>
      </c>
      <c r="O4247">
        <v>0</v>
      </c>
      <c r="P4247" t="e">
        <f>VLOOKUP(F4247,#REF!,3,FALSE)</f>
        <v>#REF!</v>
      </c>
      <c r="Q4247">
        <f t="shared" si="266"/>
        <v>0</v>
      </c>
      <c r="R4247" t="str">
        <f t="shared" si="267"/>
        <v/>
      </c>
      <c r="S4247" t="s">
        <v>80</v>
      </c>
      <c r="T4247">
        <v>16</v>
      </c>
      <c r="U4247">
        <v>1</v>
      </c>
      <c r="V4247" t="s">
        <v>80</v>
      </c>
      <c r="W4247">
        <v>16</v>
      </c>
      <c r="X4247">
        <v>36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e">
        <f>VLOOKUP(A4247,#REF!,4,FALSE)</f>
        <v>#REF!</v>
      </c>
      <c r="AW4247" t="e">
        <f>VLOOKUP(A4247,#REF!,5,FALSE)</f>
        <v>#REF!</v>
      </c>
      <c r="AX4247">
        <f>SUMIF(量化书目统计!A:A,H4247,量化书目统计!G:G)</f>
        <v>0</v>
      </c>
    </row>
    <row r="4248" spans="1:50" x14ac:dyDescent="0.3">
      <c r="A4248" t="s">
        <v>2697</v>
      </c>
      <c r="B4248" t="s">
        <v>539</v>
      </c>
      <c r="C4248" t="s">
        <v>1095</v>
      </c>
      <c r="D4248">
        <v>4</v>
      </c>
      <c r="E4248" t="s">
        <v>1599</v>
      </c>
      <c r="F4248" s="1" t="s">
        <v>1602</v>
      </c>
      <c r="G4248" t="s">
        <v>1603</v>
      </c>
      <c r="H4248" t="e">
        <f>VLOOKUP(F4248,#REF!,2,FALSE)</f>
        <v>#REF!</v>
      </c>
      <c r="I4248" t="s">
        <v>53</v>
      </c>
      <c r="J4248" s="4">
        <v>44364</v>
      </c>
      <c r="K4248" s="4">
        <v>44364</v>
      </c>
      <c r="L4248" s="3">
        <f t="shared" si="264"/>
        <v>0</v>
      </c>
      <c r="M4248" s="4">
        <v>44424</v>
      </c>
      <c r="N4248">
        <f t="shared" si="265"/>
        <v>60</v>
      </c>
      <c r="O4248">
        <v>0</v>
      </c>
      <c r="P4248" t="e">
        <f>VLOOKUP(F4248,#REF!,3,FALSE)</f>
        <v>#REF!</v>
      </c>
      <c r="Q4248">
        <f t="shared" si="266"/>
        <v>0</v>
      </c>
      <c r="R4248" t="str">
        <f t="shared" si="267"/>
        <v/>
      </c>
      <c r="S4248" t="s">
        <v>80</v>
      </c>
      <c r="T4248">
        <v>16</v>
      </c>
      <c r="U4248">
        <v>1</v>
      </c>
      <c r="V4248" t="s">
        <v>80</v>
      </c>
      <c r="W4248">
        <v>16</v>
      </c>
      <c r="X4248">
        <v>36</v>
      </c>
      <c r="Y4248">
        <v>5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e">
        <f>VLOOKUP(A4248,#REF!,4,FALSE)</f>
        <v>#REF!</v>
      </c>
      <c r="AW4248" t="e">
        <f>VLOOKUP(A4248,#REF!,5,FALSE)</f>
        <v>#REF!</v>
      </c>
      <c r="AX4248">
        <f>SUMIF(量化书目统计!A:A,H4248,量化书目统计!G:G)</f>
        <v>0</v>
      </c>
    </row>
    <row r="4249" spans="1:50" x14ac:dyDescent="0.3">
      <c r="A4249" t="s">
        <v>2698</v>
      </c>
      <c r="B4249" t="s">
        <v>539</v>
      </c>
      <c r="C4249" t="s">
        <v>111</v>
      </c>
      <c r="D4249">
        <v>4</v>
      </c>
      <c r="E4249" t="s">
        <v>300</v>
      </c>
      <c r="F4249" s="1" t="s">
        <v>301</v>
      </c>
      <c r="G4249" t="s">
        <v>302</v>
      </c>
      <c r="H4249" t="e">
        <f>VLOOKUP(F4249,#REF!,2,FALSE)</f>
        <v>#REF!</v>
      </c>
      <c r="I4249" t="s">
        <v>121</v>
      </c>
      <c r="J4249" s="4">
        <v>44263</v>
      </c>
      <c r="K4249" s="4">
        <v>44314</v>
      </c>
      <c r="L4249" s="3">
        <f t="shared" si="264"/>
        <v>51</v>
      </c>
      <c r="M4249" s="4">
        <v>44323</v>
      </c>
      <c r="N4249">
        <f t="shared" si="265"/>
        <v>60</v>
      </c>
      <c r="O4249">
        <v>0</v>
      </c>
      <c r="P4249" t="e">
        <f>VLOOKUP(F4249,#REF!,3,FALSE)</f>
        <v>#REF!</v>
      </c>
      <c r="Q4249">
        <f t="shared" si="266"/>
        <v>0</v>
      </c>
      <c r="R4249" t="str">
        <f t="shared" si="267"/>
        <v/>
      </c>
      <c r="S4249" t="s">
        <v>80</v>
      </c>
      <c r="T4249">
        <v>2</v>
      </c>
      <c r="U4249">
        <v>1</v>
      </c>
      <c r="V4249" t="s">
        <v>80</v>
      </c>
      <c r="W4249">
        <v>9</v>
      </c>
      <c r="X4249">
        <v>22</v>
      </c>
      <c r="Y4249">
        <v>5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e">
        <f>VLOOKUP(A4249,#REF!,4,FALSE)</f>
        <v>#REF!</v>
      </c>
      <c r="AW4249" t="e">
        <f>VLOOKUP(A4249,#REF!,5,FALSE)</f>
        <v>#REF!</v>
      </c>
      <c r="AX4249">
        <f>SUMIF(量化书目统计!A:A,H4249,量化书目统计!G:G)</f>
        <v>0</v>
      </c>
    </row>
    <row r="4250" spans="1:50" x14ac:dyDescent="0.3">
      <c r="A4250" t="s">
        <v>2699</v>
      </c>
      <c r="B4250" t="s">
        <v>539</v>
      </c>
      <c r="C4250" t="s">
        <v>313</v>
      </c>
      <c r="D4250">
        <v>5</v>
      </c>
      <c r="E4250" t="s">
        <v>2700</v>
      </c>
      <c r="F4250" s="1" t="s">
        <v>2701</v>
      </c>
      <c r="G4250" t="s">
        <v>2702</v>
      </c>
      <c r="H4250" t="e">
        <f>VLOOKUP(F4250,#REF!,2,FALSE)</f>
        <v>#REF!</v>
      </c>
      <c r="I4250" t="s">
        <v>1417</v>
      </c>
      <c r="J4250" s="4">
        <v>44306</v>
      </c>
      <c r="K4250" s="4">
        <v>44351</v>
      </c>
      <c r="L4250" s="3">
        <f t="shared" si="264"/>
        <v>45</v>
      </c>
      <c r="M4250" s="4">
        <v>44368</v>
      </c>
      <c r="N4250">
        <f t="shared" si="265"/>
        <v>62</v>
      </c>
      <c r="O4250">
        <v>0</v>
      </c>
      <c r="P4250" t="e">
        <f>VLOOKUP(F4250,#REF!,3,FALSE)</f>
        <v>#REF!</v>
      </c>
      <c r="Q4250">
        <f t="shared" si="266"/>
        <v>0</v>
      </c>
      <c r="R4250" t="str">
        <f t="shared" si="267"/>
        <v/>
      </c>
      <c r="S4250" t="s">
        <v>80</v>
      </c>
      <c r="T4250">
        <v>8</v>
      </c>
      <c r="U4250">
        <v>1</v>
      </c>
      <c r="V4250" t="s">
        <v>80</v>
      </c>
      <c r="W4250">
        <v>14</v>
      </c>
      <c r="X4250">
        <v>28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e">
        <f>VLOOKUP(A4250,#REF!,4,FALSE)</f>
        <v>#REF!</v>
      </c>
      <c r="AW4250" t="e">
        <f>VLOOKUP(A4250,#REF!,5,FALSE)</f>
        <v>#REF!</v>
      </c>
      <c r="AX4250">
        <f>SUMIF(量化书目统计!A:A,H4250,量化书目统计!G:G)</f>
        <v>0</v>
      </c>
    </row>
    <row r="4251" spans="1:50" x14ac:dyDescent="0.3">
      <c r="A4251" t="s">
        <v>2703</v>
      </c>
      <c r="B4251" t="s">
        <v>539</v>
      </c>
      <c r="C4251" t="s">
        <v>106</v>
      </c>
      <c r="D4251">
        <v>4</v>
      </c>
      <c r="E4251" t="s">
        <v>1052</v>
      </c>
      <c r="F4251" s="1" t="s">
        <v>1053</v>
      </c>
      <c r="G4251" t="s">
        <v>1054</v>
      </c>
      <c r="H4251" t="e">
        <f>VLOOKUP(F4251,#REF!,2,FALSE)</f>
        <v>#REF!</v>
      </c>
      <c r="I4251" t="s">
        <v>53</v>
      </c>
      <c r="J4251" s="4">
        <v>44305</v>
      </c>
      <c r="K4251" s="4">
        <v>44344</v>
      </c>
      <c r="L4251" s="3">
        <f t="shared" si="264"/>
        <v>39</v>
      </c>
      <c r="M4251" s="4">
        <v>44344</v>
      </c>
      <c r="N4251">
        <f t="shared" si="265"/>
        <v>39</v>
      </c>
      <c r="O4251">
        <v>0</v>
      </c>
      <c r="P4251" t="e">
        <f>VLOOKUP(F4251,#REF!,3,FALSE)</f>
        <v>#REF!</v>
      </c>
      <c r="Q4251">
        <f t="shared" si="266"/>
        <v>0</v>
      </c>
      <c r="R4251" t="str">
        <f t="shared" si="267"/>
        <v/>
      </c>
      <c r="S4251" t="s">
        <v>80</v>
      </c>
      <c r="T4251">
        <v>8</v>
      </c>
      <c r="U4251">
        <v>2</v>
      </c>
      <c r="V4251" t="s">
        <v>80</v>
      </c>
      <c r="W4251">
        <v>13</v>
      </c>
      <c r="X4251">
        <v>28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e">
        <f>VLOOKUP(A4251,#REF!,4,FALSE)</f>
        <v>#REF!</v>
      </c>
      <c r="AW4251" t="e">
        <f>VLOOKUP(A4251,#REF!,5,FALSE)</f>
        <v>#REF!</v>
      </c>
      <c r="AX4251">
        <f>SUMIF(量化书目统计!A:A,H4251,量化书目统计!G:G)</f>
        <v>0</v>
      </c>
    </row>
    <row r="4252" spans="1:50" x14ac:dyDescent="0.3">
      <c r="A4252" t="s">
        <v>2704</v>
      </c>
      <c r="B4252" t="s">
        <v>539</v>
      </c>
      <c r="C4252" t="s">
        <v>1095</v>
      </c>
      <c r="D4252">
        <v>4</v>
      </c>
      <c r="E4252" t="s">
        <v>1627</v>
      </c>
      <c r="F4252" s="1" t="s">
        <v>1628</v>
      </c>
      <c r="G4252" t="s">
        <v>1629</v>
      </c>
      <c r="H4252" t="e">
        <f>VLOOKUP(F4252,#REF!,2,FALSE)</f>
        <v>#REF!</v>
      </c>
      <c r="I4252" t="s">
        <v>59</v>
      </c>
      <c r="J4252" s="4">
        <v>44490</v>
      </c>
      <c r="K4252" s="4">
        <v>44513</v>
      </c>
      <c r="L4252" s="3">
        <f t="shared" si="264"/>
        <v>23</v>
      </c>
      <c r="M4252" s="4">
        <v>44550</v>
      </c>
      <c r="N4252">
        <f t="shared" si="265"/>
        <v>60</v>
      </c>
      <c r="O4252">
        <v>0</v>
      </c>
      <c r="P4252" t="e">
        <f>VLOOKUP(F4252,#REF!,3,FALSE)</f>
        <v>#REF!</v>
      </c>
      <c r="Q4252">
        <f t="shared" si="266"/>
        <v>0</v>
      </c>
      <c r="R4252" t="str">
        <f t="shared" si="267"/>
        <v/>
      </c>
      <c r="S4252" t="s">
        <v>38</v>
      </c>
      <c r="T4252">
        <v>7</v>
      </c>
      <c r="U4252">
        <v>1</v>
      </c>
      <c r="V4252" t="s">
        <v>38</v>
      </c>
      <c r="W4252">
        <v>10</v>
      </c>
      <c r="X4252">
        <v>47</v>
      </c>
      <c r="Y4252">
        <v>15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e">
        <f>VLOOKUP(A4252,#REF!,4,FALSE)</f>
        <v>#REF!</v>
      </c>
      <c r="AW4252" t="e">
        <f>VLOOKUP(A4252,#REF!,5,FALSE)</f>
        <v>#REF!</v>
      </c>
      <c r="AX4252">
        <f>SUMIF(量化书目统计!A:A,H4252,量化书目统计!G:G)</f>
        <v>0</v>
      </c>
    </row>
    <row r="4253" spans="1:50" x14ac:dyDescent="0.3">
      <c r="A4253" t="s">
        <v>2705</v>
      </c>
      <c r="B4253" t="s">
        <v>539</v>
      </c>
      <c r="C4253" t="s">
        <v>111</v>
      </c>
      <c r="D4253">
        <v>4</v>
      </c>
      <c r="E4253" t="s">
        <v>2706</v>
      </c>
      <c r="F4253" s="1" t="s">
        <v>2707</v>
      </c>
      <c r="G4253" t="s">
        <v>2708</v>
      </c>
      <c r="H4253" t="e">
        <f>VLOOKUP(F4253,#REF!,2,FALSE)</f>
        <v>#REF!</v>
      </c>
      <c r="I4253" t="s">
        <v>231</v>
      </c>
      <c r="J4253" s="4">
        <v>44194</v>
      </c>
      <c r="K4253" s="4">
        <v>44196</v>
      </c>
      <c r="L4253" s="3">
        <f t="shared" si="264"/>
        <v>2</v>
      </c>
      <c r="M4253" s="4">
        <v>44256</v>
      </c>
      <c r="N4253">
        <f t="shared" si="265"/>
        <v>62</v>
      </c>
      <c r="O4253">
        <v>0</v>
      </c>
      <c r="P4253" t="e">
        <f>VLOOKUP(F4253,#REF!,3,FALSE)</f>
        <v>#REF!</v>
      </c>
      <c r="Q4253">
        <f t="shared" si="266"/>
        <v>0</v>
      </c>
      <c r="R4253" t="str">
        <f t="shared" si="267"/>
        <v/>
      </c>
      <c r="S4253" t="s">
        <v>28</v>
      </c>
      <c r="T4253">
        <v>17</v>
      </c>
      <c r="U4253">
        <v>1</v>
      </c>
      <c r="V4253" t="s">
        <v>28</v>
      </c>
      <c r="W4253">
        <v>17</v>
      </c>
      <c r="X4253">
        <v>17</v>
      </c>
      <c r="Y4253">
        <v>15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e">
        <f>VLOOKUP(A4253,#REF!,4,FALSE)</f>
        <v>#REF!</v>
      </c>
      <c r="AW4253" t="e">
        <f>VLOOKUP(A4253,#REF!,5,FALSE)</f>
        <v>#REF!</v>
      </c>
      <c r="AX4253">
        <f>SUMIF(量化书目统计!A:A,H4253,量化书目统计!G:G)</f>
        <v>0</v>
      </c>
    </row>
    <row r="4254" spans="1:50" x14ac:dyDescent="0.3">
      <c r="A4254" t="s">
        <v>573</v>
      </c>
      <c r="B4254" t="s">
        <v>556</v>
      </c>
      <c r="C4254" t="s">
        <v>308</v>
      </c>
      <c r="D4254">
        <v>1</v>
      </c>
      <c r="E4254" t="s">
        <v>566</v>
      </c>
      <c r="F4254" s="1" t="s">
        <v>567</v>
      </c>
      <c r="G4254" t="s">
        <v>568</v>
      </c>
      <c r="H4254" t="e">
        <f>VLOOKUP(F4254,#REF!,2,FALSE)</f>
        <v>#REF!</v>
      </c>
      <c r="I4254" t="s">
        <v>158</v>
      </c>
      <c r="J4254" s="4">
        <v>44196</v>
      </c>
      <c r="K4254" s="4">
        <v>44212</v>
      </c>
      <c r="L4254" s="3">
        <f t="shared" si="264"/>
        <v>16</v>
      </c>
      <c r="M4254" s="4">
        <v>44210</v>
      </c>
      <c r="N4254">
        <f t="shared" si="265"/>
        <v>14</v>
      </c>
      <c r="O4254">
        <v>0</v>
      </c>
      <c r="P4254" t="e">
        <f>VLOOKUP(F4254,#REF!,3,FALSE)</f>
        <v>#REF!</v>
      </c>
      <c r="Q4254">
        <f t="shared" si="266"/>
        <v>0</v>
      </c>
      <c r="R4254" t="str">
        <f t="shared" si="267"/>
        <v/>
      </c>
      <c r="S4254" t="s">
        <v>28</v>
      </c>
      <c r="T4254">
        <v>17</v>
      </c>
      <c r="U4254">
        <v>1</v>
      </c>
      <c r="V4254" t="s">
        <v>28</v>
      </c>
      <c r="W4254">
        <v>18</v>
      </c>
      <c r="X4254">
        <v>17</v>
      </c>
      <c r="Y4254">
        <v>15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e">
        <f>VLOOKUP(A4254,#REF!,4,FALSE)</f>
        <v>#REF!</v>
      </c>
      <c r="AW4254" t="e">
        <f>VLOOKUP(A4254,#REF!,5,FALSE)</f>
        <v>#REF!</v>
      </c>
      <c r="AX4254">
        <f>SUMIF(量化书目统计!A:A,H4254,量化书目统计!G:G)</f>
        <v>0</v>
      </c>
    </row>
    <row r="4255" spans="1:50" x14ac:dyDescent="0.3">
      <c r="A4255" t="s">
        <v>2709</v>
      </c>
      <c r="B4255" t="s">
        <v>539</v>
      </c>
      <c r="C4255" t="s">
        <v>45</v>
      </c>
      <c r="D4255">
        <v>5</v>
      </c>
      <c r="E4255" t="s">
        <v>1039</v>
      </c>
      <c r="F4255" s="1" t="s">
        <v>1040</v>
      </c>
      <c r="G4255" t="s">
        <v>1041</v>
      </c>
      <c r="H4255" t="e">
        <f>VLOOKUP(F4255,#REF!,2,FALSE)</f>
        <v>#REF!</v>
      </c>
      <c r="I4255" t="s">
        <v>49</v>
      </c>
      <c r="J4255" s="4">
        <v>44001</v>
      </c>
      <c r="K4255" s="4">
        <v>44081</v>
      </c>
      <c r="L4255" s="3">
        <f t="shared" si="264"/>
        <v>80</v>
      </c>
      <c r="M4255" s="4">
        <v>44104</v>
      </c>
      <c r="N4255">
        <f t="shared" si="265"/>
        <v>103</v>
      </c>
      <c r="O4255">
        <v>0</v>
      </c>
      <c r="P4255" t="e">
        <f>VLOOKUP(F4255,#REF!,3,FALSE)</f>
        <v>#REF!</v>
      </c>
      <c r="Q4255">
        <f t="shared" si="266"/>
        <v>0</v>
      </c>
      <c r="R4255" t="str">
        <f t="shared" si="267"/>
        <v/>
      </c>
      <c r="S4255" t="s">
        <v>43</v>
      </c>
      <c r="U4255">
        <v>1</v>
      </c>
      <c r="V4255" t="s">
        <v>28</v>
      </c>
      <c r="W4255">
        <v>1</v>
      </c>
      <c r="X4255">
        <v>0</v>
      </c>
      <c r="Y4255">
        <v>15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e">
        <f>VLOOKUP(A4255,#REF!,4,FALSE)</f>
        <v>#REF!</v>
      </c>
      <c r="AW4255" t="e">
        <f>VLOOKUP(A4255,#REF!,5,FALSE)</f>
        <v>#REF!</v>
      </c>
      <c r="AX4255">
        <f>SUMIF(量化书目统计!A:A,H4255,量化书目统计!G:G)</f>
        <v>0</v>
      </c>
    </row>
    <row r="4256" spans="1:50" x14ac:dyDescent="0.3">
      <c r="A4256" t="s">
        <v>2710</v>
      </c>
      <c r="B4256" t="s">
        <v>539</v>
      </c>
      <c r="C4256" t="s">
        <v>106</v>
      </c>
      <c r="D4256">
        <v>4</v>
      </c>
      <c r="E4256" t="s">
        <v>2711</v>
      </c>
      <c r="F4256" s="1" t="s">
        <v>2712</v>
      </c>
      <c r="G4256" t="s">
        <v>2713</v>
      </c>
      <c r="H4256" t="e">
        <f>VLOOKUP(F4256,#REF!,2,FALSE)</f>
        <v>#REF!</v>
      </c>
      <c r="I4256" t="s">
        <v>59</v>
      </c>
      <c r="J4256" s="4">
        <v>44179</v>
      </c>
      <c r="K4256" s="4">
        <v>44210</v>
      </c>
      <c r="L4256" s="3">
        <f t="shared" si="264"/>
        <v>31</v>
      </c>
      <c r="M4256" s="4">
        <v>44260</v>
      </c>
      <c r="N4256">
        <f t="shared" si="265"/>
        <v>81</v>
      </c>
      <c r="O4256">
        <v>0</v>
      </c>
      <c r="P4256" t="e">
        <f>VLOOKUP(F4256,#REF!,3,FALSE)</f>
        <v>#REF!</v>
      </c>
      <c r="Q4256">
        <f t="shared" si="266"/>
        <v>3</v>
      </c>
      <c r="R4256" t="str">
        <f t="shared" si="267"/>
        <v/>
      </c>
      <c r="S4256" t="s">
        <v>28</v>
      </c>
      <c r="T4256">
        <v>15</v>
      </c>
      <c r="U4256">
        <v>1</v>
      </c>
      <c r="V4256" t="s">
        <v>28</v>
      </c>
      <c r="W4256">
        <v>18</v>
      </c>
      <c r="X4256">
        <v>15</v>
      </c>
      <c r="Y4256">
        <v>11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e">
        <f>VLOOKUP(A4256,#REF!,4,FALSE)</f>
        <v>#REF!</v>
      </c>
      <c r="AW4256" t="e">
        <f>VLOOKUP(A4256,#REF!,5,FALSE)</f>
        <v>#REF!</v>
      </c>
      <c r="AX4256">
        <f>SUMIF(量化书目统计!A:A,H4256,量化书目统计!G:G)</f>
        <v>0</v>
      </c>
    </row>
    <row r="4257" spans="1:50" x14ac:dyDescent="0.3">
      <c r="A4257" t="s">
        <v>2710</v>
      </c>
      <c r="B4257" t="s">
        <v>539</v>
      </c>
      <c r="C4257" t="s">
        <v>106</v>
      </c>
      <c r="D4257">
        <v>4</v>
      </c>
      <c r="E4257" t="s">
        <v>628</v>
      </c>
      <c r="F4257" s="1" t="s">
        <v>629</v>
      </c>
      <c r="G4257" t="s">
        <v>630</v>
      </c>
      <c r="H4257" t="e">
        <f>VLOOKUP(F4257,#REF!,2,FALSE)</f>
        <v>#REF!</v>
      </c>
      <c r="I4257" t="s">
        <v>317</v>
      </c>
      <c r="J4257" s="4">
        <v>44744</v>
      </c>
      <c r="K4257" s="4">
        <v>44744</v>
      </c>
      <c r="L4257" s="3">
        <f t="shared" si="264"/>
        <v>0</v>
      </c>
      <c r="M4257" s="4">
        <v>44804</v>
      </c>
      <c r="N4257">
        <f t="shared" si="265"/>
        <v>60</v>
      </c>
      <c r="O4257">
        <v>0</v>
      </c>
      <c r="P4257" t="e">
        <f>VLOOKUP(F4257,#REF!,3,FALSE)</f>
        <v>#REF!</v>
      </c>
      <c r="Q4257">
        <f t="shared" si="266"/>
        <v>0</v>
      </c>
      <c r="R4257" t="str">
        <f t="shared" si="267"/>
        <v/>
      </c>
      <c r="S4257" t="s">
        <v>43</v>
      </c>
      <c r="U4257">
        <v>1</v>
      </c>
      <c r="V4257" t="s">
        <v>43</v>
      </c>
      <c r="X4257">
        <v>80</v>
      </c>
      <c r="Y4257">
        <v>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e">
        <f>VLOOKUP(A4257,#REF!,4,FALSE)</f>
        <v>#REF!</v>
      </c>
      <c r="AW4257" t="e">
        <f>VLOOKUP(A4257,#REF!,5,FALSE)</f>
        <v>#REF!</v>
      </c>
      <c r="AX4257">
        <f>SUMIF(量化书目统计!A:A,H4257,量化书目统计!G:G)</f>
        <v>0</v>
      </c>
    </row>
    <row r="4258" spans="1:50" x14ac:dyDescent="0.3">
      <c r="A4258" t="s">
        <v>2714</v>
      </c>
      <c r="B4258" t="s">
        <v>539</v>
      </c>
      <c r="C4258" t="s">
        <v>106</v>
      </c>
      <c r="D4258">
        <v>4</v>
      </c>
      <c r="E4258" t="s">
        <v>1274</v>
      </c>
      <c r="F4258" s="1" t="s">
        <v>1275</v>
      </c>
      <c r="G4258" t="s">
        <v>1276</v>
      </c>
      <c r="H4258" t="e">
        <f>VLOOKUP(F4258,#REF!,2,FALSE)</f>
        <v>#REF!</v>
      </c>
      <c r="I4258" t="s">
        <v>317</v>
      </c>
      <c r="J4258" s="4">
        <v>43841</v>
      </c>
      <c r="K4258" s="4">
        <v>44007</v>
      </c>
      <c r="L4258" s="3">
        <f t="shared" si="264"/>
        <v>166</v>
      </c>
      <c r="M4258" s="4">
        <v>44104</v>
      </c>
      <c r="N4258">
        <f t="shared" si="265"/>
        <v>263</v>
      </c>
      <c r="O4258">
        <v>0</v>
      </c>
      <c r="P4258" t="e">
        <f>VLOOKUP(F4258,#REF!,3,FALSE)</f>
        <v>#REF!</v>
      </c>
      <c r="Q4258">
        <f t="shared" si="266"/>
        <v>0</v>
      </c>
      <c r="R4258" t="str">
        <f t="shared" si="267"/>
        <v/>
      </c>
      <c r="S4258" t="s">
        <v>43</v>
      </c>
      <c r="U4258">
        <v>1</v>
      </c>
      <c r="V4258" t="s">
        <v>43</v>
      </c>
      <c r="X4258">
        <v>0</v>
      </c>
      <c r="Y4258">
        <v>21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 t="e">
        <f>VLOOKUP(A4258,#REF!,4,FALSE)</f>
        <v>#REF!</v>
      </c>
      <c r="AW4258" t="e">
        <f>VLOOKUP(A4258,#REF!,5,FALSE)</f>
        <v>#REF!</v>
      </c>
      <c r="AX4258">
        <f>SUMIF(量化书目统计!A:A,H4258,量化书目统计!G:G)</f>
        <v>0</v>
      </c>
    </row>
    <row r="4259" spans="1:50" x14ac:dyDescent="0.3">
      <c r="A4259" t="s">
        <v>2715</v>
      </c>
      <c r="B4259" t="s">
        <v>539</v>
      </c>
      <c r="C4259" t="s">
        <v>990</v>
      </c>
      <c r="D4259">
        <v>4</v>
      </c>
      <c r="E4259" t="s">
        <v>2586</v>
      </c>
      <c r="F4259" s="1" t="s">
        <v>2587</v>
      </c>
      <c r="G4259" t="s">
        <v>2588</v>
      </c>
      <c r="H4259" t="e">
        <f>VLOOKUP(F4259,#REF!,2,FALSE)</f>
        <v>#REF!</v>
      </c>
      <c r="I4259" t="s">
        <v>32</v>
      </c>
      <c r="J4259" s="4">
        <v>44885</v>
      </c>
      <c r="K4259" s="4">
        <v>44906</v>
      </c>
      <c r="L4259" s="3">
        <f t="shared" si="264"/>
        <v>21</v>
      </c>
      <c r="M4259" s="4">
        <v>44945</v>
      </c>
      <c r="N4259">
        <f t="shared" si="265"/>
        <v>60</v>
      </c>
      <c r="O4259">
        <v>0</v>
      </c>
      <c r="P4259" t="e">
        <f>VLOOKUP(F4259,#REF!,3,FALSE)</f>
        <v>#REF!</v>
      </c>
      <c r="Q4259">
        <f t="shared" si="266"/>
        <v>0</v>
      </c>
      <c r="R4259" t="str">
        <f t="shared" si="267"/>
        <v/>
      </c>
      <c r="S4259" t="s">
        <v>43</v>
      </c>
      <c r="U4259">
        <v>1</v>
      </c>
      <c r="V4259" t="s">
        <v>43</v>
      </c>
      <c r="X4259">
        <v>80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e">
        <f>VLOOKUP(A4259,#REF!,4,FALSE)</f>
        <v>#REF!</v>
      </c>
      <c r="AW4259" t="e">
        <f>VLOOKUP(A4259,#REF!,5,FALSE)</f>
        <v>#REF!</v>
      </c>
      <c r="AX4259">
        <f>SUMIF(量化书目统计!A:A,H4259,量化书目统计!G:G)</f>
        <v>0</v>
      </c>
    </row>
    <row r="4260" spans="1:50" x14ac:dyDescent="0.3">
      <c r="A4260" t="s">
        <v>2716</v>
      </c>
      <c r="B4260" t="s">
        <v>539</v>
      </c>
      <c r="C4260" t="s">
        <v>106</v>
      </c>
      <c r="D4260">
        <v>4</v>
      </c>
      <c r="E4260" t="s">
        <v>2717</v>
      </c>
      <c r="F4260" s="1" t="s">
        <v>2718</v>
      </c>
      <c r="G4260" t="s">
        <v>2719</v>
      </c>
      <c r="H4260" t="e">
        <f>VLOOKUP(F4260,#REF!,2,FALSE)</f>
        <v>#REF!</v>
      </c>
      <c r="I4260" t="s">
        <v>231</v>
      </c>
      <c r="J4260" s="4">
        <v>44178</v>
      </c>
      <c r="K4260" s="4">
        <v>44204</v>
      </c>
      <c r="L4260" s="3">
        <f t="shared" si="264"/>
        <v>26</v>
      </c>
      <c r="M4260" s="4">
        <v>44238</v>
      </c>
      <c r="N4260">
        <f t="shared" si="265"/>
        <v>60</v>
      </c>
      <c r="O4260">
        <v>0</v>
      </c>
      <c r="P4260" t="e">
        <f>VLOOKUP(F4260,#REF!,3,FALSE)</f>
        <v>#REF!</v>
      </c>
      <c r="Q4260">
        <f t="shared" si="266"/>
        <v>0</v>
      </c>
      <c r="R4260" t="str">
        <f t="shared" si="267"/>
        <v/>
      </c>
      <c r="S4260" t="s">
        <v>28</v>
      </c>
      <c r="T4260">
        <v>15</v>
      </c>
      <c r="U4260">
        <v>1</v>
      </c>
      <c r="V4260" t="s">
        <v>28</v>
      </c>
      <c r="W4260">
        <v>18</v>
      </c>
      <c r="X4260">
        <v>15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e">
        <f>VLOOKUP(A4260,#REF!,4,FALSE)</f>
        <v>#REF!</v>
      </c>
      <c r="AW4260" t="e">
        <f>VLOOKUP(A4260,#REF!,5,FALSE)</f>
        <v>#REF!</v>
      </c>
      <c r="AX4260">
        <f>SUMIF(量化书目统计!A:A,H4260,量化书目统计!G:G)</f>
        <v>0</v>
      </c>
    </row>
    <row r="4261" spans="1:50" x14ac:dyDescent="0.3">
      <c r="A4261" t="s">
        <v>2720</v>
      </c>
      <c r="B4261" t="s">
        <v>539</v>
      </c>
      <c r="C4261" t="s">
        <v>106</v>
      </c>
      <c r="D4261">
        <v>4</v>
      </c>
      <c r="E4261" t="s">
        <v>552</v>
      </c>
      <c r="F4261" s="1" t="s">
        <v>553</v>
      </c>
      <c r="G4261" t="s">
        <v>554</v>
      </c>
      <c r="H4261" t="e">
        <f>VLOOKUP(F4261,#REF!,2,FALSE)</f>
        <v>#REF!</v>
      </c>
      <c r="I4261" t="s">
        <v>158</v>
      </c>
      <c r="J4261" s="4">
        <v>44273</v>
      </c>
      <c r="K4261" s="4">
        <v>44292</v>
      </c>
      <c r="L4261" s="3">
        <f t="shared" si="264"/>
        <v>19</v>
      </c>
      <c r="M4261" s="4">
        <v>44333</v>
      </c>
      <c r="N4261">
        <f t="shared" si="265"/>
        <v>60</v>
      </c>
      <c r="O4261">
        <v>0</v>
      </c>
      <c r="P4261" t="e">
        <f>VLOOKUP(F4261,#REF!,3,FALSE)</f>
        <v>#REF!</v>
      </c>
      <c r="Q4261">
        <f t="shared" si="266"/>
        <v>0</v>
      </c>
      <c r="R4261" t="str">
        <f t="shared" si="267"/>
        <v/>
      </c>
      <c r="S4261" t="s">
        <v>80</v>
      </c>
      <c r="T4261">
        <v>3</v>
      </c>
      <c r="U4261">
        <v>1</v>
      </c>
      <c r="V4261" t="s">
        <v>80</v>
      </c>
      <c r="W4261">
        <v>6</v>
      </c>
      <c r="X4261">
        <v>23</v>
      </c>
      <c r="Y4261">
        <v>11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e">
        <f>VLOOKUP(A4261,#REF!,4,FALSE)</f>
        <v>#REF!</v>
      </c>
      <c r="AW4261" t="e">
        <f>VLOOKUP(A4261,#REF!,5,FALSE)</f>
        <v>#REF!</v>
      </c>
      <c r="AX4261">
        <f>SUMIF(量化书目统计!A:A,H4261,量化书目统计!G:G)</f>
        <v>0</v>
      </c>
    </row>
    <row r="4262" spans="1:50" x14ac:dyDescent="0.3">
      <c r="A4262" t="s">
        <v>2734</v>
      </c>
      <c r="B4262" t="s">
        <v>539</v>
      </c>
      <c r="C4262" t="s">
        <v>2735</v>
      </c>
      <c r="D4262">
        <v>10</v>
      </c>
      <c r="E4262" t="s">
        <v>1284</v>
      </c>
      <c r="F4262" s="1" t="s">
        <v>2736</v>
      </c>
      <c r="G4262" t="s">
        <v>2737</v>
      </c>
      <c r="H4262" t="e">
        <f>VLOOKUP(F4262,#REF!,2,FALSE)</f>
        <v>#REF!</v>
      </c>
      <c r="I4262" t="s">
        <v>59</v>
      </c>
      <c r="J4262" s="4">
        <v>43832</v>
      </c>
      <c r="K4262" s="4">
        <v>43836</v>
      </c>
      <c r="L4262" s="3">
        <f t="shared" si="264"/>
        <v>4</v>
      </c>
      <c r="M4262" s="4">
        <v>43892</v>
      </c>
      <c r="N4262">
        <f t="shared" si="265"/>
        <v>60</v>
      </c>
      <c r="O4262">
        <v>0</v>
      </c>
      <c r="P4262" t="e">
        <f>VLOOKUP(F4262,#REF!,3,FALSE)</f>
        <v>#REF!</v>
      </c>
      <c r="Q4262">
        <f t="shared" si="266"/>
        <v>0</v>
      </c>
      <c r="R4262" t="str">
        <f t="shared" si="267"/>
        <v/>
      </c>
      <c r="S4262" t="s">
        <v>43</v>
      </c>
      <c r="U4262">
        <v>1</v>
      </c>
      <c r="V4262" t="s">
        <v>43</v>
      </c>
      <c r="X4262">
        <v>0</v>
      </c>
      <c r="Y4262">
        <v>11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e">
        <f>VLOOKUP(A4262,#REF!,4,FALSE)</f>
        <v>#REF!</v>
      </c>
      <c r="AW4262" t="e">
        <f>VLOOKUP(A4262,#REF!,5,FALSE)</f>
        <v>#REF!</v>
      </c>
      <c r="AX4262">
        <f>SUMIF(量化书目统计!A:A,H4262,量化书目统计!G:G)</f>
        <v>0</v>
      </c>
    </row>
    <row r="4263" spans="1:50" x14ac:dyDescent="0.3">
      <c r="A4263" t="s">
        <v>463</v>
      </c>
      <c r="B4263" t="s">
        <v>22</v>
      </c>
      <c r="C4263" t="s">
        <v>464</v>
      </c>
      <c r="D4263">
        <v>3</v>
      </c>
      <c r="E4263" t="s">
        <v>24</v>
      </c>
      <c r="F4263" s="1" t="s">
        <v>25</v>
      </c>
      <c r="G4263" t="s">
        <v>26</v>
      </c>
      <c r="H4263" t="e">
        <f>VLOOKUP(F4263,#REF!,2,FALSE)</f>
        <v>#REF!</v>
      </c>
      <c r="I4263" t="s">
        <v>27</v>
      </c>
      <c r="J4263" s="4">
        <v>44091</v>
      </c>
      <c r="K4263" s="4">
        <v>44103</v>
      </c>
      <c r="L4263" s="3">
        <f t="shared" si="264"/>
        <v>12</v>
      </c>
      <c r="M4263" s="4">
        <v>44105</v>
      </c>
      <c r="N4263">
        <f t="shared" si="265"/>
        <v>14</v>
      </c>
      <c r="O4263">
        <v>0</v>
      </c>
      <c r="P4263" t="e">
        <f>VLOOKUP(F4263,#REF!,3,FALSE)</f>
        <v>#REF!</v>
      </c>
      <c r="Q4263">
        <f t="shared" si="266"/>
        <v>0</v>
      </c>
      <c r="R4263" t="str">
        <f t="shared" si="267"/>
        <v/>
      </c>
      <c r="S4263" t="s">
        <v>28</v>
      </c>
      <c r="T4263">
        <v>2</v>
      </c>
      <c r="U4263">
        <v>1</v>
      </c>
      <c r="V4263" t="s">
        <v>28</v>
      </c>
      <c r="W4263">
        <v>4</v>
      </c>
      <c r="X4263">
        <v>2</v>
      </c>
      <c r="Y4263">
        <v>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e">
        <f>VLOOKUP(A4263,#REF!,4,FALSE)</f>
        <v>#REF!</v>
      </c>
      <c r="AW4263" t="e">
        <f>VLOOKUP(A4263,#REF!,5,FALSE)</f>
        <v>#REF!</v>
      </c>
      <c r="AX4263">
        <f>SUMIF(量化书目统计!A:A,H4263,量化书目统计!G:G)</f>
        <v>0</v>
      </c>
    </row>
    <row r="4264" spans="1:50" x14ac:dyDescent="0.3">
      <c r="A4264" t="s">
        <v>5736</v>
      </c>
      <c r="B4264" t="s">
        <v>5731</v>
      </c>
      <c r="D4264">
        <v>0</v>
      </c>
      <c r="E4264" t="s">
        <v>77</v>
      </c>
      <c r="F4264" s="1" t="s">
        <v>2727</v>
      </c>
      <c r="G4264" t="s">
        <v>2728</v>
      </c>
      <c r="H4264" t="e">
        <f>VLOOKUP(F4264,#REF!,2,FALSE)</f>
        <v>#REF!</v>
      </c>
      <c r="I4264" t="s">
        <v>74</v>
      </c>
      <c r="J4264" s="4">
        <v>44119</v>
      </c>
      <c r="K4264" s="4">
        <v>44164</v>
      </c>
      <c r="L4264" s="3">
        <f t="shared" si="264"/>
        <v>45</v>
      </c>
      <c r="M4264" s="4">
        <v>44179</v>
      </c>
      <c r="N4264">
        <f t="shared" si="265"/>
        <v>60</v>
      </c>
      <c r="O4264">
        <v>0</v>
      </c>
      <c r="P4264" t="e">
        <f>VLOOKUP(F4264,#REF!,3,FALSE)</f>
        <v>#REF!</v>
      </c>
      <c r="Q4264">
        <f t="shared" si="266"/>
        <v>0</v>
      </c>
      <c r="R4264" t="str">
        <f t="shared" si="267"/>
        <v/>
      </c>
      <c r="S4264" t="s">
        <v>28</v>
      </c>
      <c r="T4264">
        <v>6</v>
      </c>
      <c r="U4264">
        <v>1</v>
      </c>
      <c r="V4264" t="s">
        <v>28</v>
      </c>
      <c r="W4264">
        <v>13</v>
      </c>
      <c r="X4264">
        <v>6</v>
      </c>
      <c r="Y4264">
        <v>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e">
        <f>VLOOKUP(A4264,#REF!,4,FALSE)</f>
        <v>#REF!</v>
      </c>
      <c r="AW4264" t="e">
        <f>VLOOKUP(A4264,#REF!,5,FALSE)</f>
        <v>#REF!</v>
      </c>
      <c r="AX4264">
        <f>SUMIF(量化书目统计!A:A,H4264,量化书目统计!G:G)</f>
        <v>0</v>
      </c>
    </row>
    <row r="4265" spans="1:50" x14ac:dyDescent="0.3">
      <c r="A4265" t="s">
        <v>465</v>
      </c>
      <c r="B4265" t="s">
        <v>22</v>
      </c>
      <c r="C4265" t="s">
        <v>144</v>
      </c>
      <c r="D4265">
        <v>5</v>
      </c>
      <c r="E4265" t="s">
        <v>466</v>
      </c>
      <c r="F4265" s="1" t="s">
        <v>467</v>
      </c>
      <c r="G4265" t="s">
        <v>468</v>
      </c>
      <c r="H4265" t="e">
        <f>VLOOKUP(F4265,#REF!,2,FALSE)</f>
        <v>#REF!</v>
      </c>
      <c r="I4265" t="s">
        <v>32</v>
      </c>
      <c r="J4265" s="4">
        <v>44147</v>
      </c>
      <c r="K4265" s="4">
        <v>44258</v>
      </c>
      <c r="L4265" s="3">
        <f t="shared" si="264"/>
        <v>111</v>
      </c>
      <c r="M4265" s="4">
        <v>44267</v>
      </c>
      <c r="N4265">
        <f t="shared" si="265"/>
        <v>120</v>
      </c>
      <c r="O4265">
        <v>0</v>
      </c>
      <c r="P4265" t="e">
        <f>VLOOKUP(F4265,#REF!,3,FALSE)</f>
        <v>#REF!</v>
      </c>
      <c r="Q4265">
        <f t="shared" si="266"/>
        <v>0</v>
      </c>
      <c r="R4265" t="str">
        <f t="shared" si="267"/>
        <v/>
      </c>
      <c r="S4265" t="s">
        <v>28</v>
      </c>
      <c r="T4265">
        <v>10</v>
      </c>
      <c r="U4265">
        <v>1</v>
      </c>
      <c r="V4265" t="s">
        <v>80</v>
      </c>
      <c r="W4265">
        <v>1</v>
      </c>
      <c r="X4265">
        <v>10</v>
      </c>
      <c r="Y4265">
        <v>11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e">
        <f>VLOOKUP(A4265,#REF!,4,FALSE)</f>
        <v>#REF!</v>
      </c>
      <c r="AW4265" t="e">
        <f>VLOOKUP(A4265,#REF!,5,FALSE)</f>
        <v>#REF!</v>
      </c>
      <c r="AX4265">
        <f>SUMIF(量化书目统计!A:A,H4265,量化书目统计!G:G)</f>
        <v>0</v>
      </c>
    </row>
    <row r="4266" spans="1:50" x14ac:dyDescent="0.3">
      <c r="A4266" t="s">
        <v>638</v>
      </c>
      <c r="B4266" t="s">
        <v>556</v>
      </c>
      <c r="C4266" t="s">
        <v>117</v>
      </c>
      <c r="D4266">
        <v>4</v>
      </c>
      <c r="E4266" t="s">
        <v>639</v>
      </c>
      <c r="F4266" s="1" t="s">
        <v>640</v>
      </c>
      <c r="G4266" t="s">
        <v>641</v>
      </c>
      <c r="H4266" t="e">
        <f>VLOOKUP(F4266,#REF!,2,FALSE)</f>
        <v>#REF!</v>
      </c>
      <c r="I4266" t="s">
        <v>65</v>
      </c>
      <c r="J4266" s="4">
        <v>44101</v>
      </c>
      <c r="K4266" s="4">
        <v>44131</v>
      </c>
      <c r="L4266" s="3">
        <f t="shared" si="264"/>
        <v>30</v>
      </c>
      <c r="M4266" s="4">
        <v>44131</v>
      </c>
      <c r="N4266">
        <f t="shared" si="265"/>
        <v>30</v>
      </c>
      <c r="O4266">
        <v>0</v>
      </c>
      <c r="P4266" t="e">
        <f>VLOOKUP(F4266,#REF!,3,FALSE)</f>
        <v>#REF!</v>
      </c>
      <c r="Q4266">
        <f t="shared" si="266"/>
        <v>0</v>
      </c>
      <c r="R4266" t="str">
        <f t="shared" si="267"/>
        <v/>
      </c>
      <c r="S4266" t="s">
        <v>28</v>
      </c>
      <c r="T4266">
        <v>4</v>
      </c>
      <c r="U4266">
        <v>1</v>
      </c>
      <c r="V4266" t="s">
        <v>28</v>
      </c>
      <c r="W4266">
        <v>8</v>
      </c>
      <c r="X4266">
        <v>4</v>
      </c>
      <c r="Y4266">
        <v>11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e">
        <f>VLOOKUP(A4266,#REF!,4,FALSE)</f>
        <v>#REF!</v>
      </c>
      <c r="AW4266" t="e">
        <f>VLOOKUP(A4266,#REF!,5,FALSE)</f>
        <v>#REF!</v>
      </c>
      <c r="AX4266">
        <f>SUMIF(量化书目统计!A:A,H4266,量化书目统计!G:G)</f>
        <v>0</v>
      </c>
    </row>
    <row r="4267" spans="1:50" x14ac:dyDescent="0.3">
      <c r="A4267" t="s">
        <v>638</v>
      </c>
      <c r="B4267" t="s">
        <v>556</v>
      </c>
      <c r="C4267" t="s">
        <v>117</v>
      </c>
      <c r="D4267">
        <v>4</v>
      </c>
      <c r="E4267" t="s">
        <v>639</v>
      </c>
      <c r="F4267" s="1" t="s">
        <v>640</v>
      </c>
      <c r="G4267" t="s">
        <v>641</v>
      </c>
      <c r="H4267" t="e">
        <f>VLOOKUP(F4267,#REF!,2,FALSE)</f>
        <v>#REF!</v>
      </c>
      <c r="I4267" t="s">
        <v>65</v>
      </c>
      <c r="J4267" s="4">
        <v>44131</v>
      </c>
      <c r="K4267" s="4">
        <v>44161</v>
      </c>
      <c r="L4267" s="3">
        <f t="shared" si="264"/>
        <v>30</v>
      </c>
      <c r="M4267" s="4">
        <v>44161</v>
      </c>
      <c r="N4267">
        <f t="shared" si="265"/>
        <v>30</v>
      </c>
      <c r="O4267">
        <v>0</v>
      </c>
      <c r="P4267" t="e">
        <f>VLOOKUP(F4267,#REF!,3,FALSE)</f>
        <v>#REF!</v>
      </c>
      <c r="Q4267">
        <f t="shared" si="266"/>
        <v>0</v>
      </c>
      <c r="R4267" t="str">
        <f t="shared" si="267"/>
        <v/>
      </c>
      <c r="S4267" t="s">
        <v>28</v>
      </c>
      <c r="T4267">
        <v>8</v>
      </c>
      <c r="U4267">
        <v>1</v>
      </c>
      <c r="V4267" t="s">
        <v>28</v>
      </c>
      <c r="W4267">
        <v>12</v>
      </c>
      <c r="X4267">
        <v>8</v>
      </c>
      <c r="Y4267">
        <v>17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e">
        <f>VLOOKUP(A4267,#REF!,4,FALSE)</f>
        <v>#REF!</v>
      </c>
      <c r="AW4267" t="e">
        <f>VLOOKUP(A4267,#REF!,5,FALSE)</f>
        <v>#REF!</v>
      </c>
      <c r="AX4267">
        <f>SUMIF(量化书目统计!A:A,H4267,量化书目统计!G:G)</f>
        <v>0</v>
      </c>
    </row>
    <row r="4268" spans="1:50" x14ac:dyDescent="0.3">
      <c r="A4268" t="s">
        <v>5737</v>
      </c>
      <c r="B4268" t="s">
        <v>5731</v>
      </c>
      <c r="D4268">
        <v>0</v>
      </c>
      <c r="E4268" t="s">
        <v>781</v>
      </c>
      <c r="F4268" s="1" t="s">
        <v>782</v>
      </c>
      <c r="G4268" t="s">
        <v>783</v>
      </c>
      <c r="H4268" t="e">
        <f>VLOOKUP(F4268,#REF!,2,FALSE)</f>
        <v>#REF!</v>
      </c>
      <c r="I4268" t="s">
        <v>158</v>
      </c>
      <c r="J4268" s="4">
        <v>44012</v>
      </c>
      <c r="K4268" s="4">
        <v>44077</v>
      </c>
      <c r="L4268" s="3">
        <f t="shared" si="264"/>
        <v>65</v>
      </c>
      <c r="M4268" s="4">
        <v>44104</v>
      </c>
      <c r="N4268">
        <f t="shared" si="265"/>
        <v>92</v>
      </c>
      <c r="O4268">
        <v>0</v>
      </c>
      <c r="P4268" t="e">
        <f>VLOOKUP(F4268,#REF!,3,FALSE)</f>
        <v>#REF!</v>
      </c>
      <c r="Q4268">
        <f t="shared" si="266"/>
        <v>0</v>
      </c>
      <c r="R4268" t="str">
        <f t="shared" si="267"/>
        <v/>
      </c>
      <c r="S4268" t="s">
        <v>43</v>
      </c>
      <c r="U4268">
        <v>1</v>
      </c>
      <c r="V4268" t="s">
        <v>43</v>
      </c>
      <c r="X4268">
        <v>0</v>
      </c>
      <c r="Y4268">
        <v>19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 t="e">
        <f>VLOOKUP(A4268,#REF!,4,FALSE)</f>
        <v>#REF!</v>
      </c>
      <c r="AW4268" t="e">
        <f>VLOOKUP(A4268,#REF!,5,FALSE)</f>
        <v>#REF!</v>
      </c>
      <c r="AX4268">
        <f>SUMIF(量化书目统计!A:A,H4268,量化书目统计!G:G)</f>
        <v>0</v>
      </c>
    </row>
    <row r="4269" spans="1:50" x14ac:dyDescent="0.3">
      <c r="A4269" t="s">
        <v>469</v>
      </c>
      <c r="B4269" t="s">
        <v>22</v>
      </c>
      <c r="C4269" t="s">
        <v>308</v>
      </c>
      <c r="D4269">
        <v>1</v>
      </c>
      <c r="E4269" t="s">
        <v>405</v>
      </c>
      <c r="F4269" s="1" t="s">
        <v>406</v>
      </c>
      <c r="G4269" t="s">
        <v>407</v>
      </c>
      <c r="H4269" t="e">
        <f>VLOOKUP(F4269,#REF!,2,FALSE)</f>
        <v>#REF!</v>
      </c>
      <c r="I4269" t="s">
        <v>49</v>
      </c>
      <c r="J4269" s="4">
        <v>44186</v>
      </c>
      <c r="K4269" s="4">
        <v>44207</v>
      </c>
      <c r="L4269" s="3">
        <f t="shared" si="264"/>
        <v>21</v>
      </c>
      <c r="M4269" s="4">
        <v>44207</v>
      </c>
      <c r="N4269">
        <f t="shared" si="265"/>
        <v>21</v>
      </c>
      <c r="O4269">
        <v>0</v>
      </c>
      <c r="P4269" t="e">
        <f>VLOOKUP(F4269,#REF!,3,FALSE)</f>
        <v>#REF!</v>
      </c>
      <c r="Q4269">
        <f t="shared" si="266"/>
        <v>0</v>
      </c>
      <c r="R4269" t="str">
        <f t="shared" si="267"/>
        <v/>
      </c>
      <c r="S4269" t="s">
        <v>28</v>
      </c>
      <c r="T4269">
        <v>16</v>
      </c>
      <c r="U4269">
        <v>2</v>
      </c>
      <c r="V4269" t="s">
        <v>28</v>
      </c>
      <c r="W4269">
        <v>18</v>
      </c>
      <c r="X4269">
        <v>16</v>
      </c>
      <c r="Y4269">
        <v>19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 t="e">
        <f>VLOOKUP(A4269,#REF!,4,FALSE)</f>
        <v>#REF!</v>
      </c>
      <c r="AW4269" t="e">
        <f>VLOOKUP(A4269,#REF!,5,FALSE)</f>
        <v>#REF!</v>
      </c>
      <c r="AX4269">
        <f>SUMIF(量化书目统计!A:A,H4269,量化书目统计!G:G)</f>
        <v>0</v>
      </c>
    </row>
    <row r="4270" spans="1:50" x14ac:dyDescent="0.3">
      <c r="A4270" t="s">
        <v>469</v>
      </c>
      <c r="B4270" t="s">
        <v>22</v>
      </c>
      <c r="C4270" t="s">
        <v>308</v>
      </c>
      <c r="D4270">
        <v>1</v>
      </c>
      <c r="E4270" t="s">
        <v>405</v>
      </c>
      <c r="F4270" s="1" t="s">
        <v>408</v>
      </c>
      <c r="G4270" t="s">
        <v>409</v>
      </c>
      <c r="H4270" t="e">
        <f>VLOOKUP(F4270,#REF!,2,FALSE)</f>
        <v>#REF!</v>
      </c>
      <c r="I4270" t="s">
        <v>49</v>
      </c>
      <c r="J4270" s="4">
        <v>44083</v>
      </c>
      <c r="K4270" s="4">
        <v>44175</v>
      </c>
      <c r="L4270" s="3">
        <f t="shared" si="264"/>
        <v>92</v>
      </c>
      <c r="M4270" s="4">
        <v>44175</v>
      </c>
      <c r="N4270">
        <f t="shared" si="265"/>
        <v>92</v>
      </c>
      <c r="O4270">
        <v>0</v>
      </c>
      <c r="P4270" t="e">
        <f>VLOOKUP(F4270,#REF!,3,FALSE)</f>
        <v>#REF!</v>
      </c>
      <c r="Q4270">
        <f t="shared" si="266"/>
        <v>0</v>
      </c>
      <c r="R4270" t="str">
        <f t="shared" si="267"/>
        <v/>
      </c>
      <c r="S4270" t="s">
        <v>28</v>
      </c>
      <c r="T4270">
        <v>1</v>
      </c>
      <c r="U4270">
        <v>2</v>
      </c>
      <c r="V4270" t="s">
        <v>28</v>
      </c>
      <c r="W4270">
        <v>14</v>
      </c>
      <c r="X4270">
        <v>1</v>
      </c>
      <c r="Y4270">
        <v>14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e">
        <f>VLOOKUP(A4270,#REF!,4,FALSE)</f>
        <v>#REF!</v>
      </c>
      <c r="AW4270" t="e">
        <f>VLOOKUP(A4270,#REF!,5,FALSE)</f>
        <v>#REF!</v>
      </c>
      <c r="AX4270">
        <f>SUMIF(量化书目统计!A:A,H4270,量化书目统计!G:G)</f>
        <v>0</v>
      </c>
    </row>
    <row r="4271" spans="1:50" x14ac:dyDescent="0.3">
      <c r="A4271" t="s">
        <v>469</v>
      </c>
      <c r="B4271" t="s">
        <v>22</v>
      </c>
      <c r="C4271" t="s">
        <v>308</v>
      </c>
      <c r="D4271">
        <v>1</v>
      </c>
      <c r="E4271" t="s">
        <v>390</v>
      </c>
      <c r="F4271" s="1" t="s">
        <v>391</v>
      </c>
      <c r="G4271" t="s">
        <v>392</v>
      </c>
      <c r="H4271" t="e">
        <f>VLOOKUP(F4271,#REF!,2,FALSE)</f>
        <v>#REF!</v>
      </c>
      <c r="I4271" t="s">
        <v>225</v>
      </c>
      <c r="J4271" s="4">
        <v>44285</v>
      </c>
      <c r="K4271" s="4">
        <v>44299</v>
      </c>
      <c r="L4271" s="3">
        <f t="shared" si="264"/>
        <v>14</v>
      </c>
      <c r="M4271" s="4">
        <v>44299</v>
      </c>
      <c r="N4271">
        <f t="shared" si="265"/>
        <v>14</v>
      </c>
      <c r="O4271">
        <v>0</v>
      </c>
      <c r="P4271" t="e">
        <f>VLOOKUP(F4271,#REF!,3,FALSE)</f>
        <v>#REF!</v>
      </c>
      <c r="Q4271">
        <f t="shared" si="266"/>
        <v>0</v>
      </c>
      <c r="R4271" t="str">
        <f t="shared" si="267"/>
        <v/>
      </c>
      <c r="S4271" t="s">
        <v>80</v>
      </c>
      <c r="T4271">
        <v>5</v>
      </c>
      <c r="U4271">
        <v>1</v>
      </c>
      <c r="V4271" t="s">
        <v>80</v>
      </c>
      <c r="W4271">
        <v>7</v>
      </c>
      <c r="X4271">
        <v>25</v>
      </c>
      <c r="Y4271">
        <v>10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e">
        <f>VLOOKUP(A4271,#REF!,4,FALSE)</f>
        <v>#REF!</v>
      </c>
      <c r="AW4271" t="e">
        <f>VLOOKUP(A4271,#REF!,5,FALSE)</f>
        <v>#REF!</v>
      </c>
      <c r="AX4271">
        <f>SUMIF(量化书目统计!A:A,H4271,量化书目统计!G:G)</f>
        <v>0</v>
      </c>
    </row>
    <row r="4272" spans="1:50" x14ac:dyDescent="0.3">
      <c r="A4272" t="s">
        <v>2233</v>
      </c>
      <c r="B4272" t="s">
        <v>855</v>
      </c>
      <c r="C4272" t="s">
        <v>117</v>
      </c>
      <c r="D4272">
        <v>4</v>
      </c>
      <c r="E4272" t="s">
        <v>2234</v>
      </c>
      <c r="F4272" s="1" t="s">
        <v>2235</v>
      </c>
      <c r="G4272" t="s">
        <v>2236</v>
      </c>
      <c r="H4272" t="e">
        <f>VLOOKUP(F4272,#REF!,2,FALSE)</f>
        <v>#REF!</v>
      </c>
      <c r="I4272" t="s">
        <v>53</v>
      </c>
      <c r="J4272" s="4">
        <v>44332</v>
      </c>
      <c r="K4272" s="4">
        <v>44360</v>
      </c>
      <c r="L4272" s="3">
        <f t="shared" si="264"/>
        <v>28</v>
      </c>
      <c r="M4272" s="4">
        <v>44362</v>
      </c>
      <c r="N4272">
        <f t="shared" si="265"/>
        <v>30</v>
      </c>
      <c r="O4272">
        <v>0</v>
      </c>
      <c r="P4272" t="e">
        <f>VLOOKUP(F4272,#REF!,3,FALSE)</f>
        <v>#REF!</v>
      </c>
      <c r="Q4272">
        <f t="shared" si="266"/>
        <v>0</v>
      </c>
      <c r="R4272" t="str">
        <f t="shared" si="267"/>
        <v/>
      </c>
      <c r="S4272" t="s">
        <v>80</v>
      </c>
      <c r="T4272">
        <v>11</v>
      </c>
      <c r="U4272">
        <v>1</v>
      </c>
      <c r="V4272" t="s">
        <v>80</v>
      </c>
      <c r="W4272">
        <v>15</v>
      </c>
      <c r="X4272">
        <v>31</v>
      </c>
      <c r="Y4272">
        <v>15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e">
        <f>VLOOKUP(A4272,#REF!,4,FALSE)</f>
        <v>#REF!</v>
      </c>
      <c r="AW4272" t="e">
        <f>VLOOKUP(A4272,#REF!,5,FALSE)</f>
        <v>#REF!</v>
      </c>
      <c r="AX4272">
        <f>SUMIF(量化书目统计!A:A,H4272,量化书目统计!G:G)</f>
        <v>0</v>
      </c>
    </row>
    <row r="4273" spans="1:50" x14ac:dyDescent="0.3">
      <c r="A4273" t="s">
        <v>5738</v>
      </c>
      <c r="B4273" t="s">
        <v>5731</v>
      </c>
      <c r="D4273">
        <v>0</v>
      </c>
      <c r="E4273" t="s">
        <v>2065</v>
      </c>
      <c r="F4273" s="1" t="s">
        <v>2066</v>
      </c>
      <c r="G4273" t="s">
        <v>2067</v>
      </c>
      <c r="H4273" t="e">
        <f>VLOOKUP(F4273,#REF!,2,FALSE)</f>
        <v>#REF!</v>
      </c>
      <c r="I4273" t="s">
        <v>53</v>
      </c>
      <c r="J4273" s="4">
        <v>44005</v>
      </c>
      <c r="K4273" s="4">
        <v>44011</v>
      </c>
      <c r="L4273" s="3">
        <f t="shared" si="264"/>
        <v>6</v>
      </c>
      <c r="M4273" s="4">
        <v>44067</v>
      </c>
      <c r="N4273">
        <f t="shared" si="265"/>
        <v>62</v>
      </c>
      <c r="O4273">
        <v>0</v>
      </c>
      <c r="P4273" t="e">
        <f>VLOOKUP(F4273,#REF!,3,FALSE)</f>
        <v>#REF!</v>
      </c>
      <c r="Q4273">
        <f t="shared" si="266"/>
        <v>0</v>
      </c>
      <c r="R4273" t="str">
        <f t="shared" si="267"/>
        <v/>
      </c>
      <c r="S4273" t="s">
        <v>43</v>
      </c>
      <c r="U4273">
        <v>1</v>
      </c>
      <c r="V4273" t="s">
        <v>43</v>
      </c>
      <c r="X4273">
        <v>0</v>
      </c>
      <c r="Y4273">
        <v>11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e">
        <f>VLOOKUP(A4273,#REF!,4,FALSE)</f>
        <v>#REF!</v>
      </c>
      <c r="AW4273" t="e">
        <f>VLOOKUP(A4273,#REF!,5,FALSE)</f>
        <v>#REF!</v>
      </c>
      <c r="AX4273">
        <f>SUMIF(量化书目统计!A:A,H4273,量化书目统计!G:G)</f>
        <v>0</v>
      </c>
    </row>
    <row r="4274" spans="1:50" x14ac:dyDescent="0.3">
      <c r="A4274" t="s">
        <v>470</v>
      </c>
      <c r="B4274" t="s">
        <v>22</v>
      </c>
      <c r="C4274" t="s">
        <v>257</v>
      </c>
      <c r="D4274">
        <v>5</v>
      </c>
      <c r="E4274" t="s">
        <v>471</v>
      </c>
      <c r="F4274" s="1" t="s">
        <v>472</v>
      </c>
      <c r="G4274" t="s">
        <v>473</v>
      </c>
      <c r="H4274" t="e">
        <f>VLOOKUP(F4274,#REF!,2,FALSE)</f>
        <v>#REF!</v>
      </c>
      <c r="I4274" t="s">
        <v>158</v>
      </c>
      <c r="J4274" s="4">
        <v>44349</v>
      </c>
      <c r="K4274" s="4">
        <v>44385</v>
      </c>
      <c r="L4274" s="3">
        <f t="shared" si="264"/>
        <v>36</v>
      </c>
      <c r="M4274" s="4">
        <v>44446</v>
      </c>
      <c r="N4274">
        <f t="shared" si="265"/>
        <v>97</v>
      </c>
      <c r="O4274">
        <v>0</v>
      </c>
      <c r="P4274" t="e">
        <f>VLOOKUP(F4274,#REF!,3,FALSE)</f>
        <v>#REF!</v>
      </c>
      <c r="Q4274">
        <f t="shared" si="266"/>
        <v>0</v>
      </c>
      <c r="R4274" t="str">
        <f t="shared" si="267"/>
        <v/>
      </c>
      <c r="S4274" t="s">
        <v>80</v>
      </c>
      <c r="T4274">
        <v>14</v>
      </c>
      <c r="U4274">
        <v>1</v>
      </c>
      <c r="V4274" t="s">
        <v>80</v>
      </c>
      <c r="W4274">
        <v>18</v>
      </c>
      <c r="X4274">
        <v>34</v>
      </c>
      <c r="Y4274">
        <v>15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e">
        <f>VLOOKUP(A4274,#REF!,4,FALSE)</f>
        <v>#REF!</v>
      </c>
      <c r="AW4274" t="e">
        <f>VLOOKUP(A4274,#REF!,5,FALSE)</f>
        <v>#REF!</v>
      </c>
      <c r="AX4274">
        <f>SUMIF(量化书目统计!A:A,H4274,量化书目统计!G:G)</f>
        <v>0</v>
      </c>
    </row>
    <row r="4275" spans="1:50" x14ac:dyDescent="0.3">
      <c r="A4275" t="s">
        <v>470</v>
      </c>
      <c r="B4275" t="s">
        <v>22</v>
      </c>
      <c r="C4275" t="s">
        <v>257</v>
      </c>
      <c r="D4275">
        <v>5</v>
      </c>
      <c r="E4275" t="s">
        <v>474</v>
      </c>
      <c r="F4275" s="1" t="s">
        <v>475</v>
      </c>
      <c r="G4275" t="s">
        <v>476</v>
      </c>
      <c r="H4275" t="e">
        <f>VLOOKUP(F4275,#REF!,2,FALSE)</f>
        <v>#REF!</v>
      </c>
      <c r="I4275" t="s">
        <v>158</v>
      </c>
      <c r="J4275" s="4">
        <v>44033</v>
      </c>
      <c r="K4275" s="4">
        <v>44034</v>
      </c>
      <c r="L4275" s="3">
        <f t="shared" si="264"/>
        <v>1</v>
      </c>
      <c r="M4275" s="4">
        <v>44095</v>
      </c>
      <c r="N4275">
        <f t="shared" si="265"/>
        <v>62</v>
      </c>
      <c r="O4275">
        <v>0</v>
      </c>
      <c r="P4275" t="e">
        <f>VLOOKUP(F4275,#REF!,3,FALSE)</f>
        <v>#REF!</v>
      </c>
      <c r="Q4275">
        <f t="shared" si="266"/>
        <v>0</v>
      </c>
      <c r="R4275" t="str">
        <f t="shared" si="267"/>
        <v/>
      </c>
      <c r="S4275" t="s">
        <v>43</v>
      </c>
      <c r="U4275">
        <v>1</v>
      </c>
      <c r="V4275" t="s">
        <v>43</v>
      </c>
      <c r="X4275">
        <v>0</v>
      </c>
      <c r="Y4275">
        <v>15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e">
        <f>VLOOKUP(A4275,#REF!,4,FALSE)</f>
        <v>#REF!</v>
      </c>
      <c r="AW4275" t="e">
        <f>VLOOKUP(A4275,#REF!,5,FALSE)</f>
        <v>#REF!</v>
      </c>
      <c r="AX4275">
        <f>SUMIF(量化书目统计!A:A,H4275,量化书目统计!G:G)</f>
        <v>0</v>
      </c>
    </row>
    <row r="4276" spans="1:50" x14ac:dyDescent="0.3">
      <c r="A4276" t="s">
        <v>470</v>
      </c>
      <c r="B4276" t="s">
        <v>22</v>
      </c>
      <c r="C4276" t="s">
        <v>257</v>
      </c>
      <c r="D4276">
        <v>5</v>
      </c>
      <c r="E4276" t="s">
        <v>477</v>
      </c>
      <c r="F4276" s="1" t="s">
        <v>478</v>
      </c>
      <c r="G4276" t="s">
        <v>479</v>
      </c>
      <c r="H4276" t="e">
        <f>VLOOKUP(F4276,#REF!,2,FALSE)</f>
        <v>#REF!</v>
      </c>
      <c r="I4276" t="s">
        <v>158</v>
      </c>
      <c r="J4276" s="4">
        <v>43997</v>
      </c>
      <c r="K4276" s="4">
        <v>44034</v>
      </c>
      <c r="L4276" s="3">
        <f t="shared" si="264"/>
        <v>37</v>
      </c>
      <c r="M4276" s="4">
        <v>44104</v>
      </c>
      <c r="N4276">
        <f t="shared" si="265"/>
        <v>107</v>
      </c>
      <c r="O4276">
        <v>0</v>
      </c>
      <c r="P4276" t="e">
        <f>VLOOKUP(F4276,#REF!,3,FALSE)</f>
        <v>#REF!</v>
      </c>
      <c r="Q4276">
        <f t="shared" si="266"/>
        <v>0</v>
      </c>
      <c r="R4276" t="str">
        <f t="shared" si="267"/>
        <v/>
      </c>
      <c r="S4276" t="s">
        <v>43</v>
      </c>
      <c r="U4276">
        <v>1</v>
      </c>
      <c r="V4276" t="s">
        <v>43</v>
      </c>
      <c r="X4276">
        <v>0</v>
      </c>
      <c r="Y4276">
        <v>5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e">
        <f>VLOOKUP(A4276,#REF!,4,FALSE)</f>
        <v>#REF!</v>
      </c>
      <c r="AW4276" t="e">
        <f>VLOOKUP(A4276,#REF!,5,FALSE)</f>
        <v>#REF!</v>
      </c>
      <c r="AX4276">
        <f>SUMIF(量化书目统计!A:A,H4276,量化书目统计!G:G)</f>
        <v>0</v>
      </c>
    </row>
    <row r="4277" spans="1:50" x14ac:dyDescent="0.3">
      <c r="A4277" t="s">
        <v>470</v>
      </c>
      <c r="B4277" t="s">
        <v>22</v>
      </c>
      <c r="C4277" t="s">
        <v>257</v>
      </c>
      <c r="D4277">
        <v>5</v>
      </c>
      <c r="E4277" t="s">
        <v>480</v>
      </c>
      <c r="F4277" s="1" t="s">
        <v>481</v>
      </c>
      <c r="G4277" t="s">
        <v>482</v>
      </c>
      <c r="H4277" t="e">
        <f>VLOOKUP(F4277,#REF!,2,FALSE)</f>
        <v>#REF!</v>
      </c>
      <c r="I4277" t="s">
        <v>175</v>
      </c>
      <c r="J4277" s="4">
        <v>44546</v>
      </c>
      <c r="K4277" s="4">
        <v>44551</v>
      </c>
      <c r="L4277" s="3">
        <f t="shared" si="264"/>
        <v>5</v>
      </c>
      <c r="M4277" s="4">
        <v>44560</v>
      </c>
      <c r="N4277">
        <f t="shared" si="265"/>
        <v>14</v>
      </c>
      <c r="O4277">
        <v>0</v>
      </c>
      <c r="P4277" t="e">
        <f>VLOOKUP(F4277,#REF!,3,FALSE)</f>
        <v>#REF!</v>
      </c>
      <c r="Q4277">
        <f t="shared" si="266"/>
        <v>0</v>
      </c>
      <c r="R4277" t="str">
        <f t="shared" si="267"/>
        <v/>
      </c>
      <c r="S4277" t="s">
        <v>38</v>
      </c>
      <c r="T4277">
        <v>15</v>
      </c>
      <c r="U4277">
        <v>1</v>
      </c>
      <c r="V4277" t="s">
        <v>38</v>
      </c>
      <c r="W4277">
        <v>16</v>
      </c>
      <c r="X4277">
        <v>55</v>
      </c>
      <c r="Y4277">
        <v>5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e">
        <f>VLOOKUP(A4277,#REF!,4,FALSE)</f>
        <v>#REF!</v>
      </c>
      <c r="AW4277" t="e">
        <f>VLOOKUP(A4277,#REF!,5,FALSE)</f>
        <v>#REF!</v>
      </c>
      <c r="AX4277">
        <f>SUMIF(量化书目统计!A:A,H4277,量化书目统计!G:G)</f>
        <v>0</v>
      </c>
    </row>
    <row r="4278" spans="1:50" x14ac:dyDescent="0.3">
      <c r="A4278" t="s">
        <v>470</v>
      </c>
      <c r="B4278" t="s">
        <v>22</v>
      </c>
      <c r="C4278" t="s">
        <v>257</v>
      </c>
      <c r="D4278">
        <v>5</v>
      </c>
      <c r="E4278" t="s">
        <v>483</v>
      </c>
      <c r="F4278" s="1" t="s">
        <v>484</v>
      </c>
      <c r="G4278" t="s">
        <v>485</v>
      </c>
      <c r="H4278" t="e">
        <f>VLOOKUP(F4278,#REF!,2,FALSE)</f>
        <v>#REF!</v>
      </c>
      <c r="I4278" t="s">
        <v>53</v>
      </c>
      <c r="J4278" s="4">
        <v>44140</v>
      </c>
      <c r="K4278" s="4">
        <v>44151</v>
      </c>
      <c r="L4278" s="3">
        <f t="shared" si="264"/>
        <v>11</v>
      </c>
      <c r="M4278" s="4">
        <v>44200</v>
      </c>
      <c r="N4278">
        <f t="shared" si="265"/>
        <v>60</v>
      </c>
      <c r="O4278">
        <v>0</v>
      </c>
      <c r="P4278" t="e">
        <f>VLOOKUP(F4278,#REF!,3,FALSE)</f>
        <v>#REF!</v>
      </c>
      <c r="Q4278">
        <f t="shared" si="266"/>
        <v>0</v>
      </c>
      <c r="R4278" t="str">
        <f t="shared" si="267"/>
        <v/>
      </c>
      <c r="S4278" t="s">
        <v>28</v>
      </c>
      <c r="T4278">
        <v>9</v>
      </c>
      <c r="U4278">
        <v>1</v>
      </c>
      <c r="V4278" t="s">
        <v>28</v>
      </c>
      <c r="W4278">
        <v>11</v>
      </c>
      <c r="X4278">
        <v>9</v>
      </c>
      <c r="Y4278">
        <v>8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e">
        <f>VLOOKUP(A4278,#REF!,4,FALSE)</f>
        <v>#REF!</v>
      </c>
      <c r="AW4278" t="e">
        <f>VLOOKUP(A4278,#REF!,5,FALSE)</f>
        <v>#REF!</v>
      </c>
      <c r="AX4278">
        <f>SUMIF(量化书目统计!A:A,H4278,量化书目统计!G:G)</f>
        <v>0</v>
      </c>
    </row>
    <row r="4279" spans="1:50" x14ac:dyDescent="0.3">
      <c r="A4279" t="s">
        <v>5740</v>
      </c>
      <c r="B4279" t="s">
        <v>5731</v>
      </c>
      <c r="D4279">
        <v>0</v>
      </c>
      <c r="E4279" t="s">
        <v>1957</v>
      </c>
      <c r="F4279" s="1" t="s">
        <v>1958</v>
      </c>
      <c r="G4279" t="s">
        <v>1959</v>
      </c>
      <c r="H4279" t="e">
        <f>VLOOKUP(F4279,#REF!,2,FALSE)</f>
        <v>#REF!</v>
      </c>
      <c r="I4279" t="s">
        <v>53</v>
      </c>
      <c r="J4279" s="4">
        <v>44453</v>
      </c>
      <c r="K4279" s="4">
        <v>44539</v>
      </c>
      <c r="L4279" s="3">
        <f t="shared" si="264"/>
        <v>86</v>
      </c>
      <c r="M4279" s="4">
        <v>44540</v>
      </c>
      <c r="N4279">
        <f t="shared" si="265"/>
        <v>87</v>
      </c>
      <c r="O4279">
        <v>0</v>
      </c>
      <c r="P4279" t="e">
        <f>VLOOKUP(F4279,#REF!,3,FALSE)</f>
        <v>#REF!</v>
      </c>
      <c r="Q4279">
        <f t="shared" si="266"/>
        <v>0</v>
      </c>
      <c r="R4279" t="str">
        <f t="shared" si="267"/>
        <v/>
      </c>
      <c r="S4279" t="s">
        <v>38</v>
      </c>
      <c r="T4279">
        <v>2</v>
      </c>
      <c r="U4279">
        <v>1</v>
      </c>
      <c r="V4279" t="s">
        <v>38</v>
      </c>
      <c r="W4279">
        <v>14</v>
      </c>
      <c r="X4279">
        <v>42</v>
      </c>
      <c r="Y4279">
        <v>5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 t="e">
        <f>VLOOKUP(A4279,#REF!,4,FALSE)</f>
        <v>#REF!</v>
      </c>
      <c r="AW4279" t="e">
        <f>VLOOKUP(A4279,#REF!,5,FALSE)</f>
        <v>#REF!</v>
      </c>
      <c r="AX4279">
        <f>SUMIF(量化书目统计!A:A,H4279,量化书目统计!G:G)</f>
        <v>0</v>
      </c>
    </row>
    <row r="4280" spans="1:50" x14ac:dyDescent="0.3">
      <c r="A4280" t="s">
        <v>5741</v>
      </c>
      <c r="B4280" t="s">
        <v>5731</v>
      </c>
      <c r="D4280">
        <v>0</v>
      </c>
      <c r="E4280" t="s">
        <v>1766</v>
      </c>
      <c r="F4280" s="1" t="s">
        <v>1767</v>
      </c>
      <c r="G4280" t="s">
        <v>1768</v>
      </c>
      <c r="H4280" t="e">
        <f>VLOOKUP(F4280,#REF!,2,FALSE)</f>
        <v>#REF!</v>
      </c>
      <c r="I4280" t="s">
        <v>225</v>
      </c>
      <c r="J4280" s="4">
        <v>44483</v>
      </c>
      <c r="K4280" s="4">
        <v>44494</v>
      </c>
      <c r="L4280" s="3">
        <f t="shared" si="264"/>
        <v>11</v>
      </c>
      <c r="M4280" s="4">
        <v>44497</v>
      </c>
      <c r="N4280">
        <f t="shared" si="265"/>
        <v>14</v>
      </c>
      <c r="O4280">
        <v>0</v>
      </c>
      <c r="P4280" t="e">
        <f>VLOOKUP(F4280,#REF!,3,FALSE)</f>
        <v>#REF!</v>
      </c>
      <c r="Q4280">
        <f t="shared" si="266"/>
        <v>0</v>
      </c>
      <c r="R4280" t="str">
        <f t="shared" si="267"/>
        <v/>
      </c>
      <c r="S4280" t="s">
        <v>38</v>
      </c>
      <c r="T4280">
        <v>6</v>
      </c>
      <c r="U4280">
        <v>1</v>
      </c>
      <c r="V4280" t="s">
        <v>38</v>
      </c>
      <c r="W4280">
        <v>8</v>
      </c>
      <c r="X4280">
        <v>46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e">
        <f>VLOOKUP(A4280,#REF!,4,FALSE)</f>
        <v>#REF!</v>
      </c>
      <c r="AW4280" t="e">
        <f>VLOOKUP(A4280,#REF!,5,FALSE)</f>
        <v>#REF!</v>
      </c>
      <c r="AX4280">
        <f>SUMIF(量化书目统计!A:A,H4280,量化书目统计!G:G)</f>
        <v>0</v>
      </c>
    </row>
    <row r="4281" spans="1:50" x14ac:dyDescent="0.3">
      <c r="A4281" t="s">
        <v>5741</v>
      </c>
      <c r="B4281" t="s">
        <v>5731</v>
      </c>
      <c r="D4281">
        <v>0</v>
      </c>
      <c r="E4281" t="s">
        <v>107</v>
      </c>
      <c r="F4281" s="1" t="s">
        <v>108</v>
      </c>
      <c r="G4281" t="s">
        <v>109</v>
      </c>
      <c r="H4281" t="e">
        <f>VLOOKUP(F4281,#REF!,2,FALSE)</f>
        <v>#REF!</v>
      </c>
      <c r="I4281" t="s">
        <v>32</v>
      </c>
      <c r="J4281" s="4">
        <v>44372</v>
      </c>
      <c r="K4281" s="4">
        <v>44386</v>
      </c>
      <c r="L4281" s="3">
        <f t="shared" si="264"/>
        <v>14</v>
      </c>
      <c r="M4281" s="4">
        <v>44446</v>
      </c>
      <c r="N4281">
        <f t="shared" si="265"/>
        <v>74</v>
      </c>
      <c r="O4281">
        <v>0</v>
      </c>
      <c r="P4281" t="e">
        <f>VLOOKUP(F4281,#REF!,3,FALSE)</f>
        <v>#REF!</v>
      </c>
      <c r="Q4281">
        <f t="shared" si="266"/>
        <v>0</v>
      </c>
      <c r="R4281" t="str">
        <f t="shared" si="267"/>
        <v/>
      </c>
      <c r="S4281" t="s">
        <v>80</v>
      </c>
      <c r="T4281">
        <v>17</v>
      </c>
      <c r="U4281">
        <v>1</v>
      </c>
      <c r="V4281" t="s">
        <v>80</v>
      </c>
      <c r="W4281">
        <v>18</v>
      </c>
      <c r="X4281">
        <v>37</v>
      </c>
      <c r="Y4281">
        <v>15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e">
        <f>VLOOKUP(A4281,#REF!,4,FALSE)</f>
        <v>#REF!</v>
      </c>
      <c r="AW4281" t="e">
        <f>VLOOKUP(A4281,#REF!,5,FALSE)</f>
        <v>#REF!</v>
      </c>
      <c r="AX4281">
        <f>SUMIF(量化书目统计!A:A,H4281,量化书目统计!G:G)</f>
        <v>0</v>
      </c>
    </row>
    <row r="4282" spans="1:50" x14ac:dyDescent="0.3">
      <c r="A4282" t="s">
        <v>3403</v>
      </c>
      <c r="B4282" t="s">
        <v>539</v>
      </c>
      <c r="C4282" t="s">
        <v>287</v>
      </c>
      <c r="D4282">
        <v>5</v>
      </c>
      <c r="E4282" t="s">
        <v>3404</v>
      </c>
      <c r="F4282" s="1" t="s">
        <v>3405</v>
      </c>
      <c r="G4282" t="s">
        <v>3406</v>
      </c>
      <c r="H4282" t="e">
        <f>VLOOKUP(F4282,#REF!,2,FALSE)</f>
        <v>#REF!</v>
      </c>
      <c r="I4282" t="s">
        <v>59</v>
      </c>
      <c r="J4282" s="4">
        <v>44574</v>
      </c>
      <c r="K4282" s="4">
        <v>44884</v>
      </c>
      <c r="L4282" s="3">
        <f t="shared" si="264"/>
        <v>310</v>
      </c>
      <c r="M4282" s="4">
        <v>44935</v>
      </c>
      <c r="N4282">
        <f t="shared" si="265"/>
        <v>361</v>
      </c>
      <c r="O4282">
        <v>0</v>
      </c>
      <c r="P4282" t="e">
        <f>VLOOKUP(F4282,#REF!,3,FALSE)</f>
        <v>#REF!</v>
      </c>
      <c r="Q4282">
        <f t="shared" si="266"/>
        <v>3</v>
      </c>
      <c r="R4282" t="str">
        <f t="shared" si="267"/>
        <v/>
      </c>
      <c r="S4282" t="s">
        <v>38</v>
      </c>
      <c r="T4282">
        <f>19</f>
        <v>19</v>
      </c>
      <c r="U4282">
        <v>2</v>
      </c>
      <c r="V4282" t="s">
        <v>43</v>
      </c>
      <c r="X4282">
        <v>59</v>
      </c>
      <c r="Y4282">
        <v>15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e">
        <f>VLOOKUP(A4282,#REF!,4,FALSE)</f>
        <v>#REF!</v>
      </c>
      <c r="AW4282" t="e">
        <f>VLOOKUP(A4282,#REF!,5,FALSE)</f>
        <v>#REF!</v>
      </c>
      <c r="AX4282">
        <f>SUMIF(量化书目统计!A:A,H4282,量化书目统计!G:G)</f>
        <v>0</v>
      </c>
    </row>
    <row r="4283" spans="1:50" x14ac:dyDescent="0.3">
      <c r="A4283" t="s">
        <v>3403</v>
      </c>
      <c r="B4283" t="s">
        <v>539</v>
      </c>
      <c r="C4283" t="s">
        <v>287</v>
      </c>
      <c r="D4283">
        <v>5</v>
      </c>
      <c r="E4283" t="s">
        <v>3404</v>
      </c>
      <c r="F4283" s="1" t="s">
        <v>3407</v>
      </c>
      <c r="G4283" t="s">
        <v>3408</v>
      </c>
      <c r="H4283" t="e">
        <f>VLOOKUP(F4283,#REF!,2,FALSE)</f>
        <v>#REF!</v>
      </c>
      <c r="I4283" t="s">
        <v>59</v>
      </c>
      <c r="J4283" s="4">
        <v>44574</v>
      </c>
      <c r="K4283">
        <v>0</v>
      </c>
      <c r="L4283" s="3" t="str">
        <f t="shared" si="264"/>
        <v/>
      </c>
      <c r="M4283" s="4">
        <v>45103</v>
      </c>
      <c r="N4283">
        <f t="shared" si="265"/>
        <v>529</v>
      </c>
      <c r="O4283">
        <v>0</v>
      </c>
      <c r="P4283" t="e">
        <f>VLOOKUP(F4283,#REF!,3,FALSE)</f>
        <v>#REF!</v>
      </c>
      <c r="Q4283">
        <f t="shared" si="266"/>
        <v>3</v>
      </c>
      <c r="R4283" t="str">
        <f t="shared" si="267"/>
        <v/>
      </c>
      <c r="S4283" t="s">
        <v>38</v>
      </c>
      <c r="T4283">
        <f>19</f>
        <v>19</v>
      </c>
      <c r="U4283">
        <v>2</v>
      </c>
      <c r="X4283">
        <v>59</v>
      </c>
      <c r="Y4283">
        <v>10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e">
        <f>VLOOKUP(A4283,#REF!,4,FALSE)</f>
        <v>#REF!</v>
      </c>
      <c r="AW4283" t="e">
        <f>VLOOKUP(A4283,#REF!,5,FALSE)</f>
        <v>#REF!</v>
      </c>
      <c r="AX4283">
        <f>SUMIF(量化书目统计!A:A,H4283,量化书目统计!G:G)</f>
        <v>0</v>
      </c>
    </row>
    <row r="4284" spans="1:50" x14ac:dyDescent="0.3">
      <c r="A4284" t="s">
        <v>3453</v>
      </c>
      <c r="B4284" t="s">
        <v>539</v>
      </c>
      <c r="C4284" t="s">
        <v>117</v>
      </c>
      <c r="D4284">
        <v>4</v>
      </c>
      <c r="E4284" t="s">
        <v>3454</v>
      </c>
      <c r="F4284" s="1" t="s">
        <v>3455</v>
      </c>
      <c r="G4284" t="s">
        <v>3456</v>
      </c>
      <c r="H4284" t="e">
        <f>VLOOKUP(F4284,#REF!,2,FALSE)</f>
        <v>#REF!</v>
      </c>
      <c r="I4284" t="s">
        <v>65</v>
      </c>
      <c r="J4284" s="4">
        <v>44350</v>
      </c>
      <c r="K4284" s="4">
        <v>44357</v>
      </c>
      <c r="L4284" s="3">
        <f t="shared" si="264"/>
        <v>7</v>
      </c>
      <c r="M4284" s="4">
        <v>44410</v>
      </c>
      <c r="N4284">
        <f t="shared" si="265"/>
        <v>60</v>
      </c>
      <c r="O4284">
        <v>1</v>
      </c>
      <c r="P4284" t="e">
        <f>VLOOKUP(F4284,#REF!,3,FALSE)</f>
        <v>#REF!</v>
      </c>
      <c r="Q4284">
        <f t="shared" si="266"/>
        <v>0</v>
      </c>
      <c r="R4284" t="str">
        <f t="shared" si="267"/>
        <v/>
      </c>
      <c r="S4284" t="s">
        <v>80</v>
      </c>
      <c r="T4284">
        <v>14</v>
      </c>
      <c r="U4284">
        <v>1</v>
      </c>
      <c r="V4284" t="s">
        <v>80</v>
      </c>
      <c r="W4284">
        <v>15</v>
      </c>
      <c r="X4284">
        <v>34</v>
      </c>
      <c r="Y4284">
        <v>11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e">
        <f>VLOOKUP(A4284,#REF!,4,FALSE)</f>
        <v>#REF!</v>
      </c>
      <c r="AW4284" t="e">
        <f>VLOOKUP(A4284,#REF!,5,FALSE)</f>
        <v>#REF!</v>
      </c>
      <c r="AX4284">
        <f>SUMIF(量化书目统计!A:A,H4284,量化书目统计!G:G)</f>
        <v>0</v>
      </c>
    </row>
    <row r="4285" spans="1:50" x14ac:dyDescent="0.3">
      <c r="A4285" t="s">
        <v>3453</v>
      </c>
      <c r="B4285" t="s">
        <v>539</v>
      </c>
      <c r="C4285" t="s">
        <v>117</v>
      </c>
      <c r="D4285">
        <v>4</v>
      </c>
      <c r="E4285" t="s">
        <v>2061</v>
      </c>
      <c r="F4285" s="1" t="s">
        <v>2062</v>
      </c>
      <c r="G4285" t="s">
        <v>2063</v>
      </c>
      <c r="H4285" t="e">
        <f>VLOOKUP(F4285,#REF!,2,FALSE)</f>
        <v>#REF!</v>
      </c>
      <c r="I4285" t="s">
        <v>225</v>
      </c>
      <c r="J4285" s="4">
        <v>44350</v>
      </c>
      <c r="K4285" s="4">
        <v>44357</v>
      </c>
      <c r="L4285" s="3">
        <f t="shared" si="264"/>
        <v>7</v>
      </c>
      <c r="M4285" s="4">
        <v>44410</v>
      </c>
      <c r="N4285">
        <f t="shared" si="265"/>
        <v>60</v>
      </c>
      <c r="O4285">
        <v>1</v>
      </c>
      <c r="P4285" t="e">
        <f>VLOOKUP(F4285,#REF!,3,FALSE)</f>
        <v>#REF!</v>
      </c>
      <c r="Q4285">
        <f t="shared" si="266"/>
        <v>0</v>
      </c>
      <c r="R4285" t="str">
        <f t="shared" si="267"/>
        <v/>
      </c>
      <c r="S4285" t="s">
        <v>80</v>
      </c>
      <c r="T4285">
        <v>14</v>
      </c>
      <c r="U4285">
        <v>1</v>
      </c>
      <c r="V4285" t="s">
        <v>80</v>
      </c>
      <c r="W4285">
        <v>15</v>
      </c>
      <c r="X4285">
        <v>34</v>
      </c>
      <c r="Y4285">
        <v>11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e">
        <f>VLOOKUP(A4285,#REF!,4,FALSE)</f>
        <v>#REF!</v>
      </c>
      <c r="AW4285" t="e">
        <f>VLOOKUP(A4285,#REF!,5,FALSE)</f>
        <v>#REF!</v>
      </c>
      <c r="AX4285">
        <f>SUMIF(量化书目统计!A:A,H4285,量化书目统计!G:G)</f>
        <v>0</v>
      </c>
    </row>
    <row r="4286" spans="1:50" x14ac:dyDescent="0.3">
      <c r="A4286" t="s">
        <v>3453</v>
      </c>
      <c r="B4286" t="s">
        <v>539</v>
      </c>
      <c r="C4286" t="s">
        <v>117</v>
      </c>
      <c r="D4286">
        <v>4</v>
      </c>
      <c r="E4286" t="s">
        <v>2057</v>
      </c>
      <c r="F4286" s="1" t="s">
        <v>2058</v>
      </c>
      <c r="G4286" t="s">
        <v>2059</v>
      </c>
      <c r="H4286" t="e">
        <f>VLOOKUP(F4286,#REF!,2,FALSE)</f>
        <v>#REF!</v>
      </c>
      <c r="I4286" t="s">
        <v>225</v>
      </c>
      <c r="J4286" s="4">
        <v>44350</v>
      </c>
      <c r="K4286" s="4">
        <v>44357</v>
      </c>
      <c r="L4286" s="3">
        <f t="shared" si="264"/>
        <v>7</v>
      </c>
      <c r="M4286" s="4">
        <v>44410</v>
      </c>
      <c r="N4286">
        <f t="shared" si="265"/>
        <v>60</v>
      </c>
      <c r="O4286">
        <v>1</v>
      </c>
      <c r="P4286" t="e">
        <f>VLOOKUP(F4286,#REF!,3,FALSE)</f>
        <v>#REF!</v>
      </c>
      <c r="Q4286">
        <f t="shared" si="266"/>
        <v>0</v>
      </c>
      <c r="R4286" t="str">
        <f t="shared" si="267"/>
        <v/>
      </c>
      <c r="S4286" t="s">
        <v>80</v>
      </c>
      <c r="T4286">
        <v>14</v>
      </c>
      <c r="U4286">
        <v>1</v>
      </c>
      <c r="V4286" t="s">
        <v>80</v>
      </c>
      <c r="W4286">
        <v>15</v>
      </c>
      <c r="X4286">
        <v>34</v>
      </c>
      <c r="Y4286">
        <v>11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e">
        <f>VLOOKUP(A4286,#REF!,4,FALSE)</f>
        <v>#REF!</v>
      </c>
      <c r="AW4286" t="e">
        <f>VLOOKUP(A4286,#REF!,5,FALSE)</f>
        <v>#REF!</v>
      </c>
      <c r="AX4286">
        <f>SUMIF(量化书目统计!A:A,H4286,量化书目统计!G:G)</f>
        <v>0</v>
      </c>
    </row>
    <row r="4287" spans="1:50" x14ac:dyDescent="0.3">
      <c r="A4287" t="s">
        <v>3457</v>
      </c>
      <c r="B4287" t="s">
        <v>539</v>
      </c>
      <c r="C4287" t="s">
        <v>117</v>
      </c>
      <c r="D4287">
        <v>4</v>
      </c>
      <c r="E4287" t="s">
        <v>471</v>
      </c>
      <c r="F4287" s="1" t="s">
        <v>472</v>
      </c>
      <c r="G4287" t="s">
        <v>473</v>
      </c>
      <c r="H4287" t="e">
        <f>VLOOKUP(F4287,#REF!,2,FALSE)</f>
        <v>#REF!</v>
      </c>
      <c r="I4287" t="s">
        <v>158</v>
      </c>
      <c r="J4287" s="4">
        <v>44463</v>
      </c>
      <c r="K4287" s="4">
        <v>44513</v>
      </c>
      <c r="L4287" s="3">
        <f t="shared" si="264"/>
        <v>50</v>
      </c>
      <c r="M4287" s="4">
        <v>44523</v>
      </c>
      <c r="N4287">
        <f t="shared" si="265"/>
        <v>60</v>
      </c>
      <c r="O4287">
        <v>1</v>
      </c>
      <c r="P4287" t="e">
        <f>VLOOKUP(F4287,#REF!,3,FALSE)</f>
        <v>#REF!</v>
      </c>
      <c r="Q4287">
        <f t="shared" si="266"/>
        <v>0</v>
      </c>
      <c r="R4287" t="str">
        <f t="shared" si="267"/>
        <v/>
      </c>
      <c r="S4287" t="s">
        <v>38</v>
      </c>
      <c r="T4287">
        <v>3</v>
      </c>
      <c r="U4287">
        <v>1</v>
      </c>
      <c r="V4287" t="s">
        <v>38</v>
      </c>
      <c r="W4287">
        <v>10</v>
      </c>
      <c r="X4287">
        <v>43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e">
        <f>VLOOKUP(A4287,#REF!,4,FALSE)</f>
        <v>#REF!</v>
      </c>
      <c r="AW4287" t="e">
        <f>VLOOKUP(A4287,#REF!,5,FALSE)</f>
        <v>#REF!</v>
      </c>
      <c r="AX4287">
        <f>SUMIF(量化书目统计!A:A,H4287,量化书目统计!G:G)</f>
        <v>0</v>
      </c>
    </row>
    <row r="4288" spans="1:50" x14ac:dyDescent="0.3">
      <c r="A4288" t="s">
        <v>634</v>
      </c>
      <c r="B4288" t="s">
        <v>556</v>
      </c>
      <c r="C4288" t="s">
        <v>117</v>
      </c>
      <c r="D4288">
        <v>4</v>
      </c>
      <c r="E4288" t="s">
        <v>635</v>
      </c>
      <c r="F4288" s="1" t="s">
        <v>636</v>
      </c>
      <c r="G4288" t="s">
        <v>637</v>
      </c>
      <c r="H4288" t="e">
        <f>VLOOKUP(F4288,#REF!,2,FALSE)</f>
        <v>#REF!</v>
      </c>
      <c r="I4288" t="s">
        <v>42</v>
      </c>
      <c r="J4288" s="4">
        <v>43832</v>
      </c>
      <c r="K4288" s="4">
        <v>44056</v>
      </c>
      <c r="L4288" s="3">
        <f t="shared" si="264"/>
        <v>224</v>
      </c>
      <c r="M4288" s="4">
        <v>44104</v>
      </c>
      <c r="N4288">
        <f t="shared" si="265"/>
        <v>272</v>
      </c>
      <c r="O4288">
        <v>0</v>
      </c>
      <c r="P4288" t="e">
        <f>VLOOKUP(F4288,#REF!,3,FALSE)</f>
        <v>#REF!</v>
      </c>
      <c r="Q4288">
        <f t="shared" si="266"/>
        <v>0</v>
      </c>
      <c r="R4288" t="str">
        <f t="shared" si="267"/>
        <v/>
      </c>
      <c r="S4288" t="s">
        <v>43</v>
      </c>
      <c r="U4288">
        <v>1</v>
      </c>
      <c r="V4288" t="s">
        <v>43</v>
      </c>
      <c r="X4288">
        <v>0</v>
      </c>
      <c r="Y4288">
        <v>20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 t="e">
        <f>VLOOKUP(A4288,#REF!,4,FALSE)</f>
        <v>#REF!</v>
      </c>
      <c r="AW4288" t="e">
        <f>VLOOKUP(A4288,#REF!,5,FALSE)</f>
        <v>#REF!</v>
      </c>
      <c r="AX4288">
        <f>SUMIF(量化书目统计!A:A,H4288,量化书目统计!G:G)</f>
        <v>0</v>
      </c>
    </row>
    <row r="4289" spans="1:50" x14ac:dyDescent="0.3">
      <c r="A4289" t="s">
        <v>3393</v>
      </c>
      <c r="B4289" t="s">
        <v>539</v>
      </c>
      <c r="C4289" t="s">
        <v>287</v>
      </c>
      <c r="D4289">
        <v>5</v>
      </c>
      <c r="E4289" t="s">
        <v>3394</v>
      </c>
      <c r="F4289" s="1" t="s">
        <v>3395</v>
      </c>
      <c r="G4289" t="s">
        <v>3396</v>
      </c>
      <c r="H4289" t="e">
        <f>VLOOKUP(F4289,#REF!,2,FALSE)</f>
        <v>#REF!</v>
      </c>
      <c r="I4289" t="s">
        <v>32</v>
      </c>
      <c r="J4289" s="4">
        <v>44185</v>
      </c>
      <c r="K4289" s="4">
        <v>44188</v>
      </c>
      <c r="L4289" s="3">
        <f t="shared" si="264"/>
        <v>3</v>
      </c>
      <c r="M4289" s="4">
        <v>44245</v>
      </c>
      <c r="N4289">
        <f t="shared" si="265"/>
        <v>60</v>
      </c>
      <c r="O4289">
        <v>0</v>
      </c>
      <c r="P4289" t="e">
        <f>VLOOKUP(F4289,#REF!,3,FALSE)</f>
        <v>#REF!</v>
      </c>
      <c r="Q4289">
        <f t="shared" si="266"/>
        <v>0</v>
      </c>
      <c r="R4289" t="str">
        <f t="shared" si="267"/>
        <v/>
      </c>
      <c r="S4289" t="s">
        <v>28</v>
      </c>
      <c r="T4289">
        <v>16</v>
      </c>
      <c r="U4289">
        <v>1</v>
      </c>
      <c r="V4289" t="s">
        <v>28</v>
      </c>
      <c r="W4289">
        <v>16</v>
      </c>
      <c r="X4289">
        <v>16</v>
      </c>
      <c r="Y4289">
        <v>9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e">
        <f>VLOOKUP(A4289,#REF!,4,FALSE)</f>
        <v>#REF!</v>
      </c>
      <c r="AW4289" t="e">
        <f>VLOOKUP(A4289,#REF!,5,FALSE)</f>
        <v>#REF!</v>
      </c>
      <c r="AX4289">
        <f>SUMIF(量化书目统计!A:A,H4289,量化书目统计!G:G)</f>
        <v>0</v>
      </c>
    </row>
    <row r="4290" spans="1:50" x14ac:dyDescent="0.3">
      <c r="A4290" t="s">
        <v>3397</v>
      </c>
      <c r="B4290" t="s">
        <v>539</v>
      </c>
      <c r="C4290" t="s">
        <v>287</v>
      </c>
      <c r="D4290">
        <v>5</v>
      </c>
      <c r="E4290" t="s">
        <v>1251</v>
      </c>
      <c r="F4290" s="1" t="s">
        <v>1252</v>
      </c>
      <c r="G4290" t="s">
        <v>1253</v>
      </c>
      <c r="H4290" t="e">
        <f>VLOOKUP(F4290,#REF!,2,FALSE)</f>
        <v>#REF!</v>
      </c>
      <c r="I4290" t="s">
        <v>32</v>
      </c>
      <c r="J4290" s="4">
        <v>44203</v>
      </c>
      <c r="K4290" s="4">
        <v>44256</v>
      </c>
      <c r="L4290" s="3">
        <f t="shared" ref="L4290:L4353" si="268">IF(K4290&lt;&gt;0,K4290-J4290,"")</f>
        <v>53</v>
      </c>
      <c r="M4290" s="4">
        <v>44263</v>
      </c>
      <c r="N4290">
        <f t="shared" ref="N4290:N4353" si="269">M4290-J4290</f>
        <v>60</v>
      </c>
      <c r="O4290">
        <v>0</v>
      </c>
      <c r="P4290" t="e">
        <f>VLOOKUP(F4290,#REF!,3,FALSE)</f>
        <v>#REF!</v>
      </c>
      <c r="Q4290">
        <f t="shared" ref="Q4290:Q4353" si="270">IF(OR(ISNUMBER(SEARCH("高等数学",E4290)),ISNUMBER(SEARCH("数学分析",E4290)),ISNUMBER(SEARCH("微积分",E4290))),1,IF(OR(ISNUMBER(SEARCH("概率",E4290)),ISNUMBER(SEARCH("数理统计",E4290)),ISNUMBER(SEARCH("统计",E4290))),2,IF(ISNUMBER(SEARCH("代数",E4290)),3,IF(OR(ISNUMBER(SEARCH("运筹",E4290)),ISNUMBER(SEARCH("优化",E4290))),4,0))))</f>
        <v>0</v>
      </c>
      <c r="R4290" t="str">
        <f t="shared" ref="R4290:R4353" si="271">IF(AND(Q4290&gt;0,O4290=1),Q4290&amp;"-"&amp;E4290,"")</f>
        <v/>
      </c>
      <c r="S4290" t="s">
        <v>28</v>
      </c>
      <c r="T4290">
        <v>18</v>
      </c>
      <c r="U4290">
        <v>1</v>
      </c>
      <c r="V4290" t="s">
        <v>80</v>
      </c>
      <c r="W4290">
        <v>1</v>
      </c>
      <c r="X4290">
        <v>18</v>
      </c>
      <c r="Y4290">
        <v>15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e">
        <f>VLOOKUP(A4290,#REF!,4,FALSE)</f>
        <v>#REF!</v>
      </c>
      <c r="AW4290" t="e">
        <f>VLOOKUP(A4290,#REF!,5,FALSE)</f>
        <v>#REF!</v>
      </c>
      <c r="AX4290">
        <f>SUMIF(量化书目统计!A:A,H4290,量化书目统计!G:G)</f>
        <v>0</v>
      </c>
    </row>
    <row r="4291" spans="1:50" x14ac:dyDescent="0.3">
      <c r="A4291" t="s">
        <v>3398</v>
      </c>
      <c r="B4291" t="s">
        <v>539</v>
      </c>
      <c r="C4291" t="s">
        <v>287</v>
      </c>
      <c r="D4291">
        <v>5</v>
      </c>
      <c r="E4291" t="s">
        <v>1243</v>
      </c>
      <c r="F4291" s="1" t="s">
        <v>1244</v>
      </c>
      <c r="G4291" t="s">
        <v>1245</v>
      </c>
      <c r="H4291" t="e">
        <f>VLOOKUP(F4291,#REF!,2,FALSE)</f>
        <v>#REF!</v>
      </c>
      <c r="I4291" t="s">
        <v>59</v>
      </c>
      <c r="J4291" s="4">
        <v>44377</v>
      </c>
      <c r="K4291" s="4">
        <v>44432</v>
      </c>
      <c r="L4291" s="3">
        <f t="shared" si="268"/>
        <v>55</v>
      </c>
      <c r="M4291" s="4">
        <v>44447</v>
      </c>
      <c r="N4291">
        <f t="shared" si="269"/>
        <v>70</v>
      </c>
      <c r="O4291">
        <v>0</v>
      </c>
      <c r="P4291" t="e">
        <f>VLOOKUP(F4291,#REF!,3,FALSE)</f>
        <v>#REF!</v>
      </c>
      <c r="Q4291">
        <f t="shared" si="270"/>
        <v>3</v>
      </c>
      <c r="R4291" t="str">
        <f t="shared" si="271"/>
        <v/>
      </c>
      <c r="S4291" t="s">
        <v>80</v>
      </c>
      <c r="T4291">
        <v>18</v>
      </c>
      <c r="U4291">
        <v>1</v>
      </c>
      <c r="V4291" t="s">
        <v>43</v>
      </c>
      <c r="X4291">
        <v>38</v>
      </c>
      <c r="Y4291">
        <v>11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e">
        <f>VLOOKUP(A4291,#REF!,4,FALSE)</f>
        <v>#REF!</v>
      </c>
      <c r="AW4291" t="e">
        <f>VLOOKUP(A4291,#REF!,5,FALSE)</f>
        <v>#REF!</v>
      </c>
      <c r="AX4291">
        <f>SUMIF(量化书目统计!A:A,H4291,量化书目统计!G:G)</f>
        <v>0</v>
      </c>
    </row>
    <row r="4292" spans="1:50" x14ac:dyDescent="0.3">
      <c r="A4292" t="s">
        <v>3398</v>
      </c>
      <c r="B4292" t="s">
        <v>539</v>
      </c>
      <c r="C4292" t="s">
        <v>287</v>
      </c>
      <c r="D4292">
        <v>5</v>
      </c>
      <c r="E4292" t="s">
        <v>492</v>
      </c>
      <c r="F4292" s="1" t="s">
        <v>493</v>
      </c>
      <c r="G4292" t="s">
        <v>494</v>
      </c>
      <c r="H4292" t="e">
        <f>VLOOKUP(F4292,#REF!,2,FALSE)</f>
        <v>#REF!</v>
      </c>
      <c r="I4292" t="s">
        <v>158</v>
      </c>
      <c r="J4292" s="4">
        <v>44626</v>
      </c>
      <c r="K4292" s="4">
        <v>44825</v>
      </c>
      <c r="L4292" s="3">
        <f t="shared" si="268"/>
        <v>199</v>
      </c>
      <c r="M4292" s="4">
        <v>44815</v>
      </c>
      <c r="N4292">
        <f t="shared" si="269"/>
        <v>189</v>
      </c>
      <c r="O4292">
        <v>0</v>
      </c>
      <c r="P4292" t="e">
        <f>VLOOKUP(F4292,#REF!,3,FALSE)</f>
        <v>#REF!</v>
      </c>
      <c r="Q4292">
        <f t="shared" si="270"/>
        <v>0</v>
      </c>
      <c r="R4292" t="str">
        <f t="shared" si="271"/>
        <v/>
      </c>
      <c r="S4292" t="s">
        <v>99</v>
      </c>
      <c r="T4292">
        <v>4</v>
      </c>
      <c r="U4292">
        <v>1</v>
      </c>
      <c r="V4292" t="s">
        <v>43</v>
      </c>
      <c r="X4292">
        <v>64</v>
      </c>
      <c r="Y4292">
        <v>15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e">
        <f>VLOOKUP(A4292,#REF!,4,FALSE)</f>
        <v>#REF!</v>
      </c>
      <c r="AW4292" t="e">
        <f>VLOOKUP(A4292,#REF!,5,FALSE)</f>
        <v>#REF!</v>
      </c>
      <c r="AX4292">
        <f>SUMIF(量化书目统计!A:A,H4292,量化书目统计!G:G)</f>
        <v>0</v>
      </c>
    </row>
    <row r="4293" spans="1:50" x14ac:dyDescent="0.3">
      <c r="A4293" t="s">
        <v>3398</v>
      </c>
      <c r="B4293" t="s">
        <v>539</v>
      </c>
      <c r="C4293" t="s">
        <v>287</v>
      </c>
      <c r="D4293">
        <v>5</v>
      </c>
      <c r="E4293" t="s">
        <v>1018</v>
      </c>
      <c r="F4293" s="1" t="s">
        <v>1019</v>
      </c>
      <c r="G4293" t="s">
        <v>1020</v>
      </c>
      <c r="H4293" t="e">
        <f>VLOOKUP(F4293,#REF!,2,FALSE)</f>
        <v>#REF!</v>
      </c>
      <c r="I4293" t="s">
        <v>49</v>
      </c>
      <c r="J4293" s="4">
        <v>44826</v>
      </c>
      <c r="K4293">
        <v>0</v>
      </c>
      <c r="L4293" s="3" t="str">
        <f t="shared" si="268"/>
        <v/>
      </c>
      <c r="M4293" s="4">
        <v>45106</v>
      </c>
      <c r="N4293">
        <f t="shared" si="269"/>
        <v>280</v>
      </c>
      <c r="O4293">
        <v>0</v>
      </c>
      <c r="P4293" t="e">
        <f>VLOOKUP(F4293,#REF!,3,FALSE)</f>
        <v>#REF!</v>
      </c>
      <c r="Q4293">
        <f t="shared" si="270"/>
        <v>0</v>
      </c>
      <c r="R4293" t="str">
        <f t="shared" si="271"/>
        <v/>
      </c>
      <c r="S4293" t="s">
        <v>43</v>
      </c>
      <c r="U4293">
        <v>1</v>
      </c>
      <c r="X4293">
        <v>80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e">
        <f>VLOOKUP(A4293,#REF!,4,FALSE)</f>
        <v>#REF!</v>
      </c>
      <c r="AW4293" t="e">
        <f>VLOOKUP(A4293,#REF!,5,FALSE)</f>
        <v>#REF!</v>
      </c>
      <c r="AX4293">
        <f>SUMIF(量化书目统计!A:A,H4293,量化书目统计!G:G)</f>
        <v>0</v>
      </c>
    </row>
    <row r="4294" spans="1:50" x14ac:dyDescent="0.3">
      <c r="A4294" t="s">
        <v>3399</v>
      </c>
      <c r="B4294" t="s">
        <v>539</v>
      </c>
      <c r="C4294" t="s">
        <v>287</v>
      </c>
      <c r="D4294">
        <v>5</v>
      </c>
      <c r="E4294" t="s">
        <v>512</v>
      </c>
      <c r="F4294" s="1" t="s">
        <v>513</v>
      </c>
      <c r="G4294" t="s">
        <v>514</v>
      </c>
      <c r="H4294" t="e">
        <f>VLOOKUP(F4294,#REF!,2,FALSE)</f>
        <v>#REF!</v>
      </c>
      <c r="I4294" t="s">
        <v>158</v>
      </c>
      <c r="J4294" s="4">
        <v>44853</v>
      </c>
      <c r="K4294" s="4">
        <v>44862</v>
      </c>
      <c r="L4294" s="3">
        <f t="shared" si="268"/>
        <v>9</v>
      </c>
      <c r="M4294" s="4">
        <v>44914</v>
      </c>
      <c r="N4294">
        <f t="shared" si="269"/>
        <v>61</v>
      </c>
      <c r="O4294">
        <v>0</v>
      </c>
      <c r="P4294" t="e">
        <f>VLOOKUP(F4294,#REF!,3,FALSE)</f>
        <v>#REF!</v>
      </c>
      <c r="Q4294">
        <f t="shared" si="270"/>
        <v>0</v>
      </c>
      <c r="R4294" t="str">
        <f t="shared" si="271"/>
        <v/>
      </c>
      <c r="S4294" t="s">
        <v>43</v>
      </c>
      <c r="U4294">
        <v>1</v>
      </c>
      <c r="V4294" t="s">
        <v>43</v>
      </c>
      <c r="X4294">
        <v>80</v>
      </c>
      <c r="Y4294">
        <v>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e">
        <f>VLOOKUP(A4294,#REF!,4,FALSE)</f>
        <v>#REF!</v>
      </c>
      <c r="AW4294" t="e">
        <f>VLOOKUP(A4294,#REF!,5,FALSE)</f>
        <v>#REF!</v>
      </c>
      <c r="AX4294">
        <f>SUMIF(量化书目统计!A:A,H4294,量化书目统计!G:G)</f>
        <v>0</v>
      </c>
    </row>
    <row r="4295" spans="1:50" x14ac:dyDescent="0.3">
      <c r="A4295" t="s">
        <v>3400</v>
      </c>
      <c r="B4295" t="s">
        <v>539</v>
      </c>
      <c r="C4295" t="s">
        <v>287</v>
      </c>
      <c r="D4295">
        <v>5</v>
      </c>
      <c r="E4295" t="s">
        <v>1896</v>
      </c>
      <c r="F4295" s="1" t="s">
        <v>2472</v>
      </c>
      <c r="G4295" t="s">
        <v>1898</v>
      </c>
      <c r="H4295" t="e">
        <f>VLOOKUP(F4295,#REF!,2,FALSE)</f>
        <v>#REF!</v>
      </c>
      <c r="I4295" t="s">
        <v>1417</v>
      </c>
      <c r="J4295" s="4">
        <v>44257</v>
      </c>
      <c r="K4295" s="4">
        <v>44271</v>
      </c>
      <c r="L4295" s="3">
        <f t="shared" si="268"/>
        <v>14</v>
      </c>
      <c r="M4295" s="4">
        <v>44271</v>
      </c>
      <c r="N4295">
        <f t="shared" si="269"/>
        <v>14</v>
      </c>
      <c r="O4295">
        <v>0</v>
      </c>
      <c r="P4295" t="e">
        <f>VLOOKUP(F4295,#REF!,3,FALSE)</f>
        <v>#REF!</v>
      </c>
      <c r="Q4295">
        <f t="shared" si="270"/>
        <v>0</v>
      </c>
      <c r="R4295" t="str">
        <f t="shared" si="271"/>
        <v/>
      </c>
      <c r="S4295" t="s">
        <v>80</v>
      </c>
      <c r="T4295">
        <v>1</v>
      </c>
      <c r="U4295">
        <v>2</v>
      </c>
      <c r="V4295" t="s">
        <v>80</v>
      </c>
      <c r="W4295">
        <v>3</v>
      </c>
      <c r="X4295">
        <v>21</v>
      </c>
      <c r="Y4295">
        <v>9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e">
        <f>VLOOKUP(A4295,#REF!,4,FALSE)</f>
        <v>#REF!</v>
      </c>
      <c r="AW4295" t="e">
        <f>VLOOKUP(A4295,#REF!,5,FALSE)</f>
        <v>#REF!</v>
      </c>
      <c r="AX4295">
        <f>SUMIF(量化书目统计!A:A,H4295,量化书目统计!G:G)</f>
        <v>0</v>
      </c>
    </row>
    <row r="4296" spans="1:50" x14ac:dyDescent="0.3">
      <c r="A4296" t="s">
        <v>3401</v>
      </c>
      <c r="B4296" t="s">
        <v>539</v>
      </c>
      <c r="C4296" t="s">
        <v>287</v>
      </c>
      <c r="D4296">
        <v>5</v>
      </c>
      <c r="E4296" t="s">
        <v>258</v>
      </c>
      <c r="F4296" s="1" t="s">
        <v>972</v>
      </c>
      <c r="G4296" t="s">
        <v>973</v>
      </c>
      <c r="H4296" t="e">
        <f>VLOOKUP(F4296,#REF!,2,FALSE)</f>
        <v>#REF!</v>
      </c>
      <c r="I4296" t="s">
        <v>53</v>
      </c>
      <c r="J4296" s="4">
        <v>44478</v>
      </c>
      <c r="K4296" s="4">
        <v>44537</v>
      </c>
      <c r="L4296" s="3">
        <f t="shared" si="268"/>
        <v>59</v>
      </c>
      <c r="M4296" s="4">
        <v>44511</v>
      </c>
      <c r="N4296">
        <f t="shared" si="269"/>
        <v>33</v>
      </c>
      <c r="O4296">
        <v>0</v>
      </c>
      <c r="P4296" t="e">
        <f>VLOOKUP(F4296,#REF!,3,FALSE)</f>
        <v>#REF!</v>
      </c>
      <c r="Q4296">
        <f t="shared" si="270"/>
        <v>0</v>
      </c>
      <c r="R4296" t="str">
        <f t="shared" si="271"/>
        <v/>
      </c>
      <c r="S4296" t="s">
        <v>38</v>
      </c>
      <c r="T4296">
        <v>5</v>
      </c>
      <c r="U4296">
        <v>1</v>
      </c>
      <c r="V4296" t="s">
        <v>38</v>
      </c>
      <c r="W4296">
        <v>14</v>
      </c>
      <c r="X4296">
        <v>45</v>
      </c>
      <c r="Y4296">
        <v>9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e">
        <f>VLOOKUP(A4296,#REF!,4,FALSE)</f>
        <v>#REF!</v>
      </c>
      <c r="AW4296" t="e">
        <f>VLOOKUP(A4296,#REF!,5,FALSE)</f>
        <v>#REF!</v>
      </c>
      <c r="AX4296">
        <f>SUMIF(量化书目统计!A:A,H4296,量化书目统计!G:G)</f>
        <v>0</v>
      </c>
    </row>
    <row r="4297" spans="1:50" x14ac:dyDescent="0.3">
      <c r="A4297" t="s">
        <v>3402</v>
      </c>
      <c r="B4297" t="s">
        <v>539</v>
      </c>
      <c r="C4297" t="s">
        <v>287</v>
      </c>
      <c r="D4297">
        <v>5</v>
      </c>
      <c r="E4297" t="s">
        <v>2079</v>
      </c>
      <c r="F4297" s="1" t="s">
        <v>2080</v>
      </c>
      <c r="G4297" t="s">
        <v>2081</v>
      </c>
      <c r="H4297" t="e">
        <f>VLOOKUP(F4297,#REF!,2,FALSE)</f>
        <v>#REF!</v>
      </c>
      <c r="I4297" t="s">
        <v>49</v>
      </c>
      <c r="J4297" s="4">
        <v>44623</v>
      </c>
      <c r="K4297" s="4">
        <v>44811</v>
      </c>
      <c r="L4297" s="3">
        <f t="shared" si="268"/>
        <v>188</v>
      </c>
      <c r="M4297" s="4">
        <v>44815</v>
      </c>
      <c r="N4297">
        <f t="shared" si="269"/>
        <v>192</v>
      </c>
      <c r="O4297">
        <v>0</v>
      </c>
      <c r="P4297" t="e">
        <f>VLOOKUP(F4297,#REF!,3,FALSE)</f>
        <v>#REF!</v>
      </c>
      <c r="Q4297">
        <f t="shared" si="270"/>
        <v>0</v>
      </c>
      <c r="R4297" t="str">
        <f t="shared" si="271"/>
        <v/>
      </c>
      <c r="S4297" t="s">
        <v>99</v>
      </c>
      <c r="T4297">
        <v>3</v>
      </c>
      <c r="U4297">
        <v>1</v>
      </c>
      <c r="V4297" t="s">
        <v>43</v>
      </c>
      <c r="X4297">
        <v>63</v>
      </c>
      <c r="Y4297">
        <v>14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e">
        <f>VLOOKUP(A4297,#REF!,4,FALSE)</f>
        <v>#REF!</v>
      </c>
      <c r="AW4297" t="e">
        <f>VLOOKUP(A4297,#REF!,5,FALSE)</f>
        <v>#REF!</v>
      </c>
      <c r="AX4297">
        <f>SUMIF(量化书目统计!A:A,H4297,量化书目统计!G:G)</f>
        <v>0</v>
      </c>
    </row>
    <row r="4298" spans="1:50" x14ac:dyDescent="0.3">
      <c r="A4298" t="s">
        <v>2738</v>
      </c>
      <c r="B4298" t="s">
        <v>556</v>
      </c>
      <c r="C4298" t="s">
        <v>257</v>
      </c>
      <c r="D4298">
        <v>5</v>
      </c>
      <c r="E4298" t="s">
        <v>1211</v>
      </c>
      <c r="F4298" s="1" t="s">
        <v>1212</v>
      </c>
      <c r="G4298" t="s">
        <v>1213</v>
      </c>
      <c r="H4298" t="e">
        <f>VLOOKUP(F4298,#REF!,2,FALSE)</f>
        <v>#REF!</v>
      </c>
      <c r="I4298" t="s">
        <v>53</v>
      </c>
      <c r="J4298" s="4">
        <v>44277</v>
      </c>
      <c r="K4298" s="4">
        <v>44289</v>
      </c>
      <c r="L4298" s="3">
        <f t="shared" si="268"/>
        <v>12</v>
      </c>
      <c r="M4298" s="4">
        <v>44337</v>
      </c>
      <c r="N4298">
        <f t="shared" si="269"/>
        <v>60</v>
      </c>
      <c r="O4298">
        <v>0</v>
      </c>
      <c r="P4298" t="e">
        <f>VLOOKUP(F4298,#REF!,3,FALSE)</f>
        <v>#REF!</v>
      </c>
      <c r="Q4298">
        <f t="shared" si="270"/>
        <v>0</v>
      </c>
      <c r="R4298" t="str">
        <f t="shared" si="271"/>
        <v/>
      </c>
      <c r="S4298" t="s">
        <v>80</v>
      </c>
      <c r="T4298">
        <v>4</v>
      </c>
      <c r="U4298">
        <v>1</v>
      </c>
      <c r="V4298" t="s">
        <v>80</v>
      </c>
      <c r="W4298">
        <v>5</v>
      </c>
      <c r="X4298">
        <v>24</v>
      </c>
      <c r="Y4298">
        <v>5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e">
        <f>VLOOKUP(A4298,#REF!,4,FALSE)</f>
        <v>#REF!</v>
      </c>
      <c r="AW4298" t="e">
        <f>VLOOKUP(A4298,#REF!,5,FALSE)</f>
        <v>#REF!</v>
      </c>
      <c r="AX4298">
        <f>SUMIF(量化书目统计!A:A,H4298,量化书目统计!G:G)</f>
        <v>0</v>
      </c>
    </row>
    <row r="4299" spans="1:50" x14ac:dyDescent="0.3">
      <c r="A4299" t="s">
        <v>2739</v>
      </c>
      <c r="B4299" t="s">
        <v>556</v>
      </c>
      <c r="C4299" t="s">
        <v>257</v>
      </c>
      <c r="D4299">
        <v>5</v>
      </c>
      <c r="E4299" t="s">
        <v>2334</v>
      </c>
      <c r="F4299" s="1" t="s">
        <v>2335</v>
      </c>
      <c r="G4299" t="s">
        <v>2336</v>
      </c>
      <c r="H4299" t="e">
        <f>VLOOKUP(F4299,#REF!,2,FALSE)</f>
        <v>#REF!</v>
      </c>
      <c r="I4299" t="s">
        <v>175</v>
      </c>
      <c r="J4299" s="4">
        <v>44089</v>
      </c>
      <c r="K4299" s="4">
        <v>44215</v>
      </c>
      <c r="L4299" s="3">
        <f t="shared" si="268"/>
        <v>126</v>
      </c>
      <c r="M4299" s="4">
        <v>44208</v>
      </c>
      <c r="N4299">
        <f t="shared" si="269"/>
        <v>119</v>
      </c>
      <c r="O4299">
        <v>0</v>
      </c>
      <c r="P4299" t="e">
        <f>VLOOKUP(F4299,#REF!,3,FALSE)</f>
        <v>#REF!</v>
      </c>
      <c r="Q4299">
        <f t="shared" si="270"/>
        <v>0</v>
      </c>
      <c r="R4299" t="str">
        <f t="shared" si="271"/>
        <v/>
      </c>
      <c r="S4299" t="s">
        <v>28</v>
      </c>
      <c r="T4299">
        <v>2</v>
      </c>
      <c r="U4299">
        <v>1</v>
      </c>
      <c r="V4299" t="s">
        <v>43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e">
        <f>VLOOKUP(A4299,#REF!,4,FALSE)</f>
        <v>#REF!</v>
      </c>
      <c r="AW4299" t="e">
        <f>VLOOKUP(A4299,#REF!,5,FALSE)</f>
        <v>#REF!</v>
      </c>
      <c r="AX4299">
        <f>SUMIF(量化书目统计!A:A,H4299,量化书目统计!G:G)</f>
        <v>0</v>
      </c>
    </row>
    <row r="4300" spans="1:50" x14ac:dyDescent="0.3">
      <c r="A4300" t="s">
        <v>2740</v>
      </c>
      <c r="B4300" t="s">
        <v>556</v>
      </c>
      <c r="C4300" t="s">
        <v>257</v>
      </c>
      <c r="D4300">
        <v>5</v>
      </c>
      <c r="E4300" t="s">
        <v>1651</v>
      </c>
      <c r="F4300" s="1" t="s">
        <v>1652</v>
      </c>
      <c r="G4300" t="s">
        <v>1653</v>
      </c>
      <c r="H4300" t="e">
        <f>VLOOKUP(F4300,#REF!,2,FALSE)</f>
        <v>#REF!</v>
      </c>
      <c r="I4300" t="s">
        <v>49</v>
      </c>
      <c r="J4300" s="4">
        <v>44371</v>
      </c>
      <c r="K4300" s="4">
        <v>44453</v>
      </c>
      <c r="L4300" s="3">
        <f t="shared" si="268"/>
        <v>82</v>
      </c>
      <c r="M4300" s="4">
        <v>44446</v>
      </c>
      <c r="N4300">
        <f t="shared" si="269"/>
        <v>75</v>
      </c>
      <c r="O4300">
        <v>0</v>
      </c>
      <c r="P4300" t="e">
        <f>VLOOKUP(F4300,#REF!,3,FALSE)</f>
        <v>#REF!</v>
      </c>
      <c r="Q4300">
        <f t="shared" si="270"/>
        <v>0</v>
      </c>
      <c r="R4300" t="str">
        <f t="shared" si="271"/>
        <v/>
      </c>
      <c r="S4300" t="s">
        <v>80</v>
      </c>
      <c r="T4300">
        <v>17</v>
      </c>
      <c r="U4300">
        <v>1</v>
      </c>
      <c r="V4300" t="s">
        <v>38</v>
      </c>
      <c r="W4300">
        <v>2</v>
      </c>
      <c r="X4300">
        <v>37</v>
      </c>
      <c r="Y4300">
        <v>20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 t="e">
        <f>VLOOKUP(A4300,#REF!,4,FALSE)</f>
        <v>#REF!</v>
      </c>
      <c r="AW4300" t="e">
        <f>VLOOKUP(A4300,#REF!,5,FALSE)</f>
        <v>#REF!</v>
      </c>
      <c r="AX4300">
        <f>SUMIF(量化书目统计!A:A,H4300,量化书目统计!G:G)</f>
        <v>0</v>
      </c>
    </row>
    <row r="4301" spans="1:50" x14ac:dyDescent="0.3">
      <c r="A4301" t="s">
        <v>2740</v>
      </c>
      <c r="B4301" t="s">
        <v>556</v>
      </c>
      <c r="C4301" t="s">
        <v>257</v>
      </c>
      <c r="D4301">
        <v>5</v>
      </c>
      <c r="E4301" t="s">
        <v>1061</v>
      </c>
      <c r="F4301" s="1" t="s">
        <v>1062</v>
      </c>
      <c r="G4301" t="s">
        <v>1063</v>
      </c>
      <c r="H4301" t="e">
        <f>VLOOKUP(F4301,#REF!,2,FALSE)</f>
        <v>#REF!</v>
      </c>
      <c r="I4301" t="s">
        <v>49</v>
      </c>
      <c r="J4301" s="4">
        <v>44371</v>
      </c>
      <c r="K4301" s="4">
        <v>44404</v>
      </c>
      <c r="L4301" s="3">
        <f t="shared" si="268"/>
        <v>33</v>
      </c>
      <c r="M4301" s="4">
        <v>44446</v>
      </c>
      <c r="N4301">
        <f t="shared" si="269"/>
        <v>75</v>
      </c>
      <c r="O4301">
        <v>0</v>
      </c>
      <c r="P4301" t="e">
        <f>VLOOKUP(F4301,#REF!,3,FALSE)</f>
        <v>#REF!</v>
      </c>
      <c r="Q4301">
        <f t="shared" si="270"/>
        <v>0</v>
      </c>
      <c r="R4301" t="str">
        <f t="shared" si="271"/>
        <v/>
      </c>
      <c r="S4301" t="s">
        <v>80</v>
      </c>
      <c r="T4301">
        <v>17</v>
      </c>
      <c r="U4301">
        <v>1</v>
      </c>
      <c r="V4301" t="s">
        <v>43</v>
      </c>
      <c r="X4301">
        <v>37</v>
      </c>
      <c r="Y4301">
        <v>8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e">
        <f>VLOOKUP(A4301,#REF!,4,FALSE)</f>
        <v>#REF!</v>
      </c>
      <c r="AW4301" t="e">
        <f>VLOOKUP(A4301,#REF!,5,FALSE)</f>
        <v>#REF!</v>
      </c>
      <c r="AX4301">
        <f>SUMIF(量化书目统计!A:A,H4301,量化书目统计!G:G)</f>
        <v>0</v>
      </c>
    </row>
    <row r="4302" spans="1:50" x14ac:dyDescent="0.3">
      <c r="A4302" t="s">
        <v>574</v>
      </c>
      <c r="B4302" t="s">
        <v>539</v>
      </c>
      <c r="C4302" t="s">
        <v>205</v>
      </c>
      <c r="D4302">
        <v>1</v>
      </c>
      <c r="E4302" t="s">
        <v>575</v>
      </c>
      <c r="F4302" s="1" t="s">
        <v>576</v>
      </c>
      <c r="G4302" t="s">
        <v>577</v>
      </c>
      <c r="H4302" t="e">
        <f>VLOOKUP(F4302,#REF!,2,FALSE)</f>
        <v>#REF!</v>
      </c>
      <c r="I4302" t="s">
        <v>49</v>
      </c>
      <c r="J4302" s="4">
        <v>44334</v>
      </c>
      <c r="K4302" s="4">
        <v>44334</v>
      </c>
      <c r="L4302" s="3">
        <f t="shared" si="268"/>
        <v>0</v>
      </c>
      <c r="M4302" s="4">
        <v>44396</v>
      </c>
      <c r="N4302">
        <f t="shared" si="269"/>
        <v>62</v>
      </c>
      <c r="O4302">
        <v>0</v>
      </c>
      <c r="P4302" t="e">
        <f>VLOOKUP(F4302,#REF!,3,FALSE)</f>
        <v>#REF!</v>
      </c>
      <c r="Q4302">
        <f t="shared" si="270"/>
        <v>0</v>
      </c>
      <c r="R4302" t="str">
        <f t="shared" si="271"/>
        <v/>
      </c>
      <c r="S4302" t="s">
        <v>80</v>
      </c>
      <c r="T4302">
        <v>12</v>
      </c>
      <c r="U4302">
        <v>1</v>
      </c>
      <c r="V4302" t="s">
        <v>80</v>
      </c>
      <c r="W4302">
        <v>12</v>
      </c>
      <c r="X4302">
        <v>32</v>
      </c>
      <c r="Y4302">
        <v>10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e">
        <f>VLOOKUP(A4302,#REF!,4,FALSE)</f>
        <v>#REF!</v>
      </c>
      <c r="AW4302" t="e">
        <f>VLOOKUP(A4302,#REF!,5,FALSE)</f>
        <v>#REF!</v>
      </c>
      <c r="AX4302">
        <f>SUMIF(量化书目统计!A:A,H4302,量化书目统计!G:G)</f>
        <v>0</v>
      </c>
    </row>
    <row r="4303" spans="1:50" x14ac:dyDescent="0.3">
      <c r="A4303" t="s">
        <v>2741</v>
      </c>
      <c r="B4303" t="s">
        <v>556</v>
      </c>
      <c r="C4303" t="s">
        <v>257</v>
      </c>
      <c r="D4303">
        <v>5</v>
      </c>
      <c r="E4303" t="s">
        <v>2742</v>
      </c>
      <c r="F4303" s="1" t="s">
        <v>2743</v>
      </c>
      <c r="G4303" t="s">
        <v>2744</v>
      </c>
      <c r="H4303" t="e">
        <f>VLOOKUP(F4303,#REF!,2,FALSE)</f>
        <v>#REF!</v>
      </c>
      <c r="I4303" t="s">
        <v>175</v>
      </c>
      <c r="J4303" s="4">
        <v>44883</v>
      </c>
      <c r="K4303" s="4">
        <v>44983</v>
      </c>
      <c r="L4303" s="3">
        <f t="shared" si="268"/>
        <v>100</v>
      </c>
      <c r="M4303" s="4">
        <v>44985</v>
      </c>
      <c r="N4303">
        <f t="shared" si="269"/>
        <v>102</v>
      </c>
      <c r="O4303">
        <v>0</v>
      </c>
      <c r="P4303" t="e">
        <f>VLOOKUP(F4303,#REF!,3,FALSE)</f>
        <v>#REF!</v>
      </c>
      <c r="Q4303">
        <f t="shared" si="270"/>
        <v>0</v>
      </c>
      <c r="R4303" t="str">
        <f t="shared" si="271"/>
        <v/>
      </c>
      <c r="S4303" t="s">
        <v>43</v>
      </c>
      <c r="U4303">
        <v>1</v>
      </c>
      <c r="V4303" t="s">
        <v>43</v>
      </c>
      <c r="X4303">
        <v>80</v>
      </c>
      <c r="Y4303">
        <v>11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e">
        <f>VLOOKUP(A4303,#REF!,4,FALSE)</f>
        <v>#REF!</v>
      </c>
      <c r="AW4303" t="e">
        <f>VLOOKUP(A4303,#REF!,5,FALSE)</f>
        <v>#REF!</v>
      </c>
      <c r="AX4303">
        <f>SUMIF(量化书目统计!A:A,H4303,量化书目统计!G:G)</f>
        <v>0</v>
      </c>
    </row>
    <row r="4304" spans="1:50" x14ac:dyDescent="0.3">
      <c r="A4304" t="s">
        <v>2745</v>
      </c>
      <c r="B4304" t="s">
        <v>556</v>
      </c>
      <c r="C4304" t="s">
        <v>257</v>
      </c>
      <c r="D4304">
        <v>5</v>
      </c>
      <c r="E4304" t="s">
        <v>1973</v>
      </c>
      <c r="F4304" s="1" t="s">
        <v>1974</v>
      </c>
      <c r="G4304" t="s">
        <v>1975</v>
      </c>
      <c r="H4304" t="e">
        <f>VLOOKUP(F4304,#REF!,2,FALSE)</f>
        <v>#REF!</v>
      </c>
      <c r="I4304" t="s">
        <v>65</v>
      </c>
      <c r="J4304" s="4">
        <v>44176</v>
      </c>
      <c r="K4304" s="4">
        <v>44195</v>
      </c>
      <c r="L4304" s="3">
        <f t="shared" si="268"/>
        <v>19</v>
      </c>
      <c r="M4304" s="4">
        <v>44236</v>
      </c>
      <c r="N4304">
        <f t="shared" si="269"/>
        <v>60</v>
      </c>
      <c r="O4304">
        <v>0</v>
      </c>
      <c r="P4304" t="e">
        <f>VLOOKUP(F4304,#REF!,3,FALSE)</f>
        <v>#REF!</v>
      </c>
      <c r="Q4304">
        <f t="shared" si="270"/>
        <v>0</v>
      </c>
      <c r="R4304" t="str">
        <f t="shared" si="271"/>
        <v/>
      </c>
      <c r="S4304" t="s">
        <v>28</v>
      </c>
      <c r="T4304">
        <v>14</v>
      </c>
      <c r="U4304">
        <v>1</v>
      </c>
      <c r="V4304" t="s">
        <v>28</v>
      </c>
      <c r="W4304">
        <v>17</v>
      </c>
      <c r="X4304">
        <v>14</v>
      </c>
      <c r="Y4304">
        <v>15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e">
        <f>VLOOKUP(A4304,#REF!,4,FALSE)</f>
        <v>#REF!</v>
      </c>
      <c r="AW4304" t="e">
        <f>VLOOKUP(A4304,#REF!,5,FALSE)</f>
        <v>#REF!</v>
      </c>
      <c r="AX4304">
        <f>SUMIF(量化书目统计!A:A,H4304,量化书目统计!G:G)</f>
        <v>0</v>
      </c>
    </row>
    <row r="4305" spans="1:50" x14ac:dyDescent="0.3">
      <c r="A4305" t="s">
        <v>2746</v>
      </c>
      <c r="B4305" t="s">
        <v>556</v>
      </c>
      <c r="C4305" t="s">
        <v>579</v>
      </c>
      <c r="D4305">
        <v>5</v>
      </c>
      <c r="E4305" t="s">
        <v>2293</v>
      </c>
      <c r="F4305" s="1" t="s">
        <v>2294</v>
      </c>
      <c r="G4305" t="s">
        <v>2295</v>
      </c>
      <c r="H4305" t="e">
        <f>VLOOKUP(F4305,#REF!,2,FALSE)</f>
        <v>#REF!</v>
      </c>
      <c r="I4305" t="s">
        <v>42</v>
      </c>
      <c r="J4305" s="4">
        <v>44167</v>
      </c>
      <c r="K4305" s="4">
        <v>44188</v>
      </c>
      <c r="L4305" s="3">
        <f t="shared" si="268"/>
        <v>21</v>
      </c>
      <c r="M4305" s="4">
        <v>44228</v>
      </c>
      <c r="N4305">
        <f t="shared" si="269"/>
        <v>61</v>
      </c>
      <c r="O4305">
        <v>0</v>
      </c>
      <c r="P4305" t="e">
        <f>VLOOKUP(F4305,#REF!,3,FALSE)</f>
        <v>#REF!</v>
      </c>
      <c r="Q4305">
        <f t="shared" si="270"/>
        <v>0</v>
      </c>
      <c r="R4305" t="str">
        <f t="shared" si="271"/>
        <v/>
      </c>
      <c r="S4305" t="s">
        <v>28</v>
      </c>
      <c r="T4305">
        <v>13</v>
      </c>
      <c r="U4305">
        <v>1</v>
      </c>
      <c r="V4305" t="s">
        <v>28</v>
      </c>
      <c r="W4305">
        <v>16</v>
      </c>
      <c r="X4305">
        <v>13</v>
      </c>
      <c r="Y4305">
        <v>11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e">
        <f>VLOOKUP(A4305,#REF!,4,FALSE)</f>
        <v>#REF!</v>
      </c>
      <c r="AW4305" t="e">
        <f>VLOOKUP(A4305,#REF!,5,FALSE)</f>
        <v>#REF!</v>
      </c>
      <c r="AX4305">
        <f>SUMIF(量化书目统计!A:A,H4305,量化书目统计!G:G)</f>
        <v>0</v>
      </c>
    </row>
    <row r="4306" spans="1:50" x14ac:dyDescent="0.3">
      <c r="A4306" t="s">
        <v>2747</v>
      </c>
      <c r="B4306" t="s">
        <v>556</v>
      </c>
      <c r="C4306" t="s">
        <v>34</v>
      </c>
      <c r="D4306">
        <v>5</v>
      </c>
      <c r="E4306" t="s">
        <v>2748</v>
      </c>
      <c r="F4306" s="1" t="s">
        <v>2749</v>
      </c>
      <c r="G4306" t="s">
        <v>2750</v>
      </c>
      <c r="H4306" t="e">
        <f>VLOOKUP(F4306,#REF!,2,FALSE)</f>
        <v>#REF!</v>
      </c>
      <c r="I4306" t="s">
        <v>158</v>
      </c>
      <c r="J4306" s="4">
        <v>44575</v>
      </c>
      <c r="K4306" s="4">
        <v>44871</v>
      </c>
      <c r="L4306" s="3">
        <f t="shared" si="268"/>
        <v>296</v>
      </c>
      <c r="M4306" s="4">
        <v>44860</v>
      </c>
      <c r="N4306">
        <f t="shared" si="269"/>
        <v>285</v>
      </c>
      <c r="O4306">
        <v>0</v>
      </c>
      <c r="P4306" t="e">
        <f>VLOOKUP(F4306,#REF!,3,FALSE)</f>
        <v>#REF!</v>
      </c>
      <c r="Q4306">
        <f t="shared" si="270"/>
        <v>0</v>
      </c>
      <c r="R4306" t="str">
        <f t="shared" si="271"/>
        <v/>
      </c>
      <c r="S4306" t="s">
        <v>38</v>
      </c>
      <c r="T4306">
        <f>19</f>
        <v>19</v>
      </c>
      <c r="U4306">
        <v>1</v>
      </c>
      <c r="V4306" t="s">
        <v>43</v>
      </c>
      <c r="X4306">
        <v>59</v>
      </c>
      <c r="Y4306">
        <v>14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 t="e">
        <f>VLOOKUP(A4306,#REF!,4,FALSE)</f>
        <v>#REF!</v>
      </c>
      <c r="AW4306" t="e">
        <f>VLOOKUP(A4306,#REF!,5,FALSE)</f>
        <v>#REF!</v>
      </c>
      <c r="AX4306">
        <f>SUMIF(量化书目统计!A:A,H4306,量化书目统计!G:G)</f>
        <v>0</v>
      </c>
    </row>
    <row r="4307" spans="1:50" x14ac:dyDescent="0.3">
      <c r="A4307" t="s">
        <v>2747</v>
      </c>
      <c r="B4307" t="s">
        <v>556</v>
      </c>
      <c r="C4307" t="s">
        <v>34</v>
      </c>
      <c r="D4307">
        <v>5</v>
      </c>
      <c r="E4307" t="s">
        <v>2748</v>
      </c>
      <c r="F4307" s="1" t="s">
        <v>2749</v>
      </c>
      <c r="G4307" t="s">
        <v>2750</v>
      </c>
      <c r="H4307" t="e">
        <f>VLOOKUP(F4307,#REF!,2,FALSE)</f>
        <v>#REF!</v>
      </c>
      <c r="I4307" t="s">
        <v>158</v>
      </c>
      <c r="J4307" s="4">
        <v>44871</v>
      </c>
      <c r="K4307" s="4">
        <v>44983</v>
      </c>
      <c r="L4307" s="3">
        <f t="shared" si="268"/>
        <v>112</v>
      </c>
      <c r="M4307" s="4">
        <v>44985</v>
      </c>
      <c r="N4307">
        <f t="shared" si="269"/>
        <v>114</v>
      </c>
      <c r="O4307">
        <v>0</v>
      </c>
      <c r="P4307" t="e">
        <f>VLOOKUP(F4307,#REF!,3,FALSE)</f>
        <v>#REF!</v>
      </c>
      <c r="Q4307">
        <f t="shared" si="270"/>
        <v>0</v>
      </c>
      <c r="R4307" t="str">
        <f t="shared" si="271"/>
        <v/>
      </c>
      <c r="S4307" t="s">
        <v>43</v>
      </c>
      <c r="U4307">
        <v>1</v>
      </c>
      <c r="V4307" t="s">
        <v>43</v>
      </c>
      <c r="X4307">
        <v>80</v>
      </c>
      <c r="Y4307">
        <v>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e">
        <f>VLOOKUP(A4307,#REF!,4,FALSE)</f>
        <v>#REF!</v>
      </c>
      <c r="AW4307" t="e">
        <f>VLOOKUP(A4307,#REF!,5,FALSE)</f>
        <v>#REF!</v>
      </c>
      <c r="AX4307">
        <f>SUMIF(量化书目统计!A:A,H4307,量化书目统计!G:G)</f>
        <v>0</v>
      </c>
    </row>
    <row r="4308" spans="1:50" x14ac:dyDescent="0.3">
      <c r="A4308" t="s">
        <v>2751</v>
      </c>
      <c r="B4308" t="s">
        <v>556</v>
      </c>
      <c r="C4308" t="s">
        <v>34</v>
      </c>
      <c r="D4308">
        <v>5</v>
      </c>
      <c r="E4308" t="s">
        <v>2752</v>
      </c>
      <c r="F4308" s="1" t="s">
        <v>2753</v>
      </c>
      <c r="G4308" t="s">
        <v>2754</v>
      </c>
      <c r="H4308" t="e">
        <f>VLOOKUP(F4308,#REF!,2,FALSE)</f>
        <v>#REF!</v>
      </c>
      <c r="I4308" t="s">
        <v>158</v>
      </c>
      <c r="J4308" s="4">
        <v>44342</v>
      </c>
      <c r="K4308" s="4">
        <v>44462</v>
      </c>
      <c r="L4308" s="3">
        <f t="shared" si="268"/>
        <v>120</v>
      </c>
      <c r="M4308" s="4">
        <v>44446</v>
      </c>
      <c r="N4308">
        <f t="shared" si="269"/>
        <v>104</v>
      </c>
      <c r="O4308">
        <v>0</v>
      </c>
      <c r="P4308" t="e">
        <f>VLOOKUP(F4308,#REF!,3,FALSE)</f>
        <v>#REF!</v>
      </c>
      <c r="Q4308">
        <f t="shared" si="270"/>
        <v>0</v>
      </c>
      <c r="R4308" t="str">
        <f t="shared" si="271"/>
        <v/>
      </c>
      <c r="S4308" t="s">
        <v>80</v>
      </c>
      <c r="T4308">
        <v>13</v>
      </c>
      <c r="U4308">
        <v>1</v>
      </c>
      <c r="V4308" t="s">
        <v>38</v>
      </c>
      <c r="W4308">
        <v>3</v>
      </c>
      <c r="X4308">
        <v>33</v>
      </c>
      <c r="Y4308">
        <v>5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e">
        <f>VLOOKUP(A4308,#REF!,4,FALSE)</f>
        <v>#REF!</v>
      </c>
      <c r="AW4308" t="e">
        <f>VLOOKUP(A4308,#REF!,5,FALSE)</f>
        <v>#REF!</v>
      </c>
      <c r="AX4308">
        <f>SUMIF(量化书目统计!A:A,H4308,量化书目统计!G:G)</f>
        <v>0</v>
      </c>
    </row>
    <row r="4309" spans="1:50" x14ac:dyDescent="0.3">
      <c r="A4309" t="s">
        <v>2755</v>
      </c>
      <c r="B4309" t="s">
        <v>556</v>
      </c>
      <c r="C4309" t="s">
        <v>144</v>
      </c>
      <c r="D4309">
        <v>5</v>
      </c>
      <c r="E4309" t="s">
        <v>2425</v>
      </c>
      <c r="F4309" s="1" t="s">
        <v>2426</v>
      </c>
      <c r="G4309" t="s">
        <v>2427</v>
      </c>
      <c r="H4309" t="e">
        <f>VLOOKUP(F4309,#REF!,2,FALSE)</f>
        <v>#REF!</v>
      </c>
      <c r="I4309" t="s">
        <v>32</v>
      </c>
      <c r="J4309" s="4">
        <v>44467</v>
      </c>
      <c r="K4309" s="4">
        <v>44569</v>
      </c>
      <c r="L4309" s="3">
        <f t="shared" si="268"/>
        <v>102</v>
      </c>
      <c r="M4309" s="4">
        <v>44616</v>
      </c>
      <c r="N4309">
        <f t="shared" si="269"/>
        <v>149</v>
      </c>
      <c r="O4309">
        <v>0</v>
      </c>
      <c r="P4309" t="e">
        <f>VLOOKUP(F4309,#REF!,3,FALSE)</f>
        <v>#REF!</v>
      </c>
      <c r="Q4309">
        <f t="shared" si="270"/>
        <v>0</v>
      </c>
      <c r="R4309" t="str">
        <f t="shared" si="271"/>
        <v/>
      </c>
      <c r="S4309" t="s">
        <v>38</v>
      </c>
      <c r="T4309">
        <v>4</v>
      </c>
      <c r="U4309">
        <v>1</v>
      </c>
      <c r="V4309" t="s">
        <v>38</v>
      </c>
      <c r="W4309">
        <v>18</v>
      </c>
      <c r="X4309">
        <v>44</v>
      </c>
      <c r="Y4309">
        <v>5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e">
        <f>VLOOKUP(A4309,#REF!,4,FALSE)</f>
        <v>#REF!</v>
      </c>
      <c r="AW4309" t="e">
        <f>VLOOKUP(A4309,#REF!,5,FALSE)</f>
        <v>#REF!</v>
      </c>
      <c r="AX4309">
        <f>SUMIF(量化书目统计!A:A,H4309,量化书目统计!G:G)</f>
        <v>0</v>
      </c>
    </row>
    <row r="4310" spans="1:50" x14ac:dyDescent="0.3">
      <c r="A4310" t="s">
        <v>2756</v>
      </c>
      <c r="B4310" t="s">
        <v>556</v>
      </c>
      <c r="C4310" t="s">
        <v>144</v>
      </c>
      <c r="D4310">
        <v>5</v>
      </c>
      <c r="E4310" t="s">
        <v>819</v>
      </c>
      <c r="F4310" s="1" t="s">
        <v>2757</v>
      </c>
      <c r="G4310" t="s">
        <v>2758</v>
      </c>
      <c r="H4310" t="e">
        <f>VLOOKUP(F4310,#REF!,2,FALSE)</f>
        <v>#REF!</v>
      </c>
      <c r="I4310" t="s">
        <v>32</v>
      </c>
      <c r="J4310" s="4">
        <v>44386</v>
      </c>
      <c r="K4310" s="4">
        <v>44443</v>
      </c>
      <c r="L4310" s="3">
        <f t="shared" si="268"/>
        <v>57</v>
      </c>
      <c r="M4310" s="4">
        <v>44447</v>
      </c>
      <c r="N4310">
        <f t="shared" si="269"/>
        <v>61</v>
      </c>
      <c r="O4310">
        <v>0</v>
      </c>
      <c r="P4310" t="e">
        <f>VLOOKUP(F4310,#REF!,3,FALSE)</f>
        <v>#REF!</v>
      </c>
      <c r="Q4310">
        <f t="shared" si="270"/>
        <v>0</v>
      </c>
      <c r="R4310" t="str">
        <f t="shared" si="271"/>
        <v/>
      </c>
      <c r="S4310" t="s">
        <v>80</v>
      </c>
      <c r="T4310">
        <f>19</f>
        <v>19</v>
      </c>
      <c r="U4310">
        <v>1</v>
      </c>
      <c r="V4310" t="s">
        <v>43</v>
      </c>
      <c r="X4310">
        <v>39</v>
      </c>
      <c r="Y4310">
        <v>14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</v>
      </c>
      <c r="AV4310" t="e">
        <f>VLOOKUP(A4310,#REF!,4,FALSE)</f>
        <v>#REF!</v>
      </c>
      <c r="AW4310" t="e">
        <f>VLOOKUP(A4310,#REF!,5,FALSE)</f>
        <v>#REF!</v>
      </c>
      <c r="AX4310">
        <f>SUMIF(量化书目统计!A:A,H4310,量化书目统计!G:G)</f>
        <v>0</v>
      </c>
    </row>
    <row r="4311" spans="1:50" x14ac:dyDescent="0.3">
      <c r="A4311" t="s">
        <v>2756</v>
      </c>
      <c r="B4311" t="s">
        <v>556</v>
      </c>
      <c r="C4311" t="s">
        <v>144</v>
      </c>
      <c r="D4311">
        <v>5</v>
      </c>
      <c r="E4311" t="s">
        <v>1514</v>
      </c>
      <c r="F4311" s="1" t="s">
        <v>1515</v>
      </c>
      <c r="G4311" t="s">
        <v>1516</v>
      </c>
      <c r="H4311" t="e">
        <f>VLOOKUP(F4311,#REF!,2,FALSE)</f>
        <v>#REF!</v>
      </c>
      <c r="I4311" t="s">
        <v>158</v>
      </c>
      <c r="J4311" s="4">
        <v>44387</v>
      </c>
      <c r="K4311" s="4">
        <v>44444</v>
      </c>
      <c r="L4311" s="3">
        <f t="shared" si="268"/>
        <v>57</v>
      </c>
      <c r="M4311" s="4">
        <v>44447</v>
      </c>
      <c r="N4311">
        <f t="shared" si="269"/>
        <v>60</v>
      </c>
      <c r="O4311">
        <v>0</v>
      </c>
      <c r="P4311" t="e">
        <f>VLOOKUP(F4311,#REF!,3,FALSE)</f>
        <v>#REF!</v>
      </c>
      <c r="Q4311">
        <f t="shared" si="270"/>
        <v>0</v>
      </c>
      <c r="R4311" t="str">
        <f t="shared" si="271"/>
        <v/>
      </c>
      <c r="S4311" t="s">
        <v>80</v>
      </c>
      <c r="T4311">
        <f>19</f>
        <v>19</v>
      </c>
      <c r="U4311">
        <v>1</v>
      </c>
      <c r="V4311" t="s">
        <v>38</v>
      </c>
      <c r="W4311">
        <v>1</v>
      </c>
      <c r="X4311">
        <v>39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e">
        <f>VLOOKUP(A4311,#REF!,4,FALSE)</f>
        <v>#REF!</v>
      </c>
      <c r="AW4311" t="e">
        <f>VLOOKUP(A4311,#REF!,5,FALSE)</f>
        <v>#REF!</v>
      </c>
      <c r="AX4311">
        <f>SUMIF(量化书目统计!A:A,H4311,量化书目统计!G:G)</f>
        <v>0</v>
      </c>
    </row>
    <row r="4312" spans="1:50" x14ac:dyDescent="0.3">
      <c r="A4312" t="s">
        <v>2759</v>
      </c>
      <c r="B4312" t="s">
        <v>556</v>
      </c>
      <c r="C4312" t="s">
        <v>247</v>
      </c>
      <c r="D4312">
        <v>5</v>
      </c>
      <c r="E4312" t="s">
        <v>942</v>
      </c>
      <c r="F4312" s="1" t="s">
        <v>943</v>
      </c>
      <c r="G4312" t="s">
        <v>944</v>
      </c>
      <c r="H4312" t="e">
        <f>VLOOKUP(F4312,#REF!,2,FALSE)</f>
        <v>#REF!</v>
      </c>
      <c r="I4312" t="s">
        <v>158</v>
      </c>
      <c r="J4312" s="4">
        <v>44586</v>
      </c>
      <c r="K4312" s="4">
        <v>44806</v>
      </c>
      <c r="L4312" s="3">
        <f t="shared" si="268"/>
        <v>220</v>
      </c>
      <c r="M4312" s="4">
        <v>44815</v>
      </c>
      <c r="N4312">
        <f t="shared" si="269"/>
        <v>229</v>
      </c>
      <c r="O4312">
        <v>0</v>
      </c>
      <c r="P4312" t="e">
        <f>VLOOKUP(F4312,#REF!,3,FALSE)</f>
        <v>#REF!</v>
      </c>
      <c r="Q4312">
        <f t="shared" si="270"/>
        <v>0</v>
      </c>
      <c r="R4312" t="str">
        <f t="shared" si="271"/>
        <v/>
      </c>
      <c r="S4312" t="s">
        <v>43</v>
      </c>
      <c r="U4312">
        <v>1</v>
      </c>
      <c r="V4312" t="s">
        <v>43</v>
      </c>
      <c r="X4312">
        <v>60</v>
      </c>
      <c r="Y4312">
        <v>5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e">
        <f>VLOOKUP(A4312,#REF!,4,FALSE)</f>
        <v>#REF!</v>
      </c>
      <c r="AW4312" t="e">
        <f>VLOOKUP(A4312,#REF!,5,FALSE)</f>
        <v>#REF!</v>
      </c>
      <c r="AX4312">
        <f>SUMIF(量化书目统计!A:A,H4312,量化书目统计!G:G)</f>
        <v>0</v>
      </c>
    </row>
    <row r="4313" spans="1:50" x14ac:dyDescent="0.3">
      <c r="A4313" t="s">
        <v>2760</v>
      </c>
      <c r="B4313" t="s">
        <v>556</v>
      </c>
      <c r="C4313" t="s">
        <v>247</v>
      </c>
      <c r="D4313">
        <v>5</v>
      </c>
      <c r="E4313" t="s">
        <v>238</v>
      </c>
      <c r="F4313" s="1" t="s">
        <v>239</v>
      </c>
      <c r="G4313" t="s">
        <v>240</v>
      </c>
      <c r="H4313" t="e">
        <f>VLOOKUP(F4313,#REF!,2,FALSE)</f>
        <v>#REF!</v>
      </c>
      <c r="I4313" t="s">
        <v>32</v>
      </c>
      <c r="J4313" s="4">
        <v>44883</v>
      </c>
      <c r="K4313" s="4">
        <v>44888</v>
      </c>
      <c r="L4313" s="3">
        <f t="shared" si="268"/>
        <v>5</v>
      </c>
      <c r="M4313" s="4">
        <v>44943</v>
      </c>
      <c r="N4313">
        <f t="shared" si="269"/>
        <v>60</v>
      </c>
      <c r="O4313">
        <v>0</v>
      </c>
      <c r="P4313" t="e">
        <f>VLOOKUP(F4313,#REF!,3,FALSE)</f>
        <v>#REF!</v>
      </c>
      <c r="Q4313">
        <f t="shared" si="270"/>
        <v>0</v>
      </c>
      <c r="R4313" t="str">
        <f t="shared" si="271"/>
        <v/>
      </c>
      <c r="S4313" t="s">
        <v>43</v>
      </c>
      <c r="U4313">
        <v>1</v>
      </c>
      <c r="V4313" t="s">
        <v>43</v>
      </c>
      <c r="X4313">
        <v>80</v>
      </c>
      <c r="Y4313">
        <v>9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e">
        <f>VLOOKUP(A4313,#REF!,4,FALSE)</f>
        <v>#REF!</v>
      </c>
      <c r="AW4313" t="e">
        <f>VLOOKUP(A4313,#REF!,5,FALSE)</f>
        <v>#REF!</v>
      </c>
      <c r="AX4313">
        <f>SUMIF(量化书目统计!A:A,H4313,量化书目统计!G:G)</f>
        <v>0</v>
      </c>
    </row>
    <row r="4314" spans="1:50" x14ac:dyDescent="0.3">
      <c r="A4314" t="s">
        <v>2761</v>
      </c>
      <c r="B4314" t="s">
        <v>556</v>
      </c>
      <c r="C4314" t="s">
        <v>247</v>
      </c>
      <c r="D4314">
        <v>5</v>
      </c>
      <c r="E4314" t="s">
        <v>2061</v>
      </c>
      <c r="F4314" s="1" t="s">
        <v>2062</v>
      </c>
      <c r="G4314" t="s">
        <v>2063</v>
      </c>
      <c r="H4314" t="e">
        <f>VLOOKUP(F4314,#REF!,2,FALSE)</f>
        <v>#REF!</v>
      </c>
      <c r="I4314" t="s">
        <v>225</v>
      </c>
      <c r="J4314" s="4">
        <v>44333</v>
      </c>
      <c r="K4314" s="4">
        <v>44340</v>
      </c>
      <c r="L4314" s="3">
        <f t="shared" si="268"/>
        <v>7</v>
      </c>
      <c r="M4314" s="4">
        <v>44393</v>
      </c>
      <c r="N4314">
        <f t="shared" si="269"/>
        <v>60</v>
      </c>
      <c r="O4314">
        <v>0</v>
      </c>
      <c r="P4314" t="e">
        <f>VLOOKUP(F4314,#REF!,3,FALSE)</f>
        <v>#REF!</v>
      </c>
      <c r="Q4314">
        <f t="shared" si="270"/>
        <v>0</v>
      </c>
      <c r="R4314" t="str">
        <f t="shared" si="271"/>
        <v/>
      </c>
      <c r="S4314" t="s">
        <v>80</v>
      </c>
      <c r="T4314">
        <v>12</v>
      </c>
      <c r="U4314">
        <v>1</v>
      </c>
      <c r="V4314" t="s">
        <v>80</v>
      </c>
      <c r="W4314">
        <v>13</v>
      </c>
      <c r="X4314">
        <v>32</v>
      </c>
      <c r="Y4314">
        <v>15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e">
        <f>VLOOKUP(A4314,#REF!,4,FALSE)</f>
        <v>#REF!</v>
      </c>
      <c r="AW4314" t="e">
        <f>VLOOKUP(A4314,#REF!,5,FALSE)</f>
        <v>#REF!</v>
      </c>
      <c r="AX4314">
        <f>SUMIF(量化书目统计!A:A,H4314,量化书目统计!G:G)</f>
        <v>0</v>
      </c>
    </row>
    <row r="4315" spans="1:50" x14ac:dyDescent="0.3">
      <c r="A4315" t="s">
        <v>5751</v>
      </c>
      <c r="B4315" t="s">
        <v>22</v>
      </c>
      <c r="C4315" t="s">
        <v>117</v>
      </c>
      <c r="D4315">
        <v>4</v>
      </c>
      <c r="E4315" t="s">
        <v>1586</v>
      </c>
      <c r="F4315" s="1" t="s">
        <v>1587</v>
      </c>
      <c r="G4315" t="s">
        <v>1588</v>
      </c>
      <c r="H4315" t="e">
        <f>VLOOKUP(F4315,#REF!,2,FALSE)</f>
        <v>#REF!</v>
      </c>
      <c r="I4315" t="s">
        <v>49</v>
      </c>
      <c r="J4315" s="4">
        <v>44858</v>
      </c>
      <c r="K4315" s="4">
        <v>45008</v>
      </c>
      <c r="L4315" s="3">
        <f t="shared" si="268"/>
        <v>150</v>
      </c>
      <c r="M4315" s="4">
        <v>44985</v>
      </c>
      <c r="N4315">
        <f t="shared" si="269"/>
        <v>127</v>
      </c>
      <c r="O4315">
        <v>0</v>
      </c>
      <c r="P4315" t="e">
        <f>VLOOKUP(F4315,#REF!,3,FALSE)</f>
        <v>#REF!</v>
      </c>
      <c r="Q4315">
        <f t="shared" si="270"/>
        <v>0</v>
      </c>
      <c r="R4315" t="str">
        <f t="shared" si="271"/>
        <v/>
      </c>
      <c r="S4315" t="s">
        <v>43</v>
      </c>
      <c r="U4315">
        <v>1</v>
      </c>
      <c r="V4315" t="s">
        <v>43</v>
      </c>
      <c r="X4315">
        <v>80</v>
      </c>
      <c r="Y4315">
        <v>5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e">
        <f>VLOOKUP(A4315,#REF!,4,FALSE)</f>
        <v>#REF!</v>
      </c>
      <c r="AW4315" t="e">
        <f>VLOOKUP(A4315,#REF!,5,FALSE)</f>
        <v>#REF!</v>
      </c>
      <c r="AX4315">
        <f>SUMIF(量化书目统计!A:A,H4315,量化书目统计!G:G)</f>
        <v>0</v>
      </c>
    </row>
    <row r="4316" spans="1:50" x14ac:dyDescent="0.3">
      <c r="A4316" t="s">
        <v>2762</v>
      </c>
      <c r="B4316" t="s">
        <v>556</v>
      </c>
      <c r="C4316" t="s">
        <v>247</v>
      </c>
      <c r="D4316">
        <v>5</v>
      </c>
      <c r="E4316" t="s">
        <v>2115</v>
      </c>
      <c r="F4316" s="1" t="s">
        <v>2116</v>
      </c>
      <c r="G4316" t="s">
        <v>2117</v>
      </c>
      <c r="H4316" t="e">
        <f>VLOOKUP(F4316,#REF!,2,FALSE)</f>
        <v>#REF!</v>
      </c>
      <c r="I4316" t="s">
        <v>65</v>
      </c>
      <c r="J4316" s="4">
        <v>44524</v>
      </c>
      <c r="K4316" s="4">
        <v>44533</v>
      </c>
      <c r="L4316" s="3">
        <f t="shared" si="268"/>
        <v>9</v>
      </c>
      <c r="M4316" s="4">
        <v>44585</v>
      </c>
      <c r="N4316">
        <f t="shared" si="269"/>
        <v>61</v>
      </c>
      <c r="O4316">
        <v>0</v>
      </c>
      <c r="P4316" t="e">
        <f>VLOOKUP(F4316,#REF!,3,FALSE)</f>
        <v>#REF!</v>
      </c>
      <c r="Q4316">
        <f t="shared" si="270"/>
        <v>0</v>
      </c>
      <c r="R4316" t="str">
        <f t="shared" si="271"/>
        <v/>
      </c>
      <c r="S4316" t="s">
        <v>38</v>
      </c>
      <c r="T4316">
        <v>12</v>
      </c>
      <c r="U4316">
        <v>1</v>
      </c>
      <c r="V4316" t="s">
        <v>38</v>
      </c>
      <c r="W4316">
        <v>13</v>
      </c>
      <c r="X4316">
        <v>52</v>
      </c>
      <c r="Y4316">
        <v>15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e">
        <f>VLOOKUP(A4316,#REF!,4,FALSE)</f>
        <v>#REF!</v>
      </c>
      <c r="AW4316" t="e">
        <f>VLOOKUP(A4316,#REF!,5,FALSE)</f>
        <v>#REF!</v>
      </c>
      <c r="AX4316">
        <f>SUMIF(量化书目统计!A:A,H4316,量化书目统计!G:G)</f>
        <v>0</v>
      </c>
    </row>
    <row r="4317" spans="1:50" x14ac:dyDescent="0.3">
      <c r="A4317" t="s">
        <v>2763</v>
      </c>
      <c r="B4317" t="s">
        <v>556</v>
      </c>
      <c r="C4317" t="s">
        <v>247</v>
      </c>
      <c r="D4317">
        <v>5</v>
      </c>
      <c r="E4317" t="s">
        <v>2764</v>
      </c>
      <c r="F4317" s="1" t="s">
        <v>2765</v>
      </c>
      <c r="G4317" t="s">
        <v>2766</v>
      </c>
      <c r="H4317" t="e">
        <f>VLOOKUP(F4317,#REF!,2,FALSE)</f>
        <v>#REF!</v>
      </c>
      <c r="I4317" t="s">
        <v>65</v>
      </c>
      <c r="J4317" s="4">
        <v>44376</v>
      </c>
      <c r="K4317" s="4">
        <v>44495</v>
      </c>
      <c r="L4317" s="3">
        <f t="shared" si="268"/>
        <v>119</v>
      </c>
      <c r="M4317" s="4">
        <v>44459</v>
      </c>
      <c r="N4317">
        <f t="shared" si="269"/>
        <v>83</v>
      </c>
      <c r="O4317">
        <v>0</v>
      </c>
      <c r="P4317" t="e">
        <f>VLOOKUP(F4317,#REF!,3,FALSE)</f>
        <v>#REF!</v>
      </c>
      <c r="Q4317">
        <f t="shared" si="270"/>
        <v>0</v>
      </c>
      <c r="R4317" t="str">
        <f t="shared" si="271"/>
        <v/>
      </c>
      <c r="S4317" t="s">
        <v>80</v>
      </c>
      <c r="T4317">
        <v>18</v>
      </c>
      <c r="U4317">
        <v>1</v>
      </c>
      <c r="V4317" t="s">
        <v>38</v>
      </c>
      <c r="W4317">
        <v>8</v>
      </c>
      <c r="X4317">
        <v>38</v>
      </c>
      <c r="Y4317">
        <v>11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e">
        <f>VLOOKUP(A4317,#REF!,4,FALSE)</f>
        <v>#REF!</v>
      </c>
      <c r="AW4317" t="e">
        <f>VLOOKUP(A4317,#REF!,5,FALSE)</f>
        <v>#REF!</v>
      </c>
      <c r="AX4317">
        <f>SUMIF(量化书目统计!A:A,H4317,量化书目统计!G:G)</f>
        <v>0</v>
      </c>
    </row>
    <row r="4318" spans="1:50" x14ac:dyDescent="0.3">
      <c r="A4318" t="s">
        <v>2767</v>
      </c>
      <c r="B4318" t="s">
        <v>556</v>
      </c>
      <c r="C4318" t="s">
        <v>247</v>
      </c>
      <c r="D4318">
        <v>5</v>
      </c>
      <c r="E4318" t="s">
        <v>2087</v>
      </c>
      <c r="F4318" s="1" t="s">
        <v>2088</v>
      </c>
      <c r="G4318" t="s">
        <v>2089</v>
      </c>
      <c r="H4318" t="e">
        <f>VLOOKUP(F4318,#REF!,2,FALSE)</f>
        <v>#REF!</v>
      </c>
      <c r="I4318" t="s">
        <v>74</v>
      </c>
      <c r="J4318" s="4">
        <v>44377</v>
      </c>
      <c r="K4318" s="4">
        <v>44452</v>
      </c>
      <c r="L4318" s="3">
        <f t="shared" si="268"/>
        <v>75</v>
      </c>
      <c r="M4318" s="4">
        <v>44447</v>
      </c>
      <c r="N4318">
        <f t="shared" si="269"/>
        <v>70</v>
      </c>
      <c r="O4318">
        <v>0</v>
      </c>
      <c r="P4318" t="e">
        <f>VLOOKUP(F4318,#REF!,3,FALSE)</f>
        <v>#REF!</v>
      </c>
      <c r="Q4318">
        <f t="shared" si="270"/>
        <v>0</v>
      </c>
      <c r="R4318" t="str">
        <f t="shared" si="271"/>
        <v/>
      </c>
      <c r="S4318" t="s">
        <v>80</v>
      </c>
      <c r="T4318">
        <v>18</v>
      </c>
      <c r="U4318">
        <v>1</v>
      </c>
      <c r="V4318" t="s">
        <v>38</v>
      </c>
      <c r="W4318">
        <v>2</v>
      </c>
      <c r="X4318">
        <v>38</v>
      </c>
      <c r="Y4318">
        <v>11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e">
        <f>VLOOKUP(A4318,#REF!,4,FALSE)</f>
        <v>#REF!</v>
      </c>
      <c r="AW4318" t="e">
        <f>VLOOKUP(A4318,#REF!,5,FALSE)</f>
        <v>#REF!</v>
      </c>
      <c r="AX4318">
        <f>SUMIF(量化书目统计!A:A,H4318,量化书目统计!G:G)</f>
        <v>0</v>
      </c>
    </row>
    <row r="4319" spans="1:50" x14ac:dyDescent="0.3">
      <c r="A4319" t="s">
        <v>2768</v>
      </c>
      <c r="B4319" t="s">
        <v>556</v>
      </c>
      <c r="C4319" t="s">
        <v>149</v>
      </c>
      <c r="D4319">
        <v>5</v>
      </c>
      <c r="E4319" t="s">
        <v>2769</v>
      </c>
      <c r="F4319" s="1" t="s">
        <v>2770</v>
      </c>
      <c r="G4319" t="s">
        <v>2771</v>
      </c>
      <c r="H4319" t="e">
        <f>VLOOKUP(F4319,#REF!,2,FALSE)</f>
        <v>#REF!</v>
      </c>
      <c r="I4319" t="s">
        <v>175</v>
      </c>
      <c r="J4319" s="4">
        <v>44123</v>
      </c>
      <c r="K4319" s="4">
        <v>44167</v>
      </c>
      <c r="L4319" s="3">
        <f t="shared" si="268"/>
        <v>44</v>
      </c>
      <c r="M4319" s="4">
        <v>44183</v>
      </c>
      <c r="N4319">
        <f t="shared" si="269"/>
        <v>60</v>
      </c>
      <c r="O4319">
        <v>0</v>
      </c>
      <c r="P4319" t="e">
        <f>VLOOKUP(F4319,#REF!,3,FALSE)</f>
        <v>#REF!</v>
      </c>
      <c r="Q4319">
        <f t="shared" si="270"/>
        <v>0</v>
      </c>
      <c r="R4319" t="str">
        <f t="shared" si="271"/>
        <v/>
      </c>
      <c r="S4319" t="s">
        <v>28</v>
      </c>
      <c r="T4319">
        <v>7</v>
      </c>
      <c r="U4319">
        <v>1</v>
      </c>
      <c r="V4319" t="s">
        <v>28</v>
      </c>
      <c r="W4319">
        <v>13</v>
      </c>
      <c r="X4319">
        <v>7</v>
      </c>
      <c r="Y4319">
        <v>15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e">
        <f>VLOOKUP(A4319,#REF!,4,FALSE)</f>
        <v>#REF!</v>
      </c>
      <c r="AW4319" t="e">
        <f>VLOOKUP(A4319,#REF!,5,FALSE)</f>
        <v>#REF!</v>
      </c>
      <c r="AX4319">
        <f>SUMIF(量化书目统计!A:A,H4319,量化书目统计!G:G)</f>
        <v>0</v>
      </c>
    </row>
    <row r="4320" spans="1:50" x14ac:dyDescent="0.3">
      <c r="A4320" t="s">
        <v>2772</v>
      </c>
      <c r="B4320" t="s">
        <v>556</v>
      </c>
      <c r="C4320" t="s">
        <v>149</v>
      </c>
      <c r="D4320">
        <v>5</v>
      </c>
      <c r="E4320" t="s">
        <v>611</v>
      </c>
      <c r="F4320" s="1" t="s">
        <v>612</v>
      </c>
      <c r="G4320" t="s">
        <v>613</v>
      </c>
      <c r="H4320" t="e">
        <f>VLOOKUP(F4320,#REF!,2,FALSE)</f>
        <v>#REF!</v>
      </c>
      <c r="I4320" t="s">
        <v>158</v>
      </c>
      <c r="J4320" s="4">
        <v>44306</v>
      </c>
      <c r="K4320" s="4">
        <v>44306</v>
      </c>
      <c r="L4320" s="3">
        <f t="shared" si="268"/>
        <v>0</v>
      </c>
      <c r="M4320" s="4">
        <v>44368</v>
      </c>
      <c r="N4320">
        <f t="shared" si="269"/>
        <v>62</v>
      </c>
      <c r="O4320">
        <v>0</v>
      </c>
      <c r="P4320" t="e">
        <f>VLOOKUP(F4320,#REF!,3,FALSE)</f>
        <v>#REF!</v>
      </c>
      <c r="Q4320">
        <f t="shared" si="270"/>
        <v>0</v>
      </c>
      <c r="R4320" t="str">
        <f t="shared" si="271"/>
        <v/>
      </c>
      <c r="S4320" t="s">
        <v>80</v>
      </c>
      <c r="T4320">
        <v>8</v>
      </c>
      <c r="U4320">
        <v>1</v>
      </c>
      <c r="V4320" t="s">
        <v>80</v>
      </c>
      <c r="W4320">
        <v>8</v>
      </c>
      <c r="X4320">
        <v>28</v>
      </c>
      <c r="Y4320">
        <v>11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e">
        <f>VLOOKUP(A4320,#REF!,4,FALSE)</f>
        <v>#REF!</v>
      </c>
      <c r="AW4320" t="e">
        <f>VLOOKUP(A4320,#REF!,5,FALSE)</f>
        <v>#REF!</v>
      </c>
      <c r="AX4320">
        <f>SUMIF(量化书目统计!A:A,H4320,量化书目统计!G:G)</f>
        <v>0</v>
      </c>
    </row>
    <row r="4321" spans="1:50" x14ac:dyDescent="0.3">
      <c r="A4321" t="s">
        <v>2773</v>
      </c>
      <c r="B4321" t="s">
        <v>556</v>
      </c>
      <c r="C4321" t="s">
        <v>149</v>
      </c>
      <c r="D4321">
        <v>5</v>
      </c>
      <c r="E4321" t="s">
        <v>480</v>
      </c>
      <c r="F4321" s="1" t="s">
        <v>481</v>
      </c>
      <c r="G4321" t="s">
        <v>482</v>
      </c>
      <c r="H4321" t="e">
        <f>VLOOKUP(F4321,#REF!,2,FALSE)</f>
        <v>#REF!</v>
      </c>
      <c r="I4321" t="s">
        <v>175</v>
      </c>
      <c r="J4321" s="4">
        <v>44309</v>
      </c>
      <c r="K4321" s="4">
        <v>44313</v>
      </c>
      <c r="L4321" s="3">
        <f t="shared" si="268"/>
        <v>4</v>
      </c>
      <c r="M4321" s="4">
        <v>44323</v>
      </c>
      <c r="N4321">
        <f t="shared" si="269"/>
        <v>14</v>
      </c>
      <c r="O4321">
        <v>0</v>
      </c>
      <c r="P4321" t="e">
        <f>VLOOKUP(F4321,#REF!,3,FALSE)</f>
        <v>#REF!</v>
      </c>
      <c r="Q4321">
        <f t="shared" si="270"/>
        <v>0</v>
      </c>
      <c r="R4321" t="str">
        <f t="shared" si="271"/>
        <v/>
      </c>
      <c r="S4321" t="s">
        <v>80</v>
      </c>
      <c r="T4321">
        <v>8</v>
      </c>
      <c r="U4321">
        <v>1</v>
      </c>
      <c r="V4321" t="s">
        <v>80</v>
      </c>
      <c r="W4321">
        <v>9</v>
      </c>
      <c r="X4321">
        <v>28</v>
      </c>
      <c r="Y4321">
        <v>20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 t="e">
        <f>VLOOKUP(A4321,#REF!,4,FALSE)</f>
        <v>#REF!</v>
      </c>
      <c r="AW4321" t="e">
        <f>VLOOKUP(A4321,#REF!,5,FALSE)</f>
        <v>#REF!</v>
      </c>
      <c r="AX4321">
        <f>SUMIF(量化书目统计!A:A,H4321,量化书目统计!G:G)</f>
        <v>0</v>
      </c>
    </row>
    <row r="4322" spans="1:50" x14ac:dyDescent="0.3">
      <c r="A4322" t="s">
        <v>2774</v>
      </c>
      <c r="B4322" t="s">
        <v>556</v>
      </c>
      <c r="C4322" t="s">
        <v>423</v>
      </c>
      <c r="D4322">
        <v>5</v>
      </c>
      <c r="E4322" t="s">
        <v>2775</v>
      </c>
      <c r="F4322" s="1" t="s">
        <v>2776</v>
      </c>
      <c r="G4322" t="s">
        <v>2777</v>
      </c>
      <c r="H4322" t="e">
        <f>VLOOKUP(F4322,#REF!,2,FALSE)</f>
        <v>#REF!</v>
      </c>
      <c r="I4322" t="s">
        <v>49</v>
      </c>
      <c r="J4322" s="4">
        <v>44466</v>
      </c>
      <c r="K4322" s="4">
        <v>44525</v>
      </c>
      <c r="L4322" s="3">
        <f t="shared" si="268"/>
        <v>59</v>
      </c>
      <c r="M4322" s="4">
        <v>44526</v>
      </c>
      <c r="N4322">
        <f t="shared" si="269"/>
        <v>60</v>
      </c>
      <c r="O4322">
        <v>0</v>
      </c>
      <c r="P4322" t="e">
        <f>VLOOKUP(F4322,#REF!,3,FALSE)</f>
        <v>#REF!</v>
      </c>
      <c r="Q4322">
        <f t="shared" si="270"/>
        <v>0</v>
      </c>
      <c r="R4322" t="str">
        <f t="shared" si="271"/>
        <v/>
      </c>
      <c r="S4322" t="s">
        <v>38</v>
      </c>
      <c r="T4322">
        <v>4</v>
      </c>
      <c r="U4322">
        <v>1</v>
      </c>
      <c r="V4322" t="s">
        <v>38</v>
      </c>
      <c r="W4322">
        <v>12</v>
      </c>
      <c r="X4322">
        <v>44</v>
      </c>
      <c r="Y4322">
        <v>20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 t="e">
        <f>VLOOKUP(A4322,#REF!,4,FALSE)</f>
        <v>#REF!</v>
      </c>
      <c r="AW4322" t="e">
        <f>VLOOKUP(A4322,#REF!,5,FALSE)</f>
        <v>#REF!</v>
      </c>
      <c r="AX4322">
        <f>SUMIF(量化书目统计!A:A,H4322,量化书目统计!G:G)</f>
        <v>0</v>
      </c>
    </row>
    <row r="4323" spans="1:50" x14ac:dyDescent="0.3">
      <c r="A4323" t="s">
        <v>2778</v>
      </c>
      <c r="B4323" t="s">
        <v>556</v>
      </c>
      <c r="C4323" t="s">
        <v>423</v>
      </c>
      <c r="D4323">
        <v>5</v>
      </c>
      <c r="E4323" t="s">
        <v>1061</v>
      </c>
      <c r="F4323" s="1" t="s">
        <v>1062</v>
      </c>
      <c r="G4323" t="s">
        <v>1063</v>
      </c>
      <c r="H4323" t="e">
        <f>VLOOKUP(F4323,#REF!,2,FALSE)</f>
        <v>#REF!</v>
      </c>
      <c r="I4323" t="s">
        <v>49</v>
      </c>
      <c r="J4323" s="4">
        <v>44295</v>
      </c>
      <c r="K4323" s="4">
        <v>44303</v>
      </c>
      <c r="L4323" s="3">
        <f t="shared" si="268"/>
        <v>8</v>
      </c>
      <c r="M4323" s="4">
        <v>44355</v>
      </c>
      <c r="N4323">
        <f t="shared" si="269"/>
        <v>60</v>
      </c>
      <c r="O4323">
        <v>0</v>
      </c>
      <c r="P4323" t="e">
        <f>VLOOKUP(F4323,#REF!,3,FALSE)</f>
        <v>#REF!</v>
      </c>
      <c r="Q4323">
        <f t="shared" si="270"/>
        <v>0</v>
      </c>
      <c r="R4323" t="str">
        <f t="shared" si="271"/>
        <v/>
      </c>
      <c r="S4323" t="s">
        <v>80</v>
      </c>
      <c r="T4323">
        <v>6</v>
      </c>
      <c r="U4323">
        <v>1</v>
      </c>
      <c r="V4323" t="s">
        <v>80</v>
      </c>
      <c r="W4323">
        <v>7</v>
      </c>
      <c r="X4323">
        <v>26</v>
      </c>
      <c r="Y4323">
        <v>4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e">
        <f>VLOOKUP(A4323,#REF!,4,FALSE)</f>
        <v>#REF!</v>
      </c>
      <c r="AW4323" t="e">
        <f>VLOOKUP(A4323,#REF!,5,FALSE)</f>
        <v>#REF!</v>
      </c>
      <c r="AX4323">
        <f>SUMIF(量化书目统计!A:A,H4323,量化书目统计!G:G)</f>
        <v>0</v>
      </c>
    </row>
    <row r="4324" spans="1:50" x14ac:dyDescent="0.3">
      <c r="A4324" t="s">
        <v>2779</v>
      </c>
      <c r="B4324" t="s">
        <v>556</v>
      </c>
      <c r="C4324" t="s">
        <v>423</v>
      </c>
      <c r="D4324">
        <v>5</v>
      </c>
      <c r="E4324" t="s">
        <v>2775</v>
      </c>
      <c r="F4324" s="1" t="s">
        <v>2776</v>
      </c>
      <c r="G4324" t="s">
        <v>2777</v>
      </c>
      <c r="H4324" t="e">
        <f>VLOOKUP(F4324,#REF!,2,FALSE)</f>
        <v>#REF!</v>
      </c>
      <c r="I4324" t="s">
        <v>49</v>
      </c>
      <c r="J4324" s="4">
        <v>44295</v>
      </c>
      <c r="K4324" s="4">
        <v>44304</v>
      </c>
      <c r="L4324" s="3">
        <f t="shared" si="268"/>
        <v>9</v>
      </c>
      <c r="M4324" s="4">
        <v>44355</v>
      </c>
      <c r="N4324">
        <f t="shared" si="269"/>
        <v>60</v>
      </c>
      <c r="O4324">
        <v>0</v>
      </c>
      <c r="P4324" t="e">
        <f>VLOOKUP(F4324,#REF!,3,FALSE)</f>
        <v>#REF!</v>
      </c>
      <c r="Q4324">
        <f t="shared" si="270"/>
        <v>0</v>
      </c>
      <c r="R4324" t="str">
        <f t="shared" si="271"/>
        <v/>
      </c>
      <c r="S4324" t="s">
        <v>80</v>
      </c>
      <c r="T4324">
        <v>6</v>
      </c>
      <c r="U4324">
        <v>1</v>
      </c>
      <c r="V4324" t="s">
        <v>80</v>
      </c>
      <c r="W4324">
        <v>7</v>
      </c>
      <c r="X4324">
        <v>26</v>
      </c>
      <c r="Y4324">
        <v>15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e">
        <f>VLOOKUP(A4324,#REF!,4,FALSE)</f>
        <v>#REF!</v>
      </c>
      <c r="AW4324" t="e">
        <f>VLOOKUP(A4324,#REF!,5,FALSE)</f>
        <v>#REF!</v>
      </c>
      <c r="AX4324">
        <f>SUMIF(量化书目统计!A:A,H4324,量化书目统计!G:G)</f>
        <v>0</v>
      </c>
    </row>
    <row r="4325" spans="1:50" x14ac:dyDescent="0.3">
      <c r="A4325" t="s">
        <v>2780</v>
      </c>
      <c r="B4325" t="s">
        <v>556</v>
      </c>
      <c r="C4325" t="s">
        <v>423</v>
      </c>
      <c r="D4325">
        <v>5</v>
      </c>
      <c r="E4325" t="s">
        <v>258</v>
      </c>
      <c r="F4325" s="1" t="s">
        <v>259</v>
      </c>
      <c r="G4325" t="s">
        <v>260</v>
      </c>
      <c r="H4325" t="e">
        <f>VLOOKUP(F4325,#REF!,2,FALSE)</f>
        <v>#REF!</v>
      </c>
      <c r="I4325" t="s">
        <v>53</v>
      </c>
      <c r="J4325" s="4">
        <v>44187</v>
      </c>
      <c r="K4325" s="4">
        <v>44256</v>
      </c>
      <c r="L4325" s="3">
        <f t="shared" si="268"/>
        <v>69</v>
      </c>
      <c r="M4325" s="4">
        <v>44260</v>
      </c>
      <c r="N4325">
        <f t="shared" si="269"/>
        <v>73</v>
      </c>
      <c r="O4325">
        <v>0</v>
      </c>
      <c r="P4325" t="e">
        <f>VLOOKUP(F4325,#REF!,3,FALSE)</f>
        <v>#REF!</v>
      </c>
      <c r="Q4325">
        <f t="shared" si="270"/>
        <v>0</v>
      </c>
      <c r="R4325" t="str">
        <f t="shared" si="271"/>
        <v/>
      </c>
      <c r="S4325" t="s">
        <v>28</v>
      </c>
      <c r="T4325">
        <v>16</v>
      </c>
      <c r="U4325">
        <v>1</v>
      </c>
      <c r="V4325" t="s">
        <v>80</v>
      </c>
      <c r="W4325">
        <v>1</v>
      </c>
      <c r="X4325">
        <v>16</v>
      </c>
      <c r="Y4325">
        <v>14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e">
        <f>VLOOKUP(A4325,#REF!,4,FALSE)</f>
        <v>#REF!</v>
      </c>
      <c r="AW4325" t="e">
        <f>VLOOKUP(A4325,#REF!,5,FALSE)</f>
        <v>#REF!</v>
      </c>
      <c r="AX4325">
        <f>SUMIF(量化书目统计!A:A,H4325,量化书目统计!G:G)</f>
        <v>0</v>
      </c>
    </row>
    <row r="4326" spans="1:50" x14ac:dyDescent="0.3">
      <c r="A4326" t="s">
        <v>2780</v>
      </c>
      <c r="B4326" t="s">
        <v>556</v>
      </c>
      <c r="C4326" t="s">
        <v>423</v>
      </c>
      <c r="D4326">
        <v>5</v>
      </c>
      <c r="E4326" t="s">
        <v>1874</v>
      </c>
      <c r="F4326" s="1" t="s">
        <v>1875</v>
      </c>
      <c r="G4326" t="s">
        <v>1876</v>
      </c>
      <c r="H4326" t="e">
        <f>VLOOKUP(F4326,#REF!,2,FALSE)</f>
        <v>#REF!</v>
      </c>
      <c r="I4326" t="s">
        <v>53</v>
      </c>
      <c r="J4326" s="4">
        <v>44145</v>
      </c>
      <c r="K4326" s="4">
        <v>44151</v>
      </c>
      <c r="L4326" s="3">
        <f t="shared" si="268"/>
        <v>6</v>
      </c>
      <c r="M4326" s="4">
        <v>44207</v>
      </c>
      <c r="N4326">
        <f t="shared" si="269"/>
        <v>62</v>
      </c>
      <c r="O4326">
        <v>0</v>
      </c>
      <c r="P4326" t="e">
        <f>VLOOKUP(F4326,#REF!,3,FALSE)</f>
        <v>#REF!</v>
      </c>
      <c r="Q4326">
        <f t="shared" si="270"/>
        <v>0</v>
      </c>
      <c r="R4326" t="str">
        <f t="shared" si="271"/>
        <v/>
      </c>
      <c r="S4326" t="s">
        <v>28</v>
      </c>
      <c r="T4326">
        <v>10</v>
      </c>
      <c r="U4326">
        <v>1</v>
      </c>
      <c r="V4326" t="s">
        <v>28</v>
      </c>
      <c r="W4326">
        <v>11</v>
      </c>
      <c r="X4326">
        <v>10</v>
      </c>
      <c r="Y4326">
        <v>14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e">
        <f>VLOOKUP(A4326,#REF!,4,FALSE)</f>
        <v>#REF!</v>
      </c>
      <c r="AW4326" t="e">
        <f>VLOOKUP(A4326,#REF!,5,FALSE)</f>
        <v>#REF!</v>
      </c>
      <c r="AX4326">
        <f>SUMIF(量化书目统计!A:A,H4326,量化书目统计!G:G)</f>
        <v>0</v>
      </c>
    </row>
    <row r="4327" spans="1:50" x14ac:dyDescent="0.3">
      <c r="A4327" t="s">
        <v>5752</v>
      </c>
      <c r="B4327" t="s">
        <v>22</v>
      </c>
      <c r="C4327" t="s">
        <v>117</v>
      </c>
      <c r="D4327">
        <v>4</v>
      </c>
      <c r="E4327" t="s">
        <v>2828</v>
      </c>
      <c r="F4327" s="1" t="s">
        <v>2829</v>
      </c>
      <c r="G4327" t="s">
        <v>2830</v>
      </c>
      <c r="H4327" t="e">
        <f>VLOOKUP(F4327,#REF!,2,FALSE)</f>
        <v>#REF!</v>
      </c>
      <c r="I4327" t="s">
        <v>32</v>
      </c>
      <c r="J4327" s="4">
        <v>44742</v>
      </c>
      <c r="K4327">
        <v>0</v>
      </c>
      <c r="L4327" s="3" t="str">
        <f t="shared" si="268"/>
        <v/>
      </c>
      <c r="M4327" s="4">
        <v>44832</v>
      </c>
      <c r="N4327">
        <f t="shared" si="269"/>
        <v>90</v>
      </c>
      <c r="O4327">
        <v>0</v>
      </c>
      <c r="P4327" t="e">
        <f>VLOOKUP(F4327,#REF!,3,FALSE)</f>
        <v>#REF!</v>
      </c>
      <c r="Q4327">
        <f t="shared" si="270"/>
        <v>0</v>
      </c>
      <c r="R4327" t="str">
        <f t="shared" si="271"/>
        <v/>
      </c>
      <c r="S4327" t="s">
        <v>43</v>
      </c>
      <c r="U4327">
        <v>1</v>
      </c>
      <c r="X4327">
        <v>80</v>
      </c>
      <c r="Y4327">
        <v>14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e">
        <f>VLOOKUP(A4327,#REF!,4,FALSE)</f>
        <v>#REF!</v>
      </c>
      <c r="AW4327" t="e">
        <f>VLOOKUP(A4327,#REF!,5,FALSE)</f>
        <v>#REF!</v>
      </c>
      <c r="AX4327">
        <f>SUMIF(量化书目统计!A:A,H4327,量化书目统计!G:G)</f>
        <v>0</v>
      </c>
    </row>
    <row r="4328" spans="1:50" x14ac:dyDescent="0.3">
      <c r="A4328" t="s">
        <v>5752</v>
      </c>
      <c r="B4328" t="s">
        <v>22</v>
      </c>
      <c r="C4328" t="s">
        <v>117</v>
      </c>
      <c r="D4328">
        <v>4</v>
      </c>
      <c r="E4328" t="s">
        <v>2828</v>
      </c>
      <c r="F4328" s="1" t="s">
        <v>2831</v>
      </c>
      <c r="G4328" t="s">
        <v>2832</v>
      </c>
      <c r="H4328" t="e">
        <f>VLOOKUP(F4328,#REF!,2,FALSE)</f>
        <v>#REF!</v>
      </c>
      <c r="I4328" t="s">
        <v>32</v>
      </c>
      <c r="J4328" s="4">
        <v>44742</v>
      </c>
      <c r="K4328">
        <v>0</v>
      </c>
      <c r="L4328" s="3" t="str">
        <f t="shared" si="268"/>
        <v/>
      </c>
      <c r="M4328" s="4">
        <v>44832</v>
      </c>
      <c r="N4328">
        <f t="shared" si="269"/>
        <v>90</v>
      </c>
      <c r="O4328">
        <v>0</v>
      </c>
      <c r="P4328" t="e">
        <f>VLOOKUP(F4328,#REF!,3,FALSE)</f>
        <v>#REF!</v>
      </c>
      <c r="Q4328">
        <f t="shared" si="270"/>
        <v>0</v>
      </c>
      <c r="R4328" t="str">
        <f t="shared" si="271"/>
        <v/>
      </c>
      <c r="S4328" t="s">
        <v>43</v>
      </c>
      <c r="U4328">
        <v>1</v>
      </c>
      <c r="X4328">
        <v>80</v>
      </c>
      <c r="Y4328">
        <v>11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e">
        <f>VLOOKUP(A4328,#REF!,4,FALSE)</f>
        <v>#REF!</v>
      </c>
      <c r="AW4328" t="e">
        <f>VLOOKUP(A4328,#REF!,5,FALSE)</f>
        <v>#REF!</v>
      </c>
      <c r="AX4328">
        <f>SUMIF(量化书目统计!A:A,H4328,量化书目统计!G:G)</f>
        <v>0</v>
      </c>
    </row>
    <row r="4329" spans="1:50" x14ac:dyDescent="0.3">
      <c r="A4329" t="s">
        <v>2781</v>
      </c>
      <c r="B4329" t="s">
        <v>556</v>
      </c>
      <c r="C4329" t="s">
        <v>423</v>
      </c>
      <c r="D4329">
        <v>5</v>
      </c>
      <c r="E4329" t="s">
        <v>2782</v>
      </c>
      <c r="F4329" s="1" t="s">
        <v>2783</v>
      </c>
      <c r="G4329" t="s">
        <v>2784</v>
      </c>
      <c r="H4329" t="e">
        <f>VLOOKUP(F4329,#REF!,2,FALSE)</f>
        <v>#REF!</v>
      </c>
      <c r="I4329" t="s">
        <v>317</v>
      </c>
      <c r="J4329" s="4">
        <v>44091</v>
      </c>
      <c r="K4329" s="4">
        <v>44094</v>
      </c>
      <c r="L4329" s="3">
        <f t="shared" si="268"/>
        <v>3</v>
      </c>
      <c r="M4329" s="4">
        <v>44151</v>
      </c>
      <c r="N4329">
        <f t="shared" si="269"/>
        <v>60</v>
      </c>
      <c r="O4329">
        <v>0</v>
      </c>
      <c r="P4329" t="e">
        <f>VLOOKUP(F4329,#REF!,3,FALSE)</f>
        <v>#REF!</v>
      </c>
      <c r="Q4329">
        <f t="shared" si="270"/>
        <v>0</v>
      </c>
      <c r="R4329" t="str">
        <f t="shared" si="271"/>
        <v/>
      </c>
      <c r="S4329" t="s">
        <v>28</v>
      </c>
      <c r="T4329">
        <v>2</v>
      </c>
      <c r="U4329">
        <v>1</v>
      </c>
      <c r="V4329" t="s">
        <v>28</v>
      </c>
      <c r="W4329">
        <v>3</v>
      </c>
      <c r="X4329">
        <v>2</v>
      </c>
      <c r="Y4329">
        <v>14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e">
        <f>VLOOKUP(A4329,#REF!,4,FALSE)</f>
        <v>#REF!</v>
      </c>
      <c r="AW4329" t="e">
        <f>VLOOKUP(A4329,#REF!,5,FALSE)</f>
        <v>#REF!</v>
      </c>
      <c r="AX4329">
        <f>SUMIF(量化书目统计!A:A,H4329,量化书目统计!G:G)</f>
        <v>0</v>
      </c>
    </row>
    <row r="4330" spans="1:50" x14ac:dyDescent="0.3">
      <c r="A4330" t="s">
        <v>2781</v>
      </c>
      <c r="B4330" t="s">
        <v>556</v>
      </c>
      <c r="C4330" t="s">
        <v>423</v>
      </c>
      <c r="D4330">
        <v>5</v>
      </c>
      <c r="E4330" t="s">
        <v>1636</v>
      </c>
      <c r="F4330" s="1" t="s">
        <v>1637</v>
      </c>
      <c r="G4330" t="s">
        <v>1638</v>
      </c>
      <c r="H4330" t="e">
        <f>VLOOKUP(F4330,#REF!,2,FALSE)</f>
        <v>#REF!</v>
      </c>
      <c r="I4330" t="s">
        <v>317</v>
      </c>
      <c r="J4330" s="4">
        <v>44091</v>
      </c>
      <c r="K4330" s="4">
        <v>44094</v>
      </c>
      <c r="L4330" s="3">
        <f t="shared" si="268"/>
        <v>3</v>
      </c>
      <c r="M4330" s="4">
        <v>44151</v>
      </c>
      <c r="N4330">
        <f t="shared" si="269"/>
        <v>60</v>
      </c>
      <c r="O4330">
        <v>0</v>
      </c>
      <c r="P4330" t="e">
        <f>VLOOKUP(F4330,#REF!,3,FALSE)</f>
        <v>#REF!</v>
      </c>
      <c r="Q4330">
        <f t="shared" si="270"/>
        <v>0</v>
      </c>
      <c r="R4330" t="str">
        <f t="shared" si="271"/>
        <v/>
      </c>
      <c r="S4330" t="s">
        <v>28</v>
      </c>
      <c r="T4330">
        <v>2</v>
      </c>
      <c r="U4330">
        <v>1</v>
      </c>
      <c r="V4330" t="s">
        <v>28</v>
      </c>
      <c r="W4330">
        <v>3</v>
      </c>
      <c r="X4330">
        <v>2</v>
      </c>
      <c r="Y4330">
        <v>11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e">
        <f>VLOOKUP(A4330,#REF!,4,FALSE)</f>
        <v>#REF!</v>
      </c>
      <c r="AW4330" t="e">
        <f>VLOOKUP(A4330,#REF!,5,FALSE)</f>
        <v>#REF!</v>
      </c>
      <c r="AX4330">
        <f>SUMIF(量化书目统计!A:A,H4330,量化书目统计!G:G)</f>
        <v>0</v>
      </c>
    </row>
    <row r="4331" spans="1:50" x14ac:dyDescent="0.3">
      <c r="A4331" t="s">
        <v>2781</v>
      </c>
      <c r="B4331" t="s">
        <v>556</v>
      </c>
      <c r="C4331" t="s">
        <v>423</v>
      </c>
      <c r="D4331">
        <v>5</v>
      </c>
      <c r="E4331" t="s">
        <v>810</v>
      </c>
      <c r="F4331" s="1" t="s">
        <v>811</v>
      </c>
      <c r="G4331" t="s">
        <v>812</v>
      </c>
      <c r="H4331" t="e">
        <f>VLOOKUP(F4331,#REF!,2,FALSE)</f>
        <v>#REF!</v>
      </c>
      <c r="I4331" t="s">
        <v>317</v>
      </c>
      <c r="J4331" s="4">
        <v>44091</v>
      </c>
      <c r="K4331" s="4">
        <v>44094</v>
      </c>
      <c r="L4331" s="3">
        <f t="shared" si="268"/>
        <v>3</v>
      </c>
      <c r="M4331" s="4">
        <v>44151</v>
      </c>
      <c r="N4331">
        <f t="shared" si="269"/>
        <v>60</v>
      </c>
      <c r="O4331">
        <v>0</v>
      </c>
      <c r="P4331" t="e">
        <f>VLOOKUP(F4331,#REF!,3,FALSE)</f>
        <v>#REF!</v>
      </c>
      <c r="Q4331">
        <f t="shared" si="270"/>
        <v>0</v>
      </c>
      <c r="R4331" t="str">
        <f t="shared" si="271"/>
        <v/>
      </c>
      <c r="S4331" t="s">
        <v>28</v>
      </c>
      <c r="T4331">
        <v>2</v>
      </c>
      <c r="U4331">
        <v>1</v>
      </c>
      <c r="V4331" t="s">
        <v>28</v>
      </c>
      <c r="W4331">
        <v>3</v>
      </c>
      <c r="X4331">
        <v>2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t="e">
        <f>VLOOKUP(A4331,#REF!,4,FALSE)</f>
        <v>#REF!</v>
      </c>
      <c r="AW4331" t="e">
        <f>VLOOKUP(A4331,#REF!,5,FALSE)</f>
        <v>#REF!</v>
      </c>
      <c r="AX4331">
        <f>SUMIF(量化书目统计!A:A,H4331,量化书目统计!G:G)</f>
        <v>0</v>
      </c>
    </row>
    <row r="4332" spans="1:50" x14ac:dyDescent="0.3">
      <c r="A4332" t="s">
        <v>2785</v>
      </c>
      <c r="B4332" t="s">
        <v>556</v>
      </c>
      <c r="C4332" t="s">
        <v>423</v>
      </c>
      <c r="D4332">
        <v>5</v>
      </c>
      <c r="E4332" t="s">
        <v>597</v>
      </c>
      <c r="F4332" s="1" t="s">
        <v>598</v>
      </c>
      <c r="G4332" t="s">
        <v>599</v>
      </c>
      <c r="H4332" t="e">
        <f>VLOOKUP(F4332,#REF!,2,FALSE)</f>
        <v>#REF!</v>
      </c>
      <c r="I4332" t="s">
        <v>65</v>
      </c>
      <c r="J4332" s="4">
        <v>44265</v>
      </c>
      <c r="K4332" s="4">
        <v>44326</v>
      </c>
      <c r="L4332" s="3">
        <f t="shared" si="268"/>
        <v>61</v>
      </c>
      <c r="M4332" s="4">
        <v>44326</v>
      </c>
      <c r="N4332">
        <f t="shared" si="269"/>
        <v>61</v>
      </c>
      <c r="O4332">
        <v>0</v>
      </c>
      <c r="P4332" t="e">
        <f>VLOOKUP(F4332,#REF!,3,FALSE)</f>
        <v>#REF!</v>
      </c>
      <c r="Q4332">
        <f t="shared" si="270"/>
        <v>0</v>
      </c>
      <c r="R4332" t="str">
        <f t="shared" si="271"/>
        <v/>
      </c>
      <c r="S4332" t="s">
        <v>80</v>
      </c>
      <c r="T4332">
        <v>2</v>
      </c>
      <c r="U4332">
        <v>1</v>
      </c>
      <c r="V4332" t="s">
        <v>80</v>
      </c>
      <c r="W4332">
        <v>11</v>
      </c>
      <c r="X4332">
        <v>22</v>
      </c>
      <c r="Y4332">
        <v>13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e">
        <f>VLOOKUP(A4332,#REF!,4,FALSE)</f>
        <v>#REF!</v>
      </c>
      <c r="AW4332" t="e">
        <f>VLOOKUP(A4332,#REF!,5,FALSE)</f>
        <v>#REF!</v>
      </c>
      <c r="AX4332">
        <f>SUMIF(量化书目统计!A:A,H4332,量化书目统计!G:G)</f>
        <v>0</v>
      </c>
    </row>
    <row r="4333" spans="1:50" x14ac:dyDescent="0.3">
      <c r="A4333" t="s">
        <v>2786</v>
      </c>
      <c r="B4333" t="s">
        <v>556</v>
      </c>
      <c r="C4333" t="s">
        <v>423</v>
      </c>
      <c r="D4333">
        <v>5</v>
      </c>
      <c r="E4333" t="s">
        <v>1351</v>
      </c>
      <c r="F4333" s="1" t="s">
        <v>1352</v>
      </c>
      <c r="G4333" t="s">
        <v>1353</v>
      </c>
      <c r="H4333" t="e">
        <f>VLOOKUP(F4333,#REF!,2,FALSE)</f>
        <v>#REF!</v>
      </c>
      <c r="I4333" t="s">
        <v>49</v>
      </c>
      <c r="J4333" s="4">
        <v>44291</v>
      </c>
      <c r="K4333" s="4">
        <v>44328</v>
      </c>
      <c r="L4333" s="3">
        <f t="shared" si="268"/>
        <v>37</v>
      </c>
      <c r="M4333" s="4">
        <v>44351</v>
      </c>
      <c r="N4333">
        <f t="shared" si="269"/>
        <v>60</v>
      </c>
      <c r="O4333">
        <v>0</v>
      </c>
      <c r="P4333" t="e">
        <f>VLOOKUP(F4333,#REF!,3,FALSE)</f>
        <v>#REF!</v>
      </c>
      <c r="Q4333">
        <f t="shared" si="270"/>
        <v>0</v>
      </c>
      <c r="R4333" t="str">
        <f t="shared" si="271"/>
        <v/>
      </c>
      <c r="S4333" t="s">
        <v>80</v>
      </c>
      <c r="T4333">
        <v>6</v>
      </c>
      <c r="U4333">
        <v>1</v>
      </c>
      <c r="V4333" t="s">
        <v>80</v>
      </c>
      <c r="W4333">
        <v>11</v>
      </c>
      <c r="X4333">
        <v>26</v>
      </c>
      <c r="Y4333">
        <v>8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e">
        <f>VLOOKUP(A4333,#REF!,4,FALSE)</f>
        <v>#REF!</v>
      </c>
      <c r="AW4333" t="e">
        <f>VLOOKUP(A4333,#REF!,5,FALSE)</f>
        <v>#REF!</v>
      </c>
      <c r="AX4333">
        <f>SUMIF(量化书目统计!A:A,H4333,量化书目统计!G:G)</f>
        <v>0</v>
      </c>
    </row>
    <row r="4334" spans="1:50" x14ac:dyDescent="0.3">
      <c r="A4334" t="s">
        <v>2787</v>
      </c>
      <c r="B4334" t="s">
        <v>556</v>
      </c>
      <c r="C4334" t="s">
        <v>423</v>
      </c>
      <c r="D4334">
        <v>5</v>
      </c>
      <c r="E4334" t="s">
        <v>1056</v>
      </c>
      <c r="F4334" s="1" t="s">
        <v>1057</v>
      </c>
      <c r="G4334" t="s">
        <v>1058</v>
      </c>
      <c r="H4334" t="e">
        <f>VLOOKUP(F4334,#REF!,2,FALSE)</f>
        <v>#REF!</v>
      </c>
      <c r="I4334" t="s">
        <v>32</v>
      </c>
      <c r="J4334" s="4">
        <v>44134</v>
      </c>
      <c r="K4334" s="4">
        <v>44258</v>
      </c>
      <c r="L4334" s="3">
        <f t="shared" si="268"/>
        <v>124</v>
      </c>
      <c r="M4334" s="4">
        <v>44260</v>
      </c>
      <c r="N4334">
        <f t="shared" si="269"/>
        <v>126</v>
      </c>
      <c r="O4334">
        <v>0</v>
      </c>
      <c r="P4334" t="e">
        <f>VLOOKUP(F4334,#REF!,3,FALSE)</f>
        <v>#REF!</v>
      </c>
      <c r="Q4334">
        <f t="shared" si="270"/>
        <v>0</v>
      </c>
      <c r="R4334" t="str">
        <f t="shared" si="271"/>
        <v/>
      </c>
      <c r="S4334" t="s">
        <v>28</v>
      </c>
      <c r="T4334">
        <v>8</v>
      </c>
      <c r="U4334">
        <v>1</v>
      </c>
      <c r="V4334" t="s">
        <v>80</v>
      </c>
      <c r="W4334">
        <v>1</v>
      </c>
      <c r="X4334">
        <v>8</v>
      </c>
      <c r="Y4334">
        <v>11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e">
        <f>VLOOKUP(A4334,#REF!,4,FALSE)</f>
        <v>#REF!</v>
      </c>
      <c r="AW4334" t="e">
        <f>VLOOKUP(A4334,#REF!,5,FALSE)</f>
        <v>#REF!</v>
      </c>
      <c r="AX4334">
        <f>SUMIF(量化书目统计!A:A,H4334,量化书目统计!G:G)</f>
        <v>0</v>
      </c>
    </row>
    <row r="4335" spans="1:50" x14ac:dyDescent="0.3">
      <c r="A4335" t="s">
        <v>2787</v>
      </c>
      <c r="B4335" t="s">
        <v>556</v>
      </c>
      <c r="C4335" t="s">
        <v>423</v>
      </c>
      <c r="D4335">
        <v>5</v>
      </c>
      <c r="E4335" t="s">
        <v>2510</v>
      </c>
      <c r="F4335" s="1" t="s">
        <v>2511</v>
      </c>
      <c r="G4335" t="s">
        <v>2512</v>
      </c>
      <c r="H4335" t="e">
        <f>VLOOKUP(F4335,#REF!,2,FALSE)</f>
        <v>#REF!</v>
      </c>
      <c r="I4335" t="s">
        <v>53</v>
      </c>
      <c r="J4335" s="4">
        <v>44271</v>
      </c>
      <c r="K4335" s="4">
        <v>44453</v>
      </c>
      <c r="L4335" s="3">
        <f t="shared" si="268"/>
        <v>182</v>
      </c>
      <c r="M4335" s="4">
        <v>44446</v>
      </c>
      <c r="N4335">
        <f t="shared" si="269"/>
        <v>175</v>
      </c>
      <c r="O4335">
        <v>0</v>
      </c>
      <c r="P4335" t="e">
        <f>VLOOKUP(F4335,#REF!,3,FALSE)</f>
        <v>#REF!</v>
      </c>
      <c r="Q4335">
        <f t="shared" si="270"/>
        <v>0</v>
      </c>
      <c r="R4335" t="str">
        <f t="shared" si="271"/>
        <v/>
      </c>
      <c r="S4335" t="s">
        <v>80</v>
      </c>
      <c r="T4335">
        <v>3</v>
      </c>
      <c r="U4335">
        <v>1</v>
      </c>
      <c r="V4335" t="s">
        <v>38</v>
      </c>
      <c r="W4335">
        <v>2</v>
      </c>
      <c r="X4335">
        <v>23</v>
      </c>
      <c r="Y4335">
        <v>11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e">
        <f>VLOOKUP(A4335,#REF!,4,FALSE)</f>
        <v>#REF!</v>
      </c>
      <c r="AW4335" t="e">
        <f>VLOOKUP(A4335,#REF!,5,FALSE)</f>
        <v>#REF!</v>
      </c>
      <c r="AX4335">
        <f>SUMIF(量化书目统计!A:A,H4335,量化书目统计!G:G)</f>
        <v>0</v>
      </c>
    </row>
    <row r="4336" spans="1:50" x14ac:dyDescent="0.3">
      <c r="A4336" t="s">
        <v>2788</v>
      </c>
      <c r="B4336" t="s">
        <v>556</v>
      </c>
      <c r="C4336" t="s">
        <v>205</v>
      </c>
      <c r="D4336">
        <v>1</v>
      </c>
      <c r="E4336" t="s">
        <v>1014</v>
      </c>
      <c r="F4336" s="1" t="s">
        <v>1015</v>
      </c>
      <c r="G4336" t="s">
        <v>1016</v>
      </c>
      <c r="H4336" t="e">
        <f>VLOOKUP(F4336,#REF!,2,FALSE)</f>
        <v>#REF!</v>
      </c>
      <c r="I4336" t="s">
        <v>32</v>
      </c>
      <c r="J4336" s="4">
        <v>44411</v>
      </c>
      <c r="K4336" s="4">
        <v>44448</v>
      </c>
      <c r="L4336" s="3">
        <f t="shared" si="268"/>
        <v>37</v>
      </c>
      <c r="M4336" s="4">
        <v>44473</v>
      </c>
      <c r="N4336">
        <f t="shared" si="269"/>
        <v>62</v>
      </c>
      <c r="O4336">
        <v>0</v>
      </c>
      <c r="P4336" t="e">
        <f>VLOOKUP(F4336,#REF!,3,FALSE)</f>
        <v>#REF!</v>
      </c>
      <c r="Q4336">
        <f t="shared" si="270"/>
        <v>0</v>
      </c>
      <c r="R4336" t="str">
        <f t="shared" si="271"/>
        <v/>
      </c>
      <c r="S4336" t="s">
        <v>43</v>
      </c>
      <c r="U4336">
        <v>1</v>
      </c>
      <c r="V4336" t="s">
        <v>38</v>
      </c>
      <c r="W4336">
        <v>1</v>
      </c>
      <c r="X4336">
        <v>40</v>
      </c>
      <c r="Y4336">
        <v>11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e">
        <f>VLOOKUP(A4336,#REF!,4,FALSE)</f>
        <v>#REF!</v>
      </c>
      <c r="AW4336" t="e">
        <f>VLOOKUP(A4336,#REF!,5,FALSE)</f>
        <v>#REF!</v>
      </c>
      <c r="AX4336">
        <f>SUMIF(量化书目统计!A:A,H4336,量化书目统计!G:G)</f>
        <v>0</v>
      </c>
    </row>
    <row r="4337" spans="1:50" x14ac:dyDescent="0.3">
      <c r="A4337" t="s">
        <v>2789</v>
      </c>
      <c r="B4337" t="s">
        <v>556</v>
      </c>
      <c r="C4337" t="s">
        <v>308</v>
      </c>
      <c r="D4337">
        <v>1</v>
      </c>
      <c r="E4337" t="s">
        <v>364</v>
      </c>
      <c r="F4337" s="1" t="s">
        <v>1238</v>
      </c>
      <c r="G4337" t="s">
        <v>366</v>
      </c>
      <c r="H4337" t="e">
        <f>VLOOKUP(F4337,#REF!,2,FALSE)</f>
        <v>#REF!</v>
      </c>
      <c r="I4337" t="s">
        <v>49</v>
      </c>
      <c r="J4337" s="4">
        <v>44483</v>
      </c>
      <c r="K4337" s="4">
        <v>44497</v>
      </c>
      <c r="L4337" s="3">
        <f t="shared" si="268"/>
        <v>14</v>
      </c>
      <c r="M4337" s="4">
        <v>44497</v>
      </c>
      <c r="N4337">
        <f t="shared" si="269"/>
        <v>14</v>
      </c>
      <c r="O4337">
        <v>0</v>
      </c>
      <c r="P4337" t="e">
        <f>VLOOKUP(F4337,#REF!,3,FALSE)</f>
        <v>#REF!</v>
      </c>
      <c r="Q4337">
        <f t="shared" si="270"/>
        <v>0</v>
      </c>
      <c r="R4337" t="str">
        <f t="shared" si="271"/>
        <v/>
      </c>
      <c r="S4337" t="s">
        <v>38</v>
      </c>
      <c r="T4337">
        <v>6</v>
      </c>
      <c r="U4337">
        <v>2</v>
      </c>
      <c r="V4337" t="s">
        <v>38</v>
      </c>
      <c r="W4337">
        <v>8</v>
      </c>
      <c r="X4337">
        <v>46</v>
      </c>
      <c r="Y4337">
        <v>11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 t="e">
        <f>VLOOKUP(A4337,#REF!,4,FALSE)</f>
        <v>#REF!</v>
      </c>
      <c r="AW4337" t="e">
        <f>VLOOKUP(A4337,#REF!,5,FALSE)</f>
        <v>#REF!</v>
      </c>
      <c r="AX4337">
        <f>SUMIF(量化书目统计!A:A,H4337,量化书目统计!G:G)</f>
        <v>0</v>
      </c>
    </row>
    <row r="4338" spans="1:50" x14ac:dyDescent="0.3">
      <c r="A4338" t="s">
        <v>2790</v>
      </c>
      <c r="B4338" t="s">
        <v>556</v>
      </c>
      <c r="C4338" t="s">
        <v>308</v>
      </c>
      <c r="D4338">
        <v>1</v>
      </c>
      <c r="E4338" t="s">
        <v>405</v>
      </c>
      <c r="F4338" s="1" t="s">
        <v>408</v>
      </c>
      <c r="G4338" t="s">
        <v>409</v>
      </c>
      <c r="H4338" t="e">
        <f>VLOOKUP(F4338,#REF!,2,FALSE)</f>
        <v>#REF!</v>
      </c>
      <c r="I4338" t="s">
        <v>49</v>
      </c>
      <c r="J4338" s="4">
        <v>44530</v>
      </c>
      <c r="K4338" s="4">
        <v>44567</v>
      </c>
      <c r="L4338" s="3">
        <f t="shared" si="268"/>
        <v>37</v>
      </c>
      <c r="M4338" s="4">
        <v>44592</v>
      </c>
      <c r="N4338">
        <f t="shared" si="269"/>
        <v>62</v>
      </c>
      <c r="O4338">
        <v>0</v>
      </c>
      <c r="P4338" t="e">
        <f>VLOOKUP(F4338,#REF!,3,FALSE)</f>
        <v>#REF!</v>
      </c>
      <c r="Q4338">
        <f t="shared" si="270"/>
        <v>0</v>
      </c>
      <c r="R4338" t="str">
        <f t="shared" si="271"/>
        <v/>
      </c>
      <c r="S4338" t="s">
        <v>38</v>
      </c>
      <c r="T4338">
        <v>13</v>
      </c>
      <c r="U4338">
        <v>2</v>
      </c>
      <c r="V4338" t="s">
        <v>38</v>
      </c>
      <c r="W4338">
        <v>18</v>
      </c>
      <c r="X4338">
        <v>53</v>
      </c>
      <c r="Y4338">
        <v>11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e">
        <f>VLOOKUP(A4338,#REF!,4,FALSE)</f>
        <v>#REF!</v>
      </c>
      <c r="AW4338" t="e">
        <f>VLOOKUP(A4338,#REF!,5,FALSE)</f>
        <v>#REF!</v>
      </c>
      <c r="AX4338">
        <f>SUMIF(量化书目统计!A:A,H4338,量化书目统计!G:G)</f>
        <v>0</v>
      </c>
    </row>
    <row r="4339" spans="1:50" x14ac:dyDescent="0.3">
      <c r="A4339" t="s">
        <v>2791</v>
      </c>
      <c r="B4339" t="s">
        <v>556</v>
      </c>
      <c r="C4339" t="s">
        <v>2106</v>
      </c>
      <c r="D4339">
        <v>1</v>
      </c>
      <c r="E4339" t="s">
        <v>2792</v>
      </c>
      <c r="F4339" s="1" t="s">
        <v>2793</v>
      </c>
      <c r="G4339" t="s">
        <v>2794</v>
      </c>
      <c r="H4339" t="e">
        <f>VLOOKUP(F4339,#REF!,2,FALSE)</f>
        <v>#REF!</v>
      </c>
      <c r="I4339" t="s">
        <v>59</v>
      </c>
      <c r="J4339" s="4">
        <v>44098</v>
      </c>
      <c r="K4339" s="4">
        <v>44203</v>
      </c>
      <c r="L4339" s="3">
        <f t="shared" si="268"/>
        <v>105</v>
      </c>
      <c r="M4339" s="4">
        <v>44218</v>
      </c>
      <c r="N4339">
        <f t="shared" si="269"/>
        <v>120</v>
      </c>
      <c r="O4339">
        <v>0</v>
      </c>
      <c r="P4339" t="e">
        <f>VLOOKUP(F4339,#REF!,3,FALSE)</f>
        <v>#REF!</v>
      </c>
      <c r="Q4339">
        <f t="shared" si="270"/>
        <v>2</v>
      </c>
      <c r="R4339" t="str">
        <f t="shared" si="271"/>
        <v/>
      </c>
      <c r="S4339" t="s">
        <v>28</v>
      </c>
      <c r="T4339">
        <v>3</v>
      </c>
      <c r="U4339">
        <v>1</v>
      </c>
      <c r="V4339" t="s">
        <v>28</v>
      </c>
      <c r="W4339">
        <v>18</v>
      </c>
      <c r="X4339">
        <v>3</v>
      </c>
      <c r="Y4339">
        <v>11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e">
        <f>VLOOKUP(A4339,#REF!,4,FALSE)</f>
        <v>#REF!</v>
      </c>
      <c r="AW4339" t="e">
        <f>VLOOKUP(A4339,#REF!,5,FALSE)</f>
        <v>#REF!</v>
      </c>
      <c r="AX4339">
        <f>SUMIF(量化书目统计!A:A,H4339,量化书目统计!G:G)</f>
        <v>0</v>
      </c>
    </row>
    <row r="4340" spans="1:50" x14ac:dyDescent="0.3">
      <c r="A4340" t="s">
        <v>2795</v>
      </c>
      <c r="B4340" t="s">
        <v>556</v>
      </c>
      <c r="C4340" t="s">
        <v>2106</v>
      </c>
      <c r="D4340">
        <v>1</v>
      </c>
      <c r="E4340" t="s">
        <v>2796</v>
      </c>
      <c r="F4340" s="1" t="s">
        <v>2797</v>
      </c>
      <c r="G4340" t="s">
        <v>2798</v>
      </c>
      <c r="H4340" t="e">
        <f>VLOOKUP(F4340,#REF!,2,FALSE)</f>
        <v>#REF!</v>
      </c>
      <c r="I4340" t="s">
        <v>59</v>
      </c>
      <c r="J4340" s="4">
        <v>44097</v>
      </c>
      <c r="K4340" s="4">
        <v>44249</v>
      </c>
      <c r="L4340" s="3">
        <f t="shared" si="268"/>
        <v>152</v>
      </c>
      <c r="M4340" s="4">
        <v>44266</v>
      </c>
      <c r="N4340">
        <f t="shared" si="269"/>
        <v>169</v>
      </c>
      <c r="O4340">
        <v>0</v>
      </c>
      <c r="P4340" t="e">
        <f>VLOOKUP(F4340,#REF!,3,FALSE)</f>
        <v>#REF!</v>
      </c>
      <c r="Q4340">
        <f t="shared" si="270"/>
        <v>3</v>
      </c>
      <c r="R4340" t="str">
        <f t="shared" si="271"/>
        <v/>
      </c>
      <c r="S4340" t="s">
        <v>28</v>
      </c>
      <c r="T4340">
        <v>3</v>
      </c>
      <c r="U4340">
        <v>1</v>
      </c>
      <c r="V4340" t="s">
        <v>43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e">
        <f>VLOOKUP(A4340,#REF!,4,FALSE)</f>
        <v>#REF!</v>
      </c>
      <c r="AW4340" t="e">
        <f>VLOOKUP(A4340,#REF!,5,FALSE)</f>
        <v>#REF!</v>
      </c>
      <c r="AX4340">
        <f>SUMIF(量化书目统计!A:A,H4340,量化书目统计!G:G)</f>
        <v>0</v>
      </c>
    </row>
    <row r="4341" spans="1:50" x14ac:dyDescent="0.3">
      <c r="A4341" t="s">
        <v>2799</v>
      </c>
      <c r="B4341" t="s">
        <v>556</v>
      </c>
      <c r="C4341" t="s">
        <v>55</v>
      </c>
      <c r="D4341">
        <v>1</v>
      </c>
      <c r="E4341" t="s">
        <v>2800</v>
      </c>
      <c r="F4341" s="1" t="s">
        <v>2801</v>
      </c>
      <c r="G4341" t="s">
        <v>2802</v>
      </c>
      <c r="H4341" t="e">
        <f>VLOOKUP(F4341,#REF!,2,FALSE)</f>
        <v>#REF!</v>
      </c>
      <c r="I4341" t="s">
        <v>49</v>
      </c>
      <c r="J4341" s="4">
        <v>44454</v>
      </c>
      <c r="K4341" s="4">
        <v>44496</v>
      </c>
      <c r="L4341" s="3">
        <f t="shared" si="268"/>
        <v>42</v>
      </c>
      <c r="M4341" s="4">
        <v>44502</v>
      </c>
      <c r="N4341">
        <f t="shared" si="269"/>
        <v>48</v>
      </c>
      <c r="O4341">
        <v>0</v>
      </c>
      <c r="P4341" t="e">
        <f>VLOOKUP(F4341,#REF!,3,FALSE)</f>
        <v>#REF!</v>
      </c>
      <c r="Q4341">
        <f t="shared" si="270"/>
        <v>0</v>
      </c>
      <c r="R4341" t="str">
        <f t="shared" si="271"/>
        <v/>
      </c>
      <c r="S4341" t="s">
        <v>38</v>
      </c>
      <c r="T4341">
        <v>2</v>
      </c>
      <c r="U4341">
        <v>1</v>
      </c>
      <c r="V4341" t="s">
        <v>38</v>
      </c>
      <c r="W4341">
        <v>8</v>
      </c>
      <c r="X4341">
        <v>42</v>
      </c>
      <c r="Y4341">
        <v>14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e">
        <f>VLOOKUP(A4341,#REF!,4,FALSE)</f>
        <v>#REF!</v>
      </c>
      <c r="AW4341" t="e">
        <f>VLOOKUP(A4341,#REF!,5,FALSE)</f>
        <v>#REF!</v>
      </c>
      <c r="AX4341">
        <f>SUMIF(量化书目统计!A:A,H4341,量化书目统计!G:G)</f>
        <v>0</v>
      </c>
    </row>
    <row r="4342" spans="1:50" x14ac:dyDescent="0.3">
      <c r="A4342" t="s">
        <v>5754</v>
      </c>
      <c r="B4342" t="s">
        <v>22</v>
      </c>
      <c r="C4342" t="s">
        <v>117</v>
      </c>
      <c r="D4342">
        <v>4</v>
      </c>
      <c r="E4342" t="s">
        <v>3500</v>
      </c>
      <c r="F4342" s="1" t="s">
        <v>3501</v>
      </c>
      <c r="G4342" t="s">
        <v>3502</v>
      </c>
      <c r="H4342" t="e">
        <f>VLOOKUP(F4342,#REF!,2,FALSE)</f>
        <v>#REF!</v>
      </c>
      <c r="I4342" t="s">
        <v>32</v>
      </c>
      <c r="J4342" s="4">
        <v>43847</v>
      </c>
      <c r="K4342" s="4">
        <v>44207</v>
      </c>
      <c r="L4342" s="3">
        <f t="shared" si="268"/>
        <v>360</v>
      </c>
      <c r="M4342" s="4">
        <v>44214</v>
      </c>
      <c r="N4342">
        <f t="shared" si="269"/>
        <v>367</v>
      </c>
      <c r="O4342">
        <v>0</v>
      </c>
      <c r="P4342" t="e">
        <f>VLOOKUP(F4342,#REF!,3,FALSE)</f>
        <v>#REF!</v>
      </c>
      <c r="Q4342">
        <f t="shared" si="270"/>
        <v>0</v>
      </c>
      <c r="R4342" t="str">
        <f t="shared" si="271"/>
        <v/>
      </c>
      <c r="S4342" t="s">
        <v>43</v>
      </c>
      <c r="U4342">
        <v>1</v>
      </c>
      <c r="V4342" t="s">
        <v>28</v>
      </c>
      <c r="W4342">
        <v>18</v>
      </c>
      <c r="X4342">
        <v>0</v>
      </c>
      <c r="Y4342">
        <v>11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e">
        <f>VLOOKUP(A4342,#REF!,4,FALSE)</f>
        <v>#REF!</v>
      </c>
      <c r="AW4342" t="e">
        <f>VLOOKUP(A4342,#REF!,5,FALSE)</f>
        <v>#REF!</v>
      </c>
      <c r="AX4342">
        <f>SUMIF(量化书目统计!A:A,H4342,量化书目统计!G:G)</f>
        <v>0</v>
      </c>
    </row>
    <row r="4343" spans="1:50" x14ac:dyDescent="0.3">
      <c r="A4343" t="s">
        <v>2803</v>
      </c>
      <c r="B4343" t="s">
        <v>556</v>
      </c>
      <c r="C4343" t="s">
        <v>111</v>
      </c>
      <c r="D4343">
        <v>4</v>
      </c>
      <c r="E4343" t="s">
        <v>2473</v>
      </c>
      <c r="F4343" s="1" t="s">
        <v>2474</v>
      </c>
      <c r="G4343" t="s">
        <v>2475</v>
      </c>
      <c r="H4343" t="e">
        <f>VLOOKUP(F4343,#REF!,2,FALSE)</f>
        <v>#REF!</v>
      </c>
      <c r="I4343" t="s">
        <v>59</v>
      </c>
      <c r="J4343" s="4">
        <v>44457</v>
      </c>
      <c r="K4343" s="4">
        <v>44519</v>
      </c>
      <c r="L4343" s="3">
        <f t="shared" si="268"/>
        <v>62</v>
      </c>
      <c r="M4343" s="4">
        <v>44558</v>
      </c>
      <c r="N4343">
        <f t="shared" si="269"/>
        <v>101</v>
      </c>
      <c r="O4343">
        <v>0</v>
      </c>
      <c r="P4343" t="e">
        <f>VLOOKUP(F4343,#REF!,3,FALSE)</f>
        <v>#REF!</v>
      </c>
      <c r="Q4343">
        <f t="shared" si="270"/>
        <v>0</v>
      </c>
      <c r="R4343" t="str">
        <f t="shared" si="271"/>
        <v/>
      </c>
      <c r="S4343" t="s">
        <v>38</v>
      </c>
      <c r="T4343">
        <v>2</v>
      </c>
      <c r="U4343">
        <v>1</v>
      </c>
      <c r="V4343" t="s">
        <v>38</v>
      </c>
      <c r="W4343">
        <v>11</v>
      </c>
      <c r="X4343">
        <v>42</v>
      </c>
      <c r="Y4343">
        <v>11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e">
        <f>VLOOKUP(A4343,#REF!,4,FALSE)</f>
        <v>#REF!</v>
      </c>
      <c r="AW4343" t="e">
        <f>VLOOKUP(A4343,#REF!,5,FALSE)</f>
        <v>#REF!</v>
      </c>
      <c r="AX4343">
        <f>SUMIF(量化书目统计!A:A,H4343,量化书目统计!G:G)</f>
        <v>0</v>
      </c>
    </row>
    <row r="4344" spans="1:50" x14ac:dyDescent="0.3">
      <c r="A4344" t="s">
        <v>2804</v>
      </c>
      <c r="B4344" t="s">
        <v>556</v>
      </c>
      <c r="C4344" t="s">
        <v>111</v>
      </c>
      <c r="D4344">
        <v>4</v>
      </c>
      <c r="E4344" t="s">
        <v>2805</v>
      </c>
      <c r="F4344" s="1" t="s">
        <v>2806</v>
      </c>
      <c r="G4344" t="s">
        <v>2807</v>
      </c>
      <c r="H4344" t="e">
        <f>VLOOKUP(F4344,#REF!,2,FALSE)</f>
        <v>#REF!</v>
      </c>
      <c r="I4344" t="s">
        <v>32</v>
      </c>
      <c r="J4344" s="4">
        <v>44328</v>
      </c>
      <c r="K4344" s="4">
        <v>44415</v>
      </c>
      <c r="L4344" s="3">
        <f t="shared" si="268"/>
        <v>87</v>
      </c>
      <c r="M4344" s="4">
        <v>44446</v>
      </c>
      <c r="N4344">
        <f t="shared" si="269"/>
        <v>118</v>
      </c>
      <c r="O4344">
        <v>0</v>
      </c>
      <c r="P4344" t="e">
        <f>VLOOKUP(F4344,#REF!,3,FALSE)</f>
        <v>#REF!</v>
      </c>
      <c r="Q4344">
        <f t="shared" si="270"/>
        <v>0</v>
      </c>
      <c r="R4344" t="str">
        <f t="shared" si="271"/>
        <v/>
      </c>
      <c r="S4344" t="s">
        <v>80</v>
      </c>
      <c r="T4344">
        <v>11</v>
      </c>
      <c r="U4344">
        <v>2</v>
      </c>
      <c r="V4344" t="s">
        <v>43</v>
      </c>
      <c r="X4344">
        <v>31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e">
        <f>VLOOKUP(A4344,#REF!,4,FALSE)</f>
        <v>#REF!</v>
      </c>
      <c r="AW4344" t="e">
        <f>VLOOKUP(A4344,#REF!,5,FALSE)</f>
        <v>#REF!</v>
      </c>
      <c r="AX4344">
        <f>SUMIF(量化书目统计!A:A,H4344,量化书目统计!G:G)</f>
        <v>0</v>
      </c>
    </row>
    <row r="4345" spans="1:50" x14ac:dyDescent="0.3">
      <c r="A4345" t="s">
        <v>2804</v>
      </c>
      <c r="B4345" t="s">
        <v>556</v>
      </c>
      <c r="C4345" t="s">
        <v>111</v>
      </c>
      <c r="D4345">
        <v>4</v>
      </c>
      <c r="E4345" t="s">
        <v>2805</v>
      </c>
      <c r="F4345" s="1" t="s">
        <v>2808</v>
      </c>
      <c r="G4345" t="s">
        <v>2809</v>
      </c>
      <c r="H4345" t="e">
        <f>VLOOKUP(F4345,#REF!,2,FALSE)</f>
        <v>#REF!</v>
      </c>
      <c r="I4345" t="s">
        <v>32</v>
      </c>
      <c r="J4345" s="4">
        <v>44328</v>
      </c>
      <c r="K4345" s="4">
        <v>44415</v>
      </c>
      <c r="L4345" s="3">
        <f t="shared" si="268"/>
        <v>87</v>
      </c>
      <c r="M4345" s="4">
        <v>44446</v>
      </c>
      <c r="N4345">
        <f t="shared" si="269"/>
        <v>118</v>
      </c>
      <c r="O4345">
        <v>0</v>
      </c>
      <c r="P4345" t="e">
        <f>VLOOKUP(F4345,#REF!,3,FALSE)</f>
        <v>#REF!</v>
      </c>
      <c r="Q4345">
        <f t="shared" si="270"/>
        <v>0</v>
      </c>
      <c r="R4345" t="str">
        <f t="shared" si="271"/>
        <v/>
      </c>
      <c r="S4345" t="s">
        <v>80</v>
      </c>
      <c r="T4345">
        <v>11</v>
      </c>
      <c r="U4345">
        <v>2</v>
      </c>
      <c r="V4345" t="s">
        <v>43</v>
      </c>
      <c r="X4345">
        <v>31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e">
        <f>VLOOKUP(A4345,#REF!,4,FALSE)</f>
        <v>#REF!</v>
      </c>
      <c r="AW4345" t="e">
        <f>VLOOKUP(A4345,#REF!,5,FALSE)</f>
        <v>#REF!</v>
      </c>
      <c r="AX4345">
        <f>SUMIF(量化书目统计!A:A,H4345,量化书目统计!G:G)</f>
        <v>0</v>
      </c>
    </row>
    <row r="4346" spans="1:50" x14ac:dyDescent="0.3">
      <c r="A4346" t="s">
        <v>2810</v>
      </c>
      <c r="B4346" t="s">
        <v>556</v>
      </c>
      <c r="C4346" t="s">
        <v>287</v>
      </c>
      <c r="D4346">
        <v>5</v>
      </c>
      <c r="E4346" t="s">
        <v>258</v>
      </c>
      <c r="F4346" s="1" t="s">
        <v>972</v>
      </c>
      <c r="G4346" t="s">
        <v>973</v>
      </c>
      <c r="H4346" t="e">
        <f>VLOOKUP(F4346,#REF!,2,FALSE)</f>
        <v>#REF!</v>
      </c>
      <c r="I4346" t="s">
        <v>53</v>
      </c>
      <c r="J4346" s="4">
        <v>44823</v>
      </c>
      <c r="K4346" s="4">
        <v>44842</v>
      </c>
      <c r="L4346" s="3">
        <f t="shared" si="268"/>
        <v>19</v>
      </c>
      <c r="M4346" s="4">
        <v>44844</v>
      </c>
      <c r="N4346">
        <f t="shared" si="269"/>
        <v>21</v>
      </c>
      <c r="O4346">
        <v>0</v>
      </c>
      <c r="P4346" t="e">
        <f>VLOOKUP(F4346,#REF!,3,FALSE)</f>
        <v>#REF!</v>
      </c>
      <c r="Q4346">
        <f t="shared" si="270"/>
        <v>0</v>
      </c>
      <c r="R4346" t="str">
        <f t="shared" si="271"/>
        <v/>
      </c>
      <c r="S4346" t="s">
        <v>43</v>
      </c>
      <c r="U4346">
        <v>1</v>
      </c>
      <c r="V4346" t="s">
        <v>43</v>
      </c>
      <c r="X4346">
        <v>80</v>
      </c>
      <c r="Y4346">
        <v>11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e">
        <f>VLOOKUP(A4346,#REF!,4,FALSE)</f>
        <v>#REF!</v>
      </c>
      <c r="AW4346" t="e">
        <f>VLOOKUP(A4346,#REF!,5,FALSE)</f>
        <v>#REF!</v>
      </c>
      <c r="AX4346">
        <f>SUMIF(量化书目统计!A:A,H4346,量化书目统计!G:G)</f>
        <v>0</v>
      </c>
    </row>
    <row r="4347" spans="1:50" x14ac:dyDescent="0.3">
      <c r="A4347" t="s">
        <v>2811</v>
      </c>
      <c r="B4347" t="s">
        <v>556</v>
      </c>
      <c r="C4347" t="s">
        <v>287</v>
      </c>
      <c r="D4347">
        <v>5</v>
      </c>
      <c r="E4347" t="s">
        <v>1963</v>
      </c>
      <c r="F4347" s="1" t="s">
        <v>1964</v>
      </c>
      <c r="G4347" t="s">
        <v>1965</v>
      </c>
      <c r="H4347" t="e">
        <f>VLOOKUP(F4347,#REF!,2,FALSE)</f>
        <v>#REF!</v>
      </c>
      <c r="I4347" t="s">
        <v>175</v>
      </c>
      <c r="J4347" s="4">
        <v>44487</v>
      </c>
      <c r="K4347" s="4">
        <v>44553</v>
      </c>
      <c r="L4347" s="3">
        <f t="shared" si="268"/>
        <v>66</v>
      </c>
      <c r="M4347" s="4">
        <v>44595</v>
      </c>
      <c r="N4347">
        <f t="shared" si="269"/>
        <v>108</v>
      </c>
      <c r="O4347">
        <v>0</v>
      </c>
      <c r="P4347" t="e">
        <f>VLOOKUP(F4347,#REF!,3,FALSE)</f>
        <v>#REF!</v>
      </c>
      <c r="Q4347">
        <f t="shared" si="270"/>
        <v>0</v>
      </c>
      <c r="R4347" t="str">
        <f t="shared" si="271"/>
        <v/>
      </c>
      <c r="S4347" t="s">
        <v>38</v>
      </c>
      <c r="T4347">
        <v>7</v>
      </c>
      <c r="U4347">
        <v>1</v>
      </c>
      <c r="V4347" t="s">
        <v>38</v>
      </c>
      <c r="W4347">
        <v>16</v>
      </c>
      <c r="X4347">
        <v>47</v>
      </c>
      <c r="Y4347">
        <v>11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e">
        <f>VLOOKUP(A4347,#REF!,4,FALSE)</f>
        <v>#REF!</v>
      </c>
      <c r="AW4347" t="e">
        <f>VLOOKUP(A4347,#REF!,5,FALSE)</f>
        <v>#REF!</v>
      </c>
      <c r="AX4347">
        <f>SUMIF(量化书目统计!A:A,H4347,量化书目统计!G:G)</f>
        <v>0</v>
      </c>
    </row>
    <row r="4348" spans="1:50" x14ac:dyDescent="0.3">
      <c r="A4348" t="s">
        <v>2812</v>
      </c>
      <c r="B4348" t="s">
        <v>556</v>
      </c>
      <c r="C4348" t="s">
        <v>45</v>
      </c>
      <c r="D4348">
        <v>5</v>
      </c>
      <c r="E4348" t="s">
        <v>2813</v>
      </c>
      <c r="F4348" s="1" t="s">
        <v>2814</v>
      </c>
      <c r="G4348" t="s">
        <v>2815</v>
      </c>
      <c r="H4348" t="e">
        <f>VLOOKUP(F4348,#REF!,2,FALSE)</f>
        <v>#REF!</v>
      </c>
      <c r="I4348" t="s">
        <v>49</v>
      </c>
      <c r="J4348" s="4">
        <v>44807</v>
      </c>
      <c r="K4348" s="4">
        <v>44917</v>
      </c>
      <c r="L4348" s="3">
        <f t="shared" si="268"/>
        <v>110</v>
      </c>
      <c r="M4348" s="4">
        <v>44985</v>
      </c>
      <c r="N4348">
        <f t="shared" si="269"/>
        <v>178</v>
      </c>
      <c r="O4348">
        <v>0</v>
      </c>
      <c r="P4348" t="e">
        <f>VLOOKUP(F4348,#REF!,3,FALSE)</f>
        <v>#REF!</v>
      </c>
      <c r="Q4348">
        <f t="shared" si="270"/>
        <v>0</v>
      </c>
      <c r="R4348" t="str">
        <f t="shared" si="271"/>
        <v/>
      </c>
      <c r="S4348" t="s">
        <v>43</v>
      </c>
      <c r="U4348">
        <v>1</v>
      </c>
      <c r="V4348" t="s">
        <v>43</v>
      </c>
      <c r="X4348">
        <v>80</v>
      </c>
      <c r="Y4348">
        <v>4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e">
        <f>VLOOKUP(A4348,#REF!,4,FALSE)</f>
        <v>#REF!</v>
      </c>
      <c r="AW4348" t="e">
        <f>VLOOKUP(A4348,#REF!,5,FALSE)</f>
        <v>#REF!</v>
      </c>
      <c r="AX4348">
        <f>SUMIF(量化书目统计!A:A,H4348,量化书目统计!G:G)</f>
        <v>0</v>
      </c>
    </row>
    <row r="4349" spans="1:50" x14ac:dyDescent="0.3">
      <c r="A4349" t="s">
        <v>2816</v>
      </c>
      <c r="B4349" t="s">
        <v>556</v>
      </c>
      <c r="C4349" t="s">
        <v>45</v>
      </c>
      <c r="D4349">
        <v>5</v>
      </c>
      <c r="E4349" t="s">
        <v>810</v>
      </c>
      <c r="F4349" s="1" t="s">
        <v>811</v>
      </c>
      <c r="G4349" t="s">
        <v>812</v>
      </c>
      <c r="H4349" t="e">
        <f>VLOOKUP(F4349,#REF!,2,FALSE)</f>
        <v>#REF!</v>
      </c>
      <c r="I4349" t="s">
        <v>317</v>
      </c>
      <c r="J4349" s="4">
        <v>44481</v>
      </c>
      <c r="K4349" s="4">
        <v>44817</v>
      </c>
      <c r="L4349" s="3">
        <f t="shared" si="268"/>
        <v>336</v>
      </c>
      <c r="M4349" s="4">
        <v>44815</v>
      </c>
      <c r="N4349">
        <f t="shared" si="269"/>
        <v>334</v>
      </c>
      <c r="O4349">
        <v>0</v>
      </c>
      <c r="P4349" t="e">
        <f>VLOOKUP(F4349,#REF!,3,FALSE)</f>
        <v>#REF!</v>
      </c>
      <c r="Q4349">
        <f t="shared" si="270"/>
        <v>0</v>
      </c>
      <c r="R4349" t="str">
        <f t="shared" si="271"/>
        <v/>
      </c>
      <c r="S4349" t="s">
        <v>38</v>
      </c>
      <c r="T4349">
        <v>6</v>
      </c>
      <c r="U4349">
        <v>1</v>
      </c>
      <c r="V4349" t="s">
        <v>43</v>
      </c>
      <c r="X4349">
        <v>46</v>
      </c>
      <c r="Y4349">
        <v>11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e">
        <f>VLOOKUP(A4349,#REF!,4,FALSE)</f>
        <v>#REF!</v>
      </c>
      <c r="AW4349" t="e">
        <f>VLOOKUP(A4349,#REF!,5,FALSE)</f>
        <v>#REF!</v>
      </c>
      <c r="AX4349">
        <f>SUMIF(量化书目统计!A:A,H4349,量化书目统计!G:G)</f>
        <v>0</v>
      </c>
    </row>
    <row r="4350" spans="1:50" x14ac:dyDescent="0.3">
      <c r="A4350" t="s">
        <v>2816</v>
      </c>
      <c r="B4350" t="s">
        <v>556</v>
      </c>
      <c r="C4350" t="s">
        <v>45</v>
      </c>
      <c r="D4350">
        <v>5</v>
      </c>
      <c r="E4350" t="s">
        <v>1830</v>
      </c>
      <c r="F4350" s="1" t="s">
        <v>1831</v>
      </c>
      <c r="G4350" t="s">
        <v>1832</v>
      </c>
      <c r="H4350" t="e">
        <f>VLOOKUP(F4350,#REF!,2,FALSE)</f>
        <v>#REF!</v>
      </c>
      <c r="I4350" t="s">
        <v>317</v>
      </c>
      <c r="J4350" s="4">
        <v>44481</v>
      </c>
      <c r="K4350" s="4">
        <v>44817</v>
      </c>
      <c r="L4350" s="3">
        <f t="shared" si="268"/>
        <v>336</v>
      </c>
      <c r="M4350" s="4">
        <v>44815</v>
      </c>
      <c r="N4350">
        <f t="shared" si="269"/>
        <v>334</v>
      </c>
      <c r="O4350">
        <v>0</v>
      </c>
      <c r="P4350" t="e">
        <f>VLOOKUP(F4350,#REF!,3,FALSE)</f>
        <v>#REF!</v>
      </c>
      <c r="Q4350">
        <f t="shared" si="270"/>
        <v>0</v>
      </c>
      <c r="R4350" t="str">
        <f t="shared" si="271"/>
        <v/>
      </c>
      <c r="S4350" t="s">
        <v>38</v>
      </c>
      <c r="T4350">
        <v>6</v>
      </c>
      <c r="U4350">
        <v>1</v>
      </c>
      <c r="V4350" t="s">
        <v>43</v>
      </c>
      <c r="X4350">
        <v>46</v>
      </c>
      <c r="Y4350">
        <v>21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 t="e">
        <f>VLOOKUP(A4350,#REF!,4,FALSE)</f>
        <v>#REF!</v>
      </c>
      <c r="AW4350" t="e">
        <f>VLOOKUP(A4350,#REF!,5,FALSE)</f>
        <v>#REF!</v>
      </c>
      <c r="AX4350">
        <f>SUMIF(量化书目统计!A:A,H4350,量化书目统计!G:G)</f>
        <v>0</v>
      </c>
    </row>
    <row r="4351" spans="1:50" x14ac:dyDescent="0.3">
      <c r="A4351" t="s">
        <v>2817</v>
      </c>
      <c r="B4351" t="s">
        <v>556</v>
      </c>
      <c r="C4351" t="s">
        <v>117</v>
      </c>
      <c r="D4351">
        <v>4</v>
      </c>
      <c r="E4351" t="s">
        <v>2674</v>
      </c>
      <c r="F4351" s="1" t="s">
        <v>2675</v>
      </c>
      <c r="G4351" t="s">
        <v>2676</v>
      </c>
      <c r="H4351" t="e">
        <f>VLOOKUP(F4351,#REF!,2,FALSE)</f>
        <v>#REF!</v>
      </c>
      <c r="I4351" t="s">
        <v>59</v>
      </c>
      <c r="J4351" s="4">
        <v>44273</v>
      </c>
      <c r="K4351" s="4">
        <v>44356</v>
      </c>
      <c r="L4351" s="3">
        <f t="shared" si="268"/>
        <v>83</v>
      </c>
      <c r="M4351" s="4">
        <v>44333</v>
      </c>
      <c r="N4351">
        <f t="shared" si="269"/>
        <v>60</v>
      </c>
      <c r="O4351">
        <v>0</v>
      </c>
      <c r="P4351" t="e">
        <f>VLOOKUP(F4351,#REF!,3,FALSE)</f>
        <v>#REF!</v>
      </c>
      <c r="Q4351">
        <f t="shared" si="270"/>
        <v>4</v>
      </c>
      <c r="R4351" t="str">
        <f t="shared" si="271"/>
        <v/>
      </c>
      <c r="S4351" t="s">
        <v>80</v>
      </c>
      <c r="T4351">
        <v>3</v>
      </c>
      <c r="U4351">
        <v>1</v>
      </c>
      <c r="V4351" t="s">
        <v>80</v>
      </c>
      <c r="W4351">
        <v>15</v>
      </c>
      <c r="X4351">
        <v>23</v>
      </c>
      <c r="Y4351">
        <v>15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e">
        <f>VLOOKUP(A4351,#REF!,4,FALSE)</f>
        <v>#REF!</v>
      </c>
      <c r="AW4351" t="e">
        <f>VLOOKUP(A4351,#REF!,5,FALSE)</f>
        <v>#REF!</v>
      </c>
      <c r="AX4351">
        <f>SUMIF(量化书目统计!A:A,H4351,量化书目统计!G:G)</f>
        <v>0</v>
      </c>
    </row>
    <row r="4352" spans="1:50" x14ac:dyDescent="0.3">
      <c r="A4352" t="s">
        <v>2818</v>
      </c>
      <c r="B4352" t="s">
        <v>556</v>
      </c>
      <c r="C4352" t="s">
        <v>117</v>
      </c>
      <c r="D4352">
        <v>4</v>
      </c>
      <c r="E4352" t="s">
        <v>805</v>
      </c>
      <c r="F4352" s="1" t="s">
        <v>2819</v>
      </c>
      <c r="G4352" t="s">
        <v>2820</v>
      </c>
      <c r="H4352" t="e">
        <f>VLOOKUP(F4352,#REF!,2,FALSE)</f>
        <v>#REF!</v>
      </c>
      <c r="I4352" t="s">
        <v>49</v>
      </c>
      <c r="J4352" s="4">
        <v>44272</v>
      </c>
      <c r="K4352" s="4">
        <v>44301</v>
      </c>
      <c r="L4352" s="3">
        <f t="shared" si="268"/>
        <v>29</v>
      </c>
      <c r="M4352" s="4">
        <v>44328</v>
      </c>
      <c r="N4352">
        <f t="shared" si="269"/>
        <v>56</v>
      </c>
      <c r="O4352">
        <v>0</v>
      </c>
      <c r="P4352" t="e">
        <f>VLOOKUP(F4352,#REF!,3,FALSE)</f>
        <v>#REF!</v>
      </c>
      <c r="Q4352">
        <f t="shared" si="270"/>
        <v>0</v>
      </c>
      <c r="R4352" t="str">
        <f t="shared" si="271"/>
        <v/>
      </c>
      <c r="S4352" t="s">
        <v>80</v>
      </c>
      <c r="T4352">
        <v>3</v>
      </c>
      <c r="U4352">
        <v>1</v>
      </c>
      <c r="V4352" t="s">
        <v>80</v>
      </c>
      <c r="W4352">
        <v>7</v>
      </c>
      <c r="X4352">
        <v>23</v>
      </c>
      <c r="Y4352">
        <v>11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e">
        <f>VLOOKUP(A4352,#REF!,4,FALSE)</f>
        <v>#REF!</v>
      </c>
      <c r="AW4352" t="e">
        <f>VLOOKUP(A4352,#REF!,5,FALSE)</f>
        <v>#REF!</v>
      </c>
      <c r="AX4352">
        <f>SUMIF(量化书目统计!A:A,H4352,量化书目统计!G:G)</f>
        <v>0</v>
      </c>
    </row>
    <row r="4353" spans="1:50" x14ac:dyDescent="0.3">
      <c r="A4353" t="s">
        <v>2818</v>
      </c>
      <c r="B4353" t="s">
        <v>556</v>
      </c>
      <c r="C4353" t="s">
        <v>117</v>
      </c>
      <c r="D4353">
        <v>4</v>
      </c>
      <c r="E4353" t="s">
        <v>1586</v>
      </c>
      <c r="F4353" s="1" t="s">
        <v>1587</v>
      </c>
      <c r="G4353" t="s">
        <v>1588</v>
      </c>
      <c r="H4353" t="e">
        <f>VLOOKUP(F4353,#REF!,2,FALSE)</f>
        <v>#REF!</v>
      </c>
      <c r="I4353" t="s">
        <v>49</v>
      </c>
      <c r="J4353" s="4">
        <v>44287</v>
      </c>
      <c r="K4353" s="4">
        <v>44324</v>
      </c>
      <c r="L4353" s="3">
        <f t="shared" si="268"/>
        <v>37</v>
      </c>
      <c r="M4353" s="4">
        <v>44319</v>
      </c>
      <c r="N4353">
        <f t="shared" si="269"/>
        <v>32</v>
      </c>
      <c r="O4353">
        <v>0</v>
      </c>
      <c r="P4353" t="e">
        <f>VLOOKUP(F4353,#REF!,3,FALSE)</f>
        <v>#REF!</v>
      </c>
      <c r="Q4353">
        <f t="shared" si="270"/>
        <v>0</v>
      </c>
      <c r="R4353" t="str">
        <f t="shared" si="271"/>
        <v/>
      </c>
      <c r="S4353" t="s">
        <v>80</v>
      </c>
      <c r="T4353">
        <v>5</v>
      </c>
      <c r="U4353">
        <v>1</v>
      </c>
      <c r="V4353" t="s">
        <v>80</v>
      </c>
      <c r="W4353">
        <v>10</v>
      </c>
      <c r="X4353">
        <v>25</v>
      </c>
      <c r="Y4353">
        <v>11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e">
        <f>VLOOKUP(A4353,#REF!,4,FALSE)</f>
        <v>#REF!</v>
      </c>
      <c r="AW4353" t="e">
        <f>VLOOKUP(A4353,#REF!,5,FALSE)</f>
        <v>#REF!</v>
      </c>
      <c r="AX4353">
        <f>SUMIF(量化书目统计!A:A,H4353,量化书目统计!G:G)</f>
        <v>0</v>
      </c>
    </row>
    <row r="4354" spans="1:50" x14ac:dyDescent="0.3">
      <c r="A4354" t="s">
        <v>2821</v>
      </c>
      <c r="B4354" t="s">
        <v>556</v>
      </c>
      <c r="C4354" t="s">
        <v>117</v>
      </c>
      <c r="D4354">
        <v>4</v>
      </c>
      <c r="E4354" t="s">
        <v>71</v>
      </c>
      <c r="F4354" s="1" t="s">
        <v>826</v>
      </c>
      <c r="G4354" t="s">
        <v>827</v>
      </c>
      <c r="H4354" t="e">
        <f>VLOOKUP(F4354,#REF!,2,FALSE)</f>
        <v>#REF!</v>
      </c>
      <c r="I4354" t="s">
        <v>74</v>
      </c>
      <c r="J4354" s="4">
        <v>44373</v>
      </c>
      <c r="K4354" s="4">
        <v>44415</v>
      </c>
      <c r="L4354" s="3">
        <f t="shared" ref="L4354:L4369" si="272">IF(K4354&lt;&gt;0,K4354-J4354,"")</f>
        <v>42</v>
      </c>
      <c r="M4354" s="4">
        <v>44446</v>
      </c>
      <c r="N4354">
        <f t="shared" ref="N4354:N4369" si="273">M4354-J4354</f>
        <v>73</v>
      </c>
      <c r="O4354">
        <v>0</v>
      </c>
      <c r="P4354" t="e">
        <f>VLOOKUP(F4354,#REF!,3,FALSE)</f>
        <v>#REF!</v>
      </c>
      <c r="Q4354">
        <f t="shared" ref="Q4354:Q4369" si="274">IF(OR(ISNUMBER(SEARCH("高等数学",E4354)),ISNUMBER(SEARCH("数学分析",E4354)),ISNUMBER(SEARCH("微积分",E4354))),1,IF(OR(ISNUMBER(SEARCH("概率",E4354)),ISNUMBER(SEARCH("数理统计",E4354)),ISNUMBER(SEARCH("统计",E4354))),2,IF(ISNUMBER(SEARCH("代数",E4354)),3,IF(OR(ISNUMBER(SEARCH("运筹",E4354)),ISNUMBER(SEARCH("优化",E4354))),4,0))))</f>
        <v>0</v>
      </c>
      <c r="R4354" t="str">
        <f t="shared" ref="R4354:R4369" si="275">IF(AND(Q4354&gt;0,O4354=1),Q4354&amp;"-"&amp;E4354,"")</f>
        <v/>
      </c>
      <c r="S4354" t="s">
        <v>80</v>
      </c>
      <c r="T4354">
        <v>17</v>
      </c>
      <c r="U4354">
        <v>1</v>
      </c>
      <c r="V4354" t="s">
        <v>43</v>
      </c>
      <c r="X4354">
        <v>37</v>
      </c>
      <c r="Y4354">
        <v>11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e">
        <f>VLOOKUP(A4354,#REF!,4,FALSE)</f>
        <v>#REF!</v>
      </c>
      <c r="AW4354" t="e">
        <f>VLOOKUP(A4354,#REF!,5,FALSE)</f>
        <v>#REF!</v>
      </c>
      <c r="AX4354">
        <f>SUMIF(量化书目统计!A:A,H4354,量化书目统计!G:G)</f>
        <v>0</v>
      </c>
    </row>
    <row r="4355" spans="1:50" x14ac:dyDescent="0.3">
      <c r="A4355" t="s">
        <v>2822</v>
      </c>
      <c r="B4355" t="s">
        <v>556</v>
      </c>
      <c r="C4355" t="s">
        <v>117</v>
      </c>
      <c r="D4355">
        <v>4</v>
      </c>
      <c r="E4355" t="s">
        <v>2823</v>
      </c>
      <c r="F4355" s="1" t="s">
        <v>2824</v>
      </c>
      <c r="G4355" t="s">
        <v>2825</v>
      </c>
      <c r="H4355" t="e">
        <f>VLOOKUP(F4355,#REF!,2,FALSE)</f>
        <v>#REF!</v>
      </c>
      <c r="I4355" t="s">
        <v>32</v>
      </c>
      <c r="J4355" s="4">
        <v>44300</v>
      </c>
      <c r="K4355" s="4">
        <v>44329</v>
      </c>
      <c r="L4355" s="3">
        <f t="shared" si="272"/>
        <v>29</v>
      </c>
      <c r="M4355" s="4">
        <v>44330</v>
      </c>
      <c r="N4355">
        <f t="shared" si="273"/>
        <v>30</v>
      </c>
      <c r="O4355">
        <v>0</v>
      </c>
      <c r="P4355" t="e">
        <f>VLOOKUP(F4355,#REF!,3,FALSE)</f>
        <v>#REF!</v>
      </c>
      <c r="Q4355">
        <f t="shared" si="274"/>
        <v>0</v>
      </c>
      <c r="R4355" t="str">
        <f t="shared" si="275"/>
        <v/>
      </c>
      <c r="S4355" t="s">
        <v>80</v>
      </c>
      <c r="T4355">
        <v>7</v>
      </c>
      <c r="U4355">
        <v>1</v>
      </c>
      <c r="V4355" t="s">
        <v>80</v>
      </c>
      <c r="W4355">
        <v>11</v>
      </c>
      <c r="X4355">
        <v>27</v>
      </c>
      <c r="Y4355">
        <v>11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 t="e">
        <f>VLOOKUP(A4355,#REF!,4,FALSE)</f>
        <v>#REF!</v>
      </c>
      <c r="AW4355" t="e">
        <f>VLOOKUP(A4355,#REF!,5,FALSE)</f>
        <v>#REF!</v>
      </c>
      <c r="AX4355">
        <f>SUMIF(量化书目统计!A:A,H4355,量化书目统计!G:G)</f>
        <v>0</v>
      </c>
    </row>
    <row r="4356" spans="1:50" x14ac:dyDescent="0.3">
      <c r="A4356" t="s">
        <v>5753</v>
      </c>
      <c r="B4356" t="s">
        <v>22</v>
      </c>
      <c r="C4356" t="s">
        <v>117</v>
      </c>
      <c r="D4356">
        <v>4</v>
      </c>
      <c r="E4356" t="s">
        <v>1744</v>
      </c>
      <c r="F4356" s="1" t="s">
        <v>4261</v>
      </c>
      <c r="G4356" t="s">
        <v>4262</v>
      </c>
      <c r="H4356" t="e">
        <f>VLOOKUP(F4356,#REF!,2,FALSE)</f>
        <v>#REF!</v>
      </c>
      <c r="I4356" t="s">
        <v>49</v>
      </c>
      <c r="J4356" s="4">
        <v>44739</v>
      </c>
      <c r="K4356" s="4">
        <v>44977</v>
      </c>
      <c r="L4356" s="3">
        <f t="shared" si="272"/>
        <v>238</v>
      </c>
      <c r="M4356" s="4">
        <v>44985</v>
      </c>
      <c r="N4356">
        <f t="shared" si="273"/>
        <v>246</v>
      </c>
      <c r="O4356">
        <v>0</v>
      </c>
      <c r="P4356" t="e">
        <f>VLOOKUP(F4356,#REF!,3,FALSE)</f>
        <v>#REF!</v>
      </c>
      <c r="Q4356">
        <f t="shared" si="274"/>
        <v>0</v>
      </c>
      <c r="R4356" t="str">
        <f t="shared" si="275"/>
        <v/>
      </c>
      <c r="S4356" t="s">
        <v>43</v>
      </c>
      <c r="U4356">
        <v>1</v>
      </c>
      <c r="V4356" t="s">
        <v>43</v>
      </c>
      <c r="X4356">
        <v>80</v>
      </c>
      <c r="Y4356">
        <v>15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e">
        <f>VLOOKUP(A4356,#REF!,4,FALSE)</f>
        <v>#REF!</v>
      </c>
      <c r="AW4356" t="e">
        <f>VLOOKUP(A4356,#REF!,5,FALSE)</f>
        <v>#REF!</v>
      </c>
      <c r="AX4356">
        <f>SUMIF(量化书目统计!A:A,H4356,量化书目统计!G:G)</f>
        <v>0</v>
      </c>
    </row>
    <row r="4357" spans="1:50" x14ac:dyDescent="0.3">
      <c r="A4357" t="s">
        <v>2826</v>
      </c>
      <c r="B4357" t="s">
        <v>556</v>
      </c>
      <c r="C4357" t="s">
        <v>117</v>
      </c>
      <c r="D4357">
        <v>4</v>
      </c>
      <c r="E4357" t="s">
        <v>1784</v>
      </c>
      <c r="F4357" s="1" t="s">
        <v>1785</v>
      </c>
      <c r="G4357" t="s">
        <v>1786</v>
      </c>
      <c r="H4357" t="e">
        <f>VLOOKUP(F4357,#REF!,2,FALSE)</f>
        <v>#REF!</v>
      </c>
      <c r="I4357" t="s">
        <v>32</v>
      </c>
      <c r="J4357" s="4">
        <v>44488</v>
      </c>
      <c r="K4357" s="4">
        <v>44519</v>
      </c>
      <c r="L4357" s="3">
        <f t="shared" si="272"/>
        <v>31</v>
      </c>
      <c r="M4357" s="4">
        <v>44547</v>
      </c>
      <c r="N4357">
        <f t="shared" si="273"/>
        <v>59</v>
      </c>
      <c r="O4357">
        <v>0</v>
      </c>
      <c r="P4357" t="e">
        <f>VLOOKUP(F4357,#REF!,3,FALSE)</f>
        <v>#REF!</v>
      </c>
      <c r="Q4357">
        <f t="shared" si="274"/>
        <v>0</v>
      </c>
      <c r="R4357" t="str">
        <f t="shared" si="275"/>
        <v/>
      </c>
      <c r="S4357" t="s">
        <v>38</v>
      </c>
      <c r="T4357">
        <v>7</v>
      </c>
      <c r="U4357">
        <v>1</v>
      </c>
      <c r="V4357" t="s">
        <v>38</v>
      </c>
      <c r="W4357">
        <v>11</v>
      </c>
      <c r="X4357">
        <v>47</v>
      </c>
      <c r="Y4357">
        <v>4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e">
        <f>VLOOKUP(A4357,#REF!,4,FALSE)</f>
        <v>#REF!</v>
      </c>
      <c r="AW4357" t="e">
        <f>VLOOKUP(A4357,#REF!,5,FALSE)</f>
        <v>#REF!</v>
      </c>
      <c r="AX4357">
        <f>SUMIF(量化书目统计!A:A,H4357,量化书目统计!G:G)</f>
        <v>0</v>
      </c>
    </row>
    <row r="4358" spans="1:50" x14ac:dyDescent="0.3">
      <c r="A4358" t="s">
        <v>2827</v>
      </c>
      <c r="B4358" t="s">
        <v>556</v>
      </c>
      <c r="C4358" t="s">
        <v>117</v>
      </c>
      <c r="D4358">
        <v>4</v>
      </c>
      <c r="E4358" t="s">
        <v>2828</v>
      </c>
      <c r="F4358" s="1" t="s">
        <v>2829</v>
      </c>
      <c r="G4358" t="s">
        <v>2830</v>
      </c>
      <c r="H4358" t="e">
        <f>VLOOKUP(F4358,#REF!,2,FALSE)</f>
        <v>#REF!</v>
      </c>
      <c r="I4358" t="s">
        <v>32</v>
      </c>
      <c r="J4358" s="4">
        <v>44350</v>
      </c>
      <c r="K4358" s="4">
        <v>44446</v>
      </c>
      <c r="L4358" s="3">
        <f t="shared" si="272"/>
        <v>96</v>
      </c>
      <c r="M4358" s="4">
        <v>44446</v>
      </c>
      <c r="N4358">
        <f t="shared" si="273"/>
        <v>96</v>
      </c>
      <c r="O4358">
        <v>0</v>
      </c>
      <c r="P4358" t="e">
        <f>VLOOKUP(F4358,#REF!,3,FALSE)</f>
        <v>#REF!</v>
      </c>
      <c r="Q4358">
        <f t="shared" si="274"/>
        <v>0</v>
      </c>
      <c r="R4358" t="str">
        <f t="shared" si="275"/>
        <v/>
      </c>
      <c r="S4358" t="s">
        <v>80</v>
      </c>
      <c r="T4358">
        <v>14</v>
      </c>
      <c r="U4358">
        <v>1</v>
      </c>
      <c r="V4358" t="s">
        <v>38</v>
      </c>
      <c r="W4358">
        <v>1</v>
      </c>
      <c r="X4358">
        <v>34</v>
      </c>
      <c r="Y4358">
        <v>15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e">
        <f>VLOOKUP(A4358,#REF!,4,FALSE)</f>
        <v>#REF!</v>
      </c>
      <c r="AW4358" t="e">
        <f>VLOOKUP(A4358,#REF!,5,FALSE)</f>
        <v>#REF!</v>
      </c>
      <c r="AX4358">
        <f>SUMIF(量化书目统计!A:A,H4358,量化书目统计!G:G)</f>
        <v>0</v>
      </c>
    </row>
    <row r="4359" spans="1:50" x14ac:dyDescent="0.3">
      <c r="A4359" t="s">
        <v>2827</v>
      </c>
      <c r="B4359" t="s">
        <v>556</v>
      </c>
      <c r="C4359" t="s">
        <v>117</v>
      </c>
      <c r="D4359">
        <v>4</v>
      </c>
      <c r="E4359" t="s">
        <v>2828</v>
      </c>
      <c r="F4359" s="1" t="s">
        <v>2831</v>
      </c>
      <c r="G4359" t="s">
        <v>2832</v>
      </c>
      <c r="H4359" t="e">
        <f>VLOOKUP(F4359,#REF!,2,FALSE)</f>
        <v>#REF!</v>
      </c>
      <c r="I4359" t="s">
        <v>32</v>
      </c>
      <c r="J4359" s="4">
        <v>44350</v>
      </c>
      <c r="K4359" s="4">
        <v>44446</v>
      </c>
      <c r="L4359" s="3">
        <f t="shared" si="272"/>
        <v>96</v>
      </c>
      <c r="M4359" s="4">
        <v>44446</v>
      </c>
      <c r="N4359">
        <f t="shared" si="273"/>
        <v>96</v>
      </c>
      <c r="O4359">
        <v>0</v>
      </c>
      <c r="P4359" t="e">
        <f>VLOOKUP(F4359,#REF!,3,FALSE)</f>
        <v>#REF!</v>
      </c>
      <c r="Q4359">
        <f t="shared" si="274"/>
        <v>0</v>
      </c>
      <c r="R4359" t="str">
        <f t="shared" si="275"/>
        <v/>
      </c>
      <c r="S4359" t="s">
        <v>80</v>
      </c>
      <c r="T4359">
        <v>14</v>
      </c>
      <c r="U4359">
        <v>1</v>
      </c>
      <c r="V4359" t="s">
        <v>38</v>
      </c>
      <c r="W4359">
        <v>1</v>
      </c>
      <c r="X4359">
        <v>34</v>
      </c>
      <c r="Y4359">
        <v>15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e">
        <f>VLOOKUP(A4359,#REF!,4,FALSE)</f>
        <v>#REF!</v>
      </c>
      <c r="AW4359" t="e">
        <f>VLOOKUP(A4359,#REF!,5,FALSE)</f>
        <v>#REF!</v>
      </c>
      <c r="AX4359">
        <f>SUMIF(量化书目统计!A:A,H4359,量化书目统计!G:G)</f>
        <v>0</v>
      </c>
    </row>
    <row r="4360" spans="1:50" x14ac:dyDescent="0.3">
      <c r="A4360" t="s">
        <v>2833</v>
      </c>
      <c r="B4360" t="s">
        <v>556</v>
      </c>
      <c r="C4360" t="s">
        <v>117</v>
      </c>
      <c r="D4360">
        <v>4</v>
      </c>
      <c r="E4360" t="s">
        <v>1835</v>
      </c>
      <c r="F4360" s="1" t="s">
        <v>1836</v>
      </c>
      <c r="G4360" t="s">
        <v>1837</v>
      </c>
      <c r="H4360" t="e">
        <f>VLOOKUP(F4360,#REF!,2,FALSE)</f>
        <v>#REF!</v>
      </c>
      <c r="I4360" t="s">
        <v>158</v>
      </c>
      <c r="J4360" s="4">
        <v>44206</v>
      </c>
      <c r="K4360" s="4">
        <v>44286</v>
      </c>
      <c r="L4360" s="3">
        <f t="shared" si="272"/>
        <v>80</v>
      </c>
      <c r="M4360" s="4">
        <v>44286</v>
      </c>
      <c r="N4360">
        <f t="shared" si="273"/>
        <v>80</v>
      </c>
      <c r="O4360">
        <v>0</v>
      </c>
      <c r="P4360" t="e">
        <f>VLOOKUP(F4360,#REF!,3,FALSE)</f>
        <v>#REF!</v>
      </c>
      <c r="Q4360">
        <f t="shared" si="274"/>
        <v>0</v>
      </c>
      <c r="R4360" t="str">
        <f t="shared" si="275"/>
        <v/>
      </c>
      <c r="S4360" t="s">
        <v>28</v>
      </c>
      <c r="T4360">
        <f>X4360</f>
        <v>19</v>
      </c>
      <c r="U4360">
        <v>1</v>
      </c>
      <c r="V4360" t="s">
        <v>80</v>
      </c>
      <c r="W4360">
        <v>5</v>
      </c>
      <c r="X4360">
        <v>19</v>
      </c>
      <c r="Y4360">
        <v>5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e">
        <f>VLOOKUP(A4360,#REF!,4,FALSE)</f>
        <v>#REF!</v>
      </c>
      <c r="AW4360" t="e">
        <f>VLOOKUP(A4360,#REF!,5,FALSE)</f>
        <v>#REF!</v>
      </c>
      <c r="AX4360">
        <f>SUMIF(量化书目统计!A:A,H4360,量化书目统计!G:G)</f>
        <v>0</v>
      </c>
    </row>
    <row r="4361" spans="1:50" x14ac:dyDescent="0.3">
      <c r="A4361" t="s">
        <v>2834</v>
      </c>
      <c r="B4361" t="s">
        <v>556</v>
      </c>
      <c r="C4361" t="s">
        <v>117</v>
      </c>
      <c r="D4361">
        <v>4</v>
      </c>
      <c r="E4361" t="s">
        <v>2835</v>
      </c>
      <c r="F4361" s="1" t="s">
        <v>2836</v>
      </c>
      <c r="G4361" t="s">
        <v>2837</v>
      </c>
      <c r="H4361" t="e">
        <f>VLOOKUP(F4361,#REF!,2,FALSE)</f>
        <v>#REF!</v>
      </c>
      <c r="I4361" t="s">
        <v>32</v>
      </c>
      <c r="J4361" s="4">
        <v>44103</v>
      </c>
      <c r="K4361" s="4">
        <v>44132</v>
      </c>
      <c r="L4361" s="3">
        <f t="shared" si="272"/>
        <v>29</v>
      </c>
      <c r="M4361" s="4">
        <v>44133</v>
      </c>
      <c r="N4361">
        <f t="shared" si="273"/>
        <v>30</v>
      </c>
      <c r="O4361">
        <v>0</v>
      </c>
      <c r="P4361" t="e">
        <f>VLOOKUP(F4361,#REF!,3,FALSE)</f>
        <v>#REF!</v>
      </c>
      <c r="Q4361">
        <f t="shared" si="274"/>
        <v>0</v>
      </c>
      <c r="R4361" t="str">
        <f t="shared" si="275"/>
        <v/>
      </c>
      <c r="S4361" t="s">
        <v>28</v>
      </c>
      <c r="T4361">
        <v>4</v>
      </c>
      <c r="U4361">
        <v>1</v>
      </c>
      <c r="V4361" t="s">
        <v>28</v>
      </c>
      <c r="W4361">
        <v>8</v>
      </c>
      <c r="X4361">
        <v>4</v>
      </c>
      <c r="Y4361">
        <v>15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t="e">
        <f>VLOOKUP(A4361,#REF!,4,FALSE)</f>
        <v>#REF!</v>
      </c>
      <c r="AW4361" t="e">
        <f>VLOOKUP(A4361,#REF!,5,FALSE)</f>
        <v>#REF!</v>
      </c>
      <c r="AX4361">
        <f>SUMIF(量化书目统计!A:A,H4361,量化书目统计!G:G)</f>
        <v>0</v>
      </c>
    </row>
    <row r="4362" spans="1:50" x14ac:dyDescent="0.3">
      <c r="A4362" t="s">
        <v>2838</v>
      </c>
      <c r="B4362" t="s">
        <v>556</v>
      </c>
      <c r="C4362" t="s">
        <v>117</v>
      </c>
      <c r="D4362">
        <v>4</v>
      </c>
      <c r="E4362" t="s">
        <v>2839</v>
      </c>
      <c r="F4362" s="1" t="s">
        <v>2840</v>
      </c>
      <c r="G4362" t="s">
        <v>2841</v>
      </c>
      <c r="H4362" t="e">
        <f>VLOOKUP(F4362,#REF!,2,FALSE)</f>
        <v>#REF!</v>
      </c>
      <c r="I4362" t="s">
        <v>49</v>
      </c>
      <c r="J4362" s="4">
        <v>44416</v>
      </c>
      <c r="K4362" s="4">
        <v>44439</v>
      </c>
      <c r="L4362" s="3">
        <f t="shared" si="272"/>
        <v>23</v>
      </c>
      <c r="M4362" s="4">
        <v>44447</v>
      </c>
      <c r="N4362">
        <f t="shared" si="273"/>
        <v>31</v>
      </c>
      <c r="O4362">
        <v>0</v>
      </c>
      <c r="P4362" t="e">
        <f>VLOOKUP(F4362,#REF!,3,FALSE)</f>
        <v>#REF!</v>
      </c>
      <c r="Q4362">
        <f t="shared" si="274"/>
        <v>0</v>
      </c>
      <c r="R4362" t="str">
        <f t="shared" si="275"/>
        <v/>
      </c>
      <c r="S4362" t="s">
        <v>43</v>
      </c>
      <c r="U4362">
        <v>1</v>
      </c>
      <c r="V4362" t="s">
        <v>43</v>
      </c>
      <c r="X4362">
        <v>40</v>
      </c>
      <c r="Y4362">
        <v>5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e">
        <f>VLOOKUP(A4362,#REF!,4,FALSE)</f>
        <v>#REF!</v>
      </c>
      <c r="AW4362" t="e">
        <f>VLOOKUP(A4362,#REF!,5,FALSE)</f>
        <v>#REF!</v>
      </c>
      <c r="AX4362">
        <f>SUMIF(量化书目统计!A:A,H4362,量化书目统计!G:G)</f>
        <v>0</v>
      </c>
    </row>
    <row r="4363" spans="1:50" x14ac:dyDescent="0.3">
      <c r="A4363" t="s">
        <v>2842</v>
      </c>
      <c r="B4363" t="s">
        <v>556</v>
      </c>
      <c r="C4363" t="s">
        <v>91</v>
      </c>
      <c r="D4363">
        <v>4</v>
      </c>
      <c r="E4363" t="s">
        <v>83</v>
      </c>
      <c r="F4363" s="1" t="s">
        <v>84</v>
      </c>
      <c r="G4363" t="s">
        <v>85</v>
      </c>
      <c r="H4363" t="e">
        <f>VLOOKUP(F4363,#REF!,2,FALSE)</f>
        <v>#REF!</v>
      </c>
      <c r="I4363" t="s">
        <v>32</v>
      </c>
      <c r="J4363" s="4">
        <v>44848</v>
      </c>
      <c r="K4363" s="4">
        <v>44848</v>
      </c>
      <c r="L4363" s="3">
        <f t="shared" si="272"/>
        <v>0</v>
      </c>
      <c r="M4363" s="4">
        <v>44908</v>
      </c>
      <c r="N4363">
        <f t="shared" si="273"/>
        <v>60</v>
      </c>
      <c r="O4363">
        <v>0</v>
      </c>
      <c r="P4363" t="e">
        <f>VLOOKUP(F4363,#REF!,3,FALSE)</f>
        <v>#REF!</v>
      </c>
      <c r="Q4363">
        <f t="shared" si="274"/>
        <v>0</v>
      </c>
      <c r="R4363" t="str">
        <f t="shared" si="275"/>
        <v/>
      </c>
      <c r="S4363" t="s">
        <v>43</v>
      </c>
      <c r="U4363">
        <v>1</v>
      </c>
      <c r="V4363" t="s">
        <v>43</v>
      </c>
      <c r="X4363">
        <v>80</v>
      </c>
      <c r="Y4363">
        <v>7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e">
        <f>VLOOKUP(A4363,#REF!,4,FALSE)</f>
        <v>#REF!</v>
      </c>
      <c r="AW4363" t="e">
        <f>VLOOKUP(A4363,#REF!,5,FALSE)</f>
        <v>#REF!</v>
      </c>
      <c r="AX4363">
        <f>SUMIF(量化书目统计!A:A,H4363,量化书目统计!G:G)</f>
        <v>0</v>
      </c>
    </row>
    <row r="4364" spans="1:50" x14ac:dyDescent="0.3">
      <c r="A4364" t="s">
        <v>2843</v>
      </c>
      <c r="B4364" t="s">
        <v>556</v>
      </c>
      <c r="C4364" t="s">
        <v>106</v>
      </c>
      <c r="D4364">
        <v>4</v>
      </c>
      <c r="E4364" t="s">
        <v>869</v>
      </c>
      <c r="F4364" s="1" t="s">
        <v>870</v>
      </c>
      <c r="G4364" t="s">
        <v>871</v>
      </c>
      <c r="H4364" t="e">
        <f>VLOOKUP(F4364,#REF!,2,FALSE)</f>
        <v>#REF!</v>
      </c>
      <c r="I4364" t="s">
        <v>32</v>
      </c>
      <c r="J4364" s="4">
        <v>44869</v>
      </c>
      <c r="K4364" s="4">
        <v>44936</v>
      </c>
      <c r="L4364" s="3">
        <f t="shared" si="272"/>
        <v>67</v>
      </c>
      <c r="M4364" s="4">
        <v>44985</v>
      </c>
      <c r="N4364">
        <f t="shared" si="273"/>
        <v>116</v>
      </c>
      <c r="O4364">
        <v>0</v>
      </c>
      <c r="P4364" t="e">
        <f>VLOOKUP(F4364,#REF!,3,FALSE)</f>
        <v>#REF!</v>
      </c>
      <c r="Q4364">
        <f t="shared" si="274"/>
        <v>0</v>
      </c>
      <c r="R4364" t="str">
        <f t="shared" si="275"/>
        <v/>
      </c>
      <c r="S4364" t="s">
        <v>43</v>
      </c>
      <c r="U4364">
        <v>1</v>
      </c>
      <c r="V4364" t="s">
        <v>43</v>
      </c>
      <c r="X4364">
        <v>80</v>
      </c>
      <c r="Y4364">
        <v>15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e">
        <f>VLOOKUP(A4364,#REF!,4,FALSE)</f>
        <v>#REF!</v>
      </c>
      <c r="AW4364" t="e">
        <f>VLOOKUP(A4364,#REF!,5,FALSE)</f>
        <v>#REF!</v>
      </c>
      <c r="AX4364">
        <f>SUMIF(量化书目统计!A:A,H4364,量化书目统计!G:G)</f>
        <v>0</v>
      </c>
    </row>
    <row r="4365" spans="1:50" x14ac:dyDescent="0.3">
      <c r="A4365" t="s">
        <v>2844</v>
      </c>
      <c r="B4365" t="s">
        <v>556</v>
      </c>
      <c r="C4365" t="s">
        <v>82</v>
      </c>
      <c r="D4365">
        <v>5</v>
      </c>
      <c r="E4365" t="s">
        <v>368</v>
      </c>
      <c r="F4365" s="1" t="s">
        <v>369</v>
      </c>
      <c r="G4365" t="s">
        <v>370</v>
      </c>
      <c r="H4365" t="e">
        <f>VLOOKUP(F4365,#REF!,2,FALSE)</f>
        <v>#REF!</v>
      </c>
      <c r="I4365" t="s">
        <v>49</v>
      </c>
      <c r="J4365" s="4">
        <v>44130</v>
      </c>
      <c r="K4365" s="4">
        <v>44140</v>
      </c>
      <c r="L4365" s="3">
        <f t="shared" si="272"/>
        <v>10</v>
      </c>
      <c r="M4365" s="4">
        <v>44190</v>
      </c>
      <c r="N4365">
        <f t="shared" si="273"/>
        <v>60</v>
      </c>
      <c r="O4365">
        <v>0</v>
      </c>
      <c r="P4365" t="e">
        <f>VLOOKUP(F4365,#REF!,3,FALSE)</f>
        <v>#REF!</v>
      </c>
      <c r="Q4365">
        <f t="shared" si="274"/>
        <v>0</v>
      </c>
      <c r="R4365" t="str">
        <f t="shared" si="275"/>
        <v/>
      </c>
      <c r="S4365" t="s">
        <v>28</v>
      </c>
      <c r="T4365">
        <v>8</v>
      </c>
      <c r="U4365">
        <v>1</v>
      </c>
      <c r="V4365" t="s">
        <v>28</v>
      </c>
      <c r="W4365">
        <v>9</v>
      </c>
      <c r="X4365">
        <v>8</v>
      </c>
      <c r="Y4365">
        <v>11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e">
        <f>VLOOKUP(A4365,#REF!,4,FALSE)</f>
        <v>#REF!</v>
      </c>
      <c r="AW4365" t="e">
        <f>VLOOKUP(A4365,#REF!,5,FALSE)</f>
        <v>#REF!</v>
      </c>
      <c r="AX4365">
        <f>SUMIF(量化书目统计!A:A,H4365,量化书目统计!G:G)</f>
        <v>0</v>
      </c>
    </row>
    <row r="4366" spans="1:50" x14ac:dyDescent="0.3">
      <c r="A4366" t="s">
        <v>2844</v>
      </c>
      <c r="B4366" t="s">
        <v>556</v>
      </c>
      <c r="C4366" t="s">
        <v>82</v>
      </c>
      <c r="D4366">
        <v>5</v>
      </c>
      <c r="E4366" t="s">
        <v>2845</v>
      </c>
      <c r="F4366" s="1" t="s">
        <v>2846</v>
      </c>
      <c r="G4366" t="s">
        <v>2847</v>
      </c>
      <c r="H4366" t="e">
        <f>VLOOKUP(F4366,#REF!,2,FALSE)</f>
        <v>#REF!</v>
      </c>
      <c r="I4366" t="s">
        <v>49</v>
      </c>
      <c r="J4366" s="4">
        <v>44481</v>
      </c>
      <c r="K4366" s="4">
        <v>44546</v>
      </c>
      <c r="L4366" s="3">
        <f t="shared" si="272"/>
        <v>65</v>
      </c>
      <c r="M4366" s="4">
        <v>44543</v>
      </c>
      <c r="N4366">
        <f t="shared" si="273"/>
        <v>62</v>
      </c>
      <c r="O4366">
        <v>0</v>
      </c>
      <c r="P4366" t="e">
        <f>VLOOKUP(F4366,#REF!,3,FALSE)</f>
        <v>#REF!</v>
      </c>
      <c r="Q4366">
        <f t="shared" si="274"/>
        <v>0</v>
      </c>
      <c r="R4366" t="str">
        <f t="shared" si="275"/>
        <v/>
      </c>
      <c r="S4366" t="s">
        <v>38</v>
      </c>
      <c r="T4366">
        <v>6</v>
      </c>
      <c r="U4366">
        <v>1</v>
      </c>
      <c r="V4366" t="s">
        <v>38</v>
      </c>
      <c r="W4366">
        <v>15</v>
      </c>
      <c r="X4366">
        <v>46</v>
      </c>
      <c r="Y4366">
        <v>11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e">
        <f>VLOOKUP(A4366,#REF!,4,FALSE)</f>
        <v>#REF!</v>
      </c>
      <c r="AW4366" t="e">
        <f>VLOOKUP(A4366,#REF!,5,FALSE)</f>
        <v>#REF!</v>
      </c>
      <c r="AX4366">
        <f>SUMIF(量化书目统计!A:A,H4366,量化书目统计!G:G)</f>
        <v>0</v>
      </c>
    </row>
    <row r="4367" spans="1:50" x14ac:dyDescent="0.3">
      <c r="A4367" t="s">
        <v>2848</v>
      </c>
      <c r="B4367" t="s">
        <v>556</v>
      </c>
      <c r="C4367" t="s">
        <v>149</v>
      </c>
      <c r="D4367">
        <v>5</v>
      </c>
      <c r="E4367" t="s">
        <v>390</v>
      </c>
      <c r="F4367" s="1" t="s">
        <v>697</v>
      </c>
      <c r="G4367" t="s">
        <v>698</v>
      </c>
      <c r="H4367" t="e">
        <f>VLOOKUP(F4367,#REF!,2,FALSE)</f>
        <v>#REF!</v>
      </c>
      <c r="I4367" t="s">
        <v>74</v>
      </c>
      <c r="J4367" s="4">
        <v>44330</v>
      </c>
      <c r="K4367" s="4">
        <v>44378</v>
      </c>
      <c r="L4367" s="3">
        <f t="shared" si="272"/>
        <v>48</v>
      </c>
      <c r="M4367" s="4">
        <v>44446</v>
      </c>
      <c r="N4367">
        <f t="shared" si="273"/>
        <v>116</v>
      </c>
      <c r="O4367">
        <v>0</v>
      </c>
      <c r="P4367" t="e">
        <f>VLOOKUP(F4367,#REF!,3,FALSE)</f>
        <v>#REF!</v>
      </c>
      <c r="Q4367">
        <f t="shared" si="274"/>
        <v>0</v>
      </c>
      <c r="R4367" t="str">
        <f t="shared" si="275"/>
        <v/>
      </c>
      <c r="S4367" t="s">
        <v>80</v>
      </c>
      <c r="T4367">
        <v>11</v>
      </c>
      <c r="U4367">
        <v>1</v>
      </c>
      <c r="V4367" t="s">
        <v>80</v>
      </c>
      <c r="W4367">
        <v>18</v>
      </c>
      <c r="X4367">
        <v>31</v>
      </c>
      <c r="Y4367">
        <v>20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 t="e">
        <f>VLOOKUP(A4367,#REF!,4,FALSE)</f>
        <v>#REF!</v>
      </c>
      <c r="AW4367" t="e">
        <f>VLOOKUP(A4367,#REF!,5,FALSE)</f>
        <v>#REF!</v>
      </c>
      <c r="AX4367">
        <f>SUMIF(量化书目统计!A:A,H4367,量化书目统计!G:G)</f>
        <v>0</v>
      </c>
    </row>
    <row r="4368" spans="1:50" x14ac:dyDescent="0.3">
      <c r="A4368" t="s">
        <v>2848</v>
      </c>
      <c r="B4368" t="s">
        <v>556</v>
      </c>
      <c r="C4368" t="s">
        <v>149</v>
      </c>
      <c r="D4368">
        <v>5</v>
      </c>
      <c r="E4368" t="s">
        <v>566</v>
      </c>
      <c r="F4368" s="1" t="s">
        <v>917</v>
      </c>
      <c r="G4368" t="s">
        <v>918</v>
      </c>
      <c r="H4368" t="e">
        <f>VLOOKUP(F4368,#REF!,2,FALSE)</f>
        <v>#REF!</v>
      </c>
      <c r="I4368" t="s">
        <v>158</v>
      </c>
      <c r="J4368" s="4">
        <v>44265</v>
      </c>
      <c r="K4368" s="4">
        <v>44273</v>
      </c>
      <c r="L4368" s="3">
        <f t="shared" si="272"/>
        <v>8</v>
      </c>
      <c r="M4368" s="4">
        <v>44326</v>
      </c>
      <c r="N4368">
        <f t="shared" si="273"/>
        <v>61</v>
      </c>
      <c r="O4368">
        <v>0</v>
      </c>
      <c r="P4368" t="e">
        <f>VLOOKUP(F4368,#REF!,3,FALSE)</f>
        <v>#REF!</v>
      </c>
      <c r="Q4368">
        <f t="shared" si="274"/>
        <v>0</v>
      </c>
      <c r="R4368" t="str">
        <f t="shared" si="275"/>
        <v/>
      </c>
      <c r="S4368" t="s">
        <v>80</v>
      </c>
      <c r="T4368">
        <v>2</v>
      </c>
      <c r="U4368">
        <v>1</v>
      </c>
      <c r="V4368" t="s">
        <v>80</v>
      </c>
      <c r="W4368">
        <v>3</v>
      </c>
      <c r="X4368">
        <v>22</v>
      </c>
      <c r="Y4368">
        <v>11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e">
        <f>VLOOKUP(A4368,#REF!,4,FALSE)</f>
        <v>#REF!</v>
      </c>
      <c r="AW4368" t="e">
        <f>VLOOKUP(A4368,#REF!,5,FALSE)</f>
        <v>#REF!</v>
      </c>
      <c r="AX4368">
        <f>SUMIF(量化书目统计!A:A,H4368,量化书目统计!G:G)</f>
        <v>0</v>
      </c>
    </row>
    <row r="4369" spans="1:50" x14ac:dyDescent="0.3">
      <c r="A4369" t="s">
        <v>2849</v>
      </c>
      <c r="B4369" t="s">
        <v>556</v>
      </c>
      <c r="C4369" t="s">
        <v>82</v>
      </c>
      <c r="D4369">
        <v>5</v>
      </c>
      <c r="E4369" t="s">
        <v>2850</v>
      </c>
      <c r="F4369" s="1" t="s">
        <v>2851</v>
      </c>
      <c r="G4369" t="s">
        <v>2852</v>
      </c>
      <c r="H4369" t="e">
        <f>VLOOKUP(F4369,#REF!,2,FALSE)</f>
        <v>#REF!</v>
      </c>
      <c r="I4369" t="s">
        <v>32</v>
      </c>
      <c r="J4369" s="4">
        <v>44087</v>
      </c>
      <c r="K4369" s="4">
        <v>44104</v>
      </c>
      <c r="L4369" s="3">
        <f t="shared" si="272"/>
        <v>17</v>
      </c>
      <c r="M4369" s="4">
        <v>44102</v>
      </c>
      <c r="N4369">
        <f t="shared" si="273"/>
        <v>15</v>
      </c>
      <c r="O4369">
        <v>0</v>
      </c>
      <c r="P4369" t="e">
        <f>VLOOKUP(F4369,#REF!,3,FALSE)</f>
        <v>#REF!</v>
      </c>
      <c r="Q4369">
        <f t="shared" si="274"/>
        <v>0</v>
      </c>
      <c r="R4369" t="str">
        <f t="shared" si="275"/>
        <v/>
      </c>
      <c r="S4369" t="s">
        <v>28</v>
      </c>
      <c r="T4369">
        <v>2</v>
      </c>
      <c r="U4369">
        <v>1</v>
      </c>
      <c r="V4369" t="s">
        <v>28</v>
      </c>
      <c r="W4369">
        <v>4</v>
      </c>
      <c r="X4369">
        <v>2</v>
      </c>
      <c r="Y4369">
        <v>5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e">
        <f>VLOOKUP(A4369,#REF!,4,FALSE)</f>
        <v>#REF!</v>
      </c>
      <c r="AW4369" t="e">
        <f>VLOOKUP(A4369,#REF!,5,FALSE)</f>
        <v>#REF!</v>
      </c>
      <c r="AX4369">
        <f>SUMIF(量化书目统计!A:A,H4369,量化书目统计!G:G)</f>
        <v>0</v>
      </c>
    </row>
    <row r="4370" spans="1:50" x14ac:dyDescent="0.3">
      <c r="F4370"/>
    </row>
    <row r="4371" spans="1:50" x14ac:dyDescent="0.3">
      <c r="F4371"/>
    </row>
    <row r="4372" spans="1:50" x14ac:dyDescent="0.3">
      <c r="F4372"/>
    </row>
    <row r="4373" spans="1:50" x14ac:dyDescent="0.3">
      <c r="F4373"/>
    </row>
    <row r="4374" spans="1:50" x14ac:dyDescent="0.3">
      <c r="F4374"/>
    </row>
    <row r="4375" spans="1:50" x14ac:dyDescent="0.3">
      <c r="F4375"/>
    </row>
    <row r="4376" spans="1:50" x14ac:dyDescent="0.3">
      <c r="F4376"/>
    </row>
    <row r="4377" spans="1:50" x14ac:dyDescent="0.3">
      <c r="F4377"/>
    </row>
    <row r="4378" spans="1:50" x14ac:dyDescent="0.3">
      <c r="F4378"/>
    </row>
    <row r="4379" spans="1:50" x14ac:dyDescent="0.3">
      <c r="F4379"/>
    </row>
    <row r="4380" spans="1:50" x14ac:dyDescent="0.3">
      <c r="F4380"/>
    </row>
    <row r="4381" spans="1:50" x14ac:dyDescent="0.3">
      <c r="F4381"/>
    </row>
    <row r="4382" spans="1:50" x14ac:dyDescent="0.3">
      <c r="F4382"/>
    </row>
    <row r="4383" spans="1:50" x14ac:dyDescent="0.3">
      <c r="F4383"/>
    </row>
    <row r="4384" spans="1:50" x14ac:dyDescent="0.3">
      <c r="F4384"/>
    </row>
    <row r="4385" spans="6:6" x14ac:dyDescent="0.3">
      <c r="F4385"/>
    </row>
    <row r="4386" spans="6:6" x14ac:dyDescent="0.3">
      <c r="F4386"/>
    </row>
    <row r="4387" spans="6:6" x14ac:dyDescent="0.3">
      <c r="F4387"/>
    </row>
    <row r="4388" spans="6:6" x14ac:dyDescent="0.3">
      <c r="F4388"/>
    </row>
    <row r="4389" spans="6:6" x14ac:dyDescent="0.3">
      <c r="F4389"/>
    </row>
    <row r="4390" spans="6:6" x14ac:dyDescent="0.3">
      <c r="F4390"/>
    </row>
    <row r="4391" spans="6:6" x14ac:dyDescent="0.3">
      <c r="F4391"/>
    </row>
    <row r="4392" spans="6:6" x14ac:dyDescent="0.3">
      <c r="F4392"/>
    </row>
    <row r="4393" spans="6:6" x14ac:dyDescent="0.3">
      <c r="F4393"/>
    </row>
    <row r="4394" spans="6:6" x14ac:dyDescent="0.3">
      <c r="F4394"/>
    </row>
    <row r="4395" spans="6:6" x14ac:dyDescent="0.3">
      <c r="F4395"/>
    </row>
    <row r="4396" spans="6:6" x14ac:dyDescent="0.3">
      <c r="F4396"/>
    </row>
    <row r="4397" spans="6:6" x14ac:dyDescent="0.3">
      <c r="F4397"/>
    </row>
    <row r="4398" spans="6:6" x14ac:dyDescent="0.3">
      <c r="F4398"/>
    </row>
    <row r="4399" spans="6:6" x14ac:dyDescent="0.3">
      <c r="F4399"/>
    </row>
    <row r="4400" spans="6:6" x14ac:dyDescent="0.3">
      <c r="F4400"/>
    </row>
    <row r="4401" spans="6:6" x14ac:dyDescent="0.3">
      <c r="F4401"/>
    </row>
    <row r="4402" spans="6:6" x14ac:dyDescent="0.3">
      <c r="F4402"/>
    </row>
    <row r="4403" spans="6:6" x14ac:dyDescent="0.3">
      <c r="F4403"/>
    </row>
    <row r="4404" spans="6:6" x14ac:dyDescent="0.3">
      <c r="F4404"/>
    </row>
    <row r="4405" spans="6:6" x14ac:dyDescent="0.3">
      <c r="F4405"/>
    </row>
    <row r="4406" spans="6:6" x14ac:dyDescent="0.3">
      <c r="F4406"/>
    </row>
    <row r="4407" spans="6:6" x14ac:dyDescent="0.3">
      <c r="F4407"/>
    </row>
    <row r="4408" spans="6:6" x14ac:dyDescent="0.3">
      <c r="F4408"/>
    </row>
    <row r="4409" spans="6:6" x14ac:dyDescent="0.3">
      <c r="F4409"/>
    </row>
    <row r="4410" spans="6:6" x14ac:dyDescent="0.3">
      <c r="F4410"/>
    </row>
    <row r="4411" spans="6:6" x14ac:dyDescent="0.3">
      <c r="F4411"/>
    </row>
    <row r="4412" spans="6:6" x14ac:dyDescent="0.3">
      <c r="F4412"/>
    </row>
    <row r="4413" spans="6:6" x14ac:dyDescent="0.3">
      <c r="F4413"/>
    </row>
    <row r="4414" spans="6:6" x14ac:dyDescent="0.3">
      <c r="F4414"/>
    </row>
    <row r="4415" spans="6:6" x14ac:dyDescent="0.3">
      <c r="F4415"/>
    </row>
    <row r="4416" spans="6:6" x14ac:dyDescent="0.3">
      <c r="F4416"/>
    </row>
    <row r="4417" spans="6:6" x14ac:dyDescent="0.3">
      <c r="F4417"/>
    </row>
    <row r="4418" spans="6:6" x14ac:dyDescent="0.3">
      <c r="F4418"/>
    </row>
    <row r="4419" spans="6:6" x14ac:dyDescent="0.3">
      <c r="F4419"/>
    </row>
    <row r="4420" spans="6:6" x14ac:dyDescent="0.3">
      <c r="F4420"/>
    </row>
    <row r="4421" spans="6:6" x14ac:dyDescent="0.3">
      <c r="F4421"/>
    </row>
    <row r="4422" spans="6:6" x14ac:dyDescent="0.3">
      <c r="F4422"/>
    </row>
    <row r="4423" spans="6:6" x14ac:dyDescent="0.3">
      <c r="F4423"/>
    </row>
    <row r="4424" spans="6:6" x14ac:dyDescent="0.3">
      <c r="F4424"/>
    </row>
    <row r="4425" spans="6:6" x14ac:dyDescent="0.3">
      <c r="F4425"/>
    </row>
    <row r="4426" spans="6:6" x14ac:dyDescent="0.3">
      <c r="F4426"/>
    </row>
    <row r="4427" spans="6:6" x14ac:dyDescent="0.3">
      <c r="F4427"/>
    </row>
    <row r="4428" spans="6:6" x14ac:dyDescent="0.3">
      <c r="F4428"/>
    </row>
    <row r="4429" spans="6:6" x14ac:dyDescent="0.3">
      <c r="F4429"/>
    </row>
    <row r="4430" spans="6:6" x14ac:dyDescent="0.3">
      <c r="F4430"/>
    </row>
    <row r="4431" spans="6:6" x14ac:dyDescent="0.3">
      <c r="F4431"/>
    </row>
    <row r="4432" spans="6:6" x14ac:dyDescent="0.3">
      <c r="F4432"/>
    </row>
    <row r="4433" spans="6:6" x14ac:dyDescent="0.3">
      <c r="F4433"/>
    </row>
    <row r="4434" spans="6:6" x14ac:dyDescent="0.3">
      <c r="F4434"/>
    </row>
    <row r="4435" spans="6:6" x14ac:dyDescent="0.3">
      <c r="F4435"/>
    </row>
    <row r="4436" spans="6:6" x14ac:dyDescent="0.3">
      <c r="F4436"/>
    </row>
    <row r="4437" spans="6:6" x14ac:dyDescent="0.3">
      <c r="F4437"/>
    </row>
    <row r="4438" spans="6:6" x14ac:dyDescent="0.3">
      <c r="F4438"/>
    </row>
    <row r="4439" spans="6:6" x14ac:dyDescent="0.3">
      <c r="F4439"/>
    </row>
    <row r="4440" spans="6:6" x14ac:dyDescent="0.3">
      <c r="F4440"/>
    </row>
    <row r="4441" spans="6:6" x14ac:dyDescent="0.3">
      <c r="F4441"/>
    </row>
    <row r="4442" spans="6:6" x14ac:dyDescent="0.3">
      <c r="F4442"/>
    </row>
    <row r="4443" spans="6:6" x14ac:dyDescent="0.3">
      <c r="F4443"/>
    </row>
    <row r="4444" spans="6:6" x14ac:dyDescent="0.3">
      <c r="F4444"/>
    </row>
    <row r="4445" spans="6:6" x14ac:dyDescent="0.3">
      <c r="F4445"/>
    </row>
    <row r="4446" spans="6:6" x14ac:dyDescent="0.3">
      <c r="F4446"/>
    </row>
    <row r="4447" spans="6:6" x14ac:dyDescent="0.3">
      <c r="F4447"/>
    </row>
    <row r="4448" spans="6:6" x14ac:dyDescent="0.3">
      <c r="F4448"/>
    </row>
    <row r="4449" spans="6:6" x14ac:dyDescent="0.3">
      <c r="F4449"/>
    </row>
    <row r="4450" spans="6:6" x14ac:dyDescent="0.3">
      <c r="F4450"/>
    </row>
    <row r="4451" spans="6:6" x14ac:dyDescent="0.3">
      <c r="F4451"/>
    </row>
    <row r="4452" spans="6:6" x14ac:dyDescent="0.3">
      <c r="F4452"/>
    </row>
    <row r="4453" spans="6:6" x14ac:dyDescent="0.3">
      <c r="F4453"/>
    </row>
    <row r="4454" spans="6:6" x14ac:dyDescent="0.3">
      <c r="F4454"/>
    </row>
    <row r="4455" spans="6:6" x14ac:dyDescent="0.3">
      <c r="F4455"/>
    </row>
    <row r="4456" spans="6:6" x14ac:dyDescent="0.3">
      <c r="F4456"/>
    </row>
    <row r="4457" spans="6:6" x14ac:dyDescent="0.3">
      <c r="F4457"/>
    </row>
    <row r="4458" spans="6:6" x14ac:dyDescent="0.3">
      <c r="F4458"/>
    </row>
    <row r="4459" spans="6:6" x14ac:dyDescent="0.3">
      <c r="F4459"/>
    </row>
    <row r="4460" spans="6:6" x14ac:dyDescent="0.3">
      <c r="F4460"/>
    </row>
    <row r="4461" spans="6:6" x14ac:dyDescent="0.3">
      <c r="F4461"/>
    </row>
    <row r="4462" spans="6:6" x14ac:dyDescent="0.3">
      <c r="F4462"/>
    </row>
    <row r="4463" spans="6:6" x14ac:dyDescent="0.3">
      <c r="F4463"/>
    </row>
    <row r="4464" spans="6:6" x14ac:dyDescent="0.3">
      <c r="F4464"/>
    </row>
    <row r="4465" spans="6:6" x14ac:dyDescent="0.3">
      <c r="F4465"/>
    </row>
    <row r="4466" spans="6:6" x14ac:dyDescent="0.3">
      <c r="F4466"/>
    </row>
    <row r="4467" spans="6:6" x14ac:dyDescent="0.3">
      <c r="F4467"/>
    </row>
    <row r="4468" spans="6:6" x14ac:dyDescent="0.3">
      <c r="F4468"/>
    </row>
    <row r="4469" spans="6:6" x14ac:dyDescent="0.3">
      <c r="F4469"/>
    </row>
    <row r="4470" spans="6:6" x14ac:dyDescent="0.3">
      <c r="F4470"/>
    </row>
    <row r="4471" spans="6:6" x14ac:dyDescent="0.3">
      <c r="F4471"/>
    </row>
    <row r="4472" spans="6:6" x14ac:dyDescent="0.3">
      <c r="F4472"/>
    </row>
    <row r="4473" spans="6:6" x14ac:dyDescent="0.3">
      <c r="F4473"/>
    </row>
    <row r="4474" spans="6:6" x14ac:dyDescent="0.3">
      <c r="F4474"/>
    </row>
    <row r="4475" spans="6:6" x14ac:dyDescent="0.3">
      <c r="F4475"/>
    </row>
    <row r="4476" spans="6:6" x14ac:dyDescent="0.3">
      <c r="F4476"/>
    </row>
    <row r="4477" spans="6:6" x14ac:dyDescent="0.3">
      <c r="F4477"/>
    </row>
    <row r="4478" spans="6:6" x14ac:dyDescent="0.3">
      <c r="F4478"/>
    </row>
    <row r="4479" spans="6:6" x14ac:dyDescent="0.3">
      <c r="F4479"/>
    </row>
    <row r="4480" spans="6:6" x14ac:dyDescent="0.3">
      <c r="F4480"/>
    </row>
    <row r="4481" spans="6:6" x14ac:dyDescent="0.3">
      <c r="F4481"/>
    </row>
    <row r="4482" spans="6:6" x14ac:dyDescent="0.3">
      <c r="F4482"/>
    </row>
    <row r="4483" spans="6:6" x14ac:dyDescent="0.3">
      <c r="F4483"/>
    </row>
    <row r="4484" spans="6:6" x14ac:dyDescent="0.3">
      <c r="F4484"/>
    </row>
    <row r="4485" spans="6:6" x14ac:dyDescent="0.3">
      <c r="F4485"/>
    </row>
    <row r="4486" spans="6:6" x14ac:dyDescent="0.3">
      <c r="F4486"/>
    </row>
    <row r="4487" spans="6:6" x14ac:dyDescent="0.3">
      <c r="F4487"/>
    </row>
    <row r="4488" spans="6:6" x14ac:dyDescent="0.3">
      <c r="F4488"/>
    </row>
    <row r="4489" spans="6:6" x14ac:dyDescent="0.3">
      <c r="F4489"/>
    </row>
    <row r="4490" spans="6:6" x14ac:dyDescent="0.3">
      <c r="F4490"/>
    </row>
    <row r="4491" spans="6:6" x14ac:dyDescent="0.3">
      <c r="F4491"/>
    </row>
    <row r="4492" spans="6:6" x14ac:dyDescent="0.3">
      <c r="F4492"/>
    </row>
    <row r="4493" spans="6:6" x14ac:dyDescent="0.3">
      <c r="F4493"/>
    </row>
    <row r="4494" spans="6:6" x14ac:dyDescent="0.3">
      <c r="F4494"/>
    </row>
    <row r="4495" spans="6:6" x14ac:dyDescent="0.3">
      <c r="F4495"/>
    </row>
    <row r="4496" spans="6:6" x14ac:dyDescent="0.3">
      <c r="F4496"/>
    </row>
    <row r="4497" spans="6:6" x14ac:dyDescent="0.3">
      <c r="F4497"/>
    </row>
    <row r="4498" spans="6:6" x14ac:dyDescent="0.3">
      <c r="F4498"/>
    </row>
    <row r="4499" spans="6:6" x14ac:dyDescent="0.3">
      <c r="F4499"/>
    </row>
    <row r="4500" spans="6:6" x14ac:dyDescent="0.3">
      <c r="F4500"/>
    </row>
    <row r="4501" spans="6:6" x14ac:dyDescent="0.3">
      <c r="F4501"/>
    </row>
    <row r="4502" spans="6:6" x14ac:dyDescent="0.3">
      <c r="F4502"/>
    </row>
    <row r="4503" spans="6:6" x14ac:dyDescent="0.3">
      <c r="F4503"/>
    </row>
    <row r="4504" spans="6:6" x14ac:dyDescent="0.3">
      <c r="F4504"/>
    </row>
    <row r="4505" spans="6:6" x14ac:dyDescent="0.3">
      <c r="F4505"/>
    </row>
    <row r="4506" spans="6:6" x14ac:dyDescent="0.3">
      <c r="F4506"/>
    </row>
    <row r="4507" spans="6:6" x14ac:dyDescent="0.3">
      <c r="F4507"/>
    </row>
    <row r="4508" spans="6:6" x14ac:dyDescent="0.3">
      <c r="F4508"/>
    </row>
    <row r="4509" spans="6:6" x14ac:dyDescent="0.3">
      <c r="F4509"/>
    </row>
    <row r="4510" spans="6:6" x14ac:dyDescent="0.3">
      <c r="F4510"/>
    </row>
    <row r="4511" spans="6:6" x14ac:dyDescent="0.3">
      <c r="F4511"/>
    </row>
    <row r="4512" spans="6:6" x14ac:dyDescent="0.3">
      <c r="F4512"/>
    </row>
    <row r="4513" spans="6:6" x14ac:dyDescent="0.3">
      <c r="F4513"/>
    </row>
    <row r="4514" spans="6:6" x14ac:dyDescent="0.3">
      <c r="F4514"/>
    </row>
    <row r="4515" spans="6:6" x14ac:dyDescent="0.3">
      <c r="F4515"/>
    </row>
    <row r="4516" spans="6:6" x14ac:dyDescent="0.3">
      <c r="F4516"/>
    </row>
    <row r="4517" spans="6:6" x14ac:dyDescent="0.3">
      <c r="F4517"/>
    </row>
    <row r="4518" spans="6:6" x14ac:dyDescent="0.3">
      <c r="F4518"/>
    </row>
    <row r="4519" spans="6:6" x14ac:dyDescent="0.3">
      <c r="F4519"/>
    </row>
    <row r="4520" spans="6:6" x14ac:dyDescent="0.3">
      <c r="F4520"/>
    </row>
    <row r="4521" spans="6:6" x14ac:dyDescent="0.3">
      <c r="F4521"/>
    </row>
    <row r="4522" spans="6:6" x14ac:dyDescent="0.3">
      <c r="F4522"/>
    </row>
    <row r="4523" spans="6:6" x14ac:dyDescent="0.3">
      <c r="F4523"/>
    </row>
    <row r="4524" spans="6:6" x14ac:dyDescent="0.3">
      <c r="F4524"/>
    </row>
    <row r="4525" spans="6:6" x14ac:dyDescent="0.3">
      <c r="F4525"/>
    </row>
    <row r="4526" spans="6:6" x14ac:dyDescent="0.3">
      <c r="F4526"/>
    </row>
    <row r="4527" spans="6:6" x14ac:dyDescent="0.3">
      <c r="F4527"/>
    </row>
    <row r="4528" spans="6:6" x14ac:dyDescent="0.3">
      <c r="F4528"/>
    </row>
    <row r="4529" spans="6:6" x14ac:dyDescent="0.3">
      <c r="F4529"/>
    </row>
    <row r="4530" spans="6:6" x14ac:dyDescent="0.3">
      <c r="F4530"/>
    </row>
    <row r="4531" spans="6:6" x14ac:dyDescent="0.3">
      <c r="F4531"/>
    </row>
    <row r="4532" spans="6:6" x14ac:dyDescent="0.3">
      <c r="F4532"/>
    </row>
    <row r="4533" spans="6:6" x14ac:dyDescent="0.3">
      <c r="F4533"/>
    </row>
    <row r="4534" spans="6:6" x14ac:dyDescent="0.3">
      <c r="F4534"/>
    </row>
    <row r="4535" spans="6:6" x14ac:dyDescent="0.3">
      <c r="F4535"/>
    </row>
    <row r="4536" spans="6:6" x14ac:dyDescent="0.3">
      <c r="F4536"/>
    </row>
    <row r="4537" spans="6:6" x14ac:dyDescent="0.3">
      <c r="F4537"/>
    </row>
    <row r="4538" spans="6:6" x14ac:dyDescent="0.3">
      <c r="F4538"/>
    </row>
    <row r="4539" spans="6:6" x14ac:dyDescent="0.3">
      <c r="F4539"/>
    </row>
    <row r="4540" spans="6:6" x14ac:dyDescent="0.3">
      <c r="F4540"/>
    </row>
    <row r="4541" spans="6:6" x14ac:dyDescent="0.3">
      <c r="F4541"/>
    </row>
    <row r="4542" spans="6:6" x14ac:dyDescent="0.3">
      <c r="F4542"/>
    </row>
    <row r="4543" spans="6:6" x14ac:dyDescent="0.3">
      <c r="F4543"/>
    </row>
    <row r="4544" spans="6:6" x14ac:dyDescent="0.3">
      <c r="F4544"/>
    </row>
    <row r="4545" spans="6:6" x14ac:dyDescent="0.3">
      <c r="F4545"/>
    </row>
    <row r="4546" spans="6:6" x14ac:dyDescent="0.3">
      <c r="F4546"/>
    </row>
    <row r="4547" spans="6:6" x14ac:dyDescent="0.3">
      <c r="F4547"/>
    </row>
    <row r="4548" spans="6:6" x14ac:dyDescent="0.3">
      <c r="F4548"/>
    </row>
    <row r="4549" spans="6:6" x14ac:dyDescent="0.3">
      <c r="F4549"/>
    </row>
    <row r="4550" spans="6:6" x14ac:dyDescent="0.3">
      <c r="F4550"/>
    </row>
    <row r="4551" spans="6:6" x14ac:dyDescent="0.3">
      <c r="F4551"/>
    </row>
    <row r="4552" spans="6:6" x14ac:dyDescent="0.3">
      <c r="F4552"/>
    </row>
    <row r="4553" spans="6:6" x14ac:dyDescent="0.3">
      <c r="F4553"/>
    </row>
    <row r="4554" spans="6:6" x14ac:dyDescent="0.3">
      <c r="F4554"/>
    </row>
    <row r="4555" spans="6:6" x14ac:dyDescent="0.3">
      <c r="F4555"/>
    </row>
    <row r="4556" spans="6:6" x14ac:dyDescent="0.3">
      <c r="F4556"/>
    </row>
    <row r="4557" spans="6:6" x14ac:dyDescent="0.3">
      <c r="F4557"/>
    </row>
    <row r="4558" spans="6:6" x14ac:dyDescent="0.3">
      <c r="F4558"/>
    </row>
    <row r="4559" spans="6:6" x14ac:dyDescent="0.3">
      <c r="F4559"/>
    </row>
    <row r="4560" spans="6:6" x14ac:dyDescent="0.3">
      <c r="F4560"/>
    </row>
    <row r="4561" spans="6:6" x14ac:dyDescent="0.3">
      <c r="F4561"/>
    </row>
    <row r="4562" spans="6:6" x14ac:dyDescent="0.3">
      <c r="F4562"/>
    </row>
    <row r="4563" spans="6:6" x14ac:dyDescent="0.3">
      <c r="F4563"/>
    </row>
    <row r="4564" spans="6:6" x14ac:dyDescent="0.3">
      <c r="F4564"/>
    </row>
    <row r="4565" spans="6:6" x14ac:dyDescent="0.3">
      <c r="F4565"/>
    </row>
    <row r="4566" spans="6:6" x14ac:dyDescent="0.3">
      <c r="F4566"/>
    </row>
    <row r="4567" spans="6:6" x14ac:dyDescent="0.3">
      <c r="F4567"/>
    </row>
    <row r="4568" spans="6:6" x14ac:dyDescent="0.3">
      <c r="F4568"/>
    </row>
    <row r="4569" spans="6:6" x14ac:dyDescent="0.3">
      <c r="F4569"/>
    </row>
    <row r="4570" spans="6:6" x14ac:dyDescent="0.3">
      <c r="F4570"/>
    </row>
    <row r="4571" spans="6:6" x14ac:dyDescent="0.3">
      <c r="F4571"/>
    </row>
    <row r="4572" spans="6:6" x14ac:dyDescent="0.3">
      <c r="F4572"/>
    </row>
    <row r="4573" spans="6:6" x14ac:dyDescent="0.3">
      <c r="F4573"/>
    </row>
    <row r="4574" spans="6:6" x14ac:dyDescent="0.3">
      <c r="F4574"/>
    </row>
    <row r="4575" spans="6:6" x14ac:dyDescent="0.3">
      <c r="F4575"/>
    </row>
    <row r="4576" spans="6:6" x14ac:dyDescent="0.3">
      <c r="F4576"/>
    </row>
    <row r="4577" spans="6:6" x14ac:dyDescent="0.3">
      <c r="F4577"/>
    </row>
    <row r="4578" spans="6:6" x14ac:dyDescent="0.3">
      <c r="F4578"/>
    </row>
    <row r="4579" spans="6:6" x14ac:dyDescent="0.3">
      <c r="F4579"/>
    </row>
    <row r="4580" spans="6:6" x14ac:dyDescent="0.3">
      <c r="F4580"/>
    </row>
    <row r="4581" spans="6:6" x14ac:dyDescent="0.3">
      <c r="F4581"/>
    </row>
    <row r="4582" spans="6:6" x14ac:dyDescent="0.3">
      <c r="F4582"/>
    </row>
    <row r="4583" spans="6:6" x14ac:dyDescent="0.3">
      <c r="F4583"/>
    </row>
    <row r="4584" spans="6:6" x14ac:dyDescent="0.3">
      <c r="F4584"/>
    </row>
    <row r="4585" spans="6:6" x14ac:dyDescent="0.3">
      <c r="F4585"/>
    </row>
    <row r="4586" spans="6:6" x14ac:dyDescent="0.3">
      <c r="F4586"/>
    </row>
    <row r="4587" spans="6:6" x14ac:dyDescent="0.3">
      <c r="F4587"/>
    </row>
    <row r="4588" spans="6:6" x14ac:dyDescent="0.3">
      <c r="F4588"/>
    </row>
    <row r="4589" spans="6:6" x14ac:dyDescent="0.3">
      <c r="F4589"/>
    </row>
    <row r="4590" spans="6:6" x14ac:dyDescent="0.3">
      <c r="F4590"/>
    </row>
    <row r="4591" spans="6:6" x14ac:dyDescent="0.3">
      <c r="F4591"/>
    </row>
    <row r="4592" spans="6:6" x14ac:dyDescent="0.3">
      <c r="F4592"/>
    </row>
    <row r="4593" spans="6:6" x14ac:dyDescent="0.3">
      <c r="F4593"/>
    </row>
    <row r="4594" spans="6:6" x14ac:dyDescent="0.3">
      <c r="F4594"/>
    </row>
    <row r="4595" spans="6:6" x14ac:dyDescent="0.3">
      <c r="F4595"/>
    </row>
    <row r="4596" spans="6:6" x14ac:dyDescent="0.3">
      <c r="F4596"/>
    </row>
    <row r="4597" spans="6:6" x14ac:dyDescent="0.3">
      <c r="F4597"/>
    </row>
    <row r="4598" spans="6:6" x14ac:dyDescent="0.3">
      <c r="F4598"/>
    </row>
    <row r="4599" spans="6:6" x14ac:dyDescent="0.3">
      <c r="F4599"/>
    </row>
    <row r="4600" spans="6:6" x14ac:dyDescent="0.3">
      <c r="F4600"/>
    </row>
    <row r="4601" spans="6:6" x14ac:dyDescent="0.3">
      <c r="F4601"/>
    </row>
    <row r="4602" spans="6:6" x14ac:dyDescent="0.3">
      <c r="F4602"/>
    </row>
    <row r="4603" spans="6:6" x14ac:dyDescent="0.3">
      <c r="F4603"/>
    </row>
    <row r="4604" spans="6:6" x14ac:dyDescent="0.3">
      <c r="F4604"/>
    </row>
    <row r="4605" spans="6:6" x14ac:dyDescent="0.3">
      <c r="F4605"/>
    </row>
    <row r="4606" spans="6:6" x14ac:dyDescent="0.3">
      <c r="F4606"/>
    </row>
    <row r="4607" spans="6:6" x14ac:dyDescent="0.3">
      <c r="F4607"/>
    </row>
    <row r="4608" spans="6:6" x14ac:dyDescent="0.3">
      <c r="F4608"/>
    </row>
    <row r="4609" spans="6:6" x14ac:dyDescent="0.3">
      <c r="F4609"/>
    </row>
    <row r="4610" spans="6:6" x14ac:dyDescent="0.3">
      <c r="F4610"/>
    </row>
    <row r="4611" spans="6:6" x14ac:dyDescent="0.3">
      <c r="F4611"/>
    </row>
    <row r="4612" spans="6:6" x14ac:dyDescent="0.3">
      <c r="F4612"/>
    </row>
    <row r="4613" spans="6:6" x14ac:dyDescent="0.3">
      <c r="F4613"/>
    </row>
    <row r="4614" spans="6:6" x14ac:dyDescent="0.3">
      <c r="F4614"/>
    </row>
    <row r="4615" spans="6:6" x14ac:dyDescent="0.3">
      <c r="F4615"/>
    </row>
    <row r="4616" spans="6:6" x14ac:dyDescent="0.3">
      <c r="F4616"/>
    </row>
    <row r="4617" spans="6:6" x14ac:dyDescent="0.3">
      <c r="F4617"/>
    </row>
    <row r="4618" spans="6:6" x14ac:dyDescent="0.3">
      <c r="F4618"/>
    </row>
    <row r="4619" spans="6:6" x14ac:dyDescent="0.3">
      <c r="F4619"/>
    </row>
    <row r="4620" spans="6:6" x14ac:dyDescent="0.3">
      <c r="F4620"/>
    </row>
    <row r="4621" spans="6:6" x14ac:dyDescent="0.3">
      <c r="F4621"/>
    </row>
    <row r="4622" spans="6:6" x14ac:dyDescent="0.3">
      <c r="F4622"/>
    </row>
    <row r="4623" spans="6:6" x14ac:dyDescent="0.3">
      <c r="F4623"/>
    </row>
    <row r="4624" spans="6:6" x14ac:dyDescent="0.3">
      <c r="F4624"/>
    </row>
    <row r="4625" spans="6:6" x14ac:dyDescent="0.3">
      <c r="F4625"/>
    </row>
    <row r="4626" spans="6:6" x14ac:dyDescent="0.3">
      <c r="F4626"/>
    </row>
    <row r="4627" spans="6:6" x14ac:dyDescent="0.3">
      <c r="F4627"/>
    </row>
    <row r="4628" spans="6:6" x14ac:dyDescent="0.3">
      <c r="F4628"/>
    </row>
    <row r="4629" spans="6:6" x14ac:dyDescent="0.3">
      <c r="F4629"/>
    </row>
    <row r="4630" spans="6:6" x14ac:dyDescent="0.3">
      <c r="F4630"/>
    </row>
    <row r="4631" spans="6:6" x14ac:dyDescent="0.3">
      <c r="F4631"/>
    </row>
    <row r="4632" spans="6:6" x14ac:dyDescent="0.3">
      <c r="F4632"/>
    </row>
    <row r="4633" spans="6:6" x14ac:dyDescent="0.3">
      <c r="F4633"/>
    </row>
    <row r="4634" spans="6:6" x14ac:dyDescent="0.3">
      <c r="F4634"/>
    </row>
    <row r="4635" spans="6:6" x14ac:dyDescent="0.3">
      <c r="F4635"/>
    </row>
    <row r="4636" spans="6:6" x14ac:dyDescent="0.3">
      <c r="F4636"/>
    </row>
    <row r="4637" spans="6:6" x14ac:dyDescent="0.3">
      <c r="F4637"/>
    </row>
    <row r="4638" spans="6:6" x14ac:dyDescent="0.3">
      <c r="F4638"/>
    </row>
    <row r="4639" spans="6:6" x14ac:dyDescent="0.3">
      <c r="F4639"/>
    </row>
    <row r="4640" spans="6:6" x14ac:dyDescent="0.3">
      <c r="F4640"/>
    </row>
    <row r="4641" spans="6:6" x14ac:dyDescent="0.3">
      <c r="F4641"/>
    </row>
    <row r="4642" spans="6:6" x14ac:dyDescent="0.3">
      <c r="F4642"/>
    </row>
    <row r="4643" spans="6:6" x14ac:dyDescent="0.3">
      <c r="F4643"/>
    </row>
    <row r="4644" spans="6:6" x14ac:dyDescent="0.3">
      <c r="F4644"/>
    </row>
    <row r="4645" spans="6:6" x14ac:dyDescent="0.3">
      <c r="F4645"/>
    </row>
    <row r="4646" spans="6:6" x14ac:dyDescent="0.3">
      <c r="F4646"/>
    </row>
    <row r="4647" spans="6:6" x14ac:dyDescent="0.3">
      <c r="F4647"/>
    </row>
    <row r="4648" spans="6:6" x14ac:dyDescent="0.3">
      <c r="F4648"/>
    </row>
    <row r="4649" spans="6:6" x14ac:dyDescent="0.3">
      <c r="F4649"/>
    </row>
    <row r="4650" spans="6:6" x14ac:dyDescent="0.3">
      <c r="F4650"/>
    </row>
    <row r="4651" spans="6:6" x14ac:dyDescent="0.3">
      <c r="F4651"/>
    </row>
    <row r="4652" spans="6:6" x14ac:dyDescent="0.3">
      <c r="F4652"/>
    </row>
    <row r="4653" spans="6:6" x14ac:dyDescent="0.3">
      <c r="F4653"/>
    </row>
    <row r="4654" spans="6:6" x14ac:dyDescent="0.3">
      <c r="F4654"/>
    </row>
    <row r="4655" spans="6:6" x14ac:dyDescent="0.3">
      <c r="F4655"/>
    </row>
    <row r="4656" spans="6:6" x14ac:dyDescent="0.3">
      <c r="F4656"/>
    </row>
    <row r="4657" spans="6:6" x14ac:dyDescent="0.3">
      <c r="F4657"/>
    </row>
    <row r="4658" spans="6:6" x14ac:dyDescent="0.3">
      <c r="F4658"/>
    </row>
    <row r="4659" spans="6:6" x14ac:dyDescent="0.3">
      <c r="F4659"/>
    </row>
    <row r="4660" spans="6:6" x14ac:dyDescent="0.3">
      <c r="F4660"/>
    </row>
    <row r="4661" spans="6:6" x14ac:dyDescent="0.3">
      <c r="F4661"/>
    </row>
    <row r="4662" spans="6:6" x14ac:dyDescent="0.3">
      <c r="F4662"/>
    </row>
    <row r="4663" spans="6:6" x14ac:dyDescent="0.3">
      <c r="F4663"/>
    </row>
    <row r="4664" spans="6:6" x14ac:dyDescent="0.3">
      <c r="F4664"/>
    </row>
    <row r="4665" spans="6:6" x14ac:dyDescent="0.3">
      <c r="F4665"/>
    </row>
    <row r="4666" spans="6:6" x14ac:dyDescent="0.3">
      <c r="F4666"/>
    </row>
    <row r="4667" spans="6:6" x14ac:dyDescent="0.3">
      <c r="F4667"/>
    </row>
    <row r="4668" spans="6:6" x14ac:dyDescent="0.3">
      <c r="F4668"/>
    </row>
    <row r="4669" spans="6:6" x14ac:dyDescent="0.3">
      <c r="F4669"/>
    </row>
    <row r="4670" spans="6:6" x14ac:dyDescent="0.3">
      <c r="F4670"/>
    </row>
    <row r="4671" spans="6:6" x14ac:dyDescent="0.3">
      <c r="F4671"/>
    </row>
    <row r="4672" spans="6:6" x14ac:dyDescent="0.3">
      <c r="F4672"/>
    </row>
    <row r="4673" spans="6:6" x14ac:dyDescent="0.3">
      <c r="F4673"/>
    </row>
    <row r="4674" spans="6:6" x14ac:dyDescent="0.3">
      <c r="F4674"/>
    </row>
    <row r="4675" spans="6:6" x14ac:dyDescent="0.3">
      <c r="F4675"/>
    </row>
    <row r="4676" spans="6:6" x14ac:dyDescent="0.3">
      <c r="F4676"/>
    </row>
    <row r="4677" spans="6:6" x14ac:dyDescent="0.3">
      <c r="F4677"/>
    </row>
    <row r="4678" spans="6:6" x14ac:dyDescent="0.3">
      <c r="F4678"/>
    </row>
    <row r="4679" spans="6:6" x14ac:dyDescent="0.3">
      <c r="F4679"/>
    </row>
    <row r="4680" spans="6:6" x14ac:dyDescent="0.3">
      <c r="F4680"/>
    </row>
    <row r="4681" spans="6:6" x14ac:dyDescent="0.3">
      <c r="F4681"/>
    </row>
    <row r="4682" spans="6:6" x14ac:dyDescent="0.3">
      <c r="F4682"/>
    </row>
    <row r="4683" spans="6:6" x14ac:dyDescent="0.3">
      <c r="F4683"/>
    </row>
    <row r="4684" spans="6:6" x14ac:dyDescent="0.3">
      <c r="F4684"/>
    </row>
    <row r="4685" spans="6:6" x14ac:dyDescent="0.3">
      <c r="F4685"/>
    </row>
    <row r="4686" spans="6:6" x14ac:dyDescent="0.3">
      <c r="F4686"/>
    </row>
    <row r="4687" spans="6:6" x14ac:dyDescent="0.3">
      <c r="F4687"/>
    </row>
    <row r="4688" spans="6:6" x14ac:dyDescent="0.3">
      <c r="F4688"/>
    </row>
    <row r="4689" spans="6:6" x14ac:dyDescent="0.3">
      <c r="F4689"/>
    </row>
    <row r="4690" spans="6:6" x14ac:dyDescent="0.3">
      <c r="F4690"/>
    </row>
    <row r="4691" spans="6:6" x14ac:dyDescent="0.3">
      <c r="F4691"/>
    </row>
    <row r="4692" spans="6:6" x14ac:dyDescent="0.3">
      <c r="F4692"/>
    </row>
    <row r="4693" spans="6:6" x14ac:dyDescent="0.3">
      <c r="F4693"/>
    </row>
    <row r="4694" spans="6:6" x14ac:dyDescent="0.3">
      <c r="F4694"/>
    </row>
    <row r="4695" spans="6:6" x14ac:dyDescent="0.3">
      <c r="F4695"/>
    </row>
    <row r="4696" spans="6:6" x14ac:dyDescent="0.3">
      <c r="F4696"/>
    </row>
    <row r="4697" spans="6:6" x14ac:dyDescent="0.3">
      <c r="F4697"/>
    </row>
    <row r="4698" spans="6:6" x14ac:dyDescent="0.3">
      <c r="F4698"/>
    </row>
    <row r="4699" spans="6:6" x14ac:dyDescent="0.3">
      <c r="F4699"/>
    </row>
    <row r="4700" spans="6:6" x14ac:dyDescent="0.3">
      <c r="F4700"/>
    </row>
    <row r="4701" spans="6:6" x14ac:dyDescent="0.3">
      <c r="F4701"/>
    </row>
    <row r="4702" spans="6:6" x14ac:dyDescent="0.3">
      <c r="F4702"/>
    </row>
    <row r="4703" spans="6:6" x14ac:dyDescent="0.3">
      <c r="F4703"/>
    </row>
    <row r="4704" spans="6:6" x14ac:dyDescent="0.3">
      <c r="F4704"/>
    </row>
    <row r="4705" spans="6:6" x14ac:dyDescent="0.3">
      <c r="F4705"/>
    </row>
    <row r="4706" spans="6:6" x14ac:dyDescent="0.3">
      <c r="F4706"/>
    </row>
    <row r="4707" spans="6:6" x14ac:dyDescent="0.3">
      <c r="F4707"/>
    </row>
    <row r="4708" spans="6:6" x14ac:dyDescent="0.3">
      <c r="F4708"/>
    </row>
    <row r="4709" spans="6:6" x14ac:dyDescent="0.3">
      <c r="F4709"/>
    </row>
    <row r="4710" spans="6:6" x14ac:dyDescent="0.3">
      <c r="F4710"/>
    </row>
    <row r="4711" spans="6:6" x14ac:dyDescent="0.3">
      <c r="F4711"/>
    </row>
    <row r="4712" spans="6:6" x14ac:dyDescent="0.3">
      <c r="F4712"/>
    </row>
    <row r="4713" spans="6:6" x14ac:dyDescent="0.3">
      <c r="F4713"/>
    </row>
    <row r="4714" spans="6:6" x14ac:dyDescent="0.3">
      <c r="F4714"/>
    </row>
    <row r="4715" spans="6:6" x14ac:dyDescent="0.3">
      <c r="F4715"/>
    </row>
    <row r="4716" spans="6:6" x14ac:dyDescent="0.3">
      <c r="F4716"/>
    </row>
    <row r="4717" spans="6:6" x14ac:dyDescent="0.3">
      <c r="F4717"/>
    </row>
    <row r="4718" spans="6:6" x14ac:dyDescent="0.3">
      <c r="F4718"/>
    </row>
    <row r="4719" spans="6:6" x14ac:dyDescent="0.3">
      <c r="F4719"/>
    </row>
    <row r="4720" spans="6:6" x14ac:dyDescent="0.3">
      <c r="F4720"/>
    </row>
    <row r="4721" spans="6:6" x14ac:dyDescent="0.3">
      <c r="F4721"/>
    </row>
    <row r="4722" spans="6:6" x14ac:dyDescent="0.3">
      <c r="F4722"/>
    </row>
    <row r="4723" spans="6:6" x14ac:dyDescent="0.3">
      <c r="F4723"/>
    </row>
    <row r="4724" spans="6:6" x14ac:dyDescent="0.3">
      <c r="F4724"/>
    </row>
    <row r="4725" spans="6:6" x14ac:dyDescent="0.3">
      <c r="F4725"/>
    </row>
    <row r="4726" spans="6:6" x14ac:dyDescent="0.3">
      <c r="F4726"/>
    </row>
    <row r="4727" spans="6:6" x14ac:dyDescent="0.3">
      <c r="F4727"/>
    </row>
    <row r="4728" spans="6:6" x14ac:dyDescent="0.3">
      <c r="F4728"/>
    </row>
    <row r="4729" spans="6:6" x14ac:dyDescent="0.3">
      <c r="F4729"/>
    </row>
    <row r="4730" spans="6:6" x14ac:dyDescent="0.3">
      <c r="F4730"/>
    </row>
    <row r="4731" spans="6:6" x14ac:dyDescent="0.3">
      <c r="F4731"/>
    </row>
    <row r="4732" spans="6:6" x14ac:dyDescent="0.3">
      <c r="F4732"/>
    </row>
    <row r="4733" spans="6:6" x14ac:dyDescent="0.3">
      <c r="F4733"/>
    </row>
    <row r="4734" spans="6:6" x14ac:dyDescent="0.3">
      <c r="F4734"/>
    </row>
    <row r="4735" spans="6:6" x14ac:dyDescent="0.3">
      <c r="F4735"/>
    </row>
    <row r="4736" spans="6:6" x14ac:dyDescent="0.3">
      <c r="F4736"/>
    </row>
    <row r="4737" spans="6:6" x14ac:dyDescent="0.3">
      <c r="F4737"/>
    </row>
    <row r="4738" spans="6:6" x14ac:dyDescent="0.3">
      <c r="F4738"/>
    </row>
    <row r="4739" spans="6:6" x14ac:dyDescent="0.3">
      <c r="F4739"/>
    </row>
    <row r="4740" spans="6:6" x14ac:dyDescent="0.3">
      <c r="F4740"/>
    </row>
    <row r="4741" spans="6:6" x14ac:dyDescent="0.3">
      <c r="F4741"/>
    </row>
    <row r="4742" spans="6:6" x14ac:dyDescent="0.3">
      <c r="F4742"/>
    </row>
    <row r="4743" spans="6:6" x14ac:dyDescent="0.3">
      <c r="F4743"/>
    </row>
    <row r="4744" spans="6:6" x14ac:dyDescent="0.3">
      <c r="F4744"/>
    </row>
    <row r="4745" spans="6:6" x14ac:dyDescent="0.3">
      <c r="F4745"/>
    </row>
    <row r="4746" spans="6:6" x14ac:dyDescent="0.3">
      <c r="F4746"/>
    </row>
    <row r="4747" spans="6:6" x14ac:dyDescent="0.3">
      <c r="F4747"/>
    </row>
    <row r="4748" spans="6:6" x14ac:dyDescent="0.3">
      <c r="F4748"/>
    </row>
    <row r="4749" spans="6:6" x14ac:dyDescent="0.3">
      <c r="F4749"/>
    </row>
    <row r="4750" spans="6:6" x14ac:dyDescent="0.3">
      <c r="F4750"/>
    </row>
    <row r="4751" spans="6:6" x14ac:dyDescent="0.3">
      <c r="F4751"/>
    </row>
    <row r="4752" spans="6:6" x14ac:dyDescent="0.3">
      <c r="F4752"/>
    </row>
    <row r="4753" spans="6:6" x14ac:dyDescent="0.3">
      <c r="F4753"/>
    </row>
    <row r="4754" spans="6:6" x14ac:dyDescent="0.3">
      <c r="F4754"/>
    </row>
    <row r="4755" spans="6:6" x14ac:dyDescent="0.3">
      <c r="F4755"/>
    </row>
    <row r="4756" spans="6:6" x14ac:dyDescent="0.3">
      <c r="F4756"/>
    </row>
    <row r="4757" spans="6:6" x14ac:dyDescent="0.3">
      <c r="F4757"/>
    </row>
    <row r="4758" spans="6:6" x14ac:dyDescent="0.3">
      <c r="F4758"/>
    </row>
    <row r="4759" spans="6:6" x14ac:dyDescent="0.3">
      <c r="F4759"/>
    </row>
    <row r="4760" spans="6:6" x14ac:dyDescent="0.3">
      <c r="F4760"/>
    </row>
    <row r="4761" spans="6:6" x14ac:dyDescent="0.3">
      <c r="F4761"/>
    </row>
    <row r="4762" spans="6:6" x14ac:dyDescent="0.3">
      <c r="F4762"/>
    </row>
    <row r="4763" spans="6:6" x14ac:dyDescent="0.3">
      <c r="F4763"/>
    </row>
    <row r="4764" spans="6:6" x14ac:dyDescent="0.3">
      <c r="F4764"/>
    </row>
    <row r="4765" spans="6:6" x14ac:dyDescent="0.3">
      <c r="F4765"/>
    </row>
    <row r="4766" spans="6:6" x14ac:dyDescent="0.3">
      <c r="F4766"/>
    </row>
    <row r="4767" spans="6:6" x14ac:dyDescent="0.3">
      <c r="F4767"/>
    </row>
    <row r="4768" spans="6:6" x14ac:dyDescent="0.3">
      <c r="F4768"/>
    </row>
    <row r="4769" spans="6:6" x14ac:dyDescent="0.3">
      <c r="F4769"/>
    </row>
    <row r="4770" spans="6:6" x14ac:dyDescent="0.3">
      <c r="F4770"/>
    </row>
    <row r="4771" spans="6:6" x14ac:dyDescent="0.3">
      <c r="F4771"/>
    </row>
    <row r="4772" spans="6:6" x14ac:dyDescent="0.3">
      <c r="F4772"/>
    </row>
    <row r="4773" spans="6:6" x14ac:dyDescent="0.3">
      <c r="F4773"/>
    </row>
    <row r="4774" spans="6:6" x14ac:dyDescent="0.3">
      <c r="F4774"/>
    </row>
    <row r="4775" spans="6:6" x14ac:dyDescent="0.3">
      <c r="F4775"/>
    </row>
    <row r="4776" spans="6:6" x14ac:dyDescent="0.3">
      <c r="F4776"/>
    </row>
    <row r="4777" spans="6:6" x14ac:dyDescent="0.3">
      <c r="F4777"/>
    </row>
    <row r="4778" spans="6:6" x14ac:dyDescent="0.3">
      <c r="F4778"/>
    </row>
    <row r="4779" spans="6:6" x14ac:dyDescent="0.3">
      <c r="F4779"/>
    </row>
    <row r="4780" spans="6:6" x14ac:dyDescent="0.3">
      <c r="F4780"/>
    </row>
    <row r="4781" spans="6:6" x14ac:dyDescent="0.3">
      <c r="F4781"/>
    </row>
    <row r="4782" spans="6:6" x14ac:dyDescent="0.3">
      <c r="F4782"/>
    </row>
    <row r="4783" spans="6:6" x14ac:dyDescent="0.3">
      <c r="F4783"/>
    </row>
    <row r="4784" spans="6:6" x14ac:dyDescent="0.3">
      <c r="F4784"/>
    </row>
    <row r="4785" spans="6:6" x14ac:dyDescent="0.3">
      <c r="F4785"/>
    </row>
    <row r="4786" spans="6:6" x14ac:dyDescent="0.3">
      <c r="F4786"/>
    </row>
    <row r="4787" spans="6:6" x14ac:dyDescent="0.3">
      <c r="F4787"/>
    </row>
    <row r="4788" spans="6:6" x14ac:dyDescent="0.3">
      <c r="F4788"/>
    </row>
    <row r="4789" spans="6:6" x14ac:dyDescent="0.3">
      <c r="F4789"/>
    </row>
    <row r="4790" spans="6:6" x14ac:dyDescent="0.3">
      <c r="F4790"/>
    </row>
    <row r="4791" spans="6:6" x14ac:dyDescent="0.3">
      <c r="F4791"/>
    </row>
    <row r="4792" spans="6:6" x14ac:dyDescent="0.3">
      <c r="F4792"/>
    </row>
    <row r="4793" spans="6:6" x14ac:dyDescent="0.3">
      <c r="F4793"/>
    </row>
    <row r="4794" spans="6:6" x14ac:dyDescent="0.3">
      <c r="F4794"/>
    </row>
    <row r="4795" spans="6:6" x14ac:dyDescent="0.3">
      <c r="F4795"/>
    </row>
    <row r="4796" spans="6:6" x14ac:dyDescent="0.3">
      <c r="F4796"/>
    </row>
    <row r="4797" spans="6:6" x14ac:dyDescent="0.3">
      <c r="F4797"/>
    </row>
    <row r="4798" spans="6:6" x14ac:dyDescent="0.3">
      <c r="F4798"/>
    </row>
    <row r="4799" spans="6:6" x14ac:dyDescent="0.3">
      <c r="F4799"/>
    </row>
    <row r="4800" spans="6:6" x14ac:dyDescent="0.3">
      <c r="F4800"/>
    </row>
    <row r="4801" spans="6:6" x14ac:dyDescent="0.3">
      <c r="F4801"/>
    </row>
    <row r="4802" spans="6:6" x14ac:dyDescent="0.3">
      <c r="F4802"/>
    </row>
    <row r="4803" spans="6:6" x14ac:dyDescent="0.3">
      <c r="F4803"/>
    </row>
    <row r="4804" spans="6:6" x14ac:dyDescent="0.3">
      <c r="F4804"/>
    </row>
    <row r="4805" spans="6:6" x14ac:dyDescent="0.3">
      <c r="F4805"/>
    </row>
    <row r="4806" spans="6:6" x14ac:dyDescent="0.3">
      <c r="F4806"/>
    </row>
    <row r="4807" spans="6:6" x14ac:dyDescent="0.3">
      <c r="F4807"/>
    </row>
    <row r="4808" spans="6:6" x14ac:dyDescent="0.3">
      <c r="F4808"/>
    </row>
    <row r="4809" spans="6:6" x14ac:dyDescent="0.3">
      <c r="F4809"/>
    </row>
    <row r="4810" spans="6:6" x14ac:dyDescent="0.3">
      <c r="F4810"/>
    </row>
    <row r="4811" spans="6:6" x14ac:dyDescent="0.3">
      <c r="F4811"/>
    </row>
    <row r="4812" spans="6:6" x14ac:dyDescent="0.3">
      <c r="F4812"/>
    </row>
    <row r="4813" spans="6:6" x14ac:dyDescent="0.3">
      <c r="F4813"/>
    </row>
    <row r="4814" spans="6:6" x14ac:dyDescent="0.3">
      <c r="F4814"/>
    </row>
    <row r="4815" spans="6:6" x14ac:dyDescent="0.3">
      <c r="F4815"/>
    </row>
    <row r="4816" spans="6:6" x14ac:dyDescent="0.3">
      <c r="F4816"/>
    </row>
    <row r="4817" spans="6:6" x14ac:dyDescent="0.3">
      <c r="F4817"/>
    </row>
    <row r="4818" spans="6:6" x14ac:dyDescent="0.3">
      <c r="F4818"/>
    </row>
    <row r="4819" spans="6:6" x14ac:dyDescent="0.3">
      <c r="F4819"/>
    </row>
    <row r="4820" spans="6:6" x14ac:dyDescent="0.3">
      <c r="F4820"/>
    </row>
    <row r="4821" spans="6:6" x14ac:dyDescent="0.3">
      <c r="F4821"/>
    </row>
    <row r="4822" spans="6:6" x14ac:dyDescent="0.3">
      <c r="F4822"/>
    </row>
    <row r="4823" spans="6:6" x14ac:dyDescent="0.3">
      <c r="F4823"/>
    </row>
    <row r="4824" spans="6:6" x14ac:dyDescent="0.3">
      <c r="F4824"/>
    </row>
    <row r="4825" spans="6:6" x14ac:dyDescent="0.3">
      <c r="F4825"/>
    </row>
    <row r="4826" spans="6:6" x14ac:dyDescent="0.3">
      <c r="F4826"/>
    </row>
    <row r="4827" spans="6:6" x14ac:dyDescent="0.3">
      <c r="F4827"/>
    </row>
    <row r="4828" spans="6:6" x14ac:dyDescent="0.3">
      <c r="F4828"/>
    </row>
    <row r="4829" spans="6:6" x14ac:dyDescent="0.3">
      <c r="F4829"/>
    </row>
    <row r="4830" spans="6:6" x14ac:dyDescent="0.3">
      <c r="F4830"/>
    </row>
    <row r="4831" spans="6:6" x14ac:dyDescent="0.3">
      <c r="F4831"/>
    </row>
    <row r="4832" spans="6:6" x14ac:dyDescent="0.3">
      <c r="F4832"/>
    </row>
    <row r="4833" spans="6:6" x14ac:dyDescent="0.3">
      <c r="F4833"/>
    </row>
    <row r="4834" spans="6:6" x14ac:dyDescent="0.3">
      <c r="F4834"/>
    </row>
    <row r="4835" spans="6:6" x14ac:dyDescent="0.3">
      <c r="F4835"/>
    </row>
    <row r="4836" spans="6:6" x14ac:dyDescent="0.3">
      <c r="F4836"/>
    </row>
    <row r="4837" spans="6:6" x14ac:dyDescent="0.3">
      <c r="F4837"/>
    </row>
    <row r="4838" spans="6:6" x14ac:dyDescent="0.3">
      <c r="F4838"/>
    </row>
    <row r="4839" spans="6:6" x14ac:dyDescent="0.3">
      <c r="F4839"/>
    </row>
    <row r="4840" spans="6:6" x14ac:dyDescent="0.3">
      <c r="F4840"/>
    </row>
    <row r="4841" spans="6:6" x14ac:dyDescent="0.3">
      <c r="F4841"/>
    </row>
    <row r="4842" spans="6:6" x14ac:dyDescent="0.3">
      <c r="F4842"/>
    </row>
    <row r="4843" spans="6:6" x14ac:dyDescent="0.3">
      <c r="F4843"/>
    </row>
    <row r="4844" spans="6:6" x14ac:dyDescent="0.3">
      <c r="F4844"/>
    </row>
    <row r="4845" spans="6:6" x14ac:dyDescent="0.3">
      <c r="F4845"/>
    </row>
    <row r="4846" spans="6:6" x14ac:dyDescent="0.3">
      <c r="F4846"/>
    </row>
    <row r="4847" spans="6:6" x14ac:dyDescent="0.3">
      <c r="F4847"/>
    </row>
    <row r="4848" spans="6:6" x14ac:dyDescent="0.3">
      <c r="F4848"/>
    </row>
    <row r="4849" spans="6:6" x14ac:dyDescent="0.3">
      <c r="F4849"/>
    </row>
    <row r="4850" spans="6:6" x14ac:dyDescent="0.3">
      <c r="F4850"/>
    </row>
    <row r="4851" spans="6:6" x14ac:dyDescent="0.3">
      <c r="F4851"/>
    </row>
    <row r="4852" spans="6:6" x14ac:dyDescent="0.3">
      <c r="F4852"/>
    </row>
    <row r="4853" spans="6:6" x14ac:dyDescent="0.3">
      <c r="F4853"/>
    </row>
    <row r="4854" spans="6:6" x14ac:dyDescent="0.3">
      <c r="F4854"/>
    </row>
    <row r="4855" spans="6:6" x14ac:dyDescent="0.3">
      <c r="F4855"/>
    </row>
    <row r="4856" spans="6:6" x14ac:dyDescent="0.3">
      <c r="F4856"/>
    </row>
    <row r="4857" spans="6:6" x14ac:dyDescent="0.3">
      <c r="F4857"/>
    </row>
    <row r="4858" spans="6:6" x14ac:dyDescent="0.3">
      <c r="F4858"/>
    </row>
    <row r="4859" spans="6:6" x14ac:dyDescent="0.3">
      <c r="F4859"/>
    </row>
    <row r="4860" spans="6:6" x14ac:dyDescent="0.3">
      <c r="F4860"/>
    </row>
    <row r="4861" spans="6:6" x14ac:dyDescent="0.3">
      <c r="F4861"/>
    </row>
    <row r="4862" spans="6:6" x14ac:dyDescent="0.3">
      <c r="F4862"/>
    </row>
    <row r="4863" spans="6:6" x14ac:dyDescent="0.3">
      <c r="F4863"/>
    </row>
    <row r="4864" spans="6:6" x14ac:dyDescent="0.3">
      <c r="F4864"/>
    </row>
    <row r="4865" spans="6:6" x14ac:dyDescent="0.3">
      <c r="F4865"/>
    </row>
    <row r="4866" spans="6:6" x14ac:dyDescent="0.3">
      <c r="F4866"/>
    </row>
    <row r="4867" spans="6:6" x14ac:dyDescent="0.3">
      <c r="F4867"/>
    </row>
    <row r="4868" spans="6:6" x14ac:dyDescent="0.3">
      <c r="F4868"/>
    </row>
    <row r="4869" spans="6:6" x14ac:dyDescent="0.3">
      <c r="F4869"/>
    </row>
    <row r="4870" spans="6:6" x14ac:dyDescent="0.3">
      <c r="F4870"/>
    </row>
    <row r="4871" spans="6:6" x14ac:dyDescent="0.3">
      <c r="F4871"/>
    </row>
    <row r="4872" spans="6:6" x14ac:dyDescent="0.3">
      <c r="F4872"/>
    </row>
    <row r="4873" spans="6:6" x14ac:dyDescent="0.3">
      <c r="F4873"/>
    </row>
    <row r="4874" spans="6:6" x14ac:dyDescent="0.3">
      <c r="F4874"/>
    </row>
    <row r="4875" spans="6:6" x14ac:dyDescent="0.3">
      <c r="F4875"/>
    </row>
    <row r="4876" spans="6:6" x14ac:dyDescent="0.3">
      <c r="F4876"/>
    </row>
    <row r="4877" spans="6:6" x14ac:dyDescent="0.3">
      <c r="F4877"/>
    </row>
    <row r="4878" spans="6:6" x14ac:dyDescent="0.3">
      <c r="F4878"/>
    </row>
    <row r="4879" spans="6:6" x14ac:dyDescent="0.3">
      <c r="F4879"/>
    </row>
    <row r="4880" spans="6:6" x14ac:dyDescent="0.3">
      <c r="F4880"/>
    </row>
    <row r="4881" spans="6:6" x14ac:dyDescent="0.3">
      <c r="F4881"/>
    </row>
    <row r="4882" spans="6:6" x14ac:dyDescent="0.3">
      <c r="F4882"/>
    </row>
    <row r="4883" spans="6:6" x14ac:dyDescent="0.3">
      <c r="F4883"/>
    </row>
    <row r="4884" spans="6:6" x14ac:dyDescent="0.3">
      <c r="F4884"/>
    </row>
    <row r="4885" spans="6:6" x14ac:dyDescent="0.3">
      <c r="F4885"/>
    </row>
    <row r="4886" spans="6:6" x14ac:dyDescent="0.3">
      <c r="F4886"/>
    </row>
    <row r="4887" spans="6:6" x14ac:dyDescent="0.3">
      <c r="F4887"/>
    </row>
    <row r="4888" spans="6:6" x14ac:dyDescent="0.3">
      <c r="F4888"/>
    </row>
    <row r="4889" spans="6:6" x14ac:dyDescent="0.3">
      <c r="F4889"/>
    </row>
    <row r="4890" spans="6:6" x14ac:dyDescent="0.3">
      <c r="F4890"/>
    </row>
    <row r="4891" spans="6:6" x14ac:dyDescent="0.3">
      <c r="F4891"/>
    </row>
    <row r="4892" spans="6:6" x14ac:dyDescent="0.3">
      <c r="F4892"/>
    </row>
    <row r="4893" spans="6:6" x14ac:dyDescent="0.3">
      <c r="F4893"/>
    </row>
    <row r="4894" spans="6:6" x14ac:dyDescent="0.3">
      <c r="F4894"/>
    </row>
    <row r="4895" spans="6:6" x14ac:dyDescent="0.3">
      <c r="F4895"/>
    </row>
    <row r="4896" spans="6:6" x14ac:dyDescent="0.3">
      <c r="F4896"/>
    </row>
    <row r="4897" spans="6:6" x14ac:dyDescent="0.3">
      <c r="F4897"/>
    </row>
    <row r="4898" spans="6:6" x14ac:dyDescent="0.3">
      <c r="F4898"/>
    </row>
    <row r="4899" spans="6:6" x14ac:dyDescent="0.3">
      <c r="F4899"/>
    </row>
    <row r="4900" spans="6:6" x14ac:dyDescent="0.3">
      <c r="F4900"/>
    </row>
    <row r="4901" spans="6:6" x14ac:dyDescent="0.3">
      <c r="F4901"/>
    </row>
    <row r="4902" spans="6:6" x14ac:dyDescent="0.3">
      <c r="F4902"/>
    </row>
    <row r="4903" spans="6:6" x14ac:dyDescent="0.3">
      <c r="F4903"/>
    </row>
    <row r="4904" spans="6:6" x14ac:dyDescent="0.3">
      <c r="F4904"/>
    </row>
    <row r="4905" spans="6:6" x14ac:dyDescent="0.3">
      <c r="F4905"/>
    </row>
    <row r="4906" spans="6:6" x14ac:dyDescent="0.3">
      <c r="F4906"/>
    </row>
    <row r="4907" spans="6:6" x14ac:dyDescent="0.3">
      <c r="F4907"/>
    </row>
    <row r="4908" spans="6:6" x14ac:dyDescent="0.3">
      <c r="F4908"/>
    </row>
    <row r="4909" spans="6:6" x14ac:dyDescent="0.3">
      <c r="F4909"/>
    </row>
    <row r="4910" spans="6:6" x14ac:dyDescent="0.3">
      <c r="F4910"/>
    </row>
    <row r="4911" spans="6:6" x14ac:dyDescent="0.3">
      <c r="F4911"/>
    </row>
    <row r="4912" spans="6:6" x14ac:dyDescent="0.3">
      <c r="F4912"/>
    </row>
    <row r="4913" spans="6:6" x14ac:dyDescent="0.3">
      <c r="F4913"/>
    </row>
    <row r="4914" spans="6:6" x14ac:dyDescent="0.3">
      <c r="F4914"/>
    </row>
    <row r="4915" spans="6:6" x14ac:dyDescent="0.3">
      <c r="F4915"/>
    </row>
    <row r="4916" spans="6:6" x14ac:dyDescent="0.3">
      <c r="F4916"/>
    </row>
    <row r="4917" spans="6:6" x14ac:dyDescent="0.3">
      <c r="F4917"/>
    </row>
    <row r="4918" spans="6:6" x14ac:dyDescent="0.3">
      <c r="F4918"/>
    </row>
    <row r="4919" spans="6:6" x14ac:dyDescent="0.3">
      <c r="F4919"/>
    </row>
    <row r="4920" spans="6:6" x14ac:dyDescent="0.3">
      <c r="F4920"/>
    </row>
    <row r="4921" spans="6:6" x14ac:dyDescent="0.3">
      <c r="F4921"/>
    </row>
    <row r="4922" spans="6:6" x14ac:dyDescent="0.3">
      <c r="F4922"/>
    </row>
    <row r="4923" spans="6:6" x14ac:dyDescent="0.3">
      <c r="F4923"/>
    </row>
    <row r="4924" spans="6:6" x14ac:dyDescent="0.3">
      <c r="F4924"/>
    </row>
    <row r="4925" spans="6:6" x14ac:dyDescent="0.3">
      <c r="F4925"/>
    </row>
    <row r="4926" spans="6:6" x14ac:dyDescent="0.3">
      <c r="F4926"/>
    </row>
    <row r="4927" spans="6:6" x14ac:dyDescent="0.3">
      <c r="F4927"/>
    </row>
    <row r="4928" spans="6:6" x14ac:dyDescent="0.3">
      <c r="F4928"/>
    </row>
    <row r="4929" spans="6:6" x14ac:dyDescent="0.3">
      <c r="F4929"/>
    </row>
    <row r="4930" spans="6:6" x14ac:dyDescent="0.3">
      <c r="F4930"/>
    </row>
    <row r="4931" spans="6:6" x14ac:dyDescent="0.3">
      <c r="F4931"/>
    </row>
    <row r="4932" spans="6:6" x14ac:dyDescent="0.3">
      <c r="F4932"/>
    </row>
    <row r="4933" spans="6:6" x14ac:dyDescent="0.3">
      <c r="F4933"/>
    </row>
    <row r="4934" spans="6:6" x14ac:dyDescent="0.3">
      <c r="F4934"/>
    </row>
    <row r="4935" spans="6:6" x14ac:dyDescent="0.3">
      <c r="F4935"/>
    </row>
    <row r="4936" spans="6:6" x14ac:dyDescent="0.3">
      <c r="F4936"/>
    </row>
    <row r="4937" spans="6:6" x14ac:dyDescent="0.3">
      <c r="F4937"/>
    </row>
    <row r="4938" spans="6:6" x14ac:dyDescent="0.3">
      <c r="F4938"/>
    </row>
    <row r="4939" spans="6:6" x14ac:dyDescent="0.3">
      <c r="F4939"/>
    </row>
    <row r="4940" spans="6:6" x14ac:dyDescent="0.3">
      <c r="F4940"/>
    </row>
    <row r="4941" spans="6:6" x14ac:dyDescent="0.3">
      <c r="F4941"/>
    </row>
    <row r="4942" spans="6:6" x14ac:dyDescent="0.3">
      <c r="F4942"/>
    </row>
    <row r="4943" spans="6:6" x14ac:dyDescent="0.3">
      <c r="F4943"/>
    </row>
    <row r="4944" spans="6:6" x14ac:dyDescent="0.3">
      <c r="F4944"/>
    </row>
    <row r="4945" spans="6:6" x14ac:dyDescent="0.3">
      <c r="F4945"/>
    </row>
    <row r="4946" spans="6:6" x14ac:dyDescent="0.3">
      <c r="F4946"/>
    </row>
    <row r="4947" spans="6:6" x14ac:dyDescent="0.3">
      <c r="F4947"/>
    </row>
    <row r="4948" spans="6:6" x14ac:dyDescent="0.3">
      <c r="F4948"/>
    </row>
    <row r="4949" spans="6:6" x14ac:dyDescent="0.3">
      <c r="F4949"/>
    </row>
    <row r="4950" spans="6:6" x14ac:dyDescent="0.3">
      <c r="F4950"/>
    </row>
    <row r="4951" spans="6:6" x14ac:dyDescent="0.3">
      <c r="F4951"/>
    </row>
    <row r="4952" spans="6:6" x14ac:dyDescent="0.3">
      <c r="F4952"/>
    </row>
    <row r="4953" spans="6:6" x14ac:dyDescent="0.3">
      <c r="F4953"/>
    </row>
    <row r="4954" spans="6:6" x14ac:dyDescent="0.3">
      <c r="F4954"/>
    </row>
    <row r="4955" spans="6:6" x14ac:dyDescent="0.3">
      <c r="F4955"/>
    </row>
    <row r="4956" spans="6:6" x14ac:dyDescent="0.3">
      <c r="F4956"/>
    </row>
    <row r="4957" spans="6:6" x14ac:dyDescent="0.3">
      <c r="F4957"/>
    </row>
    <row r="4958" spans="6:6" x14ac:dyDescent="0.3">
      <c r="F4958"/>
    </row>
    <row r="4959" spans="6:6" x14ac:dyDescent="0.3">
      <c r="F4959"/>
    </row>
    <row r="4960" spans="6:6" x14ac:dyDescent="0.3">
      <c r="F4960"/>
    </row>
    <row r="4961" spans="6:6" x14ac:dyDescent="0.3">
      <c r="F4961"/>
    </row>
    <row r="4962" spans="6:6" x14ac:dyDescent="0.3">
      <c r="F4962"/>
    </row>
    <row r="4963" spans="6:6" x14ac:dyDescent="0.3">
      <c r="F4963"/>
    </row>
    <row r="4964" spans="6:6" x14ac:dyDescent="0.3">
      <c r="F4964"/>
    </row>
    <row r="4965" spans="6:6" x14ac:dyDescent="0.3">
      <c r="F4965"/>
    </row>
    <row r="4966" spans="6:6" x14ac:dyDescent="0.3">
      <c r="F4966"/>
    </row>
    <row r="4967" spans="6:6" x14ac:dyDescent="0.3">
      <c r="F4967"/>
    </row>
    <row r="4968" spans="6:6" x14ac:dyDescent="0.3">
      <c r="F4968"/>
    </row>
    <row r="4969" spans="6:6" x14ac:dyDescent="0.3">
      <c r="F4969"/>
    </row>
    <row r="4970" spans="6:6" x14ac:dyDescent="0.3">
      <c r="F4970"/>
    </row>
    <row r="4971" spans="6:6" x14ac:dyDescent="0.3">
      <c r="F4971"/>
    </row>
    <row r="4972" spans="6:6" x14ac:dyDescent="0.3">
      <c r="F4972"/>
    </row>
    <row r="4973" spans="6:6" x14ac:dyDescent="0.3">
      <c r="F4973"/>
    </row>
    <row r="4974" spans="6:6" x14ac:dyDescent="0.3">
      <c r="F4974"/>
    </row>
    <row r="4975" spans="6:6" x14ac:dyDescent="0.3">
      <c r="F4975"/>
    </row>
    <row r="4976" spans="6:6" x14ac:dyDescent="0.3">
      <c r="F4976"/>
    </row>
    <row r="4977" spans="6:6" x14ac:dyDescent="0.3">
      <c r="F4977"/>
    </row>
    <row r="4978" spans="6:6" x14ac:dyDescent="0.3">
      <c r="F4978"/>
    </row>
    <row r="4979" spans="6:6" x14ac:dyDescent="0.3">
      <c r="F4979"/>
    </row>
    <row r="4980" spans="6:6" x14ac:dyDescent="0.3">
      <c r="F4980"/>
    </row>
    <row r="4981" spans="6:6" x14ac:dyDescent="0.3">
      <c r="F4981"/>
    </row>
    <row r="4982" spans="6:6" x14ac:dyDescent="0.3">
      <c r="F4982"/>
    </row>
    <row r="4983" spans="6:6" x14ac:dyDescent="0.3">
      <c r="F4983"/>
    </row>
    <row r="4984" spans="6:6" x14ac:dyDescent="0.3">
      <c r="F4984"/>
    </row>
    <row r="4985" spans="6:6" x14ac:dyDescent="0.3">
      <c r="F4985"/>
    </row>
    <row r="4986" spans="6:6" x14ac:dyDescent="0.3">
      <c r="F4986"/>
    </row>
    <row r="4987" spans="6:6" x14ac:dyDescent="0.3">
      <c r="F4987"/>
    </row>
    <row r="4988" spans="6:6" x14ac:dyDescent="0.3">
      <c r="F4988"/>
    </row>
    <row r="4989" spans="6:6" x14ac:dyDescent="0.3">
      <c r="F4989"/>
    </row>
    <row r="4990" spans="6:6" x14ac:dyDescent="0.3">
      <c r="F4990"/>
    </row>
    <row r="4991" spans="6:6" x14ac:dyDescent="0.3">
      <c r="F4991"/>
    </row>
    <row r="4992" spans="6:6" x14ac:dyDescent="0.3">
      <c r="F4992"/>
    </row>
    <row r="4993" spans="6:6" x14ac:dyDescent="0.3">
      <c r="F4993"/>
    </row>
    <row r="4994" spans="6:6" x14ac:dyDescent="0.3">
      <c r="F4994"/>
    </row>
    <row r="4995" spans="6:6" x14ac:dyDescent="0.3">
      <c r="F4995"/>
    </row>
    <row r="4996" spans="6:6" x14ac:dyDescent="0.3">
      <c r="F4996"/>
    </row>
    <row r="4997" spans="6:6" x14ac:dyDescent="0.3">
      <c r="F4997"/>
    </row>
    <row r="4998" spans="6:6" x14ac:dyDescent="0.3">
      <c r="F4998"/>
    </row>
    <row r="4999" spans="6:6" x14ac:dyDescent="0.3">
      <c r="F4999"/>
    </row>
    <row r="5000" spans="6:6" x14ac:dyDescent="0.3">
      <c r="F5000"/>
    </row>
    <row r="5001" spans="6:6" x14ac:dyDescent="0.3">
      <c r="F5001"/>
    </row>
    <row r="5002" spans="6:6" x14ac:dyDescent="0.3">
      <c r="F5002"/>
    </row>
    <row r="5003" spans="6:6" x14ac:dyDescent="0.3">
      <c r="F5003"/>
    </row>
    <row r="5004" spans="6:6" x14ac:dyDescent="0.3">
      <c r="F5004"/>
    </row>
    <row r="5005" spans="6:6" x14ac:dyDescent="0.3">
      <c r="F5005"/>
    </row>
    <row r="5006" spans="6:6" x14ac:dyDescent="0.3">
      <c r="F5006"/>
    </row>
    <row r="5007" spans="6:6" x14ac:dyDescent="0.3">
      <c r="F5007"/>
    </row>
    <row r="5008" spans="6:6" x14ac:dyDescent="0.3">
      <c r="F5008"/>
    </row>
    <row r="5009" spans="6:6" x14ac:dyDescent="0.3">
      <c r="F5009"/>
    </row>
    <row r="5010" spans="6:6" x14ac:dyDescent="0.3">
      <c r="F5010"/>
    </row>
    <row r="5011" spans="6:6" x14ac:dyDescent="0.3">
      <c r="F5011"/>
    </row>
    <row r="5012" spans="6:6" x14ac:dyDescent="0.3">
      <c r="F5012"/>
    </row>
    <row r="5013" spans="6:6" x14ac:dyDescent="0.3">
      <c r="F5013"/>
    </row>
    <row r="5014" spans="6:6" x14ac:dyDescent="0.3">
      <c r="F5014"/>
    </row>
    <row r="5015" spans="6:6" x14ac:dyDescent="0.3">
      <c r="F5015"/>
    </row>
    <row r="5016" spans="6:6" x14ac:dyDescent="0.3">
      <c r="F5016"/>
    </row>
    <row r="5017" spans="6:6" x14ac:dyDescent="0.3">
      <c r="F5017"/>
    </row>
    <row r="5018" spans="6:6" x14ac:dyDescent="0.3">
      <c r="F5018"/>
    </row>
    <row r="5019" spans="6:6" x14ac:dyDescent="0.3">
      <c r="F5019"/>
    </row>
    <row r="5020" spans="6:6" x14ac:dyDescent="0.3">
      <c r="F5020"/>
    </row>
    <row r="5021" spans="6:6" x14ac:dyDescent="0.3">
      <c r="F5021"/>
    </row>
    <row r="5022" spans="6:6" x14ac:dyDescent="0.3">
      <c r="F5022"/>
    </row>
    <row r="5023" spans="6:6" x14ac:dyDescent="0.3">
      <c r="F5023"/>
    </row>
    <row r="5024" spans="6:6" x14ac:dyDescent="0.3">
      <c r="F5024"/>
    </row>
    <row r="5025" spans="6:6" x14ac:dyDescent="0.3">
      <c r="F5025"/>
    </row>
    <row r="5026" spans="6:6" x14ac:dyDescent="0.3">
      <c r="F5026"/>
    </row>
    <row r="5027" spans="6:6" x14ac:dyDescent="0.3">
      <c r="F5027"/>
    </row>
    <row r="5028" spans="6:6" x14ac:dyDescent="0.3">
      <c r="F5028"/>
    </row>
    <row r="5029" spans="6:6" x14ac:dyDescent="0.3">
      <c r="F5029"/>
    </row>
    <row r="5030" spans="6:6" x14ac:dyDescent="0.3">
      <c r="F5030"/>
    </row>
    <row r="5031" spans="6:6" x14ac:dyDescent="0.3">
      <c r="F5031"/>
    </row>
    <row r="5032" spans="6:6" x14ac:dyDescent="0.3">
      <c r="F5032"/>
    </row>
    <row r="5033" spans="6:6" x14ac:dyDescent="0.3">
      <c r="F5033"/>
    </row>
    <row r="5034" spans="6:6" x14ac:dyDescent="0.3">
      <c r="F5034"/>
    </row>
    <row r="5035" spans="6:6" x14ac:dyDescent="0.3">
      <c r="F5035"/>
    </row>
    <row r="5036" spans="6:6" x14ac:dyDescent="0.3">
      <c r="F5036"/>
    </row>
    <row r="5037" spans="6:6" x14ac:dyDescent="0.3">
      <c r="F5037"/>
    </row>
    <row r="5038" spans="6:6" x14ac:dyDescent="0.3">
      <c r="F5038"/>
    </row>
    <row r="5039" spans="6:6" x14ac:dyDescent="0.3">
      <c r="F5039"/>
    </row>
    <row r="5040" spans="6:6" x14ac:dyDescent="0.3">
      <c r="F5040"/>
    </row>
    <row r="5041" spans="6:6" x14ac:dyDescent="0.3">
      <c r="F5041"/>
    </row>
    <row r="5042" spans="6:6" x14ac:dyDescent="0.3">
      <c r="F5042"/>
    </row>
    <row r="5043" spans="6:6" x14ac:dyDescent="0.3">
      <c r="F5043"/>
    </row>
    <row r="5044" spans="6:6" x14ac:dyDescent="0.3">
      <c r="F5044"/>
    </row>
    <row r="5045" spans="6:6" x14ac:dyDescent="0.3">
      <c r="F5045"/>
    </row>
    <row r="5046" spans="6:6" x14ac:dyDescent="0.3">
      <c r="F5046"/>
    </row>
    <row r="5047" spans="6:6" x14ac:dyDescent="0.3">
      <c r="F5047"/>
    </row>
    <row r="5048" spans="6:6" x14ac:dyDescent="0.3">
      <c r="F5048"/>
    </row>
    <row r="5049" spans="6:6" x14ac:dyDescent="0.3">
      <c r="F5049"/>
    </row>
    <row r="5050" spans="6:6" x14ac:dyDescent="0.3">
      <c r="F5050"/>
    </row>
    <row r="5051" spans="6:6" x14ac:dyDescent="0.3">
      <c r="F5051"/>
    </row>
    <row r="5052" spans="6:6" x14ac:dyDescent="0.3">
      <c r="F5052"/>
    </row>
    <row r="5053" spans="6:6" x14ac:dyDescent="0.3">
      <c r="F5053"/>
    </row>
    <row r="5054" spans="6:6" x14ac:dyDescent="0.3">
      <c r="F5054"/>
    </row>
    <row r="5055" spans="6:6" x14ac:dyDescent="0.3">
      <c r="F5055"/>
    </row>
    <row r="5056" spans="6:6" x14ac:dyDescent="0.3">
      <c r="F5056"/>
    </row>
    <row r="5057" spans="6:6" x14ac:dyDescent="0.3">
      <c r="F5057"/>
    </row>
    <row r="5058" spans="6:6" x14ac:dyDescent="0.3">
      <c r="F5058"/>
    </row>
    <row r="5059" spans="6:6" x14ac:dyDescent="0.3">
      <c r="F5059"/>
    </row>
    <row r="5060" spans="6:6" x14ac:dyDescent="0.3">
      <c r="F5060"/>
    </row>
    <row r="5061" spans="6:6" x14ac:dyDescent="0.3">
      <c r="F5061"/>
    </row>
    <row r="5062" spans="6:6" x14ac:dyDescent="0.3">
      <c r="F5062"/>
    </row>
    <row r="5063" spans="6:6" x14ac:dyDescent="0.3">
      <c r="F5063"/>
    </row>
    <row r="5064" spans="6:6" x14ac:dyDescent="0.3">
      <c r="F5064"/>
    </row>
    <row r="5065" spans="6:6" x14ac:dyDescent="0.3">
      <c r="F5065"/>
    </row>
    <row r="5066" spans="6:6" x14ac:dyDescent="0.3">
      <c r="F5066"/>
    </row>
    <row r="5067" spans="6:6" x14ac:dyDescent="0.3">
      <c r="F5067"/>
    </row>
    <row r="5068" spans="6:6" x14ac:dyDescent="0.3">
      <c r="F5068"/>
    </row>
    <row r="5069" spans="6:6" x14ac:dyDescent="0.3">
      <c r="F5069"/>
    </row>
    <row r="5070" spans="6:6" x14ac:dyDescent="0.3">
      <c r="F5070"/>
    </row>
    <row r="5071" spans="6:6" x14ac:dyDescent="0.3">
      <c r="F5071"/>
    </row>
    <row r="5072" spans="6:6" x14ac:dyDescent="0.3">
      <c r="F5072"/>
    </row>
    <row r="5073" spans="6:6" x14ac:dyDescent="0.3">
      <c r="F5073"/>
    </row>
    <row r="5074" spans="6:6" x14ac:dyDescent="0.3">
      <c r="F5074"/>
    </row>
    <row r="5075" spans="6:6" x14ac:dyDescent="0.3">
      <c r="F5075"/>
    </row>
    <row r="5076" spans="6:6" x14ac:dyDescent="0.3">
      <c r="F5076"/>
    </row>
    <row r="5077" spans="6:6" x14ac:dyDescent="0.3">
      <c r="F5077"/>
    </row>
    <row r="5078" spans="6:6" x14ac:dyDescent="0.3">
      <c r="F5078"/>
    </row>
    <row r="5079" spans="6:6" x14ac:dyDescent="0.3">
      <c r="F5079"/>
    </row>
    <row r="5080" spans="6:6" x14ac:dyDescent="0.3">
      <c r="F5080"/>
    </row>
    <row r="5081" spans="6:6" x14ac:dyDescent="0.3">
      <c r="F5081"/>
    </row>
    <row r="5082" spans="6:6" x14ac:dyDescent="0.3">
      <c r="F5082"/>
    </row>
    <row r="5083" spans="6:6" x14ac:dyDescent="0.3">
      <c r="F5083"/>
    </row>
    <row r="5084" spans="6:6" x14ac:dyDescent="0.3">
      <c r="F5084"/>
    </row>
    <row r="5085" spans="6:6" x14ac:dyDescent="0.3">
      <c r="F5085"/>
    </row>
    <row r="5086" spans="6:6" x14ac:dyDescent="0.3">
      <c r="F5086"/>
    </row>
    <row r="5087" spans="6:6" x14ac:dyDescent="0.3">
      <c r="F5087"/>
    </row>
    <row r="5088" spans="6:6" x14ac:dyDescent="0.3">
      <c r="F5088"/>
    </row>
    <row r="5089" spans="6:6" x14ac:dyDescent="0.3">
      <c r="F5089"/>
    </row>
    <row r="5090" spans="6:6" x14ac:dyDescent="0.3">
      <c r="F5090"/>
    </row>
    <row r="5091" spans="6:6" x14ac:dyDescent="0.3">
      <c r="F5091"/>
    </row>
    <row r="5092" spans="6:6" x14ac:dyDescent="0.3">
      <c r="F5092"/>
    </row>
    <row r="5093" spans="6:6" x14ac:dyDescent="0.3">
      <c r="F5093"/>
    </row>
    <row r="5094" spans="6:6" x14ac:dyDescent="0.3">
      <c r="F5094"/>
    </row>
    <row r="5095" spans="6:6" x14ac:dyDescent="0.3">
      <c r="F5095"/>
    </row>
    <row r="5096" spans="6:6" x14ac:dyDescent="0.3">
      <c r="F5096"/>
    </row>
    <row r="5097" spans="6:6" x14ac:dyDescent="0.3">
      <c r="F5097"/>
    </row>
    <row r="5098" spans="6:6" x14ac:dyDescent="0.3">
      <c r="F5098"/>
    </row>
    <row r="5099" spans="6:6" x14ac:dyDescent="0.3">
      <c r="F5099"/>
    </row>
    <row r="5100" spans="6:6" x14ac:dyDescent="0.3">
      <c r="F5100"/>
    </row>
    <row r="5101" spans="6:6" x14ac:dyDescent="0.3">
      <c r="F5101"/>
    </row>
    <row r="5102" spans="6:6" x14ac:dyDescent="0.3">
      <c r="F5102"/>
    </row>
    <row r="5103" spans="6:6" x14ac:dyDescent="0.3">
      <c r="F5103"/>
    </row>
    <row r="5104" spans="6:6" x14ac:dyDescent="0.3">
      <c r="F5104"/>
    </row>
    <row r="5105" spans="6:6" x14ac:dyDescent="0.3">
      <c r="F5105"/>
    </row>
    <row r="5106" spans="6:6" x14ac:dyDescent="0.3">
      <c r="F5106"/>
    </row>
    <row r="5107" spans="6:6" x14ac:dyDescent="0.3">
      <c r="F5107"/>
    </row>
    <row r="5108" spans="6:6" x14ac:dyDescent="0.3">
      <c r="F5108"/>
    </row>
    <row r="5109" spans="6:6" x14ac:dyDescent="0.3">
      <c r="F5109"/>
    </row>
    <row r="5110" spans="6:6" x14ac:dyDescent="0.3">
      <c r="F5110"/>
    </row>
    <row r="5111" spans="6:6" x14ac:dyDescent="0.3">
      <c r="F5111"/>
    </row>
    <row r="5112" spans="6:6" x14ac:dyDescent="0.3">
      <c r="F5112"/>
    </row>
    <row r="5113" spans="6:6" x14ac:dyDescent="0.3">
      <c r="F5113"/>
    </row>
    <row r="5114" spans="6:6" x14ac:dyDescent="0.3">
      <c r="F5114"/>
    </row>
    <row r="5115" spans="6:6" x14ac:dyDescent="0.3">
      <c r="F5115"/>
    </row>
    <row r="5116" spans="6:6" x14ac:dyDescent="0.3">
      <c r="F5116"/>
    </row>
    <row r="5117" spans="6:6" x14ac:dyDescent="0.3">
      <c r="F5117"/>
    </row>
    <row r="5118" spans="6:6" x14ac:dyDescent="0.3">
      <c r="F5118"/>
    </row>
    <row r="5119" spans="6:6" x14ac:dyDescent="0.3">
      <c r="F5119"/>
    </row>
    <row r="5120" spans="6:6" x14ac:dyDescent="0.3">
      <c r="F5120"/>
    </row>
    <row r="5121" spans="6:6" x14ac:dyDescent="0.3">
      <c r="F5121"/>
    </row>
    <row r="5122" spans="6:6" x14ac:dyDescent="0.3">
      <c r="F5122"/>
    </row>
    <row r="5123" spans="6:6" x14ac:dyDescent="0.3">
      <c r="F5123"/>
    </row>
    <row r="5124" spans="6:6" x14ac:dyDescent="0.3">
      <c r="F5124"/>
    </row>
    <row r="5125" spans="6:6" x14ac:dyDescent="0.3">
      <c r="F5125"/>
    </row>
    <row r="5126" spans="6:6" x14ac:dyDescent="0.3">
      <c r="F5126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17"/>
  <sheetViews>
    <sheetView topLeftCell="A2087" workbookViewId="0">
      <selection activeCell="N2121" sqref="N2121"/>
    </sheetView>
  </sheetViews>
  <sheetFormatPr defaultRowHeight="14" x14ac:dyDescent="0.3"/>
  <sheetData>
    <row r="1" spans="1:50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2" t="s">
        <v>16</v>
      </c>
      <c r="T1" s="2" t="s">
        <v>17</v>
      </c>
      <c r="U1" s="2" t="s">
        <v>18</v>
      </c>
      <c r="V1" s="5" t="s">
        <v>19</v>
      </c>
      <c r="W1" s="5" t="s">
        <v>20</v>
      </c>
      <c r="X1" s="7" t="s">
        <v>5789</v>
      </c>
      <c r="Y1" t="s">
        <v>5790</v>
      </c>
      <c r="Z1" t="s">
        <v>5791</v>
      </c>
      <c r="AA1" t="s">
        <v>5792</v>
      </c>
      <c r="AB1" t="s">
        <v>5793</v>
      </c>
      <c r="AC1" t="s">
        <v>5794</v>
      </c>
      <c r="AD1" t="s">
        <v>5795</v>
      </c>
      <c r="AE1" t="s">
        <v>5796</v>
      </c>
      <c r="AF1" t="s">
        <v>5797</v>
      </c>
      <c r="AG1" t="s">
        <v>5798</v>
      </c>
      <c r="AH1" t="s">
        <v>5799</v>
      </c>
      <c r="AI1" t="s">
        <v>5800</v>
      </c>
      <c r="AJ1" t="s">
        <v>5801</v>
      </c>
      <c r="AK1" t="s">
        <v>5802</v>
      </c>
      <c r="AL1" t="s">
        <v>5803</v>
      </c>
      <c r="AM1" t="s">
        <v>5804</v>
      </c>
      <c r="AN1" t="s">
        <v>5805</v>
      </c>
      <c r="AO1" t="s">
        <v>5806</v>
      </c>
      <c r="AP1" t="s">
        <v>5807</v>
      </c>
      <c r="AQ1" t="s">
        <v>5808</v>
      </c>
      <c r="AR1" t="s">
        <v>5809</v>
      </c>
      <c r="AS1" t="s">
        <v>5810</v>
      </c>
      <c r="AT1" t="s">
        <v>5811</v>
      </c>
      <c r="AU1" s="6" t="s">
        <v>5813</v>
      </c>
      <c r="AV1" s="8" t="s">
        <v>5814</v>
      </c>
      <c r="AW1" s="8" t="s">
        <v>5815</v>
      </c>
      <c r="AX1" s="6" t="s">
        <v>5817</v>
      </c>
    </row>
    <row r="2" spans="1:50" x14ac:dyDescent="0.3">
      <c r="A2" t="s">
        <v>237</v>
      </c>
      <c r="B2" t="s">
        <v>22</v>
      </c>
      <c r="C2" t="s">
        <v>61</v>
      </c>
      <c r="D2">
        <v>10</v>
      </c>
      <c r="E2" t="s">
        <v>238</v>
      </c>
      <c r="F2" s="1" t="s">
        <v>239</v>
      </c>
      <c r="G2" t="s">
        <v>240</v>
      </c>
      <c r="H2" t="e">
        <f>VLOOKUP(F2,#REF!,2,FALSE)</f>
        <v>#REF!</v>
      </c>
      <c r="I2" t="s">
        <v>32</v>
      </c>
      <c r="J2" s="4">
        <v>44134</v>
      </c>
      <c r="K2" s="4">
        <v>44629</v>
      </c>
      <c r="L2" s="3">
        <f>IF(K2&lt;&gt;0,K2-J2,"")</f>
        <v>495</v>
      </c>
      <c r="M2" s="4">
        <v>44624</v>
      </c>
      <c r="N2">
        <f>M2-J2</f>
        <v>490</v>
      </c>
      <c r="O2">
        <v>0</v>
      </c>
      <c r="P2" t="e">
        <f>VLOOKUP(F2,#REF!,3,FALSE)</f>
        <v>#REF!</v>
      </c>
      <c r="Q2">
        <f>IF(OR(ISNUMBER(SEARCH("高等数学",E2)),ISNUMBER(SEARCH("数学分析",E2)),ISNUMBER(SEARCH("微积分",E2))),1,IF(OR(ISNUMBER(SEARCH("概率",E2)),ISNUMBER(SEARCH("数理统计",E2)),ISNUMBER(SEARCH("统计",E2))),2,IF(ISNUMBER(SEARCH("代数",E2)),3,IF(OR(ISNUMBER(SEARCH("运筹",E2)),ISNUMBER(SEARCH("优化",E2))),4,0))))</f>
        <v>0</v>
      </c>
      <c r="R2" t="str">
        <f>IF(AND(Q2&gt;0,O2=1),Q2&amp;"-"&amp;E2,"")</f>
        <v/>
      </c>
      <c r="S2" t="s">
        <v>28</v>
      </c>
      <c r="T2">
        <v>8</v>
      </c>
      <c r="U2">
        <v>1</v>
      </c>
      <c r="V2" t="s">
        <v>99</v>
      </c>
      <c r="W2">
        <v>4</v>
      </c>
      <c r="X2">
        <v>8</v>
      </c>
      <c r="Y2">
        <v>3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e">
        <f>VLOOKUP(A2,#REF!,4,FALSE)</f>
        <v>#REF!</v>
      </c>
      <c r="AW2" t="e">
        <f>VLOOKUP(A2,#REF!,5,FALSE)</f>
        <v>#REF!</v>
      </c>
      <c r="AX2">
        <f>SUMIF(量化书目统计!A:A,H2,量化书目统计!G:G)</f>
        <v>0</v>
      </c>
    </row>
    <row r="3" spans="1:50" x14ac:dyDescent="0.3">
      <c r="A3" t="s">
        <v>5728</v>
      </c>
      <c r="B3" t="s">
        <v>22</v>
      </c>
      <c r="D3">
        <v>0</v>
      </c>
      <c r="E3" t="s">
        <v>776</v>
      </c>
      <c r="F3" s="1" t="s">
        <v>777</v>
      </c>
      <c r="G3" t="s">
        <v>778</v>
      </c>
      <c r="H3" t="e">
        <f>VLOOKUP(F3,#REF!,2,FALSE)</f>
        <v>#REF!</v>
      </c>
      <c r="I3" t="s">
        <v>42</v>
      </c>
      <c r="J3" s="4">
        <v>44629</v>
      </c>
      <c r="K3" s="4">
        <v>44749</v>
      </c>
      <c r="L3" s="3">
        <f>IF(K3&lt;&gt;0,K3-J3,"")</f>
        <v>120</v>
      </c>
      <c r="M3" s="4">
        <v>44815</v>
      </c>
      <c r="N3">
        <f>M3-J3</f>
        <v>186</v>
      </c>
      <c r="O3">
        <v>0</v>
      </c>
      <c r="P3" t="e">
        <f>VLOOKUP(F3,#REF!,3,FALSE)</f>
        <v>#REF!</v>
      </c>
      <c r="Q3">
        <f>IF(OR(ISNUMBER(SEARCH("高等数学",E3)),ISNUMBER(SEARCH("数学分析",E3)),ISNUMBER(SEARCH("微积分",E3))),1,IF(OR(ISNUMBER(SEARCH("概率",E3)),ISNUMBER(SEARCH("数理统计",E3)),ISNUMBER(SEARCH("统计",E3))),2,IF(ISNUMBER(SEARCH("代数",E3)),3,IF(OR(ISNUMBER(SEARCH("运筹",E3)),ISNUMBER(SEARCH("优化",E3))),4,0))))</f>
        <v>0</v>
      </c>
      <c r="R3" t="str">
        <f>IF(AND(Q3&gt;0,O3=1),Q3&amp;"-"&amp;E3,"")</f>
        <v/>
      </c>
      <c r="S3" t="s">
        <v>99</v>
      </c>
      <c r="T3">
        <v>4</v>
      </c>
      <c r="U3">
        <v>2</v>
      </c>
      <c r="V3" t="s">
        <v>43</v>
      </c>
      <c r="X3">
        <v>64</v>
      </c>
      <c r="Y3">
        <v>15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e">
        <f>VLOOKUP(A3,#REF!,4,FALSE)</f>
        <v>#REF!</v>
      </c>
      <c r="AW3" t="e">
        <f>VLOOKUP(A3,#REF!,5,FALSE)</f>
        <v>#REF!</v>
      </c>
      <c r="AX3">
        <f>SUMIF(量化书目统计!A:A,H3,量化书目统计!G:G)</f>
        <v>0</v>
      </c>
    </row>
    <row r="4" spans="1:50" x14ac:dyDescent="0.3">
      <c r="A4" t="s">
        <v>336</v>
      </c>
      <c r="B4" t="s">
        <v>22</v>
      </c>
      <c r="C4" t="s">
        <v>337</v>
      </c>
      <c r="D4">
        <v>4</v>
      </c>
      <c r="E4" t="s">
        <v>338</v>
      </c>
      <c r="F4" s="1" t="s">
        <v>339</v>
      </c>
      <c r="G4" t="s">
        <v>340</v>
      </c>
      <c r="H4" t="e">
        <f>VLOOKUP(F4,#REF!,2,FALSE)</f>
        <v>#REF!</v>
      </c>
      <c r="I4" t="s">
        <v>65</v>
      </c>
      <c r="J4" s="4">
        <v>44495</v>
      </c>
      <c r="K4" s="4">
        <v>44907</v>
      </c>
      <c r="L4" s="3">
        <f>IF(K4&lt;&gt;0,K4-J4,"")</f>
        <v>412</v>
      </c>
      <c r="M4" s="4">
        <v>44907</v>
      </c>
      <c r="N4">
        <f>M4-J4</f>
        <v>412</v>
      </c>
      <c r="O4">
        <v>0</v>
      </c>
      <c r="P4" t="e">
        <f>VLOOKUP(F4,#REF!,3,FALSE)</f>
        <v>#REF!</v>
      </c>
      <c r="Q4">
        <f>IF(OR(ISNUMBER(SEARCH("高等数学",E4)),ISNUMBER(SEARCH("数学分析",E4)),ISNUMBER(SEARCH("微积分",E4))),1,IF(OR(ISNUMBER(SEARCH("概率",E4)),ISNUMBER(SEARCH("数理统计",E4)),ISNUMBER(SEARCH("统计",E4))),2,IF(ISNUMBER(SEARCH("代数",E4)),3,IF(OR(ISNUMBER(SEARCH("运筹",E4)),ISNUMBER(SEARCH("优化",E4))),4,0))))</f>
        <v>0</v>
      </c>
      <c r="R4" t="str">
        <f>IF(AND(Q4&gt;0,O4=1),Q4&amp;"-"&amp;E4,"")</f>
        <v/>
      </c>
      <c r="S4" t="s">
        <v>38</v>
      </c>
      <c r="T4">
        <v>8</v>
      </c>
      <c r="U4">
        <v>1</v>
      </c>
      <c r="V4" t="s">
        <v>43</v>
      </c>
      <c r="X4">
        <v>48</v>
      </c>
      <c r="Y4">
        <v>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e">
        <f>VLOOKUP(A4,#REF!,4,FALSE)</f>
        <v>#REF!</v>
      </c>
      <c r="AW4" t="e">
        <f>VLOOKUP(A4,#REF!,5,FALSE)</f>
        <v>#REF!</v>
      </c>
      <c r="AX4">
        <f>SUMIF(量化书目统计!A:A,H4,量化书目统计!G:G)</f>
        <v>0</v>
      </c>
    </row>
    <row r="5" spans="1:50" x14ac:dyDescent="0.3">
      <c r="A5" t="s">
        <v>398</v>
      </c>
      <c r="B5" t="s">
        <v>22</v>
      </c>
      <c r="C5" t="s">
        <v>399</v>
      </c>
      <c r="D5">
        <v>10</v>
      </c>
      <c r="E5" t="s">
        <v>400</v>
      </c>
      <c r="F5" s="1" t="s">
        <v>401</v>
      </c>
      <c r="G5" t="s">
        <v>402</v>
      </c>
      <c r="H5" t="e">
        <f>VLOOKUP(F5,#REF!,2,FALSE)</f>
        <v>#REF!</v>
      </c>
      <c r="I5" t="s">
        <v>42</v>
      </c>
      <c r="J5" s="4">
        <v>44617</v>
      </c>
      <c r="K5" s="4">
        <v>45052</v>
      </c>
      <c r="L5" s="3">
        <f>IF(K5&lt;&gt;0,K5-J5,"")</f>
        <v>435</v>
      </c>
      <c r="M5" s="4">
        <v>45050</v>
      </c>
      <c r="N5">
        <f>M5-J5</f>
        <v>433</v>
      </c>
      <c r="O5">
        <v>0</v>
      </c>
      <c r="P5" t="e">
        <f>VLOOKUP(F5,#REF!,3,FALSE)</f>
        <v>#REF!</v>
      </c>
      <c r="Q5">
        <f>IF(OR(ISNUMBER(SEARCH("高等数学",E5)),ISNUMBER(SEARCH("数学分析",E5)),ISNUMBER(SEARCH("微积分",E5))),1,IF(OR(ISNUMBER(SEARCH("概率",E5)),ISNUMBER(SEARCH("数理统计",E5)),ISNUMBER(SEARCH("统计",E5))),2,IF(ISNUMBER(SEARCH("代数",E5)),3,IF(OR(ISNUMBER(SEARCH("运筹",E5)),ISNUMBER(SEARCH("优化",E5))),4,0))))</f>
        <v>0</v>
      </c>
      <c r="R5" t="str">
        <f>IF(AND(Q5&gt;0,O5=1),Q5&amp;"-"&amp;E5,"")</f>
        <v/>
      </c>
      <c r="S5" t="s">
        <v>99</v>
      </c>
      <c r="T5">
        <v>2</v>
      </c>
      <c r="U5">
        <v>1</v>
      </c>
      <c r="V5" t="s">
        <v>43</v>
      </c>
      <c r="X5">
        <v>62</v>
      </c>
      <c r="Y5">
        <v>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e">
        <f>VLOOKUP(A5,#REF!,4,FALSE)</f>
        <v>#REF!</v>
      </c>
      <c r="AW5" t="e">
        <f>VLOOKUP(A5,#REF!,5,FALSE)</f>
        <v>#REF!</v>
      </c>
      <c r="AX5">
        <f>SUMIF(量化书目统计!A:A,H5,量化书目统计!G:G)</f>
        <v>0</v>
      </c>
    </row>
    <row r="6" spans="1:50" x14ac:dyDescent="0.3">
      <c r="A6" t="s">
        <v>2853</v>
      </c>
      <c r="B6" t="s">
        <v>556</v>
      </c>
      <c r="C6" t="s">
        <v>844</v>
      </c>
      <c r="D6">
        <v>4</v>
      </c>
      <c r="E6" t="s">
        <v>709</v>
      </c>
      <c r="F6" s="1" t="s">
        <v>710</v>
      </c>
      <c r="G6" t="s">
        <v>711</v>
      </c>
      <c r="H6" t="e">
        <f>VLOOKUP(F6,#REF!,2,FALSE)</f>
        <v>#REF!</v>
      </c>
      <c r="I6" t="s">
        <v>74</v>
      </c>
      <c r="J6" s="4">
        <v>44477</v>
      </c>
      <c r="K6" s="4">
        <v>44565</v>
      </c>
      <c r="L6" s="3">
        <f>IF(K6&lt;&gt;0,K6-J6,"")</f>
        <v>88</v>
      </c>
      <c r="M6" s="4">
        <v>44537</v>
      </c>
      <c r="N6">
        <f>M6-J6</f>
        <v>60</v>
      </c>
      <c r="O6">
        <v>0</v>
      </c>
      <c r="P6" t="e">
        <f>VLOOKUP(F6,#REF!,3,FALSE)</f>
        <v>#REF!</v>
      </c>
      <c r="Q6">
        <f>IF(OR(ISNUMBER(SEARCH("高等数学",E6)),ISNUMBER(SEARCH("数学分析",E6)),ISNUMBER(SEARCH("微积分",E6))),1,IF(OR(ISNUMBER(SEARCH("概率",E6)),ISNUMBER(SEARCH("数理统计",E6)),ISNUMBER(SEARCH("统计",E6))),2,IF(ISNUMBER(SEARCH("代数",E6)),3,IF(OR(ISNUMBER(SEARCH("运筹",E6)),ISNUMBER(SEARCH("优化",E6))),4,0))))</f>
        <v>2</v>
      </c>
      <c r="R6" t="str">
        <f>IF(AND(Q6&gt;0,O6=1),Q6&amp;"-"&amp;E6,"")</f>
        <v/>
      </c>
      <c r="S6" t="s">
        <v>38</v>
      </c>
      <c r="T6">
        <v>5</v>
      </c>
      <c r="U6">
        <v>1</v>
      </c>
      <c r="V6" t="s">
        <v>38</v>
      </c>
      <c r="W6">
        <v>18</v>
      </c>
      <c r="X6">
        <v>45</v>
      </c>
      <c r="Y6"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e">
        <f>VLOOKUP(A6,#REF!,4,FALSE)</f>
        <v>#REF!</v>
      </c>
      <c r="AW6" t="e">
        <f>VLOOKUP(A6,#REF!,5,FALSE)</f>
        <v>#REF!</v>
      </c>
      <c r="AX6">
        <f>SUMIF(量化书目统计!A:A,H6,量化书目统计!G:G)</f>
        <v>0</v>
      </c>
    </row>
    <row r="7" spans="1:50" x14ac:dyDescent="0.3">
      <c r="A7" t="s">
        <v>2854</v>
      </c>
      <c r="B7" t="s">
        <v>556</v>
      </c>
      <c r="C7" t="s">
        <v>844</v>
      </c>
      <c r="D7">
        <v>4</v>
      </c>
      <c r="E7" t="s">
        <v>2404</v>
      </c>
      <c r="F7" s="1" t="s">
        <v>2405</v>
      </c>
      <c r="G7" t="s">
        <v>2406</v>
      </c>
      <c r="H7" t="e">
        <f>VLOOKUP(F7,#REF!,2,FALSE)</f>
        <v>#REF!</v>
      </c>
      <c r="I7" t="s">
        <v>158</v>
      </c>
      <c r="J7" s="4">
        <v>44488</v>
      </c>
      <c r="K7" s="4">
        <v>44502</v>
      </c>
      <c r="L7" s="3">
        <f>IF(K7&lt;&gt;0,K7-J7,"")</f>
        <v>14</v>
      </c>
      <c r="M7" s="4">
        <v>44503</v>
      </c>
      <c r="N7">
        <f>M7-J7</f>
        <v>15</v>
      </c>
      <c r="O7">
        <v>0</v>
      </c>
      <c r="P7" t="e">
        <f>VLOOKUP(F7,#REF!,3,FALSE)</f>
        <v>#REF!</v>
      </c>
      <c r="Q7">
        <f>IF(OR(ISNUMBER(SEARCH("高等数学",E7)),ISNUMBER(SEARCH("数学分析",E7)),ISNUMBER(SEARCH("微积分",E7))),1,IF(OR(ISNUMBER(SEARCH("概率",E7)),ISNUMBER(SEARCH("数理统计",E7)),ISNUMBER(SEARCH("统计",E7))),2,IF(ISNUMBER(SEARCH("代数",E7)),3,IF(OR(ISNUMBER(SEARCH("运筹",E7)),ISNUMBER(SEARCH("优化",E7))),4,0))))</f>
        <v>0</v>
      </c>
      <c r="R7" t="str">
        <f>IF(AND(Q7&gt;0,O7=1),Q7&amp;"-"&amp;E7,"")</f>
        <v/>
      </c>
      <c r="S7" t="s">
        <v>38</v>
      </c>
      <c r="T7">
        <v>7</v>
      </c>
      <c r="U7">
        <v>1</v>
      </c>
      <c r="V7" t="s">
        <v>38</v>
      </c>
      <c r="W7">
        <v>9</v>
      </c>
      <c r="X7">
        <v>47</v>
      </c>
      <c r="Y7">
        <v>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e">
        <f>VLOOKUP(A7,#REF!,4,FALSE)</f>
        <v>#REF!</v>
      </c>
      <c r="AW7" t="e">
        <f>VLOOKUP(A7,#REF!,5,FALSE)</f>
        <v>#REF!</v>
      </c>
      <c r="AX7">
        <f>SUMIF(量化书目统计!A:A,H7,量化书目统计!G:G)</f>
        <v>0</v>
      </c>
    </row>
    <row r="8" spans="1:50" x14ac:dyDescent="0.3">
      <c r="A8" t="s">
        <v>2855</v>
      </c>
      <c r="B8" t="s">
        <v>556</v>
      </c>
      <c r="C8" t="s">
        <v>844</v>
      </c>
      <c r="D8">
        <v>4</v>
      </c>
      <c r="E8" t="s">
        <v>150</v>
      </c>
      <c r="F8" s="1" t="s">
        <v>151</v>
      </c>
      <c r="G8" t="s">
        <v>152</v>
      </c>
      <c r="H8" t="e">
        <f>VLOOKUP(F8,#REF!,2,FALSE)</f>
        <v>#REF!</v>
      </c>
      <c r="I8" t="s">
        <v>65</v>
      </c>
      <c r="J8" s="4">
        <v>44902</v>
      </c>
      <c r="K8" s="4">
        <v>45057</v>
      </c>
      <c r="L8" s="3">
        <f>IF(K8&lt;&gt;0,K8-J8,"")</f>
        <v>155</v>
      </c>
      <c r="M8" s="4">
        <v>45043</v>
      </c>
      <c r="N8">
        <f>M8-J8</f>
        <v>141</v>
      </c>
      <c r="O8">
        <v>0</v>
      </c>
      <c r="P8" t="e">
        <f>VLOOKUP(F8,#REF!,3,FALSE)</f>
        <v>#REF!</v>
      </c>
      <c r="Q8">
        <f>IF(OR(ISNUMBER(SEARCH("高等数学",E8)),ISNUMBER(SEARCH("数学分析",E8)),ISNUMBER(SEARCH("微积分",E8))),1,IF(OR(ISNUMBER(SEARCH("概率",E8)),ISNUMBER(SEARCH("数理统计",E8)),ISNUMBER(SEARCH("统计",E8))),2,IF(ISNUMBER(SEARCH("代数",E8)),3,IF(OR(ISNUMBER(SEARCH("运筹",E8)),ISNUMBER(SEARCH("优化",E8))),4,0))))</f>
        <v>0</v>
      </c>
      <c r="R8" t="str">
        <f>IF(AND(Q8&gt;0,O8=1),Q8&amp;"-"&amp;E8,"")</f>
        <v/>
      </c>
      <c r="S8" t="s">
        <v>43</v>
      </c>
      <c r="U8">
        <v>1</v>
      </c>
      <c r="V8" t="s">
        <v>43</v>
      </c>
      <c r="X8">
        <v>80</v>
      </c>
      <c r="Y8">
        <v>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e">
        <f>VLOOKUP(A8,#REF!,4,FALSE)</f>
        <v>#REF!</v>
      </c>
      <c r="AW8" t="e">
        <f>VLOOKUP(A8,#REF!,5,FALSE)</f>
        <v>#REF!</v>
      </c>
      <c r="AX8">
        <f>SUMIF(量化书目统计!A:A,H8,量化书目统计!G:G)</f>
        <v>0</v>
      </c>
    </row>
    <row r="9" spans="1:50" x14ac:dyDescent="0.3">
      <c r="A9" t="s">
        <v>2856</v>
      </c>
      <c r="B9" t="s">
        <v>556</v>
      </c>
      <c r="C9" t="s">
        <v>262</v>
      </c>
      <c r="D9">
        <v>5</v>
      </c>
      <c r="E9" t="s">
        <v>2586</v>
      </c>
      <c r="F9" s="1" t="s">
        <v>2587</v>
      </c>
      <c r="G9" t="s">
        <v>2588</v>
      </c>
      <c r="H9" t="e">
        <f>VLOOKUP(F9,#REF!,2,FALSE)</f>
        <v>#REF!</v>
      </c>
      <c r="I9" t="s">
        <v>32</v>
      </c>
      <c r="J9" s="4">
        <v>44790</v>
      </c>
      <c r="K9" s="4">
        <v>44866</v>
      </c>
      <c r="L9" s="3">
        <f>IF(K9&lt;&gt;0,K9-J9,"")</f>
        <v>76</v>
      </c>
      <c r="M9" s="4">
        <v>44851</v>
      </c>
      <c r="N9">
        <f>M9-J9</f>
        <v>61</v>
      </c>
      <c r="O9">
        <v>0</v>
      </c>
      <c r="P9" t="e">
        <f>VLOOKUP(F9,#REF!,3,FALSE)</f>
        <v>#REF!</v>
      </c>
      <c r="Q9">
        <f>IF(OR(ISNUMBER(SEARCH("高等数学",E9)),ISNUMBER(SEARCH("数学分析",E9)),ISNUMBER(SEARCH("微积分",E9))),1,IF(OR(ISNUMBER(SEARCH("概率",E9)),ISNUMBER(SEARCH("数理统计",E9)),ISNUMBER(SEARCH("统计",E9))),2,IF(ISNUMBER(SEARCH("代数",E9)),3,IF(OR(ISNUMBER(SEARCH("运筹",E9)),ISNUMBER(SEARCH("优化",E9))),4,0))))</f>
        <v>0</v>
      </c>
      <c r="R9" t="str">
        <f>IF(AND(Q9&gt;0,O9=1),Q9&amp;"-"&amp;E9,"")</f>
        <v/>
      </c>
      <c r="S9" t="s">
        <v>43</v>
      </c>
      <c r="U9">
        <v>1</v>
      </c>
      <c r="V9" t="s">
        <v>43</v>
      </c>
      <c r="X9">
        <v>80</v>
      </c>
      <c r="Y9">
        <v>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e">
        <f>VLOOKUP(A9,#REF!,4,FALSE)</f>
        <v>#REF!</v>
      </c>
      <c r="AW9" t="e">
        <f>VLOOKUP(A9,#REF!,5,FALSE)</f>
        <v>#REF!</v>
      </c>
      <c r="AX9">
        <f>SUMIF(量化书目统计!A:A,H9,量化书目统计!G:G)</f>
        <v>0</v>
      </c>
    </row>
    <row r="10" spans="1:50" x14ac:dyDescent="0.3">
      <c r="A10" t="s">
        <v>2857</v>
      </c>
      <c r="B10" t="s">
        <v>556</v>
      </c>
      <c r="C10" t="s">
        <v>1297</v>
      </c>
      <c r="D10">
        <v>1</v>
      </c>
      <c r="E10" t="s">
        <v>719</v>
      </c>
      <c r="F10" s="1" t="s">
        <v>1021</v>
      </c>
      <c r="G10" t="s">
        <v>1022</v>
      </c>
      <c r="H10" t="e">
        <f>VLOOKUP(F10,#REF!,2,FALSE)</f>
        <v>#REF!</v>
      </c>
      <c r="I10" t="s">
        <v>49</v>
      </c>
      <c r="J10" s="4">
        <v>44366</v>
      </c>
      <c r="K10" s="4">
        <v>44513</v>
      </c>
      <c r="L10" s="3">
        <f>IF(K10&lt;&gt;0,K10-J10,"")</f>
        <v>147</v>
      </c>
      <c r="M10" s="4">
        <v>44505</v>
      </c>
      <c r="N10">
        <f>M10-J10</f>
        <v>139</v>
      </c>
      <c r="O10">
        <v>0</v>
      </c>
      <c r="P10" t="e">
        <f>VLOOKUP(F10,#REF!,3,FALSE)</f>
        <v>#REF!</v>
      </c>
      <c r="Q10">
        <f>IF(OR(ISNUMBER(SEARCH("高等数学",E10)),ISNUMBER(SEARCH("数学分析",E10)),ISNUMBER(SEARCH("微积分",E10))),1,IF(OR(ISNUMBER(SEARCH("概率",E10)),ISNUMBER(SEARCH("数理统计",E10)),ISNUMBER(SEARCH("统计",E10))),2,IF(ISNUMBER(SEARCH("代数",E10)),3,IF(OR(ISNUMBER(SEARCH("运筹",E10)),ISNUMBER(SEARCH("优化",E10))),4,0))))</f>
        <v>0</v>
      </c>
      <c r="R10" t="str">
        <f>IF(AND(Q10&gt;0,O10=1),Q10&amp;"-"&amp;E10,"")</f>
        <v/>
      </c>
      <c r="S10" t="s">
        <v>80</v>
      </c>
      <c r="T10">
        <v>16</v>
      </c>
      <c r="U10">
        <v>1</v>
      </c>
      <c r="V10" t="s">
        <v>38</v>
      </c>
      <c r="W10">
        <v>10</v>
      </c>
      <c r="X10">
        <v>36</v>
      </c>
      <c r="Y10">
        <v>14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e">
        <f>VLOOKUP(A10,#REF!,4,FALSE)</f>
        <v>#REF!</v>
      </c>
      <c r="AW10" t="e">
        <f>VLOOKUP(A10,#REF!,5,FALSE)</f>
        <v>#REF!</v>
      </c>
      <c r="AX10">
        <f>SUMIF(量化书目统计!A:A,H10,量化书目统计!G:G)</f>
        <v>0</v>
      </c>
    </row>
    <row r="11" spans="1:50" x14ac:dyDescent="0.3">
      <c r="A11" t="s">
        <v>2858</v>
      </c>
      <c r="B11" t="s">
        <v>556</v>
      </c>
      <c r="C11" t="s">
        <v>242</v>
      </c>
      <c r="D11">
        <v>4</v>
      </c>
      <c r="E11" t="s">
        <v>405</v>
      </c>
      <c r="F11" s="1" t="s">
        <v>408</v>
      </c>
      <c r="G11" t="s">
        <v>409</v>
      </c>
      <c r="H11" t="e">
        <f>VLOOKUP(F11,#REF!,2,FALSE)</f>
        <v>#REF!</v>
      </c>
      <c r="I11" t="s">
        <v>49</v>
      </c>
      <c r="J11" s="4">
        <v>44295</v>
      </c>
      <c r="K11" s="4">
        <v>44309</v>
      </c>
      <c r="L11" s="3">
        <f>IF(K11&lt;&gt;0,K11-J11,"")</f>
        <v>14</v>
      </c>
      <c r="M11" s="4">
        <v>44309</v>
      </c>
      <c r="N11">
        <f>M11-J11</f>
        <v>14</v>
      </c>
      <c r="O11">
        <v>0</v>
      </c>
      <c r="P11" t="e">
        <f>VLOOKUP(F11,#REF!,3,FALSE)</f>
        <v>#REF!</v>
      </c>
      <c r="Q11">
        <f>IF(OR(ISNUMBER(SEARCH("高等数学",E11)),ISNUMBER(SEARCH("数学分析",E11)),ISNUMBER(SEARCH("微积分",E11))),1,IF(OR(ISNUMBER(SEARCH("概率",E11)),ISNUMBER(SEARCH("数理统计",E11)),ISNUMBER(SEARCH("统计",E11))),2,IF(ISNUMBER(SEARCH("代数",E11)),3,IF(OR(ISNUMBER(SEARCH("运筹",E11)),ISNUMBER(SEARCH("优化",E11))),4,0))))</f>
        <v>0</v>
      </c>
      <c r="R11" t="str">
        <f>IF(AND(Q11&gt;0,O11=1),Q11&amp;"-"&amp;E11,"")</f>
        <v/>
      </c>
      <c r="S11" t="s">
        <v>80</v>
      </c>
      <c r="T11">
        <v>6</v>
      </c>
      <c r="U11">
        <v>2</v>
      </c>
      <c r="V11" t="s">
        <v>80</v>
      </c>
      <c r="W11">
        <v>8</v>
      </c>
      <c r="X11">
        <v>26</v>
      </c>
      <c r="Y11">
        <v>4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 t="e">
        <f>VLOOKUP(A11,#REF!,4,FALSE)</f>
        <v>#REF!</v>
      </c>
      <c r="AW11" t="e">
        <f>VLOOKUP(A11,#REF!,5,FALSE)</f>
        <v>#REF!</v>
      </c>
      <c r="AX11">
        <f>SUMIF(量化书目统计!A:A,H11,量化书目统计!G:G)</f>
        <v>0</v>
      </c>
    </row>
    <row r="12" spans="1:50" x14ac:dyDescent="0.3">
      <c r="A12" t="s">
        <v>2859</v>
      </c>
      <c r="B12" t="s">
        <v>556</v>
      </c>
      <c r="C12" t="s">
        <v>242</v>
      </c>
      <c r="D12">
        <v>4</v>
      </c>
      <c r="E12" t="s">
        <v>1089</v>
      </c>
      <c r="F12" s="1" t="s">
        <v>2860</v>
      </c>
      <c r="G12" t="s">
        <v>2861</v>
      </c>
      <c r="H12" t="e">
        <f>VLOOKUP(F12,#REF!,2,FALSE)</f>
        <v>#REF!</v>
      </c>
      <c r="I12" t="s">
        <v>59</v>
      </c>
      <c r="J12" s="4">
        <v>44090</v>
      </c>
      <c r="K12" s="4">
        <v>44138</v>
      </c>
      <c r="L12" s="3">
        <f>IF(K12&lt;&gt;0,K12-J12,"")</f>
        <v>48</v>
      </c>
      <c r="M12" s="4">
        <v>44151</v>
      </c>
      <c r="N12">
        <f>M12-J12</f>
        <v>61</v>
      </c>
      <c r="O12">
        <v>0</v>
      </c>
      <c r="P12" t="e">
        <f>VLOOKUP(F12,#REF!,3,FALSE)</f>
        <v>#REF!</v>
      </c>
      <c r="Q12">
        <f>IF(OR(ISNUMBER(SEARCH("高等数学",E12)),ISNUMBER(SEARCH("数学分析",E12)),ISNUMBER(SEARCH("微积分",E12))),1,IF(OR(ISNUMBER(SEARCH("概率",E12)),ISNUMBER(SEARCH("数理统计",E12)),ISNUMBER(SEARCH("统计",E12))),2,IF(ISNUMBER(SEARCH("代数",E12)),3,IF(OR(ISNUMBER(SEARCH("运筹",E12)),ISNUMBER(SEARCH("优化",E12))),4,0))))</f>
        <v>3</v>
      </c>
      <c r="R12" t="str">
        <f>IF(AND(Q12&gt;0,O12=1),Q12&amp;"-"&amp;E12,"")</f>
        <v/>
      </c>
      <c r="S12" t="s">
        <v>28</v>
      </c>
      <c r="T12">
        <v>2</v>
      </c>
      <c r="U12">
        <v>1</v>
      </c>
      <c r="V12" t="s">
        <v>28</v>
      </c>
      <c r="W12">
        <v>9</v>
      </c>
      <c r="X12">
        <v>2</v>
      </c>
      <c r="Y12">
        <v>4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e">
        <f>VLOOKUP(A12,#REF!,4,FALSE)</f>
        <v>#REF!</v>
      </c>
      <c r="AW12" t="e">
        <f>VLOOKUP(A12,#REF!,5,FALSE)</f>
        <v>#REF!</v>
      </c>
      <c r="AX12">
        <f>SUMIF(量化书目统计!A:A,H12,量化书目统计!G:G)</f>
        <v>0</v>
      </c>
    </row>
    <row r="13" spans="1:50" x14ac:dyDescent="0.3">
      <c r="A13" t="s">
        <v>2862</v>
      </c>
      <c r="B13" t="s">
        <v>556</v>
      </c>
      <c r="C13" t="s">
        <v>2863</v>
      </c>
      <c r="D13">
        <v>1</v>
      </c>
      <c r="E13" t="s">
        <v>700</v>
      </c>
      <c r="F13" s="1" t="s">
        <v>701</v>
      </c>
      <c r="G13" t="s">
        <v>702</v>
      </c>
      <c r="H13" t="e">
        <f>VLOOKUP(F13,#REF!,2,FALSE)</f>
        <v>#REF!</v>
      </c>
      <c r="I13" t="s">
        <v>317</v>
      </c>
      <c r="J13" s="4">
        <v>44093</v>
      </c>
      <c r="K13" s="4">
        <v>44112</v>
      </c>
      <c r="L13" s="3">
        <f>IF(K13&lt;&gt;0,K13-J13,"")</f>
        <v>19</v>
      </c>
      <c r="M13" s="4">
        <v>44109</v>
      </c>
      <c r="N13">
        <f>M13-J13</f>
        <v>16</v>
      </c>
      <c r="O13">
        <v>0</v>
      </c>
      <c r="P13" t="e">
        <f>VLOOKUP(F13,#REF!,3,FALSE)</f>
        <v>#REF!</v>
      </c>
      <c r="Q13">
        <f>IF(OR(ISNUMBER(SEARCH("高等数学",E13)),ISNUMBER(SEARCH("数学分析",E13)),ISNUMBER(SEARCH("微积分",E13))),1,IF(OR(ISNUMBER(SEARCH("概率",E13)),ISNUMBER(SEARCH("数理统计",E13)),ISNUMBER(SEARCH("统计",E13))),2,IF(ISNUMBER(SEARCH("代数",E13)),3,IF(OR(ISNUMBER(SEARCH("运筹",E13)),ISNUMBER(SEARCH("优化",E13))),4,0))))</f>
        <v>0</v>
      </c>
      <c r="R13" t="str">
        <f>IF(AND(Q13&gt;0,O13=1),Q13&amp;"-"&amp;E13,"")</f>
        <v/>
      </c>
      <c r="S13" t="s">
        <v>28</v>
      </c>
      <c r="T13">
        <v>2</v>
      </c>
      <c r="U13">
        <v>2</v>
      </c>
      <c r="V13" t="s">
        <v>28</v>
      </c>
      <c r="W13">
        <v>5</v>
      </c>
      <c r="X13">
        <v>2</v>
      </c>
      <c r="Y13">
        <v>3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e">
        <f>VLOOKUP(A13,#REF!,4,FALSE)</f>
        <v>#REF!</v>
      </c>
      <c r="AW13" t="e">
        <f>VLOOKUP(A13,#REF!,5,FALSE)</f>
        <v>#REF!</v>
      </c>
      <c r="AX13">
        <f>SUMIF(量化书目统计!A:A,H13,量化书目统计!G:G)</f>
        <v>0</v>
      </c>
    </row>
    <row r="14" spans="1:50" x14ac:dyDescent="0.3">
      <c r="A14" t="s">
        <v>2864</v>
      </c>
      <c r="B14" t="s">
        <v>556</v>
      </c>
      <c r="C14" t="s">
        <v>411</v>
      </c>
      <c r="D14">
        <v>3</v>
      </c>
      <c r="E14" t="s">
        <v>280</v>
      </c>
      <c r="F14" s="1" t="s">
        <v>281</v>
      </c>
      <c r="G14" t="s">
        <v>282</v>
      </c>
      <c r="H14" t="e">
        <f>VLOOKUP(F14,#REF!,2,FALSE)</f>
        <v>#REF!</v>
      </c>
      <c r="I14" t="s">
        <v>158</v>
      </c>
      <c r="J14" s="4">
        <v>44538</v>
      </c>
      <c r="K14" s="4">
        <v>44550</v>
      </c>
      <c r="L14" s="3">
        <f>IF(K14&lt;&gt;0,K14-J14,"")</f>
        <v>12</v>
      </c>
      <c r="M14" s="4">
        <v>44599</v>
      </c>
      <c r="N14">
        <f>M14-J14</f>
        <v>61</v>
      </c>
      <c r="O14">
        <v>0</v>
      </c>
      <c r="P14" t="e">
        <f>VLOOKUP(F14,#REF!,3,FALSE)</f>
        <v>#REF!</v>
      </c>
      <c r="Q14">
        <f>IF(OR(ISNUMBER(SEARCH("高等数学",E14)),ISNUMBER(SEARCH("数学分析",E14)),ISNUMBER(SEARCH("微积分",E14))),1,IF(OR(ISNUMBER(SEARCH("概率",E14)),ISNUMBER(SEARCH("数理统计",E14)),ISNUMBER(SEARCH("统计",E14))),2,IF(ISNUMBER(SEARCH("代数",E14)),3,IF(OR(ISNUMBER(SEARCH("运筹",E14)),ISNUMBER(SEARCH("优化",E14))),4,0))))</f>
        <v>0</v>
      </c>
      <c r="R14" t="str">
        <f>IF(AND(Q14&gt;0,O14=1),Q14&amp;"-"&amp;E14,"")</f>
        <v/>
      </c>
      <c r="S14" t="s">
        <v>38</v>
      </c>
      <c r="T14">
        <v>14</v>
      </c>
      <c r="U14">
        <v>2</v>
      </c>
      <c r="V14" t="s">
        <v>38</v>
      </c>
      <c r="W14">
        <v>16</v>
      </c>
      <c r="X14">
        <v>54</v>
      </c>
      <c r="Y14">
        <v>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e">
        <f>VLOOKUP(A14,#REF!,4,FALSE)</f>
        <v>#REF!</v>
      </c>
      <c r="AW14" t="e">
        <f>VLOOKUP(A14,#REF!,5,FALSE)</f>
        <v>#REF!</v>
      </c>
      <c r="AX14">
        <f>SUMIF(量化书目统计!A:A,H14,量化书目统计!G:G)</f>
        <v>0</v>
      </c>
    </row>
    <row r="15" spans="1:50" x14ac:dyDescent="0.3">
      <c r="A15" t="s">
        <v>2865</v>
      </c>
      <c r="B15" t="s">
        <v>556</v>
      </c>
      <c r="C15" t="s">
        <v>692</v>
      </c>
      <c r="D15">
        <v>3</v>
      </c>
      <c r="E15" t="s">
        <v>390</v>
      </c>
      <c r="F15" s="1" t="s">
        <v>1561</v>
      </c>
      <c r="G15" t="s">
        <v>1562</v>
      </c>
      <c r="H15" t="e">
        <f>VLOOKUP(F15,#REF!,2,FALSE)</f>
        <v>#REF!</v>
      </c>
      <c r="I15" t="s">
        <v>74</v>
      </c>
      <c r="J15" s="4">
        <v>44363</v>
      </c>
      <c r="K15" s="4">
        <v>44377</v>
      </c>
      <c r="L15" s="3">
        <f>IF(K15&lt;&gt;0,K15-J15,"")</f>
        <v>14</v>
      </c>
      <c r="M15" s="4">
        <v>44377</v>
      </c>
      <c r="N15">
        <f>M15-J15</f>
        <v>14</v>
      </c>
      <c r="O15">
        <v>0</v>
      </c>
      <c r="P15" t="e">
        <f>VLOOKUP(F15,#REF!,3,FALSE)</f>
        <v>#REF!</v>
      </c>
      <c r="Q15">
        <f>IF(OR(ISNUMBER(SEARCH("高等数学",E15)),ISNUMBER(SEARCH("数学分析",E15)),ISNUMBER(SEARCH("微积分",E15))),1,IF(OR(ISNUMBER(SEARCH("概率",E15)),ISNUMBER(SEARCH("数理统计",E15)),ISNUMBER(SEARCH("统计",E15))),2,IF(ISNUMBER(SEARCH("代数",E15)),3,IF(OR(ISNUMBER(SEARCH("运筹",E15)),ISNUMBER(SEARCH("优化",E15))),4,0))))</f>
        <v>0</v>
      </c>
      <c r="R15" t="str">
        <f>IF(AND(Q15&gt;0,O15=1),Q15&amp;"-"&amp;E15,"")</f>
        <v/>
      </c>
      <c r="S15" t="s">
        <v>80</v>
      </c>
      <c r="T15">
        <v>16</v>
      </c>
      <c r="U15">
        <v>1</v>
      </c>
      <c r="V15" t="s">
        <v>80</v>
      </c>
      <c r="W15">
        <v>18</v>
      </c>
      <c r="X15">
        <v>36</v>
      </c>
      <c r="Y15">
        <v>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e">
        <f>VLOOKUP(A15,#REF!,4,FALSE)</f>
        <v>#REF!</v>
      </c>
      <c r="AW15" t="e">
        <f>VLOOKUP(A15,#REF!,5,FALSE)</f>
        <v>#REF!</v>
      </c>
      <c r="AX15">
        <f>SUMIF(量化书目统计!A:A,H15,量化书目统计!G:G)</f>
        <v>0</v>
      </c>
    </row>
    <row r="16" spans="1:50" x14ac:dyDescent="0.3">
      <c r="A16" t="s">
        <v>403</v>
      </c>
      <c r="B16" t="s">
        <v>22</v>
      </c>
      <c r="C16" t="s">
        <v>106</v>
      </c>
      <c r="D16">
        <v>4</v>
      </c>
      <c r="E16" t="s">
        <v>280</v>
      </c>
      <c r="F16" s="1" t="s">
        <v>281</v>
      </c>
      <c r="G16" t="s">
        <v>282</v>
      </c>
      <c r="H16" t="e">
        <f>VLOOKUP(F16,#REF!,2,FALSE)</f>
        <v>#REF!</v>
      </c>
      <c r="I16" t="s">
        <v>158</v>
      </c>
      <c r="J16" s="4">
        <v>44081</v>
      </c>
      <c r="K16" s="4">
        <v>44145</v>
      </c>
      <c r="L16" s="3">
        <f>IF(K16&lt;&gt;0,K16-J16,"")</f>
        <v>64</v>
      </c>
      <c r="M16" s="4">
        <v>44141</v>
      </c>
      <c r="N16">
        <f>M16-J16</f>
        <v>60</v>
      </c>
      <c r="O16">
        <v>0</v>
      </c>
      <c r="P16" t="e">
        <f>VLOOKUP(F16,#REF!,3,FALSE)</f>
        <v>#REF!</v>
      </c>
      <c r="Q16">
        <f>IF(OR(ISNUMBER(SEARCH("高等数学",E16)),ISNUMBER(SEARCH("数学分析",E16)),ISNUMBER(SEARCH("微积分",E16))),1,IF(OR(ISNUMBER(SEARCH("概率",E16)),ISNUMBER(SEARCH("数理统计",E16)),ISNUMBER(SEARCH("统计",E16))),2,IF(ISNUMBER(SEARCH("代数",E16)),3,IF(OR(ISNUMBER(SEARCH("运筹",E16)),ISNUMBER(SEARCH("优化",E16))),4,0))))</f>
        <v>0</v>
      </c>
      <c r="R16" t="str">
        <f>IF(AND(Q16&gt;0,O16=1),Q16&amp;"-"&amp;E16,"")</f>
        <v/>
      </c>
      <c r="S16" t="s">
        <v>28</v>
      </c>
      <c r="T16">
        <v>1</v>
      </c>
      <c r="U16">
        <v>2</v>
      </c>
      <c r="V16" t="s">
        <v>28</v>
      </c>
      <c r="W16">
        <v>10</v>
      </c>
      <c r="X16">
        <v>1</v>
      </c>
      <c r="Y16">
        <v>17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 t="e">
        <f>VLOOKUP(A16,#REF!,4,FALSE)</f>
        <v>#REF!</v>
      </c>
      <c r="AW16" t="e">
        <f>VLOOKUP(A16,#REF!,5,FALSE)</f>
        <v>#REF!</v>
      </c>
      <c r="AX16">
        <f>SUMIF(量化书目统计!A:A,H16,量化书目统计!G:G)</f>
        <v>0</v>
      </c>
    </row>
    <row r="17" spans="1:50" x14ac:dyDescent="0.3">
      <c r="A17" t="s">
        <v>2866</v>
      </c>
      <c r="B17" t="s">
        <v>556</v>
      </c>
      <c r="C17" t="s">
        <v>1401</v>
      </c>
      <c r="D17">
        <v>3</v>
      </c>
      <c r="E17" t="s">
        <v>320</v>
      </c>
      <c r="F17" s="1" t="s">
        <v>321</v>
      </c>
      <c r="G17" t="s">
        <v>322</v>
      </c>
      <c r="H17" t="e">
        <f>VLOOKUP(F17,#REF!,2,FALSE)</f>
        <v>#REF!</v>
      </c>
      <c r="I17" t="s">
        <v>32</v>
      </c>
      <c r="J17" s="4">
        <v>44325</v>
      </c>
      <c r="K17" s="4">
        <v>44445</v>
      </c>
      <c r="L17" s="3">
        <f>IF(K17&lt;&gt;0,K17-J17,"")</f>
        <v>120</v>
      </c>
      <c r="M17" s="4">
        <v>44446</v>
      </c>
      <c r="N17">
        <f>M17-J17</f>
        <v>121</v>
      </c>
      <c r="O17">
        <v>0</v>
      </c>
      <c r="P17" t="e">
        <f>VLOOKUP(F17,#REF!,3,FALSE)</f>
        <v>#REF!</v>
      </c>
      <c r="Q17">
        <f>IF(OR(ISNUMBER(SEARCH("高等数学",E17)),ISNUMBER(SEARCH("数学分析",E17)),ISNUMBER(SEARCH("微积分",E17))),1,IF(OR(ISNUMBER(SEARCH("概率",E17)),ISNUMBER(SEARCH("数理统计",E17)),ISNUMBER(SEARCH("统计",E17))),2,IF(ISNUMBER(SEARCH("代数",E17)),3,IF(OR(ISNUMBER(SEARCH("运筹",E17)),ISNUMBER(SEARCH("优化",E17))),4,0))))</f>
        <v>0</v>
      </c>
      <c r="R17" t="str">
        <f>IF(AND(Q17&gt;0,O17=1),Q17&amp;"-"&amp;E17,"")</f>
        <v/>
      </c>
      <c r="S17" t="s">
        <v>80</v>
      </c>
      <c r="T17">
        <v>10</v>
      </c>
      <c r="U17">
        <v>1</v>
      </c>
      <c r="V17" t="s">
        <v>38</v>
      </c>
      <c r="W17">
        <v>1</v>
      </c>
      <c r="X17">
        <v>30</v>
      </c>
      <c r="Y17">
        <v>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e">
        <f>VLOOKUP(A17,#REF!,4,FALSE)</f>
        <v>#REF!</v>
      </c>
      <c r="AW17" t="e">
        <f>VLOOKUP(A17,#REF!,5,FALSE)</f>
        <v>#REF!</v>
      </c>
      <c r="AX17">
        <f>SUMIF(量化书目统计!A:A,H17,量化书目统计!G:G)</f>
        <v>0</v>
      </c>
    </row>
    <row r="18" spans="1:50" x14ac:dyDescent="0.3">
      <c r="A18" t="s">
        <v>2867</v>
      </c>
      <c r="B18" t="s">
        <v>556</v>
      </c>
      <c r="C18" t="s">
        <v>2868</v>
      </c>
      <c r="D18">
        <v>3</v>
      </c>
      <c r="E18" t="s">
        <v>206</v>
      </c>
      <c r="F18" s="1" t="s">
        <v>207</v>
      </c>
      <c r="G18" t="s">
        <v>208</v>
      </c>
      <c r="H18" t="e">
        <f>VLOOKUP(F18,#REF!,2,FALSE)</f>
        <v>#REF!</v>
      </c>
      <c r="I18" t="s">
        <v>32</v>
      </c>
      <c r="J18" s="4">
        <v>44610</v>
      </c>
      <c r="K18" s="4">
        <v>44799</v>
      </c>
      <c r="L18" s="3">
        <f>IF(K18&lt;&gt;0,K18-J18,"")</f>
        <v>189</v>
      </c>
      <c r="M18" s="4">
        <v>44815</v>
      </c>
      <c r="N18">
        <f>M18-J18</f>
        <v>205</v>
      </c>
      <c r="O18">
        <v>0</v>
      </c>
      <c r="P18" t="e">
        <f>VLOOKUP(F18,#REF!,3,FALSE)</f>
        <v>#REF!</v>
      </c>
      <c r="Q18">
        <f>IF(OR(ISNUMBER(SEARCH("高等数学",E18)),ISNUMBER(SEARCH("数学分析",E18)),ISNUMBER(SEARCH("微积分",E18))),1,IF(OR(ISNUMBER(SEARCH("概率",E18)),ISNUMBER(SEARCH("数理统计",E18)),ISNUMBER(SEARCH("统计",E18))),2,IF(ISNUMBER(SEARCH("代数",E18)),3,IF(OR(ISNUMBER(SEARCH("运筹",E18)),ISNUMBER(SEARCH("优化",E18))),4,0))))</f>
        <v>0</v>
      </c>
      <c r="R18" t="str">
        <f>IF(AND(Q18&gt;0,O18=1),Q18&amp;"-"&amp;E18,"")</f>
        <v/>
      </c>
      <c r="S18" t="s">
        <v>99</v>
      </c>
      <c r="T18">
        <v>1</v>
      </c>
      <c r="U18">
        <v>1</v>
      </c>
      <c r="V18" t="s">
        <v>43</v>
      </c>
      <c r="X18">
        <v>61</v>
      </c>
      <c r="Y18">
        <v>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e">
        <f>VLOOKUP(A18,#REF!,4,FALSE)</f>
        <v>#REF!</v>
      </c>
      <c r="AW18" t="e">
        <f>VLOOKUP(A18,#REF!,5,FALSE)</f>
        <v>#REF!</v>
      </c>
      <c r="AX18">
        <f>SUMIF(量化书目统计!A:A,H18,量化书目统计!G:G)</f>
        <v>0</v>
      </c>
    </row>
    <row r="19" spans="1:50" x14ac:dyDescent="0.3">
      <c r="A19" t="s">
        <v>2869</v>
      </c>
      <c r="B19" t="s">
        <v>556</v>
      </c>
      <c r="C19" t="s">
        <v>990</v>
      </c>
      <c r="D19">
        <v>4</v>
      </c>
      <c r="E19" t="s">
        <v>2870</v>
      </c>
      <c r="F19" s="1" t="s">
        <v>2871</v>
      </c>
      <c r="G19" t="s">
        <v>2872</v>
      </c>
      <c r="H19" t="e">
        <f>VLOOKUP(F19,#REF!,2,FALSE)</f>
        <v>#REF!</v>
      </c>
      <c r="I19" t="s">
        <v>317</v>
      </c>
      <c r="J19" s="4">
        <v>44464</v>
      </c>
      <c r="K19" s="4">
        <v>44987</v>
      </c>
      <c r="L19" s="3">
        <f>IF(K19&lt;&gt;0,K19-J19,"")</f>
        <v>523</v>
      </c>
      <c r="M19" s="4">
        <v>44985</v>
      </c>
      <c r="N19">
        <f>M19-J19</f>
        <v>521</v>
      </c>
      <c r="O19">
        <v>0</v>
      </c>
      <c r="P19" t="e">
        <f>VLOOKUP(F19,#REF!,3,FALSE)</f>
        <v>#REF!</v>
      </c>
      <c r="Q19">
        <f>IF(OR(ISNUMBER(SEARCH("高等数学",E19)),ISNUMBER(SEARCH("数学分析",E19)),ISNUMBER(SEARCH("微积分",E19))),1,IF(OR(ISNUMBER(SEARCH("概率",E19)),ISNUMBER(SEARCH("数理统计",E19)),ISNUMBER(SEARCH("统计",E19))),2,IF(ISNUMBER(SEARCH("代数",E19)),3,IF(OR(ISNUMBER(SEARCH("运筹",E19)),ISNUMBER(SEARCH("优化",E19))),4,0))))</f>
        <v>0</v>
      </c>
      <c r="R19" t="str">
        <f>IF(AND(Q19&gt;0,O19=1),Q19&amp;"-"&amp;E19,"")</f>
        <v/>
      </c>
      <c r="S19" t="s">
        <v>38</v>
      </c>
      <c r="T19">
        <v>3</v>
      </c>
      <c r="U19">
        <v>1</v>
      </c>
      <c r="V19" t="s">
        <v>43</v>
      </c>
      <c r="X19">
        <v>43</v>
      </c>
      <c r="Y19">
        <v>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e">
        <f>VLOOKUP(A19,#REF!,4,FALSE)</f>
        <v>#REF!</v>
      </c>
      <c r="AW19" t="e">
        <f>VLOOKUP(A19,#REF!,5,FALSE)</f>
        <v>#REF!</v>
      </c>
      <c r="AX19">
        <f>SUMIF(量化书目统计!A:A,H19,量化书目统计!G:G)</f>
        <v>0</v>
      </c>
    </row>
    <row r="20" spans="1:50" x14ac:dyDescent="0.3">
      <c r="A20" t="s">
        <v>2873</v>
      </c>
      <c r="B20" t="s">
        <v>556</v>
      </c>
      <c r="C20" t="s">
        <v>134</v>
      </c>
      <c r="D20">
        <v>4</v>
      </c>
      <c r="E20" t="s">
        <v>196</v>
      </c>
      <c r="F20" s="1" t="s">
        <v>197</v>
      </c>
      <c r="G20" t="s">
        <v>198</v>
      </c>
      <c r="H20" t="e">
        <f>VLOOKUP(F20,#REF!,2,FALSE)</f>
        <v>#REF!</v>
      </c>
      <c r="I20" t="s">
        <v>49</v>
      </c>
      <c r="J20" s="4">
        <v>44315</v>
      </c>
      <c r="K20" s="4">
        <v>44375</v>
      </c>
      <c r="L20" s="3">
        <f>IF(K20&lt;&gt;0,K20-J20,"")</f>
        <v>60</v>
      </c>
      <c r="M20" s="4">
        <v>44375</v>
      </c>
      <c r="N20">
        <f>M20-J20</f>
        <v>60</v>
      </c>
      <c r="O20">
        <v>0</v>
      </c>
      <c r="P20" t="e">
        <f>VLOOKUP(F20,#REF!,3,FALSE)</f>
        <v>#REF!</v>
      </c>
      <c r="Q20">
        <f>IF(OR(ISNUMBER(SEARCH("高等数学",E20)),ISNUMBER(SEARCH("数学分析",E20)),ISNUMBER(SEARCH("微积分",E20))),1,IF(OR(ISNUMBER(SEARCH("概率",E20)),ISNUMBER(SEARCH("数理统计",E20)),ISNUMBER(SEARCH("统计",E20))),2,IF(ISNUMBER(SEARCH("代数",E20)),3,IF(OR(ISNUMBER(SEARCH("运筹",E20)),ISNUMBER(SEARCH("优化",E20))),4,0))))</f>
        <v>0</v>
      </c>
      <c r="R20" t="str">
        <f>IF(AND(Q20&gt;0,O20=1),Q20&amp;"-"&amp;E20,"")</f>
        <v/>
      </c>
      <c r="S20" t="s">
        <v>80</v>
      </c>
      <c r="T20">
        <v>9</v>
      </c>
      <c r="U20">
        <v>1</v>
      </c>
      <c r="V20" t="s">
        <v>80</v>
      </c>
      <c r="W20">
        <v>18</v>
      </c>
      <c r="X20">
        <v>29</v>
      </c>
      <c r="Y20">
        <v>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e">
        <f>VLOOKUP(A20,#REF!,4,FALSE)</f>
        <v>#REF!</v>
      </c>
      <c r="AW20" t="e">
        <f>VLOOKUP(A20,#REF!,5,FALSE)</f>
        <v>#REF!</v>
      </c>
      <c r="AX20">
        <f>SUMIF(量化书目统计!A:A,H20,量化书目统计!G:G)</f>
        <v>0</v>
      </c>
    </row>
    <row r="21" spans="1:50" x14ac:dyDescent="0.3">
      <c r="A21" t="s">
        <v>2874</v>
      </c>
      <c r="B21" t="s">
        <v>556</v>
      </c>
      <c r="C21" t="s">
        <v>2681</v>
      </c>
      <c r="D21">
        <v>4</v>
      </c>
      <c r="E21" t="s">
        <v>71</v>
      </c>
      <c r="F21" s="1" t="s">
        <v>72</v>
      </c>
      <c r="G21" t="s">
        <v>73</v>
      </c>
      <c r="H21" t="e">
        <f>VLOOKUP(F21,#REF!,2,FALSE)</f>
        <v>#REF!</v>
      </c>
      <c r="I21" t="s">
        <v>74</v>
      </c>
      <c r="J21" s="4">
        <v>44151</v>
      </c>
      <c r="K21" s="4">
        <v>44161</v>
      </c>
      <c r="L21" s="3">
        <f>IF(K21&lt;&gt;0,K21-J21,"")</f>
        <v>10</v>
      </c>
      <c r="M21" s="4">
        <v>44165</v>
      </c>
      <c r="N21">
        <f>M21-J21</f>
        <v>14</v>
      </c>
      <c r="O21">
        <v>0</v>
      </c>
      <c r="P21" t="e">
        <f>VLOOKUP(F21,#REF!,3,FALSE)</f>
        <v>#REF!</v>
      </c>
      <c r="Q21">
        <f>IF(OR(ISNUMBER(SEARCH("高等数学",E21)),ISNUMBER(SEARCH("数学分析",E21)),ISNUMBER(SEARCH("微积分",E21))),1,IF(OR(ISNUMBER(SEARCH("概率",E21)),ISNUMBER(SEARCH("数理统计",E21)),ISNUMBER(SEARCH("统计",E21))),2,IF(ISNUMBER(SEARCH("代数",E21)),3,IF(OR(ISNUMBER(SEARCH("运筹",E21)),ISNUMBER(SEARCH("优化",E21))),4,0))))</f>
        <v>0</v>
      </c>
      <c r="R21" t="str">
        <f>IF(AND(Q21&gt;0,O21=1),Q21&amp;"-"&amp;E21,"")</f>
        <v/>
      </c>
      <c r="S21" t="s">
        <v>28</v>
      </c>
      <c r="T21">
        <v>11</v>
      </c>
      <c r="U21">
        <v>1</v>
      </c>
      <c r="V21" t="s">
        <v>28</v>
      </c>
      <c r="W21">
        <v>12</v>
      </c>
      <c r="X21">
        <v>11</v>
      </c>
      <c r="Y21">
        <v>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e">
        <f>VLOOKUP(A21,#REF!,4,FALSE)</f>
        <v>#REF!</v>
      </c>
      <c r="AW21" t="e">
        <f>VLOOKUP(A21,#REF!,5,FALSE)</f>
        <v>#REF!</v>
      </c>
      <c r="AX21">
        <f>SUMIF(量化书目统计!A:A,H21,量化书目统计!G:G)</f>
        <v>0</v>
      </c>
    </row>
    <row r="22" spans="1:50" x14ac:dyDescent="0.3">
      <c r="A22" t="s">
        <v>2875</v>
      </c>
      <c r="B22" t="s">
        <v>855</v>
      </c>
      <c r="C22" t="s">
        <v>257</v>
      </c>
      <c r="D22">
        <v>5</v>
      </c>
      <c r="E22" t="s">
        <v>566</v>
      </c>
      <c r="F22" s="1" t="s">
        <v>917</v>
      </c>
      <c r="G22" t="s">
        <v>918</v>
      </c>
      <c r="H22" t="e">
        <f>VLOOKUP(F22,#REF!,2,FALSE)</f>
        <v>#REF!</v>
      </c>
      <c r="I22" t="s">
        <v>158</v>
      </c>
      <c r="J22" s="4">
        <v>44116</v>
      </c>
      <c r="K22" s="4">
        <v>44190</v>
      </c>
      <c r="L22" s="3">
        <f>IF(K22&lt;&gt;0,K22-J22,"")</f>
        <v>74</v>
      </c>
      <c r="M22" s="4">
        <v>44176</v>
      </c>
      <c r="N22">
        <f>M22-J22</f>
        <v>60</v>
      </c>
      <c r="O22">
        <v>0</v>
      </c>
      <c r="P22" t="e">
        <f>VLOOKUP(F22,#REF!,3,FALSE)</f>
        <v>#REF!</v>
      </c>
      <c r="Q22">
        <f>IF(OR(ISNUMBER(SEARCH("高等数学",E22)),ISNUMBER(SEARCH("数学分析",E22)),ISNUMBER(SEARCH("微积分",E22))),1,IF(OR(ISNUMBER(SEARCH("概率",E22)),ISNUMBER(SEARCH("数理统计",E22)),ISNUMBER(SEARCH("统计",E22))),2,IF(ISNUMBER(SEARCH("代数",E22)),3,IF(OR(ISNUMBER(SEARCH("运筹",E22)),ISNUMBER(SEARCH("优化",E22))),4,0))))</f>
        <v>0</v>
      </c>
      <c r="R22" t="str">
        <f>IF(AND(Q22&gt;0,O22=1),Q22&amp;"-"&amp;E22,"")</f>
        <v/>
      </c>
      <c r="S22" t="s">
        <v>28</v>
      </c>
      <c r="T22">
        <v>6</v>
      </c>
      <c r="U22">
        <v>1</v>
      </c>
      <c r="V22" t="s">
        <v>28</v>
      </c>
      <c r="W22">
        <v>16</v>
      </c>
      <c r="X22">
        <v>6</v>
      </c>
      <c r="Y22">
        <v>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e">
        <f>VLOOKUP(A22,#REF!,4,FALSE)</f>
        <v>#REF!</v>
      </c>
      <c r="AW22" t="e">
        <f>VLOOKUP(A22,#REF!,5,FALSE)</f>
        <v>#REF!</v>
      </c>
      <c r="AX22">
        <f>SUMIF(量化书目统计!A:A,H22,量化书目统计!G:G)</f>
        <v>0</v>
      </c>
    </row>
    <row r="23" spans="1:50" x14ac:dyDescent="0.3">
      <c r="A23" t="s">
        <v>2876</v>
      </c>
      <c r="B23" t="s">
        <v>855</v>
      </c>
      <c r="C23" t="s">
        <v>257</v>
      </c>
      <c r="D23">
        <v>5</v>
      </c>
      <c r="E23" t="s">
        <v>1052</v>
      </c>
      <c r="F23" s="1" t="s">
        <v>1053</v>
      </c>
      <c r="G23" t="s">
        <v>1054</v>
      </c>
      <c r="H23" t="e">
        <f>VLOOKUP(F23,#REF!,2,FALSE)</f>
        <v>#REF!</v>
      </c>
      <c r="I23" t="s">
        <v>53</v>
      </c>
      <c r="J23" s="4">
        <v>44091</v>
      </c>
      <c r="K23" s="4">
        <v>44103</v>
      </c>
      <c r="L23" s="3">
        <f>IF(K23&lt;&gt;0,K23-J23,"")</f>
        <v>12</v>
      </c>
      <c r="M23" s="4">
        <v>44105</v>
      </c>
      <c r="N23">
        <f>M23-J23</f>
        <v>14</v>
      </c>
      <c r="O23">
        <v>0</v>
      </c>
      <c r="P23" t="e">
        <f>VLOOKUP(F23,#REF!,3,FALSE)</f>
        <v>#REF!</v>
      </c>
      <c r="Q23">
        <f>IF(OR(ISNUMBER(SEARCH("高等数学",E23)),ISNUMBER(SEARCH("数学分析",E23)),ISNUMBER(SEARCH("微积分",E23))),1,IF(OR(ISNUMBER(SEARCH("概率",E23)),ISNUMBER(SEARCH("数理统计",E23)),ISNUMBER(SEARCH("统计",E23))),2,IF(ISNUMBER(SEARCH("代数",E23)),3,IF(OR(ISNUMBER(SEARCH("运筹",E23)),ISNUMBER(SEARCH("优化",E23))),4,0))))</f>
        <v>0</v>
      </c>
      <c r="R23" t="str">
        <f>IF(AND(Q23&gt;0,O23=1),Q23&amp;"-"&amp;E23,"")</f>
        <v/>
      </c>
      <c r="S23" t="s">
        <v>28</v>
      </c>
      <c r="T23">
        <v>2</v>
      </c>
      <c r="U23">
        <v>2</v>
      </c>
      <c r="V23" t="s">
        <v>28</v>
      </c>
      <c r="W23">
        <v>4</v>
      </c>
      <c r="X23">
        <v>2</v>
      </c>
      <c r="Y23">
        <v>5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e">
        <f>VLOOKUP(A23,#REF!,4,FALSE)</f>
        <v>#REF!</v>
      </c>
      <c r="AW23" t="e">
        <f>VLOOKUP(A23,#REF!,5,FALSE)</f>
        <v>#REF!</v>
      </c>
      <c r="AX23">
        <f>SUMIF(量化书目统计!A:A,H23,量化书目统计!G:G)</f>
        <v>0</v>
      </c>
    </row>
    <row r="24" spans="1:50" x14ac:dyDescent="0.3">
      <c r="A24" t="s">
        <v>2877</v>
      </c>
      <c r="B24" t="s">
        <v>855</v>
      </c>
      <c r="C24" t="s">
        <v>257</v>
      </c>
      <c r="D24">
        <v>5</v>
      </c>
      <c r="E24" t="s">
        <v>480</v>
      </c>
      <c r="F24" s="1" t="s">
        <v>481</v>
      </c>
      <c r="G24" t="s">
        <v>482</v>
      </c>
      <c r="H24" t="e">
        <f>VLOOKUP(F24,#REF!,2,FALSE)</f>
        <v>#REF!</v>
      </c>
      <c r="I24" t="s">
        <v>175</v>
      </c>
      <c r="J24" s="4">
        <v>44832</v>
      </c>
      <c r="K24" s="4">
        <v>44904</v>
      </c>
      <c r="L24" s="3">
        <f>IF(K24&lt;&gt;0,K24-J24,"")</f>
        <v>72</v>
      </c>
      <c r="M24" s="4">
        <v>44893</v>
      </c>
      <c r="N24">
        <f>M24-J24</f>
        <v>61</v>
      </c>
      <c r="O24">
        <v>0</v>
      </c>
      <c r="P24" t="e">
        <f>VLOOKUP(F24,#REF!,3,FALSE)</f>
        <v>#REF!</v>
      </c>
      <c r="Q24">
        <f>IF(OR(ISNUMBER(SEARCH("高等数学",E24)),ISNUMBER(SEARCH("数学分析",E24)),ISNUMBER(SEARCH("微积分",E24))),1,IF(OR(ISNUMBER(SEARCH("概率",E24)),ISNUMBER(SEARCH("数理统计",E24)),ISNUMBER(SEARCH("统计",E24))),2,IF(ISNUMBER(SEARCH("代数",E24)),3,IF(OR(ISNUMBER(SEARCH("运筹",E24)),ISNUMBER(SEARCH("优化",E24))),4,0))))</f>
        <v>0</v>
      </c>
      <c r="R24" t="str">
        <f>IF(AND(Q24&gt;0,O24=1),Q24&amp;"-"&amp;E24,"")</f>
        <v/>
      </c>
      <c r="S24" t="s">
        <v>43</v>
      </c>
      <c r="U24">
        <v>1</v>
      </c>
      <c r="V24" t="s">
        <v>43</v>
      </c>
      <c r="X24">
        <v>80</v>
      </c>
      <c r="Y24">
        <v>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e">
        <f>VLOOKUP(A24,#REF!,4,FALSE)</f>
        <v>#REF!</v>
      </c>
      <c r="AW24" t="e">
        <f>VLOOKUP(A24,#REF!,5,FALSE)</f>
        <v>#REF!</v>
      </c>
      <c r="AX24">
        <f>SUMIF(量化书目统计!A:A,H24,量化书目统计!G:G)</f>
        <v>0</v>
      </c>
    </row>
    <row r="25" spans="1:50" x14ac:dyDescent="0.3">
      <c r="A25" t="s">
        <v>2878</v>
      </c>
      <c r="B25" t="s">
        <v>855</v>
      </c>
      <c r="C25" t="s">
        <v>257</v>
      </c>
      <c r="D25">
        <v>5</v>
      </c>
      <c r="E25" t="s">
        <v>474</v>
      </c>
      <c r="F25" s="1" t="s">
        <v>475</v>
      </c>
      <c r="G25" t="s">
        <v>476</v>
      </c>
      <c r="H25" t="e">
        <f>VLOOKUP(F25,#REF!,2,FALSE)</f>
        <v>#REF!</v>
      </c>
      <c r="I25" t="s">
        <v>158</v>
      </c>
      <c r="J25" s="4">
        <v>44284</v>
      </c>
      <c r="K25" s="4">
        <v>44347</v>
      </c>
      <c r="L25" s="3">
        <f>IF(K25&lt;&gt;0,K25-J25,"")</f>
        <v>63</v>
      </c>
      <c r="M25" s="4">
        <v>44344</v>
      </c>
      <c r="N25">
        <f>M25-J25</f>
        <v>60</v>
      </c>
      <c r="O25">
        <v>0</v>
      </c>
      <c r="P25" t="e">
        <f>VLOOKUP(F25,#REF!,3,FALSE)</f>
        <v>#REF!</v>
      </c>
      <c r="Q25">
        <f>IF(OR(ISNUMBER(SEARCH("高等数学",E25)),ISNUMBER(SEARCH("数学分析",E25)),ISNUMBER(SEARCH("微积分",E25))),1,IF(OR(ISNUMBER(SEARCH("概率",E25)),ISNUMBER(SEARCH("数理统计",E25)),ISNUMBER(SEARCH("统计",E25))),2,IF(ISNUMBER(SEARCH("代数",E25)),3,IF(OR(ISNUMBER(SEARCH("运筹",E25)),ISNUMBER(SEARCH("优化",E25))),4,0))))</f>
        <v>0</v>
      </c>
      <c r="R25" t="str">
        <f>IF(AND(Q25&gt;0,O25=1),Q25&amp;"-"&amp;E25,"")</f>
        <v/>
      </c>
      <c r="S25" t="s">
        <v>80</v>
      </c>
      <c r="T25">
        <v>5</v>
      </c>
      <c r="U25">
        <v>1</v>
      </c>
      <c r="V25" t="s">
        <v>80</v>
      </c>
      <c r="W25">
        <v>14</v>
      </c>
      <c r="X25">
        <v>25</v>
      </c>
      <c r="Y25">
        <v>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e">
        <f>VLOOKUP(A25,#REF!,4,FALSE)</f>
        <v>#REF!</v>
      </c>
      <c r="AW25" t="e">
        <f>VLOOKUP(A25,#REF!,5,FALSE)</f>
        <v>#REF!</v>
      </c>
      <c r="AX25">
        <f>SUMIF(量化书目统计!A:A,H25,量化书目统计!G:G)</f>
        <v>0</v>
      </c>
    </row>
    <row r="26" spans="1:50" x14ac:dyDescent="0.3">
      <c r="A26" t="s">
        <v>2882</v>
      </c>
      <c r="B26" t="s">
        <v>855</v>
      </c>
      <c r="C26" t="s">
        <v>257</v>
      </c>
      <c r="D26">
        <v>5</v>
      </c>
      <c r="E26" t="s">
        <v>2883</v>
      </c>
      <c r="F26" s="1" t="s">
        <v>2884</v>
      </c>
      <c r="G26" t="s">
        <v>2885</v>
      </c>
      <c r="H26" t="e">
        <f>VLOOKUP(F26,#REF!,2,FALSE)</f>
        <v>#REF!</v>
      </c>
      <c r="I26" t="s">
        <v>49</v>
      </c>
      <c r="J26" s="4">
        <v>44446</v>
      </c>
      <c r="K26" s="4">
        <v>44537</v>
      </c>
      <c r="L26" s="3">
        <f>IF(K26&lt;&gt;0,K26-J26,"")</f>
        <v>91</v>
      </c>
      <c r="M26" s="4">
        <v>44568</v>
      </c>
      <c r="N26">
        <f>M26-J26</f>
        <v>122</v>
      </c>
      <c r="O26">
        <v>0</v>
      </c>
      <c r="P26" t="e">
        <f>VLOOKUP(F26,#REF!,3,FALSE)</f>
        <v>#REF!</v>
      </c>
      <c r="Q26">
        <f>IF(OR(ISNUMBER(SEARCH("高等数学",E26)),ISNUMBER(SEARCH("数学分析",E26)),ISNUMBER(SEARCH("微积分",E26))),1,IF(OR(ISNUMBER(SEARCH("概率",E26)),ISNUMBER(SEARCH("数理统计",E26)),ISNUMBER(SEARCH("统计",E26))),2,IF(ISNUMBER(SEARCH("代数",E26)),3,IF(OR(ISNUMBER(SEARCH("运筹",E26)),ISNUMBER(SEARCH("优化",E26))),4,0))))</f>
        <v>0</v>
      </c>
      <c r="R26" t="str">
        <f>IF(AND(Q26&gt;0,O26=1),Q26&amp;"-"&amp;E26,"")</f>
        <v/>
      </c>
      <c r="S26" t="s">
        <v>38</v>
      </c>
      <c r="T26">
        <v>1</v>
      </c>
      <c r="U26">
        <v>1</v>
      </c>
      <c r="V26" t="s">
        <v>38</v>
      </c>
      <c r="W26">
        <v>14</v>
      </c>
      <c r="X26">
        <v>41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e">
        <f>VLOOKUP(A26,#REF!,4,FALSE)</f>
        <v>#REF!</v>
      </c>
      <c r="AW26" t="e">
        <f>VLOOKUP(A26,#REF!,5,FALSE)</f>
        <v>#REF!</v>
      </c>
      <c r="AX26">
        <f>SUMIF(量化书目统计!A:A,H26,量化书目统计!G:G)</f>
        <v>0</v>
      </c>
    </row>
    <row r="27" spans="1:50" x14ac:dyDescent="0.3">
      <c r="A27" t="s">
        <v>393</v>
      </c>
      <c r="B27" t="s">
        <v>22</v>
      </c>
      <c r="C27" t="s">
        <v>394</v>
      </c>
      <c r="D27">
        <v>10</v>
      </c>
      <c r="E27" t="s">
        <v>395</v>
      </c>
      <c r="F27" s="1" t="s">
        <v>396</v>
      </c>
      <c r="G27" t="s">
        <v>397</v>
      </c>
      <c r="H27" t="e">
        <f>VLOOKUP(F27,#REF!,2,FALSE)</f>
        <v>#REF!</v>
      </c>
      <c r="I27" t="s">
        <v>74</v>
      </c>
      <c r="J27" s="4">
        <v>44788</v>
      </c>
      <c r="K27" s="4">
        <v>44879</v>
      </c>
      <c r="L27" s="3">
        <f>IF(K27&lt;&gt;0,K27-J27,"")</f>
        <v>91</v>
      </c>
      <c r="M27" s="4">
        <v>44881</v>
      </c>
      <c r="N27">
        <f>M27-J27</f>
        <v>93</v>
      </c>
      <c r="O27">
        <v>0</v>
      </c>
      <c r="P27" t="e">
        <f>VLOOKUP(F27,#REF!,3,FALSE)</f>
        <v>#REF!</v>
      </c>
      <c r="Q27">
        <f>IF(OR(ISNUMBER(SEARCH("高等数学",E27)),ISNUMBER(SEARCH("数学分析",E27)),ISNUMBER(SEARCH("微积分",E27))),1,IF(OR(ISNUMBER(SEARCH("概率",E27)),ISNUMBER(SEARCH("数理统计",E27)),ISNUMBER(SEARCH("统计",E27))),2,IF(ISNUMBER(SEARCH("代数",E27)),3,IF(OR(ISNUMBER(SEARCH("运筹",E27)),ISNUMBER(SEARCH("优化",E27))),4,0))))</f>
        <v>0</v>
      </c>
      <c r="R27" t="str">
        <f>IF(AND(Q27&gt;0,O27=1),Q27&amp;"-"&amp;E27,"")</f>
        <v/>
      </c>
      <c r="S27" t="s">
        <v>43</v>
      </c>
      <c r="U27">
        <v>1</v>
      </c>
      <c r="V27" t="s">
        <v>43</v>
      </c>
      <c r="X27">
        <v>80</v>
      </c>
      <c r="Y27">
        <v>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e">
        <f>VLOOKUP(A27,#REF!,4,FALSE)</f>
        <v>#REF!</v>
      </c>
      <c r="AW27" t="e">
        <f>VLOOKUP(A27,#REF!,5,FALSE)</f>
        <v>#REF!</v>
      </c>
      <c r="AX27">
        <f>SUMIF(量化书目统计!A:A,H27,量化书目统计!G:G)</f>
        <v>0</v>
      </c>
    </row>
    <row r="28" spans="1:50" x14ac:dyDescent="0.3">
      <c r="A28" t="s">
        <v>2886</v>
      </c>
      <c r="B28" t="s">
        <v>855</v>
      </c>
      <c r="C28" t="s">
        <v>257</v>
      </c>
      <c r="D28">
        <v>5</v>
      </c>
      <c r="E28" t="s">
        <v>364</v>
      </c>
      <c r="F28" s="1" t="s">
        <v>365</v>
      </c>
      <c r="G28" t="s">
        <v>366</v>
      </c>
      <c r="H28" t="e">
        <f>VLOOKUP(F28,#REF!,2,FALSE)</f>
        <v>#REF!</v>
      </c>
      <c r="I28" t="s">
        <v>49</v>
      </c>
      <c r="J28" s="4">
        <v>44112</v>
      </c>
      <c r="K28" s="4">
        <v>44131</v>
      </c>
      <c r="L28" s="3">
        <f>IF(K28&lt;&gt;0,K28-J28,"")</f>
        <v>19</v>
      </c>
      <c r="M28" s="4">
        <v>44137</v>
      </c>
      <c r="N28">
        <f>M28-J28</f>
        <v>25</v>
      </c>
      <c r="O28">
        <v>0</v>
      </c>
      <c r="P28" t="e">
        <f>VLOOKUP(F28,#REF!,3,FALSE)</f>
        <v>#REF!</v>
      </c>
      <c r="Q28">
        <f>IF(OR(ISNUMBER(SEARCH("高等数学",E28)),ISNUMBER(SEARCH("数学分析",E28)),ISNUMBER(SEARCH("微积分",E28))),1,IF(OR(ISNUMBER(SEARCH("概率",E28)),ISNUMBER(SEARCH("数理统计",E28)),ISNUMBER(SEARCH("统计",E28))),2,IF(ISNUMBER(SEARCH("代数",E28)),3,IF(OR(ISNUMBER(SEARCH("运筹",E28)),ISNUMBER(SEARCH("优化",E28))),4,0))))</f>
        <v>0</v>
      </c>
      <c r="R28" t="str">
        <f>IF(AND(Q28&gt;0,O28=1),Q28&amp;"-"&amp;E28,"")</f>
        <v/>
      </c>
      <c r="S28" t="s">
        <v>28</v>
      </c>
      <c r="T28">
        <v>5</v>
      </c>
      <c r="U28">
        <v>2</v>
      </c>
      <c r="V28" t="s">
        <v>28</v>
      </c>
      <c r="W28">
        <v>8</v>
      </c>
      <c r="X28">
        <v>5</v>
      </c>
      <c r="Y28">
        <v>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e">
        <f>VLOOKUP(A28,#REF!,4,FALSE)</f>
        <v>#REF!</v>
      </c>
      <c r="AW28" t="e">
        <f>VLOOKUP(A28,#REF!,5,FALSE)</f>
        <v>#REF!</v>
      </c>
      <c r="AX28">
        <f>SUMIF(量化书目统计!A:A,H28,量化书目统计!G:G)</f>
        <v>0</v>
      </c>
    </row>
    <row r="29" spans="1:50" x14ac:dyDescent="0.3">
      <c r="A29" t="s">
        <v>2887</v>
      </c>
      <c r="B29" t="s">
        <v>855</v>
      </c>
      <c r="C29" t="s">
        <v>257</v>
      </c>
      <c r="D29">
        <v>5</v>
      </c>
      <c r="E29" t="s">
        <v>1957</v>
      </c>
      <c r="F29" s="1" t="s">
        <v>1958</v>
      </c>
      <c r="G29" t="s">
        <v>1959</v>
      </c>
      <c r="H29" t="e">
        <f>VLOOKUP(F29,#REF!,2,FALSE)</f>
        <v>#REF!</v>
      </c>
      <c r="I29" t="s">
        <v>53</v>
      </c>
      <c r="J29" s="4">
        <v>44817</v>
      </c>
      <c r="K29" s="4">
        <v>44991</v>
      </c>
      <c r="L29" s="3">
        <f>IF(K29&lt;&gt;0,K29-J29,"")</f>
        <v>174</v>
      </c>
      <c r="M29" s="4">
        <v>44985</v>
      </c>
      <c r="N29">
        <f>M29-J29</f>
        <v>168</v>
      </c>
      <c r="O29">
        <v>0</v>
      </c>
      <c r="P29" t="e">
        <f>VLOOKUP(F29,#REF!,3,FALSE)</f>
        <v>#REF!</v>
      </c>
      <c r="Q29">
        <f>IF(OR(ISNUMBER(SEARCH("高等数学",E29)),ISNUMBER(SEARCH("数学分析",E29)),ISNUMBER(SEARCH("微积分",E29))),1,IF(OR(ISNUMBER(SEARCH("概率",E29)),ISNUMBER(SEARCH("数理统计",E29)),ISNUMBER(SEARCH("统计",E29))),2,IF(ISNUMBER(SEARCH("代数",E29)),3,IF(OR(ISNUMBER(SEARCH("运筹",E29)),ISNUMBER(SEARCH("优化",E29))),4,0))))</f>
        <v>0</v>
      </c>
      <c r="R29" t="str">
        <f>IF(AND(Q29&gt;0,O29=1),Q29&amp;"-"&amp;E29,"")</f>
        <v/>
      </c>
      <c r="S29" t="s">
        <v>43</v>
      </c>
      <c r="U29">
        <v>1</v>
      </c>
      <c r="V29" t="s">
        <v>43</v>
      </c>
      <c r="X29">
        <v>80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e">
        <f>VLOOKUP(A29,#REF!,4,FALSE)</f>
        <v>#REF!</v>
      </c>
      <c r="AW29" t="e">
        <f>VLOOKUP(A29,#REF!,5,FALSE)</f>
        <v>#REF!</v>
      </c>
      <c r="AX29">
        <f>SUMIF(量化书目统计!A:A,H29,量化书目统计!G:G)</f>
        <v>0</v>
      </c>
    </row>
    <row r="30" spans="1:50" x14ac:dyDescent="0.3">
      <c r="A30" t="s">
        <v>2888</v>
      </c>
      <c r="B30" t="s">
        <v>855</v>
      </c>
      <c r="C30" t="s">
        <v>257</v>
      </c>
      <c r="D30">
        <v>5</v>
      </c>
      <c r="E30" t="s">
        <v>897</v>
      </c>
      <c r="F30" s="1" t="s">
        <v>898</v>
      </c>
      <c r="G30" t="s">
        <v>899</v>
      </c>
      <c r="H30" t="e">
        <f>VLOOKUP(F30,#REF!,2,FALSE)</f>
        <v>#REF!</v>
      </c>
      <c r="I30" t="s">
        <v>158</v>
      </c>
      <c r="J30" s="4">
        <v>44379</v>
      </c>
      <c r="K30" s="4">
        <v>44502</v>
      </c>
      <c r="L30" s="3">
        <f>IF(K30&lt;&gt;0,K30-J30,"")</f>
        <v>123</v>
      </c>
      <c r="M30" s="4">
        <v>44504</v>
      </c>
      <c r="N30">
        <f>M30-J30</f>
        <v>125</v>
      </c>
      <c r="O30">
        <v>0</v>
      </c>
      <c r="P30" t="e">
        <f>VLOOKUP(F30,#REF!,3,FALSE)</f>
        <v>#REF!</v>
      </c>
      <c r="Q30">
        <f>IF(OR(ISNUMBER(SEARCH("高等数学",E30)),ISNUMBER(SEARCH("数学分析",E30)),ISNUMBER(SEARCH("微积分",E30))),1,IF(OR(ISNUMBER(SEARCH("概率",E30)),ISNUMBER(SEARCH("数理统计",E30)),ISNUMBER(SEARCH("统计",E30))),2,IF(ISNUMBER(SEARCH("代数",E30)),3,IF(OR(ISNUMBER(SEARCH("运筹",E30)),ISNUMBER(SEARCH("优化",E30))),4,0))))</f>
        <v>0</v>
      </c>
      <c r="R30" t="str">
        <f>IF(AND(Q30&gt;0,O30=1),Q30&amp;"-"&amp;E30,"")</f>
        <v/>
      </c>
      <c r="S30" t="s">
        <v>80</v>
      </c>
      <c r="T30">
        <v>18</v>
      </c>
      <c r="U30">
        <v>1</v>
      </c>
      <c r="V30" t="s">
        <v>38</v>
      </c>
      <c r="W30">
        <v>9</v>
      </c>
      <c r="X30">
        <v>38</v>
      </c>
      <c r="Y30">
        <v>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e">
        <f>VLOOKUP(A30,#REF!,4,FALSE)</f>
        <v>#REF!</v>
      </c>
      <c r="AW30" t="e">
        <f>VLOOKUP(A30,#REF!,5,FALSE)</f>
        <v>#REF!</v>
      </c>
      <c r="AX30">
        <f>SUMIF(量化书目统计!A:A,H30,量化书目统计!G:G)</f>
        <v>0</v>
      </c>
    </row>
    <row r="31" spans="1:50" x14ac:dyDescent="0.3">
      <c r="A31" t="s">
        <v>2889</v>
      </c>
      <c r="B31" t="s">
        <v>855</v>
      </c>
      <c r="C31" t="s">
        <v>257</v>
      </c>
      <c r="D31">
        <v>5</v>
      </c>
      <c r="E31" t="s">
        <v>2742</v>
      </c>
      <c r="F31" s="1" t="s">
        <v>2743</v>
      </c>
      <c r="G31" t="s">
        <v>2744</v>
      </c>
      <c r="H31" t="e">
        <f>VLOOKUP(F31,#REF!,2,FALSE)</f>
        <v>#REF!</v>
      </c>
      <c r="I31" t="s">
        <v>175</v>
      </c>
      <c r="J31" s="4">
        <v>44164</v>
      </c>
      <c r="K31" s="4">
        <v>44217</v>
      </c>
      <c r="L31" s="3">
        <f>IF(K31&lt;&gt;0,K31-J31,"")</f>
        <v>53</v>
      </c>
      <c r="M31" s="4">
        <v>44260</v>
      </c>
      <c r="N31">
        <f>M31-J31</f>
        <v>96</v>
      </c>
      <c r="O31">
        <v>0</v>
      </c>
      <c r="P31" t="e">
        <f>VLOOKUP(F31,#REF!,3,FALSE)</f>
        <v>#REF!</v>
      </c>
      <c r="Q31">
        <f>IF(OR(ISNUMBER(SEARCH("高等数学",E31)),ISNUMBER(SEARCH("数学分析",E31)),ISNUMBER(SEARCH("微积分",E31))),1,IF(OR(ISNUMBER(SEARCH("概率",E31)),ISNUMBER(SEARCH("数理统计",E31)),ISNUMBER(SEARCH("统计",E31))),2,IF(ISNUMBER(SEARCH("代数",E31)),3,IF(OR(ISNUMBER(SEARCH("运筹",E31)),ISNUMBER(SEARCH("优化",E31))),4,0))))</f>
        <v>0</v>
      </c>
      <c r="R31" t="str">
        <f>IF(AND(Q31&gt;0,O31=1),Q31&amp;"-"&amp;E31,"")</f>
        <v/>
      </c>
      <c r="S31" t="s">
        <v>28</v>
      </c>
      <c r="T31">
        <v>13</v>
      </c>
      <c r="U31">
        <v>1</v>
      </c>
      <c r="V31" t="s">
        <v>43</v>
      </c>
      <c r="X31">
        <v>13</v>
      </c>
      <c r="Y31">
        <v>4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e">
        <f>VLOOKUP(A31,#REF!,4,FALSE)</f>
        <v>#REF!</v>
      </c>
      <c r="AW31" t="e">
        <f>VLOOKUP(A31,#REF!,5,FALSE)</f>
        <v>#REF!</v>
      </c>
      <c r="AX31">
        <f>SUMIF(量化书目统计!A:A,H31,量化书目统计!G:G)</f>
        <v>0</v>
      </c>
    </row>
    <row r="32" spans="1:50" x14ac:dyDescent="0.3">
      <c r="A32" t="s">
        <v>2890</v>
      </c>
      <c r="B32" t="s">
        <v>855</v>
      </c>
      <c r="C32" t="s">
        <v>257</v>
      </c>
      <c r="D32">
        <v>5</v>
      </c>
      <c r="E32" t="s">
        <v>1052</v>
      </c>
      <c r="F32" s="1" t="s">
        <v>1623</v>
      </c>
      <c r="G32" t="s">
        <v>1624</v>
      </c>
      <c r="H32" t="e">
        <f>VLOOKUP(F32,#REF!,2,FALSE)</f>
        <v>#REF!</v>
      </c>
      <c r="I32" t="s">
        <v>53</v>
      </c>
      <c r="J32" s="4">
        <v>44257</v>
      </c>
      <c r="K32" s="4">
        <v>44271</v>
      </c>
      <c r="L32" s="3">
        <f>IF(K32&lt;&gt;0,K32-J32,"")</f>
        <v>14</v>
      </c>
      <c r="M32" s="4">
        <v>44273</v>
      </c>
      <c r="N32">
        <f>M32-J32</f>
        <v>16</v>
      </c>
      <c r="O32">
        <v>0</v>
      </c>
      <c r="P32" t="e">
        <f>VLOOKUP(F32,#REF!,3,FALSE)</f>
        <v>#REF!</v>
      </c>
      <c r="Q32">
        <f>IF(OR(ISNUMBER(SEARCH("高等数学",E32)),ISNUMBER(SEARCH("数学分析",E32)),ISNUMBER(SEARCH("微积分",E32))),1,IF(OR(ISNUMBER(SEARCH("概率",E32)),ISNUMBER(SEARCH("数理统计",E32)),ISNUMBER(SEARCH("统计",E32))),2,IF(ISNUMBER(SEARCH("代数",E32)),3,IF(OR(ISNUMBER(SEARCH("运筹",E32)),ISNUMBER(SEARCH("优化",E32))),4,0))))</f>
        <v>0</v>
      </c>
      <c r="R32" t="str">
        <f>IF(AND(Q32&gt;0,O32=1),Q32&amp;"-"&amp;E32,"")</f>
        <v/>
      </c>
      <c r="S32" t="s">
        <v>80</v>
      </c>
      <c r="T32">
        <v>1</v>
      </c>
      <c r="U32">
        <v>2</v>
      </c>
      <c r="V32" t="s">
        <v>80</v>
      </c>
      <c r="W32">
        <v>3</v>
      </c>
      <c r="X32">
        <v>21</v>
      </c>
      <c r="Y32">
        <v>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e">
        <f>VLOOKUP(A32,#REF!,4,FALSE)</f>
        <v>#REF!</v>
      </c>
      <c r="AW32" t="e">
        <f>VLOOKUP(A32,#REF!,5,FALSE)</f>
        <v>#REF!</v>
      </c>
      <c r="AX32">
        <f>SUMIF(量化书目统计!A:A,H32,量化书目统计!G:G)</f>
        <v>0</v>
      </c>
    </row>
    <row r="33" spans="1:50" x14ac:dyDescent="0.3">
      <c r="A33" t="s">
        <v>2891</v>
      </c>
      <c r="B33" t="s">
        <v>855</v>
      </c>
      <c r="C33" t="s">
        <v>257</v>
      </c>
      <c r="D33">
        <v>5</v>
      </c>
      <c r="E33" t="s">
        <v>1973</v>
      </c>
      <c r="F33" s="1" t="s">
        <v>1974</v>
      </c>
      <c r="G33" t="s">
        <v>1975</v>
      </c>
      <c r="H33" t="e">
        <f>VLOOKUP(F33,#REF!,2,FALSE)</f>
        <v>#REF!</v>
      </c>
      <c r="I33" t="s">
        <v>65</v>
      </c>
      <c r="J33" s="4">
        <v>44526</v>
      </c>
      <c r="K33" s="4">
        <v>44628</v>
      </c>
      <c r="L33" s="3">
        <f>IF(K33&lt;&gt;0,K33-J33,"")</f>
        <v>102</v>
      </c>
      <c r="M33" s="4">
        <v>44624</v>
      </c>
      <c r="N33">
        <f>M33-J33</f>
        <v>98</v>
      </c>
      <c r="O33">
        <v>0</v>
      </c>
      <c r="P33" t="e">
        <f>VLOOKUP(F33,#REF!,3,FALSE)</f>
        <v>#REF!</v>
      </c>
      <c r="Q33">
        <f>IF(OR(ISNUMBER(SEARCH("高等数学",E33)),ISNUMBER(SEARCH("数学分析",E33)),ISNUMBER(SEARCH("微积分",E33))),1,IF(OR(ISNUMBER(SEARCH("概率",E33)),ISNUMBER(SEARCH("数理统计",E33)),ISNUMBER(SEARCH("统计",E33))),2,IF(ISNUMBER(SEARCH("代数",E33)),3,IF(OR(ISNUMBER(SEARCH("运筹",E33)),ISNUMBER(SEARCH("优化",E33))),4,0))))</f>
        <v>0</v>
      </c>
      <c r="R33" t="str">
        <f>IF(AND(Q33&gt;0,O33=1),Q33&amp;"-"&amp;E33,"")</f>
        <v/>
      </c>
      <c r="S33" t="s">
        <v>38</v>
      </c>
      <c r="T33">
        <v>12</v>
      </c>
      <c r="U33">
        <v>1</v>
      </c>
      <c r="V33" t="s">
        <v>99</v>
      </c>
      <c r="W33">
        <v>4</v>
      </c>
      <c r="X33">
        <v>52</v>
      </c>
      <c r="Y33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e">
        <f>VLOOKUP(A33,#REF!,4,FALSE)</f>
        <v>#REF!</v>
      </c>
      <c r="AW33" t="e">
        <f>VLOOKUP(A33,#REF!,5,FALSE)</f>
        <v>#REF!</v>
      </c>
      <c r="AX33">
        <f>SUMIF(量化书目统计!A:A,H33,量化书目统计!G:G)</f>
        <v>0</v>
      </c>
    </row>
    <row r="34" spans="1:50" x14ac:dyDescent="0.3">
      <c r="A34" t="s">
        <v>2892</v>
      </c>
      <c r="B34" t="s">
        <v>855</v>
      </c>
      <c r="C34" t="s">
        <v>257</v>
      </c>
      <c r="D34">
        <v>5</v>
      </c>
      <c r="E34" t="s">
        <v>2083</v>
      </c>
      <c r="F34" s="1" t="s">
        <v>2084</v>
      </c>
      <c r="G34" t="s">
        <v>2085</v>
      </c>
      <c r="H34" t="e">
        <f>VLOOKUP(F34,#REF!,2,FALSE)</f>
        <v>#REF!</v>
      </c>
      <c r="I34" t="s">
        <v>53</v>
      </c>
      <c r="J34" s="4">
        <v>44092</v>
      </c>
      <c r="K34" s="4">
        <v>44103</v>
      </c>
      <c r="L34" s="3">
        <f>IF(K34&lt;&gt;0,K34-J34,"")</f>
        <v>11</v>
      </c>
      <c r="M34" s="4">
        <v>44152</v>
      </c>
      <c r="N34">
        <f>M34-J34</f>
        <v>60</v>
      </c>
      <c r="O34">
        <v>0</v>
      </c>
      <c r="P34" t="e">
        <f>VLOOKUP(F34,#REF!,3,FALSE)</f>
        <v>#REF!</v>
      </c>
      <c r="Q34">
        <f>IF(OR(ISNUMBER(SEARCH("高等数学",E34)),ISNUMBER(SEARCH("数学分析",E34)),ISNUMBER(SEARCH("微积分",E34))),1,IF(OR(ISNUMBER(SEARCH("概率",E34)),ISNUMBER(SEARCH("数理统计",E34)),ISNUMBER(SEARCH("统计",E34))),2,IF(ISNUMBER(SEARCH("代数",E34)),3,IF(OR(ISNUMBER(SEARCH("运筹",E34)),ISNUMBER(SEARCH("优化",E34))),4,0))))</f>
        <v>0</v>
      </c>
      <c r="R34" t="str">
        <f>IF(AND(Q34&gt;0,O34=1),Q34&amp;"-"&amp;E34,"")</f>
        <v/>
      </c>
      <c r="S34" t="s">
        <v>28</v>
      </c>
      <c r="T34">
        <v>2</v>
      </c>
      <c r="U34">
        <v>1</v>
      </c>
      <c r="V34" t="s">
        <v>28</v>
      </c>
      <c r="W34">
        <v>4</v>
      </c>
      <c r="X34">
        <v>2</v>
      </c>
      <c r="Y34">
        <v>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e">
        <f>VLOOKUP(A34,#REF!,4,FALSE)</f>
        <v>#REF!</v>
      </c>
      <c r="AW34" t="e">
        <f>VLOOKUP(A34,#REF!,5,FALSE)</f>
        <v>#REF!</v>
      </c>
      <c r="AX34">
        <f>SUMIF(量化书目统计!A:A,H34,量化书目统计!G:G)</f>
        <v>0</v>
      </c>
    </row>
    <row r="35" spans="1:50" x14ac:dyDescent="0.3">
      <c r="A35" t="s">
        <v>2893</v>
      </c>
      <c r="B35" t="s">
        <v>855</v>
      </c>
      <c r="C35" t="s">
        <v>257</v>
      </c>
      <c r="D35">
        <v>5</v>
      </c>
      <c r="E35" t="s">
        <v>2894</v>
      </c>
      <c r="F35" s="1" t="s">
        <v>2895</v>
      </c>
      <c r="G35" t="s">
        <v>2896</v>
      </c>
      <c r="H35" t="e">
        <f>VLOOKUP(F35,#REF!,2,FALSE)</f>
        <v>#REF!</v>
      </c>
      <c r="I35" t="s">
        <v>49</v>
      </c>
      <c r="J35" s="4">
        <v>44091</v>
      </c>
      <c r="K35" s="4">
        <v>44208</v>
      </c>
      <c r="L35" s="3">
        <f>IF(K35&lt;&gt;0,K35-J35,"")</f>
        <v>117</v>
      </c>
      <c r="M35" s="4">
        <v>44209</v>
      </c>
      <c r="N35">
        <f>M35-J35</f>
        <v>118</v>
      </c>
      <c r="O35">
        <v>0</v>
      </c>
      <c r="P35" t="e">
        <f>VLOOKUP(F35,#REF!,3,FALSE)</f>
        <v>#REF!</v>
      </c>
      <c r="Q35">
        <f>IF(OR(ISNUMBER(SEARCH("高等数学",E35)),ISNUMBER(SEARCH("数学分析",E35)),ISNUMBER(SEARCH("微积分",E35))),1,IF(OR(ISNUMBER(SEARCH("概率",E35)),ISNUMBER(SEARCH("数理统计",E35)),ISNUMBER(SEARCH("统计",E35))),2,IF(ISNUMBER(SEARCH("代数",E35)),3,IF(OR(ISNUMBER(SEARCH("运筹",E35)),ISNUMBER(SEARCH("优化",E35))),4,0))))</f>
        <v>0</v>
      </c>
      <c r="R35" t="str">
        <f>IF(AND(Q35&gt;0,O35=1),Q35&amp;"-"&amp;E35,"")</f>
        <v/>
      </c>
      <c r="S35" t="s">
        <v>28</v>
      </c>
      <c r="T35">
        <v>2</v>
      </c>
      <c r="U35">
        <v>1</v>
      </c>
      <c r="V35" t="s">
        <v>28</v>
      </c>
      <c r="W35">
        <v>18</v>
      </c>
      <c r="X35">
        <v>2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e">
        <f>VLOOKUP(A35,#REF!,4,FALSE)</f>
        <v>#REF!</v>
      </c>
      <c r="AW35" t="e">
        <f>VLOOKUP(A35,#REF!,5,FALSE)</f>
        <v>#REF!</v>
      </c>
      <c r="AX35">
        <f>SUMIF(量化书目统计!A:A,H35,量化书目统计!G:G)</f>
        <v>0</v>
      </c>
    </row>
    <row r="36" spans="1:50" x14ac:dyDescent="0.3">
      <c r="A36" t="s">
        <v>2897</v>
      </c>
      <c r="B36" t="s">
        <v>855</v>
      </c>
      <c r="C36" t="s">
        <v>257</v>
      </c>
      <c r="D36">
        <v>5</v>
      </c>
      <c r="E36" t="s">
        <v>1723</v>
      </c>
      <c r="F36" s="1" t="s">
        <v>1724</v>
      </c>
      <c r="G36" t="s">
        <v>1725</v>
      </c>
      <c r="H36" t="e">
        <f>VLOOKUP(F36,#REF!,2,FALSE)</f>
        <v>#REF!</v>
      </c>
      <c r="I36" t="s">
        <v>53</v>
      </c>
      <c r="J36" s="4">
        <v>44371</v>
      </c>
      <c r="K36" s="4">
        <v>44393</v>
      </c>
      <c r="L36" s="3">
        <f>IF(K36&lt;&gt;0,K36-J36,"")</f>
        <v>22</v>
      </c>
      <c r="M36" s="4">
        <v>44446</v>
      </c>
      <c r="N36">
        <f>M36-J36</f>
        <v>75</v>
      </c>
      <c r="O36">
        <v>0</v>
      </c>
      <c r="P36" t="e">
        <f>VLOOKUP(F36,#REF!,3,FALSE)</f>
        <v>#REF!</v>
      </c>
      <c r="Q36">
        <f>IF(OR(ISNUMBER(SEARCH("高等数学",E36)),ISNUMBER(SEARCH("数学分析",E36)),ISNUMBER(SEARCH("微积分",E36))),1,IF(OR(ISNUMBER(SEARCH("概率",E36)),ISNUMBER(SEARCH("数理统计",E36)),ISNUMBER(SEARCH("统计",E36))),2,IF(ISNUMBER(SEARCH("代数",E36)),3,IF(OR(ISNUMBER(SEARCH("运筹",E36)),ISNUMBER(SEARCH("优化",E36))),4,0))))</f>
        <v>0</v>
      </c>
      <c r="R36" t="str">
        <f>IF(AND(Q36&gt;0,O36=1),Q36&amp;"-"&amp;E36,"")</f>
        <v/>
      </c>
      <c r="S36" t="s">
        <v>80</v>
      </c>
      <c r="T36">
        <v>17</v>
      </c>
      <c r="U36">
        <v>1</v>
      </c>
      <c r="V36" t="s">
        <v>43</v>
      </c>
      <c r="X36">
        <v>37</v>
      </c>
      <c r="Y36">
        <v>10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e">
        <f>VLOOKUP(A36,#REF!,4,FALSE)</f>
        <v>#REF!</v>
      </c>
      <c r="AW36" t="e">
        <f>VLOOKUP(A36,#REF!,5,FALSE)</f>
        <v>#REF!</v>
      </c>
      <c r="AX36">
        <f>SUMIF(量化书目统计!A:A,H36,量化书目统计!G:G)</f>
        <v>0</v>
      </c>
    </row>
    <row r="37" spans="1:50" x14ac:dyDescent="0.3">
      <c r="A37" t="s">
        <v>2898</v>
      </c>
      <c r="B37" t="s">
        <v>855</v>
      </c>
      <c r="C37" t="s">
        <v>579</v>
      </c>
      <c r="D37">
        <v>5</v>
      </c>
      <c r="E37" t="s">
        <v>796</v>
      </c>
      <c r="F37" s="1" t="s">
        <v>797</v>
      </c>
      <c r="G37" t="s">
        <v>798</v>
      </c>
      <c r="H37" t="e">
        <f>VLOOKUP(F37,#REF!,2,FALSE)</f>
        <v>#REF!</v>
      </c>
      <c r="I37" t="s">
        <v>65</v>
      </c>
      <c r="J37" s="4">
        <v>44504</v>
      </c>
      <c r="K37" s="4">
        <v>44504</v>
      </c>
      <c r="L37" s="3">
        <f>IF(K37&lt;&gt;0,K37-J37,"")</f>
        <v>0</v>
      </c>
      <c r="M37" s="4">
        <v>44564</v>
      </c>
      <c r="N37">
        <f>M37-J37</f>
        <v>60</v>
      </c>
      <c r="O37">
        <v>0</v>
      </c>
      <c r="P37" t="e">
        <f>VLOOKUP(F37,#REF!,3,FALSE)</f>
        <v>#REF!</v>
      </c>
      <c r="Q37">
        <f>IF(OR(ISNUMBER(SEARCH("高等数学",E37)),ISNUMBER(SEARCH("数学分析",E37)),ISNUMBER(SEARCH("微积分",E37))),1,IF(OR(ISNUMBER(SEARCH("概率",E37)),ISNUMBER(SEARCH("数理统计",E37)),ISNUMBER(SEARCH("统计",E37))),2,IF(ISNUMBER(SEARCH("代数",E37)),3,IF(OR(ISNUMBER(SEARCH("运筹",E37)),ISNUMBER(SEARCH("优化",E37))),4,0))))</f>
        <v>0</v>
      </c>
      <c r="R37" t="str">
        <f>IF(AND(Q37&gt;0,O37=1),Q37&amp;"-"&amp;E37,"")</f>
        <v/>
      </c>
      <c r="S37" t="s">
        <v>38</v>
      </c>
      <c r="T37">
        <v>9</v>
      </c>
      <c r="U37">
        <v>1</v>
      </c>
      <c r="V37" t="s">
        <v>38</v>
      </c>
      <c r="W37">
        <v>9</v>
      </c>
      <c r="X37">
        <v>49</v>
      </c>
      <c r="Y37">
        <v>19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 t="e">
        <f>VLOOKUP(A37,#REF!,4,FALSE)</f>
        <v>#REF!</v>
      </c>
      <c r="AW37" t="e">
        <f>VLOOKUP(A37,#REF!,5,FALSE)</f>
        <v>#REF!</v>
      </c>
      <c r="AX37">
        <f>SUMIF(量化书目统计!A:A,H37,量化书目统计!G:G)</f>
        <v>0</v>
      </c>
    </row>
    <row r="38" spans="1:50" x14ac:dyDescent="0.3">
      <c r="A38" t="s">
        <v>584</v>
      </c>
      <c r="B38" t="s">
        <v>556</v>
      </c>
      <c r="C38" t="s">
        <v>247</v>
      </c>
      <c r="D38">
        <v>5</v>
      </c>
      <c r="E38" t="s">
        <v>585</v>
      </c>
      <c r="F38" s="1" t="s">
        <v>586</v>
      </c>
      <c r="G38" t="s">
        <v>587</v>
      </c>
      <c r="H38" t="e">
        <f>VLOOKUP(F38,#REF!,2,FALSE)</f>
        <v>#REF!</v>
      </c>
      <c r="I38" t="s">
        <v>65</v>
      </c>
      <c r="J38" s="4">
        <v>44270</v>
      </c>
      <c r="K38" s="4">
        <v>44298</v>
      </c>
      <c r="L38" s="3">
        <f>IF(K38&lt;&gt;0,K38-J38,"")</f>
        <v>28</v>
      </c>
      <c r="M38" s="4">
        <v>44330</v>
      </c>
      <c r="N38">
        <f>M38-J38</f>
        <v>60</v>
      </c>
      <c r="O38">
        <v>0</v>
      </c>
      <c r="P38" t="e">
        <f>VLOOKUP(F38,#REF!,3,FALSE)</f>
        <v>#REF!</v>
      </c>
      <c r="Q38">
        <f>IF(OR(ISNUMBER(SEARCH("高等数学",E38)),ISNUMBER(SEARCH("数学分析",E38)),ISNUMBER(SEARCH("微积分",E38))),1,IF(OR(ISNUMBER(SEARCH("概率",E38)),ISNUMBER(SEARCH("数理统计",E38)),ISNUMBER(SEARCH("统计",E38))),2,IF(ISNUMBER(SEARCH("代数",E38)),3,IF(OR(ISNUMBER(SEARCH("运筹",E38)),ISNUMBER(SEARCH("优化",E38))),4,0))))</f>
        <v>0</v>
      </c>
      <c r="R38" t="str">
        <f>IF(AND(Q38&gt;0,O38=1),Q38&amp;"-"&amp;E38,"")</f>
        <v/>
      </c>
      <c r="S38" t="s">
        <v>80</v>
      </c>
      <c r="T38">
        <v>3</v>
      </c>
      <c r="U38">
        <v>1</v>
      </c>
      <c r="V38" t="s">
        <v>80</v>
      </c>
      <c r="W38">
        <v>7</v>
      </c>
      <c r="X38">
        <v>23</v>
      </c>
      <c r="Y38">
        <v>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 t="e">
        <f>VLOOKUP(A38,#REF!,4,FALSE)</f>
        <v>#REF!</v>
      </c>
      <c r="AW38" t="e">
        <f>VLOOKUP(A38,#REF!,5,FALSE)</f>
        <v>#REF!</v>
      </c>
      <c r="AX38">
        <f>SUMIF(量化书目统计!A:A,H38,量化书目统计!G:G)</f>
        <v>0</v>
      </c>
    </row>
    <row r="39" spans="1:50" x14ac:dyDescent="0.3">
      <c r="A39" t="s">
        <v>2899</v>
      </c>
      <c r="B39" t="s">
        <v>855</v>
      </c>
      <c r="C39" t="s">
        <v>579</v>
      </c>
      <c r="D39">
        <v>5</v>
      </c>
      <c r="E39" t="s">
        <v>2900</v>
      </c>
      <c r="F39" s="1" t="s">
        <v>2901</v>
      </c>
      <c r="G39" t="s">
        <v>2902</v>
      </c>
      <c r="H39" t="e">
        <f>VLOOKUP(F39,#REF!,2,FALSE)</f>
        <v>#REF!</v>
      </c>
      <c r="I39" t="s">
        <v>32</v>
      </c>
      <c r="J39" s="4">
        <v>44147</v>
      </c>
      <c r="K39" s="4">
        <v>44210</v>
      </c>
      <c r="L39" s="3">
        <f>IF(K39&lt;&gt;0,K39-J39,"")</f>
        <v>63</v>
      </c>
      <c r="M39" s="4">
        <v>44207</v>
      </c>
      <c r="N39">
        <f>M39-J39</f>
        <v>60</v>
      </c>
      <c r="O39">
        <v>0</v>
      </c>
      <c r="P39" t="e">
        <f>VLOOKUP(F39,#REF!,3,FALSE)</f>
        <v>#REF!</v>
      </c>
      <c r="Q39">
        <f>IF(OR(ISNUMBER(SEARCH("高等数学",E39)),ISNUMBER(SEARCH("数学分析",E39)),ISNUMBER(SEARCH("微积分",E39))),1,IF(OR(ISNUMBER(SEARCH("概率",E39)),ISNUMBER(SEARCH("数理统计",E39)),ISNUMBER(SEARCH("统计",E39))),2,IF(ISNUMBER(SEARCH("代数",E39)),3,IF(OR(ISNUMBER(SEARCH("运筹",E39)),ISNUMBER(SEARCH("优化",E39))),4,0))))</f>
        <v>0</v>
      </c>
      <c r="R39" t="str">
        <f>IF(AND(Q39&gt;0,O39=1),Q39&amp;"-"&amp;E39,"")</f>
        <v/>
      </c>
      <c r="S39" t="s">
        <v>28</v>
      </c>
      <c r="T39">
        <v>10</v>
      </c>
      <c r="U39">
        <v>2</v>
      </c>
      <c r="V39" t="s">
        <v>28</v>
      </c>
      <c r="W39">
        <v>18</v>
      </c>
      <c r="X39">
        <v>10</v>
      </c>
      <c r="Y39">
        <v>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e">
        <f>VLOOKUP(A39,#REF!,4,FALSE)</f>
        <v>#REF!</v>
      </c>
      <c r="AW39" t="e">
        <f>VLOOKUP(A39,#REF!,5,FALSE)</f>
        <v>#REF!</v>
      </c>
      <c r="AX39">
        <f>SUMIF(量化书目统计!A:A,H39,量化书目统计!G:G)</f>
        <v>0</v>
      </c>
    </row>
    <row r="40" spans="1:50" x14ac:dyDescent="0.3">
      <c r="A40" t="s">
        <v>2905</v>
      </c>
      <c r="B40" t="s">
        <v>855</v>
      </c>
      <c r="C40" t="s">
        <v>34</v>
      </c>
      <c r="D40">
        <v>5</v>
      </c>
      <c r="E40" t="s">
        <v>390</v>
      </c>
      <c r="F40" s="1" t="s">
        <v>1561</v>
      </c>
      <c r="G40" t="s">
        <v>1562</v>
      </c>
      <c r="H40" t="e">
        <f>VLOOKUP(F40,#REF!,2,FALSE)</f>
        <v>#REF!</v>
      </c>
      <c r="I40" t="s">
        <v>74</v>
      </c>
      <c r="J40" s="4">
        <v>44560</v>
      </c>
      <c r="K40" s="4">
        <v>44613</v>
      </c>
      <c r="L40" s="3">
        <f>IF(K40&lt;&gt;0,K40-J40,"")</f>
        <v>53</v>
      </c>
      <c r="M40" s="4">
        <v>44624</v>
      </c>
      <c r="N40">
        <f>M40-J40</f>
        <v>64</v>
      </c>
      <c r="O40">
        <v>0</v>
      </c>
      <c r="P40" t="e">
        <f>VLOOKUP(F40,#REF!,3,FALSE)</f>
        <v>#REF!</v>
      </c>
      <c r="Q40">
        <f>IF(OR(ISNUMBER(SEARCH("高等数学",E40)),ISNUMBER(SEARCH("数学分析",E40)),ISNUMBER(SEARCH("微积分",E40))),1,IF(OR(ISNUMBER(SEARCH("概率",E40)),ISNUMBER(SEARCH("数理统计",E40)),ISNUMBER(SEARCH("统计",E40))),2,IF(ISNUMBER(SEARCH("代数",E40)),3,IF(OR(ISNUMBER(SEARCH("运筹",E40)),ISNUMBER(SEARCH("优化",E40))),4,0))))</f>
        <v>0</v>
      </c>
      <c r="R40" t="str">
        <f>IF(AND(Q40&gt;0,O40=1),Q40&amp;"-"&amp;E40,"")</f>
        <v/>
      </c>
      <c r="S40" t="s">
        <v>38</v>
      </c>
      <c r="T40">
        <v>17</v>
      </c>
      <c r="U40">
        <v>1</v>
      </c>
      <c r="V40" t="s">
        <v>99</v>
      </c>
      <c r="W40">
        <v>2</v>
      </c>
      <c r="X40">
        <v>57</v>
      </c>
      <c r="Y40">
        <v>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e">
        <f>VLOOKUP(A40,#REF!,4,FALSE)</f>
        <v>#REF!</v>
      </c>
      <c r="AW40" t="e">
        <f>VLOOKUP(A40,#REF!,5,FALSE)</f>
        <v>#REF!</v>
      </c>
      <c r="AX40">
        <f>SUMIF(量化书目统计!A:A,H40,量化书目统计!G:G)</f>
        <v>0</v>
      </c>
    </row>
    <row r="41" spans="1:50" x14ac:dyDescent="0.3">
      <c r="A41" t="s">
        <v>2906</v>
      </c>
      <c r="B41" t="s">
        <v>855</v>
      </c>
      <c r="C41" t="s">
        <v>34</v>
      </c>
      <c r="D41">
        <v>5</v>
      </c>
      <c r="E41" t="s">
        <v>280</v>
      </c>
      <c r="F41" s="1" t="s">
        <v>1334</v>
      </c>
      <c r="G41" t="s">
        <v>1335</v>
      </c>
      <c r="H41" t="e">
        <f>VLOOKUP(F41,#REF!,2,FALSE)</f>
        <v>#REF!</v>
      </c>
      <c r="I41" t="s">
        <v>158</v>
      </c>
      <c r="J41" s="4">
        <v>44206</v>
      </c>
      <c r="K41" s="4">
        <v>44257</v>
      </c>
      <c r="L41" s="3">
        <f>IF(K41&lt;&gt;0,K41-J41,"")</f>
        <v>51</v>
      </c>
      <c r="M41" s="4">
        <v>44266</v>
      </c>
      <c r="N41">
        <f>M41-J41</f>
        <v>60</v>
      </c>
      <c r="O41">
        <v>0</v>
      </c>
      <c r="P41" t="e">
        <f>VLOOKUP(F41,#REF!,3,FALSE)</f>
        <v>#REF!</v>
      </c>
      <c r="Q41">
        <f>IF(OR(ISNUMBER(SEARCH("高等数学",E41)),ISNUMBER(SEARCH("数学分析",E41)),ISNUMBER(SEARCH("微积分",E41))),1,IF(OR(ISNUMBER(SEARCH("概率",E41)),ISNUMBER(SEARCH("数理统计",E41)),ISNUMBER(SEARCH("统计",E41))),2,IF(ISNUMBER(SEARCH("代数",E41)),3,IF(OR(ISNUMBER(SEARCH("运筹",E41)),ISNUMBER(SEARCH("优化",E41))),4,0))))</f>
        <v>0</v>
      </c>
      <c r="R41" t="str">
        <f>IF(AND(Q41&gt;0,O41=1),Q41&amp;"-"&amp;E41,"")</f>
        <v/>
      </c>
      <c r="S41" t="s">
        <v>28</v>
      </c>
      <c r="T41">
        <f>X41</f>
        <v>19</v>
      </c>
      <c r="U41">
        <v>1</v>
      </c>
      <c r="V41" t="s">
        <v>80</v>
      </c>
      <c r="W41">
        <v>1</v>
      </c>
      <c r="X41">
        <v>19</v>
      </c>
      <c r="Y41">
        <v>19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 t="e">
        <f>VLOOKUP(A41,#REF!,4,FALSE)</f>
        <v>#REF!</v>
      </c>
      <c r="AW41" t="e">
        <f>VLOOKUP(A41,#REF!,5,FALSE)</f>
        <v>#REF!</v>
      </c>
      <c r="AX41">
        <f>SUMIF(量化书目统计!A:A,H41,量化书目统计!G:G)</f>
        <v>0</v>
      </c>
    </row>
    <row r="42" spans="1:50" x14ac:dyDescent="0.3">
      <c r="A42" t="s">
        <v>2907</v>
      </c>
      <c r="B42" t="s">
        <v>855</v>
      </c>
      <c r="C42" t="s">
        <v>34</v>
      </c>
      <c r="D42">
        <v>5</v>
      </c>
      <c r="E42" t="s">
        <v>2908</v>
      </c>
      <c r="F42" s="1" t="s">
        <v>2909</v>
      </c>
      <c r="G42" t="s">
        <v>2910</v>
      </c>
      <c r="H42" t="e">
        <f>VLOOKUP(F42,#REF!,2,FALSE)</f>
        <v>#REF!</v>
      </c>
      <c r="I42" t="s">
        <v>32</v>
      </c>
      <c r="J42" s="4">
        <v>44117</v>
      </c>
      <c r="K42" s="4">
        <v>44208</v>
      </c>
      <c r="L42" s="3">
        <f>IF(K42&lt;&gt;0,K42-J42,"")</f>
        <v>91</v>
      </c>
      <c r="M42" s="4">
        <v>44237</v>
      </c>
      <c r="N42">
        <f>M42-J42</f>
        <v>120</v>
      </c>
      <c r="O42">
        <v>0</v>
      </c>
      <c r="P42" t="e">
        <f>VLOOKUP(F42,#REF!,3,FALSE)</f>
        <v>#REF!</v>
      </c>
      <c r="Q42">
        <f>IF(OR(ISNUMBER(SEARCH("高等数学",E42)),ISNUMBER(SEARCH("数学分析",E42)),ISNUMBER(SEARCH("微积分",E42))),1,IF(OR(ISNUMBER(SEARCH("概率",E42)),ISNUMBER(SEARCH("数理统计",E42)),ISNUMBER(SEARCH("统计",E42))),2,IF(ISNUMBER(SEARCH("代数",E42)),3,IF(OR(ISNUMBER(SEARCH("运筹",E42)),ISNUMBER(SEARCH("优化",E42))),4,0))))</f>
        <v>0</v>
      </c>
      <c r="R42" t="str">
        <f>IF(AND(Q42&gt;0,O42=1),Q42&amp;"-"&amp;E42,"")</f>
        <v/>
      </c>
      <c r="S42" t="s">
        <v>28</v>
      </c>
      <c r="T42">
        <v>6</v>
      </c>
      <c r="U42">
        <v>1</v>
      </c>
      <c r="V42" t="s">
        <v>28</v>
      </c>
      <c r="W42">
        <v>18</v>
      </c>
      <c r="X42">
        <v>6</v>
      </c>
      <c r="Y42">
        <v>5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e">
        <f>VLOOKUP(A42,#REF!,4,FALSE)</f>
        <v>#REF!</v>
      </c>
      <c r="AW42" t="e">
        <f>VLOOKUP(A42,#REF!,5,FALSE)</f>
        <v>#REF!</v>
      </c>
      <c r="AX42">
        <f>SUMIF(量化书目统计!A:A,H42,量化书目统计!G:G)</f>
        <v>0</v>
      </c>
    </row>
    <row r="43" spans="1:50" x14ac:dyDescent="0.3">
      <c r="A43" t="s">
        <v>2911</v>
      </c>
      <c r="B43" t="s">
        <v>855</v>
      </c>
      <c r="C43" t="s">
        <v>34</v>
      </c>
      <c r="D43">
        <v>5</v>
      </c>
      <c r="E43" t="s">
        <v>1284</v>
      </c>
      <c r="F43" s="1" t="s">
        <v>1285</v>
      </c>
      <c r="G43" t="s">
        <v>1286</v>
      </c>
      <c r="H43" t="e">
        <f>VLOOKUP(F43,#REF!,2,FALSE)</f>
        <v>#REF!</v>
      </c>
      <c r="I43" t="s">
        <v>59</v>
      </c>
      <c r="J43" s="4">
        <v>44186</v>
      </c>
      <c r="K43" s="4">
        <v>44280</v>
      </c>
      <c r="L43" s="3">
        <f>IF(K43&lt;&gt;0,K43-J43,"")</f>
        <v>94</v>
      </c>
      <c r="M43" s="4">
        <v>44316</v>
      </c>
      <c r="N43">
        <f>M43-J43</f>
        <v>130</v>
      </c>
      <c r="O43">
        <v>0</v>
      </c>
      <c r="P43" t="e">
        <f>VLOOKUP(F43,#REF!,3,FALSE)</f>
        <v>#REF!</v>
      </c>
      <c r="Q43">
        <f>IF(OR(ISNUMBER(SEARCH("高等数学",E43)),ISNUMBER(SEARCH("数学分析",E43)),ISNUMBER(SEARCH("微积分",E43))),1,IF(OR(ISNUMBER(SEARCH("概率",E43)),ISNUMBER(SEARCH("数理统计",E43)),ISNUMBER(SEARCH("统计",E43))),2,IF(ISNUMBER(SEARCH("代数",E43)),3,IF(OR(ISNUMBER(SEARCH("运筹",E43)),ISNUMBER(SEARCH("优化",E43))),4,0))))</f>
        <v>0</v>
      </c>
      <c r="R43" t="str">
        <f>IF(AND(Q43&gt;0,O43=1),Q43&amp;"-"&amp;E43,"")</f>
        <v/>
      </c>
      <c r="S43" t="s">
        <v>28</v>
      </c>
      <c r="T43">
        <v>16</v>
      </c>
      <c r="U43">
        <v>1</v>
      </c>
      <c r="V43" t="s">
        <v>80</v>
      </c>
      <c r="W43">
        <v>4</v>
      </c>
      <c r="X43">
        <v>16</v>
      </c>
      <c r="Y43">
        <v>5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e">
        <f>VLOOKUP(A43,#REF!,4,FALSE)</f>
        <v>#REF!</v>
      </c>
      <c r="AW43" t="e">
        <f>VLOOKUP(A43,#REF!,5,FALSE)</f>
        <v>#REF!</v>
      </c>
      <c r="AX43">
        <f>SUMIF(量化书目统计!A:A,H43,量化书目统计!G:G)</f>
        <v>0</v>
      </c>
    </row>
    <row r="44" spans="1:50" x14ac:dyDescent="0.3">
      <c r="A44" t="s">
        <v>2912</v>
      </c>
      <c r="B44" t="s">
        <v>855</v>
      </c>
      <c r="C44" t="s">
        <v>34</v>
      </c>
      <c r="D44">
        <v>5</v>
      </c>
      <c r="E44" t="s">
        <v>848</v>
      </c>
      <c r="F44" s="1" t="s">
        <v>849</v>
      </c>
      <c r="G44" t="s">
        <v>850</v>
      </c>
      <c r="H44" t="e">
        <f>VLOOKUP(F44,#REF!,2,FALSE)</f>
        <v>#REF!</v>
      </c>
      <c r="I44" t="s">
        <v>158</v>
      </c>
      <c r="J44" s="4">
        <v>44311</v>
      </c>
      <c r="K44" s="4">
        <v>44360</v>
      </c>
      <c r="L44" s="3">
        <f>IF(K44&lt;&gt;0,K44-J44,"")</f>
        <v>49</v>
      </c>
      <c r="M44" s="4">
        <v>44389</v>
      </c>
      <c r="N44">
        <f>M44-J44</f>
        <v>78</v>
      </c>
      <c r="O44">
        <v>0</v>
      </c>
      <c r="P44" t="e">
        <f>VLOOKUP(F44,#REF!,3,FALSE)</f>
        <v>#REF!</v>
      </c>
      <c r="Q44">
        <f>IF(OR(ISNUMBER(SEARCH("高等数学",E44)),ISNUMBER(SEARCH("数学分析",E44)),ISNUMBER(SEARCH("微积分",E44))),1,IF(OR(ISNUMBER(SEARCH("概率",E44)),ISNUMBER(SEARCH("数理统计",E44)),ISNUMBER(SEARCH("统计",E44))),2,IF(ISNUMBER(SEARCH("代数",E44)),3,IF(OR(ISNUMBER(SEARCH("运筹",E44)),ISNUMBER(SEARCH("优化",E44))),4,0))))</f>
        <v>0</v>
      </c>
      <c r="R44" t="str">
        <f>IF(AND(Q44&gt;0,O44=1),Q44&amp;"-"&amp;E44,"")</f>
        <v/>
      </c>
      <c r="S44" t="s">
        <v>80</v>
      </c>
      <c r="T44">
        <v>8</v>
      </c>
      <c r="U44">
        <v>1</v>
      </c>
      <c r="V44" t="s">
        <v>80</v>
      </c>
      <c r="W44">
        <v>15</v>
      </c>
      <c r="X44">
        <v>28</v>
      </c>
      <c r="Y44">
        <v>3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 t="e">
        <f>VLOOKUP(A44,#REF!,4,FALSE)</f>
        <v>#REF!</v>
      </c>
      <c r="AW44" t="e">
        <f>VLOOKUP(A44,#REF!,5,FALSE)</f>
        <v>#REF!</v>
      </c>
      <c r="AX44">
        <f>SUMIF(量化书目统计!A:A,H44,量化书目统计!G:G)</f>
        <v>0</v>
      </c>
    </row>
    <row r="45" spans="1:50" x14ac:dyDescent="0.3">
      <c r="A45" t="s">
        <v>2913</v>
      </c>
      <c r="B45" t="s">
        <v>855</v>
      </c>
      <c r="C45" t="s">
        <v>34</v>
      </c>
      <c r="D45">
        <v>5</v>
      </c>
      <c r="E45" t="s">
        <v>1148</v>
      </c>
      <c r="F45" s="1" t="s">
        <v>1149</v>
      </c>
      <c r="G45" t="s">
        <v>1150</v>
      </c>
      <c r="H45" t="e">
        <f>VLOOKUP(F45,#REF!,2,FALSE)</f>
        <v>#REF!</v>
      </c>
      <c r="I45" t="s">
        <v>158</v>
      </c>
      <c r="J45" s="4">
        <v>44091</v>
      </c>
      <c r="K45" s="4">
        <v>44128</v>
      </c>
      <c r="L45" s="3">
        <f>IF(K45&lt;&gt;0,K45-J45,"")</f>
        <v>37</v>
      </c>
      <c r="M45" s="4">
        <v>44151</v>
      </c>
      <c r="N45">
        <f>M45-J45</f>
        <v>60</v>
      </c>
      <c r="O45">
        <v>0</v>
      </c>
      <c r="P45" t="e">
        <f>VLOOKUP(F45,#REF!,3,FALSE)</f>
        <v>#REF!</v>
      </c>
      <c r="Q45">
        <f>IF(OR(ISNUMBER(SEARCH("高等数学",E45)),ISNUMBER(SEARCH("数学分析",E45)),ISNUMBER(SEARCH("微积分",E45))),1,IF(OR(ISNUMBER(SEARCH("概率",E45)),ISNUMBER(SEARCH("数理统计",E45)),ISNUMBER(SEARCH("统计",E45))),2,IF(ISNUMBER(SEARCH("代数",E45)),3,IF(OR(ISNUMBER(SEARCH("运筹",E45)),ISNUMBER(SEARCH("优化",E45))),4,0))))</f>
        <v>0</v>
      </c>
      <c r="R45" t="str">
        <f>IF(AND(Q45&gt;0,O45=1),Q45&amp;"-"&amp;E45,"")</f>
        <v/>
      </c>
      <c r="S45" t="s">
        <v>28</v>
      </c>
      <c r="T45">
        <v>2</v>
      </c>
      <c r="U45">
        <v>1</v>
      </c>
      <c r="V45" t="s">
        <v>28</v>
      </c>
      <c r="W45">
        <v>7</v>
      </c>
      <c r="X45">
        <v>2</v>
      </c>
      <c r="Y45">
        <v>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 t="e">
        <f>VLOOKUP(A45,#REF!,4,FALSE)</f>
        <v>#REF!</v>
      </c>
      <c r="AW45" t="e">
        <f>VLOOKUP(A45,#REF!,5,FALSE)</f>
        <v>#REF!</v>
      </c>
      <c r="AX45">
        <f>SUMIF(量化书目统计!A:A,H45,量化书目统计!G:G)</f>
        <v>0</v>
      </c>
    </row>
    <row r="46" spans="1:50" x14ac:dyDescent="0.3">
      <c r="A46" t="s">
        <v>2914</v>
      </c>
      <c r="B46" t="s">
        <v>855</v>
      </c>
      <c r="C46" t="s">
        <v>34</v>
      </c>
      <c r="D46">
        <v>5</v>
      </c>
      <c r="E46" t="s">
        <v>457</v>
      </c>
      <c r="F46" s="1" t="s">
        <v>458</v>
      </c>
      <c r="G46" t="s">
        <v>459</v>
      </c>
      <c r="H46" t="e">
        <f>VLOOKUP(F46,#REF!,2,FALSE)</f>
        <v>#REF!</v>
      </c>
      <c r="I46" t="s">
        <v>65</v>
      </c>
      <c r="J46" s="4">
        <v>44270</v>
      </c>
      <c r="K46" s="4">
        <v>44328</v>
      </c>
      <c r="L46" s="3">
        <f>IF(K46&lt;&gt;0,K46-J46,"")</f>
        <v>58</v>
      </c>
      <c r="M46" s="4">
        <v>44330</v>
      </c>
      <c r="N46">
        <f>M46-J46</f>
        <v>60</v>
      </c>
      <c r="O46">
        <v>0</v>
      </c>
      <c r="P46" t="e">
        <f>VLOOKUP(F46,#REF!,3,FALSE)</f>
        <v>#REF!</v>
      </c>
      <c r="Q46">
        <f>IF(OR(ISNUMBER(SEARCH("高等数学",E46)),ISNUMBER(SEARCH("数学分析",E46)),ISNUMBER(SEARCH("微积分",E46))),1,IF(OR(ISNUMBER(SEARCH("概率",E46)),ISNUMBER(SEARCH("数理统计",E46)),ISNUMBER(SEARCH("统计",E46))),2,IF(ISNUMBER(SEARCH("代数",E46)),3,IF(OR(ISNUMBER(SEARCH("运筹",E46)),ISNUMBER(SEARCH("优化",E46))),4,0))))</f>
        <v>0</v>
      </c>
      <c r="R46" t="str">
        <f>IF(AND(Q46&gt;0,O46=1),Q46&amp;"-"&amp;E46,"")</f>
        <v/>
      </c>
      <c r="S46" t="s">
        <v>80</v>
      </c>
      <c r="T46">
        <v>3</v>
      </c>
      <c r="U46">
        <v>1</v>
      </c>
      <c r="V46" t="s">
        <v>80</v>
      </c>
      <c r="W46">
        <v>11</v>
      </c>
      <c r="X46">
        <v>23</v>
      </c>
      <c r="Y46">
        <v>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e">
        <f>VLOOKUP(A46,#REF!,4,FALSE)</f>
        <v>#REF!</v>
      </c>
      <c r="AW46" t="e">
        <f>VLOOKUP(A46,#REF!,5,FALSE)</f>
        <v>#REF!</v>
      </c>
      <c r="AX46">
        <f>SUMIF(量化书目统计!A:A,H46,量化书目统计!G:G)</f>
        <v>0</v>
      </c>
    </row>
    <row r="47" spans="1:50" x14ac:dyDescent="0.3">
      <c r="A47" t="s">
        <v>2915</v>
      </c>
      <c r="B47" t="s">
        <v>855</v>
      </c>
      <c r="C47" t="s">
        <v>34</v>
      </c>
      <c r="D47">
        <v>5</v>
      </c>
      <c r="E47" t="s">
        <v>1925</v>
      </c>
      <c r="F47" s="1" t="s">
        <v>1926</v>
      </c>
      <c r="G47" t="s">
        <v>1927</v>
      </c>
      <c r="H47" t="e">
        <f>VLOOKUP(F47,#REF!,2,FALSE)</f>
        <v>#REF!</v>
      </c>
      <c r="I47" t="s">
        <v>32</v>
      </c>
      <c r="J47" s="4">
        <v>44266</v>
      </c>
      <c r="K47" s="4">
        <v>44266</v>
      </c>
      <c r="L47" s="3">
        <f>IF(K47&lt;&gt;0,K47-J47,"")</f>
        <v>0</v>
      </c>
      <c r="M47" s="4">
        <v>44326</v>
      </c>
      <c r="N47">
        <f>M47-J47</f>
        <v>60</v>
      </c>
      <c r="O47">
        <v>0</v>
      </c>
      <c r="P47" t="e">
        <f>VLOOKUP(F47,#REF!,3,FALSE)</f>
        <v>#REF!</v>
      </c>
      <c r="Q47">
        <f>IF(OR(ISNUMBER(SEARCH("高等数学",E47)),ISNUMBER(SEARCH("数学分析",E47)),ISNUMBER(SEARCH("微积分",E47))),1,IF(OR(ISNUMBER(SEARCH("概率",E47)),ISNUMBER(SEARCH("数理统计",E47)),ISNUMBER(SEARCH("统计",E47))),2,IF(ISNUMBER(SEARCH("代数",E47)),3,IF(OR(ISNUMBER(SEARCH("运筹",E47)),ISNUMBER(SEARCH("优化",E47))),4,0))))</f>
        <v>0</v>
      </c>
      <c r="R47" t="str">
        <f>IF(AND(Q47&gt;0,O47=1),Q47&amp;"-"&amp;E47,"")</f>
        <v/>
      </c>
      <c r="S47" t="s">
        <v>80</v>
      </c>
      <c r="T47">
        <v>2</v>
      </c>
      <c r="U47">
        <v>1</v>
      </c>
      <c r="V47" t="s">
        <v>80</v>
      </c>
      <c r="W47">
        <v>2</v>
      </c>
      <c r="X47">
        <v>22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e">
        <f>VLOOKUP(A47,#REF!,4,FALSE)</f>
        <v>#REF!</v>
      </c>
      <c r="AW47" t="e">
        <f>VLOOKUP(A47,#REF!,5,FALSE)</f>
        <v>#REF!</v>
      </c>
      <c r="AX47">
        <f>SUMIF(量化书目统计!A:A,H47,量化书目统计!G:G)</f>
        <v>0</v>
      </c>
    </row>
    <row r="48" spans="1:50" x14ac:dyDescent="0.3">
      <c r="A48" t="s">
        <v>2916</v>
      </c>
      <c r="B48" t="s">
        <v>855</v>
      </c>
      <c r="C48" t="s">
        <v>144</v>
      </c>
      <c r="D48">
        <v>5</v>
      </c>
      <c r="E48" t="s">
        <v>674</v>
      </c>
      <c r="F48" s="1" t="s">
        <v>675</v>
      </c>
      <c r="G48" t="s">
        <v>676</v>
      </c>
      <c r="H48" t="e">
        <f>VLOOKUP(F48,#REF!,2,FALSE)</f>
        <v>#REF!</v>
      </c>
      <c r="I48" t="s">
        <v>32</v>
      </c>
      <c r="J48" s="4">
        <v>44293</v>
      </c>
      <c r="K48" s="4">
        <v>44295</v>
      </c>
      <c r="L48" s="3">
        <f>IF(K48&lt;&gt;0,K48-J48,"")</f>
        <v>2</v>
      </c>
      <c r="M48" s="4">
        <v>44354</v>
      </c>
      <c r="N48">
        <f>M48-J48</f>
        <v>61</v>
      </c>
      <c r="O48">
        <v>0</v>
      </c>
      <c r="P48" t="e">
        <f>VLOOKUP(F48,#REF!,3,FALSE)</f>
        <v>#REF!</v>
      </c>
      <c r="Q48">
        <f>IF(OR(ISNUMBER(SEARCH("高等数学",E48)),ISNUMBER(SEARCH("数学分析",E48)),ISNUMBER(SEARCH("微积分",E48))),1,IF(OR(ISNUMBER(SEARCH("概率",E48)),ISNUMBER(SEARCH("数理统计",E48)),ISNUMBER(SEARCH("统计",E48))),2,IF(ISNUMBER(SEARCH("代数",E48)),3,IF(OR(ISNUMBER(SEARCH("运筹",E48)),ISNUMBER(SEARCH("优化",E48))),4,0))))</f>
        <v>0</v>
      </c>
      <c r="R48" t="str">
        <f>IF(AND(Q48&gt;0,O48=1),Q48&amp;"-"&amp;E48,"")</f>
        <v/>
      </c>
      <c r="S48" t="s">
        <v>80</v>
      </c>
      <c r="T48">
        <v>6</v>
      </c>
      <c r="U48">
        <v>1</v>
      </c>
      <c r="V48" t="s">
        <v>80</v>
      </c>
      <c r="W48">
        <v>6</v>
      </c>
      <c r="X48">
        <v>26</v>
      </c>
      <c r="Y48">
        <v>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e">
        <f>VLOOKUP(A48,#REF!,4,FALSE)</f>
        <v>#REF!</v>
      </c>
      <c r="AW48" t="e">
        <f>VLOOKUP(A48,#REF!,5,FALSE)</f>
        <v>#REF!</v>
      </c>
      <c r="AX48">
        <f>SUMIF(量化书目统计!A:A,H48,量化书目统计!G:G)</f>
        <v>0</v>
      </c>
    </row>
    <row r="49" spans="1:50" x14ac:dyDescent="0.3">
      <c r="A49" t="s">
        <v>578</v>
      </c>
      <c r="B49" t="s">
        <v>556</v>
      </c>
      <c r="C49" t="s">
        <v>579</v>
      </c>
      <c r="D49">
        <v>5</v>
      </c>
      <c r="E49" t="s">
        <v>580</v>
      </c>
      <c r="F49" s="1" t="s">
        <v>581</v>
      </c>
      <c r="G49" t="s">
        <v>582</v>
      </c>
      <c r="H49" t="e">
        <f>VLOOKUP(F49,#REF!,2,FALSE)</f>
        <v>#REF!</v>
      </c>
      <c r="I49" t="s">
        <v>32</v>
      </c>
      <c r="J49" s="4">
        <v>44015</v>
      </c>
      <c r="K49" s="4">
        <v>44015</v>
      </c>
      <c r="L49" s="3">
        <f>IF(K49&lt;&gt;0,K49-J49,"")</f>
        <v>0</v>
      </c>
      <c r="M49" s="4">
        <v>44075</v>
      </c>
      <c r="N49">
        <f>M49-J49</f>
        <v>60</v>
      </c>
      <c r="O49">
        <v>0</v>
      </c>
      <c r="P49" t="e">
        <f>VLOOKUP(F49,#REF!,3,FALSE)</f>
        <v>#REF!</v>
      </c>
      <c r="Q49">
        <f>IF(OR(ISNUMBER(SEARCH("高等数学",E49)),ISNUMBER(SEARCH("数学分析",E49)),ISNUMBER(SEARCH("微积分",E49))),1,IF(OR(ISNUMBER(SEARCH("概率",E49)),ISNUMBER(SEARCH("数理统计",E49)),ISNUMBER(SEARCH("统计",E49))),2,IF(ISNUMBER(SEARCH("代数",E49)),3,IF(OR(ISNUMBER(SEARCH("运筹",E49)),ISNUMBER(SEARCH("优化",E49))),4,0))))</f>
        <v>0</v>
      </c>
      <c r="R49" t="str">
        <f>IF(AND(Q49&gt;0,O49=1),Q49&amp;"-"&amp;E49,"")</f>
        <v/>
      </c>
      <c r="S49" t="s">
        <v>43</v>
      </c>
      <c r="U49">
        <v>1</v>
      </c>
      <c r="V49" t="s">
        <v>43</v>
      </c>
      <c r="X49">
        <v>0</v>
      </c>
      <c r="Y49">
        <v>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e">
        <f>VLOOKUP(A49,#REF!,4,FALSE)</f>
        <v>#REF!</v>
      </c>
      <c r="AW49" t="e">
        <f>VLOOKUP(A49,#REF!,5,FALSE)</f>
        <v>#REF!</v>
      </c>
      <c r="AX49">
        <f>SUMIF(量化书目统计!A:A,H49,量化书目统计!G:G)</f>
        <v>0</v>
      </c>
    </row>
    <row r="50" spans="1:50" x14ac:dyDescent="0.3">
      <c r="A50" t="s">
        <v>2917</v>
      </c>
      <c r="B50" t="s">
        <v>855</v>
      </c>
      <c r="C50" t="s">
        <v>144</v>
      </c>
      <c r="D50">
        <v>5</v>
      </c>
      <c r="E50" t="s">
        <v>889</v>
      </c>
      <c r="F50" s="1" t="s">
        <v>890</v>
      </c>
      <c r="G50" t="s">
        <v>891</v>
      </c>
      <c r="H50" t="e">
        <f>VLOOKUP(F50,#REF!,2,FALSE)</f>
        <v>#REF!</v>
      </c>
      <c r="I50" t="s">
        <v>32</v>
      </c>
      <c r="J50" s="4">
        <v>44578</v>
      </c>
      <c r="K50" s="4">
        <v>44613</v>
      </c>
      <c r="L50" s="3">
        <f>IF(K50&lt;&gt;0,K50-J50,"")</f>
        <v>35</v>
      </c>
      <c r="M50" s="4">
        <v>44638</v>
      </c>
      <c r="N50">
        <f>M50-J50</f>
        <v>60</v>
      </c>
      <c r="O50">
        <v>0</v>
      </c>
      <c r="P50" t="e">
        <f>VLOOKUP(F50,#REF!,3,FALSE)</f>
        <v>#REF!</v>
      </c>
      <c r="Q50">
        <f>IF(OR(ISNUMBER(SEARCH("高等数学",E50)),ISNUMBER(SEARCH("数学分析",E50)),ISNUMBER(SEARCH("微积分",E50))),1,IF(OR(ISNUMBER(SEARCH("概率",E50)),ISNUMBER(SEARCH("数理统计",E50)),ISNUMBER(SEARCH("统计",E50))),2,IF(ISNUMBER(SEARCH("代数",E50)),3,IF(OR(ISNUMBER(SEARCH("运筹",E50)),ISNUMBER(SEARCH("优化",E50))),4,0))))</f>
        <v>0</v>
      </c>
      <c r="R50" t="str">
        <f>IF(AND(Q50&gt;0,O50=1),Q50&amp;"-"&amp;E50,"")</f>
        <v/>
      </c>
      <c r="S50" t="s">
        <v>43</v>
      </c>
      <c r="U50">
        <v>1</v>
      </c>
      <c r="V50" t="s">
        <v>99</v>
      </c>
      <c r="W50">
        <v>2</v>
      </c>
      <c r="X50">
        <v>60</v>
      </c>
      <c r="Y50">
        <v>5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e">
        <f>VLOOKUP(A50,#REF!,4,FALSE)</f>
        <v>#REF!</v>
      </c>
      <c r="AW50" t="e">
        <f>VLOOKUP(A50,#REF!,5,FALSE)</f>
        <v>#REF!</v>
      </c>
      <c r="AX50">
        <f>SUMIF(量化书目统计!A:A,H50,量化书目统计!G:G)</f>
        <v>0</v>
      </c>
    </row>
    <row r="51" spans="1:50" x14ac:dyDescent="0.3">
      <c r="A51" t="s">
        <v>2918</v>
      </c>
      <c r="B51" t="s">
        <v>855</v>
      </c>
      <c r="C51" t="s">
        <v>144</v>
      </c>
      <c r="D51">
        <v>5</v>
      </c>
      <c r="E51" t="s">
        <v>727</v>
      </c>
      <c r="F51" s="1" t="s">
        <v>2919</v>
      </c>
      <c r="G51" t="s">
        <v>2920</v>
      </c>
      <c r="H51" t="e">
        <f>VLOOKUP(F51,#REF!,2,FALSE)</f>
        <v>#REF!</v>
      </c>
      <c r="I51" t="s">
        <v>32</v>
      </c>
      <c r="J51" s="4">
        <v>44385</v>
      </c>
      <c r="K51" s="4">
        <v>44437</v>
      </c>
      <c r="L51" s="3">
        <f>IF(K51&lt;&gt;0,K51-J51,"")</f>
        <v>52</v>
      </c>
      <c r="M51" s="4">
        <v>44447</v>
      </c>
      <c r="N51">
        <f>M51-J51</f>
        <v>62</v>
      </c>
      <c r="O51">
        <v>0</v>
      </c>
      <c r="P51" t="e">
        <f>VLOOKUP(F51,#REF!,3,FALSE)</f>
        <v>#REF!</v>
      </c>
      <c r="Q51">
        <f>IF(OR(ISNUMBER(SEARCH("高等数学",E51)),ISNUMBER(SEARCH("数学分析",E51)),ISNUMBER(SEARCH("微积分",E51))),1,IF(OR(ISNUMBER(SEARCH("概率",E51)),ISNUMBER(SEARCH("数理统计",E51)),ISNUMBER(SEARCH("统计",E51))),2,IF(ISNUMBER(SEARCH("代数",E51)),3,IF(OR(ISNUMBER(SEARCH("运筹",E51)),ISNUMBER(SEARCH("优化",E51))),4,0))))</f>
        <v>0</v>
      </c>
      <c r="R51" t="str">
        <f>IF(AND(Q51&gt;0,O51=1),Q51&amp;"-"&amp;E51,"")</f>
        <v/>
      </c>
      <c r="S51" t="s">
        <v>80</v>
      </c>
      <c r="T51">
        <f>19</f>
        <v>19</v>
      </c>
      <c r="U51">
        <v>1</v>
      </c>
      <c r="V51" t="s">
        <v>43</v>
      </c>
      <c r="X51">
        <v>39</v>
      </c>
      <c r="Y51">
        <v>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e">
        <f>VLOOKUP(A51,#REF!,4,FALSE)</f>
        <v>#REF!</v>
      </c>
      <c r="AW51" t="e">
        <f>VLOOKUP(A51,#REF!,5,FALSE)</f>
        <v>#REF!</v>
      </c>
      <c r="AX51">
        <f>SUMIF(量化书目统计!A:A,H51,量化书目统计!G:G)</f>
        <v>0</v>
      </c>
    </row>
    <row r="52" spans="1:50" x14ac:dyDescent="0.3">
      <c r="A52" t="s">
        <v>2921</v>
      </c>
      <c r="B52" t="s">
        <v>855</v>
      </c>
      <c r="C52" t="s">
        <v>144</v>
      </c>
      <c r="D52">
        <v>5</v>
      </c>
      <c r="E52" t="s">
        <v>805</v>
      </c>
      <c r="F52" s="1" t="s">
        <v>1381</v>
      </c>
      <c r="G52" t="s">
        <v>1382</v>
      </c>
      <c r="H52" t="e">
        <f>VLOOKUP(F52,#REF!,2,FALSE)</f>
        <v>#REF!</v>
      </c>
      <c r="I52" t="s">
        <v>49</v>
      </c>
      <c r="J52" s="4">
        <v>44337</v>
      </c>
      <c r="K52" s="4">
        <v>44453</v>
      </c>
      <c r="L52" s="3">
        <f>IF(K52&lt;&gt;0,K52-J52,"")</f>
        <v>116</v>
      </c>
      <c r="M52" s="4">
        <v>44447</v>
      </c>
      <c r="N52">
        <f>M52-J52</f>
        <v>110</v>
      </c>
      <c r="O52">
        <v>0</v>
      </c>
      <c r="P52" t="e">
        <f>VLOOKUP(F52,#REF!,3,FALSE)</f>
        <v>#REF!</v>
      </c>
      <c r="Q52">
        <f>IF(OR(ISNUMBER(SEARCH("高等数学",E52)),ISNUMBER(SEARCH("数学分析",E52)),ISNUMBER(SEARCH("微积分",E52))),1,IF(OR(ISNUMBER(SEARCH("概率",E52)),ISNUMBER(SEARCH("数理统计",E52)),ISNUMBER(SEARCH("统计",E52))),2,IF(ISNUMBER(SEARCH("代数",E52)),3,IF(OR(ISNUMBER(SEARCH("运筹",E52)),ISNUMBER(SEARCH("优化",E52))),4,0))))</f>
        <v>0</v>
      </c>
      <c r="R52" t="str">
        <f>IF(AND(Q52&gt;0,O52=1),Q52&amp;"-"&amp;E52,"")</f>
        <v/>
      </c>
      <c r="S52" t="s">
        <v>80</v>
      </c>
      <c r="T52">
        <v>12</v>
      </c>
      <c r="U52">
        <v>1</v>
      </c>
      <c r="V52" t="s">
        <v>38</v>
      </c>
      <c r="W52">
        <v>2</v>
      </c>
      <c r="X52">
        <v>32</v>
      </c>
      <c r="Y52"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e">
        <f>VLOOKUP(A52,#REF!,4,FALSE)</f>
        <v>#REF!</v>
      </c>
      <c r="AW52" t="e">
        <f>VLOOKUP(A52,#REF!,5,FALSE)</f>
        <v>#REF!</v>
      </c>
      <c r="AX52">
        <f>SUMIF(量化书目统计!A:A,H52,量化书目统计!G:G)</f>
        <v>0</v>
      </c>
    </row>
    <row r="53" spans="1:50" x14ac:dyDescent="0.3">
      <c r="A53" t="s">
        <v>2922</v>
      </c>
      <c r="B53" t="s">
        <v>855</v>
      </c>
      <c r="C53" t="s">
        <v>144</v>
      </c>
      <c r="D53">
        <v>5</v>
      </c>
      <c r="E53" t="s">
        <v>2923</v>
      </c>
      <c r="F53" s="1" t="s">
        <v>2924</v>
      </c>
      <c r="G53" t="s">
        <v>2925</v>
      </c>
      <c r="H53" t="e">
        <f>VLOOKUP(F53,#REF!,2,FALSE)</f>
        <v>#REF!</v>
      </c>
      <c r="I53" t="s">
        <v>32</v>
      </c>
      <c r="J53" s="4">
        <v>44185</v>
      </c>
      <c r="K53" s="4">
        <v>44190</v>
      </c>
      <c r="L53" s="3">
        <f>IF(K53&lt;&gt;0,K53-J53,"")</f>
        <v>5</v>
      </c>
      <c r="M53" s="4">
        <v>44245</v>
      </c>
      <c r="N53">
        <f>M53-J53</f>
        <v>60</v>
      </c>
      <c r="O53">
        <v>0</v>
      </c>
      <c r="P53" t="e">
        <f>VLOOKUP(F53,#REF!,3,FALSE)</f>
        <v>#REF!</v>
      </c>
      <c r="Q53">
        <f>IF(OR(ISNUMBER(SEARCH("高等数学",E53)),ISNUMBER(SEARCH("数学分析",E53)),ISNUMBER(SEARCH("微积分",E53))),1,IF(OR(ISNUMBER(SEARCH("概率",E53)),ISNUMBER(SEARCH("数理统计",E53)),ISNUMBER(SEARCH("统计",E53))),2,IF(ISNUMBER(SEARCH("代数",E53)),3,IF(OR(ISNUMBER(SEARCH("运筹",E53)),ISNUMBER(SEARCH("优化",E53))),4,0))))</f>
        <v>0</v>
      </c>
      <c r="R53" t="str">
        <f>IF(AND(Q53&gt;0,O53=1),Q53&amp;"-"&amp;E53,"")</f>
        <v/>
      </c>
      <c r="S53" t="s">
        <v>28</v>
      </c>
      <c r="T53">
        <v>16</v>
      </c>
      <c r="U53">
        <v>1</v>
      </c>
      <c r="V53" t="s">
        <v>28</v>
      </c>
      <c r="W53">
        <v>16</v>
      </c>
      <c r="X53">
        <v>16</v>
      </c>
      <c r="Y53">
        <v>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e">
        <f>VLOOKUP(A53,#REF!,4,FALSE)</f>
        <v>#REF!</v>
      </c>
      <c r="AW53" t="e">
        <f>VLOOKUP(A53,#REF!,5,FALSE)</f>
        <v>#REF!</v>
      </c>
      <c r="AX53">
        <f>SUMIF(量化书目统计!A:A,H53,量化书目统计!G:G)</f>
        <v>0</v>
      </c>
    </row>
    <row r="54" spans="1:50" x14ac:dyDescent="0.3">
      <c r="A54" t="s">
        <v>2926</v>
      </c>
      <c r="B54" t="s">
        <v>855</v>
      </c>
      <c r="C54" t="s">
        <v>185</v>
      </c>
      <c r="D54">
        <v>5</v>
      </c>
      <c r="E54" t="s">
        <v>275</v>
      </c>
      <c r="F54" s="1" t="s">
        <v>276</v>
      </c>
      <c r="G54" t="s">
        <v>277</v>
      </c>
      <c r="H54" t="e">
        <f>VLOOKUP(F54,#REF!,2,FALSE)</f>
        <v>#REF!</v>
      </c>
      <c r="I54" t="s">
        <v>74</v>
      </c>
      <c r="J54" s="4">
        <v>44443</v>
      </c>
      <c r="K54" s="4">
        <v>44518</v>
      </c>
      <c r="L54" s="3">
        <f>IF(K54&lt;&gt;0,K54-J54,"")</f>
        <v>75</v>
      </c>
      <c r="M54" s="4">
        <v>44503</v>
      </c>
      <c r="N54">
        <f>M54-J54</f>
        <v>60</v>
      </c>
      <c r="O54">
        <v>0</v>
      </c>
      <c r="P54" t="e">
        <f>VLOOKUP(F54,#REF!,3,FALSE)</f>
        <v>#REF!</v>
      </c>
      <c r="Q54">
        <f>IF(OR(ISNUMBER(SEARCH("高等数学",E54)),ISNUMBER(SEARCH("数学分析",E54)),ISNUMBER(SEARCH("微积分",E54))),1,IF(OR(ISNUMBER(SEARCH("概率",E54)),ISNUMBER(SEARCH("数理统计",E54)),ISNUMBER(SEARCH("统计",E54))),2,IF(ISNUMBER(SEARCH("代数",E54)),3,IF(OR(ISNUMBER(SEARCH("运筹",E54)),ISNUMBER(SEARCH("优化",E54))),4,0))))</f>
        <v>0</v>
      </c>
      <c r="R54" t="str">
        <f>IF(AND(Q54&gt;0,O54=1),Q54&amp;"-"&amp;E54,"")</f>
        <v/>
      </c>
      <c r="S54" t="s">
        <v>43</v>
      </c>
      <c r="U54">
        <v>1</v>
      </c>
      <c r="V54" t="s">
        <v>38</v>
      </c>
      <c r="W54">
        <v>11</v>
      </c>
      <c r="X54">
        <v>40</v>
      </c>
      <c r="Y54">
        <v>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e">
        <f>VLOOKUP(A54,#REF!,4,FALSE)</f>
        <v>#REF!</v>
      </c>
      <c r="AW54" t="e">
        <f>VLOOKUP(A54,#REF!,5,FALSE)</f>
        <v>#REF!</v>
      </c>
      <c r="AX54">
        <f>SUMIF(量化书目统计!A:A,H54,量化书目统计!G:G)</f>
        <v>0</v>
      </c>
    </row>
    <row r="55" spans="1:50" x14ac:dyDescent="0.3">
      <c r="A55" t="s">
        <v>2927</v>
      </c>
      <c r="B55" t="s">
        <v>855</v>
      </c>
      <c r="C55" t="s">
        <v>185</v>
      </c>
      <c r="D55">
        <v>5</v>
      </c>
      <c r="E55" t="s">
        <v>424</v>
      </c>
      <c r="F55" s="1" t="s">
        <v>425</v>
      </c>
      <c r="G55" t="s">
        <v>426</v>
      </c>
      <c r="H55" t="e">
        <f>VLOOKUP(F55,#REF!,2,FALSE)</f>
        <v>#REF!</v>
      </c>
      <c r="I55" t="s">
        <v>49</v>
      </c>
      <c r="J55" s="4">
        <v>44622</v>
      </c>
      <c r="K55" s="4">
        <v>44740</v>
      </c>
      <c r="L55" s="3">
        <f>IF(K55&lt;&gt;0,K55-J55,"")</f>
        <v>118</v>
      </c>
      <c r="M55" s="4">
        <v>44815</v>
      </c>
      <c r="N55">
        <f>M55-J55</f>
        <v>193</v>
      </c>
      <c r="O55">
        <v>0</v>
      </c>
      <c r="P55" t="e">
        <f>VLOOKUP(F55,#REF!,3,FALSE)</f>
        <v>#REF!</v>
      </c>
      <c r="Q55">
        <f>IF(OR(ISNUMBER(SEARCH("高等数学",E55)),ISNUMBER(SEARCH("数学分析",E55)),ISNUMBER(SEARCH("微积分",E55))),1,IF(OR(ISNUMBER(SEARCH("概率",E55)),ISNUMBER(SEARCH("数理统计",E55)),ISNUMBER(SEARCH("统计",E55))),2,IF(ISNUMBER(SEARCH("代数",E55)),3,IF(OR(ISNUMBER(SEARCH("运筹",E55)),ISNUMBER(SEARCH("优化",E55))),4,0))))</f>
        <v>0</v>
      </c>
      <c r="R55" t="str">
        <f>IF(AND(Q55&gt;0,O55=1),Q55&amp;"-"&amp;E55,"")</f>
        <v/>
      </c>
      <c r="S55" t="s">
        <v>99</v>
      </c>
      <c r="T55">
        <v>3</v>
      </c>
      <c r="U55">
        <v>1</v>
      </c>
      <c r="V55" t="s">
        <v>43</v>
      </c>
      <c r="X55">
        <v>63</v>
      </c>
      <c r="Y55">
        <v>4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e">
        <f>VLOOKUP(A55,#REF!,4,FALSE)</f>
        <v>#REF!</v>
      </c>
      <c r="AW55" t="e">
        <f>VLOOKUP(A55,#REF!,5,FALSE)</f>
        <v>#REF!</v>
      </c>
      <c r="AX55">
        <f>SUMIF(量化书目统计!A:A,H55,量化书目统计!G:G)</f>
        <v>0</v>
      </c>
    </row>
    <row r="56" spans="1:50" x14ac:dyDescent="0.3">
      <c r="A56" t="s">
        <v>2928</v>
      </c>
      <c r="B56" t="s">
        <v>855</v>
      </c>
      <c r="C56" t="s">
        <v>185</v>
      </c>
      <c r="D56">
        <v>5</v>
      </c>
      <c r="E56" t="s">
        <v>1148</v>
      </c>
      <c r="F56" s="1" t="s">
        <v>1149</v>
      </c>
      <c r="G56" t="s">
        <v>1150</v>
      </c>
      <c r="H56" t="e">
        <f>VLOOKUP(F56,#REF!,2,FALSE)</f>
        <v>#REF!</v>
      </c>
      <c r="I56" t="s">
        <v>158</v>
      </c>
      <c r="J56" s="4">
        <v>44130</v>
      </c>
      <c r="K56" s="4">
        <v>44141</v>
      </c>
      <c r="L56" s="3">
        <f>IF(K56&lt;&gt;0,K56-J56,"")</f>
        <v>11</v>
      </c>
      <c r="M56" s="4">
        <v>44190</v>
      </c>
      <c r="N56">
        <f>M56-J56</f>
        <v>60</v>
      </c>
      <c r="O56">
        <v>0</v>
      </c>
      <c r="P56" t="e">
        <f>VLOOKUP(F56,#REF!,3,FALSE)</f>
        <v>#REF!</v>
      </c>
      <c r="Q56">
        <f>IF(OR(ISNUMBER(SEARCH("高等数学",E56)),ISNUMBER(SEARCH("数学分析",E56)),ISNUMBER(SEARCH("微积分",E56))),1,IF(OR(ISNUMBER(SEARCH("概率",E56)),ISNUMBER(SEARCH("数理统计",E56)),ISNUMBER(SEARCH("统计",E56))),2,IF(ISNUMBER(SEARCH("代数",E56)),3,IF(OR(ISNUMBER(SEARCH("运筹",E56)),ISNUMBER(SEARCH("优化",E56))),4,0))))</f>
        <v>0</v>
      </c>
      <c r="R56" t="str">
        <f>IF(AND(Q56&gt;0,O56=1),Q56&amp;"-"&amp;E56,"")</f>
        <v/>
      </c>
      <c r="S56" t="s">
        <v>28</v>
      </c>
      <c r="T56">
        <v>8</v>
      </c>
      <c r="U56">
        <v>1</v>
      </c>
      <c r="V56" t="s">
        <v>28</v>
      </c>
      <c r="W56">
        <v>9</v>
      </c>
      <c r="X56">
        <v>8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e">
        <f>VLOOKUP(A56,#REF!,4,FALSE)</f>
        <v>#REF!</v>
      </c>
      <c r="AW56" t="e">
        <f>VLOOKUP(A56,#REF!,5,FALSE)</f>
        <v>#REF!</v>
      </c>
      <c r="AX56">
        <f>SUMIF(量化书目统计!A:A,H56,量化书目统计!G:G)</f>
        <v>0</v>
      </c>
    </row>
    <row r="57" spans="1:50" x14ac:dyDescent="0.3">
      <c r="A57" t="s">
        <v>2929</v>
      </c>
      <c r="B57" t="s">
        <v>855</v>
      </c>
      <c r="C57" t="s">
        <v>185</v>
      </c>
      <c r="D57">
        <v>5</v>
      </c>
      <c r="E57" t="s">
        <v>659</v>
      </c>
      <c r="F57" s="1" t="s">
        <v>660</v>
      </c>
      <c r="G57" t="s">
        <v>661</v>
      </c>
      <c r="H57" t="e">
        <f>VLOOKUP(F57,#REF!,2,FALSE)</f>
        <v>#REF!</v>
      </c>
      <c r="I57" t="s">
        <v>225</v>
      </c>
      <c r="J57" s="4">
        <v>44572</v>
      </c>
      <c r="K57" s="4">
        <v>44572</v>
      </c>
      <c r="L57" s="3">
        <f>IF(K57&lt;&gt;0,K57-J57,"")</f>
        <v>0</v>
      </c>
      <c r="M57" s="4">
        <v>44634</v>
      </c>
      <c r="N57">
        <f>M57-J57</f>
        <v>62</v>
      </c>
      <c r="O57">
        <v>0</v>
      </c>
      <c r="P57" t="e">
        <f>VLOOKUP(F57,#REF!,3,FALSE)</f>
        <v>#REF!</v>
      </c>
      <c r="Q57">
        <f>IF(OR(ISNUMBER(SEARCH("高等数学",E57)),ISNUMBER(SEARCH("数学分析",E57)),ISNUMBER(SEARCH("微积分",E57))),1,IF(OR(ISNUMBER(SEARCH("概率",E57)),ISNUMBER(SEARCH("数理统计",E57)),ISNUMBER(SEARCH("统计",E57))),2,IF(ISNUMBER(SEARCH("代数",E57)),3,IF(OR(ISNUMBER(SEARCH("运筹",E57)),ISNUMBER(SEARCH("优化",E57))),4,0))))</f>
        <v>0</v>
      </c>
      <c r="R57" t="str">
        <f>IF(AND(Q57&gt;0,O57=1),Q57&amp;"-"&amp;E57,"")</f>
        <v/>
      </c>
      <c r="S57" t="s">
        <v>38</v>
      </c>
      <c r="T57">
        <f>19</f>
        <v>19</v>
      </c>
      <c r="U57">
        <v>1</v>
      </c>
      <c r="V57" t="s">
        <v>38</v>
      </c>
      <c r="W57">
        <v>18</v>
      </c>
      <c r="X57">
        <v>59</v>
      </c>
      <c r="Y57">
        <v>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 t="e">
        <f>VLOOKUP(A57,#REF!,4,FALSE)</f>
        <v>#REF!</v>
      </c>
      <c r="AW57" t="e">
        <f>VLOOKUP(A57,#REF!,5,FALSE)</f>
        <v>#REF!</v>
      </c>
      <c r="AX57">
        <f>SUMIF(量化书目统计!A:A,H57,量化书目统计!G:G)</f>
        <v>0</v>
      </c>
    </row>
    <row r="58" spans="1:50" x14ac:dyDescent="0.3">
      <c r="A58" t="s">
        <v>2930</v>
      </c>
      <c r="B58" t="s">
        <v>855</v>
      </c>
      <c r="C58" t="s">
        <v>185</v>
      </c>
      <c r="D58">
        <v>5</v>
      </c>
      <c r="E58" t="s">
        <v>938</v>
      </c>
      <c r="F58" s="1" t="s">
        <v>1411</v>
      </c>
      <c r="G58" t="s">
        <v>1412</v>
      </c>
      <c r="H58" t="e">
        <f>VLOOKUP(F58,#REF!,2,FALSE)</f>
        <v>#REF!</v>
      </c>
      <c r="I58" t="s">
        <v>65</v>
      </c>
      <c r="J58" s="4">
        <v>44482</v>
      </c>
      <c r="K58" s="4">
        <v>44482</v>
      </c>
      <c r="L58" s="3">
        <f>IF(K58&lt;&gt;0,K58-J58,"")</f>
        <v>0</v>
      </c>
      <c r="M58" s="4">
        <v>44543</v>
      </c>
      <c r="N58">
        <f>M58-J58</f>
        <v>61</v>
      </c>
      <c r="O58">
        <v>0</v>
      </c>
      <c r="P58" t="e">
        <f>VLOOKUP(F58,#REF!,3,FALSE)</f>
        <v>#REF!</v>
      </c>
      <c r="Q58">
        <f>IF(OR(ISNUMBER(SEARCH("高等数学",E58)),ISNUMBER(SEARCH("数学分析",E58)),ISNUMBER(SEARCH("微积分",E58))),1,IF(OR(ISNUMBER(SEARCH("概率",E58)),ISNUMBER(SEARCH("数理统计",E58)),ISNUMBER(SEARCH("统计",E58))),2,IF(ISNUMBER(SEARCH("代数",E58)),3,IF(OR(ISNUMBER(SEARCH("运筹",E58)),ISNUMBER(SEARCH("优化",E58))),4,0))))</f>
        <v>0</v>
      </c>
      <c r="R58" t="str">
        <f>IF(AND(Q58&gt;0,O58=1),Q58&amp;"-"&amp;E58,"")</f>
        <v/>
      </c>
      <c r="S58" t="s">
        <v>38</v>
      </c>
      <c r="T58">
        <v>6</v>
      </c>
      <c r="U58">
        <v>1</v>
      </c>
      <c r="V58" t="s">
        <v>38</v>
      </c>
      <c r="W58">
        <v>6</v>
      </c>
      <c r="X58">
        <v>46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e">
        <f>VLOOKUP(A58,#REF!,4,FALSE)</f>
        <v>#REF!</v>
      </c>
      <c r="AW58" t="e">
        <f>VLOOKUP(A58,#REF!,5,FALSE)</f>
        <v>#REF!</v>
      </c>
      <c r="AX58">
        <f>SUMIF(量化书目统计!A:A,H58,量化书目统计!G:G)</f>
        <v>0</v>
      </c>
    </row>
    <row r="59" spans="1:50" x14ac:dyDescent="0.3">
      <c r="A59" t="s">
        <v>2931</v>
      </c>
      <c r="B59" t="s">
        <v>855</v>
      </c>
      <c r="C59" t="s">
        <v>185</v>
      </c>
      <c r="D59">
        <v>5</v>
      </c>
      <c r="E59" t="s">
        <v>1207</v>
      </c>
      <c r="F59" s="1" t="s">
        <v>1208</v>
      </c>
      <c r="G59" t="s">
        <v>1209</v>
      </c>
      <c r="H59" t="e">
        <f>VLOOKUP(F59,#REF!,2,FALSE)</f>
        <v>#REF!</v>
      </c>
      <c r="I59" t="s">
        <v>74</v>
      </c>
      <c r="J59" s="4">
        <v>44288</v>
      </c>
      <c r="K59" s="4">
        <v>44553</v>
      </c>
      <c r="L59" s="3">
        <f>IF(K59&lt;&gt;0,K59-J59,"")</f>
        <v>265</v>
      </c>
      <c r="M59" s="4">
        <v>44557</v>
      </c>
      <c r="N59">
        <f>M59-J59</f>
        <v>269</v>
      </c>
      <c r="O59">
        <v>0</v>
      </c>
      <c r="P59" t="e">
        <f>VLOOKUP(F59,#REF!,3,FALSE)</f>
        <v>#REF!</v>
      </c>
      <c r="Q59">
        <f>IF(OR(ISNUMBER(SEARCH("高等数学",E59)),ISNUMBER(SEARCH("数学分析",E59)),ISNUMBER(SEARCH("微积分",E59))),1,IF(OR(ISNUMBER(SEARCH("概率",E59)),ISNUMBER(SEARCH("数理统计",E59)),ISNUMBER(SEARCH("统计",E59))),2,IF(ISNUMBER(SEARCH("代数",E59)),3,IF(OR(ISNUMBER(SEARCH("运筹",E59)),ISNUMBER(SEARCH("优化",E59))),4,0))))</f>
        <v>0</v>
      </c>
      <c r="R59" t="str">
        <f>IF(AND(Q59&gt;0,O59=1),Q59&amp;"-"&amp;E59,"")</f>
        <v/>
      </c>
      <c r="S59" t="s">
        <v>80</v>
      </c>
      <c r="T59">
        <v>5</v>
      </c>
      <c r="U59">
        <v>1</v>
      </c>
      <c r="V59" t="s">
        <v>38</v>
      </c>
      <c r="W59">
        <v>16</v>
      </c>
      <c r="X59">
        <v>25</v>
      </c>
      <c r="Y59">
        <v>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e">
        <f>VLOOKUP(A59,#REF!,4,FALSE)</f>
        <v>#REF!</v>
      </c>
      <c r="AW59" t="e">
        <f>VLOOKUP(A59,#REF!,5,FALSE)</f>
        <v>#REF!</v>
      </c>
      <c r="AX59">
        <f>SUMIF(量化书目统计!A:A,H59,量化书目统计!G:G)</f>
        <v>0</v>
      </c>
    </row>
    <row r="60" spans="1:50" x14ac:dyDescent="0.3">
      <c r="A60" t="s">
        <v>583</v>
      </c>
      <c r="B60" t="s">
        <v>556</v>
      </c>
      <c r="C60" t="s">
        <v>185</v>
      </c>
      <c r="D60">
        <v>5</v>
      </c>
      <c r="E60" t="s">
        <v>492</v>
      </c>
      <c r="F60" s="1" t="s">
        <v>493</v>
      </c>
      <c r="G60" t="s">
        <v>494</v>
      </c>
      <c r="H60" t="e">
        <f>VLOOKUP(F60,#REF!,2,FALSE)</f>
        <v>#REF!</v>
      </c>
      <c r="I60" t="s">
        <v>158</v>
      </c>
      <c r="J60" s="4">
        <v>44092</v>
      </c>
      <c r="K60" s="4">
        <v>44092</v>
      </c>
      <c r="L60" s="3">
        <f>IF(K60&lt;&gt;0,K60-J60,"")</f>
        <v>0</v>
      </c>
      <c r="M60" s="4">
        <v>44152</v>
      </c>
      <c r="N60">
        <f>M60-J60</f>
        <v>60</v>
      </c>
      <c r="O60">
        <v>0</v>
      </c>
      <c r="P60" t="e">
        <f>VLOOKUP(F60,#REF!,3,FALSE)</f>
        <v>#REF!</v>
      </c>
      <c r="Q60">
        <f>IF(OR(ISNUMBER(SEARCH("高等数学",E60)),ISNUMBER(SEARCH("数学分析",E60)),ISNUMBER(SEARCH("微积分",E60))),1,IF(OR(ISNUMBER(SEARCH("概率",E60)),ISNUMBER(SEARCH("数理统计",E60)),ISNUMBER(SEARCH("统计",E60))),2,IF(ISNUMBER(SEARCH("代数",E60)),3,IF(OR(ISNUMBER(SEARCH("运筹",E60)),ISNUMBER(SEARCH("优化",E60))),4,0))))</f>
        <v>0</v>
      </c>
      <c r="R60" t="str">
        <f>IF(AND(Q60&gt;0,O60=1),Q60&amp;"-"&amp;E60,"")</f>
        <v/>
      </c>
      <c r="S60" t="s">
        <v>28</v>
      </c>
      <c r="T60">
        <v>2</v>
      </c>
      <c r="U60">
        <v>1</v>
      </c>
      <c r="V60" t="s">
        <v>28</v>
      </c>
      <c r="W60">
        <v>2</v>
      </c>
      <c r="X60">
        <v>2</v>
      </c>
      <c r="Y60">
        <v>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e">
        <f>VLOOKUP(A60,#REF!,4,FALSE)</f>
        <v>#REF!</v>
      </c>
      <c r="AW60" t="e">
        <f>VLOOKUP(A60,#REF!,5,FALSE)</f>
        <v>#REF!</v>
      </c>
      <c r="AX60">
        <f>SUMIF(量化书目统计!A:A,H60,量化书目统计!G:G)</f>
        <v>0</v>
      </c>
    </row>
    <row r="61" spans="1:50" x14ac:dyDescent="0.3">
      <c r="A61" t="s">
        <v>2932</v>
      </c>
      <c r="B61" t="s">
        <v>855</v>
      </c>
      <c r="C61" t="s">
        <v>185</v>
      </c>
      <c r="D61">
        <v>5</v>
      </c>
      <c r="E61" t="s">
        <v>1376</v>
      </c>
      <c r="F61" s="1" t="s">
        <v>1377</v>
      </c>
      <c r="G61" t="s">
        <v>1378</v>
      </c>
      <c r="H61" t="e">
        <f>VLOOKUP(F61,#REF!,2,FALSE)</f>
        <v>#REF!</v>
      </c>
      <c r="I61" t="s">
        <v>317</v>
      </c>
      <c r="J61" s="4">
        <v>44196</v>
      </c>
      <c r="K61" s="4">
        <v>44203</v>
      </c>
      <c r="L61" s="3">
        <f>IF(K61&lt;&gt;0,K61-J61,"")</f>
        <v>7</v>
      </c>
      <c r="M61" s="4">
        <v>44256</v>
      </c>
      <c r="N61">
        <f>M61-J61</f>
        <v>60</v>
      </c>
      <c r="O61">
        <v>0</v>
      </c>
      <c r="P61" t="e">
        <f>VLOOKUP(F61,#REF!,3,FALSE)</f>
        <v>#REF!</v>
      </c>
      <c r="Q61">
        <f>IF(OR(ISNUMBER(SEARCH("高等数学",E61)),ISNUMBER(SEARCH("数学分析",E61)),ISNUMBER(SEARCH("微积分",E61))),1,IF(OR(ISNUMBER(SEARCH("概率",E61)),ISNUMBER(SEARCH("数理统计",E61)),ISNUMBER(SEARCH("统计",E61))),2,IF(ISNUMBER(SEARCH("代数",E61)),3,IF(OR(ISNUMBER(SEARCH("运筹",E61)),ISNUMBER(SEARCH("优化",E61))),4,0))))</f>
        <v>0</v>
      </c>
      <c r="R61" t="str">
        <f>IF(AND(Q61&gt;0,O61=1),Q61&amp;"-"&amp;E61,"")</f>
        <v/>
      </c>
      <c r="S61" t="s">
        <v>28</v>
      </c>
      <c r="T61">
        <v>17</v>
      </c>
      <c r="U61">
        <v>1</v>
      </c>
      <c r="V61" t="s">
        <v>28</v>
      </c>
      <c r="W61">
        <v>18</v>
      </c>
      <c r="X61">
        <v>17</v>
      </c>
      <c r="Y61">
        <v>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e">
        <f>VLOOKUP(A61,#REF!,4,FALSE)</f>
        <v>#REF!</v>
      </c>
      <c r="AW61" t="e">
        <f>VLOOKUP(A61,#REF!,5,FALSE)</f>
        <v>#REF!</v>
      </c>
      <c r="AX61">
        <f>SUMIF(量化书目统计!A:A,H61,量化书目统计!G:G)</f>
        <v>0</v>
      </c>
    </row>
    <row r="62" spans="1:50" x14ac:dyDescent="0.3">
      <c r="A62" t="s">
        <v>2933</v>
      </c>
      <c r="B62" t="s">
        <v>855</v>
      </c>
      <c r="C62" t="s">
        <v>185</v>
      </c>
      <c r="D62">
        <v>5</v>
      </c>
      <c r="E62" t="s">
        <v>1438</v>
      </c>
      <c r="F62" s="1" t="s">
        <v>1439</v>
      </c>
      <c r="G62" t="s">
        <v>1440</v>
      </c>
      <c r="H62" t="e">
        <f>VLOOKUP(F62,#REF!,2,FALSE)</f>
        <v>#REF!</v>
      </c>
      <c r="I62" t="s">
        <v>158</v>
      </c>
      <c r="J62" s="4">
        <v>44538</v>
      </c>
      <c r="K62" s="4">
        <v>44817</v>
      </c>
      <c r="L62" s="3">
        <f>IF(K62&lt;&gt;0,K62-J62,"")</f>
        <v>279</v>
      </c>
      <c r="M62" s="4">
        <v>44815</v>
      </c>
      <c r="N62">
        <f>M62-J62</f>
        <v>277</v>
      </c>
      <c r="O62">
        <v>0</v>
      </c>
      <c r="P62" t="e">
        <f>VLOOKUP(F62,#REF!,3,FALSE)</f>
        <v>#REF!</v>
      </c>
      <c r="Q62">
        <f>IF(OR(ISNUMBER(SEARCH("高等数学",E62)),ISNUMBER(SEARCH("数学分析",E62)),ISNUMBER(SEARCH("微积分",E62))),1,IF(OR(ISNUMBER(SEARCH("概率",E62)),ISNUMBER(SEARCH("数理统计",E62)),ISNUMBER(SEARCH("统计",E62))),2,IF(ISNUMBER(SEARCH("代数",E62)),3,IF(OR(ISNUMBER(SEARCH("运筹",E62)),ISNUMBER(SEARCH("优化",E62))),4,0))))</f>
        <v>0</v>
      </c>
      <c r="R62" t="str">
        <f>IF(AND(Q62&gt;0,O62=1),Q62&amp;"-"&amp;E62,"")</f>
        <v/>
      </c>
      <c r="S62" t="s">
        <v>38</v>
      </c>
      <c r="T62">
        <v>14</v>
      </c>
      <c r="U62">
        <v>1</v>
      </c>
      <c r="V62" t="s">
        <v>43</v>
      </c>
      <c r="X62">
        <v>54</v>
      </c>
      <c r="Y62">
        <v>5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 t="e">
        <f>VLOOKUP(A62,#REF!,4,FALSE)</f>
        <v>#REF!</v>
      </c>
      <c r="AW62" t="e">
        <f>VLOOKUP(A62,#REF!,5,FALSE)</f>
        <v>#REF!</v>
      </c>
      <c r="AX62">
        <f>SUMIF(量化书目统计!A:A,H62,量化书目统计!G:G)</f>
        <v>0</v>
      </c>
    </row>
    <row r="63" spans="1:50" x14ac:dyDescent="0.3">
      <c r="A63" t="s">
        <v>2934</v>
      </c>
      <c r="B63" t="s">
        <v>855</v>
      </c>
      <c r="C63" t="s">
        <v>185</v>
      </c>
      <c r="D63">
        <v>5</v>
      </c>
      <c r="E63" t="s">
        <v>2935</v>
      </c>
      <c r="F63" s="1" t="s">
        <v>2936</v>
      </c>
      <c r="G63" t="s">
        <v>2937</v>
      </c>
      <c r="H63" t="e">
        <f>VLOOKUP(F63,#REF!,2,FALSE)</f>
        <v>#REF!</v>
      </c>
      <c r="I63" t="s">
        <v>175</v>
      </c>
      <c r="J63" s="4">
        <v>44178</v>
      </c>
      <c r="K63" s="4">
        <v>44212</v>
      </c>
      <c r="L63" s="3">
        <f>IF(K63&lt;&gt;0,K63-J63,"")</f>
        <v>34</v>
      </c>
      <c r="M63" s="4">
        <v>44260</v>
      </c>
      <c r="N63">
        <f>M63-J63</f>
        <v>82</v>
      </c>
      <c r="O63">
        <v>0</v>
      </c>
      <c r="P63" t="e">
        <f>VLOOKUP(F63,#REF!,3,FALSE)</f>
        <v>#REF!</v>
      </c>
      <c r="Q63">
        <f>IF(OR(ISNUMBER(SEARCH("高等数学",E63)),ISNUMBER(SEARCH("数学分析",E63)),ISNUMBER(SEARCH("微积分",E63))),1,IF(OR(ISNUMBER(SEARCH("概率",E63)),ISNUMBER(SEARCH("数理统计",E63)),ISNUMBER(SEARCH("统计",E63))),2,IF(ISNUMBER(SEARCH("代数",E63)),3,IF(OR(ISNUMBER(SEARCH("运筹",E63)),ISNUMBER(SEARCH("优化",E63))),4,0))))</f>
        <v>0</v>
      </c>
      <c r="R63" t="str">
        <f>IF(AND(Q63&gt;0,O63=1),Q63&amp;"-"&amp;E63,"")</f>
        <v/>
      </c>
      <c r="S63" t="s">
        <v>28</v>
      </c>
      <c r="T63">
        <v>15</v>
      </c>
      <c r="U63">
        <v>1</v>
      </c>
      <c r="V63" t="s">
        <v>28</v>
      </c>
      <c r="W63">
        <v>18</v>
      </c>
      <c r="X63">
        <v>15</v>
      </c>
      <c r="Y63">
        <v>5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 t="e">
        <f>VLOOKUP(A63,#REF!,4,FALSE)</f>
        <v>#REF!</v>
      </c>
      <c r="AW63" t="e">
        <f>VLOOKUP(A63,#REF!,5,FALSE)</f>
        <v>#REF!</v>
      </c>
      <c r="AX63">
        <f>SUMIF(量化书目统计!A:A,H63,量化书目统计!G:G)</f>
        <v>0</v>
      </c>
    </row>
    <row r="64" spans="1:50" x14ac:dyDescent="0.3">
      <c r="A64" t="s">
        <v>2938</v>
      </c>
      <c r="B64" t="s">
        <v>855</v>
      </c>
      <c r="C64" t="s">
        <v>247</v>
      </c>
      <c r="D64">
        <v>5</v>
      </c>
      <c r="E64" t="s">
        <v>2939</v>
      </c>
      <c r="F64" s="1" t="s">
        <v>2940</v>
      </c>
      <c r="G64" t="s">
        <v>2941</v>
      </c>
      <c r="H64" t="e">
        <f>VLOOKUP(F64,#REF!,2,FALSE)</f>
        <v>#REF!</v>
      </c>
      <c r="I64" t="s">
        <v>53</v>
      </c>
      <c r="J64" s="4">
        <v>44266</v>
      </c>
      <c r="K64" s="4">
        <v>44409</v>
      </c>
      <c r="L64" s="3">
        <f>IF(K64&lt;&gt;0,K64-J64,"")</f>
        <v>143</v>
      </c>
      <c r="M64" s="4">
        <v>44446</v>
      </c>
      <c r="N64">
        <f>M64-J64</f>
        <v>180</v>
      </c>
      <c r="O64">
        <v>0</v>
      </c>
      <c r="P64" t="e">
        <f>VLOOKUP(F64,#REF!,3,FALSE)</f>
        <v>#REF!</v>
      </c>
      <c r="Q64">
        <f>IF(OR(ISNUMBER(SEARCH("高等数学",E64)),ISNUMBER(SEARCH("数学分析",E64)),ISNUMBER(SEARCH("微积分",E64))),1,IF(OR(ISNUMBER(SEARCH("概率",E64)),ISNUMBER(SEARCH("数理统计",E64)),ISNUMBER(SEARCH("统计",E64))),2,IF(ISNUMBER(SEARCH("代数",E64)),3,IF(OR(ISNUMBER(SEARCH("运筹",E64)),ISNUMBER(SEARCH("优化",E64))),4,0))))</f>
        <v>0</v>
      </c>
      <c r="R64" t="str">
        <f>IF(AND(Q64&gt;0,O64=1),Q64&amp;"-"&amp;E64,"")</f>
        <v/>
      </c>
      <c r="S64" t="s">
        <v>80</v>
      </c>
      <c r="T64">
        <v>2</v>
      </c>
      <c r="U64">
        <v>1</v>
      </c>
      <c r="V64" t="s">
        <v>43</v>
      </c>
      <c r="X64">
        <v>22</v>
      </c>
      <c r="Y64">
        <v>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 t="e">
        <f>VLOOKUP(A64,#REF!,4,FALSE)</f>
        <v>#REF!</v>
      </c>
      <c r="AW64" t="e">
        <f>VLOOKUP(A64,#REF!,5,FALSE)</f>
        <v>#REF!</v>
      </c>
      <c r="AX64">
        <f>SUMIF(量化书目统计!A:A,H64,量化书目统计!G:G)</f>
        <v>0</v>
      </c>
    </row>
    <row r="65" spans="1:50" x14ac:dyDescent="0.3">
      <c r="A65" t="s">
        <v>2942</v>
      </c>
      <c r="B65" t="s">
        <v>855</v>
      </c>
      <c r="C65" t="s">
        <v>247</v>
      </c>
      <c r="D65">
        <v>5</v>
      </c>
      <c r="E65" t="s">
        <v>457</v>
      </c>
      <c r="F65" s="1" t="s">
        <v>458</v>
      </c>
      <c r="G65" t="s">
        <v>459</v>
      </c>
      <c r="H65" t="e">
        <f>VLOOKUP(F65,#REF!,2,FALSE)</f>
        <v>#REF!</v>
      </c>
      <c r="I65" t="s">
        <v>65</v>
      </c>
      <c r="J65" s="4">
        <v>44203</v>
      </c>
      <c r="K65" s="4">
        <v>44258</v>
      </c>
      <c r="L65" s="3">
        <f>IF(K65&lt;&gt;0,K65-J65,"")</f>
        <v>55</v>
      </c>
      <c r="M65" s="4">
        <v>44263</v>
      </c>
      <c r="N65">
        <f>M65-J65</f>
        <v>60</v>
      </c>
      <c r="O65">
        <v>0</v>
      </c>
      <c r="P65" t="e">
        <f>VLOOKUP(F65,#REF!,3,FALSE)</f>
        <v>#REF!</v>
      </c>
      <c r="Q65">
        <f>IF(OR(ISNUMBER(SEARCH("高等数学",E65)),ISNUMBER(SEARCH("数学分析",E65)),ISNUMBER(SEARCH("微积分",E65))),1,IF(OR(ISNUMBER(SEARCH("概率",E65)),ISNUMBER(SEARCH("数理统计",E65)),ISNUMBER(SEARCH("统计",E65))),2,IF(ISNUMBER(SEARCH("代数",E65)),3,IF(OR(ISNUMBER(SEARCH("运筹",E65)),ISNUMBER(SEARCH("优化",E65))),4,0))))</f>
        <v>0</v>
      </c>
      <c r="R65" t="str">
        <f>IF(AND(Q65&gt;0,O65=1),Q65&amp;"-"&amp;E65,"")</f>
        <v/>
      </c>
      <c r="S65" t="s">
        <v>28</v>
      </c>
      <c r="T65">
        <v>18</v>
      </c>
      <c r="U65">
        <v>1</v>
      </c>
      <c r="V65" t="s">
        <v>80</v>
      </c>
      <c r="W65">
        <v>1</v>
      </c>
      <c r="X65">
        <v>18</v>
      </c>
      <c r="Y65">
        <v>4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e">
        <f>VLOOKUP(A65,#REF!,4,FALSE)</f>
        <v>#REF!</v>
      </c>
      <c r="AW65" t="e">
        <f>VLOOKUP(A65,#REF!,5,FALSE)</f>
        <v>#REF!</v>
      </c>
      <c r="AX65">
        <f>SUMIF(量化书目统计!A:A,H65,量化书目统计!G:G)</f>
        <v>0</v>
      </c>
    </row>
    <row r="66" spans="1:50" x14ac:dyDescent="0.3">
      <c r="A66" t="s">
        <v>2943</v>
      </c>
      <c r="B66" t="s">
        <v>855</v>
      </c>
      <c r="C66" t="s">
        <v>247</v>
      </c>
      <c r="D66">
        <v>5</v>
      </c>
      <c r="E66" t="s">
        <v>1904</v>
      </c>
      <c r="F66" s="1" t="s">
        <v>1905</v>
      </c>
      <c r="G66" t="s">
        <v>1906</v>
      </c>
      <c r="H66" t="e">
        <f>VLOOKUP(F66,#REF!,2,FALSE)</f>
        <v>#REF!</v>
      </c>
      <c r="I66" t="s">
        <v>53</v>
      </c>
      <c r="J66" s="4">
        <v>44513</v>
      </c>
      <c r="K66" s="4">
        <v>44568</v>
      </c>
      <c r="L66" s="3">
        <f>IF(K66&lt;&gt;0,K66-J66,"")</f>
        <v>55</v>
      </c>
      <c r="M66" s="4">
        <v>44573</v>
      </c>
      <c r="N66">
        <f>M66-J66</f>
        <v>60</v>
      </c>
      <c r="O66">
        <v>0</v>
      </c>
      <c r="P66" t="e">
        <f>VLOOKUP(F66,#REF!,3,FALSE)</f>
        <v>#REF!</v>
      </c>
      <c r="Q66">
        <f>IF(OR(ISNUMBER(SEARCH("高等数学",E66)),ISNUMBER(SEARCH("数学分析",E66)),ISNUMBER(SEARCH("微积分",E66))),1,IF(OR(ISNUMBER(SEARCH("概率",E66)),ISNUMBER(SEARCH("数理统计",E66)),ISNUMBER(SEARCH("统计",E66))),2,IF(ISNUMBER(SEARCH("代数",E66)),3,IF(OR(ISNUMBER(SEARCH("运筹",E66)),ISNUMBER(SEARCH("优化",E66))),4,0))))</f>
        <v>0</v>
      </c>
      <c r="R66" t="str">
        <f>IF(AND(Q66&gt;0,O66=1),Q66&amp;"-"&amp;E66,"")</f>
        <v/>
      </c>
      <c r="S66" t="s">
        <v>38</v>
      </c>
      <c r="T66">
        <v>10</v>
      </c>
      <c r="U66">
        <v>1</v>
      </c>
      <c r="V66" t="s">
        <v>38</v>
      </c>
      <c r="W66">
        <v>18</v>
      </c>
      <c r="X66">
        <v>50</v>
      </c>
      <c r="Y66">
        <v>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e">
        <f>VLOOKUP(A66,#REF!,4,FALSE)</f>
        <v>#REF!</v>
      </c>
      <c r="AW66" t="e">
        <f>VLOOKUP(A66,#REF!,5,FALSE)</f>
        <v>#REF!</v>
      </c>
      <c r="AX66">
        <f>SUMIF(量化书目统计!A:A,H66,量化书目统计!G:G)</f>
        <v>0</v>
      </c>
    </row>
    <row r="67" spans="1:50" x14ac:dyDescent="0.3">
      <c r="A67" t="s">
        <v>2944</v>
      </c>
      <c r="B67" t="s">
        <v>855</v>
      </c>
      <c r="C67" t="s">
        <v>247</v>
      </c>
      <c r="D67">
        <v>5</v>
      </c>
      <c r="E67" t="s">
        <v>745</v>
      </c>
      <c r="F67" s="1" t="s">
        <v>746</v>
      </c>
      <c r="G67" t="s">
        <v>747</v>
      </c>
      <c r="H67" t="e">
        <f>VLOOKUP(F67,#REF!,2,FALSE)</f>
        <v>#REF!</v>
      </c>
      <c r="I67" t="s">
        <v>53</v>
      </c>
      <c r="J67" s="4">
        <v>44510</v>
      </c>
      <c r="K67" s="4">
        <v>44573</v>
      </c>
      <c r="L67" s="3">
        <f>IF(K67&lt;&gt;0,K67-J67,"")</f>
        <v>63</v>
      </c>
      <c r="M67" s="4">
        <v>44571</v>
      </c>
      <c r="N67">
        <f>M67-J67</f>
        <v>61</v>
      </c>
      <c r="O67">
        <v>0</v>
      </c>
      <c r="P67" t="e">
        <f>VLOOKUP(F67,#REF!,3,FALSE)</f>
        <v>#REF!</v>
      </c>
      <c r="Q67">
        <f>IF(OR(ISNUMBER(SEARCH("高等数学",E67)),ISNUMBER(SEARCH("数学分析",E67)),ISNUMBER(SEARCH("微积分",E67))),1,IF(OR(ISNUMBER(SEARCH("概率",E67)),ISNUMBER(SEARCH("数理统计",E67)),ISNUMBER(SEARCH("统计",E67))),2,IF(ISNUMBER(SEARCH("代数",E67)),3,IF(OR(ISNUMBER(SEARCH("运筹",E67)),ISNUMBER(SEARCH("优化",E67))),4,0))))</f>
        <v>0</v>
      </c>
      <c r="R67" t="str">
        <f>IF(AND(Q67&gt;0,O67=1),Q67&amp;"-"&amp;E67,"")</f>
        <v/>
      </c>
      <c r="S67" t="s">
        <v>38</v>
      </c>
      <c r="T67">
        <v>10</v>
      </c>
      <c r="U67">
        <v>1</v>
      </c>
      <c r="V67" t="s">
        <v>38</v>
      </c>
      <c r="W67">
        <v>18</v>
      </c>
      <c r="X67">
        <v>50</v>
      </c>
      <c r="Y67">
        <v>4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e">
        <f>VLOOKUP(A67,#REF!,4,FALSE)</f>
        <v>#REF!</v>
      </c>
      <c r="AW67" t="e">
        <f>VLOOKUP(A67,#REF!,5,FALSE)</f>
        <v>#REF!</v>
      </c>
      <c r="AX67">
        <f>SUMIF(量化书目统计!A:A,H67,量化书目统计!G:G)</f>
        <v>0</v>
      </c>
    </row>
    <row r="68" spans="1:50" x14ac:dyDescent="0.3">
      <c r="A68" t="s">
        <v>2948</v>
      </c>
      <c r="B68" t="s">
        <v>855</v>
      </c>
      <c r="C68" t="s">
        <v>149</v>
      </c>
      <c r="D68">
        <v>5</v>
      </c>
      <c r="E68" t="s">
        <v>1328</v>
      </c>
      <c r="F68" s="1" t="s">
        <v>1329</v>
      </c>
      <c r="G68" t="s">
        <v>1330</v>
      </c>
      <c r="H68" t="e">
        <f>VLOOKUP(F68,#REF!,2,FALSE)</f>
        <v>#REF!</v>
      </c>
      <c r="I68" t="s">
        <v>158</v>
      </c>
      <c r="J68" s="4">
        <v>44580</v>
      </c>
      <c r="K68" s="4">
        <v>44812</v>
      </c>
      <c r="L68" s="3">
        <f>IF(K68&lt;&gt;0,K68-J68,"")</f>
        <v>232</v>
      </c>
      <c r="M68" s="4">
        <v>44815</v>
      </c>
      <c r="N68">
        <f>M68-J68</f>
        <v>235</v>
      </c>
      <c r="O68">
        <v>0</v>
      </c>
      <c r="P68" t="e">
        <f>VLOOKUP(F68,#REF!,3,FALSE)</f>
        <v>#REF!</v>
      </c>
      <c r="Q68">
        <f>IF(OR(ISNUMBER(SEARCH("高等数学",E68)),ISNUMBER(SEARCH("数学分析",E68)),ISNUMBER(SEARCH("微积分",E68))),1,IF(OR(ISNUMBER(SEARCH("概率",E68)),ISNUMBER(SEARCH("数理统计",E68)),ISNUMBER(SEARCH("统计",E68))),2,IF(ISNUMBER(SEARCH("代数",E68)),3,IF(OR(ISNUMBER(SEARCH("运筹",E68)),ISNUMBER(SEARCH("优化",E68))),4,0))))</f>
        <v>0</v>
      </c>
      <c r="R68" t="str">
        <f>IF(AND(Q68&gt;0,O68=1),Q68&amp;"-"&amp;E68,"")</f>
        <v/>
      </c>
      <c r="S68" t="s">
        <v>43</v>
      </c>
      <c r="U68">
        <v>1</v>
      </c>
      <c r="V68" t="s">
        <v>43</v>
      </c>
      <c r="X68">
        <v>60</v>
      </c>
      <c r="Y68">
        <v>4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 t="e">
        <f>VLOOKUP(A68,#REF!,4,FALSE)</f>
        <v>#REF!</v>
      </c>
      <c r="AW68" t="e">
        <f>VLOOKUP(A68,#REF!,5,FALSE)</f>
        <v>#REF!</v>
      </c>
      <c r="AX68">
        <f>SUMIF(量化书目统计!A:A,H68,量化书目统计!G:G)</f>
        <v>0</v>
      </c>
    </row>
    <row r="69" spans="1:50" x14ac:dyDescent="0.3">
      <c r="A69" t="s">
        <v>2949</v>
      </c>
      <c r="B69" t="s">
        <v>855</v>
      </c>
      <c r="C69" t="s">
        <v>149</v>
      </c>
      <c r="D69">
        <v>5</v>
      </c>
      <c r="E69" t="s">
        <v>271</v>
      </c>
      <c r="F69" s="1" t="s">
        <v>272</v>
      </c>
      <c r="G69" t="s">
        <v>273</v>
      </c>
      <c r="H69" t="e">
        <f>VLOOKUP(F69,#REF!,2,FALSE)</f>
        <v>#REF!</v>
      </c>
      <c r="I69" t="s">
        <v>158</v>
      </c>
      <c r="J69" s="4">
        <v>44085</v>
      </c>
      <c r="K69" s="4">
        <v>44165</v>
      </c>
      <c r="L69" s="3">
        <f>IF(K69&lt;&gt;0,K69-J69,"")</f>
        <v>80</v>
      </c>
      <c r="M69" s="4">
        <v>44201</v>
      </c>
      <c r="N69">
        <f>M69-J69</f>
        <v>116</v>
      </c>
      <c r="O69">
        <v>0</v>
      </c>
      <c r="P69" t="e">
        <f>VLOOKUP(F69,#REF!,3,FALSE)</f>
        <v>#REF!</v>
      </c>
      <c r="Q69">
        <f>IF(OR(ISNUMBER(SEARCH("高等数学",E69)),ISNUMBER(SEARCH("数学分析",E69)),ISNUMBER(SEARCH("微积分",E69))),1,IF(OR(ISNUMBER(SEARCH("概率",E69)),ISNUMBER(SEARCH("数理统计",E69)),ISNUMBER(SEARCH("统计",E69))),2,IF(ISNUMBER(SEARCH("代数",E69)),3,IF(OR(ISNUMBER(SEARCH("运筹",E69)),ISNUMBER(SEARCH("优化",E69))),4,0))))</f>
        <v>0</v>
      </c>
      <c r="R69" t="str">
        <f>IF(AND(Q69&gt;0,O69=1),Q69&amp;"-"&amp;E69,"")</f>
        <v/>
      </c>
      <c r="S69" t="s">
        <v>28</v>
      </c>
      <c r="T69">
        <v>1</v>
      </c>
      <c r="U69">
        <v>1</v>
      </c>
      <c r="V69" t="s">
        <v>28</v>
      </c>
      <c r="W69">
        <v>13</v>
      </c>
      <c r="X69">
        <v>1</v>
      </c>
      <c r="Y69">
        <v>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f>VLOOKUP(A69,#REF!,4,FALSE)</f>
        <v>#REF!</v>
      </c>
      <c r="AW69" t="e">
        <f>VLOOKUP(A69,#REF!,5,FALSE)</f>
        <v>#REF!</v>
      </c>
      <c r="AX69">
        <f>SUMIF(量化书目统计!A:A,H69,量化书目统计!G:G)</f>
        <v>0</v>
      </c>
    </row>
    <row r="70" spans="1:50" x14ac:dyDescent="0.3">
      <c r="A70" t="s">
        <v>2950</v>
      </c>
      <c r="B70" t="s">
        <v>855</v>
      </c>
      <c r="C70" t="s">
        <v>149</v>
      </c>
      <c r="D70">
        <v>5</v>
      </c>
      <c r="E70" t="s">
        <v>1766</v>
      </c>
      <c r="F70" s="1" t="s">
        <v>1767</v>
      </c>
      <c r="G70" t="s">
        <v>1768</v>
      </c>
      <c r="H70" t="e">
        <f>VLOOKUP(F70,#REF!,2,FALSE)</f>
        <v>#REF!</v>
      </c>
      <c r="I70" t="s">
        <v>225</v>
      </c>
      <c r="J70" s="4">
        <v>44382</v>
      </c>
      <c r="K70" s="4">
        <v>44467</v>
      </c>
      <c r="L70" s="3">
        <f>IF(K70&lt;&gt;0,K70-J70,"")</f>
        <v>85</v>
      </c>
      <c r="M70" s="4">
        <v>44447</v>
      </c>
      <c r="N70">
        <f>M70-J70</f>
        <v>65</v>
      </c>
      <c r="O70">
        <v>0</v>
      </c>
      <c r="P70" t="e">
        <f>VLOOKUP(F70,#REF!,3,FALSE)</f>
        <v>#REF!</v>
      </c>
      <c r="Q70">
        <f>IF(OR(ISNUMBER(SEARCH("高等数学",E70)),ISNUMBER(SEARCH("数学分析",E70)),ISNUMBER(SEARCH("微积分",E70))),1,IF(OR(ISNUMBER(SEARCH("概率",E70)),ISNUMBER(SEARCH("数理统计",E70)),ISNUMBER(SEARCH("统计",E70))),2,IF(ISNUMBER(SEARCH("代数",E70)),3,IF(OR(ISNUMBER(SEARCH("运筹",E70)),ISNUMBER(SEARCH("优化",E70))),4,0))))</f>
        <v>0</v>
      </c>
      <c r="R70" t="str">
        <f>IF(AND(Q70&gt;0,O70=1),Q70&amp;"-"&amp;E70,"")</f>
        <v/>
      </c>
      <c r="S70" t="s">
        <v>80</v>
      </c>
      <c r="T70">
        <f>19</f>
        <v>19</v>
      </c>
      <c r="U70">
        <v>1</v>
      </c>
      <c r="V70" t="s">
        <v>38</v>
      </c>
      <c r="W70">
        <v>4</v>
      </c>
      <c r="X70">
        <v>39</v>
      </c>
      <c r="Y70">
        <v>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e">
        <f>VLOOKUP(A70,#REF!,4,FALSE)</f>
        <v>#REF!</v>
      </c>
      <c r="AW70" t="e">
        <f>VLOOKUP(A70,#REF!,5,FALSE)</f>
        <v>#REF!</v>
      </c>
      <c r="AX70">
        <f>SUMIF(量化书目统计!A:A,H70,量化书目统计!G:G)</f>
        <v>0</v>
      </c>
    </row>
    <row r="71" spans="1:50" x14ac:dyDescent="0.3">
      <c r="A71" t="s">
        <v>591</v>
      </c>
      <c r="B71" t="s">
        <v>556</v>
      </c>
      <c r="C71" t="s">
        <v>82</v>
      </c>
      <c r="D71">
        <v>5</v>
      </c>
      <c r="E71" t="s">
        <v>253</v>
      </c>
      <c r="F71" s="1" t="s">
        <v>254</v>
      </c>
      <c r="G71" t="s">
        <v>255</v>
      </c>
      <c r="H71" t="e">
        <f>VLOOKUP(F71,#REF!,2,FALSE)</f>
        <v>#REF!</v>
      </c>
      <c r="I71" t="s">
        <v>27</v>
      </c>
      <c r="J71" s="4">
        <v>44407</v>
      </c>
      <c r="K71" s="4">
        <v>44457</v>
      </c>
      <c r="L71" s="3">
        <f>IF(K71&lt;&gt;0,K71-J71,"")</f>
        <v>50</v>
      </c>
      <c r="M71" s="4">
        <v>44452</v>
      </c>
      <c r="N71">
        <f>M71-J71</f>
        <v>45</v>
      </c>
      <c r="O71">
        <v>0</v>
      </c>
      <c r="P71" t="e">
        <f>VLOOKUP(F71,#REF!,3,FALSE)</f>
        <v>#REF!</v>
      </c>
      <c r="Q71">
        <f>IF(OR(ISNUMBER(SEARCH("高等数学",E71)),ISNUMBER(SEARCH("数学分析",E71)),ISNUMBER(SEARCH("微积分",E71))),1,IF(OR(ISNUMBER(SEARCH("概率",E71)),ISNUMBER(SEARCH("数理统计",E71)),ISNUMBER(SEARCH("统计",E71))),2,IF(ISNUMBER(SEARCH("代数",E71)),3,IF(OR(ISNUMBER(SEARCH("运筹",E71)),ISNUMBER(SEARCH("优化",E71))),4,0))))</f>
        <v>0</v>
      </c>
      <c r="R71" t="str">
        <f>IF(AND(Q71&gt;0,O71=1),Q71&amp;"-"&amp;E71,"")</f>
        <v/>
      </c>
      <c r="S71" t="s">
        <v>43</v>
      </c>
      <c r="U71">
        <v>1</v>
      </c>
      <c r="V71" t="s">
        <v>38</v>
      </c>
      <c r="W71">
        <v>2</v>
      </c>
      <c r="X71">
        <v>40</v>
      </c>
      <c r="Y71">
        <v>15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e">
        <f>VLOOKUP(A71,#REF!,4,FALSE)</f>
        <v>#REF!</v>
      </c>
      <c r="AW71" t="e">
        <f>VLOOKUP(A71,#REF!,5,FALSE)</f>
        <v>#REF!</v>
      </c>
      <c r="AX71">
        <f>SUMIF(量化书目统计!A:A,H71,量化书目统计!G:G)</f>
        <v>0</v>
      </c>
    </row>
    <row r="72" spans="1:50" x14ac:dyDescent="0.3">
      <c r="A72" t="s">
        <v>2951</v>
      </c>
      <c r="B72" t="s">
        <v>855</v>
      </c>
      <c r="C72" t="s">
        <v>149</v>
      </c>
      <c r="D72">
        <v>5</v>
      </c>
      <c r="E72" t="s">
        <v>2952</v>
      </c>
      <c r="F72" s="1" t="s">
        <v>2953</v>
      </c>
      <c r="G72" t="s">
        <v>2954</v>
      </c>
      <c r="H72" t="e">
        <f>VLOOKUP(F72,#REF!,2,FALSE)</f>
        <v>#REF!</v>
      </c>
      <c r="I72" t="s">
        <v>158</v>
      </c>
      <c r="J72" s="4">
        <v>44565</v>
      </c>
      <c r="K72" s="4">
        <v>44623</v>
      </c>
      <c r="L72" s="3">
        <f>IF(K72&lt;&gt;0,K72-J72,"")</f>
        <v>58</v>
      </c>
      <c r="M72" s="4">
        <v>44627</v>
      </c>
      <c r="N72">
        <f>M72-J72</f>
        <v>62</v>
      </c>
      <c r="O72">
        <v>0</v>
      </c>
      <c r="P72" t="e">
        <f>VLOOKUP(F72,#REF!,3,FALSE)</f>
        <v>#REF!</v>
      </c>
      <c r="Q72">
        <f>IF(OR(ISNUMBER(SEARCH("高等数学",E72)),ISNUMBER(SEARCH("数学分析",E72)),ISNUMBER(SEARCH("微积分",E72))),1,IF(OR(ISNUMBER(SEARCH("概率",E72)),ISNUMBER(SEARCH("数理统计",E72)),ISNUMBER(SEARCH("统计",E72))),2,IF(ISNUMBER(SEARCH("代数",E72)),3,IF(OR(ISNUMBER(SEARCH("运筹",E72)),ISNUMBER(SEARCH("优化",E72))),4,0))))</f>
        <v>0</v>
      </c>
      <c r="R72" t="str">
        <f>IF(AND(Q72&gt;0,O72=1),Q72&amp;"-"&amp;E72,"")</f>
        <v/>
      </c>
      <c r="S72" t="s">
        <v>38</v>
      </c>
      <c r="T72">
        <v>18</v>
      </c>
      <c r="U72">
        <v>1</v>
      </c>
      <c r="V72" t="s">
        <v>99</v>
      </c>
      <c r="W72">
        <v>3</v>
      </c>
      <c r="X72">
        <v>58</v>
      </c>
      <c r="Y72">
        <v>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f>VLOOKUP(A72,#REF!,4,FALSE)</f>
        <v>#REF!</v>
      </c>
      <c r="AW72" t="e">
        <f>VLOOKUP(A72,#REF!,5,FALSE)</f>
        <v>#REF!</v>
      </c>
      <c r="AX72">
        <f>SUMIF(量化书目统计!A:A,H72,量化书目统计!G:G)</f>
        <v>0</v>
      </c>
    </row>
    <row r="73" spans="1:50" x14ac:dyDescent="0.3">
      <c r="A73" t="s">
        <v>2955</v>
      </c>
      <c r="B73" t="s">
        <v>855</v>
      </c>
      <c r="C73" t="s">
        <v>149</v>
      </c>
      <c r="D73">
        <v>5</v>
      </c>
      <c r="E73" t="s">
        <v>848</v>
      </c>
      <c r="F73" s="1" t="s">
        <v>1511</v>
      </c>
      <c r="G73" t="s">
        <v>1512</v>
      </c>
      <c r="H73" t="e">
        <f>VLOOKUP(F73,#REF!,2,FALSE)</f>
        <v>#REF!</v>
      </c>
      <c r="I73" t="s">
        <v>158</v>
      </c>
      <c r="J73" s="4">
        <v>44619</v>
      </c>
      <c r="K73" s="4">
        <v>44619</v>
      </c>
      <c r="L73" s="3">
        <f>IF(K73&lt;&gt;0,K73-J73,"")</f>
        <v>0</v>
      </c>
      <c r="M73" s="4">
        <v>44679</v>
      </c>
      <c r="N73">
        <f>M73-J73</f>
        <v>60</v>
      </c>
      <c r="O73">
        <v>0</v>
      </c>
      <c r="P73" t="e">
        <f>VLOOKUP(F73,#REF!,3,FALSE)</f>
        <v>#REF!</v>
      </c>
      <c r="Q73">
        <f>IF(OR(ISNUMBER(SEARCH("高等数学",E73)),ISNUMBER(SEARCH("数学分析",E73)),ISNUMBER(SEARCH("微积分",E73))),1,IF(OR(ISNUMBER(SEARCH("概率",E73)),ISNUMBER(SEARCH("数理统计",E73)),ISNUMBER(SEARCH("统计",E73))),2,IF(ISNUMBER(SEARCH("代数",E73)),3,IF(OR(ISNUMBER(SEARCH("运筹",E73)),ISNUMBER(SEARCH("优化",E73))),4,0))))</f>
        <v>0</v>
      </c>
      <c r="R73" t="str">
        <f>IF(AND(Q73&gt;0,O73=1),Q73&amp;"-"&amp;E73,"")</f>
        <v/>
      </c>
      <c r="S73" t="s">
        <v>99</v>
      </c>
      <c r="T73">
        <v>3</v>
      </c>
      <c r="U73">
        <v>1</v>
      </c>
      <c r="V73" t="s">
        <v>99</v>
      </c>
      <c r="W73">
        <v>3</v>
      </c>
      <c r="X73">
        <v>63</v>
      </c>
      <c r="Y73">
        <v>10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e">
        <f>VLOOKUP(A73,#REF!,4,FALSE)</f>
        <v>#REF!</v>
      </c>
      <c r="AW73" t="e">
        <f>VLOOKUP(A73,#REF!,5,FALSE)</f>
        <v>#REF!</v>
      </c>
      <c r="AX73">
        <f>SUMIF(量化书目统计!A:A,H73,量化书目统计!G:G)</f>
        <v>0</v>
      </c>
    </row>
    <row r="74" spans="1:50" x14ac:dyDescent="0.3">
      <c r="A74" t="s">
        <v>2956</v>
      </c>
      <c r="B74" t="s">
        <v>855</v>
      </c>
      <c r="C74" t="s">
        <v>149</v>
      </c>
      <c r="D74">
        <v>5</v>
      </c>
      <c r="E74" t="s">
        <v>678</v>
      </c>
      <c r="F74" s="1" t="s">
        <v>679</v>
      </c>
      <c r="G74" t="s">
        <v>680</v>
      </c>
      <c r="H74" t="e">
        <f>VLOOKUP(F74,#REF!,2,FALSE)</f>
        <v>#REF!</v>
      </c>
      <c r="I74" t="s">
        <v>231</v>
      </c>
      <c r="J74" s="4">
        <v>44087</v>
      </c>
      <c r="K74" s="4">
        <v>44102</v>
      </c>
      <c r="L74" s="3">
        <f>IF(K74&lt;&gt;0,K74-J74,"")</f>
        <v>15</v>
      </c>
      <c r="M74" s="4">
        <v>44106</v>
      </c>
      <c r="N74">
        <f>M74-J74</f>
        <v>19</v>
      </c>
      <c r="O74">
        <v>0</v>
      </c>
      <c r="P74" t="e">
        <f>VLOOKUP(F74,#REF!,3,FALSE)</f>
        <v>#REF!</v>
      </c>
      <c r="Q74">
        <f>IF(OR(ISNUMBER(SEARCH("高等数学",E74)),ISNUMBER(SEARCH("数学分析",E74)),ISNUMBER(SEARCH("微积分",E74))),1,IF(OR(ISNUMBER(SEARCH("概率",E74)),ISNUMBER(SEARCH("数理统计",E74)),ISNUMBER(SEARCH("统计",E74))),2,IF(ISNUMBER(SEARCH("代数",E74)),3,IF(OR(ISNUMBER(SEARCH("运筹",E74)),ISNUMBER(SEARCH("优化",E74))),4,0))))</f>
        <v>0</v>
      </c>
      <c r="R74" t="str">
        <f>IF(AND(Q74&gt;0,O74=1),Q74&amp;"-"&amp;E74,"")</f>
        <v/>
      </c>
      <c r="S74" t="s">
        <v>28</v>
      </c>
      <c r="T74">
        <v>2</v>
      </c>
      <c r="U74">
        <v>1</v>
      </c>
      <c r="V74" t="s">
        <v>28</v>
      </c>
      <c r="W74">
        <v>4</v>
      </c>
      <c r="X74">
        <v>2</v>
      </c>
      <c r="Y74">
        <v>20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 t="e">
        <f>VLOOKUP(A74,#REF!,4,FALSE)</f>
        <v>#REF!</v>
      </c>
      <c r="AW74" t="e">
        <f>VLOOKUP(A74,#REF!,5,FALSE)</f>
        <v>#REF!</v>
      </c>
      <c r="AX74">
        <f>SUMIF(量化书目统计!A:A,H74,量化书目统计!G:G)</f>
        <v>0</v>
      </c>
    </row>
    <row r="75" spans="1:50" x14ac:dyDescent="0.3">
      <c r="A75" t="s">
        <v>2957</v>
      </c>
      <c r="B75" t="s">
        <v>855</v>
      </c>
      <c r="C75" t="s">
        <v>149</v>
      </c>
      <c r="D75">
        <v>5</v>
      </c>
      <c r="E75" t="s">
        <v>2958</v>
      </c>
      <c r="F75" s="1" t="s">
        <v>2959</v>
      </c>
      <c r="G75" t="s">
        <v>2960</v>
      </c>
      <c r="H75" t="e">
        <f>VLOOKUP(F75,#REF!,2,FALSE)</f>
        <v>#REF!</v>
      </c>
      <c r="I75" t="s">
        <v>158</v>
      </c>
      <c r="J75" s="4">
        <v>44165</v>
      </c>
      <c r="K75" s="4">
        <v>44165</v>
      </c>
      <c r="L75" s="3">
        <f>IF(K75&lt;&gt;0,K75-J75,"")</f>
        <v>0</v>
      </c>
      <c r="M75" s="4">
        <v>44225</v>
      </c>
      <c r="N75">
        <f>M75-J75</f>
        <v>60</v>
      </c>
      <c r="O75">
        <v>0</v>
      </c>
      <c r="P75" t="e">
        <f>VLOOKUP(F75,#REF!,3,FALSE)</f>
        <v>#REF!</v>
      </c>
      <c r="Q75">
        <f>IF(OR(ISNUMBER(SEARCH("高等数学",E75)),ISNUMBER(SEARCH("数学分析",E75)),ISNUMBER(SEARCH("微积分",E75))),1,IF(OR(ISNUMBER(SEARCH("概率",E75)),ISNUMBER(SEARCH("数理统计",E75)),ISNUMBER(SEARCH("统计",E75))),2,IF(ISNUMBER(SEARCH("代数",E75)),3,IF(OR(ISNUMBER(SEARCH("运筹",E75)),ISNUMBER(SEARCH("优化",E75))),4,0))))</f>
        <v>0</v>
      </c>
      <c r="R75" t="str">
        <f>IF(AND(Q75&gt;0,O75=1),Q75&amp;"-"&amp;E75,"")</f>
        <v/>
      </c>
      <c r="S75" t="s">
        <v>28</v>
      </c>
      <c r="T75">
        <v>13</v>
      </c>
      <c r="U75">
        <v>1</v>
      </c>
      <c r="V75" t="s">
        <v>28</v>
      </c>
      <c r="W75">
        <v>13</v>
      </c>
      <c r="X75">
        <v>13</v>
      </c>
      <c r="Y75">
        <v>5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e">
        <f>VLOOKUP(A75,#REF!,4,FALSE)</f>
        <v>#REF!</v>
      </c>
      <c r="AW75" t="e">
        <f>VLOOKUP(A75,#REF!,5,FALSE)</f>
        <v>#REF!</v>
      </c>
      <c r="AX75">
        <f>SUMIF(量化书目统计!A:A,H75,量化书目统计!G:G)</f>
        <v>0</v>
      </c>
    </row>
    <row r="76" spans="1:50" x14ac:dyDescent="0.3">
      <c r="A76" t="s">
        <v>2961</v>
      </c>
      <c r="B76" t="s">
        <v>855</v>
      </c>
      <c r="C76" t="s">
        <v>149</v>
      </c>
      <c r="D76">
        <v>5</v>
      </c>
      <c r="E76" t="s">
        <v>528</v>
      </c>
      <c r="F76" s="1" t="s">
        <v>529</v>
      </c>
      <c r="G76" t="s">
        <v>530</v>
      </c>
      <c r="H76" t="e">
        <f>VLOOKUP(F76,#REF!,2,FALSE)</f>
        <v>#REF!</v>
      </c>
      <c r="I76" t="s">
        <v>42</v>
      </c>
      <c r="J76" s="4">
        <v>44832</v>
      </c>
      <c r="K76" s="4">
        <v>44856</v>
      </c>
      <c r="L76" s="3">
        <f>IF(K76&lt;&gt;0,K76-J76,"")</f>
        <v>24</v>
      </c>
      <c r="M76" s="4">
        <v>44858</v>
      </c>
      <c r="N76">
        <f>M76-J76</f>
        <v>26</v>
      </c>
      <c r="O76">
        <v>0</v>
      </c>
      <c r="P76" t="e">
        <f>VLOOKUP(F76,#REF!,3,FALSE)</f>
        <v>#REF!</v>
      </c>
      <c r="Q76">
        <f>IF(OR(ISNUMBER(SEARCH("高等数学",E76)),ISNUMBER(SEARCH("数学分析",E76)),ISNUMBER(SEARCH("微积分",E76))),1,IF(OR(ISNUMBER(SEARCH("概率",E76)),ISNUMBER(SEARCH("数理统计",E76)),ISNUMBER(SEARCH("统计",E76))),2,IF(ISNUMBER(SEARCH("代数",E76)),3,IF(OR(ISNUMBER(SEARCH("运筹",E76)),ISNUMBER(SEARCH("优化",E76))),4,0))))</f>
        <v>0</v>
      </c>
      <c r="R76" t="str">
        <f>IF(AND(Q76&gt;0,O76=1),Q76&amp;"-"&amp;E76,"")</f>
        <v/>
      </c>
      <c r="S76" t="s">
        <v>43</v>
      </c>
      <c r="U76">
        <v>1</v>
      </c>
      <c r="V76" t="s">
        <v>43</v>
      </c>
      <c r="X76">
        <v>80</v>
      </c>
      <c r="Y76">
        <v>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e">
        <f>VLOOKUP(A76,#REF!,4,FALSE)</f>
        <v>#REF!</v>
      </c>
      <c r="AW76" t="e">
        <f>VLOOKUP(A76,#REF!,5,FALSE)</f>
        <v>#REF!</v>
      </c>
      <c r="AX76">
        <f>SUMIF(量化书目统计!A:A,H76,量化书目统计!G:G)</f>
        <v>0</v>
      </c>
    </row>
    <row r="77" spans="1:50" x14ac:dyDescent="0.3">
      <c r="A77" t="s">
        <v>2962</v>
      </c>
      <c r="B77" t="s">
        <v>855</v>
      </c>
      <c r="C77" t="s">
        <v>149</v>
      </c>
      <c r="D77">
        <v>5</v>
      </c>
      <c r="E77" t="s">
        <v>570</v>
      </c>
      <c r="F77" s="1" t="s">
        <v>571</v>
      </c>
      <c r="G77" t="s">
        <v>572</v>
      </c>
      <c r="H77" t="e">
        <f>VLOOKUP(F77,#REF!,2,FALSE)</f>
        <v>#REF!</v>
      </c>
      <c r="I77" t="s">
        <v>53</v>
      </c>
      <c r="J77" s="4">
        <v>44369</v>
      </c>
      <c r="K77" s="4">
        <v>44985</v>
      </c>
      <c r="L77" s="3">
        <f>IF(K77&lt;&gt;0,K77-J77,"")</f>
        <v>616</v>
      </c>
      <c r="M77" s="4">
        <v>44985</v>
      </c>
      <c r="N77">
        <f>M77-J77</f>
        <v>616</v>
      </c>
      <c r="O77">
        <v>0</v>
      </c>
      <c r="P77" t="e">
        <f>VLOOKUP(F77,#REF!,3,FALSE)</f>
        <v>#REF!</v>
      </c>
      <c r="Q77">
        <f>IF(OR(ISNUMBER(SEARCH("高等数学",E77)),ISNUMBER(SEARCH("数学分析",E77)),ISNUMBER(SEARCH("微积分",E77))),1,IF(OR(ISNUMBER(SEARCH("概率",E77)),ISNUMBER(SEARCH("数理统计",E77)),ISNUMBER(SEARCH("统计",E77))),2,IF(ISNUMBER(SEARCH("代数",E77)),3,IF(OR(ISNUMBER(SEARCH("运筹",E77)),ISNUMBER(SEARCH("优化",E77))),4,0))))</f>
        <v>0</v>
      </c>
      <c r="R77" t="str">
        <f>IF(AND(Q77&gt;0,O77=1),Q77&amp;"-"&amp;E77,"")</f>
        <v/>
      </c>
      <c r="S77" t="s">
        <v>80</v>
      </c>
      <c r="T77">
        <v>17</v>
      </c>
      <c r="U77">
        <v>1</v>
      </c>
      <c r="V77" t="s">
        <v>43</v>
      </c>
      <c r="X77">
        <v>37</v>
      </c>
      <c r="Y77">
        <v>15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t="e">
        <f>VLOOKUP(A77,#REF!,4,FALSE)</f>
        <v>#REF!</v>
      </c>
      <c r="AW77" t="e">
        <f>VLOOKUP(A77,#REF!,5,FALSE)</f>
        <v>#REF!</v>
      </c>
      <c r="AX77">
        <f>SUMIF(量化书目统计!A:A,H77,量化书目统计!G:G)</f>
        <v>0</v>
      </c>
    </row>
    <row r="78" spans="1:50" x14ac:dyDescent="0.3">
      <c r="A78" t="s">
        <v>2963</v>
      </c>
      <c r="B78" t="s">
        <v>855</v>
      </c>
      <c r="C78" t="s">
        <v>149</v>
      </c>
      <c r="D78">
        <v>5</v>
      </c>
      <c r="E78" t="s">
        <v>1702</v>
      </c>
      <c r="F78" s="1" t="s">
        <v>1703</v>
      </c>
      <c r="G78" t="s">
        <v>1704</v>
      </c>
      <c r="H78" t="e">
        <f>VLOOKUP(F78,#REF!,2,FALSE)</f>
        <v>#REF!</v>
      </c>
      <c r="I78" t="s">
        <v>158</v>
      </c>
      <c r="J78" s="4">
        <v>44515</v>
      </c>
      <c r="K78" s="4">
        <v>44819</v>
      </c>
      <c r="L78" s="3">
        <f>IF(K78&lt;&gt;0,K78-J78,"")</f>
        <v>304</v>
      </c>
      <c r="M78" s="4">
        <v>44815</v>
      </c>
      <c r="N78">
        <f>M78-J78</f>
        <v>300</v>
      </c>
      <c r="O78">
        <v>0</v>
      </c>
      <c r="P78" t="e">
        <f>VLOOKUP(F78,#REF!,3,FALSE)</f>
        <v>#REF!</v>
      </c>
      <c r="Q78">
        <f>IF(OR(ISNUMBER(SEARCH("高等数学",E78)),ISNUMBER(SEARCH("数学分析",E78)),ISNUMBER(SEARCH("微积分",E78))),1,IF(OR(ISNUMBER(SEARCH("概率",E78)),ISNUMBER(SEARCH("数理统计",E78)),ISNUMBER(SEARCH("统计",E78))),2,IF(ISNUMBER(SEARCH("代数",E78)),3,IF(OR(ISNUMBER(SEARCH("运筹",E78)),ISNUMBER(SEARCH("优化",E78))),4,0))))</f>
        <v>0</v>
      </c>
      <c r="R78" t="str">
        <f>IF(AND(Q78&gt;0,O78=1),Q78&amp;"-"&amp;E78,"")</f>
        <v/>
      </c>
      <c r="S78" t="s">
        <v>38</v>
      </c>
      <c r="T78">
        <v>11</v>
      </c>
      <c r="U78">
        <v>1</v>
      </c>
      <c r="V78" t="s">
        <v>43</v>
      </c>
      <c r="X78">
        <v>51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e">
        <f>VLOOKUP(A78,#REF!,4,FALSE)</f>
        <v>#REF!</v>
      </c>
      <c r="AW78" t="e">
        <f>VLOOKUP(A78,#REF!,5,FALSE)</f>
        <v>#REF!</v>
      </c>
      <c r="AX78">
        <f>SUMIF(量化书目统计!A:A,H78,量化书目统计!G:G)</f>
        <v>0</v>
      </c>
    </row>
    <row r="79" spans="1:50" x14ac:dyDescent="0.3">
      <c r="A79" t="s">
        <v>2964</v>
      </c>
      <c r="B79" t="s">
        <v>855</v>
      </c>
      <c r="C79" t="s">
        <v>423</v>
      </c>
      <c r="D79">
        <v>5</v>
      </c>
      <c r="E79" t="s">
        <v>291</v>
      </c>
      <c r="F79" s="1" t="s">
        <v>292</v>
      </c>
      <c r="G79" t="s">
        <v>293</v>
      </c>
      <c r="H79" t="e">
        <f>VLOOKUP(F79,#REF!,2,FALSE)</f>
        <v>#REF!</v>
      </c>
      <c r="I79" t="s">
        <v>65</v>
      </c>
      <c r="J79" s="4">
        <v>44210</v>
      </c>
      <c r="K79" s="4">
        <v>44288</v>
      </c>
      <c r="L79" s="3">
        <f>IF(K79&lt;&gt;0,K79-J79,"")</f>
        <v>78</v>
      </c>
      <c r="M79" s="4">
        <v>44315</v>
      </c>
      <c r="N79">
        <f>M79-J79</f>
        <v>105</v>
      </c>
      <c r="O79">
        <v>0</v>
      </c>
      <c r="P79" t="e">
        <f>VLOOKUP(F79,#REF!,3,FALSE)</f>
        <v>#REF!</v>
      </c>
      <c r="Q79">
        <f>IF(OR(ISNUMBER(SEARCH("高等数学",E79)),ISNUMBER(SEARCH("数学分析",E79)),ISNUMBER(SEARCH("微积分",E79))),1,IF(OR(ISNUMBER(SEARCH("概率",E79)),ISNUMBER(SEARCH("数理统计",E79)),ISNUMBER(SEARCH("统计",E79))),2,IF(ISNUMBER(SEARCH("代数",E79)),3,IF(OR(ISNUMBER(SEARCH("运筹",E79)),ISNUMBER(SEARCH("优化",E79))),4,0))))</f>
        <v>0</v>
      </c>
      <c r="R79" t="str">
        <f>IF(AND(Q79&gt;0,O79=1),Q79&amp;"-"&amp;E79,"")</f>
        <v/>
      </c>
      <c r="S79" t="s">
        <v>28</v>
      </c>
      <c r="T79">
        <f>X79</f>
        <v>19</v>
      </c>
      <c r="U79">
        <v>1</v>
      </c>
      <c r="V79" t="s">
        <v>80</v>
      </c>
      <c r="W79">
        <v>5</v>
      </c>
      <c r="X79">
        <v>19</v>
      </c>
      <c r="Y79">
        <v>11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e">
        <f>VLOOKUP(A79,#REF!,4,FALSE)</f>
        <v>#REF!</v>
      </c>
      <c r="AW79" t="e">
        <f>VLOOKUP(A79,#REF!,5,FALSE)</f>
        <v>#REF!</v>
      </c>
      <c r="AX79">
        <f>SUMIF(量化书目统计!A:A,H79,量化书目统计!G:G)</f>
        <v>0</v>
      </c>
    </row>
    <row r="80" spans="1:50" x14ac:dyDescent="0.3">
      <c r="A80" t="s">
        <v>2965</v>
      </c>
      <c r="B80" t="s">
        <v>855</v>
      </c>
      <c r="C80" t="s">
        <v>423</v>
      </c>
      <c r="D80">
        <v>5</v>
      </c>
      <c r="E80" t="s">
        <v>732</v>
      </c>
      <c r="F80" s="1" t="s">
        <v>733</v>
      </c>
      <c r="G80" t="s">
        <v>734</v>
      </c>
      <c r="H80" t="e">
        <f>VLOOKUP(F80,#REF!,2,FALSE)</f>
        <v>#REF!</v>
      </c>
      <c r="I80" t="s">
        <v>49</v>
      </c>
      <c r="J80" s="4">
        <v>44200</v>
      </c>
      <c r="K80" s="4">
        <v>44257</v>
      </c>
      <c r="L80" s="3">
        <f>IF(K80&lt;&gt;0,K80-J80,"")</f>
        <v>57</v>
      </c>
      <c r="M80" s="4">
        <v>44260</v>
      </c>
      <c r="N80">
        <f>M80-J80</f>
        <v>60</v>
      </c>
      <c r="O80">
        <v>0</v>
      </c>
      <c r="P80" t="e">
        <f>VLOOKUP(F80,#REF!,3,FALSE)</f>
        <v>#REF!</v>
      </c>
      <c r="Q80">
        <f>IF(OR(ISNUMBER(SEARCH("高等数学",E80)),ISNUMBER(SEARCH("数学分析",E80)),ISNUMBER(SEARCH("微积分",E80))),1,IF(OR(ISNUMBER(SEARCH("概率",E80)),ISNUMBER(SEARCH("数理统计",E80)),ISNUMBER(SEARCH("统计",E80))),2,IF(ISNUMBER(SEARCH("代数",E80)),3,IF(OR(ISNUMBER(SEARCH("运筹",E80)),ISNUMBER(SEARCH("优化",E80))),4,0))))</f>
        <v>0</v>
      </c>
      <c r="R80" t="str">
        <f>IF(AND(Q80&gt;0,O80=1),Q80&amp;"-"&amp;E80,"")</f>
        <v/>
      </c>
      <c r="S80" t="s">
        <v>28</v>
      </c>
      <c r="T80">
        <v>18</v>
      </c>
      <c r="U80">
        <v>1</v>
      </c>
      <c r="V80" t="s">
        <v>80</v>
      </c>
      <c r="W80">
        <v>1</v>
      </c>
      <c r="X80">
        <v>18</v>
      </c>
      <c r="Y80">
        <v>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e">
        <f>VLOOKUP(A80,#REF!,4,FALSE)</f>
        <v>#REF!</v>
      </c>
      <c r="AW80" t="e">
        <f>VLOOKUP(A80,#REF!,5,FALSE)</f>
        <v>#REF!</v>
      </c>
      <c r="AX80">
        <f>SUMIF(量化书目统计!A:A,H80,量化书目统计!G:G)</f>
        <v>0</v>
      </c>
    </row>
    <row r="81" spans="1:50" x14ac:dyDescent="0.3">
      <c r="A81" t="s">
        <v>2966</v>
      </c>
      <c r="B81" t="s">
        <v>855</v>
      </c>
      <c r="C81" t="s">
        <v>423</v>
      </c>
      <c r="D81">
        <v>5</v>
      </c>
      <c r="E81" t="s">
        <v>2958</v>
      </c>
      <c r="F81" s="1" t="s">
        <v>2959</v>
      </c>
      <c r="G81" t="s">
        <v>2960</v>
      </c>
      <c r="H81" t="e">
        <f>VLOOKUP(F81,#REF!,2,FALSE)</f>
        <v>#REF!</v>
      </c>
      <c r="I81" t="s">
        <v>158</v>
      </c>
      <c r="J81" s="4">
        <v>44276</v>
      </c>
      <c r="K81" s="4">
        <v>44336</v>
      </c>
      <c r="L81" s="3">
        <f>IF(K81&lt;&gt;0,K81-J81,"")</f>
        <v>60</v>
      </c>
      <c r="M81" s="4">
        <v>44336</v>
      </c>
      <c r="N81">
        <f>M81-J81</f>
        <v>60</v>
      </c>
      <c r="O81">
        <v>0</v>
      </c>
      <c r="P81" t="e">
        <f>VLOOKUP(F81,#REF!,3,FALSE)</f>
        <v>#REF!</v>
      </c>
      <c r="Q81">
        <f>IF(OR(ISNUMBER(SEARCH("高等数学",E81)),ISNUMBER(SEARCH("数学分析",E81)),ISNUMBER(SEARCH("微积分",E81))),1,IF(OR(ISNUMBER(SEARCH("概率",E81)),ISNUMBER(SEARCH("数理统计",E81)),ISNUMBER(SEARCH("统计",E81))),2,IF(ISNUMBER(SEARCH("代数",E81)),3,IF(OR(ISNUMBER(SEARCH("运筹",E81)),ISNUMBER(SEARCH("优化",E81))),4,0))))</f>
        <v>0</v>
      </c>
      <c r="R81" t="str">
        <f>IF(AND(Q81&gt;0,O81=1),Q81&amp;"-"&amp;E81,"")</f>
        <v/>
      </c>
      <c r="S81" t="s">
        <v>80</v>
      </c>
      <c r="T81">
        <v>3</v>
      </c>
      <c r="U81">
        <v>1</v>
      </c>
      <c r="V81" t="s">
        <v>80</v>
      </c>
      <c r="W81">
        <v>12</v>
      </c>
      <c r="X81">
        <v>23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e">
        <f>VLOOKUP(A81,#REF!,4,FALSE)</f>
        <v>#REF!</v>
      </c>
      <c r="AW81" t="e">
        <f>VLOOKUP(A81,#REF!,5,FALSE)</f>
        <v>#REF!</v>
      </c>
      <c r="AX81">
        <f>SUMIF(量化书目统计!A:A,H81,量化书目统计!G:G)</f>
        <v>0</v>
      </c>
    </row>
    <row r="82" spans="1:50" x14ac:dyDescent="0.3">
      <c r="A82" t="s">
        <v>418</v>
      </c>
      <c r="B82" t="s">
        <v>22</v>
      </c>
      <c r="C82" t="s">
        <v>389</v>
      </c>
      <c r="D82">
        <v>10</v>
      </c>
      <c r="E82" t="s">
        <v>419</v>
      </c>
      <c r="F82" s="1" t="s">
        <v>420</v>
      </c>
      <c r="G82" t="s">
        <v>421</v>
      </c>
      <c r="H82" t="e">
        <f>VLOOKUP(F82,#REF!,2,FALSE)</f>
        <v>#REF!</v>
      </c>
      <c r="I82" t="s">
        <v>32</v>
      </c>
      <c r="J82" s="4">
        <v>44383</v>
      </c>
      <c r="K82" s="4">
        <v>44443</v>
      </c>
      <c r="L82" s="3">
        <f>IF(K82&lt;&gt;0,K82-J82,"")</f>
        <v>60</v>
      </c>
      <c r="M82" s="4">
        <v>44447</v>
      </c>
      <c r="N82">
        <f>M82-J82</f>
        <v>64</v>
      </c>
      <c r="O82">
        <v>0</v>
      </c>
      <c r="P82" t="e">
        <f>VLOOKUP(F82,#REF!,3,FALSE)</f>
        <v>#REF!</v>
      </c>
      <c r="Q82">
        <f>IF(OR(ISNUMBER(SEARCH("高等数学",E82)),ISNUMBER(SEARCH("数学分析",E82)),ISNUMBER(SEARCH("微积分",E82))),1,IF(OR(ISNUMBER(SEARCH("概率",E82)),ISNUMBER(SEARCH("数理统计",E82)),ISNUMBER(SEARCH("统计",E82))),2,IF(ISNUMBER(SEARCH("代数",E82)),3,IF(OR(ISNUMBER(SEARCH("运筹",E82)),ISNUMBER(SEARCH("优化",E82))),4,0))))</f>
        <v>0</v>
      </c>
      <c r="R82" t="str">
        <f>IF(AND(Q82&gt;0,O82=1),Q82&amp;"-"&amp;E82,"")</f>
        <v/>
      </c>
      <c r="S82" t="s">
        <v>80</v>
      </c>
      <c r="T82">
        <v>19</v>
      </c>
      <c r="U82">
        <v>1</v>
      </c>
      <c r="V82" t="s">
        <v>43</v>
      </c>
      <c r="X82">
        <v>39</v>
      </c>
      <c r="Y82">
        <v>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e">
        <f>VLOOKUP(A82,#REF!,4,FALSE)</f>
        <v>#REF!</v>
      </c>
      <c r="AW82" t="e">
        <f>VLOOKUP(A82,#REF!,5,FALSE)</f>
        <v>#REF!</v>
      </c>
      <c r="AX82">
        <f>SUMIF(量化书目统计!A:A,H82,量化书目统计!G:G)</f>
        <v>0</v>
      </c>
    </row>
    <row r="83" spans="1:50" x14ac:dyDescent="0.3">
      <c r="A83" t="s">
        <v>2967</v>
      </c>
      <c r="B83" t="s">
        <v>855</v>
      </c>
      <c r="C83" t="s">
        <v>423</v>
      </c>
      <c r="D83">
        <v>5</v>
      </c>
      <c r="E83" t="s">
        <v>2968</v>
      </c>
      <c r="F83" s="1" t="s">
        <v>2969</v>
      </c>
      <c r="G83" t="s">
        <v>2970</v>
      </c>
      <c r="H83" t="e">
        <f>VLOOKUP(F83,#REF!,2,FALSE)</f>
        <v>#REF!</v>
      </c>
      <c r="I83" t="s">
        <v>32</v>
      </c>
      <c r="J83" s="4">
        <v>44376</v>
      </c>
      <c r="K83" s="4">
        <v>44446</v>
      </c>
      <c r="L83" s="3">
        <f>IF(K83&lt;&gt;0,K83-J83,"")</f>
        <v>70</v>
      </c>
      <c r="M83" s="4">
        <v>44446</v>
      </c>
      <c r="N83">
        <f>M83-J83</f>
        <v>70</v>
      </c>
      <c r="O83">
        <v>0</v>
      </c>
      <c r="P83" t="e">
        <f>VLOOKUP(F83,#REF!,3,FALSE)</f>
        <v>#REF!</v>
      </c>
      <c r="Q83">
        <f>IF(OR(ISNUMBER(SEARCH("高等数学",E83)),ISNUMBER(SEARCH("数学分析",E83)),ISNUMBER(SEARCH("微积分",E83))),1,IF(OR(ISNUMBER(SEARCH("概率",E83)),ISNUMBER(SEARCH("数理统计",E83)),ISNUMBER(SEARCH("统计",E83))),2,IF(ISNUMBER(SEARCH("代数",E83)),3,IF(OR(ISNUMBER(SEARCH("运筹",E83)),ISNUMBER(SEARCH("优化",E83))),4,0))))</f>
        <v>0</v>
      </c>
      <c r="R83" t="str">
        <f>IF(AND(Q83&gt;0,O83=1),Q83&amp;"-"&amp;E83,"")</f>
        <v/>
      </c>
      <c r="S83" t="s">
        <v>80</v>
      </c>
      <c r="T83">
        <v>18</v>
      </c>
      <c r="U83">
        <v>1</v>
      </c>
      <c r="V83" t="s">
        <v>38</v>
      </c>
      <c r="W83">
        <v>1</v>
      </c>
      <c r="X83">
        <v>38</v>
      </c>
      <c r="Y83"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e">
        <f>VLOOKUP(A83,#REF!,4,FALSE)</f>
        <v>#REF!</v>
      </c>
      <c r="AW83" t="e">
        <f>VLOOKUP(A83,#REF!,5,FALSE)</f>
        <v>#REF!</v>
      </c>
      <c r="AX83">
        <f>SUMIF(量化书目统计!A:A,H83,量化书目统计!G:G)</f>
        <v>0</v>
      </c>
    </row>
    <row r="84" spans="1:50" x14ac:dyDescent="0.3">
      <c r="A84" t="s">
        <v>2971</v>
      </c>
      <c r="B84" t="s">
        <v>855</v>
      </c>
      <c r="C84" t="s">
        <v>423</v>
      </c>
      <c r="D84">
        <v>5</v>
      </c>
      <c r="E84" t="s">
        <v>2688</v>
      </c>
      <c r="F84" s="1" t="s">
        <v>2689</v>
      </c>
      <c r="G84" t="s">
        <v>2690</v>
      </c>
      <c r="H84" t="e">
        <f>VLOOKUP(F84,#REF!,2,FALSE)</f>
        <v>#REF!</v>
      </c>
      <c r="I84" t="s">
        <v>32</v>
      </c>
      <c r="J84" s="4">
        <v>44372</v>
      </c>
      <c r="K84" s="4">
        <v>44446</v>
      </c>
      <c r="L84" s="3">
        <f>IF(K84&lt;&gt;0,K84-J84,"")</f>
        <v>74</v>
      </c>
      <c r="M84" s="4">
        <v>44446</v>
      </c>
      <c r="N84">
        <f>M84-J84</f>
        <v>74</v>
      </c>
      <c r="O84">
        <v>0</v>
      </c>
      <c r="P84" t="e">
        <f>VLOOKUP(F84,#REF!,3,FALSE)</f>
        <v>#REF!</v>
      </c>
      <c r="Q84">
        <f>IF(OR(ISNUMBER(SEARCH("高等数学",E84)),ISNUMBER(SEARCH("数学分析",E84)),ISNUMBER(SEARCH("微积分",E84))),1,IF(OR(ISNUMBER(SEARCH("概率",E84)),ISNUMBER(SEARCH("数理统计",E84)),ISNUMBER(SEARCH("统计",E84))),2,IF(ISNUMBER(SEARCH("代数",E84)),3,IF(OR(ISNUMBER(SEARCH("运筹",E84)),ISNUMBER(SEARCH("优化",E84))),4,0))))</f>
        <v>0</v>
      </c>
      <c r="R84" t="str">
        <f>IF(AND(Q84&gt;0,O84=1),Q84&amp;"-"&amp;E84,"")</f>
        <v/>
      </c>
      <c r="S84" t="s">
        <v>80</v>
      </c>
      <c r="T84">
        <v>17</v>
      </c>
      <c r="U84">
        <v>1</v>
      </c>
      <c r="V84" t="s">
        <v>38</v>
      </c>
      <c r="W84">
        <v>1</v>
      </c>
      <c r="X84">
        <v>37</v>
      </c>
      <c r="Y84">
        <v>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e">
        <f>VLOOKUP(A84,#REF!,4,FALSE)</f>
        <v>#REF!</v>
      </c>
      <c r="AW84" t="e">
        <f>VLOOKUP(A84,#REF!,5,FALSE)</f>
        <v>#REF!</v>
      </c>
      <c r="AX84">
        <f>SUMIF(量化书目统计!A:A,H84,量化书目统计!G:G)</f>
        <v>0</v>
      </c>
    </row>
    <row r="85" spans="1:50" x14ac:dyDescent="0.3">
      <c r="A85" t="s">
        <v>2972</v>
      </c>
      <c r="B85" t="s">
        <v>855</v>
      </c>
      <c r="C85" t="s">
        <v>423</v>
      </c>
      <c r="D85">
        <v>5</v>
      </c>
      <c r="E85" t="s">
        <v>2505</v>
      </c>
      <c r="F85" s="1" t="s">
        <v>2506</v>
      </c>
      <c r="G85" t="s">
        <v>2507</v>
      </c>
      <c r="H85" t="e">
        <f>VLOOKUP(F85,#REF!,2,FALSE)</f>
        <v>#REF!</v>
      </c>
      <c r="I85" t="s">
        <v>65</v>
      </c>
      <c r="J85" s="4">
        <v>44277</v>
      </c>
      <c r="K85" s="4">
        <v>44286</v>
      </c>
      <c r="L85" s="3">
        <f>IF(K85&lt;&gt;0,K85-J85,"")</f>
        <v>9</v>
      </c>
      <c r="M85" s="4">
        <v>44337</v>
      </c>
      <c r="N85">
        <f>M85-J85</f>
        <v>60</v>
      </c>
      <c r="O85">
        <v>0</v>
      </c>
      <c r="P85" t="e">
        <f>VLOOKUP(F85,#REF!,3,FALSE)</f>
        <v>#REF!</v>
      </c>
      <c r="Q85">
        <f>IF(OR(ISNUMBER(SEARCH("高等数学",E85)),ISNUMBER(SEARCH("数学分析",E85)),ISNUMBER(SEARCH("微积分",E85))),1,IF(OR(ISNUMBER(SEARCH("概率",E85)),ISNUMBER(SEARCH("数理统计",E85)),ISNUMBER(SEARCH("统计",E85))),2,IF(ISNUMBER(SEARCH("代数",E85)),3,IF(OR(ISNUMBER(SEARCH("运筹",E85)),ISNUMBER(SEARCH("优化",E85))),4,0))))</f>
        <v>0</v>
      </c>
      <c r="R85" t="str">
        <f>IF(AND(Q85&gt;0,O85=1),Q85&amp;"-"&amp;E85,"")</f>
        <v/>
      </c>
      <c r="S85" t="s">
        <v>80</v>
      </c>
      <c r="T85">
        <v>4</v>
      </c>
      <c r="U85">
        <v>1</v>
      </c>
      <c r="V85" t="s">
        <v>80</v>
      </c>
      <c r="W85">
        <v>5</v>
      </c>
      <c r="X85">
        <v>24</v>
      </c>
      <c r="Y85">
        <v>15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e">
        <f>VLOOKUP(A85,#REF!,4,FALSE)</f>
        <v>#REF!</v>
      </c>
      <c r="AW85" t="e">
        <f>VLOOKUP(A85,#REF!,5,FALSE)</f>
        <v>#REF!</v>
      </c>
      <c r="AX85">
        <f>SUMIF(量化书目统计!A:A,H85,量化书目统计!G:G)</f>
        <v>0</v>
      </c>
    </row>
    <row r="86" spans="1:50" x14ac:dyDescent="0.3">
      <c r="A86" t="s">
        <v>2973</v>
      </c>
      <c r="B86" t="s">
        <v>855</v>
      </c>
      <c r="C86" t="s">
        <v>423</v>
      </c>
      <c r="D86">
        <v>5</v>
      </c>
      <c r="E86" t="s">
        <v>926</v>
      </c>
      <c r="F86" s="1" t="s">
        <v>927</v>
      </c>
      <c r="G86" t="s">
        <v>928</v>
      </c>
      <c r="H86" t="e">
        <f>VLOOKUP(F86,#REF!,2,FALSE)</f>
        <v>#REF!</v>
      </c>
      <c r="I86" t="s">
        <v>42</v>
      </c>
      <c r="J86" s="4">
        <v>44291</v>
      </c>
      <c r="K86" s="4">
        <v>44300</v>
      </c>
      <c r="L86" s="3">
        <f>IF(K86&lt;&gt;0,K86-J86,"")</f>
        <v>9</v>
      </c>
      <c r="M86" s="4">
        <v>44305</v>
      </c>
      <c r="N86">
        <f>M86-J86</f>
        <v>14</v>
      </c>
      <c r="O86">
        <v>0</v>
      </c>
      <c r="P86" t="e">
        <f>VLOOKUP(F86,#REF!,3,FALSE)</f>
        <v>#REF!</v>
      </c>
      <c r="Q86">
        <f>IF(OR(ISNUMBER(SEARCH("高等数学",E86)),ISNUMBER(SEARCH("数学分析",E86)),ISNUMBER(SEARCH("微积分",E86))),1,IF(OR(ISNUMBER(SEARCH("概率",E86)),ISNUMBER(SEARCH("数理统计",E86)),ISNUMBER(SEARCH("统计",E86))),2,IF(ISNUMBER(SEARCH("代数",E86)),3,IF(OR(ISNUMBER(SEARCH("运筹",E86)),ISNUMBER(SEARCH("优化",E86))),4,0))))</f>
        <v>0</v>
      </c>
      <c r="R86" t="str">
        <f>IF(AND(Q86&gt;0,O86=1),Q86&amp;"-"&amp;E86,"")</f>
        <v/>
      </c>
      <c r="S86" t="s">
        <v>80</v>
      </c>
      <c r="T86">
        <v>6</v>
      </c>
      <c r="U86">
        <v>1</v>
      </c>
      <c r="V86" t="s">
        <v>80</v>
      </c>
      <c r="W86">
        <v>7</v>
      </c>
      <c r="X86">
        <v>26</v>
      </c>
      <c r="Y86">
        <v>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e">
        <f>VLOOKUP(A86,#REF!,4,FALSE)</f>
        <v>#REF!</v>
      </c>
      <c r="AW86" t="e">
        <f>VLOOKUP(A86,#REF!,5,FALSE)</f>
        <v>#REF!</v>
      </c>
      <c r="AX86">
        <f>SUMIF(量化书目统计!A:A,H86,量化书目统计!G:G)</f>
        <v>0</v>
      </c>
    </row>
    <row r="87" spans="1:50" x14ac:dyDescent="0.3">
      <c r="A87" t="s">
        <v>2974</v>
      </c>
      <c r="B87" t="s">
        <v>855</v>
      </c>
      <c r="C87" t="s">
        <v>423</v>
      </c>
      <c r="D87">
        <v>5</v>
      </c>
      <c r="E87" t="s">
        <v>385</v>
      </c>
      <c r="F87" s="1" t="s">
        <v>386</v>
      </c>
      <c r="G87" t="s">
        <v>387</v>
      </c>
      <c r="H87" t="e">
        <f>VLOOKUP(F87,#REF!,2,FALSE)</f>
        <v>#REF!</v>
      </c>
      <c r="I87" t="s">
        <v>158</v>
      </c>
      <c r="J87" s="4">
        <v>44267</v>
      </c>
      <c r="K87" s="4">
        <v>44315</v>
      </c>
      <c r="L87" s="3">
        <f>IF(K87&lt;&gt;0,K87-J87,"")</f>
        <v>48</v>
      </c>
      <c r="M87" s="4">
        <v>44327</v>
      </c>
      <c r="N87">
        <f>M87-J87</f>
        <v>60</v>
      </c>
      <c r="O87">
        <v>0</v>
      </c>
      <c r="P87" t="e">
        <f>VLOOKUP(F87,#REF!,3,FALSE)</f>
        <v>#REF!</v>
      </c>
      <c r="Q87">
        <f>IF(OR(ISNUMBER(SEARCH("高等数学",E87)),ISNUMBER(SEARCH("数学分析",E87)),ISNUMBER(SEARCH("微积分",E87))),1,IF(OR(ISNUMBER(SEARCH("概率",E87)),ISNUMBER(SEARCH("数理统计",E87)),ISNUMBER(SEARCH("统计",E87))),2,IF(ISNUMBER(SEARCH("代数",E87)),3,IF(OR(ISNUMBER(SEARCH("运筹",E87)),ISNUMBER(SEARCH("优化",E87))),4,0))))</f>
        <v>0</v>
      </c>
      <c r="R87" t="str">
        <f>IF(AND(Q87&gt;0,O87=1),Q87&amp;"-"&amp;E87,"")</f>
        <v/>
      </c>
      <c r="S87" t="s">
        <v>80</v>
      </c>
      <c r="T87">
        <v>2</v>
      </c>
      <c r="U87">
        <v>1</v>
      </c>
      <c r="V87" t="s">
        <v>80</v>
      </c>
      <c r="W87">
        <v>9</v>
      </c>
      <c r="X87">
        <v>22</v>
      </c>
      <c r="Y87">
        <v>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e">
        <f>VLOOKUP(A87,#REF!,4,FALSE)</f>
        <v>#REF!</v>
      </c>
      <c r="AW87" t="e">
        <f>VLOOKUP(A87,#REF!,5,FALSE)</f>
        <v>#REF!</v>
      </c>
      <c r="AX87">
        <f>SUMIF(量化书目统计!A:A,H87,量化书目统计!G:G)</f>
        <v>0</v>
      </c>
    </row>
    <row r="88" spans="1:50" x14ac:dyDescent="0.3">
      <c r="A88" t="s">
        <v>2975</v>
      </c>
      <c r="B88" t="s">
        <v>855</v>
      </c>
      <c r="C88" t="s">
        <v>423</v>
      </c>
      <c r="D88">
        <v>5</v>
      </c>
      <c r="E88" t="s">
        <v>2087</v>
      </c>
      <c r="F88" s="1" t="s">
        <v>2088</v>
      </c>
      <c r="G88" t="s">
        <v>2089</v>
      </c>
      <c r="H88" t="e">
        <f>VLOOKUP(F88,#REF!,2,FALSE)</f>
        <v>#REF!</v>
      </c>
      <c r="I88" t="s">
        <v>74</v>
      </c>
      <c r="J88" s="4">
        <v>44454</v>
      </c>
      <c r="K88" s="4">
        <v>44515</v>
      </c>
      <c r="L88" s="3">
        <f>IF(K88&lt;&gt;0,K88-J88,"")</f>
        <v>61</v>
      </c>
      <c r="M88" s="4">
        <v>44515</v>
      </c>
      <c r="N88">
        <f>M88-J88</f>
        <v>61</v>
      </c>
      <c r="O88">
        <v>0</v>
      </c>
      <c r="P88" t="e">
        <f>VLOOKUP(F88,#REF!,3,FALSE)</f>
        <v>#REF!</v>
      </c>
      <c r="Q88">
        <f>IF(OR(ISNUMBER(SEARCH("高等数学",E88)),ISNUMBER(SEARCH("数学分析",E88)),ISNUMBER(SEARCH("微积分",E88))),1,IF(OR(ISNUMBER(SEARCH("概率",E88)),ISNUMBER(SEARCH("数理统计",E88)),ISNUMBER(SEARCH("统计",E88))),2,IF(ISNUMBER(SEARCH("代数",E88)),3,IF(OR(ISNUMBER(SEARCH("运筹",E88)),ISNUMBER(SEARCH("优化",E88))),4,0))))</f>
        <v>0</v>
      </c>
      <c r="R88" t="str">
        <f>IF(AND(Q88&gt;0,O88=1),Q88&amp;"-"&amp;E88,"")</f>
        <v/>
      </c>
      <c r="S88" t="s">
        <v>38</v>
      </c>
      <c r="T88">
        <v>2</v>
      </c>
      <c r="U88">
        <v>1</v>
      </c>
      <c r="V88" t="s">
        <v>38</v>
      </c>
      <c r="W88">
        <v>11</v>
      </c>
      <c r="X88">
        <v>42</v>
      </c>
      <c r="Y88">
        <v>11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e">
        <f>VLOOKUP(A88,#REF!,4,FALSE)</f>
        <v>#REF!</v>
      </c>
      <c r="AW88" t="e">
        <f>VLOOKUP(A88,#REF!,5,FALSE)</f>
        <v>#REF!</v>
      </c>
      <c r="AX88">
        <f>SUMIF(量化书目统计!A:A,H88,量化书目统计!G:G)</f>
        <v>0</v>
      </c>
    </row>
    <row r="89" spans="1:50" x14ac:dyDescent="0.3">
      <c r="A89" t="s">
        <v>2976</v>
      </c>
      <c r="B89" t="s">
        <v>855</v>
      </c>
      <c r="C89" t="s">
        <v>423</v>
      </c>
      <c r="D89">
        <v>5</v>
      </c>
      <c r="E89" t="s">
        <v>2800</v>
      </c>
      <c r="F89" s="1" t="s">
        <v>2801</v>
      </c>
      <c r="G89" t="s">
        <v>2802</v>
      </c>
      <c r="H89" t="e">
        <f>VLOOKUP(F89,#REF!,2,FALSE)</f>
        <v>#REF!</v>
      </c>
      <c r="I89" t="s">
        <v>49</v>
      </c>
      <c r="J89" s="4">
        <v>44271</v>
      </c>
      <c r="K89" s="4">
        <v>44338</v>
      </c>
      <c r="L89" s="3">
        <f>IF(K89&lt;&gt;0,K89-J89,"")</f>
        <v>67</v>
      </c>
      <c r="M89" s="4">
        <v>44333</v>
      </c>
      <c r="N89">
        <f>M89-J89</f>
        <v>62</v>
      </c>
      <c r="O89">
        <v>0</v>
      </c>
      <c r="P89" t="e">
        <f>VLOOKUP(F89,#REF!,3,FALSE)</f>
        <v>#REF!</v>
      </c>
      <c r="Q89">
        <f>IF(OR(ISNUMBER(SEARCH("高等数学",E89)),ISNUMBER(SEARCH("数学分析",E89)),ISNUMBER(SEARCH("微积分",E89))),1,IF(OR(ISNUMBER(SEARCH("概率",E89)),ISNUMBER(SEARCH("数理统计",E89)),ISNUMBER(SEARCH("统计",E89))),2,IF(ISNUMBER(SEARCH("代数",E89)),3,IF(OR(ISNUMBER(SEARCH("运筹",E89)),ISNUMBER(SEARCH("优化",E89))),4,0))))</f>
        <v>0</v>
      </c>
      <c r="R89" t="str">
        <f>IF(AND(Q89&gt;0,O89=1),Q89&amp;"-"&amp;E89,"")</f>
        <v/>
      </c>
      <c r="S89" t="s">
        <v>80</v>
      </c>
      <c r="T89">
        <v>3</v>
      </c>
      <c r="U89">
        <v>1</v>
      </c>
      <c r="V89" t="s">
        <v>80</v>
      </c>
      <c r="W89">
        <v>12</v>
      </c>
      <c r="X89">
        <v>23</v>
      </c>
      <c r="Y89">
        <v>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e">
        <f>VLOOKUP(A89,#REF!,4,FALSE)</f>
        <v>#REF!</v>
      </c>
      <c r="AW89" t="e">
        <f>VLOOKUP(A89,#REF!,5,FALSE)</f>
        <v>#REF!</v>
      </c>
      <c r="AX89">
        <f>SUMIF(量化书目统计!A:A,H89,量化书目统计!G:G)</f>
        <v>0</v>
      </c>
    </row>
    <row r="90" spans="1:50" x14ac:dyDescent="0.3">
      <c r="A90" t="s">
        <v>2977</v>
      </c>
      <c r="B90" t="s">
        <v>855</v>
      </c>
      <c r="C90" t="s">
        <v>205</v>
      </c>
      <c r="D90">
        <v>1</v>
      </c>
      <c r="E90" t="s">
        <v>2805</v>
      </c>
      <c r="F90" s="1" t="s">
        <v>2806</v>
      </c>
      <c r="G90" t="s">
        <v>2807</v>
      </c>
      <c r="H90" t="e">
        <f>VLOOKUP(F90,#REF!,2,FALSE)</f>
        <v>#REF!</v>
      </c>
      <c r="I90" t="s">
        <v>32</v>
      </c>
      <c r="J90" s="4">
        <v>44740</v>
      </c>
      <c r="K90" s="4">
        <v>44813</v>
      </c>
      <c r="L90" s="3">
        <f>IF(K90&lt;&gt;0,K90-J90,"")</f>
        <v>73</v>
      </c>
      <c r="M90" s="4">
        <v>44872</v>
      </c>
      <c r="N90">
        <f>M90-J90</f>
        <v>132</v>
      </c>
      <c r="O90">
        <v>0</v>
      </c>
      <c r="P90" t="e">
        <f>VLOOKUP(F90,#REF!,3,FALSE)</f>
        <v>#REF!</v>
      </c>
      <c r="Q90">
        <f>IF(OR(ISNUMBER(SEARCH("高等数学",E90)),ISNUMBER(SEARCH("数学分析",E90)),ISNUMBER(SEARCH("微积分",E90))),1,IF(OR(ISNUMBER(SEARCH("概率",E90)),ISNUMBER(SEARCH("数理统计",E90)),ISNUMBER(SEARCH("统计",E90))),2,IF(ISNUMBER(SEARCH("代数",E90)),3,IF(OR(ISNUMBER(SEARCH("运筹",E90)),ISNUMBER(SEARCH("优化",E90))),4,0))))</f>
        <v>0</v>
      </c>
      <c r="R90" t="str">
        <f>IF(AND(Q90&gt;0,O90=1),Q90&amp;"-"&amp;E90,"")</f>
        <v/>
      </c>
      <c r="S90" t="s">
        <v>43</v>
      </c>
      <c r="U90">
        <v>2</v>
      </c>
      <c r="V90" t="s">
        <v>43</v>
      </c>
      <c r="X90">
        <v>80</v>
      </c>
      <c r="Y90">
        <v>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e">
        <f>VLOOKUP(A90,#REF!,4,FALSE)</f>
        <v>#REF!</v>
      </c>
      <c r="AW90" t="e">
        <f>VLOOKUP(A90,#REF!,5,FALSE)</f>
        <v>#REF!</v>
      </c>
      <c r="AX90">
        <f>SUMIF(量化书目统计!A:A,H90,量化书目统计!G:G)</f>
        <v>0</v>
      </c>
    </row>
    <row r="91" spans="1:50" x14ac:dyDescent="0.3">
      <c r="A91" t="s">
        <v>2978</v>
      </c>
      <c r="B91" t="s">
        <v>855</v>
      </c>
      <c r="C91" t="s">
        <v>205</v>
      </c>
      <c r="D91">
        <v>1</v>
      </c>
      <c r="E91" t="s">
        <v>1256</v>
      </c>
      <c r="F91" s="1" t="s">
        <v>1257</v>
      </c>
      <c r="G91" t="s">
        <v>1258</v>
      </c>
      <c r="H91" t="e">
        <f>VLOOKUP(F91,#REF!,2,FALSE)</f>
        <v>#REF!</v>
      </c>
      <c r="I91" t="s">
        <v>49</v>
      </c>
      <c r="J91" s="4">
        <v>44797</v>
      </c>
      <c r="K91" s="4">
        <v>44826</v>
      </c>
      <c r="L91" s="3">
        <f>IF(K91&lt;&gt;0,K91-J91,"")</f>
        <v>29</v>
      </c>
      <c r="M91" s="4">
        <v>44826</v>
      </c>
      <c r="N91">
        <f>M91-J91</f>
        <v>29</v>
      </c>
      <c r="O91">
        <v>0</v>
      </c>
      <c r="P91" t="e">
        <f>VLOOKUP(F91,#REF!,3,FALSE)</f>
        <v>#REF!</v>
      </c>
      <c r="Q91">
        <f>IF(OR(ISNUMBER(SEARCH("高等数学",E91)),ISNUMBER(SEARCH("数学分析",E91)),ISNUMBER(SEARCH("微积分",E91))),1,IF(OR(ISNUMBER(SEARCH("概率",E91)),ISNUMBER(SEARCH("数理统计",E91)),ISNUMBER(SEARCH("统计",E91))),2,IF(ISNUMBER(SEARCH("代数",E91)),3,IF(OR(ISNUMBER(SEARCH("运筹",E91)),ISNUMBER(SEARCH("优化",E91))),4,0))))</f>
        <v>0</v>
      </c>
      <c r="R91" t="str">
        <f>IF(AND(Q91&gt;0,O91=1),Q91&amp;"-"&amp;E91,"")</f>
        <v/>
      </c>
      <c r="S91" t="s">
        <v>43</v>
      </c>
      <c r="U91">
        <v>1</v>
      </c>
      <c r="V91" t="s">
        <v>43</v>
      </c>
      <c r="X91">
        <v>80</v>
      </c>
      <c r="Y91">
        <v>4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e">
        <f>VLOOKUP(A91,#REF!,4,FALSE)</f>
        <v>#REF!</v>
      </c>
      <c r="AW91" t="e">
        <f>VLOOKUP(A91,#REF!,5,FALSE)</f>
        <v>#REF!</v>
      </c>
      <c r="AX91">
        <f>SUMIF(量化书目统计!A:A,H91,量化书目统计!G:G)</f>
        <v>0</v>
      </c>
    </row>
    <row r="92" spans="1:50" x14ac:dyDescent="0.3">
      <c r="A92" t="s">
        <v>2979</v>
      </c>
      <c r="B92" t="s">
        <v>855</v>
      </c>
      <c r="C92" t="s">
        <v>308</v>
      </c>
      <c r="D92">
        <v>1</v>
      </c>
      <c r="E92" t="s">
        <v>210</v>
      </c>
      <c r="F92" s="1" t="s">
        <v>211</v>
      </c>
      <c r="G92" t="s">
        <v>212</v>
      </c>
      <c r="H92" t="e">
        <f>VLOOKUP(F92,#REF!,2,FALSE)</f>
        <v>#REF!</v>
      </c>
      <c r="I92" t="s">
        <v>32</v>
      </c>
      <c r="J92" s="4">
        <v>44902</v>
      </c>
      <c r="K92" s="4">
        <v>44976</v>
      </c>
      <c r="L92" s="3">
        <f>IF(K92&lt;&gt;0,K92-J92,"")</f>
        <v>74</v>
      </c>
      <c r="M92" s="4">
        <v>44985</v>
      </c>
      <c r="N92">
        <f>M92-J92</f>
        <v>83</v>
      </c>
      <c r="O92">
        <v>0</v>
      </c>
      <c r="P92" t="e">
        <f>VLOOKUP(F92,#REF!,3,FALSE)</f>
        <v>#REF!</v>
      </c>
      <c r="Q92">
        <f>IF(OR(ISNUMBER(SEARCH("高等数学",E92)),ISNUMBER(SEARCH("数学分析",E92)),ISNUMBER(SEARCH("微积分",E92))),1,IF(OR(ISNUMBER(SEARCH("概率",E92)),ISNUMBER(SEARCH("数理统计",E92)),ISNUMBER(SEARCH("统计",E92))),2,IF(ISNUMBER(SEARCH("代数",E92)),3,IF(OR(ISNUMBER(SEARCH("运筹",E92)),ISNUMBER(SEARCH("优化",E92))),4,0))))</f>
        <v>0</v>
      </c>
      <c r="R92" t="str">
        <f>IF(AND(Q92&gt;0,O92=1),Q92&amp;"-"&amp;E92,"")</f>
        <v/>
      </c>
      <c r="S92" t="s">
        <v>43</v>
      </c>
      <c r="U92">
        <v>3</v>
      </c>
      <c r="V92" t="s">
        <v>43</v>
      </c>
      <c r="X92">
        <v>80</v>
      </c>
      <c r="Y92">
        <v>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e">
        <f>VLOOKUP(A92,#REF!,4,FALSE)</f>
        <v>#REF!</v>
      </c>
      <c r="AW92" t="e">
        <f>VLOOKUP(A92,#REF!,5,FALSE)</f>
        <v>#REF!</v>
      </c>
      <c r="AX92">
        <f>SUMIF(量化书目统计!A:A,H92,量化书目统计!G:G)</f>
        <v>0</v>
      </c>
    </row>
    <row r="93" spans="1:50" x14ac:dyDescent="0.3">
      <c r="A93" t="s">
        <v>5759</v>
      </c>
      <c r="B93" t="s">
        <v>22</v>
      </c>
      <c r="C93" t="s">
        <v>117</v>
      </c>
      <c r="D93">
        <v>4</v>
      </c>
      <c r="E93" t="s">
        <v>4233</v>
      </c>
      <c r="F93" s="1" t="s">
        <v>4234</v>
      </c>
      <c r="G93" t="s">
        <v>4235</v>
      </c>
      <c r="H93" t="e">
        <f>VLOOKUP(F93,#REF!,2,FALSE)</f>
        <v>#REF!</v>
      </c>
      <c r="I93" t="s">
        <v>32</v>
      </c>
      <c r="J93" s="4">
        <v>44095</v>
      </c>
      <c r="K93" s="4">
        <v>44193</v>
      </c>
      <c r="L93" s="3">
        <f>IF(K93&lt;&gt;0,K93-J93,"")</f>
        <v>98</v>
      </c>
      <c r="M93" s="4">
        <v>44155</v>
      </c>
      <c r="N93">
        <f>M93-J93</f>
        <v>60</v>
      </c>
      <c r="O93">
        <v>0</v>
      </c>
      <c r="P93" t="e">
        <f>VLOOKUP(F93,#REF!,3,FALSE)</f>
        <v>#REF!</v>
      </c>
      <c r="Q93">
        <f>IF(OR(ISNUMBER(SEARCH("高等数学",E93)),ISNUMBER(SEARCH("数学分析",E93)),ISNUMBER(SEARCH("微积分",E93))),1,IF(OR(ISNUMBER(SEARCH("概率",E93)),ISNUMBER(SEARCH("数理统计",E93)),ISNUMBER(SEARCH("统计",E93))),2,IF(ISNUMBER(SEARCH("代数",E93)),3,IF(OR(ISNUMBER(SEARCH("运筹",E93)),ISNUMBER(SEARCH("优化",E93))),4,0))))</f>
        <v>0</v>
      </c>
      <c r="R93" t="str">
        <f>IF(AND(Q93&gt;0,O93=1),Q93&amp;"-"&amp;E93,"")</f>
        <v/>
      </c>
      <c r="S93" t="s">
        <v>28</v>
      </c>
      <c r="T93">
        <v>3</v>
      </c>
      <c r="U93">
        <v>1</v>
      </c>
      <c r="V93" t="s">
        <v>28</v>
      </c>
      <c r="W93">
        <v>17</v>
      </c>
      <c r="X93">
        <v>3</v>
      </c>
      <c r="Y93">
        <v>3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e">
        <f>VLOOKUP(A93,#REF!,4,FALSE)</f>
        <v>#REF!</v>
      </c>
      <c r="AW93" t="e">
        <f>VLOOKUP(A93,#REF!,5,FALSE)</f>
        <v>#REF!</v>
      </c>
      <c r="AX93">
        <f>SUMIF(量化书目统计!A:A,H93,量化书目统计!G:G)</f>
        <v>0</v>
      </c>
    </row>
    <row r="94" spans="1:50" x14ac:dyDescent="0.3">
      <c r="A94" t="s">
        <v>2980</v>
      </c>
      <c r="B94" t="s">
        <v>855</v>
      </c>
      <c r="C94" t="s">
        <v>308</v>
      </c>
      <c r="D94">
        <v>1</v>
      </c>
      <c r="E94" t="s">
        <v>390</v>
      </c>
      <c r="F94" s="1" t="s">
        <v>391</v>
      </c>
      <c r="G94" t="s">
        <v>392</v>
      </c>
      <c r="H94" t="e">
        <f>VLOOKUP(F94,#REF!,2,FALSE)</f>
        <v>#REF!</v>
      </c>
      <c r="I94" t="s">
        <v>225</v>
      </c>
      <c r="J94" s="4">
        <v>44738</v>
      </c>
      <c r="K94" s="4">
        <v>44745</v>
      </c>
      <c r="L94" s="3">
        <f>IF(K94&lt;&gt;0,K94-J94,"")</f>
        <v>7</v>
      </c>
      <c r="M94" s="4">
        <v>44812</v>
      </c>
      <c r="N94">
        <f>M94-J94</f>
        <v>74</v>
      </c>
      <c r="O94">
        <v>0</v>
      </c>
      <c r="P94" t="e">
        <f>VLOOKUP(F94,#REF!,3,FALSE)</f>
        <v>#REF!</v>
      </c>
      <c r="Q94">
        <f>IF(OR(ISNUMBER(SEARCH("高等数学",E94)),ISNUMBER(SEARCH("数学分析",E94)),ISNUMBER(SEARCH("微积分",E94))),1,IF(OR(ISNUMBER(SEARCH("概率",E94)),ISNUMBER(SEARCH("数理统计",E94)),ISNUMBER(SEARCH("统计",E94))),2,IF(ISNUMBER(SEARCH("代数",E94)),3,IF(OR(ISNUMBER(SEARCH("运筹",E94)),ISNUMBER(SEARCH("优化",E94))),4,0))))</f>
        <v>0</v>
      </c>
      <c r="R94" t="str">
        <f>IF(AND(Q94&gt;0,O94=1),Q94&amp;"-"&amp;E94,"")</f>
        <v/>
      </c>
      <c r="S94" t="s">
        <v>43</v>
      </c>
      <c r="U94">
        <v>1</v>
      </c>
      <c r="V94" t="s">
        <v>43</v>
      </c>
      <c r="X94">
        <v>80</v>
      </c>
      <c r="Y94">
        <v>11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e">
        <f>VLOOKUP(A94,#REF!,4,FALSE)</f>
        <v>#REF!</v>
      </c>
      <c r="AW94" t="e">
        <f>VLOOKUP(A94,#REF!,5,FALSE)</f>
        <v>#REF!</v>
      </c>
      <c r="AX94">
        <f>SUMIF(量化书目统计!A:A,H94,量化书目统计!G:G)</f>
        <v>0</v>
      </c>
    </row>
    <row r="95" spans="1:50" x14ac:dyDescent="0.3">
      <c r="A95" t="s">
        <v>2981</v>
      </c>
      <c r="B95" t="s">
        <v>855</v>
      </c>
      <c r="C95" t="s">
        <v>55</v>
      </c>
      <c r="D95">
        <v>1</v>
      </c>
      <c r="E95" t="s">
        <v>453</v>
      </c>
      <c r="F95" s="1" t="s">
        <v>454</v>
      </c>
      <c r="G95" t="s">
        <v>455</v>
      </c>
      <c r="H95" t="e">
        <f>VLOOKUP(F95,#REF!,2,FALSE)</f>
        <v>#REF!</v>
      </c>
      <c r="I95" t="s">
        <v>59</v>
      </c>
      <c r="J95" s="4">
        <v>44520</v>
      </c>
      <c r="K95" s="4">
        <v>44828</v>
      </c>
      <c r="L95" s="3">
        <f>IF(K95&lt;&gt;0,K95-J95,"")</f>
        <v>308</v>
      </c>
      <c r="M95" s="4">
        <v>44815</v>
      </c>
      <c r="N95">
        <f>M95-J95</f>
        <v>295</v>
      </c>
      <c r="O95">
        <v>0</v>
      </c>
      <c r="P95" t="e">
        <f>VLOOKUP(F95,#REF!,3,FALSE)</f>
        <v>#REF!</v>
      </c>
      <c r="Q95">
        <f>IF(OR(ISNUMBER(SEARCH("高等数学",E95)),ISNUMBER(SEARCH("数学分析",E95)),ISNUMBER(SEARCH("微积分",E95))),1,IF(OR(ISNUMBER(SEARCH("概率",E95)),ISNUMBER(SEARCH("数理统计",E95)),ISNUMBER(SEARCH("统计",E95))),2,IF(ISNUMBER(SEARCH("代数",E95)),3,IF(OR(ISNUMBER(SEARCH("运筹",E95)),ISNUMBER(SEARCH("优化",E95))),4,0))))</f>
        <v>0</v>
      </c>
      <c r="R95" t="str">
        <f>IF(AND(Q95&gt;0,O95=1),Q95&amp;"-"&amp;E95,"")</f>
        <v/>
      </c>
      <c r="S95" t="s">
        <v>38</v>
      </c>
      <c r="T95">
        <v>11</v>
      </c>
      <c r="U95">
        <v>0</v>
      </c>
      <c r="V95" t="s">
        <v>43</v>
      </c>
      <c r="X95">
        <v>51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e">
        <f>VLOOKUP(A95,#REF!,4,FALSE)</f>
        <v>#REF!</v>
      </c>
      <c r="AW95" t="e">
        <f>VLOOKUP(A95,#REF!,5,FALSE)</f>
        <v>#REF!</v>
      </c>
      <c r="AX95">
        <f>SUMIF(量化书目统计!A:A,H95,量化书目统计!G:G)</f>
        <v>0</v>
      </c>
    </row>
    <row r="96" spans="1:50" x14ac:dyDescent="0.3">
      <c r="A96" t="s">
        <v>2982</v>
      </c>
      <c r="B96" t="s">
        <v>855</v>
      </c>
      <c r="C96" t="s">
        <v>111</v>
      </c>
      <c r="D96">
        <v>4</v>
      </c>
      <c r="E96" t="s">
        <v>1142</v>
      </c>
      <c r="F96" s="1" t="s">
        <v>1198</v>
      </c>
      <c r="G96" t="s">
        <v>1199</v>
      </c>
      <c r="H96" t="e">
        <f>VLOOKUP(F96,#REF!,2,FALSE)</f>
        <v>#REF!</v>
      </c>
      <c r="I96" t="s">
        <v>32</v>
      </c>
      <c r="J96" s="4">
        <v>44185</v>
      </c>
      <c r="K96" s="4">
        <v>44260</v>
      </c>
      <c r="L96" s="3">
        <f>IF(K96&lt;&gt;0,K96-J96,"")</f>
        <v>75</v>
      </c>
      <c r="M96" s="4">
        <v>44260</v>
      </c>
      <c r="N96">
        <f>M96-J96</f>
        <v>75</v>
      </c>
      <c r="O96">
        <v>0</v>
      </c>
      <c r="P96" t="e">
        <f>VLOOKUP(F96,#REF!,3,FALSE)</f>
        <v>#REF!</v>
      </c>
      <c r="Q96">
        <f>IF(OR(ISNUMBER(SEARCH("高等数学",E96)),ISNUMBER(SEARCH("数学分析",E96)),ISNUMBER(SEARCH("微积分",E96))),1,IF(OR(ISNUMBER(SEARCH("概率",E96)),ISNUMBER(SEARCH("数理统计",E96)),ISNUMBER(SEARCH("统计",E96))),2,IF(ISNUMBER(SEARCH("代数",E96)),3,IF(OR(ISNUMBER(SEARCH("运筹",E96)),ISNUMBER(SEARCH("优化",E96))),4,0))))</f>
        <v>0</v>
      </c>
      <c r="R96" t="str">
        <f>IF(AND(Q96&gt;0,O96=1),Q96&amp;"-"&amp;E96,"")</f>
        <v/>
      </c>
      <c r="S96" t="s">
        <v>28</v>
      </c>
      <c r="T96">
        <v>16</v>
      </c>
      <c r="U96">
        <v>1</v>
      </c>
      <c r="V96" t="s">
        <v>80</v>
      </c>
      <c r="W96">
        <v>1</v>
      </c>
      <c r="X96">
        <v>16</v>
      </c>
      <c r="Y96">
        <v>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e">
        <f>VLOOKUP(A96,#REF!,4,FALSE)</f>
        <v>#REF!</v>
      </c>
      <c r="AW96" t="e">
        <f>VLOOKUP(A96,#REF!,5,FALSE)</f>
        <v>#REF!</v>
      </c>
      <c r="AX96">
        <f>SUMIF(量化书目统计!A:A,H96,量化书目统计!G:G)</f>
        <v>0</v>
      </c>
    </row>
    <row r="97" spans="1:50" x14ac:dyDescent="0.3">
      <c r="A97" t="s">
        <v>2983</v>
      </c>
      <c r="B97" t="s">
        <v>855</v>
      </c>
      <c r="C97" t="s">
        <v>111</v>
      </c>
      <c r="D97">
        <v>4</v>
      </c>
      <c r="E97" t="s">
        <v>71</v>
      </c>
      <c r="F97" s="1" t="s">
        <v>1655</v>
      </c>
      <c r="G97" t="s">
        <v>1656</v>
      </c>
      <c r="H97" t="e">
        <f>VLOOKUP(F97,#REF!,2,FALSE)</f>
        <v>#REF!</v>
      </c>
      <c r="I97" t="s">
        <v>74</v>
      </c>
      <c r="J97" s="4">
        <v>44258</v>
      </c>
      <c r="K97" s="4">
        <v>44269</v>
      </c>
      <c r="L97" s="3">
        <f>IF(K97&lt;&gt;0,K97-J97,"")</f>
        <v>11</v>
      </c>
      <c r="M97" s="4">
        <v>44272</v>
      </c>
      <c r="N97">
        <f>M97-J97</f>
        <v>14</v>
      </c>
      <c r="O97">
        <v>0</v>
      </c>
      <c r="P97" t="e">
        <f>VLOOKUP(F97,#REF!,3,FALSE)</f>
        <v>#REF!</v>
      </c>
      <c r="Q97">
        <f>IF(OR(ISNUMBER(SEARCH("高等数学",E97)),ISNUMBER(SEARCH("数学分析",E97)),ISNUMBER(SEARCH("微积分",E97))),1,IF(OR(ISNUMBER(SEARCH("概率",E97)),ISNUMBER(SEARCH("数理统计",E97)),ISNUMBER(SEARCH("统计",E97))),2,IF(ISNUMBER(SEARCH("代数",E97)),3,IF(OR(ISNUMBER(SEARCH("运筹",E97)),ISNUMBER(SEARCH("优化",E97))),4,0))))</f>
        <v>0</v>
      </c>
      <c r="R97" t="str">
        <f>IF(AND(Q97&gt;0,O97=1),Q97&amp;"-"&amp;E97,"")</f>
        <v/>
      </c>
      <c r="S97" t="s">
        <v>80</v>
      </c>
      <c r="T97">
        <v>1</v>
      </c>
      <c r="U97">
        <v>1</v>
      </c>
      <c r="V97" t="s">
        <v>80</v>
      </c>
      <c r="W97">
        <v>2</v>
      </c>
      <c r="X97">
        <v>21</v>
      </c>
      <c r="Y97">
        <v>10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e">
        <f>VLOOKUP(A97,#REF!,4,FALSE)</f>
        <v>#REF!</v>
      </c>
      <c r="AW97" t="e">
        <f>VLOOKUP(A97,#REF!,5,FALSE)</f>
        <v>#REF!</v>
      </c>
      <c r="AX97">
        <f>SUMIF(量化书目统计!A:A,H97,量化书目统计!G:G)</f>
        <v>0</v>
      </c>
    </row>
    <row r="98" spans="1:50" x14ac:dyDescent="0.3">
      <c r="A98" t="s">
        <v>2984</v>
      </c>
      <c r="B98" t="s">
        <v>855</v>
      </c>
      <c r="C98" t="s">
        <v>111</v>
      </c>
      <c r="D98">
        <v>4</v>
      </c>
      <c r="E98" t="s">
        <v>201</v>
      </c>
      <c r="F98" s="1" t="s">
        <v>202</v>
      </c>
      <c r="G98" t="s">
        <v>203</v>
      </c>
      <c r="H98" t="e">
        <f>VLOOKUP(F98,#REF!,2,FALSE)</f>
        <v>#REF!</v>
      </c>
      <c r="I98" t="s">
        <v>65</v>
      </c>
      <c r="J98" s="4">
        <v>44582</v>
      </c>
      <c r="K98" s="4">
        <v>44821</v>
      </c>
      <c r="L98" s="3">
        <f>IF(K98&lt;&gt;0,K98-J98,"")</f>
        <v>239</v>
      </c>
      <c r="M98" s="4">
        <v>44725</v>
      </c>
      <c r="N98">
        <f>M98-J98</f>
        <v>143</v>
      </c>
      <c r="O98">
        <v>0</v>
      </c>
      <c r="P98" t="e">
        <f>VLOOKUP(F98,#REF!,3,FALSE)</f>
        <v>#REF!</v>
      </c>
      <c r="Q98">
        <f>IF(OR(ISNUMBER(SEARCH("高等数学",E98)),ISNUMBER(SEARCH("数学分析",E98)),ISNUMBER(SEARCH("微积分",E98))),1,IF(OR(ISNUMBER(SEARCH("概率",E98)),ISNUMBER(SEARCH("数理统计",E98)),ISNUMBER(SEARCH("统计",E98))),2,IF(ISNUMBER(SEARCH("代数",E98)),3,IF(OR(ISNUMBER(SEARCH("运筹",E98)),ISNUMBER(SEARCH("优化",E98))),4,0))))</f>
        <v>0</v>
      </c>
      <c r="R98" t="str">
        <f>IF(AND(Q98&gt;0,O98=1),Q98&amp;"-"&amp;E98,"")</f>
        <v/>
      </c>
      <c r="S98" t="s">
        <v>43</v>
      </c>
      <c r="U98">
        <v>1</v>
      </c>
      <c r="V98" t="s">
        <v>43</v>
      </c>
      <c r="X98">
        <v>60</v>
      </c>
      <c r="Y98">
        <v>5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e">
        <f>VLOOKUP(A98,#REF!,4,FALSE)</f>
        <v>#REF!</v>
      </c>
      <c r="AW98" t="e">
        <f>VLOOKUP(A98,#REF!,5,FALSE)</f>
        <v>#REF!</v>
      </c>
      <c r="AX98">
        <f>SUMIF(量化书目统计!A:A,H98,量化书目统计!G:G)</f>
        <v>0</v>
      </c>
    </row>
    <row r="99" spans="1:50" x14ac:dyDescent="0.3">
      <c r="A99" t="s">
        <v>2985</v>
      </c>
      <c r="B99" t="s">
        <v>855</v>
      </c>
      <c r="C99" t="s">
        <v>111</v>
      </c>
      <c r="D99">
        <v>4</v>
      </c>
      <c r="E99" t="s">
        <v>390</v>
      </c>
      <c r="F99" s="1" t="s">
        <v>1561</v>
      </c>
      <c r="G99" t="s">
        <v>1562</v>
      </c>
      <c r="H99" t="e">
        <f>VLOOKUP(F99,#REF!,2,FALSE)</f>
        <v>#REF!</v>
      </c>
      <c r="I99" t="s">
        <v>74</v>
      </c>
      <c r="J99" s="4">
        <v>44090</v>
      </c>
      <c r="K99" s="4">
        <v>44113</v>
      </c>
      <c r="L99" s="3">
        <f>IF(K99&lt;&gt;0,K99-J99,"")</f>
        <v>23</v>
      </c>
      <c r="M99" s="4">
        <v>44151</v>
      </c>
      <c r="N99">
        <f>M99-J99</f>
        <v>61</v>
      </c>
      <c r="O99">
        <v>0</v>
      </c>
      <c r="P99" t="e">
        <f>VLOOKUP(F99,#REF!,3,FALSE)</f>
        <v>#REF!</v>
      </c>
      <c r="Q99">
        <f>IF(OR(ISNUMBER(SEARCH("高等数学",E99)),ISNUMBER(SEARCH("数学分析",E99)),ISNUMBER(SEARCH("微积分",E99))),1,IF(OR(ISNUMBER(SEARCH("概率",E99)),ISNUMBER(SEARCH("数理统计",E99)),ISNUMBER(SEARCH("统计",E99))),2,IF(ISNUMBER(SEARCH("代数",E99)),3,IF(OR(ISNUMBER(SEARCH("运筹",E99)),ISNUMBER(SEARCH("优化",E99))),4,0))))</f>
        <v>0</v>
      </c>
      <c r="R99" t="str">
        <f>IF(AND(Q99&gt;0,O99=1),Q99&amp;"-"&amp;E99,"")</f>
        <v/>
      </c>
      <c r="S99" t="s">
        <v>28</v>
      </c>
      <c r="T99">
        <v>2</v>
      </c>
      <c r="U99">
        <v>1</v>
      </c>
      <c r="V99" t="s">
        <v>28</v>
      </c>
      <c r="W99">
        <v>5</v>
      </c>
      <c r="X99">
        <v>2</v>
      </c>
      <c r="Y99">
        <v>5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e">
        <f>VLOOKUP(A99,#REF!,4,FALSE)</f>
        <v>#REF!</v>
      </c>
      <c r="AW99" t="e">
        <f>VLOOKUP(A99,#REF!,5,FALSE)</f>
        <v>#REF!</v>
      </c>
      <c r="AX99">
        <f>SUMIF(量化书目统计!A:A,H99,量化书目统计!G:G)</f>
        <v>0</v>
      </c>
    </row>
    <row r="100" spans="1:50" x14ac:dyDescent="0.3">
      <c r="A100" t="s">
        <v>2986</v>
      </c>
      <c r="B100" t="s">
        <v>855</v>
      </c>
      <c r="C100" t="s">
        <v>287</v>
      </c>
      <c r="D100">
        <v>5</v>
      </c>
      <c r="E100" t="s">
        <v>566</v>
      </c>
      <c r="F100" s="1" t="s">
        <v>817</v>
      </c>
      <c r="G100" t="s">
        <v>818</v>
      </c>
      <c r="H100" t="e">
        <f>VLOOKUP(F100,#REF!,2,FALSE)</f>
        <v>#REF!</v>
      </c>
      <c r="I100" t="s">
        <v>158</v>
      </c>
      <c r="J100" s="4">
        <v>44168</v>
      </c>
      <c r="K100" s="4">
        <v>44201</v>
      </c>
      <c r="L100" s="3">
        <f>IF(K100&lt;&gt;0,K100-J100,"")</f>
        <v>33</v>
      </c>
      <c r="M100" s="4">
        <v>44207</v>
      </c>
      <c r="N100">
        <f>M100-J100</f>
        <v>39</v>
      </c>
      <c r="O100">
        <v>0</v>
      </c>
      <c r="P100" t="e">
        <f>VLOOKUP(F100,#REF!,3,FALSE)</f>
        <v>#REF!</v>
      </c>
      <c r="Q100">
        <f>IF(OR(ISNUMBER(SEARCH("高等数学",E100)),ISNUMBER(SEARCH("数学分析",E100)),ISNUMBER(SEARCH("微积分",E100))),1,IF(OR(ISNUMBER(SEARCH("概率",E100)),ISNUMBER(SEARCH("数理统计",E100)),ISNUMBER(SEARCH("统计",E100))),2,IF(ISNUMBER(SEARCH("代数",E100)),3,IF(OR(ISNUMBER(SEARCH("运筹",E100)),ISNUMBER(SEARCH("优化",E100))),4,0))))</f>
        <v>0</v>
      </c>
      <c r="R100" t="str">
        <f>IF(AND(Q100&gt;0,O100=1),Q100&amp;"-"&amp;E100,"")</f>
        <v/>
      </c>
      <c r="S100" t="s">
        <v>28</v>
      </c>
      <c r="T100">
        <v>13</v>
      </c>
      <c r="U100">
        <v>1</v>
      </c>
      <c r="V100" t="s">
        <v>28</v>
      </c>
      <c r="W100">
        <v>18</v>
      </c>
      <c r="X100">
        <v>13</v>
      </c>
      <c r="Y100">
        <v>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e">
        <f>VLOOKUP(A100,#REF!,4,FALSE)</f>
        <v>#REF!</v>
      </c>
      <c r="AW100" t="e">
        <f>VLOOKUP(A100,#REF!,5,FALSE)</f>
        <v>#REF!</v>
      </c>
      <c r="AX100">
        <f>SUMIF(量化书目统计!A:A,H100,量化书目统计!G:G)</f>
        <v>0</v>
      </c>
    </row>
    <row r="101" spans="1:50" x14ac:dyDescent="0.3">
      <c r="A101" t="s">
        <v>2987</v>
      </c>
      <c r="B101" t="s">
        <v>855</v>
      </c>
      <c r="C101" t="s">
        <v>287</v>
      </c>
      <c r="D101">
        <v>5</v>
      </c>
      <c r="E101" t="s">
        <v>615</v>
      </c>
      <c r="F101" s="1" t="s">
        <v>616</v>
      </c>
      <c r="G101" t="s">
        <v>617</v>
      </c>
      <c r="H101" t="e">
        <f>VLOOKUP(F101,#REF!,2,FALSE)</f>
        <v>#REF!</v>
      </c>
      <c r="I101" t="s">
        <v>32</v>
      </c>
      <c r="J101" s="4">
        <v>44349</v>
      </c>
      <c r="K101" s="4">
        <v>44449</v>
      </c>
      <c r="L101" s="3">
        <f>IF(K101&lt;&gt;0,K101-J101,"")</f>
        <v>100</v>
      </c>
      <c r="M101" s="4">
        <v>44446</v>
      </c>
      <c r="N101">
        <f>M101-J101</f>
        <v>97</v>
      </c>
      <c r="O101">
        <v>0</v>
      </c>
      <c r="P101" t="e">
        <f>VLOOKUP(F101,#REF!,3,FALSE)</f>
        <v>#REF!</v>
      </c>
      <c r="Q101">
        <f>IF(OR(ISNUMBER(SEARCH("高等数学",E101)),ISNUMBER(SEARCH("数学分析",E101)),ISNUMBER(SEARCH("微积分",E101))),1,IF(OR(ISNUMBER(SEARCH("概率",E101)),ISNUMBER(SEARCH("数理统计",E101)),ISNUMBER(SEARCH("统计",E101))),2,IF(ISNUMBER(SEARCH("代数",E101)),3,IF(OR(ISNUMBER(SEARCH("运筹",E101)),ISNUMBER(SEARCH("优化",E101))),4,0))))</f>
        <v>0</v>
      </c>
      <c r="R101" t="str">
        <f>IF(AND(Q101&gt;0,O101=1),Q101&amp;"-"&amp;E101,"")</f>
        <v/>
      </c>
      <c r="S101" t="s">
        <v>80</v>
      </c>
      <c r="T101">
        <v>14</v>
      </c>
      <c r="U101">
        <v>1</v>
      </c>
      <c r="V101" t="s">
        <v>38</v>
      </c>
      <c r="W101">
        <v>1</v>
      </c>
      <c r="X101">
        <v>34</v>
      </c>
      <c r="Y101">
        <v>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e">
        <f>VLOOKUP(A101,#REF!,4,FALSE)</f>
        <v>#REF!</v>
      </c>
      <c r="AW101" t="e">
        <f>VLOOKUP(A101,#REF!,5,FALSE)</f>
        <v>#REF!</v>
      </c>
      <c r="AX101">
        <f>SUMIF(量化书目统计!A:A,H101,量化书目统计!G:G)</f>
        <v>0</v>
      </c>
    </row>
    <row r="102" spans="1:50" x14ac:dyDescent="0.3">
      <c r="A102" t="s">
        <v>2988</v>
      </c>
      <c r="B102" t="s">
        <v>855</v>
      </c>
      <c r="C102" t="s">
        <v>287</v>
      </c>
      <c r="D102">
        <v>5</v>
      </c>
      <c r="E102" t="s">
        <v>2115</v>
      </c>
      <c r="F102" s="1" t="s">
        <v>2116</v>
      </c>
      <c r="G102" t="s">
        <v>2117</v>
      </c>
      <c r="H102" t="e">
        <f>VLOOKUP(F102,#REF!,2,FALSE)</f>
        <v>#REF!</v>
      </c>
      <c r="I102" t="s">
        <v>65</v>
      </c>
      <c r="J102" s="4">
        <v>44340</v>
      </c>
      <c r="K102" s="4">
        <v>44367</v>
      </c>
      <c r="L102" s="3">
        <f>IF(K102&lt;&gt;0,K102-J102,"")</f>
        <v>27</v>
      </c>
      <c r="M102" s="4">
        <v>44400</v>
      </c>
      <c r="N102">
        <f>M102-J102</f>
        <v>60</v>
      </c>
      <c r="O102">
        <v>0</v>
      </c>
      <c r="P102" t="e">
        <f>VLOOKUP(F102,#REF!,3,FALSE)</f>
        <v>#REF!</v>
      </c>
      <c r="Q102">
        <f>IF(OR(ISNUMBER(SEARCH("高等数学",E102)),ISNUMBER(SEARCH("数学分析",E102)),ISNUMBER(SEARCH("微积分",E102))),1,IF(OR(ISNUMBER(SEARCH("概率",E102)),ISNUMBER(SEARCH("数理统计",E102)),ISNUMBER(SEARCH("统计",E102))),2,IF(ISNUMBER(SEARCH("代数",E102)),3,IF(OR(ISNUMBER(SEARCH("运筹",E102)),ISNUMBER(SEARCH("优化",E102))),4,0))))</f>
        <v>0</v>
      </c>
      <c r="R102" t="str">
        <f>IF(AND(Q102&gt;0,O102=1),Q102&amp;"-"&amp;E102,"")</f>
        <v/>
      </c>
      <c r="S102" t="s">
        <v>80</v>
      </c>
      <c r="T102">
        <v>13</v>
      </c>
      <c r="U102">
        <v>1</v>
      </c>
      <c r="V102" t="s">
        <v>80</v>
      </c>
      <c r="W102">
        <v>16</v>
      </c>
      <c r="X102">
        <v>33</v>
      </c>
      <c r="Y102">
        <v>5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e">
        <f>VLOOKUP(A102,#REF!,4,FALSE)</f>
        <v>#REF!</v>
      </c>
      <c r="AW102" t="e">
        <f>VLOOKUP(A102,#REF!,5,FALSE)</f>
        <v>#REF!</v>
      </c>
      <c r="AX102">
        <f>SUMIF(量化书目统计!A:A,H102,量化书目统计!G:G)</f>
        <v>0</v>
      </c>
    </row>
    <row r="103" spans="1:50" x14ac:dyDescent="0.3">
      <c r="A103" t="s">
        <v>2989</v>
      </c>
      <c r="B103" t="s">
        <v>855</v>
      </c>
      <c r="C103" t="s">
        <v>287</v>
      </c>
      <c r="D103">
        <v>5</v>
      </c>
      <c r="E103" t="s">
        <v>693</v>
      </c>
      <c r="F103" s="1" t="s">
        <v>694</v>
      </c>
      <c r="G103" t="s">
        <v>695</v>
      </c>
      <c r="H103" t="e">
        <f>VLOOKUP(F103,#REF!,2,FALSE)</f>
        <v>#REF!</v>
      </c>
      <c r="I103" t="s">
        <v>32</v>
      </c>
      <c r="J103" s="4">
        <v>44215</v>
      </c>
      <c r="K103" s="4">
        <v>44280</v>
      </c>
      <c r="L103" s="3">
        <f>IF(K103&lt;&gt;0,K103-J103,"")</f>
        <v>65</v>
      </c>
      <c r="M103" s="4">
        <v>44277</v>
      </c>
      <c r="N103">
        <f>M103-J103</f>
        <v>62</v>
      </c>
      <c r="O103">
        <v>0</v>
      </c>
      <c r="P103" t="e">
        <f>VLOOKUP(F103,#REF!,3,FALSE)</f>
        <v>#REF!</v>
      </c>
      <c r="Q103">
        <f>IF(OR(ISNUMBER(SEARCH("高等数学",E103)),ISNUMBER(SEARCH("数学分析",E103)),ISNUMBER(SEARCH("微积分",E103))),1,IF(OR(ISNUMBER(SEARCH("概率",E103)),ISNUMBER(SEARCH("数理统计",E103)),ISNUMBER(SEARCH("统计",E103))),2,IF(ISNUMBER(SEARCH("代数",E103)),3,IF(OR(ISNUMBER(SEARCH("运筹",E103)),ISNUMBER(SEARCH("优化",E103))),4,0))))</f>
        <v>0</v>
      </c>
      <c r="R103" t="str">
        <f>IF(AND(Q103&gt;0,O103=1),Q103&amp;"-"&amp;E103,"")</f>
        <v/>
      </c>
      <c r="S103" t="s">
        <v>43</v>
      </c>
      <c r="U103">
        <v>1</v>
      </c>
      <c r="V103" t="s">
        <v>80</v>
      </c>
      <c r="W103">
        <v>4</v>
      </c>
      <c r="X103">
        <v>20</v>
      </c>
      <c r="Y103">
        <v>2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e">
        <f>VLOOKUP(A103,#REF!,4,FALSE)</f>
        <v>#REF!</v>
      </c>
      <c r="AW103" t="e">
        <f>VLOOKUP(A103,#REF!,5,FALSE)</f>
        <v>#REF!</v>
      </c>
      <c r="AX103">
        <f>SUMIF(量化书目统计!A:A,H103,量化书目统计!G:G)</f>
        <v>0</v>
      </c>
    </row>
    <row r="104" spans="1:50" x14ac:dyDescent="0.3">
      <c r="A104" t="s">
        <v>422</v>
      </c>
      <c r="B104" t="s">
        <v>22</v>
      </c>
      <c r="C104" t="s">
        <v>423</v>
      </c>
      <c r="D104">
        <v>5</v>
      </c>
      <c r="E104" t="s">
        <v>424</v>
      </c>
      <c r="F104" s="1" t="s">
        <v>425</v>
      </c>
      <c r="G104" t="s">
        <v>426</v>
      </c>
      <c r="H104" t="e">
        <f>VLOOKUP(F104,#REF!,2,FALSE)</f>
        <v>#REF!</v>
      </c>
      <c r="I104" t="s">
        <v>49</v>
      </c>
      <c r="J104" s="4">
        <v>44405</v>
      </c>
      <c r="K104" s="4">
        <v>44466</v>
      </c>
      <c r="L104" s="3">
        <f>IF(K104&lt;&gt;0,K104-J104,"")</f>
        <v>61</v>
      </c>
      <c r="M104" s="4">
        <v>44466</v>
      </c>
      <c r="N104">
        <f>M104-J104</f>
        <v>61</v>
      </c>
      <c r="O104">
        <v>0</v>
      </c>
      <c r="P104" t="e">
        <f>VLOOKUP(F104,#REF!,3,FALSE)</f>
        <v>#REF!</v>
      </c>
      <c r="Q104">
        <f>IF(OR(ISNUMBER(SEARCH("高等数学",E104)),ISNUMBER(SEARCH("数学分析",E104)),ISNUMBER(SEARCH("微积分",E104))),1,IF(OR(ISNUMBER(SEARCH("概率",E104)),ISNUMBER(SEARCH("数理统计",E104)),ISNUMBER(SEARCH("统计",E104))),2,IF(ISNUMBER(SEARCH("代数",E104)),3,IF(OR(ISNUMBER(SEARCH("运筹",E104)),ISNUMBER(SEARCH("优化",E104))),4,0))))</f>
        <v>0</v>
      </c>
      <c r="R104" t="str">
        <f>IF(AND(Q104&gt;0,O104=1),Q104&amp;"-"&amp;E104,"")</f>
        <v/>
      </c>
      <c r="S104" t="s">
        <v>43</v>
      </c>
      <c r="U104">
        <v>1</v>
      </c>
      <c r="V104" t="s">
        <v>38</v>
      </c>
      <c r="W104">
        <v>4</v>
      </c>
      <c r="X104">
        <v>40</v>
      </c>
      <c r="Y104">
        <v>2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e">
        <f>VLOOKUP(A104,#REF!,4,FALSE)</f>
        <v>#REF!</v>
      </c>
      <c r="AW104" t="e">
        <f>VLOOKUP(A104,#REF!,5,FALSE)</f>
        <v>#REF!</v>
      </c>
      <c r="AX104">
        <f>SUMIF(量化书目统计!A:A,H104,量化书目统计!G:G)</f>
        <v>0</v>
      </c>
    </row>
    <row r="105" spans="1:50" x14ac:dyDescent="0.3">
      <c r="A105" t="s">
        <v>2990</v>
      </c>
      <c r="B105" t="s">
        <v>855</v>
      </c>
      <c r="C105" t="s">
        <v>287</v>
      </c>
      <c r="D105">
        <v>5</v>
      </c>
      <c r="E105" t="s">
        <v>29</v>
      </c>
      <c r="F105" s="1" t="s">
        <v>30</v>
      </c>
      <c r="G105" t="s">
        <v>31</v>
      </c>
      <c r="H105" t="e">
        <f>VLOOKUP(F105,#REF!,2,FALSE)</f>
        <v>#REF!</v>
      </c>
      <c r="I105" t="s">
        <v>32</v>
      </c>
      <c r="J105" s="4">
        <v>44196</v>
      </c>
      <c r="K105" s="4">
        <v>44332</v>
      </c>
      <c r="L105" s="3">
        <f>IF(K105&lt;&gt;0,K105-J105,"")</f>
        <v>136</v>
      </c>
      <c r="M105" s="4">
        <v>44334</v>
      </c>
      <c r="N105">
        <f>M105-J105</f>
        <v>138</v>
      </c>
      <c r="O105">
        <v>0</v>
      </c>
      <c r="P105" t="e">
        <f>VLOOKUP(F105,#REF!,3,FALSE)</f>
        <v>#REF!</v>
      </c>
      <c r="Q105">
        <f>IF(OR(ISNUMBER(SEARCH("高等数学",E105)),ISNUMBER(SEARCH("数学分析",E105)),ISNUMBER(SEARCH("微积分",E105))),1,IF(OR(ISNUMBER(SEARCH("概率",E105)),ISNUMBER(SEARCH("数理统计",E105)),ISNUMBER(SEARCH("统计",E105))),2,IF(ISNUMBER(SEARCH("代数",E105)),3,IF(OR(ISNUMBER(SEARCH("运筹",E105)),ISNUMBER(SEARCH("优化",E105))),4,0))))</f>
        <v>0</v>
      </c>
      <c r="R105" t="str">
        <f>IF(AND(Q105&gt;0,O105=1),Q105&amp;"-"&amp;E105,"")</f>
        <v/>
      </c>
      <c r="S105" t="s">
        <v>28</v>
      </c>
      <c r="T105">
        <v>17</v>
      </c>
      <c r="U105">
        <v>1</v>
      </c>
      <c r="V105" t="s">
        <v>80</v>
      </c>
      <c r="W105">
        <v>11</v>
      </c>
      <c r="X105">
        <v>17</v>
      </c>
      <c r="Y105">
        <v>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f>VLOOKUP(A105,#REF!,4,FALSE)</f>
        <v>#REF!</v>
      </c>
      <c r="AW105" t="e">
        <f>VLOOKUP(A105,#REF!,5,FALSE)</f>
        <v>#REF!</v>
      </c>
      <c r="AX105">
        <f>SUMIF(量化书目统计!A:A,H105,量化书目统计!G:G)</f>
        <v>0</v>
      </c>
    </row>
    <row r="106" spans="1:50" x14ac:dyDescent="0.3">
      <c r="A106" t="s">
        <v>2991</v>
      </c>
      <c r="B106" t="s">
        <v>855</v>
      </c>
      <c r="C106" t="s">
        <v>287</v>
      </c>
      <c r="D106">
        <v>5</v>
      </c>
      <c r="E106" t="s">
        <v>2343</v>
      </c>
      <c r="F106" s="1" t="s">
        <v>2344</v>
      </c>
      <c r="G106" t="s">
        <v>2345</v>
      </c>
      <c r="H106" t="e">
        <f>VLOOKUP(F106,#REF!,2,FALSE)</f>
        <v>#REF!</v>
      </c>
      <c r="I106" t="s">
        <v>49</v>
      </c>
      <c r="J106" s="4">
        <v>44295</v>
      </c>
      <c r="K106" s="4">
        <v>44352</v>
      </c>
      <c r="L106" s="3">
        <f>IF(K106&lt;&gt;0,K106-J106,"")</f>
        <v>57</v>
      </c>
      <c r="M106" s="4">
        <v>44355</v>
      </c>
      <c r="N106">
        <f>M106-J106</f>
        <v>60</v>
      </c>
      <c r="O106">
        <v>0</v>
      </c>
      <c r="P106" t="e">
        <f>VLOOKUP(F106,#REF!,3,FALSE)</f>
        <v>#REF!</v>
      </c>
      <c r="Q106">
        <f>IF(OR(ISNUMBER(SEARCH("高等数学",E106)),ISNUMBER(SEARCH("数学分析",E106)),ISNUMBER(SEARCH("微积分",E106))),1,IF(OR(ISNUMBER(SEARCH("概率",E106)),ISNUMBER(SEARCH("数理统计",E106)),ISNUMBER(SEARCH("统计",E106))),2,IF(ISNUMBER(SEARCH("代数",E106)),3,IF(OR(ISNUMBER(SEARCH("运筹",E106)),ISNUMBER(SEARCH("优化",E106))),4,0))))</f>
        <v>0</v>
      </c>
      <c r="R106" t="str">
        <f>IF(AND(Q106&gt;0,O106=1),Q106&amp;"-"&amp;E106,"")</f>
        <v/>
      </c>
      <c r="S106" t="s">
        <v>80</v>
      </c>
      <c r="T106">
        <v>6</v>
      </c>
      <c r="U106">
        <v>1</v>
      </c>
      <c r="V106" t="s">
        <v>80</v>
      </c>
      <c r="W106">
        <v>14</v>
      </c>
      <c r="X106">
        <v>26</v>
      </c>
      <c r="Y106">
        <v>4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e">
        <f>VLOOKUP(A106,#REF!,4,FALSE)</f>
        <v>#REF!</v>
      </c>
      <c r="AW106" t="e">
        <f>VLOOKUP(A106,#REF!,5,FALSE)</f>
        <v>#REF!</v>
      </c>
      <c r="AX106">
        <f>SUMIF(量化书目统计!A:A,H106,量化书目统计!G:G)</f>
        <v>0</v>
      </c>
    </row>
    <row r="107" spans="1:50" x14ac:dyDescent="0.3">
      <c r="A107" t="s">
        <v>2992</v>
      </c>
      <c r="B107" t="s">
        <v>855</v>
      </c>
      <c r="C107" t="s">
        <v>287</v>
      </c>
      <c r="D107">
        <v>5</v>
      </c>
      <c r="E107" t="s">
        <v>288</v>
      </c>
      <c r="F107" s="1" t="s">
        <v>289</v>
      </c>
      <c r="G107" t="s">
        <v>290</v>
      </c>
      <c r="H107" t="e">
        <f>VLOOKUP(F107,#REF!,2,FALSE)</f>
        <v>#REF!</v>
      </c>
      <c r="I107" t="s">
        <v>53</v>
      </c>
      <c r="J107" s="4">
        <v>44170</v>
      </c>
      <c r="K107" s="4">
        <v>44265</v>
      </c>
      <c r="L107" s="3">
        <f>IF(K107&lt;&gt;0,K107-J107,"")</f>
        <v>95</v>
      </c>
      <c r="M107" s="4">
        <v>44265</v>
      </c>
      <c r="N107">
        <f>M107-J107</f>
        <v>95</v>
      </c>
      <c r="O107">
        <v>0</v>
      </c>
      <c r="P107" t="e">
        <f>VLOOKUP(F107,#REF!,3,FALSE)</f>
        <v>#REF!</v>
      </c>
      <c r="Q107">
        <f>IF(OR(ISNUMBER(SEARCH("高等数学",E107)),ISNUMBER(SEARCH("数学分析",E107)),ISNUMBER(SEARCH("微积分",E107))),1,IF(OR(ISNUMBER(SEARCH("概率",E107)),ISNUMBER(SEARCH("数理统计",E107)),ISNUMBER(SEARCH("统计",E107))),2,IF(ISNUMBER(SEARCH("代数",E107)),3,IF(OR(ISNUMBER(SEARCH("运筹",E107)),ISNUMBER(SEARCH("优化",E107))),4,0))))</f>
        <v>0</v>
      </c>
      <c r="R107" t="str">
        <f>IF(AND(Q107&gt;0,O107=1),Q107&amp;"-"&amp;E107,"")</f>
        <v/>
      </c>
      <c r="S107" t="s">
        <v>28</v>
      </c>
      <c r="T107">
        <v>13</v>
      </c>
      <c r="U107">
        <v>1</v>
      </c>
      <c r="V107" t="s">
        <v>80</v>
      </c>
      <c r="W107">
        <v>2</v>
      </c>
      <c r="X107">
        <v>13</v>
      </c>
      <c r="Y107">
        <v>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e">
        <f>VLOOKUP(A107,#REF!,4,FALSE)</f>
        <v>#REF!</v>
      </c>
      <c r="AW107" t="e">
        <f>VLOOKUP(A107,#REF!,5,FALSE)</f>
        <v>#REF!</v>
      </c>
      <c r="AX107">
        <f>SUMIF(量化书目统计!A:A,H107,量化书目统计!G:G)</f>
        <v>0</v>
      </c>
    </row>
    <row r="108" spans="1:50" x14ac:dyDescent="0.3">
      <c r="A108" t="s">
        <v>2993</v>
      </c>
      <c r="B108" t="s">
        <v>855</v>
      </c>
      <c r="C108" t="s">
        <v>287</v>
      </c>
      <c r="D108">
        <v>5</v>
      </c>
      <c r="E108" t="s">
        <v>776</v>
      </c>
      <c r="F108" s="1" t="s">
        <v>777</v>
      </c>
      <c r="G108" t="s">
        <v>778</v>
      </c>
      <c r="H108" t="e">
        <f>VLOOKUP(F108,#REF!,2,FALSE)</f>
        <v>#REF!</v>
      </c>
      <c r="I108" t="s">
        <v>42</v>
      </c>
      <c r="J108" s="4">
        <v>44209</v>
      </c>
      <c r="K108" s="4">
        <v>44273</v>
      </c>
      <c r="L108" s="3">
        <f>IF(K108&lt;&gt;0,K108-J108,"")</f>
        <v>64</v>
      </c>
      <c r="M108" s="4">
        <v>44270</v>
      </c>
      <c r="N108">
        <f>M108-J108</f>
        <v>61</v>
      </c>
      <c r="O108">
        <v>0</v>
      </c>
      <c r="P108" t="e">
        <f>VLOOKUP(F108,#REF!,3,FALSE)</f>
        <v>#REF!</v>
      </c>
      <c r="Q108">
        <f>IF(OR(ISNUMBER(SEARCH("高等数学",E108)),ISNUMBER(SEARCH("数学分析",E108)),ISNUMBER(SEARCH("微积分",E108))),1,IF(OR(ISNUMBER(SEARCH("概率",E108)),ISNUMBER(SEARCH("数理统计",E108)),ISNUMBER(SEARCH("统计",E108))),2,IF(ISNUMBER(SEARCH("代数",E108)),3,IF(OR(ISNUMBER(SEARCH("运筹",E108)),ISNUMBER(SEARCH("优化",E108))),4,0))))</f>
        <v>0</v>
      </c>
      <c r="R108" t="str">
        <f>IF(AND(Q108&gt;0,O108=1),Q108&amp;"-"&amp;E108,"")</f>
        <v/>
      </c>
      <c r="S108" t="s">
        <v>28</v>
      </c>
      <c r="T108">
        <f>X108</f>
        <v>19</v>
      </c>
      <c r="U108">
        <v>2</v>
      </c>
      <c r="V108" t="s">
        <v>80</v>
      </c>
      <c r="W108">
        <v>3</v>
      </c>
      <c r="X108">
        <v>19</v>
      </c>
      <c r="Y108">
        <v>5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e">
        <f>VLOOKUP(A108,#REF!,4,FALSE)</f>
        <v>#REF!</v>
      </c>
      <c r="AW108" t="e">
        <f>VLOOKUP(A108,#REF!,5,FALSE)</f>
        <v>#REF!</v>
      </c>
      <c r="AX108">
        <f>SUMIF(量化书目统计!A:A,H108,量化书目统计!G:G)</f>
        <v>0</v>
      </c>
    </row>
    <row r="109" spans="1:50" x14ac:dyDescent="0.3">
      <c r="A109" t="s">
        <v>2994</v>
      </c>
      <c r="B109" t="s">
        <v>855</v>
      </c>
      <c r="C109" t="s">
        <v>287</v>
      </c>
      <c r="D109">
        <v>5</v>
      </c>
      <c r="E109" t="s">
        <v>2995</v>
      </c>
      <c r="F109" s="1" t="s">
        <v>2996</v>
      </c>
      <c r="G109" t="s">
        <v>2997</v>
      </c>
      <c r="H109" t="e">
        <f>VLOOKUP(F109,#REF!,2,FALSE)</f>
        <v>#REF!</v>
      </c>
      <c r="I109" t="s">
        <v>158</v>
      </c>
      <c r="J109" s="4">
        <v>44833</v>
      </c>
      <c r="K109" s="4">
        <v>45102</v>
      </c>
      <c r="L109" s="3">
        <f>IF(K109&lt;&gt;0,K109-J109,"")</f>
        <v>269</v>
      </c>
      <c r="M109" s="4">
        <v>45097</v>
      </c>
      <c r="N109">
        <f>M109-J109</f>
        <v>264</v>
      </c>
      <c r="O109">
        <v>0</v>
      </c>
      <c r="P109" t="e">
        <f>VLOOKUP(F109,#REF!,3,FALSE)</f>
        <v>#REF!</v>
      </c>
      <c r="Q109">
        <f>IF(OR(ISNUMBER(SEARCH("高等数学",E109)),ISNUMBER(SEARCH("数学分析",E109)),ISNUMBER(SEARCH("微积分",E109))),1,IF(OR(ISNUMBER(SEARCH("概率",E109)),ISNUMBER(SEARCH("数理统计",E109)),ISNUMBER(SEARCH("统计",E109))),2,IF(ISNUMBER(SEARCH("代数",E109)),3,IF(OR(ISNUMBER(SEARCH("运筹",E109)),ISNUMBER(SEARCH("优化",E109))),4,0))))</f>
        <v>0</v>
      </c>
      <c r="R109" t="str">
        <f>IF(AND(Q109&gt;0,O109=1),Q109&amp;"-"&amp;E109,"")</f>
        <v/>
      </c>
      <c r="S109" t="s">
        <v>43</v>
      </c>
      <c r="U109">
        <v>1</v>
      </c>
      <c r="V109" t="s">
        <v>43</v>
      </c>
      <c r="X109">
        <v>80</v>
      </c>
      <c r="Y109">
        <v>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e">
        <f>VLOOKUP(A109,#REF!,4,FALSE)</f>
        <v>#REF!</v>
      </c>
      <c r="AW109" t="e">
        <f>VLOOKUP(A109,#REF!,5,FALSE)</f>
        <v>#REF!</v>
      </c>
      <c r="AX109">
        <f>SUMIF(量化书目统计!A:A,H109,量化书目统计!G:G)</f>
        <v>0</v>
      </c>
    </row>
    <row r="110" spans="1:50" x14ac:dyDescent="0.3">
      <c r="A110" t="s">
        <v>3001</v>
      </c>
      <c r="B110" t="s">
        <v>855</v>
      </c>
      <c r="C110" t="s">
        <v>287</v>
      </c>
      <c r="D110">
        <v>5</v>
      </c>
      <c r="E110" t="s">
        <v>566</v>
      </c>
      <c r="F110" s="1" t="s">
        <v>567</v>
      </c>
      <c r="G110" t="s">
        <v>568</v>
      </c>
      <c r="H110" t="e">
        <f>VLOOKUP(F110,#REF!,2,FALSE)</f>
        <v>#REF!</v>
      </c>
      <c r="I110" t="s">
        <v>158</v>
      </c>
      <c r="J110" s="4">
        <v>44143</v>
      </c>
      <c r="K110" s="4">
        <v>44186</v>
      </c>
      <c r="L110" s="3">
        <f>IF(K110&lt;&gt;0,K110-J110,"")</f>
        <v>43</v>
      </c>
      <c r="M110" s="4">
        <v>44190</v>
      </c>
      <c r="N110">
        <f>M110-J110</f>
        <v>47</v>
      </c>
      <c r="O110">
        <v>0</v>
      </c>
      <c r="P110" t="e">
        <f>VLOOKUP(F110,#REF!,3,FALSE)</f>
        <v>#REF!</v>
      </c>
      <c r="Q110">
        <f>IF(OR(ISNUMBER(SEARCH("高等数学",E110)),ISNUMBER(SEARCH("数学分析",E110)),ISNUMBER(SEARCH("微积分",E110))),1,IF(OR(ISNUMBER(SEARCH("概率",E110)),ISNUMBER(SEARCH("数理统计",E110)),ISNUMBER(SEARCH("统计",E110))),2,IF(ISNUMBER(SEARCH("代数",E110)),3,IF(OR(ISNUMBER(SEARCH("运筹",E110)),ISNUMBER(SEARCH("优化",E110))),4,0))))</f>
        <v>0</v>
      </c>
      <c r="R110" t="str">
        <f>IF(AND(Q110&gt;0,O110=1),Q110&amp;"-"&amp;E110,"")</f>
        <v/>
      </c>
      <c r="S110" t="s">
        <v>28</v>
      </c>
      <c r="T110">
        <v>10</v>
      </c>
      <c r="U110">
        <v>1</v>
      </c>
      <c r="V110" t="s">
        <v>28</v>
      </c>
      <c r="W110">
        <v>16</v>
      </c>
      <c r="X110">
        <v>10</v>
      </c>
      <c r="Y110">
        <v>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e">
        <f>VLOOKUP(A110,#REF!,4,FALSE)</f>
        <v>#REF!</v>
      </c>
      <c r="AW110" t="e">
        <f>VLOOKUP(A110,#REF!,5,FALSE)</f>
        <v>#REF!</v>
      </c>
      <c r="AX110">
        <f>SUMIF(量化书目统计!A:A,H110,量化书目统计!G:G)</f>
        <v>0</v>
      </c>
    </row>
    <row r="111" spans="1:50" x14ac:dyDescent="0.3">
      <c r="A111" t="s">
        <v>3002</v>
      </c>
      <c r="B111" t="s">
        <v>855</v>
      </c>
      <c r="C111" t="s">
        <v>287</v>
      </c>
      <c r="D111">
        <v>5</v>
      </c>
      <c r="E111" t="s">
        <v>805</v>
      </c>
      <c r="F111" s="1" t="s">
        <v>1381</v>
      </c>
      <c r="G111" t="s">
        <v>1382</v>
      </c>
      <c r="H111" t="e">
        <f>VLOOKUP(F111,#REF!,2,FALSE)</f>
        <v>#REF!</v>
      </c>
      <c r="I111" t="s">
        <v>49</v>
      </c>
      <c r="J111" s="4">
        <v>44552</v>
      </c>
      <c r="K111" s="4">
        <v>44581</v>
      </c>
      <c r="L111" s="3">
        <f>IF(K111&lt;&gt;0,K111-J111,"")</f>
        <v>29</v>
      </c>
      <c r="M111" s="4">
        <v>44571</v>
      </c>
      <c r="N111">
        <f>M111-J111</f>
        <v>19</v>
      </c>
      <c r="O111">
        <v>0</v>
      </c>
      <c r="P111" t="e">
        <f>VLOOKUP(F111,#REF!,3,FALSE)</f>
        <v>#REF!</v>
      </c>
      <c r="Q111">
        <f>IF(OR(ISNUMBER(SEARCH("高等数学",E111)),ISNUMBER(SEARCH("数学分析",E111)),ISNUMBER(SEARCH("微积分",E111))),1,IF(OR(ISNUMBER(SEARCH("概率",E111)),ISNUMBER(SEARCH("数理统计",E111)),ISNUMBER(SEARCH("统计",E111))),2,IF(ISNUMBER(SEARCH("代数",E111)),3,IF(OR(ISNUMBER(SEARCH("运筹",E111)),ISNUMBER(SEARCH("优化",E111))),4,0))))</f>
        <v>0</v>
      </c>
      <c r="R111" t="str">
        <f>IF(AND(Q111&gt;0,O111=1),Q111&amp;"-"&amp;E111,"")</f>
        <v/>
      </c>
      <c r="S111" t="s">
        <v>38</v>
      </c>
      <c r="T111">
        <v>16</v>
      </c>
      <c r="U111">
        <v>1</v>
      </c>
      <c r="V111" t="s">
        <v>43</v>
      </c>
      <c r="X111">
        <v>56</v>
      </c>
      <c r="Y111">
        <v>5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 t="e">
        <f>VLOOKUP(A111,#REF!,4,FALSE)</f>
        <v>#REF!</v>
      </c>
      <c r="AW111" t="e">
        <f>VLOOKUP(A111,#REF!,5,FALSE)</f>
        <v>#REF!</v>
      </c>
      <c r="AX111">
        <f>SUMIF(量化书目统计!A:A,H111,量化书目统计!G:G)</f>
        <v>0</v>
      </c>
    </row>
    <row r="112" spans="1:50" x14ac:dyDescent="0.3">
      <c r="A112" t="s">
        <v>3003</v>
      </c>
      <c r="B112" t="s">
        <v>855</v>
      </c>
      <c r="C112" t="s">
        <v>287</v>
      </c>
      <c r="D112">
        <v>5</v>
      </c>
      <c r="E112" t="s">
        <v>3004</v>
      </c>
      <c r="F112" s="1" t="s">
        <v>3005</v>
      </c>
      <c r="G112" t="s">
        <v>3006</v>
      </c>
      <c r="H112" t="e">
        <f>VLOOKUP(F112,#REF!,2,FALSE)</f>
        <v>#REF!</v>
      </c>
      <c r="I112" t="s">
        <v>42</v>
      </c>
      <c r="J112" s="4">
        <v>44207</v>
      </c>
      <c r="K112" s="4">
        <v>44207</v>
      </c>
      <c r="L112" s="3">
        <f>IF(K112&lt;&gt;0,K112-J112,"")</f>
        <v>0</v>
      </c>
      <c r="M112" s="4">
        <v>44267</v>
      </c>
      <c r="N112">
        <f>M112-J112</f>
        <v>60</v>
      </c>
      <c r="O112">
        <v>0</v>
      </c>
      <c r="P112" t="e">
        <f>VLOOKUP(F112,#REF!,3,FALSE)</f>
        <v>#REF!</v>
      </c>
      <c r="Q112">
        <f>IF(OR(ISNUMBER(SEARCH("高等数学",E112)),ISNUMBER(SEARCH("数学分析",E112)),ISNUMBER(SEARCH("微积分",E112))),1,IF(OR(ISNUMBER(SEARCH("概率",E112)),ISNUMBER(SEARCH("数理统计",E112)),ISNUMBER(SEARCH("统计",E112))),2,IF(ISNUMBER(SEARCH("代数",E112)),3,IF(OR(ISNUMBER(SEARCH("运筹",E112)),ISNUMBER(SEARCH("优化",E112))),4,0))))</f>
        <v>0</v>
      </c>
      <c r="R112" t="str">
        <f>IF(AND(Q112&gt;0,O112=1),Q112&amp;"-"&amp;E112,"")</f>
        <v/>
      </c>
      <c r="S112" t="s">
        <v>28</v>
      </c>
      <c r="T112">
        <f>X112</f>
        <v>19</v>
      </c>
      <c r="U112">
        <v>1</v>
      </c>
      <c r="V112" t="s">
        <v>28</v>
      </c>
      <c r="W112">
        <v>18</v>
      </c>
      <c r="X112">
        <v>19</v>
      </c>
      <c r="Y112">
        <v>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e">
        <f>VLOOKUP(A112,#REF!,4,FALSE)</f>
        <v>#REF!</v>
      </c>
      <c r="AW112" t="e">
        <f>VLOOKUP(A112,#REF!,5,FALSE)</f>
        <v>#REF!</v>
      </c>
      <c r="AX112">
        <f>SUMIF(量化书目统计!A:A,H112,量化书目统计!G:G)</f>
        <v>0</v>
      </c>
    </row>
    <row r="113" spans="1:50" x14ac:dyDescent="0.3">
      <c r="A113" t="s">
        <v>3007</v>
      </c>
      <c r="B113" t="s">
        <v>855</v>
      </c>
      <c r="C113" t="s">
        <v>287</v>
      </c>
      <c r="D113">
        <v>5</v>
      </c>
      <c r="E113" t="s">
        <v>1181</v>
      </c>
      <c r="F113" s="1" t="s">
        <v>1182</v>
      </c>
      <c r="G113" t="s">
        <v>1183</v>
      </c>
      <c r="H113" t="e">
        <f>VLOOKUP(F113,#REF!,2,FALSE)</f>
        <v>#REF!</v>
      </c>
      <c r="I113" t="s">
        <v>317</v>
      </c>
      <c r="J113" s="4">
        <v>44285</v>
      </c>
      <c r="K113" s="4">
        <v>44285</v>
      </c>
      <c r="L113" s="3">
        <f>IF(K113&lt;&gt;0,K113-J113,"")</f>
        <v>0</v>
      </c>
      <c r="M113" s="4">
        <v>44347</v>
      </c>
      <c r="N113">
        <f>M113-J113</f>
        <v>62</v>
      </c>
      <c r="O113">
        <v>0</v>
      </c>
      <c r="P113" t="e">
        <f>VLOOKUP(F113,#REF!,3,FALSE)</f>
        <v>#REF!</v>
      </c>
      <c r="Q113">
        <f>IF(OR(ISNUMBER(SEARCH("高等数学",E113)),ISNUMBER(SEARCH("数学分析",E113)),ISNUMBER(SEARCH("微积分",E113))),1,IF(OR(ISNUMBER(SEARCH("概率",E113)),ISNUMBER(SEARCH("数理统计",E113)),ISNUMBER(SEARCH("统计",E113))),2,IF(ISNUMBER(SEARCH("代数",E113)),3,IF(OR(ISNUMBER(SEARCH("运筹",E113)),ISNUMBER(SEARCH("优化",E113))),4,0))))</f>
        <v>0</v>
      </c>
      <c r="R113" t="str">
        <f>IF(AND(Q113&gt;0,O113=1),Q113&amp;"-"&amp;E113,"")</f>
        <v/>
      </c>
      <c r="S113" t="s">
        <v>80</v>
      </c>
      <c r="T113">
        <v>5</v>
      </c>
      <c r="U113">
        <v>1</v>
      </c>
      <c r="V113" t="s">
        <v>80</v>
      </c>
      <c r="W113">
        <v>5</v>
      </c>
      <c r="X113">
        <v>25</v>
      </c>
      <c r="Y113">
        <v>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 t="e">
        <f>VLOOKUP(A113,#REF!,4,FALSE)</f>
        <v>#REF!</v>
      </c>
      <c r="AW113" t="e">
        <f>VLOOKUP(A113,#REF!,5,FALSE)</f>
        <v>#REF!</v>
      </c>
      <c r="AX113">
        <f>SUMIF(量化书目统计!A:A,H113,量化书目统计!G:G)</f>
        <v>0</v>
      </c>
    </row>
    <row r="114" spans="1:50" x14ac:dyDescent="0.3">
      <c r="A114" t="s">
        <v>3008</v>
      </c>
      <c r="B114" t="s">
        <v>855</v>
      </c>
      <c r="C114" t="s">
        <v>287</v>
      </c>
      <c r="D114">
        <v>5</v>
      </c>
      <c r="E114" t="s">
        <v>566</v>
      </c>
      <c r="F114" s="1" t="s">
        <v>917</v>
      </c>
      <c r="G114" t="s">
        <v>918</v>
      </c>
      <c r="H114" t="e">
        <f>VLOOKUP(F114,#REF!,2,FALSE)</f>
        <v>#REF!</v>
      </c>
      <c r="I114" t="s">
        <v>158</v>
      </c>
      <c r="J114" s="4">
        <v>44358</v>
      </c>
      <c r="K114" s="4">
        <v>44503</v>
      </c>
      <c r="L114" s="3">
        <f>IF(K114&lt;&gt;0,K114-J114,"")</f>
        <v>145</v>
      </c>
      <c r="M114" s="4">
        <v>44508</v>
      </c>
      <c r="N114">
        <f>M114-J114</f>
        <v>150</v>
      </c>
      <c r="O114">
        <v>0</v>
      </c>
      <c r="P114" t="e">
        <f>VLOOKUP(F114,#REF!,3,FALSE)</f>
        <v>#REF!</v>
      </c>
      <c r="Q114">
        <f>IF(OR(ISNUMBER(SEARCH("高等数学",E114)),ISNUMBER(SEARCH("数学分析",E114)),ISNUMBER(SEARCH("微积分",E114))),1,IF(OR(ISNUMBER(SEARCH("概率",E114)),ISNUMBER(SEARCH("数理统计",E114)),ISNUMBER(SEARCH("统计",E114))),2,IF(ISNUMBER(SEARCH("代数",E114)),3,IF(OR(ISNUMBER(SEARCH("运筹",E114)),ISNUMBER(SEARCH("优化",E114))),4,0))))</f>
        <v>0</v>
      </c>
      <c r="R114" t="str">
        <f>IF(AND(Q114&gt;0,O114=1),Q114&amp;"-"&amp;E114,"")</f>
        <v/>
      </c>
      <c r="S114" t="s">
        <v>80</v>
      </c>
      <c r="T114">
        <v>15</v>
      </c>
      <c r="U114">
        <v>1</v>
      </c>
      <c r="V114" t="s">
        <v>38</v>
      </c>
      <c r="W114">
        <v>9</v>
      </c>
      <c r="X114">
        <v>35</v>
      </c>
      <c r="Y114">
        <v>5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e">
        <f>VLOOKUP(A114,#REF!,4,FALSE)</f>
        <v>#REF!</v>
      </c>
      <c r="AW114" t="e">
        <f>VLOOKUP(A114,#REF!,5,FALSE)</f>
        <v>#REF!</v>
      </c>
      <c r="AX114">
        <f>SUMIF(量化书目统计!A:A,H114,量化书目统计!G:G)</f>
        <v>0</v>
      </c>
    </row>
    <row r="115" spans="1:50" x14ac:dyDescent="0.3">
      <c r="A115" t="s">
        <v>523</v>
      </c>
      <c r="B115" t="s">
        <v>22</v>
      </c>
      <c r="C115" t="s">
        <v>34</v>
      </c>
      <c r="D115">
        <v>5</v>
      </c>
      <c r="E115" t="s">
        <v>524</v>
      </c>
      <c r="F115" s="1" t="s">
        <v>525</v>
      </c>
      <c r="G115" t="s">
        <v>526</v>
      </c>
      <c r="H115" t="e">
        <f>VLOOKUP(F115,#REF!,2,FALSE)</f>
        <v>#REF!</v>
      </c>
      <c r="I115" t="s">
        <v>317</v>
      </c>
      <c r="J115" s="4">
        <v>44522</v>
      </c>
      <c r="K115" s="4">
        <v>44620</v>
      </c>
      <c r="L115" s="3">
        <f>IF(K115&lt;&gt;0,K115-J115,"")</f>
        <v>98</v>
      </c>
      <c r="M115" s="4">
        <v>44624</v>
      </c>
      <c r="N115">
        <f>M115-J115</f>
        <v>102</v>
      </c>
      <c r="O115">
        <v>0</v>
      </c>
      <c r="P115" t="e">
        <f>VLOOKUP(F115,#REF!,3,FALSE)</f>
        <v>#REF!</v>
      </c>
      <c r="Q115">
        <f>IF(OR(ISNUMBER(SEARCH("高等数学",E115)),ISNUMBER(SEARCH("数学分析",E115)),ISNUMBER(SEARCH("微积分",E115))),1,IF(OR(ISNUMBER(SEARCH("概率",E115)),ISNUMBER(SEARCH("数理统计",E115)),ISNUMBER(SEARCH("统计",E115))),2,IF(ISNUMBER(SEARCH("代数",E115)),3,IF(OR(ISNUMBER(SEARCH("运筹",E115)),ISNUMBER(SEARCH("优化",E115))),4,0))))</f>
        <v>0</v>
      </c>
      <c r="R115" t="str">
        <f>IF(AND(Q115&gt;0,O115=1),Q115&amp;"-"&amp;E115,"")</f>
        <v/>
      </c>
      <c r="S115" t="s">
        <v>38</v>
      </c>
      <c r="T115">
        <v>12</v>
      </c>
      <c r="U115">
        <v>1</v>
      </c>
      <c r="V115" t="s">
        <v>99</v>
      </c>
      <c r="W115">
        <v>3</v>
      </c>
      <c r="X115">
        <v>52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e">
        <f>VLOOKUP(A115,#REF!,4,FALSE)</f>
        <v>#REF!</v>
      </c>
      <c r="AW115" t="e">
        <f>VLOOKUP(A115,#REF!,5,FALSE)</f>
        <v>#REF!</v>
      </c>
      <c r="AX115">
        <f>SUMIF(量化书目统计!A:A,H115,量化书目统计!G:G)</f>
        <v>0</v>
      </c>
    </row>
    <row r="116" spans="1:50" x14ac:dyDescent="0.3">
      <c r="A116" t="s">
        <v>5774</v>
      </c>
      <c r="B116" t="s">
        <v>5775</v>
      </c>
      <c r="C116" t="s">
        <v>91</v>
      </c>
      <c r="D116">
        <v>4</v>
      </c>
      <c r="E116" t="s">
        <v>320</v>
      </c>
      <c r="F116" s="1" t="s">
        <v>321</v>
      </c>
      <c r="G116" t="s">
        <v>322</v>
      </c>
      <c r="H116" t="e">
        <f>VLOOKUP(F116,#REF!,2,FALSE)</f>
        <v>#REF!</v>
      </c>
      <c r="I116" t="s">
        <v>32</v>
      </c>
      <c r="J116" s="4">
        <v>44487</v>
      </c>
      <c r="K116" s="4">
        <v>44523</v>
      </c>
      <c r="L116" s="3">
        <f>IF(K116&lt;&gt;0,K116-J116,"")</f>
        <v>36</v>
      </c>
      <c r="M116" s="4">
        <v>44524</v>
      </c>
      <c r="N116">
        <f>M116-J116</f>
        <v>37</v>
      </c>
      <c r="O116">
        <v>0</v>
      </c>
      <c r="P116" t="e">
        <f>VLOOKUP(F116,#REF!,3,FALSE)</f>
        <v>#REF!</v>
      </c>
      <c r="Q116">
        <f>IF(OR(ISNUMBER(SEARCH("高等数学",E116)),ISNUMBER(SEARCH("数学分析",E116)),ISNUMBER(SEARCH("微积分",E116))),1,IF(OR(ISNUMBER(SEARCH("概率",E116)),ISNUMBER(SEARCH("数理统计",E116)),ISNUMBER(SEARCH("统计",E116))),2,IF(ISNUMBER(SEARCH("代数",E116)),3,IF(OR(ISNUMBER(SEARCH("运筹",E116)),ISNUMBER(SEARCH("优化",E116))),4,0))))</f>
        <v>0</v>
      </c>
      <c r="R116" t="str">
        <f>IF(AND(Q116&gt;0,O116=1),Q116&amp;"-"&amp;E116,"")</f>
        <v/>
      </c>
      <c r="S116" t="s">
        <v>38</v>
      </c>
      <c r="T116">
        <v>7</v>
      </c>
      <c r="U116">
        <v>1</v>
      </c>
      <c r="V116" t="s">
        <v>38</v>
      </c>
      <c r="W116">
        <v>12</v>
      </c>
      <c r="X116">
        <v>47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e">
        <f>VLOOKUP(A116,#REF!,4,FALSE)</f>
        <v>#REF!</v>
      </c>
      <c r="AW116" t="e">
        <f>VLOOKUP(A116,#REF!,5,FALSE)</f>
        <v>#REF!</v>
      </c>
      <c r="AX116">
        <f>SUMIF(量化书目统计!A:A,H116,量化书目统计!G:G)</f>
        <v>0</v>
      </c>
    </row>
    <row r="117" spans="1:50" x14ac:dyDescent="0.3">
      <c r="A117" t="s">
        <v>3009</v>
      </c>
      <c r="B117" t="s">
        <v>855</v>
      </c>
      <c r="C117" t="s">
        <v>287</v>
      </c>
      <c r="D117">
        <v>5</v>
      </c>
      <c r="E117" t="s">
        <v>1590</v>
      </c>
      <c r="F117" s="1" t="s">
        <v>1591</v>
      </c>
      <c r="G117" t="s">
        <v>1592</v>
      </c>
      <c r="H117" t="e">
        <f>VLOOKUP(F117,#REF!,2,FALSE)</f>
        <v>#REF!</v>
      </c>
      <c r="I117" t="s">
        <v>49</v>
      </c>
      <c r="J117" s="4">
        <v>44314</v>
      </c>
      <c r="K117" s="4">
        <v>44375</v>
      </c>
      <c r="L117" s="3">
        <f>IF(K117&lt;&gt;0,K117-J117,"")</f>
        <v>61</v>
      </c>
      <c r="M117" s="4">
        <v>44375</v>
      </c>
      <c r="N117">
        <f>M117-J117</f>
        <v>61</v>
      </c>
      <c r="O117">
        <v>0</v>
      </c>
      <c r="P117" t="e">
        <f>VLOOKUP(F117,#REF!,3,FALSE)</f>
        <v>#REF!</v>
      </c>
      <c r="Q117">
        <f>IF(OR(ISNUMBER(SEARCH("高等数学",E117)),ISNUMBER(SEARCH("数学分析",E117)),ISNUMBER(SEARCH("微积分",E117))),1,IF(OR(ISNUMBER(SEARCH("概率",E117)),ISNUMBER(SEARCH("数理统计",E117)),ISNUMBER(SEARCH("统计",E117))),2,IF(ISNUMBER(SEARCH("代数",E117)),3,IF(OR(ISNUMBER(SEARCH("运筹",E117)),ISNUMBER(SEARCH("优化",E117))),4,0))))</f>
        <v>0</v>
      </c>
      <c r="R117" t="str">
        <f>IF(AND(Q117&gt;0,O117=1),Q117&amp;"-"&amp;E117,"")</f>
        <v/>
      </c>
      <c r="S117" t="s">
        <v>80</v>
      </c>
      <c r="T117">
        <v>9</v>
      </c>
      <c r="U117">
        <v>1</v>
      </c>
      <c r="V117" t="s">
        <v>80</v>
      </c>
      <c r="W117">
        <v>18</v>
      </c>
      <c r="X117">
        <v>29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e">
        <f>VLOOKUP(A117,#REF!,4,FALSE)</f>
        <v>#REF!</v>
      </c>
      <c r="AW117" t="e">
        <f>VLOOKUP(A117,#REF!,5,FALSE)</f>
        <v>#REF!</v>
      </c>
      <c r="AX117">
        <f>SUMIF(量化书目统计!A:A,H117,量化书目统计!G:G)</f>
        <v>0</v>
      </c>
    </row>
    <row r="118" spans="1:50" x14ac:dyDescent="0.3">
      <c r="A118" t="s">
        <v>3010</v>
      </c>
      <c r="B118" t="s">
        <v>855</v>
      </c>
      <c r="C118" t="s">
        <v>287</v>
      </c>
      <c r="D118">
        <v>5</v>
      </c>
      <c r="E118" t="s">
        <v>1138</v>
      </c>
      <c r="F118" s="1" t="s">
        <v>1139</v>
      </c>
      <c r="G118" t="s">
        <v>1140</v>
      </c>
      <c r="H118" t="e">
        <f>VLOOKUP(F118,#REF!,2,FALSE)</f>
        <v>#REF!</v>
      </c>
      <c r="I118" t="s">
        <v>65</v>
      </c>
      <c r="J118" s="4">
        <v>44269</v>
      </c>
      <c r="K118" s="4">
        <v>44315</v>
      </c>
      <c r="L118" s="3">
        <f>IF(K118&lt;&gt;0,K118-J118,"")</f>
        <v>46</v>
      </c>
      <c r="M118" s="4">
        <v>44329</v>
      </c>
      <c r="N118">
        <f>M118-J118</f>
        <v>60</v>
      </c>
      <c r="O118">
        <v>0</v>
      </c>
      <c r="P118" t="e">
        <f>VLOOKUP(F118,#REF!,3,FALSE)</f>
        <v>#REF!</v>
      </c>
      <c r="Q118">
        <f>IF(OR(ISNUMBER(SEARCH("高等数学",E118)),ISNUMBER(SEARCH("数学分析",E118)),ISNUMBER(SEARCH("微积分",E118))),1,IF(OR(ISNUMBER(SEARCH("概率",E118)),ISNUMBER(SEARCH("数理统计",E118)),ISNUMBER(SEARCH("统计",E118))),2,IF(ISNUMBER(SEARCH("代数",E118)),3,IF(OR(ISNUMBER(SEARCH("运筹",E118)),ISNUMBER(SEARCH("优化",E118))),4,0))))</f>
        <v>0</v>
      </c>
      <c r="R118" t="str">
        <f>IF(AND(Q118&gt;0,O118=1),Q118&amp;"-"&amp;E118,"")</f>
        <v/>
      </c>
      <c r="S118" t="s">
        <v>80</v>
      </c>
      <c r="T118">
        <v>2</v>
      </c>
      <c r="U118">
        <v>1</v>
      </c>
      <c r="V118" t="s">
        <v>80</v>
      </c>
      <c r="W118">
        <v>9</v>
      </c>
      <c r="X118">
        <v>22</v>
      </c>
      <c r="Y118">
        <v>3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e">
        <f>VLOOKUP(A118,#REF!,4,FALSE)</f>
        <v>#REF!</v>
      </c>
      <c r="AW118" t="e">
        <f>VLOOKUP(A118,#REF!,5,FALSE)</f>
        <v>#REF!</v>
      </c>
      <c r="AX118">
        <f>SUMIF(量化书目统计!A:A,H118,量化书目统计!G:G)</f>
        <v>0</v>
      </c>
    </row>
    <row r="119" spans="1:50" x14ac:dyDescent="0.3">
      <c r="A119" t="s">
        <v>3011</v>
      </c>
      <c r="B119" t="s">
        <v>855</v>
      </c>
      <c r="C119" t="s">
        <v>287</v>
      </c>
      <c r="D119">
        <v>5</v>
      </c>
      <c r="E119" t="s">
        <v>35</v>
      </c>
      <c r="F119" s="1" t="s">
        <v>36</v>
      </c>
      <c r="G119" t="s">
        <v>37</v>
      </c>
      <c r="H119" t="e">
        <f>VLOOKUP(F119,#REF!,2,FALSE)</f>
        <v>#REF!</v>
      </c>
      <c r="I119" t="s">
        <v>32</v>
      </c>
      <c r="J119" s="4">
        <v>44272</v>
      </c>
      <c r="K119" s="4">
        <v>44283</v>
      </c>
      <c r="L119" s="3">
        <f>IF(K119&lt;&gt;0,K119-J119,"")</f>
        <v>11</v>
      </c>
      <c r="M119" s="4">
        <v>44333</v>
      </c>
      <c r="N119">
        <f>M119-J119</f>
        <v>61</v>
      </c>
      <c r="O119">
        <v>0</v>
      </c>
      <c r="P119" t="e">
        <f>VLOOKUP(F119,#REF!,3,FALSE)</f>
        <v>#REF!</v>
      </c>
      <c r="Q119">
        <f>IF(OR(ISNUMBER(SEARCH("高等数学",E119)),ISNUMBER(SEARCH("数学分析",E119)),ISNUMBER(SEARCH("微积分",E119))),1,IF(OR(ISNUMBER(SEARCH("概率",E119)),ISNUMBER(SEARCH("数理统计",E119)),ISNUMBER(SEARCH("统计",E119))),2,IF(ISNUMBER(SEARCH("代数",E119)),3,IF(OR(ISNUMBER(SEARCH("运筹",E119)),ISNUMBER(SEARCH("优化",E119))),4,0))))</f>
        <v>0</v>
      </c>
      <c r="R119" t="str">
        <f>IF(AND(Q119&gt;0,O119=1),Q119&amp;"-"&amp;E119,"")</f>
        <v/>
      </c>
      <c r="S119" t="s">
        <v>80</v>
      </c>
      <c r="T119">
        <v>3</v>
      </c>
      <c r="U119">
        <v>1</v>
      </c>
      <c r="V119" t="s">
        <v>80</v>
      </c>
      <c r="W119">
        <v>4</v>
      </c>
      <c r="X119">
        <v>23</v>
      </c>
      <c r="Y119">
        <v>5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e">
        <f>VLOOKUP(A119,#REF!,4,FALSE)</f>
        <v>#REF!</v>
      </c>
      <c r="AW119" t="e">
        <f>VLOOKUP(A119,#REF!,5,FALSE)</f>
        <v>#REF!</v>
      </c>
      <c r="AX119">
        <f>SUMIF(量化书目统计!A:A,H119,量化书目统计!G:G)</f>
        <v>0</v>
      </c>
    </row>
    <row r="120" spans="1:50" x14ac:dyDescent="0.3">
      <c r="A120" t="s">
        <v>3016</v>
      </c>
      <c r="B120" t="s">
        <v>855</v>
      </c>
      <c r="C120" t="s">
        <v>1985</v>
      </c>
      <c r="D120">
        <v>4</v>
      </c>
      <c r="E120" t="s">
        <v>92</v>
      </c>
      <c r="F120" s="1" t="s">
        <v>93</v>
      </c>
      <c r="G120" t="s">
        <v>94</v>
      </c>
      <c r="H120" t="e">
        <f>VLOOKUP(F120,#REF!,2,FALSE)</f>
        <v>#REF!</v>
      </c>
      <c r="I120" t="s">
        <v>32</v>
      </c>
      <c r="J120" s="4">
        <v>44342</v>
      </c>
      <c r="K120" s="4">
        <v>44445</v>
      </c>
      <c r="L120" s="3">
        <f>IF(K120&lt;&gt;0,K120-J120,"")</f>
        <v>103</v>
      </c>
      <c r="M120" s="4">
        <v>44446</v>
      </c>
      <c r="N120">
        <f>M120-J120</f>
        <v>104</v>
      </c>
      <c r="O120">
        <v>0</v>
      </c>
      <c r="P120" t="e">
        <f>VLOOKUP(F120,#REF!,3,FALSE)</f>
        <v>#REF!</v>
      </c>
      <c r="Q120">
        <f>IF(OR(ISNUMBER(SEARCH("高等数学",E120)),ISNUMBER(SEARCH("数学分析",E120)),ISNUMBER(SEARCH("微积分",E120))),1,IF(OR(ISNUMBER(SEARCH("概率",E120)),ISNUMBER(SEARCH("数理统计",E120)),ISNUMBER(SEARCH("统计",E120))),2,IF(ISNUMBER(SEARCH("代数",E120)),3,IF(OR(ISNUMBER(SEARCH("运筹",E120)),ISNUMBER(SEARCH("优化",E120))),4,0))))</f>
        <v>0</v>
      </c>
      <c r="R120" t="str">
        <f>IF(AND(Q120&gt;0,O120=1),Q120&amp;"-"&amp;E120,"")</f>
        <v/>
      </c>
      <c r="S120" t="s">
        <v>80</v>
      </c>
      <c r="T120">
        <v>13</v>
      </c>
      <c r="U120">
        <v>1</v>
      </c>
      <c r="V120" t="s">
        <v>38</v>
      </c>
      <c r="W120">
        <v>1</v>
      </c>
      <c r="X120">
        <v>33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e">
        <f>VLOOKUP(A120,#REF!,4,FALSE)</f>
        <v>#REF!</v>
      </c>
      <c r="AW120" t="e">
        <f>VLOOKUP(A120,#REF!,5,FALSE)</f>
        <v>#REF!</v>
      </c>
      <c r="AX120">
        <f>SUMIF(量化书目统计!A:A,H120,量化书目统计!G:G)</f>
        <v>0</v>
      </c>
    </row>
    <row r="121" spans="1:50" x14ac:dyDescent="0.3">
      <c r="A121" t="s">
        <v>3017</v>
      </c>
      <c r="B121" t="s">
        <v>855</v>
      </c>
      <c r="C121" t="s">
        <v>1985</v>
      </c>
      <c r="D121">
        <v>4</v>
      </c>
      <c r="E121" t="s">
        <v>71</v>
      </c>
      <c r="F121" s="1" t="s">
        <v>1655</v>
      </c>
      <c r="G121" t="s">
        <v>1656</v>
      </c>
      <c r="H121" t="e">
        <f>VLOOKUP(F121,#REF!,2,FALSE)</f>
        <v>#REF!</v>
      </c>
      <c r="I121" t="s">
        <v>74</v>
      </c>
      <c r="J121" s="4">
        <v>44303</v>
      </c>
      <c r="K121" s="4">
        <v>44362</v>
      </c>
      <c r="L121" s="3">
        <f>IF(K121&lt;&gt;0,K121-J121,"")</f>
        <v>59</v>
      </c>
      <c r="M121" s="4">
        <v>44336</v>
      </c>
      <c r="N121">
        <f>M121-J121</f>
        <v>33</v>
      </c>
      <c r="O121">
        <v>0</v>
      </c>
      <c r="P121" t="e">
        <f>VLOOKUP(F121,#REF!,3,FALSE)</f>
        <v>#REF!</v>
      </c>
      <c r="Q121">
        <f>IF(OR(ISNUMBER(SEARCH("高等数学",E121)),ISNUMBER(SEARCH("数学分析",E121)),ISNUMBER(SEARCH("微积分",E121))),1,IF(OR(ISNUMBER(SEARCH("概率",E121)),ISNUMBER(SEARCH("数理统计",E121)),ISNUMBER(SEARCH("统计",E121))),2,IF(ISNUMBER(SEARCH("代数",E121)),3,IF(OR(ISNUMBER(SEARCH("运筹",E121)),ISNUMBER(SEARCH("优化",E121))),4,0))))</f>
        <v>0</v>
      </c>
      <c r="R121" t="str">
        <f>IF(AND(Q121&gt;0,O121=1),Q121&amp;"-"&amp;E121,"")</f>
        <v/>
      </c>
      <c r="S121" t="s">
        <v>80</v>
      </c>
      <c r="T121">
        <v>7</v>
      </c>
      <c r="U121">
        <v>1</v>
      </c>
      <c r="V121" t="s">
        <v>80</v>
      </c>
      <c r="W121">
        <v>16</v>
      </c>
      <c r="X121">
        <v>27</v>
      </c>
      <c r="Y121">
        <v>15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e">
        <f>VLOOKUP(A121,#REF!,4,FALSE)</f>
        <v>#REF!</v>
      </c>
      <c r="AW121" t="e">
        <f>VLOOKUP(A121,#REF!,5,FALSE)</f>
        <v>#REF!</v>
      </c>
      <c r="AX121">
        <f>SUMIF(量化书目统计!A:A,H121,量化书目统计!G:G)</f>
        <v>0</v>
      </c>
    </row>
    <row r="122" spans="1:50" x14ac:dyDescent="0.3">
      <c r="A122" t="s">
        <v>3018</v>
      </c>
      <c r="B122" t="s">
        <v>855</v>
      </c>
      <c r="C122" t="s">
        <v>1985</v>
      </c>
      <c r="D122">
        <v>4</v>
      </c>
      <c r="E122" t="s">
        <v>705</v>
      </c>
      <c r="F122" s="1" t="s">
        <v>706</v>
      </c>
      <c r="G122" t="s">
        <v>707</v>
      </c>
      <c r="H122" t="e">
        <f>VLOOKUP(F122,#REF!,2,FALSE)</f>
        <v>#REF!</v>
      </c>
      <c r="I122" t="s">
        <v>32</v>
      </c>
      <c r="J122" s="4">
        <v>44440</v>
      </c>
      <c r="K122" s="4">
        <v>44499</v>
      </c>
      <c r="L122" s="3">
        <f>IF(K122&lt;&gt;0,K122-J122,"")</f>
        <v>59</v>
      </c>
      <c r="M122" s="4">
        <v>44501</v>
      </c>
      <c r="N122">
        <f>M122-J122</f>
        <v>61</v>
      </c>
      <c r="O122">
        <v>0</v>
      </c>
      <c r="P122" t="e">
        <f>VLOOKUP(F122,#REF!,3,FALSE)</f>
        <v>#REF!</v>
      </c>
      <c r="Q122">
        <f>IF(OR(ISNUMBER(SEARCH("高等数学",E122)),ISNUMBER(SEARCH("数学分析",E122)),ISNUMBER(SEARCH("微积分",E122))),1,IF(OR(ISNUMBER(SEARCH("概率",E122)),ISNUMBER(SEARCH("数理统计",E122)),ISNUMBER(SEARCH("统计",E122))),2,IF(ISNUMBER(SEARCH("代数",E122)),3,IF(OR(ISNUMBER(SEARCH("运筹",E122)),ISNUMBER(SEARCH("优化",E122))),4,0))))</f>
        <v>0</v>
      </c>
      <c r="R122" t="str">
        <f>IF(AND(Q122&gt;0,O122=1),Q122&amp;"-"&amp;E122,"")</f>
        <v/>
      </c>
      <c r="S122" t="s">
        <v>43</v>
      </c>
      <c r="U122">
        <v>1</v>
      </c>
      <c r="V122" t="s">
        <v>38</v>
      </c>
      <c r="W122">
        <v>8</v>
      </c>
      <c r="X122">
        <v>40</v>
      </c>
      <c r="Y122">
        <v>11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e">
        <f>VLOOKUP(A122,#REF!,4,FALSE)</f>
        <v>#REF!</v>
      </c>
      <c r="AW122" t="e">
        <f>VLOOKUP(A122,#REF!,5,FALSE)</f>
        <v>#REF!</v>
      </c>
      <c r="AX122">
        <f>SUMIF(量化书目统计!A:A,H122,量化书目统计!G:G)</f>
        <v>0</v>
      </c>
    </row>
    <row r="123" spans="1:50" x14ac:dyDescent="0.3">
      <c r="A123" t="s">
        <v>3019</v>
      </c>
      <c r="B123" t="s">
        <v>855</v>
      </c>
      <c r="C123" t="s">
        <v>1985</v>
      </c>
      <c r="D123">
        <v>4</v>
      </c>
      <c r="E123" t="s">
        <v>92</v>
      </c>
      <c r="F123" s="1" t="s">
        <v>93</v>
      </c>
      <c r="G123" t="s">
        <v>94</v>
      </c>
      <c r="H123" t="e">
        <f>VLOOKUP(F123,#REF!,2,FALSE)</f>
        <v>#REF!</v>
      </c>
      <c r="I123" t="s">
        <v>32</v>
      </c>
      <c r="J123" s="4">
        <v>44448</v>
      </c>
      <c r="K123" s="4">
        <v>44462</v>
      </c>
      <c r="L123" s="3">
        <f>IF(K123&lt;&gt;0,K123-J123,"")</f>
        <v>14</v>
      </c>
      <c r="M123" s="4">
        <v>44462</v>
      </c>
      <c r="N123">
        <f>M123-J123</f>
        <v>14</v>
      </c>
      <c r="O123">
        <v>0</v>
      </c>
      <c r="P123" t="e">
        <f>VLOOKUP(F123,#REF!,3,FALSE)</f>
        <v>#REF!</v>
      </c>
      <c r="Q123">
        <f>IF(OR(ISNUMBER(SEARCH("高等数学",E123)),ISNUMBER(SEARCH("数学分析",E123)),ISNUMBER(SEARCH("微积分",E123))),1,IF(OR(ISNUMBER(SEARCH("概率",E123)),ISNUMBER(SEARCH("数理统计",E123)),ISNUMBER(SEARCH("统计",E123))),2,IF(ISNUMBER(SEARCH("代数",E123)),3,IF(OR(ISNUMBER(SEARCH("运筹",E123)),ISNUMBER(SEARCH("优化",E123))),4,0))))</f>
        <v>0</v>
      </c>
      <c r="R123" t="str">
        <f>IF(AND(Q123&gt;0,O123=1),Q123&amp;"-"&amp;E123,"")</f>
        <v/>
      </c>
      <c r="S123" t="s">
        <v>38</v>
      </c>
      <c r="T123">
        <v>1</v>
      </c>
      <c r="U123">
        <v>1</v>
      </c>
      <c r="V123" t="s">
        <v>38</v>
      </c>
      <c r="W123">
        <v>3</v>
      </c>
      <c r="X123">
        <v>41</v>
      </c>
      <c r="Y123">
        <v>4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e">
        <f>VLOOKUP(A123,#REF!,4,FALSE)</f>
        <v>#REF!</v>
      </c>
      <c r="AW123" t="e">
        <f>VLOOKUP(A123,#REF!,5,FALSE)</f>
        <v>#REF!</v>
      </c>
      <c r="AX123">
        <f>SUMIF(量化书目统计!A:A,H123,量化书目统计!G:G)</f>
        <v>0</v>
      </c>
    </row>
    <row r="124" spans="1:50" x14ac:dyDescent="0.3">
      <c r="A124" t="s">
        <v>3020</v>
      </c>
      <c r="B124" t="s">
        <v>855</v>
      </c>
      <c r="C124" t="s">
        <v>2124</v>
      </c>
      <c r="D124">
        <v>5</v>
      </c>
      <c r="E124" t="s">
        <v>2303</v>
      </c>
      <c r="F124" s="1" t="s">
        <v>2304</v>
      </c>
      <c r="G124" t="s">
        <v>2305</v>
      </c>
      <c r="H124" t="e">
        <f>VLOOKUP(F124,#REF!,2,FALSE)</f>
        <v>#REF!</v>
      </c>
      <c r="I124" t="s">
        <v>32</v>
      </c>
      <c r="J124" s="4">
        <v>44271</v>
      </c>
      <c r="K124" s="4">
        <v>44335</v>
      </c>
      <c r="L124" s="3">
        <f>IF(K124&lt;&gt;0,K124-J124,"")</f>
        <v>64</v>
      </c>
      <c r="M124" s="4">
        <v>44337</v>
      </c>
      <c r="N124">
        <f>M124-J124</f>
        <v>66</v>
      </c>
      <c r="O124">
        <v>0</v>
      </c>
      <c r="P124" t="e">
        <f>VLOOKUP(F124,#REF!,3,FALSE)</f>
        <v>#REF!</v>
      </c>
      <c r="Q124">
        <f>IF(OR(ISNUMBER(SEARCH("高等数学",E124)),ISNUMBER(SEARCH("数学分析",E124)),ISNUMBER(SEARCH("微积分",E124))),1,IF(OR(ISNUMBER(SEARCH("概率",E124)),ISNUMBER(SEARCH("数理统计",E124)),ISNUMBER(SEARCH("统计",E124))),2,IF(ISNUMBER(SEARCH("代数",E124)),3,IF(OR(ISNUMBER(SEARCH("运筹",E124)),ISNUMBER(SEARCH("优化",E124))),4,0))))</f>
        <v>0</v>
      </c>
      <c r="R124" t="str">
        <f>IF(AND(Q124&gt;0,O124=1),Q124&amp;"-"&amp;E124,"")</f>
        <v/>
      </c>
      <c r="S124" t="s">
        <v>80</v>
      </c>
      <c r="T124">
        <v>3</v>
      </c>
      <c r="U124">
        <v>1</v>
      </c>
      <c r="V124" t="s">
        <v>80</v>
      </c>
      <c r="W124">
        <v>12</v>
      </c>
      <c r="X124">
        <v>23</v>
      </c>
      <c r="Y124">
        <v>3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e">
        <f>VLOOKUP(A124,#REF!,4,FALSE)</f>
        <v>#REF!</v>
      </c>
      <c r="AW124" t="e">
        <f>VLOOKUP(A124,#REF!,5,FALSE)</f>
        <v>#REF!</v>
      </c>
      <c r="AX124">
        <f>SUMIF(量化书目统计!A:A,H124,量化书目统计!G:G)</f>
        <v>0</v>
      </c>
    </row>
    <row r="125" spans="1:50" x14ac:dyDescent="0.3">
      <c r="A125" t="s">
        <v>3021</v>
      </c>
      <c r="B125" t="s">
        <v>855</v>
      </c>
      <c r="C125" t="s">
        <v>2124</v>
      </c>
      <c r="D125">
        <v>5</v>
      </c>
      <c r="E125" t="s">
        <v>2065</v>
      </c>
      <c r="F125" s="1" t="s">
        <v>2066</v>
      </c>
      <c r="G125" t="s">
        <v>2067</v>
      </c>
      <c r="H125" t="e">
        <f>VLOOKUP(F125,#REF!,2,FALSE)</f>
        <v>#REF!</v>
      </c>
      <c r="I125" t="s">
        <v>53</v>
      </c>
      <c r="J125" s="4">
        <v>44452</v>
      </c>
      <c r="K125" s="4">
        <v>44573</v>
      </c>
      <c r="L125" s="3">
        <f>IF(K125&lt;&gt;0,K125-J125,"")</f>
        <v>121</v>
      </c>
      <c r="M125" s="4">
        <v>44571</v>
      </c>
      <c r="N125">
        <f>M125-J125</f>
        <v>119</v>
      </c>
      <c r="O125">
        <v>0</v>
      </c>
      <c r="P125" t="e">
        <f>VLOOKUP(F125,#REF!,3,FALSE)</f>
        <v>#REF!</v>
      </c>
      <c r="Q125">
        <f>IF(OR(ISNUMBER(SEARCH("高等数学",E125)),ISNUMBER(SEARCH("数学分析",E125)),ISNUMBER(SEARCH("微积分",E125))),1,IF(OR(ISNUMBER(SEARCH("概率",E125)),ISNUMBER(SEARCH("数理统计",E125)),ISNUMBER(SEARCH("统计",E125))),2,IF(ISNUMBER(SEARCH("代数",E125)),3,IF(OR(ISNUMBER(SEARCH("运筹",E125)),ISNUMBER(SEARCH("优化",E125))),4,0))))</f>
        <v>0</v>
      </c>
      <c r="R125" t="str">
        <f>IF(AND(Q125&gt;0,O125=1),Q125&amp;"-"&amp;E125,"")</f>
        <v/>
      </c>
      <c r="S125" t="s">
        <v>38</v>
      </c>
      <c r="T125">
        <v>2</v>
      </c>
      <c r="U125">
        <v>1</v>
      </c>
      <c r="V125" t="s">
        <v>38</v>
      </c>
      <c r="W125">
        <v>18</v>
      </c>
      <c r="X125">
        <v>42</v>
      </c>
      <c r="Y125">
        <v>11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e">
        <f>VLOOKUP(A125,#REF!,4,FALSE)</f>
        <v>#REF!</v>
      </c>
      <c r="AW125" t="e">
        <f>VLOOKUP(A125,#REF!,5,FALSE)</f>
        <v>#REF!</v>
      </c>
      <c r="AX125">
        <f>SUMIF(量化书目统计!A:A,H125,量化书目统计!G:G)</f>
        <v>0</v>
      </c>
    </row>
    <row r="126" spans="1:50" x14ac:dyDescent="0.3">
      <c r="A126" t="s">
        <v>3022</v>
      </c>
      <c r="B126" t="s">
        <v>855</v>
      </c>
      <c r="C126" t="s">
        <v>731</v>
      </c>
      <c r="D126">
        <v>5</v>
      </c>
      <c r="E126" t="s">
        <v>1376</v>
      </c>
      <c r="F126" s="1" t="s">
        <v>1377</v>
      </c>
      <c r="G126" t="s">
        <v>1378</v>
      </c>
      <c r="H126" t="e">
        <f>VLOOKUP(F126,#REF!,2,FALSE)</f>
        <v>#REF!</v>
      </c>
      <c r="I126" t="s">
        <v>317</v>
      </c>
      <c r="J126" s="4">
        <v>44449</v>
      </c>
      <c r="K126" s="4">
        <v>44570</v>
      </c>
      <c r="L126" s="3">
        <f>IF(K126&lt;&gt;0,K126-J126,"")</f>
        <v>121</v>
      </c>
      <c r="M126" s="4">
        <v>44571</v>
      </c>
      <c r="N126">
        <f>M126-J126</f>
        <v>122</v>
      </c>
      <c r="O126">
        <v>0</v>
      </c>
      <c r="P126" t="e">
        <f>VLOOKUP(F126,#REF!,3,FALSE)</f>
        <v>#REF!</v>
      </c>
      <c r="Q126">
        <f>IF(OR(ISNUMBER(SEARCH("高等数学",E126)),ISNUMBER(SEARCH("数学分析",E126)),ISNUMBER(SEARCH("微积分",E126))),1,IF(OR(ISNUMBER(SEARCH("概率",E126)),ISNUMBER(SEARCH("数理统计",E126)),ISNUMBER(SEARCH("统计",E126))),2,IF(ISNUMBER(SEARCH("代数",E126)),3,IF(OR(ISNUMBER(SEARCH("运筹",E126)),ISNUMBER(SEARCH("优化",E126))),4,0))))</f>
        <v>0</v>
      </c>
      <c r="R126" t="str">
        <f>IF(AND(Q126&gt;0,O126=1),Q126&amp;"-"&amp;E126,"")</f>
        <v/>
      </c>
      <c r="S126" t="s">
        <v>38</v>
      </c>
      <c r="T126">
        <v>1</v>
      </c>
      <c r="U126">
        <v>1</v>
      </c>
      <c r="V126" t="s">
        <v>38</v>
      </c>
      <c r="W126">
        <v>18</v>
      </c>
      <c r="X126">
        <v>41</v>
      </c>
      <c r="Y126">
        <v>11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e">
        <f>VLOOKUP(A126,#REF!,4,FALSE)</f>
        <v>#REF!</v>
      </c>
      <c r="AW126" t="e">
        <f>VLOOKUP(A126,#REF!,5,FALSE)</f>
        <v>#REF!</v>
      </c>
      <c r="AX126">
        <f>SUMIF(量化书目统计!A:A,H126,量化书目统计!G:G)</f>
        <v>0</v>
      </c>
    </row>
    <row r="127" spans="1:50" x14ac:dyDescent="0.3">
      <c r="A127" t="s">
        <v>404</v>
      </c>
      <c r="B127" t="s">
        <v>22</v>
      </c>
      <c r="C127" t="s">
        <v>363</v>
      </c>
      <c r="D127">
        <v>4</v>
      </c>
      <c r="E127" t="s">
        <v>405</v>
      </c>
      <c r="F127" s="1" t="s">
        <v>406</v>
      </c>
      <c r="G127" t="s">
        <v>407</v>
      </c>
      <c r="H127" t="e">
        <f>VLOOKUP(F127,#REF!,2,FALSE)</f>
        <v>#REF!</v>
      </c>
      <c r="I127" t="s">
        <v>49</v>
      </c>
      <c r="J127" s="4">
        <v>44326</v>
      </c>
      <c r="K127" s="4">
        <v>44370</v>
      </c>
      <c r="L127" s="3">
        <f>IF(K127&lt;&gt;0,K127-J127,"")</f>
        <v>44</v>
      </c>
      <c r="M127" s="4">
        <v>44386</v>
      </c>
      <c r="N127">
        <f>M127-J127</f>
        <v>60</v>
      </c>
      <c r="O127">
        <v>0</v>
      </c>
      <c r="P127" t="e">
        <f>VLOOKUP(F127,#REF!,3,FALSE)</f>
        <v>#REF!</v>
      </c>
      <c r="Q127">
        <f>IF(OR(ISNUMBER(SEARCH("高等数学",E127)),ISNUMBER(SEARCH("数学分析",E127)),ISNUMBER(SEARCH("微积分",E127))),1,IF(OR(ISNUMBER(SEARCH("概率",E127)),ISNUMBER(SEARCH("数理统计",E127)),ISNUMBER(SEARCH("统计",E127))),2,IF(ISNUMBER(SEARCH("代数",E127)),3,IF(OR(ISNUMBER(SEARCH("运筹",E127)),ISNUMBER(SEARCH("优化",E127))),4,0))))</f>
        <v>0</v>
      </c>
      <c r="R127" t="str">
        <f>IF(AND(Q127&gt;0,O127=1),Q127&amp;"-"&amp;E127,"")</f>
        <v/>
      </c>
      <c r="S127" t="s">
        <v>80</v>
      </c>
      <c r="T127">
        <v>11</v>
      </c>
      <c r="U127">
        <v>2</v>
      </c>
      <c r="V127" t="s">
        <v>80</v>
      </c>
      <c r="W127">
        <v>17</v>
      </c>
      <c r="X127">
        <v>31</v>
      </c>
      <c r="Y127">
        <v>4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e">
        <f>VLOOKUP(A127,#REF!,4,FALSE)</f>
        <v>#REF!</v>
      </c>
      <c r="AW127" t="e">
        <f>VLOOKUP(A127,#REF!,5,FALSE)</f>
        <v>#REF!</v>
      </c>
      <c r="AX127">
        <f>SUMIF(量化书目统计!A:A,H127,量化书目统计!G:G)</f>
        <v>0</v>
      </c>
    </row>
    <row r="128" spans="1:50" x14ac:dyDescent="0.3">
      <c r="A128" t="s">
        <v>3023</v>
      </c>
      <c r="B128" t="s">
        <v>855</v>
      </c>
      <c r="C128" t="s">
        <v>731</v>
      </c>
      <c r="D128">
        <v>5</v>
      </c>
      <c r="E128" t="s">
        <v>77</v>
      </c>
      <c r="F128" s="1" t="s">
        <v>2727</v>
      </c>
      <c r="G128" t="s">
        <v>2728</v>
      </c>
      <c r="H128" t="e">
        <f>VLOOKUP(F128,#REF!,2,FALSE)</f>
        <v>#REF!</v>
      </c>
      <c r="I128" t="s">
        <v>74</v>
      </c>
      <c r="J128" s="4">
        <v>44165</v>
      </c>
      <c r="K128" s="4">
        <v>44258</v>
      </c>
      <c r="L128" s="3">
        <f>IF(K128&lt;&gt;0,K128-J128,"")</f>
        <v>93</v>
      </c>
      <c r="M128" s="4">
        <v>44260</v>
      </c>
      <c r="N128">
        <f>M128-J128</f>
        <v>95</v>
      </c>
      <c r="O128">
        <v>0</v>
      </c>
      <c r="P128" t="e">
        <f>VLOOKUP(F128,#REF!,3,FALSE)</f>
        <v>#REF!</v>
      </c>
      <c r="Q128">
        <f>IF(OR(ISNUMBER(SEARCH("高等数学",E128)),ISNUMBER(SEARCH("数学分析",E128)),ISNUMBER(SEARCH("微积分",E128))),1,IF(OR(ISNUMBER(SEARCH("概率",E128)),ISNUMBER(SEARCH("数理统计",E128)),ISNUMBER(SEARCH("统计",E128))),2,IF(ISNUMBER(SEARCH("代数",E128)),3,IF(OR(ISNUMBER(SEARCH("运筹",E128)),ISNUMBER(SEARCH("优化",E128))),4,0))))</f>
        <v>0</v>
      </c>
      <c r="R128" t="str">
        <f>IF(AND(Q128&gt;0,O128=1),Q128&amp;"-"&amp;E128,"")</f>
        <v/>
      </c>
      <c r="S128" t="s">
        <v>28</v>
      </c>
      <c r="T128">
        <v>13</v>
      </c>
      <c r="U128">
        <v>1</v>
      </c>
      <c r="V128" t="s">
        <v>80</v>
      </c>
      <c r="W128">
        <v>1</v>
      </c>
      <c r="X128">
        <v>13</v>
      </c>
      <c r="Y128">
        <v>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e">
        <f>VLOOKUP(A128,#REF!,4,FALSE)</f>
        <v>#REF!</v>
      </c>
      <c r="AW128" t="e">
        <f>VLOOKUP(A128,#REF!,5,FALSE)</f>
        <v>#REF!</v>
      </c>
      <c r="AX128">
        <f>SUMIF(量化书目统计!A:A,H128,量化书目统计!G:G)</f>
        <v>0</v>
      </c>
    </row>
    <row r="129" spans="1:50" x14ac:dyDescent="0.3">
      <c r="A129" t="s">
        <v>3024</v>
      </c>
      <c r="B129" t="s">
        <v>855</v>
      </c>
      <c r="C129" t="s">
        <v>731</v>
      </c>
      <c r="D129">
        <v>5</v>
      </c>
      <c r="E129" t="s">
        <v>2183</v>
      </c>
      <c r="F129" s="1" t="s">
        <v>2184</v>
      </c>
      <c r="G129" t="s">
        <v>2185</v>
      </c>
      <c r="H129" t="e">
        <f>VLOOKUP(F129,#REF!,2,FALSE)</f>
        <v>#REF!</v>
      </c>
      <c r="I129" t="s">
        <v>49</v>
      </c>
      <c r="J129" s="4">
        <v>44456</v>
      </c>
      <c r="K129" s="4">
        <v>44522</v>
      </c>
      <c r="L129" s="3">
        <f>IF(K129&lt;&gt;0,K129-J129,"")</f>
        <v>66</v>
      </c>
      <c r="M129" s="4">
        <v>44523</v>
      </c>
      <c r="N129">
        <f>M129-J129</f>
        <v>67</v>
      </c>
      <c r="O129">
        <v>0</v>
      </c>
      <c r="P129" t="e">
        <f>VLOOKUP(F129,#REF!,3,FALSE)</f>
        <v>#REF!</v>
      </c>
      <c r="Q129">
        <f>IF(OR(ISNUMBER(SEARCH("高等数学",E129)),ISNUMBER(SEARCH("数学分析",E129)),ISNUMBER(SEARCH("微积分",E129))),1,IF(OR(ISNUMBER(SEARCH("概率",E129)),ISNUMBER(SEARCH("数理统计",E129)),ISNUMBER(SEARCH("统计",E129))),2,IF(ISNUMBER(SEARCH("代数",E129)),3,IF(OR(ISNUMBER(SEARCH("运筹",E129)),ISNUMBER(SEARCH("优化",E129))),4,0))))</f>
        <v>0</v>
      </c>
      <c r="R129" t="str">
        <f>IF(AND(Q129&gt;0,O129=1),Q129&amp;"-"&amp;E129,"")</f>
        <v/>
      </c>
      <c r="S129" t="s">
        <v>38</v>
      </c>
      <c r="T129">
        <v>2</v>
      </c>
      <c r="U129">
        <v>1</v>
      </c>
      <c r="V129" t="s">
        <v>38</v>
      </c>
      <c r="W129">
        <v>12</v>
      </c>
      <c r="X129">
        <v>42</v>
      </c>
      <c r="Y129">
        <v>19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 t="e">
        <f>VLOOKUP(A129,#REF!,4,FALSE)</f>
        <v>#REF!</v>
      </c>
      <c r="AW129" t="e">
        <f>VLOOKUP(A129,#REF!,5,FALSE)</f>
        <v>#REF!</v>
      </c>
      <c r="AX129">
        <f>SUMIF(量化书目统计!A:A,H129,量化书目统计!G:G)</f>
        <v>0</v>
      </c>
    </row>
    <row r="130" spans="1:50" x14ac:dyDescent="0.3">
      <c r="A130" t="s">
        <v>3025</v>
      </c>
      <c r="B130" t="s">
        <v>855</v>
      </c>
      <c r="C130" t="s">
        <v>731</v>
      </c>
      <c r="D130">
        <v>5</v>
      </c>
      <c r="E130" t="s">
        <v>405</v>
      </c>
      <c r="F130" s="1" t="s">
        <v>406</v>
      </c>
      <c r="G130" t="s">
        <v>407</v>
      </c>
      <c r="H130" t="e">
        <f>VLOOKUP(F130,#REF!,2,FALSE)</f>
        <v>#REF!</v>
      </c>
      <c r="I130" t="s">
        <v>49</v>
      </c>
      <c r="J130" s="4">
        <v>44270</v>
      </c>
      <c r="K130" s="4">
        <v>44293</v>
      </c>
      <c r="L130" s="3">
        <f>IF(K130&lt;&gt;0,K130-J130,"")</f>
        <v>23</v>
      </c>
      <c r="M130" s="4">
        <v>44284</v>
      </c>
      <c r="N130">
        <f>M130-J130</f>
        <v>14</v>
      </c>
      <c r="O130">
        <v>0</v>
      </c>
      <c r="P130" t="e">
        <f>VLOOKUP(F130,#REF!,3,FALSE)</f>
        <v>#REF!</v>
      </c>
      <c r="Q130">
        <f>IF(OR(ISNUMBER(SEARCH("高等数学",E130)),ISNUMBER(SEARCH("数学分析",E130)),ISNUMBER(SEARCH("微积分",E130))),1,IF(OR(ISNUMBER(SEARCH("概率",E130)),ISNUMBER(SEARCH("数理统计",E130)),ISNUMBER(SEARCH("统计",E130))),2,IF(ISNUMBER(SEARCH("代数",E130)),3,IF(OR(ISNUMBER(SEARCH("运筹",E130)),ISNUMBER(SEARCH("优化",E130))),4,0))))</f>
        <v>0</v>
      </c>
      <c r="R130" t="str">
        <f>IF(AND(Q130&gt;0,O130=1),Q130&amp;"-"&amp;E130,"")</f>
        <v/>
      </c>
      <c r="S130" t="s">
        <v>80</v>
      </c>
      <c r="T130">
        <v>3</v>
      </c>
      <c r="U130">
        <v>2</v>
      </c>
      <c r="V130" t="s">
        <v>80</v>
      </c>
      <c r="W130">
        <v>6</v>
      </c>
      <c r="X130">
        <v>23</v>
      </c>
      <c r="Y130">
        <v>16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e">
        <f>VLOOKUP(A130,#REF!,4,FALSE)</f>
        <v>#REF!</v>
      </c>
      <c r="AW130" t="e">
        <f>VLOOKUP(A130,#REF!,5,FALSE)</f>
        <v>#REF!</v>
      </c>
      <c r="AX130">
        <f>SUMIF(量化书目统计!A:A,H130,量化书目统计!G:G)</f>
        <v>0</v>
      </c>
    </row>
    <row r="131" spans="1:50" x14ac:dyDescent="0.3">
      <c r="A131" t="s">
        <v>3026</v>
      </c>
      <c r="B131" t="s">
        <v>855</v>
      </c>
      <c r="C131" t="s">
        <v>313</v>
      </c>
      <c r="D131">
        <v>5</v>
      </c>
      <c r="E131" t="s">
        <v>314</v>
      </c>
      <c r="F131" s="1" t="s">
        <v>315</v>
      </c>
      <c r="G131" t="s">
        <v>316</v>
      </c>
      <c r="H131" t="e">
        <f>VLOOKUP(F131,#REF!,2,FALSE)</f>
        <v>#REF!</v>
      </c>
      <c r="I131" t="s">
        <v>317</v>
      </c>
      <c r="J131" s="4">
        <v>44102</v>
      </c>
      <c r="K131" s="4">
        <v>44172</v>
      </c>
      <c r="L131" s="3">
        <f>IF(K131&lt;&gt;0,K131-J131,"")</f>
        <v>70</v>
      </c>
      <c r="M131" s="4">
        <v>44173</v>
      </c>
      <c r="N131">
        <f>M131-J131</f>
        <v>71</v>
      </c>
      <c r="O131">
        <v>0</v>
      </c>
      <c r="P131" t="e">
        <f>VLOOKUP(F131,#REF!,3,FALSE)</f>
        <v>#REF!</v>
      </c>
      <c r="Q131">
        <f>IF(OR(ISNUMBER(SEARCH("高等数学",E131)),ISNUMBER(SEARCH("数学分析",E131)),ISNUMBER(SEARCH("微积分",E131))),1,IF(OR(ISNUMBER(SEARCH("概率",E131)),ISNUMBER(SEARCH("数理统计",E131)),ISNUMBER(SEARCH("统计",E131))),2,IF(ISNUMBER(SEARCH("代数",E131)),3,IF(OR(ISNUMBER(SEARCH("运筹",E131)),ISNUMBER(SEARCH("优化",E131))),4,0))))</f>
        <v>0</v>
      </c>
      <c r="R131" t="str">
        <f>IF(AND(Q131&gt;0,O131=1),Q131&amp;"-"&amp;E131,"")</f>
        <v/>
      </c>
      <c r="S131" t="s">
        <v>28</v>
      </c>
      <c r="T131">
        <v>4</v>
      </c>
      <c r="U131">
        <v>1</v>
      </c>
      <c r="V131" t="s">
        <v>28</v>
      </c>
      <c r="W131">
        <v>14</v>
      </c>
      <c r="X131">
        <v>4</v>
      </c>
      <c r="Y131">
        <v>5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e">
        <f>VLOOKUP(A131,#REF!,4,FALSE)</f>
        <v>#REF!</v>
      </c>
      <c r="AW131" t="e">
        <f>VLOOKUP(A131,#REF!,5,FALSE)</f>
        <v>#REF!</v>
      </c>
      <c r="AX131">
        <f>SUMIF(量化书目统计!A:A,H131,量化书目统计!G:G)</f>
        <v>0</v>
      </c>
    </row>
    <row r="132" spans="1:50" x14ac:dyDescent="0.3">
      <c r="A132" t="s">
        <v>3027</v>
      </c>
      <c r="B132" t="s">
        <v>855</v>
      </c>
      <c r="C132" t="s">
        <v>433</v>
      </c>
      <c r="D132">
        <v>4</v>
      </c>
      <c r="E132" t="s">
        <v>405</v>
      </c>
      <c r="F132" s="1" t="s">
        <v>408</v>
      </c>
      <c r="G132" t="s">
        <v>409</v>
      </c>
      <c r="H132" t="e">
        <f>VLOOKUP(F132,#REF!,2,FALSE)</f>
        <v>#REF!</v>
      </c>
      <c r="I132" t="s">
        <v>49</v>
      </c>
      <c r="J132" s="4">
        <v>44579</v>
      </c>
      <c r="K132" s="4">
        <v>44621</v>
      </c>
      <c r="L132" s="3">
        <f>IF(K132&lt;&gt;0,K132-J132,"")</f>
        <v>42</v>
      </c>
      <c r="M132" s="4">
        <v>44627</v>
      </c>
      <c r="N132">
        <f>M132-J132</f>
        <v>48</v>
      </c>
      <c r="O132">
        <v>0</v>
      </c>
      <c r="P132" t="e">
        <f>VLOOKUP(F132,#REF!,3,FALSE)</f>
        <v>#REF!</v>
      </c>
      <c r="Q132">
        <f>IF(OR(ISNUMBER(SEARCH("高等数学",E132)),ISNUMBER(SEARCH("数学分析",E132)),ISNUMBER(SEARCH("微积分",E132))),1,IF(OR(ISNUMBER(SEARCH("概率",E132)),ISNUMBER(SEARCH("数理统计",E132)),ISNUMBER(SEARCH("统计",E132))),2,IF(ISNUMBER(SEARCH("代数",E132)),3,IF(OR(ISNUMBER(SEARCH("运筹",E132)),ISNUMBER(SEARCH("优化",E132))),4,0))))</f>
        <v>0</v>
      </c>
      <c r="R132" t="str">
        <f>IF(AND(Q132&gt;0,O132=1),Q132&amp;"-"&amp;E132,"")</f>
        <v/>
      </c>
      <c r="S132" t="s">
        <v>43</v>
      </c>
      <c r="U132">
        <v>2</v>
      </c>
      <c r="V132" t="s">
        <v>99</v>
      </c>
      <c r="W132">
        <v>3</v>
      </c>
      <c r="X132">
        <v>60</v>
      </c>
      <c r="Y132">
        <v>11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 t="e">
        <f>VLOOKUP(A132,#REF!,4,FALSE)</f>
        <v>#REF!</v>
      </c>
      <c r="AW132" t="e">
        <f>VLOOKUP(A132,#REF!,5,FALSE)</f>
        <v>#REF!</v>
      </c>
      <c r="AX132">
        <f>SUMIF(量化书目统计!A:A,H132,量化书目统计!G:G)</f>
        <v>0</v>
      </c>
    </row>
    <row r="133" spans="1:50" x14ac:dyDescent="0.3">
      <c r="A133" t="s">
        <v>3031</v>
      </c>
      <c r="B133" t="s">
        <v>855</v>
      </c>
      <c r="C133" t="s">
        <v>433</v>
      </c>
      <c r="D133">
        <v>4</v>
      </c>
      <c r="E133" t="s">
        <v>1028</v>
      </c>
      <c r="F133" s="1" t="s">
        <v>1029</v>
      </c>
      <c r="G133" t="s">
        <v>1030</v>
      </c>
      <c r="H133" t="e">
        <f>VLOOKUP(F133,#REF!,2,FALSE)</f>
        <v>#REF!</v>
      </c>
      <c r="I133" t="s">
        <v>49</v>
      </c>
      <c r="J133" s="4">
        <v>44161</v>
      </c>
      <c r="K133" s="4">
        <v>44261</v>
      </c>
      <c r="L133" s="3">
        <f>IF(K133&lt;&gt;0,K133-J133,"")</f>
        <v>100</v>
      </c>
      <c r="M133" s="4">
        <v>44316</v>
      </c>
      <c r="N133">
        <f>M133-J133</f>
        <v>155</v>
      </c>
      <c r="O133">
        <v>0</v>
      </c>
      <c r="P133" t="e">
        <f>VLOOKUP(F133,#REF!,3,FALSE)</f>
        <v>#REF!</v>
      </c>
      <c r="Q133">
        <f>IF(OR(ISNUMBER(SEARCH("高等数学",E133)),ISNUMBER(SEARCH("数学分析",E133)),ISNUMBER(SEARCH("微积分",E133))),1,IF(OR(ISNUMBER(SEARCH("概率",E133)),ISNUMBER(SEARCH("数理统计",E133)),ISNUMBER(SEARCH("统计",E133))),2,IF(ISNUMBER(SEARCH("代数",E133)),3,IF(OR(ISNUMBER(SEARCH("运筹",E133)),ISNUMBER(SEARCH("优化",E133))),4,0))))</f>
        <v>0</v>
      </c>
      <c r="R133" t="str">
        <f>IF(AND(Q133&gt;0,O133=1),Q133&amp;"-"&amp;E133,"")</f>
        <v/>
      </c>
      <c r="S133" t="s">
        <v>28</v>
      </c>
      <c r="T133">
        <v>12</v>
      </c>
      <c r="U133">
        <v>1</v>
      </c>
      <c r="V133" t="s">
        <v>80</v>
      </c>
      <c r="W133">
        <v>1</v>
      </c>
      <c r="X133">
        <v>12</v>
      </c>
      <c r="Y133">
        <v>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e">
        <f>VLOOKUP(A133,#REF!,4,FALSE)</f>
        <v>#REF!</v>
      </c>
      <c r="AW133" t="e">
        <f>VLOOKUP(A133,#REF!,5,FALSE)</f>
        <v>#REF!</v>
      </c>
      <c r="AX133">
        <f>SUMIF(量化书目统计!A:A,H133,量化书目统计!G:G)</f>
        <v>0</v>
      </c>
    </row>
    <row r="134" spans="1:50" x14ac:dyDescent="0.3">
      <c r="A134" t="s">
        <v>3032</v>
      </c>
      <c r="B134" t="s">
        <v>855</v>
      </c>
      <c r="C134" t="s">
        <v>45</v>
      </c>
      <c r="D134">
        <v>5</v>
      </c>
      <c r="E134" t="s">
        <v>766</v>
      </c>
      <c r="F134" s="1" t="s">
        <v>2211</v>
      </c>
      <c r="G134" t="s">
        <v>2212</v>
      </c>
      <c r="H134" t="e">
        <f>VLOOKUP(F134,#REF!,2,FALSE)</f>
        <v>#REF!</v>
      </c>
      <c r="I134" t="s">
        <v>49</v>
      </c>
      <c r="J134" s="4">
        <v>44139</v>
      </c>
      <c r="K134" s="4">
        <v>44209</v>
      </c>
      <c r="L134" s="3">
        <f>IF(K134&lt;&gt;0,K134-J134,"")</f>
        <v>70</v>
      </c>
      <c r="M134" s="4">
        <v>44260</v>
      </c>
      <c r="N134">
        <f>M134-J134</f>
        <v>121</v>
      </c>
      <c r="O134">
        <v>0</v>
      </c>
      <c r="P134" t="e">
        <f>VLOOKUP(F134,#REF!,3,FALSE)</f>
        <v>#REF!</v>
      </c>
      <c r="Q134">
        <f>IF(OR(ISNUMBER(SEARCH("高等数学",E134)),ISNUMBER(SEARCH("数学分析",E134)),ISNUMBER(SEARCH("微积分",E134))),1,IF(OR(ISNUMBER(SEARCH("概率",E134)),ISNUMBER(SEARCH("数理统计",E134)),ISNUMBER(SEARCH("统计",E134))),2,IF(ISNUMBER(SEARCH("代数",E134)),3,IF(OR(ISNUMBER(SEARCH("运筹",E134)),ISNUMBER(SEARCH("优化",E134))),4,0))))</f>
        <v>0</v>
      </c>
      <c r="R134" t="str">
        <f>IF(AND(Q134&gt;0,O134=1),Q134&amp;"-"&amp;E134,"")</f>
        <v/>
      </c>
      <c r="S134" t="s">
        <v>28</v>
      </c>
      <c r="T134">
        <v>9</v>
      </c>
      <c r="U134">
        <v>1</v>
      </c>
      <c r="V134" t="s">
        <v>28</v>
      </c>
      <c r="W134">
        <v>18</v>
      </c>
      <c r="X134">
        <v>9</v>
      </c>
      <c r="Y134">
        <v>15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e">
        <f>VLOOKUP(A134,#REF!,4,FALSE)</f>
        <v>#REF!</v>
      </c>
      <c r="AW134" t="e">
        <f>VLOOKUP(A134,#REF!,5,FALSE)</f>
        <v>#REF!</v>
      </c>
      <c r="AX134">
        <f>SUMIF(量化书目统计!A:A,H134,量化书目统计!G:G)</f>
        <v>0</v>
      </c>
    </row>
    <row r="135" spans="1:50" x14ac:dyDescent="0.3">
      <c r="A135" t="s">
        <v>3033</v>
      </c>
      <c r="B135" t="s">
        <v>855</v>
      </c>
      <c r="C135" t="s">
        <v>45</v>
      </c>
      <c r="D135">
        <v>5</v>
      </c>
      <c r="E135" t="s">
        <v>901</v>
      </c>
      <c r="F135" s="1" t="s">
        <v>902</v>
      </c>
      <c r="G135" t="s">
        <v>903</v>
      </c>
      <c r="H135" t="e">
        <f>VLOOKUP(F135,#REF!,2,FALSE)</f>
        <v>#REF!</v>
      </c>
      <c r="I135" t="s">
        <v>59</v>
      </c>
      <c r="J135" s="4">
        <v>44622</v>
      </c>
      <c r="K135" s="4">
        <v>44622</v>
      </c>
      <c r="L135" s="3">
        <f>IF(K135&lt;&gt;0,K135-J135,"")</f>
        <v>0</v>
      </c>
      <c r="M135" s="4">
        <v>44686</v>
      </c>
      <c r="N135">
        <f>M135-J135</f>
        <v>64</v>
      </c>
      <c r="O135">
        <v>0</v>
      </c>
      <c r="P135" t="e">
        <f>VLOOKUP(F135,#REF!,3,FALSE)</f>
        <v>#REF!</v>
      </c>
      <c r="Q135">
        <f>IF(OR(ISNUMBER(SEARCH("高等数学",E135)),ISNUMBER(SEARCH("数学分析",E135)),ISNUMBER(SEARCH("微积分",E135))),1,IF(OR(ISNUMBER(SEARCH("概率",E135)),ISNUMBER(SEARCH("数理统计",E135)),ISNUMBER(SEARCH("统计",E135))),2,IF(ISNUMBER(SEARCH("代数",E135)),3,IF(OR(ISNUMBER(SEARCH("运筹",E135)),ISNUMBER(SEARCH("优化",E135))),4,0))))</f>
        <v>3</v>
      </c>
      <c r="R135" t="str">
        <f>IF(AND(Q135&gt;0,O135=1),Q135&amp;"-"&amp;E135,"")</f>
        <v/>
      </c>
      <c r="S135" t="s">
        <v>99</v>
      </c>
      <c r="T135">
        <v>3</v>
      </c>
      <c r="U135">
        <v>1</v>
      </c>
      <c r="V135" t="s">
        <v>99</v>
      </c>
      <c r="W135">
        <v>3</v>
      </c>
      <c r="X135">
        <v>63</v>
      </c>
      <c r="Y135">
        <v>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e">
        <f>VLOOKUP(A135,#REF!,4,FALSE)</f>
        <v>#REF!</v>
      </c>
      <c r="AW135" t="e">
        <f>VLOOKUP(A135,#REF!,5,FALSE)</f>
        <v>#REF!</v>
      </c>
      <c r="AX135">
        <f>SUMIF(量化书目统计!A:A,H135,量化书目统计!G:G)</f>
        <v>0</v>
      </c>
    </row>
    <row r="136" spans="1:50" x14ac:dyDescent="0.3">
      <c r="A136" t="s">
        <v>3034</v>
      </c>
      <c r="B136" t="s">
        <v>855</v>
      </c>
      <c r="C136" t="s">
        <v>45</v>
      </c>
      <c r="D136">
        <v>5</v>
      </c>
      <c r="E136" t="s">
        <v>2544</v>
      </c>
      <c r="F136" s="1" t="s">
        <v>2545</v>
      </c>
      <c r="G136" t="s">
        <v>2546</v>
      </c>
      <c r="H136" t="e">
        <f>VLOOKUP(F136,#REF!,2,FALSE)</f>
        <v>#REF!</v>
      </c>
      <c r="I136" t="s">
        <v>32</v>
      </c>
      <c r="J136" s="4">
        <v>44820</v>
      </c>
      <c r="K136" s="4">
        <v>45095</v>
      </c>
      <c r="L136" s="3">
        <f>IF(K136&lt;&gt;0,K136-J136,"")</f>
        <v>275</v>
      </c>
      <c r="M136" s="4">
        <v>45103</v>
      </c>
      <c r="N136">
        <f>M136-J136</f>
        <v>283</v>
      </c>
      <c r="O136">
        <v>0</v>
      </c>
      <c r="P136" t="e">
        <f>VLOOKUP(F136,#REF!,3,FALSE)</f>
        <v>#REF!</v>
      </c>
      <c r="Q136">
        <f>IF(OR(ISNUMBER(SEARCH("高等数学",E136)),ISNUMBER(SEARCH("数学分析",E136)),ISNUMBER(SEARCH("微积分",E136))),1,IF(OR(ISNUMBER(SEARCH("概率",E136)),ISNUMBER(SEARCH("数理统计",E136)),ISNUMBER(SEARCH("统计",E136))),2,IF(ISNUMBER(SEARCH("代数",E136)),3,IF(OR(ISNUMBER(SEARCH("运筹",E136)),ISNUMBER(SEARCH("优化",E136))),4,0))))</f>
        <v>0</v>
      </c>
      <c r="R136" t="str">
        <f>IF(AND(Q136&gt;0,O136=1),Q136&amp;"-"&amp;E136,"")</f>
        <v/>
      </c>
      <c r="S136" t="s">
        <v>43</v>
      </c>
      <c r="U136">
        <v>1</v>
      </c>
      <c r="V136" t="s">
        <v>43</v>
      </c>
      <c r="X136">
        <v>80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e">
        <f>VLOOKUP(A136,#REF!,4,FALSE)</f>
        <v>#REF!</v>
      </c>
      <c r="AW136" t="e">
        <f>VLOOKUP(A136,#REF!,5,FALSE)</f>
        <v>#REF!</v>
      </c>
      <c r="AX136">
        <f>SUMIF(量化书目统计!A:A,H136,量化书目统计!G:G)</f>
        <v>0</v>
      </c>
    </row>
    <row r="137" spans="1:50" x14ac:dyDescent="0.3">
      <c r="A137" t="s">
        <v>3035</v>
      </c>
      <c r="B137" t="s">
        <v>855</v>
      </c>
      <c r="C137" t="s">
        <v>45</v>
      </c>
      <c r="D137">
        <v>5</v>
      </c>
      <c r="E137" t="s">
        <v>3036</v>
      </c>
      <c r="F137" s="1" t="s">
        <v>3037</v>
      </c>
      <c r="G137" t="s">
        <v>3038</v>
      </c>
      <c r="H137" t="e">
        <f>VLOOKUP(F137,#REF!,2,FALSE)</f>
        <v>#REF!</v>
      </c>
      <c r="I137" t="s">
        <v>49</v>
      </c>
      <c r="J137" s="4">
        <v>44332</v>
      </c>
      <c r="K137" s="4">
        <v>44375</v>
      </c>
      <c r="L137" s="3">
        <f>IF(K137&lt;&gt;0,K137-J137,"")</f>
        <v>43</v>
      </c>
      <c r="M137" s="4">
        <v>44392</v>
      </c>
      <c r="N137">
        <f>M137-J137</f>
        <v>60</v>
      </c>
      <c r="O137">
        <v>0</v>
      </c>
      <c r="P137" t="e">
        <f>VLOOKUP(F137,#REF!,3,FALSE)</f>
        <v>#REF!</v>
      </c>
      <c r="Q137">
        <f>IF(OR(ISNUMBER(SEARCH("高等数学",E137)),ISNUMBER(SEARCH("数学分析",E137)),ISNUMBER(SEARCH("微积分",E137))),1,IF(OR(ISNUMBER(SEARCH("概率",E137)),ISNUMBER(SEARCH("数理统计",E137)),ISNUMBER(SEARCH("统计",E137))),2,IF(ISNUMBER(SEARCH("代数",E137)),3,IF(OR(ISNUMBER(SEARCH("运筹",E137)),ISNUMBER(SEARCH("优化",E137))),4,0))))</f>
        <v>0</v>
      </c>
      <c r="R137" t="str">
        <f>IF(AND(Q137&gt;0,O137=1),Q137&amp;"-"&amp;E137,"")</f>
        <v/>
      </c>
      <c r="S137" t="s">
        <v>80</v>
      </c>
      <c r="T137">
        <v>11</v>
      </c>
      <c r="U137">
        <v>1</v>
      </c>
      <c r="V137" t="s">
        <v>80</v>
      </c>
      <c r="W137">
        <v>18</v>
      </c>
      <c r="X137">
        <v>31</v>
      </c>
      <c r="Y137">
        <v>4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f>VLOOKUP(A137,#REF!,4,FALSE)</f>
        <v>#REF!</v>
      </c>
      <c r="AW137" t="e">
        <f>VLOOKUP(A137,#REF!,5,FALSE)</f>
        <v>#REF!</v>
      </c>
      <c r="AX137">
        <f>SUMIF(量化书目统计!A:A,H137,量化书目统计!G:G)</f>
        <v>0</v>
      </c>
    </row>
    <row r="138" spans="1:50" x14ac:dyDescent="0.3">
      <c r="A138" t="s">
        <v>221</v>
      </c>
      <c r="B138" t="s">
        <v>22</v>
      </c>
      <c r="C138" t="s">
        <v>61</v>
      </c>
      <c r="D138">
        <v>10</v>
      </c>
      <c r="E138" t="s">
        <v>222</v>
      </c>
      <c r="F138" s="1" t="s">
        <v>223</v>
      </c>
      <c r="G138" t="s">
        <v>224</v>
      </c>
      <c r="H138" t="e">
        <f>VLOOKUP(F138,#REF!,2,FALSE)</f>
        <v>#REF!</v>
      </c>
      <c r="I138" t="s">
        <v>225</v>
      </c>
      <c r="J138" s="4">
        <v>44258</v>
      </c>
      <c r="K138" s="4">
        <v>44335</v>
      </c>
      <c r="L138" s="3">
        <f>IF(K138&lt;&gt;0,K138-J138,"")</f>
        <v>77</v>
      </c>
      <c r="M138" s="4">
        <v>44368</v>
      </c>
      <c r="N138">
        <f>M138-J138</f>
        <v>110</v>
      </c>
      <c r="O138">
        <v>0</v>
      </c>
      <c r="P138" t="e">
        <f>VLOOKUP(F138,#REF!,3,FALSE)</f>
        <v>#REF!</v>
      </c>
      <c r="Q138">
        <f>IF(OR(ISNUMBER(SEARCH("高等数学",E138)),ISNUMBER(SEARCH("数学分析",E138)),ISNUMBER(SEARCH("微积分",E138))),1,IF(OR(ISNUMBER(SEARCH("概率",E138)),ISNUMBER(SEARCH("数理统计",E138)),ISNUMBER(SEARCH("统计",E138))),2,IF(ISNUMBER(SEARCH("代数",E138)),3,IF(OR(ISNUMBER(SEARCH("运筹",E138)),ISNUMBER(SEARCH("优化",E138))),4,0))))</f>
        <v>0</v>
      </c>
      <c r="R138" t="str">
        <f>IF(AND(Q138&gt;0,O138=1),Q138&amp;"-"&amp;E138,"")</f>
        <v/>
      </c>
      <c r="S138" t="s">
        <v>80</v>
      </c>
      <c r="T138">
        <v>1</v>
      </c>
      <c r="U138">
        <v>1</v>
      </c>
      <c r="V138" t="s">
        <v>80</v>
      </c>
      <c r="W138">
        <v>12</v>
      </c>
      <c r="X138">
        <v>21</v>
      </c>
      <c r="Y138">
        <v>4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e">
        <f>VLOOKUP(A138,#REF!,4,FALSE)</f>
        <v>#REF!</v>
      </c>
      <c r="AW138" t="e">
        <f>VLOOKUP(A138,#REF!,5,FALSE)</f>
        <v>#REF!</v>
      </c>
      <c r="AX138">
        <f>SUMIF(量化书目统计!A:A,H138,量化书目统计!G:G)</f>
        <v>0</v>
      </c>
    </row>
    <row r="139" spans="1:50" x14ac:dyDescent="0.3">
      <c r="A139" t="s">
        <v>3039</v>
      </c>
      <c r="B139" t="s">
        <v>855</v>
      </c>
      <c r="C139" t="s">
        <v>45</v>
      </c>
      <c r="D139">
        <v>5</v>
      </c>
      <c r="E139" t="s">
        <v>3040</v>
      </c>
      <c r="F139" s="1" t="s">
        <v>3041</v>
      </c>
      <c r="G139" t="s">
        <v>3042</v>
      </c>
      <c r="H139" t="e">
        <f>VLOOKUP(F139,#REF!,2,FALSE)</f>
        <v>#REF!</v>
      </c>
      <c r="I139" t="s">
        <v>317</v>
      </c>
      <c r="J139" s="4">
        <v>44112</v>
      </c>
      <c r="K139" s="4">
        <v>44113</v>
      </c>
      <c r="L139" s="3">
        <f>IF(K139&lt;&gt;0,K139-J139,"")</f>
        <v>1</v>
      </c>
      <c r="M139" s="4">
        <v>44172</v>
      </c>
      <c r="N139">
        <f>M139-J139</f>
        <v>60</v>
      </c>
      <c r="O139">
        <v>0</v>
      </c>
      <c r="P139" t="e">
        <f>VLOOKUP(F139,#REF!,3,FALSE)</f>
        <v>#REF!</v>
      </c>
      <c r="Q139">
        <f>IF(OR(ISNUMBER(SEARCH("高等数学",E139)),ISNUMBER(SEARCH("数学分析",E139)),ISNUMBER(SEARCH("微积分",E139))),1,IF(OR(ISNUMBER(SEARCH("概率",E139)),ISNUMBER(SEARCH("数理统计",E139)),ISNUMBER(SEARCH("统计",E139))),2,IF(ISNUMBER(SEARCH("代数",E139)),3,IF(OR(ISNUMBER(SEARCH("运筹",E139)),ISNUMBER(SEARCH("优化",E139))),4,0))))</f>
        <v>0</v>
      </c>
      <c r="R139" t="str">
        <f>IF(AND(Q139&gt;0,O139=1),Q139&amp;"-"&amp;E139,"")</f>
        <v/>
      </c>
      <c r="S139" t="s">
        <v>28</v>
      </c>
      <c r="T139">
        <v>5</v>
      </c>
      <c r="U139">
        <v>1</v>
      </c>
      <c r="V139" t="s">
        <v>28</v>
      </c>
      <c r="W139">
        <v>5</v>
      </c>
      <c r="X139">
        <v>5</v>
      </c>
      <c r="Y139">
        <v>11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e">
        <f>VLOOKUP(A139,#REF!,4,FALSE)</f>
        <v>#REF!</v>
      </c>
      <c r="AW139" t="e">
        <f>VLOOKUP(A139,#REF!,5,FALSE)</f>
        <v>#REF!</v>
      </c>
      <c r="AX139">
        <f>SUMIF(量化书目统计!A:A,H139,量化书目统计!G:G)</f>
        <v>0</v>
      </c>
    </row>
    <row r="140" spans="1:50" x14ac:dyDescent="0.3">
      <c r="A140" t="s">
        <v>3043</v>
      </c>
      <c r="B140" t="s">
        <v>855</v>
      </c>
      <c r="C140" t="s">
        <v>45</v>
      </c>
      <c r="D140">
        <v>5</v>
      </c>
      <c r="E140" t="s">
        <v>1215</v>
      </c>
      <c r="F140" s="1" t="s">
        <v>1216</v>
      </c>
      <c r="G140" t="s">
        <v>1217</v>
      </c>
      <c r="H140" t="e">
        <f>VLOOKUP(F140,#REF!,2,FALSE)</f>
        <v>#REF!</v>
      </c>
      <c r="I140" t="s">
        <v>49</v>
      </c>
      <c r="J140" s="4">
        <v>44532</v>
      </c>
      <c r="K140" s="4">
        <v>44575</v>
      </c>
      <c r="L140" s="3">
        <f>IF(K140&lt;&gt;0,K140-J140,"")</f>
        <v>43</v>
      </c>
      <c r="M140" s="4">
        <v>44624</v>
      </c>
      <c r="N140">
        <f>M140-J140</f>
        <v>92</v>
      </c>
      <c r="O140">
        <v>0</v>
      </c>
      <c r="P140" t="e">
        <f>VLOOKUP(F140,#REF!,3,FALSE)</f>
        <v>#REF!</v>
      </c>
      <c r="Q140">
        <f>IF(OR(ISNUMBER(SEARCH("高等数学",E140)),ISNUMBER(SEARCH("数学分析",E140)),ISNUMBER(SEARCH("微积分",E140))),1,IF(OR(ISNUMBER(SEARCH("概率",E140)),ISNUMBER(SEARCH("数理统计",E140)),ISNUMBER(SEARCH("统计",E140))),2,IF(ISNUMBER(SEARCH("代数",E140)),3,IF(OR(ISNUMBER(SEARCH("运筹",E140)),ISNUMBER(SEARCH("优化",E140))),4,0))))</f>
        <v>0</v>
      </c>
      <c r="R140" t="str">
        <f>IF(AND(Q140&gt;0,O140=1),Q140&amp;"-"&amp;E140,"")</f>
        <v/>
      </c>
      <c r="S140" t="s">
        <v>38</v>
      </c>
      <c r="T140">
        <v>13</v>
      </c>
      <c r="U140">
        <v>1</v>
      </c>
      <c r="V140" t="s">
        <v>38</v>
      </c>
      <c r="W140">
        <v>18</v>
      </c>
      <c r="X140">
        <v>53</v>
      </c>
      <c r="Y140">
        <v>4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e">
        <f>VLOOKUP(A140,#REF!,4,FALSE)</f>
        <v>#REF!</v>
      </c>
      <c r="AW140" t="e">
        <f>VLOOKUP(A140,#REF!,5,FALSE)</f>
        <v>#REF!</v>
      </c>
      <c r="AX140">
        <f>SUMIF(量化书目统计!A:A,H140,量化书目统计!G:G)</f>
        <v>0</v>
      </c>
    </row>
    <row r="141" spans="1:50" x14ac:dyDescent="0.3">
      <c r="A141" t="s">
        <v>3044</v>
      </c>
      <c r="B141" t="s">
        <v>855</v>
      </c>
      <c r="C141" t="s">
        <v>45</v>
      </c>
      <c r="D141">
        <v>5</v>
      </c>
      <c r="E141" t="s">
        <v>766</v>
      </c>
      <c r="F141" s="1" t="s">
        <v>2211</v>
      </c>
      <c r="G141" t="s">
        <v>2212</v>
      </c>
      <c r="H141" t="e">
        <f>VLOOKUP(F141,#REF!,2,FALSE)</f>
        <v>#REF!</v>
      </c>
      <c r="I141" t="s">
        <v>49</v>
      </c>
      <c r="J141" s="4">
        <v>44620</v>
      </c>
      <c r="K141" s="4">
        <v>44718</v>
      </c>
      <c r="L141" s="3">
        <f>IF(K141&lt;&gt;0,K141-J141,"")</f>
        <v>98</v>
      </c>
      <c r="M141" s="4">
        <v>44815</v>
      </c>
      <c r="N141">
        <f>M141-J141</f>
        <v>195</v>
      </c>
      <c r="O141">
        <v>0</v>
      </c>
      <c r="P141" t="e">
        <f>VLOOKUP(F141,#REF!,3,FALSE)</f>
        <v>#REF!</v>
      </c>
      <c r="Q141">
        <f>IF(OR(ISNUMBER(SEARCH("高等数学",E141)),ISNUMBER(SEARCH("数学分析",E141)),ISNUMBER(SEARCH("微积分",E141))),1,IF(OR(ISNUMBER(SEARCH("概率",E141)),ISNUMBER(SEARCH("数理统计",E141)),ISNUMBER(SEARCH("统计",E141))),2,IF(ISNUMBER(SEARCH("代数",E141)),3,IF(OR(ISNUMBER(SEARCH("运筹",E141)),ISNUMBER(SEARCH("优化",E141))),4,0))))</f>
        <v>0</v>
      </c>
      <c r="R141" t="str">
        <f>IF(AND(Q141&gt;0,O141=1),Q141&amp;"-"&amp;E141,"")</f>
        <v/>
      </c>
      <c r="S141" t="s">
        <v>99</v>
      </c>
      <c r="T141">
        <v>3</v>
      </c>
      <c r="U141">
        <v>1</v>
      </c>
      <c r="V141" t="s">
        <v>99</v>
      </c>
      <c r="W141">
        <v>17</v>
      </c>
      <c r="X141">
        <v>63</v>
      </c>
      <c r="Y141">
        <v>20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 t="e">
        <f>VLOOKUP(A141,#REF!,4,FALSE)</f>
        <v>#REF!</v>
      </c>
      <c r="AW141" t="e">
        <f>VLOOKUP(A141,#REF!,5,FALSE)</f>
        <v>#REF!</v>
      </c>
      <c r="AX141">
        <f>SUMIF(量化书目统计!A:A,H141,量化书目统计!G:G)</f>
        <v>0</v>
      </c>
    </row>
    <row r="142" spans="1:50" x14ac:dyDescent="0.3">
      <c r="A142" t="s">
        <v>3045</v>
      </c>
      <c r="B142" t="s">
        <v>855</v>
      </c>
      <c r="C142" t="s">
        <v>45</v>
      </c>
      <c r="D142">
        <v>5</v>
      </c>
      <c r="E142" t="s">
        <v>3046</v>
      </c>
      <c r="F142" s="1" t="s">
        <v>3047</v>
      </c>
      <c r="G142" t="s">
        <v>3048</v>
      </c>
      <c r="H142" t="e">
        <f>VLOOKUP(F142,#REF!,2,FALSE)</f>
        <v>#REF!</v>
      </c>
      <c r="I142" t="s">
        <v>42</v>
      </c>
      <c r="J142" s="4">
        <v>44577</v>
      </c>
      <c r="K142" s="4">
        <v>44631</v>
      </c>
      <c r="L142" s="3">
        <f>IF(K142&lt;&gt;0,K142-J142,"")</f>
        <v>54</v>
      </c>
      <c r="M142" s="4">
        <v>44641</v>
      </c>
      <c r="N142">
        <f>M142-J142</f>
        <v>64</v>
      </c>
      <c r="O142">
        <v>0</v>
      </c>
      <c r="P142" t="e">
        <f>VLOOKUP(F142,#REF!,3,FALSE)</f>
        <v>#REF!</v>
      </c>
      <c r="Q142">
        <f>IF(OR(ISNUMBER(SEARCH("高等数学",E142)),ISNUMBER(SEARCH("数学分析",E142)),ISNUMBER(SEARCH("微积分",E142))),1,IF(OR(ISNUMBER(SEARCH("概率",E142)),ISNUMBER(SEARCH("数理统计",E142)),ISNUMBER(SEARCH("统计",E142))),2,IF(ISNUMBER(SEARCH("代数",E142)),3,IF(OR(ISNUMBER(SEARCH("运筹",E142)),ISNUMBER(SEARCH("优化",E142))),4,0))))</f>
        <v>0</v>
      </c>
      <c r="R142" t="str">
        <f>IF(AND(Q142&gt;0,O142=1),Q142&amp;"-"&amp;E142,"")</f>
        <v/>
      </c>
      <c r="S142" t="s">
        <v>43</v>
      </c>
      <c r="U142">
        <v>1</v>
      </c>
      <c r="V142" t="s">
        <v>99</v>
      </c>
      <c r="W142">
        <v>4</v>
      </c>
      <c r="X142">
        <v>60</v>
      </c>
      <c r="Y142">
        <v>20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 t="e">
        <f>VLOOKUP(A142,#REF!,4,FALSE)</f>
        <v>#REF!</v>
      </c>
      <c r="AW142" t="e">
        <f>VLOOKUP(A142,#REF!,5,FALSE)</f>
        <v>#REF!</v>
      </c>
      <c r="AX142">
        <f>SUMIF(量化书目统计!A:A,H142,量化书目统计!G:G)</f>
        <v>0</v>
      </c>
    </row>
    <row r="143" spans="1:50" x14ac:dyDescent="0.3">
      <c r="A143" t="s">
        <v>3049</v>
      </c>
      <c r="B143" t="s">
        <v>855</v>
      </c>
      <c r="C143" t="s">
        <v>45</v>
      </c>
      <c r="D143">
        <v>5</v>
      </c>
      <c r="E143" t="s">
        <v>2141</v>
      </c>
      <c r="F143" s="1" t="s">
        <v>2142</v>
      </c>
      <c r="G143" t="s">
        <v>2143</v>
      </c>
      <c r="H143" t="e">
        <f>VLOOKUP(F143,#REF!,2,FALSE)</f>
        <v>#REF!</v>
      </c>
      <c r="I143" t="s">
        <v>49</v>
      </c>
      <c r="J143" s="4">
        <v>44335</v>
      </c>
      <c r="K143" s="4">
        <v>44344</v>
      </c>
      <c r="L143" s="3">
        <f>IF(K143&lt;&gt;0,K143-J143,"")</f>
        <v>9</v>
      </c>
      <c r="M143" s="4">
        <v>44396</v>
      </c>
      <c r="N143">
        <f>M143-J143</f>
        <v>61</v>
      </c>
      <c r="O143">
        <v>0</v>
      </c>
      <c r="P143" t="e">
        <f>VLOOKUP(F143,#REF!,3,FALSE)</f>
        <v>#REF!</v>
      </c>
      <c r="Q143">
        <f>IF(OR(ISNUMBER(SEARCH("高等数学",E143)),ISNUMBER(SEARCH("数学分析",E143)),ISNUMBER(SEARCH("微积分",E143))),1,IF(OR(ISNUMBER(SEARCH("概率",E143)),ISNUMBER(SEARCH("数理统计",E143)),ISNUMBER(SEARCH("统计",E143))),2,IF(ISNUMBER(SEARCH("代数",E143)),3,IF(OR(ISNUMBER(SEARCH("运筹",E143)),ISNUMBER(SEARCH("优化",E143))),4,0))))</f>
        <v>0</v>
      </c>
      <c r="R143" t="str">
        <f>IF(AND(Q143&gt;0,O143=1),Q143&amp;"-"&amp;E143,"")</f>
        <v/>
      </c>
      <c r="S143" t="s">
        <v>80</v>
      </c>
      <c r="T143">
        <v>12</v>
      </c>
      <c r="U143">
        <v>1</v>
      </c>
      <c r="V143" t="s">
        <v>80</v>
      </c>
      <c r="W143">
        <v>13</v>
      </c>
      <c r="X143">
        <v>32</v>
      </c>
      <c r="Y143">
        <v>10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e">
        <f>VLOOKUP(A143,#REF!,4,FALSE)</f>
        <v>#REF!</v>
      </c>
      <c r="AW143" t="e">
        <f>VLOOKUP(A143,#REF!,5,FALSE)</f>
        <v>#REF!</v>
      </c>
      <c r="AX143">
        <f>SUMIF(量化书目统计!A:A,H143,量化书目统计!G:G)</f>
        <v>0</v>
      </c>
    </row>
    <row r="144" spans="1:50" x14ac:dyDescent="0.3">
      <c r="A144" t="s">
        <v>3050</v>
      </c>
      <c r="B144" t="s">
        <v>855</v>
      </c>
      <c r="C144" t="s">
        <v>45</v>
      </c>
      <c r="D144">
        <v>5</v>
      </c>
      <c r="E144" t="s">
        <v>3051</v>
      </c>
      <c r="F144" s="1" t="s">
        <v>3052</v>
      </c>
      <c r="G144" t="s">
        <v>3053</v>
      </c>
      <c r="H144" t="e">
        <f>VLOOKUP(F144,#REF!,2,FALSE)</f>
        <v>#REF!</v>
      </c>
      <c r="I144" t="s">
        <v>74</v>
      </c>
      <c r="J144" s="4">
        <v>44386</v>
      </c>
      <c r="K144" s="4">
        <v>44417</v>
      </c>
      <c r="L144" s="3">
        <f>IF(K144&lt;&gt;0,K144-J144,"")</f>
        <v>31</v>
      </c>
      <c r="M144" s="4">
        <v>44447</v>
      </c>
      <c r="N144">
        <f>M144-J144</f>
        <v>61</v>
      </c>
      <c r="O144">
        <v>0</v>
      </c>
      <c r="P144" t="e">
        <f>VLOOKUP(F144,#REF!,3,FALSE)</f>
        <v>#REF!</v>
      </c>
      <c r="Q144">
        <f>IF(OR(ISNUMBER(SEARCH("高等数学",E144)),ISNUMBER(SEARCH("数学分析",E144)),ISNUMBER(SEARCH("微积分",E144))),1,IF(OR(ISNUMBER(SEARCH("概率",E144)),ISNUMBER(SEARCH("数理统计",E144)),ISNUMBER(SEARCH("统计",E144))),2,IF(ISNUMBER(SEARCH("代数",E144)),3,IF(OR(ISNUMBER(SEARCH("运筹",E144)),ISNUMBER(SEARCH("优化",E144))),4,0))))</f>
        <v>0</v>
      </c>
      <c r="R144" t="str">
        <f>IF(AND(Q144&gt;0,O144=1),Q144&amp;"-"&amp;E144,"")</f>
        <v/>
      </c>
      <c r="S144" t="s">
        <v>80</v>
      </c>
      <c r="T144">
        <f>19</f>
        <v>19</v>
      </c>
      <c r="U144">
        <v>1</v>
      </c>
      <c r="V144" t="s">
        <v>43</v>
      </c>
      <c r="X144">
        <v>39</v>
      </c>
      <c r="Y144">
        <v>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e">
        <f>VLOOKUP(A144,#REF!,4,FALSE)</f>
        <v>#REF!</v>
      </c>
      <c r="AW144" t="e">
        <f>VLOOKUP(A144,#REF!,5,FALSE)</f>
        <v>#REF!</v>
      </c>
      <c r="AX144">
        <f>SUMIF(量化书目统计!A:A,H144,量化书目统计!G:G)</f>
        <v>0</v>
      </c>
    </row>
    <row r="145" spans="1:50" x14ac:dyDescent="0.3">
      <c r="A145" t="s">
        <v>3054</v>
      </c>
      <c r="B145" t="s">
        <v>855</v>
      </c>
      <c r="C145" t="s">
        <v>45</v>
      </c>
      <c r="D145">
        <v>5</v>
      </c>
      <c r="E145" t="s">
        <v>3055</v>
      </c>
      <c r="F145" s="1" t="s">
        <v>3056</v>
      </c>
      <c r="G145" t="s">
        <v>3057</v>
      </c>
      <c r="H145" t="e">
        <f>VLOOKUP(F145,#REF!,2,FALSE)</f>
        <v>#REF!</v>
      </c>
      <c r="I145" t="s">
        <v>65</v>
      </c>
      <c r="J145" s="4">
        <v>44483</v>
      </c>
      <c r="K145" s="4">
        <v>44511</v>
      </c>
      <c r="L145" s="3">
        <f>IF(K145&lt;&gt;0,K145-J145,"")</f>
        <v>28</v>
      </c>
      <c r="M145" s="4">
        <v>44543</v>
      </c>
      <c r="N145">
        <f>M145-J145</f>
        <v>60</v>
      </c>
      <c r="O145">
        <v>0</v>
      </c>
      <c r="P145" t="e">
        <f>VLOOKUP(F145,#REF!,3,FALSE)</f>
        <v>#REF!</v>
      </c>
      <c r="Q145">
        <f>IF(OR(ISNUMBER(SEARCH("高等数学",E145)),ISNUMBER(SEARCH("数学分析",E145)),ISNUMBER(SEARCH("微积分",E145))),1,IF(OR(ISNUMBER(SEARCH("概率",E145)),ISNUMBER(SEARCH("数理统计",E145)),ISNUMBER(SEARCH("统计",E145))),2,IF(ISNUMBER(SEARCH("代数",E145)),3,IF(OR(ISNUMBER(SEARCH("运筹",E145)),ISNUMBER(SEARCH("优化",E145))),4,0))))</f>
        <v>0</v>
      </c>
      <c r="R145" t="str">
        <f>IF(AND(Q145&gt;0,O145=1),Q145&amp;"-"&amp;E145,"")</f>
        <v/>
      </c>
      <c r="S145" t="s">
        <v>38</v>
      </c>
      <c r="T145">
        <v>6</v>
      </c>
      <c r="U145">
        <v>1</v>
      </c>
      <c r="V145" t="s">
        <v>38</v>
      </c>
      <c r="W145">
        <v>10</v>
      </c>
      <c r="X145">
        <v>46</v>
      </c>
      <c r="Y145">
        <v>15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e">
        <f>VLOOKUP(A145,#REF!,4,FALSE)</f>
        <v>#REF!</v>
      </c>
      <c r="AW145" t="e">
        <f>VLOOKUP(A145,#REF!,5,FALSE)</f>
        <v>#REF!</v>
      </c>
      <c r="AX145">
        <f>SUMIF(量化书目统计!A:A,H145,量化书目统计!G:G)</f>
        <v>0</v>
      </c>
    </row>
    <row r="146" spans="1:50" x14ac:dyDescent="0.3">
      <c r="A146" t="s">
        <v>3058</v>
      </c>
      <c r="B146" t="s">
        <v>855</v>
      </c>
      <c r="C146" t="s">
        <v>45</v>
      </c>
      <c r="D146">
        <v>5</v>
      </c>
      <c r="E146" t="s">
        <v>1867</v>
      </c>
      <c r="F146" s="1" t="s">
        <v>1868</v>
      </c>
      <c r="G146" t="s">
        <v>1869</v>
      </c>
      <c r="H146" t="e">
        <f>VLOOKUP(F146,#REF!,2,FALSE)</f>
        <v>#REF!</v>
      </c>
      <c r="I146" t="s">
        <v>49</v>
      </c>
      <c r="J146" s="4">
        <v>44582</v>
      </c>
      <c r="K146" s="4">
        <v>44965</v>
      </c>
      <c r="L146" s="3">
        <f>IF(K146&lt;&gt;0,K146-J146,"")</f>
        <v>383</v>
      </c>
      <c r="M146" s="4">
        <v>44783</v>
      </c>
      <c r="N146">
        <f>M146-J146</f>
        <v>201</v>
      </c>
      <c r="O146">
        <v>0</v>
      </c>
      <c r="P146" t="e">
        <f>VLOOKUP(F146,#REF!,3,FALSE)</f>
        <v>#REF!</v>
      </c>
      <c r="Q146">
        <f>IF(OR(ISNUMBER(SEARCH("高等数学",E146)),ISNUMBER(SEARCH("数学分析",E146)),ISNUMBER(SEARCH("微积分",E146))),1,IF(OR(ISNUMBER(SEARCH("概率",E146)),ISNUMBER(SEARCH("数理统计",E146)),ISNUMBER(SEARCH("统计",E146))),2,IF(ISNUMBER(SEARCH("代数",E146)),3,IF(OR(ISNUMBER(SEARCH("运筹",E146)),ISNUMBER(SEARCH("优化",E146))),4,0))))</f>
        <v>0</v>
      </c>
      <c r="R146" t="str">
        <f>IF(AND(Q146&gt;0,O146=1),Q146&amp;"-"&amp;E146,"")</f>
        <v/>
      </c>
      <c r="S146" t="s">
        <v>43</v>
      </c>
      <c r="U146">
        <v>1</v>
      </c>
      <c r="V146" t="s">
        <v>43</v>
      </c>
      <c r="X146">
        <v>60</v>
      </c>
      <c r="Y146">
        <v>4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e">
        <f>VLOOKUP(A146,#REF!,4,FALSE)</f>
        <v>#REF!</v>
      </c>
      <c r="AW146" t="e">
        <f>VLOOKUP(A146,#REF!,5,FALSE)</f>
        <v>#REF!</v>
      </c>
      <c r="AX146">
        <f>SUMIF(量化书目统计!A:A,H146,量化书目统计!G:G)</f>
        <v>0</v>
      </c>
    </row>
    <row r="147" spans="1:50" x14ac:dyDescent="0.3">
      <c r="A147" t="s">
        <v>3059</v>
      </c>
      <c r="B147" t="s">
        <v>855</v>
      </c>
      <c r="C147" t="s">
        <v>45</v>
      </c>
      <c r="D147">
        <v>5</v>
      </c>
      <c r="E147" t="s">
        <v>3060</v>
      </c>
      <c r="F147" s="1" t="s">
        <v>3061</v>
      </c>
      <c r="G147" t="s">
        <v>3062</v>
      </c>
      <c r="H147" t="e">
        <f>VLOOKUP(F147,#REF!,2,FALSE)</f>
        <v>#REF!</v>
      </c>
      <c r="I147" t="s">
        <v>49</v>
      </c>
      <c r="J147" s="4">
        <v>44526</v>
      </c>
      <c r="K147" s="4">
        <v>44558</v>
      </c>
      <c r="L147" s="3">
        <f>IF(K147&lt;&gt;0,K147-J147,"")</f>
        <v>32</v>
      </c>
      <c r="M147" s="4">
        <v>44586</v>
      </c>
      <c r="N147">
        <f>M147-J147</f>
        <v>60</v>
      </c>
      <c r="O147">
        <v>0</v>
      </c>
      <c r="P147" t="e">
        <f>VLOOKUP(F147,#REF!,3,FALSE)</f>
        <v>#REF!</v>
      </c>
      <c r="Q147">
        <f>IF(OR(ISNUMBER(SEARCH("高等数学",E147)),ISNUMBER(SEARCH("数学分析",E147)),ISNUMBER(SEARCH("微积分",E147))),1,IF(OR(ISNUMBER(SEARCH("概率",E147)),ISNUMBER(SEARCH("数理统计",E147)),ISNUMBER(SEARCH("统计",E147))),2,IF(ISNUMBER(SEARCH("代数",E147)),3,IF(OR(ISNUMBER(SEARCH("运筹",E147)),ISNUMBER(SEARCH("优化",E147))),4,0))))</f>
        <v>0</v>
      </c>
      <c r="R147" t="str">
        <f>IF(AND(Q147&gt;0,O147=1),Q147&amp;"-"&amp;E147,"")</f>
        <v/>
      </c>
      <c r="S147" t="s">
        <v>38</v>
      </c>
      <c r="T147">
        <v>12</v>
      </c>
      <c r="U147">
        <v>1</v>
      </c>
      <c r="V147" t="s">
        <v>38</v>
      </c>
      <c r="W147">
        <v>17</v>
      </c>
      <c r="X147">
        <v>52</v>
      </c>
      <c r="Y147">
        <v>11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e">
        <f>VLOOKUP(A147,#REF!,4,FALSE)</f>
        <v>#REF!</v>
      </c>
      <c r="AW147" t="e">
        <f>VLOOKUP(A147,#REF!,5,FALSE)</f>
        <v>#REF!</v>
      </c>
      <c r="AX147">
        <f>SUMIF(量化书目统计!A:A,H147,量化书目统计!G:G)</f>
        <v>0</v>
      </c>
    </row>
    <row r="148" spans="1:50" x14ac:dyDescent="0.3">
      <c r="A148" t="s">
        <v>3063</v>
      </c>
      <c r="B148" t="s">
        <v>855</v>
      </c>
      <c r="C148" t="s">
        <v>45</v>
      </c>
      <c r="D148">
        <v>5</v>
      </c>
      <c r="E148" t="s">
        <v>3064</v>
      </c>
      <c r="F148" s="1" t="s">
        <v>3065</v>
      </c>
      <c r="G148" t="s">
        <v>3066</v>
      </c>
      <c r="H148" t="e">
        <f>VLOOKUP(F148,#REF!,2,FALSE)</f>
        <v>#REF!</v>
      </c>
      <c r="I148" t="s">
        <v>49</v>
      </c>
      <c r="J148" s="4">
        <v>44198</v>
      </c>
      <c r="K148" s="4">
        <v>44376</v>
      </c>
      <c r="L148" s="3">
        <f>IF(K148&lt;&gt;0,K148-J148,"")</f>
        <v>178</v>
      </c>
      <c r="M148" s="4">
        <v>44376</v>
      </c>
      <c r="N148">
        <f>M148-J148</f>
        <v>178</v>
      </c>
      <c r="O148">
        <v>0</v>
      </c>
      <c r="P148" t="e">
        <f>VLOOKUP(F148,#REF!,3,FALSE)</f>
        <v>#REF!</v>
      </c>
      <c r="Q148">
        <f>IF(OR(ISNUMBER(SEARCH("高等数学",E148)),ISNUMBER(SEARCH("数学分析",E148)),ISNUMBER(SEARCH("微积分",E148))),1,IF(OR(ISNUMBER(SEARCH("概率",E148)),ISNUMBER(SEARCH("数理统计",E148)),ISNUMBER(SEARCH("统计",E148))),2,IF(ISNUMBER(SEARCH("代数",E148)),3,IF(OR(ISNUMBER(SEARCH("运筹",E148)),ISNUMBER(SEARCH("优化",E148))),4,0))))</f>
        <v>0</v>
      </c>
      <c r="R148" t="str">
        <f>IF(AND(Q148&gt;0,O148=1),Q148&amp;"-"&amp;E148,"")</f>
        <v/>
      </c>
      <c r="S148" t="s">
        <v>28</v>
      </c>
      <c r="T148">
        <v>17</v>
      </c>
      <c r="U148">
        <v>1</v>
      </c>
      <c r="V148" t="s">
        <v>80</v>
      </c>
      <c r="W148">
        <v>18</v>
      </c>
      <c r="X148">
        <v>17</v>
      </c>
      <c r="Y148">
        <v>19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 t="e">
        <f>VLOOKUP(A148,#REF!,4,FALSE)</f>
        <v>#REF!</v>
      </c>
      <c r="AW148" t="e">
        <f>VLOOKUP(A148,#REF!,5,FALSE)</f>
        <v>#REF!</v>
      </c>
      <c r="AX148">
        <f>SUMIF(量化书目统计!A:A,H148,量化书目统计!G:G)</f>
        <v>0</v>
      </c>
    </row>
    <row r="149" spans="1:50" x14ac:dyDescent="0.3">
      <c r="A149" t="s">
        <v>642</v>
      </c>
      <c r="B149" t="s">
        <v>539</v>
      </c>
      <c r="C149" t="s">
        <v>34</v>
      </c>
      <c r="D149">
        <v>5</v>
      </c>
      <c r="E149" t="s">
        <v>643</v>
      </c>
      <c r="F149" s="1" t="s">
        <v>644</v>
      </c>
      <c r="G149" t="s">
        <v>645</v>
      </c>
      <c r="H149" t="e">
        <f>VLOOKUP(F149,#REF!,2,FALSE)</f>
        <v>#REF!</v>
      </c>
      <c r="I149" t="s">
        <v>32</v>
      </c>
      <c r="J149" s="4">
        <v>44151</v>
      </c>
      <c r="K149" s="4">
        <v>44193</v>
      </c>
      <c r="L149" s="3">
        <f>IF(K149&lt;&gt;0,K149-J149,"")</f>
        <v>42</v>
      </c>
      <c r="M149" s="4">
        <v>44211</v>
      </c>
      <c r="N149">
        <f>M149-J149</f>
        <v>60</v>
      </c>
      <c r="O149">
        <v>0</v>
      </c>
      <c r="P149" t="e">
        <f>VLOOKUP(F149,#REF!,3,FALSE)</f>
        <v>#REF!</v>
      </c>
      <c r="Q149">
        <f>IF(OR(ISNUMBER(SEARCH("高等数学",E149)),ISNUMBER(SEARCH("数学分析",E149)),ISNUMBER(SEARCH("微积分",E149))),1,IF(OR(ISNUMBER(SEARCH("概率",E149)),ISNUMBER(SEARCH("数理统计",E149)),ISNUMBER(SEARCH("统计",E149))),2,IF(ISNUMBER(SEARCH("代数",E149)),3,IF(OR(ISNUMBER(SEARCH("运筹",E149)),ISNUMBER(SEARCH("优化",E149))),4,0))))</f>
        <v>0</v>
      </c>
      <c r="R149" t="str">
        <f>IF(AND(Q149&gt;0,O149=1),Q149&amp;"-"&amp;E149,"")</f>
        <v/>
      </c>
      <c r="S149" t="s">
        <v>28</v>
      </c>
      <c r="T149">
        <v>11</v>
      </c>
      <c r="U149">
        <v>1</v>
      </c>
      <c r="V149" t="s">
        <v>28</v>
      </c>
      <c r="W149">
        <v>17</v>
      </c>
      <c r="X149">
        <v>11</v>
      </c>
      <c r="Y149">
        <v>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e">
        <f>VLOOKUP(A149,#REF!,4,FALSE)</f>
        <v>#REF!</v>
      </c>
      <c r="AW149" t="e">
        <f>VLOOKUP(A149,#REF!,5,FALSE)</f>
        <v>#REF!</v>
      </c>
      <c r="AX149">
        <f>SUMIF(量化书目统计!A:A,H149,量化书目统计!G:G)</f>
        <v>0</v>
      </c>
    </row>
    <row r="150" spans="1:50" x14ac:dyDescent="0.3">
      <c r="A150" t="s">
        <v>3067</v>
      </c>
      <c r="B150" t="s">
        <v>855</v>
      </c>
      <c r="C150" t="s">
        <v>45</v>
      </c>
      <c r="D150">
        <v>5</v>
      </c>
      <c r="E150" t="s">
        <v>3068</v>
      </c>
      <c r="F150" s="1" t="s">
        <v>3069</v>
      </c>
      <c r="G150" t="s">
        <v>3070</v>
      </c>
      <c r="H150" t="e">
        <f>VLOOKUP(F150,#REF!,2,FALSE)</f>
        <v>#REF!</v>
      </c>
      <c r="I150" t="s">
        <v>49</v>
      </c>
      <c r="J150" s="4">
        <v>44096</v>
      </c>
      <c r="K150" s="4">
        <v>44195</v>
      </c>
      <c r="L150" s="3">
        <f>IF(K150&lt;&gt;0,K150-J150,"")</f>
        <v>99</v>
      </c>
      <c r="M150" s="4">
        <v>44200</v>
      </c>
      <c r="N150">
        <f>M150-J150</f>
        <v>104</v>
      </c>
      <c r="O150">
        <v>0</v>
      </c>
      <c r="P150" t="e">
        <f>VLOOKUP(F150,#REF!,3,FALSE)</f>
        <v>#REF!</v>
      </c>
      <c r="Q150">
        <f>IF(OR(ISNUMBER(SEARCH("高等数学",E150)),ISNUMBER(SEARCH("数学分析",E150)),ISNUMBER(SEARCH("微积分",E150))),1,IF(OR(ISNUMBER(SEARCH("概率",E150)),ISNUMBER(SEARCH("数理统计",E150)),ISNUMBER(SEARCH("统计",E150))),2,IF(ISNUMBER(SEARCH("代数",E150)),3,IF(OR(ISNUMBER(SEARCH("运筹",E150)),ISNUMBER(SEARCH("优化",E150))),4,0))))</f>
        <v>0</v>
      </c>
      <c r="R150" t="str">
        <f>IF(AND(Q150&gt;0,O150=1),Q150&amp;"-"&amp;E150,"")</f>
        <v/>
      </c>
      <c r="S150" t="s">
        <v>28</v>
      </c>
      <c r="T150">
        <v>3</v>
      </c>
      <c r="U150">
        <v>1</v>
      </c>
      <c r="V150" t="s">
        <v>28</v>
      </c>
      <c r="W150">
        <v>17</v>
      </c>
      <c r="X150">
        <v>3</v>
      </c>
      <c r="Y150">
        <v>11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e">
        <f>VLOOKUP(A150,#REF!,4,FALSE)</f>
        <v>#REF!</v>
      </c>
      <c r="AW150" t="e">
        <f>VLOOKUP(A150,#REF!,5,FALSE)</f>
        <v>#REF!</v>
      </c>
      <c r="AX150">
        <f>SUMIF(量化书目统计!A:A,H150,量化书目统计!G:G)</f>
        <v>0</v>
      </c>
    </row>
    <row r="151" spans="1:50" x14ac:dyDescent="0.3">
      <c r="A151" t="s">
        <v>3071</v>
      </c>
      <c r="B151" t="s">
        <v>855</v>
      </c>
      <c r="C151" t="s">
        <v>45</v>
      </c>
      <c r="D151">
        <v>5</v>
      </c>
      <c r="E151" t="s">
        <v>2245</v>
      </c>
      <c r="F151" s="1" t="s">
        <v>2246</v>
      </c>
      <c r="G151" t="s">
        <v>2247</v>
      </c>
      <c r="H151" t="e">
        <f>VLOOKUP(F151,#REF!,2,FALSE)</f>
        <v>#REF!</v>
      </c>
      <c r="I151" t="s">
        <v>49</v>
      </c>
      <c r="J151" s="4">
        <v>44362</v>
      </c>
      <c r="K151" s="4">
        <v>44445</v>
      </c>
      <c r="L151" s="3">
        <f>IF(K151&lt;&gt;0,K151-J151,"")</f>
        <v>83</v>
      </c>
      <c r="M151" s="4">
        <v>44446</v>
      </c>
      <c r="N151">
        <f>M151-J151</f>
        <v>84</v>
      </c>
      <c r="O151">
        <v>0</v>
      </c>
      <c r="P151" t="e">
        <f>VLOOKUP(F151,#REF!,3,FALSE)</f>
        <v>#REF!</v>
      </c>
      <c r="Q151">
        <f>IF(OR(ISNUMBER(SEARCH("高等数学",E151)),ISNUMBER(SEARCH("数学分析",E151)),ISNUMBER(SEARCH("微积分",E151))),1,IF(OR(ISNUMBER(SEARCH("概率",E151)),ISNUMBER(SEARCH("数理统计",E151)),ISNUMBER(SEARCH("统计",E151))),2,IF(ISNUMBER(SEARCH("代数",E151)),3,IF(OR(ISNUMBER(SEARCH("运筹",E151)),ISNUMBER(SEARCH("优化",E151))),4,0))))</f>
        <v>0</v>
      </c>
      <c r="R151" t="str">
        <f>IF(AND(Q151&gt;0,O151=1),Q151&amp;"-"&amp;E151,"")</f>
        <v/>
      </c>
      <c r="S151" t="s">
        <v>80</v>
      </c>
      <c r="T151">
        <v>16</v>
      </c>
      <c r="U151">
        <v>1</v>
      </c>
      <c r="V151" t="s">
        <v>38</v>
      </c>
      <c r="W151">
        <v>1</v>
      </c>
      <c r="X151">
        <v>36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e">
        <f>VLOOKUP(A151,#REF!,4,FALSE)</f>
        <v>#REF!</v>
      </c>
      <c r="AW151" t="e">
        <f>VLOOKUP(A151,#REF!,5,FALSE)</f>
        <v>#REF!</v>
      </c>
      <c r="AX151">
        <f>SUMIF(量化书目统计!A:A,H151,量化书目统计!G:G)</f>
        <v>0</v>
      </c>
    </row>
    <row r="152" spans="1:50" x14ac:dyDescent="0.3">
      <c r="A152" t="s">
        <v>3075</v>
      </c>
      <c r="B152" t="s">
        <v>855</v>
      </c>
      <c r="C152" t="s">
        <v>45</v>
      </c>
      <c r="D152">
        <v>5</v>
      </c>
      <c r="E152" t="s">
        <v>2097</v>
      </c>
      <c r="F152" s="1" t="s">
        <v>2098</v>
      </c>
      <c r="G152" t="s">
        <v>2099</v>
      </c>
      <c r="H152" t="e">
        <f>VLOOKUP(F152,#REF!,2,FALSE)</f>
        <v>#REF!</v>
      </c>
      <c r="I152" t="s">
        <v>32</v>
      </c>
      <c r="J152" s="4">
        <v>44278</v>
      </c>
      <c r="K152" s="4">
        <v>44346</v>
      </c>
      <c r="L152" s="3">
        <f>IF(K152&lt;&gt;0,K152-J152,"")</f>
        <v>68</v>
      </c>
      <c r="M152" s="4">
        <v>44340</v>
      </c>
      <c r="N152">
        <f>M152-J152</f>
        <v>62</v>
      </c>
      <c r="O152">
        <v>0</v>
      </c>
      <c r="P152" t="e">
        <f>VLOOKUP(F152,#REF!,3,FALSE)</f>
        <v>#REF!</v>
      </c>
      <c r="Q152">
        <f>IF(OR(ISNUMBER(SEARCH("高等数学",E152)),ISNUMBER(SEARCH("数学分析",E152)),ISNUMBER(SEARCH("微积分",E152))),1,IF(OR(ISNUMBER(SEARCH("概率",E152)),ISNUMBER(SEARCH("数理统计",E152)),ISNUMBER(SEARCH("统计",E152))),2,IF(ISNUMBER(SEARCH("代数",E152)),3,IF(OR(ISNUMBER(SEARCH("运筹",E152)),ISNUMBER(SEARCH("优化",E152))),4,0))))</f>
        <v>0</v>
      </c>
      <c r="R152" t="str">
        <f>IF(AND(Q152&gt;0,O152=1),Q152&amp;"-"&amp;E152,"")</f>
        <v/>
      </c>
      <c r="S152" t="s">
        <v>80</v>
      </c>
      <c r="T152">
        <v>4</v>
      </c>
      <c r="U152">
        <v>1</v>
      </c>
      <c r="V152" t="s">
        <v>80</v>
      </c>
      <c r="W152">
        <v>13</v>
      </c>
      <c r="X152">
        <v>24</v>
      </c>
      <c r="Y152">
        <v>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e">
        <f>VLOOKUP(A152,#REF!,4,FALSE)</f>
        <v>#REF!</v>
      </c>
      <c r="AW152" t="e">
        <f>VLOOKUP(A152,#REF!,5,FALSE)</f>
        <v>#REF!</v>
      </c>
      <c r="AX152">
        <f>SUMIF(量化书目统计!A:A,H152,量化书目统计!G:G)</f>
        <v>0</v>
      </c>
    </row>
    <row r="153" spans="1:50" x14ac:dyDescent="0.3">
      <c r="A153" t="s">
        <v>3076</v>
      </c>
      <c r="B153" t="s">
        <v>855</v>
      </c>
      <c r="C153" t="s">
        <v>45</v>
      </c>
      <c r="D153">
        <v>5</v>
      </c>
      <c r="E153" t="s">
        <v>1044</v>
      </c>
      <c r="F153" s="1" t="s">
        <v>1045</v>
      </c>
      <c r="G153" t="s">
        <v>1046</v>
      </c>
      <c r="H153" t="e">
        <f>VLOOKUP(F153,#REF!,2,FALSE)</f>
        <v>#REF!</v>
      </c>
      <c r="I153" t="s">
        <v>65</v>
      </c>
      <c r="J153" s="4">
        <v>44446</v>
      </c>
      <c r="K153" s="4">
        <v>44466</v>
      </c>
      <c r="L153" s="3">
        <f>IF(K153&lt;&gt;0,K153-J153,"")</f>
        <v>20</v>
      </c>
      <c r="M153" s="4">
        <v>44508</v>
      </c>
      <c r="N153">
        <f>M153-J153</f>
        <v>62</v>
      </c>
      <c r="O153">
        <v>0</v>
      </c>
      <c r="P153" t="e">
        <f>VLOOKUP(F153,#REF!,3,FALSE)</f>
        <v>#REF!</v>
      </c>
      <c r="Q153">
        <f>IF(OR(ISNUMBER(SEARCH("高等数学",E153)),ISNUMBER(SEARCH("数学分析",E153)),ISNUMBER(SEARCH("微积分",E153))),1,IF(OR(ISNUMBER(SEARCH("概率",E153)),ISNUMBER(SEARCH("数理统计",E153)),ISNUMBER(SEARCH("统计",E153))),2,IF(ISNUMBER(SEARCH("代数",E153)),3,IF(OR(ISNUMBER(SEARCH("运筹",E153)),ISNUMBER(SEARCH("优化",E153))),4,0))))</f>
        <v>0</v>
      </c>
      <c r="R153" t="str">
        <f>IF(AND(Q153&gt;0,O153=1),Q153&amp;"-"&amp;E153,"")</f>
        <v/>
      </c>
      <c r="S153" t="s">
        <v>38</v>
      </c>
      <c r="T153">
        <v>1</v>
      </c>
      <c r="U153">
        <v>1</v>
      </c>
      <c r="V153" t="s">
        <v>38</v>
      </c>
      <c r="W153">
        <v>4</v>
      </c>
      <c r="X153">
        <v>41</v>
      </c>
      <c r="Y153">
        <v>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e">
        <f>VLOOKUP(A153,#REF!,4,FALSE)</f>
        <v>#REF!</v>
      </c>
      <c r="AW153" t="e">
        <f>VLOOKUP(A153,#REF!,5,FALSE)</f>
        <v>#REF!</v>
      </c>
      <c r="AX153">
        <f>SUMIF(量化书目统计!A:A,H153,量化书目统计!G:G)</f>
        <v>0</v>
      </c>
    </row>
    <row r="154" spans="1:50" x14ac:dyDescent="0.3">
      <c r="A154" t="s">
        <v>3077</v>
      </c>
      <c r="B154" t="s">
        <v>855</v>
      </c>
      <c r="C154" t="s">
        <v>45</v>
      </c>
      <c r="D154">
        <v>5</v>
      </c>
      <c r="E154" t="s">
        <v>961</v>
      </c>
      <c r="F154" s="1" t="s">
        <v>962</v>
      </c>
      <c r="G154" t="s">
        <v>963</v>
      </c>
      <c r="H154" t="e">
        <f>VLOOKUP(F154,#REF!,2,FALSE)</f>
        <v>#REF!</v>
      </c>
      <c r="I154" t="s">
        <v>158</v>
      </c>
      <c r="J154" s="4">
        <v>44631</v>
      </c>
      <c r="K154" s="4">
        <v>44716</v>
      </c>
      <c r="L154" s="3">
        <f>IF(K154&lt;&gt;0,K154-J154,"")</f>
        <v>85</v>
      </c>
      <c r="M154" s="4">
        <v>44815</v>
      </c>
      <c r="N154">
        <f>M154-J154</f>
        <v>184</v>
      </c>
      <c r="O154">
        <v>0</v>
      </c>
      <c r="P154" t="e">
        <f>VLOOKUP(F154,#REF!,3,FALSE)</f>
        <v>#REF!</v>
      </c>
      <c r="Q154">
        <f>IF(OR(ISNUMBER(SEARCH("高等数学",E154)),ISNUMBER(SEARCH("数学分析",E154)),ISNUMBER(SEARCH("微积分",E154))),1,IF(OR(ISNUMBER(SEARCH("概率",E154)),ISNUMBER(SEARCH("数理统计",E154)),ISNUMBER(SEARCH("统计",E154))),2,IF(ISNUMBER(SEARCH("代数",E154)),3,IF(OR(ISNUMBER(SEARCH("运筹",E154)),ISNUMBER(SEARCH("优化",E154))),4,0))))</f>
        <v>0</v>
      </c>
      <c r="R154" t="str">
        <f>IF(AND(Q154&gt;0,O154=1),Q154&amp;"-"&amp;E154,"")</f>
        <v/>
      </c>
      <c r="S154" t="s">
        <v>99</v>
      </c>
      <c r="T154">
        <v>4</v>
      </c>
      <c r="U154">
        <v>1</v>
      </c>
      <c r="V154" t="s">
        <v>99</v>
      </c>
      <c r="W154">
        <v>16</v>
      </c>
      <c r="X154">
        <v>64</v>
      </c>
      <c r="Y154">
        <v>3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e">
        <f>VLOOKUP(A154,#REF!,4,FALSE)</f>
        <v>#REF!</v>
      </c>
      <c r="AW154" t="e">
        <f>VLOOKUP(A154,#REF!,5,FALSE)</f>
        <v>#REF!</v>
      </c>
      <c r="AX154">
        <f>SUMIF(量化书目统计!A:A,H154,量化书目统计!G:G)</f>
        <v>0</v>
      </c>
    </row>
    <row r="155" spans="1:50" x14ac:dyDescent="0.3">
      <c r="A155" t="s">
        <v>3078</v>
      </c>
      <c r="B155" t="s">
        <v>855</v>
      </c>
      <c r="C155" t="s">
        <v>117</v>
      </c>
      <c r="D155">
        <v>4</v>
      </c>
      <c r="E155" t="s">
        <v>749</v>
      </c>
      <c r="F155" s="1" t="s">
        <v>2007</v>
      </c>
      <c r="G155" t="s">
        <v>2008</v>
      </c>
      <c r="H155" t="e">
        <f>VLOOKUP(F155,#REF!,2,FALSE)</f>
        <v>#REF!</v>
      </c>
      <c r="I155" t="s">
        <v>49</v>
      </c>
      <c r="J155" s="4">
        <v>44449</v>
      </c>
      <c r="K155" s="4">
        <v>44478</v>
      </c>
      <c r="L155" s="3">
        <f>IF(K155&lt;&gt;0,K155-J155,"")</f>
        <v>29</v>
      </c>
      <c r="M155" s="4">
        <v>44480</v>
      </c>
      <c r="N155">
        <f>M155-J155</f>
        <v>31</v>
      </c>
      <c r="O155">
        <v>0</v>
      </c>
      <c r="P155" t="e">
        <f>VLOOKUP(F155,#REF!,3,FALSE)</f>
        <v>#REF!</v>
      </c>
      <c r="Q155">
        <f>IF(OR(ISNUMBER(SEARCH("高等数学",E155)),ISNUMBER(SEARCH("数学分析",E155)),ISNUMBER(SEARCH("微积分",E155))),1,IF(OR(ISNUMBER(SEARCH("概率",E155)),ISNUMBER(SEARCH("数理统计",E155)),ISNUMBER(SEARCH("统计",E155))),2,IF(ISNUMBER(SEARCH("代数",E155)),3,IF(OR(ISNUMBER(SEARCH("运筹",E155)),ISNUMBER(SEARCH("优化",E155))),4,0))))</f>
        <v>0</v>
      </c>
      <c r="R155" t="str">
        <f>IF(AND(Q155&gt;0,O155=1),Q155&amp;"-"&amp;E155,"")</f>
        <v/>
      </c>
      <c r="S155" t="s">
        <v>38</v>
      </c>
      <c r="T155">
        <v>1</v>
      </c>
      <c r="U155">
        <v>1</v>
      </c>
      <c r="V155" t="s">
        <v>38</v>
      </c>
      <c r="W155">
        <v>5</v>
      </c>
      <c r="X155">
        <v>41</v>
      </c>
      <c r="Y155">
        <v>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e">
        <f>VLOOKUP(A155,#REF!,4,FALSE)</f>
        <v>#REF!</v>
      </c>
      <c r="AW155" t="e">
        <f>VLOOKUP(A155,#REF!,5,FALSE)</f>
        <v>#REF!</v>
      </c>
      <c r="AX155">
        <f>SUMIF(量化书目统计!A:A,H155,量化书目统计!G:G)</f>
        <v>0</v>
      </c>
    </row>
    <row r="156" spans="1:50" x14ac:dyDescent="0.3">
      <c r="A156" t="s">
        <v>3079</v>
      </c>
      <c r="B156" t="s">
        <v>855</v>
      </c>
      <c r="C156" t="s">
        <v>117</v>
      </c>
      <c r="D156">
        <v>4</v>
      </c>
      <c r="E156" t="s">
        <v>3080</v>
      </c>
      <c r="F156" s="1" t="s">
        <v>3081</v>
      </c>
      <c r="G156" t="s">
        <v>3082</v>
      </c>
      <c r="H156" t="e">
        <f>VLOOKUP(F156,#REF!,2,FALSE)</f>
        <v>#REF!</v>
      </c>
      <c r="I156" t="s">
        <v>49</v>
      </c>
      <c r="J156" s="4">
        <v>44137</v>
      </c>
      <c r="K156" s="4">
        <v>44190</v>
      </c>
      <c r="L156" s="3">
        <f>IF(K156&lt;&gt;0,K156-J156,"")</f>
        <v>53</v>
      </c>
      <c r="M156" s="4">
        <v>44190</v>
      </c>
      <c r="N156">
        <f>M156-J156</f>
        <v>53</v>
      </c>
      <c r="O156">
        <v>0</v>
      </c>
      <c r="P156" t="e">
        <f>VLOOKUP(F156,#REF!,3,FALSE)</f>
        <v>#REF!</v>
      </c>
      <c r="Q156">
        <f>IF(OR(ISNUMBER(SEARCH("高等数学",E156)),ISNUMBER(SEARCH("数学分析",E156)),ISNUMBER(SEARCH("微积分",E156))),1,IF(OR(ISNUMBER(SEARCH("概率",E156)),ISNUMBER(SEARCH("数理统计",E156)),ISNUMBER(SEARCH("统计",E156))),2,IF(ISNUMBER(SEARCH("代数",E156)),3,IF(OR(ISNUMBER(SEARCH("运筹",E156)),ISNUMBER(SEARCH("优化",E156))),4,0))))</f>
        <v>0</v>
      </c>
      <c r="R156" t="str">
        <f>IF(AND(Q156&gt;0,O156=1),Q156&amp;"-"&amp;E156,"")</f>
        <v/>
      </c>
      <c r="S156" t="s">
        <v>28</v>
      </c>
      <c r="T156">
        <v>9</v>
      </c>
      <c r="U156">
        <v>1</v>
      </c>
      <c r="V156" t="s">
        <v>28</v>
      </c>
      <c r="W156">
        <v>16</v>
      </c>
      <c r="X156">
        <v>9</v>
      </c>
      <c r="Y156">
        <v>15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e">
        <f>VLOOKUP(A156,#REF!,4,FALSE)</f>
        <v>#REF!</v>
      </c>
      <c r="AW156" t="e">
        <f>VLOOKUP(A156,#REF!,5,FALSE)</f>
        <v>#REF!</v>
      </c>
      <c r="AX156">
        <f>SUMIF(量化书目统计!A:A,H156,量化书目统计!G:G)</f>
        <v>0</v>
      </c>
    </row>
    <row r="157" spans="1:50" x14ac:dyDescent="0.3">
      <c r="A157" t="s">
        <v>3083</v>
      </c>
      <c r="B157" t="s">
        <v>855</v>
      </c>
      <c r="C157" t="s">
        <v>117</v>
      </c>
      <c r="D157">
        <v>4</v>
      </c>
      <c r="E157" t="s">
        <v>700</v>
      </c>
      <c r="F157" s="1" t="s">
        <v>701</v>
      </c>
      <c r="G157" t="s">
        <v>702</v>
      </c>
      <c r="H157" t="e">
        <f>VLOOKUP(F157,#REF!,2,FALSE)</f>
        <v>#REF!</v>
      </c>
      <c r="I157" t="s">
        <v>317</v>
      </c>
      <c r="J157" s="4">
        <v>44272</v>
      </c>
      <c r="K157" s="4">
        <v>44292</v>
      </c>
      <c r="L157" s="3">
        <f>IF(K157&lt;&gt;0,K157-J157,"")</f>
        <v>20</v>
      </c>
      <c r="M157" s="4">
        <v>44291</v>
      </c>
      <c r="N157">
        <f>M157-J157</f>
        <v>19</v>
      </c>
      <c r="O157">
        <v>0</v>
      </c>
      <c r="P157" t="e">
        <f>VLOOKUP(F157,#REF!,3,FALSE)</f>
        <v>#REF!</v>
      </c>
      <c r="Q157">
        <f>IF(OR(ISNUMBER(SEARCH("高等数学",E157)),ISNUMBER(SEARCH("数学分析",E157)),ISNUMBER(SEARCH("微积分",E157))),1,IF(OR(ISNUMBER(SEARCH("概率",E157)),ISNUMBER(SEARCH("数理统计",E157)),ISNUMBER(SEARCH("统计",E157))),2,IF(ISNUMBER(SEARCH("代数",E157)),3,IF(OR(ISNUMBER(SEARCH("运筹",E157)),ISNUMBER(SEARCH("优化",E157))),4,0))))</f>
        <v>0</v>
      </c>
      <c r="R157" t="str">
        <f>IF(AND(Q157&gt;0,O157=1),Q157&amp;"-"&amp;E157,"")</f>
        <v/>
      </c>
      <c r="S157" t="s">
        <v>80</v>
      </c>
      <c r="T157">
        <v>3</v>
      </c>
      <c r="U157">
        <v>2</v>
      </c>
      <c r="V157" t="s">
        <v>80</v>
      </c>
      <c r="W157">
        <v>6</v>
      </c>
      <c r="X157">
        <v>23</v>
      </c>
      <c r="Y157">
        <v>20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 t="e">
        <f>VLOOKUP(A157,#REF!,4,FALSE)</f>
        <v>#REF!</v>
      </c>
      <c r="AW157" t="e">
        <f>VLOOKUP(A157,#REF!,5,FALSE)</f>
        <v>#REF!</v>
      </c>
      <c r="AX157">
        <f>SUMIF(量化书目统计!A:A,H157,量化书目统计!G:G)</f>
        <v>0</v>
      </c>
    </row>
    <row r="158" spans="1:50" x14ac:dyDescent="0.3">
      <c r="A158" t="s">
        <v>3084</v>
      </c>
      <c r="B158" t="s">
        <v>855</v>
      </c>
      <c r="C158" t="s">
        <v>117</v>
      </c>
      <c r="D158">
        <v>4</v>
      </c>
      <c r="E158" t="s">
        <v>700</v>
      </c>
      <c r="F158" s="1" t="s">
        <v>2608</v>
      </c>
      <c r="G158" t="s">
        <v>2609</v>
      </c>
      <c r="H158" t="e">
        <f>VLOOKUP(F158,#REF!,2,FALSE)</f>
        <v>#REF!</v>
      </c>
      <c r="I158" t="s">
        <v>317</v>
      </c>
      <c r="J158" s="4">
        <v>44258</v>
      </c>
      <c r="K158" s="4">
        <v>44312</v>
      </c>
      <c r="L158" s="3">
        <f>IF(K158&lt;&gt;0,K158-J158,"")</f>
        <v>54</v>
      </c>
      <c r="M158" s="4">
        <v>44313</v>
      </c>
      <c r="N158">
        <f>M158-J158</f>
        <v>55</v>
      </c>
      <c r="O158">
        <v>0</v>
      </c>
      <c r="P158" t="e">
        <f>VLOOKUP(F158,#REF!,3,FALSE)</f>
        <v>#REF!</v>
      </c>
      <c r="Q158">
        <f>IF(OR(ISNUMBER(SEARCH("高等数学",E158)),ISNUMBER(SEARCH("数学分析",E158)),ISNUMBER(SEARCH("微积分",E158))),1,IF(OR(ISNUMBER(SEARCH("概率",E158)),ISNUMBER(SEARCH("数理统计",E158)),ISNUMBER(SEARCH("统计",E158))),2,IF(ISNUMBER(SEARCH("代数",E158)),3,IF(OR(ISNUMBER(SEARCH("运筹",E158)),ISNUMBER(SEARCH("优化",E158))),4,0))))</f>
        <v>0</v>
      </c>
      <c r="R158" t="str">
        <f>IF(AND(Q158&gt;0,O158=1),Q158&amp;"-"&amp;E158,"")</f>
        <v/>
      </c>
      <c r="S158" t="s">
        <v>80</v>
      </c>
      <c r="T158">
        <v>1</v>
      </c>
      <c r="U158">
        <v>2</v>
      </c>
      <c r="V158" t="s">
        <v>80</v>
      </c>
      <c r="W158">
        <v>9</v>
      </c>
      <c r="X158">
        <v>21</v>
      </c>
      <c r="Y158">
        <v>11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e">
        <f>VLOOKUP(A158,#REF!,4,FALSE)</f>
        <v>#REF!</v>
      </c>
      <c r="AW158" t="e">
        <f>VLOOKUP(A158,#REF!,5,FALSE)</f>
        <v>#REF!</v>
      </c>
      <c r="AX158">
        <f>SUMIF(量化书目统计!A:A,H158,量化书目统计!G:G)</f>
        <v>0</v>
      </c>
    </row>
    <row r="159" spans="1:50" x14ac:dyDescent="0.3">
      <c r="A159" t="s">
        <v>3085</v>
      </c>
      <c r="B159" t="s">
        <v>855</v>
      </c>
      <c r="C159" t="s">
        <v>117</v>
      </c>
      <c r="D159">
        <v>4</v>
      </c>
      <c r="E159" t="s">
        <v>639</v>
      </c>
      <c r="F159" s="1" t="s">
        <v>640</v>
      </c>
      <c r="G159" t="s">
        <v>641</v>
      </c>
      <c r="H159" t="e">
        <f>VLOOKUP(F159,#REF!,2,FALSE)</f>
        <v>#REF!</v>
      </c>
      <c r="I159" t="s">
        <v>65</v>
      </c>
      <c r="J159" s="4">
        <v>44458</v>
      </c>
      <c r="K159" s="4">
        <v>44516</v>
      </c>
      <c r="L159" s="3">
        <f>IF(K159&lt;&gt;0,K159-J159,"")</f>
        <v>58</v>
      </c>
      <c r="M159" s="4">
        <v>44515</v>
      </c>
      <c r="N159">
        <f>M159-J159</f>
        <v>57</v>
      </c>
      <c r="O159">
        <v>0</v>
      </c>
      <c r="P159" t="e">
        <f>VLOOKUP(F159,#REF!,3,FALSE)</f>
        <v>#REF!</v>
      </c>
      <c r="Q159">
        <f>IF(OR(ISNUMBER(SEARCH("高等数学",E159)),ISNUMBER(SEARCH("数学分析",E159)),ISNUMBER(SEARCH("微积分",E159))),1,IF(OR(ISNUMBER(SEARCH("概率",E159)),ISNUMBER(SEARCH("数理统计",E159)),ISNUMBER(SEARCH("统计",E159))),2,IF(ISNUMBER(SEARCH("代数",E159)),3,IF(OR(ISNUMBER(SEARCH("运筹",E159)),ISNUMBER(SEARCH("优化",E159))),4,0))))</f>
        <v>0</v>
      </c>
      <c r="R159" t="str">
        <f>IF(AND(Q159&gt;0,O159=1),Q159&amp;"-"&amp;E159,"")</f>
        <v/>
      </c>
      <c r="S159" t="s">
        <v>38</v>
      </c>
      <c r="T159">
        <v>3</v>
      </c>
      <c r="U159">
        <v>1</v>
      </c>
      <c r="V159" t="s">
        <v>38</v>
      </c>
      <c r="W159">
        <v>11</v>
      </c>
      <c r="X159">
        <v>43</v>
      </c>
      <c r="Y159">
        <v>11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e">
        <f>VLOOKUP(A159,#REF!,4,FALSE)</f>
        <v>#REF!</v>
      </c>
      <c r="AW159" t="e">
        <f>VLOOKUP(A159,#REF!,5,FALSE)</f>
        <v>#REF!</v>
      </c>
      <c r="AX159">
        <f>SUMIF(量化书目统计!A:A,H159,量化书目统计!G:G)</f>
        <v>0</v>
      </c>
    </row>
    <row r="160" spans="1:50" x14ac:dyDescent="0.3">
      <c r="A160" t="s">
        <v>646</v>
      </c>
      <c r="B160" t="s">
        <v>539</v>
      </c>
      <c r="C160" t="s">
        <v>34</v>
      </c>
      <c r="D160">
        <v>5</v>
      </c>
      <c r="E160" t="s">
        <v>647</v>
      </c>
      <c r="F160" s="1" t="s">
        <v>648</v>
      </c>
      <c r="G160" t="s">
        <v>649</v>
      </c>
      <c r="H160" t="e">
        <f>VLOOKUP(F160,#REF!,2,FALSE)</f>
        <v>#REF!</v>
      </c>
      <c r="I160" t="s">
        <v>65</v>
      </c>
      <c r="J160" s="4">
        <v>44140</v>
      </c>
      <c r="K160" s="4">
        <v>44207</v>
      </c>
      <c r="L160" s="3">
        <f>IF(K160&lt;&gt;0,K160-J160,"")</f>
        <v>67</v>
      </c>
      <c r="M160" s="4">
        <v>44200</v>
      </c>
      <c r="N160">
        <f>M160-J160</f>
        <v>60</v>
      </c>
      <c r="O160">
        <v>0</v>
      </c>
      <c r="P160" t="e">
        <f>VLOOKUP(F160,#REF!,3,FALSE)</f>
        <v>#REF!</v>
      </c>
      <c r="Q160">
        <f>IF(OR(ISNUMBER(SEARCH("高等数学",E160)),ISNUMBER(SEARCH("数学分析",E160)),ISNUMBER(SEARCH("微积分",E160))),1,IF(OR(ISNUMBER(SEARCH("概率",E160)),ISNUMBER(SEARCH("数理统计",E160)),ISNUMBER(SEARCH("统计",E160))),2,IF(ISNUMBER(SEARCH("代数",E160)),3,IF(OR(ISNUMBER(SEARCH("运筹",E160)),ISNUMBER(SEARCH("优化",E160))),4,0))))</f>
        <v>0</v>
      </c>
      <c r="R160" t="str">
        <f>IF(AND(Q160&gt;0,O160=1),Q160&amp;"-"&amp;E160,"")</f>
        <v/>
      </c>
      <c r="S160" t="s">
        <v>28</v>
      </c>
      <c r="T160">
        <v>9</v>
      </c>
      <c r="U160">
        <v>1</v>
      </c>
      <c r="V160" t="s">
        <v>28</v>
      </c>
      <c r="W160">
        <v>18</v>
      </c>
      <c r="X160">
        <v>9</v>
      </c>
      <c r="Y160">
        <v>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e">
        <f>VLOOKUP(A160,#REF!,4,FALSE)</f>
        <v>#REF!</v>
      </c>
      <c r="AW160" t="e">
        <f>VLOOKUP(A160,#REF!,5,FALSE)</f>
        <v>#REF!</v>
      </c>
      <c r="AX160">
        <f>SUMIF(量化书目统计!A:A,H160,量化书目统计!G:G)</f>
        <v>0</v>
      </c>
    </row>
    <row r="161" spans="1:50" x14ac:dyDescent="0.3">
      <c r="A161" t="s">
        <v>3086</v>
      </c>
      <c r="B161" t="s">
        <v>855</v>
      </c>
      <c r="C161" t="s">
        <v>117</v>
      </c>
      <c r="D161">
        <v>4</v>
      </c>
      <c r="E161" t="s">
        <v>1545</v>
      </c>
      <c r="F161" s="1" t="s">
        <v>1546</v>
      </c>
      <c r="G161" t="s">
        <v>1547</v>
      </c>
      <c r="H161" t="e">
        <f>VLOOKUP(F161,#REF!,2,FALSE)</f>
        <v>#REF!</v>
      </c>
      <c r="I161" t="s">
        <v>59</v>
      </c>
      <c r="J161" s="4">
        <v>44087</v>
      </c>
      <c r="K161" s="4">
        <v>44168</v>
      </c>
      <c r="L161" s="3">
        <f>IF(K161&lt;&gt;0,K161-J161,"")</f>
        <v>81</v>
      </c>
      <c r="M161" s="4">
        <v>44202</v>
      </c>
      <c r="N161">
        <f>M161-J161</f>
        <v>115</v>
      </c>
      <c r="O161">
        <v>0</v>
      </c>
      <c r="P161" t="e">
        <f>VLOOKUP(F161,#REF!,3,FALSE)</f>
        <v>#REF!</v>
      </c>
      <c r="Q161">
        <f>IF(OR(ISNUMBER(SEARCH("高等数学",E161)),ISNUMBER(SEARCH("数学分析",E161)),ISNUMBER(SEARCH("微积分",E161))),1,IF(OR(ISNUMBER(SEARCH("概率",E161)),ISNUMBER(SEARCH("数理统计",E161)),ISNUMBER(SEARCH("统计",E161))),2,IF(ISNUMBER(SEARCH("代数",E161)),3,IF(OR(ISNUMBER(SEARCH("运筹",E161)),ISNUMBER(SEARCH("优化",E161))),4,0))))</f>
        <v>2</v>
      </c>
      <c r="R161" t="str">
        <f>IF(AND(Q161&gt;0,O161=1),Q161&amp;"-"&amp;E161,"")</f>
        <v/>
      </c>
      <c r="S161" t="s">
        <v>28</v>
      </c>
      <c r="T161">
        <v>2</v>
      </c>
      <c r="U161">
        <v>1</v>
      </c>
      <c r="V161" t="s">
        <v>28</v>
      </c>
      <c r="W161">
        <v>13</v>
      </c>
      <c r="X161">
        <v>2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e">
        <f>VLOOKUP(A161,#REF!,4,FALSE)</f>
        <v>#REF!</v>
      </c>
      <c r="AW161" t="e">
        <f>VLOOKUP(A161,#REF!,5,FALSE)</f>
        <v>#REF!</v>
      </c>
      <c r="AX161">
        <f>SUMIF(量化书目统计!A:A,H161,量化书目统计!G:G)</f>
        <v>0</v>
      </c>
    </row>
    <row r="162" spans="1:50" x14ac:dyDescent="0.3">
      <c r="A162" t="s">
        <v>3087</v>
      </c>
      <c r="B162" t="s">
        <v>855</v>
      </c>
      <c r="C162" t="s">
        <v>117</v>
      </c>
      <c r="D162">
        <v>4</v>
      </c>
      <c r="E162" t="s">
        <v>2156</v>
      </c>
      <c r="F162" s="1" t="s">
        <v>2157</v>
      </c>
      <c r="G162" t="s">
        <v>2158</v>
      </c>
      <c r="H162" t="e">
        <f>VLOOKUP(F162,#REF!,2,FALSE)</f>
        <v>#REF!</v>
      </c>
      <c r="I162" t="s">
        <v>32</v>
      </c>
      <c r="J162" s="4">
        <v>44484</v>
      </c>
      <c r="K162" s="4">
        <v>44495</v>
      </c>
      <c r="L162" s="3">
        <f>IF(K162&lt;&gt;0,K162-J162,"")</f>
        <v>11</v>
      </c>
      <c r="M162" s="4">
        <v>44515</v>
      </c>
      <c r="N162">
        <f>M162-J162</f>
        <v>31</v>
      </c>
      <c r="O162">
        <v>0</v>
      </c>
      <c r="P162" t="e">
        <f>VLOOKUP(F162,#REF!,3,FALSE)</f>
        <v>#REF!</v>
      </c>
      <c r="Q162">
        <f>IF(OR(ISNUMBER(SEARCH("高等数学",E162)),ISNUMBER(SEARCH("数学分析",E162)),ISNUMBER(SEARCH("微积分",E162))),1,IF(OR(ISNUMBER(SEARCH("概率",E162)),ISNUMBER(SEARCH("数理统计",E162)),ISNUMBER(SEARCH("统计",E162))),2,IF(ISNUMBER(SEARCH("代数",E162)),3,IF(OR(ISNUMBER(SEARCH("运筹",E162)),ISNUMBER(SEARCH("优化",E162))),4,0))))</f>
        <v>0</v>
      </c>
      <c r="R162" t="str">
        <f>IF(AND(Q162&gt;0,O162=1),Q162&amp;"-"&amp;E162,"")</f>
        <v/>
      </c>
      <c r="S162" t="s">
        <v>38</v>
      </c>
      <c r="T162">
        <v>6</v>
      </c>
      <c r="U162">
        <v>1</v>
      </c>
      <c r="V162" t="s">
        <v>38</v>
      </c>
      <c r="W162">
        <v>8</v>
      </c>
      <c r="X162">
        <v>46</v>
      </c>
      <c r="Y162">
        <v>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e">
        <f>VLOOKUP(A162,#REF!,4,FALSE)</f>
        <v>#REF!</v>
      </c>
      <c r="AW162" t="e">
        <f>VLOOKUP(A162,#REF!,5,FALSE)</f>
        <v>#REF!</v>
      </c>
      <c r="AX162">
        <f>SUMIF(量化书目统计!A:A,H162,量化书目统计!G:G)</f>
        <v>0</v>
      </c>
    </row>
    <row r="163" spans="1:50" x14ac:dyDescent="0.3">
      <c r="A163" t="s">
        <v>3088</v>
      </c>
      <c r="B163" t="s">
        <v>855</v>
      </c>
      <c r="C163" t="s">
        <v>117</v>
      </c>
      <c r="D163">
        <v>4</v>
      </c>
      <c r="E163" t="s">
        <v>2173</v>
      </c>
      <c r="F163" s="1" t="s">
        <v>2174</v>
      </c>
      <c r="G163" t="s">
        <v>2175</v>
      </c>
      <c r="H163" t="e">
        <f>VLOOKUP(F163,#REF!,2,FALSE)</f>
        <v>#REF!</v>
      </c>
      <c r="I163" t="s">
        <v>42</v>
      </c>
      <c r="J163" s="4">
        <v>44187</v>
      </c>
      <c r="K163" s="4">
        <v>44264</v>
      </c>
      <c r="L163" s="3">
        <f>IF(K163&lt;&gt;0,K163-J163,"")</f>
        <v>77</v>
      </c>
      <c r="M163" s="4">
        <v>44260</v>
      </c>
      <c r="N163">
        <f>M163-J163</f>
        <v>73</v>
      </c>
      <c r="O163">
        <v>0</v>
      </c>
      <c r="P163" t="e">
        <f>VLOOKUP(F163,#REF!,3,FALSE)</f>
        <v>#REF!</v>
      </c>
      <c r="Q163">
        <f>IF(OR(ISNUMBER(SEARCH("高等数学",E163)),ISNUMBER(SEARCH("数学分析",E163)),ISNUMBER(SEARCH("微积分",E163))),1,IF(OR(ISNUMBER(SEARCH("概率",E163)),ISNUMBER(SEARCH("数理统计",E163)),ISNUMBER(SEARCH("统计",E163))),2,IF(ISNUMBER(SEARCH("代数",E163)),3,IF(OR(ISNUMBER(SEARCH("运筹",E163)),ISNUMBER(SEARCH("优化",E163))),4,0))))</f>
        <v>0</v>
      </c>
      <c r="R163" t="str">
        <f>IF(AND(Q163&gt;0,O163=1),Q163&amp;"-"&amp;E163,"")</f>
        <v/>
      </c>
      <c r="S163" t="s">
        <v>28</v>
      </c>
      <c r="T163">
        <v>16</v>
      </c>
      <c r="U163">
        <v>1</v>
      </c>
      <c r="V163" t="s">
        <v>80</v>
      </c>
      <c r="W163">
        <v>2</v>
      </c>
      <c r="X163">
        <v>16</v>
      </c>
      <c r="Y163">
        <v>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e">
        <f>VLOOKUP(A163,#REF!,4,FALSE)</f>
        <v>#REF!</v>
      </c>
      <c r="AW163" t="e">
        <f>VLOOKUP(A163,#REF!,5,FALSE)</f>
        <v>#REF!</v>
      </c>
      <c r="AX163">
        <f>SUMIF(量化书目统计!A:A,H163,量化书目统计!G:G)</f>
        <v>0</v>
      </c>
    </row>
    <row r="164" spans="1:50" x14ac:dyDescent="0.3">
      <c r="A164" t="s">
        <v>3089</v>
      </c>
      <c r="B164" t="s">
        <v>855</v>
      </c>
      <c r="C164" t="s">
        <v>117</v>
      </c>
      <c r="D164">
        <v>4</v>
      </c>
      <c r="E164" t="s">
        <v>981</v>
      </c>
      <c r="F164" s="1" t="s">
        <v>982</v>
      </c>
      <c r="G164" t="s">
        <v>983</v>
      </c>
      <c r="H164" t="e">
        <f>VLOOKUP(F164,#REF!,2,FALSE)</f>
        <v>#REF!</v>
      </c>
      <c r="I164" t="s">
        <v>32</v>
      </c>
      <c r="J164" s="4">
        <v>44258</v>
      </c>
      <c r="K164" s="4">
        <v>44315</v>
      </c>
      <c r="L164" s="3">
        <f>IF(K164&lt;&gt;0,K164-J164,"")</f>
        <v>57</v>
      </c>
      <c r="M164" s="4">
        <v>44319</v>
      </c>
      <c r="N164">
        <f>M164-J164</f>
        <v>61</v>
      </c>
      <c r="O164">
        <v>0</v>
      </c>
      <c r="P164" t="e">
        <f>VLOOKUP(F164,#REF!,3,FALSE)</f>
        <v>#REF!</v>
      </c>
      <c r="Q164">
        <f>IF(OR(ISNUMBER(SEARCH("高等数学",E164)),ISNUMBER(SEARCH("数学分析",E164)),ISNUMBER(SEARCH("微积分",E164))),1,IF(OR(ISNUMBER(SEARCH("概率",E164)),ISNUMBER(SEARCH("数理统计",E164)),ISNUMBER(SEARCH("统计",E164))),2,IF(ISNUMBER(SEARCH("代数",E164)),3,IF(OR(ISNUMBER(SEARCH("运筹",E164)),ISNUMBER(SEARCH("优化",E164))),4,0))))</f>
        <v>0</v>
      </c>
      <c r="R164" t="str">
        <f>IF(AND(Q164&gt;0,O164=1),Q164&amp;"-"&amp;E164,"")</f>
        <v/>
      </c>
      <c r="S164" t="s">
        <v>80</v>
      </c>
      <c r="T164">
        <v>1</v>
      </c>
      <c r="U164">
        <v>1</v>
      </c>
      <c r="V164" t="s">
        <v>80</v>
      </c>
      <c r="W164">
        <v>9</v>
      </c>
      <c r="X164">
        <v>21</v>
      </c>
      <c r="Y164">
        <v>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e">
        <f>VLOOKUP(A164,#REF!,4,FALSE)</f>
        <v>#REF!</v>
      </c>
      <c r="AW164" t="e">
        <f>VLOOKUP(A164,#REF!,5,FALSE)</f>
        <v>#REF!</v>
      </c>
      <c r="AX164">
        <f>SUMIF(量化书目统计!A:A,H164,量化书目统计!G:G)</f>
        <v>0</v>
      </c>
    </row>
    <row r="165" spans="1:50" x14ac:dyDescent="0.3">
      <c r="A165" t="s">
        <v>3090</v>
      </c>
      <c r="B165" t="s">
        <v>855</v>
      </c>
      <c r="C165" t="s">
        <v>117</v>
      </c>
      <c r="D165">
        <v>4</v>
      </c>
      <c r="E165" t="s">
        <v>1360</v>
      </c>
      <c r="F165" s="1" t="s">
        <v>1361</v>
      </c>
      <c r="G165" t="s">
        <v>1362</v>
      </c>
      <c r="H165" t="e">
        <f>VLOOKUP(F165,#REF!,2,FALSE)</f>
        <v>#REF!</v>
      </c>
      <c r="I165" t="s">
        <v>317</v>
      </c>
      <c r="J165" s="4">
        <v>44089</v>
      </c>
      <c r="K165" s="4">
        <v>44150</v>
      </c>
      <c r="L165" s="3">
        <f>IF(K165&lt;&gt;0,K165-J165,"")</f>
        <v>61</v>
      </c>
      <c r="M165" s="4">
        <v>44151</v>
      </c>
      <c r="N165">
        <f>M165-J165</f>
        <v>62</v>
      </c>
      <c r="O165">
        <v>0</v>
      </c>
      <c r="P165" t="e">
        <f>VLOOKUP(F165,#REF!,3,FALSE)</f>
        <v>#REF!</v>
      </c>
      <c r="Q165">
        <f>IF(OR(ISNUMBER(SEARCH("高等数学",E165)),ISNUMBER(SEARCH("数学分析",E165)),ISNUMBER(SEARCH("微积分",E165))),1,IF(OR(ISNUMBER(SEARCH("概率",E165)),ISNUMBER(SEARCH("数理统计",E165)),ISNUMBER(SEARCH("统计",E165))),2,IF(ISNUMBER(SEARCH("代数",E165)),3,IF(OR(ISNUMBER(SEARCH("运筹",E165)),ISNUMBER(SEARCH("优化",E165))),4,0))))</f>
        <v>0</v>
      </c>
      <c r="R165" t="str">
        <f>IF(AND(Q165&gt;0,O165=1),Q165&amp;"-"&amp;E165,"")</f>
        <v/>
      </c>
      <c r="S165" t="s">
        <v>28</v>
      </c>
      <c r="T165">
        <v>2</v>
      </c>
      <c r="U165">
        <v>1</v>
      </c>
      <c r="V165" t="s">
        <v>28</v>
      </c>
      <c r="W165">
        <v>11</v>
      </c>
      <c r="X165">
        <v>2</v>
      </c>
      <c r="Y165">
        <v>5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e">
        <f>VLOOKUP(A165,#REF!,4,FALSE)</f>
        <v>#REF!</v>
      </c>
      <c r="AW165" t="e">
        <f>VLOOKUP(A165,#REF!,5,FALSE)</f>
        <v>#REF!</v>
      </c>
      <c r="AX165">
        <f>SUMIF(量化书目统计!A:A,H165,量化书目统计!G:G)</f>
        <v>0</v>
      </c>
    </row>
    <row r="166" spans="1:50" x14ac:dyDescent="0.3">
      <c r="A166" t="s">
        <v>3091</v>
      </c>
      <c r="B166" t="s">
        <v>855</v>
      </c>
      <c r="C166" t="s">
        <v>117</v>
      </c>
      <c r="D166">
        <v>4</v>
      </c>
      <c r="E166" t="s">
        <v>2161</v>
      </c>
      <c r="F166" s="1" t="s">
        <v>2162</v>
      </c>
      <c r="G166" t="s">
        <v>2163</v>
      </c>
      <c r="H166" t="e">
        <f>VLOOKUP(F166,#REF!,2,FALSE)</f>
        <v>#REF!</v>
      </c>
      <c r="I166" t="s">
        <v>317</v>
      </c>
      <c r="J166" s="4">
        <v>44289</v>
      </c>
      <c r="K166" s="4">
        <v>44304</v>
      </c>
      <c r="L166" s="3">
        <f>IF(K166&lt;&gt;0,K166-J166,"")</f>
        <v>15</v>
      </c>
      <c r="M166" s="4">
        <v>44319</v>
      </c>
      <c r="N166">
        <f>M166-J166</f>
        <v>30</v>
      </c>
      <c r="O166">
        <v>0</v>
      </c>
      <c r="P166" t="e">
        <f>VLOOKUP(F166,#REF!,3,FALSE)</f>
        <v>#REF!</v>
      </c>
      <c r="Q166">
        <f>IF(OR(ISNUMBER(SEARCH("高等数学",E166)),ISNUMBER(SEARCH("数学分析",E166)),ISNUMBER(SEARCH("微积分",E166))),1,IF(OR(ISNUMBER(SEARCH("概率",E166)),ISNUMBER(SEARCH("数理统计",E166)),ISNUMBER(SEARCH("统计",E166))),2,IF(ISNUMBER(SEARCH("代数",E166)),3,IF(OR(ISNUMBER(SEARCH("运筹",E166)),ISNUMBER(SEARCH("优化",E166))),4,0))))</f>
        <v>0</v>
      </c>
      <c r="R166" t="str">
        <f>IF(AND(Q166&gt;0,O166=1),Q166&amp;"-"&amp;E166,"")</f>
        <v/>
      </c>
      <c r="S166" t="s">
        <v>80</v>
      </c>
      <c r="T166">
        <v>5</v>
      </c>
      <c r="U166">
        <v>1</v>
      </c>
      <c r="V166" t="s">
        <v>80</v>
      </c>
      <c r="W166">
        <v>7</v>
      </c>
      <c r="X166">
        <v>25</v>
      </c>
      <c r="Y166">
        <v>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e">
        <f>VLOOKUP(A166,#REF!,4,FALSE)</f>
        <v>#REF!</v>
      </c>
      <c r="AW166" t="e">
        <f>VLOOKUP(A166,#REF!,5,FALSE)</f>
        <v>#REF!</v>
      </c>
      <c r="AX166">
        <f>SUMIF(量化书目统计!A:A,H166,量化书目统计!G:G)</f>
        <v>0</v>
      </c>
    </row>
    <row r="167" spans="1:50" x14ac:dyDescent="0.3">
      <c r="A167" t="s">
        <v>3092</v>
      </c>
      <c r="B167" t="s">
        <v>855</v>
      </c>
      <c r="C167" t="s">
        <v>117</v>
      </c>
      <c r="D167">
        <v>4</v>
      </c>
      <c r="E167" t="s">
        <v>3093</v>
      </c>
      <c r="F167" s="1" t="s">
        <v>3094</v>
      </c>
      <c r="G167" t="s">
        <v>3095</v>
      </c>
      <c r="H167" t="e">
        <f>VLOOKUP(F167,#REF!,2,FALSE)</f>
        <v>#REF!</v>
      </c>
      <c r="I167" t="s">
        <v>65</v>
      </c>
      <c r="J167" s="4">
        <v>44509</v>
      </c>
      <c r="K167" s="4">
        <v>44534</v>
      </c>
      <c r="L167" s="3">
        <f>IF(K167&lt;&gt;0,K167-J167,"")</f>
        <v>25</v>
      </c>
      <c r="M167" s="4">
        <v>44539</v>
      </c>
      <c r="N167">
        <f>M167-J167</f>
        <v>30</v>
      </c>
      <c r="O167">
        <v>0</v>
      </c>
      <c r="P167" t="e">
        <f>VLOOKUP(F167,#REF!,3,FALSE)</f>
        <v>#REF!</v>
      </c>
      <c r="Q167">
        <f>IF(OR(ISNUMBER(SEARCH("高等数学",E167)),ISNUMBER(SEARCH("数学分析",E167)),ISNUMBER(SEARCH("微积分",E167))),1,IF(OR(ISNUMBER(SEARCH("概率",E167)),ISNUMBER(SEARCH("数理统计",E167)),ISNUMBER(SEARCH("统计",E167))),2,IF(ISNUMBER(SEARCH("代数",E167)),3,IF(OR(ISNUMBER(SEARCH("运筹",E167)),ISNUMBER(SEARCH("优化",E167))),4,0))))</f>
        <v>0</v>
      </c>
      <c r="R167" t="str">
        <f>IF(AND(Q167&gt;0,O167=1),Q167&amp;"-"&amp;E167,"")</f>
        <v/>
      </c>
      <c r="S167" t="s">
        <v>38</v>
      </c>
      <c r="T167">
        <v>10</v>
      </c>
      <c r="U167">
        <v>1</v>
      </c>
      <c r="V167" t="s">
        <v>38</v>
      </c>
      <c r="W167">
        <v>13</v>
      </c>
      <c r="X167">
        <v>50</v>
      </c>
      <c r="Y167">
        <v>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e">
        <f>VLOOKUP(A167,#REF!,4,FALSE)</f>
        <v>#REF!</v>
      </c>
      <c r="AW167" t="e">
        <f>VLOOKUP(A167,#REF!,5,FALSE)</f>
        <v>#REF!</v>
      </c>
      <c r="AX167">
        <f>SUMIF(量化书目统计!A:A,H167,量化书目统计!G:G)</f>
        <v>0</v>
      </c>
    </row>
    <row r="168" spans="1:50" x14ac:dyDescent="0.3">
      <c r="A168" t="s">
        <v>3096</v>
      </c>
      <c r="B168" t="s">
        <v>855</v>
      </c>
      <c r="C168" t="s">
        <v>117</v>
      </c>
      <c r="D168">
        <v>4</v>
      </c>
      <c r="E168" t="s">
        <v>2582</v>
      </c>
      <c r="F168" s="1" t="s">
        <v>3097</v>
      </c>
      <c r="G168" t="s">
        <v>2584</v>
      </c>
      <c r="H168" t="e">
        <f>VLOOKUP(F168,#REF!,2,FALSE)</f>
        <v>#REF!</v>
      </c>
      <c r="I168" t="s">
        <v>49</v>
      </c>
      <c r="J168" s="4">
        <v>44174</v>
      </c>
      <c r="K168" s="4">
        <v>44258</v>
      </c>
      <c r="L168" s="3">
        <f>IF(K168&lt;&gt;0,K168-J168,"")</f>
        <v>84</v>
      </c>
      <c r="M168" s="4">
        <v>44260</v>
      </c>
      <c r="N168">
        <f>M168-J168</f>
        <v>86</v>
      </c>
      <c r="O168">
        <v>0</v>
      </c>
      <c r="P168" t="e">
        <f>VLOOKUP(F168,#REF!,3,FALSE)</f>
        <v>#REF!</v>
      </c>
      <c r="Q168">
        <f>IF(OR(ISNUMBER(SEARCH("高等数学",E168)),ISNUMBER(SEARCH("数学分析",E168)),ISNUMBER(SEARCH("微积分",E168))),1,IF(OR(ISNUMBER(SEARCH("概率",E168)),ISNUMBER(SEARCH("数理统计",E168)),ISNUMBER(SEARCH("统计",E168))),2,IF(ISNUMBER(SEARCH("代数",E168)),3,IF(OR(ISNUMBER(SEARCH("运筹",E168)),ISNUMBER(SEARCH("优化",E168))),4,0))))</f>
        <v>0</v>
      </c>
      <c r="R168" t="str">
        <f>IF(AND(Q168&gt;0,O168=1),Q168&amp;"-"&amp;E168,"")</f>
        <v/>
      </c>
      <c r="S168" t="s">
        <v>28</v>
      </c>
      <c r="T168">
        <v>14</v>
      </c>
      <c r="U168">
        <v>2</v>
      </c>
      <c r="V168" t="s">
        <v>80</v>
      </c>
      <c r="W168">
        <v>1</v>
      </c>
      <c r="X168">
        <v>14</v>
      </c>
      <c r="Y168">
        <v>14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e">
        <f>VLOOKUP(A168,#REF!,4,FALSE)</f>
        <v>#REF!</v>
      </c>
      <c r="AW168" t="e">
        <f>VLOOKUP(A168,#REF!,5,FALSE)</f>
        <v>#REF!</v>
      </c>
      <c r="AX168">
        <f>SUMIF(量化书目统计!A:A,H168,量化书目统计!G:G)</f>
        <v>0</v>
      </c>
    </row>
    <row r="169" spans="1:50" x14ac:dyDescent="0.3">
      <c r="A169" t="s">
        <v>3098</v>
      </c>
      <c r="B169" t="s">
        <v>855</v>
      </c>
      <c r="C169" t="s">
        <v>117</v>
      </c>
      <c r="D169">
        <v>4</v>
      </c>
      <c r="E169" t="s">
        <v>1755</v>
      </c>
      <c r="F169" s="1" t="s">
        <v>1756</v>
      </c>
      <c r="G169" t="s">
        <v>1757</v>
      </c>
      <c r="H169" t="e">
        <f>VLOOKUP(F169,#REF!,2,FALSE)</f>
        <v>#REF!</v>
      </c>
      <c r="I169" t="s">
        <v>32</v>
      </c>
      <c r="J169" s="4">
        <v>44293</v>
      </c>
      <c r="K169" s="4">
        <v>44329</v>
      </c>
      <c r="L169" s="3">
        <f>IF(K169&lt;&gt;0,K169-J169,"")</f>
        <v>36</v>
      </c>
      <c r="M169" s="4">
        <v>44323</v>
      </c>
      <c r="N169">
        <f>M169-J169</f>
        <v>30</v>
      </c>
      <c r="O169">
        <v>0</v>
      </c>
      <c r="P169" t="e">
        <f>VLOOKUP(F169,#REF!,3,FALSE)</f>
        <v>#REF!</v>
      </c>
      <c r="Q169">
        <f>IF(OR(ISNUMBER(SEARCH("高等数学",E169)),ISNUMBER(SEARCH("数学分析",E169)),ISNUMBER(SEARCH("微积分",E169))),1,IF(OR(ISNUMBER(SEARCH("概率",E169)),ISNUMBER(SEARCH("数理统计",E169)),ISNUMBER(SEARCH("统计",E169))),2,IF(ISNUMBER(SEARCH("代数",E169)),3,IF(OR(ISNUMBER(SEARCH("运筹",E169)),ISNUMBER(SEARCH("优化",E169))),4,0))))</f>
        <v>0</v>
      </c>
      <c r="R169" t="str">
        <f>IF(AND(Q169&gt;0,O169=1),Q169&amp;"-"&amp;E169,"")</f>
        <v/>
      </c>
      <c r="S169" t="s">
        <v>80</v>
      </c>
      <c r="T169">
        <v>6</v>
      </c>
      <c r="U169">
        <v>1</v>
      </c>
      <c r="V169" t="s">
        <v>80</v>
      </c>
      <c r="W169">
        <v>11</v>
      </c>
      <c r="X169">
        <v>26</v>
      </c>
      <c r="Y169">
        <v>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e">
        <f>VLOOKUP(A169,#REF!,4,FALSE)</f>
        <v>#REF!</v>
      </c>
      <c r="AW169" t="e">
        <f>VLOOKUP(A169,#REF!,5,FALSE)</f>
        <v>#REF!</v>
      </c>
      <c r="AX169">
        <f>SUMIF(量化书目统计!A:A,H169,量化书目统计!G:G)</f>
        <v>0</v>
      </c>
    </row>
    <row r="170" spans="1:50" x14ac:dyDescent="0.3">
      <c r="A170" t="s">
        <v>3099</v>
      </c>
      <c r="B170" t="s">
        <v>855</v>
      </c>
      <c r="C170" t="s">
        <v>117</v>
      </c>
      <c r="D170">
        <v>4</v>
      </c>
      <c r="E170" t="s">
        <v>3100</v>
      </c>
      <c r="F170" s="1" t="s">
        <v>3101</v>
      </c>
      <c r="G170" t="s">
        <v>3102</v>
      </c>
      <c r="H170" t="e">
        <f>VLOOKUP(F170,#REF!,2,FALSE)</f>
        <v>#REF!</v>
      </c>
      <c r="I170" t="s">
        <v>49</v>
      </c>
      <c r="J170" s="4">
        <v>44174</v>
      </c>
      <c r="K170" s="4">
        <v>44207</v>
      </c>
      <c r="L170" s="3">
        <f>IF(K170&lt;&gt;0,K170-J170,"")</f>
        <v>33</v>
      </c>
      <c r="M170" s="4">
        <v>44235</v>
      </c>
      <c r="N170">
        <f>M170-J170</f>
        <v>61</v>
      </c>
      <c r="O170">
        <v>0</v>
      </c>
      <c r="P170" t="e">
        <f>VLOOKUP(F170,#REF!,3,FALSE)</f>
        <v>#REF!</v>
      </c>
      <c r="Q170">
        <f>IF(OR(ISNUMBER(SEARCH("高等数学",E170)),ISNUMBER(SEARCH("数学分析",E170)),ISNUMBER(SEARCH("微积分",E170))),1,IF(OR(ISNUMBER(SEARCH("概率",E170)),ISNUMBER(SEARCH("数理统计",E170)),ISNUMBER(SEARCH("统计",E170))),2,IF(ISNUMBER(SEARCH("代数",E170)),3,IF(OR(ISNUMBER(SEARCH("运筹",E170)),ISNUMBER(SEARCH("优化",E170))),4,0))))</f>
        <v>0</v>
      </c>
      <c r="R170" t="str">
        <f>IF(AND(Q170&gt;0,O170=1),Q170&amp;"-"&amp;E170,"")</f>
        <v/>
      </c>
      <c r="S170" t="s">
        <v>28</v>
      </c>
      <c r="T170">
        <v>14</v>
      </c>
      <c r="U170">
        <v>1</v>
      </c>
      <c r="V170" t="s">
        <v>28</v>
      </c>
      <c r="W170">
        <v>18</v>
      </c>
      <c r="X170">
        <v>14</v>
      </c>
      <c r="Y170">
        <v>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e">
        <f>VLOOKUP(A170,#REF!,4,FALSE)</f>
        <v>#REF!</v>
      </c>
      <c r="AW170" t="e">
        <f>VLOOKUP(A170,#REF!,5,FALSE)</f>
        <v>#REF!</v>
      </c>
      <c r="AX170">
        <f>SUMIF(量化书目统计!A:A,H170,量化书目统计!G:G)</f>
        <v>0</v>
      </c>
    </row>
    <row r="171" spans="1:50" x14ac:dyDescent="0.3">
      <c r="A171" t="s">
        <v>650</v>
      </c>
      <c r="B171" t="s">
        <v>539</v>
      </c>
      <c r="C171" t="s">
        <v>34</v>
      </c>
      <c r="D171">
        <v>5</v>
      </c>
      <c r="E171" t="s">
        <v>651</v>
      </c>
      <c r="F171" s="1" t="s">
        <v>652</v>
      </c>
      <c r="G171" t="s">
        <v>653</v>
      </c>
      <c r="H171" t="e">
        <f>VLOOKUP(F171,#REF!,2,FALSE)</f>
        <v>#REF!</v>
      </c>
      <c r="I171" t="s">
        <v>42</v>
      </c>
      <c r="J171" s="4">
        <v>44168</v>
      </c>
      <c r="K171" s="4">
        <v>44259</v>
      </c>
      <c r="L171" s="3">
        <f>IF(K171&lt;&gt;0,K171-J171,"")</f>
        <v>91</v>
      </c>
      <c r="M171" s="4">
        <v>44260</v>
      </c>
      <c r="N171">
        <f>M171-J171</f>
        <v>92</v>
      </c>
      <c r="O171">
        <v>0</v>
      </c>
      <c r="P171" t="e">
        <f>VLOOKUP(F171,#REF!,3,FALSE)</f>
        <v>#REF!</v>
      </c>
      <c r="Q171">
        <f>IF(OR(ISNUMBER(SEARCH("高等数学",E171)),ISNUMBER(SEARCH("数学分析",E171)),ISNUMBER(SEARCH("微积分",E171))),1,IF(OR(ISNUMBER(SEARCH("概率",E171)),ISNUMBER(SEARCH("数理统计",E171)),ISNUMBER(SEARCH("统计",E171))),2,IF(ISNUMBER(SEARCH("代数",E171)),3,IF(OR(ISNUMBER(SEARCH("运筹",E171)),ISNUMBER(SEARCH("优化",E171))),4,0))))</f>
        <v>0</v>
      </c>
      <c r="R171" t="str">
        <f>IF(AND(Q171&gt;0,O171=1),Q171&amp;"-"&amp;E171,"")</f>
        <v/>
      </c>
      <c r="S171" t="s">
        <v>28</v>
      </c>
      <c r="T171">
        <v>13</v>
      </c>
      <c r="U171">
        <v>1</v>
      </c>
      <c r="V171" t="s">
        <v>80</v>
      </c>
      <c r="W171">
        <v>1</v>
      </c>
      <c r="X171">
        <v>13</v>
      </c>
      <c r="Y171">
        <v>15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e">
        <f>VLOOKUP(A171,#REF!,4,FALSE)</f>
        <v>#REF!</v>
      </c>
      <c r="AW171" t="e">
        <f>VLOOKUP(A171,#REF!,5,FALSE)</f>
        <v>#REF!</v>
      </c>
      <c r="AX171">
        <f>SUMIF(量化书目统计!A:A,H171,量化书目统计!G:G)</f>
        <v>0</v>
      </c>
    </row>
    <row r="172" spans="1:50" x14ac:dyDescent="0.3">
      <c r="A172" t="s">
        <v>3103</v>
      </c>
      <c r="B172" t="s">
        <v>855</v>
      </c>
      <c r="C172" t="s">
        <v>117</v>
      </c>
      <c r="D172">
        <v>4</v>
      </c>
      <c r="E172" t="s">
        <v>1755</v>
      </c>
      <c r="F172" s="1" t="s">
        <v>1756</v>
      </c>
      <c r="G172" t="s">
        <v>1757</v>
      </c>
      <c r="H172" t="e">
        <f>VLOOKUP(F172,#REF!,2,FALSE)</f>
        <v>#REF!</v>
      </c>
      <c r="I172" t="s">
        <v>32</v>
      </c>
      <c r="J172" s="4">
        <v>44274</v>
      </c>
      <c r="K172" s="4">
        <v>44280</v>
      </c>
      <c r="L172" s="3">
        <f>IF(K172&lt;&gt;0,K172-J172,"")</f>
        <v>6</v>
      </c>
      <c r="M172" s="4">
        <v>44305</v>
      </c>
      <c r="N172">
        <f>M172-J172</f>
        <v>31</v>
      </c>
      <c r="O172">
        <v>0</v>
      </c>
      <c r="P172" t="e">
        <f>VLOOKUP(F172,#REF!,3,FALSE)</f>
        <v>#REF!</v>
      </c>
      <c r="Q172">
        <f>IF(OR(ISNUMBER(SEARCH("高等数学",E172)),ISNUMBER(SEARCH("数学分析",E172)),ISNUMBER(SEARCH("微积分",E172))),1,IF(OR(ISNUMBER(SEARCH("概率",E172)),ISNUMBER(SEARCH("数理统计",E172)),ISNUMBER(SEARCH("统计",E172))),2,IF(ISNUMBER(SEARCH("代数",E172)),3,IF(OR(ISNUMBER(SEARCH("运筹",E172)),ISNUMBER(SEARCH("优化",E172))),4,0))))</f>
        <v>0</v>
      </c>
      <c r="R172" t="str">
        <f>IF(AND(Q172&gt;0,O172=1),Q172&amp;"-"&amp;E172,"")</f>
        <v/>
      </c>
      <c r="S172" t="s">
        <v>80</v>
      </c>
      <c r="T172">
        <v>3</v>
      </c>
      <c r="U172">
        <v>1</v>
      </c>
      <c r="V172" t="s">
        <v>80</v>
      </c>
      <c r="W172">
        <v>4</v>
      </c>
      <c r="X172">
        <v>23</v>
      </c>
      <c r="Y172">
        <v>5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e">
        <f>VLOOKUP(A172,#REF!,4,FALSE)</f>
        <v>#REF!</v>
      </c>
      <c r="AW172" t="e">
        <f>VLOOKUP(A172,#REF!,5,FALSE)</f>
        <v>#REF!</v>
      </c>
      <c r="AX172">
        <f>SUMIF(量化书目统计!A:A,H172,量化书目统计!G:G)</f>
        <v>0</v>
      </c>
    </row>
    <row r="173" spans="1:50" x14ac:dyDescent="0.3">
      <c r="A173" t="s">
        <v>3104</v>
      </c>
      <c r="B173" t="s">
        <v>855</v>
      </c>
      <c r="C173" t="s">
        <v>117</v>
      </c>
      <c r="D173">
        <v>4</v>
      </c>
      <c r="E173" t="s">
        <v>3105</v>
      </c>
      <c r="F173" s="1" t="s">
        <v>3106</v>
      </c>
      <c r="G173" t="s">
        <v>3107</v>
      </c>
      <c r="H173" t="e">
        <f>VLOOKUP(F173,#REF!,2,FALSE)</f>
        <v>#REF!</v>
      </c>
      <c r="I173" t="s">
        <v>158</v>
      </c>
      <c r="J173" s="4">
        <v>44548</v>
      </c>
      <c r="K173" s="4">
        <v>44569</v>
      </c>
      <c r="L173" s="3">
        <f>IF(K173&lt;&gt;0,K173-J173,"")</f>
        <v>21</v>
      </c>
      <c r="M173" s="4">
        <v>44578</v>
      </c>
      <c r="N173">
        <f>M173-J173</f>
        <v>30</v>
      </c>
      <c r="O173">
        <v>0</v>
      </c>
      <c r="P173" t="e">
        <f>VLOOKUP(F173,#REF!,3,FALSE)</f>
        <v>#REF!</v>
      </c>
      <c r="Q173">
        <f>IF(OR(ISNUMBER(SEARCH("高等数学",E173)),ISNUMBER(SEARCH("数学分析",E173)),ISNUMBER(SEARCH("微积分",E173))),1,IF(OR(ISNUMBER(SEARCH("概率",E173)),ISNUMBER(SEARCH("数理统计",E173)),ISNUMBER(SEARCH("统计",E173))),2,IF(ISNUMBER(SEARCH("代数",E173)),3,IF(OR(ISNUMBER(SEARCH("运筹",E173)),ISNUMBER(SEARCH("优化",E173))),4,0))))</f>
        <v>0</v>
      </c>
      <c r="R173" t="str">
        <f>IF(AND(Q173&gt;0,O173=1),Q173&amp;"-"&amp;E173,"")</f>
        <v/>
      </c>
      <c r="S173" t="s">
        <v>38</v>
      </c>
      <c r="T173">
        <v>15</v>
      </c>
      <c r="U173">
        <v>1</v>
      </c>
      <c r="V173" t="s">
        <v>38</v>
      </c>
      <c r="W173">
        <v>18</v>
      </c>
      <c r="X173">
        <v>55</v>
      </c>
      <c r="Y173">
        <v>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e">
        <f>VLOOKUP(A173,#REF!,4,FALSE)</f>
        <v>#REF!</v>
      </c>
      <c r="AW173" t="e">
        <f>VLOOKUP(A173,#REF!,5,FALSE)</f>
        <v>#REF!</v>
      </c>
      <c r="AX173">
        <f>SUMIF(量化书目统计!A:A,H173,量化书目统计!G:G)</f>
        <v>0</v>
      </c>
    </row>
    <row r="174" spans="1:50" x14ac:dyDescent="0.3">
      <c r="A174" t="s">
        <v>3108</v>
      </c>
      <c r="B174" t="s">
        <v>855</v>
      </c>
      <c r="C174" t="s">
        <v>117</v>
      </c>
      <c r="D174">
        <v>4</v>
      </c>
      <c r="E174" t="s">
        <v>2823</v>
      </c>
      <c r="F174" s="1" t="s">
        <v>2824</v>
      </c>
      <c r="G174" t="s">
        <v>2825</v>
      </c>
      <c r="H174" t="e">
        <f>VLOOKUP(F174,#REF!,2,FALSE)</f>
        <v>#REF!</v>
      </c>
      <c r="I174" t="s">
        <v>32</v>
      </c>
      <c r="J174" s="4">
        <v>44091</v>
      </c>
      <c r="K174" s="4">
        <v>44122</v>
      </c>
      <c r="L174" s="3">
        <f>IF(K174&lt;&gt;0,K174-J174,"")</f>
        <v>31</v>
      </c>
      <c r="M174" s="4">
        <v>44123</v>
      </c>
      <c r="N174">
        <f>M174-J174</f>
        <v>32</v>
      </c>
      <c r="O174">
        <v>0</v>
      </c>
      <c r="P174" t="e">
        <f>VLOOKUP(F174,#REF!,3,FALSE)</f>
        <v>#REF!</v>
      </c>
      <c r="Q174">
        <f>IF(OR(ISNUMBER(SEARCH("高等数学",E174)),ISNUMBER(SEARCH("数学分析",E174)),ISNUMBER(SEARCH("微积分",E174))),1,IF(OR(ISNUMBER(SEARCH("概率",E174)),ISNUMBER(SEARCH("数理统计",E174)),ISNUMBER(SEARCH("统计",E174))),2,IF(ISNUMBER(SEARCH("代数",E174)),3,IF(OR(ISNUMBER(SEARCH("运筹",E174)),ISNUMBER(SEARCH("优化",E174))),4,0))))</f>
        <v>0</v>
      </c>
      <c r="R174" t="str">
        <f>IF(AND(Q174&gt;0,O174=1),Q174&amp;"-"&amp;E174,"")</f>
        <v/>
      </c>
      <c r="S174" t="s">
        <v>28</v>
      </c>
      <c r="T174">
        <v>2</v>
      </c>
      <c r="U174">
        <v>1</v>
      </c>
      <c r="V174" t="s">
        <v>28</v>
      </c>
      <c r="W174">
        <v>7</v>
      </c>
      <c r="X174">
        <v>2</v>
      </c>
      <c r="Y174">
        <v>11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e">
        <f>VLOOKUP(A174,#REF!,4,FALSE)</f>
        <v>#REF!</v>
      </c>
      <c r="AW174" t="e">
        <f>VLOOKUP(A174,#REF!,5,FALSE)</f>
        <v>#REF!</v>
      </c>
      <c r="AX174">
        <f>SUMIF(量化书目统计!A:A,H174,量化书目统计!G:G)</f>
        <v>0</v>
      </c>
    </row>
    <row r="175" spans="1:50" x14ac:dyDescent="0.3">
      <c r="A175" t="s">
        <v>3109</v>
      </c>
      <c r="B175" t="s">
        <v>855</v>
      </c>
      <c r="C175" t="s">
        <v>117</v>
      </c>
      <c r="D175">
        <v>4</v>
      </c>
      <c r="E175" t="s">
        <v>3105</v>
      </c>
      <c r="F175" s="1" t="s">
        <v>3106</v>
      </c>
      <c r="G175" t="s">
        <v>3107</v>
      </c>
      <c r="H175" t="e">
        <f>VLOOKUP(F175,#REF!,2,FALSE)</f>
        <v>#REF!</v>
      </c>
      <c r="I175" t="s">
        <v>158</v>
      </c>
      <c r="J175" s="4">
        <v>44114</v>
      </c>
      <c r="K175" s="4">
        <v>44142</v>
      </c>
      <c r="L175" s="3">
        <f>IF(K175&lt;&gt;0,K175-J175,"")</f>
        <v>28</v>
      </c>
      <c r="M175" s="4">
        <v>44144</v>
      </c>
      <c r="N175">
        <f>M175-J175</f>
        <v>30</v>
      </c>
      <c r="O175">
        <v>0</v>
      </c>
      <c r="P175" t="e">
        <f>VLOOKUP(F175,#REF!,3,FALSE)</f>
        <v>#REF!</v>
      </c>
      <c r="Q175">
        <f>IF(OR(ISNUMBER(SEARCH("高等数学",E175)),ISNUMBER(SEARCH("数学分析",E175)),ISNUMBER(SEARCH("微积分",E175))),1,IF(OR(ISNUMBER(SEARCH("概率",E175)),ISNUMBER(SEARCH("数理统计",E175)),ISNUMBER(SEARCH("统计",E175))),2,IF(ISNUMBER(SEARCH("代数",E175)),3,IF(OR(ISNUMBER(SEARCH("运筹",E175)),ISNUMBER(SEARCH("优化",E175))),4,0))))</f>
        <v>0</v>
      </c>
      <c r="R175" t="str">
        <f>IF(AND(Q175&gt;0,O175=1),Q175&amp;"-"&amp;E175,"")</f>
        <v/>
      </c>
      <c r="S175" t="s">
        <v>28</v>
      </c>
      <c r="T175">
        <v>5</v>
      </c>
      <c r="U175">
        <v>1</v>
      </c>
      <c r="V175" t="s">
        <v>28</v>
      </c>
      <c r="W175">
        <v>9</v>
      </c>
      <c r="X175">
        <v>5</v>
      </c>
      <c r="Y175">
        <v>20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 t="e">
        <f>VLOOKUP(A175,#REF!,4,FALSE)</f>
        <v>#REF!</v>
      </c>
      <c r="AW175" t="e">
        <f>VLOOKUP(A175,#REF!,5,FALSE)</f>
        <v>#REF!</v>
      </c>
      <c r="AX175">
        <f>SUMIF(量化书目统计!A:A,H175,量化书目统计!G:G)</f>
        <v>0</v>
      </c>
    </row>
    <row r="176" spans="1:50" x14ac:dyDescent="0.3">
      <c r="A176" t="s">
        <v>3110</v>
      </c>
      <c r="B176" t="s">
        <v>855</v>
      </c>
      <c r="C176" t="s">
        <v>117</v>
      </c>
      <c r="D176">
        <v>4</v>
      </c>
      <c r="E176" t="s">
        <v>741</v>
      </c>
      <c r="F176" s="1" t="s">
        <v>3111</v>
      </c>
      <c r="G176" t="s">
        <v>3112</v>
      </c>
      <c r="H176" t="e">
        <f>VLOOKUP(F176,#REF!,2,FALSE)</f>
        <v>#REF!</v>
      </c>
      <c r="I176" t="s">
        <v>59</v>
      </c>
      <c r="J176" s="4">
        <v>44090</v>
      </c>
      <c r="K176" s="4">
        <v>44213</v>
      </c>
      <c r="L176" s="3">
        <f>IF(K176&lt;&gt;0,K176-J176,"")</f>
        <v>123</v>
      </c>
      <c r="M176" s="4">
        <v>44267</v>
      </c>
      <c r="N176">
        <f>M176-J176</f>
        <v>177</v>
      </c>
      <c r="O176">
        <v>0</v>
      </c>
      <c r="P176" t="e">
        <f>VLOOKUP(F176,#REF!,3,FALSE)</f>
        <v>#REF!</v>
      </c>
      <c r="Q176">
        <f>IF(OR(ISNUMBER(SEARCH("高等数学",E176)),ISNUMBER(SEARCH("数学分析",E176)),ISNUMBER(SEARCH("微积分",E176))),1,IF(OR(ISNUMBER(SEARCH("概率",E176)),ISNUMBER(SEARCH("数理统计",E176)),ISNUMBER(SEARCH("统计",E176))),2,IF(ISNUMBER(SEARCH("代数",E176)),3,IF(OR(ISNUMBER(SEARCH("运筹",E176)),ISNUMBER(SEARCH("优化",E176))),4,0))))</f>
        <v>1</v>
      </c>
      <c r="R176" t="str">
        <f>IF(AND(Q176&gt;0,O176=1),Q176&amp;"-"&amp;E176,"")</f>
        <v/>
      </c>
      <c r="S176" t="s">
        <v>28</v>
      </c>
      <c r="T176">
        <v>2</v>
      </c>
      <c r="U176">
        <v>5</v>
      </c>
      <c r="V176" t="s">
        <v>43</v>
      </c>
      <c r="X176">
        <v>2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e">
        <f>VLOOKUP(A176,#REF!,4,FALSE)</f>
        <v>#REF!</v>
      </c>
      <c r="AW176" t="e">
        <f>VLOOKUP(A176,#REF!,5,FALSE)</f>
        <v>#REF!</v>
      </c>
      <c r="AX176">
        <f>SUMIF(量化书目统计!A:A,H176,量化书目统计!G:G)</f>
        <v>0</v>
      </c>
    </row>
    <row r="177" spans="1:50" x14ac:dyDescent="0.3">
      <c r="A177" t="s">
        <v>3113</v>
      </c>
      <c r="B177" t="s">
        <v>855</v>
      </c>
      <c r="C177" t="s">
        <v>117</v>
      </c>
      <c r="D177">
        <v>4</v>
      </c>
      <c r="E177" t="s">
        <v>3080</v>
      </c>
      <c r="F177" s="1" t="s">
        <v>3081</v>
      </c>
      <c r="G177" t="s">
        <v>3082</v>
      </c>
      <c r="H177" t="e">
        <f>VLOOKUP(F177,#REF!,2,FALSE)</f>
        <v>#REF!</v>
      </c>
      <c r="I177" t="s">
        <v>49</v>
      </c>
      <c r="J177" s="4">
        <v>44090</v>
      </c>
      <c r="K177" s="4">
        <v>44096</v>
      </c>
      <c r="L177" s="3">
        <f>IF(K177&lt;&gt;0,K177-J177,"")</f>
        <v>6</v>
      </c>
      <c r="M177" s="4">
        <v>44120</v>
      </c>
      <c r="N177">
        <f>M177-J177</f>
        <v>30</v>
      </c>
      <c r="O177">
        <v>0</v>
      </c>
      <c r="P177" t="e">
        <f>VLOOKUP(F177,#REF!,3,FALSE)</f>
        <v>#REF!</v>
      </c>
      <c r="Q177">
        <f>IF(OR(ISNUMBER(SEARCH("高等数学",E177)),ISNUMBER(SEARCH("数学分析",E177)),ISNUMBER(SEARCH("微积分",E177))),1,IF(OR(ISNUMBER(SEARCH("概率",E177)),ISNUMBER(SEARCH("数理统计",E177)),ISNUMBER(SEARCH("统计",E177))),2,IF(ISNUMBER(SEARCH("代数",E177)),3,IF(OR(ISNUMBER(SEARCH("运筹",E177)),ISNUMBER(SEARCH("优化",E177))),4,0))))</f>
        <v>0</v>
      </c>
      <c r="R177" t="str">
        <f>IF(AND(Q177&gt;0,O177=1),Q177&amp;"-"&amp;E177,"")</f>
        <v/>
      </c>
      <c r="S177" t="s">
        <v>28</v>
      </c>
      <c r="T177">
        <v>2</v>
      </c>
      <c r="U177">
        <v>1</v>
      </c>
      <c r="V177" t="s">
        <v>28</v>
      </c>
      <c r="W177">
        <v>3</v>
      </c>
      <c r="X177">
        <v>2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e">
        <f>VLOOKUP(A177,#REF!,4,FALSE)</f>
        <v>#REF!</v>
      </c>
      <c r="AW177" t="e">
        <f>VLOOKUP(A177,#REF!,5,FALSE)</f>
        <v>#REF!</v>
      </c>
      <c r="AX177">
        <f>SUMIF(量化书目统计!A:A,H177,量化书目统计!G:G)</f>
        <v>0</v>
      </c>
    </row>
    <row r="178" spans="1:50" x14ac:dyDescent="0.3">
      <c r="A178" t="s">
        <v>3114</v>
      </c>
      <c r="B178" t="s">
        <v>855</v>
      </c>
      <c r="C178" t="s">
        <v>117</v>
      </c>
      <c r="D178">
        <v>4</v>
      </c>
      <c r="E178" t="s">
        <v>1761</v>
      </c>
      <c r="F178" s="1" t="s">
        <v>1762</v>
      </c>
      <c r="G178" t="s">
        <v>1763</v>
      </c>
      <c r="H178" t="e">
        <f>VLOOKUP(F178,#REF!,2,FALSE)</f>
        <v>#REF!</v>
      </c>
      <c r="I178" t="s">
        <v>49</v>
      </c>
      <c r="J178" s="4">
        <v>44190</v>
      </c>
      <c r="K178" s="4">
        <v>44193</v>
      </c>
      <c r="L178" s="3">
        <f>IF(K178&lt;&gt;0,K178-J178,"")</f>
        <v>3</v>
      </c>
      <c r="M178" s="4">
        <v>44221</v>
      </c>
      <c r="N178">
        <f>M178-J178</f>
        <v>31</v>
      </c>
      <c r="O178">
        <v>0</v>
      </c>
      <c r="P178" t="e">
        <f>VLOOKUP(F178,#REF!,3,FALSE)</f>
        <v>#REF!</v>
      </c>
      <c r="Q178">
        <f>IF(OR(ISNUMBER(SEARCH("高等数学",E178)),ISNUMBER(SEARCH("数学分析",E178)),ISNUMBER(SEARCH("微积分",E178))),1,IF(OR(ISNUMBER(SEARCH("概率",E178)),ISNUMBER(SEARCH("数理统计",E178)),ISNUMBER(SEARCH("统计",E178))),2,IF(ISNUMBER(SEARCH("代数",E178)),3,IF(OR(ISNUMBER(SEARCH("运筹",E178)),ISNUMBER(SEARCH("优化",E178))),4,0))))</f>
        <v>0</v>
      </c>
      <c r="R178" t="str">
        <f>IF(AND(Q178&gt;0,O178=1),Q178&amp;"-"&amp;E178,"")</f>
        <v/>
      </c>
      <c r="S178" t="s">
        <v>28</v>
      </c>
      <c r="T178">
        <v>16</v>
      </c>
      <c r="U178">
        <v>1</v>
      </c>
      <c r="V178" t="s">
        <v>28</v>
      </c>
      <c r="W178">
        <v>17</v>
      </c>
      <c r="X178">
        <v>16</v>
      </c>
      <c r="Y178">
        <v>11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e">
        <f>VLOOKUP(A178,#REF!,4,FALSE)</f>
        <v>#REF!</v>
      </c>
      <c r="AW178" t="e">
        <f>VLOOKUP(A178,#REF!,5,FALSE)</f>
        <v>#REF!</v>
      </c>
      <c r="AX178">
        <f>SUMIF(量化书目统计!A:A,H178,量化书目统计!G:G)</f>
        <v>0</v>
      </c>
    </row>
    <row r="179" spans="1:50" x14ac:dyDescent="0.3">
      <c r="A179" t="s">
        <v>3115</v>
      </c>
      <c r="B179" t="s">
        <v>855</v>
      </c>
      <c r="C179" t="s">
        <v>117</v>
      </c>
      <c r="D179">
        <v>4</v>
      </c>
      <c r="E179" t="s">
        <v>1085</v>
      </c>
      <c r="F179" s="1" t="s">
        <v>1086</v>
      </c>
      <c r="G179" t="s">
        <v>1087</v>
      </c>
      <c r="H179" t="e">
        <f>VLOOKUP(F179,#REF!,2,FALSE)</f>
        <v>#REF!</v>
      </c>
      <c r="I179" t="s">
        <v>317</v>
      </c>
      <c r="J179" s="4">
        <v>44754</v>
      </c>
      <c r="K179" s="4">
        <v>44767</v>
      </c>
      <c r="L179" s="3">
        <f>IF(K179&lt;&gt;0,K179-J179,"")</f>
        <v>13</v>
      </c>
      <c r="M179" s="4">
        <v>44795</v>
      </c>
      <c r="N179">
        <f>M179-J179</f>
        <v>41</v>
      </c>
      <c r="O179">
        <v>0</v>
      </c>
      <c r="P179" t="e">
        <f>VLOOKUP(F179,#REF!,3,FALSE)</f>
        <v>#REF!</v>
      </c>
      <c r="Q179">
        <f>IF(OR(ISNUMBER(SEARCH("高等数学",E179)),ISNUMBER(SEARCH("数学分析",E179)),ISNUMBER(SEARCH("微积分",E179))),1,IF(OR(ISNUMBER(SEARCH("概率",E179)),ISNUMBER(SEARCH("数理统计",E179)),ISNUMBER(SEARCH("统计",E179))),2,IF(ISNUMBER(SEARCH("代数",E179)),3,IF(OR(ISNUMBER(SEARCH("运筹",E179)),ISNUMBER(SEARCH("优化",E179))),4,0))))</f>
        <v>0</v>
      </c>
      <c r="R179" t="str">
        <f>IF(AND(Q179&gt;0,O179=1),Q179&amp;"-"&amp;E179,"")</f>
        <v/>
      </c>
      <c r="S179" t="s">
        <v>43</v>
      </c>
      <c r="U179">
        <v>2</v>
      </c>
      <c r="V179" t="s">
        <v>43</v>
      </c>
      <c r="X179">
        <v>80</v>
      </c>
      <c r="Y179">
        <v>11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e">
        <f>VLOOKUP(A179,#REF!,4,FALSE)</f>
        <v>#REF!</v>
      </c>
      <c r="AW179" t="e">
        <f>VLOOKUP(A179,#REF!,5,FALSE)</f>
        <v>#REF!</v>
      </c>
      <c r="AX179">
        <f>SUMIF(量化书目统计!A:A,H179,量化书目统计!G:G)</f>
        <v>0</v>
      </c>
    </row>
    <row r="180" spans="1:50" x14ac:dyDescent="0.3">
      <c r="A180" t="s">
        <v>3116</v>
      </c>
      <c r="B180" t="s">
        <v>855</v>
      </c>
      <c r="C180" t="s">
        <v>117</v>
      </c>
      <c r="D180">
        <v>4</v>
      </c>
      <c r="E180" t="s">
        <v>700</v>
      </c>
      <c r="F180" s="1" t="s">
        <v>2608</v>
      </c>
      <c r="G180" t="s">
        <v>2609</v>
      </c>
      <c r="H180" t="e">
        <f>VLOOKUP(F180,#REF!,2,FALSE)</f>
        <v>#REF!</v>
      </c>
      <c r="I180" t="s">
        <v>317</v>
      </c>
      <c r="J180" s="4">
        <v>44461</v>
      </c>
      <c r="K180" s="4">
        <v>44487</v>
      </c>
      <c r="L180" s="3">
        <f>IF(K180&lt;&gt;0,K180-J180,"")</f>
        <v>26</v>
      </c>
      <c r="M180" s="4">
        <v>44491</v>
      </c>
      <c r="N180">
        <f>M180-J180</f>
        <v>30</v>
      </c>
      <c r="O180">
        <v>0</v>
      </c>
      <c r="P180" t="e">
        <f>VLOOKUP(F180,#REF!,3,FALSE)</f>
        <v>#REF!</v>
      </c>
      <c r="Q180">
        <f>IF(OR(ISNUMBER(SEARCH("高等数学",E180)),ISNUMBER(SEARCH("数学分析",E180)),ISNUMBER(SEARCH("微积分",E180))),1,IF(OR(ISNUMBER(SEARCH("概率",E180)),ISNUMBER(SEARCH("数理统计",E180)),ISNUMBER(SEARCH("统计",E180))),2,IF(ISNUMBER(SEARCH("代数",E180)),3,IF(OR(ISNUMBER(SEARCH("运筹",E180)),ISNUMBER(SEARCH("优化",E180))),4,0))))</f>
        <v>0</v>
      </c>
      <c r="R180" t="str">
        <f>IF(AND(Q180&gt;0,O180=1),Q180&amp;"-"&amp;E180,"")</f>
        <v/>
      </c>
      <c r="S180" t="s">
        <v>38</v>
      </c>
      <c r="T180">
        <v>3</v>
      </c>
      <c r="U180">
        <v>2</v>
      </c>
      <c r="V180" t="s">
        <v>38</v>
      </c>
      <c r="W180">
        <v>7</v>
      </c>
      <c r="X180">
        <v>43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e">
        <f>VLOOKUP(A180,#REF!,4,FALSE)</f>
        <v>#REF!</v>
      </c>
      <c r="AW180" t="e">
        <f>VLOOKUP(A180,#REF!,5,FALSE)</f>
        <v>#REF!</v>
      </c>
      <c r="AX180">
        <f>SUMIF(量化书目统计!A:A,H180,量化书目统计!G:G)</f>
        <v>0</v>
      </c>
    </row>
    <row r="181" spans="1:50" x14ac:dyDescent="0.3">
      <c r="A181" t="s">
        <v>3117</v>
      </c>
      <c r="B181" t="s">
        <v>855</v>
      </c>
      <c r="C181" t="s">
        <v>117</v>
      </c>
      <c r="D181">
        <v>4</v>
      </c>
      <c r="E181" t="s">
        <v>3118</v>
      </c>
      <c r="F181" s="1" t="s">
        <v>3119</v>
      </c>
      <c r="G181" t="s">
        <v>3120</v>
      </c>
      <c r="H181" t="e">
        <f>VLOOKUP(F181,#REF!,2,FALSE)</f>
        <v>#REF!</v>
      </c>
      <c r="I181" t="s">
        <v>49</v>
      </c>
      <c r="J181" s="4">
        <v>44117</v>
      </c>
      <c r="K181" s="4">
        <v>44147</v>
      </c>
      <c r="L181" s="3">
        <f>IF(K181&lt;&gt;0,K181-J181,"")</f>
        <v>30</v>
      </c>
      <c r="M181" s="4">
        <v>44147</v>
      </c>
      <c r="N181">
        <f>M181-J181</f>
        <v>30</v>
      </c>
      <c r="O181">
        <v>0</v>
      </c>
      <c r="P181" t="e">
        <f>VLOOKUP(F181,#REF!,3,FALSE)</f>
        <v>#REF!</v>
      </c>
      <c r="Q181">
        <f>IF(OR(ISNUMBER(SEARCH("高等数学",E181)),ISNUMBER(SEARCH("数学分析",E181)),ISNUMBER(SEARCH("微积分",E181))),1,IF(OR(ISNUMBER(SEARCH("概率",E181)),ISNUMBER(SEARCH("数理统计",E181)),ISNUMBER(SEARCH("统计",E181))),2,IF(ISNUMBER(SEARCH("代数",E181)),3,IF(OR(ISNUMBER(SEARCH("运筹",E181)),ISNUMBER(SEARCH("优化",E181))),4,0))))</f>
        <v>0</v>
      </c>
      <c r="R181" t="str">
        <f>IF(AND(Q181&gt;0,O181=1),Q181&amp;"-"&amp;E181,"")</f>
        <v/>
      </c>
      <c r="S181" t="s">
        <v>28</v>
      </c>
      <c r="T181">
        <v>6</v>
      </c>
      <c r="U181">
        <v>1</v>
      </c>
      <c r="V181" t="s">
        <v>28</v>
      </c>
      <c r="W181">
        <v>10</v>
      </c>
      <c r="X181">
        <v>6</v>
      </c>
      <c r="Y181">
        <v>5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e">
        <f>VLOOKUP(A181,#REF!,4,FALSE)</f>
        <v>#REF!</v>
      </c>
      <c r="AW181" t="e">
        <f>VLOOKUP(A181,#REF!,5,FALSE)</f>
        <v>#REF!</v>
      </c>
      <c r="AX181">
        <f>SUMIF(量化书目统计!A:A,H181,量化书目统计!G:G)</f>
        <v>0</v>
      </c>
    </row>
    <row r="182" spans="1:50" x14ac:dyDescent="0.3">
      <c r="A182" t="s">
        <v>654</v>
      </c>
      <c r="B182" t="s">
        <v>539</v>
      </c>
      <c r="C182" t="s">
        <v>144</v>
      </c>
      <c r="D182">
        <v>5</v>
      </c>
      <c r="E182" t="s">
        <v>655</v>
      </c>
      <c r="F182" s="1" t="s">
        <v>656</v>
      </c>
      <c r="G182" t="s">
        <v>657</v>
      </c>
      <c r="H182" t="e">
        <f>VLOOKUP(F182,#REF!,2,FALSE)</f>
        <v>#REF!</v>
      </c>
      <c r="I182" t="s">
        <v>42</v>
      </c>
      <c r="J182" s="4">
        <v>43837</v>
      </c>
      <c r="K182" s="4">
        <v>44004</v>
      </c>
      <c r="L182" s="3">
        <f>IF(K182&lt;&gt;0,K182-J182,"")</f>
        <v>167</v>
      </c>
      <c r="M182" s="4">
        <v>44104</v>
      </c>
      <c r="N182">
        <f>M182-J182</f>
        <v>267</v>
      </c>
      <c r="O182">
        <v>0</v>
      </c>
      <c r="P182" t="e">
        <f>VLOOKUP(F182,#REF!,3,FALSE)</f>
        <v>#REF!</v>
      </c>
      <c r="Q182">
        <f>IF(OR(ISNUMBER(SEARCH("高等数学",E182)),ISNUMBER(SEARCH("数学分析",E182)),ISNUMBER(SEARCH("微积分",E182))),1,IF(OR(ISNUMBER(SEARCH("概率",E182)),ISNUMBER(SEARCH("数理统计",E182)),ISNUMBER(SEARCH("统计",E182))),2,IF(ISNUMBER(SEARCH("代数",E182)),3,IF(OR(ISNUMBER(SEARCH("运筹",E182)),ISNUMBER(SEARCH("优化",E182))),4,0))))</f>
        <v>0</v>
      </c>
      <c r="R182" t="str">
        <f>IF(AND(Q182&gt;0,O182=1),Q182&amp;"-"&amp;E182,"")</f>
        <v/>
      </c>
      <c r="S182" t="s">
        <v>43</v>
      </c>
      <c r="U182">
        <v>1</v>
      </c>
      <c r="V182" t="s">
        <v>43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e">
        <f>VLOOKUP(A182,#REF!,4,FALSE)</f>
        <v>#REF!</v>
      </c>
      <c r="AW182" t="e">
        <f>VLOOKUP(A182,#REF!,5,FALSE)</f>
        <v>#REF!</v>
      </c>
      <c r="AX182">
        <f>SUMIF(量化书目统计!A:A,H182,量化书目统计!G:G)</f>
        <v>0</v>
      </c>
    </row>
    <row r="183" spans="1:50" x14ac:dyDescent="0.3">
      <c r="A183" t="s">
        <v>3121</v>
      </c>
      <c r="B183" t="s">
        <v>855</v>
      </c>
      <c r="C183" t="s">
        <v>91</v>
      </c>
      <c r="D183">
        <v>4</v>
      </c>
      <c r="E183" t="s">
        <v>548</v>
      </c>
      <c r="F183" s="1" t="s">
        <v>549</v>
      </c>
      <c r="G183" t="s">
        <v>550</v>
      </c>
      <c r="H183" t="e">
        <f>VLOOKUP(F183,#REF!,2,FALSE)</f>
        <v>#REF!</v>
      </c>
      <c r="I183" t="s">
        <v>32</v>
      </c>
      <c r="J183" s="4">
        <v>44207</v>
      </c>
      <c r="K183" s="4">
        <v>44229</v>
      </c>
      <c r="L183" s="3">
        <f>IF(K183&lt;&gt;0,K183-J183,"")</f>
        <v>22</v>
      </c>
      <c r="M183" s="4">
        <v>44267</v>
      </c>
      <c r="N183">
        <f>M183-J183</f>
        <v>60</v>
      </c>
      <c r="O183">
        <v>0</v>
      </c>
      <c r="P183" t="e">
        <f>VLOOKUP(F183,#REF!,3,FALSE)</f>
        <v>#REF!</v>
      </c>
      <c r="Q183">
        <f>IF(OR(ISNUMBER(SEARCH("高等数学",E183)),ISNUMBER(SEARCH("数学分析",E183)),ISNUMBER(SEARCH("微积分",E183))),1,IF(OR(ISNUMBER(SEARCH("概率",E183)),ISNUMBER(SEARCH("数理统计",E183)),ISNUMBER(SEARCH("统计",E183))),2,IF(ISNUMBER(SEARCH("代数",E183)),3,IF(OR(ISNUMBER(SEARCH("运筹",E183)),ISNUMBER(SEARCH("优化",E183))),4,0))))</f>
        <v>0</v>
      </c>
      <c r="R183" t="str">
        <f>IF(AND(Q183&gt;0,O183=1),Q183&amp;"-"&amp;E183,"")</f>
        <v/>
      </c>
      <c r="S183" t="s">
        <v>28</v>
      </c>
      <c r="T183">
        <f>X183</f>
        <v>19</v>
      </c>
      <c r="U183">
        <v>1</v>
      </c>
      <c r="V183" t="s">
        <v>43</v>
      </c>
      <c r="X183">
        <v>19</v>
      </c>
      <c r="Y183">
        <v>15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e">
        <f>VLOOKUP(A183,#REF!,4,FALSE)</f>
        <v>#REF!</v>
      </c>
      <c r="AW183" t="e">
        <f>VLOOKUP(A183,#REF!,5,FALSE)</f>
        <v>#REF!</v>
      </c>
      <c r="AX183">
        <f>SUMIF(量化书目统计!A:A,H183,量化书目统计!G:G)</f>
        <v>0</v>
      </c>
    </row>
    <row r="184" spans="1:50" x14ac:dyDescent="0.3">
      <c r="A184" t="s">
        <v>3124</v>
      </c>
      <c r="B184" t="s">
        <v>855</v>
      </c>
      <c r="C184" t="s">
        <v>91</v>
      </c>
      <c r="D184">
        <v>4</v>
      </c>
      <c r="E184" t="s">
        <v>520</v>
      </c>
      <c r="F184" s="1" t="s">
        <v>521</v>
      </c>
      <c r="G184" t="s">
        <v>522</v>
      </c>
      <c r="H184" t="e">
        <f>VLOOKUP(F184,#REF!,2,FALSE)</f>
        <v>#REF!</v>
      </c>
      <c r="I184" t="s">
        <v>158</v>
      </c>
      <c r="J184" s="4">
        <v>44434</v>
      </c>
      <c r="K184" s="4">
        <v>44621</v>
      </c>
      <c r="L184" s="3">
        <f>IF(K184&lt;&gt;0,K184-J184,"")</f>
        <v>187</v>
      </c>
      <c r="M184" s="4">
        <v>44624</v>
      </c>
      <c r="N184">
        <f>M184-J184</f>
        <v>190</v>
      </c>
      <c r="O184">
        <v>0</v>
      </c>
      <c r="P184" t="e">
        <f>VLOOKUP(F184,#REF!,3,FALSE)</f>
        <v>#REF!</v>
      </c>
      <c r="Q184">
        <f>IF(OR(ISNUMBER(SEARCH("高等数学",E184)),ISNUMBER(SEARCH("数学分析",E184)),ISNUMBER(SEARCH("微积分",E184))),1,IF(OR(ISNUMBER(SEARCH("概率",E184)),ISNUMBER(SEARCH("数理统计",E184)),ISNUMBER(SEARCH("统计",E184))),2,IF(ISNUMBER(SEARCH("代数",E184)),3,IF(OR(ISNUMBER(SEARCH("运筹",E184)),ISNUMBER(SEARCH("优化",E184))),4,0))))</f>
        <v>0</v>
      </c>
      <c r="R184" t="str">
        <f>IF(AND(Q184&gt;0,O184=1),Q184&amp;"-"&amp;E184,"")</f>
        <v/>
      </c>
      <c r="S184" t="s">
        <v>43</v>
      </c>
      <c r="U184">
        <v>1</v>
      </c>
      <c r="V184" t="s">
        <v>99</v>
      </c>
      <c r="W184">
        <v>3</v>
      </c>
      <c r="X184">
        <v>40</v>
      </c>
      <c r="Y184">
        <v>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e">
        <f>VLOOKUP(A184,#REF!,4,FALSE)</f>
        <v>#REF!</v>
      </c>
      <c r="AW184" t="e">
        <f>VLOOKUP(A184,#REF!,5,FALSE)</f>
        <v>#REF!</v>
      </c>
      <c r="AX184">
        <f>SUMIF(量化书目统计!A:A,H184,量化书目统计!G:G)</f>
        <v>0</v>
      </c>
    </row>
    <row r="185" spans="1:50" x14ac:dyDescent="0.3">
      <c r="A185" t="s">
        <v>3125</v>
      </c>
      <c r="B185" t="s">
        <v>855</v>
      </c>
      <c r="C185" t="s">
        <v>106</v>
      </c>
      <c r="D185">
        <v>4</v>
      </c>
      <c r="E185" t="s">
        <v>333</v>
      </c>
      <c r="F185" s="1" t="s">
        <v>334</v>
      </c>
      <c r="G185" t="s">
        <v>335</v>
      </c>
      <c r="H185" t="e">
        <f>VLOOKUP(F185,#REF!,2,FALSE)</f>
        <v>#REF!</v>
      </c>
      <c r="I185" t="s">
        <v>59</v>
      </c>
      <c r="J185" s="4">
        <v>44201</v>
      </c>
      <c r="K185" s="4">
        <v>44204</v>
      </c>
      <c r="L185" s="3">
        <f>IF(K185&lt;&gt;0,K185-J185,"")</f>
        <v>3</v>
      </c>
      <c r="M185" s="4">
        <v>44263</v>
      </c>
      <c r="N185">
        <f>M185-J185</f>
        <v>62</v>
      </c>
      <c r="O185">
        <v>0</v>
      </c>
      <c r="P185" t="e">
        <f>VLOOKUP(F185,#REF!,3,FALSE)</f>
        <v>#REF!</v>
      </c>
      <c r="Q185">
        <f>IF(OR(ISNUMBER(SEARCH("高等数学",E185)),ISNUMBER(SEARCH("数学分析",E185)),ISNUMBER(SEARCH("微积分",E185))),1,IF(OR(ISNUMBER(SEARCH("概率",E185)),ISNUMBER(SEARCH("数理统计",E185)),ISNUMBER(SEARCH("统计",E185))),2,IF(ISNUMBER(SEARCH("代数",E185)),3,IF(OR(ISNUMBER(SEARCH("运筹",E185)),ISNUMBER(SEARCH("优化",E185))),4,0))))</f>
        <v>4</v>
      </c>
      <c r="R185" t="str">
        <f>IF(AND(Q185&gt;0,O185=1),Q185&amp;"-"&amp;E185,"")</f>
        <v/>
      </c>
      <c r="S185" t="s">
        <v>28</v>
      </c>
      <c r="T185">
        <v>18</v>
      </c>
      <c r="U185">
        <v>1</v>
      </c>
      <c r="V185" t="s">
        <v>28</v>
      </c>
      <c r="W185">
        <v>18</v>
      </c>
      <c r="X185">
        <v>18</v>
      </c>
      <c r="Y185">
        <v>5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e">
        <f>VLOOKUP(A185,#REF!,4,FALSE)</f>
        <v>#REF!</v>
      </c>
      <c r="AW185" t="e">
        <f>VLOOKUP(A185,#REF!,5,FALSE)</f>
        <v>#REF!</v>
      </c>
      <c r="AX185">
        <f>SUMIF(量化书目统计!A:A,H185,量化书目统计!G:G)</f>
        <v>0</v>
      </c>
    </row>
    <row r="186" spans="1:50" x14ac:dyDescent="0.3">
      <c r="A186" t="s">
        <v>3126</v>
      </c>
      <c r="B186" t="s">
        <v>855</v>
      </c>
      <c r="C186" t="s">
        <v>106</v>
      </c>
      <c r="D186">
        <v>4</v>
      </c>
      <c r="E186" t="s">
        <v>961</v>
      </c>
      <c r="F186" s="1" t="s">
        <v>962</v>
      </c>
      <c r="G186" t="s">
        <v>963</v>
      </c>
      <c r="H186" t="e">
        <f>VLOOKUP(F186,#REF!,2,FALSE)</f>
        <v>#REF!</v>
      </c>
      <c r="I186" t="s">
        <v>158</v>
      </c>
      <c r="J186" s="4">
        <v>44916</v>
      </c>
      <c r="K186" s="4">
        <v>45096</v>
      </c>
      <c r="L186" s="3">
        <f>IF(K186&lt;&gt;0,K186-J186,"")</f>
        <v>180</v>
      </c>
      <c r="M186" s="4">
        <v>44986</v>
      </c>
      <c r="N186">
        <f>M186-J186</f>
        <v>70</v>
      </c>
      <c r="O186">
        <v>0</v>
      </c>
      <c r="P186" t="e">
        <f>VLOOKUP(F186,#REF!,3,FALSE)</f>
        <v>#REF!</v>
      </c>
      <c r="Q186">
        <f>IF(OR(ISNUMBER(SEARCH("高等数学",E186)),ISNUMBER(SEARCH("数学分析",E186)),ISNUMBER(SEARCH("微积分",E186))),1,IF(OR(ISNUMBER(SEARCH("概率",E186)),ISNUMBER(SEARCH("数理统计",E186)),ISNUMBER(SEARCH("统计",E186))),2,IF(ISNUMBER(SEARCH("代数",E186)),3,IF(OR(ISNUMBER(SEARCH("运筹",E186)),ISNUMBER(SEARCH("优化",E186))),4,0))))</f>
        <v>0</v>
      </c>
      <c r="R186" t="str">
        <f>IF(AND(Q186&gt;0,O186=1),Q186&amp;"-"&amp;E186,"")</f>
        <v/>
      </c>
      <c r="S186" t="s">
        <v>43</v>
      </c>
      <c r="U186">
        <v>1</v>
      </c>
      <c r="V186" t="s">
        <v>43</v>
      </c>
      <c r="X186">
        <v>80</v>
      </c>
      <c r="Y186">
        <v>14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e">
        <f>VLOOKUP(A186,#REF!,4,FALSE)</f>
        <v>#REF!</v>
      </c>
      <c r="AW186" t="e">
        <f>VLOOKUP(A186,#REF!,5,FALSE)</f>
        <v>#REF!</v>
      </c>
      <c r="AX186">
        <f>SUMIF(量化书目统计!A:A,H186,量化书目统计!G:G)</f>
        <v>0</v>
      </c>
    </row>
    <row r="187" spans="1:50" x14ac:dyDescent="0.3">
      <c r="A187" t="s">
        <v>3127</v>
      </c>
      <c r="B187" t="s">
        <v>855</v>
      </c>
      <c r="C187" t="s">
        <v>106</v>
      </c>
      <c r="D187">
        <v>4</v>
      </c>
      <c r="E187" t="s">
        <v>77</v>
      </c>
      <c r="F187" s="1" t="s">
        <v>2727</v>
      </c>
      <c r="G187" t="s">
        <v>2728</v>
      </c>
      <c r="H187" t="e">
        <f>VLOOKUP(F187,#REF!,2,FALSE)</f>
        <v>#REF!</v>
      </c>
      <c r="I187" t="s">
        <v>74</v>
      </c>
      <c r="J187" s="4">
        <v>44266</v>
      </c>
      <c r="K187" s="4">
        <v>44377</v>
      </c>
      <c r="L187" s="3">
        <f>IF(K187&lt;&gt;0,K187-J187,"")</f>
        <v>111</v>
      </c>
      <c r="M187" s="4">
        <v>44446</v>
      </c>
      <c r="N187">
        <f>M187-J187</f>
        <v>180</v>
      </c>
      <c r="O187">
        <v>0</v>
      </c>
      <c r="P187" t="e">
        <f>VLOOKUP(F187,#REF!,3,FALSE)</f>
        <v>#REF!</v>
      </c>
      <c r="Q187">
        <f>IF(OR(ISNUMBER(SEARCH("高等数学",E187)),ISNUMBER(SEARCH("数学分析",E187)),ISNUMBER(SEARCH("微积分",E187))),1,IF(OR(ISNUMBER(SEARCH("概率",E187)),ISNUMBER(SEARCH("数理统计",E187)),ISNUMBER(SEARCH("统计",E187))),2,IF(ISNUMBER(SEARCH("代数",E187)),3,IF(OR(ISNUMBER(SEARCH("运筹",E187)),ISNUMBER(SEARCH("优化",E187))),4,0))))</f>
        <v>0</v>
      </c>
      <c r="R187" t="str">
        <f>IF(AND(Q187&gt;0,O187=1),Q187&amp;"-"&amp;E187,"")</f>
        <v/>
      </c>
      <c r="S187" t="s">
        <v>80</v>
      </c>
      <c r="T187">
        <v>2</v>
      </c>
      <c r="U187">
        <v>1</v>
      </c>
      <c r="V187" t="s">
        <v>80</v>
      </c>
      <c r="W187">
        <v>18</v>
      </c>
      <c r="X187">
        <v>22</v>
      </c>
      <c r="Y187">
        <v>10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 t="e">
        <f>VLOOKUP(A187,#REF!,4,FALSE)</f>
        <v>#REF!</v>
      </c>
      <c r="AW187" t="e">
        <f>VLOOKUP(A187,#REF!,5,FALSE)</f>
        <v>#REF!</v>
      </c>
      <c r="AX187">
        <f>SUMIF(量化书目统计!A:A,H187,量化书目统计!G:G)</f>
        <v>0</v>
      </c>
    </row>
    <row r="188" spans="1:50" x14ac:dyDescent="0.3">
      <c r="A188" t="s">
        <v>3128</v>
      </c>
      <c r="B188" t="s">
        <v>855</v>
      </c>
      <c r="C188" t="s">
        <v>106</v>
      </c>
      <c r="D188">
        <v>4</v>
      </c>
      <c r="E188" t="s">
        <v>405</v>
      </c>
      <c r="F188" s="1" t="s">
        <v>406</v>
      </c>
      <c r="G188" t="s">
        <v>407</v>
      </c>
      <c r="H188" t="e">
        <f>VLOOKUP(F188,#REF!,2,FALSE)</f>
        <v>#REF!</v>
      </c>
      <c r="I188" t="s">
        <v>49</v>
      </c>
      <c r="J188" s="4">
        <v>44800</v>
      </c>
      <c r="K188" s="4">
        <v>44850</v>
      </c>
      <c r="L188" s="3">
        <f>IF(K188&lt;&gt;0,K188-J188,"")</f>
        <v>50</v>
      </c>
      <c r="M188" s="4">
        <v>44860</v>
      </c>
      <c r="N188">
        <f>M188-J188</f>
        <v>60</v>
      </c>
      <c r="O188">
        <v>0</v>
      </c>
      <c r="P188" t="e">
        <f>VLOOKUP(F188,#REF!,3,FALSE)</f>
        <v>#REF!</v>
      </c>
      <c r="Q188">
        <f>IF(OR(ISNUMBER(SEARCH("高等数学",E188)),ISNUMBER(SEARCH("数学分析",E188)),ISNUMBER(SEARCH("微积分",E188))),1,IF(OR(ISNUMBER(SEARCH("概率",E188)),ISNUMBER(SEARCH("数理统计",E188)),ISNUMBER(SEARCH("统计",E188))),2,IF(ISNUMBER(SEARCH("代数",E188)),3,IF(OR(ISNUMBER(SEARCH("运筹",E188)),ISNUMBER(SEARCH("优化",E188))),4,0))))</f>
        <v>0</v>
      </c>
      <c r="R188" t="str">
        <f>IF(AND(Q188&gt;0,O188=1),Q188&amp;"-"&amp;E188,"")</f>
        <v/>
      </c>
      <c r="S188" t="s">
        <v>43</v>
      </c>
      <c r="U188">
        <v>2</v>
      </c>
      <c r="V188" t="s">
        <v>43</v>
      </c>
      <c r="X188">
        <v>80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 t="e">
        <f>VLOOKUP(A188,#REF!,4,FALSE)</f>
        <v>#REF!</v>
      </c>
      <c r="AW188" t="e">
        <f>VLOOKUP(A188,#REF!,5,FALSE)</f>
        <v>#REF!</v>
      </c>
      <c r="AX188">
        <f>SUMIF(量化书目统计!A:A,H188,量化书目统计!G:G)</f>
        <v>0</v>
      </c>
    </row>
    <row r="189" spans="1:50" x14ac:dyDescent="0.3">
      <c r="A189" t="s">
        <v>3129</v>
      </c>
      <c r="B189" t="s">
        <v>855</v>
      </c>
      <c r="C189" t="s">
        <v>82</v>
      </c>
      <c r="D189">
        <v>5</v>
      </c>
      <c r="E189" t="s">
        <v>566</v>
      </c>
      <c r="F189" s="1" t="s">
        <v>817</v>
      </c>
      <c r="G189" t="s">
        <v>818</v>
      </c>
      <c r="H189" t="e">
        <f>VLOOKUP(F189,#REF!,2,FALSE)</f>
        <v>#REF!</v>
      </c>
      <c r="I189" t="s">
        <v>158</v>
      </c>
      <c r="J189" s="4">
        <v>44091</v>
      </c>
      <c r="K189" s="4">
        <v>44142</v>
      </c>
      <c r="L189" s="3">
        <f>IF(K189&lt;&gt;0,K189-J189,"")</f>
        <v>51</v>
      </c>
      <c r="M189" s="4">
        <v>44151</v>
      </c>
      <c r="N189">
        <f>M189-J189</f>
        <v>60</v>
      </c>
      <c r="O189">
        <v>0</v>
      </c>
      <c r="P189" t="e">
        <f>VLOOKUP(F189,#REF!,3,FALSE)</f>
        <v>#REF!</v>
      </c>
      <c r="Q189">
        <f>IF(OR(ISNUMBER(SEARCH("高等数学",E189)),ISNUMBER(SEARCH("数学分析",E189)),ISNUMBER(SEARCH("微积分",E189))),1,IF(OR(ISNUMBER(SEARCH("概率",E189)),ISNUMBER(SEARCH("数理统计",E189)),ISNUMBER(SEARCH("统计",E189))),2,IF(ISNUMBER(SEARCH("代数",E189)),3,IF(OR(ISNUMBER(SEARCH("运筹",E189)),ISNUMBER(SEARCH("优化",E189))),4,0))))</f>
        <v>0</v>
      </c>
      <c r="R189" t="str">
        <f>IF(AND(Q189&gt;0,O189=1),Q189&amp;"-"&amp;E189,"")</f>
        <v/>
      </c>
      <c r="S189" t="s">
        <v>28</v>
      </c>
      <c r="T189">
        <v>2</v>
      </c>
      <c r="U189">
        <v>1</v>
      </c>
      <c r="V189" t="s">
        <v>28</v>
      </c>
      <c r="W189">
        <v>9</v>
      </c>
      <c r="X189">
        <v>2</v>
      </c>
      <c r="Y189">
        <v>15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e">
        <f>VLOOKUP(A189,#REF!,4,FALSE)</f>
        <v>#REF!</v>
      </c>
      <c r="AW189" t="e">
        <f>VLOOKUP(A189,#REF!,5,FALSE)</f>
        <v>#REF!</v>
      </c>
      <c r="AX189">
        <f>SUMIF(量化书目统计!A:A,H189,量化书目统计!G:G)</f>
        <v>0</v>
      </c>
    </row>
    <row r="190" spans="1:50" x14ac:dyDescent="0.3">
      <c r="A190" t="s">
        <v>3130</v>
      </c>
      <c r="B190" t="s">
        <v>855</v>
      </c>
      <c r="C190" t="s">
        <v>82</v>
      </c>
      <c r="D190">
        <v>5</v>
      </c>
      <c r="E190" t="s">
        <v>1438</v>
      </c>
      <c r="F190" s="1" t="s">
        <v>1439</v>
      </c>
      <c r="G190" t="s">
        <v>1440</v>
      </c>
      <c r="H190" t="e">
        <f>VLOOKUP(F190,#REF!,2,FALSE)</f>
        <v>#REF!</v>
      </c>
      <c r="I190" t="s">
        <v>158</v>
      </c>
      <c r="J190" s="4">
        <v>44526</v>
      </c>
      <c r="K190" s="4">
        <v>44538</v>
      </c>
      <c r="L190" s="3">
        <f>IF(K190&lt;&gt;0,K190-J190,"")</f>
        <v>12</v>
      </c>
      <c r="M190" s="4">
        <v>44586</v>
      </c>
      <c r="N190">
        <f>M190-J190</f>
        <v>60</v>
      </c>
      <c r="O190">
        <v>0</v>
      </c>
      <c r="P190" t="e">
        <f>VLOOKUP(F190,#REF!,3,FALSE)</f>
        <v>#REF!</v>
      </c>
      <c r="Q190">
        <f>IF(OR(ISNUMBER(SEARCH("高等数学",E190)),ISNUMBER(SEARCH("数学分析",E190)),ISNUMBER(SEARCH("微积分",E190))),1,IF(OR(ISNUMBER(SEARCH("概率",E190)),ISNUMBER(SEARCH("数理统计",E190)),ISNUMBER(SEARCH("统计",E190))),2,IF(ISNUMBER(SEARCH("代数",E190)),3,IF(OR(ISNUMBER(SEARCH("运筹",E190)),ISNUMBER(SEARCH("优化",E190))),4,0))))</f>
        <v>0</v>
      </c>
      <c r="R190" t="str">
        <f>IF(AND(Q190&gt;0,O190=1),Q190&amp;"-"&amp;E190,"")</f>
        <v/>
      </c>
      <c r="S190" t="s">
        <v>38</v>
      </c>
      <c r="T190">
        <v>12</v>
      </c>
      <c r="U190">
        <v>1</v>
      </c>
      <c r="V190" t="s">
        <v>38</v>
      </c>
      <c r="W190">
        <v>14</v>
      </c>
      <c r="X190">
        <v>52</v>
      </c>
      <c r="Y190">
        <v>5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e">
        <f>VLOOKUP(A190,#REF!,4,FALSE)</f>
        <v>#REF!</v>
      </c>
      <c r="AW190" t="e">
        <f>VLOOKUP(A190,#REF!,5,FALSE)</f>
        <v>#REF!</v>
      </c>
      <c r="AX190">
        <f>SUMIF(量化书目统计!A:A,H190,量化书目统计!G:G)</f>
        <v>0</v>
      </c>
    </row>
    <row r="191" spans="1:50" x14ac:dyDescent="0.3">
      <c r="A191" t="s">
        <v>3131</v>
      </c>
      <c r="B191" t="s">
        <v>855</v>
      </c>
      <c r="C191" t="s">
        <v>82</v>
      </c>
      <c r="D191">
        <v>5</v>
      </c>
      <c r="E191" t="s">
        <v>1823</v>
      </c>
      <c r="F191" s="1" t="s">
        <v>1824</v>
      </c>
      <c r="G191" t="s">
        <v>1825</v>
      </c>
      <c r="H191" t="e">
        <f>VLOOKUP(F191,#REF!,2,FALSE)</f>
        <v>#REF!</v>
      </c>
      <c r="I191" t="s">
        <v>32</v>
      </c>
      <c r="J191" s="4">
        <v>44102</v>
      </c>
      <c r="K191" s="4">
        <v>44115</v>
      </c>
      <c r="L191" s="3">
        <f>IF(K191&lt;&gt;0,K191-J191,"")</f>
        <v>13</v>
      </c>
      <c r="M191" s="4">
        <v>44162</v>
      </c>
      <c r="N191">
        <f>M191-J191</f>
        <v>60</v>
      </c>
      <c r="O191">
        <v>0</v>
      </c>
      <c r="P191" t="e">
        <f>VLOOKUP(F191,#REF!,3,FALSE)</f>
        <v>#REF!</v>
      </c>
      <c r="Q191">
        <f>IF(OR(ISNUMBER(SEARCH("高等数学",E191)),ISNUMBER(SEARCH("数学分析",E191)),ISNUMBER(SEARCH("微积分",E191))),1,IF(OR(ISNUMBER(SEARCH("概率",E191)),ISNUMBER(SEARCH("数理统计",E191)),ISNUMBER(SEARCH("统计",E191))),2,IF(ISNUMBER(SEARCH("代数",E191)),3,IF(OR(ISNUMBER(SEARCH("运筹",E191)),ISNUMBER(SEARCH("优化",E191))),4,0))))</f>
        <v>0</v>
      </c>
      <c r="R191" t="str">
        <f>IF(AND(Q191&gt;0,O191=1),Q191&amp;"-"&amp;E191,"")</f>
        <v/>
      </c>
      <c r="S191" t="s">
        <v>28</v>
      </c>
      <c r="T191">
        <v>4</v>
      </c>
      <c r="U191">
        <v>1</v>
      </c>
      <c r="V191" t="s">
        <v>28</v>
      </c>
      <c r="W191">
        <v>6</v>
      </c>
      <c r="X191">
        <v>4</v>
      </c>
      <c r="Y191">
        <v>11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e">
        <f>VLOOKUP(A191,#REF!,4,FALSE)</f>
        <v>#REF!</v>
      </c>
      <c r="AW191" t="e">
        <f>VLOOKUP(A191,#REF!,5,FALSE)</f>
        <v>#REF!</v>
      </c>
      <c r="AX191">
        <f>SUMIF(量化书目统计!A:A,H191,量化书目统计!G:G)</f>
        <v>0</v>
      </c>
    </row>
    <row r="192" spans="1:50" x14ac:dyDescent="0.3">
      <c r="A192" t="s">
        <v>3132</v>
      </c>
      <c r="B192" t="s">
        <v>855</v>
      </c>
      <c r="C192" t="s">
        <v>82</v>
      </c>
      <c r="D192">
        <v>5</v>
      </c>
      <c r="E192" t="s">
        <v>258</v>
      </c>
      <c r="F192" s="1" t="s">
        <v>972</v>
      </c>
      <c r="G192" t="s">
        <v>973</v>
      </c>
      <c r="H192" t="e">
        <f>VLOOKUP(F192,#REF!,2,FALSE)</f>
        <v>#REF!</v>
      </c>
      <c r="I192" t="s">
        <v>53</v>
      </c>
      <c r="J192" s="4">
        <v>44543</v>
      </c>
      <c r="K192" s="4">
        <v>44560</v>
      </c>
      <c r="L192" s="3">
        <f>IF(K192&lt;&gt;0,K192-J192,"")</f>
        <v>17</v>
      </c>
      <c r="M192" s="4">
        <v>44557</v>
      </c>
      <c r="N192">
        <f>M192-J192</f>
        <v>14</v>
      </c>
      <c r="O192">
        <v>0</v>
      </c>
      <c r="P192" t="e">
        <f>VLOOKUP(F192,#REF!,3,FALSE)</f>
        <v>#REF!</v>
      </c>
      <c r="Q192">
        <f>IF(OR(ISNUMBER(SEARCH("高等数学",E192)),ISNUMBER(SEARCH("数学分析",E192)),ISNUMBER(SEARCH("微积分",E192))),1,IF(OR(ISNUMBER(SEARCH("概率",E192)),ISNUMBER(SEARCH("数理统计",E192)),ISNUMBER(SEARCH("统计",E192))),2,IF(ISNUMBER(SEARCH("代数",E192)),3,IF(OR(ISNUMBER(SEARCH("运筹",E192)),ISNUMBER(SEARCH("优化",E192))),4,0))))</f>
        <v>0</v>
      </c>
      <c r="R192" t="str">
        <f>IF(AND(Q192&gt;0,O192=1),Q192&amp;"-"&amp;E192,"")</f>
        <v/>
      </c>
      <c r="S192" t="s">
        <v>38</v>
      </c>
      <c r="T192">
        <v>15</v>
      </c>
      <c r="U192">
        <v>1</v>
      </c>
      <c r="V192" t="s">
        <v>38</v>
      </c>
      <c r="W192">
        <v>17</v>
      </c>
      <c r="X192">
        <v>55</v>
      </c>
      <c r="Y192">
        <v>15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e">
        <f>VLOOKUP(A192,#REF!,4,FALSE)</f>
        <v>#REF!</v>
      </c>
      <c r="AW192" t="e">
        <f>VLOOKUP(A192,#REF!,5,FALSE)</f>
        <v>#REF!</v>
      </c>
      <c r="AX192">
        <f>SUMIF(量化书目统计!A:A,H192,量化书目统计!G:G)</f>
        <v>0</v>
      </c>
    </row>
    <row r="193" spans="1:50" x14ac:dyDescent="0.3">
      <c r="A193" t="s">
        <v>658</v>
      </c>
      <c r="B193" t="s">
        <v>539</v>
      </c>
      <c r="C193" t="s">
        <v>185</v>
      </c>
      <c r="D193">
        <v>5</v>
      </c>
      <c r="E193" t="s">
        <v>659</v>
      </c>
      <c r="F193" s="1" t="s">
        <v>660</v>
      </c>
      <c r="G193" t="s">
        <v>661</v>
      </c>
      <c r="H193" t="e">
        <f>VLOOKUP(F193,#REF!,2,FALSE)</f>
        <v>#REF!</v>
      </c>
      <c r="I193" t="s">
        <v>225</v>
      </c>
      <c r="J193" s="4">
        <v>44376</v>
      </c>
      <c r="K193" s="4">
        <v>44511</v>
      </c>
      <c r="L193" s="3">
        <f>IF(K193&lt;&gt;0,K193-J193,"")</f>
        <v>135</v>
      </c>
      <c r="M193" s="4">
        <v>44505</v>
      </c>
      <c r="N193">
        <f>M193-J193</f>
        <v>129</v>
      </c>
      <c r="O193">
        <v>0</v>
      </c>
      <c r="P193" t="e">
        <f>VLOOKUP(F193,#REF!,3,FALSE)</f>
        <v>#REF!</v>
      </c>
      <c r="Q193">
        <f>IF(OR(ISNUMBER(SEARCH("高等数学",E193)),ISNUMBER(SEARCH("数学分析",E193)),ISNUMBER(SEARCH("微积分",E193))),1,IF(OR(ISNUMBER(SEARCH("概率",E193)),ISNUMBER(SEARCH("数理统计",E193)),ISNUMBER(SEARCH("统计",E193))),2,IF(ISNUMBER(SEARCH("代数",E193)),3,IF(OR(ISNUMBER(SEARCH("运筹",E193)),ISNUMBER(SEARCH("优化",E193))),4,0))))</f>
        <v>0</v>
      </c>
      <c r="R193" t="str">
        <f>IF(AND(Q193&gt;0,O193=1),Q193&amp;"-"&amp;E193,"")</f>
        <v/>
      </c>
      <c r="S193" t="s">
        <v>80</v>
      </c>
      <c r="T193">
        <v>18</v>
      </c>
      <c r="U193">
        <v>1</v>
      </c>
      <c r="V193" t="s">
        <v>38</v>
      </c>
      <c r="W193">
        <v>10</v>
      </c>
      <c r="X193">
        <v>38</v>
      </c>
      <c r="Y193">
        <v>15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e">
        <f>VLOOKUP(A193,#REF!,4,FALSE)</f>
        <v>#REF!</v>
      </c>
      <c r="AW193" t="e">
        <f>VLOOKUP(A193,#REF!,5,FALSE)</f>
        <v>#REF!</v>
      </c>
      <c r="AX193">
        <f>SUMIF(量化书目统计!A:A,H193,量化书目统计!G:G)</f>
        <v>0</v>
      </c>
    </row>
    <row r="194" spans="1:50" x14ac:dyDescent="0.3">
      <c r="A194" t="s">
        <v>3133</v>
      </c>
      <c r="B194" t="s">
        <v>855</v>
      </c>
      <c r="C194" t="s">
        <v>82</v>
      </c>
      <c r="D194">
        <v>5</v>
      </c>
      <c r="E194" t="s">
        <v>3134</v>
      </c>
      <c r="F194" s="1" t="s">
        <v>3135</v>
      </c>
      <c r="G194" t="s">
        <v>3136</v>
      </c>
      <c r="H194" t="e">
        <f>VLOOKUP(F194,#REF!,2,FALSE)</f>
        <v>#REF!</v>
      </c>
      <c r="I194" t="s">
        <v>42</v>
      </c>
      <c r="J194" s="4">
        <v>44154</v>
      </c>
      <c r="K194" s="4">
        <v>44187</v>
      </c>
      <c r="L194" s="3">
        <f>IF(K194&lt;&gt;0,K194-J194,"")</f>
        <v>33</v>
      </c>
      <c r="M194" s="4">
        <v>44214</v>
      </c>
      <c r="N194">
        <f>M194-J194</f>
        <v>60</v>
      </c>
      <c r="O194">
        <v>0</v>
      </c>
      <c r="P194" t="e">
        <f>VLOOKUP(F194,#REF!,3,FALSE)</f>
        <v>#REF!</v>
      </c>
      <c r="Q194">
        <f>IF(OR(ISNUMBER(SEARCH("高等数学",E194)),ISNUMBER(SEARCH("数学分析",E194)),ISNUMBER(SEARCH("微积分",E194))),1,IF(OR(ISNUMBER(SEARCH("概率",E194)),ISNUMBER(SEARCH("数理统计",E194)),ISNUMBER(SEARCH("统计",E194))),2,IF(ISNUMBER(SEARCH("代数",E194)),3,IF(OR(ISNUMBER(SEARCH("运筹",E194)),ISNUMBER(SEARCH("优化",E194))),4,0))))</f>
        <v>0</v>
      </c>
      <c r="R194" t="str">
        <f>IF(AND(Q194&gt;0,O194=1),Q194&amp;"-"&amp;E194,"")</f>
        <v/>
      </c>
      <c r="S194" t="s">
        <v>28</v>
      </c>
      <c r="T194">
        <v>11</v>
      </c>
      <c r="U194">
        <v>1</v>
      </c>
      <c r="V194" t="s">
        <v>28</v>
      </c>
      <c r="W194">
        <v>16</v>
      </c>
      <c r="X194">
        <v>11</v>
      </c>
      <c r="Y194">
        <v>5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e">
        <f>VLOOKUP(A194,#REF!,4,FALSE)</f>
        <v>#REF!</v>
      </c>
      <c r="AW194" t="e">
        <f>VLOOKUP(A194,#REF!,5,FALSE)</f>
        <v>#REF!</v>
      </c>
      <c r="AX194">
        <f>SUMIF(量化书目统计!A:A,H194,量化书目统计!G:G)</f>
        <v>0</v>
      </c>
    </row>
    <row r="195" spans="1:50" x14ac:dyDescent="0.3">
      <c r="A195" t="s">
        <v>3137</v>
      </c>
      <c r="B195" t="s">
        <v>855</v>
      </c>
      <c r="C195" t="s">
        <v>82</v>
      </c>
      <c r="D195">
        <v>5</v>
      </c>
      <c r="E195" t="s">
        <v>3138</v>
      </c>
      <c r="F195" s="1" t="s">
        <v>3139</v>
      </c>
      <c r="G195" t="s">
        <v>3140</v>
      </c>
      <c r="H195" t="e">
        <f>VLOOKUP(F195,#REF!,2,FALSE)</f>
        <v>#REF!</v>
      </c>
      <c r="I195" t="s">
        <v>158</v>
      </c>
      <c r="J195" s="4">
        <v>44113</v>
      </c>
      <c r="K195" s="4">
        <v>44173</v>
      </c>
      <c r="L195" s="3">
        <f>IF(K195&lt;&gt;0,K195-J195,"")</f>
        <v>60</v>
      </c>
      <c r="M195" s="4">
        <v>44229</v>
      </c>
      <c r="N195">
        <f>M195-J195</f>
        <v>116</v>
      </c>
      <c r="O195">
        <v>0</v>
      </c>
      <c r="P195" t="e">
        <f>VLOOKUP(F195,#REF!,3,FALSE)</f>
        <v>#REF!</v>
      </c>
      <c r="Q195">
        <f>IF(OR(ISNUMBER(SEARCH("高等数学",E195)),ISNUMBER(SEARCH("数学分析",E195)),ISNUMBER(SEARCH("微积分",E195))),1,IF(OR(ISNUMBER(SEARCH("概率",E195)),ISNUMBER(SEARCH("数理统计",E195)),ISNUMBER(SEARCH("统计",E195))),2,IF(ISNUMBER(SEARCH("代数",E195)),3,IF(OR(ISNUMBER(SEARCH("运筹",E195)),ISNUMBER(SEARCH("优化",E195))),4,0))))</f>
        <v>0</v>
      </c>
      <c r="R195" t="str">
        <f>IF(AND(Q195&gt;0,O195=1),Q195&amp;"-"&amp;E195,"")</f>
        <v/>
      </c>
      <c r="S195" t="s">
        <v>28</v>
      </c>
      <c r="T195">
        <v>5</v>
      </c>
      <c r="U195">
        <v>1</v>
      </c>
      <c r="V195" t="s">
        <v>28</v>
      </c>
      <c r="W195">
        <v>14</v>
      </c>
      <c r="X195">
        <v>5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e">
        <f>VLOOKUP(A195,#REF!,4,FALSE)</f>
        <v>#REF!</v>
      </c>
      <c r="AW195" t="e">
        <f>VLOOKUP(A195,#REF!,5,FALSE)</f>
        <v>#REF!</v>
      </c>
      <c r="AX195">
        <f>SUMIF(量化书目统计!A:A,H195,量化书目统计!G:G)</f>
        <v>0</v>
      </c>
    </row>
    <row r="196" spans="1:50" x14ac:dyDescent="0.3">
      <c r="A196" t="s">
        <v>3141</v>
      </c>
      <c r="B196" t="s">
        <v>855</v>
      </c>
      <c r="C196" t="s">
        <v>82</v>
      </c>
      <c r="D196">
        <v>5</v>
      </c>
      <c r="E196" t="s">
        <v>3142</v>
      </c>
      <c r="F196" s="1" t="s">
        <v>3143</v>
      </c>
      <c r="G196" t="s">
        <v>3144</v>
      </c>
      <c r="H196" t="e">
        <f>VLOOKUP(F196,#REF!,2,FALSE)</f>
        <v>#REF!</v>
      </c>
      <c r="I196" t="s">
        <v>74</v>
      </c>
      <c r="J196" s="4">
        <v>44427</v>
      </c>
      <c r="K196" s="4">
        <v>44491</v>
      </c>
      <c r="L196" s="3">
        <f>IF(K196&lt;&gt;0,K196-J196,"")</f>
        <v>64</v>
      </c>
      <c r="M196" s="4">
        <v>44487</v>
      </c>
      <c r="N196">
        <f>M196-J196</f>
        <v>60</v>
      </c>
      <c r="O196">
        <v>0</v>
      </c>
      <c r="P196" t="e">
        <f>VLOOKUP(F196,#REF!,3,FALSE)</f>
        <v>#REF!</v>
      </c>
      <c r="Q196">
        <f>IF(OR(ISNUMBER(SEARCH("高等数学",E196)),ISNUMBER(SEARCH("数学分析",E196)),ISNUMBER(SEARCH("微积分",E196))),1,IF(OR(ISNUMBER(SEARCH("概率",E196)),ISNUMBER(SEARCH("数理统计",E196)),ISNUMBER(SEARCH("统计",E196))),2,IF(ISNUMBER(SEARCH("代数",E196)),3,IF(OR(ISNUMBER(SEARCH("运筹",E196)),ISNUMBER(SEARCH("优化",E196))),4,0))))</f>
        <v>0</v>
      </c>
      <c r="R196" t="str">
        <f>IF(AND(Q196&gt;0,O196=1),Q196&amp;"-"&amp;E196,"")</f>
        <v/>
      </c>
      <c r="S196" t="s">
        <v>43</v>
      </c>
      <c r="U196">
        <v>1</v>
      </c>
      <c r="V196" t="s">
        <v>38</v>
      </c>
      <c r="W196">
        <v>7</v>
      </c>
      <c r="X196">
        <v>40</v>
      </c>
      <c r="Y196">
        <v>11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e">
        <f>VLOOKUP(A196,#REF!,4,FALSE)</f>
        <v>#REF!</v>
      </c>
      <c r="AW196" t="e">
        <f>VLOOKUP(A196,#REF!,5,FALSE)</f>
        <v>#REF!</v>
      </c>
      <c r="AX196">
        <f>SUMIF(量化书目统计!A:A,H196,量化书目统计!G:G)</f>
        <v>0</v>
      </c>
    </row>
    <row r="197" spans="1:50" x14ac:dyDescent="0.3">
      <c r="A197" t="s">
        <v>3145</v>
      </c>
      <c r="B197" t="s">
        <v>855</v>
      </c>
      <c r="C197" t="s">
        <v>82</v>
      </c>
      <c r="D197">
        <v>5</v>
      </c>
      <c r="E197" t="s">
        <v>280</v>
      </c>
      <c r="F197" s="1" t="s">
        <v>281</v>
      </c>
      <c r="G197" t="s">
        <v>282</v>
      </c>
      <c r="H197" t="e">
        <f>VLOOKUP(F197,#REF!,2,FALSE)</f>
        <v>#REF!</v>
      </c>
      <c r="I197" t="s">
        <v>158</v>
      </c>
      <c r="J197" s="4">
        <v>44371</v>
      </c>
      <c r="K197" s="4">
        <v>44442</v>
      </c>
      <c r="L197" s="3">
        <f>IF(K197&lt;&gt;0,K197-J197,"")</f>
        <v>71</v>
      </c>
      <c r="M197" s="4">
        <v>44446</v>
      </c>
      <c r="N197">
        <f>M197-J197</f>
        <v>75</v>
      </c>
      <c r="O197">
        <v>0</v>
      </c>
      <c r="P197" t="e">
        <f>VLOOKUP(F197,#REF!,3,FALSE)</f>
        <v>#REF!</v>
      </c>
      <c r="Q197">
        <f>IF(OR(ISNUMBER(SEARCH("高等数学",E197)),ISNUMBER(SEARCH("数学分析",E197)),ISNUMBER(SEARCH("微积分",E197))),1,IF(OR(ISNUMBER(SEARCH("概率",E197)),ISNUMBER(SEARCH("数理统计",E197)),ISNUMBER(SEARCH("统计",E197))),2,IF(ISNUMBER(SEARCH("代数",E197)),3,IF(OR(ISNUMBER(SEARCH("运筹",E197)),ISNUMBER(SEARCH("优化",E197))),4,0))))</f>
        <v>0</v>
      </c>
      <c r="R197" t="str">
        <f>IF(AND(Q197&gt;0,O197=1),Q197&amp;"-"&amp;E197,"")</f>
        <v/>
      </c>
      <c r="S197" t="s">
        <v>80</v>
      </c>
      <c r="T197">
        <v>17</v>
      </c>
      <c r="U197">
        <v>2</v>
      </c>
      <c r="V197" t="s">
        <v>43</v>
      </c>
      <c r="X197">
        <v>37</v>
      </c>
      <c r="Y197">
        <v>20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 t="e">
        <f>VLOOKUP(A197,#REF!,4,FALSE)</f>
        <v>#REF!</v>
      </c>
      <c r="AW197" t="e">
        <f>VLOOKUP(A197,#REF!,5,FALSE)</f>
        <v>#REF!</v>
      </c>
      <c r="AX197">
        <f>SUMIF(量化书目统计!A:A,H197,量化书目统计!G:G)</f>
        <v>0</v>
      </c>
    </row>
    <row r="198" spans="1:50" x14ac:dyDescent="0.3">
      <c r="A198" t="s">
        <v>3146</v>
      </c>
      <c r="B198" t="s">
        <v>855</v>
      </c>
      <c r="C198" t="s">
        <v>844</v>
      </c>
      <c r="D198">
        <v>4</v>
      </c>
      <c r="E198" t="s">
        <v>805</v>
      </c>
      <c r="F198" s="1" t="s">
        <v>806</v>
      </c>
      <c r="G198" t="s">
        <v>807</v>
      </c>
      <c r="H198" t="e">
        <f>VLOOKUP(F198,#REF!,2,FALSE)</f>
        <v>#REF!</v>
      </c>
      <c r="I198" t="s">
        <v>49</v>
      </c>
      <c r="J198" s="4">
        <v>44090</v>
      </c>
      <c r="K198" s="4">
        <v>44100</v>
      </c>
      <c r="L198" s="3">
        <f>IF(K198&lt;&gt;0,K198-J198,"")</f>
        <v>10</v>
      </c>
      <c r="M198" s="4">
        <v>44104</v>
      </c>
      <c r="N198">
        <f>M198-J198</f>
        <v>14</v>
      </c>
      <c r="O198">
        <v>0</v>
      </c>
      <c r="P198" t="e">
        <f>VLOOKUP(F198,#REF!,3,FALSE)</f>
        <v>#REF!</v>
      </c>
      <c r="Q198">
        <f>IF(OR(ISNUMBER(SEARCH("高等数学",E198)),ISNUMBER(SEARCH("数学分析",E198)),ISNUMBER(SEARCH("微积分",E198))),1,IF(OR(ISNUMBER(SEARCH("概率",E198)),ISNUMBER(SEARCH("数理统计",E198)),ISNUMBER(SEARCH("统计",E198))),2,IF(ISNUMBER(SEARCH("代数",E198)),3,IF(OR(ISNUMBER(SEARCH("运筹",E198)),ISNUMBER(SEARCH("优化",E198))),4,0))))</f>
        <v>0</v>
      </c>
      <c r="R198" t="str">
        <f>IF(AND(Q198&gt;0,O198=1),Q198&amp;"-"&amp;E198,"")</f>
        <v/>
      </c>
      <c r="S198" t="s">
        <v>28</v>
      </c>
      <c r="T198">
        <v>2</v>
      </c>
      <c r="U198">
        <v>1</v>
      </c>
      <c r="V198" t="s">
        <v>28</v>
      </c>
      <c r="W198">
        <v>3</v>
      </c>
      <c r="X198">
        <v>2</v>
      </c>
      <c r="Y198">
        <v>19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 t="e">
        <f>VLOOKUP(A198,#REF!,4,FALSE)</f>
        <v>#REF!</v>
      </c>
      <c r="AW198" t="e">
        <f>VLOOKUP(A198,#REF!,5,FALSE)</f>
        <v>#REF!</v>
      </c>
      <c r="AX198">
        <f>SUMIF(量化书目统计!A:A,H198,量化书目统计!G:G)</f>
        <v>0</v>
      </c>
    </row>
    <row r="199" spans="1:50" x14ac:dyDescent="0.3">
      <c r="A199" t="s">
        <v>3147</v>
      </c>
      <c r="B199" t="s">
        <v>855</v>
      </c>
      <c r="C199" t="s">
        <v>844</v>
      </c>
      <c r="D199">
        <v>4</v>
      </c>
      <c r="E199" t="s">
        <v>805</v>
      </c>
      <c r="F199" s="1" t="s">
        <v>1381</v>
      </c>
      <c r="G199" t="s">
        <v>1382</v>
      </c>
      <c r="H199" t="e">
        <f>VLOOKUP(F199,#REF!,2,FALSE)</f>
        <v>#REF!</v>
      </c>
      <c r="I199" t="s">
        <v>49</v>
      </c>
      <c r="J199" s="4">
        <v>44614</v>
      </c>
      <c r="K199" s="4">
        <v>44858</v>
      </c>
      <c r="L199" s="3">
        <f>IF(K199&lt;&gt;0,K199-J199,"")</f>
        <v>244</v>
      </c>
      <c r="M199" s="4">
        <v>44869</v>
      </c>
      <c r="N199">
        <f>M199-J199</f>
        <v>255</v>
      </c>
      <c r="O199">
        <v>0</v>
      </c>
      <c r="P199" t="e">
        <f>VLOOKUP(F199,#REF!,3,FALSE)</f>
        <v>#REF!</v>
      </c>
      <c r="Q199">
        <f>IF(OR(ISNUMBER(SEARCH("高等数学",E199)),ISNUMBER(SEARCH("数学分析",E199)),ISNUMBER(SEARCH("微积分",E199))),1,IF(OR(ISNUMBER(SEARCH("概率",E199)),ISNUMBER(SEARCH("数理统计",E199)),ISNUMBER(SEARCH("统计",E199))),2,IF(ISNUMBER(SEARCH("代数",E199)),3,IF(OR(ISNUMBER(SEARCH("运筹",E199)),ISNUMBER(SEARCH("优化",E199))),4,0))))</f>
        <v>0</v>
      </c>
      <c r="R199" t="str">
        <f>IF(AND(Q199&gt;0,O199=1),Q199&amp;"-"&amp;E199,"")</f>
        <v/>
      </c>
      <c r="S199" t="s">
        <v>99</v>
      </c>
      <c r="T199">
        <v>2</v>
      </c>
      <c r="U199">
        <v>1</v>
      </c>
      <c r="V199" t="s">
        <v>43</v>
      </c>
      <c r="X199">
        <v>62</v>
      </c>
      <c r="Y199">
        <v>5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e">
        <f>VLOOKUP(A199,#REF!,4,FALSE)</f>
        <v>#REF!</v>
      </c>
      <c r="AW199" t="e">
        <f>VLOOKUP(A199,#REF!,5,FALSE)</f>
        <v>#REF!</v>
      </c>
      <c r="AX199">
        <f>SUMIF(量化书目统计!A:A,H199,量化书目统计!G:G)</f>
        <v>0</v>
      </c>
    </row>
    <row r="200" spans="1:50" x14ac:dyDescent="0.3">
      <c r="A200" t="s">
        <v>3148</v>
      </c>
      <c r="B200" t="s">
        <v>855</v>
      </c>
      <c r="C200" t="s">
        <v>844</v>
      </c>
      <c r="D200">
        <v>4</v>
      </c>
      <c r="E200" t="s">
        <v>1142</v>
      </c>
      <c r="F200" s="1" t="s">
        <v>1198</v>
      </c>
      <c r="G200" t="s">
        <v>1199</v>
      </c>
      <c r="H200" t="e">
        <f>VLOOKUP(F200,#REF!,2,FALSE)</f>
        <v>#REF!</v>
      </c>
      <c r="I200" t="s">
        <v>32</v>
      </c>
      <c r="J200" s="4">
        <v>44143</v>
      </c>
      <c r="K200" s="4">
        <v>44163</v>
      </c>
      <c r="L200" s="3">
        <f>IF(K200&lt;&gt;0,K200-J200,"")</f>
        <v>20</v>
      </c>
      <c r="M200" s="4">
        <v>44203</v>
      </c>
      <c r="N200">
        <f>M200-J200</f>
        <v>60</v>
      </c>
      <c r="O200">
        <v>0</v>
      </c>
      <c r="P200" t="e">
        <f>VLOOKUP(F200,#REF!,3,FALSE)</f>
        <v>#REF!</v>
      </c>
      <c r="Q200">
        <f>IF(OR(ISNUMBER(SEARCH("高等数学",E200)),ISNUMBER(SEARCH("数学分析",E200)),ISNUMBER(SEARCH("微积分",E200))),1,IF(OR(ISNUMBER(SEARCH("概率",E200)),ISNUMBER(SEARCH("数理统计",E200)),ISNUMBER(SEARCH("统计",E200))),2,IF(ISNUMBER(SEARCH("代数",E200)),3,IF(OR(ISNUMBER(SEARCH("运筹",E200)),ISNUMBER(SEARCH("优化",E200))),4,0))))</f>
        <v>0</v>
      </c>
      <c r="R200" t="str">
        <f>IF(AND(Q200&gt;0,O200=1),Q200&amp;"-"&amp;E200,"")</f>
        <v/>
      </c>
      <c r="S200" t="s">
        <v>28</v>
      </c>
      <c r="T200">
        <v>10</v>
      </c>
      <c r="U200">
        <v>1</v>
      </c>
      <c r="V200" t="s">
        <v>28</v>
      </c>
      <c r="W200">
        <v>12</v>
      </c>
      <c r="X200">
        <v>10</v>
      </c>
      <c r="Y200">
        <v>10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e">
        <f>VLOOKUP(A200,#REF!,4,FALSE)</f>
        <v>#REF!</v>
      </c>
      <c r="AW200" t="e">
        <f>VLOOKUP(A200,#REF!,5,FALSE)</f>
        <v>#REF!</v>
      </c>
      <c r="AX200">
        <f>SUMIF(量化书目统计!A:A,H200,量化书目统计!G:G)</f>
        <v>0</v>
      </c>
    </row>
    <row r="201" spans="1:50" x14ac:dyDescent="0.3">
      <c r="A201" t="s">
        <v>3149</v>
      </c>
      <c r="B201" t="s">
        <v>855</v>
      </c>
      <c r="C201" t="s">
        <v>844</v>
      </c>
      <c r="D201">
        <v>4</v>
      </c>
      <c r="E201" t="s">
        <v>3150</v>
      </c>
      <c r="F201" s="1" t="s">
        <v>3151</v>
      </c>
      <c r="G201" t="s">
        <v>3152</v>
      </c>
      <c r="H201" t="e">
        <f>VLOOKUP(F201,#REF!,2,FALSE)</f>
        <v>#REF!</v>
      </c>
      <c r="I201" t="s">
        <v>317</v>
      </c>
      <c r="J201" s="4">
        <v>44273</v>
      </c>
      <c r="K201" s="4">
        <v>44333</v>
      </c>
      <c r="L201" s="3">
        <f>IF(K201&lt;&gt;0,K201-J201,"")</f>
        <v>60</v>
      </c>
      <c r="M201" s="4">
        <v>44333</v>
      </c>
      <c r="N201">
        <f>M201-J201</f>
        <v>60</v>
      </c>
      <c r="O201">
        <v>0</v>
      </c>
      <c r="P201" t="e">
        <f>VLOOKUP(F201,#REF!,3,FALSE)</f>
        <v>#REF!</v>
      </c>
      <c r="Q201">
        <f>IF(OR(ISNUMBER(SEARCH("高等数学",E201)),ISNUMBER(SEARCH("数学分析",E201)),ISNUMBER(SEARCH("微积分",E201))),1,IF(OR(ISNUMBER(SEARCH("概率",E201)),ISNUMBER(SEARCH("数理统计",E201)),ISNUMBER(SEARCH("统计",E201))),2,IF(ISNUMBER(SEARCH("代数",E201)),3,IF(OR(ISNUMBER(SEARCH("运筹",E201)),ISNUMBER(SEARCH("优化",E201))),4,0))))</f>
        <v>0</v>
      </c>
      <c r="R201" t="str">
        <f>IF(AND(Q201&gt;0,O201=1),Q201&amp;"-"&amp;E201,"")</f>
        <v/>
      </c>
      <c r="S201" t="s">
        <v>80</v>
      </c>
      <c r="T201">
        <v>3</v>
      </c>
      <c r="U201">
        <v>1</v>
      </c>
      <c r="V201" t="s">
        <v>80</v>
      </c>
      <c r="W201">
        <v>12</v>
      </c>
      <c r="X201">
        <v>23</v>
      </c>
      <c r="Y201">
        <v>11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e">
        <f>VLOOKUP(A201,#REF!,4,FALSE)</f>
        <v>#REF!</v>
      </c>
      <c r="AW201" t="e">
        <f>VLOOKUP(A201,#REF!,5,FALSE)</f>
        <v>#REF!</v>
      </c>
      <c r="AX201">
        <f>SUMIF(量化书目统计!A:A,H201,量化书目统计!G:G)</f>
        <v>0</v>
      </c>
    </row>
    <row r="202" spans="1:50" x14ac:dyDescent="0.3">
      <c r="A202" t="s">
        <v>3153</v>
      </c>
      <c r="B202" t="s">
        <v>855</v>
      </c>
      <c r="C202" t="s">
        <v>844</v>
      </c>
      <c r="D202">
        <v>4</v>
      </c>
      <c r="E202" t="s">
        <v>405</v>
      </c>
      <c r="F202" s="1" t="s">
        <v>406</v>
      </c>
      <c r="G202" t="s">
        <v>407</v>
      </c>
      <c r="H202" t="e">
        <f>VLOOKUP(F202,#REF!,2,FALSE)</f>
        <v>#REF!</v>
      </c>
      <c r="I202" t="s">
        <v>49</v>
      </c>
      <c r="J202" s="4">
        <v>44312</v>
      </c>
      <c r="K202" s="4">
        <v>44321</v>
      </c>
      <c r="L202" s="3">
        <f>IF(K202&lt;&gt;0,K202-J202,"")</f>
        <v>9</v>
      </c>
      <c r="M202" s="4">
        <v>44372</v>
      </c>
      <c r="N202">
        <f>M202-J202</f>
        <v>60</v>
      </c>
      <c r="O202">
        <v>0</v>
      </c>
      <c r="P202" t="e">
        <f>VLOOKUP(F202,#REF!,3,FALSE)</f>
        <v>#REF!</v>
      </c>
      <c r="Q202">
        <f>IF(OR(ISNUMBER(SEARCH("高等数学",E202)),ISNUMBER(SEARCH("数学分析",E202)),ISNUMBER(SEARCH("微积分",E202))),1,IF(OR(ISNUMBER(SEARCH("概率",E202)),ISNUMBER(SEARCH("数理统计",E202)),ISNUMBER(SEARCH("统计",E202))),2,IF(ISNUMBER(SEARCH("代数",E202)),3,IF(OR(ISNUMBER(SEARCH("运筹",E202)),ISNUMBER(SEARCH("优化",E202))),4,0))))</f>
        <v>0</v>
      </c>
      <c r="R202" t="str">
        <f>IF(AND(Q202&gt;0,O202=1),Q202&amp;"-"&amp;E202,"")</f>
        <v/>
      </c>
      <c r="S202" t="s">
        <v>80</v>
      </c>
      <c r="T202">
        <v>9</v>
      </c>
      <c r="U202">
        <v>2</v>
      </c>
      <c r="V202" t="s">
        <v>80</v>
      </c>
      <c r="W202">
        <v>10</v>
      </c>
      <c r="X202">
        <v>29</v>
      </c>
      <c r="Y202">
        <v>11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e">
        <f>VLOOKUP(A202,#REF!,4,FALSE)</f>
        <v>#REF!</v>
      </c>
      <c r="AW202" t="e">
        <f>VLOOKUP(A202,#REF!,5,FALSE)</f>
        <v>#REF!</v>
      </c>
      <c r="AX202">
        <f>SUMIF(量化书目统计!A:A,H202,量化书目统计!G:G)</f>
        <v>0</v>
      </c>
    </row>
    <row r="203" spans="1:50" x14ac:dyDescent="0.3">
      <c r="A203" t="s">
        <v>3154</v>
      </c>
      <c r="B203" t="s">
        <v>855</v>
      </c>
      <c r="C203" t="s">
        <v>262</v>
      </c>
      <c r="D203">
        <v>5</v>
      </c>
      <c r="E203" t="s">
        <v>603</v>
      </c>
      <c r="F203" s="1" t="s">
        <v>604</v>
      </c>
      <c r="G203" t="s">
        <v>605</v>
      </c>
      <c r="H203" t="e">
        <f>VLOOKUP(F203,#REF!,2,FALSE)</f>
        <v>#REF!</v>
      </c>
      <c r="I203" t="s">
        <v>231</v>
      </c>
      <c r="J203" s="4">
        <v>44309</v>
      </c>
      <c r="K203" s="4">
        <v>44322</v>
      </c>
      <c r="L203" s="3">
        <f>IF(K203&lt;&gt;0,K203-J203,"")</f>
        <v>13</v>
      </c>
      <c r="M203" s="4">
        <v>44369</v>
      </c>
      <c r="N203">
        <f>M203-J203</f>
        <v>60</v>
      </c>
      <c r="O203">
        <v>0</v>
      </c>
      <c r="P203" t="e">
        <f>VLOOKUP(F203,#REF!,3,FALSE)</f>
        <v>#REF!</v>
      </c>
      <c r="Q203">
        <f>IF(OR(ISNUMBER(SEARCH("高等数学",E203)),ISNUMBER(SEARCH("数学分析",E203)),ISNUMBER(SEARCH("微积分",E203))),1,IF(OR(ISNUMBER(SEARCH("概率",E203)),ISNUMBER(SEARCH("数理统计",E203)),ISNUMBER(SEARCH("统计",E203))),2,IF(ISNUMBER(SEARCH("代数",E203)),3,IF(OR(ISNUMBER(SEARCH("运筹",E203)),ISNUMBER(SEARCH("优化",E203))),4,0))))</f>
        <v>0</v>
      </c>
      <c r="R203" t="str">
        <f>IF(AND(Q203&gt;0,O203=1),Q203&amp;"-"&amp;E203,"")</f>
        <v/>
      </c>
      <c r="S203" t="s">
        <v>80</v>
      </c>
      <c r="T203">
        <v>8</v>
      </c>
      <c r="U203">
        <v>1</v>
      </c>
      <c r="V203" t="s">
        <v>80</v>
      </c>
      <c r="W203">
        <v>10</v>
      </c>
      <c r="X203">
        <v>28</v>
      </c>
      <c r="Y203">
        <v>5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e">
        <f>VLOOKUP(A203,#REF!,4,FALSE)</f>
        <v>#REF!</v>
      </c>
      <c r="AW203" t="e">
        <f>VLOOKUP(A203,#REF!,5,FALSE)</f>
        <v>#REF!</v>
      </c>
      <c r="AX203">
        <f>SUMIF(量化书目统计!A:A,H203,量化书目统计!G:G)</f>
        <v>0</v>
      </c>
    </row>
    <row r="204" spans="1:50" x14ac:dyDescent="0.3">
      <c r="A204" t="s">
        <v>662</v>
      </c>
      <c r="B204" t="s">
        <v>539</v>
      </c>
      <c r="C204" t="s">
        <v>423</v>
      </c>
      <c r="D204">
        <v>5</v>
      </c>
      <c r="E204" t="s">
        <v>663</v>
      </c>
      <c r="F204" s="1" t="s">
        <v>664</v>
      </c>
      <c r="G204" t="s">
        <v>665</v>
      </c>
      <c r="H204" t="e">
        <f>VLOOKUP(F204,#REF!,2,FALSE)</f>
        <v>#REF!</v>
      </c>
      <c r="I204" t="s">
        <v>49</v>
      </c>
      <c r="J204" s="4">
        <v>44520</v>
      </c>
      <c r="K204" s="4">
        <v>44620</v>
      </c>
      <c r="L204" s="3">
        <f>IF(K204&lt;&gt;0,K204-J204,"")</f>
        <v>100</v>
      </c>
      <c r="M204" s="4">
        <v>44624</v>
      </c>
      <c r="N204">
        <f>M204-J204</f>
        <v>104</v>
      </c>
      <c r="O204">
        <v>0</v>
      </c>
      <c r="P204" t="e">
        <f>VLOOKUP(F204,#REF!,3,FALSE)</f>
        <v>#REF!</v>
      </c>
      <c r="Q204">
        <f>IF(OR(ISNUMBER(SEARCH("高等数学",E204)),ISNUMBER(SEARCH("数学分析",E204)),ISNUMBER(SEARCH("微积分",E204))),1,IF(OR(ISNUMBER(SEARCH("概率",E204)),ISNUMBER(SEARCH("数理统计",E204)),ISNUMBER(SEARCH("统计",E204))),2,IF(ISNUMBER(SEARCH("代数",E204)),3,IF(OR(ISNUMBER(SEARCH("运筹",E204)),ISNUMBER(SEARCH("优化",E204))),4,0))))</f>
        <v>0</v>
      </c>
      <c r="R204" t="str">
        <f>IF(AND(Q204&gt;0,O204=1),Q204&amp;"-"&amp;E204,"")</f>
        <v/>
      </c>
      <c r="S204" t="s">
        <v>38</v>
      </c>
      <c r="T204">
        <v>11</v>
      </c>
      <c r="U204">
        <v>1</v>
      </c>
      <c r="V204" t="s">
        <v>99</v>
      </c>
      <c r="W204">
        <v>3</v>
      </c>
      <c r="X204">
        <v>51</v>
      </c>
      <c r="Y204">
        <v>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e">
        <f>VLOOKUP(A204,#REF!,4,FALSE)</f>
        <v>#REF!</v>
      </c>
      <c r="AW204" t="e">
        <f>VLOOKUP(A204,#REF!,5,FALSE)</f>
        <v>#REF!</v>
      </c>
      <c r="AX204">
        <f>SUMIF(量化书目统计!A:A,H204,量化书目统计!G:G)</f>
        <v>0</v>
      </c>
    </row>
    <row r="205" spans="1:50" x14ac:dyDescent="0.3">
      <c r="A205" t="s">
        <v>3155</v>
      </c>
      <c r="B205" t="s">
        <v>855</v>
      </c>
      <c r="C205" t="s">
        <v>154</v>
      </c>
      <c r="D205">
        <v>5</v>
      </c>
      <c r="E205" t="s">
        <v>3156</v>
      </c>
      <c r="F205" s="1" t="s">
        <v>3157</v>
      </c>
      <c r="G205" t="s">
        <v>3158</v>
      </c>
      <c r="H205" t="e">
        <f>VLOOKUP(F205,#REF!,2,FALSE)</f>
        <v>#REF!</v>
      </c>
      <c r="I205" t="s">
        <v>65</v>
      </c>
      <c r="J205" s="4">
        <v>44364</v>
      </c>
      <c r="K205" s="4">
        <v>44368</v>
      </c>
      <c r="L205" s="3">
        <f>IF(K205&lt;&gt;0,K205-J205,"")</f>
        <v>4</v>
      </c>
      <c r="M205" s="4">
        <v>44424</v>
      </c>
      <c r="N205">
        <f>M205-J205</f>
        <v>60</v>
      </c>
      <c r="O205">
        <v>0</v>
      </c>
      <c r="P205" t="e">
        <f>VLOOKUP(F205,#REF!,3,FALSE)</f>
        <v>#REF!</v>
      </c>
      <c r="Q205">
        <f>IF(OR(ISNUMBER(SEARCH("高等数学",E205)),ISNUMBER(SEARCH("数学分析",E205)),ISNUMBER(SEARCH("微积分",E205))),1,IF(OR(ISNUMBER(SEARCH("概率",E205)),ISNUMBER(SEARCH("数理统计",E205)),ISNUMBER(SEARCH("统计",E205))),2,IF(ISNUMBER(SEARCH("代数",E205)),3,IF(OR(ISNUMBER(SEARCH("运筹",E205)),ISNUMBER(SEARCH("优化",E205))),4,0))))</f>
        <v>0</v>
      </c>
      <c r="R205" t="str">
        <f>IF(AND(Q205&gt;0,O205=1),Q205&amp;"-"&amp;E205,"")</f>
        <v/>
      </c>
      <c r="S205" t="s">
        <v>80</v>
      </c>
      <c r="T205">
        <v>16</v>
      </c>
      <c r="U205">
        <v>1</v>
      </c>
      <c r="V205" t="s">
        <v>80</v>
      </c>
      <c r="W205">
        <v>17</v>
      </c>
      <c r="X205">
        <v>36</v>
      </c>
      <c r="Y205">
        <v>20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 t="e">
        <f>VLOOKUP(A205,#REF!,4,FALSE)</f>
        <v>#REF!</v>
      </c>
      <c r="AW205" t="e">
        <f>VLOOKUP(A205,#REF!,5,FALSE)</f>
        <v>#REF!</v>
      </c>
      <c r="AX205">
        <f>SUMIF(量化书目统计!A:A,H205,量化书目统计!G:G)</f>
        <v>0</v>
      </c>
    </row>
    <row r="206" spans="1:50" x14ac:dyDescent="0.3">
      <c r="A206" t="s">
        <v>3159</v>
      </c>
      <c r="B206" t="s">
        <v>855</v>
      </c>
      <c r="C206" t="s">
        <v>2206</v>
      </c>
      <c r="D206">
        <v>4</v>
      </c>
      <c r="E206" t="s">
        <v>1432</v>
      </c>
      <c r="F206" s="1" t="s">
        <v>1433</v>
      </c>
      <c r="G206" t="s">
        <v>1434</v>
      </c>
      <c r="H206" t="e">
        <f>VLOOKUP(F206,#REF!,2,FALSE)</f>
        <v>#REF!</v>
      </c>
      <c r="I206" t="s">
        <v>32</v>
      </c>
      <c r="J206" s="4">
        <v>44628</v>
      </c>
      <c r="K206" s="4">
        <v>44829</v>
      </c>
      <c r="L206" s="3">
        <f>IF(K206&lt;&gt;0,K206-J206,"")</f>
        <v>201</v>
      </c>
      <c r="M206" s="4">
        <v>44815</v>
      </c>
      <c r="N206">
        <f>M206-J206</f>
        <v>187</v>
      </c>
      <c r="O206">
        <v>0</v>
      </c>
      <c r="P206" t="e">
        <f>VLOOKUP(F206,#REF!,3,FALSE)</f>
        <v>#REF!</v>
      </c>
      <c r="Q206">
        <f>IF(OR(ISNUMBER(SEARCH("高等数学",E206)),ISNUMBER(SEARCH("数学分析",E206)),ISNUMBER(SEARCH("微积分",E206))),1,IF(OR(ISNUMBER(SEARCH("概率",E206)),ISNUMBER(SEARCH("数理统计",E206)),ISNUMBER(SEARCH("统计",E206))),2,IF(ISNUMBER(SEARCH("代数",E206)),3,IF(OR(ISNUMBER(SEARCH("运筹",E206)),ISNUMBER(SEARCH("优化",E206))),4,0))))</f>
        <v>0</v>
      </c>
      <c r="R206" t="str">
        <f>IF(AND(Q206&gt;0,O206=1),Q206&amp;"-"&amp;E206,"")</f>
        <v/>
      </c>
      <c r="S206" t="s">
        <v>99</v>
      </c>
      <c r="T206">
        <v>4</v>
      </c>
      <c r="U206">
        <v>2</v>
      </c>
      <c r="V206" t="s">
        <v>43</v>
      </c>
      <c r="X206">
        <v>64</v>
      </c>
      <c r="Y206">
        <v>5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e">
        <f>VLOOKUP(A206,#REF!,4,FALSE)</f>
        <v>#REF!</v>
      </c>
      <c r="AW206" t="e">
        <f>VLOOKUP(A206,#REF!,5,FALSE)</f>
        <v>#REF!</v>
      </c>
      <c r="AX206">
        <f>SUMIF(量化书目统计!A:A,H206,量化书目统计!G:G)</f>
        <v>0</v>
      </c>
    </row>
    <row r="207" spans="1:50" x14ac:dyDescent="0.3">
      <c r="A207" t="s">
        <v>3160</v>
      </c>
      <c r="B207" t="s">
        <v>855</v>
      </c>
      <c r="C207" t="s">
        <v>1297</v>
      </c>
      <c r="D207">
        <v>1</v>
      </c>
      <c r="E207" t="s">
        <v>390</v>
      </c>
      <c r="F207" s="1" t="s">
        <v>1561</v>
      </c>
      <c r="G207" t="s">
        <v>1562</v>
      </c>
      <c r="H207" t="e">
        <f>VLOOKUP(F207,#REF!,2,FALSE)</f>
        <v>#REF!</v>
      </c>
      <c r="I207" t="s">
        <v>74</v>
      </c>
      <c r="J207" s="4">
        <v>44532</v>
      </c>
      <c r="K207" s="4">
        <v>44560</v>
      </c>
      <c r="L207" s="3">
        <f>IF(K207&lt;&gt;0,K207-J207,"")</f>
        <v>28</v>
      </c>
      <c r="M207" s="4">
        <v>44592</v>
      </c>
      <c r="N207">
        <f>M207-J207</f>
        <v>60</v>
      </c>
      <c r="O207">
        <v>0</v>
      </c>
      <c r="P207" t="e">
        <f>VLOOKUP(F207,#REF!,3,FALSE)</f>
        <v>#REF!</v>
      </c>
      <c r="Q207">
        <f>IF(OR(ISNUMBER(SEARCH("高等数学",E207)),ISNUMBER(SEARCH("数学分析",E207)),ISNUMBER(SEARCH("微积分",E207))),1,IF(OR(ISNUMBER(SEARCH("概率",E207)),ISNUMBER(SEARCH("数理统计",E207)),ISNUMBER(SEARCH("统计",E207))),2,IF(ISNUMBER(SEARCH("代数",E207)),3,IF(OR(ISNUMBER(SEARCH("运筹",E207)),ISNUMBER(SEARCH("优化",E207))),4,0))))</f>
        <v>0</v>
      </c>
      <c r="R207" t="str">
        <f>IF(AND(Q207&gt;0,O207=1),Q207&amp;"-"&amp;E207,"")</f>
        <v/>
      </c>
      <c r="S207" t="s">
        <v>38</v>
      </c>
      <c r="T207">
        <v>13</v>
      </c>
      <c r="U207">
        <v>1</v>
      </c>
      <c r="V207" t="s">
        <v>38</v>
      </c>
      <c r="W207">
        <v>17</v>
      </c>
      <c r="X207">
        <v>53</v>
      </c>
      <c r="Y207">
        <v>20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 t="e">
        <f>VLOOKUP(A207,#REF!,4,FALSE)</f>
        <v>#REF!</v>
      </c>
      <c r="AW207" t="e">
        <f>VLOOKUP(A207,#REF!,5,FALSE)</f>
        <v>#REF!</v>
      </c>
      <c r="AX207">
        <f>SUMIF(量化书目统计!A:A,H207,量化书目统计!G:G)</f>
        <v>0</v>
      </c>
    </row>
    <row r="208" spans="1:50" x14ac:dyDescent="0.3">
      <c r="A208" t="s">
        <v>3161</v>
      </c>
      <c r="B208" t="s">
        <v>855</v>
      </c>
      <c r="C208" t="s">
        <v>242</v>
      </c>
      <c r="D208">
        <v>4</v>
      </c>
      <c r="E208" t="s">
        <v>3162</v>
      </c>
      <c r="F208" s="1" t="s">
        <v>3163</v>
      </c>
      <c r="G208" t="s">
        <v>3164</v>
      </c>
      <c r="H208" t="e">
        <f>VLOOKUP(F208,#REF!,2,FALSE)</f>
        <v>#REF!</v>
      </c>
      <c r="I208" t="s">
        <v>49</v>
      </c>
      <c r="J208" s="4">
        <v>44357</v>
      </c>
      <c r="K208" s="4">
        <v>44501</v>
      </c>
      <c r="L208" s="3">
        <f>IF(K208&lt;&gt;0,K208-J208,"")</f>
        <v>144</v>
      </c>
      <c r="M208" s="4">
        <v>44503</v>
      </c>
      <c r="N208">
        <f>M208-J208</f>
        <v>146</v>
      </c>
      <c r="O208">
        <v>0</v>
      </c>
      <c r="P208" t="e">
        <f>VLOOKUP(F208,#REF!,3,FALSE)</f>
        <v>#REF!</v>
      </c>
      <c r="Q208">
        <f>IF(OR(ISNUMBER(SEARCH("高等数学",E208)),ISNUMBER(SEARCH("数学分析",E208)),ISNUMBER(SEARCH("微积分",E208))),1,IF(OR(ISNUMBER(SEARCH("概率",E208)),ISNUMBER(SEARCH("数理统计",E208)),ISNUMBER(SEARCH("统计",E208))),2,IF(ISNUMBER(SEARCH("代数",E208)),3,IF(OR(ISNUMBER(SEARCH("运筹",E208)),ISNUMBER(SEARCH("优化",E208))),4,0))))</f>
        <v>0</v>
      </c>
      <c r="R208" t="str">
        <f>IF(AND(Q208&gt;0,O208=1),Q208&amp;"-"&amp;E208,"")</f>
        <v/>
      </c>
      <c r="S208" t="s">
        <v>80</v>
      </c>
      <c r="T208">
        <v>15</v>
      </c>
      <c r="U208">
        <v>1</v>
      </c>
      <c r="V208" t="s">
        <v>38</v>
      </c>
      <c r="W208">
        <v>9</v>
      </c>
      <c r="X208">
        <v>35</v>
      </c>
      <c r="Y208">
        <v>10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e">
        <f>VLOOKUP(A208,#REF!,4,FALSE)</f>
        <v>#REF!</v>
      </c>
      <c r="AW208" t="e">
        <f>VLOOKUP(A208,#REF!,5,FALSE)</f>
        <v>#REF!</v>
      </c>
      <c r="AX208">
        <f>SUMIF(量化书目统计!A:A,H208,量化书目统计!G:G)</f>
        <v>0</v>
      </c>
    </row>
    <row r="209" spans="1:50" x14ac:dyDescent="0.3">
      <c r="A209" t="s">
        <v>3165</v>
      </c>
      <c r="B209" t="s">
        <v>855</v>
      </c>
      <c r="C209" t="s">
        <v>2863</v>
      </c>
      <c r="D209">
        <v>1</v>
      </c>
      <c r="E209" t="s">
        <v>1142</v>
      </c>
      <c r="F209" s="1" t="s">
        <v>1198</v>
      </c>
      <c r="G209" t="s">
        <v>1199</v>
      </c>
      <c r="H209" t="e">
        <f>VLOOKUP(F209,#REF!,2,FALSE)</f>
        <v>#REF!</v>
      </c>
      <c r="I209" t="s">
        <v>32</v>
      </c>
      <c r="J209" s="4">
        <v>44454</v>
      </c>
      <c r="K209" s="4">
        <v>44468</v>
      </c>
      <c r="L209" s="3">
        <f>IF(K209&lt;&gt;0,K209-J209,"")</f>
        <v>14</v>
      </c>
      <c r="M209" s="4">
        <v>44473</v>
      </c>
      <c r="N209">
        <f>M209-J209</f>
        <v>19</v>
      </c>
      <c r="O209">
        <v>0</v>
      </c>
      <c r="P209" t="e">
        <f>VLOOKUP(F209,#REF!,3,FALSE)</f>
        <v>#REF!</v>
      </c>
      <c r="Q209">
        <f>IF(OR(ISNUMBER(SEARCH("高等数学",E209)),ISNUMBER(SEARCH("数学分析",E209)),ISNUMBER(SEARCH("微积分",E209))),1,IF(OR(ISNUMBER(SEARCH("概率",E209)),ISNUMBER(SEARCH("数理统计",E209)),ISNUMBER(SEARCH("统计",E209))),2,IF(ISNUMBER(SEARCH("代数",E209)),3,IF(OR(ISNUMBER(SEARCH("运筹",E209)),ISNUMBER(SEARCH("优化",E209))),4,0))))</f>
        <v>0</v>
      </c>
      <c r="R209" t="str">
        <f>IF(AND(Q209&gt;0,O209=1),Q209&amp;"-"&amp;E209,"")</f>
        <v/>
      </c>
      <c r="S209" t="s">
        <v>38</v>
      </c>
      <c r="T209">
        <v>2</v>
      </c>
      <c r="U209">
        <v>1</v>
      </c>
      <c r="V209" t="s">
        <v>38</v>
      </c>
      <c r="W209">
        <v>4</v>
      </c>
      <c r="X209">
        <v>42</v>
      </c>
      <c r="Y209">
        <v>14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e">
        <f>VLOOKUP(A209,#REF!,4,FALSE)</f>
        <v>#REF!</v>
      </c>
      <c r="AW209" t="e">
        <f>VLOOKUP(A209,#REF!,5,FALSE)</f>
        <v>#REF!</v>
      </c>
      <c r="AX209">
        <f>SUMIF(量化书目统计!A:A,H209,量化书目统计!G:G)</f>
        <v>0</v>
      </c>
    </row>
    <row r="210" spans="1:50" x14ac:dyDescent="0.3">
      <c r="A210" t="s">
        <v>3166</v>
      </c>
      <c r="B210" t="s">
        <v>855</v>
      </c>
      <c r="C210" t="s">
        <v>1095</v>
      </c>
      <c r="D210">
        <v>4</v>
      </c>
      <c r="E210" t="s">
        <v>3167</v>
      </c>
      <c r="F210" s="1" t="s">
        <v>3168</v>
      </c>
      <c r="G210" t="s">
        <v>3169</v>
      </c>
      <c r="H210" t="e">
        <f>VLOOKUP(F210,#REF!,2,FALSE)</f>
        <v>#REF!</v>
      </c>
      <c r="I210" t="s">
        <v>49</v>
      </c>
      <c r="J210" s="4">
        <v>44123</v>
      </c>
      <c r="K210" s="4">
        <v>44123</v>
      </c>
      <c r="L210" s="3">
        <f>IF(K210&lt;&gt;0,K210-J210,"")</f>
        <v>0</v>
      </c>
      <c r="M210" s="4">
        <v>44183</v>
      </c>
      <c r="N210">
        <f>M210-J210</f>
        <v>60</v>
      </c>
      <c r="O210">
        <v>0</v>
      </c>
      <c r="P210" t="e">
        <f>VLOOKUP(F210,#REF!,3,FALSE)</f>
        <v>#REF!</v>
      </c>
      <c r="Q210">
        <f>IF(OR(ISNUMBER(SEARCH("高等数学",E210)),ISNUMBER(SEARCH("数学分析",E210)),ISNUMBER(SEARCH("微积分",E210))),1,IF(OR(ISNUMBER(SEARCH("概率",E210)),ISNUMBER(SEARCH("数理统计",E210)),ISNUMBER(SEARCH("统计",E210))),2,IF(ISNUMBER(SEARCH("代数",E210)),3,IF(OR(ISNUMBER(SEARCH("运筹",E210)),ISNUMBER(SEARCH("优化",E210))),4,0))))</f>
        <v>0</v>
      </c>
      <c r="R210" t="str">
        <f>IF(AND(Q210&gt;0,O210=1),Q210&amp;"-"&amp;E210,"")</f>
        <v/>
      </c>
      <c r="S210" t="s">
        <v>28</v>
      </c>
      <c r="T210">
        <v>7</v>
      </c>
      <c r="U210">
        <v>1</v>
      </c>
      <c r="V210" t="s">
        <v>28</v>
      </c>
      <c r="W210">
        <v>7</v>
      </c>
      <c r="X210">
        <v>7</v>
      </c>
      <c r="Y210">
        <v>11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e">
        <f>VLOOKUP(A210,#REF!,4,FALSE)</f>
        <v>#REF!</v>
      </c>
      <c r="AW210" t="e">
        <f>VLOOKUP(A210,#REF!,5,FALSE)</f>
        <v>#REF!</v>
      </c>
      <c r="AX210">
        <f>SUMIF(量化书目统计!A:A,H210,量化书目统计!G:G)</f>
        <v>0</v>
      </c>
    </row>
    <row r="211" spans="1:50" x14ac:dyDescent="0.3">
      <c r="A211" t="s">
        <v>3170</v>
      </c>
      <c r="B211" t="s">
        <v>855</v>
      </c>
      <c r="C211" t="s">
        <v>1095</v>
      </c>
      <c r="D211">
        <v>4</v>
      </c>
      <c r="E211" t="s">
        <v>2022</v>
      </c>
      <c r="F211" s="1" t="s">
        <v>2023</v>
      </c>
      <c r="G211" t="s">
        <v>2024</v>
      </c>
      <c r="H211" t="e">
        <f>VLOOKUP(F211,#REF!,2,FALSE)</f>
        <v>#REF!</v>
      </c>
      <c r="I211" t="s">
        <v>32</v>
      </c>
      <c r="J211" s="4">
        <v>44311</v>
      </c>
      <c r="K211" s="4">
        <v>44326</v>
      </c>
      <c r="L211" s="3">
        <f>IF(K211&lt;&gt;0,K211-J211,"")</f>
        <v>15</v>
      </c>
      <c r="M211" s="4">
        <v>44371</v>
      </c>
      <c r="N211">
        <f>M211-J211</f>
        <v>60</v>
      </c>
      <c r="O211">
        <v>0</v>
      </c>
      <c r="P211" t="e">
        <f>VLOOKUP(F211,#REF!,3,FALSE)</f>
        <v>#REF!</v>
      </c>
      <c r="Q211">
        <f>IF(OR(ISNUMBER(SEARCH("高等数学",E211)),ISNUMBER(SEARCH("数学分析",E211)),ISNUMBER(SEARCH("微积分",E211))),1,IF(OR(ISNUMBER(SEARCH("概率",E211)),ISNUMBER(SEARCH("数理统计",E211)),ISNUMBER(SEARCH("统计",E211))),2,IF(ISNUMBER(SEARCH("代数",E211)),3,IF(OR(ISNUMBER(SEARCH("运筹",E211)),ISNUMBER(SEARCH("优化",E211))),4,0))))</f>
        <v>0</v>
      </c>
      <c r="R211" t="str">
        <f>IF(AND(Q211&gt;0,O211=1),Q211&amp;"-"&amp;E211,"")</f>
        <v/>
      </c>
      <c r="S211" t="s">
        <v>80</v>
      </c>
      <c r="T211">
        <v>8</v>
      </c>
      <c r="U211">
        <v>1</v>
      </c>
      <c r="V211" t="s">
        <v>80</v>
      </c>
      <c r="W211">
        <v>11</v>
      </c>
      <c r="X211">
        <v>28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e">
        <f>VLOOKUP(A211,#REF!,4,FALSE)</f>
        <v>#REF!</v>
      </c>
      <c r="AW211" t="e">
        <f>VLOOKUP(A211,#REF!,5,FALSE)</f>
        <v>#REF!</v>
      </c>
      <c r="AX211">
        <f>SUMIF(量化书目统计!A:A,H211,量化书目统计!G:G)</f>
        <v>0</v>
      </c>
    </row>
    <row r="212" spans="1:50" x14ac:dyDescent="0.3">
      <c r="A212" t="s">
        <v>3171</v>
      </c>
      <c r="B212" t="s">
        <v>855</v>
      </c>
      <c r="C212" t="s">
        <v>1095</v>
      </c>
      <c r="D212">
        <v>4</v>
      </c>
      <c r="E212" t="s">
        <v>628</v>
      </c>
      <c r="F212" s="1" t="s">
        <v>999</v>
      </c>
      <c r="G212" t="s">
        <v>1000</v>
      </c>
      <c r="H212" t="e">
        <f>VLOOKUP(F212,#REF!,2,FALSE)</f>
        <v>#REF!</v>
      </c>
      <c r="I212" t="s">
        <v>317</v>
      </c>
      <c r="J212" s="4">
        <v>44210</v>
      </c>
      <c r="K212" s="4">
        <v>44269</v>
      </c>
      <c r="L212" s="3">
        <f>IF(K212&lt;&gt;0,K212-J212,"")</f>
        <v>59</v>
      </c>
      <c r="M212" s="4">
        <v>44270</v>
      </c>
      <c r="N212">
        <f>M212-J212</f>
        <v>60</v>
      </c>
      <c r="O212">
        <v>0</v>
      </c>
      <c r="P212" t="e">
        <f>VLOOKUP(F212,#REF!,3,FALSE)</f>
        <v>#REF!</v>
      </c>
      <c r="Q212">
        <f>IF(OR(ISNUMBER(SEARCH("高等数学",E212)),ISNUMBER(SEARCH("数学分析",E212)),ISNUMBER(SEARCH("微积分",E212))),1,IF(OR(ISNUMBER(SEARCH("概率",E212)),ISNUMBER(SEARCH("数理统计",E212)),ISNUMBER(SEARCH("统计",E212))),2,IF(ISNUMBER(SEARCH("代数",E212)),3,IF(OR(ISNUMBER(SEARCH("运筹",E212)),ISNUMBER(SEARCH("优化",E212))),4,0))))</f>
        <v>0</v>
      </c>
      <c r="R212" t="str">
        <f>IF(AND(Q212&gt;0,O212=1),Q212&amp;"-"&amp;E212,"")</f>
        <v/>
      </c>
      <c r="S212" t="s">
        <v>28</v>
      </c>
      <c r="T212">
        <f>X212</f>
        <v>19</v>
      </c>
      <c r="U212">
        <v>1</v>
      </c>
      <c r="V212" t="s">
        <v>80</v>
      </c>
      <c r="W212">
        <v>2</v>
      </c>
      <c r="X212">
        <v>19</v>
      </c>
      <c r="Y212">
        <v>4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e">
        <f>VLOOKUP(A212,#REF!,4,FALSE)</f>
        <v>#REF!</v>
      </c>
      <c r="AW212" t="e">
        <f>VLOOKUP(A212,#REF!,5,FALSE)</f>
        <v>#REF!</v>
      </c>
      <c r="AX212">
        <f>SUMIF(量化书目统计!A:A,H212,量化书目统计!G:G)</f>
        <v>0</v>
      </c>
    </row>
    <row r="213" spans="1:50" x14ac:dyDescent="0.3">
      <c r="A213" t="s">
        <v>3172</v>
      </c>
      <c r="B213" t="s">
        <v>855</v>
      </c>
      <c r="C213" t="s">
        <v>1095</v>
      </c>
      <c r="D213">
        <v>4</v>
      </c>
      <c r="E213" t="s">
        <v>705</v>
      </c>
      <c r="F213" s="1" t="s">
        <v>3173</v>
      </c>
      <c r="G213" t="s">
        <v>3174</v>
      </c>
      <c r="H213" t="e">
        <f>VLOOKUP(F213,#REF!,2,FALSE)</f>
        <v>#REF!</v>
      </c>
      <c r="I213" t="s">
        <v>32</v>
      </c>
      <c r="J213" s="4">
        <v>44113</v>
      </c>
      <c r="K213" s="4">
        <v>44171</v>
      </c>
      <c r="L213" s="3">
        <f>IF(K213&lt;&gt;0,K213-J213,"")</f>
        <v>58</v>
      </c>
      <c r="M213" s="4">
        <v>44173</v>
      </c>
      <c r="N213">
        <f>M213-J213</f>
        <v>60</v>
      </c>
      <c r="O213">
        <v>0</v>
      </c>
      <c r="P213" t="e">
        <f>VLOOKUP(F213,#REF!,3,FALSE)</f>
        <v>#REF!</v>
      </c>
      <c r="Q213">
        <f>IF(OR(ISNUMBER(SEARCH("高等数学",E213)),ISNUMBER(SEARCH("数学分析",E213)),ISNUMBER(SEARCH("微积分",E213))),1,IF(OR(ISNUMBER(SEARCH("概率",E213)),ISNUMBER(SEARCH("数理统计",E213)),ISNUMBER(SEARCH("统计",E213))),2,IF(ISNUMBER(SEARCH("代数",E213)),3,IF(OR(ISNUMBER(SEARCH("运筹",E213)),ISNUMBER(SEARCH("优化",E213))),4,0))))</f>
        <v>0</v>
      </c>
      <c r="R213" t="str">
        <f>IF(AND(Q213&gt;0,O213=1),Q213&amp;"-"&amp;E213,"")</f>
        <v/>
      </c>
      <c r="S213" t="s">
        <v>28</v>
      </c>
      <c r="T213">
        <v>5</v>
      </c>
      <c r="U213">
        <v>1</v>
      </c>
      <c r="V213" t="s">
        <v>28</v>
      </c>
      <c r="W213">
        <v>14</v>
      </c>
      <c r="X213">
        <v>5</v>
      </c>
      <c r="Y213">
        <v>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e">
        <f>VLOOKUP(A213,#REF!,4,FALSE)</f>
        <v>#REF!</v>
      </c>
      <c r="AW213" t="e">
        <f>VLOOKUP(A213,#REF!,5,FALSE)</f>
        <v>#REF!</v>
      </c>
      <c r="AX213">
        <f>SUMIF(量化书目统计!A:A,H213,量化书目统计!G:G)</f>
        <v>0</v>
      </c>
    </row>
    <row r="214" spans="1:50" x14ac:dyDescent="0.3">
      <c r="A214" t="s">
        <v>3175</v>
      </c>
      <c r="B214" t="s">
        <v>855</v>
      </c>
      <c r="C214" t="s">
        <v>411</v>
      </c>
      <c r="D214">
        <v>3</v>
      </c>
      <c r="E214" t="s">
        <v>412</v>
      </c>
      <c r="F214" s="1" t="s">
        <v>3176</v>
      </c>
      <c r="G214" t="s">
        <v>3177</v>
      </c>
      <c r="H214" t="e">
        <f>VLOOKUP(F214,#REF!,2,FALSE)</f>
        <v>#REF!</v>
      </c>
      <c r="I214" t="s">
        <v>32</v>
      </c>
      <c r="J214" s="4">
        <v>44439</v>
      </c>
      <c r="K214" s="4">
        <v>44532</v>
      </c>
      <c r="L214" s="3">
        <f>IF(K214&lt;&gt;0,K214-J214,"")</f>
        <v>93</v>
      </c>
      <c r="M214" s="4">
        <v>44560</v>
      </c>
      <c r="N214">
        <f>M214-J214</f>
        <v>121</v>
      </c>
      <c r="O214">
        <v>0</v>
      </c>
      <c r="P214" t="e">
        <f>VLOOKUP(F214,#REF!,3,FALSE)</f>
        <v>#REF!</v>
      </c>
      <c r="Q214">
        <f>IF(OR(ISNUMBER(SEARCH("高等数学",E214)),ISNUMBER(SEARCH("数学分析",E214)),ISNUMBER(SEARCH("微积分",E214))),1,IF(OR(ISNUMBER(SEARCH("概率",E214)),ISNUMBER(SEARCH("数理统计",E214)),ISNUMBER(SEARCH("统计",E214))),2,IF(ISNUMBER(SEARCH("代数",E214)),3,IF(OR(ISNUMBER(SEARCH("运筹",E214)),ISNUMBER(SEARCH("优化",E214))),4,0))))</f>
        <v>0</v>
      </c>
      <c r="R214" t="str">
        <f>IF(AND(Q214&gt;0,O214=1),Q214&amp;"-"&amp;E214,"")</f>
        <v/>
      </c>
      <c r="S214" t="s">
        <v>43</v>
      </c>
      <c r="U214">
        <v>2</v>
      </c>
      <c r="V214" t="s">
        <v>38</v>
      </c>
      <c r="W214">
        <v>13</v>
      </c>
      <c r="X214">
        <v>40</v>
      </c>
      <c r="Y214">
        <v>4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e">
        <f>VLOOKUP(A214,#REF!,4,FALSE)</f>
        <v>#REF!</v>
      </c>
      <c r="AW214" t="e">
        <f>VLOOKUP(A214,#REF!,5,FALSE)</f>
        <v>#REF!</v>
      </c>
      <c r="AX214">
        <f>SUMIF(量化书目统计!A:A,H214,量化书目统计!G:G)</f>
        <v>0</v>
      </c>
    </row>
    <row r="215" spans="1:50" x14ac:dyDescent="0.3">
      <c r="A215" t="s">
        <v>669</v>
      </c>
      <c r="B215" t="s">
        <v>539</v>
      </c>
      <c r="C215" t="s">
        <v>149</v>
      </c>
      <c r="D215">
        <v>5</v>
      </c>
      <c r="E215" t="s">
        <v>670</v>
      </c>
      <c r="F215" s="1" t="s">
        <v>671</v>
      </c>
      <c r="G215" t="s">
        <v>672</v>
      </c>
      <c r="H215" t="e">
        <f>VLOOKUP(F215,#REF!,2,FALSE)</f>
        <v>#REF!</v>
      </c>
      <c r="I215" t="s">
        <v>65</v>
      </c>
      <c r="J215" s="4">
        <v>44048</v>
      </c>
      <c r="K215" s="4">
        <v>44055</v>
      </c>
      <c r="L215" s="3">
        <f>IF(K215&lt;&gt;0,K215-J215,"")</f>
        <v>7</v>
      </c>
      <c r="M215" s="4">
        <v>44109</v>
      </c>
      <c r="N215">
        <f>M215-J215</f>
        <v>61</v>
      </c>
      <c r="O215">
        <v>0</v>
      </c>
      <c r="P215" t="e">
        <f>VLOOKUP(F215,#REF!,3,FALSE)</f>
        <v>#REF!</v>
      </c>
      <c r="Q215">
        <f>IF(OR(ISNUMBER(SEARCH("高等数学",E215)),ISNUMBER(SEARCH("数学分析",E215)),ISNUMBER(SEARCH("微积分",E215))),1,IF(OR(ISNUMBER(SEARCH("概率",E215)),ISNUMBER(SEARCH("数理统计",E215)),ISNUMBER(SEARCH("统计",E215))),2,IF(ISNUMBER(SEARCH("代数",E215)),3,IF(OR(ISNUMBER(SEARCH("运筹",E215)),ISNUMBER(SEARCH("优化",E215))),4,0))))</f>
        <v>0</v>
      </c>
      <c r="R215" t="str">
        <f>IF(AND(Q215&gt;0,O215=1),Q215&amp;"-"&amp;E215,"")</f>
        <v/>
      </c>
      <c r="S215" t="s">
        <v>43</v>
      </c>
      <c r="U215">
        <v>1</v>
      </c>
      <c r="V215" t="s">
        <v>43</v>
      </c>
      <c r="X215">
        <v>0</v>
      </c>
      <c r="Y215">
        <v>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e">
        <f>VLOOKUP(A215,#REF!,4,FALSE)</f>
        <v>#REF!</v>
      </c>
      <c r="AW215" t="e">
        <f>VLOOKUP(A215,#REF!,5,FALSE)</f>
        <v>#REF!</v>
      </c>
      <c r="AX215">
        <f>SUMIF(量化书目统计!A:A,H215,量化书目统计!G:G)</f>
        <v>0</v>
      </c>
    </row>
    <row r="216" spans="1:50" x14ac:dyDescent="0.3">
      <c r="A216" t="s">
        <v>3180</v>
      </c>
      <c r="B216" t="s">
        <v>855</v>
      </c>
      <c r="C216" t="s">
        <v>411</v>
      </c>
      <c r="D216">
        <v>3</v>
      </c>
      <c r="E216" t="s">
        <v>615</v>
      </c>
      <c r="F216" s="1" t="s">
        <v>616</v>
      </c>
      <c r="G216" t="s">
        <v>617</v>
      </c>
      <c r="H216" t="e">
        <f>VLOOKUP(F216,#REF!,2,FALSE)</f>
        <v>#REF!</v>
      </c>
      <c r="I216" t="s">
        <v>32</v>
      </c>
      <c r="J216" s="4">
        <v>44729</v>
      </c>
      <c r="K216" s="4">
        <v>44866</v>
      </c>
      <c r="L216" s="3">
        <f>IF(K216&lt;&gt;0,K216-J216,"")</f>
        <v>137</v>
      </c>
      <c r="M216" s="4">
        <v>44862</v>
      </c>
      <c r="N216">
        <f>M216-J216</f>
        <v>133</v>
      </c>
      <c r="O216">
        <v>0</v>
      </c>
      <c r="P216" t="e">
        <f>VLOOKUP(F216,#REF!,3,FALSE)</f>
        <v>#REF!</v>
      </c>
      <c r="Q216">
        <f>IF(OR(ISNUMBER(SEARCH("高等数学",E216)),ISNUMBER(SEARCH("数学分析",E216)),ISNUMBER(SEARCH("微积分",E216))),1,IF(OR(ISNUMBER(SEARCH("概率",E216)),ISNUMBER(SEARCH("数理统计",E216)),ISNUMBER(SEARCH("统计",E216))),2,IF(ISNUMBER(SEARCH("代数",E216)),3,IF(OR(ISNUMBER(SEARCH("运筹",E216)),ISNUMBER(SEARCH("优化",E216))),4,0))))</f>
        <v>0</v>
      </c>
      <c r="R216" t="str">
        <f>IF(AND(Q216&gt;0,O216=1),Q216&amp;"-"&amp;E216,"")</f>
        <v/>
      </c>
      <c r="S216" t="s">
        <v>99</v>
      </c>
      <c r="T216">
        <v>18</v>
      </c>
      <c r="U216">
        <v>1</v>
      </c>
      <c r="V216" t="s">
        <v>43</v>
      </c>
      <c r="X216">
        <v>78</v>
      </c>
      <c r="Y216">
        <v>19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 t="e">
        <f>VLOOKUP(A216,#REF!,4,FALSE)</f>
        <v>#REF!</v>
      </c>
      <c r="AW216" t="e">
        <f>VLOOKUP(A216,#REF!,5,FALSE)</f>
        <v>#REF!</v>
      </c>
      <c r="AX216">
        <f>SUMIF(量化书目统计!A:A,H216,量化书目统计!G:G)</f>
        <v>0</v>
      </c>
    </row>
    <row r="217" spans="1:50" x14ac:dyDescent="0.3">
      <c r="A217" t="s">
        <v>3181</v>
      </c>
      <c r="B217" t="s">
        <v>855</v>
      </c>
      <c r="C217" t="s">
        <v>411</v>
      </c>
      <c r="D217">
        <v>3</v>
      </c>
      <c r="E217" t="s">
        <v>1636</v>
      </c>
      <c r="F217" s="1" t="s">
        <v>1637</v>
      </c>
      <c r="G217" t="s">
        <v>1638</v>
      </c>
      <c r="H217" t="e">
        <f>VLOOKUP(F217,#REF!,2,FALSE)</f>
        <v>#REF!</v>
      </c>
      <c r="I217" t="s">
        <v>317</v>
      </c>
      <c r="J217" s="4">
        <v>44174</v>
      </c>
      <c r="K217" s="4">
        <v>44252</v>
      </c>
      <c r="L217" s="3">
        <f>IF(K217&lt;&gt;0,K217-J217,"")</f>
        <v>78</v>
      </c>
      <c r="M217" s="4">
        <v>44260</v>
      </c>
      <c r="N217">
        <f>M217-J217</f>
        <v>86</v>
      </c>
      <c r="O217">
        <v>0</v>
      </c>
      <c r="P217" t="e">
        <f>VLOOKUP(F217,#REF!,3,FALSE)</f>
        <v>#REF!</v>
      </c>
      <c r="Q217">
        <f>IF(OR(ISNUMBER(SEARCH("高等数学",E217)),ISNUMBER(SEARCH("数学分析",E217)),ISNUMBER(SEARCH("微积分",E217))),1,IF(OR(ISNUMBER(SEARCH("概率",E217)),ISNUMBER(SEARCH("数理统计",E217)),ISNUMBER(SEARCH("统计",E217))),2,IF(ISNUMBER(SEARCH("代数",E217)),3,IF(OR(ISNUMBER(SEARCH("运筹",E217)),ISNUMBER(SEARCH("优化",E217))),4,0))))</f>
        <v>0</v>
      </c>
      <c r="R217" t="str">
        <f>IF(AND(Q217&gt;0,O217=1),Q217&amp;"-"&amp;E217,"")</f>
        <v/>
      </c>
      <c r="S217" t="s">
        <v>28</v>
      </c>
      <c r="T217">
        <v>14</v>
      </c>
      <c r="U217">
        <v>1</v>
      </c>
      <c r="V217" t="s">
        <v>43</v>
      </c>
      <c r="X217">
        <v>14</v>
      </c>
      <c r="Y217">
        <v>5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e">
        <f>VLOOKUP(A217,#REF!,4,FALSE)</f>
        <v>#REF!</v>
      </c>
      <c r="AW217" t="e">
        <f>VLOOKUP(A217,#REF!,5,FALSE)</f>
        <v>#REF!</v>
      </c>
      <c r="AX217">
        <f>SUMIF(量化书目统计!A:A,H217,量化书目统计!G:G)</f>
        <v>0</v>
      </c>
    </row>
    <row r="218" spans="1:50" x14ac:dyDescent="0.3">
      <c r="A218" t="s">
        <v>3182</v>
      </c>
      <c r="B218" t="s">
        <v>855</v>
      </c>
      <c r="C218" t="s">
        <v>692</v>
      </c>
      <c r="D218">
        <v>3</v>
      </c>
      <c r="E218" t="s">
        <v>3183</v>
      </c>
      <c r="F218" s="1" t="s">
        <v>3184</v>
      </c>
      <c r="G218" t="s">
        <v>3185</v>
      </c>
      <c r="H218" t="e">
        <f>VLOOKUP(F218,#REF!,2,FALSE)</f>
        <v>#REF!</v>
      </c>
      <c r="I218" t="s">
        <v>74</v>
      </c>
      <c r="J218" s="4">
        <v>44258</v>
      </c>
      <c r="K218" s="4">
        <v>44316</v>
      </c>
      <c r="L218" s="3">
        <f>IF(K218&lt;&gt;0,K218-J218,"")</f>
        <v>58</v>
      </c>
      <c r="M218" s="4">
        <v>44319</v>
      </c>
      <c r="N218">
        <f>M218-J218</f>
        <v>61</v>
      </c>
      <c r="O218">
        <v>0</v>
      </c>
      <c r="P218" t="e">
        <f>VLOOKUP(F218,#REF!,3,FALSE)</f>
        <v>#REF!</v>
      </c>
      <c r="Q218">
        <f>IF(OR(ISNUMBER(SEARCH("高等数学",E218)),ISNUMBER(SEARCH("数学分析",E218)),ISNUMBER(SEARCH("微积分",E218))),1,IF(OR(ISNUMBER(SEARCH("概率",E218)),ISNUMBER(SEARCH("数理统计",E218)),ISNUMBER(SEARCH("统计",E218))),2,IF(ISNUMBER(SEARCH("代数",E218)),3,IF(OR(ISNUMBER(SEARCH("运筹",E218)),ISNUMBER(SEARCH("优化",E218))),4,0))))</f>
        <v>2</v>
      </c>
      <c r="R218" t="str">
        <f>IF(AND(Q218&gt;0,O218=1),Q218&amp;"-"&amp;E218,"")</f>
        <v/>
      </c>
      <c r="S218" t="s">
        <v>80</v>
      </c>
      <c r="T218">
        <v>1</v>
      </c>
      <c r="U218">
        <v>1</v>
      </c>
      <c r="V218" t="s">
        <v>80</v>
      </c>
      <c r="W218">
        <v>9</v>
      </c>
      <c r="X218">
        <v>21</v>
      </c>
      <c r="Y218">
        <v>5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e">
        <f>VLOOKUP(A218,#REF!,4,FALSE)</f>
        <v>#REF!</v>
      </c>
      <c r="AW218" t="e">
        <f>VLOOKUP(A218,#REF!,5,FALSE)</f>
        <v>#REF!</v>
      </c>
      <c r="AX218">
        <f>SUMIF(量化书目统计!A:A,H218,量化书目统计!G:G)</f>
        <v>0</v>
      </c>
    </row>
    <row r="219" spans="1:50" x14ac:dyDescent="0.3">
      <c r="A219" t="s">
        <v>3186</v>
      </c>
      <c r="B219" t="s">
        <v>855</v>
      </c>
      <c r="C219" t="s">
        <v>704</v>
      </c>
      <c r="D219">
        <v>3</v>
      </c>
      <c r="E219" t="s">
        <v>1278</v>
      </c>
      <c r="F219" s="1" t="s">
        <v>1279</v>
      </c>
      <c r="G219" t="s">
        <v>1280</v>
      </c>
      <c r="H219" t="e">
        <f>VLOOKUP(F219,#REF!,2,FALSE)</f>
        <v>#REF!</v>
      </c>
      <c r="I219" t="s">
        <v>317</v>
      </c>
      <c r="J219" s="4">
        <v>44182</v>
      </c>
      <c r="K219" s="4">
        <v>44258</v>
      </c>
      <c r="L219" s="3">
        <f>IF(K219&lt;&gt;0,K219-J219,"")</f>
        <v>76</v>
      </c>
      <c r="M219" s="4">
        <v>44260</v>
      </c>
      <c r="N219">
        <f>M219-J219</f>
        <v>78</v>
      </c>
      <c r="O219">
        <v>0</v>
      </c>
      <c r="P219" t="e">
        <f>VLOOKUP(F219,#REF!,3,FALSE)</f>
        <v>#REF!</v>
      </c>
      <c r="Q219">
        <f>IF(OR(ISNUMBER(SEARCH("高等数学",E219)),ISNUMBER(SEARCH("数学分析",E219)),ISNUMBER(SEARCH("微积分",E219))),1,IF(OR(ISNUMBER(SEARCH("概率",E219)),ISNUMBER(SEARCH("数理统计",E219)),ISNUMBER(SEARCH("统计",E219))),2,IF(ISNUMBER(SEARCH("代数",E219)),3,IF(OR(ISNUMBER(SEARCH("运筹",E219)),ISNUMBER(SEARCH("优化",E219))),4,0))))</f>
        <v>0</v>
      </c>
      <c r="R219" t="str">
        <f>IF(AND(Q219&gt;0,O219=1),Q219&amp;"-"&amp;E219,"")</f>
        <v/>
      </c>
      <c r="S219" t="s">
        <v>28</v>
      </c>
      <c r="T219">
        <v>15</v>
      </c>
      <c r="U219">
        <v>1</v>
      </c>
      <c r="V219" t="s">
        <v>80</v>
      </c>
      <c r="W219">
        <v>1</v>
      </c>
      <c r="X219">
        <v>15</v>
      </c>
      <c r="Y219">
        <v>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e">
        <f>VLOOKUP(A219,#REF!,4,FALSE)</f>
        <v>#REF!</v>
      </c>
      <c r="AW219" t="e">
        <f>VLOOKUP(A219,#REF!,5,FALSE)</f>
        <v>#REF!</v>
      </c>
      <c r="AX219">
        <f>SUMIF(量化书目统计!A:A,H219,量化书目统计!G:G)</f>
        <v>0</v>
      </c>
    </row>
    <row r="220" spans="1:50" x14ac:dyDescent="0.3">
      <c r="A220" t="s">
        <v>3187</v>
      </c>
      <c r="B220" t="s">
        <v>855</v>
      </c>
      <c r="C220" t="s">
        <v>1403</v>
      </c>
      <c r="D220">
        <v>3</v>
      </c>
      <c r="E220" t="s">
        <v>150</v>
      </c>
      <c r="F220" s="1" t="s">
        <v>151</v>
      </c>
      <c r="G220" t="s">
        <v>152</v>
      </c>
      <c r="H220" t="e">
        <f>VLOOKUP(F220,#REF!,2,FALSE)</f>
        <v>#REF!</v>
      </c>
      <c r="I220" t="s">
        <v>65</v>
      </c>
      <c r="J220" s="4">
        <v>44365</v>
      </c>
      <c r="K220" s="4">
        <v>44391</v>
      </c>
      <c r="L220" s="3">
        <f>IF(K220&lt;&gt;0,K220-J220,"")</f>
        <v>26</v>
      </c>
      <c r="M220" s="4">
        <v>44446</v>
      </c>
      <c r="N220">
        <f>M220-J220</f>
        <v>81</v>
      </c>
      <c r="O220">
        <v>0</v>
      </c>
      <c r="P220" t="e">
        <f>VLOOKUP(F220,#REF!,3,FALSE)</f>
        <v>#REF!</v>
      </c>
      <c r="Q220">
        <f>IF(OR(ISNUMBER(SEARCH("高等数学",E220)),ISNUMBER(SEARCH("数学分析",E220)),ISNUMBER(SEARCH("微积分",E220))),1,IF(OR(ISNUMBER(SEARCH("概率",E220)),ISNUMBER(SEARCH("数理统计",E220)),ISNUMBER(SEARCH("统计",E220))),2,IF(ISNUMBER(SEARCH("代数",E220)),3,IF(OR(ISNUMBER(SEARCH("运筹",E220)),ISNUMBER(SEARCH("优化",E220))),4,0))))</f>
        <v>0</v>
      </c>
      <c r="R220" t="str">
        <f>IF(AND(Q220&gt;0,O220=1),Q220&amp;"-"&amp;E220,"")</f>
        <v/>
      </c>
      <c r="S220" t="s">
        <v>80</v>
      </c>
      <c r="T220">
        <v>16</v>
      </c>
      <c r="U220">
        <v>1</v>
      </c>
      <c r="V220" t="s">
        <v>43</v>
      </c>
      <c r="X220">
        <v>36</v>
      </c>
      <c r="Y220">
        <v>11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e">
        <f>VLOOKUP(A220,#REF!,4,FALSE)</f>
        <v>#REF!</v>
      </c>
      <c r="AW220" t="e">
        <f>VLOOKUP(A220,#REF!,5,FALSE)</f>
        <v>#REF!</v>
      </c>
      <c r="AX220">
        <f>SUMIF(量化书目统计!A:A,H220,量化书目统计!G:G)</f>
        <v>0</v>
      </c>
    </row>
    <row r="221" spans="1:50" x14ac:dyDescent="0.3">
      <c r="A221" t="s">
        <v>3188</v>
      </c>
      <c r="B221" t="s">
        <v>855</v>
      </c>
      <c r="C221" t="s">
        <v>704</v>
      </c>
      <c r="D221">
        <v>3</v>
      </c>
      <c r="E221" t="s">
        <v>71</v>
      </c>
      <c r="F221" s="1" t="s">
        <v>1655</v>
      </c>
      <c r="G221" t="s">
        <v>1656</v>
      </c>
      <c r="H221" t="e">
        <f>VLOOKUP(F221,#REF!,2,FALSE)</f>
        <v>#REF!</v>
      </c>
      <c r="I221" t="s">
        <v>74</v>
      </c>
      <c r="J221" s="4">
        <v>44366</v>
      </c>
      <c r="K221" s="4">
        <v>44382</v>
      </c>
      <c r="L221" s="3">
        <f>IF(K221&lt;&gt;0,K221-J221,"")</f>
        <v>16</v>
      </c>
      <c r="M221" s="4">
        <v>44446</v>
      </c>
      <c r="N221">
        <f>M221-J221</f>
        <v>80</v>
      </c>
      <c r="O221">
        <v>0</v>
      </c>
      <c r="P221" t="e">
        <f>VLOOKUP(F221,#REF!,3,FALSE)</f>
        <v>#REF!</v>
      </c>
      <c r="Q221">
        <f>IF(OR(ISNUMBER(SEARCH("高等数学",E221)),ISNUMBER(SEARCH("数学分析",E221)),ISNUMBER(SEARCH("微积分",E221))),1,IF(OR(ISNUMBER(SEARCH("概率",E221)),ISNUMBER(SEARCH("数理统计",E221)),ISNUMBER(SEARCH("统计",E221))),2,IF(ISNUMBER(SEARCH("代数",E221)),3,IF(OR(ISNUMBER(SEARCH("运筹",E221)),ISNUMBER(SEARCH("优化",E221))),4,0))))</f>
        <v>0</v>
      </c>
      <c r="R221" t="str">
        <f>IF(AND(Q221&gt;0,O221=1),Q221&amp;"-"&amp;E221,"")</f>
        <v/>
      </c>
      <c r="S221" t="s">
        <v>80</v>
      </c>
      <c r="T221">
        <v>16</v>
      </c>
      <c r="U221">
        <v>1</v>
      </c>
      <c r="V221" t="s">
        <v>80</v>
      </c>
      <c r="W221">
        <v>18</v>
      </c>
      <c r="X221">
        <v>36</v>
      </c>
      <c r="Y221">
        <v>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e">
        <f>VLOOKUP(A221,#REF!,4,FALSE)</f>
        <v>#REF!</v>
      </c>
      <c r="AW221" t="e">
        <f>VLOOKUP(A221,#REF!,5,FALSE)</f>
        <v>#REF!</v>
      </c>
      <c r="AX221">
        <f>SUMIF(量化书目统计!A:A,H221,量化书目统计!G:G)</f>
        <v>0</v>
      </c>
    </row>
    <row r="222" spans="1:50" x14ac:dyDescent="0.3">
      <c r="A222" t="s">
        <v>3189</v>
      </c>
      <c r="B222" t="s">
        <v>855</v>
      </c>
      <c r="C222" t="s">
        <v>704</v>
      </c>
      <c r="D222">
        <v>3</v>
      </c>
      <c r="E222">
        <v>1984</v>
      </c>
      <c r="F222" s="1" t="s">
        <v>852</v>
      </c>
      <c r="G222" t="s">
        <v>853</v>
      </c>
      <c r="H222" t="e">
        <f>VLOOKUP(F222,#REF!,2,FALSE)</f>
        <v>#REF!</v>
      </c>
      <c r="I222" t="s">
        <v>32</v>
      </c>
      <c r="J222" s="4">
        <v>44621</v>
      </c>
      <c r="K222" s="4">
        <v>44798</v>
      </c>
      <c r="L222" s="3">
        <f>IF(K222&lt;&gt;0,K222-J222,"")</f>
        <v>177</v>
      </c>
      <c r="M222" s="4">
        <v>44815</v>
      </c>
      <c r="N222">
        <f>M222-J222</f>
        <v>194</v>
      </c>
      <c r="O222">
        <v>0</v>
      </c>
      <c r="P222" t="e">
        <f>VLOOKUP(F222,#REF!,3,FALSE)</f>
        <v>#REF!</v>
      </c>
      <c r="Q222">
        <f>IF(OR(ISNUMBER(SEARCH("高等数学",E222)),ISNUMBER(SEARCH("数学分析",E222)),ISNUMBER(SEARCH("微积分",E222))),1,IF(OR(ISNUMBER(SEARCH("概率",E222)),ISNUMBER(SEARCH("数理统计",E222)),ISNUMBER(SEARCH("统计",E222))),2,IF(ISNUMBER(SEARCH("代数",E222)),3,IF(OR(ISNUMBER(SEARCH("运筹",E222)),ISNUMBER(SEARCH("优化",E222))),4,0))))</f>
        <v>0</v>
      </c>
      <c r="R222" t="str">
        <f>IF(AND(Q222&gt;0,O222=1),Q222&amp;"-"&amp;E222,"")</f>
        <v/>
      </c>
      <c r="S222" t="s">
        <v>99</v>
      </c>
      <c r="T222">
        <v>3</v>
      </c>
      <c r="U222">
        <v>1</v>
      </c>
      <c r="V222" t="s">
        <v>43</v>
      </c>
      <c r="X222">
        <v>63</v>
      </c>
      <c r="Y222">
        <v>11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e">
        <f>VLOOKUP(A222,#REF!,4,FALSE)</f>
        <v>#REF!</v>
      </c>
      <c r="AW222" t="e">
        <f>VLOOKUP(A222,#REF!,5,FALSE)</f>
        <v>#REF!</v>
      </c>
      <c r="AX222">
        <f>SUMIF(量化书目统计!A:A,H222,量化书目统计!G:G)</f>
        <v>0</v>
      </c>
    </row>
    <row r="223" spans="1:50" x14ac:dyDescent="0.3">
      <c r="A223" t="s">
        <v>3190</v>
      </c>
      <c r="B223" t="s">
        <v>855</v>
      </c>
      <c r="C223" t="s">
        <v>704</v>
      </c>
      <c r="D223">
        <v>3</v>
      </c>
      <c r="E223" t="s">
        <v>3191</v>
      </c>
      <c r="F223" s="1" t="s">
        <v>3192</v>
      </c>
      <c r="G223" t="s">
        <v>3193</v>
      </c>
      <c r="H223" t="e">
        <f>VLOOKUP(F223,#REF!,2,FALSE)</f>
        <v>#REF!</v>
      </c>
      <c r="I223" t="s">
        <v>32</v>
      </c>
      <c r="J223" s="4">
        <v>44327</v>
      </c>
      <c r="K223" s="4">
        <v>44333</v>
      </c>
      <c r="L223" s="3">
        <f>IF(K223&lt;&gt;0,K223-J223,"")</f>
        <v>6</v>
      </c>
      <c r="M223" s="4">
        <v>44389</v>
      </c>
      <c r="N223">
        <f>M223-J223</f>
        <v>62</v>
      </c>
      <c r="O223">
        <v>0</v>
      </c>
      <c r="P223" t="e">
        <f>VLOOKUP(F223,#REF!,3,FALSE)</f>
        <v>#REF!</v>
      </c>
      <c r="Q223">
        <f>IF(OR(ISNUMBER(SEARCH("高等数学",E223)),ISNUMBER(SEARCH("数学分析",E223)),ISNUMBER(SEARCH("微积分",E223))),1,IF(OR(ISNUMBER(SEARCH("概率",E223)),ISNUMBER(SEARCH("数理统计",E223)),ISNUMBER(SEARCH("统计",E223))),2,IF(ISNUMBER(SEARCH("代数",E223)),3,IF(OR(ISNUMBER(SEARCH("运筹",E223)),ISNUMBER(SEARCH("优化",E223))),4,0))))</f>
        <v>0</v>
      </c>
      <c r="R223" t="str">
        <f>IF(AND(Q223&gt;0,O223=1),Q223&amp;"-"&amp;E223,"")</f>
        <v/>
      </c>
      <c r="S223" t="s">
        <v>80</v>
      </c>
      <c r="T223">
        <v>11</v>
      </c>
      <c r="U223">
        <v>1</v>
      </c>
      <c r="V223" t="s">
        <v>80</v>
      </c>
      <c r="W223">
        <v>12</v>
      </c>
      <c r="X223">
        <v>31</v>
      </c>
      <c r="Y223">
        <v>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e">
        <f>VLOOKUP(A223,#REF!,4,FALSE)</f>
        <v>#REF!</v>
      </c>
      <c r="AW223" t="e">
        <f>VLOOKUP(A223,#REF!,5,FALSE)</f>
        <v>#REF!</v>
      </c>
      <c r="AX223">
        <f>SUMIF(量化书目统计!A:A,H223,量化书目统计!G:G)</f>
        <v>0</v>
      </c>
    </row>
    <row r="224" spans="1:50" x14ac:dyDescent="0.3">
      <c r="A224" t="s">
        <v>3194</v>
      </c>
      <c r="B224" t="s">
        <v>855</v>
      </c>
      <c r="C224" t="s">
        <v>704</v>
      </c>
      <c r="D224">
        <v>3</v>
      </c>
      <c r="E224" t="s">
        <v>29</v>
      </c>
      <c r="F224" s="1" t="s">
        <v>30</v>
      </c>
      <c r="G224" t="s">
        <v>31</v>
      </c>
      <c r="H224" t="e">
        <f>VLOOKUP(F224,#REF!,2,FALSE)</f>
        <v>#REF!</v>
      </c>
      <c r="I224" t="s">
        <v>32</v>
      </c>
      <c r="J224" s="4">
        <v>44481</v>
      </c>
      <c r="K224" s="4">
        <v>44489</v>
      </c>
      <c r="L224" s="3">
        <f>IF(K224&lt;&gt;0,K224-J224,"")</f>
        <v>8</v>
      </c>
      <c r="M224" s="4">
        <v>44495</v>
      </c>
      <c r="N224">
        <f>M224-J224</f>
        <v>14</v>
      </c>
      <c r="O224">
        <v>0</v>
      </c>
      <c r="P224" t="e">
        <f>VLOOKUP(F224,#REF!,3,FALSE)</f>
        <v>#REF!</v>
      </c>
      <c r="Q224">
        <f>IF(OR(ISNUMBER(SEARCH("高等数学",E224)),ISNUMBER(SEARCH("数学分析",E224)),ISNUMBER(SEARCH("微积分",E224))),1,IF(OR(ISNUMBER(SEARCH("概率",E224)),ISNUMBER(SEARCH("数理统计",E224)),ISNUMBER(SEARCH("统计",E224))),2,IF(ISNUMBER(SEARCH("代数",E224)),3,IF(OR(ISNUMBER(SEARCH("运筹",E224)),ISNUMBER(SEARCH("优化",E224))),4,0))))</f>
        <v>0</v>
      </c>
      <c r="R224" t="str">
        <f>IF(AND(Q224&gt;0,O224=1),Q224&amp;"-"&amp;E224,"")</f>
        <v/>
      </c>
      <c r="S224" t="s">
        <v>38</v>
      </c>
      <c r="T224">
        <v>6</v>
      </c>
      <c r="U224">
        <v>1</v>
      </c>
      <c r="V224" t="s">
        <v>38</v>
      </c>
      <c r="W224">
        <v>7</v>
      </c>
      <c r="X224">
        <v>46</v>
      </c>
      <c r="Y224">
        <v>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e">
        <f>VLOOKUP(A224,#REF!,4,FALSE)</f>
        <v>#REF!</v>
      </c>
      <c r="AW224" t="e">
        <f>VLOOKUP(A224,#REF!,5,FALSE)</f>
        <v>#REF!</v>
      </c>
      <c r="AX224">
        <f>SUMIF(量化书目统计!A:A,H224,量化书目统计!G:G)</f>
        <v>0</v>
      </c>
    </row>
    <row r="225" spans="1:50" x14ac:dyDescent="0.3">
      <c r="A225" t="s">
        <v>3195</v>
      </c>
      <c r="B225" t="s">
        <v>855</v>
      </c>
      <c r="C225" t="s">
        <v>3196</v>
      </c>
      <c r="D225">
        <v>3</v>
      </c>
      <c r="E225" t="s">
        <v>2850</v>
      </c>
      <c r="F225" s="1" t="s">
        <v>2851</v>
      </c>
      <c r="G225" t="s">
        <v>2852</v>
      </c>
      <c r="H225" t="e">
        <f>VLOOKUP(F225,#REF!,2,FALSE)</f>
        <v>#REF!</v>
      </c>
      <c r="I225" t="s">
        <v>32</v>
      </c>
      <c r="J225" s="4">
        <v>44113</v>
      </c>
      <c r="K225" s="4">
        <v>44114</v>
      </c>
      <c r="L225" s="3">
        <f>IF(K225&lt;&gt;0,K225-J225,"")</f>
        <v>1</v>
      </c>
      <c r="M225" s="4">
        <v>44127</v>
      </c>
      <c r="N225">
        <f>M225-J225</f>
        <v>14</v>
      </c>
      <c r="O225">
        <v>0</v>
      </c>
      <c r="P225" t="e">
        <f>VLOOKUP(F225,#REF!,3,FALSE)</f>
        <v>#REF!</v>
      </c>
      <c r="Q225">
        <f>IF(OR(ISNUMBER(SEARCH("高等数学",E225)),ISNUMBER(SEARCH("数学分析",E225)),ISNUMBER(SEARCH("微积分",E225))),1,IF(OR(ISNUMBER(SEARCH("概率",E225)),ISNUMBER(SEARCH("数理统计",E225)),ISNUMBER(SEARCH("统计",E225))),2,IF(ISNUMBER(SEARCH("代数",E225)),3,IF(OR(ISNUMBER(SEARCH("运筹",E225)),ISNUMBER(SEARCH("优化",E225))),4,0))))</f>
        <v>0</v>
      </c>
      <c r="R225" t="str">
        <f>IF(AND(Q225&gt;0,O225=1),Q225&amp;"-"&amp;E225,"")</f>
        <v/>
      </c>
      <c r="S225" t="s">
        <v>28</v>
      </c>
      <c r="T225">
        <v>5</v>
      </c>
      <c r="U225">
        <v>1</v>
      </c>
      <c r="V225" t="s">
        <v>28</v>
      </c>
      <c r="W225">
        <v>5</v>
      </c>
      <c r="X225">
        <v>5</v>
      </c>
      <c r="Y225">
        <v>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e">
        <f>VLOOKUP(A225,#REF!,4,FALSE)</f>
        <v>#REF!</v>
      </c>
      <c r="AW225" t="e">
        <f>VLOOKUP(A225,#REF!,5,FALSE)</f>
        <v>#REF!</v>
      </c>
      <c r="AX225">
        <f>SUMIF(量化书目统计!A:A,H225,量化书目统计!G:G)</f>
        <v>0</v>
      </c>
    </row>
    <row r="226" spans="1:50" x14ac:dyDescent="0.3">
      <c r="A226" t="s">
        <v>307</v>
      </c>
      <c r="B226" t="s">
        <v>22</v>
      </c>
      <c r="C226" t="s">
        <v>308</v>
      </c>
      <c r="D226">
        <v>1</v>
      </c>
      <c r="E226" t="s">
        <v>309</v>
      </c>
      <c r="F226" s="1" t="s">
        <v>310</v>
      </c>
      <c r="G226" t="s">
        <v>311</v>
      </c>
      <c r="H226" t="e">
        <f>VLOOKUP(F226,#REF!,2,FALSE)</f>
        <v>#REF!</v>
      </c>
      <c r="I226" t="s">
        <v>59</v>
      </c>
      <c r="J226" s="4">
        <v>44517</v>
      </c>
      <c r="K226" s="4">
        <v>44544</v>
      </c>
      <c r="L226" s="3">
        <f>IF(K226&lt;&gt;0,K226-J226,"")</f>
        <v>27</v>
      </c>
      <c r="M226" s="4">
        <v>44578</v>
      </c>
      <c r="N226">
        <f>M226-J226</f>
        <v>61</v>
      </c>
      <c r="O226">
        <v>0</v>
      </c>
      <c r="P226" t="e">
        <f>VLOOKUP(F226,#REF!,3,FALSE)</f>
        <v>#REF!</v>
      </c>
      <c r="Q226">
        <f>IF(OR(ISNUMBER(SEARCH("高等数学",E226)),ISNUMBER(SEARCH("数学分析",E226)),ISNUMBER(SEARCH("微积分",E226))),1,IF(OR(ISNUMBER(SEARCH("概率",E226)),ISNUMBER(SEARCH("数理统计",E226)),ISNUMBER(SEARCH("统计",E226))),2,IF(ISNUMBER(SEARCH("代数",E226)),3,IF(OR(ISNUMBER(SEARCH("运筹",E226)),ISNUMBER(SEARCH("优化",E226))),4,0))))</f>
        <v>0</v>
      </c>
      <c r="R226" t="str">
        <f>IF(AND(Q226&gt;0,O226=1),Q226&amp;"-"&amp;E226,"")</f>
        <v/>
      </c>
      <c r="S226" t="s">
        <v>38</v>
      </c>
      <c r="T226">
        <v>11</v>
      </c>
      <c r="U226">
        <v>1</v>
      </c>
      <c r="V226" t="s">
        <v>38</v>
      </c>
      <c r="W226">
        <v>15</v>
      </c>
      <c r="X226">
        <v>51</v>
      </c>
      <c r="Y226">
        <v>15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e">
        <f>VLOOKUP(A226,#REF!,4,FALSE)</f>
        <v>#REF!</v>
      </c>
      <c r="AW226" t="e">
        <f>VLOOKUP(A226,#REF!,5,FALSE)</f>
        <v>#REF!</v>
      </c>
      <c r="AX226">
        <f>SUMIF(量化书目统计!A:A,H226,量化书目统计!G:G)</f>
        <v>0</v>
      </c>
    </row>
    <row r="227" spans="1:50" x14ac:dyDescent="0.3">
      <c r="A227" t="s">
        <v>673</v>
      </c>
      <c r="B227" t="s">
        <v>539</v>
      </c>
      <c r="C227" t="s">
        <v>144</v>
      </c>
      <c r="D227">
        <v>5</v>
      </c>
      <c r="E227" t="s">
        <v>674</v>
      </c>
      <c r="F227" s="1" t="s">
        <v>675</v>
      </c>
      <c r="G227" t="s">
        <v>676</v>
      </c>
      <c r="H227" t="e">
        <f>VLOOKUP(F227,#REF!,2,FALSE)</f>
        <v>#REF!</v>
      </c>
      <c r="I227" t="s">
        <v>32</v>
      </c>
      <c r="J227" s="4">
        <v>44273</v>
      </c>
      <c r="K227" s="4">
        <v>44282</v>
      </c>
      <c r="L227" s="3">
        <f>IF(K227&lt;&gt;0,K227-J227,"")</f>
        <v>9</v>
      </c>
      <c r="M227" s="4">
        <v>44333</v>
      </c>
      <c r="N227">
        <f>M227-J227</f>
        <v>60</v>
      </c>
      <c r="O227">
        <v>0</v>
      </c>
      <c r="P227" t="e">
        <f>VLOOKUP(F227,#REF!,3,FALSE)</f>
        <v>#REF!</v>
      </c>
      <c r="Q227">
        <f>IF(OR(ISNUMBER(SEARCH("高等数学",E227)),ISNUMBER(SEARCH("数学分析",E227)),ISNUMBER(SEARCH("微积分",E227))),1,IF(OR(ISNUMBER(SEARCH("概率",E227)),ISNUMBER(SEARCH("数理统计",E227)),ISNUMBER(SEARCH("统计",E227))),2,IF(ISNUMBER(SEARCH("代数",E227)),3,IF(OR(ISNUMBER(SEARCH("运筹",E227)),ISNUMBER(SEARCH("优化",E227))),4,0))))</f>
        <v>0</v>
      </c>
      <c r="R227" t="str">
        <f>IF(AND(Q227&gt;0,O227=1),Q227&amp;"-"&amp;E227,"")</f>
        <v/>
      </c>
      <c r="S227" t="s">
        <v>80</v>
      </c>
      <c r="T227">
        <v>3</v>
      </c>
      <c r="U227">
        <v>1</v>
      </c>
      <c r="V227" t="s">
        <v>80</v>
      </c>
      <c r="W227">
        <v>4</v>
      </c>
      <c r="X227">
        <v>23</v>
      </c>
      <c r="Y227">
        <v>15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e">
        <f>VLOOKUP(A227,#REF!,4,FALSE)</f>
        <v>#REF!</v>
      </c>
      <c r="AW227" t="e">
        <f>VLOOKUP(A227,#REF!,5,FALSE)</f>
        <v>#REF!</v>
      </c>
      <c r="AX227">
        <f>SUMIF(量化书目统计!A:A,H227,量化书目统计!G:G)</f>
        <v>0</v>
      </c>
    </row>
    <row r="228" spans="1:50" x14ac:dyDescent="0.3">
      <c r="A228" t="s">
        <v>3197</v>
      </c>
      <c r="B228" t="s">
        <v>855</v>
      </c>
      <c r="C228" t="s">
        <v>464</v>
      </c>
      <c r="D228">
        <v>3</v>
      </c>
      <c r="E228" t="s">
        <v>445</v>
      </c>
      <c r="F228" s="1" t="s">
        <v>446</v>
      </c>
      <c r="G228" t="s">
        <v>447</v>
      </c>
      <c r="H228" t="e">
        <f>VLOOKUP(F228,#REF!,2,FALSE)</f>
        <v>#REF!</v>
      </c>
      <c r="I228" t="s">
        <v>32</v>
      </c>
      <c r="J228" s="4">
        <v>44194</v>
      </c>
      <c r="K228" s="4">
        <v>44199</v>
      </c>
      <c r="L228" s="3">
        <f>IF(K228&lt;&gt;0,K228-J228,"")</f>
        <v>5</v>
      </c>
      <c r="M228" s="4">
        <v>44208</v>
      </c>
      <c r="N228">
        <f>M228-J228</f>
        <v>14</v>
      </c>
      <c r="O228">
        <v>0</v>
      </c>
      <c r="P228" t="e">
        <f>VLOOKUP(F228,#REF!,3,FALSE)</f>
        <v>#REF!</v>
      </c>
      <c r="Q228">
        <f>IF(OR(ISNUMBER(SEARCH("高等数学",E228)),ISNUMBER(SEARCH("数学分析",E228)),ISNUMBER(SEARCH("微积分",E228))),1,IF(OR(ISNUMBER(SEARCH("概率",E228)),ISNUMBER(SEARCH("数理统计",E228)),ISNUMBER(SEARCH("统计",E228))),2,IF(ISNUMBER(SEARCH("代数",E228)),3,IF(OR(ISNUMBER(SEARCH("运筹",E228)),ISNUMBER(SEARCH("优化",E228))),4,0))))</f>
        <v>0</v>
      </c>
      <c r="R228" t="str">
        <f>IF(AND(Q228&gt;0,O228=1),Q228&amp;"-"&amp;E228,"")</f>
        <v/>
      </c>
      <c r="S228" t="s">
        <v>28</v>
      </c>
      <c r="T228">
        <v>17</v>
      </c>
      <c r="U228">
        <v>1</v>
      </c>
      <c r="V228" t="s">
        <v>28</v>
      </c>
      <c r="W228">
        <v>18</v>
      </c>
      <c r="X228">
        <v>17</v>
      </c>
      <c r="Y228">
        <v>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e">
        <f>VLOOKUP(A228,#REF!,4,FALSE)</f>
        <v>#REF!</v>
      </c>
      <c r="AW228" t="e">
        <f>VLOOKUP(A228,#REF!,5,FALSE)</f>
        <v>#REF!</v>
      </c>
      <c r="AX228">
        <f>SUMIF(量化书目统计!A:A,H228,量化书目统计!G:G)</f>
        <v>0</v>
      </c>
    </row>
    <row r="229" spans="1:50" x14ac:dyDescent="0.3">
      <c r="A229" t="s">
        <v>3198</v>
      </c>
      <c r="B229" t="s">
        <v>855</v>
      </c>
      <c r="C229" t="s">
        <v>464</v>
      </c>
      <c r="D229">
        <v>3</v>
      </c>
      <c r="E229" t="s">
        <v>889</v>
      </c>
      <c r="F229" s="1" t="s">
        <v>890</v>
      </c>
      <c r="G229" t="s">
        <v>891</v>
      </c>
      <c r="H229" t="e">
        <f>VLOOKUP(F229,#REF!,2,FALSE)</f>
        <v>#REF!</v>
      </c>
      <c r="I229" t="s">
        <v>32</v>
      </c>
      <c r="J229" s="4">
        <v>44349</v>
      </c>
      <c r="K229" s="4">
        <v>44441</v>
      </c>
      <c r="L229" s="3">
        <f>IF(K229&lt;&gt;0,K229-J229,"")</f>
        <v>92</v>
      </c>
      <c r="M229" s="4">
        <v>44447</v>
      </c>
      <c r="N229">
        <f>M229-J229</f>
        <v>98</v>
      </c>
      <c r="O229">
        <v>0</v>
      </c>
      <c r="P229" t="e">
        <f>VLOOKUP(F229,#REF!,3,FALSE)</f>
        <v>#REF!</v>
      </c>
      <c r="Q229">
        <f>IF(OR(ISNUMBER(SEARCH("高等数学",E229)),ISNUMBER(SEARCH("数学分析",E229)),ISNUMBER(SEARCH("微积分",E229))),1,IF(OR(ISNUMBER(SEARCH("概率",E229)),ISNUMBER(SEARCH("数理统计",E229)),ISNUMBER(SEARCH("统计",E229))),2,IF(ISNUMBER(SEARCH("代数",E229)),3,IF(OR(ISNUMBER(SEARCH("运筹",E229)),ISNUMBER(SEARCH("优化",E229))),4,0))))</f>
        <v>0</v>
      </c>
      <c r="R229" t="str">
        <f>IF(AND(Q229&gt;0,O229=1),Q229&amp;"-"&amp;E229,"")</f>
        <v/>
      </c>
      <c r="S229" t="s">
        <v>80</v>
      </c>
      <c r="T229">
        <v>14</v>
      </c>
      <c r="U229">
        <v>1</v>
      </c>
      <c r="V229" t="s">
        <v>43</v>
      </c>
      <c r="X229">
        <v>34</v>
      </c>
      <c r="Y229">
        <v>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e">
        <f>VLOOKUP(A229,#REF!,4,FALSE)</f>
        <v>#REF!</v>
      </c>
      <c r="AW229" t="e">
        <f>VLOOKUP(A229,#REF!,5,FALSE)</f>
        <v>#REF!</v>
      </c>
      <c r="AX229">
        <f>SUMIF(量化书目统计!A:A,H229,量化书目统计!G:G)</f>
        <v>0</v>
      </c>
    </row>
    <row r="230" spans="1:50" x14ac:dyDescent="0.3">
      <c r="A230" t="s">
        <v>3199</v>
      </c>
      <c r="B230" t="s">
        <v>855</v>
      </c>
      <c r="C230" t="s">
        <v>1301</v>
      </c>
      <c r="D230">
        <v>3</v>
      </c>
      <c r="E230" t="s">
        <v>1142</v>
      </c>
      <c r="F230" s="1" t="s">
        <v>1198</v>
      </c>
      <c r="G230" t="s">
        <v>1199</v>
      </c>
      <c r="H230" t="e">
        <f>VLOOKUP(F230,#REF!,2,FALSE)</f>
        <v>#REF!</v>
      </c>
      <c r="I230" t="s">
        <v>32</v>
      </c>
      <c r="J230" s="4">
        <v>44350</v>
      </c>
      <c r="K230" s="4">
        <v>44438</v>
      </c>
      <c r="L230" s="3">
        <f>IF(K230&lt;&gt;0,K230-J230,"")</f>
        <v>88</v>
      </c>
      <c r="M230" s="4">
        <v>44446</v>
      </c>
      <c r="N230">
        <f>M230-J230</f>
        <v>96</v>
      </c>
      <c r="O230">
        <v>0</v>
      </c>
      <c r="P230" t="e">
        <f>VLOOKUP(F230,#REF!,3,FALSE)</f>
        <v>#REF!</v>
      </c>
      <c r="Q230">
        <f>IF(OR(ISNUMBER(SEARCH("高等数学",E230)),ISNUMBER(SEARCH("数学分析",E230)),ISNUMBER(SEARCH("微积分",E230))),1,IF(OR(ISNUMBER(SEARCH("概率",E230)),ISNUMBER(SEARCH("数理统计",E230)),ISNUMBER(SEARCH("统计",E230))),2,IF(ISNUMBER(SEARCH("代数",E230)),3,IF(OR(ISNUMBER(SEARCH("运筹",E230)),ISNUMBER(SEARCH("优化",E230))),4,0))))</f>
        <v>0</v>
      </c>
      <c r="R230" t="str">
        <f>IF(AND(Q230&gt;0,O230=1),Q230&amp;"-"&amp;E230,"")</f>
        <v/>
      </c>
      <c r="S230" t="s">
        <v>80</v>
      </c>
      <c r="T230">
        <v>14</v>
      </c>
      <c r="U230">
        <v>1</v>
      </c>
      <c r="V230" t="s">
        <v>43</v>
      </c>
      <c r="X230">
        <v>34</v>
      </c>
      <c r="Y230">
        <v>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e">
        <f>VLOOKUP(A230,#REF!,4,FALSE)</f>
        <v>#REF!</v>
      </c>
      <c r="AW230" t="e">
        <f>VLOOKUP(A230,#REF!,5,FALSE)</f>
        <v>#REF!</v>
      </c>
      <c r="AX230">
        <f>SUMIF(量化书目统计!A:A,H230,量化书目统计!G:G)</f>
        <v>0</v>
      </c>
    </row>
    <row r="231" spans="1:50" x14ac:dyDescent="0.3">
      <c r="A231" t="s">
        <v>3200</v>
      </c>
      <c r="B231" t="s">
        <v>855</v>
      </c>
      <c r="C231" t="s">
        <v>1401</v>
      </c>
      <c r="D231">
        <v>3</v>
      </c>
      <c r="E231" t="s">
        <v>1396</v>
      </c>
      <c r="F231" s="1" t="s">
        <v>1397</v>
      </c>
      <c r="G231" t="s">
        <v>1398</v>
      </c>
      <c r="H231" t="e">
        <f>VLOOKUP(F231,#REF!,2,FALSE)</f>
        <v>#REF!</v>
      </c>
      <c r="I231" t="s">
        <v>27</v>
      </c>
      <c r="J231" s="4">
        <v>44093</v>
      </c>
      <c r="K231" s="4">
        <v>44132</v>
      </c>
      <c r="L231" s="3">
        <f>IF(K231&lt;&gt;0,K231-J231,"")</f>
        <v>39</v>
      </c>
      <c r="M231" s="4">
        <v>44153</v>
      </c>
      <c r="N231">
        <f>M231-J231</f>
        <v>60</v>
      </c>
      <c r="O231">
        <v>0</v>
      </c>
      <c r="P231" t="e">
        <f>VLOOKUP(F231,#REF!,3,FALSE)</f>
        <v>#REF!</v>
      </c>
      <c r="Q231">
        <f>IF(OR(ISNUMBER(SEARCH("高等数学",E231)),ISNUMBER(SEARCH("数学分析",E231)),ISNUMBER(SEARCH("微积分",E231))),1,IF(OR(ISNUMBER(SEARCH("概率",E231)),ISNUMBER(SEARCH("数理统计",E231)),ISNUMBER(SEARCH("统计",E231))),2,IF(ISNUMBER(SEARCH("代数",E231)),3,IF(OR(ISNUMBER(SEARCH("运筹",E231)),ISNUMBER(SEARCH("优化",E231))),4,0))))</f>
        <v>2</v>
      </c>
      <c r="R231" t="str">
        <f>IF(AND(Q231&gt;0,O231=1),Q231&amp;"-"&amp;E231,"")</f>
        <v/>
      </c>
      <c r="S231" t="s">
        <v>28</v>
      </c>
      <c r="T231">
        <v>2</v>
      </c>
      <c r="U231">
        <v>1</v>
      </c>
      <c r="V231" t="s">
        <v>28</v>
      </c>
      <c r="W231">
        <v>8</v>
      </c>
      <c r="X231">
        <v>2</v>
      </c>
      <c r="Y231">
        <v>4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e">
        <f>VLOOKUP(A231,#REF!,4,FALSE)</f>
        <v>#REF!</v>
      </c>
      <c r="AW231" t="e">
        <f>VLOOKUP(A231,#REF!,5,FALSE)</f>
        <v>#REF!</v>
      </c>
      <c r="AX231">
        <f>SUMIF(量化书目统计!A:A,H231,量化书目统计!G:G)</f>
        <v>0</v>
      </c>
    </row>
    <row r="232" spans="1:50" x14ac:dyDescent="0.3">
      <c r="A232" t="s">
        <v>3201</v>
      </c>
      <c r="B232" t="s">
        <v>855</v>
      </c>
      <c r="C232" t="s">
        <v>3202</v>
      </c>
      <c r="D232">
        <v>3</v>
      </c>
      <c r="E232" t="s">
        <v>935</v>
      </c>
      <c r="F232" s="1" t="s">
        <v>936</v>
      </c>
      <c r="G232" t="s">
        <v>937</v>
      </c>
      <c r="H232" t="e">
        <f>VLOOKUP(F232,#REF!,2,FALSE)</f>
        <v>#REF!</v>
      </c>
      <c r="I232" t="s">
        <v>32</v>
      </c>
      <c r="J232" s="4">
        <v>44228</v>
      </c>
      <c r="K232" s="4">
        <v>44245</v>
      </c>
      <c r="L232" s="3">
        <f>IF(K232&lt;&gt;0,K232-J232,"")</f>
        <v>17</v>
      </c>
      <c r="M232" s="4">
        <v>44288</v>
      </c>
      <c r="N232">
        <f>M232-J232</f>
        <v>60</v>
      </c>
      <c r="O232">
        <v>0</v>
      </c>
      <c r="P232" t="e">
        <f>VLOOKUP(F232,#REF!,3,FALSE)</f>
        <v>#REF!</v>
      </c>
      <c r="Q232">
        <f>IF(OR(ISNUMBER(SEARCH("高等数学",E232)),ISNUMBER(SEARCH("数学分析",E232)),ISNUMBER(SEARCH("微积分",E232))),1,IF(OR(ISNUMBER(SEARCH("概率",E232)),ISNUMBER(SEARCH("数理统计",E232)),ISNUMBER(SEARCH("统计",E232))),2,IF(ISNUMBER(SEARCH("代数",E232)),3,IF(OR(ISNUMBER(SEARCH("运筹",E232)),ISNUMBER(SEARCH("优化",E232))),4,0))))</f>
        <v>0</v>
      </c>
      <c r="R232" t="str">
        <f>IF(AND(Q232&gt;0,O232=1),Q232&amp;"-"&amp;E232,"")</f>
        <v/>
      </c>
      <c r="S232" t="s">
        <v>43</v>
      </c>
      <c r="U232">
        <v>1</v>
      </c>
      <c r="V232" t="s">
        <v>43</v>
      </c>
      <c r="X232">
        <v>20</v>
      </c>
      <c r="Y232">
        <v>11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e">
        <f>VLOOKUP(A232,#REF!,4,FALSE)</f>
        <v>#REF!</v>
      </c>
      <c r="AW232" t="e">
        <f>VLOOKUP(A232,#REF!,5,FALSE)</f>
        <v>#REF!</v>
      </c>
      <c r="AX232">
        <f>SUMIF(量化书目统计!A:A,H232,量化书目统计!G:G)</f>
        <v>0</v>
      </c>
    </row>
    <row r="233" spans="1:50" x14ac:dyDescent="0.3">
      <c r="A233" t="s">
        <v>3203</v>
      </c>
      <c r="B233" t="s">
        <v>855</v>
      </c>
      <c r="C233" t="s">
        <v>2028</v>
      </c>
      <c r="D233">
        <v>3</v>
      </c>
      <c r="E233" t="s">
        <v>1396</v>
      </c>
      <c r="F233" s="1" t="s">
        <v>1397</v>
      </c>
      <c r="G233" t="s">
        <v>1398</v>
      </c>
      <c r="H233" t="e">
        <f>VLOOKUP(F233,#REF!,2,FALSE)</f>
        <v>#REF!</v>
      </c>
      <c r="I233" t="s">
        <v>27</v>
      </c>
      <c r="J233" s="4">
        <v>44136</v>
      </c>
      <c r="K233" s="4">
        <v>44172</v>
      </c>
      <c r="L233" s="3">
        <f>IF(K233&lt;&gt;0,K233-J233,"")</f>
        <v>36</v>
      </c>
      <c r="M233" s="4">
        <v>44196</v>
      </c>
      <c r="N233">
        <f>M233-J233</f>
        <v>60</v>
      </c>
      <c r="O233">
        <v>0</v>
      </c>
      <c r="P233" t="e">
        <f>VLOOKUP(F233,#REF!,3,FALSE)</f>
        <v>#REF!</v>
      </c>
      <c r="Q233">
        <f>IF(OR(ISNUMBER(SEARCH("高等数学",E233)),ISNUMBER(SEARCH("数学分析",E233)),ISNUMBER(SEARCH("微积分",E233))),1,IF(OR(ISNUMBER(SEARCH("概率",E233)),ISNUMBER(SEARCH("数理统计",E233)),ISNUMBER(SEARCH("统计",E233))),2,IF(ISNUMBER(SEARCH("代数",E233)),3,IF(OR(ISNUMBER(SEARCH("运筹",E233)),ISNUMBER(SEARCH("优化",E233))),4,0))))</f>
        <v>2</v>
      </c>
      <c r="R233" t="str">
        <f>IF(AND(Q233&gt;0,O233=1),Q233&amp;"-"&amp;E233,"")</f>
        <v/>
      </c>
      <c r="S233" t="s">
        <v>28</v>
      </c>
      <c r="T233">
        <v>9</v>
      </c>
      <c r="U233">
        <v>1</v>
      </c>
      <c r="V233" t="s">
        <v>28</v>
      </c>
      <c r="W233">
        <v>14</v>
      </c>
      <c r="X233">
        <v>9</v>
      </c>
      <c r="Y233">
        <v>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e">
        <f>VLOOKUP(A233,#REF!,4,FALSE)</f>
        <v>#REF!</v>
      </c>
      <c r="AW233" t="e">
        <f>VLOOKUP(A233,#REF!,5,FALSE)</f>
        <v>#REF!</v>
      </c>
      <c r="AX233">
        <f>SUMIF(量化书目统计!A:A,H233,量化书目统计!G:G)</f>
        <v>0</v>
      </c>
    </row>
    <row r="234" spans="1:50" x14ac:dyDescent="0.3">
      <c r="A234" t="s">
        <v>3204</v>
      </c>
      <c r="B234" t="s">
        <v>855</v>
      </c>
      <c r="C234" t="s">
        <v>2028</v>
      </c>
      <c r="D234">
        <v>3</v>
      </c>
      <c r="E234" t="s">
        <v>705</v>
      </c>
      <c r="F234" s="1" t="s">
        <v>3173</v>
      </c>
      <c r="G234" t="s">
        <v>3174</v>
      </c>
      <c r="H234" t="e">
        <f>VLOOKUP(F234,#REF!,2,FALSE)</f>
        <v>#REF!</v>
      </c>
      <c r="I234" t="s">
        <v>32</v>
      </c>
      <c r="J234" s="4">
        <v>44293</v>
      </c>
      <c r="K234" s="4">
        <v>44312</v>
      </c>
      <c r="L234" s="3">
        <f>IF(K234&lt;&gt;0,K234-J234,"")</f>
        <v>19</v>
      </c>
      <c r="M234" s="4">
        <v>44354</v>
      </c>
      <c r="N234">
        <f>M234-J234</f>
        <v>61</v>
      </c>
      <c r="O234">
        <v>0</v>
      </c>
      <c r="P234" t="e">
        <f>VLOOKUP(F234,#REF!,3,FALSE)</f>
        <v>#REF!</v>
      </c>
      <c r="Q234">
        <f>IF(OR(ISNUMBER(SEARCH("高等数学",E234)),ISNUMBER(SEARCH("数学分析",E234)),ISNUMBER(SEARCH("微积分",E234))),1,IF(OR(ISNUMBER(SEARCH("概率",E234)),ISNUMBER(SEARCH("数理统计",E234)),ISNUMBER(SEARCH("统计",E234))),2,IF(ISNUMBER(SEARCH("代数",E234)),3,IF(OR(ISNUMBER(SEARCH("运筹",E234)),ISNUMBER(SEARCH("优化",E234))),4,0))))</f>
        <v>0</v>
      </c>
      <c r="R234" t="str">
        <f>IF(AND(Q234&gt;0,O234=1),Q234&amp;"-"&amp;E234,"")</f>
        <v/>
      </c>
      <c r="S234" t="s">
        <v>80</v>
      </c>
      <c r="T234">
        <v>6</v>
      </c>
      <c r="U234">
        <v>1</v>
      </c>
      <c r="V234" t="s">
        <v>80</v>
      </c>
      <c r="W234">
        <v>9</v>
      </c>
      <c r="X234">
        <v>26</v>
      </c>
      <c r="Y234">
        <v>20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 t="e">
        <f>VLOOKUP(A234,#REF!,4,FALSE)</f>
        <v>#REF!</v>
      </c>
      <c r="AW234" t="e">
        <f>VLOOKUP(A234,#REF!,5,FALSE)</f>
        <v>#REF!</v>
      </c>
      <c r="AX234">
        <f>SUMIF(量化书目统计!A:A,H234,量化书目统计!G:G)</f>
        <v>0</v>
      </c>
    </row>
    <row r="235" spans="1:50" x14ac:dyDescent="0.3">
      <c r="A235" t="s">
        <v>3205</v>
      </c>
      <c r="B235" t="s">
        <v>855</v>
      </c>
      <c r="C235" t="s">
        <v>1405</v>
      </c>
      <c r="D235">
        <v>3</v>
      </c>
      <c r="E235" t="s">
        <v>700</v>
      </c>
      <c r="F235" s="1" t="s">
        <v>701</v>
      </c>
      <c r="G235" t="s">
        <v>702</v>
      </c>
      <c r="H235" t="e">
        <f>VLOOKUP(F235,#REF!,2,FALSE)</f>
        <v>#REF!</v>
      </c>
      <c r="I235" t="s">
        <v>317</v>
      </c>
      <c r="J235" s="4">
        <v>44157</v>
      </c>
      <c r="K235" s="4">
        <v>44174</v>
      </c>
      <c r="L235" s="3">
        <f>IF(K235&lt;&gt;0,K235-J235,"")</f>
        <v>17</v>
      </c>
      <c r="M235" s="4">
        <v>44172</v>
      </c>
      <c r="N235">
        <f>M235-J235</f>
        <v>15</v>
      </c>
      <c r="O235">
        <v>0</v>
      </c>
      <c r="P235" t="e">
        <f>VLOOKUP(F235,#REF!,3,FALSE)</f>
        <v>#REF!</v>
      </c>
      <c r="Q235">
        <f>IF(OR(ISNUMBER(SEARCH("高等数学",E235)),ISNUMBER(SEARCH("数学分析",E235)),ISNUMBER(SEARCH("微积分",E235))),1,IF(OR(ISNUMBER(SEARCH("概率",E235)),ISNUMBER(SEARCH("数理统计",E235)),ISNUMBER(SEARCH("统计",E235))),2,IF(ISNUMBER(SEARCH("代数",E235)),3,IF(OR(ISNUMBER(SEARCH("运筹",E235)),ISNUMBER(SEARCH("优化",E235))),4,0))))</f>
        <v>0</v>
      </c>
      <c r="R235" t="str">
        <f>IF(AND(Q235&gt;0,O235=1),Q235&amp;"-"&amp;E235,"")</f>
        <v/>
      </c>
      <c r="S235" t="s">
        <v>28</v>
      </c>
      <c r="T235">
        <v>12</v>
      </c>
      <c r="U235">
        <v>2</v>
      </c>
      <c r="V235" t="s">
        <v>28</v>
      </c>
      <c r="W235">
        <v>14</v>
      </c>
      <c r="X235">
        <v>12</v>
      </c>
      <c r="Y235">
        <v>4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e">
        <f>VLOOKUP(A235,#REF!,4,FALSE)</f>
        <v>#REF!</v>
      </c>
      <c r="AW235" t="e">
        <f>VLOOKUP(A235,#REF!,5,FALSE)</f>
        <v>#REF!</v>
      </c>
      <c r="AX235">
        <f>SUMIF(量化书目统计!A:A,H235,量化书目统计!G:G)</f>
        <v>0</v>
      </c>
    </row>
    <row r="236" spans="1:50" x14ac:dyDescent="0.3">
      <c r="A236" t="s">
        <v>3206</v>
      </c>
      <c r="B236" t="s">
        <v>855</v>
      </c>
      <c r="C236" t="s">
        <v>3207</v>
      </c>
      <c r="D236">
        <v>3</v>
      </c>
      <c r="E236" t="s">
        <v>700</v>
      </c>
      <c r="F236" s="1" t="s">
        <v>701</v>
      </c>
      <c r="G236" t="s">
        <v>702</v>
      </c>
      <c r="H236" t="e">
        <f>VLOOKUP(F236,#REF!,2,FALSE)</f>
        <v>#REF!</v>
      </c>
      <c r="I236" t="s">
        <v>317</v>
      </c>
      <c r="J236" s="4">
        <v>44119</v>
      </c>
      <c r="K236" s="4">
        <v>44143</v>
      </c>
      <c r="L236" s="3">
        <f>IF(K236&lt;&gt;0,K236-J236,"")</f>
        <v>24</v>
      </c>
      <c r="M236" s="4">
        <v>44145</v>
      </c>
      <c r="N236">
        <f>M236-J236</f>
        <v>26</v>
      </c>
      <c r="O236">
        <v>0</v>
      </c>
      <c r="P236" t="e">
        <f>VLOOKUP(F236,#REF!,3,FALSE)</f>
        <v>#REF!</v>
      </c>
      <c r="Q236">
        <f>IF(OR(ISNUMBER(SEARCH("高等数学",E236)),ISNUMBER(SEARCH("数学分析",E236)),ISNUMBER(SEARCH("微积分",E236))),1,IF(OR(ISNUMBER(SEARCH("概率",E236)),ISNUMBER(SEARCH("数理统计",E236)),ISNUMBER(SEARCH("统计",E236))),2,IF(ISNUMBER(SEARCH("代数",E236)),3,IF(OR(ISNUMBER(SEARCH("运筹",E236)),ISNUMBER(SEARCH("优化",E236))),4,0))))</f>
        <v>0</v>
      </c>
      <c r="R236" t="str">
        <f>IF(AND(Q236&gt;0,O236=1),Q236&amp;"-"&amp;E236,"")</f>
        <v/>
      </c>
      <c r="S236" t="s">
        <v>28</v>
      </c>
      <c r="T236">
        <v>6</v>
      </c>
      <c r="U236">
        <v>2</v>
      </c>
      <c r="V236" t="s">
        <v>28</v>
      </c>
      <c r="W236">
        <v>10</v>
      </c>
      <c r="X236">
        <v>6</v>
      </c>
      <c r="Y236">
        <v>11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e">
        <f>VLOOKUP(A236,#REF!,4,FALSE)</f>
        <v>#REF!</v>
      </c>
      <c r="AW236" t="e">
        <f>VLOOKUP(A236,#REF!,5,FALSE)</f>
        <v>#REF!</v>
      </c>
      <c r="AX236">
        <f>SUMIF(量化书目统计!A:A,H236,量化书目统计!G:G)</f>
        <v>0</v>
      </c>
    </row>
    <row r="237" spans="1:50" x14ac:dyDescent="0.3">
      <c r="A237" t="s">
        <v>3208</v>
      </c>
      <c r="B237" t="s">
        <v>855</v>
      </c>
      <c r="C237" t="s">
        <v>1027</v>
      </c>
      <c r="D237">
        <v>4</v>
      </c>
      <c r="E237" t="s">
        <v>172</v>
      </c>
      <c r="F237" s="1" t="s">
        <v>176</v>
      </c>
      <c r="G237" t="s">
        <v>177</v>
      </c>
      <c r="H237" t="e">
        <f>VLOOKUP(F237,#REF!,2,FALSE)</f>
        <v>#REF!</v>
      </c>
      <c r="I237" t="s">
        <v>175</v>
      </c>
      <c r="J237" s="4">
        <v>44339</v>
      </c>
      <c r="K237" s="4">
        <v>44369</v>
      </c>
      <c r="L237" s="3">
        <f>IF(K237&lt;&gt;0,K237-J237,"")</f>
        <v>30</v>
      </c>
      <c r="M237" s="4">
        <v>44399</v>
      </c>
      <c r="N237">
        <f>M237-J237</f>
        <v>60</v>
      </c>
      <c r="O237">
        <v>0</v>
      </c>
      <c r="P237" t="e">
        <f>VLOOKUP(F237,#REF!,3,FALSE)</f>
        <v>#REF!</v>
      </c>
      <c r="Q237">
        <f>IF(OR(ISNUMBER(SEARCH("高等数学",E237)),ISNUMBER(SEARCH("数学分析",E237)),ISNUMBER(SEARCH("微积分",E237))),1,IF(OR(ISNUMBER(SEARCH("概率",E237)),ISNUMBER(SEARCH("数理统计",E237)),ISNUMBER(SEARCH("统计",E237))),2,IF(ISNUMBER(SEARCH("代数",E237)),3,IF(OR(ISNUMBER(SEARCH("运筹",E237)),ISNUMBER(SEARCH("优化",E237))),4,0))))</f>
        <v>0</v>
      </c>
      <c r="R237" t="str">
        <f>IF(AND(Q237&gt;0,O237=1),Q237&amp;"-"&amp;E237,"")</f>
        <v/>
      </c>
      <c r="S237" t="s">
        <v>80</v>
      </c>
      <c r="T237">
        <v>12</v>
      </c>
      <c r="U237">
        <v>1</v>
      </c>
      <c r="V237" t="s">
        <v>80</v>
      </c>
      <c r="W237">
        <v>17</v>
      </c>
      <c r="X237">
        <v>32</v>
      </c>
      <c r="Y237">
        <v>15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e">
        <f>VLOOKUP(A237,#REF!,4,FALSE)</f>
        <v>#REF!</v>
      </c>
      <c r="AW237" t="e">
        <f>VLOOKUP(A237,#REF!,5,FALSE)</f>
        <v>#REF!</v>
      </c>
      <c r="AX237">
        <f>SUMIF(量化书目统计!A:A,H237,量化书目统计!G:G)</f>
        <v>0</v>
      </c>
    </row>
    <row r="238" spans="1:50" x14ac:dyDescent="0.3">
      <c r="A238" t="s">
        <v>677</v>
      </c>
      <c r="B238" t="s">
        <v>539</v>
      </c>
      <c r="C238" t="s">
        <v>205</v>
      </c>
      <c r="D238">
        <v>1</v>
      </c>
      <c r="E238" t="s">
        <v>678</v>
      </c>
      <c r="F238" s="1" t="s">
        <v>679</v>
      </c>
      <c r="G238" t="s">
        <v>680</v>
      </c>
      <c r="H238" t="e">
        <f>VLOOKUP(F238,#REF!,2,FALSE)</f>
        <v>#REF!</v>
      </c>
      <c r="I238" t="s">
        <v>231</v>
      </c>
      <c r="J238" s="4">
        <v>43844</v>
      </c>
      <c r="K238" s="4">
        <v>43847</v>
      </c>
      <c r="L238" s="3">
        <f>IF(K238&lt;&gt;0,K238-J238,"")</f>
        <v>3</v>
      </c>
      <c r="M238" s="4">
        <v>43906</v>
      </c>
      <c r="N238">
        <f>M238-J238</f>
        <v>62</v>
      </c>
      <c r="O238">
        <v>0</v>
      </c>
      <c r="P238" t="e">
        <f>VLOOKUP(F238,#REF!,3,FALSE)</f>
        <v>#REF!</v>
      </c>
      <c r="Q238">
        <f>IF(OR(ISNUMBER(SEARCH("高等数学",E238)),ISNUMBER(SEARCH("数学分析",E238)),ISNUMBER(SEARCH("微积分",E238))),1,IF(OR(ISNUMBER(SEARCH("概率",E238)),ISNUMBER(SEARCH("数理统计",E238)),ISNUMBER(SEARCH("统计",E238))),2,IF(ISNUMBER(SEARCH("代数",E238)),3,IF(OR(ISNUMBER(SEARCH("运筹",E238)),ISNUMBER(SEARCH("优化",E238))),4,0))))</f>
        <v>0</v>
      </c>
      <c r="R238" t="str">
        <f>IF(AND(Q238&gt;0,O238=1),Q238&amp;"-"&amp;E238,"")</f>
        <v/>
      </c>
      <c r="S238" t="s">
        <v>43</v>
      </c>
      <c r="U238">
        <v>1</v>
      </c>
      <c r="V238" t="s">
        <v>43</v>
      </c>
      <c r="X238">
        <v>0</v>
      </c>
      <c r="Y238">
        <v>15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e">
        <f>VLOOKUP(A238,#REF!,4,FALSE)</f>
        <v>#REF!</v>
      </c>
      <c r="AW238" t="e">
        <f>VLOOKUP(A238,#REF!,5,FALSE)</f>
        <v>#REF!</v>
      </c>
      <c r="AX238">
        <f>SUMIF(量化书目统计!A:A,H238,量化书目统计!G:G)</f>
        <v>0</v>
      </c>
    </row>
    <row r="239" spans="1:50" x14ac:dyDescent="0.3">
      <c r="A239" t="s">
        <v>3209</v>
      </c>
      <c r="B239" t="s">
        <v>855</v>
      </c>
      <c r="C239" t="s">
        <v>1027</v>
      </c>
      <c r="D239">
        <v>4</v>
      </c>
      <c r="E239" t="s">
        <v>2412</v>
      </c>
      <c r="F239" s="1" t="s">
        <v>2413</v>
      </c>
      <c r="G239" t="s">
        <v>2414</v>
      </c>
      <c r="H239" t="e">
        <f>VLOOKUP(F239,#REF!,2,FALSE)</f>
        <v>#REF!</v>
      </c>
      <c r="I239" t="s">
        <v>158</v>
      </c>
      <c r="J239" s="4">
        <v>44186</v>
      </c>
      <c r="K239" s="4">
        <v>44262</v>
      </c>
      <c r="L239" s="3">
        <f>IF(K239&lt;&gt;0,K239-J239,"")</f>
        <v>76</v>
      </c>
      <c r="M239" s="4">
        <v>44260</v>
      </c>
      <c r="N239">
        <f>M239-J239</f>
        <v>74</v>
      </c>
      <c r="O239">
        <v>0</v>
      </c>
      <c r="P239" t="e">
        <f>VLOOKUP(F239,#REF!,3,FALSE)</f>
        <v>#REF!</v>
      </c>
      <c r="Q239">
        <f>IF(OR(ISNUMBER(SEARCH("高等数学",E239)),ISNUMBER(SEARCH("数学分析",E239)),ISNUMBER(SEARCH("微积分",E239))),1,IF(OR(ISNUMBER(SEARCH("概率",E239)),ISNUMBER(SEARCH("数理统计",E239)),ISNUMBER(SEARCH("统计",E239))),2,IF(ISNUMBER(SEARCH("代数",E239)),3,IF(OR(ISNUMBER(SEARCH("运筹",E239)),ISNUMBER(SEARCH("优化",E239))),4,0))))</f>
        <v>0</v>
      </c>
      <c r="R239" t="str">
        <f>IF(AND(Q239&gt;0,O239=1),Q239&amp;"-"&amp;E239,"")</f>
        <v/>
      </c>
      <c r="S239" t="s">
        <v>28</v>
      </c>
      <c r="T239">
        <v>16</v>
      </c>
      <c r="U239">
        <v>1</v>
      </c>
      <c r="V239" t="s">
        <v>80</v>
      </c>
      <c r="W239">
        <v>1</v>
      </c>
      <c r="X239">
        <v>16</v>
      </c>
      <c r="Y239">
        <v>15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e">
        <f>VLOOKUP(A239,#REF!,4,FALSE)</f>
        <v>#REF!</v>
      </c>
      <c r="AW239" t="e">
        <f>VLOOKUP(A239,#REF!,5,FALSE)</f>
        <v>#REF!</v>
      </c>
      <c r="AX239">
        <f>SUMIF(量化书目统计!A:A,H239,量化书目统计!G:G)</f>
        <v>0</v>
      </c>
    </row>
    <row r="240" spans="1:50" x14ac:dyDescent="0.3">
      <c r="A240" t="s">
        <v>3210</v>
      </c>
      <c r="B240" t="s">
        <v>855</v>
      </c>
      <c r="C240" t="s">
        <v>1027</v>
      </c>
      <c r="D240">
        <v>4</v>
      </c>
      <c r="E240" t="s">
        <v>674</v>
      </c>
      <c r="F240" s="1" t="s">
        <v>1659</v>
      </c>
      <c r="G240" t="s">
        <v>1660</v>
      </c>
      <c r="H240" t="e">
        <f>VLOOKUP(F240,#REF!,2,FALSE)</f>
        <v>#REF!</v>
      </c>
      <c r="I240" t="s">
        <v>32</v>
      </c>
      <c r="J240" s="4">
        <v>44153</v>
      </c>
      <c r="K240" s="4">
        <v>44502</v>
      </c>
      <c r="L240" s="3">
        <f>IF(K240&lt;&gt;0,K240-J240,"")</f>
        <v>349</v>
      </c>
      <c r="M240" s="4">
        <v>44502</v>
      </c>
      <c r="N240">
        <f>M240-J240</f>
        <v>349</v>
      </c>
      <c r="O240">
        <v>0</v>
      </c>
      <c r="P240" t="e">
        <f>VLOOKUP(F240,#REF!,3,FALSE)</f>
        <v>#REF!</v>
      </c>
      <c r="Q240">
        <f>IF(OR(ISNUMBER(SEARCH("高等数学",E240)),ISNUMBER(SEARCH("数学分析",E240)),ISNUMBER(SEARCH("微积分",E240))),1,IF(OR(ISNUMBER(SEARCH("概率",E240)),ISNUMBER(SEARCH("数理统计",E240)),ISNUMBER(SEARCH("统计",E240))),2,IF(ISNUMBER(SEARCH("代数",E240)),3,IF(OR(ISNUMBER(SEARCH("运筹",E240)),ISNUMBER(SEARCH("优化",E240))),4,0))))</f>
        <v>0</v>
      </c>
      <c r="R240" t="str">
        <f>IF(AND(Q240&gt;0,O240=1),Q240&amp;"-"&amp;E240,"")</f>
        <v/>
      </c>
      <c r="S240" t="s">
        <v>28</v>
      </c>
      <c r="T240">
        <v>11</v>
      </c>
      <c r="U240">
        <v>1</v>
      </c>
      <c r="V240" t="s">
        <v>38</v>
      </c>
      <c r="W240">
        <v>9</v>
      </c>
      <c r="X240">
        <v>11</v>
      </c>
      <c r="Y240">
        <v>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e">
        <f>VLOOKUP(A240,#REF!,4,FALSE)</f>
        <v>#REF!</v>
      </c>
      <c r="AW240" t="e">
        <f>VLOOKUP(A240,#REF!,5,FALSE)</f>
        <v>#REF!</v>
      </c>
      <c r="AX240">
        <f>SUMIF(量化书目统计!A:A,H240,量化书目统计!G:G)</f>
        <v>0</v>
      </c>
    </row>
    <row r="241" spans="1:50" x14ac:dyDescent="0.3">
      <c r="A241" t="s">
        <v>3211</v>
      </c>
      <c r="B241" t="s">
        <v>855</v>
      </c>
      <c r="C241" t="s">
        <v>1027</v>
      </c>
      <c r="D241">
        <v>4</v>
      </c>
      <c r="E241" t="s">
        <v>674</v>
      </c>
      <c r="F241" s="1" t="s">
        <v>675</v>
      </c>
      <c r="G241" t="s">
        <v>676</v>
      </c>
      <c r="H241" t="e">
        <f>VLOOKUP(F241,#REF!,2,FALSE)</f>
        <v>#REF!</v>
      </c>
      <c r="I241" t="s">
        <v>32</v>
      </c>
      <c r="J241" s="4">
        <v>44119</v>
      </c>
      <c r="K241" s="4">
        <v>44172</v>
      </c>
      <c r="L241" s="3">
        <f>IF(K241&lt;&gt;0,K241-J241,"")</f>
        <v>53</v>
      </c>
      <c r="M241" s="4">
        <v>44179</v>
      </c>
      <c r="N241">
        <f>M241-J241</f>
        <v>60</v>
      </c>
      <c r="O241">
        <v>0</v>
      </c>
      <c r="P241" t="e">
        <f>VLOOKUP(F241,#REF!,3,FALSE)</f>
        <v>#REF!</v>
      </c>
      <c r="Q241">
        <f>IF(OR(ISNUMBER(SEARCH("高等数学",E241)),ISNUMBER(SEARCH("数学分析",E241)),ISNUMBER(SEARCH("微积分",E241))),1,IF(OR(ISNUMBER(SEARCH("概率",E241)),ISNUMBER(SEARCH("数理统计",E241)),ISNUMBER(SEARCH("统计",E241))),2,IF(ISNUMBER(SEARCH("代数",E241)),3,IF(OR(ISNUMBER(SEARCH("运筹",E241)),ISNUMBER(SEARCH("优化",E241))),4,0))))</f>
        <v>0</v>
      </c>
      <c r="R241" t="str">
        <f>IF(AND(Q241&gt;0,O241=1),Q241&amp;"-"&amp;E241,"")</f>
        <v/>
      </c>
      <c r="S241" t="s">
        <v>28</v>
      </c>
      <c r="T241">
        <v>6</v>
      </c>
      <c r="U241">
        <v>1</v>
      </c>
      <c r="V241" t="s">
        <v>28</v>
      </c>
      <c r="W241">
        <v>14</v>
      </c>
      <c r="X241">
        <v>6</v>
      </c>
      <c r="Y241">
        <v>15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e">
        <f>VLOOKUP(A241,#REF!,4,FALSE)</f>
        <v>#REF!</v>
      </c>
      <c r="AW241" t="e">
        <f>VLOOKUP(A241,#REF!,5,FALSE)</f>
        <v>#REF!</v>
      </c>
      <c r="AX241">
        <f>SUMIF(量化书目统计!A:A,H241,量化书目统计!G:G)</f>
        <v>0</v>
      </c>
    </row>
    <row r="242" spans="1:50" x14ac:dyDescent="0.3">
      <c r="A242" t="s">
        <v>3212</v>
      </c>
      <c r="B242" t="s">
        <v>855</v>
      </c>
      <c r="C242" t="s">
        <v>1027</v>
      </c>
      <c r="D242">
        <v>4</v>
      </c>
      <c r="E242" t="s">
        <v>3167</v>
      </c>
      <c r="F242" s="1" t="s">
        <v>3168</v>
      </c>
      <c r="G242" t="s">
        <v>3169</v>
      </c>
      <c r="H242" t="e">
        <f>VLOOKUP(F242,#REF!,2,FALSE)</f>
        <v>#REF!</v>
      </c>
      <c r="I242" t="s">
        <v>49</v>
      </c>
      <c r="J242" s="4">
        <v>44175</v>
      </c>
      <c r="K242" s="4">
        <v>44261</v>
      </c>
      <c r="L242" s="3">
        <f>IF(K242&lt;&gt;0,K242-J242,"")</f>
        <v>86</v>
      </c>
      <c r="M242" s="4">
        <v>44260</v>
      </c>
      <c r="N242">
        <f>M242-J242</f>
        <v>85</v>
      </c>
      <c r="O242">
        <v>0</v>
      </c>
      <c r="P242" t="e">
        <f>VLOOKUP(F242,#REF!,3,FALSE)</f>
        <v>#REF!</v>
      </c>
      <c r="Q242">
        <f>IF(OR(ISNUMBER(SEARCH("高等数学",E242)),ISNUMBER(SEARCH("数学分析",E242)),ISNUMBER(SEARCH("微积分",E242))),1,IF(OR(ISNUMBER(SEARCH("概率",E242)),ISNUMBER(SEARCH("数理统计",E242)),ISNUMBER(SEARCH("统计",E242))),2,IF(ISNUMBER(SEARCH("代数",E242)),3,IF(OR(ISNUMBER(SEARCH("运筹",E242)),ISNUMBER(SEARCH("优化",E242))),4,0))))</f>
        <v>0</v>
      </c>
      <c r="R242" t="str">
        <f>IF(AND(Q242&gt;0,O242=1),Q242&amp;"-"&amp;E242,"")</f>
        <v/>
      </c>
      <c r="S242" t="s">
        <v>28</v>
      </c>
      <c r="T242">
        <v>14</v>
      </c>
      <c r="U242">
        <v>1</v>
      </c>
      <c r="V242" t="s">
        <v>80</v>
      </c>
      <c r="W242">
        <v>1</v>
      </c>
      <c r="X242">
        <v>14</v>
      </c>
      <c r="Y242">
        <v>15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e">
        <f>VLOOKUP(A242,#REF!,4,FALSE)</f>
        <v>#REF!</v>
      </c>
      <c r="AW242" t="e">
        <f>VLOOKUP(A242,#REF!,5,FALSE)</f>
        <v>#REF!</v>
      </c>
      <c r="AX242">
        <f>SUMIF(量化书目统计!A:A,H242,量化书目统计!G:G)</f>
        <v>0</v>
      </c>
    </row>
    <row r="243" spans="1:50" x14ac:dyDescent="0.3">
      <c r="A243" t="s">
        <v>3213</v>
      </c>
      <c r="B243" t="s">
        <v>855</v>
      </c>
      <c r="C243" t="s">
        <v>1027</v>
      </c>
      <c r="D243">
        <v>4</v>
      </c>
      <c r="E243">
        <v>1984</v>
      </c>
      <c r="F243" s="1" t="s">
        <v>852</v>
      </c>
      <c r="G243" t="s">
        <v>853</v>
      </c>
      <c r="H243" t="e">
        <f>VLOOKUP(F243,#REF!,2,FALSE)</f>
        <v>#REF!</v>
      </c>
      <c r="I243" t="s">
        <v>32</v>
      </c>
      <c r="J243" s="4">
        <v>44308</v>
      </c>
      <c r="K243" s="4">
        <v>44356</v>
      </c>
      <c r="L243" s="3">
        <f>IF(K243&lt;&gt;0,K243-J243,"")</f>
        <v>48</v>
      </c>
      <c r="M243" s="4">
        <v>44368</v>
      </c>
      <c r="N243">
        <f>M243-J243</f>
        <v>60</v>
      </c>
      <c r="O243">
        <v>0</v>
      </c>
      <c r="P243" t="e">
        <f>VLOOKUP(F243,#REF!,3,FALSE)</f>
        <v>#REF!</v>
      </c>
      <c r="Q243">
        <f>IF(OR(ISNUMBER(SEARCH("高等数学",E243)),ISNUMBER(SEARCH("数学分析",E243)),ISNUMBER(SEARCH("微积分",E243))),1,IF(OR(ISNUMBER(SEARCH("概率",E243)),ISNUMBER(SEARCH("数理统计",E243)),ISNUMBER(SEARCH("统计",E243))),2,IF(ISNUMBER(SEARCH("代数",E243)),3,IF(OR(ISNUMBER(SEARCH("运筹",E243)),ISNUMBER(SEARCH("优化",E243))),4,0))))</f>
        <v>0</v>
      </c>
      <c r="R243" t="str">
        <f>IF(AND(Q243&gt;0,O243=1),Q243&amp;"-"&amp;E243,"")</f>
        <v/>
      </c>
      <c r="S243" t="s">
        <v>80</v>
      </c>
      <c r="T243">
        <v>8</v>
      </c>
      <c r="U243">
        <v>1</v>
      </c>
      <c r="V243" t="s">
        <v>80</v>
      </c>
      <c r="W243">
        <v>15</v>
      </c>
      <c r="X243">
        <v>28</v>
      </c>
      <c r="Y243">
        <v>4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e">
        <f>VLOOKUP(A243,#REF!,4,FALSE)</f>
        <v>#REF!</v>
      </c>
      <c r="AW243" t="e">
        <f>VLOOKUP(A243,#REF!,5,FALSE)</f>
        <v>#REF!</v>
      </c>
      <c r="AX243">
        <f>SUMIF(量化书目统计!A:A,H243,量化书目统计!G:G)</f>
        <v>0</v>
      </c>
    </row>
    <row r="244" spans="1:50" x14ac:dyDescent="0.3">
      <c r="A244" t="s">
        <v>3214</v>
      </c>
      <c r="B244" t="s">
        <v>855</v>
      </c>
      <c r="C244" t="s">
        <v>990</v>
      </c>
      <c r="D244">
        <v>4</v>
      </c>
      <c r="E244" t="s">
        <v>528</v>
      </c>
      <c r="F244" s="1" t="s">
        <v>529</v>
      </c>
      <c r="G244" t="s">
        <v>530</v>
      </c>
      <c r="H244" t="e">
        <f>VLOOKUP(F244,#REF!,2,FALSE)</f>
        <v>#REF!</v>
      </c>
      <c r="I244" t="s">
        <v>42</v>
      </c>
      <c r="J244" s="4">
        <v>44456</v>
      </c>
      <c r="K244" s="4">
        <v>44468</v>
      </c>
      <c r="L244" s="3">
        <f>IF(K244&lt;&gt;0,K244-J244,"")</f>
        <v>12</v>
      </c>
      <c r="M244" s="4">
        <v>44470</v>
      </c>
      <c r="N244">
        <f>M244-J244</f>
        <v>14</v>
      </c>
      <c r="O244">
        <v>0</v>
      </c>
      <c r="P244" t="e">
        <f>VLOOKUP(F244,#REF!,3,FALSE)</f>
        <v>#REF!</v>
      </c>
      <c r="Q244">
        <f>IF(OR(ISNUMBER(SEARCH("高等数学",E244)),ISNUMBER(SEARCH("数学分析",E244)),ISNUMBER(SEARCH("微积分",E244))),1,IF(OR(ISNUMBER(SEARCH("概率",E244)),ISNUMBER(SEARCH("数理统计",E244)),ISNUMBER(SEARCH("统计",E244))),2,IF(ISNUMBER(SEARCH("代数",E244)),3,IF(OR(ISNUMBER(SEARCH("运筹",E244)),ISNUMBER(SEARCH("优化",E244))),4,0))))</f>
        <v>0</v>
      </c>
      <c r="R244" t="str">
        <f>IF(AND(Q244&gt;0,O244=1),Q244&amp;"-"&amp;E244,"")</f>
        <v/>
      </c>
      <c r="S244" t="s">
        <v>38</v>
      </c>
      <c r="T244">
        <v>2</v>
      </c>
      <c r="U244">
        <v>1</v>
      </c>
      <c r="V244" t="s">
        <v>38</v>
      </c>
      <c r="W244">
        <v>4</v>
      </c>
      <c r="X244">
        <v>42</v>
      </c>
      <c r="Y244">
        <v>11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e">
        <f>VLOOKUP(A244,#REF!,4,FALSE)</f>
        <v>#REF!</v>
      </c>
      <c r="AW244" t="e">
        <f>VLOOKUP(A244,#REF!,5,FALSE)</f>
        <v>#REF!</v>
      </c>
      <c r="AX244">
        <f>SUMIF(量化书目统计!A:A,H244,量化书目统计!G:G)</f>
        <v>0</v>
      </c>
    </row>
    <row r="245" spans="1:50" x14ac:dyDescent="0.3">
      <c r="A245" t="s">
        <v>3215</v>
      </c>
      <c r="B245" t="s">
        <v>855</v>
      </c>
      <c r="C245" t="s">
        <v>134</v>
      </c>
      <c r="D245">
        <v>4</v>
      </c>
      <c r="E245" t="s">
        <v>77</v>
      </c>
      <c r="F245" s="1" t="s">
        <v>78</v>
      </c>
      <c r="G245" t="s">
        <v>79</v>
      </c>
      <c r="H245" t="e">
        <f>VLOOKUP(F245,#REF!,2,FALSE)</f>
        <v>#REF!</v>
      </c>
      <c r="I245" t="s">
        <v>74</v>
      </c>
      <c r="J245" s="4">
        <v>44363</v>
      </c>
      <c r="K245" s="4">
        <v>44522</v>
      </c>
      <c r="L245" s="3">
        <f>IF(K245&lt;&gt;0,K245-J245,"")</f>
        <v>159</v>
      </c>
      <c r="M245" s="4">
        <v>44505</v>
      </c>
      <c r="N245">
        <f>M245-J245</f>
        <v>142</v>
      </c>
      <c r="O245">
        <v>0</v>
      </c>
      <c r="P245" t="e">
        <f>VLOOKUP(F245,#REF!,3,FALSE)</f>
        <v>#REF!</v>
      </c>
      <c r="Q245">
        <f>IF(OR(ISNUMBER(SEARCH("高等数学",E245)),ISNUMBER(SEARCH("数学分析",E245)),ISNUMBER(SEARCH("微积分",E245))),1,IF(OR(ISNUMBER(SEARCH("概率",E245)),ISNUMBER(SEARCH("数理统计",E245)),ISNUMBER(SEARCH("统计",E245))),2,IF(ISNUMBER(SEARCH("代数",E245)),3,IF(OR(ISNUMBER(SEARCH("运筹",E245)),ISNUMBER(SEARCH("优化",E245))),4,0))))</f>
        <v>0</v>
      </c>
      <c r="R245" t="str">
        <f>IF(AND(Q245&gt;0,O245=1),Q245&amp;"-"&amp;E245,"")</f>
        <v/>
      </c>
      <c r="S245" t="s">
        <v>80</v>
      </c>
      <c r="T245">
        <v>16</v>
      </c>
      <c r="U245">
        <v>1</v>
      </c>
      <c r="V245" t="s">
        <v>38</v>
      </c>
      <c r="W245">
        <v>12</v>
      </c>
      <c r="X245">
        <v>36</v>
      </c>
      <c r="Y245">
        <v>4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e">
        <f>VLOOKUP(A245,#REF!,4,FALSE)</f>
        <v>#REF!</v>
      </c>
      <c r="AW245" t="e">
        <f>VLOOKUP(A245,#REF!,5,FALSE)</f>
        <v>#REF!</v>
      </c>
      <c r="AX245">
        <f>SUMIF(量化书目统计!A:A,H245,量化书目统计!G:G)</f>
        <v>0</v>
      </c>
    </row>
    <row r="246" spans="1:50" x14ac:dyDescent="0.3">
      <c r="A246" t="s">
        <v>3216</v>
      </c>
      <c r="B246" t="s">
        <v>855</v>
      </c>
      <c r="C246" t="s">
        <v>2681</v>
      </c>
      <c r="D246">
        <v>4</v>
      </c>
      <c r="E246" t="s">
        <v>3217</v>
      </c>
      <c r="F246" s="1" t="s">
        <v>3218</v>
      </c>
      <c r="G246" t="s">
        <v>3219</v>
      </c>
      <c r="H246" t="e">
        <f>VLOOKUP(F246,#REF!,2,FALSE)</f>
        <v>#REF!</v>
      </c>
      <c r="I246" t="s">
        <v>42</v>
      </c>
      <c r="J246" s="4">
        <v>44088</v>
      </c>
      <c r="K246" s="4">
        <v>44192</v>
      </c>
      <c r="L246" s="3">
        <f>IF(K246&lt;&gt;0,K246-J246,"")</f>
        <v>104</v>
      </c>
      <c r="M246" s="4">
        <v>44194</v>
      </c>
      <c r="N246">
        <f>M246-J246</f>
        <v>106</v>
      </c>
      <c r="O246">
        <v>0</v>
      </c>
      <c r="P246" t="e">
        <f>VLOOKUP(F246,#REF!,3,FALSE)</f>
        <v>#REF!</v>
      </c>
      <c r="Q246">
        <f>IF(OR(ISNUMBER(SEARCH("高等数学",E246)),ISNUMBER(SEARCH("数学分析",E246)),ISNUMBER(SEARCH("微积分",E246))),1,IF(OR(ISNUMBER(SEARCH("概率",E246)),ISNUMBER(SEARCH("数理统计",E246)),ISNUMBER(SEARCH("统计",E246))),2,IF(ISNUMBER(SEARCH("代数",E246)),3,IF(OR(ISNUMBER(SEARCH("运筹",E246)),ISNUMBER(SEARCH("优化",E246))),4,0))))</f>
        <v>0</v>
      </c>
      <c r="R246" t="str">
        <f>IF(AND(Q246&gt;0,O246=1),Q246&amp;"-"&amp;E246,"")</f>
        <v/>
      </c>
      <c r="S246" t="s">
        <v>28</v>
      </c>
      <c r="T246">
        <v>2</v>
      </c>
      <c r="U246">
        <v>1</v>
      </c>
      <c r="V246" t="s">
        <v>28</v>
      </c>
      <c r="W246">
        <v>17</v>
      </c>
      <c r="X246">
        <v>2</v>
      </c>
      <c r="Y246">
        <v>15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e">
        <f>VLOOKUP(A246,#REF!,4,FALSE)</f>
        <v>#REF!</v>
      </c>
      <c r="AW246" t="e">
        <f>VLOOKUP(A246,#REF!,5,FALSE)</f>
        <v>#REF!</v>
      </c>
      <c r="AX246">
        <f>SUMIF(量化书目统计!A:A,H246,量化书目统计!G:G)</f>
        <v>0</v>
      </c>
    </row>
    <row r="247" spans="1:50" x14ac:dyDescent="0.3">
      <c r="A247" t="s">
        <v>3220</v>
      </c>
      <c r="B247" t="s">
        <v>855</v>
      </c>
      <c r="C247" t="s">
        <v>2681</v>
      </c>
      <c r="D247">
        <v>4</v>
      </c>
      <c r="E247" t="s">
        <v>35</v>
      </c>
      <c r="F247" s="1" t="s">
        <v>36</v>
      </c>
      <c r="G247" t="s">
        <v>37</v>
      </c>
      <c r="H247" t="e">
        <f>VLOOKUP(F247,#REF!,2,FALSE)</f>
        <v>#REF!</v>
      </c>
      <c r="I247" t="s">
        <v>32</v>
      </c>
      <c r="J247" s="4">
        <v>44371</v>
      </c>
      <c r="K247" s="4">
        <v>44427</v>
      </c>
      <c r="L247" s="3">
        <f>IF(K247&lt;&gt;0,K247-J247,"")</f>
        <v>56</v>
      </c>
      <c r="M247" s="4">
        <v>44446</v>
      </c>
      <c r="N247">
        <f>M247-J247</f>
        <v>75</v>
      </c>
      <c r="O247">
        <v>0</v>
      </c>
      <c r="P247" t="e">
        <f>VLOOKUP(F247,#REF!,3,FALSE)</f>
        <v>#REF!</v>
      </c>
      <c r="Q247">
        <f>IF(OR(ISNUMBER(SEARCH("高等数学",E247)),ISNUMBER(SEARCH("数学分析",E247)),ISNUMBER(SEARCH("微积分",E247))),1,IF(OR(ISNUMBER(SEARCH("概率",E247)),ISNUMBER(SEARCH("数理统计",E247)),ISNUMBER(SEARCH("统计",E247))),2,IF(ISNUMBER(SEARCH("代数",E247)),3,IF(OR(ISNUMBER(SEARCH("运筹",E247)),ISNUMBER(SEARCH("优化",E247))),4,0))))</f>
        <v>0</v>
      </c>
      <c r="R247" t="str">
        <f>IF(AND(Q247&gt;0,O247=1),Q247&amp;"-"&amp;E247,"")</f>
        <v/>
      </c>
      <c r="S247" t="s">
        <v>80</v>
      </c>
      <c r="T247">
        <v>17</v>
      </c>
      <c r="U247">
        <v>1</v>
      </c>
      <c r="V247" t="s">
        <v>43</v>
      </c>
      <c r="X247">
        <v>37</v>
      </c>
      <c r="Y247">
        <v>21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 t="e">
        <f>VLOOKUP(A247,#REF!,4,FALSE)</f>
        <v>#REF!</v>
      </c>
      <c r="AW247" t="e">
        <f>VLOOKUP(A247,#REF!,5,FALSE)</f>
        <v>#REF!</v>
      </c>
      <c r="AX247">
        <f>SUMIF(量化书目统计!A:A,H247,量化书目统计!G:G)</f>
        <v>0</v>
      </c>
    </row>
    <row r="248" spans="1:50" x14ac:dyDescent="0.3">
      <c r="A248" t="s">
        <v>3221</v>
      </c>
      <c r="B248" t="s">
        <v>855</v>
      </c>
      <c r="C248" t="s">
        <v>2681</v>
      </c>
      <c r="D248">
        <v>4</v>
      </c>
      <c r="E248" t="s">
        <v>35</v>
      </c>
      <c r="F248" s="1" t="s">
        <v>36</v>
      </c>
      <c r="G248" t="s">
        <v>37</v>
      </c>
      <c r="H248" t="e">
        <f>VLOOKUP(F248,#REF!,2,FALSE)</f>
        <v>#REF!</v>
      </c>
      <c r="I248" t="s">
        <v>32</v>
      </c>
      <c r="J248" s="4">
        <v>44465</v>
      </c>
      <c r="K248" s="4">
        <v>44481</v>
      </c>
      <c r="L248" s="3">
        <f>IF(K248&lt;&gt;0,K248-J248,"")</f>
        <v>16</v>
      </c>
      <c r="M248" s="4">
        <v>44480</v>
      </c>
      <c r="N248">
        <f>M248-J248</f>
        <v>15</v>
      </c>
      <c r="O248">
        <v>0</v>
      </c>
      <c r="P248" t="e">
        <f>VLOOKUP(F248,#REF!,3,FALSE)</f>
        <v>#REF!</v>
      </c>
      <c r="Q248">
        <f>IF(OR(ISNUMBER(SEARCH("高等数学",E248)),ISNUMBER(SEARCH("数学分析",E248)),ISNUMBER(SEARCH("微积分",E248))),1,IF(OR(ISNUMBER(SEARCH("概率",E248)),ISNUMBER(SEARCH("数理统计",E248)),ISNUMBER(SEARCH("统计",E248))),2,IF(ISNUMBER(SEARCH("代数",E248)),3,IF(OR(ISNUMBER(SEARCH("运筹",E248)),ISNUMBER(SEARCH("优化",E248))),4,0))))</f>
        <v>0</v>
      </c>
      <c r="R248" t="str">
        <f>IF(AND(Q248&gt;0,O248=1),Q248&amp;"-"&amp;E248,"")</f>
        <v/>
      </c>
      <c r="S248" t="s">
        <v>38</v>
      </c>
      <c r="T248">
        <v>4</v>
      </c>
      <c r="U248">
        <v>1</v>
      </c>
      <c r="V248" t="s">
        <v>38</v>
      </c>
      <c r="W248">
        <v>6</v>
      </c>
      <c r="X248">
        <v>44</v>
      </c>
      <c r="Y248">
        <v>15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e">
        <f>VLOOKUP(A248,#REF!,4,FALSE)</f>
        <v>#REF!</v>
      </c>
      <c r="AW248" t="e">
        <f>VLOOKUP(A248,#REF!,5,FALSE)</f>
        <v>#REF!</v>
      </c>
      <c r="AX248">
        <f>SUMIF(量化书目统计!A:A,H248,量化书目统计!G:G)</f>
        <v>0</v>
      </c>
    </row>
    <row r="249" spans="1:50" x14ac:dyDescent="0.3">
      <c r="A249" t="s">
        <v>681</v>
      </c>
      <c r="B249" t="s">
        <v>539</v>
      </c>
      <c r="C249" t="s">
        <v>45</v>
      </c>
      <c r="D249">
        <v>5</v>
      </c>
      <c r="E249" t="s">
        <v>682</v>
      </c>
      <c r="F249" s="1" t="s">
        <v>683</v>
      </c>
      <c r="G249" t="s">
        <v>684</v>
      </c>
      <c r="H249" t="e">
        <f>VLOOKUP(F249,#REF!,2,FALSE)</f>
        <v>#REF!</v>
      </c>
      <c r="I249" t="s">
        <v>32</v>
      </c>
      <c r="J249" s="4">
        <v>44312</v>
      </c>
      <c r="K249" s="4">
        <v>44373</v>
      </c>
      <c r="L249" s="3">
        <f>IF(K249&lt;&gt;0,K249-J249,"")</f>
        <v>61</v>
      </c>
      <c r="M249" s="4">
        <v>44372</v>
      </c>
      <c r="N249">
        <f>M249-J249</f>
        <v>60</v>
      </c>
      <c r="O249">
        <v>0</v>
      </c>
      <c r="P249" t="e">
        <f>VLOOKUP(F249,#REF!,3,FALSE)</f>
        <v>#REF!</v>
      </c>
      <c r="Q249">
        <f>IF(OR(ISNUMBER(SEARCH("高等数学",E249)),ISNUMBER(SEARCH("数学分析",E249)),ISNUMBER(SEARCH("微积分",E249))),1,IF(OR(ISNUMBER(SEARCH("概率",E249)),ISNUMBER(SEARCH("数理统计",E249)),ISNUMBER(SEARCH("统计",E249))),2,IF(ISNUMBER(SEARCH("代数",E249)),3,IF(OR(ISNUMBER(SEARCH("运筹",E249)),ISNUMBER(SEARCH("优化",E249))),4,0))))</f>
        <v>0</v>
      </c>
      <c r="R249" t="str">
        <f>IF(AND(Q249&gt;0,O249=1),Q249&amp;"-"&amp;E249,"")</f>
        <v/>
      </c>
      <c r="S249" t="s">
        <v>80</v>
      </c>
      <c r="T249">
        <v>9</v>
      </c>
      <c r="U249">
        <v>1</v>
      </c>
      <c r="V249" t="s">
        <v>80</v>
      </c>
      <c r="W249">
        <v>17</v>
      </c>
      <c r="X249">
        <v>29</v>
      </c>
      <c r="Y249">
        <v>4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e">
        <f>VLOOKUP(A249,#REF!,4,FALSE)</f>
        <v>#REF!</v>
      </c>
      <c r="AW249" t="e">
        <f>VLOOKUP(A249,#REF!,5,FALSE)</f>
        <v>#REF!</v>
      </c>
      <c r="AX249">
        <f>SUMIF(量化书目统计!A:A,H249,量化书目统计!G:G)</f>
        <v>0</v>
      </c>
    </row>
    <row r="250" spans="1:50" x14ac:dyDescent="0.3">
      <c r="A250" t="s">
        <v>3223</v>
      </c>
      <c r="B250" t="s">
        <v>855</v>
      </c>
      <c r="C250" t="s">
        <v>423</v>
      </c>
      <c r="D250">
        <v>5</v>
      </c>
      <c r="E250" t="s">
        <v>2850</v>
      </c>
      <c r="F250" s="1" t="s">
        <v>2851</v>
      </c>
      <c r="G250" t="s">
        <v>2852</v>
      </c>
      <c r="H250" t="e">
        <f>VLOOKUP(F250,#REF!,2,FALSE)</f>
        <v>#REF!</v>
      </c>
      <c r="I250" t="s">
        <v>32</v>
      </c>
      <c r="J250" s="4">
        <v>44122</v>
      </c>
      <c r="K250" s="4">
        <v>44181</v>
      </c>
      <c r="L250" s="3">
        <f>IF(K250&lt;&gt;0,K250-J250,"")</f>
        <v>59</v>
      </c>
      <c r="M250" s="4">
        <v>44182</v>
      </c>
      <c r="N250">
        <f>M250-J250</f>
        <v>60</v>
      </c>
      <c r="O250">
        <v>0</v>
      </c>
      <c r="P250" t="e">
        <f>VLOOKUP(F250,#REF!,3,FALSE)</f>
        <v>#REF!</v>
      </c>
      <c r="Q250">
        <f>IF(OR(ISNUMBER(SEARCH("高等数学",E250)),ISNUMBER(SEARCH("数学分析",E250)),ISNUMBER(SEARCH("微积分",E250))),1,IF(OR(ISNUMBER(SEARCH("概率",E250)),ISNUMBER(SEARCH("数理统计",E250)),ISNUMBER(SEARCH("统计",E250))),2,IF(ISNUMBER(SEARCH("代数",E250)),3,IF(OR(ISNUMBER(SEARCH("运筹",E250)),ISNUMBER(SEARCH("优化",E250))),4,0))))</f>
        <v>0</v>
      </c>
      <c r="R250" t="str">
        <f>IF(AND(Q250&gt;0,O250=1),Q250&amp;"-"&amp;E250,"")</f>
        <v/>
      </c>
      <c r="S250" t="s">
        <v>28</v>
      </c>
      <c r="T250">
        <v>7</v>
      </c>
      <c r="U250">
        <v>1</v>
      </c>
      <c r="V250" t="s">
        <v>28</v>
      </c>
      <c r="W250">
        <v>15</v>
      </c>
      <c r="X250">
        <v>7</v>
      </c>
      <c r="Y250">
        <v>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e">
        <f>VLOOKUP(A250,#REF!,4,FALSE)</f>
        <v>#REF!</v>
      </c>
      <c r="AW250" t="e">
        <f>VLOOKUP(A250,#REF!,5,FALSE)</f>
        <v>#REF!</v>
      </c>
      <c r="AX250">
        <f>SUMIF(量化书目统计!A:A,H250,量化书目统计!G:G)</f>
        <v>0</v>
      </c>
    </row>
    <row r="251" spans="1:50" x14ac:dyDescent="0.3">
      <c r="A251" t="s">
        <v>3224</v>
      </c>
      <c r="B251" t="s">
        <v>855</v>
      </c>
      <c r="C251" t="s">
        <v>423</v>
      </c>
      <c r="D251">
        <v>5</v>
      </c>
      <c r="E251" t="s">
        <v>805</v>
      </c>
      <c r="F251" s="1" t="s">
        <v>806</v>
      </c>
      <c r="G251" t="s">
        <v>807</v>
      </c>
      <c r="H251" t="e">
        <f>VLOOKUP(F251,#REF!,2,FALSE)</f>
        <v>#REF!</v>
      </c>
      <c r="I251" t="s">
        <v>49</v>
      </c>
      <c r="J251" s="4">
        <v>44125</v>
      </c>
      <c r="K251" s="4">
        <v>44135</v>
      </c>
      <c r="L251" s="3">
        <f>IF(K251&lt;&gt;0,K251-J251,"")</f>
        <v>10</v>
      </c>
      <c r="M251" s="4">
        <v>44139</v>
      </c>
      <c r="N251">
        <f>M251-J251</f>
        <v>14</v>
      </c>
      <c r="O251">
        <v>0</v>
      </c>
      <c r="P251" t="e">
        <f>VLOOKUP(F251,#REF!,3,FALSE)</f>
        <v>#REF!</v>
      </c>
      <c r="Q251">
        <f>IF(OR(ISNUMBER(SEARCH("高等数学",E251)),ISNUMBER(SEARCH("数学分析",E251)),ISNUMBER(SEARCH("微积分",E251))),1,IF(OR(ISNUMBER(SEARCH("概率",E251)),ISNUMBER(SEARCH("数理统计",E251)),ISNUMBER(SEARCH("统计",E251))),2,IF(ISNUMBER(SEARCH("代数",E251)),3,IF(OR(ISNUMBER(SEARCH("运筹",E251)),ISNUMBER(SEARCH("优化",E251))),4,0))))</f>
        <v>0</v>
      </c>
      <c r="R251" t="str">
        <f>IF(AND(Q251&gt;0,O251=1),Q251&amp;"-"&amp;E251,"")</f>
        <v/>
      </c>
      <c r="S251" t="s">
        <v>28</v>
      </c>
      <c r="T251">
        <v>7</v>
      </c>
      <c r="U251">
        <v>1</v>
      </c>
      <c r="V251" t="s">
        <v>28</v>
      </c>
      <c r="W251">
        <v>8</v>
      </c>
      <c r="X251">
        <v>7</v>
      </c>
      <c r="Y251">
        <v>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e">
        <f>VLOOKUP(A251,#REF!,4,FALSE)</f>
        <v>#REF!</v>
      </c>
      <c r="AW251" t="e">
        <f>VLOOKUP(A251,#REF!,5,FALSE)</f>
        <v>#REF!</v>
      </c>
      <c r="AX251">
        <f>SUMIF(量化书目统计!A:A,H251,量化书目统计!G:G)</f>
        <v>0</v>
      </c>
    </row>
    <row r="252" spans="1:50" x14ac:dyDescent="0.3">
      <c r="A252" t="s">
        <v>3225</v>
      </c>
      <c r="B252" t="s">
        <v>855</v>
      </c>
      <c r="C252" t="s">
        <v>423</v>
      </c>
      <c r="D252">
        <v>5</v>
      </c>
      <c r="E252" t="s">
        <v>805</v>
      </c>
      <c r="F252" s="1" t="s">
        <v>806</v>
      </c>
      <c r="G252" t="s">
        <v>807</v>
      </c>
      <c r="H252" t="e">
        <f>VLOOKUP(F252,#REF!,2,FALSE)</f>
        <v>#REF!</v>
      </c>
      <c r="I252" t="s">
        <v>49</v>
      </c>
      <c r="J252" s="4">
        <v>44104</v>
      </c>
      <c r="K252" s="4">
        <v>44119</v>
      </c>
      <c r="L252" s="3">
        <f>IF(K252&lt;&gt;0,K252-J252,"")</f>
        <v>15</v>
      </c>
      <c r="M252" s="4">
        <v>44118</v>
      </c>
      <c r="N252">
        <f>M252-J252</f>
        <v>14</v>
      </c>
      <c r="O252">
        <v>0</v>
      </c>
      <c r="P252" t="e">
        <f>VLOOKUP(F252,#REF!,3,FALSE)</f>
        <v>#REF!</v>
      </c>
      <c r="Q252">
        <f>IF(OR(ISNUMBER(SEARCH("高等数学",E252)),ISNUMBER(SEARCH("数学分析",E252)),ISNUMBER(SEARCH("微积分",E252))),1,IF(OR(ISNUMBER(SEARCH("概率",E252)),ISNUMBER(SEARCH("数理统计",E252)),ISNUMBER(SEARCH("统计",E252))),2,IF(ISNUMBER(SEARCH("代数",E252)),3,IF(OR(ISNUMBER(SEARCH("运筹",E252)),ISNUMBER(SEARCH("优化",E252))),4,0))))</f>
        <v>0</v>
      </c>
      <c r="R252" t="str">
        <f>IF(AND(Q252&gt;0,O252=1),Q252&amp;"-"&amp;E252,"")</f>
        <v/>
      </c>
      <c r="S252" t="s">
        <v>28</v>
      </c>
      <c r="T252">
        <v>4</v>
      </c>
      <c r="U252">
        <v>1</v>
      </c>
      <c r="V252" t="s">
        <v>28</v>
      </c>
      <c r="W252">
        <v>6</v>
      </c>
      <c r="X252">
        <v>4</v>
      </c>
      <c r="Y252">
        <v>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e">
        <f>VLOOKUP(A252,#REF!,4,FALSE)</f>
        <v>#REF!</v>
      </c>
      <c r="AW252" t="e">
        <f>VLOOKUP(A252,#REF!,5,FALSE)</f>
        <v>#REF!</v>
      </c>
      <c r="AX252">
        <f>SUMIF(量化书目统计!A:A,H252,量化书目统计!G:G)</f>
        <v>0</v>
      </c>
    </row>
    <row r="253" spans="1:50" x14ac:dyDescent="0.3">
      <c r="A253" t="s">
        <v>3226</v>
      </c>
      <c r="B253" t="s">
        <v>855</v>
      </c>
      <c r="C253" t="s">
        <v>423</v>
      </c>
      <c r="D253">
        <v>5</v>
      </c>
      <c r="E253" t="s">
        <v>1470</v>
      </c>
      <c r="F253" s="1" t="s">
        <v>1471</v>
      </c>
      <c r="G253" t="s">
        <v>1472</v>
      </c>
      <c r="H253" t="e">
        <f>VLOOKUP(F253,#REF!,2,FALSE)</f>
        <v>#REF!</v>
      </c>
      <c r="I253" t="s">
        <v>32</v>
      </c>
      <c r="J253" s="4">
        <v>44170</v>
      </c>
      <c r="K253" s="4">
        <v>44276</v>
      </c>
      <c r="L253" s="3">
        <f>IF(K253&lt;&gt;0,K253-J253,"")</f>
        <v>106</v>
      </c>
      <c r="M253" s="4">
        <v>44260</v>
      </c>
      <c r="N253">
        <f>M253-J253</f>
        <v>90</v>
      </c>
      <c r="O253">
        <v>0</v>
      </c>
      <c r="P253" t="e">
        <f>VLOOKUP(F253,#REF!,3,FALSE)</f>
        <v>#REF!</v>
      </c>
      <c r="Q253">
        <f>IF(OR(ISNUMBER(SEARCH("高等数学",E253)),ISNUMBER(SEARCH("数学分析",E253)),ISNUMBER(SEARCH("微积分",E253))),1,IF(OR(ISNUMBER(SEARCH("概率",E253)),ISNUMBER(SEARCH("数理统计",E253)),ISNUMBER(SEARCH("统计",E253))),2,IF(ISNUMBER(SEARCH("代数",E253)),3,IF(OR(ISNUMBER(SEARCH("运筹",E253)),ISNUMBER(SEARCH("优化",E253))),4,0))))</f>
        <v>0</v>
      </c>
      <c r="R253" t="str">
        <f>IF(AND(Q253&gt;0,O253=1),Q253&amp;"-"&amp;E253,"")</f>
        <v/>
      </c>
      <c r="S253" t="s">
        <v>28</v>
      </c>
      <c r="T253">
        <v>13</v>
      </c>
      <c r="U253">
        <v>1</v>
      </c>
      <c r="V253" t="s">
        <v>80</v>
      </c>
      <c r="W253">
        <v>3</v>
      </c>
      <c r="X253">
        <v>13</v>
      </c>
      <c r="Y253">
        <v>11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e">
        <f>VLOOKUP(A253,#REF!,4,FALSE)</f>
        <v>#REF!</v>
      </c>
      <c r="AW253" t="e">
        <f>VLOOKUP(A253,#REF!,5,FALSE)</f>
        <v>#REF!</v>
      </c>
      <c r="AX253">
        <f>SUMIF(量化书目统计!A:A,H253,量化书目统计!G:G)</f>
        <v>0</v>
      </c>
    </row>
    <row r="254" spans="1:50" x14ac:dyDescent="0.3">
      <c r="A254" t="s">
        <v>3227</v>
      </c>
      <c r="B254" t="s">
        <v>855</v>
      </c>
      <c r="C254" t="s">
        <v>731</v>
      </c>
      <c r="D254">
        <v>5</v>
      </c>
      <c r="E254" t="s">
        <v>805</v>
      </c>
      <c r="F254" s="1" t="s">
        <v>806</v>
      </c>
      <c r="G254" t="s">
        <v>807</v>
      </c>
      <c r="H254" t="e">
        <f>VLOOKUP(F254,#REF!,2,FALSE)</f>
        <v>#REF!</v>
      </c>
      <c r="I254" t="s">
        <v>49</v>
      </c>
      <c r="J254" s="4">
        <v>44332</v>
      </c>
      <c r="K254" s="4">
        <v>44465</v>
      </c>
      <c r="L254" s="3">
        <f>IF(K254&lt;&gt;0,K254-J254,"")</f>
        <v>133</v>
      </c>
      <c r="M254" s="4">
        <v>44446</v>
      </c>
      <c r="N254">
        <f>M254-J254</f>
        <v>114</v>
      </c>
      <c r="O254">
        <v>0</v>
      </c>
      <c r="P254" t="e">
        <f>VLOOKUP(F254,#REF!,3,FALSE)</f>
        <v>#REF!</v>
      </c>
      <c r="Q254">
        <f>IF(OR(ISNUMBER(SEARCH("高等数学",E254)),ISNUMBER(SEARCH("数学分析",E254)),ISNUMBER(SEARCH("微积分",E254))),1,IF(OR(ISNUMBER(SEARCH("概率",E254)),ISNUMBER(SEARCH("数理统计",E254)),ISNUMBER(SEARCH("统计",E254))),2,IF(ISNUMBER(SEARCH("代数",E254)),3,IF(OR(ISNUMBER(SEARCH("运筹",E254)),ISNUMBER(SEARCH("优化",E254))),4,0))))</f>
        <v>0</v>
      </c>
      <c r="R254" t="str">
        <f>IF(AND(Q254&gt;0,O254=1),Q254&amp;"-"&amp;E254,"")</f>
        <v/>
      </c>
      <c r="S254" t="s">
        <v>80</v>
      </c>
      <c r="T254">
        <v>11</v>
      </c>
      <c r="U254">
        <v>1</v>
      </c>
      <c r="V254" t="s">
        <v>38</v>
      </c>
      <c r="W254">
        <v>4</v>
      </c>
      <c r="X254">
        <v>31</v>
      </c>
      <c r="Y254">
        <v>11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e">
        <f>VLOOKUP(A254,#REF!,4,FALSE)</f>
        <v>#REF!</v>
      </c>
      <c r="AW254" t="e">
        <f>VLOOKUP(A254,#REF!,5,FALSE)</f>
        <v>#REF!</v>
      </c>
      <c r="AX254">
        <f>SUMIF(量化书目统计!A:A,H254,量化书目统计!G:G)</f>
        <v>0</v>
      </c>
    </row>
    <row r="255" spans="1:50" x14ac:dyDescent="0.3">
      <c r="A255" t="s">
        <v>3228</v>
      </c>
      <c r="B255" t="s">
        <v>855</v>
      </c>
      <c r="C255" t="s">
        <v>117</v>
      </c>
      <c r="D255">
        <v>4</v>
      </c>
      <c r="E255" t="s">
        <v>3229</v>
      </c>
      <c r="F255" s="1" t="s">
        <v>3230</v>
      </c>
      <c r="G255" t="s">
        <v>3231</v>
      </c>
      <c r="H255" t="e">
        <f>VLOOKUP(F255,#REF!,2,FALSE)</f>
        <v>#REF!</v>
      </c>
      <c r="I255" t="s">
        <v>317</v>
      </c>
      <c r="J255" s="4">
        <v>44313</v>
      </c>
      <c r="K255" s="4">
        <v>44348</v>
      </c>
      <c r="L255" s="3">
        <f>IF(K255&lt;&gt;0,K255-J255,"")</f>
        <v>35</v>
      </c>
      <c r="M255" s="4">
        <v>44343</v>
      </c>
      <c r="N255">
        <f>M255-J255</f>
        <v>30</v>
      </c>
      <c r="O255">
        <v>0</v>
      </c>
      <c r="P255" t="e">
        <f>VLOOKUP(F255,#REF!,3,FALSE)</f>
        <v>#REF!</v>
      </c>
      <c r="Q255">
        <f>IF(OR(ISNUMBER(SEARCH("高等数学",E255)),ISNUMBER(SEARCH("数学分析",E255)),ISNUMBER(SEARCH("微积分",E255))),1,IF(OR(ISNUMBER(SEARCH("概率",E255)),ISNUMBER(SEARCH("数理统计",E255)),ISNUMBER(SEARCH("统计",E255))),2,IF(ISNUMBER(SEARCH("代数",E255)),3,IF(OR(ISNUMBER(SEARCH("运筹",E255)),ISNUMBER(SEARCH("优化",E255))),4,0))))</f>
        <v>0</v>
      </c>
      <c r="R255" t="str">
        <f>IF(AND(Q255&gt;0,O255=1),Q255&amp;"-"&amp;E255,"")</f>
        <v/>
      </c>
      <c r="S255" t="s">
        <v>80</v>
      </c>
      <c r="T255">
        <v>9</v>
      </c>
      <c r="U255">
        <v>1</v>
      </c>
      <c r="V255" t="s">
        <v>80</v>
      </c>
      <c r="W255">
        <v>14</v>
      </c>
      <c r="X255">
        <v>29</v>
      </c>
      <c r="Y255">
        <v>15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e">
        <f>VLOOKUP(A255,#REF!,4,FALSE)</f>
        <v>#REF!</v>
      </c>
      <c r="AW255" t="e">
        <f>VLOOKUP(A255,#REF!,5,FALSE)</f>
        <v>#REF!</v>
      </c>
      <c r="AX255">
        <f>SUMIF(量化书目统计!A:A,H255,量化书目统计!G:G)</f>
        <v>0</v>
      </c>
    </row>
    <row r="256" spans="1:50" x14ac:dyDescent="0.3">
      <c r="A256" t="s">
        <v>3232</v>
      </c>
      <c r="B256" t="s">
        <v>855</v>
      </c>
      <c r="C256" t="s">
        <v>117</v>
      </c>
      <c r="D256">
        <v>4</v>
      </c>
      <c r="E256" t="s">
        <v>719</v>
      </c>
      <c r="F256" s="1" t="s">
        <v>3233</v>
      </c>
      <c r="G256" t="s">
        <v>3234</v>
      </c>
      <c r="H256" t="e">
        <f>VLOOKUP(F256,#REF!,2,FALSE)</f>
        <v>#REF!</v>
      </c>
      <c r="I256" t="s">
        <v>49</v>
      </c>
      <c r="J256" s="4">
        <v>44217</v>
      </c>
      <c r="K256" s="4">
        <v>44256</v>
      </c>
      <c r="L256" s="3">
        <f>IF(K256&lt;&gt;0,K256-J256,"")</f>
        <v>39</v>
      </c>
      <c r="M256" s="4">
        <v>44263</v>
      </c>
      <c r="N256">
        <f>M256-J256</f>
        <v>46</v>
      </c>
      <c r="O256">
        <v>0</v>
      </c>
      <c r="P256" t="e">
        <f>VLOOKUP(F256,#REF!,3,FALSE)</f>
        <v>#REF!</v>
      </c>
      <c r="Q256">
        <f>IF(OR(ISNUMBER(SEARCH("高等数学",E256)),ISNUMBER(SEARCH("数学分析",E256)),ISNUMBER(SEARCH("微积分",E256))),1,IF(OR(ISNUMBER(SEARCH("概率",E256)),ISNUMBER(SEARCH("数理统计",E256)),ISNUMBER(SEARCH("统计",E256))),2,IF(ISNUMBER(SEARCH("代数",E256)),3,IF(OR(ISNUMBER(SEARCH("运筹",E256)),ISNUMBER(SEARCH("优化",E256))),4,0))))</f>
        <v>0</v>
      </c>
      <c r="R256" t="str">
        <f>IF(AND(Q256&gt;0,O256=1),Q256&amp;"-"&amp;E256,"")</f>
        <v/>
      </c>
      <c r="S256" t="s">
        <v>43</v>
      </c>
      <c r="U256">
        <v>1</v>
      </c>
      <c r="V256" t="s">
        <v>80</v>
      </c>
      <c r="W256">
        <v>1</v>
      </c>
      <c r="X256">
        <v>20</v>
      </c>
      <c r="Y256">
        <v>20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 t="e">
        <f>VLOOKUP(A256,#REF!,4,FALSE)</f>
        <v>#REF!</v>
      </c>
      <c r="AW256" t="e">
        <f>VLOOKUP(A256,#REF!,5,FALSE)</f>
        <v>#REF!</v>
      </c>
      <c r="AX256">
        <f>SUMIF(量化书目统计!A:A,H256,量化书目统计!G:G)</f>
        <v>0</v>
      </c>
    </row>
    <row r="257" spans="1:50" x14ac:dyDescent="0.3">
      <c r="A257" t="s">
        <v>3235</v>
      </c>
      <c r="B257" t="s">
        <v>855</v>
      </c>
      <c r="C257" t="s">
        <v>117</v>
      </c>
      <c r="D257">
        <v>4</v>
      </c>
      <c r="E257" t="s">
        <v>3236</v>
      </c>
      <c r="F257" s="1" t="s">
        <v>3237</v>
      </c>
      <c r="G257" t="s">
        <v>3238</v>
      </c>
      <c r="H257" t="e">
        <f>VLOOKUP(F257,#REF!,2,FALSE)</f>
        <v>#REF!</v>
      </c>
      <c r="I257" t="s">
        <v>32</v>
      </c>
      <c r="J257" s="4">
        <v>44438</v>
      </c>
      <c r="K257" s="4">
        <v>44459</v>
      </c>
      <c r="L257" s="3">
        <f>IF(K257&lt;&gt;0,K257-J257,"")</f>
        <v>21</v>
      </c>
      <c r="M257" s="4">
        <v>44468</v>
      </c>
      <c r="N257">
        <f>M257-J257</f>
        <v>30</v>
      </c>
      <c r="O257">
        <v>0</v>
      </c>
      <c r="P257" t="e">
        <f>VLOOKUP(F257,#REF!,3,FALSE)</f>
        <v>#REF!</v>
      </c>
      <c r="Q257">
        <f>IF(OR(ISNUMBER(SEARCH("高等数学",E257)),ISNUMBER(SEARCH("数学分析",E257)),ISNUMBER(SEARCH("微积分",E257))),1,IF(OR(ISNUMBER(SEARCH("概率",E257)),ISNUMBER(SEARCH("数理统计",E257)),ISNUMBER(SEARCH("统计",E257))),2,IF(ISNUMBER(SEARCH("代数",E257)),3,IF(OR(ISNUMBER(SEARCH("运筹",E257)),ISNUMBER(SEARCH("优化",E257))),4,0))))</f>
        <v>0</v>
      </c>
      <c r="R257" t="str">
        <f>IF(AND(Q257&gt;0,O257=1),Q257&amp;"-"&amp;E257,"")</f>
        <v/>
      </c>
      <c r="S257" t="s">
        <v>43</v>
      </c>
      <c r="U257">
        <v>1</v>
      </c>
      <c r="V257" t="s">
        <v>38</v>
      </c>
      <c r="W257">
        <v>3</v>
      </c>
      <c r="X257">
        <v>40</v>
      </c>
      <c r="Y257">
        <v>11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e">
        <f>VLOOKUP(A257,#REF!,4,FALSE)</f>
        <v>#REF!</v>
      </c>
      <c r="AW257" t="e">
        <f>VLOOKUP(A257,#REF!,5,FALSE)</f>
        <v>#REF!</v>
      </c>
      <c r="AX257">
        <f>SUMIF(量化书目统计!A:A,H257,量化书目统计!G:G)</f>
        <v>0</v>
      </c>
    </row>
    <row r="258" spans="1:50" x14ac:dyDescent="0.3">
      <c r="A258" t="s">
        <v>3239</v>
      </c>
      <c r="B258" t="s">
        <v>855</v>
      </c>
      <c r="C258" t="s">
        <v>91</v>
      </c>
      <c r="D258">
        <v>4</v>
      </c>
      <c r="E258" t="s">
        <v>1994</v>
      </c>
      <c r="F258" s="1" t="s">
        <v>1995</v>
      </c>
      <c r="G258" t="s">
        <v>1996</v>
      </c>
      <c r="H258" t="e">
        <f>VLOOKUP(F258,#REF!,2,FALSE)</f>
        <v>#REF!</v>
      </c>
      <c r="I258" t="s">
        <v>317</v>
      </c>
      <c r="J258" s="4">
        <v>44326</v>
      </c>
      <c r="K258" s="4">
        <v>44382</v>
      </c>
      <c r="L258" s="3">
        <f>IF(K258&lt;&gt;0,K258-J258,"")</f>
        <v>56</v>
      </c>
      <c r="M258" s="4">
        <v>44446</v>
      </c>
      <c r="N258">
        <f>M258-J258</f>
        <v>120</v>
      </c>
      <c r="O258">
        <v>0</v>
      </c>
      <c r="P258" t="e">
        <f>VLOOKUP(F258,#REF!,3,FALSE)</f>
        <v>#REF!</v>
      </c>
      <c r="Q258">
        <f>IF(OR(ISNUMBER(SEARCH("高等数学",E258)),ISNUMBER(SEARCH("数学分析",E258)),ISNUMBER(SEARCH("微积分",E258))),1,IF(OR(ISNUMBER(SEARCH("概率",E258)),ISNUMBER(SEARCH("数理统计",E258)),ISNUMBER(SEARCH("统计",E258))),2,IF(ISNUMBER(SEARCH("代数",E258)),3,IF(OR(ISNUMBER(SEARCH("运筹",E258)),ISNUMBER(SEARCH("优化",E258))),4,0))))</f>
        <v>0</v>
      </c>
      <c r="R258" t="str">
        <f>IF(AND(Q258&gt;0,O258=1),Q258&amp;"-"&amp;E258,"")</f>
        <v/>
      </c>
      <c r="S258" t="s">
        <v>80</v>
      </c>
      <c r="T258">
        <v>11</v>
      </c>
      <c r="U258">
        <v>1</v>
      </c>
      <c r="V258" t="s">
        <v>80</v>
      </c>
      <c r="W258">
        <v>18</v>
      </c>
      <c r="X258">
        <v>31</v>
      </c>
      <c r="Y258">
        <v>5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e">
        <f>VLOOKUP(A258,#REF!,4,FALSE)</f>
        <v>#REF!</v>
      </c>
      <c r="AW258" t="e">
        <f>VLOOKUP(A258,#REF!,5,FALSE)</f>
        <v>#REF!</v>
      </c>
      <c r="AX258">
        <f>SUMIF(量化书目统计!A:A,H258,量化书目统计!G:G)</f>
        <v>0</v>
      </c>
    </row>
    <row r="259" spans="1:50" x14ac:dyDescent="0.3">
      <c r="A259" t="s">
        <v>3240</v>
      </c>
      <c r="B259" t="s">
        <v>855</v>
      </c>
      <c r="C259" t="s">
        <v>1027</v>
      </c>
      <c r="D259">
        <v>4</v>
      </c>
      <c r="E259" t="s">
        <v>1376</v>
      </c>
      <c r="F259" s="1" t="s">
        <v>1377</v>
      </c>
      <c r="G259" t="s">
        <v>1378</v>
      </c>
      <c r="H259" t="e">
        <f>VLOOKUP(F259,#REF!,2,FALSE)</f>
        <v>#REF!</v>
      </c>
      <c r="I259" t="s">
        <v>317</v>
      </c>
      <c r="J259" s="4">
        <v>44104</v>
      </c>
      <c r="K259" s="4">
        <v>44163</v>
      </c>
      <c r="L259" s="3">
        <f>IF(K259&lt;&gt;0,K259-J259,"")</f>
        <v>59</v>
      </c>
      <c r="M259" s="4">
        <v>44159</v>
      </c>
      <c r="N259">
        <f>M259-J259</f>
        <v>55</v>
      </c>
      <c r="O259">
        <v>0</v>
      </c>
      <c r="P259" t="e">
        <f>VLOOKUP(F259,#REF!,3,FALSE)</f>
        <v>#REF!</v>
      </c>
      <c r="Q259">
        <f>IF(OR(ISNUMBER(SEARCH("高等数学",E259)),ISNUMBER(SEARCH("数学分析",E259)),ISNUMBER(SEARCH("微积分",E259))),1,IF(OR(ISNUMBER(SEARCH("概率",E259)),ISNUMBER(SEARCH("数理统计",E259)),ISNUMBER(SEARCH("统计",E259))),2,IF(ISNUMBER(SEARCH("代数",E259)),3,IF(OR(ISNUMBER(SEARCH("运筹",E259)),ISNUMBER(SEARCH("优化",E259))),4,0))))</f>
        <v>0</v>
      </c>
      <c r="R259" t="str">
        <f>IF(AND(Q259&gt;0,O259=1),Q259&amp;"-"&amp;E259,"")</f>
        <v/>
      </c>
      <c r="S259" t="s">
        <v>28</v>
      </c>
      <c r="T259">
        <v>4</v>
      </c>
      <c r="U259">
        <v>1</v>
      </c>
      <c r="V259" t="s">
        <v>28</v>
      </c>
      <c r="W259">
        <v>12</v>
      </c>
      <c r="X259">
        <v>4</v>
      </c>
      <c r="Y259">
        <v>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e">
        <f>VLOOKUP(A259,#REF!,4,FALSE)</f>
        <v>#REF!</v>
      </c>
      <c r="AW259" t="e">
        <f>VLOOKUP(A259,#REF!,5,FALSE)</f>
        <v>#REF!</v>
      </c>
      <c r="AX259">
        <f>SUMIF(量化书目统计!A:A,H259,量化书目统计!G:G)</f>
        <v>0</v>
      </c>
    </row>
    <row r="260" spans="1:50" x14ac:dyDescent="0.3">
      <c r="A260" t="s">
        <v>685</v>
      </c>
      <c r="B260" t="s">
        <v>539</v>
      </c>
      <c r="C260" t="s">
        <v>45</v>
      </c>
      <c r="D260">
        <v>5</v>
      </c>
      <c r="E260" t="s">
        <v>686</v>
      </c>
      <c r="F260" s="1" t="s">
        <v>687</v>
      </c>
      <c r="G260" t="s">
        <v>688</v>
      </c>
      <c r="H260" t="e">
        <f>VLOOKUP(F260,#REF!,2,FALSE)</f>
        <v>#REF!</v>
      </c>
      <c r="I260" t="s">
        <v>32</v>
      </c>
      <c r="J260" s="4">
        <v>43839</v>
      </c>
      <c r="K260" s="4">
        <v>44003</v>
      </c>
      <c r="L260" s="3">
        <f>IF(K260&lt;&gt;0,K260-J260,"")</f>
        <v>164</v>
      </c>
      <c r="M260" s="4">
        <v>44104</v>
      </c>
      <c r="N260">
        <f>M260-J260</f>
        <v>265</v>
      </c>
      <c r="O260">
        <v>0</v>
      </c>
      <c r="P260" t="e">
        <f>VLOOKUP(F260,#REF!,3,FALSE)</f>
        <v>#REF!</v>
      </c>
      <c r="Q260">
        <f>IF(OR(ISNUMBER(SEARCH("高等数学",E260)),ISNUMBER(SEARCH("数学分析",E260)),ISNUMBER(SEARCH("微积分",E260))),1,IF(OR(ISNUMBER(SEARCH("概率",E260)),ISNUMBER(SEARCH("数理统计",E260)),ISNUMBER(SEARCH("统计",E260))),2,IF(ISNUMBER(SEARCH("代数",E260)),3,IF(OR(ISNUMBER(SEARCH("运筹",E260)),ISNUMBER(SEARCH("优化",E260))),4,0))))</f>
        <v>0</v>
      </c>
      <c r="R260" t="str">
        <f>IF(AND(Q260&gt;0,O260=1),Q260&amp;"-"&amp;E260,"")</f>
        <v/>
      </c>
      <c r="S260" t="s">
        <v>43</v>
      </c>
      <c r="U260">
        <v>1</v>
      </c>
      <c r="V260" t="s">
        <v>43</v>
      </c>
      <c r="X260">
        <v>0</v>
      </c>
      <c r="Y260">
        <v>7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e">
        <f>VLOOKUP(A260,#REF!,4,FALSE)</f>
        <v>#REF!</v>
      </c>
      <c r="AW260" t="e">
        <f>VLOOKUP(A260,#REF!,5,FALSE)</f>
        <v>#REF!</v>
      </c>
      <c r="AX260">
        <f>SUMIF(量化书目统计!A:A,H260,量化书目统计!G:G)</f>
        <v>0</v>
      </c>
    </row>
    <row r="261" spans="1:50" x14ac:dyDescent="0.3">
      <c r="A261" t="s">
        <v>5739</v>
      </c>
      <c r="B261" t="s">
        <v>5731</v>
      </c>
      <c r="D261">
        <v>0</v>
      </c>
      <c r="E261" t="s">
        <v>926</v>
      </c>
      <c r="F261" s="1" t="s">
        <v>927</v>
      </c>
      <c r="G261" t="s">
        <v>928</v>
      </c>
      <c r="H261" t="e">
        <f>VLOOKUP(F261,#REF!,2,FALSE)</f>
        <v>#REF!</v>
      </c>
      <c r="I261" t="s">
        <v>42</v>
      </c>
      <c r="J261" s="4">
        <v>44084</v>
      </c>
      <c r="K261" s="4">
        <v>44144</v>
      </c>
      <c r="L261" s="3">
        <f>IF(K261&lt;&gt;0,K261-J261,"")</f>
        <v>60</v>
      </c>
      <c r="M261" s="4">
        <v>44144</v>
      </c>
      <c r="N261">
        <f>M261-J261</f>
        <v>60</v>
      </c>
      <c r="O261">
        <v>0</v>
      </c>
      <c r="P261" t="e">
        <f>VLOOKUP(F261,#REF!,3,FALSE)</f>
        <v>#REF!</v>
      </c>
      <c r="Q261">
        <f>IF(OR(ISNUMBER(SEARCH("高等数学",E261)),ISNUMBER(SEARCH("数学分析",E261)),ISNUMBER(SEARCH("微积分",E261))),1,IF(OR(ISNUMBER(SEARCH("概率",E261)),ISNUMBER(SEARCH("数理统计",E261)),ISNUMBER(SEARCH("统计",E261))),2,IF(ISNUMBER(SEARCH("代数",E261)),3,IF(OR(ISNUMBER(SEARCH("运筹",E261)),ISNUMBER(SEARCH("优化",E261))),4,0))))</f>
        <v>0</v>
      </c>
      <c r="R261" t="str">
        <f>IF(AND(Q261&gt;0,O261=1),Q261&amp;"-"&amp;E261,"")</f>
        <v/>
      </c>
      <c r="S261" t="s">
        <v>28</v>
      </c>
      <c r="T261">
        <v>1</v>
      </c>
      <c r="U261">
        <v>1</v>
      </c>
      <c r="V261" t="s">
        <v>28</v>
      </c>
      <c r="W261">
        <v>10</v>
      </c>
      <c r="X261">
        <v>1</v>
      </c>
      <c r="Y261">
        <v>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e">
        <f>VLOOKUP(A261,#REF!,4,FALSE)</f>
        <v>#REF!</v>
      </c>
      <c r="AW261" t="e">
        <f>VLOOKUP(A261,#REF!,5,FALSE)</f>
        <v>#REF!</v>
      </c>
      <c r="AX261">
        <f>SUMIF(量化书目统计!A:A,H261,量化书目统计!G:G)</f>
        <v>0</v>
      </c>
    </row>
    <row r="262" spans="1:50" x14ac:dyDescent="0.3">
      <c r="A262" t="s">
        <v>2448</v>
      </c>
      <c r="B262" t="s">
        <v>539</v>
      </c>
      <c r="C262" t="s">
        <v>844</v>
      </c>
      <c r="D262">
        <v>4</v>
      </c>
      <c r="E262" t="s">
        <v>856</v>
      </c>
      <c r="F262" s="1" t="s">
        <v>857</v>
      </c>
      <c r="G262" t="s">
        <v>858</v>
      </c>
      <c r="H262" t="e">
        <f>VLOOKUP(F262,#REF!,2,FALSE)</f>
        <v>#REF!</v>
      </c>
      <c r="I262" t="s">
        <v>49</v>
      </c>
      <c r="J262" s="4">
        <v>44257</v>
      </c>
      <c r="K262" s="4">
        <v>44277</v>
      </c>
      <c r="L262" s="3">
        <f>IF(K262&lt;&gt;0,K262-J262,"")</f>
        <v>20</v>
      </c>
      <c r="M262" s="4">
        <v>44319</v>
      </c>
      <c r="N262">
        <f>M262-J262</f>
        <v>62</v>
      </c>
      <c r="O262">
        <v>0</v>
      </c>
      <c r="P262" t="e">
        <f>VLOOKUP(F262,#REF!,3,FALSE)</f>
        <v>#REF!</v>
      </c>
      <c r="Q262">
        <f>IF(OR(ISNUMBER(SEARCH("高等数学",E262)),ISNUMBER(SEARCH("数学分析",E262)),ISNUMBER(SEARCH("微积分",E262))),1,IF(OR(ISNUMBER(SEARCH("概率",E262)),ISNUMBER(SEARCH("数理统计",E262)),ISNUMBER(SEARCH("统计",E262))),2,IF(ISNUMBER(SEARCH("代数",E262)),3,IF(OR(ISNUMBER(SEARCH("运筹",E262)),ISNUMBER(SEARCH("优化",E262))),4,0))))</f>
        <v>0</v>
      </c>
      <c r="R262" t="str">
        <f>IF(AND(Q262&gt;0,O262=1),Q262&amp;"-"&amp;E262,"")</f>
        <v/>
      </c>
      <c r="S262" t="s">
        <v>80</v>
      </c>
      <c r="T262">
        <v>1</v>
      </c>
      <c r="U262">
        <v>1</v>
      </c>
      <c r="V262" t="s">
        <v>80</v>
      </c>
      <c r="W262">
        <v>4</v>
      </c>
      <c r="X262">
        <v>21</v>
      </c>
      <c r="Y262">
        <v>7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e">
        <f>VLOOKUP(A262,#REF!,4,FALSE)</f>
        <v>#REF!</v>
      </c>
      <c r="AW262" t="e">
        <f>VLOOKUP(A262,#REF!,5,FALSE)</f>
        <v>#REF!</v>
      </c>
      <c r="AX262">
        <f>SUMIF(量化书目统计!A:A,H262,量化书目统计!G:G)</f>
        <v>0</v>
      </c>
    </row>
    <row r="263" spans="1:50" x14ac:dyDescent="0.3">
      <c r="A263" t="s">
        <v>3244</v>
      </c>
      <c r="B263" t="s">
        <v>539</v>
      </c>
      <c r="C263" t="s">
        <v>34</v>
      </c>
      <c r="D263">
        <v>5</v>
      </c>
      <c r="E263" t="s">
        <v>935</v>
      </c>
      <c r="F263" s="1" t="s">
        <v>936</v>
      </c>
      <c r="G263" t="s">
        <v>937</v>
      </c>
      <c r="H263" t="e">
        <f>VLOOKUP(F263,#REF!,2,FALSE)</f>
        <v>#REF!</v>
      </c>
      <c r="I263" t="s">
        <v>32</v>
      </c>
      <c r="J263" s="4">
        <v>44358</v>
      </c>
      <c r="K263" s="4">
        <v>44411</v>
      </c>
      <c r="L263" s="3">
        <f>IF(K263&lt;&gt;0,K263-J263,"")</f>
        <v>53</v>
      </c>
      <c r="M263" s="4">
        <v>44446</v>
      </c>
      <c r="N263">
        <f>M263-J263</f>
        <v>88</v>
      </c>
      <c r="O263">
        <v>0</v>
      </c>
      <c r="P263" t="e">
        <f>VLOOKUP(F263,#REF!,3,FALSE)</f>
        <v>#REF!</v>
      </c>
      <c r="Q263">
        <f>IF(OR(ISNUMBER(SEARCH("高等数学",E263)),ISNUMBER(SEARCH("数学分析",E263)),ISNUMBER(SEARCH("微积分",E263))),1,IF(OR(ISNUMBER(SEARCH("概率",E263)),ISNUMBER(SEARCH("数理统计",E263)),ISNUMBER(SEARCH("统计",E263))),2,IF(ISNUMBER(SEARCH("代数",E263)),3,IF(OR(ISNUMBER(SEARCH("运筹",E263)),ISNUMBER(SEARCH("优化",E263))),4,0))))</f>
        <v>0</v>
      </c>
      <c r="R263" t="str">
        <f>IF(AND(Q263&gt;0,O263=1),Q263&amp;"-"&amp;E263,"")</f>
        <v/>
      </c>
      <c r="S263" t="s">
        <v>80</v>
      </c>
      <c r="T263">
        <v>15</v>
      </c>
      <c r="U263">
        <v>1</v>
      </c>
      <c r="V263" t="s">
        <v>43</v>
      </c>
      <c r="X263">
        <v>35</v>
      </c>
      <c r="Y263">
        <v>5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e">
        <f>VLOOKUP(A263,#REF!,4,FALSE)</f>
        <v>#REF!</v>
      </c>
      <c r="AW263" t="e">
        <f>VLOOKUP(A263,#REF!,5,FALSE)</f>
        <v>#REF!</v>
      </c>
      <c r="AX263">
        <f>SUMIF(量化书目统计!A:A,H263,量化书目统计!G:G)</f>
        <v>0</v>
      </c>
    </row>
    <row r="264" spans="1:50" x14ac:dyDescent="0.3">
      <c r="A264" t="s">
        <v>3245</v>
      </c>
      <c r="B264" t="s">
        <v>539</v>
      </c>
      <c r="C264" t="s">
        <v>34</v>
      </c>
      <c r="D264">
        <v>5</v>
      </c>
      <c r="E264" t="s">
        <v>1599</v>
      </c>
      <c r="F264" s="1" t="s">
        <v>1602</v>
      </c>
      <c r="G264" t="s">
        <v>1603</v>
      </c>
      <c r="H264" t="e">
        <f>VLOOKUP(F264,#REF!,2,FALSE)</f>
        <v>#REF!</v>
      </c>
      <c r="I264" t="s">
        <v>53</v>
      </c>
      <c r="J264" s="4">
        <v>44263</v>
      </c>
      <c r="K264" s="4">
        <v>44324</v>
      </c>
      <c r="L264" s="3">
        <f>IF(K264&lt;&gt;0,K264-J264,"")</f>
        <v>61</v>
      </c>
      <c r="M264" s="4">
        <v>44326</v>
      </c>
      <c r="N264">
        <f>M264-J264</f>
        <v>63</v>
      </c>
      <c r="O264">
        <v>0</v>
      </c>
      <c r="P264" t="e">
        <f>VLOOKUP(F264,#REF!,3,FALSE)</f>
        <v>#REF!</v>
      </c>
      <c r="Q264">
        <f>IF(OR(ISNUMBER(SEARCH("高等数学",E264)),ISNUMBER(SEARCH("数学分析",E264)),ISNUMBER(SEARCH("微积分",E264))),1,IF(OR(ISNUMBER(SEARCH("概率",E264)),ISNUMBER(SEARCH("数理统计",E264)),ISNUMBER(SEARCH("统计",E264))),2,IF(ISNUMBER(SEARCH("代数",E264)),3,IF(OR(ISNUMBER(SEARCH("运筹",E264)),ISNUMBER(SEARCH("优化",E264))),4,0))))</f>
        <v>0</v>
      </c>
      <c r="R264" t="str">
        <f>IF(AND(Q264&gt;0,O264=1),Q264&amp;"-"&amp;E264,"")</f>
        <v/>
      </c>
      <c r="S264" t="s">
        <v>80</v>
      </c>
      <c r="T264">
        <v>2</v>
      </c>
      <c r="U264">
        <v>1</v>
      </c>
      <c r="V264" t="s">
        <v>80</v>
      </c>
      <c r="W264">
        <v>10</v>
      </c>
      <c r="X264">
        <v>22</v>
      </c>
      <c r="Y264">
        <v>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e">
        <f>VLOOKUP(A264,#REF!,4,FALSE)</f>
        <v>#REF!</v>
      </c>
      <c r="AW264" t="e">
        <f>VLOOKUP(A264,#REF!,5,FALSE)</f>
        <v>#REF!</v>
      </c>
      <c r="AX264">
        <f>SUMIF(量化书目统计!A:A,H264,量化书目统计!G:G)</f>
        <v>0</v>
      </c>
    </row>
    <row r="265" spans="1:50" x14ac:dyDescent="0.3">
      <c r="A265" t="s">
        <v>3246</v>
      </c>
      <c r="B265" t="s">
        <v>539</v>
      </c>
      <c r="C265" t="s">
        <v>34</v>
      </c>
      <c r="D265">
        <v>5</v>
      </c>
      <c r="E265" t="s">
        <v>480</v>
      </c>
      <c r="F265" s="1" t="s">
        <v>481</v>
      </c>
      <c r="G265" t="s">
        <v>482</v>
      </c>
      <c r="H265" t="e">
        <f>VLOOKUP(F265,#REF!,2,FALSE)</f>
        <v>#REF!</v>
      </c>
      <c r="I265" t="s">
        <v>175</v>
      </c>
      <c r="J265" s="4">
        <v>44624</v>
      </c>
      <c r="K265" s="4">
        <v>44808</v>
      </c>
      <c r="L265" s="3">
        <f>IF(K265&lt;&gt;0,K265-J265,"")</f>
        <v>184</v>
      </c>
      <c r="M265" s="4">
        <v>44817</v>
      </c>
      <c r="N265">
        <f>M265-J265</f>
        <v>193</v>
      </c>
      <c r="O265">
        <v>0</v>
      </c>
      <c r="P265" t="e">
        <f>VLOOKUP(F265,#REF!,3,FALSE)</f>
        <v>#REF!</v>
      </c>
      <c r="Q265">
        <f>IF(OR(ISNUMBER(SEARCH("高等数学",E265)),ISNUMBER(SEARCH("数学分析",E265)),ISNUMBER(SEARCH("微积分",E265))),1,IF(OR(ISNUMBER(SEARCH("概率",E265)),ISNUMBER(SEARCH("数理统计",E265)),ISNUMBER(SEARCH("统计",E265))),2,IF(ISNUMBER(SEARCH("代数",E265)),3,IF(OR(ISNUMBER(SEARCH("运筹",E265)),ISNUMBER(SEARCH("优化",E265))),4,0))))</f>
        <v>0</v>
      </c>
      <c r="R265" t="str">
        <f>IF(AND(Q265&gt;0,O265=1),Q265&amp;"-"&amp;E265,"")</f>
        <v/>
      </c>
      <c r="S265" t="s">
        <v>99</v>
      </c>
      <c r="T265">
        <v>3</v>
      </c>
      <c r="U265">
        <v>1</v>
      </c>
      <c r="V265" t="s">
        <v>43</v>
      </c>
      <c r="X265">
        <v>63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e">
        <f>VLOOKUP(A265,#REF!,4,FALSE)</f>
        <v>#REF!</v>
      </c>
      <c r="AW265" t="e">
        <f>VLOOKUP(A265,#REF!,5,FALSE)</f>
        <v>#REF!</v>
      </c>
      <c r="AX265">
        <f>SUMIF(量化书目统计!A:A,H265,量化书目统计!G:G)</f>
        <v>0</v>
      </c>
    </row>
    <row r="266" spans="1:50" x14ac:dyDescent="0.3">
      <c r="A266" t="s">
        <v>3247</v>
      </c>
      <c r="B266" t="s">
        <v>539</v>
      </c>
      <c r="C266" t="s">
        <v>34</v>
      </c>
      <c r="D266">
        <v>5</v>
      </c>
      <c r="E266" t="s">
        <v>869</v>
      </c>
      <c r="F266" s="1" t="s">
        <v>2311</v>
      </c>
      <c r="G266" t="s">
        <v>2312</v>
      </c>
      <c r="H266" t="e">
        <f>VLOOKUP(F266,#REF!,2,FALSE)</f>
        <v>#REF!</v>
      </c>
      <c r="I266" t="s">
        <v>32</v>
      </c>
      <c r="J266" s="4">
        <v>44330</v>
      </c>
      <c r="K266" s="4">
        <v>44352</v>
      </c>
      <c r="L266" s="3">
        <f>IF(K266&lt;&gt;0,K266-J266,"")</f>
        <v>22</v>
      </c>
      <c r="M266" s="4">
        <v>44390</v>
      </c>
      <c r="N266">
        <f>M266-J266</f>
        <v>60</v>
      </c>
      <c r="O266">
        <v>0</v>
      </c>
      <c r="P266" t="e">
        <f>VLOOKUP(F266,#REF!,3,FALSE)</f>
        <v>#REF!</v>
      </c>
      <c r="Q266">
        <f>IF(OR(ISNUMBER(SEARCH("高等数学",E266)),ISNUMBER(SEARCH("数学分析",E266)),ISNUMBER(SEARCH("微积分",E266))),1,IF(OR(ISNUMBER(SEARCH("概率",E266)),ISNUMBER(SEARCH("数理统计",E266)),ISNUMBER(SEARCH("统计",E266))),2,IF(ISNUMBER(SEARCH("代数",E266)),3,IF(OR(ISNUMBER(SEARCH("运筹",E266)),ISNUMBER(SEARCH("优化",E266))),4,0))))</f>
        <v>0</v>
      </c>
      <c r="R266" t="str">
        <f>IF(AND(Q266&gt;0,O266=1),Q266&amp;"-"&amp;E266,"")</f>
        <v/>
      </c>
      <c r="S266" t="s">
        <v>80</v>
      </c>
      <c r="T266">
        <v>11</v>
      </c>
      <c r="U266">
        <v>1</v>
      </c>
      <c r="V266" t="s">
        <v>80</v>
      </c>
      <c r="W266">
        <v>14</v>
      </c>
      <c r="X266">
        <v>31</v>
      </c>
      <c r="Y266">
        <v>5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e">
        <f>VLOOKUP(A266,#REF!,4,FALSE)</f>
        <v>#REF!</v>
      </c>
      <c r="AW266" t="e">
        <f>VLOOKUP(A266,#REF!,5,FALSE)</f>
        <v>#REF!</v>
      </c>
      <c r="AX266">
        <f>SUMIF(量化书目统计!A:A,H266,量化书目统计!G:G)</f>
        <v>0</v>
      </c>
    </row>
    <row r="267" spans="1:50" x14ac:dyDescent="0.3">
      <c r="A267" t="s">
        <v>3248</v>
      </c>
      <c r="B267" t="s">
        <v>539</v>
      </c>
      <c r="C267" t="s">
        <v>34</v>
      </c>
      <c r="D267">
        <v>5</v>
      </c>
      <c r="E267" t="s">
        <v>1522</v>
      </c>
      <c r="F267" s="1" t="s">
        <v>1523</v>
      </c>
      <c r="G267" t="s">
        <v>1524</v>
      </c>
      <c r="H267" t="e">
        <f>VLOOKUP(F267,#REF!,2,FALSE)</f>
        <v>#REF!</v>
      </c>
      <c r="I267" t="s">
        <v>158</v>
      </c>
      <c r="J267" s="4">
        <v>44614</v>
      </c>
      <c r="K267" s="4">
        <v>44806</v>
      </c>
      <c r="L267" s="3">
        <f>IF(K267&lt;&gt;0,K267-J267,"")</f>
        <v>192</v>
      </c>
      <c r="M267" s="4">
        <v>44815</v>
      </c>
      <c r="N267">
        <f>M267-J267</f>
        <v>201</v>
      </c>
      <c r="O267">
        <v>0</v>
      </c>
      <c r="P267" t="e">
        <f>VLOOKUP(F267,#REF!,3,FALSE)</f>
        <v>#REF!</v>
      </c>
      <c r="Q267">
        <f>IF(OR(ISNUMBER(SEARCH("高等数学",E267)),ISNUMBER(SEARCH("数学分析",E267)),ISNUMBER(SEARCH("微积分",E267))),1,IF(OR(ISNUMBER(SEARCH("概率",E267)),ISNUMBER(SEARCH("数理统计",E267)),ISNUMBER(SEARCH("统计",E267))),2,IF(ISNUMBER(SEARCH("代数",E267)),3,IF(OR(ISNUMBER(SEARCH("运筹",E267)),ISNUMBER(SEARCH("优化",E267))),4,0))))</f>
        <v>0</v>
      </c>
      <c r="R267" t="str">
        <f>IF(AND(Q267&gt;0,O267=1),Q267&amp;"-"&amp;E267,"")</f>
        <v/>
      </c>
      <c r="S267" t="s">
        <v>99</v>
      </c>
      <c r="T267">
        <v>2</v>
      </c>
      <c r="U267">
        <v>1</v>
      </c>
      <c r="V267" t="s">
        <v>43</v>
      </c>
      <c r="X267">
        <v>62</v>
      </c>
      <c r="Y267">
        <v>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e">
        <f>VLOOKUP(A267,#REF!,4,FALSE)</f>
        <v>#REF!</v>
      </c>
      <c r="AW267" t="e">
        <f>VLOOKUP(A267,#REF!,5,FALSE)</f>
        <v>#REF!</v>
      </c>
      <c r="AX267">
        <f>SUMIF(量化书目统计!A:A,H267,量化书目统计!G:G)</f>
        <v>0</v>
      </c>
    </row>
    <row r="268" spans="1:50" x14ac:dyDescent="0.3">
      <c r="A268" t="s">
        <v>3249</v>
      </c>
      <c r="B268" t="s">
        <v>539</v>
      </c>
      <c r="C268" t="s">
        <v>34</v>
      </c>
      <c r="D268">
        <v>5</v>
      </c>
      <c r="E268" t="s">
        <v>29</v>
      </c>
      <c r="F268" s="1" t="s">
        <v>30</v>
      </c>
      <c r="G268" t="s">
        <v>31</v>
      </c>
      <c r="H268" t="e">
        <f>VLOOKUP(F268,#REF!,2,FALSE)</f>
        <v>#REF!</v>
      </c>
      <c r="I268" t="s">
        <v>32</v>
      </c>
      <c r="J268" s="4">
        <v>44434</v>
      </c>
      <c r="K268" s="4">
        <v>44442</v>
      </c>
      <c r="L268" s="3">
        <f>IF(K268&lt;&gt;0,K268-J268,"")</f>
        <v>8</v>
      </c>
      <c r="M268" s="4">
        <v>44494</v>
      </c>
      <c r="N268">
        <f>M268-J268</f>
        <v>60</v>
      </c>
      <c r="O268">
        <v>0</v>
      </c>
      <c r="P268" t="e">
        <f>VLOOKUP(F268,#REF!,3,FALSE)</f>
        <v>#REF!</v>
      </c>
      <c r="Q268">
        <f>IF(OR(ISNUMBER(SEARCH("高等数学",E268)),ISNUMBER(SEARCH("数学分析",E268)),ISNUMBER(SEARCH("微积分",E268))),1,IF(OR(ISNUMBER(SEARCH("概率",E268)),ISNUMBER(SEARCH("数理统计",E268)),ISNUMBER(SEARCH("统计",E268))),2,IF(ISNUMBER(SEARCH("代数",E268)),3,IF(OR(ISNUMBER(SEARCH("运筹",E268)),ISNUMBER(SEARCH("优化",E268))),4,0))))</f>
        <v>0</v>
      </c>
      <c r="R268" t="str">
        <f>IF(AND(Q268&gt;0,O268=1),Q268&amp;"-"&amp;E268,"")</f>
        <v/>
      </c>
      <c r="S268" t="s">
        <v>43</v>
      </c>
      <c r="U268">
        <v>1</v>
      </c>
      <c r="V268" t="s">
        <v>43</v>
      </c>
      <c r="X268">
        <v>40</v>
      </c>
      <c r="Y268">
        <v>15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e">
        <f>VLOOKUP(A268,#REF!,4,FALSE)</f>
        <v>#REF!</v>
      </c>
      <c r="AW268" t="e">
        <f>VLOOKUP(A268,#REF!,5,FALSE)</f>
        <v>#REF!</v>
      </c>
      <c r="AX268">
        <f>SUMIF(量化书目统计!A:A,H268,量化书目统计!G:G)</f>
        <v>0</v>
      </c>
    </row>
    <row r="269" spans="1:50" x14ac:dyDescent="0.3">
      <c r="A269" t="s">
        <v>3250</v>
      </c>
      <c r="B269" t="s">
        <v>539</v>
      </c>
      <c r="C269" t="s">
        <v>34</v>
      </c>
      <c r="D269">
        <v>5</v>
      </c>
      <c r="E269" t="s">
        <v>1896</v>
      </c>
      <c r="F269" s="1" t="s">
        <v>2472</v>
      </c>
      <c r="G269" t="s">
        <v>1898</v>
      </c>
      <c r="H269" t="e">
        <f>VLOOKUP(F269,#REF!,2,FALSE)</f>
        <v>#REF!</v>
      </c>
      <c r="I269" t="s">
        <v>1417</v>
      </c>
      <c r="J269" s="4">
        <v>44116</v>
      </c>
      <c r="K269" s="4">
        <v>44194</v>
      </c>
      <c r="L269" s="3">
        <f>IF(K269&lt;&gt;0,K269-J269,"")</f>
        <v>78</v>
      </c>
      <c r="M269" s="4">
        <v>44204</v>
      </c>
      <c r="N269">
        <f>M269-J269</f>
        <v>88</v>
      </c>
      <c r="O269">
        <v>0</v>
      </c>
      <c r="P269" t="e">
        <f>VLOOKUP(F269,#REF!,3,FALSE)</f>
        <v>#REF!</v>
      </c>
      <c r="Q269">
        <f>IF(OR(ISNUMBER(SEARCH("高等数学",E269)),ISNUMBER(SEARCH("数学分析",E269)),ISNUMBER(SEARCH("微积分",E269))),1,IF(OR(ISNUMBER(SEARCH("概率",E269)),ISNUMBER(SEARCH("数理统计",E269)),ISNUMBER(SEARCH("统计",E269))),2,IF(ISNUMBER(SEARCH("代数",E269)),3,IF(OR(ISNUMBER(SEARCH("运筹",E269)),ISNUMBER(SEARCH("优化",E269))),4,0))))</f>
        <v>0</v>
      </c>
      <c r="R269" t="str">
        <f>IF(AND(Q269&gt;0,O269=1),Q269&amp;"-"&amp;E269,"")</f>
        <v/>
      </c>
      <c r="S269" t="s">
        <v>28</v>
      </c>
      <c r="T269">
        <v>6</v>
      </c>
      <c r="U269">
        <v>2</v>
      </c>
      <c r="V269" t="s">
        <v>28</v>
      </c>
      <c r="W269">
        <v>17</v>
      </c>
      <c r="X269">
        <v>6</v>
      </c>
      <c r="Y269">
        <v>11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e">
        <f>VLOOKUP(A269,#REF!,4,FALSE)</f>
        <v>#REF!</v>
      </c>
      <c r="AW269" t="e">
        <f>VLOOKUP(A269,#REF!,5,FALSE)</f>
        <v>#REF!</v>
      </c>
      <c r="AX269">
        <f>SUMIF(量化书目统计!A:A,H269,量化书目统计!G:G)</f>
        <v>0</v>
      </c>
    </row>
    <row r="270" spans="1:50" x14ac:dyDescent="0.3">
      <c r="A270" t="s">
        <v>3251</v>
      </c>
      <c r="B270" t="s">
        <v>539</v>
      </c>
      <c r="C270" t="s">
        <v>34</v>
      </c>
      <c r="D270">
        <v>5</v>
      </c>
      <c r="E270" t="s">
        <v>3252</v>
      </c>
      <c r="F270" s="1" t="s">
        <v>3253</v>
      </c>
      <c r="G270" t="s">
        <v>3254</v>
      </c>
      <c r="H270" t="e">
        <f>VLOOKUP(F270,#REF!,2,FALSE)</f>
        <v>#REF!</v>
      </c>
      <c r="I270" t="s">
        <v>231</v>
      </c>
      <c r="J270" s="4">
        <v>44633</v>
      </c>
      <c r="K270" s="4">
        <v>44930</v>
      </c>
      <c r="L270" s="3">
        <f>IF(K270&lt;&gt;0,K270-J270,"")</f>
        <v>297</v>
      </c>
      <c r="M270" s="4">
        <v>44985</v>
      </c>
      <c r="N270">
        <f>M270-J270</f>
        <v>352</v>
      </c>
      <c r="O270">
        <v>0</v>
      </c>
      <c r="P270" t="e">
        <f>VLOOKUP(F270,#REF!,3,FALSE)</f>
        <v>#REF!</v>
      </c>
      <c r="Q270">
        <f>IF(OR(ISNUMBER(SEARCH("高等数学",E270)),ISNUMBER(SEARCH("数学分析",E270)),ISNUMBER(SEARCH("微积分",E270))),1,IF(OR(ISNUMBER(SEARCH("概率",E270)),ISNUMBER(SEARCH("数理统计",E270)),ISNUMBER(SEARCH("统计",E270))),2,IF(ISNUMBER(SEARCH("代数",E270)),3,IF(OR(ISNUMBER(SEARCH("运筹",E270)),ISNUMBER(SEARCH("优化",E270))),4,0))))</f>
        <v>0</v>
      </c>
      <c r="R270" t="str">
        <f>IF(AND(Q270&gt;0,O270=1),Q270&amp;"-"&amp;E270,"")</f>
        <v/>
      </c>
      <c r="S270" t="s">
        <v>99</v>
      </c>
      <c r="T270">
        <v>5</v>
      </c>
      <c r="U270">
        <v>1</v>
      </c>
      <c r="V270" t="s">
        <v>43</v>
      </c>
      <c r="X270">
        <v>65</v>
      </c>
      <c r="Y270">
        <v>11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e">
        <f>VLOOKUP(A270,#REF!,4,FALSE)</f>
        <v>#REF!</v>
      </c>
      <c r="AW270" t="e">
        <f>VLOOKUP(A270,#REF!,5,FALSE)</f>
        <v>#REF!</v>
      </c>
      <c r="AX270">
        <f>SUMIF(量化书目统计!A:A,H270,量化书目统计!G:G)</f>
        <v>0</v>
      </c>
    </row>
    <row r="271" spans="1:50" x14ac:dyDescent="0.3">
      <c r="A271" t="s">
        <v>689</v>
      </c>
      <c r="B271" t="s">
        <v>539</v>
      </c>
      <c r="C271" t="s">
        <v>117</v>
      </c>
      <c r="D271">
        <v>4</v>
      </c>
      <c r="E271" t="s">
        <v>280</v>
      </c>
      <c r="F271" s="1" t="s">
        <v>690</v>
      </c>
      <c r="G271" t="s">
        <v>282</v>
      </c>
      <c r="H271" t="e">
        <f>VLOOKUP(F271,#REF!,2,FALSE)</f>
        <v>#REF!</v>
      </c>
      <c r="I271" t="s">
        <v>158</v>
      </c>
      <c r="J271" s="4">
        <v>44263</v>
      </c>
      <c r="K271" s="4">
        <v>44302</v>
      </c>
      <c r="L271" s="3">
        <f>IF(K271&lt;&gt;0,K271-J271,"")</f>
        <v>39</v>
      </c>
      <c r="M271" s="4">
        <v>44293</v>
      </c>
      <c r="N271">
        <f>M271-J271</f>
        <v>30</v>
      </c>
      <c r="O271">
        <v>0</v>
      </c>
      <c r="P271" t="e">
        <f>VLOOKUP(F271,#REF!,3,FALSE)</f>
        <v>#REF!</v>
      </c>
      <c r="Q271">
        <f>IF(OR(ISNUMBER(SEARCH("高等数学",E271)),ISNUMBER(SEARCH("数学分析",E271)),ISNUMBER(SEARCH("微积分",E271))),1,IF(OR(ISNUMBER(SEARCH("概率",E271)),ISNUMBER(SEARCH("数理统计",E271)),ISNUMBER(SEARCH("统计",E271))),2,IF(ISNUMBER(SEARCH("代数",E271)),3,IF(OR(ISNUMBER(SEARCH("运筹",E271)),ISNUMBER(SEARCH("优化",E271))),4,0))))</f>
        <v>0</v>
      </c>
      <c r="R271" t="str">
        <f>IF(AND(Q271&gt;0,O271=1),Q271&amp;"-"&amp;E271,"")</f>
        <v/>
      </c>
      <c r="S271" t="s">
        <v>80</v>
      </c>
      <c r="T271">
        <v>2</v>
      </c>
      <c r="U271">
        <v>2</v>
      </c>
      <c r="V271" t="s">
        <v>80</v>
      </c>
      <c r="W271">
        <v>7</v>
      </c>
      <c r="X271">
        <v>22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e">
        <f>VLOOKUP(A271,#REF!,4,FALSE)</f>
        <v>#REF!</v>
      </c>
      <c r="AW271" t="e">
        <f>VLOOKUP(A271,#REF!,5,FALSE)</f>
        <v>#REF!</v>
      </c>
      <c r="AX271">
        <f>SUMIF(量化书目统计!A:A,H271,量化书目统计!G:G)</f>
        <v>0</v>
      </c>
    </row>
    <row r="272" spans="1:50" x14ac:dyDescent="0.3">
      <c r="A272" t="s">
        <v>3255</v>
      </c>
      <c r="B272" t="s">
        <v>539</v>
      </c>
      <c r="C272" t="s">
        <v>34</v>
      </c>
      <c r="D272">
        <v>5</v>
      </c>
      <c r="E272" t="s">
        <v>377</v>
      </c>
      <c r="F272" s="1" t="s">
        <v>378</v>
      </c>
      <c r="G272" t="s">
        <v>379</v>
      </c>
      <c r="H272" t="e">
        <f>VLOOKUP(F272,#REF!,2,FALSE)</f>
        <v>#REF!</v>
      </c>
      <c r="I272" t="s">
        <v>32</v>
      </c>
      <c r="J272" s="4">
        <v>44574</v>
      </c>
      <c r="K272" s="4">
        <v>44585</v>
      </c>
      <c r="L272" s="3">
        <f>IF(K272&lt;&gt;0,K272-J272,"")</f>
        <v>11</v>
      </c>
      <c r="M272" s="4">
        <v>44634</v>
      </c>
      <c r="N272">
        <f>M272-J272</f>
        <v>60</v>
      </c>
      <c r="O272">
        <v>0</v>
      </c>
      <c r="P272" t="e">
        <f>VLOOKUP(F272,#REF!,3,FALSE)</f>
        <v>#REF!</v>
      </c>
      <c r="Q272">
        <f>IF(OR(ISNUMBER(SEARCH("高等数学",E272)),ISNUMBER(SEARCH("数学分析",E272)),ISNUMBER(SEARCH("微积分",E272))),1,IF(OR(ISNUMBER(SEARCH("概率",E272)),ISNUMBER(SEARCH("数理统计",E272)),ISNUMBER(SEARCH("统计",E272))),2,IF(ISNUMBER(SEARCH("代数",E272)),3,IF(OR(ISNUMBER(SEARCH("运筹",E272)),ISNUMBER(SEARCH("优化",E272))),4,0))))</f>
        <v>0</v>
      </c>
      <c r="R272" t="str">
        <f>IF(AND(Q272&gt;0,O272=1),Q272&amp;"-"&amp;E272,"")</f>
        <v/>
      </c>
      <c r="S272" t="s">
        <v>38</v>
      </c>
      <c r="T272">
        <f>19</f>
        <v>19</v>
      </c>
      <c r="U272">
        <v>1</v>
      </c>
      <c r="V272" t="s">
        <v>43</v>
      </c>
      <c r="X272">
        <v>59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e">
        <f>VLOOKUP(A272,#REF!,4,FALSE)</f>
        <v>#REF!</v>
      </c>
      <c r="AW272" t="e">
        <f>VLOOKUP(A272,#REF!,5,FALSE)</f>
        <v>#REF!</v>
      </c>
      <c r="AX272">
        <f>SUMIF(量化书目统计!A:A,H272,量化书目统计!G:G)</f>
        <v>0</v>
      </c>
    </row>
    <row r="273" spans="1:50" x14ac:dyDescent="0.3">
      <c r="A273" t="s">
        <v>3256</v>
      </c>
      <c r="B273" t="s">
        <v>539</v>
      </c>
      <c r="C273" t="s">
        <v>91</v>
      </c>
      <c r="D273">
        <v>4</v>
      </c>
      <c r="E273" t="s">
        <v>893</v>
      </c>
      <c r="F273" s="1" t="s">
        <v>894</v>
      </c>
      <c r="G273" t="s">
        <v>895</v>
      </c>
      <c r="H273" t="e">
        <f>VLOOKUP(F273,#REF!,2,FALSE)</f>
        <v>#REF!</v>
      </c>
      <c r="I273" t="s">
        <v>32</v>
      </c>
      <c r="J273" s="4">
        <v>44859</v>
      </c>
      <c r="K273" s="4">
        <v>44866</v>
      </c>
      <c r="L273" s="3">
        <f>IF(K273&lt;&gt;0,K273-J273,"")</f>
        <v>7</v>
      </c>
      <c r="M273" s="4">
        <v>44921</v>
      </c>
      <c r="N273">
        <f>M273-J273</f>
        <v>62</v>
      </c>
      <c r="O273">
        <v>0</v>
      </c>
      <c r="P273" t="e">
        <f>VLOOKUP(F273,#REF!,3,FALSE)</f>
        <v>#REF!</v>
      </c>
      <c r="Q273">
        <f>IF(OR(ISNUMBER(SEARCH("高等数学",E273)),ISNUMBER(SEARCH("数学分析",E273)),ISNUMBER(SEARCH("微积分",E273))),1,IF(OR(ISNUMBER(SEARCH("概率",E273)),ISNUMBER(SEARCH("数理统计",E273)),ISNUMBER(SEARCH("统计",E273))),2,IF(ISNUMBER(SEARCH("代数",E273)),3,IF(OR(ISNUMBER(SEARCH("运筹",E273)),ISNUMBER(SEARCH("优化",E273))),4,0))))</f>
        <v>0</v>
      </c>
      <c r="R273" t="str">
        <f>IF(AND(Q273&gt;0,O273=1),Q273&amp;"-"&amp;E273,"")</f>
        <v/>
      </c>
      <c r="S273" t="s">
        <v>43</v>
      </c>
      <c r="U273">
        <v>1</v>
      </c>
      <c r="V273" t="s">
        <v>43</v>
      </c>
      <c r="X273">
        <v>80</v>
      </c>
      <c r="Y273">
        <v>15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e">
        <f>VLOOKUP(A273,#REF!,4,FALSE)</f>
        <v>#REF!</v>
      </c>
      <c r="AW273" t="e">
        <f>VLOOKUP(A273,#REF!,5,FALSE)</f>
        <v>#REF!</v>
      </c>
      <c r="AX273">
        <f>SUMIF(量化书目统计!A:A,H273,量化书目统计!G:G)</f>
        <v>0</v>
      </c>
    </row>
    <row r="274" spans="1:50" x14ac:dyDescent="0.3">
      <c r="A274" t="s">
        <v>3257</v>
      </c>
      <c r="B274" t="s">
        <v>539</v>
      </c>
      <c r="C274" t="s">
        <v>34</v>
      </c>
      <c r="D274">
        <v>5</v>
      </c>
      <c r="E274" t="s">
        <v>674</v>
      </c>
      <c r="F274" s="1" t="s">
        <v>675</v>
      </c>
      <c r="G274" t="s">
        <v>676</v>
      </c>
      <c r="H274" t="e">
        <f>VLOOKUP(F274,#REF!,2,FALSE)</f>
        <v>#REF!</v>
      </c>
      <c r="I274" t="s">
        <v>32</v>
      </c>
      <c r="J274" s="4">
        <v>44499</v>
      </c>
      <c r="K274" s="4">
        <v>44558</v>
      </c>
      <c r="L274" s="3">
        <f>IF(K274&lt;&gt;0,K274-J274,"")</f>
        <v>59</v>
      </c>
      <c r="M274" s="4">
        <v>44559</v>
      </c>
      <c r="N274">
        <f>M274-J274</f>
        <v>60</v>
      </c>
      <c r="O274">
        <v>0</v>
      </c>
      <c r="P274" t="e">
        <f>VLOOKUP(F274,#REF!,3,FALSE)</f>
        <v>#REF!</v>
      </c>
      <c r="Q274">
        <f>IF(OR(ISNUMBER(SEARCH("高等数学",E274)),ISNUMBER(SEARCH("数学分析",E274)),ISNUMBER(SEARCH("微积分",E274))),1,IF(OR(ISNUMBER(SEARCH("概率",E274)),ISNUMBER(SEARCH("数理统计",E274)),ISNUMBER(SEARCH("统计",E274))),2,IF(ISNUMBER(SEARCH("代数",E274)),3,IF(OR(ISNUMBER(SEARCH("运筹",E274)),ISNUMBER(SEARCH("优化",E274))),4,0))))</f>
        <v>0</v>
      </c>
      <c r="R274" t="str">
        <f>IF(AND(Q274&gt;0,O274=1),Q274&amp;"-"&amp;E274,"")</f>
        <v/>
      </c>
      <c r="S274" t="s">
        <v>38</v>
      </c>
      <c r="T274">
        <v>8</v>
      </c>
      <c r="U274">
        <v>1</v>
      </c>
      <c r="V274" t="s">
        <v>38</v>
      </c>
      <c r="W274">
        <v>17</v>
      </c>
      <c r="X274">
        <v>48</v>
      </c>
      <c r="Y274"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e">
        <f>VLOOKUP(A274,#REF!,4,FALSE)</f>
        <v>#REF!</v>
      </c>
      <c r="AW274" t="e">
        <f>VLOOKUP(A274,#REF!,5,FALSE)</f>
        <v>#REF!</v>
      </c>
      <c r="AX274">
        <f>SUMIF(量化书目统计!A:A,H274,量化书目统计!G:G)</f>
        <v>0</v>
      </c>
    </row>
    <row r="275" spans="1:50" x14ac:dyDescent="0.3">
      <c r="A275" t="s">
        <v>3258</v>
      </c>
      <c r="B275" t="s">
        <v>539</v>
      </c>
      <c r="C275" t="s">
        <v>149</v>
      </c>
      <c r="D275">
        <v>5</v>
      </c>
      <c r="E275" t="s">
        <v>848</v>
      </c>
      <c r="F275" s="1" t="s">
        <v>1511</v>
      </c>
      <c r="G275" t="s">
        <v>1512</v>
      </c>
      <c r="H275" t="e">
        <f>VLOOKUP(F275,#REF!,2,FALSE)</f>
        <v>#REF!</v>
      </c>
      <c r="I275" t="s">
        <v>158</v>
      </c>
      <c r="J275" s="4">
        <v>44448</v>
      </c>
      <c r="K275" s="4">
        <v>44508</v>
      </c>
      <c r="L275" s="3">
        <f>IF(K275&lt;&gt;0,K275-J275,"")</f>
        <v>60</v>
      </c>
      <c r="M275" s="4">
        <v>44508</v>
      </c>
      <c r="N275">
        <f>M275-J275</f>
        <v>60</v>
      </c>
      <c r="O275">
        <v>0</v>
      </c>
      <c r="P275" t="e">
        <f>VLOOKUP(F275,#REF!,3,FALSE)</f>
        <v>#REF!</v>
      </c>
      <c r="Q275">
        <f>IF(OR(ISNUMBER(SEARCH("高等数学",E275)),ISNUMBER(SEARCH("数学分析",E275)),ISNUMBER(SEARCH("微积分",E275))),1,IF(OR(ISNUMBER(SEARCH("概率",E275)),ISNUMBER(SEARCH("数理统计",E275)),ISNUMBER(SEARCH("统计",E275))),2,IF(ISNUMBER(SEARCH("代数",E275)),3,IF(OR(ISNUMBER(SEARCH("运筹",E275)),ISNUMBER(SEARCH("优化",E275))),4,0))))</f>
        <v>0</v>
      </c>
      <c r="R275" t="str">
        <f>IF(AND(Q275&gt;0,O275=1),Q275&amp;"-"&amp;E275,"")</f>
        <v/>
      </c>
      <c r="S275" t="s">
        <v>38</v>
      </c>
      <c r="T275">
        <v>1</v>
      </c>
      <c r="U275">
        <v>1</v>
      </c>
      <c r="V275" t="s">
        <v>38</v>
      </c>
      <c r="W275">
        <v>10</v>
      </c>
      <c r="X275">
        <v>41</v>
      </c>
      <c r="Y275">
        <v>5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e">
        <f>VLOOKUP(A275,#REF!,4,FALSE)</f>
        <v>#REF!</v>
      </c>
      <c r="AW275" t="e">
        <f>VLOOKUP(A275,#REF!,5,FALSE)</f>
        <v>#REF!</v>
      </c>
      <c r="AX275">
        <f>SUMIF(量化书目统计!A:A,H275,量化书目统计!G:G)</f>
        <v>0</v>
      </c>
    </row>
    <row r="276" spans="1:50" x14ac:dyDescent="0.3">
      <c r="A276" t="s">
        <v>3259</v>
      </c>
      <c r="B276" t="s">
        <v>539</v>
      </c>
      <c r="C276" t="s">
        <v>149</v>
      </c>
      <c r="D276">
        <v>5</v>
      </c>
      <c r="E276" t="s">
        <v>474</v>
      </c>
      <c r="F276" s="1" t="s">
        <v>475</v>
      </c>
      <c r="G276" t="s">
        <v>476</v>
      </c>
      <c r="H276" t="e">
        <f>VLOOKUP(F276,#REF!,2,FALSE)</f>
        <v>#REF!</v>
      </c>
      <c r="I276" t="s">
        <v>158</v>
      </c>
      <c r="J276" s="4">
        <v>44089</v>
      </c>
      <c r="K276" s="4">
        <v>44138</v>
      </c>
      <c r="L276" s="3">
        <f>IF(K276&lt;&gt;0,K276-J276,"")</f>
        <v>49</v>
      </c>
      <c r="M276" s="4">
        <v>44151</v>
      </c>
      <c r="N276">
        <f>M276-J276</f>
        <v>62</v>
      </c>
      <c r="O276">
        <v>0</v>
      </c>
      <c r="P276" t="e">
        <f>VLOOKUP(F276,#REF!,3,FALSE)</f>
        <v>#REF!</v>
      </c>
      <c r="Q276">
        <f>IF(OR(ISNUMBER(SEARCH("高等数学",E276)),ISNUMBER(SEARCH("数学分析",E276)),ISNUMBER(SEARCH("微积分",E276))),1,IF(OR(ISNUMBER(SEARCH("概率",E276)),ISNUMBER(SEARCH("数理统计",E276)),ISNUMBER(SEARCH("统计",E276))),2,IF(ISNUMBER(SEARCH("代数",E276)),3,IF(OR(ISNUMBER(SEARCH("运筹",E276)),ISNUMBER(SEARCH("优化",E276))),4,0))))</f>
        <v>0</v>
      </c>
      <c r="R276" t="str">
        <f>IF(AND(Q276&gt;0,O276=1),Q276&amp;"-"&amp;E276,"")</f>
        <v/>
      </c>
      <c r="S276" t="s">
        <v>28</v>
      </c>
      <c r="T276">
        <v>2</v>
      </c>
      <c r="U276">
        <v>1</v>
      </c>
      <c r="V276" t="s">
        <v>28</v>
      </c>
      <c r="W276">
        <v>9</v>
      </c>
      <c r="X276">
        <v>2</v>
      </c>
      <c r="Y276">
        <v>5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e">
        <f>VLOOKUP(A276,#REF!,4,FALSE)</f>
        <v>#REF!</v>
      </c>
      <c r="AW276" t="e">
        <f>VLOOKUP(A276,#REF!,5,FALSE)</f>
        <v>#REF!</v>
      </c>
      <c r="AX276">
        <f>SUMIF(量化书目统计!A:A,H276,量化书目统计!G:G)</f>
        <v>0</v>
      </c>
    </row>
    <row r="277" spans="1:50" x14ac:dyDescent="0.3">
      <c r="A277" t="s">
        <v>3260</v>
      </c>
      <c r="B277" t="s">
        <v>539</v>
      </c>
      <c r="C277" t="s">
        <v>144</v>
      </c>
      <c r="D277">
        <v>5</v>
      </c>
      <c r="E277" t="s">
        <v>1052</v>
      </c>
      <c r="F277" s="1" t="s">
        <v>1623</v>
      </c>
      <c r="G277" t="s">
        <v>1624</v>
      </c>
      <c r="H277" t="e">
        <f>VLOOKUP(F277,#REF!,2,FALSE)</f>
        <v>#REF!</v>
      </c>
      <c r="I277" t="s">
        <v>53</v>
      </c>
      <c r="J277" s="4">
        <v>44344</v>
      </c>
      <c r="K277" s="4">
        <v>44365</v>
      </c>
      <c r="L277" s="3">
        <f>IF(K277&lt;&gt;0,K277-J277,"")</f>
        <v>21</v>
      </c>
      <c r="M277" s="4">
        <v>44404</v>
      </c>
      <c r="N277">
        <f>M277-J277</f>
        <v>60</v>
      </c>
      <c r="O277">
        <v>0</v>
      </c>
      <c r="P277" t="e">
        <f>VLOOKUP(F277,#REF!,3,FALSE)</f>
        <v>#REF!</v>
      </c>
      <c r="Q277">
        <f>IF(OR(ISNUMBER(SEARCH("高等数学",E277)),ISNUMBER(SEARCH("数学分析",E277)),ISNUMBER(SEARCH("微积分",E277))),1,IF(OR(ISNUMBER(SEARCH("概率",E277)),ISNUMBER(SEARCH("数理统计",E277)),ISNUMBER(SEARCH("统计",E277))),2,IF(ISNUMBER(SEARCH("代数",E277)),3,IF(OR(ISNUMBER(SEARCH("运筹",E277)),ISNUMBER(SEARCH("优化",E277))),4,0))))</f>
        <v>0</v>
      </c>
      <c r="R277" t="str">
        <f>IF(AND(Q277&gt;0,O277=1),Q277&amp;"-"&amp;E277,"")</f>
        <v/>
      </c>
      <c r="S277" t="s">
        <v>80</v>
      </c>
      <c r="T277">
        <v>13</v>
      </c>
      <c r="U277">
        <v>2</v>
      </c>
      <c r="V277" t="s">
        <v>80</v>
      </c>
      <c r="W277">
        <v>16</v>
      </c>
      <c r="X277">
        <v>33</v>
      </c>
      <c r="Y277">
        <v>5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e">
        <f>VLOOKUP(A277,#REF!,4,FALSE)</f>
        <v>#REF!</v>
      </c>
      <c r="AW277" t="e">
        <f>VLOOKUP(A277,#REF!,5,FALSE)</f>
        <v>#REF!</v>
      </c>
      <c r="AX277">
        <f>SUMIF(量化书目统计!A:A,H277,量化书目统计!G:G)</f>
        <v>0</v>
      </c>
    </row>
    <row r="278" spans="1:50" x14ac:dyDescent="0.3">
      <c r="A278" t="s">
        <v>3261</v>
      </c>
      <c r="B278" t="s">
        <v>539</v>
      </c>
      <c r="C278" t="s">
        <v>144</v>
      </c>
      <c r="D278">
        <v>5</v>
      </c>
      <c r="E278" t="s">
        <v>1475</v>
      </c>
      <c r="F278" s="1" t="s">
        <v>1476</v>
      </c>
      <c r="G278" t="s">
        <v>1477</v>
      </c>
      <c r="H278" t="e">
        <f>VLOOKUP(F278,#REF!,2,FALSE)</f>
        <v>#REF!</v>
      </c>
      <c r="I278" t="s">
        <v>158</v>
      </c>
      <c r="J278" s="4">
        <v>44487</v>
      </c>
      <c r="K278" s="4">
        <v>44509</v>
      </c>
      <c r="L278" s="3">
        <f>IF(K278&lt;&gt;0,K278-J278,"")</f>
        <v>22</v>
      </c>
      <c r="M278" s="4">
        <v>44547</v>
      </c>
      <c r="N278">
        <f>M278-J278</f>
        <v>60</v>
      </c>
      <c r="O278">
        <v>0</v>
      </c>
      <c r="P278" t="e">
        <f>VLOOKUP(F278,#REF!,3,FALSE)</f>
        <v>#REF!</v>
      </c>
      <c r="Q278">
        <f>IF(OR(ISNUMBER(SEARCH("高等数学",E278)),ISNUMBER(SEARCH("数学分析",E278)),ISNUMBER(SEARCH("微积分",E278))),1,IF(OR(ISNUMBER(SEARCH("概率",E278)),ISNUMBER(SEARCH("数理统计",E278)),ISNUMBER(SEARCH("统计",E278))),2,IF(ISNUMBER(SEARCH("代数",E278)),3,IF(OR(ISNUMBER(SEARCH("运筹",E278)),ISNUMBER(SEARCH("优化",E278))),4,0))))</f>
        <v>0</v>
      </c>
      <c r="R278" t="str">
        <f>IF(AND(Q278&gt;0,O278=1),Q278&amp;"-"&amp;E278,"")</f>
        <v/>
      </c>
      <c r="S278" t="s">
        <v>38</v>
      </c>
      <c r="T278">
        <v>7</v>
      </c>
      <c r="U278">
        <v>1</v>
      </c>
      <c r="V278" t="s">
        <v>38</v>
      </c>
      <c r="W278">
        <v>10</v>
      </c>
      <c r="X278">
        <v>47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e">
        <f>VLOOKUP(A278,#REF!,4,FALSE)</f>
        <v>#REF!</v>
      </c>
      <c r="AW278" t="e">
        <f>VLOOKUP(A278,#REF!,5,FALSE)</f>
        <v>#REF!</v>
      </c>
      <c r="AX278">
        <f>SUMIF(量化书目统计!A:A,H278,量化书目统计!G:G)</f>
        <v>0</v>
      </c>
    </row>
    <row r="279" spans="1:50" x14ac:dyDescent="0.3">
      <c r="A279" t="s">
        <v>3262</v>
      </c>
      <c r="B279" t="s">
        <v>539</v>
      </c>
      <c r="C279" t="s">
        <v>82</v>
      </c>
      <c r="D279">
        <v>5</v>
      </c>
      <c r="E279" t="s">
        <v>926</v>
      </c>
      <c r="F279" s="1" t="s">
        <v>927</v>
      </c>
      <c r="G279" t="s">
        <v>928</v>
      </c>
      <c r="H279" t="e">
        <f>VLOOKUP(F279,#REF!,2,FALSE)</f>
        <v>#REF!</v>
      </c>
      <c r="I279" t="s">
        <v>42</v>
      </c>
      <c r="J279" s="4">
        <v>44737</v>
      </c>
      <c r="K279" s="4">
        <v>44750</v>
      </c>
      <c r="L279" s="3">
        <f>IF(K279&lt;&gt;0,K279-J279,"")</f>
        <v>13</v>
      </c>
      <c r="M279" s="4">
        <v>44812</v>
      </c>
      <c r="N279">
        <f>M279-J279</f>
        <v>75</v>
      </c>
      <c r="O279">
        <v>0</v>
      </c>
      <c r="P279" t="e">
        <f>VLOOKUP(F279,#REF!,3,FALSE)</f>
        <v>#REF!</v>
      </c>
      <c r="Q279">
        <f>IF(OR(ISNUMBER(SEARCH("高等数学",E279)),ISNUMBER(SEARCH("数学分析",E279)),ISNUMBER(SEARCH("微积分",E279))),1,IF(OR(ISNUMBER(SEARCH("概率",E279)),ISNUMBER(SEARCH("数理统计",E279)),ISNUMBER(SEARCH("统计",E279))),2,IF(ISNUMBER(SEARCH("代数",E279)),3,IF(OR(ISNUMBER(SEARCH("运筹",E279)),ISNUMBER(SEARCH("优化",E279))),4,0))))</f>
        <v>0</v>
      </c>
      <c r="R279" t="str">
        <f>IF(AND(Q279&gt;0,O279=1),Q279&amp;"-"&amp;E279,"")</f>
        <v/>
      </c>
      <c r="S279" t="s">
        <v>99</v>
      </c>
      <c r="T279">
        <v>19</v>
      </c>
      <c r="U279">
        <v>1</v>
      </c>
      <c r="V279" t="s">
        <v>43</v>
      </c>
      <c r="X279">
        <v>79</v>
      </c>
      <c r="Y279">
        <v>14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e">
        <f>VLOOKUP(A279,#REF!,4,FALSE)</f>
        <v>#REF!</v>
      </c>
      <c r="AW279" t="e">
        <f>VLOOKUP(A279,#REF!,5,FALSE)</f>
        <v>#REF!</v>
      </c>
      <c r="AX279">
        <f>SUMIF(量化书目统计!A:A,H279,量化书目统计!G:G)</f>
        <v>0</v>
      </c>
    </row>
    <row r="280" spans="1:50" x14ac:dyDescent="0.3">
      <c r="A280" t="s">
        <v>3263</v>
      </c>
      <c r="B280" t="s">
        <v>539</v>
      </c>
      <c r="C280" t="s">
        <v>117</v>
      </c>
      <c r="D280">
        <v>4</v>
      </c>
      <c r="E280" t="s">
        <v>3264</v>
      </c>
      <c r="F280" s="1" t="s">
        <v>3265</v>
      </c>
      <c r="G280" t="s">
        <v>3266</v>
      </c>
      <c r="H280" t="e">
        <f>VLOOKUP(F280,#REF!,2,FALSE)</f>
        <v>#REF!</v>
      </c>
      <c r="I280" t="s">
        <v>231</v>
      </c>
      <c r="J280" s="4">
        <v>44316</v>
      </c>
      <c r="K280" s="4">
        <v>44375</v>
      </c>
      <c r="L280" s="3">
        <f>IF(K280&lt;&gt;0,K280-J280,"")</f>
        <v>59</v>
      </c>
      <c r="M280" s="4">
        <v>44376</v>
      </c>
      <c r="N280">
        <f>M280-J280</f>
        <v>60</v>
      </c>
      <c r="O280">
        <v>1</v>
      </c>
      <c r="P280" t="e">
        <f>VLOOKUP(F280,#REF!,3,FALSE)</f>
        <v>#REF!</v>
      </c>
      <c r="Q280">
        <f>IF(OR(ISNUMBER(SEARCH("高等数学",E280)),ISNUMBER(SEARCH("数学分析",E280)),ISNUMBER(SEARCH("微积分",E280))),1,IF(OR(ISNUMBER(SEARCH("概率",E280)),ISNUMBER(SEARCH("数理统计",E280)),ISNUMBER(SEARCH("统计",E280))),2,IF(ISNUMBER(SEARCH("代数",E280)),3,IF(OR(ISNUMBER(SEARCH("运筹",E280)),ISNUMBER(SEARCH("优化",E280))),4,0))))</f>
        <v>0</v>
      </c>
      <c r="R280" t="str">
        <f>IF(AND(Q280&gt;0,O280=1),Q280&amp;"-"&amp;E280,"")</f>
        <v/>
      </c>
      <c r="S280" t="s">
        <v>80</v>
      </c>
      <c r="T280">
        <v>9</v>
      </c>
      <c r="U280">
        <v>1</v>
      </c>
      <c r="V280" t="s">
        <v>80</v>
      </c>
      <c r="W280">
        <v>18</v>
      </c>
      <c r="X280">
        <v>29</v>
      </c>
      <c r="Y280">
        <v>14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e">
        <f>VLOOKUP(A280,#REF!,4,FALSE)</f>
        <v>#REF!</v>
      </c>
      <c r="AW280" t="e">
        <f>VLOOKUP(A280,#REF!,5,FALSE)</f>
        <v>#REF!</v>
      </c>
      <c r="AX280">
        <f>SUMIF(量化书目统计!A:A,H280,量化书目统计!G:G)</f>
        <v>0</v>
      </c>
    </row>
    <row r="281" spans="1:50" x14ac:dyDescent="0.3">
      <c r="A281" t="s">
        <v>3282</v>
      </c>
      <c r="B281" t="s">
        <v>539</v>
      </c>
      <c r="C281" t="s">
        <v>287</v>
      </c>
      <c r="D281">
        <v>5</v>
      </c>
      <c r="E281" t="s">
        <v>2168</v>
      </c>
      <c r="F281" s="1" t="s">
        <v>2169</v>
      </c>
      <c r="G281" t="s">
        <v>2170</v>
      </c>
      <c r="H281" t="e">
        <f>VLOOKUP(F281,#REF!,2,FALSE)</f>
        <v>#REF!</v>
      </c>
      <c r="I281" t="s">
        <v>175</v>
      </c>
      <c r="J281" s="4">
        <v>44495</v>
      </c>
      <c r="K281" s="4">
        <v>44532</v>
      </c>
      <c r="L281" s="3">
        <f>IF(K281&lt;&gt;0,K281-J281,"")</f>
        <v>37</v>
      </c>
      <c r="M281" s="4">
        <v>44557</v>
      </c>
      <c r="N281">
        <f>M281-J281</f>
        <v>62</v>
      </c>
      <c r="O281">
        <v>0</v>
      </c>
      <c r="P281" t="e">
        <f>VLOOKUP(F281,#REF!,3,FALSE)</f>
        <v>#REF!</v>
      </c>
      <c r="Q281">
        <f>IF(OR(ISNUMBER(SEARCH("高等数学",E281)),ISNUMBER(SEARCH("数学分析",E281)),ISNUMBER(SEARCH("微积分",E281))),1,IF(OR(ISNUMBER(SEARCH("概率",E281)),ISNUMBER(SEARCH("数理统计",E281)),ISNUMBER(SEARCH("统计",E281))),2,IF(ISNUMBER(SEARCH("代数",E281)),3,IF(OR(ISNUMBER(SEARCH("运筹",E281)),ISNUMBER(SEARCH("优化",E281))),4,0))))</f>
        <v>0</v>
      </c>
      <c r="R281" t="str">
        <f>IF(AND(Q281&gt;0,O281=1),Q281&amp;"-"&amp;E281,"")</f>
        <v/>
      </c>
      <c r="S281" t="s">
        <v>38</v>
      </c>
      <c r="T281">
        <v>8</v>
      </c>
      <c r="U281">
        <v>1</v>
      </c>
      <c r="V281" t="s">
        <v>38</v>
      </c>
      <c r="W281">
        <v>13</v>
      </c>
      <c r="X281">
        <v>48</v>
      </c>
      <c r="Y281">
        <v>14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e">
        <f>VLOOKUP(A281,#REF!,4,FALSE)</f>
        <v>#REF!</v>
      </c>
      <c r="AW281" t="e">
        <f>VLOOKUP(A281,#REF!,5,FALSE)</f>
        <v>#REF!</v>
      </c>
      <c r="AX281">
        <f>SUMIF(量化书目统计!A:A,H281,量化书目统计!G:G)</f>
        <v>0</v>
      </c>
    </row>
    <row r="282" spans="1:50" x14ac:dyDescent="0.3">
      <c r="A282" t="s">
        <v>691</v>
      </c>
      <c r="B282" t="s">
        <v>539</v>
      </c>
      <c r="C282" t="s">
        <v>692</v>
      </c>
      <c r="D282">
        <v>3</v>
      </c>
      <c r="E282" t="s">
        <v>693</v>
      </c>
      <c r="F282" s="1" t="s">
        <v>694</v>
      </c>
      <c r="G282" t="s">
        <v>695</v>
      </c>
      <c r="H282" t="e">
        <f>VLOOKUP(F282,#REF!,2,FALSE)</f>
        <v>#REF!</v>
      </c>
      <c r="I282" t="s">
        <v>32</v>
      </c>
      <c r="J282" s="4">
        <v>44320</v>
      </c>
      <c r="K282" s="4">
        <v>44373</v>
      </c>
      <c r="L282" s="3">
        <f>IF(K282&lt;&gt;0,K282-J282,"")</f>
        <v>53</v>
      </c>
      <c r="M282" s="4">
        <v>44382</v>
      </c>
      <c r="N282">
        <f>M282-J282</f>
        <v>62</v>
      </c>
      <c r="O282">
        <v>0</v>
      </c>
      <c r="P282" t="e">
        <f>VLOOKUP(F282,#REF!,3,FALSE)</f>
        <v>#REF!</v>
      </c>
      <c r="Q282">
        <f>IF(OR(ISNUMBER(SEARCH("高等数学",E282)),ISNUMBER(SEARCH("数学分析",E282)),ISNUMBER(SEARCH("微积分",E282))),1,IF(OR(ISNUMBER(SEARCH("概率",E282)),ISNUMBER(SEARCH("数理统计",E282)),ISNUMBER(SEARCH("统计",E282))),2,IF(ISNUMBER(SEARCH("代数",E282)),3,IF(OR(ISNUMBER(SEARCH("运筹",E282)),ISNUMBER(SEARCH("优化",E282))),4,0))))</f>
        <v>0</v>
      </c>
      <c r="R282" t="str">
        <f>IF(AND(Q282&gt;0,O282=1),Q282&amp;"-"&amp;E282,"")</f>
        <v/>
      </c>
      <c r="S282" t="s">
        <v>80</v>
      </c>
      <c r="T282">
        <v>10</v>
      </c>
      <c r="U282">
        <v>1</v>
      </c>
      <c r="V282" t="s">
        <v>80</v>
      </c>
      <c r="W282">
        <v>17</v>
      </c>
      <c r="X282">
        <v>30</v>
      </c>
      <c r="Y282">
        <v>15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e">
        <f>VLOOKUP(A282,#REF!,4,FALSE)</f>
        <v>#REF!</v>
      </c>
      <c r="AW282" t="e">
        <f>VLOOKUP(A282,#REF!,5,FALSE)</f>
        <v>#REF!</v>
      </c>
      <c r="AX282">
        <f>SUMIF(量化书目统计!A:A,H282,量化书目统计!G:G)</f>
        <v>0</v>
      </c>
    </row>
    <row r="283" spans="1:50" x14ac:dyDescent="0.3">
      <c r="A283" t="s">
        <v>3283</v>
      </c>
      <c r="B283" t="s">
        <v>539</v>
      </c>
      <c r="C283" t="s">
        <v>144</v>
      </c>
      <c r="D283">
        <v>5</v>
      </c>
      <c r="E283" t="s">
        <v>603</v>
      </c>
      <c r="F283" s="1" t="s">
        <v>3284</v>
      </c>
      <c r="G283" t="s">
        <v>3285</v>
      </c>
      <c r="H283" t="e">
        <f>VLOOKUP(F283,#REF!,2,FALSE)</f>
        <v>#REF!</v>
      </c>
      <c r="I283" t="s">
        <v>231</v>
      </c>
      <c r="J283" s="4">
        <v>44453</v>
      </c>
      <c r="K283" s="4">
        <v>44870</v>
      </c>
      <c r="L283" s="3">
        <f>IF(K283&lt;&gt;0,K283-J283,"")</f>
        <v>417</v>
      </c>
      <c r="M283" s="4">
        <v>44872</v>
      </c>
      <c r="N283">
        <f>M283-J283</f>
        <v>419</v>
      </c>
      <c r="O283">
        <v>0</v>
      </c>
      <c r="P283" t="e">
        <f>VLOOKUP(F283,#REF!,3,FALSE)</f>
        <v>#REF!</v>
      </c>
      <c r="Q283">
        <f>IF(OR(ISNUMBER(SEARCH("高等数学",E283)),ISNUMBER(SEARCH("数学分析",E283)),ISNUMBER(SEARCH("微积分",E283))),1,IF(OR(ISNUMBER(SEARCH("概率",E283)),ISNUMBER(SEARCH("数理统计",E283)),ISNUMBER(SEARCH("统计",E283))),2,IF(ISNUMBER(SEARCH("代数",E283)),3,IF(OR(ISNUMBER(SEARCH("运筹",E283)),ISNUMBER(SEARCH("优化",E283))),4,0))))</f>
        <v>0</v>
      </c>
      <c r="R283" t="str">
        <f>IF(AND(Q283&gt;0,O283=1),Q283&amp;"-"&amp;E283,"")</f>
        <v/>
      </c>
      <c r="S283" t="s">
        <v>38</v>
      </c>
      <c r="T283">
        <v>2</v>
      </c>
      <c r="U283">
        <v>1</v>
      </c>
      <c r="V283" t="s">
        <v>43</v>
      </c>
      <c r="X283">
        <v>42</v>
      </c>
      <c r="Y283">
        <v>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e">
        <f>VLOOKUP(A283,#REF!,4,FALSE)</f>
        <v>#REF!</v>
      </c>
      <c r="AW283" t="e">
        <f>VLOOKUP(A283,#REF!,5,FALSE)</f>
        <v>#REF!</v>
      </c>
      <c r="AX283">
        <f>SUMIF(量化书目统计!A:A,H283,量化书目统计!G:G)</f>
        <v>0</v>
      </c>
    </row>
    <row r="284" spans="1:50" x14ac:dyDescent="0.3">
      <c r="A284" t="s">
        <v>3286</v>
      </c>
      <c r="B284" t="s">
        <v>539</v>
      </c>
      <c r="C284" t="s">
        <v>45</v>
      </c>
      <c r="D284">
        <v>5</v>
      </c>
      <c r="E284" t="s">
        <v>1896</v>
      </c>
      <c r="F284" s="1" t="s">
        <v>1897</v>
      </c>
      <c r="G284" t="s">
        <v>1898</v>
      </c>
      <c r="H284" t="e">
        <f>VLOOKUP(F284,#REF!,2,FALSE)</f>
        <v>#REF!</v>
      </c>
      <c r="I284" t="s">
        <v>1417</v>
      </c>
      <c r="J284" s="4">
        <v>44259</v>
      </c>
      <c r="K284" s="4">
        <v>44431</v>
      </c>
      <c r="L284" s="3">
        <f>IF(K284&lt;&gt;0,K284-J284,"")</f>
        <v>172</v>
      </c>
      <c r="M284" s="4">
        <v>44446</v>
      </c>
      <c r="N284">
        <f>M284-J284</f>
        <v>187</v>
      </c>
      <c r="O284">
        <v>0</v>
      </c>
      <c r="P284" t="e">
        <f>VLOOKUP(F284,#REF!,3,FALSE)</f>
        <v>#REF!</v>
      </c>
      <c r="Q284">
        <f>IF(OR(ISNUMBER(SEARCH("高等数学",E284)),ISNUMBER(SEARCH("数学分析",E284)),ISNUMBER(SEARCH("微积分",E284))),1,IF(OR(ISNUMBER(SEARCH("概率",E284)),ISNUMBER(SEARCH("数理统计",E284)),ISNUMBER(SEARCH("统计",E284))),2,IF(ISNUMBER(SEARCH("代数",E284)),3,IF(OR(ISNUMBER(SEARCH("运筹",E284)),ISNUMBER(SEARCH("优化",E284))),4,0))))</f>
        <v>0</v>
      </c>
      <c r="R284" t="str">
        <f>IF(AND(Q284&gt;0,O284=1),Q284&amp;"-"&amp;E284,"")</f>
        <v/>
      </c>
      <c r="S284" t="s">
        <v>80</v>
      </c>
      <c r="T284">
        <v>1</v>
      </c>
      <c r="U284">
        <v>2</v>
      </c>
      <c r="V284" t="s">
        <v>43</v>
      </c>
      <c r="X284">
        <v>21</v>
      </c>
      <c r="Y284">
        <v>4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e">
        <f>VLOOKUP(A284,#REF!,4,FALSE)</f>
        <v>#REF!</v>
      </c>
      <c r="AW284" t="e">
        <f>VLOOKUP(A284,#REF!,5,FALSE)</f>
        <v>#REF!</v>
      </c>
      <c r="AX284">
        <f>SUMIF(量化书目统计!A:A,H284,量化书目统计!G:G)</f>
        <v>0</v>
      </c>
    </row>
    <row r="285" spans="1:50" x14ac:dyDescent="0.3">
      <c r="A285" t="s">
        <v>3287</v>
      </c>
      <c r="B285" t="s">
        <v>539</v>
      </c>
      <c r="C285" t="s">
        <v>144</v>
      </c>
      <c r="D285">
        <v>5</v>
      </c>
      <c r="E285" t="s">
        <v>2280</v>
      </c>
      <c r="F285" s="1" t="s">
        <v>2281</v>
      </c>
      <c r="G285" t="s">
        <v>2282</v>
      </c>
      <c r="H285" t="e">
        <f>VLOOKUP(F285,#REF!,2,FALSE)</f>
        <v>#REF!</v>
      </c>
      <c r="I285" t="s">
        <v>49</v>
      </c>
      <c r="J285" s="4">
        <v>44478</v>
      </c>
      <c r="K285" s="4">
        <v>44540</v>
      </c>
      <c r="L285" s="3">
        <f>IF(K285&lt;&gt;0,K285-J285,"")</f>
        <v>62</v>
      </c>
      <c r="M285" s="4">
        <v>44538</v>
      </c>
      <c r="N285">
        <f>M285-J285</f>
        <v>60</v>
      </c>
      <c r="O285">
        <v>0</v>
      </c>
      <c r="P285" t="e">
        <f>VLOOKUP(F285,#REF!,3,FALSE)</f>
        <v>#REF!</v>
      </c>
      <c r="Q285">
        <f>IF(OR(ISNUMBER(SEARCH("高等数学",E285)),ISNUMBER(SEARCH("数学分析",E285)),ISNUMBER(SEARCH("微积分",E285))),1,IF(OR(ISNUMBER(SEARCH("概率",E285)),ISNUMBER(SEARCH("数理统计",E285)),ISNUMBER(SEARCH("统计",E285))),2,IF(ISNUMBER(SEARCH("代数",E285)),3,IF(OR(ISNUMBER(SEARCH("运筹",E285)),ISNUMBER(SEARCH("优化",E285))),4,0))))</f>
        <v>0</v>
      </c>
      <c r="R285" t="str">
        <f>IF(AND(Q285&gt;0,O285=1),Q285&amp;"-"&amp;E285,"")</f>
        <v/>
      </c>
      <c r="S285" t="s">
        <v>38</v>
      </c>
      <c r="T285">
        <v>5</v>
      </c>
      <c r="U285">
        <v>1</v>
      </c>
      <c r="V285" t="s">
        <v>38</v>
      </c>
      <c r="W285">
        <v>14</v>
      </c>
      <c r="X285">
        <v>45</v>
      </c>
      <c r="Y285">
        <v>14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e">
        <f>VLOOKUP(A285,#REF!,4,FALSE)</f>
        <v>#REF!</v>
      </c>
      <c r="AW285" t="e">
        <f>VLOOKUP(A285,#REF!,5,FALSE)</f>
        <v>#REF!</v>
      </c>
      <c r="AX285">
        <f>SUMIF(量化书目统计!A:A,H285,量化书目统计!G:G)</f>
        <v>0</v>
      </c>
    </row>
    <row r="286" spans="1:50" x14ac:dyDescent="0.3">
      <c r="A286" t="s">
        <v>3288</v>
      </c>
      <c r="B286" t="s">
        <v>539</v>
      </c>
      <c r="C286" t="s">
        <v>144</v>
      </c>
      <c r="D286">
        <v>5</v>
      </c>
      <c r="E286" t="s">
        <v>2451</v>
      </c>
      <c r="F286" s="1" t="s">
        <v>2452</v>
      </c>
      <c r="G286" t="s">
        <v>2453</v>
      </c>
      <c r="H286" t="e">
        <f>VLOOKUP(F286,#REF!,2,FALSE)</f>
        <v>#REF!</v>
      </c>
      <c r="I286" t="s">
        <v>49</v>
      </c>
      <c r="J286" s="4">
        <v>44096</v>
      </c>
      <c r="K286" s="4">
        <v>44157</v>
      </c>
      <c r="L286" s="3">
        <f>IF(K286&lt;&gt;0,K286-J286,"")</f>
        <v>61</v>
      </c>
      <c r="M286" s="4">
        <v>44158</v>
      </c>
      <c r="N286">
        <f>M286-J286</f>
        <v>62</v>
      </c>
      <c r="O286">
        <v>0</v>
      </c>
      <c r="P286" t="e">
        <f>VLOOKUP(F286,#REF!,3,FALSE)</f>
        <v>#REF!</v>
      </c>
      <c r="Q286">
        <f>IF(OR(ISNUMBER(SEARCH("高等数学",E286)),ISNUMBER(SEARCH("数学分析",E286)),ISNUMBER(SEARCH("微积分",E286))),1,IF(OR(ISNUMBER(SEARCH("概率",E286)),ISNUMBER(SEARCH("数理统计",E286)),ISNUMBER(SEARCH("统计",E286))),2,IF(ISNUMBER(SEARCH("代数",E286)),3,IF(OR(ISNUMBER(SEARCH("运筹",E286)),ISNUMBER(SEARCH("优化",E286))),4,0))))</f>
        <v>0</v>
      </c>
      <c r="R286" t="str">
        <f>IF(AND(Q286&gt;0,O286=1),Q286&amp;"-"&amp;E286,"")</f>
        <v/>
      </c>
      <c r="S286" t="s">
        <v>28</v>
      </c>
      <c r="T286">
        <v>3</v>
      </c>
      <c r="U286">
        <v>1</v>
      </c>
      <c r="V286" t="s">
        <v>28</v>
      </c>
      <c r="W286">
        <v>12</v>
      </c>
      <c r="X286">
        <v>3</v>
      </c>
      <c r="Y286">
        <v>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e">
        <f>VLOOKUP(A286,#REF!,4,FALSE)</f>
        <v>#REF!</v>
      </c>
      <c r="AW286" t="e">
        <f>VLOOKUP(A286,#REF!,5,FALSE)</f>
        <v>#REF!</v>
      </c>
      <c r="AX286">
        <f>SUMIF(量化书目统计!A:A,H286,量化书目统计!G:G)</f>
        <v>0</v>
      </c>
    </row>
    <row r="287" spans="1:50" x14ac:dyDescent="0.3">
      <c r="A287" t="s">
        <v>3289</v>
      </c>
      <c r="B287" t="s">
        <v>539</v>
      </c>
      <c r="C287" t="s">
        <v>144</v>
      </c>
      <c r="D287">
        <v>5</v>
      </c>
      <c r="E287" t="s">
        <v>985</v>
      </c>
      <c r="F287" s="1" t="s">
        <v>986</v>
      </c>
      <c r="G287" t="s">
        <v>987</v>
      </c>
      <c r="H287" t="e">
        <f>VLOOKUP(F287,#REF!,2,FALSE)</f>
        <v>#REF!</v>
      </c>
      <c r="I287" t="s">
        <v>49</v>
      </c>
      <c r="J287" s="4">
        <v>44516</v>
      </c>
      <c r="K287" s="4">
        <v>44558</v>
      </c>
      <c r="L287" s="3">
        <f>IF(K287&lt;&gt;0,K287-J287,"")</f>
        <v>42</v>
      </c>
      <c r="M287" s="4">
        <v>44578</v>
      </c>
      <c r="N287">
        <f>M287-J287</f>
        <v>62</v>
      </c>
      <c r="O287">
        <v>0</v>
      </c>
      <c r="P287" t="e">
        <f>VLOOKUP(F287,#REF!,3,FALSE)</f>
        <v>#REF!</v>
      </c>
      <c r="Q287">
        <f>IF(OR(ISNUMBER(SEARCH("高等数学",E287)),ISNUMBER(SEARCH("数学分析",E287)),ISNUMBER(SEARCH("微积分",E287))),1,IF(OR(ISNUMBER(SEARCH("概率",E287)),ISNUMBER(SEARCH("数理统计",E287)),ISNUMBER(SEARCH("统计",E287))),2,IF(ISNUMBER(SEARCH("代数",E287)),3,IF(OR(ISNUMBER(SEARCH("运筹",E287)),ISNUMBER(SEARCH("优化",E287))),4,0))))</f>
        <v>0</v>
      </c>
      <c r="R287" t="str">
        <f>IF(AND(Q287&gt;0,O287=1),Q287&amp;"-"&amp;E287,"")</f>
        <v/>
      </c>
      <c r="S287" t="s">
        <v>38</v>
      </c>
      <c r="T287">
        <v>11</v>
      </c>
      <c r="U287">
        <v>1</v>
      </c>
      <c r="V287" t="s">
        <v>38</v>
      </c>
      <c r="W287">
        <v>17</v>
      </c>
      <c r="X287">
        <v>51</v>
      </c>
      <c r="Y287">
        <v>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e">
        <f>VLOOKUP(A287,#REF!,4,FALSE)</f>
        <v>#REF!</v>
      </c>
      <c r="AW287" t="e">
        <f>VLOOKUP(A287,#REF!,5,FALSE)</f>
        <v>#REF!</v>
      </c>
      <c r="AX287">
        <f>SUMIF(量化书目统计!A:A,H287,量化书目统计!G:G)</f>
        <v>0</v>
      </c>
    </row>
    <row r="288" spans="1:50" x14ac:dyDescent="0.3">
      <c r="A288" t="s">
        <v>3290</v>
      </c>
      <c r="B288" t="s">
        <v>539</v>
      </c>
      <c r="C288" t="s">
        <v>144</v>
      </c>
      <c r="D288">
        <v>5</v>
      </c>
      <c r="E288" t="s">
        <v>1607</v>
      </c>
      <c r="F288" s="1" t="s">
        <v>1608</v>
      </c>
      <c r="G288" t="s">
        <v>1609</v>
      </c>
      <c r="H288" t="e">
        <f>VLOOKUP(F288,#REF!,2,FALSE)</f>
        <v>#REF!</v>
      </c>
      <c r="I288" t="s">
        <v>49</v>
      </c>
      <c r="J288" s="4">
        <v>44201</v>
      </c>
      <c r="K288" s="4">
        <v>44212</v>
      </c>
      <c r="L288" s="3">
        <f>IF(K288&lt;&gt;0,K288-J288,"")</f>
        <v>11</v>
      </c>
      <c r="M288" s="4">
        <v>44263</v>
      </c>
      <c r="N288">
        <f>M288-J288</f>
        <v>62</v>
      </c>
      <c r="O288">
        <v>0</v>
      </c>
      <c r="P288" t="e">
        <f>VLOOKUP(F288,#REF!,3,FALSE)</f>
        <v>#REF!</v>
      </c>
      <c r="Q288">
        <f>IF(OR(ISNUMBER(SEARCH("高等数学",E288)),ISNUMBER(SEARCH("数学分析",E288)),ISNUMBER(SEARCH("微积分",E288))),1,IF(OR(ISNUMBER(SEARCH("概率",E288)),ISNUMBER(SEARCH("数理统计",E288)),ISNUMBER(SEARCH("统计",E288))),2,IF(ISNUMBER(SEARCH("代数",E288)),3,IF(OR(ISNUMBER(SEARCH("运筹",E288)),ISNUMBER(SEARCH("优化",E288))),4,0))))</f>
        <v>0</v>
      </c>
      <c r="R288" t="str">
        <f>IF(AND(Q288&gt;0,O288=1),Q288&amp;"-"&amp;E288,"")</f>
        <v/>
      </c>
      <c r="S288" t="s">
        <v>28</v>
      </c>
      <c r="T288">
        <v>18</v>
      </c>
      <c r="U288">
        <v>1</v>
      </c>
      <c r="V288" t="s">
        <v>28</v>
      </c>
      <c r="W288">
        <v>18</v>
      </c>
      <c r="X288">
        <v>18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e">
        <f>VLOOKUP(A288,#REF!,4,FALSE)</f>
        <v>#REF!</v>
      </c>
      <c r="AW288" t="e">
        <f>VLOOKUP(A288,#REF!,5,FALSE)</f>
        <v>#REF!</v>
      </c>
      <c r="AX288">
        <f>SUMIF(量化书目统计!A:A,H288,量化书目统计!G:G)</f>
        <v>0</v>
      </c>
    </row>
    <row r="289" spans="1:50" x14ac:dyDescent="0.3">
      <c r="A289" t="s">
        <v>3291</v>
      </c>
      <c r="B289" t="s">
        <v>539</v>
      </c>
      <c r="C289" t="s">
        <v>144</v>
      </c>
      <c r="D289">
        <v>5</v>
      </c>
      <c r="E289" t="s">
        <v>2548</v>
      </c>
      <c r="F289" s="1" t="s">
        <v>2549</v>
      </c>
      <c r="G289" t="s">
        <v>2550</v>
      </c>
      <c r="H289" t="e">
        <f>VLOOKUP(F289,#REF!,2,FALSE)</f>
        <v>#REF!</v>
      </c>
      <c r="I289" t="s">
        <v>231</v>
      </c>
      <c r="J289" s="4">
        <v>44543</v>
      </c>
      <c r="K289" s="4">
        <v>44574</v>
      </c>
      <c r="L289" s="3">
        <f>IF(K289&lt;&gt;0,K289-J289,"")</f>
        <v>31</v>
      </c>
      <c r="M289" s="4">
        <v>44603</v>
      </c>
      <c r="N289">
        <f>M289-J289</f>
        <v>60</v>
      </c>
      <c r="O289">
        <v>0</v>
      </c>
      <c r="P289" t="e">
        <f>VLOOKUP(F289,#REF!,3,FALSE)</f>
        <v>#REF!</v>
      </c>
      <c r="Q289">
        <f>IF(OR(ISNUMBER(SEARCH("高等数学",E289)),ISNUMBER(SEARCH("数学分析",E289)),ISNUMBER(SEARCH("微积分",E289))),1,IF(OR(ISNUMBER(SEARCH("概率",E289)),ISNUMBER(SEARCH("数理统计",E289)),ISNUMBER(SEARCH("统计",E289))),2,IF(ISNUMBER(SEARCH("代数",E289)),3,IF(OR(ISNUMBER(SEARCH("运筹",E289)),ISNUMBER(SEARCH("优化",E289))),4,0))))</f>
        <v>0</v>
      </c>
      <c r="R289" t="str">
        <f>IF(AND(Q289&gt;0,O289=1),Q289&amp;"-"&amp;E289,"")</f>
        <v/>
      </c>
      <c r="S289" t="s">
        <v>38</v>
      </c>
      <c r="T289">
        <v>15</v>
      </c>
      <c r="U289">
        <v>1</v>
      </c>
      <c r="V289" t="s">
        <v>38</v>
      </c>
      <c r="W289">
        <v>18</v>
      </c>
      <c r="X289">
        <v>55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e">
        <f>VLOOKUP(A289,#REF!,4,FALSE)</f>
        <v>#REF!</v>
      </c>
      <c r="AW289" t="e">
        <f>VLOOKUP(A289,#REF!,5,FALSE)</f>
        <v>#REF!</v>
      </c>
      <c r="AX289">
        <f>SUMIF(量化书目统计!A:A,H289,量化书目统计!G:G)</f>
        <v>0</v>
      </c>
    </row>
    <row r="290" spans="1:50" x14ac:dyDescent="0.3">
      <c r="A290" t="s">
        <v>3292</v>
      </c>
      <c r="B290" t="s">
        <v>539</v>
      </c>
      <c r="C290" t="s">
        <v>287</v>
      </c>
      <c r="D290">
        <v>5</v>
      </c>
      <c r="E290" t="s">
        <v>2215</v>
      </c>
      <c r="F290" s="1" t="s">
        <v>2216</v>
      </c>
      <c r="G290" t="s">
        <v>2217</v>
      </c>
      <c r="H290" t="e">
        <f>VLOOKUP(F290,#REF!,2,FALSE)</f>
        <v>#REF!</v>
      </c>
      <c r="I290" t="s">
        <v>53</v>
      </c>
      <c r="J290" s="4">
        <v>44483</v>
      </c>
      <c r="K290" s="4">
        <v>44487</v>
      </c>
      <c r="L290" s="3">
        <f>IF(K290&lt;&gt;0,K290-J290,"")</f>
        <v>4</v>
      </c>
      <c r="M290" s="4">
        <v>44543</v>
      </c>
      <c r="N290">
        <f>M290-J290</f>
        <v>60</v>
      </c>
      <c r="O290">
        <v>0</v>
      </c>
      <c r="P290" t="e">
        <f>VLOOKUP(F290,#REF!,3,FALSE)</f>
        <v>#REF!</v>
      </c>
      <c r="Q290">
        <f>IF(OR(ISNUMBER(SEARCH("高等数学",E290)),ISNUMBER(SEARCH("数学分析",E290)),ISNUMBER(SEARCH("微积分",E290))),1,IF(OR(ISNUMBER(SEARCH("概率",E290)),ISNUMBER(SEARCH("数理统计",E290)),ISNUMBER(SEARCH("统计",E290))),2,IF(ISNUMBER(SEARCH("代数",E290)),3,IF(OR(ISNUMBER(SEARCH("运筹",E290)),ISNUMBER(SEARCH("优化",E290))),4,0))))</f>
        <v>0</v>
      </c>
      <c r="R290" t="str">
        <f>IF(AND(Q290&gt;0,O290=1),Q290&amp;"-"&amp;E290,"")</f>
        <v/>
      </c>
      <c r="S290" t="s">
        <v>38</v>
      </c>
      <c r="T290">
        <v>6</v>
      </c>
      <c r="U290">
        <v>1</v>
      </c>
      <c r="V290" t="s">
        <v>38</v>
      </c>
      <c r="W290">
        <v>7</v>
      </c>
      <c r="X290">
        <v>46</v>
      </c>
      <c r="Y290">
        <v>11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e">
        <f>VLOOKUP(A290,#REF!,4,FALSE)</f>
        <v>#REF!</v>
      </c>
      <c r="AW290" t="e">
        <f>VLOOKUP(A290,#REF!,5,FALSE)</f>
        <v>#REF!</v>
      </c>
      <c r="AX290">
        <f>SUMIF(量化书目统计!A:A,H290,量化书目统计!G:G)</f>
        <v>0</v>
      </c>
    </row>
    <row r="291" spans="1:50" x14ac:dyDescent="0.3">
      <c r="A291" t="s">
        <v>3293</v>
      </c>
      <c r="B291" t="s">
        <v>539</v>
      </c>
      <c r="C291" t="s">
        <v>144</v>
      </c>
      <c r="D291">
        <v>5</v>
      </c>
      <c r="E291" t="s">
        <v>348</v>
      </c>
      <c r="F291" s="1" t="s">
        <v>349</v>
      </c>
      <c r="G291" t="s">
        <v>350</v>
      </c>
      <c r="H291" t="e">
        <f>VLOOKUP(F291,#REF!,2,FALSE)</f>
        <v>#REF!</v>
      </c>
      <c r="I291" t="s">
        <v>158</v>
      </c>
      <c r="J291" s="4">
        <v>44153</v>
      </c>
      <c r="K291" s="4">
        <v>44256</v>
      </c>
      <c r="L291" s="3">
        <f>IF(K291&lt;&gt;0,K291-J291,"")</f>
        <v>103</v>
      </c>
      <c r="M291" s="4">
        <v>44263</v>
      </c>
      <c r="N291">
        <f>M291-J291</f>
        <v>110</v>
      </c>
      <c r="O291">
        <v>0</v>
      </c>
      <c r="P291" t="e">
        <f>VLOOKUP(F291,#REF!,3,FALSE)</f>
        <v>#REF!</v>
      </c>
      <c r="Q291">
        <f>IF(OR(ISNUMBER(SEARCH("高等数学",E291)),ISNUMBER(SEARCH("数学分析",E291)),ISNUMBER(SEARCH("微积分",E291))),1,IF(OR(ISNUMBER(SEARCH("概率",E291)),ISNUMBER(SEARCH("数理统计",E291)),ISNUMBER(SEARCH("统计",E291))),2,IF(ISNUMBER(SEARCH("代数",E291)),3,IF(OR(ISNUMBER(SEARCH("运筹",E291)),ISNUMBER(SEARCH("优化",E291))),4,0))))</f>
        <v>0</v>
      </c>
      <c r="R291" t="str">
        <f>IF(AND(Q291&gt;0,O291=1),Q291&amp;"-"&amp;E291,"")</f>
        <v/>
      </c>
      <c r="S291" t="s">
        <v>28</v>
      </c>
      <c r="T291">
        <v>11</v>
      </c>
      <c r="U291">
        <v>1</v>
      </c>
      <c r="V291" t="s">
        <v>80</v>
      </c>
      <c r="W291">
        <v>1</v>
      </c>
      <c r="X291">
        <v>11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e">
        <f>VLOOKUP(A291,#REF!,4,FALSE)</f>
        <v>#REF!</v>
      </c>
      <c r="AW291" t="e">
        <f>VLOOKUP(A291,#REF!,5,FALSE)</f>
        <v>#REF!</v>
      </c>
      <c r="AX291">
        <f>SUMIF(量化书目统计!A:A,H291,量化书目统计!G:G)</f>
        <v>0</v>
      </c>
    </row>
    <row r="292" spans="1:50" x14ac:dyDescent="0.3">
      <c r="A292" t="s">
        <v>3294</v>
      </c>
      <c r="B292" t="s">
        <v>539</v>
      </c>
      <c r="C292" t="s">
        <v>34</v>
      </c>
      <c r="D292">
        <v>5</v>
      </c>
      <c r="E292" t="s">
        <v>3295</v>
      </c>
      <c r="F292" s="1" t="s">
        <v>3296</v>
      </c>
      <c r="G292" t="s">
        <v>3297</v>
      </c>
      <c r="H292" t="e">
        <f>VLOOKUP(F292,#REF!,2,FALSE)</f>
        <v>#REF!</v>
      </c>
      <c r="I292" t="s">
        <v>42</v>
      </c>
      <c r="J292" s="4">
        <v>44626</v>
      </c>
      <c r="K292" s="4">
        <v>44789</v>
      </c>
      <c r="L292" s="3">
        <f>IF(K292&lt;&gt;0,K292-J292,"")</f>
        <v>163</v>
      </c>
      <c r="M292" s="4">
        <v>44815</v>
      </c>
      <c r="N292">
        <f>M292-J292</f>
        <v>189</v>
      </c>
      <c r="O292">
        <v>0</v>
      </c>
      <c r="P292" t="e">
        <f>VLOOKUP(F292,#REF!,3,FALSE)</f>
        <v>#REF!</v>
      </c>
      <c r="Q292">
        <f>IF(OR(ISNUMBER(SEARCH("高等数学",E292)),ISNUMBER(SEARCH("数学分析",E292)),ISNUMBER(SEARCH("微积分",E292))),1,IF(OR(ISNUMBER(SEARCH("概率",E292)),ISNUMBER(SEARCH("数理统计",E292)),ISNUMBER(SEARCH("统计",E292))),2,IF(ISNUMBER(SEARCH("代数",E292)),3,IF(OR(ISNUMBER(SEARCH("运筹",E292)),ISNUMBER(SEARCH("优化",E292))),4,0))))</f>
        <v>0</v>
      </c>
      <c r="R292" t="str">
        <f>IF(AND(Q292&gt;0,O292=1),Q292&amp;"-"&amp;E292,"")</f>
        <v/>
      </c>
      <c r="S292" t="s">
        <v>99</v>
      </c>
      <c r="T292">
        <v>4</v>
      </c>
      <c r="U292">
        <v>1</v>
      </c>
      <c r="V292" t="s">
        <v>43</v>
      </c>
      <c r="X292">
        <v>64</v>
      </c>
      <c r="Y292">
        <v>5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e">
        <f>VLOOKUP(A292,#REF!,4,FALSE)</f>
        <v>#REF!</v>
      </c>
      <c r="AW292" t="e">
        <f>VLOOKUP(A292,#REF!,5,FALSE)</f>
        <v>#REF!</v>
      </c>
      <c r="AX292">
        <f>SUMIF(量化书目统计!A:A,H292,量化书目统计!G:G)</f>
        <v>0</v>
      </c>
    </row>
    <row r="293" spans="1:50" x14ac:dyDescent="0.3">
      <c r="A293" t="s">
        <v>696</v>
      </c>
      <c r="B293" t="s">
        <v>539</v>
      </c>
      <c r="C293" t="s">
        <v>692</v>
      </c>
      <c r="D293">
        <v>3</v>
      </c>
      <c r="E293" t="s">
        <v>390</v>
      </c>
      <c r="F293" s="1" t="s">
        <v>697</v>
      </c>
      <c r="G293" t="s">
        <v>698</v>
      </c>
      <c r="H293" t="e">
        <f>VLOOKUP(F293,#REF!,2,FALSE)</f>
        <v>#REF!</v>
      </c>
      <c r="I293" t="s">
        <v>74</v>
      </c>
      <c r="J293" s="4">
        <v>44275</v>
      </c>
      <c r="K293" s="4">
        <v>44302</v>
      </c>
      <c r="L293" s="3">
        <f>IF(K293&lt;&gt;0,K293-J293,"")</f>
        <v>27</v>
      </c>
      <c r="M293" s="4">
        <v>44298</v>
      </c>
      <c r="N293">
        <f>M293-J293</f>
        <v>23</v>
      </c>
      <c r="O293">
        <v>0</v>
      </c>
      <c r="P293" t="e">
        <f>VLOOKUP(F293,#REF!,3,FALSE)</f>
        <v>#REF!</v>
      </c>
      <c r="Q293">
        <f>IF(OR(ISNUMBER(SEARCH("高等数学",E293)),ISNUMBER(SEARCH("数学分析",E293)),ISNUMBER(SEARCH("微积分",E293))),1,IF(OR(ISNUMBER(SEARCH("概率",E293)),ISNUMBER(SEARCH("数理统计",E293)),ISNUMBER(SEARCH("统计",E293))),2,IF(ISNUMBER(SEARCH("代数",E293)),3,IF(OR(ISNUMBER(SEARCH("运筹",E293)),ISNUMBER(SEARCH("优化",E293))),4,0))))</f>
        <v>0</v>
      </c>
      <c r="R293" t="str">
        <f>IF(AND(Q293&gt;0,O293=1),Q293&amp;"-"&amp;E293,"")</f>
        <v/>
      </c>
      <c r="S293" t="s">
        <v>80</v>
      </c>
      <c r="T293">
        <v>3</v>
      </c>
      <c r="U293">
        <v>1</v>
      </c>
      <c r="V293" t="s">
        <v>80</v>
      </c>
      <c r="W293">
        <v>7</v>
      </c>
      <c r="X293">
        <v>23</v>
      </c>
      <c r="Y293">
        <v>14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e">
        <f>VLOOKUP(A293,#REF!,4,FALSE)</f>
        <v>#REF!</v>
      </c>
      <c r="AW293" t="e">
        <f>VLOOKUP(A293,#REF!,5,FALSE)</f>
        <v>#REF!</v>
      </c>
      <c r="AX293">
        <f>SUMIF(量化书目统计!A:A,H293,量化书目统计!G:G)</f>
        <v>0</v>
      </c>
    </row>
    <row r="294" spans="1:50" x14ac:dyDescent="0.3">
      <c r="A294" t="s">
        <v>3298</v>
      </c>
      <c r="B294" t="s">
        <v>539</v>
      </c>
      <c r="C294" t="s">
        <v>45</v>
      </c>
      <c r="D294">
        <v>5</v>
      </c>
      <c r="E294" t="s">
        <v>2343</v>
      </c>
      <c r="F294" s="1" t="s">
        <v>2344</v>
      </c>
      <c r="G294" t="s">
        <v>2345</v>
      </c>
      <c r="H294" t="e">
        <f>VLOOKUP(F294,#REF!,2,FALSE)</f>
        <v>#REF!</v>
      </c>
      <c r="I294" t="s">
        <v>49</v>
      </c>
      <c r="J294" s="4">
        <v>44088</v>
      </c>
      <c r="K294" s="4">
        <v>44100</v>
      </c>
      <c r="L294" s="3">
        <f>IF(K294&lt;&gt;0,K294-J294,"")</f>
        <v>12</v>
      </c>
      <c r="M294" s="4">
        <v>44102</v>
      </c>
      <c r="N294">
        <f>M294-J294</f>
        <v>14</v>
      </c>
      <c r="O294">
        <v>0</v>
      </c>
      <c r="P294" t="e">
        <f>VLOOKUP(F294,#REF!,3,FALSE)</f>
        <v>#REF!</v>
      </c>
      <c r="Q294">
        <f>IF(OR(ISNUMBER(SEARCH("高等数学",E294)),ISNUMBER(SEARCH("数学分析",E294)),ISNUMBER(SEARCH("微积分",E294))),1,IF(OR(ISNUMBER(SEARCH("概率",E294)),ISNUMBER(SEARCH("数理统计",E294)),ISNUMBER(SEARCH("统计",E294))),2,IF(ISNUMBER(SEARCH("代数",E294)),3,IF(OR(ISNUMBER(SEARCH("运筹",E294)),ISNUMBER(SEARCH("优化",E294))),4,0))))</f>
        <v>0</v>
      </c>
      <c r="R294" t="str">
        <f>IF(AND(Q294&gt;0,O294=1),Q294&amp;"-"&amp;E294,"")</f>
        <v/>
      </c>
      <c r="S294" t="s">
        <v>28</v>
      </c>
      <c r="T294">
        <v>2</v>
      </c>
      <c r="U294">
        <v>1</v>
      </c>
      <c r="V294" t="s">
        <v>28</v>
      </c>
      <c r="W294">
        <v>3</v>
      </c>
      <c r="X294">
        <v>2</v>
      </c>
      <c r="Y294">
        <v>4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e">
        <f>VLOOKUP(A294,#REF!,4,FALSE)</f>
        <v>#REF!</v>
      </c>
      <c r="AW294" t="e">
        <f>VLOOKUP(A294,#REF!,5,FALSE)</f>
        <v>#REF!</v>
      </c>
      <c r="AX294">
        <f>SUMIF(量化书目统计!A:A,H294,量化书目统计!G:G)</f>
        <v>0</v>
      </c>
    </row>
    <row r="295" spans="1:50" x14ac:dyDescent="0.3">
      <c r="A295" t="s">
        <v>3299</v>
      </c>
      <c r="B295" t="s">
        <v>539</v>
      </c>
      <c r="C295" t="s">
        <v>144</v>
      </c>
      <c r="D295">
        <v>5</v>
      </c>
      <c r="E295" t="s">
        <v>1014</v>
      </c>
      <c r="F295" s="1" t="s">
        <v>1015</v>
      </c>
      <c r="G295" t="s">
        <v>1016</v>
      </c>
      <c r="H295" t="e">
        <f>VLOOKUP(F295,#REF!,2,FALSE)</f>
        <v>#REF!</v>
      </c>
      <c r="I295" t="s">
        <v>32</v>
      </c>
      <c r="J295" s="4">
        <v>44449</v>
      </c>
      <c r="K295" s="4">
        <v>44461</v>
      </c>
      <c r="L295" s="3">
        <f>IF(K295&lt;&gt;0,K295-J295,"")</f>
        <v>12</v>
      </c>
      <c r="M295" s="4">
        <v>44463</v>
      </c>
      <c r="N295">
        <f>M295-J295</f>
        <v>14</v>
      </c>
      <c r="O295">
        <v>0</v>
      </c>
      <c r="P295" t="e">
        <f>VLOOKUP(F295,#REF!,3,FALSE)</f>
        <v>#REF!</v>
      </c>
      <c r="Q295">
        <f>IF(OR(ISNUMBER(SEARCH("高等数学",E295)),ISNUMBER(SEARCH("数学分析",E295)),ISNUMBER(SEARCH("微积分",E295))),1,IF(OR(ISNUMBER(SEARCH("概率",E295)),ISNUMBER(SEARCH("数理统计",E295)),ISNUMBER(SEARCH("统计",E295))),2,IF(ISNUMBER(SEARCH("代数",E295)),3,IF(OR(ISNUMBER(SEARCH("运筹",E295)),ISNUMBER(SEARCH("优化",E295))),4,0))))</f>
        <v>0</v>
      </c>
      <c r="R295" t="str">
        <f>IF(AND(Q295&gt;0,O295=1),Q295&amp;"-"&amp;E295,"")</f>
        <v/>
      </c>
      <c r="S295" t="s">
        <v>38</v>
      </c>
      <c r="T295">
        <v>1</v>
      </c>
      <c r="U295">
        <v>1</v>
      </c>
      <c r="V295" t="s">
        <v>38</v>
      </c>
      <c r="W295">
        <v>3</v>
      </c>
      <c r="X295">
        <v>41</v>
      </c>
      <c r="Y295">
        <v>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e">
        <f>VLOOKUP(A295,#REF!,4,FALSE)</f>
        <v>#REF!</v>
      </c>
      <c r="AW295" t="e">
        <f>VLOOKUP(A295,#REF!,5,FALSE)</f>
        <v>#REF!</v>
      </c>
      <c r="AX295">
        <f>SUMIF(量化书目统计!A:A,H295,量化书目统计!G:G)</f>
        <v>0</v>
      </c>
    </row>
    <row r="296" spans="1:50" x14ac:dyDescent="0.3">
      <c r="A296" t="s">
        <v>3300</v>
      </c>
      <c r="B296" t="s">
        <v>539</v>
      </c>
      <c r="C296" t="s">
        <v>185</v>
      </c>
      <c r="D296">
        <v>5</v>
      </c>
      <c r="E296" t="s">
        <v>449</v>
      </c>
      <c r="F296" s="1" t="s">
        <v>1908</v>
      </c>
      <c r="G296" t="s">
        <v>1909</v>
      </c>
      <c r="H296" t="e">
        <f>VLOOKUP(F296,#REF!,2,FALSE)</f>
        <v>#REF!</v>
      </c>
      <c r="I296" t="s">
        <v>42</v>
      </c>
      <c r="J296" s="4">
        <v>44866</v>
      </c>
      <c r="K296" s="4">
        <v>44909</v>
      </c>
      <c r="L296" s="3">
        <f>IF(K296&lt;&gt;0,K296-J296,"")</f>
        <v>43</v>
      </c>
      <c r="M296" s="4">
        <v>44985</v>
      </c>
      <c r="N296">
        <f>M296-J296</f>
        <v>119</v>
      </c>
      <c r="O296">
        <v>0</v>
      </c>
      <c r="P296" t="e">
        <f>VLOOKUP(F296,#REF!,3,FALSE)</f>
        <v>#REF!</v>
      </c>
      <c r="Q296">
        <f>IF(OR(ISNUMBER(SEARCH("高等数学",E296)),ISNUMBER(SEARCH("数学分析",E296)),ISNUMBER(SEARCH("微积分",E296))),1,IF(OR(ISNUMBER(SEARCH("概率",E296)),ISNUMBER(SEARCH("数理统计",E296)),ISNUMBER(SEARCH("统计",E296))),2,IF(ISNUMBER(SEARCH("代数",E296)),3,IF(OR(ISNUMBER(SEARCH("运筹",E296)),ISNUMBER(SEARCH("优化",E296))),4,0))))</f>
        <v>0</v>
      </c>
      <c r="R296" t="str">
        <f>IF(AND(Q296&gt;0,O296=1),Q296&amp;"-"&amp;E296,"")</f>
        <v/>
      </c>
      <c r="S296" t="s">
        <v>43</v>
      </c>
      <c r="U296">
        <v>1</v>
      </c>
      <c r="V296" t="s">
        <v>43</v>
      </c>
      <c r="X296">
        <v>80</v>
      </c>
      <c r="Y296">
        <v>11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e">
        <f>VLOOKUP(A296,#REF!,4,FALSE)</f>
        <v>#REF!</v>
      </c>
      <c r="AW296" t="e">
        <f>VLOOKUP(A296,#REF!,5,FALSE)</f>
        <v>#REF!</v>
      </c>
      <c r="AX296">
        <f>SUMIF(量化书目统计!A:A,H296,量化书目统计!G:G)</f>
        <v>0</v>
      </c>
    </row>
    <row r="297" spans="1:50" x14ac:dyDescent="0.3">
      <c r="A297" t="s">
        <v>3301</v>
      </c>
      <c r="B297" t="s">
        <v>539</v>
      </c>
      <c r="C297" t="s">
        <v>185</v>
      </c>
      <c r="D297">
        <v>5</v>
      </c>
      <c r="E297" t="s">
        <v>1339</v>
      </c>
      <c r="F297" s="1" t="s">
        <v>1340</v>
      </c>
      <c r="G297" t="s">
        <v>1341</v>
      </c>
      <c r="H297" t="e">
        <f>VLOOKUP(F297,#REF!,2,FALSE)</f>
        <v>#REF!</v>
      </c>
      <c r="I297" t="s">
        <v>32</v>
      </c>
      <c r="J297" s="4">
        <v>44118</v>
      </c>
      <c r="K297" s="4">
        <v>44168</v>
      </c>
      <c r="L297" s="3">
        <f>IF(K297&lt;&gt;0,K297-J297,"")</f>
        <v>50</v>
      </c>
      <c r="M297" s="4">
        <v>44179</v>
      </c>
      <c r="N297">
        <f>M297-J297</f>
        <v>61</v>
      </c>
      <c r="O297">
        <v>0</v>
      </c>
      <c r="P297" t="e">
        <f>VLOOKUP(F297,#REF!,3,FALSE)</f>
        <v>#REF!</v>
      </c>
      <c r="Q297">
        <f>IF(OR(ISNUMBER(SEARCH("高等数学",E297)),ISNUMBER(SEARCH("数学分析",E297)),ISNUMBER(SEARCH("微积分",E297))),1,IF(OR(ISNUMBER(SEARCH("概率",E297)),ISNUMBER(SEARCH("数理统计",E297)),ISNUMBER(SEARCH("统计",E297))),2,IF(ISNUMBER(SEARCH("代数",E297)),3,IF(OR(ISNUMBER(SEARCH("运筹",E297)),ISNUMBER(SEARCH("优化",E297))),4,0))))</f>
        <v>0</v>
      </c>
      <c r="R297" t="str">
        <f>IF(AND(Q297&gt;0,O297=1),Q297&amp;"-"&amp;E297,"")</f>
        <v/>
      </c>
      <c r="S297" t="s">
        <v>28</v>
      </c>
      <c r="T297">
        <v>6</v>
      </c>
      <c r="U297">
        <v>1</v>
      </c>
      <c r="V297" t="s">
        <v>28</v>
      </c>
      <c r="W297">
        <v>13</v>
      </c>
      <c r="X297">
        <v>6</v>
      </c>
      <c r="Y297">
        <v>11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f>VLOOKUP(A297,#REF!,4,FALSE)</f>
        <v>#REF!</v>
      </c>
      <c r="AW297" t="e">
        <f>VLOOKUP(A297,#REF!,5,FALSE)</f>
        <v>#REF!</v>
      </c>
      <c r="AX297">
        <f>SUMIF(量化书目统计!A:A,H297,量化书目统计!G:G)</f>
        <v>0</v>
      </c>
    </row>
    <row r="298" spans="1:50" x14ac:dyDescent="0.3">
      <c r="A298" t="s">
        <v>3302</v>
      </c>
      <c r="B298" t="s">
        <v>539</v>
      </c>
      <c r="C298" t="s">
        <v>185</v>
      </c>
      <c r="D298">
        <v>5</v>
      </c>
      <c r="E298" t="s">
        <v>2074</v>
      </c>
      <c r="F298" s="1" t="s">
        <v>2075</v>
      </c>
      <c r="G298" t="s">
        <v>2076</v>
      </c>
      <c r="H298" t="e">
        <f>VLOOKUP(F298,#REF!,2,FALSE)</f>
        <v>#REF!</v>
      </c>
      <c r="I298" t="s">
        <v>65</v>
      </c>
      <c r="J298" s="4">
        <v>44277</v>
      </c>
      <c r="K298" s="4">
        <v>44337</v>
      </c>
      <c r="L298" s="3">
        <f>IF(K298&lt;&gt;0,K298-J298,"")</f>
        <v>60</v>
      </c>
      <c r="M298" s="4">
        <v>44337</v>
      </c>
      <c r="N298">
        <f>M298-J298</f>
        <v>60</v>
      </c>
      <c r="O298">
        <v>0</v>
      </c>
      <c r="P298" t="e">
        <f>VLOOKUP(F298,#REF!,3,FALSE)</f>
        <v>#REF!</v>
      </c>
      <c r="Q298">
        <f>IF(OR(ISNUMBER(SEARCH("高等数学",E298)),ISNUMBER(SEARCH("数学分析",E298)),ISNUMBER(SEARCH("微积分",E298))),1,IF(OR(ISNUMBER(SEARCH("概率",E298)),ISNUMBER(SEARCH("数理统计",E298)),ISNUMBER(SEARCH("统计",E298))),2,IF(ISNUMBER(SEARCH("代数",E298)),3,IF(OR(ISNUMBER(SEARCH("运筹",E298)),ISNUMBER(SEARCH("优化",E298))),4,0))))</f>
        <v>0</v>
      </c>
      <c r="R298" t="str">
        <f>IF(AND(Q298&gt;0,O298=1),Q298&amp;"-"&amp;E298,"")</f>
        <v/>
      </c>
      <c r="S298" t="s">
        <v>80</v>
      </c>
      <c r="T298">
        <v>4</v>
      </c>
      <c r="U298">
        <v>1</v>
      </c>
      <c r="V298" t="s">
        <v>80</v>
      </c>
      <c r="W298">
        <v>12</v>
      </c>
      <c r="X298">
        <v>24</v>
      </c>
      <c r="Y298">
        <v>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e">
        <f>VLOOKUP(A298,#REF!,4,FALSE)</f>
        <v>#REF!</v>
      </c>
      <c r="AW298" t="e">
        <f>VLOOKUP(A298,#REF!,5,FALSE)</f>
        <v>#REF!</v>
      </c>
      <c r="AX298">
        <f>SUMIF(量化书目统计!A:A,H298,量化书目统计!G:G)</f>
        <v>0</v>
      </c>
    </row>
    <row r="299" spans="1:50" x14ac:dyDescent="0.3">
      <c r="A299" t="s">
        <v>3303</v>
      </c>
      <c r="B299" t="s">
        <v>539</v>
      </c>
      <c r="C299" t="s">
        <v>287</v>
      </c>
      <c r="D299">
        <v>5</v>
      </c>
      <c r="E299" t="s">
        <v>191</v>
      </c>
      <c r="F299" s="1" t="s">
        <v>192</v>
      </c>
      <c r="G299" t="s">
        <v>193</v>
      </c>
      <c r="H299" t="e">
        <f>VLOOKUP(F299,#REF!,2,FALSE)</f>
        <v>#REF!</v>
      </c>
      <c r="I299" t="s">
        <v>32</v>
      </c>
      <c r="J299" s="4">
        <v>44210</v>
      </c>
      <c r="K299" s="4">
        <v>44269</v>
      </c>
      <c r="L299" s="3">
        <f>IF(K299&lt;&gt;0,K299-J299,"")</f>
        <v>59</v>
      </c>
      <c r="M299" s="4">
        <v>44270</v>
      </c>
      <c r="N299">
        <f>M299-J299</f>
        <v>60</v>
      </c>
      <c r="O299">
        <v>0</v>
      </c>
      <c r="P299" t="e">
        <f>VLOOKUP(F299,#REF!,3,FALSE)</f>
        <v>#REF!</v>
      </c>
      <c r="Q299">
        <f>IF(OR(ISNUMBER(SEARCH("高等数学",E299)),ISNUMBER(SEARCH("数学分析",E299)),ISNUMBER(SEARCH("微积分",E299))),1,IF(OR(ISNUMBER(SEARCH("概率",E299)),ISNUMBER(SEARCH("数理统计",E299)),ISNUMBER(SEARCH("统计",E299))),2,IF(ISNUMBER(SEARCH("代数",E299)),3,IF(OR(ISNUMBER(SEARCH("运筹",E299)),ISNUMBER(SEARCH("优化",E299))),4,0))))</f>
        <v>0</v>
      </c>
      <c r="R299" t="str">
        <f>IF(AND(Q299&gt;0,O299=1),Q299&amp;"-"&amp;E299,"")</f>
        <v/>
      </c>
      <c r="S299" t="s">
        <v>28</v>
      </c>
      <c r="T299">
        <f>X299</f>
        <v>19</v>
      </c>
      <c r="U299">
        <v>1</v>
      </c>
      <c r="V299" t="s">
        <v>80</v>
      </c>
      <c r="W299">
        <v>2</v>
      </c>
      <c r="X299">
        <v>19</v>
      </c>
      <c r="Y299">
        <v>10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e">
        <f>VLOOKUP(A299,#REF!,4,FALSE)</f>
        <v>#REF!</v>
      </c>
      <c r="AW299" t="e">
        <f>VLOOKUP(A299,#REF!,5,FALSE)</f>
        <v>#REF!</v>
      </c>
      <c r="AX299">
        <f>SUMIF(量化书目统计!A:A,H299,量化书目统计!G:G)</f>
        <v>0</v>
      </c>
    </row>
    <row r="300" spans="1:50" x14ac:dyDescent="0.3">
      <c r="A300" t="s">
        <v>3306</v>
      </c>
      <c r="B300" t="s">
        <v>539</v>
      </c>
      <c r="C300" t="s">
        <v>185</v>
      </c>
      <c r="D300">
        <v>5</v>
      </c>
      <c r="E300" t="s">
        <v>3307</v>
      </c>
      <c r="F300" s="1" t="s">
        <v>3308</v>
      </c>
      <c r="G300" t="s">
        <v>3309</v>
      </c>
      <c r="H300" t="e">
        <f>VLOOKUP(F300,#REF!,2,FALSE)</f>
        <v>#REF!</v>
      </c>
      <c r="I300" t="s">
        <v>32</v>
      </c>
      <c r="J300" s="4">
        <v>44526</v>
      </c>
      <c r="K300" s="4">
        <v>44617</v>
      </c>
      <c r="L300" s="3">
        <f>IF(K300&lt;&gt;0,K300-J300,"")</f>
        <v>91</v>
      </c>
      <c r="M300" s="4">
        <v>44624</v>
      </c>
      <c r="N300">
        <f>M300-J300</f>
        <v>98</v>
      </c>
      <c r="O300">
        <v>0</v>
      </c>
      <c r="P300" t="e">
        <f>VLOOKUP(F300,#REF!,3,FALSE)</f>
        <v>#REF!</v>
      </c>
      <c r="Q300">
        <f>IF(OR(ISNUMBER(SEARCH("高等数学",E300)),ISNUMBER(SEARCH("数学分析",E300)),ISNUMBER(SEARCH("微积分",E300))),1,IF(OR(ISNUMBER(SEARCH("概率",E300)),ISNUMBER(SEARCH("数理统计",E300)),ISNUMBER(SEARCH("统计",E300))),2,IF(ISNUMBER(SEARCH("代数",E300)),3,IF(OR(ISNUMBER(SEARCH("运筹",E300)),ISNUMBER(SEARCH("优化",E300))),4,0))))</f>
        <v>0</v>
      </c>
      <c r="R300" t="str">
        <f>IF(AND(Q300&gt;0,O300=1),Q300&amp;"-"&amp;E300,"")</f>
        <v/>
      </c>
      <c r="S300" t="s">
        <v>38</v>
      </c>
      <c r="T300">
        <v>12</v>
      </c>
      <c r="U300">
        <v>1</v>
      </c>
      <c r="V300" t="s">
        <v>99</v>
      </c>
      <c r="W300">
        <v>2</v>
      </c>
      <c r="X300">
        <v>52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e">
        <f>VLOOKUP(A300,#REF!,4,FALSE)</f>
        <v>#REF!</v>
      </c>
      <c r="AW300" t="e">
        <f>VLOOKUP(A300,#REF!,5,FALSE)</f>
        <v>#REF!</v>
      </c>
      <c r="AX300">
        <f>SUMIF(量化书目统计!A:A,H300,量化书目统计!G:G)</f>
        <v>0</v>
      </c>
    </row>
    <row r="301" spans="1:50" x14ac:dyDescent="0.3">
      <c r="A301" t="s">
        <v>3310</v>
      </c>
      <c r="B301" t="s">
        <v>539</v>
      </c>
      <c r="C301" t="s">
        <v>185</v>
      </c>
      <c r="D301">
        <v>5</v>
      </c>
      <c r="E301" t="s">
        <v>961</v>
      </c>
      <c r="F301" s="1" t="s">
        <v>962</v>
      </c>
      <c r="G301" t="s">
        <v>963</v>
      </c>
      <c r="H301" t="e">
        <f>VLOOKUP(F301,#REF!,2,FALSE)</f>
        <v>#REF!</v>
      </c>
      <c r="I301" t="s">
        <v>158</v>
      </c>
      <c r="J301" s="4">
        <v>44123</v>
      </c>
      <c r="K301" s="4">
        <v>44137</v>
      </c>
      <c r="L301" s="3">
        <f>IF(K301&lt;&gt;0,K301-J301,"")</f>
        <v>14</v>
      </c>
      <c r="M301" s="4">
        <v>44183</v>
      </c>
      <c r="N301">
        <f>M301-J301</f>
        <v>60</v>
      </c>
      <c r="O301">
        <v>0</v>
      </c>
      <c r="P301" t="e">
        <f>VLOOKUP(F301,#REF!,3,FALSE)</f>
        <v>#REF!</v>
      </c>
      <c r="Q301">
        <f>IF(OR(ISNUMBER(SEARCH("高等数学",E301)),ISNUMBER(SEARCH("数学分析",E301)),ISNUMBER(SEARCH("微积分",E301))),1,IF(OR(ISNUMBER(SEARCH("概率",E301)),ISNUMBER(SEARCH("数理统计",E301)),ISNUMBER(SEARCH("统计",E301))),2,IF(ISNUMBER(SEARCH("代数",E301)),3,IF(OR(ISNUMBER(SEARCH("运筹",E301)),ISNUMBER(SEARCH("优化",E301))),4,0))))</f>
        <v>0</v>
      </c>
      <c r="R301" t="str">
        <f>IF(AND(Q301&gt;0,O301=1),Q301&amp;"-"&amp;E301,"")</f>
        <v/>
      </c>
      <c r="S301" t="s">
        <v>28</v>
      </c>
      <c r="T301">
        <v>7</v>
      </c>
      <c r="U301">
        <v>1</v>
      </c>
      <c r="V301" t="s">
        <v>28</v>
      </c>
      <c r="W301">
        <v>9</v>
      </c>
      <c r="X301">
        <v>7</v>
      </c>
      <c r="Y301">
        <v>5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e">
        <f>VLOOKUP(A301,#REF!,4,FALSE)</f>
        <v>#REF!</v>
      </c>
      <c r="AW301" t="e">
        <f>VLOOKUP(A301,#REF!,5,FALSE)</f>
        <v>#REF!</v>
      </c>
      <c r="AX301">
        <f>SUMIF(量化书目统计!A:A,H301,量化书目统计!G:G)</f>
        <v>0</v>
      </c>
    </row>
    <row r="302" spans="1:50" x14ac:dyDescent="0.3">
      <c r="A302" t="s">
        <v>3311</v>
      </c>
      <c r="B302" t="s">
        <v>539</v>
      </c>
      <c r="C302" t="s">
        <v>117</v>
      </c>
      <c r="D302">
        <v>4</v>
      </c>
      <c r="E302" t="s">
        <v>3312</v>
      </c>
      <c r="F302" s="1" t="s">
        <v>3313</v>
      </c>
      <c r="G302" t="s">
        <v>3314</v>
      </c>
      <c r="H302" t="e">
        <f>VLOOKUP(F302,#REF!,2,FALSE)</f>
        <v>#REF!</v>
      </c>
      <c r="I302" t="s">
        <v>49</v>
      </c>
      <c r="J302" s="4">
        <v>44161</v>
      </c>
      <c r="K302" s="4">
        <v>44211</v>
      </c>
      <c r="L302" s="3">
        <f>IF(K302&lt;&gt;0,K302-J302,"")</f>
        <v>50</v>
      </c>
      <c r="M302" s="4">
        <v>44260</v>
      </c>
      <c r="N302">
        <f>M302-J302</f>
        <v>99</v>
      </c>
      <c r="O302">
        <v>1</v>
      </c>
      <c r="P302" t="e">
        <f>VLOOKUP(F302,#REF!,3,FALSE)</f>
        <v>#REF!</v>
      </c>
      <c r="Q302">
        <f>IF(OR(ISNUMBER(SEARCH("高等数学",E302)),ISNUMBER(SEARCH("数学分析",E302)),ISNUMBER(SEARCH("微积分",E302))),1,IF(OR(ISNUMBER(SEARCH("概率",E302)),ISNUMBER(SEARCH("数理统计",E302)),ISNUMBER(SEARCH("统计",E302))),2,IF(ISNUMBER(SEARCH("代数",E302)),3,IF(OR(ISNUMBER(SEARCH("运筹",E302)),ISNUMBER(SEARCH("优化",E302))),4,0))))</f>
        <v>0</v>
      </c>
      <c r="R302" t="str">
        <f>IF(AND(Q302&gt;0,O302=1),Q302&amp;"-"&amp;E302,"")</f>
        <v/>
      </c>
      <c r="S302" t="s">
        <v>28</v>
      </c>
      <c r="T302">
        <v>12</v>
      </c>
      <c r="U302">
        <v>1</v>
      </c>
      <c r="V302" t="s">
        <v>28</v>
      </c>
      <c r="W302">
        <v>18</v>
      </c>
      <c r="X302">
        <v>12</v>
      </c>
      <c r="Y302">
        <v>11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e">
        <f>VLOOKUP(A302,#REF!,4,FALSE)</f>
        <v>#REF!</v>
      </c>
      <c r="AW302" t="e">
        <f>VLOOKUP(A302,#REF!,5,FALSE)</f>
        <v>#REF!</v>
      </c>
      <c r="AX302">
        <f>SUMIF(量化书目统计!A:A,H302,量化书目统计!G:G)</f>
        <v>0</v>
      </c>
    </row>
    <row r="303" spans="1:50" x14ac:dyDescent="0.3">
      <c r="A303" t="s">
        <v>3332</v>
      </c>
      <c r="B303" t="s">
        <v>539</v>
      </c>
      <c r="C303" t="s">
        <v>185</v>
      </c>
      <c r="D303">
        <v>5</v>
      </c>
      <c r="E303" t="s">
        <v>1846</v>
      </c>
      <c r="F303" s="1" t="s">
        <v>1847</v>
      </c>
      <c r="G303" t="s">
        <v>1848</v>
      </c>
      <c r="H303" t="e">
        <f>VLOOKUP(F303,#REF!,2,FALSE)</f>
        <v>#REF!</v>
      </c>
      <c r="I303" t="s">
        <v>65</v>
      </c>
      <c r="J303" s="4">
        <v>44813</v>
      </c>
      <c r="K303" s="4">
        <v>44826</v>
      </c>
      <c r="L303" s="3">
        <f>IF(K303&lt;&gt;0,K303-J303,"")</f>
        <v>13</v>
      </c>
      <c r="M303" s="4">
        <v>44827</v>
      </c>
      <c r="N303">
        <f>M303-J303</f>
        <v>14</v>
      </c>
      <c r="O303">
        <v>0</v>
      </c>
      <c r="P303" t="e">
        <f>VLOOKUP(F303,#REF!,3,FALSE)</f>
        <v>#REF!</v>
      </c>
      <c r="Q303">
        <f>IF(OR(ISNUMBER(SEARCH("高等数学",E303)),ISNUMBER(SEARCH("数学分析",E303)),ISNUMBER(SEARCH("微积分",E303))),1,IF(OR(ISNUMBER(SEARCH("概率",E303)),ISNUMBER(SEARCH("数理统计",E303)),ISNUMBER(SEARCH("统计",E303))),2,IF(ISNUMBER(SEARCH("代数",E303)),3,IF(OR(ISNUMBER(SEARCH("运筹",E303)),ISNUMBER(SEARCH("优化",E303))),4,0))))</f>
        <v>0</v>
      </c>
      <c r="R303" t="str">
        <f>IF(AND(Q303&gt;0,O303=1),Q303&amp;"-"&amp;E303,"")</f>
        <v/>
      </c>
      <c r="S303" t="s">
        <v>43</v>
      </c>
      <c r="U303">
        <v>1</v>
      </c>
      <c r="V303" t="s">
        <v>43</v>
      </c>
      <c r="X303">
        <v>80</v>
      </c>
      <c r="Y303">
        <v>21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 t="e">
        <f>VLOOKUP(A303,#REF!,4,FALSE)</f>
        <v>#REF!</v>
      </c>
      <c r="AW303" t="e">
        <f>VLOOKUP(A303,#REF!,5,FALSE)</f>
        <v>#REF!</v>
      </c>
      <c r="AX303">
        <f>SUMIF(量化书目统计!A:A,H303,量化书目统计!G:G)</f>
        <v>0</v>
      </c>
    </row>
    <row r="304" spans="1:50" x14ac:dyDescent="0.3">
      <c r="A304" t="s">
        <v>699</v>
      </c>
      <c r="B304" t="s">
        <v>539</v>
      </c>
      <c r="C304" t="s">
        <v>561</v>
      </c>
      <c r="D304">
        <v>3</v>
      </c>
      <c r="E304" t="s">
        <v>700</v>
      </c>
      <c r="F304" s="1" t="s">
        <v>701</v>
      </c>
      <c r="G304" t="s">
        <v>702</v>
      </c>
      <c r="H304" t="e">
        <f>VLOOKUP(F304,#REF!,2,FALSE)</f>
        <v>#REF!</v>
      </c>
      <c r="I304" t="s">
        <v>317</v>
      </c>
      <c r="J304" s="4">
        <v>44298</v>
      </c>
      <c r="K304" s="4">
        <v>44336</v>
      </c>
      <c r="L304" s="3">
        <f>IF(K304&lt;&gt;0,K304-J304,"")</f>
        <v>38</v>
      </c>
      <c r="M304" s="4">
        <v>44358</v>
      </c>
      <c r="N304">
        <f>M304-J304</f>
        <v>60</v>
      </c>
      <c r="O304">
        <v>0</v>
      </c>
      <c r="P304" t="e">
        <f>VLOOKUP(F304,#REF!,3,FALSE)</f>
        <v>#REF!</v>
      </c>
      <c r="Q304">
        <f>IF(OR(ISNUMBER(SEARCH("高等数学",E304)),ISNUMBER(SEARCH("数学分析",E304)),ISNUMBER(SEARCH("微积分",E304))),1,IF(OR(ISNUMBER(SEARCH("概率",E304)),ISNUMBER(SEARCH("数理统计",E304)),ISNUMBER(SEARCH("统计",E304))),2,IF(ISNUMBER(SEARCH("代数",E304)),3,IF(OR(ISNUMBER(SEARCH("运筹",E304)),ISNUMBER(SEARCH("优化",E304))),4,0))))</f>
        <v>0</v>
      </c>
      <c r="R304" t="str">
        <f>IF(AND(Q304&gt;0,O304=1),Q304&amp;"-"&amp;E304,"")</f>
        <v/>
      </c>
      <c r="S304" t="s">
        <v>80</v>
      </c>
      <c r="T304">
        <v>7</v>
      </c>
      <c r="U304">
        <v>2</v>
      </c>
      <c r="V304" t="s">
        <v>80</v>
      </c>
      <c r="W304">
        <v>12</v>
      </c>
      <c r="X304">
        <v>27</v>
      </c>
      <c r="Y304">
        <v>15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e">
        <f>VLOOKUP(A304,#REF!,4,FALSE)</f>
        <v>#REF!</v>
      </c>
      <c r="AW304" t="e">
        <f>VLOOKUP(A304,#REF!,5,FALSE)</f>
        <v>#REF!</v>
      </c>
      <c r="AX304">
        <f>SUMIF(量化书目统计!A:A,H304,量化书目统计!G:G)</f>
        <v>0</v>
      </c>
    </row>
    <row r="305" spans="1:50" x14ac:dyDescent="0.3">
      <c r="A305" t="s">
        <v>3333</v>
      </c>
      <c r="B305" t="s">
        <v>539</v>
      </c>
      <c r="C305" t="s">
        <v>185</v>
      </c>
      <c r="D305">
        <v>5</v>
      </c>
      <c r="E305" t="s">
        <v>172</v>
      </c>
      <c r="F305" s="1" t="s">
        <v>173</v>
      </c>
      <c r="G305" t="s">
        <v>174</v>
      </c>
      <c r="H305" t="e">
        <f>VLOOKUP(F305,#REF!,2,FALSE)</f>
        <v>#REF!</v>
      </c>
      <c r="I305" t="s">
        <v>175</v>
      </c>
      <c r="J305" s="4">
        <v>44306</v>
      </c>
      <c r="K305" s="4">
        <v>44334</v>
      </c>
      <c r="L305" s="3">
        <f>IF(K305&lt;&gt;0,K305-J305,"")</f>
        <v>28</v>
      </c>
      <c r="M305" s="4">
        <v>44368</v>
      </c>
      <c r="N305">
        <f>M305-J305</f>
        <v>62</v>
      </c>
      <c r="O305">
        <v>0</v>
      </c>
      <c r="P305" t="e">
        <f>VLOOKUP(F305,#REF!,3,FALSE)</f>
        <v>#REF!</v>
      </c>
      <c r="Q305">
        <f>IF(OR(ISNUMBER(SEARCH("高等数学",E305)),ISNUMBER(SEARCH("数学分析",E305)),ISNUMBER(SEARCH("微积分",E305))),1,IF(OR(ISNUMBER(SEARCH("概率",E305)),ISNUMBER(SEARCH("数理统计",E305)),ISNUMBER(SEARCH("统计",E305))),2,IF(ISNUMBER(SEARCH("代数",E305)),3,IF(OR(ISNUMBER(SEARCH("运筹",E305)),ISNUMBER(SEARCH("优化",E305))),4,0))))</f>
        <v>0</v>
      </c>
      <c r="R305" t="str">
        <f>IF(AND(Q305&gt;0,O305=1),Q305&amp;"-"&amp;E305,"")</f>
        <v/>
      </c>
      <c r="S305" t="s">
        <v>80</v>
      </c>
      <c r="T305">
        <v>8</v>
      </c>
      <c r="U305">
        <v>1</v>
      </c>
      <c r="V305" t="s">
        <v>80</v>
      </c>
      <c r="W305">
        <v>12</v>
      </c>
      <c r="X305">
        <v>28</v>
      </c>
      <c r="Y305">
        <v>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e">
        <f>VLOOKUP(A305,#REF!,4,FALSE)</f>
        <v>#REF!</v>
      </c>
      <c r="AW305" t="e">
        <f>VLOOKUP(A305,#REF!,5,FALSE)</f>
        <v>#REF!</v>
      </c>
      <c r="AX305">
        <f>SUMIF(量化书目统计!A:A,H305,量化书目统计!G:G)</f>
        <v>0</v>
      </c>
    </row>
    <row r="306" spans="1:50" x14ac:dyDescent="0.3">
      <c r="A306" t="s">
        <v>3334</v>
      </c>
      <c r="B306" t="s">
        <v>539</v>
      </c>
      <c r="C306" t="s">
        <v>117</v>
      </c>
      <c r="D306">
        <v>4</v>
      </c>
      <c r="E306" t="s">
        <v>2674</v>
      </c>
      <c r="F306" s="1" t="s">
        <v>2675</v>
      </c>
      <c r="G306" t="s">
        <v>2676</v>
      </c>
      <c r="H306" t="e">
        <f>VLOOKUP(F306,#REF!,2,FALSE)</f>
        <v>#REF!</v>
      </c>
      <c r="I306" t="s">
        <v>59</v>
      </c>
      <c r="J306" s="4">
        <v>44811</v>
      </c>
      <c r="K306" s="4">
        <v>44875</v>
      </c>
      <c r="L306" s="3">
        <f>IF(K306&lt;&gt;0,K306-J306,"")</f>
        <v>64</v>
      </c>
      <c r="M306" s="4">
        <v>44872</v>
      </c>
      <c r="N306">
        <f>M306-J306</f>
        <v>61</v>
      </c>
      <c r="O306">
        <v>0</v>
      </c>
      <c r="P306" t="e">
        <f>VLOOKUP(F306,#REF!,3,FALSE)</f>
        <v>#REF!</v>
      </c>
      <c r="Q306">
        <f>IF(OR(ISNUMBER(SEARCH("高等数学",E306)),ISNUMBER(SEARCH("数学分析",E306)),ISNUMBER(SEARCH("微积分",E306))),1,IF(OR(ISNUMBER(SEARCH("概率",E306)),ISNUMBER(SEARCH("数理统计",E306)),ISNUMBER(SEARCH("统计",E306))),2,IF(ISNUMBER(SEARCH("代数",E306)),3,IF(OR(ISNUMBER(SEARCH("运筹",E306)),ISNUMBER(SEARCH("优化",E306))),4,0))))</f>
        <v>4</v>
      </c>
      <c r="R306" t="str">
        <f>IF(AND(Q306&gt;0,O306=1),Q306&amp;"-"&amp;E306,"")</f>
        <v/>
      </c>
      <c r="S306" t="s">
        <v>43</v>
      </c>
      <c r="U306">
        <v>1</v>
      </c>
      <c r="V306" t="s">
        <v>43</v>
      </c>
      <c r="X306">
        <v>80</v>
      </c>
      <c r="Y306">
        <v>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e">
        <f>VLOOKUP(A306,#REF!,4,FALSE)</f>
        <v>#REF!</v>
      </c>
      <c r="AW306" t="e">
        <f>VLOOKUP(A306,#REF!,5,FALSE)</f>
        <v>#REF!</v>
      </c>
      <c r="AX306">
        <f>SUMIF(量化书目统计!A:A,H306,量化书目统计!G:G)</f>
        <v>0</v>
      </c>
    </row>
    <row r="307" spans="1:50" x14ac:dyDescent="0.3">
      <c r="A307" t="s">
        <v>3335</v>
      </c>
      <c r="B307" t="s">
        <v>539</v>
      </c>
      <c r="C307" t="s">
        <v>185</v>
      </c>
      <c r="D307">
        <v>5</v>
      </c>
      <c r="E307" t="s">
        <v>562</v>
      </c>
      <c r="F307" s="1" t="s">
        <v>563</v>
      </c>
      <c r="G307" t="s">
        <v>564</v>
      </c>
      <c r="H307" t="e">
        <f>VLOOKUP(F307,#REF!,2,FALSE)</f>
        <v>#REF!</v>
      </c>
      <c r="I307" t="s">
        <v>32</v>
      </c>
      <c r="J307" s="4">
        <v>44310</v>
      </c>
      <c r="K307" s="4">
        <v>44322</v>
      </c>
      <c r="L307" s="3">
        <f>IF(K307&lt;&gt;0,K307-J307,"")</f>
        <v>12</v>
      </c>
      <c r="M307" s="4">
        <v>44370</v>
      </c>
      <c r="N307">
        <f>M307-J307</f>
        <v>60</v>
      </c>
      <c r="O307">
        <v>0</v>
      </c>
      <c r="P307" t="e">
        <f>VLOOKUP(F307,#REF!,3,FALSE)</f>
        <v>#REF!</v>
      </c>
      <c r="Q307">
        <f>IF(OR(ISNUMBER(SEARCH("高等数学",E307)),ISNUMBER(SEARCH("数学分析",E307)),ISNUMBER(SEARCH("微积分",E307))),1,IF(OR(ISNUMBER(SEARCH("概率",E307)),ISNUMBER(SEARCH("数理统计",E307)),ISNUMBER(SEARCH("统计",E307))),2,IF(ISNUMBER(SEARCH("代数",E307)),3,IF(OR(ISNUMBER(SEARCH("运筹",E307)),ISNUMBER(SEARCH("优化",E307))),4,0))))</f>
        <v>0</v>
      </c>
      <c r="R307" t="str">
        <f>IF(AND(Q307&gt;0,O307=1),Q307&amp;"-"&amp;E307,"")</f>
        <v/>
      </c>
      <c r="S307" t="s">
        <v>80</v>
      </c>
      <c r="T307">
        <v>8</v>
      </c>
      <c r="U307">
        <v>1</v>
      </c>
      <c r="V307" t="s">
        <v>80</v>
      </c>
      <c r="W307">
        <v>10</v>
      </c>
      <c r="X307">
        <v>28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e">
        <f>VLOOKUP(A307,#REF!,4,FALSE)</f>
        <v>#REF!</v>
      </c>
      <c r="AW307" t="e">
        <f>VLOOKUP(A307,#REF!,5,FALSE)</f>
        <v>#REF!</v>
      </c>
      <c r="AX307">
        <f>SUMIF(量化书目统计!A:A,H307,量化书目统计!G:G)</f>
        <v>0</v>
      </c>
    </row>
    <row r="308" spans="1:50" x14ac:dyDescent="0.3">
      <c r="A308" t="s">
        <v>3336</v>
      </c>
      <c r="B308" t="s">
        <v>539</v>
      </c>
      <c r="C308" t="s">
        <v>247</v>
      </c>
      <c r="D308">
        <v>5</v>
      </c>
      <c r="E308" t="s">
        <v>566</v>
      </c>
      <c r="F308" s="1" t="s">
        <v>817</v>
      </c>
      <c r="G308" t="s">
        <v>818</v>
      </c>
      <c r="H308" t="e">
        <f>VLOOKUP(F308,#REF!,2,FALSE)</f>
        <v>#REF!</v>
      </c>
      <c r="I308" t="s">
        <v>158</v>
      </c>
      <c r="J308" s="4">
        <v>44286</v>
      </c>
      <c r="K308" s="4">
        <v>44315</v>
      </c>
      <c r="L308" s="3">
        <f>IF(K308&lt;&gt;0,K308-J308,"")</f>
        <v>29</v>
      </c>
      <c r="M308" s="4">
        <v>44347</v>
      </c>
      <c r="N308">
        <f>M308-J308</f>
        <v>61</v>
      </c>
      <c r="O308">
        <v>0</v>
      </c>
      <c r="P308" t="e">
        <f>VLOOKUP(F308,#REF!,3,FALSE)</f>
        <v>#REF!</v>
      </c>
      <c r="Q308">
        <f>IF(OR(ISNUMBER(SEARCH("高等数学",E308)),ISNUMBER(SEARCH("数学分析",E308)),ISNUMBER(SEARCH("微积分",E308))),1,IF(OR(ISNUMBER(SEARCH("概率",E308)),ISNUMBER(SEARCH("数理统计",E308)),ISNUMBER(SEARCH("统计",E308))),2,IF(ISNUMBER(SEARCH("代数",E308)),3,IF(OR(ISNUMBER(SEARCH("运筹",E308)),ISNUMBER(SEARCH("优化",E308))),4,0))))</f>
        <v>0</v>
      </c>
      <c r="R308" t="str">
        <f>IF(AND(Q308&gt;0,O308=1),Q308&amp;"-"&amp;E308,"")</f>
        <v/>
      </c>
      <c r="S308" t="s">
        <v>80</v>
      </c>
      <c r="T308">
        <v>5</v>
      </c>
      <c r="U308">
        <v>1</v>
      </c>
      <c r="V308" t="s">
        <v>80</v>
      </c>
      <c r="W308">
        <v>9</v>
      </c>
      <c r="X308">
        <v>25</v>
      </c>
      <c r="Y308">
        <v>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e">
        <f>VLOOKUP(A308,#REF!,4,FALSE)</f>
        <v>#REF!</v>
      </c>
      <c r="AW308" t="e">
        <f>VLOOKUP(A308,#REF!,5,FALSE)</f>
        <v>#REF!</v>
      </c>
      <c r="AX308">
        <f>SUMIF(量化书目统计!A:A,H308,量化书目统计!G:G)</f>
        <v>0</v>
      </c>
    </row>
    <row r="309" spans="1:50" x14ac:dyDescent="0.3">
      <c r="A309" t="s">
        <v>3337</v>
      </c>
      <c r="B309" t="s">
        <v>539</v>
      </c>
      <c r="C309" t="s">
        <v>247</v>
      </c>
      <c r="D309">
        <v>5</v>
      </c>
      <c r="E309" t="s">
        <v>1528</v>
      </c>
      <c r="F309" s="1" t="s">
        <v>1529</v>
      </c>
      <c r="G309" t="s">
        <v>1530</v>
      </c>
      <c r="H309" t="e">
        <f>VLOOKUP(F309,#REF!,2,FALSE)</f>
        <v>#REF!</v>
      </c>
      <c r="I309" t="s">
        <v>1417</v>
      </c>
      <c r="J309" s="4">
        <v>44342</v>
      </c>
      <c r="K309" s="4">
        <v>44363</v>
      </c>
      <c r="L309" s="3">
        <f>IF(K309&lt;&gt;0,K309-J309,"")</f>
        <v>21</v>
      </c>
      <c r="M309" s="4">
        <v>44403</v>
      </c>
      <c r="N309">
        <f>M309-J309</f>
        <v>61</v>
      </c>
      <c r="O309">
        <v>0</v>
      </c>
      <c r="P309" t="e">
        <f>VLOOKUP(F309,#REF!,3,FALSE)</f>
        <v>#REF!</v>
      </c>
      <c r="Q309">
        <f>IF(OR(ISNUMBER(SEARCH("高等数学",E309)),ISNUMBER(SEARCH("数学分析",E309)),ISNUMBER(SEARCH("微积分",E309))),1,IF(OR(ISNUMBER(SEARCH("概率",E309)),ISNUMBER(SEARCH("数理统计",E309)),ISNUMBER(SEARCH("统计",E309))),2,IF(ISNUMBER(SEARCH("代数",E309)),3,IF(OR(ISNUMBER(SEARCH("运筹",E309)),ISNUMBER(SEARCH("优化",E309))),4,0))))</f>
        <v>0</v>
      </c>
      <c r="R309" t="str">
        <f>IF(AND(Q309&gt;0,O309=1),Q309&amp;"-"&amp;E309,"")</f>
        <v/>
      </c>
      <c r="S309" t="s">
        <v>80</v>
      </c>
      <c r="T309">
        <v>13</v>
      </c>
      <c r="U309">
        <v>1</v>
      </c>
      <c r="V309" t="s">
        <v>80</v>
      </c>
      <c r="W309">
        <v>16</v>
      </c>
      <c r="X309">
        <v>33</v>
      </c>
      <c r="Y309">
        <v>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e">
        <f>VLOOKUP(A309,#REF!,4,FALSE)</f>
        <v>#REF!</v>
      </c>
      <c r="AW309" t="e">
        <f>VLOOKUP(A309,#REF!,5,FALSE)</f>
        <v>#REF!</v>
      </c>
      <c r="AX309">
        <f>SUMIF(量化书目统计!A:A,H309,量化书目统计!G:G)</f>
        <v>0</v>
      </c>
    </row>
    <row r="310" spans="1:50" x14ac:dyDescent="0.3">
      <c r="A310" t="s">
        <v>3338</v>
      </c>
      <c r="B310" t="s">
        <v>539</v>
      </c>
      <c r="C310" t="s">
        <v>247</v>
      </c>
      <c r="D310">
        <v>5</v>
      </c>
      <c r="E310" t="s">
        <v>457</v>
      </c>
      <c r="F310" s="1" t="s">
        <v>458</v>
      </c>
      <c r="G310" t="s">
        <v>459</v>
      </c>
      <c r="H310" t="e">
        <f>VLOOKUP(F310,#REF!,2,FALSE)</f>
        <v>#REF!</v>
      </c>
      <c r="I310" t="s">
        <v>65</v>
      </c>
      <c r="J310" s="4">
        <v>44537</v>
      </c>
      <c r="K310" s="4">
        <v>44558</v>
      </c>
      <c r="L310" s="3">
        <f>IF(K310&lt;&gt;0,K310-J310,"")</f>
        <v>21</v>
      </c>
      <c r="M310" s="4">
        <v>44558</v>
      </c>
      <c r="N310">
        <f>M310-J310</f>
        <v>21</v>
      </c>
      <c r="O310">
        <v>0</v>
      </c>
      <c r="P310" t="e">
        <f>VLOOKUP(F310,#REF!,3,FALSE)</f>
        <v>#REF!</v>
      </c>
      <c r="Q310">
        <f>IF(OR(ISNUMBER(SEARCH("高等数学",E310)),ISNUMBER(SEARCH("数学分析",E310)),ISNUMBER(SEARCH("微积分",E310))),1,IF(OR(ISNUMBER(SEARCH("概率",E310)),ISNUMBER(SEARCH("数理统计",E310)),ISNUMBER(SEARCH("统计",E310))),2,IF(ISNUMBER(SEARCH("代数",E310)),3,IF(OR(ISNUMBER(SEARCH("运筹",E310)),ISNUMBER(SEARCH("优化",E310))),4,0))))</f>
        <v>0</v>
      </c>
      <c r="R310" t="str">
        <f>IF(AND(Q310&gt;0,O310=1),Q310&amp;"-"&amp;E310,"")</f>
        <v/>
      </c>
      <c r="S310" t="s">
        <v>38</v>
      </c>
      <c r="T310">
        <v>14</v>
      </c>
      <c r="U310">
        <v>1</v>
      </c>
      <c r="V310" t="s">
        <v>38</v>
      </c>
      <c r="W310">
        <v>17</v>
      </c>
      <c r="X310">
        <v>54</v>
      </c>
      <c r="Y310">
        <v>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e">
        <f>VLOOKUP(A310,#REF!,4,FALSE)</f>
        <v>#REF!</v>
      </c>
      <c r="AW310" t="e">
        <f>VLOOKUP(A310,#REF!,5,FALSE)</f>
        <v>#REF!</v>
      </c>
      <c r="AX310">
        <f>SUMIF(量化书目统计!A:A,H310,量化书目统计!G:G)</f>
        <v>0</v>
      </c>
    </row>
    <row r="311" spans="1:50" x14ac:dyDescent="0.3">
      <c r="A311" t="s">
        <v>3339</v>
      </c>
      <c r="B311" t="s">
        <v>539</v>
      </c>
      <c r="C311" t="s">
        <v>247</v>
      </c>
      <c r="D311">
        <v>5</v>
      </c>
      <c r="E311" t="s">
        <v>913</v>
      </c>
      <c r="F311" s="1" t="s">
        <v>914</v>
      </c>
      <c r="G311" t="s">
        <v>915</v>
      </c>
      <c r="H311" t="e">
        <f>VLOOKUP(F311,#REF!,2,FALSE)</f>
        <v>#REF!</v>
      </c>
      <c r="I311" t="s">
        <v>158</v>
      </c>
      <c r="J311" s="4">
        <v>44127</v>
      </c>
      <c r="K311" s="4">
        <v>44164</v>
      </c>
      <c r="L311" s="3">
        <f>IF(K311&lt;&gt;0,K311-J311,"")</f>
        <v>37</v>
      </c>
      <c r="M311" s="4">
        <v>44187</v>
      </c>
      <c r="N311">
        <f>M311-J311</f>
        <v>60</v>
      </c>
      <c r="O311">
        <v>0</v>
      </c>
      <c r="P311" t="e">
        <f>VLOOKUP(F311,#REF!,3,FALSE)</f>
        <v>#REF!</v>
      </c>
      <c r="Q311">
        <f>IF(OR(ISNUMBER(SEARCH("高等数学",E311)),ISNUMBER(SEARCH("数学分析",E311)),ISNUMBER(SEARCH("微积分",E311))),1,IF(OR(ISNUMBER(SEARCH("概率",E311)),ISNUMBER(SEARCH("数理统计",E311)),ISNUMBER(SEARCH("统计",E311))),2,IF(ISNUMBER(SEARCH("代数",E311)),3,IF(OR(ISNUMBER(SEARCH("运筹",E311)),ISNUMBER(SEARCH("优化",E311))),4,0))))</f>
        <v>0</v>
      </c>
      <c r="R311" t="str">
        <f>IF(AND(Q311&gt;0,O311=1),Q311&amp;"-"&amp;E311,"")</f>
        <v/>
      </c>
      <c r="S311" t="s">
        <v>28</v>
      </c>
      <c r="T311">
        <v>7</v>
      </c>
      <c r="U311">
        <v>1</v>
      </c>
      <c r="V311" t="s">
        <v>28</v>
      </c>
      <c r="W311">
        <v>13</v>
      </c>
      <c r="X311">
        <v>7</v>
      </c>
      <c r="Y311">
        <v>5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e">
        <f>VLOOKUP(A311,#REF!,4,FALSE)</f>
        <v>#REF!</v>
      </c>
      <c r="AW311" t="e">
        <f>VLOOKUP(A311,#REF!,5,FALSE)</f>
        <v>#REF!</v>
      </c>
      <c r="AX311">
        <f>SUMIF(量化书目统计!A:A,H311,量化书目统计!G:G)</f>
        <v>0</v>
      </c>
    </row>
    <row r="312" spans="1:50" x14ac:dyDescent="0.3">
      <c r="A312" t="s">
        <v>3340</v>
      </c>
      <c r="B312" t="s">
        <v>539</v>
      </c>
      <c r="C312" t="s">
        <v>149</v>
      </c>
      <c r="D312">
        <v>5</v>
      </c>
      <c r="E312" t="s">
        <v>1119</v>
      </c>
      <c r="F312" s="1" t="s">
        <v>1120</v>
      </c>
      <c r="G312" t="s">
        <v>1121</v>
      </c>
      <c r="H312" t="e">
        <f>VLOOKUP(F312,#REF!,2,FALSE)</f>
        <v>#REF!</v>
      </c>
      <c r="I312" t="s">
        <v>32</v>
      </c>
      <c r="J312" s="4">
        <v>44483</v>
      </c>
      <c r="K312" s="4">
        <v>44820</v>
      </c>
      <c r="L312" s="3">
        <f>IF(K312&lt;&gt;0,K312-J312,"")</f>
        <v>337</v>
      </c>
      <c r="M312" s="4">
        <v>44815</v>
      </c>
      <c r="N312">
        <f>M312-J312</f>
        <v>332</v>
      </c>
      <c r="O312">
        <v>0</v>
      </c>
      <c r="P312" t="e">
        <f>VLOOKUP(F312,#REF!,3,FALSE)</f>
        <v>#REF!</v>
      </c>
      <c r="Q312">
        <f>IF(OR(ISNUMBER(SEARCH("高等数学",E312)),ISNUMBER(SEARCH("数学分析",E312)),ISNUMBER(SEARCH("微积分",E312))),1,IF(OR(ISNUMBER(SEARCH("概率",E312)),ISNUMBER(SEARCH("数理统计",E312)),ISNUMBER(SEARCH("统计",E312))),2,IF(ISNUMBER(SEARCH("代数",E312)),3,IF(OR(ISNUMBER(SEARCH("运筹",E312)),ISNUMBER(SEARCH("优化",E312))),4,0))))</f>
        <v>0</v>
      </c>
      <c r="R312" t="str">
        <f>IF(AND(Q312&gt;0,O312=1),Q312&amp;"-"&amp;E312,"")</f>
        <v/>
      </c>
      <c r="S312" t="s">
        <v>38</v>
      </c>
      <c r="T312">
        <v>6</v>
      </c>
      <c r="U312">
        <v>1</v>
      </c>
      <c r="V312" t="s">
        <v>43</v>
      </c>
      <c r="X312">
        <v>46</v>
      </c>
      <c r="Y312">
        <v>10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e">
        <f>VLOOKUP(A312,#REF!,4,FALSE)</f>
        <v>#REF!</v>
      </c>
      <c r="AW312" t="e">
        <f>VLOOKUP(A312,#REF!,5,FALSE)</f>
        <v>#REF!</v>
      </c>
      <c r="AX312">
        <f>SUMIF(量化书目统计!A:A,H312,量化书目统计!G:G)</f>
        <v>0</v>
      </c>
    </row>
    <row r="313" spans="1:50" x14ac:dyDescent="0.3">
      <c r="A313" t="s">
        <v>3341</v>
      </c>
      <c r="B313" t="s">
        <v>539</v>
      </c>
      <c r="C313" t="s">
        <v>149</v>
      </c>
      <c r="D313">
        <v>5</v>
      </c>
      <c r="E313" t="s">
        <v>3342</v>
      </c>
      <c r="F313" s="1" t="s">
        <v>3343</v>
      </c>
      <c r="G313" t="s">
        <v>3344</v>
      </c>
      <c r="H313" t="e">
        <f>VLOOKUP(F313,#REF!,2,FALSE)</f>
        <v>#REF!</v>
      </c>
      <c r="I313" t="s">
        <v>1417</v>
      </c>
      <c r="J313" s="4">
        <v>44644</v>
      </c>
      <c r="K313" s="4">
        <v>44809</v>
      </c>
      <c r="L313" s="3">
        <f>IF(K313&lt;&gt;0,K313-J313,"")</f>
        <v>165</v>
      </c>
      <c r="M313" s="4">
        <v>44815</v>
      </c>
      <c r="N313">
        <f>M313-J313</f>
        <v>171</v>
      </c>
      <c r="O313">
        <v>0</v>
      </c>
      <c r="P313" t="e">
        <f>VLOOKUP(F313,#REF!,3,FALSE)</f>
        <v>#REF!</v>
      </c>
      <c r="Q313">
        <f>IF(OR(ISNUMBER(SEARCH("高等数学",E313)),ISNUMBER(SEARCH("数学分析",E313)),ISNUMBER(SEARCH("微积分",E313))),1,IF(OR(ISNUMBER(SEARCH("概率",E313)),ISNUMBER(SEARCH("数理统计",E313)),ISNUMBER(SEARCH("统计",E313))),2,IF(ISNUMBER(SEARCH("代数",E313)),3,IF(OR(ISNUMBER(SEARCH("运筹",E313)),ISNUMBER(SEARCH("优化",E313))),4,0))))</f>
        <v>0</v>
      </c>
      <c r="R313" t="str">
        <f>IF(AND(Q313&gt;0,O313=1),Q313&amp;"-"&amp;E313,"")</f>
        <v/>
      </c>
      <c r="S313" t="s">
        <v>99</v>
      </c>
      <c r="T313">
        <v>6</v>
      </c>
      <c r="U313">
        <v>1</v>
      </c>
      <c r="V313" t="s">
        <v>43</v>
      </c>
      <c r="X313">
        <v>66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e">
        <f>VLOOKUP(A313,#REF!,4,FALSE)</f>
        <v>#REF!</v>
      </c>
      <c r="AW313" t="e">
        <f>VLOOKUP(A313,#REF!,5,FALSE)</f>
        <v>#REF!</v>
      </c>
      <c r="AX313">
        <f>SUMIF(量化书目统计!A:A,H313,量化书目统计!G:G)</f>
        <v>0</v>
      </c>
    </row>
    <row r="314" spans="1:50" x14ac:dyDescent="0.3">
      <c r="A314" t="s">
        <v>3345</v>
      </c>
      <c r="B314" t="s">
        <v>539</v>
      </c>
      <c r="C314" t="s">
        <v>149</v>
      </c>
      <c r="D314">
        <v>5</v>
      </c>
      <c r="E314" t="s">
        <v>2742</v>
      </c>
      <c r="F314" s="1" t="s">
        <v>2743</v>
      </c>
      <c r="G314" t="s">
        <v>2744</v>
      </c>
      <c r="H314" t="e">
        <f>VLOOKUP(F314,#REF!,2,FALSE)</f>
        <v>#REF!</v>
      </c>
      <c r="I314" t="s">
        <v>175</v>
      </c>
      <c r="J314" s="4">
        <v>44865</v>
      </c>
      <c r="K314" s="4">
        <v>44883</v>
      </c>
      <c r="L314" s="3">
        <f>IF(K314&lt;&gt;0,K314-J314,"")</f>
        <v>18</v>
      </c>
      <c r="M314" s="4">
        <v>44925</v>
      </c>
      <c r="N314">
        <f>M314-J314</f>
        <v>60</v>
      </c>
      <c r="O314">
        <v>0</v>
      </c>
      <c r="P314" t="e">
        <f>VLOOKUP(F314,#REF!,3,FALSE)</f>
        <v>#REF!</v>
      </c>
      <c r="Q314">
        <f>IF(OR(ISNUMBER(SEARCH("高等数学",E314)),ISNUMBER(SEARCH("数学分析",E314)),ISNUMBER(SEARCH("微积分",E314))),1,IF(OR(ISNUMBER(SEARCH("概率",E314)),ISNUMBER(SEARCH("数理统计",E314)),ISNUMBER(SEARCH("统计",E314))),2,IF(ISNUMBER(SEARCH("代数",E314)),3,IF(OR(ISNUMBER(SEARCH("运筹",E314)),ISNUMBER(SEARCH("优化",E314))),4,0))))</f>
        <v>0</v>
      </c>
      <c r="R314" t="str">
        <f>IF(AND(Q314&gt;0,O314=1),Q314&amp;"-"&amp;E314,"")</f>
        <v/>
      </c>
      <c r="S314" t="s">
        <v>43</v>
      </c>
      <c r="U314">
        <v>1</v>
      </c>
      <c r="V314" t="s">
        <v>43</v>
      </c>
      <c r="X314">
        <v>80</v>
      </c>
      <c r="Y314">
        <v>4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e">
        <f>VLOOKUP(A314,#REF!,4,FALSE)</f>
        <v>#REF!</v>
      </c>
      <c r="AW314" t="e">
        <f>VLOOKUP(A314,#REF!,5,FALSE)</f>
        <v>#REF!</v>
      </c>
      <c r="AX314">
        <f>SUMIF(量化书目统计!A:A,H314,量化书目统计!G:G)</f>
        <v>0</v>
      </c>
    </row>
    <row r="315" spans="1:50" x14ac:dyDescent="0.3">
      <c r="A315" t="s">
        <v>703</v>
      </c>
      <c r="B315" t="s">
        <v>539</v>
      </c>
      <c r="C315" t="s">
        <v>704</v>
      </c>
      <c r="D315">
        <v>3</v>
      </c>
      <c r="E315" t="s">
        <v>705</v>
      </c>
      <c r="F315" s="1" t="s">
        <v>706</v>
      </c>
      <c r="G315" t="s">
        <v>707</v>
      </c>
      <c r="H315" t="e">
        <f>VLOOKUP(F315,#REF!,2,FALSE)</f>
        <v>#REF!</v>
      </c>
      <c r="I315" t="s">
        <v>32</v>
      </c>
      <c r="J315" s="4">
        <v>43832</v>
      </c>
      <c r="K315" s="4">
        <v>44040</v>
      </c>
      <c r="L315" s="3">
        <f>IF(K315&lt;&gt;0,K315-J315,"")</f>
        <v>208</v>
      </c>
      <c r="M315" s="4">
        <v>44104</v>
      </c>
      <c r="N315">
        <f>M315-J315</f>
        <v>272</v>
      </c>
      <c r="O315">
        <v>0</v>
      </c>
      <c r="P315" t="e">
        <f>VLOOKUP(F315,#REF!,3,FALSE)</f>
        <v>#REF!</v>
      </c>
      <c r="Q315">
        <f>IF(OR(ISNUMBER(SEARCH("高等数学",E315)),ISNUMBER(SEARCH("数学分析",E315)),ISNUMBER(SEARCH("微积分",E315))),1,IF(OR(ISNUMBER(SEARCH("概率",E315)),ISNUMBER(SEARCH("数理统计",E315)),ISNUMBER(SEARCH("统计",E315))),2,IF(ISNUMBER(SEARCH("代数",E315)),3,IF(OR(ISNUMBER(SEARCH("运筹",E315)),ISNUMBER(SEARCH("优化",E315))),4,0))))</f>
        <v>0</v>
      </c>
      <c r="R315" t="str">
        <f>IF(AND(Q315&gt;0,O315=1),Q315&amp;"-"&amp;E315,"")</f>
        <v/>
      </c>
      <c r="S315" t="s">
        <v>43</v>
      </c>
      <c r="U315">
        <v>1</v>
      </c>
      <c r="V315" t="s">
        <v>43</v>
      </c>
      <c r="X315">
        <v>0</v>
      </c>
      <c r="Y315">
        <v>4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e">
        <f>VLOOKUP(A315,#REF!,4,FALSE)</f>
        <v>#REF!</v>
      </c>
      <c r="AW315" t="e">
        <f>VLOOKUP(A315,#REF!,5,FALSE)</f>
        <v>#REF!</v>
      </c>
      <c r="AX315">
        <f>SUMIF(量化书目统计!A:A,H315,量化书目统计!G:G)</f>
        <v>0</v>
      </c>
    </row>
    <row r="316" spans="1:50" x14ac:dyDescent="0.3">
      <c r="A316" t="s">
        <v>3346</v>
      </c>
      <c r="B316" t="s">
        <v>539</v>
      </c>
      <c r="C316" t="s">
        <v>149</v>
      </c>
      <c r="D316">
        <v>5</v>
      </c>
      <c r="E316" t="s">
        <v>1142</v>
      </c>
      <c r="F316" s="1" t="s">
        <v>1198</v>
      </c>
      <c r="G316" t="s">
        <v>1199</v>
      </c>
      <c r="H316" t="e">
        <f>VLOOKUP(F316,#REF!,2,FALSE)</f>
        <v>#REF!</v>
      </c>
      <c r="I316" t="s">
        <v>32</v>
      </c>
      <c r="J316" s="4">
        <v>44260</v>
      </c>
      <c r="K316" s="4">
        <v>44318</v>
      </c>
      <c r="L316" s="3">
        <f>IF(K316&lt;&gt;0,K316-J316,"")</f>
        <v>58</v>
      </c>
      <c r="M316" s="4">
        <v>44320</v>
      </c>
      <c r="N316">
        <f>M316-J316</f>
        <v>60</v>
      </c>
      <c r="O316">
        <v>0</v>
      </c>
      <c r="P316" t="e">
        <f>VLOOKUP(F316,#REF!,3,FALSE)</f>
        <v>#REF!</v>
      </c>
      <c r="Q316">
        <f>IF(OR(ISNUMBER(SEARCH("高等数学",E316)),ISNUMBER(SEARCH("数学分析",E316)),ISNUMBER(SEARCH("微积分",E316))),1,IF(OR(ISNUMBER(SEARCH("概率",E316)),ISNUMBER(SEARCH("数理统计",E316)),ISNUMBER(SEARCH("统计",E316))),2,IF(ISNUMBER(SEARCH("代数",E316)),3,IF(OR(ISNUMBER(SEARCH("运筹",E316)),ISNUMBER(SEARCH("优化",E316))),4,0))))</f>
        <v>0</v>
      </c>
      <c r="R316" t="str">
        <f>IF(AND(Q316&gt;0,O316=1),Q316&amp;"-"&amp;E316,"")</f>
        <v/>
      </c>
      <c r="S316" t="s">
        <v>80</v>
      </c>
      <c r="T316">
        <v>1</v>
      </c>
      <c r="U316">
        <v>1</v>
      </c>
      <c r="V316" t="s">
        <v>80</v>
      </c>
      <c r="W316">
        <v>9</v>
      </c>
      <c r="X316">
        <v>21</v>
      </c>
      <c r="Y316">
        <v>14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e">
        <f>VLOOKUP(A316,#REF!,4,FALSE)</f>
        <v>#REF!</v>
      </c>
      <c r="AW316" t="e">
        <f>VLOOKUP(A316,#REF!,5,FALSE)</f>
        <v>#REF!</v>
      </c>
      <c r="AX316">
        <f>SUMIF(量化书目统计!A:A,H316,量化书目统计!G:G)</f>
        <v>0</v>
      </c>
    </row>
    <row r="317" spans="1:50" x14ac:dyDescent="0.3">
      <c r="A317" t="s">
        <v>3347</v>
      </c>
      <c r="B317" t="s">
        <v>539</v>
      </c>
      <c r="C317" t="s">
        <v>149</v>
      </c>
      <c r="D317">
        <v>5</v>
      </c>
      <c r="E317" t="s">
        <v>1980</v>
      </c>
      <c r="F317" s="1" t="s">
        <v>1981</v>
      </c>
      <c r="G317" t="s">
        <v>1982</v>
      </c>
      <c r="H317" t="e">
        <f>VLOOKUP(F317,#REF!,2,FALSE)</f>
        <v>#REF!</v>
      </c>
      <c r="I317" t="s">
        <v>158</v>
      </c>
      <c r="J317" s="4">
        <v>44207</v>
      </c>
      <c r="K317" s="4">
        <v>44452</v>
      </c>
      <c r="L317" s="3">
        <f>IF(K317&lt;&gt;0,K317-J317,"")</f>
        <v>245</v>
      </c>
      <c r="M317" s="4">
        <v>44446</v>
      </c>
      <c r="N317">
        <f>M317-J317</f>
        <v>239</v>
      </c>
      <c r="O317">
        <v>0</v>
      </c>
      <c r="P317" t="e">
        <f>VLOOKUP(F317,#REF!,3,FALSE)</f>
        <v>#REF!</v>
      </c>
      <c r="Q317">
        <f>IF(OR(ISNUMBER(SEARCH("高等数学",E317)),ISNUMBER(SEARCH("数学分析",E317)),ISNUMBER(SEARCH("微积分",E317))),1,IF(OR(ISNUMBER(SEARCH("概率",E317)),ISNUMBER(SEARCH("数理统计",E317)),ISNUMBER(SEARCH("统计",E317))),2,IF(ISNUMBER(SEARCH("代数",E317)),3,IF(OR(ISNUMBER(SEARCH("运筹",E317)),ISNUMBER(SEARCH("优化",E317))),4,0))))</f>
        <v>0</v>
      </c>
      <c r="R317" t="str">
        <f>IF(AND(Q317&gt;0,O317=1),Q317&amp;"-"&amp;E317,"")</f>
        <v/>
      </c>
      <c r="S317" t="s">
        <v>28</v>
      </c>
      <c r="T317">
        <f>X317</f>
        <v>19</v>
      </c>
      <c r="U317">
        <v>1</v>
      </c>
      <c r="V317" t="s">
        <v>38</v>
      </c>
      <c r="W317">
        <v>2</v>
      </c>
      <c r="X317">
        <v>19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e">
        <f>VLOOKUP(A317,#REF!,4,FALSE)</f>
        <v>#REF!</v>
      </c>
      <c r="AW317" t="e">
        <f>VLOOKUP(A317,#REF!,5,FALSE)</f>
        <v>#REF!</v>
      </c>
      <c r="AX317">
        <f>SUMIF(量化书目统计!A:A,H317,量化书目统计!G:G)</f>
        <v>0</v>
      </c>
    </row>
    <row r="318" spans="1:50" x14ac:dyDescent="0.3">
      <c r="A318" t="s">
        <v>3348</v>
      </c>
      <c r="B318" t="s">
        <v>539</v>
      </c>
      <c r="C318" t="s">
        <v>149</v>
      </c>
      <c r="D318">
        <v>5</v>
      </c>
      <c r="E318" t="s">
        <v>2501</v>
      </c>
      <c r="F318" s="1" t="s">
        <v>3318</v>
      </c>
      <c r="G318" t="s">
        <v>3319</v>
      </c>
      <c r="H318" t="e">
        <f>VLOOKUP(F318,#REF!,2,FALSE)</f>
        <v>#REF!</v>
      </c>
      <c r="I318" t="s">
        <v>183</v>
      </c>
      <c r="J318" s="4">
        <v>44276</v>
      </c>
      <c r="K318" s="4">
        <v>44336</v>
      </c>
      <c r="L318" s="3">
        <f>IF(K318&lt;&gt;0,K318-J318,"")</f>
        <v>60</v>
      </c>
      <c r="M318" s="4">
        <v>44336</v>
      </c>
      <c r="N318">
        <f>M318-J318</f>
        <v>60</v>
      </c>
      <c r="O318">
        <v>0</v>
      </c>
      <c r="P318" t="e">
        <f>VLOOKUP(F318,#REF!,3,FALSE)</f>
        <v>#REF!</v>
      </c>
      <c r="Q318">
        <f>IF(OR(ISNUMBER(SEARCH("高等数学",E318)),ISNUMBER(SEARCH("数学分析",E318)),ISNUMBER(SEARCH("微积分",E318))),1,IF(OR(ISNUMBER(SEARCH("概率",E318)),ISNUMBER(SEARCH("数理统计",E318)),ISNUMBER(SEARCH("统计",E318))),2,IF(ISNUMBER(SEARCH("代数",E318)),3,IF(OR(ISNUMBER(SEARCH("运筹",E318)),ISNUMBER(SEARCH("优化",E318))),4,0))))</f>
        <v>0</v>
      </c>
      <c r="R318" t="str">
        <f>IF(AND(Q318&gt;0,O318=1),Q318&amp;"-"&amp;E318,"")</f>
        <v/>
      </c>
      <c r="S318" t="s">
        <v>80</v>
      </c>
      <c r="T318">
        <v>3</v>
      </c>
      <c r="U318">
        <v>1</v>
      </c>
      <c r="V318" t="s">
        <v>80</v>
      </c>
      <c r="W318">
        <v>12</v>
      </c>
      <c r="X318">
        <v>23</v>
      </c>
      <c r="Y318">
        <v>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e">
        <f>VLOOKUP(A318,#REF!,4,FALSE)</f>
        <v>#REF!</v>
      </c>
      <c r="AW318" t="e">
        <f>VLOOKUP(A318,#REF!,5,FALSE)</f>
        <v>#REF!</v>
      </c>
      <c r="AX318">
        <f>SUMIF(量化书目统计!A:A,H318,量化书目统计!G:G)</f>
        <v>0</v>
      </c>
    </row>
    <row r="319" spans="1:50" x14ac:dyDescent="0.3">
      <c r="A319" t="s">
        <v>3349</v>
      </c>
      <c r="B319" t="s">
        <v>539</v>
      </c>
      <c r="C319" t="s">
        <v>149</v>
      </c>
      <c r="D319">
        <v>5</v>
      </c>
      <c r="E319" t="s">
        <v>781</v>
      </c>
      <c r="F319" s="1" t="s">
        <v>782</v>
      </c>
      <c r="G319" t="s">
        <v>783</v>
      </c>
      <c r="H319" t="e">
        <f>VLOOKUP(F319,#REF!,2,FALSE)</f>
        <v>#REF!</v>
      </c>
      <c r="I319" t="s">
        <v>158</v>
      </c>
      <c r="J319" s="4">
        <v>44453</v>
      </c>
      <c r="K319" s="4">
        <v>44573</v>
      </c>
      <c r="L319" s="3">
        <f>IF(K319&lt;&gt;0,K319-J319,"")</f>
        <v>120</v>
      </c>
      <c r="M319" s="4">
        <v>44515</v>
      </c>
      <c r="N319">
        <f>M319-J319</f>
        <v>62</v>
      </c>
      <c r="O319">
        <v>0</v>
      </c>
      <c r="P319" t="e">
        <f>VLOOKUP(F319,#REF!,3,FALSE)</f>
        <v>#REF!</v>
      </c>
      <c r="Q319">
        <f>IF(OR(ISNUMBER(SEARCH("高等数学",E319)),ISNUMBER(SEARCH("数学分析",E319)),ISNUMBER(SEARCH("微积分",E319))),1,IF(OR(ISNUMBER(SEARCH("概率",E319)),ISNUMBER(SEARCH("数理统计",E319)),ISNUMBER(SEARCH("统计",E319))),2,IF(ISNUMBER(SEARCH("代数",E319)),3,IF(OR(ISNUMBER(SEARCH("运筹",E319)),ISNUMBER(SEARCH("优化",E319))),4,0))))</f>
        <v>0</v>
      </c>
      <c r="R319" t="str">
        <f>IF(AND(Q319&gt;0,O319=1),Q319&amp;"-"&amp;E319,"")</f>
        <v/>
      </c>
      <c r="S319" t="s">
        <v>38</v>
      </c>
      <c r="T319">
        <v>2</v>
      </c>
      <c r="U319">
        <v>1</v>
      </c>
      <c r="V319" t="s">
        <v>38</v>
      </c>
      <c r="W319">
        <v>18</v>
      </c>
      <c r="X319">
        <v>42</v>
      </c>
      <c r="Y319">
        <v>3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e">
        <f>VLOOKUP(A319,#REF!,4,FALSE)</f>
        <v>#REF!</v>
      </c>
      <c r="AW319" t="e">
        <f>VLOOKUP(A319,#REF!,5,FALSE)</f>
        <v>#REF!</v>
      </c>
      <c r="AX319">
        <f>SUMIF(量化书目统计!A:A,H319,量化书目统计!G:G)</f>
        <v>0</v>
      </c>
    </row>
    <row r="320" spans="1:50" x14ac:dyDescent="0.3">
      <c r="A320" t="s">
        <v>3350</v>
      </c>
      <c r="B320" t="s">
        <v>539</v>
      </c>
      <c r="C320" t="s">
        <v>149</v>
      </c>
      <c r="D320">
        <v>5</v>
      </c>
      <c r="E320" t="s">
        <v>3351</v>
      </c>
      <c r="F320" s="1" t="s">
        <v>3352</v>
      </c>
      <c r="G320" t="s">
        <v>3353</v>
      </c>
      <c r="H320" t="e">
        <f>VLOOKUP(F320,#REF!,2,FALSE)</f>
        <v>#REF!</v>
      </c>
      <c r="I320" t="s">
        <v>32</v>
      </c>
      <c r="J320" s="4">
        <v>44206</v>
      </c>
      <c r="K320" s="4">
        <v>44256</v>
      </c>
      <c r="L320" s="3">
        <f>IF(K320&lt;&gt;0,K320-J320,"")</f>
        <v>50</v>
      </c>
      <c r="M320" s="4">
        <v>44266</v>
      </c>
      <c r="N320">
        <f>M320-J320</f>
        <v>60</v>
      </c>
      <c r="O320">
        <v>0</v>
      </c>
      <c r="P320" t="e">
        <f>VLOOKUP(F320,#REF!,3,FALSE)</f>
        <v>#REF!</v>
      </c>
      <c r="Q320">
        <f>IF(OR(ISNUMBER(SEARCH("高等数学",E320)),ISNUMBER(SEARCH("数学分析",E320)),ISNUMBER(SEARCH("微积分",E320))),1,IF(OR(ISNUMBER(SEARCH("概率",E320)),ISNUMBER(SEARCH("数理统计",E320)),ISNUMBER(SEARCH("统计",E320))),2,IF(ISNUMBER(SEARCH("代数",E320)),3,IF(OR(ISNUMBER(SEARCH("运筹",E320)),ISNUMBER(SEARCH("优化",E320))),4,0))))</f>
        <v>0</v>
      </c>
      <c r="R320" t="str">
        <f>IF(AND(Q320&gt;0,O320=1),Q320&amp;"-"&amp;E320,"")</f>
        <v/>
      </c>
      <c r="S320" t="s">
        <v>28</v>
      </c>
      <c r="T320">
        <f>X320</f>
        <v>19</v>
      </c>
      <c r="U320">
        <v>1</v>
      </c>
      <c r="V320" t="s">
        <v>80</v>
      </c>
      <c r="W320">
        <v>1</v>
      </c>
      <c r="X320">
        <v>19</v>
      </c>
      <c r="Y320">
        <v>4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e">
        <f>VLOOKUP(A320,#REF!,4,FALSE)</f>
        <v>#REF!</v>
      </c>
      <c r="AW320" t="e">
        <f>VLOOKUP(A320,#REF!,5,FALSE)</f>
        <v>#REF!</v>
      </c>
      <c r="AX320">
        <f>SUMIF(量化书目统计!A:A,H320,量化书目统计!G:G)</f>
        <v>0</v>
      </c>
    </row>
    <row r="321" spans="1:50" x14ac:dyDescent="0.3">
      <c r="A321" t="s">
        <v>3354</v>
      </c>
      <c r="B321" t="s">
        <v>539</v>
      </c>
      <c r="C321" t="s">
        <v>149</v>
      </c>
      <c r="D321">
        <v>5</v>
      </c>
      <c r="E321" t="s">
        <v>2297</v>
      </c>
      <c r="F321" s="1" t="s">
        <v>2298</v>
      </c>
      <c r="G321" t="s">
        <v>2299</v>
      </c>
      <c r="H321" t="e">
        <f>VLOOKUP(F321,#REF!,2,FALSE)</f>
        <v>#REF!</v>
      </c>
      <c r="I321" t="s">
        <v>158</v>
      </c>
      <c r="J321" s="4">
        <v>44811</v>
      </c>
      <c r="K321" s="4">
        <v>44833</v>
      </c>
      <c r="L321" s="3">
        <f>IF(K321&lt;&gt;0,K321-J321,"")</f>
        <v>22</v>
      </c>
      <c r="M321" s="4">
        <v>44872</v>
      </c>
      <c r="N321">
        <f>M321-J321</f>
        <v>61</v>
      </c>
      <c r="O321">
        <v>0</v>
      </c>
      <c r="P321" t="e">
        <f>VLOOKUP(F321,#REF!,3,FALSE)</f>
        <v>#REF!</v>
      </c>
      <c r="Q321">
        <f>IF(OR(ISNUMBER(SEARCH("高等数学",E321)),ISNUMBER(SEARCH("数学分析",E321)),ISNUMBER(SEARCH("微积分",E321))),1,IF(OR(ISNUMBER(SEARCH("概率",E321)),ISNUMBER(SEARCH("数理统计",E321)),ISNUMBER(SEARCH("统计",E321))),2,IF(ISNUMBER(SEARCH("代数",E321)),3,IF(OR(ISNUMBER(SEARCH("运筹",E321)),ISNUMBER(SEARCH("优化",E321))),4,0))))</f>
        <v>0</v>
      </c>
      <c r="R321" t="str">
        <f>IF(AND(Q321&gt;0,O321=1),Q321&amp;"-"&amp;E321,"")</f>
        <v/>
      </c>
      <c r="S321" t="s">
        <v>43</v>
      </c>
      <c r="U321">
        <v>1</v>
      </c>
      <c r="V321" t="s">
        <v>43</v>
      </c>
      <c r="X321">
        <v>80</v>
      </c>
      <c r="Y321">
        <v>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e">
        <f>VLOOKUP(A321,#REF!,4,FALSE)</f>
        <v>#REF!</v>
      </c>
      <c r="AW321" t="e">
        <f>VLOOKUP(A321,#REF!,5,FALSE)</f>
        <v>#REF!</v>
      </c>
      <c r="AX321">
        <f>SUMIF(量化书目统计!A:A,H321,量化书目统计!G:G)</f>
        <v>0</v>
      </c>
    </row>
    <row r="322" spans="1:50" x14ac:dyDescent="0.3">
      <c r="A322" t="s">
        <v>3355</v>
      </c>
      <c r="B322" t="s">
        <v>539</v>
      </c>
      <c r="C322" t="s">
        <v>149</v>
      </c>
      <c r="D322">
        <v>5</v>
      </c>
      <c r="E322" t="s">
        <v>2952</v>
      </c>
      <c r="F322" s="1" t="s">
        <v>2953</v>
      </c>
      <c r="G322" t="s">
        <v>2954</v>
      </c>
      <c r="H322" t="e">
        <f>VLOOKUP(F322,#REF!,2,FALSE)</f>
        <v>#REF!</v>
      </c>
      <c r="I322" t="s">
        <v>158</v>
      </c>
      <c r="J322" s="4">
        <v>44295</v>
      </c>
      <c r="K322" s="4">
        <v>44322</v>
      </c>
      <c r="L322" s="3">
        <f>IF(K322&lt;&gt;0,K322-J322,"")</f>
        <v>27</v>
      </c>
      <c r="M322" s="4">
        <v>44355</v>
      </c>
      <c r="N322">
        <f>M322-J322</f>
        <v>60</v>
      </c>
      <c r="O322">
        <v>0</v>
      </c>
      <c r="P322" t="e">
        <f>VLOOKUP(F322,#REF!,3,FALSE)</f>
        <v>#REF!</v>
      </c>
      <c r="Q322">
        <f>IF(OR(ISNUMBER(SEARCH("高等数学",E322)),ISNUMBER(SEARCH("数学分析",E322)),ISNUMBER(SEARCH("微积分",E322))),1,IF(OR(ISNUMBER(SEARCH("概率",E322)),ISNUMBER(SEARCH("数理统计",E322)),ISNUMBER(SEARCH("统计",E322))),2,IF(ISNUMBER(SEARCH("代数",E322)),3,IF(OR(ISNUMBER(SEARCH("运筹",E322)),ISNUMBER(SEARCH("优化",E322))),4,0))))</f>
        <v>0</v>
      </c>
      <c r="R322" t="str">
        <f>IF(AND(Q322&gt;0,O322=1),Q322&amp;"-"&amp;E322,"")</f>
        <v/>
      </c>
      <c r="S322" t="s">
        <v>80</v>
      </c>
      <c r="T322">
        <v>6</v>
      </c>
      <c r="U322">
        <v>1</v>
      </c>
      <c r="V322" t="s">
        <v>80</v>
      </c>
      <c r="W322">
        <v>10</v>
      </c>
      <c r="X322">
        <v>26</v>
      </c>
      <c r="Y322">
        <v>5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e">
        <f>VLOOKUP(A322,#REF!,4,FALSE)</f>
        <v>#REF!</v>
      </c>
      <c r="AW322" t="e">
        <f>VLOOKUP(A322,#REF!,5,FALSE)</f>
        <v>#REF!</v>
      </c>
      <c r="AX322">
        <f>SUMIF(量化书目统计!A:A,H322,量化书目统计!G:G)</f>
        <v>0</v>
      </c>
    </row>
    <row r="323" spans="1:50" x14ac:dyDescent="0.3">
      <c r="A323" t="s">
        <v>3362</v>
      </c>
      <c r="B323" t="s">
        <v>539</v>
      </c>
      <c r="C323" t="s">
        <v>205</v>
      </c>
      <c r="D323">
        <v>1</v>
      </c>
      <c r="E323" t="s">
        <v>3363</v>
      </c>
      <c r="F323" s="1" t="s">
        <v>3364</v>
      </c>
      <c r="G323" t="s">
        <v>3365</v>
      </c>
      <c r="H323" t="e">
        <f>VLOOKUP(F323,#REF!,2,FALSE)</f>
        <v>#REF!</v>
      </c>
      <c r="I323" t="s">
        <v>65</v>
      </c>
      <c r="J323" s="4">
        <v>44322</v>
      </c>
      <c r="K323" s="4">
        <v>44378</v>
      </c>
      <c r="L323" s="3">
        <f>IF(K323&lt;&gt;0,K323-J323,"")</f>
        <v>56</v>
      </c>
      <c r="M323" s="4">
        <v>44446</v>
      </c>
      <c r="N323">
        <f>M323-J323</f>
        <v>124</v>
      </c>
      <c r="O323">
        <v>0</v>
      </c>
      <c r="P323" t="e">
        <f>VLOOKUP(F323,#REF!,3,FALSE)</f>
        <v>#REF!</v>
      </c>
      <c r="Q323">
        <f>IF(OR(ISNUMBER(SEARCH("高等数学",E323)),ISNUMBER(SEARCH("数学分析",E323)),ISNUMBER(SEARCH("微积分",E323))),1,IF(OR(ISNUMBER(SEARCH("概率",E323)),ISNUMBER(SEARCH("数理统计",E323)),ISNUMBER(SEARCH("统计",E323))),2,IF(ISNUMBER(SEARCH("代数",E323)),3,IF(OR(ISNUMBER(SEARCH("运筹",E323)),ISNUMBER(SEARCH("优化",E323))),4,0))))</f>
        <v>0</v>
      </c>
      <c r="R323" t="str">
        <f>IF(AND(Q323&gt;0,O323=1),Q323&amp;"-"&amp;E323,"")</f>
        <v/>
      </c>
      <c r="S323" t="s">
        <v>80</v>
      </c>
      <c r="T323">
        <v>10</v>
      </c>
      <c r="U323">
        <v>1</v>
      </c>
      <c r="V323" t="s">
        <v>80</v>
      </c>
      <c r="W323">
        <v>18</v>
      </c>
      <c r="X323">
        <v>30</v>
      </c>
      <c r="Y323">
        <v>5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e">
        <f>VLOOKUP(A323,#REF!,4,FALSE)</f>
        <v>#REF!</v>
      </c>
      <c r="AW323" t="e">
        <f>VLOOKUP(A323,#REF!,5,FALSE)</f>
        <v>#REF!</v>
      </c>
      <c r="AX323">
        <f>SUMIF(量化书目统计!A:A,H323,量化书目统计!G:G)</f>
        <v>0</v>
      </c>
    </row>
    <row r="324" spans="1:50" x14ac:dyDescent="0.3">
      <c r="A324" t="s">
        <v>3366</v>
      </c>
      <c r="B324" t="s">
        <v>539</v>
      </c>
      <c r="C324" t="s">
        <v>205</v>
      </c>
      <c r="D324">
        <v>1</v>
      </c>
      <c r="E324" t="s">
        <v>1345</v>
      </c>
      <c r="F324" s="1" t="s">
        <v>3367</v>
      </c>
      <c r="G324" t="s">
        <v>3368</v>
      </c>
      <c r="H324" t="e">
        <f>VLOOKUP(F324,#REF!,2,FALSE)</f>
        <v>#REF!</v>
      </c>
      <c r="I324" t="s">
        <v>59</v>
      </c>
      <c r="J324" s="4">
        <v>44194</v>
      </c>
      <c r="K324" s="4">
        <v>44194</v>
      </c>
      <c r="L324" s="3">
        <f>IF(K324&lt;&gt;0,K324-J324,"")</f>
        <v>0</v>
      </c>
      <c r="M324" s="4">
        <v>44256</v>
      </c>
      <c r="N324">
        <f>M324-J324</f>
        <v>62</v>
      </c>
      <c r="O324">
        <v>0</v>
      </c>
      <c r="P324" t="e">
        <f>VLOOKUP(F324,#REF!,3,FALSE)</f>
        <v>#REF!</v>
      </c>
      <c r="Q324">
        <f>IF(OR(ISNUMBER(SEARCH("高等数学",E324)),ISNUMBER(SEARCH("数学分析",E324)),ISNUMBER(SEARCH("微积分",E324))),1,IF(OR(ISNUMBER(SEARCH("概率",E324)),ISNUMBER(SEARCH("数理统计",E324)),ISNUMBER(SEARCH("统计",E324))),2,IF(ISNUMBER(SEARCH("代数",E324)),3,IF(OR(ISNUMBER(SEARCH("运筹",E324)),ISNUMBER(SEARCH("优化",E324))),4,0))))</f>
        <v>1</v>
      </c>
      <c r="R324" t="str">
        <f>IF(AND(Q324&gt;0,O324=1),Q324&amp;"-"&amp;E324,"")</f>
        <v/>
      </c>
      <c r="S324" t="s">
        <v>28</v>
      </c>
      <c r="T324">
        <v>17</v>
      </c>
      <c r="U324">
        <v>1</v>
      </c>
      <c r="V324" t="s">
        <v>28</v>
      </c>
      <c r="W324">
        <v>17</v>
      </c>
      <c r="X324">
        <v>17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e">
        <f>VLOOKUP(A324,#REF!,4,FALSE)</f>
        <v>#REF!</v>
      </c>
      <c r="AW324" t="e">
        <f>VLOOKUP(A324,#REF!,5,FALSE)</f>
        <v>#REF!</v>
      </c>
      <c r="AX324">
        <f>SUMIF(量化书目统计!A:A,H324,量化书目统计!G:G)</f>
        <v>0</v>
      </c>
    </row>
    <row r="325" spans="1:50" x14ac:dyDescent="0.3">
      <c r="A325" t="s">
        <v>3369</v>
      </c>
      <c r="B325" t="s">
        <v>539</v>
      </c>
      <c r="C325" t="s">
        <v>205</v>
      </c>
      <c r="D325">
        <v>1</v>
      </c>
      <c r="E325" t="s">
        <v>112</v>
      </c>
      <c r="F325" s="1" t="s">
        <v>115</v>
      </c>
      <c r="G325" t="s">
        <v>114</v>
      </c>
      <c r="H325" t="e">
        <f>VLOOKUP(F325,#REF!,2,FALSE)</f>
        <v>#REF!</v>
      </c>
      <c r="I325" t="s">
        <v>59</v>
      </c>
      <c r="J325" s="4">
        <v>44092</v>
      </c>
      <c r="K325" s="4">
        <v>44092</v>
      </c>
      <c r="L325" s="3">
        <f>IF(K325&lt;&gt;0,K325-J325,"")</f>
        <v>0</v>
      </c>
      <c r="M325" s="4">
        <v>44152</v>
      </c>
      <c r="N325">
        <f>M325-J325</f>
        <v>60</v>
      </c>
      <c r="O325">
        <v>0</v>
      </c>
      <c r="P325" t="e">
        <f>VLOOKUP(F325,#REF!,3,FALSE)</f>
        <v>#REF!</v>
      </c>
      <c r="Q325">
        <f>IF(OR(ISNUMBER(SEARCH("高等数学",E325)),ISNUMBER(SEARCH("数学分析",E325)),ISNUMBER(SEARCH("微积分",E325))),1,IF(OR(ISNUMBER(SEARCH("概率",E325)),ISNUMBER(SEARCH("数理统计",E325)),ISNUMBER(SEARCH("统计",E325))),2,IF(ISNUMBER(SEARCH("代数",E325)),3,IF(OR(ISNUMBER(SEARCH("运筹",E325)),ISNUMBER(SEARCH("优化",E325))),4,0))))</f>
        <v>1</v>
      </c>
      <c r="R325" t="str">
        <f>IF(AND(Q325&gt;0,O325=1),Q325&amp;"-"&amp;E325,"")</f>
        <v/>
      </c>
      <c r="S325" t="s">
        <v>28</v>
      </c>
      <c r="T325">
        <v>2</v>
      </c>
      <c r="U325">
        <v>2</v>
      </c>
      <c r="V325" t="s">
        <v>28</v>
      </c>
      <c r="W325">
        <v>2</v>
      </c>
      <c r="X325">
        <v>2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e">
        <f>VLOOKUP(A325,#REF!,4,FALSE)</f>
        <v>#REF!</v>
      </c>
      <c r="AW325" t="e">
        <f>VLOOKUP(A325,#REF!,5,FALSE)</f>
        <v>#REF!</v>
      </c>
      <c r="AX325">
        <f>SUMIF(量化书目统计!A:A,H325,量化书目统计!G:G)</f>
        <v>0</v>
      </c>
    </row>
    <row r="326" spans="1:50" x14ac:dyDescent="0.3">
      <c r="A326" t="s">
        <v>708</v>
      </c>
      <c r="B326" t="s">
        <v>539</v>
      </c>
      <c r="C326" t="s">
        <v>561</v>
      </c>
      <c r="D326">
        <v>3</v>
      </c>
      <c r="E326" t="s">
        <v>700</v>
      </c>
      <c r="F326" s="1" t="s">
        <v>701</v>
      </c>
      <c r="G326" t="s">
        <v>702</v>
      </c>
      <c r="H326" t="e">
        <f>VLOOKUP(F326,#REF!,2,FALSE)</f>
        <v>#REF!</v>
      </c>
      <c r="I326" t="s">
        <v>317</v>
      </c>
      <c r="J326" s="4">
        <v>44176</v>
      </c>
      <c r="K326" s="4">
        <v>44266</v>
      </c>
      <c r="L326" s="3">
        <f>IF(K326&lt;&gt;0,K326-J326,"")</f>
        <v>90</v>
      </c>
      <c r="M326" s="4">
        <v>44263</v>
      </c>
      <c r="N326">
        <f>M326-J326</f>
        <v>87</v>
      </c>
      <c r="O326">
        <v>0</v>
      </c>
      <c r="P326" t="e">
        <f>VLOOKUP(F326,#REF!,3,FALSE)</f>
        <v>#REF!</v>
      </c>
      <c r="Q326">
        <f>IF(OR(ISNUMBER(SEARCH("高等数学",E326)),ISNUMBER(SEARCH("数学分析",E326)),ISNUMBER(SEARCH("微积分",E326))),1,IF(OR(ISNUMBER(SEARCH("概率",E326)),ISNUMBER(SEARCH("数理统计",E326)),ISNUMBER(SEARCH("统计",E326))),2,IF(ISNUMBER(SEARCH("代数",E326)),3,IF(OR(ISNUMBER(SEARCH("运筹",E326)),ISNUMBER(SEARCH("优化",E326))),4,0))))</f>
        <v>0</v>
      </c>
      <c r="R326" t="str">
        <f>IF(AND(Q326&gt;0,O326=1),Q326&amp;"-"&amp;E326,"")</f>
        <v/>
      </c>
      <c r="S326" t="s">
        <v>28</v>
      </c>
      <c r="T326">
        <v>14</v>
      </c>
      <c r="U326">
        <v>2</v>
      </c>
      <c r="V326" t="s">
        <v>80</v>
      </c>
      <c r="W326">
        <v>2</v>
      </c>
      <c r="X326">
        <v>14</v>
      </c>
      <c r="Y326">
        <v>5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e">
        <f>VLOOKUP(A326,#REF!,4,FALSE)</f>
        <v>#REF!</v>
      </c>
      <c r="AW326" t="e">
        <f>VLOOKUP(A326,#REF!,5,FALSE)</f>
        <v>#REF!</v>
      </c>
      <c r="AX326">
        <f>SUMIF(量化书目统计!A:A,H326,量化书目统计!G:G)</f>
        <v>0</v>
      </c>
    </row>
    <row r="327" spans="1:50" x14ac:dyDescent="0.3">
      <c r="A327" t="s">
        <v>3370</v>
      </c>
      <c r="B327" t="s">
        <v>539</v>
      </c>
      <c r="C327" t="s">
        <v>205</v>
      </c>
      <c r="D327">
        <v>1</v>
      </c>
      <c r="E327" t="s">
        <v>1535</v>
      </c>
      <c r="F327" s="1" t="s">
        <v>3371</v>
      </c>
      <c r="G327" t="s">
        <v>1537</v>
      </c>
      <c r="H327" t="e">
        <f>VLOOKUP(F327,#REF!,2,FALSE)</f>
        <v>#REF!</v>
      </c>
      <c r="I327" t="s">
        <v>59</v>
      </c>
      <c r="J327" s="4">
        <v>44210</v>
      </c>
      <c r="K327" s="4">
        <v>44260</v>
      </c>
      <c r="L327" s="3">
        <f>IF(K327&lt;&gt;0,K327-J327,"")</f>
        <v>50</v>
      </c>
      <c r="M327" s="4">
        <v>44270</v>
      </c>
      <c r="N327">
        <f>M327-J327</f>
        <v>60</v>
      </c>
      <c r="O327">
        <v>0</v>
      </c>
      <c r="P327" t="e">
        <f>VLOOKUP(F327,#REF!,3,FALSE)</f>
        <v>#REF!</v>
      </c>
      <c r="Q327">
        <f>IF(OR(ISNUMBER(SEARCH("高等数学",E327)),ISNUMBER(SEARCH("数学分析",E327)),ISNUMBER(SEARCH("微积分",E327))),1,IF(OR(ISNUMBER(SEARCH("概率",E327)),ISNUMBER(SEARCH("数理统计",E327)),ISNUMBER(SEARCH("统计",E327))),2,IF(ISNUMBER(SEARCH("代数",E327)),3,IF(OR(ISNUMBER(SEARCH("运筹",E327)),ISNUMBER(SEARCH("优化",E327))),4,0))))</f>
        <v>1</v>
      </c>
      <c r="R327" t="str">
        <f>IF(AND(Q327&gt;0,O327=1),Q327&amp;"-"&amp;E327,"")</f>
        <v/>
      </c>
      <c r="S327" t="s">
        <v>28</v>
      </c>
      <c r="T327">
        <f>X327</f>
        <v>19</v>
      </c>
      <c r="U327">
        <v>2</v>
      </c>
      <c r="V327" t="s">
        <v>80</v>
      </c>
      <c r="W327">
        <v>1</v>
      </c>
      <c r="X327">
        <v>19</v>
      </c>
      <c r="Y327">
        <v>15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e">
        <f>VLOOKUP(A327,#REF!,4,FALSE)</f>
        <v>#REF!</v>
      </c>
      <c r="AW327" t="e">
        <f>VLOOKUP(A327,#REF!,5,FALSE)</f>
        <v>#REF!</v>
      </c>
      <c r="AX327">
        <f>SUMIF(量化书目统计!A:A,H327,量化书目统计!G:G)</f>
        <v>0</v>
      </c>
    </row>
    <row r="328" spans="1:50" x14ac:dyDescent="0.3">
      <c r="A328" t="s">
        <v>3372</v>
      </c>
      <c r="B328" t="s">
        <v>539</v>
      </c>
      <c r="C328" t="s">
        <v>205</v>
      </c>
      <c r="D328">
        <v>1</v>
      </c>
      <c r="E328" t="s">
        <v>619</v>
      </c>
      <c r="F328" s="1" t="s">
        <v>620</v>
      </c>
      <c r="G328" t="s">
        <v>621</v>
      </c>
      <c r="H328" t="e">
        <f>VLOOKUP(F328,#REF!,2,FALSE)</f>
        <v>#REF!</v>
      </c>
      <c r="I328" t="s">
        <v>59</v>
      </c>
      <c r="J328" s="4">
        <v>44578</v>
      </c>
      <c r="K328" s="4">
        <v>44812</v>
      </c>
      <c r="L328" s="3">
        <f>IF(K328&lt;&gt;0,K328-J328,"")</f>
        <v>234</v>
      </c>
      <c r="M328" s="4">
        <v>44815</v>
      </c>
      <c r="N328">
        <f>M328-J328</f>
        <v>237</v>
      </c>
      <c r="O328">
        <v>0</v>
      </c>
      <c r="P328" t="e">
        <f>VLOOKUP(F328,#REF!,3,FALSE)</f>
        <v>#REF!</v>
      </c>
      <c r="Q328">
        <f>IF(OR(ISNUMBER(SEARCH("高等数学",E328)),ISNUMBER(SEARCH("数学分析",E328)),ISNUMBER(SEARCH("微积分",E328))),1,IF(OR(ISNUMBER(SEARCH("概率",E328)),ISNUMBER(SEARCH("数理统计",E328)),ISNUMBER(SEARCH("统计",E328))),2,IF(ISNUMBER(SEARCH("代数",E328)),3,IF(OR(ISNUMBER(SEARCH("运筹",E328)),ISNUMBER(SEARCH("优化",E328))),4,0))))</f>
        <v>0</v>
      </c>
      <c r="R328" t="str">
        <f>IF(AND(Q328&gt;0,O328=1),Q328&amp;"-"&amp;E328,"")</f>
        <v/>
      </c>
      <c r="S328" t="s">
        <v>43</v>
      </c>
      <c r="U328">
        <v>1</v>
      </c>
      <c r="V328" t="s">
        <v>43</v>
      </c>
      <c r="X328">
        <v>60</v>
      </c>
      <c r="Y328">
        <v>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e">
        <f>VLOOKUP(A328,#REF!,4,FALSE)</f>
        <v>#REF!</v>
      </c>
      <c r="AW328" t="e">
        <f>VLOOKUP(A328,#REF!,5,FALSE)</f>
        <v>#REF!</v>
      </c>
      <c r="AX328">
        <f>SUMIF(量化书目统计!A:A,H328,量化书目统计!G:G)</f>
        <v>0</v>
      </c>
    </row>
    <row r="329" spans="1:50" x14ac:dyDescent="0.3">
      <c r="A329" t="s">
        <v>3373</v>
      </c>
      <c r="B329" t="s">
        <v>539</v>
      </c>
      <c r="C329" t="s">
        <v>205</v>
      </c>
      <c r="D329">
        <v>1</v>
      </c>
      <c r="E329" t="s">
        <v>1720</v>
      </c>
      <c r="F329" s="1" t="s">
        <v>1721</v>
      </c>
      <c r="G329" t="s">
        <v>1722</v>
      </c>
      <c r="H329" t="e">
        <f>VLOOKUP(F329,#REF!,2,FALSE)</f>
        <v>#REF!</v>
      </c>
      <c r="I329" t="s">
        <v>1417</v>
      </c>
      <c r="J329" s="4">
        <v>44386</v>
      </c>
      <c r="K329" s="4">
        <v>44446</v>
      </c>
      <c r="L329" s="3">
        <f>IF(K329&lt;&gt;0,K329-J329,"")</f>
        <v>60</v>
      </c>
      <c r="M329" s="4">
        <v>44447</v>
      </c>
      <c r="N329">
        <f>M329-J329</f>
        <v>61</v>
      </c>
      <c r="O329">
        <v>0</v>
      </c>
      <c r="P329" t="e">
        <f>VLOOKUP(F329,#REF!,3,FALSE)</f>
        <v>#REF!</v>
      </c>
      <c r="Q329">
        <f>IF(OR(ISNUMBER(SEARCH("高等数学",E329)),ISNUMBER(SEARCH("数学分析",E329)),ISNUMBER(SEARCH("微积分",E329))),1,IF(OR(ISNUMBER(SEARCH("概率",E329)),ISNUMBER(SEARCH("数理统计",E329)),ISNUMBER(SEARCH("统计",E329))),2,IF(ISNUMBER(SEARCH("代数",E329)),3,IF(OR(ISNUMBER(SEARCH("运筹",E329)),ISNUMBER(SEARCH("优化",E329))),4,0))))</f>
        <v>0</v>
      </c>
      <c r="R329" t="str">
        <f>IF(AND(Q329&gt;0,O329=1),Q329&amp;"-"&amp;E329,"")</f>
        <v/>
      </c>
      <c r="S329" t="s">
        <v>80</v>
      </c>
      <c r="T329">
        <f>19</f>
        <v>19</v>
      </c>
      <c r="U329">
        <v>1</v>
      </c>
      <c r="V329" t="s">
        <v>38</v>
      </c>
      <c r="W329">
        <v>1</v>
      </c>
      <c r="X329">
        <v>39</v>
      </c>
      <c r="Y329">
        <v>11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e">
        <f>VLOOKUP(A329,#REF!,4,FALSE)</f>
        <v>#REF!</v>
      </c>
      <c r="AW329" t="e">
        <f>VLOOKUP(A329,#REF!,5,FALSE)</f>
        <v>#REF!</v>
      </c>
      <c r="AX329">
        <f>SUMIF(量化书目统计!A:A,H329,量化书目统计!G:G)</f>
        <v>0</v>
      </c>
    </row>
    <row r="330" spans="1:50" x14ac:dyDescent="0.3">
      <c r="A330" t="s">
        <v>3374</v>
      </c>
      <c r="B330" t="s">
        <v>539</v>
      </c>
      <c r="C330" t="s">
        <v>205</v>
      </c>
      <c r="D330">
        <v>1</v>
      </c>
      <c r="E330" t="s">
        <v>258</v>
      </c>
      <c r="F330" s="1" t="s">
        <v>972</v>
      </c>
      <c r="G330" t="s">
        <v>973</v>
      </c>
      <c r="H330" t="e">
        <f>VLOOKUP(F330,#REF!,2,FALSE)</f>
        <v>#REF!</v>
      </c>
      <c r="I330" t="s">
        <v>53</v>
      </c>
      <c r="J330" s="4">
        <v>44279</v>
      </c>
      <c r="K330" s="4">
        <v>44320</v>
      </c>
      <c r="L330" s="3">
        <f>IF(K330&lt;&gt;0,K330-J330,"")</f>
        <v>41</v>
      </c>
      <c r="M330" s="4">
        <v>44340</v>
      </c>
      <c r="N330">
        <f>M330-J330</f>
        <v>61</v>
      </c>
      <c r="O330">
        <v>0</v>
      </c>
      <c r="P330" t="e">
        <f>VLOOKUP(F330,#REF!,3,FALSE)</f>
        <v>#REF!</v>
      </c>
      <c r="Q330">
        <f>IF(OR(ISNUMBER(SEARCH("高等数学",E330)),ISNUMBER(SEARCH("数学分析",E330)),ISNUMBER(SEARCH("微积分",E330))),1,IF(OR(ISNUMBER(SEARCH("概率",E330)),ISNUMBER(SEARCH("数理统计",E330)),ISNUMBER(SEARCH("统计",E330))),2,IF(ISNUMBER(SEARCH("代数",E330)),3,IF(OR(ISNUMBER(SEARCH("运筹",E330)),ISNUMBER(SEARCH("优化",E330))),4,0))))</f>
        <v>0</v>
      </c>
      <c r="R330" t="str">
        <f>IF(AND(Q330&gt;0,O330=1),Q330&amp;"-"&amp;E330,"")</f>
        <v/>
      </c>
      <c r="S330" t="s">
        <v>80</v>
      </c>
      <c r="T330">
        <v>4</v>
      </c>
      <c r="U330">
        <v>1</v>
      </c>
      <c r="V330" t="s">
        <v>80</v>
      </c>
      <c r="W330">
        <v>10</v>
      </c>
      <c r="X330">
        <v>24</v>
      </c>
      <c r="Y330">
        <v>11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e">
        <f>VLOOKUP(A330,#REF!,4,FALSE)</f>
        <v>#REF!</v>
      </c>
      <c r="AW330" t="e">
        <f>VLOOKUP(A330,#REF!,5,FALSE)</f>
        <v>#REF!</v>
      </c>
      <c r="AX330">
        <f>SUMIF(量化书目统计!A:A,H330,量化书目统计!G:G)</f>
        <v>0</v>
      </c>
    </row>
    <row r="331" spans="1:50" x14ac:dyDescent="0.3">
      <c r="A331" t="s">
        <v>3375</v>
      </c>
      <c r="B331" t="s">
        <v>539</v>
      </c>
      <c r="C331" t="s">
        <v>205</v>
      </c>
      <c r="D331">
        <v>1</v>
      </c>
      <c r="E331" t="s">
        <v>1850</v>
      </c>
      <c r="F331" s="1" t="s">
        <v>1851</v>
      </c>
      <c r="G331" t="s">
        <v>1852</v>
      </c>
      <c r="H331" t="e">
        <f>VLOOKUP(F331,#REF!,2,FALSE)</f>
        <v>#REF!</v>
      </c>
      <c r="I331" t="s">
        <v>158</v>
      </c>
      <c r="J331" s="4">
        <v>44257</v>
      </c>
      <c r="K331" s="4">
        <v>44260</v>
      </c>
      <c r="L331" s="3">
        <f>IF(K331&lt;&gt;0,K331-J331,"")</f>
        <v>3</v>
      </c>
      <c r="M331" s="4">
        <v>44271</v>
      </c>
      <c r="N331">
        <f>M331-J331</f>
        <v>14</v>
      </c>
      <c r="O331">
        <v>0</v>
      </c>
      <c r="P331" t="e">
        <f>VLOOKUP(F331,#REF!,3,FALSE)</f>
        <v>#REF!</v>
      </c>
      <c r="Q331">
        <f>IF(OR(ISNUMBER(SEARCH("高等数学",E331)),ISNUMBER(SEARCH("数学分析",E331)),ISNUMBER(SEARCH("微积分",E331))),1,IF(OR(ISNUMBER(SEARCH("概率",E331)),ISNUMBER(SEARCH("数理统计",E331)),ISNUMBER(SEARCH("统计",E331))),2,IF(ISNUMBER(SEARCH("代数",E331)),3,IF(OR(ISNUMBER(SEARCH("运筹",E331)),ISNUMBER(SEARCH("优化",E331))),4,0))))</f>
        <v>0</v>
      </c>
      <c r="R331" t="str">
        <f>IF(AND(Q331&gt;0,O331=1),Q331&amp;"-"&amp;E331,"")</f>
        <v/>
      </c>
      <c r="S331" t="s">
        <v>80</v>
      </c>
      <c r="T331">
        <v>1</v>
      </c>
      <c r="U331">
        <v>1</v>
      </c>
      <c r="V331" t="s">
        <v>80</v>
      </c>
      <c r="W331">
        <v>1</v>
      </c>
      <c r="X331">
        <v>21</v>
      </c>
      <c r="Y331">
        <v>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e">
        <f>VLOOKUP(A331,#REF!,4,FALSE)</f>
        <v>#REF!</v>
      </c>
      <c r="AW331" t="e">
        <f>VLOOKUP(A331,#REF!,5,FALSE)</f>
        <v>#REF!</v>
      </c>
      <c r="AX331">
        <f>SUMIF(量化书目统计!A:A,H331,量化书目统计!G:G)</f>
        <v>0</v>
      </c>
    </row>
    <row r="332" spans="1:50" x14ac:dyDescent="0.3">
      <c r="A332" t="s">
        <v>3376</v>
      </c>
      <c r="B332" t="s">
        <v>539</v>
      </c>
      <c r="C332" t="s">
        <v>205</v>
      </c>
      <c r="D332">
        <v>1</v>
      </c>
      <c r="E332" t="s">
        <v>1345</v>
      </c>
      <c r="F332" s="1" t="s">
        <v>3377</v>
      </c>
      <c r="G332" t="s">
        <v>3378</v>
      </c>
      <c r="H332" t="e">
        <f>VLOOKUP(F332,#REF!,2,FALSE)</f>
        <v>#REF!</v>
      </c>
      <c r="I332" t="s">
        <v>59</v>
      </c>
      <c r="J332" s="4">
        <v>44195</v>
      </c>
      <c r="K332" s="4">
        <v>44202</v>
      </c>
      <c r="L332" s="3">
        <f>IF(K332&lt;&gt;0,K332-J332,"")</f>
        <v>7</v>
      </c>
      <c r="M332" s="4">
        <v>44256</v>
      </c>
      <c r="N332">
        <f>M332-J332</f>
        <v>61</v>
      </c>
      <c r="O332">
        <v>0</v>
      </c>
      <c r="P332" t="e">
        <f>VLOOKUP(F332,#REF!,3,FALSE)</f>
        <v>#REF!</v>
      </c>
      <c r="Q332">
        <f>IF(OR(ISNUMBER(SEARCH("高等数学",E332)),ISNUMBER(SEARCH("数学分析",E332)),ISNUMBER(SEARCH("微积分",E332))),1,IF(OR(ISNUMBER(SEARCH("概率",E332)),ISNUMBER(SEARCH("数理统计",E332)),ISNUMBER(SEARCH("统计",E332))),2,IF(ISNUMBER(SEARCH("代数",E332)),3,IF(OR(ISNUMBER(SEARCH("运筹",E332)),ISNUMBER(SEARCH("优化",E332))),4,0))))</f>
        <v>1</v>
      </c>
      <c r="R332" t="str">
        <f>IF(AND(Q332&gt;0,O332=1),Q332&amp;"-"&amp;E332,"")</f>
        <v/>
      </c>
      <c r="S332" t="s">
        <v>28</v>
      </c>
      <c r="T332">
        <v>17</v>
      </c>
      <c r="U332">
        <v>1</v>
      </c>
      <c r="V332" t="s">
        <v>28</v>
      </c>
      <c r="W332">
        <v>18</v>
      </c>
      <c r="X332">
        <v>17</v>
      </c>
      <c r="Y332">
        <v>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e">
        <f>VLOOKUP(A332,#REF!,4,FALSE)</f>
        <v>#REF!</v>
      </c>
      <c r="AW332" t="e">
        <f>VLOOKUP(A332,#REF!,5,FALSE)</f>
        <v>#REF!</v>
      </c>
      <c r="AX332">
        <f>SUMIF(量化书目统计!A:A,H332,量化书目统计!G:G)</f>
        <v>0</v>
      </c>
    </row>
    <row r="333" spans="1:50" x14ac:dyDescent="0.3">
      <c r="A333" t="s">
        <v>3379</v>
      </c>
      <c r="B333" t="s">
        <v>539</v>
      </c>
      <c r="C333" t="s">
        <v>205</v>
      </c>
      <c r="D333">
        <v>1</v>
      </c>
      <c r="E333" t="s">
        <v>761</v>
      </c>
      <c r="F333" s="1" t="s">
        <v>3380</v>
      </c>
      <c r="G333" t="s">
        <v>3381</v>
      </c>
      <c r="H333" t="e">
        <f>VLOOKUP(F333,#REF!,2,FALSE)</f>
        <v>#REF!</v>
      </c>
      <c r="I333" t="s">
        <v>59</v>
      </c>
      <c r="J333" s="4">
        <v>44876</v>
      </c>
      <c r="K333" s="4">
        <v>44881</v>
      </c>
      <c r="L333" s="3">
        <f>IF(K333&lt;&gt;0,K333-J333,"")</f>
        <v>5</v>
      </c>
      <c r="M333" s="4">
        <v>44936</v>
      </c>
      <c r="N333">
        <f>M333-J333</f>
        <v>60</v>
      </c>
      <c r="O333">
        <v>0</v>
      </c>
      <c r="P333" t="e">
        <f>VLOOKUP(F333,#REF!,3,FALSE)</f>
        <v>#REF!</v>
      </c>
      <c r="Q333">
        <f>IF(OR(ISNUMBER(SEARCH("高等数学",E333)),ISNUMBER(SEARCH("数学分析",E333)),ISNUMBER(SEARCH("微积分",E333))),1,IF(OR(ISNUMBER(SEARCH("概率",E333)),ISNUMBER(SEARCH("数理统计",E333)),ISNUMBER(SEARCH("统计",E333))),2,IF(ISNUMBER(SEARCH("代数",E333)),3,IF(OR(ISNUMBER(SEARCH("运筹",E333)),ISNUMBER(SEARCH("优化",E333))),4,0))))</f>
        <v>0</v>
      </c>
      <c r="R333" t="str">
        <f>IF(AND(Q333&gt;0,O333=1),Q333&amp;"-"&amp;E333,"")</f>
        <v/>
      </c>
      <c r="S333" t="s">
        <v>43</v>
      </c>
      <c r="U333">
        <v>1</v>
      </c>
      <c r="V333" t="s">
        <v>43</v>
      </c>
      <c r="X333">
        <v>80</v>
      </c>
      <c r="Y333">
        <v>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 t="e">
        <f>VLOOKUP(A333,#REF!,4,FALSE)</f>
        <v>#REF!</v>
      </c>
      <c r="AW333" t="e">
        <f>VLOOKUP(A333,#REF!,5,FALSE)</f>
        <v>#REF!</v>
      </c>
      <c r="AX333">
        <f>SUMIF(量化书目统计!A:A,H333,量化书目统计!G:G)</f>
        <v>0</v>
      </c>
    </row>
    <row r="334" spans="1:50" x14ac:dyDescent="0.3">
      <c r="A334" t="s">
        <v>3382</v>
      </c>
      <c r="B334" t="s">
        <v>539</v>
      </c>
      <c r="C334" t="s">
        <v>205</v>
      </c>
      <c r="D334">
        <v>1</v>
      </c>
      <c r="E334" t="s">
        <v>1155</v>
      </c>
      <c r="F334" s="1" t="s">
        <v>1156</v>
      </c>
      <c r="G334" t="s">
        <v>1157</v>
      </c>
      <c r="H334" t="e">
        <f>VLOOKUP(F334,#REF!,2,FALSE)</f>
        <v>#REF!</v>
      </c>
      <c r="I334" t="s">
        <v>49</v>
      </c>
      <c r="J334" s="4">
        <v>44352</v>
      </c>
      <c r="K334" s="4">
        <v>44354</v>
      </c>
      <c r="L334" s="3">
        <f>IF(K334&lt;&gt;0,K334-J334,"")</f>
        <v>2</v>
      </c>
      <c r="M334" s="4">
        <v>44412</v>
      </c>
      <c r="N334">
        <f>M334-J334</f>
        <v>60</v>
      </c>
      <c r="O334">
        <v>0</v>
      </c>
      <c r="P334" t="e">
        <f>VLOOKUP(F334,#REF!,3,FALSE)</f>
        <v>#REF!</v>
      </c>
      <c r="Q334">
        <f>IF(OR(ISNUMBER(SEARCH("高等数学",E334)),ISNUMBER(SEARCH("数学分析",E334)),ISNUMBER(SEARCH("微积分",E334))),1,IF(OR(ISNUMBER(SEARCH("概率",E334)),ISNUMBER(SEARCH("数理统计",E334)),ISNUMBER(SEARCH("统计",E334))),2,IF(ISNUMBER(SEARCH("代数",E334)),3,IF(OR(ISNUMBER(SEARCH("运筹",E334)),ISNUMBER(SEARCH("优化",E334))),4,0))))</f>
        <v>0</v>
      </c>
      <c r="R334" t="str">
        <f>IF(AND(Q334&gt;0,O334=1),Q334&amp;"-"&amp;E334,"")</f>
        <v/>
      </c>
      <c r="S334" t="s">
        <v>80</v>
      </c>
      <c r="T334">
        <v>14</v>
      </c>
      <c r="U334">
        <v>1</v>
      </c>
      <c r="V334" t="s">
        <v>80</v>
      </c>
      <c r="W334">
        <v>15</v>
      </c>
      <c r="X334">
        <v>34</v>
      </c>
      <c r="Y334">
        <v>4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e">
        <f>VLOOKUP(A334,#REF!,4,FALSE)</f>
        <v>#REF!</v>
      </c>
      <c r="AW334" t="e">
        <f>VLOOKUP(A334,#REF!,5,FALSE)</f>
        <v>#REF!</v>
      </c>
      <c r="AX334">
        <f>SUMIF(量化书目统计!A:A,H334,量化书目统计!G:G)</f>
        <v>0</v>
      </c>
    </row>
    <row r="335" spans="1:50" x14ac:dyDescent="0.3">
      <c r="A335" t="s">
        <v>3386</v>
      </c>
      <c r="B335" t="s">
        <v>539</v>
      </c>
      <c r="C335" t="s">
        <v>205</v>
      </c>
      <c r="D335">
        <v>1</v>
      </c>
      <c r="E335" t="s">
        <v>1535</v>
      </c>
      <c r="F335" s="1" t="s">
        <v>1536</v>
      </c>
      <c r="G335" t="s">
        <v>1537</v>
      </c>
      <c r="H335" t="e">
        <f>VLOOKUP(F335,#REF!,2,FALSE)</f>
        <v>#REF!</v>
      </c>
      <c r="I335" t="s">
        <v>59</v>
      </c>
      <c r="J335" s="4">
        <v>44431</v>
      </c>
      <c r="K335" s="4">
        <v>44548</v>
      </c>
      <c r="L335" s="3">
        <f>IF(K335&lt;&gt;0,K335-J335,"")</f>
        <v>117</v>
      </c>
      <c r="M335" s="4">
        <v>44547</v>
      </c>
      <c r="N335">
        <f>M335-J335</f>
        <v>116</v>
      </c>
      <c r="O335">
        <v>0</v>
      </c>
      <c r="P335" t="e">
        <f>VLOOKUP(F335,#REF!,3,FALSE)</f>
        <v>#REF!</v>
      </c>
      <c r="Q335">
        <f>IF(OR(ISNUMBER(SEARCH("高等数学",E335)),ISNUMBER(SEARCH("数学分析",E335)),ISNUMBER(SEARCH("微积分",E335))),1,IF(OR(ISNUMBER(SEARCH("概率",E335)),ISNUMBER(SEARCH("数理统计",E335)),ISNUMBER(SEARCH("统计",E335))),2,IF(ISNUMBER(SEARCH("代数",E335)),3,IF(OR(ISNUMBER(SEARCH("运筹",E335)),ISNUMBER(SEARCH("优化",E335))),4,0))))</f>
        <v>1</v>
      </c>
      <c r="R335" t="str">
        <f>IF(AND(Q335&gt;0,O335=1),Q335&amp;"-"&amp;E335,"")</f>
        <v/>
      </c>
      <c r="S335" t="s">
        <v>43</v>
      </c>
      <c r="U335">
        <v>2</v>
      </c>
      <c r="V335" t="s">
        <v>38</v>
      </c>
      <c r="W335">
        <v>15</v>
      </c>
      <c r="X335">
        <v>40</v>
      </c>
      <c r="Y335">
        <v>15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e">
        <f>VLOOKUP(A335,#REF!,4,FALSE)</f>
        <v>#REF!</v>
      </c>
      <c r="AW335" t="e">
        <f>VLOOKUP(A335,#REF!,5,FALSE)</f>
        <v>#REF!</v>
      </c>
      <c r="AX335">
        <f>SUMIF(量化书目统计!A:A,H335,量化书目统计!G:G)</f>
        <v>0</v>
      </c>
    </row>
    <row r="336" spans="1:50" x14ac:dyDescent="0.3">
      <c r="A336" t="s">
        <v>3387</v>
      </c>
      <c r="B336" t="s">
        <v>539</v>
      </c>
      <c r="C336" t="s">
        <v>1550</v>
      </c>
      <c r="D336">
        <v>4</v>
      </c>
      <c r="E336" t="s">
        <v>2717</v>
      </c>
      <c r="F336" s="1" t="s">
        <v>2718</v>
      </c>
      <c r="G336" t="s">
        <v>2719</v>
      </c>
      <c r="H336" t="e">
        <f>VLOOKUP(F336,#REF!,2,FALSE)</f>
        <v>#REF!</v>
      </c>
      <c r="I336" t="s">
        <v>231</v>
      </c>
      <c r="J336" s="4">
        <v>44362</v>
      </c>
      <c r="K336" s="4">
        <v>44363</v>
      </c>
      <c r="L336" s="3">
        <f>IF(K336&lt;&gt;0,K336-J336,"")</f>
        <v>1</v>
      </c>
      <c r="M336" s="4">
        <v>44424</v>
      </c>
      <c r="N336">
        <f>M336-J336</f>
        <v>62</v>
      </c>
      <c r="O336">
        <v>0</v>
      </c>
      <c r="P336" t="e">
        <f>VLOOKUP(F336,#REF!,3,FALSE)</f>
        <v>#REF!</v>
      </c>
      <c r="Q336">
        <f>IF(OR(ISNUMBER(SEARCH("高等数学",E336)),ISNUMBER(SEARCH("数学分析",E336)),ISNUMBER(SEARCH("微积分",E336))),1,IF(OR(ISNUMBER(SEARCH("概率",E336)),ISNUMBER(SEARCH("数理统计",E336)),ISNUMBER(SEARCH("统计",E336))),2,IF(ISNUMBER(SEARCH("代数",E336)),3,IF(OR(ISNUMBER(SEARCH("运筹",E336)),ISNUMBER(SEARCH("优化",E336))),4,0))))</f>
        <v>0</v>
      </c>
      <c r="R336" t="str">
        <f>IF(AND(Q336&gt;0,O336=1),Q336&amp;"-"&amp;E336,"")</f>
        <v/>
      </c>
      <c r="S336" t="s">
        <v>80</v>
      </c>
      <c r="T336">
        <v>16</v>
      </c>
      <c r="U336">
        <v>1</v>
      </c>
      <c r="V336" t="s">
        <v>80</v>
      </c>
      <c r="W336">
        <v>16</v>
      </c>
      <c r="X336">
        <v>36</v>
      </c>
      <c r="Y336">
        <v>4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e">
        <f>VLOOKUP(A336,#REF!,4,FALSE)</f>
        <v>#REF!</v>
      </c>
      <c r="AW336" t="e">
        <f>VLOOKUP(A336,#REF!,5,FALSE)</f>
        <v>#REF!</v>
      </c>
      <c r="AX336">
        <f>SUMIF(量化书目统计!A:A,H336,量化书目统计!G:G)</f>
        <v>0</v>
      </c>
    </row>
    <row r="337" spans="1:50" x14ac:dyDescent="0.3">
      <c r="A337" t="s">
        <v>519</v>
      </c>
      <c r="B337" t="s">
        <v>22</v>
      </c>
      <c r="C337" t="s">
        <v>313</v>
      </c>
      <c r="D337">
        <v>5</v>
      </c>
      <c r="E337" t="s">
        <v>520</v>
      </c>
      <c r="F337" s="1" t="s">
        <v>521</v>
      </c>
      <c r="G337" t="s">
        <v>522</v>
      </c>
      <c r="H337" t="e">
        <f>VLOOKUP(F337,#REF!,2,FALSE)</f>
        <v>#REF!</v>
      </c>
      <c r="I337" t="s">
        <v>158</v>
      </c>
      <c r="J337" s="4">
        <v>44158</v>
      </c>
      <c r="K337" s="4">
        <v>44204</v>
      </c>
      <c r="L337" s="3">
        <f>IF(K337&lt;&gt;0,K337-J337,"")</f>
        <v>46</v>
      </c>
      <c r="M337" s="4">
        <v>44218</v>
      </c>
      <c r="N337">
        <f>M337-J337</f>
        <v>60</v>
      </c>
      <c r="O337">
        <v>0</v>
      </c>
      <c r="P337" t="e">
        <f>VLOOKUP(F337,#REF!,3,FALSE)</f>
        <v>#REF!</v>
      </c>
      <c r="Q337">
        <f>IF(OR(ISNUMBER(SEARCH("高等数学",E337)),ISNUMBER(SEARCH("数学分析",E337)),ISNUMBER(SEARCH("微积分",E337))),1,IF(OR(ISNUMBER(SEARCH("概率",E337)),ISNUMBER(SEARCH("数理统计",E337)),ISNUMBER(SEARCH("统计",E337))),2,IF(ISNUMBER(SEARCH("代数",E337)),3,IF(OR(ISNUMBER(SEARCH("运筹",E337)),ISNUMBER(SEARCH("优化",E337))),4,0))))</f>
        <v>0</v>
      </c>
      <c r="R337" t="str">
        <f>IF(AND(Q337&gt;0,O337=1),Q337&amp;"-"&amp;E337,"")</f>
        <v/>
      </c>
      <c r="S337" t="s">
        <v>28</v>
      </c>
      <c r="T337">
        <v>12</v>
      </c>
      <c r="U337">
        <v>1</v>
      </c>
      <c r="V337" t="s">
        <v>28</v>
      </c>
      <c r="W337">
        <v>18</v>
      </c>
      <c r="X337">
        <v>12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e">
        <f>VLOOKUP(A337,#REF!,4,FALSE)</f>
        <v>#REF!</v>
      </c>
      <c r="AW337" t="e">
        <f>VLOOKUP(A337,#REF!,5,FALSE)</f>
        <v>#REF!</v>
      </c>
      <c r="AX337">
        <f>SUMIF(量化书目统计!A:A,H337,量化书目统计!G:G)</f>
        <v>0</v>
      </c>
    </row>
    <row r="338" spans="1:50" x14ac:dyDescent="0.3">
      <c r="A338" t="s">
        <v>712</v>
      </c>
      <c r="B338" t="s">
        <v>539</v>
      </c>
      <c r="C338" t="s">
        <v>561</v>
      </c>
      <c r="D338">
        <v>3</v>
      </c>
      <c r="E338" t="s">
        <v>24</v>
      </c>
      <c r="F338" s="1" t="s">
        <v>25</v>
      </c>
      <c r="G338" t="s">
        <v>26</v>
      </c>
      <c r="H338" t="e">
        <f>VLOOKUP(F338,#REF!,2,FALSE)</f>
        <v>#REF!</v>
      </c>
      <c r="I338" t="s">
        <v>27</v>
      </c>
      <c r="J338" s="4">
        <v>44172</v>
      </c>
      <c r="K338" s="4">
        <v>44172</v>
      </c>
      <c r="L338" s="3">
        <f>IF(K338&lt;&gt;0,K338-J338,"")</f>
        <v>0</v>
      </c>
      <c r="M338" s="4">
        <v>44232</v>
      </c>
      <c r="N338">
        <f>M338-J338</f>
        <v>60</v>
      </c>
      <c r="O338">
        <v>0</v>
      </c>
      <c r="P338" t="e">
        <f>VLOOKUP(F338,#REF!,3,FALSE)</f>
        <v>#REF!</v>
      </c>
      <c r="Q338">
        <f>IF(OR(ISNUMBER(SEARCH("高等数学",E338)),ISNUMBER(SEARCH("数学分析",E338)),ISNUMBER(SEARCH("微积分",E338))),1,IF(OR(ISNUMBER(SEARCH("概率",E338)),ISNUMBER(SEARCH("数理统计",E338)),ISNUMBER(SEARCH("统计",E338))),2,IF(ISNUMBER(SEARCH("代数",E338)),3,IF(OR(ISNUMBER(SEARCH("运筹",E338)),ISNUMBER(SEARCH("优化",E338))),4,0))))</f>
        <v>0</v>
      </c>
      <c r="R338" t="str">
        <f>IF(AND(Q338&gt;0,O338=1),Q338&amp;"-"&amp;E338,"")</f>
        <v/>
      </c>
      <c r="S338" t="s">
        <v>28</v>
      </c>
      <c r="T338">
        <v>14</v>
      </c>
      <c r="U338">
        <v>1</v>
      </c>
      <c r="V338" t="s">
        <v>28</v>
      </c>
      <c r="W338">
        <v>14</v>
      </c>
      <c r="X338">
        <v>14</v>
      </c>
      <c r="Y338">
        <v>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e">
        <f>VLOOKUP(A338,#REF!,4,FALSE)</f>
        <v>#REF!</v>
      </c>
      <c r="AW338" t="e">
        <f>VLOOKUP(A338,#REF!,5,FALSE)</f>
        <v>#REF!</v>
      </c>
      <c r="AX338">
        <f>SUMIF(量化书目统计!A:A,H338,量化书目统计!G:G)</f>
        <v>0</v>
      </c>
    </row>
    <row r="339" spans="1:50" x14ac:dyDescent="0.3">
      <c r="A339" t="s">
        <v>3391</v>
      </c>
      <c r="B339" t="s">
        <v>539</v>
      </c>
      <c r="C339" t="s">
        <v>111</v>
      </c>
      <c r="D339">
        <v>4</v>
      </c>
      <c r="E339" t="s">
        <v>776</v>
      </c>
      <c r="F339" s="1" t="s">
        <v>777</v>
      </c>
      <c r="G339" t="s">
        <v>778</v>
      </c>
      <c r="H339" t="e">
        <f>VLOOKUP(F339,#REF!,2,FALSE)</f>
        <v>#REF!</v>
      </c>
      <c r="I339" t="s">
        <v>42</v>
      </c>
      <c r="J339" s="4">
        <v>44386</v>
      </c>
      <c r="K339" s="4">
        <v>44501</v>
      </c>
      <c r="L339" s="3">
        <f>IF(K339&lt;&gt;0,K339-J339,"")</f>
        <v>115</v>
      </c>
      <c r="M339" s="4">
        <v>44503</v>
      </c>
      <c r="N339">
        <f>M339-J339</f>
        <v>117</v>
      </c>
      <c r="O339">
        <v>0</v>
      </c>
      <c r="P339" t="e">
        <f>VLOOKUP(F339,#REF!,3,FALSE)</f>
        <v>#REF!</v>
      </c>
      <c r="Q339">
        <f>IF(OR(ISNUMBER(SEARCH("高等数学",E339)),ISNUMBER(SEARCH("数学分析",E339)),ISNUMBER(SEARCH("微积分",E339))),1,IF(OR(ISNUMBER(SEARCH("概率",E339)),ISNUMBER(SEARCH("数理统计",E339)),ISNUMBER(SEARCH("统计",E339))),2,IF(ISNUMBER(SEARCH("代数",E339)),3,IF(OR(ISNUMBER(SEARCH("运筹",E339)),ISNUMBER(SEARCH("优化",E339))),4,0))))</f>
        <v>0</v>
      </c>
      <c r="R339" t="str">
        <f>IF(AND(Q339&gt;0,O339=1),Q339&amp;"-"&amp;E339,"")</f>
        <v/>
      </c>
      <c r="S339" t="s">
        <v>80</v>
      </c>
      <c r="T339">
        <f>19</f>
        <v>19</v>
      </c>
      <c r="U339">
        <v>2</v>
      </c>
      <c r="V339" t="s">
        <v>38</v>
      </c>
      <c r="W339">
        <v>9</v>
      </c>
      <c r="X339">
        <v>39</v>
      </c>
      <c r="Y339">
        <v>14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e">
        <f>VLOOKUP(A339,#REF!,4,FALSE)</f>
        <v>#REF!</v>
      </c>
      <c r="AW339" t="e">
        <f>VLOOKUP(A339,#REF!,5,FALSE)</f>
        <v>#REF!</v>
      </c>
      <c r="AX339">
        <f>SUMIF(量化书目统计!A:A,H339,量化书目统计!G:G)</f>
        <v>0</v>
      </c>
    </row>
    <row r="340" spans="1:50" x14ac:dyDescent="0.3">
      <c r="A340" t="s">
        <v>3392</v>
      </c>
      <c r="B340" t="s">
        <v>539</v>
      </c>
      <c r="C340" t="s">
        <v>55</v>
      </c>
      <c r="D340">
        <v>1</v>
      </c>
      <c r="E340" t="s">
        <v>1627</v>
      </c>
      <c r="F340" s="1" t="s">
        <v>1628</v>
      </c>
      <c r="G340" t="s">
        <v>1629</v>
      </c>
      <c r="H340" t="e">
        <f>VLOOKUP(F340,#REF!,2,FALSE)</f>
        <v>#REF!</v>
      </c>
      <c r="I340" t="s">
        <v>59</v>
      </c>
      <c r="J340" s="4">
        <v>44283</v>
      </c>
      <c r="K340" s="4">
        <v>44329</v>
      </c>
      <c r="L340" s="3">
        <f>IF(K340&lt;&gt;0,K340-J340,"")</f>
        <v>46</v>
      </c>
      <c r="M340" s="4">
        <v>44343</v>
      </c>
      <c r="N340">
        <f>M340-J340</f>
        <v>60</v>
      </c>
      <c r="O340">
        <v>0</v>
      </c>
      <c r="P340" t="e">
        <f>VLOOKUP(F340,#REF!,3,FALSE)</f>
        <v>#REF!</v>
      </c>
      <c r="Q340">
        <f>IF(OR(ISNUMBER(SEARCH("高等数学",E340)),ISNUMBER(SEARCH("数学分析",E340)),ISNUMBER(SEARCH("微积分",E340))),1,IF(OR(ISNUMBER(SEARCH("概率",E340)),ISNUMBER(SEARCH("数理统计",E340)),ISNUMBER(SEARCH("统计",E340))),2,IF(ISNUMBER(SEARCH("代数",E340)),3,IF(OR(ISNUMBER(SEARCH("运筹",E340)),ISNUMBER(SEARCH("优化",E340))),4,0))))</f>
        <v>0</v>
      </c>
      <c r="R340" t="str">
        <f>IF(AND(Q340&gt;0,O340=1),Q340&amp;"-"&amp;E340,"")</f>
        <v/>
      </c>
      <c r="S340" t="s">
        <v>80</v>
      </c>
      <c r="T340">
        <v>4</v>
      </c>
      <c r="U340">
        <v>1</v>
      </c>
      <c r="V340" t="s">
        <v>80</v>
      </c>
      <c r="W340">
        <v>11</v>
      </c>
      <c r="X340">
        <v>24</v>
      </c>
      <c r="Y340">
        <v>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e">
        <f>VLOOKUP(A340,#REF!,4,FALSE)</f>
        <v>#REF!</v>
      </c>
      <c r="AW340" t="e">
        <f>VLOOKUP(A340,#REF!,5,FALSE)</f>
        <v>#REF!</v>
      </c>
      <c r="AX340">
        <f>SUMIF(量化书目统计!A:A,H340,量化书目统计!G:G)</f>
        <v>0</v>
      </c>
    </row>
    <row r="341" spans="1:50" x14ac:dyDescent="0.3">
      <c r="A341" t="s">
        <v>3409</v>
      </c>
      <c r="B341" t="s">
        <v>539</v>
      </c>
      <c r="C341" t="s">
        <v>117</v>
      </c>
      <c r="D341">
        <v>4</v>
      </c>
      <c r="E341" t="s">
        <v>3410</v>
      </c>
      <c r="F341" s="1" t="s">
        <v>3411</v>
      </c>
      <c r="G341" t="s">
        <v>3412</v>
      </c>
      <c r="H341" t="e">
        <f>VLOOKUP(F341,#REF!,2,FALSE)</f>
        <v>#REF!</v>
      </c>
      <c r="I341" t="s">
        <v>49</v>
      </c>
      <c r="J341" s="4">
        <v>44525</v>
      </c>
      <c r="K341" s="4">
        <v>44573</v>
      </c>
      <c r="L341" s="3">
        <f>IF(K341&lt;&gt;0,K341-J341,"")</f>
        <v>48</v>
      </c>
      <c r="M341" s="4">
        <v>44585</v>
      </c>
      <c r="N341">
        <f>M341-J341</f>
        <v>60</v>
      </c>
      <c r="O341">
        <v>1</v>
      </c>
      <c r="P341" t="e">
        <f>VLOOKUP(F341,#REF!,3,FALSE)</f>
        <v>#REF!</v>
      </c>
      <c r="Q341">
        <f>IF(OR(ISNUMBER(SEARCH("高等数学",E341)),ISNUMBER(SEARCH("数学分析",E341)),ISNUMBER(SEARCH("微积分",E341))),1,IF(OR(ISNUMBER(SEARCH("概率",E341)),ISNUMBER(SEARCH("数理统计",E341)),ISNUMBER(SEARCH("统计",E341))),2,IF(ISNUMBER(SEARCH("代数",E341)),3,IF(OR(ISNUMBER(SEARCH("运筹",E341)),ISNUMBER(SEARCH("优化",E341))),4,0))))</f>
        <v>0</v>
      </c>
      <c r="R341" t="str">
        <f>IF(AND(Q341&gt;0,O341=1),Q341&amp;"-"&amp;E341,"")</f>
        <v/>
      </c>
      <c r="S341" t="s">
        <v>38</v>
      </c>
      <c r="T341">
        <v>12</v>
      </c>
      <c r="U341">
        <v>1</v>
      </c>
      <c r="V341" t="s">
        <v>38</v>
      </c>
      <c r="W341">
        <v>18</v>
      </c>
      <c r="X341">
        <v>52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e">
        <f>VLOOKUP(A341,#REF!,4,FALSE)</f>
        <v>#REF!</v>
      </c>
      <c r="AW341" t="e">
        <f>VLOOKUP(A341,#REF!,5,FALSE)</f>
        <v>#REF!</v>
      </c>
      <c r="AX341">
        <f>SUMIF(量化书目统计!A:A,H341,量化书目统计!G:G)</f>
        <v>0</v>
      </c>
    </row>
    <row r="342" spans="1:50" x14ac:dyDescent="0.3">
      <c r="A342" t="s">
        <v>3413</v>
      </c>
      <c r="B342" t="s">
        <v>539</v>
      </c>
      <c r="C342" t="s">
        <v>731</v>
      </c>
      <c r="D342">
        <v>5</v>
      </c>
      <c r="E342" t="s">
        <v>364</v>
      </c>
      <c r="F342" s="1" t="s">
        <v>1238</v>
      </c>
      <c r="G342" t="s">
        <v>366</v>
      </c>
      <c r="H342" t="e">
        <f>VLOOKUP(F342,#REF!,2,FALSE)</f>
        <v>#REF!</v>
      </c>
      <c r="I342" t="s">
        <v>49</v>
      </c>
      <c r="J342" s="4">
        <v>44351</v>
      </c>
      <c r="K342" s="4">
        <v>44445</v>
      </c>
      <c r="L342" s="3">
        <f>IF(K342&lt;&gt;0,K342-J342,"")</f>
        <v>94</v>
      </c>
      <c r="M342" s="4">
        <v>44446</v>
      </c>
      <c r="N342">
        <f>M342-J342</f>
        <v>95</v>
      </c>
      <c r="O342">
        <v>0</v>
      </c>
      <c r="P342" t="e">
        <f>VLOOKUP(F342,#REF!,3,FALSE)</f>
        <v>#REF!</v>
      </c>
      <c r="Q342">
        <f>IF(OR(ISNUMBER(SEARCH("高等数学",E342)),ISNUMBER(SEARCH("数学分析",E342)),ISNUMBER(SEARCH("微积分",E342))),1,IF(OR(ISNUMBER(SEARCH("概率",E342)),ISNUMBER(SEARCH("数理统计",E342)),ISNUMBER(SEARCH("统计",E342))),2,IF(ISNUMBER(SEARCH("代数",E342)),3,IF(OR(ISNUMBER(SEARCH("运筹",E342)),ISNUMBER(SEARCH("优化",E342))),4,0))))</f>
        <v>0</v>
      </c>
      <c r="R342" t="str">
        <f>IF(AND(Q342&gt;0,O342=1),Q342&amp;"-"&amp;E342,"")</f>
        <v/>
      </c>
      <c r="S342" t="s">
        <v>80</v>
      </c>
      <c r="T342">
        <v>14</v>
      </c>
      <c r="U342">
        <v>2</v>
      </c>
      <c r="V342" t="s">
        <v>38</v>
      </c>
      <c r="W342">
        <v>1</v>
      </c>
      <c r="X342">
        <v>34</v>
      </c>
      <c r="Y342">
        <v>5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e">
        <f>VLOOKUP(A342,#REF!,4,FALSE)</f>
        <v>#REF!</v>
      </c>
      <c r="AW342" t="e">
        <f>VLOOKUP(A342,#REF!,5,FALSE)</f>
        <v>#REF!</v>
      </c>
      <c r="AX342">
        <f>SUMIF(量化书目统计!A:A,H342,量化书目统计!G:G)</f>
        <v>0</v>
      </c>
    </row>
    <row r="343" spans="1:50" x14ac:dyDescent="0.3">
      <c r="A343" t="s">
        <v>3414</v>
      </c>
      <c r="B343" t="s">
        <v>539</v>
      </c>
      <c r="C343" t="s">
        <v>45</v>
      </c>
      <c r="D343">
        <v>5</v>
      </c>
      <c r="E343" t="s">
        <v>848</v>
      </c>
      <c r="F343" s="1" t="s">
        <v>849</v>
      </c>
      <c r="G343" t="s">
        <v>850</v>
      </c>
      <c r="H343" t="e">
        <f>VLOOKUP(F343,#REF!,2,FALSE)</f>
        <v>#REF!</v>
      </c>
      <c r="I343" t="s">
        <v>158</v>
      </c>
      <c r="J343" s="4">
        <v>44166</v>
      </c>
      <c r="K343" s="4">
        <v>44260</v>
      </c>
      <c r="L343" s="3">
        <f>IF(K343&lt;&gt;0,K343-J343,"")</f>
        <v>94</v>
      </c>
      <c r="M343" s="4">
        <v>44260</v>
      </c>
      <c r="N343">
        <f>M343-J343</f>
        <v>94</v>
      </c>
      <c r="O343">
        <v>0</v>
      </c>
      <c r="P343" t="e">
        <f>VLOOKUP(F343,#REF!,3,FALSE)</f>
        <v>#REF!</v>
      </c>
      <c r="Q343">
        <f>IF(OR(ISNUMBER(SEARCH("高等数学",E343)),ISNUMBER(SEARCH("数学分析",E343)),ISNUMBER(SEARCH("微积分",E343))),1,IF(OR(ISNUMBER(SEARCH("概率",E343)),ISNUMBER(SEARCH("数理统计",E343)),ISNUMBER(SEARCH("统计",E343))),2,IF(ISNUMBER(SEARCH("代数",E343)),3,IF(OR(ISNUMBER(SEARCH("运筹",E343)),ISNUMBER(SEARCH("优化",E343))),4,0))))</f>
        <v>0</v>
      </c>
      <c r="R343" t="str">
        <f>IF(AND(Q343&gt;0,O343=1),Q343&amp;"-"&amp;E343,"")</f>
        <v/>
      </c>
      <c r="S343" t="s">
        <v>28</v>
      </c>
      <c r="T343">
        <v>13</v>
      </c>
      <c r="U343">
        <v>1</v>
      </c>
      <c r="V343" t="s">
        <v>80</v>
      </c>
      <c r="W343">
        <v>1</v>
      </c>
      <c r="X343">
        <v>13</v>
      </c>
      <c r="Y343">
        <v>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e">
        <f>VLOOKUP(A343,#REF!,4,FALSE)</f>
        <v>#REF!</v>
      </c>
      <c r="AW343" t="e">
        <f>VLOOKUP(A343,#REF!,5,FALSE)</f>
        <v>#REF!</v>
      </c>
      <c r="AX343">
        <f>SUMIF(量化书目统计!A:A,H343,量化书目统计!G:G)</f>
        <v>0</v>
      </c>
    </row>
    <row r="344" spans="1:50" x14ac:dyDescent="0.3">
      <c r="A344" t="s">
        <v>3415</v>
      </c>
      <c r="B344" t="s">
        <v>539</v>
      </c>
      <c r="C344" t="s">
        <v>45</v>
      </c>
      <c r="D344">
        <v>5</v>
      </c>
      <c r="E344" t="s">
        <v>1185</v>
      </c>
      <c r="F344" s="1" t="s">
        <v>1186</v>
      </c>
      <c r="G344" t="s">
        <v>1187</v>
      </c>
      <c r="H344" t="e">
        <f>VLOOKUP(F344,#REF!,2,FALSE)</f>
        <v>#REF!</v>
      </c>
      <c r="I344" t="s">
        <v>65</v>
      </c>
      <c r="J344" s="4">
        <v>44090</v>
      </c>
      <c r="K344" s="4">
        <v>44125</v>
      </c>
      <c r="L344" s="3">
        <f>IF(K344&lt;&gt;0,K344-J344,"")</f>
        <v>35</v>
      </c>
      <c r="M344" s="4">
        <v>44131</v>
      </c>
      <c r="N344">
        <f>M344-J344</f>
        <v>41</v>
      </c>
      <c r="O344">
        <v>0</v>
      </c>
      <c r="P344" t="e">
        <f>VLOOKUP(F344,#REF!,3,FALSE)</f>
        <v>#REF!</v>
      </c>
      <c r="Q344">
        <f>IF(OR(ISNUMBER(SEARCH("高等数学",E344)),ISNUMBER(SEARCH("数学分析",E344)),ISNUMBER(SEARCH("微积分",E344))),1,IF(OR(ISNUMBER(SEARCH("概率",E344)),ISNUMBER(SEARCH("数理统计",E344)),ISNUMBER(SEARCH("统计",E344))),2,IF(ISNUMBER(SEARCH("代数",E344)),3,IF(OR(ISNUMBER(SEARCH("运筹",E344)),ISNUMBER(SEARCH("优化",E344))),4,0))))</f>
        <v>0</v>
      </c>
      <c r="R344" t="str">
        <f>IF(AND(Q344&gt;0,O344=1),Q344&amp;"-"&amp;E344,"")</f>
        <v/>
      </c>
      <c r="S344" t="s">
        <v>28</v>
      </c>
      <c r="T344">
        <v>2</v>
      </c>
      <c r="U344">
        <v>1</v>
      </c>
      <c r="V344" t="s">
        <v>28</v>
      </c>
      <c r="W344">
        <v>7</v>
      </c>
      <c r="X344">
        <v>2</v>
      </c>
      <c r="Y344">
        <v>11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 t="e">
        <f>VLOOKUP(A344,#REF!,4,FALSE)</f>
        <v>#REF!</v>
      </c>
      <c r="AW344" t="e">
        <f>VLOOKUP(A344,#REF!,5,FALSE)</f>
        <v>#REF!</v>
      </c>
      <c r="AX344">
        <f>SUMIF(量化书目统计!A:A,H344,量化书目统计!G:G)</f>
        <v>0</v>
      </c>
    </row>
    <row r="345" spans="1:50" x14ac:dyDescent="0.3">
      <c r="A345" t="s">
        <v>3416</v>
      </c>
      <c r="B345" t="s">
        <v>539</v>
      </c>
      <c r="C345" t="s">
        <v>45</v>
      </c>
      <c r="D345">
        <v>5</v>
      </c>
      <c r="E345" t="s">
        <v>405</v>
      </c>
      <c r="F345" s="1" t="s">
        <v>406</v>
      </c>
      <c r="G345" t="s">
        <v>407</v>
      </c>
      <c r="H345" t="e">
        <f>VLOOKUP(F345,#REF!,2,FALSE)</f>
        <v>#REF!</v>
      </c>
      <c r="I345" t="s">
        <v>49</v>
      </c>
      <c r="J345" s="4">
        <v>44502</v>
      </c>
      <c r="K345" s="4">
        <v>44540</v>
      </c>
      <c r="L345" s="3">
        <f>IF(K345&lt;&gt;0,K345-J345,"")</f>
        <v>38</v>
      </c>
      <c r="M345" s="4">
        <v>44536</v>
      </c>
      <c r="N345">
        <f>M345-J345</f>
        <v>34</v>
      </c>
      <c r="O345">
        <v>0</v>
      </c>
      <c r="P345" t="e">
        <f>VLOOKUP(F345,#REF!,3,FALSE)</f>
        <v>#REF!</v>
      </c>
      <c r="Q345">
        <f>IF(OR(ISNUMBER(SEARCH("高等数学",E345)),ISNUMBER(SEARCH("数学分析",E345)),ISNUMBER(SEARCH("微积分",E345))),1,IF(OR(ISNUMBER(SEARCH("概率",E345)),ISNUMBER(SEARCH("数理统计",E345)),ISNUMBER(SEARCH("统计",E345))),2,IF(ISNUMBER(SEARCH("代数",E345)),3,IF(OR(ISNUMBER(SEARCH("运筹",E345)),ISNUMBER(SEARCH("优化",E345))),4,0))))</f>
        <v>0</v>
      </c>
      <c r="R345" t="str">
        <f>IF(AND(Q345&gt;0,O345=1),Q345&amp;"-"&amp;E345,"")</f>
        <v/>
      </c>
      <c r="S345" t="s">
        <v>38</v>
      </c>
      <c r="T345">
        <v>9</v>
      </c>
      <c r="U345">
        <v>2</v>
      </c>
      <c r="V345" t="s">
        <v>38</v>
      </c>
      <c r="W345">
        <v>14</v>
      </c>
      <c r="X345">
        <v>49</v>
      </c>
      <c r="Y345">
        <v>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e">
        <f>VLOOKUP(A345,#REF!,4,FALSE)</f>
        <v>#REF!</v>
      </c>
      <c r="AW345" t="e">
        <f>VLOOKUP(A345,#REF!,5,FALSE)</f>
        <v>#REF!</v>
      </c>
      <c r="AX345">
        <f>SUMIF(量化书目统计!A:A,H345,量化书目统计!G:G)</f>
        <v>0</v>
      </c>
    </row>
    <row r="346" spans="1:50" x14ac:dyDescent="0.3">
      <c r="A346" t="s">
        <v>3417</v>
      </c>
      <c r="B346" t="s">
        <v>539</v>
      </c>
      <c r="C346" t="s">
        <v>45</v>
      </c>
      <c r="D346">
        <v>5</v>
      </c>
      <c r="E346" t="s">
        <v>2958</v>
      </c>
      <c r="F346" s="1" t="s">
        <v>2959</v>
      </c>
      <c r="G346" t="s">
        <v>2960</v>
      </c>
      <c r="H346" t="e">
        <f>VLOOKUP(F346,#REF!,2,FALSE)</f>
        <v>#REF!</v>
      </c>
      <c r="I346" t="s">
        <v>158</v>
      </c>
      <c r="J346" s="4">
        <v>44633</v>
      </c>
      <c r="K346" s="4">
        <v>44908</v>
      </c>
      <c r="L346" s="3">
        <f>IF(K346&lt;&gt;0,K346-J346,"")</f>
        <v>275</v>
      </c>
      <c r="M346" s="4">
        <v>44929</v>
      </c>
      <c r="N346">
        <f>M346-J346</f>
        <v>296</v>
      </c>
      <c r="O346">
        <v>0</v>
      </c>
      <c r="P346" t="e">
        <f>VLOOKUP(F346,#REF!,3,FALSE)</f>
        <v>#REF!</v>
      </c>
      <c r="Q346">
        <f>IF(OR(ISNUMBER(SEARCH("高等数学",E346)),ISNUMBER(SEARCH("数学分析",E346)),ISNUMBER(SEARCH("微积分",E346))),1,IF(OR(ISNUMBER(SEARCH("概率",E346)),ISNUMBER(SEARCH("数理统计",E346)),ISNUMBER(SEARCH("统计",E346))),2,IF(ISNUMBER(SEARCH("代数",E346)),3,IF(OR(ISNUMBER(SEARCH("运筹",E346)),ISNUMBER(SEARCH("优化",E346))),4,0))))</f>
        <v>0</v>
      </c>
      <c r="R346" t="str">
        <f>IF(AND(Q346&gt;0,O346=1),Q346&amp;"-"&amp;E346,"")</f>
        <v/>
      </c>
      <c r="S346" t="s">
        <v>99</v>
      </c>
      <c r="T346">
        <v>5</v>
      </c>
      <c r="U346">
        <v>1</v>
      </c>
      <c r="V346" t="s">
        <v>43</v>
      </c>
      <c r="X346">
        <v>65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e">
        <f>VLOOKUP(A346,#REF!,4,FALSE)</f>
        <v>#REF!</v>
      </c>
      <c r="AW346" t="e">
        <f>VLOOKUP(A346,#REF!,5,FALSE)</f>
        <v>#REF!</v>
      </c>
      <c r="AX346">
        <f>SUMIF(量化书目统计!A:A,H346,量化书目统计!G:G)</f>
        <v>0</v>
      </c>
    </row>
    <row r="347" spans="1:50" x14ac:dyDescent="0.3">
      <c r="A347" t="s">
        <v>3421</v>
      </c>
      <c r="B347" t="s">
        <v>539</v>
      </c>
      <c r="C347" t="s">
        <v>45</v>
      </c>
      <c r="D347">
        <v>5</v>
      </c>
      <c r="E347" t="s">
        <v>603</v>
      </c>
      <c r="F347" s="1" t="s">
        <v>3422</v>
      </c>
      <c r="G347" t="s">
        <v>3423</v>
      </c>
      <c r="H347" t="e">
        <f>VLOOKUP(F347,#REF!,2,FALSE)</f>
        <v>#REF!</v>
      </c>
      <c r="I347" t="s">
        <v>231</v>
      </c>
      <c r="J347" s="4">
        <v>44152</v>
      </c>
      <c r="K347" s="4">
        <v>44194</v>
      </c>
      <c r="L347" s="3">
        <f>IF(K347&lt;&gt;0,K347-J347,"")</f>
        <v>42</v>
      </c>
      <c r="M347" s="4">
        <v>44200</v>
      </c>
      <c r="N347">
        <f>M347-J347</f>
        <v>48</v>
      </c>
      <c r="O347">
        <v>0</v>
      </c>
      <c r="P347" t="e">
        <f>VLOOKUP(F347,#REF!,3,FALSE)</f>
        <v>#REF!</v>
      </c>
      <c r="Q347">
        <f>IF(OR(ISNUMBER(SEARCH("高等数学",E347)),ISNUMBER(SEARCH("数学分析",E347)),ISNUMBER(SEARCH("微积分",E347))),1,IF(OR(ISNUMBER(SEARCH("概率",E347)),ISNUMBER(SEARCH("数理统计",E347)),ISNUMBER(SEARCH("统计",E347))),2,IF(ISNUMBER(SEARCH("代数",E347)),3,IF(OR(ISNUMBER(SEARCH("运筹",E347)),ISNUMBER(SEARCH("优化",E347))),4,0))))</f>
        <v>0</v>
      </c>
      <c r="R347" t="str">
        <f>IF(AND(Q347&gt;0,O347=1),Q347&amp;"-"&amp;E347,"")</f>
        <v/>
      </c>
      <c r="S347" t="s">
        <v>28</v>
      </c>
      <c r="T347">
        <v>11</v>
      </c>
      <c r="U347">
        <v>1</v>
      </c>
      <c r="V347" t="s">
        <v>28</v>
      </c>
      <c r="W347">
        <v>17</v>
      </c>
      <c r="X347">
        <v>11</v>
      </c>
      <c r="Y347">
        <v>5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e">
        <f>VLOOKUP(A347,#REF!,4,FALSE)</f>
        <v>#REF!</v>
      </c>
      <c r="AW347" t="e">
        <f>VLOOKUP(A347,#REF!,5,FALSE)</f>
        <v>#REF!</v>
      </c>
      <c r="AX347">
        <f>SUMIF(量化书目统计!A:A,H347,量化书目统计!G:G)</f>
        <v>0</v>
      </c>
    </row>
    <row r="348" spans="1:50" x14ac:dyDescent="0.3">
      <c r="A348" t="s">
        <v>3424</v>
      </c>
      <c r="B348" t="s">
        <v>539</v>
      </c>
      <c r="C348" t="s">
        <v>45</v>
      </c>
      <c r="D348">
        <v>5</v>
      </c>
      <c r="E348" t="s">
        <v>1345</v>
      </c>
      <c r="F348" s="1" t="s">
        <v>3377</v>
      </c>
      <c r="G348" t="s">
        <v>3378</v>
      </c>
      <c r="H348" t="e">
        <f>VLOOKUP(F348,#REF!,2,FALSE)</f>
        <v>#REF!</v>
      </c>
      <c r="I348" t="s">
        <v>59</v>
      </c>
      <c r="J348" s="4">
        <v>44141</v>
      </c>
      <c r="K348" s="4">
        <v>44144</v>
      </c>
      <c r="L348" s="3">
        <f>IF(K348&lt;&gt;0,K348-J348,"")</f>
        <v>3</v>
      </c>
      <c r="M348" s="4">
        <v>44201</v>
      </c>
      <c r="N348">
        <f>M348-J348</f>
        <v>60</v>
      </c>
      <c r="O348">
        <v>0</v>
      </c>
      <c r="P348" t="e">
        <f>VLOOKUP(F348,#REF!,3,FALSE)</f>
        <v>#REF!</v>
      </c>
      <c r="Q348">
        <f>IF(OR(ISNUMBER(SEARCH("高等数学",E348)),ISNUMBER(SEARCH("数学分析",E348)),ISNUMBER(SEARCH("微积分",E348))),1,IF(OR(ISNUMBER(SEARCH("概率",E348)),ISNUMBER(SEARCH("数理统计",E348)),ISNUMBER(SEARCH("统计",E348))),2,IF(ISNUMBER(SEARCH("代数",E348)),3,IF(OR(ISNUMBER(SEARCH("运筹",E348)),ISNUMBER(SEARCH("优化",E348))),4,0))))</f>
        <v>1</v>
      </c>
      <c r="R348" t="str">
        <f>IF(AND(Q348&gt;0,O348=1),Q348&amp;"-"&amp;E348,"")</f>
        <v/>
      </c>
      <c r="S348" t="s">
        <v>28</v>
      </c>
      <c r="T348">
        <v>9</v>
      </c>
      <c r="U348">
        <v>1</v>
      </c>
      <c r="V348" t="s">
        <v>28</v>
      </c>
      <c r="W348">
        <v>10</v>
      </c>
      <c r="X348">
        <v>9</v>
      </c>
      <c r="Y348">
        <v>11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e">
        <f>VLOOKUP(A348,#REF!,4,FALSE)</f>
        <v>#REF!</v>
      </c>
      <c r="AW348" t="e">
        <f>VLOOKUP(A348,#REF!,5,FALSE)</f>
        <v>#REF!</v>
      </c>
      <c r="AX348">
        <f>SUMIF(量化书目统计!A:A,H348,量化书目统计!G:G)</f>
        <v>0</v>
      </c>
    </row>
    <row r="349" spans="1:50" x14ac:dyDescent="0.3">
      <c r="A349" t="s">
        <v>713</v>
      </c>
      <c r="B349" t="s">
        <v>539</v>
      </c>
      <c r="C349" t="s">
        <v>561</v>
      </c>
      <c r="D349">
        <v>3</v>
      </c>
      <c r="E349" t="s">
        <v>714</v>
      </c>
      <c r="F349" s="1" t="s">
        <v>715</v>
      </c>
      <c r="G349" t="s">
        <v>716</v>
      </c>
      <c r="H349" t="e">
        <f>VLOOKUP(F349,#REF!,2,FALSE)</f>
        <v>#REF!</v>
      </c>
      <c r="I349" t="s">
        <v>32</v>
      </c>
      <c r="J349" s="4">
        <v>44813</v>
      </c>
      <c r="K349" s="4">
        <v>44874</v>
      </c>
      <c r="L349" s="3">
        <f>IF(K349&lt;&gt;0,K349-J349,"")</f>
        <v>61</v>
      </c>
      <c r="M349" s="4">
        <v>44873</v>
      </c>
      <c r="N349">
        <f>M349-J349</f>
        <v>60</v>
      </c>
      <c r="O349">
        <v>0</v>
      </c>
      <c r="P349" t="e">
        <f>VLOOKUP(F349,#REF!,3,FALSE)</f>
        <v>#REF!</v>
      </c>
      <c r="Q349">
        <f>IF(OR(ISNUMBER(SEARCH("高等数学",E349)),ISNUMBER(SEARCH("数学分析",E349)),ISNUMBER(SEARCH("微积分",E349))),1,IF(OR(ISNUMBER(SEARCH("概率",E349)),ISNUMBER(SEARCH("数理统计",E349)),ISNUMBER(SEARCH("统计",E349))),2,IF(ISNUMBER(SEARCH("代数",E349)),3,IF(OR(ISNUMBER(SEARCH("运筹",E349)),ISNUMBER(SEARCH("优化",E349))),4,0))))</f>
        <v>0</v>
      </c>
      <c r="R349" t="str">
        <f>IF(AND(Q349&gt;0,O349=1),Q349&amp;"-"&amp;E349,"")</f>
        <v/>
      </c>
      <c r="S349" t="s">
        <v>43</v>
      </c>
      <c r="U349">
        <v>1</v>
      </c>
      <c r="V349" t="s">
        <v>43</v>
      </c>
      <c r="X349">
        <v>80</v>
      </c>
      <c r="Y349">
        <v>11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e">
        <f>VLOOKUP(A349,#REF!,4,FALSE)</f>
        <v>#REF!</v>
      </c>
      <c r="AW349" t="e">
        <f>VLOOKUP(A349,#REF!,5,FALSE)</f>
        <v>#REF!</v>
      </c>
      <c r="AX349">
        <f>SUMIF(量化书目统计!A:A,H349,量化书目统计!G:G)</f>
        <v>0</v>
      </c>
    </row>
    <row r="350" spans="1:50" x14ac:dyDescent="0.3">
      <c r="A350" t="s">
        <v>3425</v>
      </c>
      <c r="B350" t="s">
        <v>539</v>
      </c>
      <c r="C350" t="s">
        <v>45</v>
      </c>
      <c r="D350">
        <v>5</v>
      </c>
      <c r="E350" t="s">
        <v>819</v>
      </c>
      <c r="F350" s="1" t="s">
        <v>820</v>
      </c>
      <c r="G350" t="s">
        <v>821</v>
      </c>
      <c r="H350" t="e">
        <f>VLOOKUP(F350,#REF!,2,FALSE)</f>
        <v>#REF!</v>
      </c>
      <c r="I350" t="s">
        <v>32</v>
      </c>
      <c r="J350" s="4">
        <v>44455</v>
      </c>
      <c r="K350" s="4">
        <v>44488</v>
      </c>
      <c r="L350" s="3">
        <f>IF(K350&lt;&gt;0,K350-J350,"")</f>
        <v>33</v>
      </c>
      <c r="M350" s="4">
        <v>44494</v>
      </c>
      <c r="N350">
        <f>M350-J350</f>
        <v>39</v>
      </c>
      <c r="O350">
        <v>0</v>
      </c>
      <c r="P350" t="e">
        <f>VLOOKUP(F350,#REF!,3,FALSE)</f>
        <v>#REF!</v>
      </c>
      <c r="Q350">
        <f>IF(OR(ISNUMBER(SEARCH("高等数学",E350)),ISNUMBER(SEARCH("数学分析",E350)),ISNUMBER(SEARCH("微积分",E350))),1,IF(OR(ISNUMBER(SEARCH("概率",E350)),ISNUMBER(SEARCH("数理统计",E350)),ISNUMBER(SEARCH("统计",E350))),2,IF(ISNUMBER(SEARCH("代数",E350)),3,IF(OR(ISNUMBER(SEARCH("运筹",E350)),ISNUMBER(SEARCH("优化",E350))),4,0))))</f>
        <v>0</v>
      </c>
      <c r="R350" t="str">
        <f>IF(AND(Q350&gt;0,O350=1),Q350&amp;"-"&amp;E350,"")</f>
        <v/>
      </c>
      <c r="S350" t="s">
        <v>38</v>
      </c>
      <c r="T350">
        <v>2</v>
      </c>
      <c r="U350">
        <v>1</v>
      </c>
      <c r="V350" t="s">
        <v>38</v>
      </c>
      <c r="W350">
        <v>7</v>
      </c>
      <c r="X350">
        <v>42</v>
      </c>
      <c r="Y350">
        <v>11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e">
        <f>VLOOKUP(A350,#REF!,4,FALSE)</f>
        <v>#REF!</v>
      </c>
      <c r="AW350" t="e">
        <f>VLOOKUP(A350,#REF!,5,FALSE)</f>
        <v>#REF!</v>
      </c>
      <c r="AX350">
        <f>SUMIF(量化书目统计!A:A,H350,量化书目统计!G:G)</f>
        <v>0</v>
      </c>
    </row>
    <row r="351" spans="1:50" x14ac:dyDescent="0.3">
      <c r="A351" t="s">
        <v>3426</v>
      </c>
      <c r="B351" t="s">
        <v>539</v>
      </c>
      <c r="C351" t="s">
        <v>45</v>
      </c>
      <c r="D351">
        <v>5</v>
      </c>
      <c r="E351" t="s">
        <v>436</v>
      </c>
      <c r="F351" s="1" t="s">
        <v>437</v>
      </c>
      <c r="G351" t="s">
        <v>438</v>
      </c>
      <c r="H351" t="e">
        <f>VLOOKUP(F351,#REF!,2,FALSE)</f>
        <v>#REF!</v>
      </c>
      <c r="I351" t="s">
        <v>49</v>
      </c>
      <c r="J351" s="4">
        <v>44186</v>
      </c>
      <c r="K351" s="4">
        <v>44269</v>
      </c>
      <c r="L351" s="3">
        <f>IF(K351&lt;&gt;0,K351-J351,"")</f>
        <v>83</v>
      </c>
      <c r="M351" s="4">
        <v>44272</v>
      </c>
      <c r="N351">
        <f>M351-J351</f>
        <v>86</v>
      </c>
      <c r="O351">
        <v>0</v>
      </c>
      <c r="P351" t="e">
        <f>VLOOKUP(F351,#REF!,3,FALSE)</f>
        <v>#REF!</v>
      </c>
      <c r="Q351">
        <f>IF(OR(ISNUMBER(SEARCH("高等数学",E351)),ISNUMBER(SEARCH("数学分析",E351)),ISNUMBER(SEARCH("微积分",E351))),1,IF(OR(ISNUMBER(SEARCH("概率",E351)),ISNUMBER(SEARCH("数理统计",E351)),ISNUMBER(SEARCH("统计",E351))),2,IF(ISNUMBER(SEARCH("代数",E351)),3,IF(OR(ISNUMBER(SEARCH("运筹",E351)),ISNUMBER(SEARCH("优化",E351))),4,0))))</f>
        <v>0</v>
      </c>
      <c r="R351" t="str">
        <f>IF(AND(Q351&gt;0,O351=1),Q351&amp;"-"&amp;E351,"")</f>
        <v/>
      </c>
      <c r="S351" t="s">
        <v>28</v>
      </c>
      <c r="T351">
        <v>16</v>
      </c>
      <c r="U351">
        <v>1</v>
      </c>
      <c r="V351" t="s">
        <v>80</v>
      </c>
      <c r="W351">
        <v>2</v>
      </c>
      <c r="X351">
        <v>16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e">
        <f>VLOOKUP(A351,#REF!,4,FALSE)</f>
        <v>#REF!</v>
      </c>
      <c r="AW351" t="e">
        <f>VLOOKUP(A351,#REF!,5,FALSE)</f>
        <v>#REF!</v>
      </c>
      <c r="AX351">
        <f>SUMIF(量化书目统计!A:A,H351,量化书目统计!G:G)</f>
        <v>0</v>
      </c>
    </row>
    <row r="352" spans="1:50" x14ac:dyDescent="0.3">
      <c r="A352" t="s">
        <v>3427</v>
      </c>
      <c r="B352" t="s">
        <v>539</v>
      </c>
      <c r="C352" t="s">
        <v>45</v>
      </c>
      <c r="D352">
        <v>5</v>
      </c>
      <c r="E352" t="s">
        <v>741</v>
      </c>
      <c r="F352" s="1" t="s">
        <v>3111</v>
      </c>
      <c r="G352" t="s">
        <v>3112</v>
      </c>
      <c r="H352" t="e">
        <f>VLOOKUP(F352,#REF!,2,FALSE)</f>
        <v>#REF!</v>
      </c>
      <c r="I352" t="s">
        <v>59</v>
      </c>
      <c r="J352" s="4">
        <v>44284</v>
      </c>
      <c r="K352" s="4">
        <v>44320</v>
      </c>
      <c r="L352" s="3">
        <f>IF(K352&lt;&gt;0,K352-J352,"")</f>
        <v>36</v>
      </c>
      <c r="M352" s="4">
        <v>44344</v>
      </c>
      <c r="N352">
        <f>M352-J352</f>
        <v>60</v>
      </c>
      <c r="O352">
        <v>0</v>
      </c>
      <c r="P352" t="e">
        <f>VLOOKUP(F352,#REF!,3,FALSE)</f>
        <v>#REF!</v>
      </c>
      <c r="Q352">
        <f>IF(OR(ISNUMBER(SEARCH("高等数学",E352)),ISNUMBER(SEARCH("数学分析",E352)),ISNUMBER(SEARCH("微积分",E352))),1,IF(OR(ISNUMBER(SEARCH("概率",E352)),ISNUMBER(SEARCH("数理统计",E352)),ISNUMBER(SEARCH("统计",E352))),2,IF(ISNUMBER(SEARCH("代数",E352)),3,IF(OR(ISNUMBER(SEARCH("运筹",E352)),ISNUMBER(SEARCH("优化",E352))),4,0))))</f>
        <v>1</v>
      </c>
      <c r="R352" t="str">
        <f>IF(AND(Q352&gt;0,O352=1),Q352&amp;"-"&amp;E352,"")</f>
        <v/>
      </c>
      <c r="S352" t="s">
        <v>80</v>
      </c>
      <c r="T352">
        <v>5</v>
      </c>
      <c r="U352">
        <v>5</v>
      </c>
      <c r="V352" t="s">
        <v>80</v>
      </c>
      <c r="W352">
        <v>10</v>
      </c>
      <c r="X352">
        <v>25</v>
      </c>
      <c r="Y352">
        <v>15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e">
        <f>VLOOKUP(A352,#REF!,4,FALSE)</f>
        <v>#REF!</v>
      </c>
      <c r="AW352" t="e">
        <f>VLOOKUP(A352,#REF!,5,FALSE)</f>
        <v>#REF!</v>
      </c>
      <c r="AX352">
        <f>SUMIF(量化书目统计!A:A,H352,量化书目统计!G:G)</f>
        <v>0</v>
      </c>
    </row>
    <row r="353" spans="1:50" x14ac:dyDescent="0.3">
      <c r="A353" t="s">
        <v>3430</v>
      </c>
      <c r="B353" t="s">
        <v>539</v>
      </c>
      <c r="C353" t="s">
        <v>45</v>
      </c>
      <c r="D353">
        <v>5</v>
      </c>
      <c r="E353" t="s">
        <v>2187</v>
      </c>
      <c r="F353" s="1" t="s">
        <v>2368</v>
      </c>
      <c r="G353" t="s">
        <v>2369</v>
      </c>
      <c r="H353" t="e">
        <f>VLOOKUP(F353,#REF!,2,FALSE)</f>
        <v>#REF!</v>
      </c>
      <c r="I353" t="s">
        <v>65</v>
      </c>
      <c r="J353" s="4">
        <v>44477</v>
      </c>
      <c r="K353" s="4">
        <v>44801</v>
      </c>
      <c r="L353" s="3">
        <f>IF(K353&lt;&gt;0,K353-J353,"")</f>
        <v>324</v>
      </c>
      <c r="M353" s="4">
        <v>44815</v>
      </c>
      <c r="N353">
        <f>M353-J353</f>
        <v>338</v>
      </c>
      <c r="O353">
        <v>0</v>
      </c>
      <c r="P353" t="e">
        <f>VLOOKUP(F353,#REF!,3,FALSE)</f>
        <v>#REF!</v>
      </c>
      <c r="Q353">
        <f>IF(OR(ISNUMBER(SEARCH("高等数学",E353)),ISNUMBER(SEARCH("数学分析",E353)),ISNUMBER(SEARCH("微积分",E353))),1,IF(OR(ISNUMBER(SEARCH("概率",E353)),ISNUMBER(SEARCH("数理统计",E353)),ISNUMBER(SEARCH("统计",E353))),2,IF(ISNUMBER(SEARCH("代数",E353)),3,IF(OR(ISNUMBER(SEARCH("运筹",E353)),ISNUMBER(SEARCH("优化",E353))),4,0))))</f>
        <v>0</v>
      </c>
      <c r="R353" t="str">
        <f>IF(AND(Q353&gt;0,O353=1),Q353&amp;"-"&amp;E353,"")</f>
        <v/>
      </c>
      <c r="S353" t="s">
        <v>38</v>
      </c>
      <c r="T353">
        <v>5</v>
      </c>
      <c r="U353">
        <v>2</v>
      </c>
      <c r="V353" t="s">
        <v>43</v>
      </c>
      <c r="X353">
        <v>45</v>
      </c>
      <c r="Y353">
        <v>15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e">
        <f>VLOOKUP(A353,#REF!,4,FALSE)</f>
        <v>#REF!</v>
      </c>
      <c r="AW353" t="e">
        <f>VLOOKUP(A353,#REF!,5,FALSE)</f>
        <v>#REF!</v>
      </c>
      <c r="AX353">
        <f>SUMIF(量化书目统计!A:A,H353,量化书目统计!G:G)</f>
        <v>0</v>
      </c>
    </row>
    <row r="354" spans="1:50" x14ac:dyDescent="0.3">
      <c r="A354" t="s">
        <v>3436</v>
      </c>
      <c r="B354" t="s">
        <v>539</v>
      </c>
      <c r="C354" t="s">
        <v>45</v>
      </c>
      <c r="D354">
        <v>5</v>
      </c>
      <c r="E354" t="s">
        <v>776</v>
      </c>
      <c r="F354" s="1" t="s">
        <v>3437</v>
      </c>
      <c r="G354" t="s">
        <v>3438</v>
      </c>
      <c r="H354" t="e">
        <f>VLOOKUP(F354,#REF!,2,FALSE)</f>
        <v>#REF!</v>
      </c>
      <c r="I354" t="s">
        <v>42</v>
      </c>
      <c r="J354" s="4">
        <v>44617</v>
      </c>
      <c r="K354" s="4">
        <v>44803</v>
      </c>
      <c r="L354" s="3">
        <f>IF(K354&lt;&gt;0,K354-J354,"")</f>
        <v>186</v>
      </c>
      <c r="M354" s="4">
        <v>44815</v>
      </c>
      <c r="N354">
        <f>M354-J354</f>
        <v>198</v>
      </c>
      <c r="O354">
        <v>0</v>
      </c>
      <c r="P354" t="e">
        <f>VLOOKUP(F354,#REF!,3,FALSE)</f>
        <v>#REF!</v>
      </c>
      <c r="Q354">
        <f>IF(OR(ISNUMBER(SEARCH("高等数学",E354)),ISNUMBER(SEARCH("数学分析",E354)),ISNUMBER(SEARCH("微积分",E354))),1,IF(OR(ISNUMBER(SEARCH("概率",E354)),ISNUMBER(SEARCH("数理统计",E354)),ISNUMBER(SEARCH("统计",E354))),2,IF(ISNUMBER(SEARCH("代数",E354)),3,IF(OR(ISNUMBER(SEARCH("运筹",E354)),ISNUMBER(SEARCH("优化",E354))),4,0))))</f>
        <v>0</v>
      </c>
      <c r="R354" t="str">
        <f>IF(AND(Q354&gt;0,O354=1),Q354&amp;"-"&amp;E354,"")</f>
        <v/>
      </c>
      <c r="S354" t="s">
        <v>99</v>
      </c>
      <c r="T354">
        <v>2</v>
      </c>
      <c r="U354">
        <v>2</v>
      </c>
      <c r="V354" t="s">
        <v>43</v>
      </c>
      <c r="X354">
        <v>62</v>
      </c>
      <c r="Y354">
        <v>11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e">
        <f>VLOOKUP(A354,#REF!,4,FALSE)</f>
        <v>#REF!</v>
      </c>
      <c r="AW354" t="e">
        <f>VLOOKUP(A354,#REF!,5,FALSE)</f>
        <v>#REF!</v>
      </c>
      <c r="AX354">
        <f>SUMIF(量化书目统计!A:A,H354,量化书目统计!G:G)</f>
        <v>0</v>
      </c>
    </row>
    <row r="355" spans="1:50" x14ac:dyDescent="0.3">
      <c r="A355" t="s">
        <v>3439</v>
      </c>
      <c r="B355" t="s">
        <v>539</v>
      </c>
      <c r="C355" t="s">
        <v>45</v>
      </c>
      <c r="D355">
        <v>5</v>
      </c>
      <c r="E355" t="s">
        <v>1744</v>
      </c>
      <c r="F355" s="1" t="s">
        <v>1745</v>
      </c>
      <c r="G355" t="s">
        <v>1746</v>
      </c>
      <c r="H355" t="e">
        <f>VLOOKUP(F355,#REF!,2,FALSE)</f>
        <v>#REF!</v>
      </c>
      <c r="I355" t="s">
        <v>49</v>
      </c>
      <c r="J355" s="4">
        <v>44093</v>
      </c>
      <c r="K355" s="4">
        <v>44096</v>
      </c>
      <c r="L355" s="3">
        <f>IF(K355&lt;&gt;0,K355-J355,"")</f>
        <v>3</v>
      </c>
      <c r="M355" s="4">
        <v>44153</v>
      </c>
      <c r="N355">
        <f>M355-J355</f>
        <v>60</v>
      </c>
      <c r="O355">
        <v>0</v>
      </c>
      <c r="P355" t="e">
        <f>VLOOKUP(F355,#REF!,3,FALSE)</f>
        <v>#REF!</v>
      </c>
      <c r="Q355">
        <f>IF(OR(ISNUMBER(SEARCH("高等数学",E355)),ISNUMBER(SEARCH("数学分析",E355)),ISNUMBER(SEARCH("微积分",E355))),1,IF(OR(ISNUMBER(SEARCH("概率",E355)),ISNUMBER(SEARCH("数理统计",E355)),ISNUMBER(SEARCH("统计",E355))),2,IF(ISNUMBER(SEARCH("代数",E355)),3,IF(OR(ISNUMBER(SEARCH("运筹",E355)),ISNUMBER(SEARCH("优化",E355))),4,0))))</f>
        <v>0</v>
      </c>
      <c r="R355" t="str">
        <f>IF(AND(Q355&gt;0,O355=1),Q355&amp;"-"&amp;E355,"")</f>
        <v/>
      </c>
      <c r="S355" t="s">
        <v>28</v>
      </c>
      <c r="T355">
        <v>2</v>
      </c>
      <c r="U355">
        <v>1</v>
      </c>
      <c r="V355" t="s">
        <v>28</v>
      </c>
      <c r="W355">
        <v>3</v>
      </c>
      <c r="X355">
        <v>2</v>
      </c>
      <c r="Y355">
        <v>11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e">
        <f>VLOOKUP(A355,#REF!,4,FALSE)</f>
        <v>#REF!</v>
      </c>
      <c r="AW355" t="e">
        <f>VLOOKUP(A355,#REF!,5,FALSE)</f>
        <v>#REF!</v>
      </c>
      <c r="AX355">
        <f>SUMIF(量化书目统计!A:A,H355,量化书目统计!G:G)</f>
        <v>0</v>
      </c>
    </row>
    <row r="356" spans="1:50" x14ac:dyDescent="0.3">
      <c r="A356" t="s">
        <v>3440</v>
      </c>
      <c r="B356" t="s">
        <v>539</v>
      </c>
      <c r="C356" t="s">
        <v>45</v>
      </c>
      <c r="D356">
        <v>5</v>
      </c>
      <c r="E356" t="s">
        <v>3441</v>
      </c>
      <c r="F356" s="1" t="s">
        <v>3442</v>
      </c>
      <c r="G356" t="s">
        <v>3443</v>
      </c>
      <c r="H356" t="e">
        <f>VLOOKUP(F356,#REF!,2,FALSE)</f>
        <v>#REF!</v>
      </c>
      <c r="I356" t="s">
        <v>49</v>
      </c>
      <c r="J356" s="4">
        <v>44281</v>
      </c>
      <c r="K356" s="4">
        <v>44325</v>
      </c>
      <c r="L356" s="3">
        <f>IF(K356&lt;&gt;0,K356-J356,"")</f>
        <v>44</v>
      </c>
      <c r="M356" s="4">
        <v>44341</v>
      </c>
      <c r="N356">
        <f>M356-J356</f>
        <v>60</v>
      </c>
      <c r="O356">
        <v>0</v>
      </c>
      <c r="P356" t="e">
        <f>VLOOKUP(F356,#REF!,3,FALSE)</f>
        <v>#REF!</v>
      </c>
      <c r="Q356">
        <f>IF(OR(ISNUMBER(SEARCH("高等数学",E356)),ISNUMBER(SEARCH("数学分析",E356)),ISNUMBER(SEARCH("微积分",E356))),1,IF(OR(ISNUMBER(SEARCH("概率",E356)),ISNUMBER(SEARCH("数理统计",E356)),ISNUMBER(SEARCH("统计",E356))),2,IF(ISNUMBER(SEARCH("代数",E356)),3,IF(OR(ISNUMBER(SEARCH("运筹",E356)),ISNUMBER(SEARCH("优化",E356))),4,0))))</f>
        <v>0</v>
      </c>
      <c r="R356" t="str">
        <f>IF(AND(Q356&gt;0,O356=1),Q356&amp;"-"&amp;E356,"")</f>
        <v/>
      </c>
      <c r="S356" t="s">
        <v>80</v>
      </c>
      <c r="T356">
        <v>4</v>
      </c>
      <c r="U356">
        <v>1</v>
      </c>
      <c r="V356" t="s">
        <v>80</v>
      </c>
      <c r="W356">
        <v>10</v>
      </c>
      <c r="X356">
        <v>24</v>
      </c>
      <c r="Y356">
        <v>11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e">
        <f>VLOOKUP(A356,#REF!,4,FALSE)</f>
        <v>#REF!</v>
      </c>
      <c r="AW356" t="e">
        <f>VLOOKUP(A356,#REF!,5,FALSE)</f>
        <v>#REF!</v>
      </c>
      <c r="AX356">
        <f>SUMIF(量化书目统计!A:A,H356,量化书目统计!G:G)</f>
        <v>0</v>
      </c>
    </row>
    <row r="357" spans="1:50" x14ac:dyDescent="0.3">
      <c r="A357" t="s">
        <v>3444</v>
      </c>
      <c r="B357" t="s">
        <v>539</v>
      </c>
      <c r="C357" t="s">
        <v>45</v>
      </c>
      <c r="D357">
        <v>5</v>
      </c>
      <c r="E357" t="s">
        <v>1256</v>
      </c>
      <c r="F357" s="1" t="s">
        <v>3445</v>
      </c>
      <c r="G357" t="s">
        <v>3446</v>
      </c>
      <c r="H357" t="e">
        <f>VLOOKUP(F357,#REF!,2,FALSE)</f>
        <v>#REF!</v>
      </c>
      <c r="I357" t="s">
        <v>49</v>
      </c>
      <c r="J357" s="4">
        <v>44451</v>
      </c>
      <c r="K357" s="4">
        <v>44567</v>
      </c>
      <c r="L357" s="3">
        <f>IF(K357&lt;&gt;0,K357-J357,"")</f>
        <v>116</v>
      </c>
      <c r="M357" s="4">
        <v>44624</v>
      </c>
      <c r="N357">
        <f>M357-J357</f>
        <v>173</v>
      </c>
      <c r="O357">
        <v>0</v>
      </c>
      <c r="P357" t="e">
        <f>VLOOKUP(F357,#REF!,3,FALSE)</f>
        <v>#REF!</v>
      </c>
      <c r="Q357">
        <f>IF(OR(ISNUMBER(SEARCH("高等数学",E357)),ISNUMBER(SEARCH("数学分析",E357)),ISNUMBER(SEARCH("微积分",E357))),1,IF(OR(ISNUMBER(SEARCH("概率",E357)),ISNUMBER(SEARCH("数理统计",E357)),ISNUMBER(SEARCH("统计",E357))),2,IF(ISNUMBER(SEARCH("代数",E357)),3,IF(OR(ISNUMBER(SEARCH("运筹",E357)),ISNUMBER(SEARCH("优化",E357))),4,0))))</f>
        <v>0</v>
      </c>
      <c r="R357" t="str">
        <f>IF(AND(Q357&gt;0,O357=1),Q357&amp;"-"&amp;E357,"")</f>
        <v/>
      </c>
      <c r="S357" t="s">
        <v>38</v>
      </c>
      <c r="T357">
        <v>2</v>
      </c>
      <c r="U357">
        <v>1</v>
      </c>
      <c r="V357" t="s">
        <v>38</v>
      </c>
      <c r="W357">
        <v>18</v>
      </c>
      <c r="X357">
        <v>42</v>
      </c>
      <c r="Y357">
        <v>19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 t="e">
        <f>VLOOKUP(A357,#REF!,4,FALSE)</f>
        <v>#REF!</v>
      </c>
      <c r="AW357" t="e">
        <f>VLOOKUP(A357,#REF!,5,FALSE)</f>
        <v>#REF!</v>
      </c>
      <c r="AX357">
        <f>SUMIF(量化书目统计!A:A,H357,量化书目统计!G:G)</f>
        <v>0</v>
      </c>
    </row>
    <row r="358" spans="1:50" x14ac:dyDescent="0.3">
      <c r="A358" t="s">
        <v>3447</v>
      </c>
      <c r="B358" t="s">
        <v>539</v>
      </c>
      <c r="C358" t="s">
        <v>45</v>
      </c>
      <c r="D358">
        <v>5</v>
      </c>
      <c r="E358" t="s">
        <v>719</v>
      </c>
      <c r="F358" s="1" t="s">
        <v>720</v>
      </c>
      <c r="G358" t="s">
        <v>721</v>
      </c>
      <c r="H358" t="e">
        <f>VLOOKUP(F358,#REF!,2,FALSE)</f>
        <v>#REF!</v>
      </c>
      <c r="I358" t="s">
        <v>49</v>
      </c>
      <c r="J358" s="4">
        <v>44257</v>
      </c>
      <c r="K358" s="4">
        <v>44269</v>
      </c>
      <c r="L358" s="3">
        <f>IF(K358&lt;&gt;0,K358-J358,"")</f>
        <v>12</v>
      </c>
      <c r="M358" s="4">
        <v>44319</v>
      </c>
      <c r="N358">
        <f>M358-J358</f>
        <v>62</v>
      </c>
      <c r="O358">
        <v>0</v>
      </c>
      <c r="P358" t="e">
        <f>VLOOKUP(F358,#REF!,3,FALSE)</f>
        <v>#REF!</v>
      </c>
      <c r="Q358">
        <f>IF(OR(ISNUMBER(SEARCH("高等数学",E358)),ISNUMBER(SEARCH("数学分析",E358)),ISNUMBER(SEARCH("微积分",E358))),1,IF(OR(ISNUMBER(SEARCH("概率",E358)),ISNUMBER(SEARCH("数理统计",E358)),ISNUMBER(SEARCH("统计",E358))),2,IF(ISNUMBER(SEARCH("代数",E358)),3,IF(OR(ISNUMBER(SEARCH("运筹",E358)),ISNUMBER(SEARCH("优化",E358))),4,0))))</f>
        <v>0</v>
      </c>
      <c r="R358" t="str">
        <f>IF(AND(Q358&gt;0,O358=1),Q358&amp;"-"&amp;E358,"")</f>
        <v/>
      </c>
      <c r="S358" t="s">
        <v>80</v>
      </c>
      <c r="T358">
        <v>1</v>
      </c>
      <c r="U358">
        <v>1</v>
      </c>
      <c r="V358" t="s">
        <v>80</v>
      </c>
      <c r="W358">
        <v>2</v>
      </c>
      <c r="X358">
        <v>21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e">
        <f>VLOOKUP(A358,#REF!,4,FALSE)</f>
        <v>#REF!</v>
      </c>
      <c r="AW358" t="e">
        <f>VLOOKUP(A358,#REF!,5,FALSE)</f>
        <v>#REF!</v>
      </c>
      <c r="AX358">
        <f>SUMIF(量化书目统计!A:A,H358,量化书目统计!G:G)</f>
        <v>0</v>
      </c>
    </row>
    <row r="359" spans="1:50" x14ac:dyDescent="0.3">
      <c r="A359" t="s">
        <v>3448</v>
      </c>
      <c r="B359" t="s">
        <v>539</v>
      </c>
      <c r="C359" t="s">
        <v>45</v>
      </c>
      <c r="D359">
        <v>5</v>
      </c>
      <c r="E359" t="s">
        <v>412</v>
      </c>
      <c r="F359" s="1" t="s">
        <v>413</v>
      </c>
      <c r="G359" t="s">
        <v>414</v>
      </c>
      <c r="H359" t="e">
        <f>VLOOKUP(F359,#REF!,2,FALSE)</f>
        <v>#REF!</v>
      </c>
      <c r="I359" t="s">
        <v>32</v>
      </c>
      <c r="J359" s="4">
        <v>44621</v>
      </c>
      <c r="K359" s="4">
        <v>44809</v>
      </c>
      <c r="L359" s="3">
        <f>IF(K359&lt;&gt;0,K359-J359,"")</f>
        <v>188</v>
      </c>
      <c r="M359" s="4">
        <v>44815</v>
      </c>
      <c r="N359">
        <f>M359-J359</f>
        <v>194</v>
      </c>
      <c r="O359">
        <v>0</v>
      </c>
      <c r="P359" t="e">
        <f>VLOOKUP(F359,#REF!,3,FALSE)</f>
        <v>#REF!</v>
      </c>
      <c r="Q359">
        <f>IF(OR(ISNUMBER(SEARCH("高等数学",E359)),ISNUMBER(SEARCH("数学分析",E359)),ISNUMBER(SEARCH("微积分",E359))),1,IF(OR(ISNUMBER(SEARCH("概率",E359)),ISNUMBER(SEARCH("数理统计",E359)),ISNUMBER(SEARCH("统计",E359))),2,IF(ISNUMBER(SEARCH("代数",E359)),3,IF(OR(ISNUMBER(SEARCH("运筹",E359)),ISNUMBER(SEARCH("优化",E359))),4,0))))</f>
        <v>0</v>
      </c>
      <c r="R359" t="str">
        <f>IF(AND(Q359&gt;0,O359=1),Q359&amp;"-"&amp;E359,"")</f>
        <v/>
      </c>
      <c r="S359" t="s">
        <v>99</v>
      </c>
      <c r="T359">
        <v>3</v>
      </c>
      <c r="U359">
        <v>2</v>
      </c>
      <c r="V359" t="s">
        <v>43</v>
      </c>
      <c r="X359">
        <v>63</v>
      </c>
      <c r="Y359">
        <v>11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e">
        <f>VLOOKUP(A359,#REF!,4,FALSE)</f>
        <v>#REF!</v>
      </c>
      <c r="AW359" t="e">
        <f>VLOOKUP(A359,#REF!,5,FALSE)</f>
        <v>#REF!</v>
      </c>
      <c r="AX359">
        <f>SUMIF(量化书目统计!A:A,H359,量化书目统计!G:G)</f>
        <v>0</v>
      </c>
    </row>
    <row r="360" spans="1:50" x14ac:dyDescent="0.3">
      <c r="A360" t="s">
        <v>717</v>
      </c>
      <c r="B360" t="s">
        <v>539</v>
      </c>
      <c r="C360" t="s">
        <v>561</v>
      </c>
      <c r="D360">
        <v>3</v>
      </c>
      <c r="E360" t="s">
        <v>405</v>
      </c>
      <c r="F360" s="1" t="s">
        <v>406</v>
      </c>
      <c r="G360" t="s">
        <v>407</v>
      </c>
      <c r="H360" t="e">
        <f>VLOOKUP(F360,#REF!,2,FALSE)</f>
        <v>#REF!</v>
      </c>
      <c r="I360" t="s">
        <v>49</v>
      </c>
      <c r="J360" s="4">
        <v>44577</v>
      </c>
      <c r="K360" s="4">
        <v>44601</v>
      </c>
      <c r="L360" s="3">
        <f>IF(K360&lt;&gt;0,K360-J360,"")</f>
        <v>24</v>
      </c>
      <c r="M360" s="4">
        <v>44637</v>
      </c>
      <c r="N360">
        <f>M360-J360</f>
        <v>60</v>
      </c>
      <c r="O360">
        <v>0</v>
      </c>
      <c r="P360" t="e">
        <f>VLOOKUP(F360,#REF!,3,FALSE)</f>
        <v>#REF!</v>
      </c>
      <c r="Q360">
        <f>IF(OR(ISNUMBER(SEARCH("高等数学",E360)),ISNUMBER(SEARCH("数学分析",E360)),ISNUMBER(SEARCH("微积分",E360))),1,IF(OR(ISNUMBER(SEARCH("概率",E360)),ISNUMBER(SEARCH("数理统计",E360)),ISNUMBER(SEARCH("统计",E360))),2,IF(ISNUMBER(SEARCH("代数",E360)),3,IF(OR(ISNUMBER(SEARCH("运筹",E360)),ISNUMBER(SEARCH("优化",E360))),4,0))))</f>
        <v>0</v>
      </c>
      <c r="R360" t="str">
        <f>IF(AND(Q360&gt;0,O360=1),Q360&amp;"-"&amp;E360,"")</f>
        <v/>
      </c>
      <c r="S360" t="s">
        <v>43</v>
      </c>
      <c r="U360">
        <v>2</v>
      </c>
      <c r="V360" t="s">
        <v>43</v>
      </c>
      <c r="X360">
        <v>60</v>
      </c>
      <c r="Y360">
        <v>4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e">
        <f>VLOOKUP(A360,#REF!,4,FALSE)</f>
        <v>#REF!</v>
      </c>
      <c r="AW360" t="e">
        <f>VLOOKUP(A360,#REF!,5,FALSE)</f>
        <v>#REF!</v>
      </c>
      <c r="AX360">
        <f>SUMIF(量化书目统计!A:A,H360,量化书目统计!G:G)</f>
        <v>0</v>
      </c>
    </row>
    <row r="361" spans="1:50" x14ac:dyDescent="0.3">
      <c r="A361" t="s">
        <v>3449</v>
      </c>
      <c r="B361" t="s">
        <v>539</v>
      </c>
      <c r="C361" t="s">
        <v>45</v>
      </c>
      <c r="D361">
        <v>5</v>
      </c>
      <c r="E361" t="s">
        <v>1310</v>
      </c>
      <c r="F361" s="1" t="s">
        <v>1311</v>
      </c>
      <c r="G361" t="s">
        <v>1312</v>
      </c>
      <c r="H361" t="e">
        <f>VLOOKUP(F361,#REF!,2,FALSE)</f>
        <v>#REF!</v>
      </c>
      <c r="I361" t="s">
        <v>65</v>
      </c>
      <c r="J361" s="4">
        <v>44189</v>
      </c>
      <c r="K361" s="4">
        <v>44195</v>
      </c>
      <c r="L361" s="3">
        <f>IF(K361&lt;&gt;0,K361-J361,"")</f>
        <v>6</v>
      </c>
      <c r="M361" s="4">
        <v>44249</v>
      </c>
      <c r="N361">
        <f>M361-J361</f>
        <v>60</v>
      </c>
      <c r="O361">
        <v>0</v>
      </c>
      <c r="P361" t="e">
        <f>VLOOKUP(F361,#REF!,3,FALSE)</f>
        <v>#REF!</v>
      </c>
      <c r="Q361">
        <f>IF(OR(ISNUMBER(SEARCH("高等数学",E361)),ISNUMBER(SEARCH("数学分析",E361)),ISNUMBER(SEARCH("微积分",E361))),1,IF(OR(ISNUMBER(SEARCH("概率",E361)),ISNUMBER(SEARCH("数理统计",E361)),ISNUMBER(SEARCH("统计",E361))),2,IF(ISNUMBER(SEARCH("代数",E361)),3,IF(OR(ISNUMBER(SEARCH("运筹",E361)),ISNUMBER(SEARCH("优化",E361))),4,0))))</f>
        <v>0</v>
      </c>
      <c r="R361" t="str">
        <f>IF(AND(Q361&gt;0,O361=1),Q361&amp;"-"&amp;E361,"")</f>
        <v/>
      </c>
      <c r="S361" t="s">
        <v>28</v>
      </c>
      <c r="T361">
        <v>16</v>
      </c>
      <c r="U361">
        <v>1</v>
      </c>
      <c r="V361" t="s">
        <v>28</v>
      </c>
      <c r="W361">
        <v>17</v>
      </c>
      <c r="X361">
        <v>16</v>
      </c>
      <c r="Y361">
        <v>5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e">
        <f>VLOOKUP(A361,#REF!,4,FALSE)</f>
        <v>#REF!</v>
      </c>
      <c r="AW361" t="e">
        <f>VLOOKUP(A361,#REF!,5,FALSE)</f>
        <v>#REF!</v>
      </c>
      <c r="AX361">
        <f>SUMIF(量化书目统计!A:A,H361,量化书目统计!G:G)</f>
        <v>0</v>
      </c>
    </row>
    <row r="362" spans="1:50" x14ac:dyDescent="0.3">
      <c r="A362" t="s">
        <v>3450</v>
      </c>
      <c r="B362" t="s">
        <v>539</v>
      </c>
      <c r="C362" t="s">
        <v>45</v>
      </c>
      <c r="D362">
        <v>5</v>
      </c>
      <c r="E362" t="s">
        <v>62</v>
      </c>
      <c r="F362" s="1" t="s">
        <v>63</v>
      </c>
      <c r="G362" t="s">
        <v>64</v>
      </c>
      <c r="H362" t="e">
        <f>VLOOKUP(F362,#REF!,2,FALSE)</f>
        <v>#REF!</v>
      </c>
      <c r="I362" t="s">
        <v>65</v>
      </c>
      <c r="J362" s="4">
        <v>44465</v>
      </c>
      <c r="K362" s="4">
        <v>44479</v>
      </c>
      <c r="L362" s="3">
        <f>IF(K362&lt;&gt;0,K362-J362,"")</f>
        <v>14</v>
      </c>
      <c r="M362" s="4">
        <v>44480</v>
      </c>
      <c r="N362">
        <f>M362-J362</f>
        <v>15</v>
      </c>
      <c r="O362">
        <v>0</v>
      </c>
      <c r="P362" t="e">
        <f>VLOOKUP(F362,#REF!,3,FALSE)</f>
        <v>#REF!</v>
      </c>
      <c r="Q362">
        <f>IF(OR(ISNUMBER(SEARCH("高等数学",E362)),ISNUMBER(SEARCH("数学分析",E362)),ISNUMBER(SEARCH("微积分",E362))),1,IF(OR(ISNUMBER(SEARCH("概率",E362)),ISNUMBER(SEARCH("数理统计",E362)),ISNUMBER(SEARCH("统计",E362))),2,IF(ISNUMBER(SEARCH("代数",E362)),3,IF(OR(ISNUMBER(SEARCH("运筹",E362)),ISNUMBER(SEARCH("优化",E362))),4,0))))</f>
        <v>0</v>
      </c>
      <c r="R362" t="str">
        <f>IF(AND(Q362&gt;0,O362=1),Q362&amp;"-"&amp;E362,"")</f>
        <v/>
      </c>
      <c r="S362" t="s">
        <v>38</v>
      </c>
      <c r="T362">
        <v>4</v>
      </c>
      <c r="U362">
        <v>1</v>
      </c>
      <c r="V362" t="s">
        <v>38</v>
      </c>
      <c r="W362">
        <v>6</v>
      </c>
      <c r="X362">
        <v>44</v>
      </c>
      <c r="Y362">
        <v>5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e">
        <f>VLOOKUP(A362,#REF!,4,FALSE)</f>
        <v>#REF!</v>
      </c>
      <c r="AW362" t="e">
        <f>VLOOKUP(A362,#REF!,5,FALSE)</f>
        <v>#REF!</v>
      </c>
      <c r="AX362">
        <f>SUMIF(量化书目统计!A:A,H362,量化书目统计!G:G)</f>
        <v>0</v>
      </c>
    </row>
    <row r="363" spans="1:50" x14ac:dyDescent="0.3">
      <c r="A363" t="s">
        <v>3451</v>
      </c>
      <c r="B363" t="s">
        <v>539</v>
      </c>
      <c r="C363" t="s">
        <v>45</v>
      </c>
      <c r="D363">
        <v>5</v>
      </c>
      <c r="E363" t="s">
        <v>749</v>
      </c>
      <c r="F363" s="1" t="s">
        <v>750</v>
      </c>
      <c r="G363" t="s">
        <v>751</v>
      </c>
      <c r="H363" t="e">
        <f>VLOOKUP(F363,#REF!,2,FALSE)</f>
        <v>#REF!</v>
      </c>
      <c r="I363" t="s">
        <v>49</v>
      </c>
      <c r="J363" s="4">
        <v>44571</v>
      </c>
      <c r="K363" s="4">
        <v>44574</v>
      </c>
      <c r="L363" s="3">
        <f>IF(K363&lt;&gt;0,K363-J363,"")</f>
        <v>3</v>
      </c>
      <c r="M363" s="4">
        <v>44631</v>
      </c>
      <c r="N363">
        <f>M363-J363</f>
        <v>60</v>
      </c>
      <c r="O363">
        <v>0</v>
      </c>
      <c r="P363" t="e">
        <f>VLOOKUP(F363,#REF!,3,FALSE)</f>
        <v>#REF!</v>
      </c>
      <c r="Q363">
        <f>IF(OR(ISNUMBER(SEARCH("高等数学",E363)),ISNUMBER(SEARCH("数学分析",E363)),ISNUMBER(SEARCH("微积分",E363))),1,IF(OR(ISNUMBER(SEARCH("概率",E363)),ISNUMBER(SEARCH("数理统计",E363)),ISNUMBER(SEARCH("统计",E363))),2,IF(ISNUMBER(SEARCH("代数",E363)),3,IF(OR(ISNUMBER(SEARCH("运筹",E363)),ISNUMBER(SEARCH("优化",E363))),4,0))))</f>
        <v>0</v>
      </c>
      <c r="R363" t="str">
        <f>IF(AND(Q363&gt;0,O363=1),Q363&amp;"-"&amp;E363,"")</f>
        <v/>
      </c>
      <c r="S363" t="s">
        <v>38</v>
      </c>
      <c r="T363">
        <f>19</f>
        <v>19</v>
      </c>
      <c r="U363">
        <v>1</v>
      </c>
      <c r="V363" t="s">
        <v>38</v>
      </c>
      <c r="W363">
        <v>18</v>
      </c>
      <c r="X363">
        <v>59</v>
      </c>
      <c r="Y363">
        <v>5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e">
        <f>VLOOKUP(A363,#REF!,4,FALSE)</f>
        <v>#REF!</v>
      </c>
      <c r="AW363" t="e">
        <f>VLOOKUP(A363,#REF!,5,FALSE)</f>
        <v>#REF!</v>
      </c>
      <c r="AX363">
        <f>SUMIF(量化书目统计!A:A,H363,量化书目统计!G:G)</f>
        <v>0</v>
      </c>
    </row>
    <row r="364" spans="1:50" x14ac:dyDescent="0.3">
      <c r="A364" t="s">
        <v>3452</v>
      </c>
      <c r="B364" t="s">
        <v>539</v>
      </c>
      <c r="C364" t="s">
        <v>45</v>
      </c>
      <c r="D364">
        <v>5</v>
      </c>
      <c r="E364" t="s">
        <v>1148</v>
      </c>
      <c r="F364" s="1" t="s">
        <v>1149</v>
      </c>
      <c r="G364" t="s">
        <v>1150</v>
      </c>
      <c r="H364" t="e">
        <f>VLOOKUP(F364,#REF!,2,FALSE)</f>
        <v>#REF!</v>
      </c>
      <c r="I364" t="s">
        <v>158</v>
      </c>
      <c r="J364" s="4">
        <v>44829</v>
      </c>
      <c r="K364" s="4">
        <v>44839</v>
      </c>
      <c r="L364" s="3">
        <f>IF(K364&lt;&gt;0,K364-J364,"")</f>
        <v>10</v>
      </c>
      <c r="M364" s="4">
        <v>44889</v>
      </c>
      <c r="N364">
        <f>M364-J364</f>
        <v>60</v>
      </c>
      <c r="O364">
        <v>0</v>
      </c>
      <c r="P364" t="e">
        <f>VLOOKUP(F364,#REF!,3,FALSE)</f>
        <v>#REF!</v>
      </c>
      <c r="Q364">
        <f>IF(OR(ISNUMBER(SEARCH("高等数学",E364)),ISNUMBER(SEARCH("数学分析",E364)),ISNUMBER(SEARCH("微积分",E364))),1,IF(OR(ISNUMBER(SEARCH("概率",E364)),ISNUMBER(SEARCH("数理统计",E364)),ISNUMBER(SEARCH("统计",E364))),2,IF(ISNUMBER(SEARCH("代数",E364)),3,IF(OR(ISNUMBER(SEARCH("运筹",E364)),ISNUMBER(SEARCH("优化",E364))),4,0))))</f>
        <v>0</v>
      </c>
      <c r="R364" t="str">
        <f>IF(AND(Q364&gt;0,O364=1),Q364&amp;"-"&amp;E364,"")</f>
        <v/>
      </c>
      <c r="S364" t="s">
        <v>43</v>
      </c>
      <c r="U364">
        <v>1</v>
      </c>
      <c r="V364" t="s">
        <v>43</v>
      </c>
      <c r="X364">
        <v>80</v>
      </c>
      <c r="Y364">
        <v>19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 t="e">
        <f>VLOOKUP(A364,#REF!,4,FALSE)</f>
        <v>#REF!</v>
      </c>
      <c r="AW364" t="e">
        <f>VLOOKUP(A364,#REF!,5,FALSE)</f>
        <v>#REF!</v>
      </c>
      <c r="AX364">
        <f>SUMIF(量化书目统计!A:A,H364,量化书目统计!G:G)</f>
        <v>0</v>
      </c>
    </row>
    <row r="365" spans="1:50" x14ac:dyDescent="0.3">
      <c r="A365" t="s">
        <v>3458</v>
      </c>
      <c r="B365" t="s">
        <v>539</v>
      </c>
      <c r="C365" t="s">
        <v>990</v>
      </c>
      <c r="D365">
        <v>4</v>
      </c>
      <c r="E365" t="s">
        <v>1581</v>
      </c>
      <c r="F365" s="1" t="s">
        <v>3459</v>
      </c>
      <c r="G365" t="s">
        <v>3460</v>
      </c>
      <c r="H365" t="e">
        <f>VLOOKUP(F365,#REF!,2,FALSE)</f>
        <v>#REF!</v>
      </c>
      <c r="I365" t="s">
        <v>59</v>
      </c>
      <c r="J365" s="4">
        <v>44264</v>
      </c>
      <c r="K365" s="4">
        <v>44269</v>
      </c>
      <c r="L365" s="3">
        <f>IF(K365&lt;&gt;0,K365-J365,"")</f>
        <v>5</v>
      </c>
      <c r="M365" s="4">
        <v>44326</v>
      </c>
      <c r="N365">
        <f>M365-J365</f>
        <v>62</v>
      </c>
      <c r="O365">
        <v>0</v>
      </c>
      <c r="P365" t="e">
        <f>VLOOKUP(F365,#REF!,3,FALSE)</f>
        <v>#REF!</v>
      </c>
      <c r="Q365">
        <f>IF(OR(ISNUMBER(SEARCH("高等数学",E365)),ISNUMBER(SEARCH("数学分析",E365)),ISNUMBER(SEARCH("微积分",E365))),1,IF(OR(ISNUMBER(SEARCH("概率",E365)),ISNUMBER(SEARCH("数理统计",E365)),ISNUMBER(SEARCH("统计",E365))),2,IF(ISNUMBER(SEARCH("代数",E365)),3,IF(OR(ISNUMBER(SEARCH("运筹",E365)),ISNUMBER(SEARCH("优化",E365))),4,0))))</f>
        <v>1</v>
      </c>
      <c r="R365" t="str">
        <f>IF(AND(Q365&gt;0,O365=1),Q365&amp;"-"&amp;E365,"")</f>
        <v/>
      </c>
      <c r="S365" t="s">
        <v>80</v>
      </c>
      <c r="T365">
        <v>2</v>
      </c>
      <c r="U365">
        <v>3</v>
      </c>
      <c r="V365" t="s">
        <v>80</v>
      </c>
      <c r="W365">
        <v>2</v>
      </c>
      <c r="X365">
        <v>22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e">
        <f>VLOOKUP(A365,#REF!,4,FALSE)</f>
        <v>#REF!</v>
      </c>
      <c r="AW365" t="e">
        <f>VLOOKUP(A365,#REF!,5,FALSE)</f>
        <v>#REF!</v>
      </c>
      <c r="AX365">
        <f>SUMIF(量化书目统计!A:A,H365,量化书目统计!G:G)</f>
        <v>0</v>
      </c>
    </row>
    <row r="366" spans="1:50" x14ac:dyDescent="0.3">
      <c r="A366" t="s">
        <v>3461</v>
      </c>
      <c r="B366" t="s">
        <v>539</v>
      </c>
      <c r="C366" t="s">
        <v>990</v>
      </c>
      <c r="D366">
        <v>4</v>
      </c>
      <c r="E366" t="s">
        <v>3462</v>
      </c>
      <c r="F366" s="1" t="s">
        <v>3463</v>
      </c>
      <c r="G366" t="s">
        <v>3464</v>
      </c>
      <c r="H366" t="e">
        <f>VLOOKUP(F366,#REF!,2,FALSE)</f>
        <v>#REF!</v>
      </c>
      <c r="I366" t="s">
        <v>317</v>
      </c>
      <c r="J366" s="4">
        <v>44190</v>
      </c>
      <c r="K366" s="4">
        <v>44191</v>
      </c>
      <c r="L366" s="3">
        <f>IF(K366&lt;&gt;0,K366-J366,"")</f>
        <v>1</v>
      </c>
      <c r="M366" s="4">
        <v>44250</v>
      </c>
      <c r="N366">
        <f>M366-J366</f>
        <v>60</v>
      </c>
      <c r="O366">
        <v>0</v>
      </c>
      <c r="P366" t="e">
        <f>VLOOKUP(F366,#REF!,3,FALSE)</f>
        <v>#REF!</v>
      </c>
      <c r="Q366">
        <f>IF(OR(ISNUMBER(SEARCH("高等数学",E366)),ISNUMBER(SEARCH("数学分析",E366)),ISNUMBER(SEARCH("微积分",E366))),1,IF(OR(ISNUMBER(SEARCH("概率",E366)),ISNUMBER(SEARCH("数理统计",E366)),ISNUMBER(SEARCH("统计",E366))),2,IF(ISNUMBER(SEARCH("代数",E366)),3,IF(OR(ISNUMBER(SEARCH("运筹",E366)),ISNUMBER(SEARCH("优化",E366))),4,0))))</f>
        <v>0</v>
      </c>
      <c r="R366" t="str">
        <f>IF(AND(Q366&gt;0,O366=1),Q366&amp;"-"&amp;E366,"")</f>
        <v/>
      </c>
      <c r="S366" t="s">
        <v>28</v>
      </c>
      <c r="T366">
        <v>16</v>
      </c>
      <c r="U366">
        <v>1</v>
      </c>
      <c r="V366" t="s">
        <v>28</v>
      </c>
      <c r="W366">
        <v>16</v>
      </c>
      <c r="X366">
        <v>16</v>
      </c>
      <c r="Y366">
        <v>5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 t="e">
        <f>VLOOKUP(A366,#REF!,4,FALSE)</f>
        <v>#REF!</v>
      </c>
      <c r="AW366" t="e">
        <f>VLOOKUP(A366,#REF!,5,FALSE)</f>
        <v>#REF!</v>
      </c>
      <c r="AX366">
        <f>SUMIF(量化书目统计!A:A,H366,量化书目统计!G:G)</f>
        <v>0</v>
      </c>
    </row>
    <row r="367" spans="1:50" x14ac:dyDescent="0.3">
      <c r="A367" t="s">
        <v>3468</v>
      </c>
      <c r="B367" t="s">
        <v>539</v>
      </c>
      <c r="C367" t="s">
        <v>990</v>
      </c>
      <c r="D367">
        <v>4</v>
      </c>
      <c r="E367" t="s">
        <v>1450</v>
      </c>
      <c r="F367" s="1" t="s">
        <v>1451</v>
      </c>
      <c r="G367" t="s">
        <v>1452</v>
      </c>
      <c r="H367" t="e">
        <f>VLOOKUP(F367,#REF!,2,FALSE)</f>
        <v>#REF!</v>
      </c>
      <c r="I367" t="s">
        <v>32</v>
      </c>
      <c r="J367" s="4">
        <v>44620</v>
      </c>
      <c r="K367" s="4">
        <v>44813</v>
      </c>
      <c r="L367" s="3">
        <f>IF(K367&lt;&gt;0,K367-J367,"")</f>
        <v>193</v>
      </c>
      <c r="M367" s="4">
        <v>44815</v>
      </c>
      <c r="N367">
        <f>M367-J367</f>
        <v>195</v>
      </c>
      <c r="O367">
        <v>0</v>
      </c>
      <c r="P367" t="e">
        <f>VLOOKUP(F367,#REF!,3,FALSE)</f>
        <v>#REF!</v>
      </c>
      <c r="Q367">
        <f>IF(OR(ISNUMBER(SEARCH("高等数学",E367)),ISNUMBER(SEARCH("数学分析",E367)),ISNUMBER(SEARCH("微积分",E367))),1,IF(OR(ISNUMBER(SEARCH("概率",E367)),ISNUMBER(SEARCH("数理统计",E367)),ISNUMBER(SEARCH("统计",E367))),2,IF(ISNUMBER(SEARCH("代数",E367)),3,IF(OR(ISNUMBER(SEARCH("运筹",E367)),ISNUMBER(SEARCH("优化",E367))),4,0))))</f>
        <v>0</v>
      </c>
      <c r="R367" t="str">
        <f>IF(AND(Q367&gt;0,O367=1),Q367&amp;"-"&amp;E367,"")</f>
        <v/>
      </c>
      <c r="S367" t="s">
        <v>99</v>
      </c>
      <c r="T367">
        <v>3</v>
      </c>
      <c r="U367">
        <v>1</v>
      </c>
      <c r="V367" t="s">
        <v>43</v>
      </c>
      <c r="X367">
        <v>63</v>
      </c>
      <c r="Y367">
        <v>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e">
        <f>VLOOKUP(A367,#REF!,4,FALSE)</f>
        <v>#REF!</v>
      </c>
      <c r="AW367" t="e">
        <f>VLOOKUP(A367,#REF!,5,FALSE)</f>
        <v>#REF!</v>
      </c>
      <c r="AX367">
        <f>SUMIF(量化书目统计!A:A,H367,量化书目统计!G:G)</f>
        <v>0</v>
      </c>
    </row>
    <row r="368" spans="1:50" x14ac:dyDescent="0.3">
      <c r="A368" t="s">
        <v>3469</v>
      </c>
      <c r="B368" t="s">
        <v>539</v>
      </c>
      <c r="C368" t="s">
        <v>990</v>
      </c>
      <c r="D368">
        <v>4</v>
      </c>
      <c r="E368" t="s">
        <v>1306</v>
      </c>
      <c r="F368" s="1" t="s">
        <v>2684</v>
      </c>
      <c r="G368" t="s">
        <v>2685</v>
      </c>
      <c r="H368" t="e">
        <f>VLOOKUP(F368,#REF!,2,FALSE)</f>
        <v>#REF!</v>
      </c>
      <c r="I368" t="s">
        <v>59</v>
      </c>
      <c r="J368" s="4">
        <v>44378</v>
      </c>
      <c r="K368" s="4">
        <v>44432</v>
      </c>
      <c r="L368" s="3">
        <f>IF(K368&lt;&gt;0,K368-J368,"")</f>
        <v>54</v>
      </c>
      <c r="M368" s="4">
        <v>44447</v>
      </c>
      <c r="N368">
        <f>M368-J368</f>
        <v>69</v>
      </c>
      <c r="O368">
        <v>0</v>
      </c>
      <c r="P368" t="e">
        <f>VLOOKUP(F368,#REF!,3,FALSE)</f>
        <v>#REF!</v>
      </c>
      <c r="Q368">
        <f>IF(OR(ISNUMBER(SEARCH("高等数学",E368)),ISNUMBER(SEARCH("数学分析",E368)),ISNUMBER(SEARCH("微积分",E368))),1,IF(OR(ISNUMBER(SEARCH("概率",E368)),ISNUMBER(SEARCH("数理统计",E368)),ISNUMBER(SEARCH("统计",E368))),2,IF(ISNUMBER(SEARCH("代数",E368)),3,IF(OR(ISNUMBER(SEARCH("运筹",E368)),ISNUMBER(SEARCH("优化",E368))),4,0))))</f>
        <v>3</v>
      </c>
      <c r="R368" t="str">
        <f>IF(AND(Q368&gt;0,O368=1),Q368&amp;"-"&amp;E368,"")</f>
        <v/>
      </c>
      <c r="S368" t="s">
        <v>80</v>
      </c>
      <c r="T368">
        <v>18</v>
      </c>
      <c r="U368">
        <v>1</v>
      </c>
      <c r="V368" t="s">
        <v>43</v>
      </c>
      <c r="X368">
        <v>38</v>
      </c>
      <c r="Y368">
        <v>14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e">
        <f>VLOOKUP(A368,#REF!,4,FALSE)</f>
        <v>#REF!</v>
      </c>
      <c r="AW368" t="e">
        <f>VLOOKUP(A368,#REF!,5,FALSE)</f>
        <v>#REF!</v>
      </c>
      <c r="AX368">
        <f>SUMIF(量化书目统计!A:A,H368,量化书目统计!G:G)</f>
        <v>0</v>
      </c>
    </row>
    <row r="369" spans="1:50" x14ac:dyDescent="0.3">
      <c r="A369" t="s">
        <v>3470</v>
      </c>
      <c r="B369" t="s">
        <v>539</v>
      </c>
      <c r="C369" t="s">
        <v>990</v>
      </c>
      <c r="D369">
        <v>4</v>
      </c>
      <c r="E369" t="s">
        <v>619</v>
      </c>
      <c r="F369" s="1" t="s">
        <v>620</v>
      </c>
      <c r="G369" t="s">
        <v>621</v>
      </c>
      <c r="H369" t="e">
        <f>VLOOKUP(F369,#REF!,2,FALSE)</f>
        <v>#REF!</v>
      </c>
      <c r="I369" t="s">
        <v>59</v>
      </c>
      <c r="J369" s="4">
        <v>44378</v>
      </c>
      <c r="K369" s="4">
        <v>44454</v>
      </c>
      <c r="L369" s="3">
        <f>IF(K369&lt;&gt;0,K369-J369,"")</f>
        <v>76</v>
      </c>
      <c r="M369" s="4">
        <v>44447</v>
      </c>
      <c r="N369">
        <f>M369-J369</f>
        <v>69</v>
      </c>
      <c r="O369">
        <v>0</v>
      </c>
      <c r="P369" t="e">
        <f>VLOOKUP(F369,#REF!,3,FALSE)</f>
        <v>#REF!</v>
      </c>
      <c r="Q369">
        <f>IF(OR(ISNUMBER(SEARCH("高等数学",E369)),ISNUMBER(SEARCH("数学分析",E369)),ISNUMBER(SEARCH("微积分",E369))),1,IF(OR(ISNUMBER(SEARCH("概率",E369)),ISNUMBER(SEARCH("数理统计",E369)),ISNUMBER(SEARCH("统计",E369))),2,IF(ISNUMBER(SEARCH("代数",E369)),3,IF(OR(ISNUMBER(SEARCH("运筹",E369)),ISNUMBER(SEARCH("优化",E369))),4,0))))</f>
        <v>0</v>
      </c>
      <c r="R369" t="str">
        <f>IF(AND(Q369&gt;0,O369=1),Q369&amp;"-"&amp;E369,"")</f>
        <v/>
      </c>
      <c r="S369" t="s">
        <v>80</v>
      </c>
      <c r="T369">
        <v>18</v>
      </c>
      <c r="U369">
        <v>1</v>
      </c>
      <c r="V369" t="s">
        <v>38</v>
      </c>
      <c r="W369">
        <v>2</v>
      </c>
      <c r="X369">
        <v>38</v>
      </c>
      <c r="Y369">
        <v>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e">
        <f>VLOOKUP(A369,#REF!,4,FALSE)</f>
        <v>#REF!</v>
      </c>
      <c r="AW369" t="e">
        <f>VLOOKUP(A369,#REF!,5,FALSE)</f>
        <v>#REF!</v>
      </c>
      <c r="AX369">
        <f>SUMIF(量化书目统计!A:A,H369,量化书目统计!G:G)</f>
        <v>0</v>
      </c>
    </row>
    <row r="370" spans="1:50" x14ac:dyDescent="0.3">
      <c r="A370" t="s">
        <v>3471</v>
      </c>
      <c r="B370" t="s">
        <v>539</v>
      </c>
      <c r="C370" t="s">
        <v>990</v>
      </c>
      <c r="D370">
        <v>4</v>
      </c>
      <c r="E370" t="s">
        <v>309</v>
      </c>
      <c r="F370" s="1" t="s">
        <v>310</v>
      </c>
      <c r="G370" t="s">
        <v>311</v>
      </c>
      <c r="H370" t="e">
        <f>VLOOKUP(F370,#REF!,2,FALSE)</f>
        <v>#REF!</v>
      </c>
      <c r="I370" t="s">
        <v>59</v>
      </c>
      <c r="J370" s="4">
        <v>44090</v>
      </c>
      <c r="K370" s="4">
        <v>44153</v>
      </c>
      <c r="L370" s="3">
        <f>IF(K370&lt;&gt;0,K370-J370,"")</f>
        <v>63</v>
      </c>
      <c r="M370" s="4">
        <v>44151</v>
      </c>
      <c r="N370">
        <f>M370-J370</f>
        <v>61</v>
      </c>
      <c r="O370">
        <v>0</v>
      </c>
      <c r="P370" t="e">
        <f>VLOOKUP(F370,#REF!,3,FALSE)</f>
        <v>#REF!</v>
      </c>
      <c r="Q370">
        <f>IF(OR(ISNUMBER(SEARCH("高等数学",E370)),ISNUMBER(SEARCH("数学分析",E370)),ISNUMBER(SEARCH("微积分",E370))),1,IF(OR(ISNUMBER(SEARCH("概率",E370)),ISNUMBER(SEARCH("数理统计",E370)),ISNUMBER(SEARCH("统计",E370))),2,IF(ISNUMBER(SEARCH("代数",E370)),3,IF(OR(ISNUMBER(SEARCH("运筹",E370)),ISNUMBER(SEARCH("优化",E370))),4,0))))</f>
        <v>0</v>
      </c>
      <c r="R370" t="str">
        <f>IF(AND(Q370&gt;0,O370=1),Q370&amp;"-"&amp;E370,"")</f>
        <v/>
      </c>
      <c r="S370" t="s">
        <v>28</v>
      </c>
      <c r="T370">
        <v>2</v>
      </c>
      <c r="U370">
        <v>1</v>
      </c>
      <c r="V370" t="s">
        <v>28</v>
      </c>
      <c r="W370">
        <v>11</v>
      </c>
      <c r="X370">
        <v>2</v>
      </c>
      <c r="Y370">
        <v>11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e">
        <f>VLOOKUP(A370,#REF!,4,FALSE)</f>
        <v>#REF!</v>
      </c>
      <c r="AW370" t="e">
        <f>VLOOKUP(A370,#REF!,5,FALSE)</f>
        <v>#REF!</v>
      </c>
      <c r="AX370">
        <f>SUMIF(量化书目统计!A:A,H370,量化书目统计!G:G)</f>
        <v>0</v>
      </c>
    </row>
    <row r="371" spans="1:50" x14ac:dyDescent="0.3">
      <c r="A371" t="s">
        <v>718</v>
      </c>
      <c r="B371" t="s">
        <v>539</v>
      </c>
      <c r="C371" t="s">
        <v>423</v>
      </c>
      <c r="D371">
        <v>5</v>
      </c>
      <c r="E371" t="s">
        <v>719</v>
      </c>
      <c r="F371" s="1" t="s">
        <v>720</v>
      </c>
      <c r="G371" t="s">
        <v>721</v>
      </c>
      <c r="H371" t="e">
        <f>VLOOKUP(F371,#REF!,2,FALSE)</f>
        <v>#REF!</v>
      </c>
      <c r="I371" t="s">
        <v>49</v>
      </c>
      <c r="J371" s="4">
        <v>44026</v>
      </c>
      <c r="K371" s="4">
        <v>44100</v>
      </c>
      <c r="L371" s="3">
        <f>IF(K371&lt;&gt;0,K371-J371,"")</f>
        <v>74</v>
      </c>
      <c r="M371" s="4">
        <v>44104</v>
      </c>
      <c r="N371">
        <f>M371-J371</f>
        <v>78</v>
      </c>
      <c r="O371">
        <v>0</v>
      </c>
      <c r="P371" t="e">
        <f>VLOOKUP(F371,#REF!,3,FALSE)</f>
        <v>#REF!</v>
      </c>
      <c r="Q371">
        <f>IF(OR(ISNUMBER(SEARCH("高等数学",E371)),ISNUMBER(SEARCH("数学分析",E371)),ISNUMBER(SEARCH("微积分",E371))),1,IF(OR(ISNUMBER(SEARCH("概率",E371)),ISNUMBER(SEARCH("数理统计",E371)),ISNUMBER(SEARCH("统计",E371))),2,IF(ISNUMBER(SEARCH("代数",E371)),3,IF(OR(ISNUMBER(SEARCH("运筹",E371)),ISNUMBER(SEARCH("优化",E371))),4,0))))</f>
        <v>0</v>
      </c>
      <c r="R371" t="str">
        <f>IF(AND(Q371&gt;0,O371=1),Q371&amp;"-"&amp;E371,"")</f>
        <v/>
      </c>
      <c r="S371" t="s">
        <v>43</v>
      </c>
      <c r="U371">
        <v>1</v>
      </c>
      <c r="V371" t="s">
        <v>28</v>
      </c>
      <c r="W371">
        <v>3</v>
      </c>
      <c r="X371">
        <v>0</v>
      </c>
      <c r="Y371">
        <v>11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e">
        <f>VLOOKUP(A371,#REF!,4,FALSE)</f>
        <v>#REF!</v>
      </c>
      <c r="AW371" t="e">
        <f>VLOOKUP(A371,#REF!,5,FALSE)</f>
        <v>#REF!</v>
      </c>
      <c r="AX371">
        <f>SUMIF(量化书目统计!A:A,H371,量化书目统计!G:G)</f>
        <v>0</v>
      </c>
    </row>
    <row r="372" spans="1:50" x14ac:dyDescent="0.3">
      <c r="A372" t="s">
        <v>3472</v>
      </c>
      <c r="B372" t="s">
        <v>539</v>
      </c>
      <c r="C372" t="s">
        <v>990</v>
      </c>
      <c r="D372">
        <v>4</v>
      </c>
      <c r="E372" t="s">
        <v>1514</v>
      </c>
      <c r="F372" s="1" t="s">
        <v>1515</v>
      </c>
      <c r="G372" t="s">
        <v>1516</v>
      </c>
      <c r="H372" t="e">
        <f>VLOOKUP(F372,#REF!,2,FALSE)</f>
        <v>#REF!</v>
      </c>
      <c r="I372" t="s">
        <v>158</v>
      </c>
      <c r="J372" s="4">
        <v>44164</v>
      </c>
      <c r="K372" s="4">
        <v>44178</v>
      </c>
      <c r="L372" s="3">
        <f>IF(K372&lt;&gt;0,K372-J372,"")</f>
        <v>14</v>
      </c>
      <c r="M372" s="4">
        <v>44186</v>
      </c>
      <c r="N372">
        <f>M372-J372</f>
        <v>22</v>
      </c>
      <c r="O372">
        <v>0</v>
      </c>
      <c r="P372" t="e">
        <f>VLOOKUP(F372,#REF!,3,FALSE)</f>
        <v>#REF!</v>
      </c>
      <c r="Q372">
        <f>IF(OR(ISNUMBER(SEARCH("高等数学",E372)),ISNUMBER(SEARCH("数学分析",E372)),ISNUMBER(SEARCH("微积分",E372))),1,IF(OR(ISNUMBER(SEARCH("概率",E372)),ISNUMBER(SEARCH("数理统计",E372)),ISNUMBER(SEARCH("统计",E372))),2,IF(ISNUMBER(SEARCH("代数",E372)),3,IF(OR(ISNUMBER(SEARCH("运筹",E372)),ISNUMBER(SEARCH("优化",E372))),4,0))))</f>
        <v>0</v>
      </c>
      <c r="R372" t="str">
        <f>IF(AND(Q372&gt;0,O372=1),Q372&amp;"-"&amp;E372,"")</f>
        <v/>
      </c>
      <c r="S372" t="s">
        <v>28</v>
      </c>
      <c r="T372">
        <v>13</v>
      </c>
      <c r="U372">
        <v>1</v>
      </c>
      <c r="V372" t="s">
        <v>28</v>
      </c>
      <c r="W372">
        <v>15</v>
      </c>
      <c r="X372">
        <v>13</v>
      </c>
      <c r="Y372">
        <v>19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 t="e">
        <f>VLOOKUP(A372,#REF!,4,FALSE)</f>
        <v>#REF!</v>
      </c>
      <c r="AW372" t="e">
        <f>VLOOKUP(A372,#REF!,5,FALSE)</f>
        <v>#REF!</v>
      </c>
      <c r="AX372">
        <f>SUMIF(量化书目统计!A:A,H372,量化书目统计!G:G)</f>
        <v>0</v>
      </c>
    </row>
    <row r="373" spans="1:50" x14ac:dyDescent="0.3">
      <c r="A373" t="s">
        <v>3473</v>
      </c>
      <c r="B373" t="s">
        <v>539</v>
      </c>
      <c r="C373" t="s">
        <v>990</v>
      </c>
      <c r="D373">
        <v>4</v>
      </c>
      <c r="E373" t="s">
        <v>805</v>
      </c>
      <c r="F373" s="1" t="s">
        <v>1381</v>
      </c>
      <c r="G373" t="s">
        <v>1382</v>
      </c>
      <c r="H373" t="e">
        <f>VLOOKUP(F373,#REF!,2,FALSE)</f>
        <v>#REF!</v>
      </c>
      <c r="I373" t="s">
        <v>49</v>
      </c>
      <c r="J373" s="4">
        <v>44265</v>
      </c>
      <c r="K373" s="4">
        <v>44279</v>
      </c>
      <c r="L373" s="3">
        <f>IF(K373&lt;&gt;0,K373-J373,"")</f>
        <v>14</v>
      </c>
      <c r="M373" s="4">
        <v>44279</v>
      </c>
      <c r="N373">
        <f>M373-J373</f>
        <v>14</v>
      </c>
      <c r="O373">
        <v>0</v>
      </c>
      <c r="P373" t="e">
        <f>VLOOKUP(F373,#REF!,3,FALSE)</f>
        <v>#REF!</v>
      </c>
      <c r="Q373">
        <f>IF(OR(ISNUMBER(SEARCH("高等数学",E373)),ISNUMBER(SEARCH("数学分析",E373)),ISNUMBER(SEARCH("微积分",E373))),1,IF(OR(ISNUMBER(SEARCH("概率",E373)),ISNUMBER(SEARCH("数理统计",E373)),ISNUMBER(SEARCH("统计",E373))),2,IF(ISNUMBER(SEARCH("代数",E373)),3,IF(OR(ISNUMBER(SEARCH("运筹",E373)),ISNUMBER(SEARCH("优化",E373))),4,0))))</f>
        <v>0</v>
      </c>
      <c r="R373" t="str">
        <f>IF(AND(Q373&gt;0,O373=1),Q373&amp;"-"&amp;E373,"")</f>
        <v/>
      </c>
      <c r="S373" t="s">
        <v>80</v>
      </c>
      <c r="T373">
        <v>2</v>
      </c>
      <c r="U373">
        <v>1</v>
      </c>
      <c r="V373" t="s">
        <v>80</v>
      </c>
      <c r="W373">
        <v>4</v>
      </c>
      <c r="X373">
        <v>22</v>
      </c>
      <c r="Y373">
        <v>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e">
        <f>VLOOKUP(A373,#REF!,4,FALSE)</f>
        <v>#REF!</v>
      </c>
      <c r="AW373" t="e">
        <f>VLOOKUP(A373,#REF!,5,FALSE)</f>
        <v>#REF!</v>
      </c>
      <c r="AX373">
        <f>SUMIF(量化书目统计!A:A,H373,量化书目统计!G:G)</f>
        <v>0</v>
      </c>
    </row>
    <row r="374" spans="1:50" x14ac:dyDescent="0.3">
      <c r="A374" t="s">
        <v>3474</v>
      </c>
      <c r="B374" t="s">
        <v>539</v>
      </c>
      <c r="C374" t="s">
        <v>411</v>
      </c>
      <c r="D374">
        <v>3</v>
      </c>
      <c r="E374" t="s">
        <v>3475</v>
      </c>
      <c r="F374" s="1" t="s">
        <v>3476</v>
      </c>
      <c r="G374" t="s">
        <v>3477</v>
      </c>
      <c r="H374" t="e">
        <f>VLOOKUP(F374,#REF!,2,FALSE)</f>
        <v>#REF!</v>
      </c>
      <c r="I374" t="s">
        <v>158</v>
      </c>
      <c r="J374" s="4">
        <v>44874</v>
      </c>
      <c r="K374" s="4">
        <v>44984</v>
      </c>
      <c r="L374" s="3">
        <f>IF(K374&lt;&gt;0,K374-J374,"")</f>
        <v>110</v>
      </c>
      <c r="M374" s="4">
        <v>44986</v>
      </c>
      <c r="N374">
        <f>M374-J374</f>
        <v>112</v>
      </c>
      <c r="O374">
        <v>0</v>
      </c>
      <c r="P374" t="e">
        <f>VLOOKUP(F374,#REF!,3,FALSE)</f>
        <v>#REF!</v>
      </c>
      <c r="Q374">
        <f>IF(OR(ISNUMBER(SEARCH("高等数学",E374)),ISNUMBER(SEARCH("数学分析",E374)),ISNUMBER(SEARCH("微积分",E374))),1,IF(OR(ISNUMBER(SEARCH("概率",E374)),ISNUMBER(SEARCH("数理统计",E374)),ISNUMBER(SEARCH("统计",E374))),2,IF(ISNUMBER(SEARCH("代数",E374)),3,IF(OR(ISNUMBER(SEARCH("运筹",E374)),ISNUMBER(SEARCH("优化",E374))),4,0))))</f>
        <v>0</v>
      </c>
      <c r="R374" t="str">
        <f>IF(AND(Q374&gt;0,O374=1),Q374&amp;"-"&amp;E374,"")</f>
        <v/>
      </c>
      <c r="S374" t="s">
        <v>43</v>
      </c>
      <c r="U374">
        <v>1</v>
      </c>
      <c r="V374" t="s">
        <v>43</v>
      </c>
      <c r="X374">
        <v>80</v>
      </c>
      <c r="Y374">
        <v>5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e">
        <f>VLOOKUP(A374,#REF!,4,FALSE)</f>
        <v>#REF!</v>
      </c>
      <c r="AW374" t="e">
        <f>VLOOKUP(A374,#REF!,5,FALSE)</f>
        <v>#REF!</v>
      </c>
      <c r="AX374">
        <f>SUMIF(量化书目统计!A:A,H374,量化书目统计!G:G)</f>
        <v>0</v>
      </c>
    </row>
    <row r="375" spans="1:50" x14ac:dyDescent="0.3">
      <c r="A375" t="s">
        <v>3478</v>
      </c>
      <c r="B375" t="s">
        <v>539</v>
      </c>
      <c r="C375" t="s">
        <v>561</v>
      </c>
      <c r="D375">
        <v>3</v>
      </c>
      <c r="E375" t="s">
        <v>2477</v>
      </c>
      <c r="F375" s="1" t="s">
        <v>2478</v>
      </c>
      <c r="G375" t="s">
        <v>2479</v>
      </c>
      <c r="H375" t="e">
        <f>VLOOKUP(F375,#REF!,2,FALSE)</f>
        <v>#REF!</v>
      </c>
      <c r="I375" t="s">
        <v>1417</v>
      </c>
      <c r="J375" s="4">
        <v>44093</v>
      </c>
      <c r="K375" s="4">
        <v>44143</v>
      </c>
      <c r="L375" s="3">
        <f>IF(K375&lt;&gt;0,K375-J375,"")</f>
        <v>50</v>
      </c>
      <c r="M375" s="4">
        <v>44153</v>
      </c>
      <c r="N375">
        <f>M375-J375</f>
        <v>60</v>
      </c>
      <c r="O375">
        <v>0</v>
      </c>
      <c r="P375" t="e">
        <f>VLOOKUP(F375,#REF!,3,FALSE)</f>
        <v>#REF!</v>
      </c>
      <c r="Q375">
        <f>IF(OR(ISNUMBER(SEARCH("高等数学",E375)),ISNUMBER(SEARCH("数学分析",E375)),ISNUMBER(SEARCH("微积分",E375))),1,IF(OR(ISNUMBER(SEARCH("概率",E375)),ISNUMBER(SEARCH("数理统计",E375)),ISNUMBER(SEARCH("统计",E375))),2,IF(ISNUMBER(SEARCH("代数",E375)),3,IF(OR(ISNUMBER(SEARCH("运筹",E375)),ISNUMBER(SEARCH("优化",E375))),4,0))))</f>
        <v>0</v>
      </c>
      <c r="R375" t="str">
        <f>IF(AND(Q375&gt;0,O375=1),Q375&amp;"-"&amp;E375,"")</f>
        <v/>
      </c>
      <c r="S375" t="s">
        <v>28</v>
      </c>
      <c r="T375">
        <v>2</v>
      </c>
      <c r="U375">
        <v>1</v>
      </c>
      <c r="V375" t="s">
        <v>28</v>
      </c>
      <c r="W375">
        <v>10</v>
      </c>
      <c r="X375">
        <v>2</v>
      </c>
      <c r="Y375">
        <v>11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e">
        <f>VLOOKUP(A375,#REF!,4,FALSE)</f>
        <v>#REF!</v>
      </c>
      <c r="AW375" t="e">
        <f>VLOOKUP(A375,#REF!,5,FALSE)</f>
        <v>#REF!</v>
      </c>
      <c r="AX375">
        <f>SUMIF(量化书目统计!A:A,H375,量化书目统计!G:G)</f>
        <v>0</v>
      </c>
    </row>
    <row r="376" spans="1:50" x14ac:dyDescent="0.3">
      <c r="A376" t="s">
        <v>3479</v>
      </c>
      <c r="B376" t="s">
        <v>539</v>
      </c>
      <c r="C376" t="s">
        <v>3480</v>
      </c>
      <c r="D376">
        <v>3</v>
      </c>
      <c r="E376" t="s">
        <v>2343</v>
      </c>
      <c r="F376" s="1" t="s">
        <v>2344</v>
      </c>
      <c r="G376" t="s">
        <v>2345</v>
      </c>
      <c r="H376" t="e">
        <f>VLOOKUP(F376,#REF!,2,FALSE)</f>
        <v>#REF!</v>
      </c>
      <c r="I376" t="s">
        <v>49</v>
      </c>
      <c r="J376" s="4">
        <v>44104</v>
      </c>
      <c r="K376" s="4">
        <v>44204</v>
      </c>
      <c r="L376" s="3">
        <f>IF(K376&lt;&gt;0,K376-J376,"")</f>
        <v>100</v>
      </c>
      <c r="M376" s="4">
        <v>44221</v>
      </c>
      <c r="N376">
        <f>M376-J376</f>
        <v>117</v>
      </c>
      <c r="O376">
        <v>0</v>
      </c>
      <c r="P376" t="e">
        <f>VLOOKUP(F376,#REF!,3,FALSE)</f>
        <v>#REF!</v>
      </c>
      <c r="Q376">
        <f>IF(OR(ISNUMBER(SEARCH("高等数学",E376)),ISNUMBER(SEARCH("数学分析",E376)),ISNUMBER(SEARCH("微积分",E376))),1,IF(OR(ISNUMBER(SEARCH("概率",E376)),ISNUMBER(SEARCH("数理统计",E376)),ISNUMBER(SEARCH("统计",E376))),2,IF(ISNUMBER(SEARCH("代数",E376)),3,IF(OR(ISNUMBER(SEARCH("运筹",E376)),ISNUMBER(SEARCH("优化",E376))),4,0))))</f>
        <v>0</v>
      </c>
      <c r="R376" t="str">
        <f>IF(AND(Q376&gt;0,O376=1),Q376&amp;"-"&amp;E376,"")</f>
        <v/>
      </c>
      <c r="S376" t="s">
        <v>28</v>
      </c>
      <c r="T376">
        <v>4</v>
      </c>
      <c r="U376">
        <v>1</v>
      </c>
      <c r="V376" t="s">
        <v>28</v>
      </c>
      <c r="W376">
        <v>18</v>
      </c>
      <c r="X376">
        <v>4</v>
      </c>
      <c r="Y376">
        <v>19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 t="e">
        <f>VLOOKUP(A376,#REF!,4,FALSE)</f>
        <v>#REF!</v>
      </c>
      <c r="AW376" t="e">
        <f>VLOOKUP(A376,#REF!,5,FALSE)</f>
        <v>#REF!</v>
      </c>
      <c r="AX376">
        <f>SUMIF(量化书目统计!A:A,H376,量化书目统计!G:G)</f>
        <v>0</v>
      </c>
    </row>
    <row r="377" spans="1:50" x14ac:dyDescent="0.3">
      <c r="A377" t="s">
        <v>3481</v>
      </c>
      <c r="B377" t="s">
        <v>539</v>
      </c>
      <c r="C377" t="s">
        <v>692</v>
      </c>
      <c r="D377">
        <v>3</v>
      </c>
      <c r="E377" t="s">
        <v>3315</v>
      </c>
      <c r="F377" s="1" t="s">
        <v>3316</v>
      </c>
      <c r="G377" t="s">
        <v>3317</v>
      </c>
      <c r="H377" t="e">
        <f>VLOOKUP(F377,#REF!,2,FALSE)</f>
        <v>#REF!</v>
      </c>
      <c r="I377" t="s">
        <v>65</v>
      </c>
      <c r="J377" s="4">
        <v>44194</v>
      </c>
      <c r="K377" s="4">
        <v>44208</v>
      </c>
      <c r="L377" s="3">
        <f>IF(K377&lt;&gt;0,K377-J377,"")</f>
        <v>14</v>
      </c>
      <c r="M377" s="4">
        <v>44260</v>
      </c>
      <c r="N377">
        <f>M377-J377</f>
        <v>66</v>
      </c>
      <c r="O377">
        <v>0</v>
      </c>
      <c r="P377" t="e">
        <f>VLOOKUP(F377,#REF!,3,FALSE)</f>
        <v>#REF!</v>
      </c>
      <c r="Q377">
        <f>IF(OR(ISNUMBER(SEARCH("高等数学",E377)),ISNUMBER(SEARCH("数学分析",E377)),ISNUMBER(SEARCH("微积分",E377))),1,IF(OR(ISNUMBER(SEARCH("概率",E377)),ISNUMBER(SEARCH("数理统计",E377)),ISNUMBER(SEARCH("统计",E377))),2,IF(ISNUMBER(SEARCH("代数",E377)),3,IF(OR(ISNUMBER(SEARCH("运筹",E377)),ISNUMBER(SEARCH("优化",E377))),4,0))))</f>
        <v>0</v>
      </c>
      <c r="R377" t="str">
        <f>IF(AND(Q377&gt;0,O377=1),Q377&amp;"-"&amp;E377,"")</f>
        <v/>
      </c>
      <c r="S377" t="s">
        <v>28</v>
      </c>
      <c r="T377">
        <v>17</v>
      </c>
      <c r="U377">
        <v>1</v>
      </c>
      <c r="V377" t="s">
        <v>28</v>
      </c>
      <c r="W377">
        <v>18</v>
      </c>
      <c r="X377">
        <v>17</v>
      </c>
      <c r="Y377">
        <v>19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 t="e">
        <f>VLOOKUP(A377,#REF!,4,FALSE)</f>
        <v>#REF!</v>
      </c>
      <c r="AW377" t="e">
        <f>VLOOKUP(A377,#REF!,5,FALSE)</f>
        <v>#REF!</v>
      </c>
      <c r="AX377">
        <f>SUMIF(量化书目统计!A:A,H377,量化书目统计!G:G)</f>
        <v>0</v>
      </c>
    </row>
    <row r="378" spans="1:50" x14ac:dyDescent="0.3">
      <c r="A378" t="s">
        <v>3482</v>
      </c>
      <c r="B378" t="s">
        <v>539</v>
      </c>
      <c r="C378" t="s">
        <v>561</v>
      </c>
      <c r="D378">
        <v>3</v>
      </c>
      <c r="E378" t="s">
        <v>2517</v>
      </c>
      <c r="F378" s="1" t="s">
        <v>2518</v>
      </c>
      <c r="G378" t="s">
        <v>2519</v>
      </c>
      <c r="H378" t="e">
        <f>VLOOKUP(F378,#REF!,2,FALSE)</f>
        <v>#REF!</v>
      </c>
      <c r="I378" t="s">
        <v>1417</v>
      </c>
      <c r="J378" s="4">
        <v>44188</v>
      </c>
      <c r="K378" s="4">
        <v>44195</v>
      </c>
      <c r="L378" s="3">
        <f>IF(K378&lt;&gt;0,K378-J378,"")</f>
        <v>7</v>
      </c>
      <c r="M378" s="4">
        <v>44249</v>
      </c>
      <c r="N378">
        <f>M378-J378</f>
        <v>61</v>
      </c>
      <c r="O378">
        <v>0</v>
      </c>
      <c r="P378" t="e">
        <f>VLOOKUP(F378,#REF!,3,FALSE)</f>
        <v>#REF!</v>
      </c>
      <c r="Q378">
        <f>IF(OR(ISNUMBER(SEARCH("高等数学",E378)),ISNUMBER(SEARCH("数学分析",E378)),ISNUMBER(SEARCH("微积分",E378))),1,IF(OR(ISNUMBER(SEARCH("概率",E378)),ISNUMBER(SEARCH("数理统计",E378)),ISNUMBER(SEARCH("统计",E378))),2,IF(ISNUMBER(SEARCH("代数",E378)),3,IF(OR(ISNUMBER(SEARCH("运筹",E378)),ISNUMBER(SEARCH("优化",E378))),4,0))))</f>
        <v>0</v>
      </c>
      <c r="R378" t="str">
        <f>IF(AND(Q378&gt;0,O378=1),Q378&amp;"-"&amp;E378,"")</f>
        <v/>
      </c>
      <c r="S378" t="s">
        <v>28</v>
      </c>
      <c r="T378">
        <v>16</v>
      </c>
      <c r="U378">
        <v>1</v>
      </c>
      <c r="V378" t="s">
        <v>28</v>
      </c>
      <c r="W378">
        <v>17</v>
      </c>
      <c r="X378">
        <v>16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e">
        <f>VLOOKUP(A378,#REF!,4,FALSE)</f>
        <v>#REF!</v>
      </c>
      <c r="AW378" t="e">
        <f>VLOOKUP(A378,#REF!,5,FALSE)</f>
        <v>#REF!</v>
      </c>
      <c r="AX378">
        <f>SUMIF(量化书目统计!A:A,H378,量化书目统计!G:G)</f>
        <v>0</v>
      </c>
    </row>
    <row r="379" spans="1:50" x14ac:dyDescent="0.3">
      <c r="A379" t="s">
        <v>3483</v>
      </c>
      <c r="B379" t="s">
        <v>539</v>
      </c>
      <c r="C379" t="s">
        <v>692</v>
      </c>
      <c r="D379">
        <v>3</v>
      </c>
      <c r="E379" t="s">
        <v>2307</v>
      </c>
      <c r="F379" s="1" t="s">
        <v>2308</v>
      </c>
      <c r="G379" t="s">
        <v>2309</v>
      </c>
      <c r="H379" t="e">
        <f>VLOOKUP(F379,#REF!,2,FALSE)</f>
        <v>#REF!</v>
      </c>
      <c r="I379" t="s">
        <v>32</v>
      </c>
      <c r="J379" s="4">
        <v>44137</v>
      </c>
      <c r="K379" s="4">
        <v>44256</v>
      </c>
      <c r="L379" s="3">
        <f>IF(K379&lt;&gt;0,K379-J379,"")</f>
        <v>119</v>
      </c>
      <c r="M379" s="4">
        <v>44260</v>
      </c>
      <c r="N379">
        <f>M379-J379</f>
        <v>123</v>
      </c>
      <c r="O379">
        <v>0</v>
      </c>
      <c r="P379" t="e">
        <f>VLOOKUP(F379,#REF!,3,FALSE)</f>
        <v>#REF!</v>
      </c>
      <c r="Q379">
        <f>IF(OR(ISNUMBER(SEARCH("高等数学",E379)),ISNUMBER(SEARCH("数学分析",E379)),ISNUMBER(SEARCH("微积分",E379))),1,IF(OR(ISNUMBER(SEARCH("概率",E379)),ISNUMBER(SEARCH("数理统计",E379)),ISNUMBER(SEARCH("统计",E379))),2,IF(ISNUMBER(SEARCH("代数",E379)),3,IF(OR(ISNUMBER(SEARCH("运筹",E379)),ISNUMBER(SEARCH("优化",E379))),4,0))))</f>
        <v>0</v>
      </c>
      <c r="R379" t="str">
        <f>IF(AND(Q379&gt;0,O379=1),Q379&amp;"-"&amp;E379,"")</f>
        <v/>
      </c>
      <c r="S379" t="s">
        <v>28</v>
      </c>
      <c r="T379">
        <v>9</v>
      </c>
      <c r="U379">
        <v>1</v>
      </c>
      <c r="V379" t="s">
        <v>80</v>
      </c>
      <c r="W379">
        <v>1</v>
      </c>
      <c r="X379">
        <v>9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e">
        <f>VLOOKUP(A379,#REF!,4,FALSE)</f>
        <v>#REF!</v>
      </c>
      <c r="AW379" t="e">
        <f>VLOOKUP(A379,#REF!,5,FALSE)</f>
        <v>#REF!</v>
      </c>
      <c r="AX379">
        <f>SUMIF(量化书目统计!A:A,H379,量化书目统计!G:G)</f>
        <v>0</v>
      </c>
    </row>
    <row r="380" spans="1:50" x14ac:dyDescent="0.3">
      <c r="A380" t="s">
        <v>3484</v>
      </c>
      <c r="B380" t="s">
        <v>539</v>
      </c>
      <c r="C380" t="s">
        <v>692</v>
      </c>
      <c r="D380">
        <v>3</v>
      </c>
      <c r="E380" t="s">
        <v>3485</v>
      </c>
      <c r="F380" s="1" t="s">
        <v>3486</v>
      </c>
      <c r="G380" t="s">
        <v>3487</v>
      </c>
      <c r="H380" t="e">
        <f>VLOOKUP(F380,#REF!,2,FALSE)</f>
        <v>#REF!</v>
      </c>
      <c r="I380" t="s">
        <v>231</v>
      </c>
      <c r="J380" s="4">
        <v>44195</v>
      </c>
      <c r="K380" s="4">
        <v>44196</v>
      </c>
      <c r="L380" s="3">
        <f>IF(K380&lt;&gt;0,K380-J380,"")</f>
        <v>1</v>
      </c>
      <c r="M380" s="4">
        <v>44256</v>
      </c>
      <c r="N380">
        <f>M380-J380</f>
        <v>61</v>
      </c>
      <c r="O380">
        <v>0</v>
      </c>
      <c r="P380" t="e">
        <f>VLOOKUP(F380,#REF!,3,FALSE)</f>
        <v>#REF!</v>
      </c>
      <c r="Q380">
        <f>IF(OR(ISNUMBER(SEARCH("高等数学",E380)),ISNUMBER(SEARCH("数学分析",E380)),ISNUMBER(SEARCH("微积分",E380))),1,IF(OR(ISNUMBER(SEARCH("概率",E380)),ISNUMBER(SEARCH("数理统计",E380)),ISNUMBER(SEARCH("统计",E380))),2,IF(ISNUMBER(SEARCH("代数",E380)),3,IF(OR(ISNUMBER(SEARCH("运筹",E380)),ISNUMBER(SEARCH("优化",E380))),4,0))))</f>
        <v>0</v>
      </c>
      <c r="R380" t="str">
        <f>IF(AND(Q380&gt;0,O380=1),Q380&amp;"-"&amp;E380,"")</f>
        <v/>
      </c>
      <c r="S380" t="s">
        <v>28</v>
      </c>
      <c r="T380">
        <v>17</v>
      </c>
      <c r="U380">
        <v>1</v>
      </c>
      <c r="V380" t="s">
        <v>28</v>
      </c>
      <c r="W380">
        <v>17</v>
      </c>
      <c r="X380">
        <v>17</v>
      </c>
      <c r="Y380">
        <v>5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e">
        <f>VLOOKUP(A380,#REF!,4,FALSE)</f>
        <v>#REF!</v>
      </c>
      <c r="AW380" t="e">
        <f>VLOOKUP(A380,#REF!,5,FALSE)</f>
        <v>#REF!</v>
      </c>
      <c r="AX380">
        <f>SUMIF(量化书目统计!A:A,H380,量化书目统计!G:G)</f>
        <v>0</v>
      </c>
    </row>
    <row r="381" spans="1:50" x14ac:dyDescent="0.3">
      <c r="A381" t="s">
        <v>3488</v>
      </c>
      <c r="B381" t="s">
        <v>539</v>
      </c>
      <c r="C381" t="s">
        <v>692</v>
      </c>
      <c r="D381">
        <v>3</v>
      </c>
      <c r="E381" t="s">
        <v>3489</v>
      </c>
      <c r="F381" s="1" t="s">
        <v>3490</v>
      </c>
      <c r="G381" t="s">
        <v>3491</v>
      </c>
      <c r="H381" t="e">
        <f>VLOOKUP(F381,#REF!,2,FALSE)</f>
        <v>#REF!</v>
      </c>
      <c r="I381" t="s">
        <v>32</v>
      </c>
      <c r="J381" s="4">
        <v>44293</v>
      </c>
      <c r="K381" s="4">
        <v>44306</v>
      </c>
      <c r="L381" s="3">
        <f>IF(K381&lt;&gt;0,K381-J381,"")</f>
        <v>13</v>
      </c>
      <c r="M381" s="4">
        <v>44307</v>
      </c>
      <c r="N381">
        <f>M381-J381</f>
        <v>14</v>
      </c>
      <c r="O381">
        <v>0</v>
      </c>
      <c r="P381" t="e">
        <f>VLOOKUP(F381,#REF!,3,FALSE)</f>
        <v>#REF!</v>
      </c>
      <c r="Q381">
        <f>IF(OR(ISNUMBER(SEARCH("高等数学",E381)),ISNUMBER(SEARCH("数学分析",E381)),ISNUMBER(SEARCH("微积分",E381))),1,IF(OR(ISNUMBER(SEARCH("概率",E381)),ISNUMBER(SEARCH("数理统计",E381)),ISNUMBER(SEARCH("统计",E381))),2,IF(ISNUMBER(SEARCH("代数",E381)),3,IF(OR(ISNUMBER(SEARCH("运筹",E381)),ISNUMBER(SEARCH("优化",E381))),4,0))))</f>
        <v>0</v>
      </c>
      <c r="R381" t="str">
        <f>IF(AND(Q381&gt;0,O381=1),Q381&amp;"-"&amp;E381,"")</f>
        <v/>
      </c>
      <c r="S381" t="s">
        <v>80</v>
      </c>
      <c r="T381">
        <v>6</v>
      </c>
      <c r="U381">
        <v>1</v>
      </c>
      <c r="V381" t="s">
        <v>80</v>
      </c>
      <c r="W381">
        <v>8</v>
      </c>
      <c r="X381">
        <v>26</v>
      </c>
      <c r="Y381">
        <v>5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e">
        <f>VLOOKUP(A381,#REF!,4,FALSE)</f>
        <v>#REF!</v>
      </c>
      <c r="AW381" t="e">
        <f>VLOOKUP(A381,#REF!,5,FALSE)</f>
        <v>#REF!</v>
      </c>
      <c r="AX381">
        <f>SUMIF(量化书目统计!A:A,H381,量化书目统计!G:G)</f>
        <v>0</v>
      </c>
    </row>
    <row r="382" spans="1:50" x14ac:dyDescent="0.3">
      <c r="A382" t="s">
        <v>722</v>
      </c>
      <c r="B382" t="s">
        <v>539</v>
      </c>
      <c r="C382" t="s">
        <v>313</v>
      </c>
      <c r="D382">
        <v>5</v>
      </c>
      <c r="E382" t="s">
        <v>723</v>
      </c>
      <c r="F382" s="1" t="s">
        <v>724</v>
      </c>
      <c r="G382" t="s">
        <v>725</v>
      </c>
      <c r="H382" t="e">
        <f>VLOOKUP(F382,#REF!,2,FALSE)</f>
        <v>#REF!</v>
      </c>
      <c r="I382" t="s">
        <v>42</v>
      </c>
      <c r="J382" s="4">
        <v>44124</v>
      </c>
      <c r="K382" s="4">
        <v>44180</v>
      </c>
      <c r="L382" s="3">
        <f>IF(K382&lt;&gt;0,K382-J382,"")</f>
        <v>56</v>
      </c>
      <c r="M382" s="4">
        <v>44182</v>
      </c>
      <c r="N382">
        <f>M382-J382</f>
        <v>58</v>
      </c>
      <c r="O382">
        <v>0</v>
      </c>
      <c r="P382" t="e">
        <f>VLOOKUP(F382,#REF!,3,FALSE)</f>
        <v>#REF!</v>
      </c>
      <c r="Q382">
        <f>IF(OR(ISNUMBER(SEARCH("高等数学",E382)),ISNUMBER(SEARCH("数学分析",E382)),ISNUMBER(SEARCH("微积分",E382))),1,IF(OR(ISNUMBER(SEARCH("概率",E382)),ISNUMBER(SEARCH("数理统计",E382)),ISNUMBER(SEARCH("统计",E382))),2,IF(ISNUMBER(SEARCH("代数",E382)),3,IF(OR(ISNUMBER(SEARCH("运筹",E382)),ISNUMBER(SEARCH("优化",E382))),4,0))))</f>
        <v>0</v>
      </c>
      <c r="R382" t="str">
        <f>IF(AND(Q382&gt;0,O382=1),Q382&amp;"-"&amp;E382,"")</f>
        <v/>
      </c>
      <c r="S382" t="s">
        <v>28</v>
      </c>
      <c r="T382">
        <v>7</v>
      </c>
      <c r="U382">
        <v>1</v>
      </c>
      <c r="V382" t="s">
        <v>28</v>
      </c>
      <c r="W382">
        <v>15</v>
      </c>
      <c r="X382">
        <v>7</v>
      </c>
      <c r="Y382">
        <v>5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e">
        <f>VLOOKUP(A382,#REF!,4,FALSE)</f>
        <v>#REF!</v>
      </c>
      <c r="AW382" t="e">
        <f>VLOOKUP(A382,#REF!,5,FALSE)</f>
        <v>#REF!</v>
      </c>
      <c r="AX382">
        <f>SUMIF(量化书目统计!A:A,H382,量化书目统计!G:G)</f>
        <v>0</v>
      </c>
    </row>
    <row r="383" spans="1:50" x14ac:dyDescent="0.3">
      <c r="A383" t="s">
        <v>3492</v>
      </c>
      <c r="B383" t="s">
        <v>539</v>
      </c>
      <c r="C383" t="s">
        <v>692</v>
      </c>
      <c r="D383">
        <v>3</v>
      </c>
      <c r="E383" t="s">
        <v>1096</v>
      </c>
      <c r="F383" s="1" t="s">
        <v>3122</v>
      </c>
      <c r="G383" t="s">
        <v>3123</v>
      </c>
      <c r="H383" t="e">
        <f>VLOOKUP(F383,#REF!,2,FALSE)</f>
        <v>#REF!</v>
      </c>
      <c r="I383" t="s">
        <v>158</v>
      </c>
      <c r="J383" s="4">
        <v>44625</v>
      </c>
      <c r="K383" s="4">
        <v>44739</v>
      </c>
      <c r="L383" s="3">
        <f>IF(K383&lt;&gt;0,K383-J383,"")</f>
        <v>114</v>
      </c>
      <c r="M383" s="4">
        <v>44815</v>
      </c>
      <c r="N383">
        <f>M383-J383</f>
        <v>190</v>
      </c>
      <c r="O383">
        <v>0</v>
      </c>
      <c r="P383" t="e">
        <f>VLOOKUP(F383,#REF!,3,FALSE)</f>
        <v>#REF!</v>
      </c>
      <c r="Q383">
        <f>IF(OR(ISNUMBER(SEARCH("高等数学",E383)),ISNUMBER(SEARCH("数学分析",E383)),ISNUMBER(SEARCH("微积分",E383))),1,IF(OR(ISNUMBER(SEARCH("概率",E383)),ISNUMBER(SEARCH("数理统计",E383)),ISNUMBER(SEARCH("统计",E383))),2,IF(ISNUMBER(SEARCH("代数",E383)),3,IF(OR(ISNUMBER(SEARCH("运筹",E383)),ISNUMBER(SEARCH("优化",E383))),4,0))))</f>
        <v>0</v>
      </c>
      <c r="R383" t="str">
        <f>IF(AND(Q383&gt;0,O383=1),Q383&amp;"-"&amp;E383,"")</f>
        <v/>
      </c>
      <c r="S383" t="s">
        <v>99</v>
      </c>
      <c r="T383">
        <v>3</v>
      </c>
      <c r="U383">
        <v>1</v>
      </c>
      <c r="V383" t="s">
        <v>43</v>
      </c>
      <c r="X383">
        <v>63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f>VLOOKUP(A383,#REF!,4,FALSE)</f>
        <v>#REF!</v>
      </c>
      <c r="AW383" t="e">
        <f>VLOOKUP(A383,#REF!,5,FALSE)</f>
        <v>#REF!</v>
      </c>
      <c r="AX383">
        <f>SUMIF(量化书目统计!A:A,H383,量化书目统计!G:G)</f>
        <v>0</v>
      </c>
    </row>
    <row r="384" spans="1:50" x14ac:dyDescent="0.3">
      <c r="A384" t="s">
        <v>3493</v>
      </c>
      <c r="B384" t="s">
        <v>539</v>
      </c>
      <c r="C384" t="s">
        <v>692</v>
      </c>
      <c r="D384">
        <v>3</v>
      </c>
      <c r="E384" t="s">
        <v>869</v>
      </c>
      <c r="F384" s="1" t="s">
        <v>2311</v>
      </c>
      <c r="G384" t="s">
        <v>2312</v>
      </c>
      <c r="H384" t="e">
        <f>VLOOKUP(F384,#REF!,2,FALSE)</f>
        <v>#REF!</v>
      </c>
      <c r="I384" t="s">
        <v>32</v>
      </c>
      <c r="J384" s="4">
        <v>44842</v>
      </c>
      <c r="K384" s="4">
        <v>44867</v>
      </c>
      <c r="L384" s="3">
        <f>IF(K384&lt;&gt;0,K384-J384,"")</f>
        <v>25</v>
      </c>
      <c r="M384" s="4">
        <v>44902</v>
      </c>
      <c r="N384">
        <f>M384-J384</f>
        <v>60</v>
      </c>
      <c r="O384">
        <v>0</v>
      </c>
      <c r="P384" t="e">
        <f>VLOOKUP(F384,#REF!,3,FALSE)</f>
        <v>#REF!</v>
      </c>
      <c r="Q384">
        <f>IF(OR(ISNUMBER(SEARCH("高等数学",E384)),ISNUMBER(SEARCH("数学分析",E384)),ISNUMBER(SEARCH("微积分",E384))),1,IF(OR(ISNUMBER(SEARCH("概率",E384)),ISNUMBER(SEARCH("数理统计",E384)),ISNUMBER(SEARCH("统计",E384))),2,IF(ISNUMBER(SEARCH("代数",E384)),3,IF(OR(ISNUMBER(SEARCH("运筹",E384)),ISNUMBER(SEARCH("优化",E384))),4,0))))</f>
        <v>0</v>
      </c>
      <c r="R384" t="str">
        <f>IF(AND(Q384&gt;0,O384=1),Q384&amp;"-"&amp;E384,"")</f>
        <v/>
      </c>
      <c r="S384" t="s">
        <v>43</v>
      </c>
      <c r="U384">
        <v>1</v>
      </c>
      <c r="V384" t="s">
        <v>43</v>
      </c>
      <c r="X384">
        <v>80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e">
        <f>VLOOKUP(A384,#REF!,4,FALSE)</f>
        <v>#REF!</v>
      </c>
      <c r="AW384" t="e">
        <f>VLOOKUP(A384,#REF!,5,FALSE)</f>
        <v>#REF!</v>
      </c>
      <c r="AX384">
        <f>SUMIF(量化书目统计!A:A,H384,量化书目统计!G:G)</f>
        <v>0</v>
      </c>
    </row>
    <row r="385" spans="1:50" x14ac:dyDescent="0.3">
      <c r="A385" t="s">
        <v>3494</v>
      </c>
      <c r="B385" t="s">
        <v>539</v>
      </c>
      <c r="C385" t="s">
        <v>692</v>
      </c>
      <c r="D385">
        <v>3</v>
      </c>
      <c r="E385" t="s">
        <v>1716</v>
      </c>
      <c r="F385" s="1" t="s">
        <v>3304</v>
      </c>
      <c r="G385" t="s">
        <v>3305</v>
      </c>
      <c r="H385" t="e">
        <f>VLOOKUP(F385,#REF!,2,FALSE)</f>
        <v>#REF!</v>
      </c>
      <c r="I385" t="s">
        <v>32</v>
      </c>
      <c r="J385" s="4">
        <v>44274</v>
      </c>
      <c r="K385" s="4">
        <v>44382</v>
      </c>
      <c r="L385" s="3">
        <f>IF(K385&lt;&gt;0,K385-J385,"")</f>
        <v>108</v>
      </c>
      <c r="M385" s="4">
        <v>44446</v>
      </c>
      <c r="N385">
        <f>M385-J385</f>
        <v>172</v>
      </c>
      <c r="O385">
        <v>0</v>
      </c>
      <c r="P385" t="e">
        <f>VLOOKUP(F385,#REF!,3,FALSE)</f>
        <v>#REF!</v>
      </c>
      <c r="Q385">
        <f>IF(OR(ISNUMBER(SEARCH("高等数学",E385)),ISNUMBER(SEARCH("数学分析",E385)),ISNUMBER(SEARCH("微积分",E385))),1,IF(OR(ISNUMBER(SEARCH("概率",E385)),ISNUMBER(SEARCH("数理统计",E385)),ISNUMBER(SEARCH("统计",E385))),2,IF(ISNUMBER(SEARCH("代数",E385)),3,IF(OR(ISNUMBER(SEARCH("运筹",E385)),ISNUMBER(SEARCH("优化",E385))),4,0))))</f>
        <v>0</v>
      </c>
      <c r="R385" t="str">
        <f>IF(AND(Q385&gt;0,O385=1),Q385&amp;"-"&amp;E385,"")</f>
        <v/>
      </c>
      <c r="S385" t="s">
        <v>80</v>
      </c>
      <c r="T385">
        <v>3</v>
      </c>
      <c r="U385">
        <v>1</v>
      </c>
      <c r="V385" t="s">
        <v>80</v>
      </c>
      <c r="W385">
        <v>18</v>
      </c>
      <c r="X385">
        <v>23</v>
      </c>
      <c r="Y385">
        <v>14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e">
        <f>VLOOKUP(A385,#REF!,4,FALSE)</f>
        <v>#REF!</v>
      </c>
      <c r="AW385" t="e">
        <f>VLOOKUP(A385,#REF!,5,FALSE)</f>
        <v>#REF!</v>
      </c>
      <c r="AX385">
        <f>SUMIF(量化书目统计!A:A,H385,量化书目统计!G:G)</f>
        <v>0</v>
      </c>
    </row>
    <row r="386" spans="1:50" x14ac:dyDescent="0.3">
      <c r="A386" t="s">
        <v>3495</v>
      </c>
      <c r="B386" t="s">
        <v>539</v>
      </c>
      <c r="C386" t="s">
        <v>704</v>
      </c>
      <c r="D386">
        <v>3</v>
      </c>
      <c r="E386" t="s">
        <v>2569</v>
      </c>
      <c r="F386" s="1" t="s">
        <v>2570</v>
      </c>
      <c r="G386" t="s">
        <v>2571</v>
      </c>
      <c r="H386" t="e">
        <f>VLOOKUP(F386,#REF!,2,FALSE)</f>
        <v>#REF!</v>
      </c>
      <c r="I386" t="s">
        <v>231</v>
      </c>
      <c r="J386" s="4">
        <v>44192</v>
      </c>
      <c r="K386" s="4">
        <v>44205</v>
      </c>
      <c r="L386" s="3">
        <f>IF(K386&lt;&gt;0,K386-J386,"")</f>
        <v>13</v>
      </c>
      <c r="M386" s="4">
        <v>44252</v>
      </c>
      <c r="N386">
        <f>M386-J386</f>
        <v>60</v>
      </c>
      <c r="O386">
        <v>0</v>
      </c>
      <c r="P386" t="e">
        <f>VLOOKUP(F386,#REF!,3,FALSE)</f>
        <v>#REF!</v>
      </c>
      <c r="Q386">
        <f>IF(OR(ISNUMBER(SEARCH("高等数学",E386)),ISNUMBER(SEARCH("数学分析",E386)),ISNUMBER(SEARCH("微积分",E386))),1,IF(OR(ISNUMBER(SEARCH("概率",E386)),ISNUMBER(SEARCH("数理统计",E386)),ISNUMBER(SEARCH("统计",E386))),2,IF(ISNUMBER(SEARCH("代数",E386)),3,IF(OR(ISNUMBER(SEARCH("运筹",E386)),ISNUMBER(SEARCH("优化",E386))),4,0))))</f>
        <v>0</v>
      </c>
      <c r="R386" t="str">
        <f>IF(AND(Q386&gt;0,O386=1),Q386&amp;"-"&amp;E386,"")</f>
        <v/>
      </c>
      <c r="S386" t="s">
        <v>28</v>
      </c>
      <c r="T386">
        <v>17</v>
      </c>
      <c r="U386">
        <v>1</v>
      </c>
      <c r="V386" t="s">
        <v>28</v>
      </c>
      <c r="W386">
        <v>18</v>
      </c>
      <c r="X386">
        <v>17</v>
      </c>
      <c r="Y386">
        <v>13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e">
        <f>VLOOKUP(A386,#REF!,4,FALSE)</f>
        <v>#REF!</v>
      </c>
      <c r="AW386" t="e">
        <f>VLOOKUP(A386,#REF!,5,FALSE)</f>
        <v>#REF!</v>
      </c>
      <c r="AX386">
        <f>SUMIF(量化书目统计!A:A,H386,量化书目统计!G:G)</f>
        <v>0</v>
      </c>
    </row>
    <row r="387" spans="1:50" x14ac:dyDescent="0.3">
      <c r="A387" t="s">
        <v>3496</v>
      </c>
      <c r="B387" t="s">
        <v>539</v>
      </c>
      <c r="C387" t="s">
        <v>561</v>
      </c>
      <c r="D387">
        <v>3</v>
      </c>
      <c r="E387" t="s">
        <v>2639</v>
      </c>
      <c r="F387" s="1" t="s">
        <v>2640</v>
      </c>
      <c r="G387" t="s">
        <v>2641</v>
      </c>
      <c r="H387" t="e">
        <f>VLOOKUP(F387,#REF!,2,FALSE)</f>
        <v>#REF!</v>
      </c>
      <c r="I387" t="s">
        <v>59</v>
      </c>
      <c r="J387" s="4">
        <v>44093</v>
      </c>
      <c r="K387" s="4">
        <v>44153</v>
      </c>
      <c r="L387" s="3">
        <f>IF(K387&lt;&gt;0,K387-J387,"")</f>
        <v>60</v>
      </c>
      <c r="M387" s="4">
        <v>44153</v>
      </c>
      <c r="N387">
        <f>M387-J387</f>
        <v>60</v>
      </c>
      <c r="O387">
        <v>0</v>
      </c>
      <c r="P387" t="e">
        <f>VLOOKUP(F387,#REF!,3,FALSE)</f>
        <v>#REF!</v>
      </c>
      <c r="Q387">
        <f>IF(OR(ISNUMBER(SEARCH("高等数学",E387)),ISNUMBER(SEARCH("数学分析",E387)),ISNUMBER(SEARCH("微积分",E387))),1,IF(OR(ISNUMBER(SEARCH("概率",E387)),ISNUMBER(SEARCH("数理统计",E387)),ISNUMBER(SEARCH("统计",E387))),2,IF(ISNUMBER(SEARCH("代数",E387)),3,IF(OR(ISNUMBER(SEARCH("运筹",E387)),ISNUMBER(SEARCH("优化",E387))),4,0))))</f>
        <v>0</v>
      </c>
      <c r="R387" t="str">
        <f>IF(AND(Q387&gt;0,O387=1),Q387&amp;"-"&amp;E387,"")</f>
        <v/>
      </c>
      <c r="S387" t="s">
        <v>28</v>
      </c>
      <c r="T387">
        <v>2</v>
      </c>
      <c r="U387">
        <v>1</v>
      </c>
      <c r="V387" t="s">
        <v>28</v>
      </c>
      <c r="W387">
        <v>11</v>
      </c>
      <c r="X387">
        <v>2</v>
      </c>
      <c r="Y387">
        <v>9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e">
        <f>VLOOKUP(A387,#REF!,4,FALSE)</f>
        <v>#REF!</v>
      </c>
      <c r="AW387" t="e">
        <f>VLOOKUP(A387,#REF!,5,FALSE)</f>
        <v>#REF!</v>
      </c>
      <c r="AX387">
        <f>SUMIF(量化书目统计!A:A,H387,量化书目统计!G:G)</f>
        <v>0</v>
      </c>
    </row>
    <row r="388" spans="1:50" x14ac:dyDescent="0.3">
      <c r="A388" t="s">
        <v>3497</v>
      </c>
      <c r="B388" t="s">
        <v>539</v>
      </c>
      <c r="C388" t="s">
        <v>704</v>
      </c>
      <c r="D388">
        <v>3</v>
      </c>
      <c r="E388" t="s">
        <v>1302</v>
      </c>
      <c r="F388" s="1" t="s">
        <v>1303</v>
      </c>
      <c r="G388" t="s">
        <v>1304</v>
      </c>
      <c r="H388" t="e">
        <f>VLOOKUP(F388,#REF!,2,FALSE)</f>
        <v>#REF!</v>
      </c>
      <c r="I388" t="s">
        <v>225</v>
      </c>
      <c r="J388" s="4">
        <v>44263</v>
      </c>
      <c r="K388" s="4">
        <v>44323</v>
      </c>
      <c r="L388" s="3">
        <f>IF(K388&lt;&gt;0,K388-J388,"")</f>
        <v>60</v>
      </c>
      <c r="M388" s="4">
        <v>44323</v>
      </c>
      <c r="N388">
        <f>M388-J388</f>
        <v>60</v>
      </c>
      <c r="O388">
        <v>0</v>
      </c>
      <c r="P388" t="e">
        <f>VLOOKUP(F388,#REF!,3,FALSE)</f>
        <v>#REF!</v>
      </c>
      <c r="Q388">
        <f>IF(OR(ISNUMBER(SEARCH("高等数学",E388)),ISNUMBER(SEARCH("数学分析",E388)),ISNUMBER(SEARCH("微积分",E388))),1,IF(OR(ISNUMBER(SEARCH("概率",E388)),ISNUMBER(SEARCH("数理统计",E388)),ISNUMBER(SEARCH("统计",E388))),2,IF(ISNUMBER(SEARCH("代数",E388)),3,IF(OR(ISNUMBER(SEARCH("运筹",E388)),ISNUMBER(SEARCH("优化",E388))),4,0))))</f>
        <v>0</v>
      </c>
      <c r="R388" t="str">
        <f>IF(AND(Q388&gt;0,O388=1),Q388&amp;"-"&amp;E388,"")</f>
        <v/>
      </c>
      <c r="S388" t="s">
        <v>80</v>
      </c>
      <c r="T388">
        <v>2</v>
      </c>
      <c r="U388">
        <v>1</v>
      </c>
      <c r="V388" t="s">
        <v>80</v>
      </c>
      <c r="W388">
        <v>10</v>
      </c>
      <c r="X388">
        <v>22</v>
      </c>
      <c r="Y388">
        <v>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e">
        <f>VLOOKUP(A388,#REF!,4,FALSE)</f>
        <v>#REF!</v>
      </c>
      <c r="AW388" t="e">
        <f>VLOOKUP(A388,#REF!,5,FALSE)</f>
        <v>#REF!</v>
      </c>
      <c r="AX388">
        <f>SUMIF(量化书目统计!A:A,H388,量化书目统计!G:G)</f>
        <v>0</v>
      </c>
    </row>
    <row r="389" spans="1:50" x14ac:dyDescent="0.3">
      <c r="A389" t="s">
        <v>3498</v>
      </c>
      <c r="B389" t="s">
        <v>539</v>
      </c>
      <c r="C389" t="s">
        <v>561</v>
      </c>
      <c r="D389">
        <v>3</v>
      </c>
      <c r="E389" t="s">
        <v>1528</v>
      </c>
      <c r="F389" s="1" t="s">
        <v>1529</v>
      </c>
      <c r="G389" t="s">
        <v>1530</v>
      </c>
      <c r="H389" t="e">
        <f>VLOOKUP(F389,#REF!,2,FALSE)</f>
        <v>#REF!</v>
      </c>
      <c r="I389" t="s">
        <v>1417</v>
      </c>
      <c r="J389" s="4">
        <v>44536</v>
      </c>
      <c r="K389" s="4">
        <v>44551</v>
      </c>
      <c r="L389" s="3">
        <f>IF(K389&lt;&gt;0,K389-J389,"")</f>
        <v>15</v>
      </c>
      <c r="M389" s="4">
        <v>44552</v>
      </c>
      <c r="N389">
        <f>M389-J389</f>
        <v>16</v>
      </c>
      <c r="O389">
        <v>0</v>
      </c>
      <c r="P389" t="e">
        <f>VLOOKUP(F389,#REF!,3,FALSE)</f>
        <v>#REF!</v>
      </c>
      <c r="Q389">
        <f>IF(OR(ISNUMBER(SEARCH("高等数学",E389)),ISNUMBER(SEARCH("数学分析",E389)),ISNUMBER(SEARCH("微积分",E389))),1,IF(OR(ISNUMBER(SEARCH("概率",E389)),ISNUMBER(SEARCH("数理统计",E389)),ISNUMBER(SEARCH("统计",E389))),2,IF(ISNUMBER(SEARCH("代数",E389)),3,IF(OR(ISNUMBER(SEARCH("运筹",E389)),ISNUMBER(SEARCH("优化",E389))),4,0))))</f>
        <v>0</v>
      </c>
      <c r="R389" t="str">
        <f>IF(AND(Q389&gt;0,O389=1),Q389&amp;"-"&amp;E389,"")</f>
        <v/>
      </c>
      <c r="S389" t="s">
        <v>38</v>
      </c>
      <c r="T389">
        <v>14</v>
      </c>
      <c r="U389">
        <v>1</v>
      </c>
      <c r="V389" t="s">
        <v>38</v>
      </c>
      <c r="W389">
        <v>16</v>
      </c>
      <c r="X389">
        <v>54</v>
      </c>
      <c r="Y389">
        <v>11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e">
        <f>VLOOKUP(A389,#REF!,4,FALSE)</f>
        <v>#REF!</v>
      </c>
      <c r="AW389" t="e">
        <f>VLOOKUP(A389,#REF!,5,FALSE)</f>
        <v>#REF!</v>
      </c>
      <c r="AX389">
        <f>SUMIF(量化书目统计!A:A,H389,量化书目统计!G:G)</f>
        <v>0</v>
      </c>
    </row>
    <row r="390" spans="1:50" x14ac:dyDescent="0.3">
      <c r="A390" t="s">
        <v>3499</v>
      </c>
      <c r="B390" t="s">
        <v>539</v>
      </c>
      <c r="C390" t="s">
        <v>704</v>
      </c>
      <c r="D390">
        <v>3</v>
      </c>
      <c r="E390" t="s">
        <v>3500</v>
      </c>
      <c r="F390" s="1" t="s">
        <v>3501</v>
      </c>
      <c r="G390" t="s">
        <v>3502</v>
      </c>
      <c r="H390" t="e">
        <f>VLOOKUP(F390,#REF!,2,FALSE)</f>
        <v>#REF!</v>
      </c>
      <c r="I390" t="s">
        <v>32</v>
      </c>
      <c r="J390" s="4">
        <v>44457</v>
      </c>
      <c r="K390" s="4">
        <v>44515</v>
      </c>
      <c r="L390" s="3">
        <f>IF(K390&lt;&gt;0,K390-J390,"")</f>
        <v>58</v>
      </c>
      <c r="M390" s="4">
        <v>44517</v>
      </c>
      <c r="N390">
        <f>M390-J390</f>
        <v>60</v>
      </c>
      <c r="O390">
        <v>0</v>
      </c>
      <c r="P390" t="e">
        <f>VLOOKUP(F390,#REF!,3,FALSE)</f>
        <v>#REF!</v>
      </c>
      <c r="Q390">
        <f>IF(OR(ISNUMBER(SEARCH("高等数学",E390)),ISNUMBER(SEARCH("数学分析",E390)),ISNUMBER(SEARCH("微积分",E390))),1,IF(OR(ISNUMBER(SEARCH("概率",E390)),ISNUMBER(SEARCH("数理统计",E390)),ISNUMBER(SEARCH("统计",E390))),2,IF(ISNUMBER(SEARCH("代数",E390)),3,IF(OR(ISNUMBER(SEARCH("运筹",E390)),ISNUMBER(SEARCH("优化",E390))),4,0))))</f>
        <v>0</v>
      </c>
      <c r="R390" t="str">
        <f>IF(AND(Q390&gt;0,O390=1),Q390&amp;"-"&amp;E390,"")</f>
        <v/>
      </c>
      <c r="S390" t="s">
        <v>38</v>
      </c>
      <c r="T390">
        <v>2</v>
      </c>
      <c r="U390">
        <v>1</v>
      </c>
      <c r="V390" t="s">
        <v>38</v>
      </c>
      <c r="W390">
        <v>11</v>
      </c>
      <c r="X390">
        <v>42</v>
      </c>
      <c r="Y390">
        <v>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e">
        <f>VLOOKUP(A390,#REF!,4,FALSE)</f>
        <v>#REF!</v>
      </c>
      <c r="AW390" t="e">
        <f>VLOOKUP(A390,#REF!,5,FALSE)</f>
        <v>#REF!</v>
      </c>
      <c r="AX390">
        <f>SUMIF(量化书目统计!A:A,H390,量化书目统计!G:G)</f>
        <v>0</v>
      </c>
    </row>
    <row r="391" spans="1:50" x14ac:dyDescent="0.3">
      <c r="A391" t="s">
        <v>3503</v>
      </c>
      <c r="B391" t="s">
        <v>539</v>
      </c>
      <c r="C391" t="s">
        <v>561</v>
      </c>
      <c r="D391">
        <v>3</v>
      </c>
      <c r="E391" t="s">
        <v>2639</v>
      </c>
      <c r="F391" s="1" t="s">
        <v>2640</v>
      </c>
      <c r="G391" t="s">
        <v>2641</v>
      </c>
      <c r="H391" t="e">
        <f>VLOOKUP(F391,#REF!,2,FALSE)</f>
        <v>#REF!</v>
      </c>
      <c r="I391" t="s">
        <v>59</v>
      </c>
      <c r="J391" s="4">
        <v>44153</v>
      </c>
      <c r="K391" s="4">
        <v>44201</v>
      </c>
      <c r="L391" s="3">
        <f>IF(K391&lt;&gt;0,K391-J391,"")</f>
        <v>48</v>
      </c>
      <c r="M391" s="4">
        <v>44203</v>
      </c>
      <c r="N391">
        <f>M391-J391</f>
        <v>50</v>
      </c>
      <c r="O391">
        <v>0</v>
      </c>
      <c r="P391" t="e">
        <f>VLOOKUP(F391,#REF!,3,FALSE)</f>
        <v>#REF!</v>
      </c>
      <c r="Q391">
        <f>IF(OR(ISNUMBER(SEARCH("高等数学",E391)),ISNUMBER(SEARCH("数学分析",E391)),ISNUMBER(SEARCH("微积分",E391))),1,IF(OR(ISNUMBER(SEARCH("概率",E391)),ISNUMBER(SEARCH("数理统计",E391)),ISNUMBER(SEARCH("统计",E391))),2,IF(ISNUMBER(SEARCH("代数",E391)),3,IF(OR(ISNUMBER(SEARCH("运筹",E391)),ISNUMBER(SEARCH("优化",E391))),4,0))))</f>
        <v>0</v>
      </c>
      <c r="R391" t="str">
        <f>IF(AND(Q391&gt;0,O391=1),Q391&amp;"-"&amp;E391,"")</f>
        <v/>
      </c>
      <c r="S391" t="s">
        <v>28</v>
      </c>
      <c r="T391">
        <v>11</v>
      </c>
      <c r="U391">
        <v>1</v>
      </c>
      <c r="V391" t="s">
        <v>28</v>
      </c>
      <c r="W391">
        <v>18</v>
      </c>
      <c r="X391">
        <v>11</v>
      </c>
      <c r="Y391">
        <v>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 t="e">
        <f>VLOOKUP(A391,#REF!,4,FALSE)</f>
        <v>#REF!</v>
      </c>
      <c r="AW391" t="e">
        <f>VLOOKUP(A391,#REF!,5,FALSE)</f>
        <v>#REF!</v>
      </c>
      <c r="AX391">
        <f>SUMIF(量化书目统计!A:A,H391,量化书目统计!G:G)</f>
        <v>0</v>
      </c>
    </row>
    <row r="392" spans="1:50" x14ac:dyDescent="0.3">
      <c r="A392" t="s">
        <v>3504</v>
      </c>
      <c r="B392" t="s">
        <v>539</v>
      </c>
      <c r="C392" t="s">
        <v>561</v>
      </c>
      <c r="D392">
        <v>3</v>
      </c>
      <c r="E392" t="s">
        <v>280</v>
      </c>
      <c r="F392" s="1" t="s">
        <v>281</v>
      </c>
      <c r="G392" t="s">
        <v>282</v>
      </c>
      <c r="H392" t="e">
        <f>VLOOKUP(F392,#REF!,2,FALSE)</f>
        <v>#REF!</v>
      </c>
      <c r="I392" t="s">
        <v>158</v>
      </c>
      <c r="J392" s="4">
        <v>44201</v>
      </c>
      <c r="K392" s="4">
        <v>44211</v>
      </c>
      <c r="L392" s="3">
        <f>IF(K392&lt;&gt;0,K392-J392,"")</f>
        <v>10</v>
      </c>
      <c r="M392" s="4">
        <v>44260</v>
      </c>
      <c r="N392">
        <f>M392-J392</f>
        <v>59</v>
      </c>
      <c r="O392">
        <v>0</v>
      </c>
      <c r="P392" t="e">
        <f>VLOOKUP(F392,#REF!,3,FALSE)</f>
        <v>#REF!</v>
      </c>
      <c r="Q392">
        <f>IF(OR(ISNUMBER(SEARCH("高等数学",E392)),ISNUMBER(SEARCH("数学分析",E392)),ISNUMBER(SEARCH("微积分",E392))),1,IF(OR(ISNUMBER(SEARCH("概率",E392)),ISNUMBER(SEARCH("数理统计",E392)),ISNUMBER(SEARCH("统计",E392))),2,IF(ISNUMBER(SEARCH("代数",E392)),3,IF(OR(ISNUMBER(SEARCH("运筹",E392)),ISNUMBER(SEARCH("优化",E392))),4,0))))</f>
        <v>0</v>
      </c>
      <c r="R392" t="str">
        <f>IF(AND(Q392&gt;0,O392=1),Q392&amp;"-"&amp;E392,"")</f>
        <v/>
      </c>
      <c r="S392" t="s">
        <v>28</v>
      </c>
      <c r="T392">
        <v>18</v>
      </c>
      <c r="U392">
        <v>2</v>
      </c>
      <c r="V392" t="s">
        <v>28</v>
      </c>
      <c r="W392">
        <v>18</v>
      </c>
      <c r="X392">
        <v>18</v>
      </c>
      <c r="Y392">
        <v>11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e">
        <f>VLOOKUP(A392,#REF!,4,FALSE)</f>
        <v>#REF!</v>
      </c>
      <c r="AW392" t="e">
        <f>VLOOKUP(A392,#REF!,5,FALSE)</f>
        <v>#REF!</v>
      </c>
      <c r="AX392">
        <f>SUMIF(量化书目统计!A:A,H392,量化书目统计!G:G)</f>
        <v>0</v>
      </c>
    </row>
    <row r="393" spans="1:50" x14ac:dyDescent="0.3">
      <c r="A393" t="s">
        <v>726</v>
      </c>
      <c r="B393" t="s">
        <v>539</v>
      </c>
      <c r="C393" t="s">
        <v>247</v>
      </c>
      <c r="D393">
        <v>5</v>
      </c>
      <c r="E393" t="s">
        <v>727</v>
      </c>
      <c r="F393" s="1" t="s">
        <v>728</v>
      </c>
      <c r="G393" t="s">
        <v>729</v>
      </c>
      <c r="H393" t="e">
        <f>VLOOKUP(F393,#REF!,2,FALSE)</f>
        <v>#REF!</v>
      </c>
      <c r="I393" t="s">
        <v>32</v>
      </c>
      <c r="J393" s="4">
        <v>44334</v>
      </c>
      <c r="K393" s="4">
        <v>44374</v>
      </c>
      <c r="L393" s="3">
        <f>IF(K393&lt;&gt;0,K393-J393,"")</f>
        <v>40</v>
      </c>
      <c r="M393" s="4">
        <v>44396</v>
      </c>
      <c r="N393">
        <f>M393-J393</f>
        <v>62</v>
      </c>
      <c r="O393">
        <v>0</v>
      </c>
      <c r="P393" t="e">
        <f>VLOOKUP(F393,#REF!,3,FALSE)</f>
        <v>#REF!</v>
      </c>
      <c r="Q393">
        <f>IF(OR(ISNUMBER(SEARCH("高等数学",E393)),ISNUMBER(SEARCH("数学分析",E393)),ISNUMBER(SEARCH("微积分",E393))),1,IF(OR(ISNUMBER(SEARCH("概率",E393)),ISNUMBER(SEARCH("数理统计",E393)),ISNUMBER(SEARCH("统计",E393))),2,IF(ISNUMBER(SEARCH("代数",E393)),3,IF(OR(ISNUMBER(SEARCH("运筹",E393)),ISNUMBER(SEARCH("优化",E393))),4,0))))</f>
        <v>0</v>
      </c>
      <c r="R393" t="str">
        <f>IF(AND(Q393&gt;0,O393=1),Q393&amp;"-"&amp;E393,"")</f>
        <v/>
      </c>
      <c r="S393" t="s">
        <v>80</v>
      </c>
      <c r="T393">
        <v>12</v>
      </c>
      <c r="U393">
        <v>1</v>
      </c>
      <c r="V393" t="s">
        <v>80</v>
      </c>
      <c r="W393">
        <v>17</v>
      </c>
      <c r="X393">
        <v>32</v>
      </c>
      <c r="Y393">
        <v>5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e">
        <f>VLOOKUP(A393,#REF!,4,FALSE)</f>
        <v>#REF!</v>
      </c>
      <c r="AW393" t="e">
        <f>VLOOKUP(A393,#REF!,5,FALSE)</f>
        <v>#REF!</v>
      </c>
      <c r="AX393">
        <f>SUMIF(量化书目统计!A:A,H393,量化书目统计!G:G)</f>
        <v>0</v>
      </c>
    </row>
    <row r="394" spans="1:50" x14ac:dyDescent="0.3">
      <c r="A394" t="s">
        <v>3505</v>
      </c>
      <c r="B394" t="s">
        <v>539</v>
      </c>
      <c r="C394" t="s">
        <v>561</v>
      </c>
      <c r="D394">
        <v>3</v>
      </c>
      <c r="E394" t="s">
        <v>705</v>
      </c>
      <c r="F394" s="1" t="s">
        <v>706</v>
      </c>
      <c r="G394" t="s">
        <v>707</v>
      </c>
      <c r="H394" t="e">
        <f>VLOOKUP(F394,#REF!,2,FALSE)</f>
        <v>#REF!</v>
      </c>
      <c r="I394" t="s">
        <v>32</v>
      </c>
      <c r="J394" s="4">
        <v>44811</v>
      </c>
      <c r="K394" s="4">
        <v>44828</v>
      </c>
      <c r="L394" s="3">
        <f>IF(K394&lt;&gt;0,K394-J394,"")</f>
        <v>17</v>
      </c>
      <c r="M394" s="4">
        <v>44834</v>
      </c>
      <c r="N394">
        <f>M394-J394</f>
        <v>23</v>
      </c>
      <c r="O394">
        <v>0</v>
      </c>
      <c r="P394" t="e">
        <f>VLOOKUP(F394,#REF!,3,FALSE)</f>
        <v>#REF!</v>
      </c>
      <c r="Q394">
        <f>IF(OR(ISNUMBER(SEARCH("高等数学",E394)),ISNUMBER(SEARCH("数学分析",E394)),ISNUMBER(SEARCH("微积分",E394))),1,IF(OR(ISNUMBER(SEARCH("概率",E394)),ISNUMBER(SEARCH("数理统计",E394)),ISNUMBER(SEARCH("统计",E394))),2,IF(ISNUMBER(SEARCH("代数",E394)),3,IF(OR(ISNUMBER(SEARCH("运筹",E394)),ISNUMBER(SEARCH("优化",E394))),4,0))))</f>
        <v>0</v>
      </c>
      <c r="R394" t="str">
        <f>IF(AND(Q394&gt;0,O394=1),Q394&amp;"-"&amp;E394,"")</f>
        <v/>
      </c>
      <c r="S394" t="s">
        <v>43</v>
      </c>
      <c r="U394">
        <v>1</v>
      </c>
      <c r="V394" t="s">
        <v>43</v>
      </c>
      <c r="X394">
        <v>80</v>
      </c>
      <c r="Y394">
        <v>19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 t="e">
        <f>VLOOKUP(A394,#REF!,4,FALSE)</f>
        <v>#REF!</v>
      </c>
      <c r="AW394" t="e">
        <f>VLOOKUP(A394,#REF!,5,FALSE)</f>
        <v>#REF!</v>
      </c>
      <c r="AX394">
        <f>SUMIF(量化书目统计!A:A,H394,量化书目统计!G:G)</f>
        <v>0</v>
      </c>
    </row>
    <row r="395" spans="1:50" x14ac:dyDescent="0.3">
      <c r="A395" t="s">
        <v>3506</v>
      </c>
      <c r="B395" t="s">
        <v>539</v>
      </c>
      <c r="C395" t="s">
        <v>561</v>
      </c>
      <c r="D395">
        <v>3</v>
      </c>
      <c r="E395" t="s">
        <v>24</v>
      </c>
      <c r="F395" s="1" t="s">
        <v>25</v>
      </c>
      <c r="G395" t="s">
        <v>26</v>
      </c>
      <c r="H395" t="e">
        <f>VLOOKUP(F395,#REF!,2,FALSE)</f>
        <v>#REF!</v>
      </c>
      <c r="I395" t="s">
        <v>27</v>
      </c>
      <c r="J395" s="4">
        <v>44264</v>
      </c>
      <c r="K395" s="4">
        <v>44273</v>
      </c>
      <c r="L395" s="3">
        <f>IF(K395&lt;&gt;0,K395-J395,"")</f>
        <v>9</v>
      </c>
      <c r="M395" s="4">
        <v>44278</v>
      </c>
      <c r="N395">
        <f>M395-J395</f>
        <v>14</v>
      </c>
      <c r="O395">
        <v>0</v>
      </c>
      <c r="P395" t="e">
        <f>VLOOKUP(F395,#REF!,3,FALSE)</f>
        <v>#REF!</v>
      </c>
      <c r="Q395">
        <f>IF(OR(ISNUMBER(SEARCH("高等数学",E395)),ISNUMBER(SEARCH("数学分析",E395)),ISNUMBER(SEARCH("微积分",E395))),1,IF(OR(ISNUMBER(SEARCH("概率",E395)),ISNUMBER(SEARCH("数理统计",E395)),ISNUMBER(SEARCH("统计",E395))),2,IF(ISNUMBER(SEARCH("代数",E395)),3,IF(OR(ISNUMBER(SEARCH("运筹",E395)),ISNUMBER(SEARCH("优化",E395))),4,0))))</f>
        <v>0</v>
      </c>
      <c r="R395" t="str">
        <f>IF(AND(Q395&gt;0,O395=1),Q395&amp;"-"&amp;E395,"")</f>
        <v/>
      </c>
      <c r="S395" t="s">
        <v>80</v>
      </c>
      <c r="T395">
        <v>2</v>
      </c>
      <c r="U395">
        <v>1</v>
      </c>
      <c r="V395" t="s">
        <v>80</v>
      </c>
      <c r="W395">
        <v>3</v>
      </c>
      <c r="X395">
        <v>22</v>
      </c>
      <c r="Y395">
        <v>20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 t="e">
        <f>VLOOKUP(A395,#REF!,4,FALSE)</f>
        <v>#REF!</v>
      </c>
      <c r="AW395" t="e">
        <f>VLOOKUP(A395,#REF!,5,FALSE)</f>
        <v>#REF!</v>
      </c>
      <c r="AX395">
        <f>SUMIF(量化书目统计!A:A,H395,量化书目统计!G:G)</f>
        <v>0</v>
      </c>
    </row>
    <row r="396" spans="1:50" x14ac:dyDescent="0.3">
      <c r="A396" t="s">
        <v>3507</v>
      </c>
      <c r="B396" t="s">
        <v>539</v>
      </c>
      <c r="C396" t="s">
        <v>561</v>
      </c>
      <c r="D396">
        <v>3</v>
      </c>
      <c r="E396" t="s">
        <v>897</v>
      </c>
      <c r="F396" s="1" t="s">
        <v>964</v>
      </c>
      <c r="G396" t="s">
        <v>965</v>
      </c>
      <c r="H396" t="e">
        <f>VLOOKUP(F396,#REF!,2,FALSE)</f>
        <v>#REF!</v>
      </c>
      <c r="I396" t="s">
        <v>158</v>
      </c>
      <c r="J396" s="4">
        <v>44505</v>
      </c>
      <c r="K396" s="4">
        <v>44623</v>
      </c>
      <c r="L396" s="3">
        <f>IF(K396&lt;&gt;0,K396-J396,"")</f>
        <v>118</v>
      </c>
      <c r="M396" s="4">
        <v>44624</v>
      </c>
      <c r="N396">
        <f>M396-J396</f>
        <v>119</v>
      </c>
      <c r="O396">
        <v>0</v>
      </c>
      <c r="P396" t="e">
        <f>VLOOKUP(F396,#REF!,3,FALSE)</f>
        <v>#REF!</v>
      </c>
      <c r="Q396">
        <f>IF(OR(ISNUMBER(SEARCH("高等数学",E396)),ISNUMBER(SEARCH("数学分析",E396)),ISNUMBER(SEARCH("微积分",E396))),1,IF(OR(ISNUMBER(SEARCH("概率",E396)),ISNUMBER(SEARCH("数理统计",E396)),ISNUMBER(SEARCH("统计",E396))),2,IF(ISNUMBER(SEARCH("代数",E396)),3,IF(OR(ISNUMBER(SEARCH("运筹",E396)),ISNUMBER(SEARCH("优化",E396))),4,0))))</f>
        <v>0</v>
      </c>
      <c r="R396" t="str">
        <f>IF(AND(Q396&gt;0,O396=1),Q396&amp;"-"&amp;E396,"")</f>
        <v/>
      </c>
      <c r="S396" t="s">
        <v>38</v>
      </c>
      <c r="T396">
        <v>9</v>
      </c>
      <c r="U396">
        <v>1</v>
      </c>
      <c r="V396" t="s">
        <v>99</v>
      </c>
      <c r="W396">
        <v>3</v>
      </c>
      <c r="X396">
        <v>49</v>
      </c>
      <c r="Y396">
        <v>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e">
        <f>VLOOKUP(A396,#REF!,4,FALSE)</f>
        <v>#REF!</v>
      </c>
      <c r="AW396" t="e">
        <f>VLOOKUP(A396,#REF!,5,FALSE)</f>
        <v>#REF!</v>
      </c>
      <c r="AX396">
        <f>SUMIF(量化书目统计!A:A,H396,量化书目统计!G:G)</f>
        <v>0</v>
      </c>
    </row>
    <row r="397" spans="1:50" x14ac:dyDescent="0.3">
      <c r="A397" t="s">
        <v>3508</v>
      </c>
      <c r="B397" t="s">
        <v>539</v>
      </c>
      <c r="C397" t="s">
        <v>561</v>
      </c>
      <c r="D397">
        <v>3</v>
      </c>
      <c r="E397" t="s">
        <v>1168</v>
      </c>
      <c r="F397" s="1" t="s">
        <v>1169</v>
      </c>
      <c r="G397" t="s">
        <v>1170</v>
      </c>
      <c r="H397" t="e">
        <f>VLOOKUP(F397,#REF!,2,FALSE)</f>
        <v>#REF!</v>
      </c>
      <c r="I397" t="s">
        <v>59</v>
      </c>
      <c r="J397" s="4">
        <v>44406</v>
      </c>
      <c r="K397" s="4">
        <v>44464</v>
      </c>
      <c r="L397" s="3">
        <f>IF(K397&lt;&gt;0,K397-J397,"")</f>
        <v>58</v>
      </c>
      <c r="M397" s="4">
        <v>44466</v>
      </c>
      <c r="N397">
        <f>M397-J397</f>
        <v>60</v>
      </c>
      <c r="O397">
        <v>0</v>
      </c>
      <c r="P397" t="e">
        <f>VLOOKUP(F397,#REF!,3,FALSE)</f>
        <v>#REF!</v>
      </c>
      <c r="Q397">
        <f>IF(OR(ISNUMBER(SEARCH("高等数学",E397)),ISNUMBER(SEARCH("数学分析",E397)),ISNUMBER(SEARCH("微积分",E397))),1,IF(OR(ISNUMBER(SEARCH("概率",E397)),ISNUMBER(SEARCH("数理统计",E397)),ISNUMBER(SEARCH("统计",E397))),2,IF(ISNUMBER(SEARCH("代数",E397)),3,IF(OR(ISNUMBER(SEARCH("运筹",E397)),ISNUMBER(SEARCH("优化",E397))),4,0))))</f>
        <v>2</v>
      </c>
      <c r="R397" t="str">
        <f>IF(AND(Q397&gt;0,O397=1),Q397&amp;"-"&amp;E397,"")</f>
        <v/>
      </c>
      <c r="S397" t="s">
        <v>43</v>
      </c>
      <c r="U397">
        <v>1</v>
      </c>
      <c r="V397" t="s">
        <v>38</v>
      </c>
      <c r="W397">
        <v>3</v>
      </c>
      <c r="X397">
        <v>40</v>
      </c>
      <c r="Y397">
        <v>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e">
        <f>VLOOKUP(A397,#REF!,4,FALSE)</f>
        <v>#REF!</v>
      </c>
      <c r="AW397" t="e">
        <f>VLOOKUP(A397,#REF!,5,FALSE)</f>
        <v>#REF!</v>
      </c>
      <c r="AX397">
        <f>SUMIF(量化书目统计!A:A,H397,量化书目统计!G:G)</f>
        <v>0</v>
      </c>
    </row>
    <row r="398" spans="1:50" x14ac:dyDescent="0.3">
      <c r="A398" t="s">
        <v>3509</v>
      </c>
      <c r="B398" t="s">
        <v>539</v>
      </c>
      <c r="C398" t="s">
        <v>561</v>
      </c>
      <c r="D398">
        <v>3</v>
      </c>
      <c r="E398" t="s">
        <v>2489</v>
      </c>
      <c r="F398" s="1" t="s">
        <v>2490</v>
      </c>
      <c r="G398" t="s">
        <v>2491</v>
      </c>
      <c r="H398" t="e">
        <f>VLOOKUP(F398,#REF!,2,FALSE)</f>
        <v>#REF!</v>
      </c>
      <c r="I398" t="s">
        <v>32</v>
      </c>
      <c r="J398" s="4">
        <v>44267</v>
      </c>
      <c r="K398" s="4">
        <v>44281</v>
      </c>
      <c r="L398" s="3">
        <f>IF(K398&lt;&gt;0,K398-J398,"")</f>
        <v>14</v>
      </c>
      <c r="M398" s="4">
        <v>44281</v>
      </c>
      <c r="N398">
        <f>M398-J398</f>
        <v>14</v>
      </c>
      <c r="O398">
        <v>0</v>
      </c>
      <c r="P398" t="e">
        <f>VLOOKUP(F398,#REF!,3,FALSE)</f>
        <v>#REF!</v>
      </c>
      <c r="Q398">
        <f>IF(OR(ISNUMBER(SEARCH("高等数学",E398)),ISNUMBER(SEARCH("数学分析",E398)),ISNUMBER(SEARCH("微积分",E398))),1,IF(OR(ISNUMBER(SEARCH("概率",E398)),ISNUMBER(SEARCH("数理统计",E398)),ISNUMBER(SEARCH("统计",E398))),2,IF(ISNUMBER(SEARCH("代数",E398)),3,IF(OR(ISNUMBER(SEARCH("运筹",E398)),ISNUMBER(SEARCH("优化",E398))),4,0))))</f>
        <v>0</v>
      </c>
      <c r="R398" t="str">
        <f>IF(AND(Q398&gt;0,O398=1),Q398&amp;"-"&amp;E398,"")</f>
        <v/>
      </c>
      <c r="S398" t="s">
        <v>80</v>
      </c>
      <c r="T398">
        <v>2</v>
      </c>
      <c r="U398">
        <v>1</v>
      </c>
      <c r="V398" t="s">
        <v>80</v>
      </c>
      <c r="W398">
        <v>4</v>
      </c>
      <c r="X398">
        <v>22</v>
      </c>
      <c r="Y398">
        <v>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e">
        <f>VLOOKUP(A398,#REF!,4,FALSE)</f>
        <v>#REF!</v>
      </c>
      <c r="AW398" t="e">
        <f>VLOOKUP(A398,#REF!,5,FALSE)</f>
        <v>#REF!</v>
      </c>
      <c r="AX398">
        <f>SUMIF(量化书目统计!A:A,H398,量化书目统计!G:G)</f>
        <v>0</v>
      </c>
    </row>
    <row r="399" spans="1:50" x14ac:dyDescent="0.3">
      <c r="A399" t="s">
        <v>3510</v>
      </c>
      <c r="B399" t="s">
        <v>539</v>
      </c>
      <c r="C399" t="s">
        <v>561</v>
      </c>
      <c r="D399">
        <v>3</v>
      </c>
      <c r="E399" t="s">
        <v>3511</v>
      </c>
      <c r="F399" s="1" t="s">
        <v>3512</v>
      </c>
      <c r="G399" t="s">
        <v>3513</v>
      </c>
      <c r="H399" t="e">
        <f>VLOOKUP(F399,#REF!,2,FALSE)</f>
        <v>#REF!</v>
      </c>
      <c r="I399" t="s">
        <v>42</v>
      </c>
      <c r="J399" s="4">
        <v>44500</v>
      </c>
      <c r="K399" s="4">
        <v>44785</v>
      </c>
      <c r="L399" s="3">
        <f>IF(K399&lt;&gt;0,K399-J399,"")</f>
        <v>285</v>
      </c>
      <c r="M399" s="4">
        <v>44815</v>
      </c>
      <c r="N399">
        <f>M399-J399</f>
        <v>315</v>
      </c>
      <c r="O399">
        <v>0</v>
      </c>
      <c r="P399" t="e">
        <f>VLOOKUP(F399,#REF!,3,FALSE)</f>
        <v>#REF!</v>
      </c>
      <c r="Q399">
        <f>IF(OR(ISNUMBER(SEARCH("高等数学",E399)),ISNUMBER(SEARCH("数学分析",E399)),ISNUMBER(SEARCH("微积分",E399))),1,IF(OR(ISNUMBER(SEARCH("概率",E399)),ISNUMBER(SEARCH("数理统计",E399)),ISNUMBER(SEARCH("统计",E399))),2,IF(ISNUMBER(SEARCH("代数",E399)),3,IF(OR(ISNUMBER(SEARCH("运筹",E399)),ISNUMBER(SEARCH("优化",E399))),4,0))))</f>
        <v>0</v>
      </c>
      <c r="R399" t="str">
        <f>IF(AND(Q399&gt;0,O399=1),Q399&amp;"-"&amp;E399,"")</f>
        <v/>
      </c>
      <c r="S399" t="s">
        <v>38</v>
      </c>
      <c r="T399">
        <v>9</v>
      </c>
      <c r="U399">
        <v>1</v>
      </c>
      <c r="V399" t="s">
        <v>43</v>
      </c>
      <c r="X399">
        <v>49</v>
      </c>
      <c r="Y399">
        <v>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e">
        <f>VLOOKUP(A399,#REF!,4,FALSE)</f>
        <v>#REF!</v>
      </c>
      <c r="AW399" t="e">
        <f>VLOOKUP(A399,#REF!,5,FALSE)</f>
        <v>#REF!</v>
      </c>
      <c r="AX399">
        <f>SUMIF(量化书目统计!A:A,H399,量化书目统计!G:G)</f>
        <v>0</v>
      </c>
    </row>
    <row r="400" spans="1:50" x14ac:dyDescent="0.3">
      <c r="A400" t="s">
        <v>3514</v>
      </c>
      <c r="B400" t="s">
        <v>539</v>
      </c>
      <c r="C400" t="s">
        <v>561</v>
      </c>
      <c r="D400">
        <v>3</v>
      </c>
      <c r="E400" t="s">
        <v>1806</v>
      </c>
      <c r="F400" s="1" t="s">
        <v>1807</v>
      </c>
      <c r="G400" t="s">
        <v>1808</v>
      </c>
      <c r="H400" t="e">
        <f>VLOOKUP(F400,#REF!,2,FALSE)</f>
        <v>#REF!</v>
      </c>
      <c r="I400" t="s">
        <v>49</v>
      </c>
      <c r="J400" s="4">
        <v>44588</v>
      </c>
      <c r="K400" s="4">
        <v>44624</v>
      </c>
      <c r="L400" s="3">
        <f>IF(K400&lt;&gt;0,K400-J400,"")</f>
        <v>36</v>
      </c>
      <c r="M400" s="4">
        <v>44648</v>
      </c>
      <c r="N400">
        <f>M400-J400</f>
        <v>60</v>
      </c>
      <c r="O400">
        <v>0</v>
      </c>
      <c r="P400" t="e">
        <f>VLOOKUP(F400,#REF!,3,FALSE)</f>
        <v>#REF!</v>
      </c>
      <c r="Q400">
        <f>IF(OR(ISNUMBER(SEARCH("高等数学",E400)),ISNUMBER(SEARCH("数学分析",E400)),ISNUMBER(SEARCH("微积分",E400))),1,IF(OR(ISNUMBER(SEARCH("概率",E400)),ISNUMBER(SEARCH("数理统计",E400)),ISNUMBER(SEARCH("统计",E400))),2,IF(ISNUMBER(SEARCH("代数",E400)),3,IF(OR(ISNUMBER(SEARCH("运筹",E400)),ISNUMBER(SEARCH("优化",E400))),4,0))))</f>
        <v>0</v>
      </c>
      <c r="R400" t="str">
        <f>IF(AND(Q400&gt;0,O400=1),Q400&amp;"-"&amp;E400,"")</f>
        <v/>
      </c>
      <c r="S400" t="s">
        <v>43</v>
      </c>
      <c r="U400">
        <v>1</v>
      </c>
      <c r="V400" t="s">
        <v>99</v>
      </c>
      <c r="W400">
        <v>3</v>
      </c>
      <c r="X400">
        <v>60</v>
      </c>
      <c r="Y400">
        <v>15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 t="e">
        <f>VLOOKUP(A400,#REF!,4,FALSE)</f>
        <v>#REF!</v>
      </c>
      <c r="AW400" t="e">
        <f>VLOOKUP(A400,#REF!,5,FALSE)</f>
        <v>#REF!</v>
      </c>
      <c r="AX400">
        <f>SUMIF(量化书目统计!A:A,H400,量化书目统计!G:G)</f>
        <v>0</v>
      </c>
    </row>
    <row r="401" spans="1:50" x14ac:dyDescent="0.3">
      <c r="A401" t="s">
        <v>3515</v>
      </c>
      <c r="B401" t="s">
        <v>539</v>
      </c>
      <c r="C401" t="s">
        <v>561</v>
      </c>
      <c r="D401">
        <v>3</v>
      </c>
      <c r="E401" t="s">
        <v>705</v>
      </c>
      <c r="F401" s="1" t="s">
        <v>3173</v>
      </c>
      <c r="G401" t="s">
        <v>3174</v>
      </c>
      <c r="H401" t="e">
        <f>VLOOKUP(F401,#REF!,2,FALSE)</f>
        <v>#REF!</v>
      </c>
      <c r="I401" t="s">
        <v>32</v>
      </c>
      <c r="J401" s="4">
        <v>44454</v>
      </c>
      <c r="K401" s="4">
        <v>44513</v>
      </c>
      <c r="L401" s="3">
        <f>IF(K401&lt;&gt;0,K401-J401,"")</f>
        <v>59</v>
      </c>
      <c r="M401" s="4">
        <v>44515</v>
      </c>
      <c r="N401">
        <f>M401-J401</f>
        <v>61</v>
      </c>
      <c r="O401">
        <v>0</v>
      </c>
      <c r="P401" t="e">
        <f>VLOOKUP(F401,#REF!,3,FALSE)</f>
        <v>#REF!</v>
      </c>
      <c r="Q401">
        <f>IF(OR(ISNUMBER(SEARCH("高等数学",E401)),ISNUMBER(SEARCH("数学分析",E401)),ISNUMBER(SEARCH("微积分",E401))),1,IF(OR(ISNUMBER(SEARCH("概率",E401)),ISNUMBER(SEARCH("数理统计",E401)),ISNUMBER(SEARCH("统计",E401))),2,IF(ISNUMBER(SEARCH("代数",E401)),3,IF(OR(ISNUMBER(SEARCH("运筹",E401)),ISNUMBER(SEARCH("优化",E401))),4,0))))</f>
        <v>0</v>
      </c>
      <c r="R401" t="str">
        <f>IF(AND(Q401&gt;0,O401=1),Q401&amp;"-"&amp;E401,"")</f>
        <v/>
      </c>
      <c r="S401" t="s">
        <v>38</v>
      </c>
      <c r="T401">
        <v>2</v>
      </c>
      <c r="U401">
        <v>1</v>
      </c>
      <c r="V401" t="s">
        <v>38</v>
      </c>
      <c r="W401">
        <v>10</v>
      </c>
      <c r="X401">
        <v>42</v>
      </c>
      <c r="Y401">
        <v>15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e">
        <f>VLOOKUP(A401,#REF!,4,FALSE)</f>
        <v>#REF!</v>
      </c>
      <c r="AW401" t="e">
        <f>VLOOKUP(A401,#REF!,5,FALSE)</f>
        <v>#REF!</v>
      </c>
      <c r="AX401">
        <f>SUMIF(量化书目统计!A:A,H401,量化书目统计!G:G)</f>
        <v>0</v>
      </c>
    </row>
    <row r="402" spans="1:50" x14ac:dyDescent="0.3">
      <c r="A402" t="s">
        <v>3516</v>
      </c>
      <c r="B402" t="s">
        <v>539</v>
      </c>
      <c r="C402" t="s">
        <v>561</v>
      </c>
      <c r="D402">
        <v>3</v>
      </c>
      <c r="E402" t="s">
        <v>1251</v>
      </c>
      <c r="F402" s="1" t="s">
        <v>1252</v>
      </c>
      <c r="G402" t="s">
        <v>1253</v>
      </c>
      <c r="H402" t="e">
        <f>VLOOKUP(F402,#REF!,2,FALSE)</f>
        <v>#REF!</v>
      </c>
      <c r="I402" t="s">
        <v>32</v>
      </c>
      <c r="J402" s="4">
        <v>44325</v>
      </c>
      <c r="K402" s="4">
        <v>44431</v>
      </c>
      <c r="L402" s="3">
        <f>IF(K402&lt;&gt;0,K402-J402,"")</f>
        <v>106</v>
      </c>
      <c r="M402" s="4">
        <v>44446</v>
      </c>
      <c r="N402">
        <f>M402-J402</f>
        <v>121</v>
      </c>
      <c r="O402">
        <v>0</v>
      </c>
      <c r="P402" t="e">
        <f>VLOOKUP(F402,#REF!,3,FALSE)</f>
        <v>#REF!</v>
      </c>
      <c r="Q402">
        <f>IF(OR(ISNUMBER(SEARCH("高等数学",E402)),ISNUMBER(SEARCH("数学分析",E402)),ISNUMBER(SEARCH("微积分",E402))),1,IF(OR(ISNUMBER(SEARCH("概率",E402)),ISNUMBER(SEARCH("数理统计",E402)),ISNUMBER(SEARCH("统计",E402))),2,IF(ISNUMBER(SEARCH("代数",E402)),3,IF(OR(ISNUMBER(SEARCH("运筹",E402)),ISNUMBER(SEARCH("优化",E402))),4,0))))</f>
        <v>0</v>
      </c>
      <c r="R402" t="str">
        <f>IF(AND(Q402&gt;0,O402=1),Q402&amp;"-"&amp;E402,"")</f>
        <v/>
      </c>
      <c r="S402" t="s">
        <v>80</v>
      </c>
      <c r="T402">
        <v>10</v>
      </c>
      <c r="U402">
        <v>1</v>
      </c>
      <c r="V402" t="s">
        <v>43</v>
      </c>
      <c r="X402">
        <v>30</v>
      </c>
      <c r="Y402">
        <v>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e">
        <f>VLOOKUP(A402,#REF!,4,FALSE)</f>
        <v>#REF!</v>
      </c>
      <c r="AW402" t="e">
        <f>VLOOKUP(A402,#REF!,5,FALSE)</f>
        <v>#REF!</v>
      </c>
      <c r="AX402">
        <f>SUMIF(量化书目统计!A:A,H402,量化书目统计!G:G)</f>
        <v>0</v>
      </c>
    </row>
    <row r="403" spans="1:50" x14ac:dyDescent="0.3">
      <c r="A403" t="s">
        <v>3517</v>
      </c>
      <c r="B403" t="s">
        <v>539</v>
      </c>
      <c r="C403" t="s">
        <v>561</v>
      </c>
      <c r="D403">
        <v>3</v>
      </c>
      <c r="E403" t="s">
        <v>130</v>
      </c>
      <c r="F403" s="1" t="s">
        <v>3518</v>
      </c>
      <c r="G403" t="s">
        <v>132</v>
      </c>
      <c r="H403" t="e">
        <f>VLOOKUP(F403,#REF!,2,FALSE)</f>
        <v>#REF!</v>
      </c>
      <c r="I403" t="s">
        <v>59</v>
      </c>
      <c r="J403" s="4">
        <v>44463</v>
      </c>
      <c r="K403" s="4">
        <v>44478</v>
      </c>
      <c r="L403" s="3">
        <f>IF(K403&lt;&gt;0,K403-J403,"")</f>
        <v>15</v>
      </c>
      <c r="M403" s="4">
        <v>44523</v>
      </c>
      <c r="N403">
        <f>M403-J403</f>
        <v>60</v>
      </c>
      <c r="O403">
        <v>0</v>
      </c>
      <c r="P403" t="e">
        <f>VLOOKUP(F403,#REF!,3,FALSE)</f>
        <v>#REF!</v>
      </c>
      <c r="Q403">
        <f>IF(OR(ISNUMBER(SEARCH("高等数学",E403)),ISNUMBER(SEARCH("数学分析",E403)),ISNUMBER(SEARCH("微积分",E403))),1,IF(OR(ISNUMBER(SEARCH("概率",E403)),ISNUMBER(SEARCH("数理统计",E403)),ISNUMBER(SEARCH("统计",E403))),2,IF(ISNUMBER(SEARCH("代数",E403)),3,IF(OR(ISNUMBER(SEARCH("运筹",E403)),ISNUMBER(SEARCH("优化",E403))),4,0))))</f>
        <v>0</v>
      </c>
      <c r="R403" t="str">
        <f>IF(AND(Q403&gt;0,O403=1),Q403&amp;"-"&amp;E403,"")</f>
        <v/>
      </c>
      <c r="S403" t="s">
        <v>38</v>
      </c>
      <c r="T403">
        <v>3</v>
      </c>
      <c r="U403">
        <v>2</v>
      </c>
      <c r="V403" t="s">
        <v>38</v>
      </c>
      <c r="W403">
        <v>5</v>
      </c>
      <c r="X403">
        <v>43</v>
      </c>
      <c r="Y403">
        <v>11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 t="e">
        <f>VLOOKUP(A403,#REF!,4,FALSE)</f>
        <v>#REF!</v>
      </c>
      <c r="AW403" t="e">
        <f>VLOOKUP(A403,#REF!,5,FALSE)</f>
        <v>#REF!</v>
      </c>
      <c r="AX403">
        <f>SUMIF(量化书目统计!A:A,H403,量化书目统计!G:G)</f>
        <v>0</v>
      </c>
    </row>
    <row r="404" spans="1:50" x14ac:dyDescent="0.3">
      <c r="A404" t="s">
        <v>730</v>
      </c>
      <c r="B404" t="s">
        <v>539</v>
      </c>
      <c r="C404" t="s">
        <v>731</v>
      </c>
      <c r="D404">
        <v>5</v>
      </c>
      <c r="E404" t="s">
        <v>732</v>
      </c>
      <c r="F404" s="1" t="s">
        <v>733</v>
      </c>
      <c r="G404" t="s">
        <v>734</v>
      </c>
      <c r="H404" t="e">
        <f>VLOOKUP(F404,#REF!,2,FALSE)</f>
        <v>#REF!</v>
      </c>
      <c r="I404" t="s">
        <v>49</v>
      </c>
      <c r="J404" s="4">
        <v>43994</v>
      </c>
      <c r="K404" s="4">
        <v>44006</v>
      </c>
      <c r="L404" s="3">
        <f>IF(K404&lt;&gt;0,K404-J404,"")</f>
        <v>12</v>
      </c>
      <c r="M404" s="4">
        <v>44104</v>
      </c>
      <c r="N404">
        <f>M404-J404</f>
        <v>110</v>
      </c>
      <c r="O404">
        <v>0</v>
      </c>
      <c r="P404" t="e">
        <f>VLOOKUP(F404,#REF!,3,FALSE)</f>
        <v>#REF!</v>
      </c>
      <c r="Q404">
        <f>IF(OR(ISNUMBER(SEARCH("高等数学",E404)),ISNUMBER(SEARCH("数学分析",E404)),ISNUMBER(SEARCH("微积分",E404))),1,IF(OR(ISNUMBER(SEARCH("概率",E404)),ISNUMBER(SEARCH("数理统计",E404)),ISNUMBER(SEARCH("统计",E404))),2,IF(ISNUMBER(SEARCH("代数",E404)),3,IF(OR(ISNUMBER(SEARCH("运筹",E404)),ISNUMBER(SEARCH("优化",E404))),4,0))))</f>
        <v>0</v>
      </c>
      <c r="R404" t="str">
        <f>IF(AND(Q404&gt;0,O404=1),Q404&amp;"-"&amp;E404,"")</f>
        <v/>
      </c>
      <c r="S404" t="s">
        <v>43</v>
      </c>
      <c r="U404">
        <v>1</v>
      </c>
      <c r="V404" t="s">
        <v>43</v>
      </c>
      <c r="X404">
        <v>0</v>
      </c>
      <c r="Y404">
        <v>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t="e">
        <f>VLOOKUP(A404,#REF!,4,FALSE)</f>
        <v>#REF!</v>
      </c>
      <c r="AW404" t="e">
        <f>VLOOKUP(A404,#REF!,5,FALSE)</f>
        <v>#REF!</v>
      </c>
      <c r="AX404">
        <f>SUMIF(量化书目统计!A:A,H404,量化书目统计!G:G)</f>
        <v>0</v>
      </c>
    </row>
    <row r="405" spans="1:50" x14ac:dyDescent="0.3">
      <c r="A405" t="s">
        <v>3519</v>
      </c>
      <c r="B405" t="s">
        <v>539</v>
      </c>
      <c r="C405" t="s">
        <v>561</v>
      </c>
      <c r="D405">
        <v>3</v>
      </c>
      <c r="E405" t="s">
        <v>981</v>
      </c>
      <c r="F405" s="1" t="s">
        <v>982</v>
      </c>
      <c r="G405" t="s">
        <v>983</v>
      </c>
      <c r="H405" t="e">
        <f>VLOOKUP(F405,#REF!,2,FALSE)</f>
        <v>#REF!</v>
      </c>
      <c r="I405" t="s">
        <v>32</v>
      </c>
      <c r="J405" s="4">
        <v>44566</v>
      </c>
      <c r="K405" s="4">
        <v>44612</v>
      </c>
      <c r="L405" s="3">
        <f>IF(K405&lt;&gt;0,K405-J405,"")</f>
        <v>46</v>
      </c>
      <c r="M405" s="4">
        <v>44627</v>
      </c>
      <c r="N405">
        <f>M405-J405</f>
        <v>61</v>
      </c>
      <c r="O405">
        <v>0</v>
      </c>
      <c r="P405" t="e">
        <f>VLOOKUP(F405,#REF!,3,FALSE)</f>
        <v>#REF!</v>
      </c>
      <c r="Q405">
        <f>IF(OR(ISNUMBER(SEARCH("高等数学",E405)),ISNUMBER(SEARCH("数学分析",E405)),ISNUMBER(SEARCH("微积分",E405))),1,IF(OR(ISNUMBER(SEARCH("概率",E405)),ISNUMBER(SEARCH("数理统计",E405)),ISNUMBER(SEARCH("统计",E405))),2,IF(ISNUMBER(SEARCH("代数",E405)),3,IF(OR(ISNUMBER(SEARCH("运筹",E405)),ISNUMBER(SEARCH("优化",E405))),4,0))))</f>
        <v>0</v>
      </c>
      <c r="R405" t="str">
        <f>IF(AND(Q405&gt;0,O405=1),Q405&amp;"-"&amp;E405,"")</f>
        <v/>
      </c>
      <c r="S405" t="s">
        <v>38</v>
      </c>
      <c r="T405">
        <v>18</v>
      </c>
      <c r="U405">
        <v>1</v>
      </c>
      <c r="V405" t="s">
        <v>99</v>
      </c>
      <c r="W405">
        <v>2</v>
      </c>
      <c r="X405">
        <v>58</v>
      </c>
      <c r="Y405">
        <v>8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e">
        <f>VLOOKUP(A405,#REF!,4,FALSE)</f>
        <v>#REF!</v>
      </c>
      <c r="AW405" t="e">
        <f>VLOOKUP(A405,#REF!,5,FALSE)</f>
        <v>#REF!</v>
      </c>
      <c r="AX405">
        <f>SUMIF(量化书目统计!A:A,H405,量化书目统计!G:G)</f>
        <v>0</v>
      </c>
    </row>
    <row r="406" spans="1:50" x14ac:dyDescent="0.3">
      <c r="A406" t="s">
        <v>3520</v>
      </c>
      <c r="B406" t="s">
        <v>539</v>
      </c>
      <c r="C406" t="s">
        <v>561</v>
      </c>
      <c r="D406">
        <v>3</v>
      </c>
      <c r="E406" t="s">
        <v>2639</v>
      </c>
      <c r="F406" s="1" t="s">
        <v>2640</v>
      </c>
      <c r="G406" t="s">
        <v>2641</v>
      </c>
      <c r="H406" t="e">
        <f>VLOOKUP(F406,#REF!,2,FALSE)</f>
        <v>#REF!</v>
      </c>
      <c r="I406" t="s">
        <v>59</v>
      </c>
      <c r="J406" s="4">
        <v>44312</v>
      </c>
      <c r="K406" s="4">
        <v>44449</v>
      </c>
      <c r="L406" s="3">
        <f>IF(K406&lt;&gt;0,K406-J406,"")</f>
        <v>137</v>
      </c>
      <c r="M406" s="4">
        <v>44446</v>
      </c>
      <c r="N406">
        <f>M406-J406</f>
        <v>134</v>
      </c>
      <c r="O406">
        <v>0</v>
      </c>
      <c r="P406" t="e">
        <f>VLOOKUP(F406,#REF!,3,FALSE)</f>
        <v>#REF!</v>
      </c>
      <c r="Q406">
        <f>IF(OR(ISNUMBER(SEARCH("高等数学",E406)),ISNUMBER(SEARCH("数学分析",E406)),ISNUMBER(SEARCH("微积分",E406))),1,IF(OR(ISNUMBER(SEARCH("概率",E406)),ISNUMBER(SEARCH("数理统计",E406)),ISNUMBER(SEARCH("统计",E406))),2,IF(ISNUMBER(SEARCH("代数",E406)),3,IF(OR(ISNUMBER(SEARCH("运筹",E406)),ISNUMBER(SEARCH("优化",E406))),4,0))))</f>
        <v>0</v>
      </c>
      <c r="R406" t="str">
        <f>IF(AND(Q406&gt;0,O406=1),Q406&amp;"-"&amp;E406,"")</f>
        <v/>
      </c>
      <c r="S406" t="s">
        <v>80</v>
      </c>
      <c r="T406">
        <v>9</v>
      </c>
      <c r="U406">
        <v>1</v>
      </c>
      <c r="V406" t="s">
        <v>38</v>
      </c>
      <c r="W406">
        <v>1</v>
      </c>
      <c r="X406">
        <v>29</v>
      </c>
      <c r="Y406">
        <v>15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e">
        <f>VLOOKUP(A406,#REF!,4,FALSE)</f>
        <v>#REF!</v>
      </c>
      <c r="AW406" t="e">
        <f>VLOOKUP(A406,#REF!,5,FALSE)</f>
        <v>#REF!</v>
      </c>
      <c r="AX406">
        <f>SUMIF(量化书目统计!A:A,H406,量化书目统计!G:G)</f>
        <v>0</v>
      </c>
    </row>
    <row r="407" spans="1:50" x14ac:dyDescent="0.3">
      <c r="A407" t="s">
        <v>3521</v>
      </c>
      <c r="B407" t="s">
        <v>539</v>
      </c>
      <c r="C407" t="s">
        <v>561</v>
      </c>
      <c r="D407">
        <v>3</v>
      </c>
      <c r="E407" t="s">
        <v>2451</v>
      </c>
      <c r="F407" s="1" t="s">
        <v>2452</v>
      </c>
      <c r="G407" t="s">
        <v>2453</v>
      </c>
      <c r="H407" t="e">
        <f>VLOOKUP(F407,#REF!,2,FALSE)</f>
        <v>#REF!</v>
      </c>
      <c r="I407" t="s">
        <v>49</v>
      </c>
      <c r="J407" s="4">
        <v>44279</v>
      </c>
      <c r="K407" s="4">
        <v>44337</v>
      </c>
      <c r="L407" s="3">
        <f>IF(K407&lt;&gt;0,K407-J407,"")</f>
        <v>58</v>
      </c>
      <c r="M407" s="4">
        <v>44340</v>
      </c>
      <c r="N407">
        <f>M407-J407</f>
        <v>61</v>
      </c>
      <c r="O407">
        <v>0</v>
      </c>
      <c r="P407" t="e">
        <f>VLOOKUP(F407,#REF!,3,FALSE)</f>
        <v>#REF!</v>
      </c>
      <c r="Q407">
        <f>IF(OR(ISNUMBER(SEARCH("高等数学",E407)),ISNUMBER(SEARCH("数学分析",E407)),ISNUMBER(SEARCH("微积分",E407))),1,IF(OR(ISNUMBER(SEARCH("概率",E407)),ISNUMBER(SEARCH("数理统计",E407)),ISNUMBER(SEARCH("统计",E407))),2,IF(ISNUMBER(SEARCH("代数",E407)),3,IF(OR(ISNUMBER(SEARCH("运筹",E407)),ISNUMBER(SEARCH("优化",E407))),4,0))))</f>
        <v>0</v>
      </c>
      <c r="R407" t="str">
        <f>IF(AND(Q407&gt;0,O407=1),Q407&amp;"-"&amp;E407,"")</f>
        <v/>
      </c>
      <c r="S407" t="s">
        <v>80</v>
      </c>
      <c r="T407">
        <v>4</v>
      </c>
      <c r="U407">
        <v>1</v>
      </c>
      <c r="V407" t="s">
        <v>80</v>
      </c>
      <c r="W407">
        <v>12</v>
      </c>
      <c r="X407">
        <v>24</v>
      </c>
      <c r="Y407">
        <v>3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e">
        <f>VLOOKUP(A407,#REF!,4,FALSE)</f>
        <v>#REF!</v>
      </c>
      <c r="AW407" t="e">
        <f>VLOOKUP(A407,#REF!,5,FALSE)</f>
        <v>#REF!</v>
      </c>
      <c r="AX407">
        <f>SUMIF(量化书目统计!A:A,H407,量化书目统计!G:G)</f>
        <v>0</v>
      </c>
    </row>
    <row r="408" spans="1:50" x14ac:dyDescent="0.3">
      <c r="A408" t="s">
        <v>3522</v>
      </c>
      <c r="B408" t="s">
        <v>539</v>
      </c>
      <c r="C408" t="s">
        <v>561</v>
      </c>
      <c r="D408">
        <v>3</v>
      </c>
      <c r="E408" t="s">
        <v>1528</v>
      </c>
      <c r="F408" s="1" t="s">
        <v>1529</v>
      </c>
      <c r="G408" t="s">
        <v>1530</v>
      </c>
      <c r="H408" t="e">
        <f>VLOOKUP(F408,#REF!,2,FALSE)</f>
        <v>#REF!</v>
      </c>
      <c r="I408" t="s">
        <v>1417</v>
      </c>
      <c r="J408" s="4">
        <v>44293</v>
      </c>
      <c r="K408" s="4">
        <v>44306</v>
      </c>
      <c r="L408" s="3">
        <f>IF(K408&lt;&gt;0,K408-J408,"")</f>
        <v>13</v>
      </c>
      <c r="M408" s="4">
        <v>44307</v>
      </c>
      <c r="N408">
        <f>M408-J408</f>
        <v>14</v>
      </c>
      <c r="O408">
        <v>0</v>
      </c>
      <c r="P408" t="e">
        <f>VLOOKUP(F408,#REF!,3,FALSE)</f>
        <v>#REF!</v>
      </c>
      <c r="Q408">
        <f>IF(OR(ISNUMBER(SEARCH("高等数学",E408)),ISNUMBER(SEARCH("数学分析",E408)),ISNUMBER(SEARCH("微积分",E408))),1,IF(OR(ISNUMBER(SEARCH("概率",E408)),ISNUMBER(SEARCH("数理统计",E408)),ISNUMBER(SEARCH("统计",E408))),2,IF(ISNUMBER(SEARCH("代数",E408)),3,IF(OR(ISNUMBER(SEARCH("运筹",E408)),ISNUMBER(SEARCH("优化",E408))),4,0))))</f>
        <v>0</v>
      </c>
      <c r="R408" t="str">
        <f>IF(AND(Q408&gt;0,O408=1),Q408&amp;"-"&amp;E408,"")</f>
        <v/>
      </c>
      <c r="S408" t="s">
        <v>80</v>
      </c>
      <c r="T408">
        <v>6</v>
      </c>
      <c r="U408">
        <v>1</v>
      </c>
      <c r="V408" t="s">
        <v>80</v>
      </c>
      <c r="W408">
        <v>8</v>
      </c>
      <c r="X408">
        <v>26</v>
      </c>
      <c r="Y408">
        <v>15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e">
        <f>VLOOKUP(A408,#REF!,4,FALSE)</f>
        <v>#REF!</v>
      </c>
      <c r="AW408" t="e">
        <f>VLOOKUP(A408,#REF!,5,FALSE)</f>
        <v>#REF!</v>
      </c>
      <c r="AX408">
        <f>SUMIF(量化书目统计!A:A,H408,量化书目统计!G:G)</f>
        <v>0</v>
      </c>
    </row>
    <row r="409" spans="1:50" x14ac:dyDescent="0.3">
      <c r="A409" t="s">
        <v>3523</v>
      </c>
      <c r="B409" t="s">
        <v>539</v>
      </c>
      <c r="C409" t="s">
        <v>464</v>
      </c>
      <c r="D409">
        <v>3</v>
      </c>
      <c r="E409" t="s">
        <v>2688</v>
      </c>
      <c r="F409" s="1" t="s">
        <v>2689</v>
      </c>
      <c r="G409" t="s">
        <v>2690</v>
      </c>
      <c r="H409" t="e">
        <f>VLOOKUP(F409,#REF!,2,FALSE)</f>
        <v>#REF!</v>
      </c>
      <c r="I409" t="s">
        <v>32</v>
      </c>
      <c r="J409" s="4">
        <v>44202</v>
      </c>
      <c r="K409" s="4">
        <v>44260</v>
      </c>
      <c r="L409" s="3">
        <f>IF(K409&lt;&gt;0,K409-J409,"")</f>
        <v>58</v>
      </c>
      <c r="M409" s="4">
        <v>44263</v>
      </c>
      <c r="N409">
        <f>M409-J409</f>
        <v>61</v>
      </c>
      <c r="O409">
        <v>0</v>
      </c>
      <c r="P409" t="e">
        <f>VLOOKUP(F409,#REF!,3,FALSE)</f>
        <v>#REF!</v>
      </c>
      <c r="Q409">
        <f>IF(OR(ISNUMBER(SEARCH("高等数学",E409)),ISNUMBER(SEARCH("数学分析",E409)),ISNUMBER(SEARCH("微积分",E409))),1,IF(OR(ISNUMBER(SEARCH("概率",E409)),ISNUMBER(SEARCH("数理统计",E409)),ISNUMBER(SEARCH("统计",E409))),2,IF(ISNUMBER(SEARCH("代数",E409)),3,IF(OR(ISNUMBER(SEARCH("运筹",E409)),ISNUMBER(SEARCH("优化",E409))),4,0))))</f>
        <v>0</v>
      </c>
      <c r="R409" t="str">
        <f>IF(AND(Q409&gt;0,O409=1),Q409&amp;"-"&amp;E409,"")</f>
        <v/>
      </c>
      <c r="S409" t="s">
        <v>28</v>
      </c>
      <c r="T409">
        <v>18</v>
      </c>
      <c r="U409">
        <v>1</v>
      </c>
      <c r="V409" t="s">
        <v>80</v>
      </c>
      <c r="W409">
        <v>1</v>
      </c>
      <c r="X409">
        <v>18</v>
      </c>
      <c r="Y409">
        <v>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e">
        <f>VLOOKUP(A409,#REF!,4,FALSE)</f>
        <v>#REF!</v>
      </c>
      <c r="AW409" t="e">
        <f>VLOOKUP(A409,#REF!,5,FALSE)</f>
        <v>#REF!</v>
      </c>
      <c r="AX409">
        <f>SUMIF(量化书目统计!A:A,H409,量化书目统计!G:G)</f>
        <v>0</v>
      </c>
    </row>
    <row r="410" spans="1:50" x14ac:dyDescent="0.3">
      <c r="A410" t="s">
        <v>3524</v>
      </c>
      <c r="B410" t="s">
        <v>539</v>
      </c>
      <c r="C410" t="s">
        <v>464</v>
      </c>
      <c r="D410">
        <v>3</v>
      </c>
      <c r="E410" t="s">
        <v>2401</v>
      </c>
      <c r="F410" s="1" t="s">
        <v>2402</v>
      </c>
      <c r="G410" t="s">
        <v>2403</v>
      </c>
      <c r="H410" t="e">
        <f>VLOOKUP(F410,#REF!,2,FALSE)</f>
        <v>#REF!</v>
      </c>
      <c r="I410" t="s">
        <v>42</v>
      </c>
      <c r="J410" s="4">
        <v>44101</v>
      </c>
      <c r="K410" s="4">
        <v>44159</v>
      </c>
      <c r="L410" s="3">
        <f>IF(K410&lt;&gt;0,K410-J410,"")</f>
        <v>58</v>
      </c>
      <c r="M410" s="4">
        <v>44161</v>
      </c>
      <c r="N410">
        <f>M410-J410</f>
        <v>60</v>
      </c>
      <c r="O410">
        <v>0</v>
      </c>
      <c r="P410" t="e">
        <f>VLOOKUP(F410,#REF!,3,FALSE)</f>
        <v>#REF!</v>
      </c>
      <c r="Q410">
        <f>IF(OR(ISNUMBER(SEARCH("高等数学",E410)),ISNUMBER(SEARCH("数学分析",E410)),ISNUMBER(SEARCH("微积分",E410))),1,IF(OR(ISNUMBER(SEARCH("概率",E410)),ISNUMBER(SEARCH("数理统计",E410)),ISNUMBER(SEARCH("统计",E410))),2,IF(ISNUMBER(SEARCH("代数",E410)),3,IF(OR(ISNUMBER(SEARCH("运筹",E410)),ISNUMBER(SEARCH("优化",E410))),4,0))))</f>
        <v>0</v>
      </c>
      <c r="R410" t="str">
        <f>IF(AND(Q410&gt;0,O410=1),Q410&amp;"-"&amp;E410,"")</f>
        <v/>
      </c>
      <c r="S410" t="s">
        <v>28</v>
      </c>
      <c r="T410">
        <v>4</v>
      </c>
      <c r="U410">
        <v>1</v>
      </c>
      <c r="V410" t="s">
        <v>28</v>
      </c>
      <c r="W410">
        <v>12</v>
      </c>
      <c r="X410">
        <v>4</v>
      </c>
      <c r="Y410">
        <v>15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t="e">
        <f>VLOOKUP(A410,#REF!,4,FALSE)</f>
        <v>#REF!</v>
      </c>
      <c r="AW410" t="e">
        <f>VLOOKUP(A410,#REF!,5,FALSE)</f>
        <v>#REF!</v>
      </c>
      <c r="AX410">
        <f>SUMIF(量化书目统计!A:A,H410,量化书目统计!G:G)</f>
        <v>0</v>
      </c>
    </row>
    <row r="411" spans="1:50" x14ac:dyDescent="0.3">
      <c r="A411" t="s">
        <v>3525</v>
      </c>
      <c r="B411" t="s">
        <v>539</v>
      </c>
      <c r="C411" t="s">
        <v>1027</v>
      </c>
      <c r="D411">
        <v>4</v>
      </c>
      <c r="E411" t="s">
        <v>3526</v>
      </c>
      <c r="F411" s="1" t="s">
        <v>3527</v>
      </c>
      <c r="G411" t="s">
        <v>3528</v>
      </c>
      <c r="H411" t="e">
        <f>VLOOKUP(F411,#REF!,2,FALSE)</f>
        <v>#REF!</v>
      </c>
      <c r="I411" t="s">
        <v>317</v>
      </c>
      <c r="J411" s="4">
        <v>44862</v>
      </c>
      <c r="K411" s="4">
        <v>44976</v>
      </c>
      <c r="L411" s="3">
        <f>IF(K411&lt;&gt;0,K411-J411,"")</f>
        <v>114</v>
      </c>
      <c r="M411" s="4">
        <v>44985</v>
      </c>
      <c r="N411">
        <f>M411-J411</f>
        <v>123</v>
      </c>
      <c r="O411">
        <v>0</v>
      </c>
      <c r="P411" t="e">
        <f>VLOOKUP(F411,#REF!,3,FALSE)</f>
        <v>#REF!</v>
      </c>
      <c r="Q411">
        <f>IF(OR(ISNUMBER(SEARCH("高等数学",E411)),ISNUMBER(SEARCH("数学分析",E411)),ISNUMBER(SEARCH("微积分",E411))),1,IF(OR(ISNUMBER(SEARCH("概率",E411)),ISNUMBER(SEARCH("数理统计",E411)),ISNUMBER(SEARCH("统计",E411))),2,IF(ISNUMBER(SEARCH("代数",E411)),3,IF(OR(ISNUMBER(SEARCH("运筹",E411)),ISNUMBER(SEARCH("优化",E411))),4,0))))</f>
        <v>0</v>
      </c>
      <c r="R411" t="str">
        <f>IF(AND(Q411&gt;0,O411=1),Q411&amp;"-"&amp;E411,"")</f>
        <v/>
      </c>
      <c r="S411" t="s">
        <v>43</v>
      </c>
      <c r="U411">
        <v>1</v>
      </c>
      <c r="V411" t="s">
        <v>43</v>
      </c>
      <c r="X411">
        <v>80</v>
      </c>
      <c r="Y411">
        <v>19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 t="e">
        <f>VLOOKUP(A411,#REF!,4,FALSE)</f>
        <v>#REF!</v>
      </c>
      <c r="AW411" t="e">
        <f>VLOOKUP(A411,#REF!,5,FALSE)</f>
        <v>#REF!</v>
      </c>
      <c r="AX411">
        <f>SUMIF(量化书目统计!A:A,H411,量化书目统计!G:G)</f>
        <v>0</v>
      </c>
    </row>
    <row r="412" spans="1:50" x14ac:dyDescent="0.3">
      <c r="A412" t="s">
        <v>3529</v>
      </c>
      <c r="B412" t="s">
        <v>539</v>
      </c>
      <c r="C412" t="s">
        <v>205</v>
      </c>
      <c r="D412">
        <v>1</v>
      </c>
      <c r="E412" t="s">
        <v>961</v>
      </c>
      <c r="F412" s="1" t="s">
        <v>962</v>
      </c>
      <c r="G412" t="s">
        <v>963</v>
      </c>
      <c r="H412" t="e">
        <f>VLOOKUP(F412,#REF!,2,FALSE)</f>
        <v>#REF!</v>
      </c>
      <c r="I412" t="s">
        <v>158</v>
      </c>
      <c r="J412" s="4">
        <v>44311</v>
      </c>
      <c r="K412" s="4">
        <v>44431</v>
      </c>
      <c r="L412" s="3">
        <f>IF(K412&lt;&gt;0,K412-J412,"")</f>
        <v>120</v>
      </c>
      <c r="M412" s="4">
        <v>44446</v>
      </c>
      <c r="N412">
        <f>M412-J412</f>
        <v>135</v>
      </c>
      <c r="O412">
        <v>0</v>
      </c>
      <c r="P412" t="e">
        <f>VLOOKUP(F412,#REF!,3,FALSE)</f>
        <v>#REF!</v>
      </c>
      <c r="Q412">
        <f>IF(OR(ISNUMBER(SEARCH("高等数学",E412)),ISNUMBER(SEARCH("数学分析",E412)),ISNUMBER(SEARCH("微积分",E412))),1,IF(OR(ISNUMBER(SEARCH("概率",E412)),ISNUMBER(SEARCH("数理统计",E412)),ISNUMBER(SEARCH("统计",E412))),2,IF(ISNUMBER(SEARCH("代数",E412)),3,IF(OR(ISNUMBER(SEARCH("运筹",E412)),ISNUMBER(SEARCH("优化",E412))),4,0))))</f>
        <v>0</v>
      </c>
      <c r="R412" t="str">
        <f>IF(AND(Q412&gt;0,O412=1),Q412&amp;"-"&amp;E412,"")</f>
        <v/>
      </c>
      <c r="S412" t="s">
        <v>80</v>
      </c>
      <c r="T412">
        <v>8</v>
      </c>
      <c r="U412">
        <v>1</v>
      </c>
      <c r="V412" t="s">
        <v>43</v>
      </c>
      <c r="X412">
        <v>28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e">
        <f>VLOOKUP(A412,#REF!,4,FALSE)</f>
        <v>#REF!</v>
      </c>
      <c r="AW412" t="e">
        <f>VLOOKUP(A412,#REF!,5,FALSE)</f>
        <v>#REF!</v>
      </c>
      <c r="AX412">
        <f>SUMIF(量化书目统计!A:A,H412,量化书目统计!G:G)</f>
        <v>0</v>
      </c>
    </row>
    <row r="413" spans="1:50" x14ac:dyDescent="0.3">
      <c r="A413" t="s">
        <v>3530</v>
      </c>
      <c r="B413" t="s">
        <v>539</v>
      </c>
      <c r="C413" t="s">
        <v>45</v>
      </c>
      <c r="D413">
        <v>5</v>
      </c>
      <c r="E413" t="s">
        <v>1998</v>
      </c>
      <c r="F413" s="1" t="s">
        <v>1999</v>
      </c>
      <c r="G413" t="s">
        <v>2000</v>
      </c>
      <c r="H413" t="e">
        <f>VLOOKUP(F413,#REF!,2,FALSE)</f>
        <v>#REF!</v>
      </c>
      <c r="I413" t="s">
        <v>49</v>
      </c>
      <c r="J413" s="4">
        <v>44287</v>
      </c>
      <c r="K413" s="4">
        <v>44301</v>
      </c>
      <c r="L413" s="3">
        <f>IF(K413&lt;&gt;0,K413-J413,"")</f>
        <v>14</v>
      </c>
      <c r="M413" s="4">
        <v>44357</v>
      </c>
      <c r="N413">
        <f>M413-J413</f>
        <v>70</v>
      </c>
      <c r="O413">
        <v>0</v>
      </c>
      <c r="P413" t="e">
        <f>VLOOKUP(F413,#REF!,3,FALSE)</f>
        <v>#REF!</v>
      </c>
      <c r="Q413">
        <f>IF(OR(ISNUMBER(SEARCH("高等数学",E413)),ISNUMBER(SEARCH("数学分析",E413)),ISNUMBER(SEARCH("微积分",E413))),1,IF(OR(ISNUMBER(SEARCH("概率",E413)),ISNUMBER(SEARCH("数理统计",E413)),ISNUMBER(SEARCH("统计",E413))),2,IF(ISNUMBER(SEARCH("代数",E413)),3,IF(OR(ISNUMBER(SEARCH("运筹",E413)),ISNUMBER(SEARCH("优化",E413))),4,0))))</f>
        <v>0</v>
      </c>
      <c r="R413" t="str">
        <f>IF(AND(Q413&gt;0,O413=1),Q413&amp;"-"&amp;E413,"")</f>
        <v/>
      </c>
      <c r="S413" t="s">
        <v>80</v>
      </c>
      <c r="T413">
        <v>5</v>
      </c>
      <c r="U413">
        <v>1</v>
      </c>
      <c r="V413" t="s">
        <v>80</v>
      </c>
      <c r="W413">
        <v>7</v>
      </c>
      <c r="X413">
        <v>25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e">
        <f>VLOOKUP(A413,#REF!,4,FALSE)</f>
        <v>#REF!</v>
      </c>
      <c r="AW413" t="e">
        <f>VLOOKUP(A413,#REF!,5,FALSE)</f>
        <v>#REF!</v>
      </c>
      <c r="AX413">
        <f>SUMIF(量化书目统计!A:A,H413,量化书目统计!G:G)</f>
        <v>0</v>
      </c>
    </row>
    <row r="414" spans="1:50" x14ac:dyDescent="0.3">
      <c r="A414" t="s">
        <v>3531</v>
      </c>
      <c r="B414" t="s">
        <v>539</v>
      </c>
      <c r="C414" t="s">
        <v>1027</v>
      </c>
      <c r="D414">
        <v>4</v>
      </c>
      <c r="E414" t="s">
        <v>1052</v>
      </c>
      <c r="F414" s="1" t="s">
        <v>1053</v>
      </c>
      <c r="G414" t="s">
        <v>1054</v>
      </c>
      <c r="H414" t="e">
        <f>VLOOKUP(F414,#REF!,2,FALSE)</f>
        <v>#REF!</v>
      </c>
      <c r="I414" t="s">
        <v>53</v>
      </c>
      <c r="J414" s="4">
        <v>44880</v>
      </c>
      <c r="K414" s="4">
        <v>44904</v>
      </c>
      <c r="L414" s="3">
        <f>IF(K414&lt;&gt;0,K414-J414,"")</f>
        <v>24</v>
      </c>
      <c r="M414" s="4">
        <v>44942</v>
      </c>
      <c r="N414">
        <f>M414-J414</f>
        <v>62</v>
      </c>
      <c r="O414">
        <v>0</v>
      </c>
      <c r="P414" t="e">
        <f>VLOOKUP(F414,#REF!,3,FALSE)</f>
        <v>#REF!</v>
      </c>
      <c r="Q414">
        <f>IF(OR(ISNUMBER(SEARCH("高等数学",E414)),ISNUMBER(SEARCH("数学分析",E414)),ISNUMBER(SEARCH("微积分",E414))),1,IF(OR(ISNUMBER(SEARCH("概率",E414)),ISNUMBER(SEARCH("数理统计",E414)),ISNUMBER(SEARCH("统计",E414))),2,IF(ISNUMBER(SEARCH("代数",E414)),3,IF(OR(ISNUMBER(SEARCH("运筹",E414)),ISNUMBER(SEARCH("优化",E414))),4,0))))</f>
        <v>0</v>
      </c>
      <c r="R414" t="str">
        <f>IF(AND(Q414&gt;0,O414=1),Q414&amp;"-"&amp;E414,"")</f>
        <v/>
      </c>
      <c r="S414" t="s">
        <v>43</v>
      </c>
      <c r="U414">
        <v>2</v>
      </c>
      <c r="V414" t="s">
        <v>43</v>
      </c>
      <c r="X414">
        <v>80</v>
      </c>
      <c r="Y414"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e">
        <f>VLOOKUP(A414,#REF!,4,FALSE)</f>
        <v>#REF!</v>
      </c>
      <c r="AW414" t="e">
        <f>VLOOKUP(A414,#REF!,5,FALSE)</f>
        <v>#REF!</v>
      </c>
      <c r="AX414">
        <f>SUMIF(量化书目统计!A:A,H414,量化书目统计!G:G)</f>
        <v>0</v>
      </c>
    </row>
    <row r="415" spans="1:50" x14ac:dyDescent="0.3">
      <c r="A415" t="s">
        <v>735</v>
      </c>
      <c r="B415" t="s">
        <v>539</v>
      </c>
      <c r="C415" t="s">
        <v>82</v>
      </c>
      <c r="D415">
        <v>5</v>
      </c>
      <c r="E415" t="s">
        <v>288</v>
      </c>
      <c r="F415" s="1" t="s">
        <v>289</v>
      </c>
      <c r="G415" t="s">
        <v>290</v>
      </c>
      <c r="H415" t="e">
        <f>VLOOKUP(F415,#REF!,2,FALSE)</f>
        <v>#REF!</v>
      </c>
      <c r="I415" t="s">
        <v>53</v>
      </c>
      <c r="J415" s="4">
        <v>43972</v>
      </c>
      <c r="K415" s="4">
        <v>44095</v>
      </c>
      <c r="L415" s="3">
        <f>IF(K415&lt;&gt;0,K415-J415,"")</f>
        <v>123</v>
      </c>
      <c r="M415" s="4">
        <v>44104</v>
      </c>
      <c r="N415">
        <f>M415-J415</f>
        <v>132</v>
      </c>
      <c r="O415">
        <v>0</v>
      </c>
      <c r="P415" t="e">
        <f>VLOOKUP(F415,#REF!,3,FALSE)</f>
        <v>#REF!</v>
      </c>
      <c r="Q415">
        <f>IF(OR(ISNUMBER(SEARCH("高等数学",E415)),ISNUMBER(SEARCH("数学分析",E415)),ISNUMBER(SEARCH("微积分",E415))),1,IF(OR(ISNUMBER(SEARCH("概率",E415)),ISNUMBER(SEARCH("数理统计",E415)),ISNUMBER(SEARCH("统计",E415))),2,IF(ISNUMBER(SEARCH("代数",E415)),3,IF(OR(ISNUMBER(SEARCH("运筹",E415)),ISNUMBER(SEARCH("优化",E415))),4,0))))</f>
        <v>0</v>
      </c>
      <c r="R415" t="str">
        <f>IF(AND(Q415&gt;0,O415=1),Q415&amp;"-"&amp;E415,"")</f>
        <v/>
      </c>
      <c r="S415" t="s">
        <v>43</v>
      </c>
      <c r="U415">
        <v>1</v>
      </c>
      <c r="V415" t="s">
        <v>28</v>
      </c>
      <c r="W415">
        <v>3</v>
      </c>
      <c r="X415">
        <v>0</v>
      </c>
      <c r="Y415">
        <v>11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e">
        <f>VLOOKUP(A415,#REF!,4,FALSE)</f>
        <v>#REF!</v>
      </c>
      <c r="AW415" t="e">
        <f>VLOOKUP(A415,#REF!,5,FALSE)</f>
        <v>#REF!</v>
      </c>
      <c r="AX415">
        <f>SUMIF(量化书目统计!A:A,H415,量化书目统计!G:G)</f>
        <v>0</v>
      </c>
    </row>
    <row r="416" spans="1:50" x14ac:dyDescent="0.3">
      <c r="A416" t="s">
        <v>3532</v>
      </c>
      <c r="B416" t="s">
        <v>539</v>
      </c>
      <c r="C416" t="s">
        <v>1027</v>
      </c>
      <c r="D416">
        <v>4</v>
      </c>
      <c r="E416" t="s">
        <v>1528</v>
      </c>
      <c r="F416" s="1" t="s">
        <v>1529</v>
      </c>
      <c r="G416" t="s">
        <v>1530</v>
      </c>
      <c r="H416" t="e">
        <f>VLOOKUP(F416,#REF!,2,FALSE)</f>
        <v>#REF!</v>
      </c>
      <c r="I416" t="s">
        <v>1417</v>
      </c>
      <c r="J416" s="4">
        <v>44484</v>
      </c>
      <c r="K416" s="4">
        <v>44531</v>
      </c>
      <c r="L416" s="3">
        <f>IF(K416&lt;&gt;0,K416-J416,"")</f>
        <v>47</v>
      </c>
      <c r="M416" s="4">
        <v>44529</v>
      </c>
      <c r="N416">
        <f>M416-J416</f>
        <v>45</v>
      </c>
      <c r="O416">
        <v>0</v>
      </c>
      <c r="P416" t="e">
        <f>VLOOKUP(F416,#REF!,3,FALSE)</f>
        <v>#REF!</v>
      </c>
      <c r="Q416">
        <f>IF(OR(ISNUMBER(SEARCH("高等数学",E416)),ISNUMBER(SEARCH("数学分析",E416)),ISNUMBER(SEARCH("微积分",E416))),1,IF(OR(ISNUMBER(SEARCH("概率",E416)),ISNUMBER(SEARCH("数理统计",E416)),ISNUMBER(SEARCH("统计",E416))),2,IF(ISNUMBER(SEARCH("代数",E416)),3,IF(OR(ISNUMBER(SEARCH("运筹",E416)),ISNUMBER(SEARCH("优化",E416))),4,0))))</f>
        <v>0</v>
      </c>
      <c r="R416" t="str">
        <f>IF(AND(Q416&gt;0,O416=1),Q416&amp;"-"&amp;E416,"")</f>
        <v/>
      </c>
      <c r="S416" t="s">
        <v>38</v>
      </c>
      <c r="T416">
        <v>6</v>
      </c>
      <c r="U416">
        <v>1</v>
      </c>
      <c r="V416" t="s">
        <v>38</v>
      </c>
      <c r="W416">
        <v>13</v>
      </c>
      <c r="X416">
        <v>46</v>
      </c>
      <c r="Y416">
        <v>14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e">
        <f>VLOOKUP(A416,#REF!,4,FALSE)</f>
        <v>#REF!</v>
      </c>
      <c r="AW416" t="e">
        <f>VLOOKUP(A416,#REF!,5,FALSE)</f>
        <v>#REF!</v>
      </c>
      <c r="AX416">
        <f>SUMIF(量化书目统计!A:A,H416,量化书目统计!G:G)</f>
        <v>0</v>
      </c>
    </row>
    <row r="417" spans="1:50" x14ac:dyDescent="0.3">
      <c r="A417" t="s">
        <v>3533</v>
      </c>
      <c r="B417" t="s">
        <v>539</v>
      </c>
      <c r="C417" t="s">
        <v>1027</v>
      </c>
      <c r="D417">
        <v>4</v>
      </c>
      <c r="E417" t="s">
        <v>1528</v>
      </c>
      <c r="F417" s="1" t="s">
        <v>1529</v>
      </c>
      <c r="G417" t="s">
        <v>1530</v>
      </c>
      <c r="H417" t="e">
        <f>VLOOKUP(F417,#REF!,2,FALSE)</f>
        <v>#REF!</v>
      </c>
      <c r="I417" t="s">
        <v>1417</v>
      </c>
      <c r="J417" s="4">
        <v>44308</v>
      </c>
      <c r="K417" s="4">
        <v>44340</v>
      </c>
      <c r="L417" s="3">
        <f>IF(K417&lt;&gt;0,K417-J417,"")</f>
        <v>32</v>
      </c>
      <c r="M417" s="4">
        <v>44322</v>
      </c>
      <c r="N417">
        <f>M417-J417</f>
        <v>14</v>
      </c>
      <c r="O417">
        <v>0</v>
      </c>
      <c r="P417" t="e">
        <f>VLOOKUP(F417,#REF!,3,FALSE)</f>
        <v>#REF!</v>
      </c>
      <c r="Q417">
        <f>IF(OR(ISNUMBER(SEARCH("高等数学",E417)),ISNUMBER(SEARCH("数学分析",E417)),ISNUMBER(SEARCH("微积分",E417))),1,IF(OR(ISNUMBER(SEARCH("概率",E417)),ISNUMBER(SEARCH("数理统计",E417)),ISNUMBER(SEARCH("统计",E417))),2,IF(ISNUMBER(SEARCH("代数",E417)),3,IF(OR(ISNUMBER(SEARCH("运筹",E417)),ISNUMBER(SEARCH("优化",E417))),4,0))))</f>
        <v>0</v>
      </c>
      <c r="R417" t="str">
        <f>IF(AND(Q417&gt;0,O417=1),Q417&amp;"-"&amp;E417,"")</f>
        <v/>
      </c>
      <c r="S417" t="s">
        <v>80</v>
      </c>
      <c r="T417">
        <v>8</v>
      </c>
      <c r="U417">
        <v>1</v>
      </c>
      <c r="V417" t="s">
        <v>80</v>
      </c>
      <c r="W417">
        <v>13</v>
      </c>
      <c r="X417">
        <v>28</v>
      </c>
      <c r="Y417">
        <v>3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t="e">
        <f>VLOOKUP(A417,#REF!,4,FALSE)</f>
        <v>#REF!</v>
      </c>
      <c r="AW417" t="e">
        <f>VLOOKUP(A417,#REF!,5,FALSE)</f>
        <v>#REF!</v>
      </c>
      <c r="AX417">
        <f>SUMIF(量化书目统计!A:A,H417,量化书目统计!G:G)</f>
        <v>0</v>
      </c>
    </row>
    <row r="418" spans="1:50" x14ac:dyDescent="0.3">
      <c r="A418" t="s">
        <v>3534</v>
      </c>
      <c r="B418" t="s">
        <v>539</v>
      </c>
      <c r="C418" t="s">
        <v>247</v>
      </c>
      <c r="D418">
        <v>5</v>
      </c>
      <c r="E418" t="s">
        <v>2562</v>
      </c>
      <c r="F418" s="1" t="s">
        <v>2563</v>
      </c>
      <c r="G418" t="s">
        <v>2564</v>
      </c>
      <c r="H418" t="e">
        <f>VLOOKUP(F418,#REF!,2,FALSE)</f>
        <v>#REF!</v>
      </c>
      <c r="I418" t="s">
        <v>53</v>
      </c>
      <c r="J418" s="4">
        <v>44624</v>
      </c>
      <c r="K418" s="4">
        <v>44805</v>
      </c>
      <c r="L418" s="3">
        <f>IF(K418&lt;&gt;0,K418-J418,"")</f>
        <v>181</v>
      </c>
      <c r="M418" s="4">
        <v>44815</v>
      </c>
      <c r="N418">
        <f>M418-J418</f>
        <v>191</v>
      </c>
      <c r="O418">
        <v>0</v>
      </c>
      <c r="P418" t="e">
        <f>VLOOKUP(F418,#REF!,3,FALSE)</f>
        <v>#REF!</v>
      </c>
      <c r="Q418">
        <f>IF(OR(ISNUMBER(SEARCH("高等数学",E418)),ISNUMBER(SEARCH("数学分析",E418)),ISNUMBER(SEARCH("微积分",E418))),1,IF(OR(ISNUMBER(SEARCH("概率",E418)),ISNUMBER(SEARCH("数理统计",E418)),ISNUMBER(SEARCH("统计",E418))),2,IF(ISNUMBER(SEARCH("代数",E418)),3,IF(OR(ISNUMBER(SEARCH("运筹",E418)),ISNUMBER(SEARCH("优化",E418))),4,0))))</f>
        <v>0</v>
      </c>
      <c r="R418" t="str">
        <f>IF(AND(Q418&gt;0,O418=1),Q418&amp;"-"&amp;E418,"")</f>
        <v/>
      </c>
      <c r="S418" t="s">
        <v>99</v>
      </c>
      <c r="T418">
        <v>3</v>
      </c>
      <c r="U418">
        <v>1</v>
      </c>
      <c r="V418" t="s">
        <v>43</v>
      </c>
      <c r="X418">
        <v>63</v>
      </c>
      <c r="Y418">
        <v>11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e">
        <f>VLOOKUP(A418,#REF!,4,FALSE)</f>
        <v>#REF!</v>
      </c>
      <c r="AW418" t="e">
        <f>VLOOKUP(A418,#REF!,5,FALSE)</f>
        <v>#REF!</v>
      </c>
      <c r="AX418">
        <f>SUMIF(量化书目统计!A:A,H418,量化书目统计!G:G)</f>
        <v>0</v>
      </c>
    </row>
    <row r="419" spans="1:50" x14ac:dyDescent="0.3">
      <c r="A419" t="s">
        <v>3538</v>
      </c>
      <c r="B419" t="s">
        <v>539</v>
      </c>
      <c r="C419" t="s">
        <v>287</v>
      </c>
      <c r="D419">
        <v>5</v>
      </c>
      <c r="E419" t="s">
        <v>3539</v>
      </c>
      <c r="F419" s="1" t="s">
        <v>3540</v>
      </c>
      <c r="G419" t="s">
        <v>3541</v>
      </c>
      <c r="H419" t="e">
        <f>VLOOKUP(F419,#REF!,2,FALSE)</f>
        <v>#REF!</v>
      </c>
      <c r="I419" t="s">
        <v>65</v>
      </c>
      <c r="J419" s="4">
        <v>44090</v>
      </c>
      <c r="K419" s="4">
        <v>44091</v>
      </c>
      <c r="L419" s="3">
        <f>IF(K419&lt;&gt;0,K419-J419,"")</f>
        <v>1</v>
      </c>
      <c r="M419" s="4">
        <v>44151</v>
      </c>
      <c r="N419">
        <f>M419-J419</f>
        <v>61</v>
      </c>
      <c r="O419">
        <v>0</v>
      </c>
      <c r="P419" t="e">
        <f>VLOOKUP(F419,#REF!,3,FALSE)</f>
        <v>#REF!</v>
      </c>
      <c r="Q419">
        <f>IF(OR(ISNUMBER(SEARCH("高等数学",E419)),ISNUMBER(SEARCH("数学分析",E419)),ISNUMBER(SEARCH("微积分",E419))),1,IF(OR(ISNUMBER(SEARCH("概率",E419)),ISNUMBER(SEARCH("数理统计",E419)),ISNUMBER(SEARCH("统计",E419))),2,IF(ISNUMBER(SEARCH("代数",E419)),3,IF(OR(ISNUMBER(SEARCH("运筹",E419)),ISNUMBER(SEARCH("优化",E419))),4,0))))</f>
        <v>0</v>
      </c>
      <c r="R419" t="str">
        <f>IF(AND(Q419&gt;0,O419=1),Q419&amp;"-"&amp;E419,"")</f>
        <v/>
      </c>
      <c r="S419" t="s">
        <v>28</v>
      </c>
      <c r="T419">
        <v>2</v>
      </c>
      <c r="U419">
        <v>1</v>
      </c>
      <c r="V419" t="s">
        <v>28</v>
      </c>
      <c r="W419">
        <v>2</v>
      </c>
      <c r="X419">
        <v>2</v>
      </c>
      <c r="Y419">
        <v>5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e">
        <f>VLOOKUP(A419,#REF!,4,FALSE)</f>
        <v>#REF!</v>
      </c>
      <c r="AW419" t="e">
        <f>VLOOKUP(A419,#REF!,5,FALSE)</f>
        <v>#REF!</v>
      </c>
      <c r="AX419">
        <f>SUMIF(量化书目统计!A:A,H419,量化书目统计!G:G)</f>
        <v>0</v>
      </c>
    </row>
    <row r="420" spans="1:50" x14ac:dyDescent="0.3">
      <c r="A420" t="s">
        <v>3542</v>
      </c>
      <c r="B420" t="s">
        <v>539</v>
      </c>
      <c r="C420" t="s">
        <v>423</v>
      </c>
      <c r="D420">
        <v>5</v>
      </c>
      <c r="E420" t="s">
        <v>145</v>
      </c>
      <c r="F420" s="1" t="s">
        <v>146</v>
      </c>
      <c r="G420" t="s">
        <v>147</v>
      </c>
      <c r="H420" t="e">
        <f>VLOOKUP(F420,#REF!,2,FALSE)</f>
        <v>#REF!</v>
      </c>
      <c r="I420" t="s">
        <v>32</v>
      </c>
      <c r="J420" s="4">
        <v>44566</v>
      </c>
      <c r="K420" s="4">
        <v>44620</v>
      </c>
      <c r="L420" s="3">
        <f>IF(K420&lt;&gt;0,K420-J420,"")</f>
        <v>54</v>
      </c>
      <c r="M420" s="4">
        <v>44627</v>
      </c>
      <c r="N420">
        <f>M420-J420</f>
        <v>61</v>
      </c>
      <c r="O420">
        <v>0</v>
      </c>
      <c r="P420" t="e">
        <f>VLOOKUP(F420,#REF!,3,FALSE)</f>
        <v>#REF!</v>
      </c>
      <c r="Q420">
        <f>IF(OR(ISNUMBER(SEARCH("高等数学",E420)),ISNUMBER(SEARCH("数学分析",E420)),ISNUMBER(SEARCH("微积分",E420))),1,IF(OR(ISNUMBER(SEARCH("概率",E420)),ISNUMBER(SEARCH("数理统计",E420)),ISNUMBER(SEARCH("统计",E420))),2,IF(ISNUMBER(SEARCH("代数",E420)),3,IF(OR(ISNUMBER(SEARCH("运筹",E420)),ISNUMBER(SEARCH("优化",E420))),4,0))))</f>
        <v>0</v>
      </c>
      <c r="R420" t="str">
        <f>IF(AND(Q420&gt;0,O420=1),Q420&amp;"-"&amp;E420,"")</f>
        <v/>
      </c>
      <c r="S420" t="s">
        <v>38</v>
      </c>
      <c r="T420">
        <v>18</v>
      </c>
      <c r="U420">
        <v>1</v>
      </c>
      <c r="V420" t="s">
        <v>99</v>
      </c>
      <c r="W420">
        <v>3</v>
      </c>
      <c r="X420">
        <v>58</v>
      </c>
      <c r="Y420">
        <v>11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e">
        <f>VLOOKUP(A420,#REF!,4,FALSE)</f>
        <v>#REF!</v>
      </c>
      <c r="AW420" t="e">
        <f>VLOOKUP(A420,#REF!,5,FALSE)</f>
        <v>#REF!</v>
      </c>
      <c r="AX420">
        <f>SUMIF(量化书目统计!A:A,H420,量化书目统计!G:G)</f>
        <v>0</v>
      </c>
    </row>
    <row r="421" spans="1:50" x14ac:dyDescent="0.3">
      <c r="A421" t="s">
        <v>3543</v>
      </c>
      <c r="B421" t="s">
        <v>539</v>
      </c>
      <c r="C421" t="s">
        <v>423</v>
      </c>
      <c r="D421">
        <v>5</v>
      </c>
      <c r="E421" t="s">
        <v>1185</v>
      </c>
      <c r="F421" s="1" t="s">
        <v>1186</v>
      </c>
      <c r="G421" t="s">
        <v>1187</v>
      </c>
      <c r="H421" t="e">
        <f>VLOOKUP(F421,#REF!,2,FALSE)</f>
        <v>#REF!</v>
      </c>
      <c r="I421" t="s">
        <v>65</v>
      </c>
      <c r="J421" s="4">
        <v>44482</v>
      </c>
      <c r="K421" s="4">
        <v>44494</v>
      </c>
      <c r="L421" s="3">
        <f>IF(K421&lt;&gt;0,K421-J421,"")</f>
        <v>12</v>
      </c>
      <c r="M421" s="4">
        <v>44496</v>
      </c>
      <c r="N421">
        <f>M421-J421</f>
        <v>14</v>
      </c>
      <c r="O421">
        <v>0</v>
      </c>
      <c r="P421" t="e">
        <f>VLOOKUP(F421,#REF!,3,FALSE)</f>
        <v>#REF!</v>
      </c>
      <c r="Q421">
        <f>IF(OR(ISNUMBER(SEARCH("高等数学",E421)),ISNUMBER(SEARCH("数学分析",E421)),ISNUMBER(SEARCH("微积分",E421))),1,IF(OR(ISNUMBER(SEARCH("概率",E421)),ISNUMBER(SEARCH("数理统计",E421)),ISNUMBER(SEARCH("统计",E421))),2,IF(ISNUMBER(SEARCH("代数",E421)),3,IF(OR(ISNUMBER(SEARCH("运筹",E421)),ISNUMBER(SEARCH("优化",E421))),4,0))))</f>
        <v>0</v>
      </c>
      <c r="R421" t="str">
        <f>IF(AND(Q421&gt;0,O421=1),Q421&amp;"-"&amp;E421,"")</f>
        <v/>
      </c>
      <c r="S421" t="s">
        <v>38</v>
      </c>
      <c r="T421">
        <v>6</v>
      </c>
      <c r="U421">
        <v>1</v>
      </c>
      <c r="V421" t="s">
        <v>38</v>
      </c>
      <c r="W421">
        <v>8</v>
      </c>
      <c r="X421">
        <v>46</v>
      </c>
      <c r="Y421">
        <v>11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e">
        <f>VLOOKUP(A421,#REF!,4,FALSE)</f>
        <v>#REF!</v>
      </c>
      <c r="AW421" t="e">
        <f>VLOOKUP(A421,#REF!,5,FALSE)</f>
        <v>#REF!</v>
      </c>
      <c r="AX421">
        <f>SUMIF(量化书目统计!A:A,H421,量化书目统计!G:G)</f>
        <v>0</v>
      </c>
    </row>
    <row r="422" spans="1:50" x14ac:dyDescent="0.3">
      <c r="A422" t="s">
        <v>3544</v>
      </c>
      <c r="B422" t="s">
        <v>539</v>
      </c>
      <c r="C422" t="s">
        <v>423</v>
      </c>
      <c r="D422">
        <v>5</v>
      </c>
      <c r="E422" t="s">
        <v>1528</v>
      </c>
      <c r="F422" s="1" t="s">
        <v>1529</v>
      </c>
      <c r="G422" t="s">
        <v>1530</v>
      </c>
      <c r="H422" t="e">
        <f>VLOOKUP(F422,#REF!,2,FALSE)</f>
        <v>#REF!</v>
      </c>
      <c r="I422" t="s">
        <v>1417</v>
      </c>
      <c r="J422" s="4">
        <v>44647</v>
      </c>
      <c r="K422" s="4">
        <v>44823</v>
      </c>
      <c r="L422" s="3">
        <f>IF(K422&lt;&gt;0,K422-J422,"")</f>
        <v>176</v>
      </c>
      <c r="M422" s="4">
        <v>44815</v>
      </c>
      <c r="N422">
        <f>M422-J422</f>
        <v>168</v>
      </c>
      <c r="O422">
        <v>0</v>
      </c>
      <c r="P422" t="e">
        <f>VLOOKUP(F422,#REF!,3,FALSE)</f>
        <v>#REF!</v>
      </c>
      <c r="Q422">
        <f>IF(OR(ISNUMBER(SEARCH("高等数学",E422)),ISNUMBER(SEARCH("数学分析",E422)),ISNUMBER(SEARCH("微积分",E422))),1,IF(OR(ISNUMBER(SEARCH("概率",E422)),ISNUMBER(SEARCH("数理统计",E422)),ISNUMBER(SEARCH("统计",E422))),2,IF(ISNUMBER(SEARCH("代数",E422)),3,IF(OR(ISNUMBER(SEARCH("运筹",E422)),ISNUMBER(SEARCH("优化",E422))),4,0))))</f>
        <v>0</v>
      </c>
      <c r="R422" t="str">
        <f>IF(AND(Q422&gt;0,O422=1),Q422&amp;"-"&amp;E422,"")</f>
        <v/>
      </c>
      <c r="S422" t="s">
        <v>99</v>
      </c>
      <c r="T422">
        <v>7</v>
      </c>
      <c r="U422">
        <v>1</v>
      </c>
      <c r="V422" t="s">
        <v>43</v>
      </c>
      <c r="X422">
        <v>67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e">
        <f>VLOOKUP(A422,#REF!,4,FALSE)</f>
        <v>#REF!</v>
      </c>
      <c r="AW422" t="e">
        <f>VLOOKUP(A422,#REF!,5,FALSE)</f>
        <v>#REF!</v>
      </c>
      <c r="AX422">
        <f>SUMIF(量化书目统计!A:A,H422,量化书目统计!G:G)</f>
        <v>0</v>
      </c>
    </row>
    <row r="423" spans="1:50" x14ac:dyDescent="0.3">
      <c r="A423" t="s">
        <v>3545</v>
      </c>
      <c r="B423" t="s">
        <v>539</v>
      </c>
      <c r="C423" t="s">
        <v>423</v>
      </c>
      <c r="D423">
        <v>5</v>
      </c>
      <c r="E423" t="s">
        <v>3546</v>
      </c>
      <c r="F423" s="1" t="s">
        <v>3547</v>
      </c>
      <c r="G423" t="s">
        <v>3548</v>
      </c>
      <c r="H423" t="e">
        <f>VLOOKUP(F423,#REF!,2,FALSE)</f>
        <v>#REF!</v>
      </c>
      <c r="I423" t="s">
        <v>42</v>
      </c>
      <c r="J423" s="4">
        <v>44792</v>
      </c>
      <c r="K423" s="4">
        <v>44990</v>
      </c>
      <c r="L423" s="3">
        <f>IF(K423&lt;&gt;0,K423-J423,"")</f>
        <v>198</v>
      </c>
      <c r="M423" s="4">
        <v>44998</v>
      </c>
      <c r="N423">
        <f>M423-J423</f>
        <v>206</v>
      </c>
      <c r="O423">
        <v>0</v>
      </c>
      <c r="P423" t="e">
        <f>VLOOKUP(F423,#REF!,3,FALSE)</f>
        <v>#REF!</v>
      </c>
      <c r="Q423">
        <f>IF(OR(ISNUMBER(SEARCH("高等数学",E423)),ISNUMBER(SEARCH("数学分析",E423)),ISNUMBER(SEARCH("微积分",E423))),1,IF(OR(ISNUMBER(SEARCH("概率",E423)),ISNUMBER(SEARCH("数理统计",E423)),ISNUMBER(SEARCH("统计",E423))),2,IF(ISNUMBER(SEARCH("代数",E423)),3,IF(OR(ISNUMBER(SEARCH("运筹",E423)),ISNUMBER(SEARCH("优化",E423))),4,0))))</f>
        <v>0</v>
      </c>
      <c r="R423" t="str">
        <f>IF(AND(Q423&gt;0,O423=1),Q423&amp;"-"&amp;E423,"")</f>
        <v/>
      </c>
      <c r="S423" t="s">
        <v>43</v>
      </c>
      <c r="U423">
        <v>1</v>
      </c>
      <c r="V423" t="s">
        <v>43</v>
      </c>
      <c r="X423">
        <v>80</v>
      </c>
      <c r="Y423">
        <v>11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e">
        <f>VLOOKUP(A423,#REF!,4,FALSE)</f>
        <v>#REF!</v>
      </c>
      <c r="AW423" t="e">
        <f>VLOOKUP(A423,#REF!,5,FALSE)</f>
        <v>#REF!</v>
      </c>
      <c r="AX423">
        <f>SUMIF(量化书目统计!A:A,H423,量化书目统计!G:G)</f>
        <v>0</v>
      </c>
    </row>
    <row r="424" spans="1:50" x14ac:dyDescent="0.3">
      <c r="A424" t="s">
        <v>3549</v>
      </c>
      <c r="B424" t="s">
        <v>539</v>
      </c>
      <c r="C424" t="s">
        <v>423</v>
      </c>
      <c r="D424">
        <v>5</v>
      </c>
      <c r="E424" t="s">
        <v>1052</v>
      </c>
      <c r="F424" s="1" t="s">
        <v>1623</v>
      </c>
      <c r="G424" t="s">
        <v>1624</v>
      </c>
      <c r="H424" t="e">
        <f>VLOOKUP(F424,#REF!,2,FALSE)</f>
        <v>#REF!</v>
      </c>
      <c r="I424" t="s">
        <v>53</v>
      </c>
      <c r="J424" s="4">
        <v>44859</v>
      </c>
      <c r="K424" s="4">
        <v>44860</v>
      </c>
      <c r="L424" s="3">
        <f>IF(K424&lt;&gt;0,K424-J424,"")</f>
        <v>1</v>
      </c>
      <c r="M424" s="4">
        <v>44921</v>
      </c>
      <c r="N424">
        <f>M424-J424</f>
        <v>62</v>
      </c>
      <c r="O424">
        <v>0</v>
      </c>
      <c r="P424" t="e">
        <f>VLOOKUP(F424,#REF!,3,FALSE)</f>
        <v>#REF!</v>
      </c>
      <c r="Q424">
        <f>IF(OR(ISNUMBER(SEARCH("高等数学",E424)),ISNUMBER(SEARCH("数学分析",E424)),ISNUMBER(SEARCH("微积分",E424))),1,IF(OR(ISNUMBER(SEARCH("概率",E424)),ISNUMBER(SEARCH("数理统计",E424)),ISNUMBER(SEARCH("统计",E424))),2,IF(ISNUMBER(SEARCH("代数",E424)),3,IF(OR(ISNUMBER(SEARCH("运筹",E424)),ISNUMBER(SEARCH("优化",E424))),4,0))))</f>
        <v>0</v>
      </c>
      <c r="R424" t="str">
        <f>IF(AND(Q424&gt;0,O424=1),Q424&amp;"-"&amp;E424,"")</f>
        <v/>
      </c>
      <c r="S424" t="s">
        <v>43</v>
      </c>
      <c r="U424">
        <v>2</v>
      </c>
      <c r="V424" t="s">
        <v>43</v>
      </c>
      <c r="X424">
        <v>80</v>
      </c>
      <c r="Y424">
        <v>4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e">
        <f>VLOOKUP(A424,#REF!,4,FALSE)</f>
        <v>#REF!</v>
      </c>
      <c r="AW424" t="e">
        <f>VLOOKUP(A424,#REF!,5,FALSE)</f>
        <v>#REF!</v>
      </c>
      <c r="AX424">
        <f>SUMIF(量化书目统计!A:A,H424,量化书目统计!G:G)</f>
        <v>0</v>
      </c>
    </row>
    <row r="425" spans="1:50" x14ac:dyDescent="0.3">
      <c r="A425" t="s">
        <v>3550</v>
      </c>
      <c r="B425" t="s">
        <v>539</v>
      </c>
      <c r="C425" t="s">
        <v>423</v>
      </c>
      <c r="D425">
        <v>5</v>
      </c>
      <c r="E425" t="s">
        <v>3551</v>
      </c>
      <c r="F425" s="1" t="s">
        <v>3552</v>
      </c>
      <c r="G425" t="s">
        <v>3553</v>
      </c>
      <c r="H425" t="e">
        <f>VLOOKUP(F425,#REF!,2,FALSE)</f>
        <v>#REF!</v>
      </c>
      <c r="I425" t="s">
        <v>42</v>
      </c>
      <c r="J425" s="4">
        <v>44130</v>
      </c>
      <c r="K425" s="4">
        <v>44266</v>
      </c>
      <c r="L425" s="3">
        <f>IF(K425&lt;&gt;0,K425-J425,"")</f>
        <v>136</v>
      </c>
      <c r="M425" s="4">
        <v>44190</v>
      </c>
      <c r="N425">
        <f>M425-J425</f>
        <v>60</v>
      </c>
      <c r="O425">
        <v>0</v>
      </c>
      <c r="P425" t="e">
        <f>VLOOKUP(F425,#REF!,3,FALSE)</f>
        <v>#REF!</v>
      </c>
      <c r="Q425">
        <f>IF(OR(ISNUMBER(SEARCH("高等数学",E425)),ISNUMBER(SEARCH("数学分析",E425)),ISNUMBER(SEARCH("微积分",E425))),1,IF(OR(ISNUMBER(SEARCH("概率",E425)),ISNUMBER(SEARCH("数理统计",E425)),ISNUMBER(SEARCH("统计",E425))),2,IF(ISNUMBER(SEARCH("代数",E425)),3,IF(OR(ISNUMBER(SEARCH("运筹",E425)),ISNUMBER(SEARCH("优化",E425))),4,0))))</f>
        <v>0</v>
      </c>
      <c r="R425" t="str">
        <f>IF(AND(Q425&gt;0,O425=1),Q425&amp;"-"&amp;E425,"")</f>
        <v/>
      </c>
      <c r="S425" t="s">
        <v>28</v>
      </c>
      <c r="T425">
        <v>8</v>
      </c>
      <c r="U425">
        <v>1</v>
      </c>
      <c r="V425" t="s">
        <v>80</v>
      </c>
      <c r="W425">
        <v>2</v>
      </c>
      <c r="X425">
        <v>8</v>
      </c>
      <c r="Y425">
        <v>4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e">
        <f>VLOOKUP(A425,#REF!,4,FALSE)</f>
        <v>#REF!</v>
      </c>
      <c r="AW425" t="e">
        <f>VLOOKUP(A425,#REF!,5,FALSE)</f>
        <v>#REF!</v>
      </c>
      <c r="AX425">
        <f>SUMIF(量化书目统计!A:A,H425,量化书目统计!G:G)</f>
        <v>0</v>
      </c>
    </row>
    <row r="426" spans="1:50" x14ac:dyDescent="0.3">
      <c r="A426" t="s">
        <v>744</v>
      </c>
      <c r="B426" t="s">
        <v>539</v>
      </c>
      <c r="C426" t="s">
        <v>423</v>
      </c>
      <c r="D426">
        <v>5</v>
      </c>
      <c r="E426" t="s">
        <v>745</v>
      </c>
      <c r="F426" s="1" t="s">
        <v>746</v>
      </c>
      <c r="G426" t="s">
        <v>747</v>
      </c>
      <c r="H426" t="e">
        <f>VLOOKUP(F426,#REF!,2,FALSE)</f>
        <v>#REF!</v>
      </c>
      <c r="I426" t="s">
        <v>53</v>
      </c>
      <c r="J426" s="4">
        <v>44117</v>
      </c>
      <c r="K426" s="4">
        <v>44131</v>
      </c>
      <c r="L426" s="3">
        <f>IF(K426&lt;&gt;0,K426-J426,"")</f>
        <v>14</v>
      </c>
      <c r="M426" s="4">
        <v>44131</v>
      </c>
      <c r="N426">
        <f>M426-J426</f>
        <v>14</v>
      </c>
      <c r="O426">
        <v>0</v>
      </c>
      <c r="P426" t="e">
        <f>VLOOKUP(F426,#REF!,3,FALSE)</f>
        <v>#REF!</v>
      </c>
      <c r="Q426">
        <f>IF(OR(ISNUMBER(SEARCH("高等数学",E426)),ISNUMBER(SEARCH("数学分析",E426)),ISNUMBER(SEARCH("微积分",E426))),1,IF(OR(ISNUMBER(SEARCH("概率",E426)),ISNUMBER(SEARCH("数理统计",E426)),ISNUMBER(SEARCH("统计",E426))),2,IF(ISNUMBER(SEARCH("代数",E426)),3,IF(OR(ISNUMBER(SEARCH("运筹",E426)),ISNUMBER(SEARCH("优化",E426))),4,0))))</f>
        <v>0</v>
      </c>
      <c r="R426" t="str">
        <f>IF(AND(Q426&gt;0,O426=1),Q426&amp;"-"&amp;E426,"")</f>
        <v/>
      </c>
      <c r="S426" t="s">
        <v>28</v>
      </c>
      <c r="T426">
        <v>6</v>
      </c>
      <c r="U426">
        <v>1</v>
      </c>
      <c r="V426" t="s">
        <v>28</v>
      </c>
      <c r="W426">
        <v>8</v>
      </c>
      <c r="X426">
        <v>6</v>
      </c>
      <c r="Y426">
        <v>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e">
        <f>VLOOKUP(A426,#REF!,4,FALSE)</f>
        <v>#REF!</v>
      </c>
      <c r="AW426" t="e">
        <f>VLOOKUP(A426,#REF!,5,FALSE)</f>
        <v>#REF!</v>
      </c>
      <c r="AX426">
        <f>SUMIF(量化书目统计!A:A,H426,量化书目统计!G:G)</f>
        <v>0</v>
      </c>
    </row>
    <row r="427" spans="1:50" x14ac:dyDescent="0.3">
      <c r="A427" t="s">
        <v>3554</v>
      </c>
      <c r="B427" t="s">
        <v>539</v>
      </c>
      <c r="C427" t="s">
        <v>423</v>
      </c>
      <c r="D427">
        <v>5</v>
      </c>
      <c r="E427" t="s">
        <v>2297</v>
      </c>
      <c r="F427" s="1" t="s">
        <v>2298</v>
      </c>
      <c r="G427" t="s">
        <v>2299</v>
      </c>
      <c r="H427" t="e">
        <f>VLOOKUP(F427,#REF!,2,FALSE)</f>
        <v>#REF!</v>
      </c>
      <c r="I427" t="s">
        <v>158</v>
      </c>
      <c r="J427" s="4">
        <v>44901</v>
      </c>
      <c r="K427" s="4">
        <v>44906</v>
      </c>
      <c r="L427" s="3">
        <f>IF(K427&lt;&gt;0,K427-J427,"")</f>
        <v>5</v>
      </c>
      <c r="M427" s="4">
        <v>44963</v>
      </c>
      <c r="N427">
        <f>M427-J427</f>
        <v>62</v>
      </c>
      <c r="O427">
        <v>0</v>
      </c>
      <c r="P427" t="e">
        <f>VLOOKUP(F427,#REF!,3,FALSE)</f>
        <v>#REF!</v>
      </c>
      <c r="Q427">
        <f>IF(OR(ISNUMBER(SEARCH("高等数学",E427)),ISNUMBER(SEARCH("数学分析",E427)),ISNUMBER(SEARCH("微积分",E427))),1,IF(OR(ISNUMBER(SEARCH("概率",E427)),ISNUMBER(SEARCH("数理统计",E427)),ISNUMBER(SEARCH("统计",E427))),2,IF(ISNUMBER(SEARCH("代数",E427)),3,IF(OR(ISNUMBER(SEARCH("运筹",E427)),ISNUMBER(SEARCH("优化",E427))),4,0))))</f>
        <v>0</v>
      </c>
      <c r="R427" t="str">
        <f>IF(AND(Q427&gt;0,O427=1),Q427&amp;"-"&amp;E427,"")</f>
        <v/>
      </c>
      <c r="S427" t="s">
        <v>43</v>
      </c>
      <c r="U427">
        <v>1</v>
      </c>
      <c r="V427" t="s">
        <v>43</v>
      </c>
      <c r="X427">
        <v>80</v>
      </c>
      <c r="Y427">
        <v>15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e">
        <f>VLOOKUP(A427,#REF!,4,FALSE)</f>
        <v>#REF!</v>
      </c>
      <c r="AW427" t="e">
        <f>VLOOKUP(A427,#REF!,5,FALSE)</f>
        <v>#REF!</v>
      </c>
      <c r="AX427">
        <f>SUMIF(量化书目统计!A:A,H427,量化书目统计!G:G)</f>
        <v>0</v>
      </c>
    </row>
    <row r="428" spans="1:50" x14ac:dyDescent="0.3">
      <c r="A428" t="s">
        <v>3555</v>
      </c>
      <c r="B428" t="s">
        <v>539</v>
      </c>
      <c r="C428" t="s">
        <v>82</v>
      </c>
      <c r="D428">
        <v>5</v>
      </c>
      <c r="E428" t="s">
        <v>776</v>
      </c>
      <c r="F428" s="1" t="s">
        <v>777</v>
      </c>
      <c r="G428" t="s">
        <v>778</v>
      </c>
      <c r="H428" t="e">
        <f>VLOOKUP(F428,#REF!,2,FALSE)</f>
        <v>#REF!</v>
      </c>
      <c r="I428" t="s">
        <v>42</v>
      </c>
      <c r="J428" s="4">
        <v>44182</v>
      </c>
      <c r="K428" s="4">
        <v>44187</v>
      </c>
      <c r="L428" s="3">
        <f>IF(K428&lt;&gt;0,K428-J428,"")</f>
        <v>5</v>
      </c>
      <c r="M428" s="4">
        <v>44242</v>
      </c>
      <c r="N428">
        <f>M428-J428</f>
        <v>60</v>
      </c>
      <c r="O428">
        <v>0</v>
      </c>
      <c r="P428" t="e">
        <f>VLOOKUP(F428,#REF!,3,FALSE)</f>
        <v>#REF!</v>
      </c>
      <c r="Q428">
        <f>IF(OR(ISNUMBER(SEARCH("高等数学",E428)),ISNUMBER(SEARCH("数学分析",E428)),ISNUMBER(SEARCH("微积分",E428))),1,IF(OR(ISNUMBER(SEARCH("概率",E428)),ISNUMBER(SEARCH("数理统计",E428)),ISNUMBER(SEARCH("统计",E428))),2,IF(ISNUMBER(SEARCH("代数",E428)),3,IF(OR(ISNUMBER(SEARCH("运筹",E428)),ISNUMBER(SEARCH("优化",E428))),4,0))))</f>
        <v>0</v>
      </c>
      <c r="R428" t="str">
        <f>IF(AND(Q428&gt;0,O428=1),Q428&amp;"-"&amp;E428,"")</f>
        <v/>
      </c>
      <c r="S428" t="s">
        <v>28</v>
      </c>
      <c r="T428">
        <v>15</v>
      </c>
      <c r="U428">
        <v>2</v>
      </c>
      <c r="V428" t="s">
        <v>28</v>
      </c>
      <c r="W428">
        <v>16</v>
      </c>
      <c r="X428">
        <v>15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e">
        <f>VLOOKUP(A428,#REF!,4,FALSE)</f>
        <v>#REF!</v>
      </c>
      <c r="AW428" t="e">
        <f>VLOOKUP(A428,#REF!,5,FALSE)</f>
        <v>#REF!</v>
      </c>
      <c r="AX428">
        <f>SUMIF(量化书目统计!A:A,H428,量化书目统计!G:G)</f>
        <v>0</v>
      </c>
    </row>
    <row r="429" spans="1:50" x14ac:dyDescent="0.3">
      <c r="A429" t="s">
        <v>3556</v>
      </c>
      <c r="B429" t="s">
        <v>539</v>
      </c>
      <c r="C429" t="s">
        <v>423</v>
      </c>
      <c r="D429">
        <v>5</v>
      </c>
      <c r="E429" t="s">
        <v>122</v>
      </c>
      <c r="F429" s="1" t="s">
        <v>125</v>
      </c>
      <c r="G429" t="s">
        <v>126</v>
      </c>
      <c r="H429" t="e">
        <f>VLOOKUP(F429,#REF!,2,FALSE)</f>
        <v>#REF!</v>
      </c>
      <c r="I429" t="s">
        <v>32</v>
      </c>
      <c r="J429" s="4">
        <v>44125</v>
      </c>
      <c r="K429" s="4">
        <v>44127</v>
      </c>
      <c r="L429" s="3">
        <f>IF(K429&lt;&gt;0,K429-J429,"")</f>
        <v>2</v>
      </c>
      <c r="M429" s="4">
        <v>44186</v>
      </c>
      <c r="N429">
        <f>M429-J429</f>
        <v>61</v>
      </c>
      <c r="O429">
        <v>0</v>
      </c>
      <c r="P429" t="e">
        <f>VLOOKUP(F429,#REF!,3,FALSE)</f>
        <v>#REF!</v>
      </c>
      <c r="Q429">
        <f>IF(OR(ISNUMBER(SEARCH("高等数学",E429)),ISNUMBER(SEARCH("数学分析",E429)),ISNUMBER(SEARCH("微积分",E429))),1,IF(OR(ISNUMBER(SEARCH("概率",E429)),ISNUMBER(SEARCH("数理统计",E429)),ISNUMBER(SEARCH("统计",E429))),2,IF(ISNUMBER(SEARCH("代数",E429)),3,IF(OR(ISNUMBER(SEARCH("运筹",E429)),ISNUMBER(SEARCH("优化",E429))),4,0))))</f>
        <v>0</v>
      </c>
      <c r="R429" t="str">
        <f>IF(AND(Q429&gt;0,O429=1),Q429&amp;"-"&amp;E429,"")</f>
        <v/>
      </c>
      <c r="S429" t="s">
        <v>28</v>
      </c>
      <c r="T429">
        <v>7</v>
      </c>
      <c r="U429">
        <v>3</v>
      </c>
      <c r="V429" t="s">
        <v>28</v>
      </c>
      <c r="W429">
        <v>7</v>
      </c>
      <c r="X429">
        <v>7</v>
      </c>
      <c r="Y429">
        <v>19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 t="e">
        <f>VLOOKUP(A429,#REF!,4,FALSE)</f>
        <v>#REF!</v>
      </c>
      <c r="AW429" t="e">
        <f>VLOOKUP(A429,#REF!,5,FALSE)</f>
        <v>#REF!</v>
      </c>
      <c r="AX429">
        <f>SUMIF(量化书目统计!A:A,H429,量化书目统计!G:G)</f>
        <v>0</v>
      </c>
    </row>
    <row r="430" spans="1:50" x14ac:dyDescent="0.3">
      <c r="A430" t="s">
        <v>3557</v>
      </c>
      <c r="B430" t="s">
        <v>539</v>
      </c>
      <c r="C430" t="s">
        <v>149</v>
      </c>
      <c r="D430">
        <v>5</v>
      </c>
      <c r="E430" t="s">
        <v>3558</v>
      </c>
      <c r="F430" s="1" t="s">
        <v>3559</v>
      </c>
      <c r="G430" t="s">
        <v>3560</v>
      </c>
      <c r="H430" t="e">
        <f>VLOOKUP(F430,#REF!,2,FALSE)</f>
        <v>#REF!</v>
      </c>
      <c r="I430" t="s">
        <v>231</v>
      </c>
      <c r="J430" s="4">
        <v>44195</v>
      </c>
      <c r="K430" s="4">
        <v>44196</v>
      </c>
      <c r="L430" s="3">
        <f>IF(K430&lt;&gt;0,K430-J430,"")</f>
        <v>1</v>
      </c>
      <c r="M430" s="4">
        <v>44256</v>
      </c>
      <c r="N430">
        <f>M430-J430</f>
        <v>61</v>
      </c>
      <c r="O430">
        <v>0</v>
      </c>
      <c r="P430" t="e">
        <f>VLOOKUP(F430,#REF!,3,FALSE)</f>
        <v>#REF!</v>
      </c>
      <c r="Q430">
        <f>IF(OR(ISNUMBER(SEARCH("高等数学",E430)),ISNUMBER(SEARCH("数学分析",E430)),ISNUMBER(SEARCH("微积分",E430))),1,IF(OR(ISNUMBER(SEARCH("概率",E430)),ISNUMBER(SEARCH("数理统计",E430)),ISNUMBER(SEARCH("统计",E430))),2,IF(ISNUMBER(SEARCH("代数",E430)),3,IF(OR(ISNUMBER(SEARCH("运筹",E430)),ISNUMBER(SEARCH("优化",E430))),4,0))))</f>
        <v>0</v>
      </c>
      <c r="R430" t="str">
        <f>IF(AND(Q430&gt;0,O430=1),Q430&amp;"-"&amp;E430,"")</f>
        <v/>
      </c>
      <c r="S430" t="s">
        <v>28</v>
      </c>
      <c r="T430">
        <v>17</v>
      </c>
      <c r="U430">
        <v>1</v>
      </c>
      <c r="V430" t="s">
        <v>28</v>
      </c>
      <c r="W430">
        <v>17</v>
      </c>
      <c r="X430">
        <v>17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e">
        <f>VLOOKUP(A430,#REF!,4,FALSE)</f>
        <v>#REF!</v>
      </c>
      <c r="AW430" t="e">
        <f>VLOOKUP(A430,#REF!,5,FALSE)</f>
        <v>#REF!</v>
      </c>
      <c r="AX430">
        <f>SUMIF(量化书目统计!A:A,H430,量化书目统计!G:G)</f>
        <v>0</v>
      </c>
    </row>
    <row r="431" spans="1:50" x14ac:dyDescent="0.3">
      <c r="A431" t="s">
        <v>3561</v>
      </c>
      <c r="B431" t="s">
        <v>539</v>
      </c>
      <c r="C431" t="s">
        <v>423</v>
      </c>
      <c r="D431">
        <v>5</v>
      </c>
      <c r="E431" t="s">
        <v>566</v>
      </c>
      <c r="F431" s="1" t="s">
        <v>953</v>
      </c>
      <c r="G431" t="s">
        <v>954</v>
      </c>
      <c r="H431" t="e">
        <f>VLOOKUP(F431,#REF!,2,FALSE)</f>
        <v>#REF!</v>
      </c>
      <c r="I431" t="s">
        <v>158</v>
      </c>
      <c r="J431" s="4">
        <v>44864</v>
      </c>
      <c r="K431" s="4">
        <v>44864</v>
      </c>
      <c r="L431" s="3">
        <f>IF(K431&lt;&gt;0,K431-J431,"")</f>
        <v>0</v>
      </c>
      <c r="M431" s="4">
        <v>44924</v>
      </c>
      <c r="N431">
        <f>M431-J431</f>
        <v>60</v>
      </c>
      <c r="O431">
        <v>0</v>
      </c>
      <c r="P431" t="e">
        <f>VLOOKUP(F431,#REF!,3,FALSE)</f>
        <v>#REF!</v>
      </c>
      <c r="Q431">
        <f>IF(OR(ISNUMBER(SEARCH("高等数学",E431)),ISNUMBER(SEARCH("数学分析",E431)),ISNUMBER(SEARCH("微积分",E431))),1,IF(OR(ISNUMBER(SEARCH("概率",E431)),ISNUMBER(SEARCH("数理统计",E431)),ISNUMBER(SEARCH("统计",E431))),2,IF(ISNUMBER(SEARCH("代数",E431)),3,IF(OR(ISNUMBER(SEARCH("运筹",E431)),ISNUMBER(SEARCH("优化",E431))),4,0))))</f>
        <v>0</v>
      </c>
      <c r="R431" t="str">
        <f>IF(AND(Q431&gt;0,O431=1),Q431&amp;"-"&amp;E431,"")</f>
        <v/>
      </c>
      <c r="S431" t="s">
        <v>43</v>
      </c>
      <c r="U431">
        <v>1</v>
      </c>
      <c r="V431" t="s">
        <v>43</v>
      </c>
      <c r="X431">
        <v>80</v>
      </c>
      <c r="Y431">
        <v>4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e">
        <f>VLOOKUP(A431,#REF!,4,FALSE)</f>
        <v>#REF!</v>
      </c>
      <c r="AW431" t="e">
        <f>VLOOKUP(A431,#REF!,5,FALSE)</f>
        <v>#REF!</v>
      </c>
      <c r="AX431">
        <f>SUMIF(量化书目统计!A:A,H431,量化书目统计!G:G)</f>
        <v>0</v>
      </c>
    </row>
    <row r="432" spans="1:50" x14ac:dyDescent="0.3">
      <c r="A432" t="s">
        <v>3562</v>
      </c>
      <c r="B432" t="s">
        <v>539</v>
      </c>
      <c r="C432" t="s">
        <v>423</v>
      </c>
      <c r="D432">
        <v>5</v>
      </c>
      <c r="E432" t="s">
        <v>1096</v>
      </c>
      <c r="F432" s="1" t="s">
        <v>3122</v>
      </c>
      <c r="G432" t="s">
        <v>3123</v>
      </c>
      <c r="H432" t="e">
        <f>VLOOKUP(F432,#REF!,2,FALSE)</f>
        <v>#REF!</v>
      </c>
      <c r="I432" t="s">
        <v>158</v>
      </c>
      <c r="J432" s="4">
        <v>44560</v>
      </c>
      <c r="K432" s="4">
        <v>44569</v>
      </c>
      <c r="L432" s="3">
        <f>IF(K432&lt;&gt;0,K432-J432,"")</f>
        <v>9</v>
      </c>
      <c r="M432" s="4">
        <v>44620</v>
      </c>
      <c r="N432">
        <f>M432-J432</f>
        <v>60</v>
      </c>
      <c r="O432">
        <v>0</v>
      </c>
      <c r="P432" t="e">
        <f>VLOOKUP(F432,#REF!,3,FALSE)</f>
        <v>#REF!</v>
      </c>
      <c r="Q432">
        <f>IF(OR(ISNUMBER(SEARCH("高等数学",E432)),ISNUMBER(SEARCH("数学分析",E432)),ISNUMBER(SEARCH("微积分",E432))),1,IF(OR(ISNUMBER(SEARCH("概率",E432)),ISNUMBER(SEARCH("数理统计",E432)),ISNUMBER(SEARCH("统计",E432))),2,IF(ISNUMBER(SEARCH("代数",E432)),3,IF(OR(ISNUMBER(SEARCH("运筹",E432)),ISNUMBER(SEARCH("优化",E432))),4,0))))</f>
        <v>0</v>
      </c>
      <c r="R432" t="str">
        <f>IF(AND(Q432&gt;0,O432=1),Q432&amp;"-"&amp;E432,"")</f>
        <v/>
      </c>
      <c r="S432" t="s">
        <v>38</v>
      </c>
      <c r="T432">
        <v>17</v>
      </c>
      <c r="U432">
        <v>1</v>
      </c>
      <c r="V432" t="s">
        <v>38</v>
      </c>
      <c r="W432">
        <v>18</v>
      </c>
      <c r="X432">
        <v>57</v>
      </c>
      <c r="Y432">
        <v>14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e">
        <f>VLOOKUP(A432,#REF!,4,FALSE)</f>
        <v>#REF!</v>
      </c>
      <c r="AW432" t="e">
        <f>VLOOKUP(A432,#REF!,5,FALSE)</f>
        <v>#REF!</v>
      </c>
      <c r="AX432">
        <f>SUMIF(量化书目统计!A:A,H432,量化书目统计!G:G)</f>
        <v>0</v>
      </c>
    </row>
    <row r="433" spans="1:50" x14ac:dyDescent="0.3">
      <c r="A433" t="s">
        <v>3563</v>
      </c>
      <c r="B433" t="s">
        <v>539</v>
      </c>
      <c r="C433" t="s">
        <v>423</v>
      </c>
      <c r="D433">
        <v>5</v>
      </c>
      <c r="E433" t="s">
        <v>288</v>
      </c>
      <c r="F433" s="1" t="s">
        <v>289</v>
      </c>
      <c r="G433" t="s">
        <v>290</v>
      </c>
      <c r="H433" t="e">
        <f>VLOOKUP(F433,#REF!,2,FALSE)</f>
        <v>#REF!</v>
      </c>
      <c r="I433" t="s">
        <v>53</v>
      </c>
      <c r="J433" s="4">
        <v>44118</v>
      </c>
      <c r="K433" s="4">
        <v>44127</v>
      </c>
      <c r="L433" s="3">
        <f>IF(K433&lt;&gt;0,K433-J433,"")</f>
        <v>9</v>
      </c>
      <c r="M433" s="4">
        <v>44179</v>
      </c>
      <c r="N433">
        <f>M433-J433</f>
        <v>61</v>
      </c>
      <c r="O433">
        <v>0</v>
      </c>
      <c r="P433" t="e">
        <f>VLOOKUP(F433,#REF!,3,FALSE)</f>
        <v>#REF!</v>
      </c>
      <c r="Q433">
        <f>IF(OR(ISNUMBER(SEARCH("高等数学",E433)),ISNUMBER(SEARCH("数学分析",E433)),ISNUMBER(SEARCH("微积分",E433))),1,IF(OR(ISNUMBER(SEARCH("概率",E433)),ISNUMBER(SEARCH("数理统计",E433)),ISNUMBER(SEARCH("统计",E433))),2,IF(ISNUMBER(SEARCH("代数",E433)),3,IF(OR(ISNUMBER(SEARCH("运筹",E433)),ISNUMBER(SEARCH("优化",E433))),4,0))))</f>
        <v>0</v>
      </c>
      <c r="R433" t="str">
        <f>IF(AND(Q433&gt;0,O433=1),Q433&amp;"-"&amp;E433,"")</f>
        <v/>
      </c>
      <c r="S433" t="s">
        <v>28</v>
      </c>
      <c r="T433">
        <v>6</v>
      </c>
      <c r="U433">
        <v>1</v>
      </c>
      <c r="V433" t="s">
        <v>28</v>
      </c>
      <c r="W433">
        <v>7</v>
      </c>
      <c r="X433">
        <v>6</v>
      </c>
      <c r="Y433">
        <v>15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e">
        <f>VLOOKUP(A433,#REF!,4,FALSE)</f>
        <v>#REF!</v>
      </c>
      <c r="AW433" t="e">
        <f>VLOOKUP(A433,#REF!,5,FALSE)</f>
        <v>#REF!</v>
      </c>
      <c r="AX433">
        <f>SUMIF(量化书目统计!A:A,H433,量化书目统计!G:G)</f>
        <v>0</v>
      </c>
    </row>
    <row r="434" spans="1:50" x14ac:dyDescent="0.3">
      <c r="A434" t="s">
        <v>3564</v>
      </c>
      <c r="B434" t="s">
        <v>539</v>
      </c>
      <c r="C434" t="s">
        <v>423</v>
      </c>
      <c r="D434">
        <v>5</v>
      </c>
      <c r="E434" t="s">
        <v>3357</v>
      </c>
      <c r="F434" s="1" t="s">
        <v>3358</v>
      </c>
      <c r="G434" t="s">
        <v>3359</v>
      </c>
      <c r="H434" t="e">
        <f>VLOOKUP(F434,#REF!,2,FALSE)</f>
        <v>#REF!</v>
      </c>
      <c r="I434" t="s">
        <v>231</v>
      </c>
      <c r="J434" s="4">
        <v>44195</v>
      </c>
      <c r="K434" s="4">
        <v>44195</v>
      </c>
      <c r="L434" s="3">
        <f>IF(K434&lt;&gt;0,K434-J434,"")</f>
        <v>0</v>
      </c>
      <c r="M434" s="4">
        <v>44256</v>
      </c>
      <c r="N434">
        <f>M434-J434</f>
        <v>61</v>
      </c>
      <c r="O434">
        <v>0</v>
      </c>
      <c r="P434" t="e">
        <f>VLOOKUP(F434,#REF!,3,FALSE)</f>
        <v>#REF!</v>
      </c>
      <c r="Q434">
        <f>IF(OR(ISNUMBER(SEARCH("高等数学",E434)),ISNUMBER(SEARCH("数学分析",E434)),ISNUMBER(SEARCH("微积分",E434))),1,IF(OR(ISNUMBER(SEARCH("概率",E434)),ISNUMBER(SEARCH("数理统计",E434)),ISNUMBER(SEARCH("统计",E434))),2,IF(ISNUMBER(SEARCH("代数",E434)),3,IF(OR(ISNUMBER(SEARCH("运筹",E434)),ISNUMBER(SEARCH("优化",E434))),4,0))))</f>
        <v>0</v>
      </c>
      <c r="R434" t="str">
        <f>IF(AND(Q434&gt;0,O434=1),Q434&amp;"-"&amp;E434,"")</f>
        <v/>
      </c>
      <c r="S434" t="s">
        <v>28</v>
      </c>
      <c r="T434">
        <v>17</v>
      </c>
      <c r="U434">
        <v>1</v>
      </c>
      <c r="V434" t="s">
        <v>28</v>
      </c>
      <c r="W434">
        <v>17</v>
      </c>
      <c r="X434">
        <v>17</v>
      </c>
      <c r="Y434">
        <v>4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e">
        <f>VLOOKUP(A434,#REF!,4,FALSE)</f>
        <v>#REF!</v>
      </c>
      <c r="AW434" t="e">
        <f>VLOOKUP(A434,#REF!,5,FALSE)</f>
        <v>#REF!</v>
      </c>
      <c r="AX434">
        <f>SUMIF(量化书目统计!A:A,H434,量化书目统计!G:G)</f>
        <v>0</v>
      </c>
    </row>
    <row r="435" spans="1:50" x14ac:dyDescent="0.3">
      <c r="A435" t="s">
        <v>3565</v>
      </c>
      <c r="B435" t="s">
        <v>539</v>
      </c>
      <c r="C435" t="s">
        <v>423</v>
      </c>
      <c r="D435">
        <v>5</v>
      </c>
      <c r="E435" t="s">
        <v>981</v>
      </c>
      <c r="F435" s="1" t="s">
        <v>982</v>
      </c>
      <c r="G435" t="s">
        <v>983</v>
      </c>
      <c r="H435" t="e">
        <f>VLOOKUP(F435,#REF!,2,FALSE)</f>
        <v>#REF!</v>
      </c>
      <c r="I435" t="s">
        <v>32</v>
      </c>
      <c r="J435" s="4">
        <v>44878</v>
      </c>
      <c r="K435" s="4">
        <v>44976</v>
      </c>
      <c r="L435" s="3">
        <f>IF(K435&lt;&gt;0,K435-J435,"")</f>
        <v>98</v>
      </c>
      <c r="M435" s="4">
        <v>44985</v>
      </c>
      <c r="N435">
        <f>M435-J435</f>
        <v>107</v>
      </c>
      <c r="O435">
        <v>0</v>
      </c>
      <c r="P435" t="e">
        <f>VLOOKUP(F435,#REF!,3,FALSE)</f>
        <v>#REF!</v>
      </c>
      <c r="Q435">
        <f>IF(OR(ISNUMBER(SEARCH("高等数学",E435)),ISNUMBER(SEARCH("数学分析",E435)),ISNUMBER(SEARCH("微积分",E435))),1,IF(OR(ISNUMBER(SEARCH("概率",E435)),ISNUMBER(SEARCH("数理统计",E435)),ISNUMBER(SEARCH("统计",E435))),2,IF(ISNUMBER(SEARCH("代数",E435)),3,IF(OR(ISNUMBER(SEARCH("运筹",E435)),ISNUMBER(SEARCH("优化",E435))),4,0))))</f>
        <v>0</v>
      </c>
      <c r="R435" t="str">
        <f>IF(AND(Q435&gt;0,O435=1),Q435&amp;"-"&amp;E435,"")</f>
        <v/>
      </c>
      <c r="S435" t="s">
        <v>43</v>
      </c>
      <c r="U435">
        <v>1</v>
      </c>
      <c r="V435" t="s">
        <v>43</v>
      </c>
      <c r="X435">
        <v>80</v>
      </c>
      <c r="Y435">
        <v>15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e">
        <f>VLOOKUP(A435,#REF!,4,FALSE)</f>
        <v>#REF!</v>
      </c>
      <c r="AW435" t="e">
        <f>VLOOKUP(A435,#REF!,5,FALSE)</f>
        <v>#REF!</v>
      </c>
      <c r="AX435">
        <f>SUMIF(量化书目统计!A:A,H435,量化书目统计!G:G)</f>
        <v>0</v>
      </c>
    </row>
    <row r="436" spans="1:50" x14ac:dyDescent="0.3">
      <c r="A436" t="s">
        <v>3566</v>
      </c>
      <c r="B436" t="s">
        <v>539</v>
      </c>
      <c r="C436" t="s">
        <v>82</v>
      </c>
      <c r="D436">
        <v>5</v>
      </c>
      <c r="E436" t="s">
        <v>1766</v>
      </c>
      <c r="F436" s="1" t="s">
        <v>1767</v>
      </c>
      <c r="G436" t="s">
        <v>1768</v>
      </c>
      <c r="H436" t="e">
        <f>VLOOKUP(F436,#REF!,2,FALSE)</f>
        <v>#REF!</v>
      </c>
      <c r="I436" t="s">
        <v>225</v>
      </c>
      <c r="J436" s="4">
        <v>44900</v>
      </c>
      <c r="K436" s="4">
        <v>44976</v>
      </c>
      <c r="L436" s="3">
        <f>IF(K436&lt;&gt;0,K436-J436,"")</f>
        <v>76</v>
      </c>
      <c r="M436" s="4">
        <v>44985</v>
      </c>
      <c r="N436">
        <f>M436-J436</f>
        <v>85</v>
      </c>
      <c r="O436">
        <v>0</v>
      </c>
      <c r="P436" t="e">
        <f>VLOOKUP(F436,#REF!,3,FALSE)</f>
        <v>#REF!</v>
      </c>
      <c r="Q436">
        <f>IF(OR(ISNUMBER(SEARCH("高等数学",E436)),ISNUMBER(SEARCH("数学分析",E436)),ISNUMBER(SEARCH("微积分",E436))),1,IF(OR(ISNUMBER(SEARCH("概率",E436)),ISNUMBER(SEARCH("数理统计",E436)),ISNUMBER(SEARCH("统计",E436))),2,IF(ISNUMBER(SEARCH("代数",E436)),3,IF(OR(ISNUMBER(SEARCH("运筹",E436)),ISNUMBER(SEARCH("优化",E436))),4,0))))</f>
        <v>0</v>
      </c>
      <c r="R436" t="str">
        <f>IF(AND(Q436&gt;0,O436=1),Q436&amp;"-"&amp;E436,"")</f>
        <v/>
      </c>
      <c r="S436" t="s">
        <v>43</v>
      </c>
      <c r="U436">
        <v>1</v>
      </c>
      <c r="V436" t="s">
        <v>43</v>
      </c>
      <c r="X436">
        <v>80</v>
      </c>
      <c r="Y436">
        <v>15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e">
        <f>VLOOKUP(A436,#REF!,4,FALSE)</f>
        <v>#REF!</v>
      </c>
      <c r="AW436" t="e">
        <f>VLOOKUP(A436,#REF!,5,FALSE)</f>
        <v>#REF!</v>
      </c>
      <c r="AX436">
        <f>SUMIF(量化书目统计!A:A,H436,量化书目统计!G:G)</f>
        <v>0</v>
      </c>
    </row>
    <row r="437" spans="1:50" x14ac:dyDescent="0.3">
      <c r="A437" t="s">
        <v>748</v>
      </c>
      <c r="B437" t="s">
        <v>539</v>
      </c>
      <c r="C437" t="s">
        <v>82</v>
      </c>
      <c r="D437">
        <v>5</v>
      </c>
      <c r="E437" t="s">
        <v>749</v>
      </c>
      <c r="F437" s="1" t="s">
        <v>750</v>
      </c>
      <c r="G437" t="s">
        <v>751</v>
      </c>
      <c r="H437" t="e">
        <f>VLOOKUP(F437,#REF!,2,FALSE)</f>
        <v>#REF!</v>
      </c>
      <c r="I437" t="s">
        <v>49</v>
      </c>
      <c r="J437" s="4">
        <v>43835</v>
      </c>
      <c r="K437" s="4">
        <v>44082</v>
      </c>
      <c r="L437" s="3">
        <f>IF(K437&lt;&gt;0,K437-J437,"")</f>
        <v>247</v>
      </c>
      <c r="M437" s="4">
        <v>44104</v>
      </c>
      <c r="N437">
        <f>M437-J437</f>
        <v>269</v>
      </c>
      <c r="O437">
        <v>0</v>
      </c>
      <c r="P437" t="e">
        <f>VLOOKUP(F437,#REF!,3,FALSE)</f>
        <v>#REF!</v>
      </c>
      <c r="Q437">
        <f>IF(OR(ISNUMBER(SEARCH("高等数学",E437)),ISNUMBER(SEARCH("数学分析",E437)),ISNUMBER(SEARCH("微积分",E437))),1,IF(OR(ISNUMBER(SEARCH("概率",E437)),ISNUMBER(SEARCH("数理统计",E437)),ISNUMBER(SEARCH("统计",E437))),2,IF(ISNUMBER(SEARCH("代数",E437)),3,IF(OR(ISNUMBER(SEARCH("运筹",E437)),ISNUMBER(SEARCH("优化",E437))),4,0))))</f>
        <v>0</v>
      </c>
      <c r="R437" t="str">
        <f>IF(AND(Q437&gt;0,O437=1),Q437&amp;"-"&amp;E437,"")</f>
        <v/>
      </c>
      <c r="S437" t="s">
        <v>43</v>
      </c>
      <c r="U437">
        <v>1</v>
      </c>
      <c r="V437" t="s">
        <v>28</v>
      </c>
      <c r="W437">
        <v>1</v>
      </c>
      <c r="X437">
        <v>0</v>
      </c>
      <c r="Y437">
        <v>19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 t="e">
        <f>VLOOKUP(A437,#REF!,4,FALSE)</f>
        <v>#REF!</v>
      </c>
      <c r="AW437" t="e">
        <f>VLOOKUP(A437,#REF!,5,FALSE)</f>
        <v>#REF!</v>
      </c>
      <c r="AX437">
        <f>SUMIF(量化书目统计!A:A,H437,量化书目统计!G:G)</f>
        <v>0</v>
      </c>
    </row>
    <row r="438" spans="1:50" x14ac:dyDescent="0.3">
      <c r="A438" t="s">
        <v>3567</v>
      </c>
      <c r="B438" t="s">
        <v>539</v>
      </c>
      <c r="C438" t="s">
        <v>423</v>
      </c>
      <c r="D438">
        <v>5</v>
      </c>
      <c r="E438" t="s">
        <v>705</v>
      </c>
      <c r="F438" s="1" t="s">
        <v>3173</v>
      </c>
      <c r="G438" t="s">
        <v>3174</v>
      </c>
      <c r="H438" t="e">
        <f>VLOOKUP(F438,#REF!,2,FALSE)</f>
        <v>#REF!</v>
      </c>
      <c r="I438" t="s">
        <v>32</v>
      </c>
      <c r="J438" s="4">
        <v>44513</v>
      </c>
      <c r="K438" s="4">
        <v>44571</v>
      </c>
      <c r="L438" s="3">
        <f>IF(K438&lt;&gt;0,K438-J438,"")</f>
        <v>58</v>
      </c>
      <c r="M438" s="4">
        <v>44573</v>
      </c>
      <c r="N438">
        <f>M438-J438</f>
        <v>60</v>
      </c>
      <c r="O438">
        <v>0</v>
      </c>
      <c r="P438" t="e">
        <f>VLOOKUP(F438,#REF!,3,FALSE)</f>
        <v>#REF!</v>
      </c>
      <c r="Q438">
        <f>IF(OR(ISNUMBER(SEARCH("高等数学",E438)),ISNUMBER(SEARCH("数学分析",E438)),ISNUMBER(SEARCH("微积分",E438))),1,IF(OR(ISNUMBER(SEARCH("概率",E438)),ISNUMBER(SEARCH("数理统计",E438)),ISNUMBER(SEARCH("统计",E438))),2,IF(ISNUMBER(SEARCH("代数",E438)),3,IF(OR(ISNUMBER(SEARCH("运筹",E438)),ISNUMBER(SEARCH("优化",E438))),4,0))))</f>
        <v>0</v>
      </c>
      <c r="R438" t="str">
        <f>IF(AND(Q438&gt;0,O438=1),Q438&amp;"-"&amp;E438,"")</f>
        <v/>
      </c>
      <c r="S438" t="s">
        <v>38</v>
      </c>
      <c r="T438">
        <v>10</v>
      </c>
      <c r="U438">
        <v>1</v>
      </c>
      <c r="V438" t="s">
        <v>38</v>
      </c>
      <c r="W438">
        <v>18</v>
      </c>
      <c r="X438">
        <v>50</v>
      </c>
      <c r="Y438">
        <v>5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e">
        <f>VLOOKUP(A438,#REF!,4,FALSE)</f>
        <v>#REF!</v>
      </c>
      <c r="AW438" t="e">
        <f>VLOOKUP(A438,#REF!,5,FALSE)</f>
        <v>#REF!</v>
      </c>
      <c r="AX438">
        <f>SUMIF(量化书目统计!A:A,H438,量化书目统计!G:G)</f>
        <v>0</v>
      </c>
    </row>
    <row r="439" spans="1:50" x14ac:dyDescent="0.3">
      <c r="A439" t="s">
        <v>3568</v>
      </c>
      <c r="B439" t="s">
        <v>539</v>
      </c>
      <c r="C439" t="s">
        <v>423</v>
      </c>
      <c r="D439">
        <v>5</v>
      </c>
      <c r="E439" t="s">
        <v>1185</v>
      </c>
      <c r="F439" s="1" t="s">
        <v>1186</v>
      </c>
      <c r="G439" t="s">
        <v>1187</v>
      </c>
      <c r="H439" t="e">
        <f>VLOOKUP(F439,#REF!,2,FALSE)</f>
        <v>#REF!</v>
      </c>
      <c r="I439" t="s">
        <v>65</v>
      </c>
      <c r="J439" s="4">
        <v>44131</v>
      </c>
      <c r="K439" s="4">
        <v>44203</v>
      </c>
      <c r="L439" s="3">
        <f>IF(K439&lt;&gt;0,K439-J439,"")</f>
        <v>72</v>
      </c>
      <c r="M439" s="4">
        <v>44193</v>
      </c>
      <c r="N439">
        <f>M439-J439</f>
        <v>62</v>
      </c>
      <c r="O439">
        <v>0</v>
      </c>
      <c r="P439" t="e">
        <f>VLOOKUP(F439,#REF!,3,FALSE)</f>
        <v>#REF!</v>
      </c>
      <c r="Q439">
        <f>IF(OR(ISNUMBER(SEARCH("高等数学",E439)),ISNUMBER(SEARCH("数学分析",E439)),ISNUMBER(SEARCH("微积分",E439))),1,IF(OR(ISNUMBER(SEARCH("概率",E439)),ISNUMBER(SEARCH("数理统计",E439)),ISNUMBER(SEARCH("统计",E439))),2,IF(ISNUMBER(SEARCH("代数",E439)),3,IF(OR(ISNUMBER(SEARCH("运筹",E439)),ISNUMBER(SEARCH("优化",E439))),4,0))))</f>
        <v>0</v>
      </c>
      <c r="R439" t="str">
        <f>IF(AND(Q439&gt;0,O439=1),Q439&amp;"-"&amp;E439,"")</f>
        <v/>
      </c>
      <c r="S439" t="s">
        <v>28</v>
      </c>
      <c r="T439">
        <v>8</v>
      </c>
      <c r="U439">
        <v>1</v>
      </c>
      <c r="V439" t="s">
        <v>28</v>
      </c>
      <c r="W439">
        <v>18</v>
      </c>
      <c r="X439">
        <v>8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e">
        <f>VLOOKUP(A439,#REF!,4,FALSE)</f>
        <v>#REF!</v>
      </c>
      <c r="AW439" t="e">
        <f>VLOOKUP(A439,#REF!,5,FALSE)</f>
        <v>#REF!</v>
      </c>
      <c r="AX439">
        <f>SUMIF(量化书目统计!A:A,H439,量化书目统计!G:G)</f>
        <v>0</v>
      </c>
    </row>
    <row r="440" spans="1:50" x14ac:dyDescent="0.3">
      <c r="A440" t="s">
        <v>3569</v>
      </c>
      <c r="B440" t="s">
        <v>539</v>
      </c>
      <c r="C440" t="s">
        <v>149</v>
      </c>
      <c r="D440">
        <v>5</v>
      </c>
      <c r="E440" t="s">
        <v>869</v>
      </c>
      <c r="F440" s="1" t="s">
        <v>2311</v>
      </c>
      <c r="G440" t="s">
        <v>2312</v>
      </c>
      <c r="H440" t="e">
        <f>VLOOKUP(F440,#REF!,2,FALSE)</f>
        <v>#REF!</v>
      </c>
      <c r="I440" t="s">
        <v>32</v>
      </c>
      <c r="J440" s="4">
        <v>44199</v>
      </c>
      <c r="K440" s="4">
        <v>44265</v>
      </c>
      <c r="L440" s="3">
        <f>IF(K440&lt;&gt;0,K440-J440,"")</f>
        <v>66</v>
      </c>
      <c r="M440" s="4">
        <v>44319</v>
      </c>
      <c r="N440">
        <f>M440-J440</f>
        <v>120</v>
      </c>
      <c r="O440">
        <v>0</v>
      </c>
      <c r="P440" t="e">
        <f>VLOOKUP(F440,#REF!,3,FALSE)</f>
        <v>#REF!</v>
      </c>
      <c r="Q440">
        <f>IF(OR(ISNUMBER(SEARCH("高等数学",E440)),ISNUMBER(SEARCH("数学分析",E440)),ISNUMBER(SEARCH("微积分",E440))),1,IF(OR(ISNUMBER(SEARCH("概率",E440)),ISNUMBER(SEARCH("数理统计",E440)),ISNUMBER(SEARCH("统计",E440))),2,IF(ISNUMBER(SEARCH("代数",E440)),3,IF(OR(ISNUMBER(SEARCH("运筹",E440)),ISNUMBER(SEARCH("优化",E440))),4,0))))</f>
        <v>0</v>
      </c>
      <c r="R440" t="str">
        <f>IF(AND(Q440&gt;0,O440=1),Q440&amp;"-"&amp;E440,"")</f>
        <v/>
      </c>
      <c r="S440" t="s">
        <v>28</v>
      </c>
      <c r="T440">
        <v>18</v>
      </c>
      <c r="U440">
        <v>1</v>
      </c>
      <c r="V440" t="s">
        <v>80</v>
      </c>
      <c r="W440">
        <v>2</v>
      </c>
      <c r="X440">
        <v>18</v>
      </c>
      <c r="Y440">
        <v>15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e">
        <f>VLOOKUP(A440,#REF!,4,FALSE)</f>
        <v>#REF!</v>
      </c>
      <c r="AW440" t="e">
        <f>VLOOKUP(A440,#REF!,5,FALSE)</f>
        <v>#REF!</v>
      </c>
      <c r="AX440">
        <f>SUMIF(量化书目统计!A:A,H440,量化书目统计!G:G)</f>
        <v>0</v>
      </c>
    </row>
    <row r="441" spans="1:50" x14ac:dyDescent="0.3">
      <c r="A441" t="s">
        <v>3570</v>
      </c>
      <c r="B441" t="s">
        <v>539</v>
      </c>
      <c r="C441" t="s">
        <v>82</v>
      </c>
      <c r="D441">
        <v>5</v>
      </c>
      <c r="E441" t="s">
        <v>2280</v>
      </c>
      <c r="F441" s="1" t="s">
        <v>2281</v>
      </c>
      <c r="G441" t="s">
        <v>2282</v>
      </c>
      <c r="H441" t="e">
        <f>VLOOKUP(F441,#REF!,2,FALSE)</f>
        <v>#REF!</v>
      </c>
      <c r="I441" t="s">
        <v>49</v>
      </c>
      <c r="J441" s="4">
        <v>44900</v>
      </c>
      <c r="K441" s="4">
        <v>44985</v>
      </c>
      <c r="L441" s="3">
        <f>IF(K441&lt;&gt;0,K441-J441,"")</f>
        <v>85</v>
      </c>
      <c r="M441" s="4">
        <v>44985</v>
      </c>
      <c r="N441">
        <f>M441-J441</f>
        <v>85</v>
      </c>
      <c r="O441">
        <v>0</v>
      </c>
      <c r="P441" t="e">
        <f>VLOOKUP(F441,#REF!,3,FALSE)</f>
        <v>#REF!</v>
      </c>
      <c r="Q441">
        <f>IF(OR(ISNUMBER(SEARCH("高等数学",E441)),ISNUMBER(SEARCH("数学分析",E441)),ISNUMBER(SEARCH("微积分",E441))),1,IF(OR(ISNUMBER(SEARCH("概率",E441)),ISNUMBER(SEARCH("数理统计",E441)),ISNUMBER(SEARCH("统计",E441))),2,IF(ISNUMBER(SEARCH("代数",E441)),3,IF(OR(ISNUMBER(SEARCH("运筹",E441)),ISNUMBER(SEARCH("优化",E441))),4,0))))</f>
        <v>0</v>
      </c>
      <c r="R441" t="str">
        <f>IF(AND(Q441&gt;0,O441=1),Q441&amp;"-"&amp;E441,"")</f>
        <v/>
      </c>
      <c r="S441" t="s">
        <v>43</v>
      </c>
      <c r="U441">
        <v>1</v>
      </c>
      <c r="V441" t="s">
        <v>43</v>
      </c>
      <c r="X441">
        <v>80</v>
      </c>
      <c r="Y441">
        <v>20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 t="e">
        <f>VLOOKUP(A441,#REF!,4,FALSE)</f>
        <v>#REF!</v>
      </c>
      <c r="AW441" t="e">
        <f>VLOOKUP(A441,#REF!,5,FALSE)</f>
        <v>#REF!</v>
      </c>
      <c r="AX441">
        <f>SUMIF(量化书目统计!A:A,H441,量化书目统计!G:G)</f>
        <v>0</v>
      </c>
    </row>
    <row r="442" spans="1:50" x14ac:dyDescent="0.3">
      <c r="A442" t="s">
        <v>3571</v>
      </c>
      <c r="B442" t="s">
        <v>539</v>
      </c>
      <c r="C442" t="s">
        <v>117</v>
      </c>
      <c r="D442">
        <v>4</v>
      </c>
      <c r="E442" t="s">
        <v>3572</v>
      </c>
      <c r="F442" s="1" t="s">
        <v>3573</v>
      </c>
      <c r="G442" t="s">
        <v>3574</v>
      </c>
      <c r="H442" t="e">
        <f>VLOOKUP(F442,#REF!,2,FALSE)</f>
        <v>#REF!</v>
      </c>
      <c r="I442" t="s">
        <v>65</v>
      </c>
      <c r="J442" s="4">
        <v>44195</v>
      </c>
      <c r="K442" s="4">
        <v>44212</v>
      </c>
      <c r="L442" s="3">
        <f>IF(K442&lt;&gt;0,K442-J442,"")</f>
        <v>17</v>
      </c>
      <c r="M442" s="4">
        <v>44260</v>
      </c>
      <c r="N442">
        <f>M442-J442</f>
        <v>65</v>
      </c>
      <c r="O442">
        <v>1</v>
      </c>
      <c r="P442" t="e">
        <f>VLOOKUP(F442,#REF!,3,FALSE)</f>
        <v>#REF!</v>
      </c>
      <c r="Q442">
        <f>IF(OR(ISNUMBER(SEARCH("高等数学",E442)),ISNUMBER(SEARCH("数学分析",E442)),ISNUMBER(SEARCH("微积分",E442))),1,IF(OR(ISNUMBER(SEARCH("概率",E442)),ISNUMBER(SEARCH("数理统计",E442)),ISNUMBER(SEARCH("统计",E442))),2,IF(ISNUMBER(SEARCH("代数",E442)),3,IF(OR(ISNUMBER(SEARCH("运筹",E442)),ISNUMBER(SEARCH("优化",E442))),4,0))))</f>
        <v>0</v>
      </c>
      <c r="R442" t="str">
        <f>IF(AND(Q442&gt;0,O442=1),Q442&amp;"-"&amp;E442,"")</f>
        <v/>
      </c>
      <c r="S442" t="s">
        <v>28</v>
      </c>
      <c r="T442">
        <v>17</v>
      </c>
      <c r="U442">
        <v>1</v>
      </c>
      <c r="V442" t="s">
        <v>28</v>
      </c>
      <c r="W442">
        <v>18</v>
      </c>
      <c r="X442">
        <v>17</v>
      </c>
      <c r="Y442">
        <v>13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e">
        <f>VLOOKUP(A442,#REF!,4,FALSE)</f>
        <v>#REF!</v>
      </c>
      <c r="AW442" t="e">
        <f>VLOOKUP(A442,#REF!,5,FALSE)</f>
        <v>#REF!</v>
      </c>
      <c r="AX442">
        <f>SUMIF(量化书目统计!A:A,H442,量化书目统计!G:G)</f>
        <v>0</v>
      </c>
    </row>
    <row r="443" spans="1:50" x14ac:dyDescent="0.3">
      <c r="A443" t="s">
        <v>3795</v>
      </c>
      <c r="B443" t="s">
        <v>539</v>
      </c>
      <c r="C443" t="s">
        <v>117</v>
      </c>
      <c r="D443">
        <v>4</v>
      </c>
      <c r="E443" t="s">
        <v>3796</v>
      </c>
      <c r="F443" s="1" t="s">
        <v>3797</v>
      </c>
      <c r="G443" t="s">
        <v>3798</v>
      </c>
      <c r="H443" t="e">
        <f>VLOOKUP(F443,#REF!,2,FALSE)</f>
        <v>#REF!</v>
      </c>
      <c r="I443" t="s">
        <v>53</v>
      </c>
      <c r="J443" s="4">
        <v>44328</v>
      </c>
      <c r="K443" s="4">
        <v>44365</v>
      </c>
      <c r="L443" s="3">
        <f>IF(K443&lt;&gt;0,K443-J443,"")</f>
        <v>37</v>
      </c>
      <c r="M443" s="4">
        <v>44368</v>
      </c>
      <c r="N443">
        <f>M443-J443</f>
        <v>40</v>
      </c>
      <c r="O443">
        <v>1</v>
      </c>
      <c r="P443" t="e">
        <f>VLOOKUP(F443,#REF!,3,FALSE)</f>
        <v>#REF!</v>
      </c>
      <c r="Q443">
        <f>IF(OR(ISNUMBER(SEARCH("高等数学",E443)),ISNUMBER(SEARCH("数学分析",E443)),ISNUMBER(SEARCH("微积分",E443))),1,IF(OR(ISNUMBER(SEARCH("概率",E443)),ISNUMBER(SEARCH("数理统计",E443)),ISNUMBER(SEARCH("统计",E443))),2,IF(ISNUMBER(SEARCH("代数",E443)),3,IF(OR(ISNUMBER(SEARCH("运筹",E443)),ISNUMBER(SEARCH("优化",E443))),4,0))))</f>
        <v>0</v>
      </c>
      <c r="R443" t="str">
        <f>IF(AND(Q443&gt;0,O443=1),Q443&amp;"-"&amp;E443,"")</f>
        <v/>
      </c>
      <c r="S443" t="s">
        <v>80</v>
      </c>
      <c r="T443">
        <v>11</v>
      </c>
      <c r="U443">
        <v>1</v>
      </c>
      <c r="V443" t="s">
        <v>80</v>
      </c>
      <c r="W443">
        <v>16</v>
      </c>
      <c r="X443">
        <v>31</v>
      </c>
      <c r="Y443">
        <v>11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e">
        <f>VLOOKUP(A443,#REF!,4,FALSE)</f>
        <v>#REF!</v>
      </c>
      <c r="AW443" t="e">
        <f>VLOOKUP(A443,#REF!,5,FALSE)</f>
        <v>#REF!</v>
      </c>
      <c r="AX443">
        <f>SUMIF(量化书目统计!A:A,H443,量化书目统计!G:G)</f>
        <v>0</v>
      </c>
    </row>
    <row r="444" spans="1:50" x14ac:dyDescent="0.3">
      <c r="A444" t="s">
        <v>3833</v>
      </c>
      <c r="B444" t="s">
        <v>539</v>
      </c>
      <c r="C444" t="s">
        <v>117</v>
      </c>
      <c r="D444">
        <v>4</v>
      </c>
      <c r="E444" t="s">
        <v>1048</v>
      </c>
      <c r="F444" s="1" t="s">
        <v>1049</v>
      </c>
      <c r="G444" t="s">
        <v>1050</v>
      </c>
      <c r="H444" t="e">
        <f>VLOOKUP(F444,#REF!,2,FALSE)</f>
        <v>#REF!</v>
      </c>
      <c r="I444" t="s">
        <v>59</v>
      </c>
      <c r="J444" s="4">
        <v>44098</v>
      </c>
      <c r="K444" s="4">
        <v>44255</v>
      </c>
      <c r="L444" s="3">
        <f>IF(K444&lt;&gt;0,K444-J444,"")</f>
        <v>157</v>
      </c>
      <c r="M444" s="4">
        <v>44260</v>
      </c>
      <c r="N444">
        <f>M444-J444</f>
        <v>162</v>
      </c>
      <c r="O444">
        <v>1</v>
      </c>
      <c r="P444" t="e">
        <f>VLOOKUP(F444,#REF!,3,FALSE)</f>
        <v>#REF!</v>
      </c>
      <c r="Q444">
        <f>IF(OR(ISNUMBER(SEARCH("高等数学",E444)),ISNUMBER(SEARCH("数学分析",E444)),ISNUMBER(SEARCH("微积分",E444))),1,IF(OR(ISNUMBER(SEARCH("概率",E444)),ISNUMBER(SEARCH("数理统计",E444)),ISNUMBER(SEARCH("统计",E444))),2,IF(ISNUMBER(SEARCH("代数",E444)),3,IF(OR(ISNUMBER(SEARCH("运筹",E444)),ISNUMBER(SEARCH("优化",E444))),4,0))))</f>
        <v>1</v>
      </c>
      <c r="R444" t="str">
        <f>IF(AND(Q444&gt;0,O444=1),Q444&amp;"-"&amp;E444,"")</f>
        <v>1-数学分析中的问题和反例</v>
      </c>
      <c r="S444" t="s">
        <v>28</v>
      </c>
      <c r="T444">
        <v>3</v>
      </c>
      <c r="U444">
        <v>1</v>
      </c>
      <c r="V444" t="s">
        <v>43</v>
      </c>
      <c r="X444">
        <v>3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e">
        <f>VLOOKUP(A444,#REF!,4,FALSE)</f>
        <v>#REF!</v>
      </c>
      <c r="AW444" t="e">
        <f>VLOOKUP(A444,#REF!,5,FALSE)</f>
        <v>#REF!</v>
      </c>
      <c r="AX444">
        <f>SUMIF(量化书目统计!A:A,H444,量化书目统计!G:G)</f>
        <v>0</v>
      </c>
    </row>
    <row r="445" spans="1:50" x14ac:dyDescent="0.3">
      <c r="A445" t="s">
        <v>3877</v>
      </c>
      <c r="B445" t="s">
        <v>539</v>
      </c>
      <c r="C445" t="s">
        <v>117</v>
      </c>
      <c r="D445">
        <v>4</v>
      </c>
      <c r="E445" t="s">
        <v>3878</v>
      </c>
      <c r="F445" s="1" t="s">
        <v>3879</v>
      </c>
      <c r="G445" t="s">
        <v>3880</v>
      </c>
      <c r="H445" t="e">
        <f>VLOOKUP(F445,#REF!,2,FALSE)</f>
        <v>#REF!</v>
      </c>
      <c r="I445" t="s">
        <v>59</v>
      </c>
      <c r="J445" s="4">
        <v>44326</v>
      </c>
      <c r="K445" s="4">
        <v>44362</v>
      </c>
      <c r="L445" s="3">
        <f>IF(K445&lt;&gt;0,K445-J445,"")</f>
        <v>36</v>
      </c>
      <c r="M445" s="4">
        <v>44386</v>
      </c>
      <c r="N445">
        <f>M445-J445</f>
        <v>60</v>
      </c>
      <c r="O445">
        <v>1</v>
      </c>
      <c r="P445" t="e">
        <f>VLOOKUP(F445,#REF!,3,FALSE)</f>
        <v>#REF!</v>
      </c>
      <c r="Q445">
        <f>IF(OR(ISNUMBER(SEARCH("高等数学",E445)),ISNUMBER(SEARCH("数学分析",E445)),ISNUMBER(SEARCH("微积分",E445))),1,IF(OR(ISNUMBER(SEARCH("概率",E445)),ISNUMBER(SEARCH("数理统计",E445)),ISNUMBER(SEARCH("统计",E445))),2,IF(ISNUMBER(SEARCH("代数",E445)),3,IF(OR(ISNUMBER(SEARCH("运筹",E445)),ISNUMBER(SEARCH("优化",E445))),4,0))))</f>
        <v>2</v>
      </c>
      <c r="R445" t="str">
        <f>IF(AND(Q445&gt;0,O445=1),Q445&amp;"-"&amp;E445,"")</f>
        <v>2-非平衡态统计理论</v>
      </c>
      <c r="S445" t="s">
        <v>80</v>
      </c>
      <c r="T445">
        <v>11</v>
      </c>
      <c r="U445">
        <v>1</v>
      </c>
      <c r="V445" t="s">
        <v>80</v>
      </c>
      <c r="W445">
        <v>16</v>
      </c>
      <c r="X445">
        <v>31</v>
      </c>
      <c r="Y445">
        <v>15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e">
        <f>VLOOKUP(A445,#REF!,4,FALSE)</f>
        <v>#REF!</v>
      </c>
      <c r="AW445" t="e">
        <f>VLOOKUP(A445,#REF!,5,FALSE)</f>
        <v>#REF!</v>
      </c>
      <c r="AX445">
        <f>SUMIF(量化书目统计!A:A,H445,量化书目统计!G:G)</f>
        <v>0</v>
      </c>
    </row>
    <row r="446" spans="1:50" x14ac:dyDescent="0.3">
      <c r="A446" t="s">
        <v>3881</v>
      </c>
      <c r="B446" t="s">
        <v>539</v>
      </c>
      <c r="C446" t="s">
        <v>117</v>
      </c>
      <c r="D446">
        <v>4</v>
      </c>
      <c r="E446" t="s">
        <v>3882</v>
      </c>
      <c r="F446" s="1" t="s">
        <v>3883</v>
      </c>
      <c r="G446" t="s">
        <v>3884</v>
      </c>
      <c r="H446" t="e">
        <f>VLOOKUP(F446,#REF!,2,FALSE)</f>
        <v>#REF!</v>
      </c>
      <c r="I446" t="s">
        <v>59</v>
      </c>
      <c r="J446" s="4">
        <v>44101</v>
      </c>
      <c r="K446" s="4">
        <v>44159</v>
      </c>
      <c r="L446" s="3">
        <f>IF(K446&lt;&gt;0,K446-J446,"")</f>
        <v>58</v>
      </c>
      <c r="M446" s="4">
        <v>44161</v>
      </c>
      <c r="N446">
        <f>M446-J446</f>
        <v>60</v>
      </c>
      <c r="O446">
        <v>1</v>
      </c>
      <c r="P446" t="e">
        <f>VLOOKUP(F446,#REF!,3,FALSE)</f>
        <v>#REF!</v>
      </c>
      <c r="Q446">
        <f>IF(OR(ISNUMBER(SEARCH("高等数学",E446)),ISNUMBER(SEARCH("数学分析",E446)),ISNUMBER(SEARCH("微积分",E446))),1,IF(OR(ISNUMBER(SEARCH("概率",E446)),ISNUMBER(SEARCH("数理统计",E446)),ISNUMBER(SEARCH("统计",E446))),2,IF(ISNUMBER(SEARCH("代数",E446)),3,IF(OR(ISNUMBER(SEARCH("运筹",E446)),ISNUMBER(SEARCH("优化",E446))),4,0))))</f>
        <v>1</v>
      </c>
      <c r="R446" t="str">
        <f>IF(AND(Q446&gt;0,O446=1),Q446&amp;"-"&amp;E446,"")</f>
        <v>1-数学分析习题集题解</v>
      </c>
      <c r="S446" t="s">
        <v>28</v>
      </c>
      <c r="T446">
        <v>4</v>
      </c>
      <c r="U446">
        <v>2</v>
      </c>
      <c r="V446" t="s">
        <v>28</v>
      </c>
      <c r="W446">
        <v>12</v>
      </c>
      <c r="X446">
        <v>4</v>
      </c>
      <c r="Y446">
        <v>11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e">
        <f>VLOOKUP(A446,#REF!,4,FALSE)</f>
        <v>#REF!</v>
      </c>
      <c r="AW446" t="e">
        <f>VLOOKUP(A446,#REF!,5,FALSE)</f>
        <v>#REF!</v>
      </c>
      <c r="AX446">
        <f>SUMIF(量化书目统计!A:A,H446,量化书目统计!G:G)</f>
        <v>0</v>
      </c>
    </row>
    <row r="447" spans="1:50" x14ac:dyDescent="0.3">
      <c r="A447" t="s">
        <v>3893</v>
      </c>
      <c r="B447" t="s">
        <v>539</v>
      </c>
      <c r="C447" t="s">
        <v>117</v>
      </c>
      <c r="D447">
        <v>4</v>
      </c>
      <c r="E447" t="s">
        <v>71</v>
      </c>
      <c r="F447" s="1" t="s">
        <v>826</v>
      </c>
      <c r="G447" t="s">
        <v>827</v>
      </c>
      <c r="H447" t="e">
        <f>VLOOKUP(F447,#REF!,2,FALSE)</f>
        <v>#REF!</v>
      </c>
      <c r="I447" t="s">
        <v>74</v>
      </c>
      <c r="J447" s="4">
        <v>44104</v>
      </c>
      <c r="K447" s="4">
        <v>44152</v>
      </c>
      <c r="L447" s="3">
        <f>IF(K447&lt;&gt;0,K447-J447,"")</f>
        <v>48</v>
      </c>
      <c r="M447" s="4">
        <v>44161</v>
      </c>
      <c r="N447">
        <f>M447-J447</f>
        <v>57</v>
      </c>
      <c r="O447">
        <v>1</v>
      </c>
      <c r="P447" t="e">
        <f>VLOOKUP(F447,#REF!,3,FALSE)</f>
        <v>#REF!</v>
      </c>
      <c r="Q447">
        <f>IF(OR(ISNUMBER(SEARCH("高等数学",E447)),ISNUMBER(SEARCH("数学分析",E447)),ISNUMBER(SEARCH("微积分",E447))),1,IF(OR(ISNUMBER(SEARCH("概率",E447)),ISNUMBER(SEARCH("数理统计",E447)),ISNUMBER(SEARCH("统计",E447))),2,IF(ISNUMBER(SEARCH("代数",E447)),3,IF(OR(ISNUMBER(SEARCH("运筹",E447)),ISNUMBER(SEARCH("优化",E447))),4,0))))</f>
        <v>0</v>
      </c>
      <c r="R447" t="str">
        <f>IF(AND(Q447&gt;0,O447=1),Q447&amp;"-"&amp;E447,"")</f>
        <v/>
      </c>
      <c r="S447" t="s">
        <v>28</v>
      </c>
      <c r="T447">
        <v>4</v>
      </c>
      <c r="U447">
        <v>1</v>
      </c>
      <c r="V447" t="s">
        <v>28</v>
      </c>
      <c r="W447">
        <v>11</v>
      </c>
      <c r="X447">
        <v>4</v>
      </c>
      <c r="Y447">
        <v>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e">
        <f>VLOOKUP(A447,#REF!,4,FALSE)</f>
        <v>#REF!</v>
      </c>
      <c r="AW447" t="e">
        <f>VLOOKUP(A447,#REF!,5,FALSE)</f>
        <v>#REF!</v>
      </c>
      <c r="AX447">
        <f>SUMIF(量化书目统计!A:A,H447,量化书目统计!G:G)</f>
        <v>0</v>
      </c>
    </row>
    <row r="448" spans="1:50" x14ac:dyDescent="0.3">
      <c r="A448" t="s">
        <v>531</v>
      </c>
      <c r="B448" t="s">
        <v>22</v>
      </c>
      <c r="C448" t="s">
        <v>61</v>
      </c>
      <c r="D448">
        <v>10</v>
      </c>
      <c r="E448" t="s">
        <v>405</v>
      </c>
      <c r="F448" s="1" t="s">
        <v>406</v>
      </c>
      <c r="G448" t="s">
        <v>407</v>
      </c>
      <c r="H448" t="e">
        <f>VLOOKUP(F448,#REF!,2,FALSE)</f>
        <v>#REF!</v>
      </c>
      <c r="I448" t="s">
        <v>49</v>
      </c>
      <c r="J448" s="4">
        <v>44608</v>
      </c>
      <c r="K448" s="4">
        <v>44608</v>
      </c>
      <c r="L448" s="3">
        <f>IF(K448&lt;&gt;0,K448-J448,"")</f>
        <v>0</v>
      </c>
      <c r="M448" s="4">
        <v>44669</v>
      </c>
      <c r="N448">
        <f>M448-J448</f>
        <v>61</v>
      </c>
      <c r="O448">
        <v>0</v>
      </c>
      <c r="P448" t="e">
        <f>VLOOKUP(F448,#REF!,3,FALSE)</f>
        <v>#REF!</v>
      </c>
      <c r="Q448">
        <f>IF(OR(ISNUMBER(SEARCH("高等数学",E448)),ISNUMBER(SEARCH("数学分析",E448)),ISNUMBER(SEARCH("微积分",E448))),1,IF(OR(ISNUMBER(SEARCH("概率",E448)),ISNUMBER(SEARCH("数理统计",E448)),ISNUMBER(SEARCH("统计",E448))),2,IF(ISNUMBER(SEARCH("代数",E448)),3,IF(OR(ISNUMBER(SEARCH("运筹",E448)),ISNUMBER(SEARCH("优化",E448))),4,0))))</f>
        <v>0</v>
      </c>
      <c r="R448" t="str">
        <f>IF(AND(Q448&gt;0,O448=1),Q448&amp;"-"&amp;E448,"")</f>
        <v/>
      </c>
      <c r="S448" t="s">
        <v>99</v>
      </c>
      <c r="T448">
        <v>1</v>
      </c>
      <c r="U448">
        <v>2</v>
      </c>
      <c r="V448" t="s">
        <v>99</v>
      </c>
      <c r="W448">
        <v>1</v>
      </c>
      <c r="X448">
        <v>61</v>
      </c>
      <c r="Y448">
        <v>15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e">
        <f>VLOOKUP(A448,#REF!,4,FALSE)</f>
        <v>#REF!</v>
      </c>
      <c r="AW448" t="e">
        <f>VLOOKUP(A448,#REF!,5,FALSE)</f>
        <v>#REF!</v>
      </c>
      <c r="AX448">
        <f>SUMIF(量化书目统计!A:A,H448,量化书目统计!G:G)</f>
        <v>0</v>
      </c>
    </row>
    <row r="449" spans="1:50" x14ac:dyDescent="0.3">
      <c r="A449" t="s">
        <v>752</v>
      </c>
      <c r="B449" t="s">
        <v>539</v>
      </c>
      <c r="C449" t="s">
        <v>117</v>
      </c>
      <c r="D449">
        <v>4</v>
      </c>
      <c r="E449" t="s">
        <v>753</v>
      </c>
      <c r="F449" s="1" t="s">
        <v>754</v>
      </c>
      <c r="G449" t="s">
        <v>755</v>
      </c>
      <c r="H449" t="e">
        <f>VLOOKUP(F449,#REF!,2,FALSE)</f>
        <v>#REF!</v>
      </c>
      <c r="I449" t="s">
        <v>74</v>
      </c>
      <c r="J449" s="4">
        <v>44210</v>
      </c>
      <c r="K449" s="4">
        <v>44285</v>
      </c>
      <c r="L449" s="3">
        <f>IF(K449&lt;&gt;0,K449-J449,"")</f>
        <v>75</v>
      </c>
      <c r="M449" s="4">
        <v>44293</v>
      </c>
      <c r="N449">
        <f>M449-J449</f>
        <v>83</v>
      </c>
      <c r="O449">
        <v>0</v>
      </c>
      <c r="P449" t="e">
        <f>VLOOKUP(F449,#REF!,3,FALSE)</f>
        <v>#REF!</v>
      </c>
      <c r="Q449">
        <f>IF(OR(ISNUMBER(SEARCH("高等数学",E449)),ISNUMBER(SEARCH("数学分析",E449)),ISNUMBER(SEARCH("微积分",E449))),1,IF(OR(ISNUMBER(SEARCH("概率",E449)),ISNUMBER(SEARCH("数理统计",E449)),ISNUMBER(SEARCH("统计",E449))),2,IF(ISNUMBER(SEARCH("代数",E449)),3,IF(OR(ISNUMBER(SEARCH("运筹",E449)),ISNUMBER(SEARCH("优化",E449))),4,0))))</f>
        <v>0</v>
      </c>
      <c r="R449" t="str">
        <f>IF(AND(Q449&gt;0,O449=1),Q449&amp;"-"&amp;E449,"")</f>
        <v/>
      </c>
      <c r="S449" t="s">
        <v>28</v>
      </c>
      <c r="T449">
        <f>X449</f>
        <v>19</v>
      </c>
      <c r="U449">
        <v>1</v>
      </c>
      <c r="V449" t="s">
        <v>80</v>
      </c>
      <c r="W449">
        <v>5</v>
      </c>
      <c r="X449">
        <v>19</v>
      </c>
      <c r="Y449"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 t="e">
        <f>VLOOKUP(A449,#REF!,4,FALSE)</f>
        <v>#REF!</v>
      </c>
      <c r="AW449" t="e">
        <f>VLOOKUP(A449,#REF!,5,FALSE)</f>
        <v>#REF!</v>
      </c>
      <c r="AX449">
        <f>SUMIF(量化书目统计!A:A,H449,量化书目统计!G:G)</f>
        <v>0</v>
      </c>
    </row>
    <row r="450" spans="1:50" x14ac:dyDescent="0.3">
      <c r="A450" t="s">
        <v>3894</v>
      </c>
      <c r="B450" t="s">
        <v>539</v>
      </c>
      <c r="C450" t="s">
        <v>117</v>
      </c>
      <c r="D450">
        <v>4</v>
      </c>
      <c r="E450" t="s">
        <v>1256</v>
      </c>
      <c r="F450" s="1" t="s">
        <v>1772</v>
      </c>
      <c r="G450" t="s">
        <v>1773</v>
      </c>
      <c r="H450" t="e">
        <f>VLOOKUP(F450,#REF!,2,FALSE)</f>
        <v>#REF!</v>
      </c>
      <c r="I450" t="s">
        <v>49</v>
      </c>
      <c r="J450" s="4">
        <v>44375</v>
      </c>
      <c r="K450" s="4">
        <v>44397</v>
      </c>
      <c r="L450" s="3">
        <f>IF(K450&lt;&gt;0,K450-J450,"")</f>
        <v>22</v>
      </c>
      <c r="M450" s="4">
        <v>44446</v>
      </c>
      <c r="N450">
        <f>M450-J450</f>
        <v>71</v>
      </c>
      <c r="O450">
        <v>1</v>
      </c>
      <c r="P450" t="e">
        <f>VLOOKUP(F450,#REF!,3,FALSE)</f>
        <v>#REF!</v>
      </c>
      <c r="Q450">
        <f>IF(OR(ISNUMBER(SEARCH("高等数学",E450)),ISNUMBER(SEARCH("数学分析",E450)),ISNUMBER(SEARCH("微积分",E450))),1,IF(OR(ISNUMBER(SEARCH("概率",E450)),ISNUMBER(SEARCH("数理统计",E450)),ISNUMBER(SEARCH("统计",E450))),2,IF(ISNUMBER(SEARCH("代数",E450)),3,IF(OR(ISNUMBER(SEARCH("运筹",E450)),ISNUMBER(SEARCH("优化",E450))),4,0))))</f>
        <v>0</v>
      </c>
      <c r="R450" t="str">
        <f>IF(AND(Q450&gt;0,O450=1),Q450&amp;"-"&amp;E450,"")</f>
        <v/>
      </c>
      <c r="S450" t="s">
        <v>80</v>
      </c>
      <c r="T450">
        <v>18</v>
      </c>
      <c r="U450">
        <v>1</v>
      </c>
      <c r="V450" t="s">
        <v>43</v>
      </c>
      <c r="X450">
        <v>38</v>
      </c>
      <c r="Y450">
        <v>15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e">
        <f>VLOOKUP(A450,#REF!,4,FALSE)</f>
        <v>#REF!</v>
      </c>
      <c r="AW450" t="e">
        <f>VLOOKUP(A450,#REF!,5,FALSE)</f>
        <v>#REF!</v>
      </c>
      <c r="AX450">
        <f>SUMIF(量化书目统计!A:A,H450,量化书目统计!G:G)</f>
        <v>0</v>
      </c>
    </row>
    <row r="451" spans="1:50" x14ac:dyDescent="0.3">
      <c r="A451" t="s">
        <v>3895</v>
      </c>
      <c r="B451" t="s">
        <v>539</v>
      </c>
      <c r="C451" t="s">
        <v>117</v>
      </c>
      <c r="D451">
        <v>4</v>
      </c>
      <c r="E451" t="s">
        <v>314</v>
      </c>
      <c r="F451" s="1" t="s">
        <v>315</v>
      </c>
      <c r="G451" t="s">
        <v>316</v>
      </c>
      <c r="H451" t="e">
        <f>VLOOKUP(F451,#REF!,2,FALSE)</f>
        <v>#REF!</v>
      </c>
      <c r="I451" t="s">
        <v>317</v>
      </c>
      <c r="J451" s="4">
        <v>44351</v>
      </c>
      <c r="K451" s="4">
        <v>44365</v>
      </c>
      <c r="L451" s="3">
        <f>IF(K451&lt;&gt;0,K451-J451,"")</f>
        <v>14</v>
      </c>
      <c r="M451" s="4">
        <v>44411</v>
      </c>
      <c r="N451">
        <f>M451-J451</f>
        <v>60</v>
      </c>
      <c r="O451">
        <v>1</v>
      </c>
      <c r="P451" t="e">
        <f>VLOOKUP(F451,#REF!,3,FALSE)</f>
        <v>#REF!</v>
      </c>
      <c r="Q451">
        <f>IF(OR(ISNUMBER(SEARCH("高等数学",E451)),ISNUMBER(SEARCH("数学分析",E451)),ISNUMBER(SEARCH("微积分",E451))),1,IF(OR(ISNUMBER(SEARCH("概率",E451)),ISNUMBER(SEARCH("数理统计",E451)),ISNUMBER(SEARCH("统计",E451))),2,IF(ISNUMBER(SEARCH("代数",E451)),3,IF(OR(ISNUMBER(SEARCH("运筹",E451)),ISNUMBER(SEARCH("优化",E451))),4,0))))</f>
        <v>0</v>
      </c>
      <c r="R451" t="str">
        <f>IF(AND(Q451&gt;0,O451=1),Q451&amp;"-"&amp;E451,"")</f>
        <v/>
      </c>
      <c r="S451" t="s">
        <v>80</v>
      </c>
      <c r="T451">
        <v>14</v>
      </c>
      <c r="U451">
        <v>1</v>
      </c>
      <c r="V451" t="s">
        <v>80</v>
      </c>
      <c r="W451">
        <v>16</v>
      </c>
      <c r="X451">
        <v>34</v>
      </c>
      <c r="Y451">
        <v>4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e">
        <f>VLOOKUP(A451,#REF!,4,FALSE)</f>
        <v>#REF!</v>
      </c>
      <c r="AW451" t="e">
        <f>VLOOKUP(A451,#REF!,5,FALSE)</f>
        <v>#REF!</v>
      </c>
      <c r="AX451">
        <f>SUMIF(量化书目统计!A:A,H451,量化书目统计!G:G)</f>
        <v>0</v>
      </c>
    </row>
    <row r="452" spans="1:50" x14ac:dyDescent="0.3">
      <c r="A452" t="s">
        <v>3903</v>
      </c>
      <c r="B452" t="s">
        <v>539</v>
      </c>
      <c r="C452" t="s">
        <v>117</v>
      </c>
      <c r="D452">
        <v>4</v>
      </c>
      <c r="E452" t="s">
        <v>3904</v>
      </c>
      <c r="F452" s="1" t="s">
        <v>3905</v>
      </c>
      <c r="G452" t="s">
        <v>3906</v>
      </c>
      <c r="H452" t="e">
        <f>VLOOKUP(F452,#REF!,2,FALSE)</f>
        <v>#REF!</v>
      </c>
      <c r="I452" t="s">
        <v>225</v>
      </c>
      <c r="J452" s="4">
        <v>44104</v>
      </c>
      <c r="K452" s="4">
        <v>44165</v>
      </c>
      <c r="L452" s="3">
        <f>IF(K452&lt;&gt;0,K452-J452,"")</f>
        <v>61</v>
      </c>
      <c r="M452" s="4">
        <v>44165</v>
      </c>
      <c r="N452">
        <f>M452-J452</f>
        <v>61</v>
      </c>
      <c r="O452">
        <v>1</v>
      </c>
      <c r="P452" t="e">
        <f>VLOOKUP(F452,#REF!,3,FALSE)</f>
        <v>#REF!</v>
      </c>
      <c r="Q452">
        <f>IF(OR(ISNUMBER(SEARCH("高等数学",E452)),ISNUMBER(SEARCH("数学分析",E452)),ISNUMBER(SEARCH("微积分",E452))),1,IF(OR(ISNUMBER(SEARCH("概率",E452)),ISNUMBER(SEARCH("数理统计",E452)),ISNUMBER(SEARCH("统计",E452))),2,IF(ISNUMBER(SEARCH("代数",E452)),3,IF(OR(ISNUMBER(SEARCH("运筹",E452)),ISNUMBER(SEARCH("优化",E452))),4,0))))</f>
        <v>0</v>
      </c>
      <c r="R452" t="str">
        <f>IF(AND(Q452&gt;0,O452=1),Q452&amp;"-"&amp;E452,"")</f>
        <v/>
      </c>
      <c r="S452" t="s">
        <v>28</v>
      </c>
      <c r="T452">
        <v>4</v>
      </c>
      <c r="U452">
        <v>1</v>
      </c>
      <c r="V452" t="s">
        <v>28</v>
      </c>
      <c r="W452">
        <v>13</v>
      </c>
      <c r="X452">
        <v>4</v>
      </c>
      <c r="Y452">
        <v>14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e">
        <f>VLOOKUP(A452,#REF!,4,FALSE)</f>
        <v>#REF!</v>
      </c>
      <c r="AW452" t="e">
        <f>VLOOKUP(A452,#REF!,5,FALSE)</f>
        <v>#REF!</v>
      </c>
      <c r="AX452">
        <f>SUMIF(量化书目统计!A:A,H452,量化书目统计!G:G)</f>
        <v>0</v>
      </c>
    </row>
    <row r="453" spans="1:50" x14ac:dyDescent="0.3">
      <c r="A453" t="s">
        <v>3913</v>
      </c>
      <c r="B453" t="s">
        <v>539</v>
      </c>
      <c r="C453" t="s">
        <v>117</v>
      </c>
      <c r="D453">
        <v>4</v>
      </c>
      <c r="E453" t="s">
        <v>3914</v>
      </c>
      <c r="F453" s="1" t="s">
        <v>3915</v>
      </c>
      <c r="G453" t="s">
        <v>3916</v>
      </c>
      <c r="H453" t="e">
        <f>VLOOKUP(F453,#REF!,2,FALSE)</f>
        <v>#REF!</v>
      </c>
      <c r="I453" t="s">
        <v>49</v>
      </c>
      <c r="J453" s="4">
        <v>44504</v>
      </c>
      <c r="K453" s="4">
        <v>44543</v>
      </c>
      <c r="L453" s="3">
        <f>IF(K453&lt;&gt;0,K453-J453,"")</f>
        <v>39</v>
      </c>
      <c r="M453" s="4">
        <v>44564</v>
      </c>
      <c r="N453">
        <f>M453-J453</f>
        <v>60</v>
      </c>
      <c r="O453">
        <v>1</v>
      </c>
      <c r="P453" t="e">
        <f>VLOOKUP(F453,#REF!,3,FALSE)</f>
        <v>#REF!</v>
      </c>
      <c r="Q453">
        <f>IF(OR(ISNUMBER(SEARCH("高等数学",E453)),ISNUMBER(SEARCH("数学分析",E453)),ISNUMBER(SEARCH("微积分",E453))),1,IF(OR(ISNUMBER(SEARCH("概率",E453)),ISNUMBER(SEARCH("数理统计",E453)),ISNUMBER(SEARCH("统计",E453))),2,IF(ISNUMBER(SEARCH("代数",E453)),3,IF(OR(ISNUMBER(SEARCH("运筹",E453)),ISNUMBER(SEARCH("优化",E453))),4,0))))</f>
        <v>0</v>
      </c>
      <c r="R453" t="str">
        <f>IF(AND(Q453&gt;0,O453=1),Q453&amp;"-"&amp;E453,"")</f>
        <v/>
      </c>
      <c r="S453" t="s">
        <v>38</v>
      </c>
      <c r="T453">
        <v>9</v>
      </c>
      <c r="U453">
        <v>1</v>
      </c>
      <c r="V453" t="s">
        <v>38</v>
      </c>
      <c r="W453">
        <v>15</v>
      </c>
      <c r="X453">
        <v>49</v>
      </c>
      <c r="Y453">
        <v>11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e">
        <f>VLOOKUP(A453,#REF!,4,FALSE)</f>
        <v>#REF!</v>
      </c>
      <c r="AW453" t="e">
        <f>VLOOKUP(A453,#REF!,5,FALSE)</f>
        <v>#REF!</v>
      </c>
      <c r="AX453">
        <f>SUMIF(量化书目统计!A:A,H453,量化书目统计!G:G)</f>
        <v>0</v>
      </c>
    </row>
    <row r="454" spans="1:50" x14ac:dyDescent="0.3">
      <c r="A454" t="s">
        <v>3932</v>
      </c>
      <c r="B454" t="s">
        <v>539</v>
      </c>
      <c r="C454" t="s">
        <v>117</v>
      </c>
      <c r="D454">
        <v>4</v>
      </c>
      <c r="E454" t="s">
        <v>566</v>
      </c>
      <c r="F454" s="1" t="s">
        <v>3933</v>
      </c>
      <c r="G454" t="s">
        <v>3934</v>
      </c>
      <c r="H454" t="e">
        <f>VLOOKUP(F454,#REF!,2,FALSE)</f>
        <v>#REF!</v>
      </c>
      <c r="I454" t="s">
        <v>158</v>
      </c>
      <c r="J454" s="4">
        <v>44132</v>
      </c>
      <c r="K454" s="4">
        <v>44208</v>
      </c>
      <c r="L454" s="3">
        <f>IF(K454&lt;&gt;0,K454-J454,"")</f>
        <v>76</v>
      </c>
      <c r="M454" s="4">
        <v>44162</v>
      </c>
      <c r="N454">
        <f>M454-J454</f>
        <v>30</v>
      </c>
      <c r="O454">
        <v>1</v>
      </c>
      <c r="P454" t="e">
        <f>VLOOKUP(F454,#REF!,3,FALSE)</f>
        <v>#REF!</v>
      </c>
      <c r="Q454">
        <f>IF(OR(ISNUMBER(SEARCH("高等数学",E454)),ISNUMBER(SEARCH("数学分析",E454)),ISNUMBER(SEARCH("微积分",E454))),1,IF(OR(ISNUMBER(SEARCH("概率",E454)),ISNUMBER(SEARCH("数理统计",E454)),ISNUMBER(SEARCH("统计",E454))),2,IF(ISNUMBER(SEARCH("代数",E454)),3,IF(OR(ISNUMBER(SEARCH("运筹",E454)),ISNUMBER(SEARCH("优化",E454))),4,0))))</f>
        <v>0</v>
      </c>
      <c r="R454" t="str">
        <f>IF(AND(Q454&gt;0,O454=1),Q454&amp;"-"&amp;E454,"")</f>
        <v/>
      </c>
      <c r="S454" t="s">
        <v>28</v>
      </c>
      <c r="T454">
        <v>8</v>
      </c>
      <c r="U454">
        <v>2</v>
      </c>
      <c r="V454" t="s">
        <v>28</v>
      </c>
      <c r="W454">
        <v>18</v>
      </c>
      <c r="X454">
        <v>8</v>
      </c>
      <c r="Y454"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e">
        <f>VLOOKUP(A454,#REF!,4,FALSE)</f>
        <v>#REF!</v>
      </c>
      <c r="AW454" t="e">
        <f>VLOOKUP(A454,#REF!,5,FALSE)</f>
        <v>#REF!</v>
      </c>
      <c r="AX454">
        <f>SUMIF(量化书目统计!A:A,H454,量化书目统计!G:G)</f>
        <v>0</v>
      </c>
    </row>
    <row r="455" spans="1:50" x14ac:dyDescent="0.3">
      <c r="A455" t="s">
        <v>3937</v>
      </c>
      <c r="B455" t="s">
        <v>539</v>
      </c>
      <c r="C455" t="s">
        <v>117</v>
      </c>
      <c r="D455">
        <v>4</v>
      </c>
      <c r="E455" t="s">
        <v>2805</v>
      </c>
      <c r="F455" s="1" t="s">
        <v>2806</v>
      </c>
      <c r="G455" t="s">
        <v>2807</v>
      </c>
      <c r="H455" t="e">
        <f>VLOOKUP(F455,#REF!,2,FALSE)</f>
        <v>#REF!</v>
      </c>
      <c r="I455" t="s">
        <v>32</v>
      </c>
      <c r="J455" s="4">
        <v>44560</v>
      </c>
      <c r="K455" s="4">
        <v>44607</v>
      </c>
      <c r="L455" s="3">
        <f>IF(K455&lt;&gt;0,K455-J455,"")</f>
        <v>47</v>
      </c>
      <c r="M455" s="4">
        <v>44624</v>
      </c>
      <c r="N455">
        <f>M455-J455</f>
        <v>64</v>
      </c>
      <c r="O455">
        <v>1</v>
      </c>
      <c r="P455" t="e">
        <f>VLOOKUP(F455,#REF!,3,FALSE)</f>
        <v>#REF!</v>
      </c>
      <c r="Q455">
        <f>IF(OR(ISNUMBER(SEARCH("高等数学",E455)),ISNUMBER(SEARCH("数学分析",E455)),ISNUMBER(SEARCH("微积分",E455))),1,IF(OR(ISNUMBER(SEARCH("概率",E455)),ISNUMBER(SEARCH("数理统计",E455)),ISNUMBER(SEARCH("统计",E455))),2,IF(ISNUMBER(SEARCH("代数",E455)),3,IF(OR(ISNUMBER(SEARCH("运筹",E455)),ISNUMBER(SEARCH("优化",E455))),4,0))))</f>
        <v>0</v>
      </c>
      <c r="R455" t="str">
        <f>IF(AND(Q455&gt;0,O455=1),Q455&amp;"-"&amp;E455,"")</f>
        <v/>
      </c>
      <c r="S455" t="s">
        <v>38</v>
      </c>
      <c r="T455">
        <v>17</v>
      </c>
      <c r="U455">
        <v>2</v>
      </c>
      <c r="V455" t="s">
        <v>99</v>
      </c>
      <c r="W455">
        <v>1</v>
      </c>
      <c r="X455">
        <v>57</v>
      </c>
      <c r="Y455">
        <v>11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e">
        <f>VLOOKUP(A455,#REF!,4,FALSE)</f>
        <v>#REF!</v>
      </c>
      <c r="AW455" t="e">
        <f>VLOOKUP(A455,#REF!,5,FALSE)</f>
        <v>#REF!</v>
      </c>
      <c r="AX455">
        <f>SUMIF(量化书目统计!A:A,H455,量化书目统计!G:G)</f>
        <v>0</v>
      </c>
    </row>
    <row r="456" spans="1:50" x14ac:dyDescent="0.3">
      <c r="A456" t="s">
        <v>3938</v>
      </c>
      <c r="B456" t="s">
        <v>539</v>
      </c>
      <c r="C456" t="s">
        <v>117</v>
      </c>
      <c r="D456">
        <v>4</v>
      </c>
      <c r="E456" t="s">
        <v>3939</v>
      </c>
      <c r="F456" s="1" t="s">
        <v>3940</v>
      </c>
      <c r="G456" t="s">
        <v>3941</v>
      </c>
      <c r="H456" t="e">
        <f>VLOOKUP(F456,#REF!,2,FALSE)</f>
        <v>#REF!</v>
      </c>
      <c r="I456" t="s">
        <v>49</v>
      </c>
      <c r="J456" s="4">
        <v>44266</v>
      </c>
      <c r="K456" s="4">
        <v>44266</v>
      </c>
      <c r="L456" s="3">
        <f>IF(K456&lt;&gt;0,K456-J456,"")</f>
        <v>0</v>
      </c>
      <c r="M456" s="4">
        <v>44326</v>
      </c>
      <c r="N456">
        <f>M456-J456</f>
        <v>60</v>
      </c>
      <c r="O456">
        <v>1</v>
      </c>
      <c r="P456" t="e">
        <f>VLOOKUP(F456,#REF!,3,FALSE)</f>
        <v>#REF!</v>
      </c>
      <c r="Q456">
        <f>IF(OR(ISNUMBER(SEARCH("高等数学",E456)),ISNUMBER(SEARCH("数学分析",E456)),ISNUMBER(SEARCH("微积分",E456))),1,IF(OR(ISNUMBER(SEARCH("概率",E456)),ISNUMBER(SEARCH("数理统计",E456)),ISNUMBER(SEARCH("统计",E456))),2,IF(ISNUMBER(SEARCH("代数",E456)),3,IF(OR(ISNUMBER(SEARCH("运筹",E456)),ISNUMBER(SEARCH("优化",E456))),4,0))))</f>
        <v>0</v>
      </c>
      <c r="R456" t="str">
        <f>IF(AND(Q456&gt;0,O456=1),Q456&amp;"-"&amp;E456,"")</f>
        <v/>
      </c>
      <c r="S456" t="s">
        <v>80</v>
      </c>
      <c r="T456">
        <v>2</v>
      </c>
      <c r="U456">
        <v>1</v>
      </c>
      <c r="V456" t="s">
        <v>80</v>
      </c>
      <c r="W456">
        <v>2</v>
      </c>
      <c r="X456">
        <v>22</v>
      </c>
      <c r="Y456">
        <v>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e">
        <f>VLOOKUP(A456,#REF!,4,FALSE)</f>
        <v>#REF!</v>
      </c>
      <c r="AW456" t="e">
        <f>VLOOKUP(A456,#REF!,5,FALSE)</f>
        <v>#REF!</v>
      </c>
      <c r="AX456">
        <f>SUMIF(量化书目统计!A:A,H456,量化书目统计!G:G)</f>
        <v>0</v>
      </c>
    </row>
    <row r="457" spans="1:50" x14ac:dyDescent="0.3">
      <c r="A457" t="s">
        <v>3947</v>
      </c>
      <c r="B457" t="s">
        <v>539</v>
      </c>
      <c r="C457" t="s">
        <v>117</v>
      </c>
      <c r="D457">
        <v>4</v>
      </c>
      <c r="E457" t="s">
        <v>3948</v>
      </c>
      <c r="F457" s="1" t="s">
        <v>3949</v>
      </c>
      <c r="G457" t="s">
        <v>3950</v>
      </c>
      <c r="H457" t="e">
        <f>VLOOKUP(F457,#REF!,2,FALSE)</f>
        <v>#REF!</v>
      </c>
      <c r="I457" t="s">
        <v>49</v>
      </c>
      <c r="J457" s="4">
        <v>44150</v>
      </c>
      <c r="K457" s="4">
        <v>44192</v>
      </c>
      <c r="L457" s="3">
        <f>IF(K457&lt;&gt;0,K457-J457,"")</f>
        <v>42</v>
      </c>
      <c r="M457" s="4">
        <v>44207</v>
      </c>
      <c r="N457">
        <f>M457-J457</f>
        <v>57</v>
      </c>
      <c r="O457">
        <v>1</v>
      </c>
      <c r="P457" t="e">
        <f>VLOOKUP(F457,#REF!,3,FALSE)</f>
        <v>#REF!</v>
      </c>
      <c r="Q457">
        <f>IF(OR(ISNUMBER(SEARCH("高等数学",E457)),ISNUMBER(SEARCH("数学分析",E457)),ISNUMBER(SEARCH("微积分",E457))),1,IF(OR(ISNUMBER(SEARCH("概率",E457)),ISNUMBER(SEARCH("数理统计",E457)),ISNUMBER(SEARCH("统计",E457))),2,IF(ISNUMBER(SEARCH("代数",E457)),3,IF(OR(ISNUMBER(SEARCH("运筹",E457)),ISNUMBER(SEARCH("优化",E457))),4,0))))</f>
        <v>0</v>
      </c>
      <c r="R457" t="str">
        <f>IF(AND(Q457&gt;0,O457=1),Q457&amp;"-"&amp;E457,"")</f>
        <v/>
      </c>
      <c r="S457" t="s">
        <v>28</v>
      </c>
      <c r="T457">
        <v>11</v>
      </c>
      <c r="U457">
        <v>1</v>
      </c>
      <c r="V457" t="s">
        <v>28</v>
      </c>
      <c r="W457">
        <v>17</v>
      </c>
      <c r="X457">
        <v>11</v>
      </c>
      <c r="Y457">
        <v>14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e">
        <f>VLOOKUP(A457,#REF!,4,FALSE)</f>
        <v>#REF!</v>
      </c>
      <c r="AW457" t="e">
        <f>VLOOKUP(A457,#REF!,5,FALSE)</f>
        <v>#REF!</v>
      </c>
      <c r="AX457">
        <f>SUMIF(量化书目统计!A:A,H457,量化书目统计!G:G)</f>
        <v>0</v>
      </c>
    </row>
    <row r="458" spans="1:50" x14ac:dyDescent="0.3">
      <c r="A458" t="s">
        <v>3951</v>
      </c>
      <c r="B458" t="s">
        <v>539</v>
      </c>
      <c r="C458" t="s">
        <v>117</v>
      </c>
      <c r="D458">
        <v>4</v>
      </c>
      <c r="E458" t="s">
        <v>3952</v>
      </c>
      <c r="F458" s="1" t="s">
        <v>3953</v>
      </c>
      <c r="G458" t="s">
        <v>3954</v>
      </c>
      <c r="H458" t="e">
        <f>VLOOKUP(F458,#REF!,2,FALSE)</f>
        <v>#REF!</v>
      </c>
      <c r="I458" t="s">
        <v>32</v>
      </c>
      <c r="J458" s="4">
        <v>44199</v>
      </c>
      <c r="K458" s="4">
        <v>44292</v>
      </c>
      <c r="L458" s="3">
        <f>IF(K458&lt;&gt;0,K458-J458,"")</f>
        <v>93</v>
      </c>
      <c r="M458" s="4">
        <v>44291</v>
      </c>
      <c r="N458">
        <f>M458-J458</f>
        <v>92</v>
      </c>
      <c r="O458">
        <v>1</v>
      </c>
      <c r="P458" t="e">
        <f>VLOOKUP(F458,#REF!,3,FALSE)</f>
        <v>#REF!</v>
      </c>
      <c r="Q458">
        <f>IF(OR(ISNUMBER(SEARCH("高等数学",E458)),ISNUMBER(SEARCH("数学分析",E458)),ISNUMBER(SEARCH("微积分",E458))),1,IF(OR(ISNUMBER(SEARCH("概率",E458)),ISNUMBER(SEARCH("数理统计",E458)),ISNUMBER(SEARCH("统计",E458))),2,IF(ISNUMBER(SEARCH("代数",E458)),3,IF(OR(ISNUMBER(SEARCH("运筹",E458)),ISNUMBER(SEARCH("优化",E458))),4,0))))</f>
        <v>0</v>
      </c>
      <c r="R458" t="str">
        <f>IF(AND(Q458&gt;0,O458=1),Q458&amp;"-"&amp;E458,"")</f>
        <v/>
      </c>
      <c r="S458" t="s">
        <v>28</v>
      </c>
      <c r="T458">
        <v>18</v>
      </c>
      <c r="U458">
        <v>1</v>
      </c>
      <c r="V458" t="s">
        <v>80</v>
      </c>
      <c r="W458">
        <v>6</v>
      </c>
      <c r="X458">
        <v>18</v>
      </c>
      <c r="Y458">
        <v>15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e">
        <f>VLOOKUP(A458,#REF!,4,FALSE)</f>
        <v>#REF!</v>
      </c>
      <c r="AW458" t="e">
        <f>VLOOKUP(A458,#REF!,5,FALSE)</f>
        <v>#REF!</v>
      </c>
      <c r="AX458">
        <f>SUMIF(量化书目统计!A:A,H458,量化书目统计!G:G)</f>
        <v>0</v>
      </c>
    </row>
    <row r="459" spans="1:50" x14ac:dyDescent="0.3">
      <c r="A459" t="s">
        <v>3961</v>
      </c>
      <c r="B459" t="s">
        <v>539</v>
      </c>
      <c r="C459" t="s">
        <v>117</v>
      </c>
      <c r="D459">
        <v>4</v>
      </c>
      <c r="E459" t="s">
        <v>3962</v>
      </c>
      <c r="F459" s="1" t="s">
        <v>3963</v>
      </c>
      <c r="G459" t="s">
        <v>3964</v>
      </c>
      <c r="H459" t="e">
        <f>VLOOKUP(F459,#REF!,2,FALSE)</f>
        <v>#REF!</v>
      </c>
      <c r="I459" t="s">
        <v>59</v>
      </c>
      <c r="J459" s="4">
        <v>44099</v>
      </c>
      <c r="K459" s="4">
        <v>44099</v>
      </c>
      <c r="L459" s="3">
        <f>IF(K459&lt;&gt;0,K459-J459,"")</f>
        <v>0</v>
      </c>
      <c r="M459" s="4">
        <v>44159</v>
      </c>
      <c r="N459">
        <f>M459-J459</f>
        <v>60</v>
      </c>
      <c r="O459">
        <v>1</v>
      </c>
      <c r="P459" t="e">
        <f>VLOOKUP(F459,#REF!,3,FALSE)</f>
        <v>#REF!</v>
      </c>
      <c r="Q459">
        <f>IF(OR(ISNUMBER(SEARCH("高等数学",E459)),ISNUMBER(SEARCH("数学分析",E459)),ISNUMBER(SEARCH("微积分",E459))),1,IF(OR(ISNUMBER(SEARCH("概率",E459)),ISNUMBER(SEARCH("数理统计",E459)),ISNUMBER(SEARCH("统计",E459))),2,IF(ISNUMBER(SEARCH("代数",E459)),3,IF(OR(ISNUMBER(SEARCH("运筹",E459)),ISNUMBER(SEARCH("优化",E459))),4,0))))</f>
        <v>1</v>
      </c>
      <c r="R459" t="str">
        <f>IF(AND(Q459&gt;0,O459=1),Q459&amp;"-"&amp;E459,"")</f>
        <v>1-高等数学例题与习题</v>
      </c>
      <c r="S459" t="s">
        <v>28</v>
      </c>
      <c r="T459">
        <v>3</v>
      </c>
      <c r="U459">
        <v>1</v>
      </c>
      <c r="V459" t="s">
        <v>28</v>
      </c>
      <c r="W459">
        <v>3</v>
      </c>
      <c r="X459">
        <v>3</v>
      </c>
      <c r="Y459">
        <v>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e">
        <f>VLOOKUP(A459,#REF!,4,FALSE)</f>
        <v>#REF!</v>
      </c>
      <c r="AW459" t="e">
        <f>VLOOKUP(A459,#REF!,5,FALSE)</f>
        <v>#REF!</v>
      </c>
      <c r="AX459">
        <f>SUMIF(量化书目统计!A:A,H459,量化书目统计!G:G)</f>
        <v>0</v>
      </c>
    </row>
    <row r="460" spans="1:50" x14ac:dyDescent="0.3">
      <c r="A460" t="s">
        <v>756</v>
      </c>
      <c r="B460" t="s">
        <v>539</v>
      </c>
      <c r="C460" t="s">
        <v>117</v>
      </c>
      <c r="D460">
        <v>4</v>
      </c>
      <c r="E460" t="s">
        <v>757</v>
      </c>
      <c r="F460" s="1" t="s">
        <v>758</v>
      </c>
      <c r="G460" t="s">
        <v>759</v>
      </c>
      <c r="H460" t="e">
        <f>VLOOKUP(F460,#REF!,2,FALSE)</f>
        <v>#REF!</v>
      </c>
      <c r="I460" t="s">
        <v>59</v>
      </c>
      <c r="J460" s="4">
        <v>44132</v>
      </c>
      <c r="K460" s="4">
        <v>44189</v>
      </c>
      <c r="L460" s="3">
        <f>IF(K460&lt;&gt;0,K460-J460,"")</f>
        <v>57</v>
      </c>
      <c r="M460" s="4">
        <v>44162</v>
      </c>
      <c r="N460">
        <f>M460-J460</f>
        <v>30</v>
      </c>
      <c r="O460">
        <v>0</v>
      </c>
      <c r="P460" t="e">
        <f>VLOOKUP(F460,#REF!,3,FALSE)</f>
        <v>#REF!</v>
      </c>
      <c r="Q460">
        <f>IF(OR(ISNUMBER(SEARCH("高等数学",E460)),ISNUMBER(SEARCH("数学分析",E460)),ISNUMBER(SEARCH("微积分",E460))),1,IF(OR(ISNUMBER(SEARCH("概率",E460)),ISNUMBER(SEARCH("数理统计",E460)),ISNUMBER(SEARCH("统计",E460))),2,IF(ISNUMBER(SEARCH("代数",E460)),3,IF(OR(ISNUMBER(SEARCH("运筹",E460)),ISNUMBER(SEARCH("优化",E460))),4,0))))</f>
        <v>2</v>
      </c>
      <c r="R460" t="str">
        <f>IF(AND(Q460&gt;0,O460=1),Q460&amp;"-"&amp;E460,"")</f>
        <v/>
      </c>
      <c r="S460" t="s">
        <v>28</v>
      </c>
      <c r="T460">
        <v>8</v>
      </c>
      <c r="U460">
        <v>2</v>
      </c>
      <c r="V460" t="s">
        <v>28</v>
      </c>
      <c r="W460">
        <v>16</v>
      </c>
      <c r="X460">
        <v>8</v>
      </c>
      <c r="Y460">
        <v>15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e">
        <f>VLOOKUP(A460,#REF!,4,FALSE)</f>
        <v>#REF!</v>
      </c>
      <c r="AW460" t="e">
        <f>VLOOKUP(A460,#REF!,5,FALSE)</f>
        <v>#REF!</v>
      </c>
      <c r="AX460">
        <f>SUMIF(量化书目统计!A:A,H460,量化书目统计!G:G)</f>
        <v>0</v>
      </c>
    </row>
    <row r="461" spans="1:50" x14ac:dyDescent="0.3">
      <c r="A461" t="s">
        <v>3974</v>
      </c>
      <c r="B461" t="s">
        <v>539</v>
      </c>
      <c r="C461" t="s">
        <v>117</v>
      </c>
      <c r="D461">
        <v>4</v>
      </c>
      <c r="E461" t="s">
        <v>753</v>
      </c>
      <c r="F461" s="1" t="s">
        <v>754</v>
      </c>
      <c r="G461" t="s">
        <v>755</v>
      </c>
      <c r="H461" t="e">
        <f>VLOOKUP(F461,#REF!,2,FALSE)</f>
        <v>#REF!</v>
      </c>
      <c r="I461" t="s">
        <v>74</v>
      </c>
      <c r="J461" s="4">
        <v>44341</v>
      </c>
      <c r="K461" s="4">
        <v>44441</v>
      </c>
      <c r="L461" s="3">
        <f>IF(K461&lt;&gt;0,K461-J461,"")</f>
        <v>100</v>
      </c>
      <c r="M461" s="4">
        <v>44446</v>
      </c>
      <c r="N461">
        <f>M461-J461</f>
        <v>105</v>
      </c>
      <c r="O461">
        <v>1</v>
      </c>
      <c r="P461" t="e">
        <f>VLOOKUP(F461,#REF!,3,FALSE)</f>
        <v>#REF!</v>
      </c>
      <c r="Q461">
        <f>IF(OR(ISNUMBER(SEARCH("高等数学",E461)),ISNUMBER(SEARCH("数学分析",E461)),ISNUMBER(SEARCH("微积分",E461))),1,IF(OR(ISNUMBER(SEARCH("概率",E461)),ISNUMBER(SEARCH("数理统计",E461)),ISNUMBER(SEARCH("统计",E461))),2,IF(ISNUMBER(SEARCH("代数",E461)),3,IF(OR(ISNUMBER(SEARCH("运筹",E461)),ISNUMBER(SEARCH("优化",E461))),4,0))))</f>
        <v>0</v>
      </c>
      <c r="R461" t="str">
        <f>IF(AND(Q461&gt;0,O461=1),Q461&amp;"-"&amp;E461,"")</f>
        <v/>
      </c>
      <c r="S461" t="s">
        <v>80</v>
      </c>
      <c r="T461">
        <v>13</v>
      </c>
      <c r="U461">
        <v>1</v>
      </c>
      <c r="V461" t="s">
        <v>43</v>
      </c>
      <c r="X461">
        <v>33</v>
      </c>
      <c r="Y461">
        <v>15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e">
        <f>VLOOKUP(A461,#REF!,4,FALSE)</f>
        <v>#REF!</v>
      </c>
      <c r="AW461" t="e">
        <f>VLOOKUP(A461,#REF!,5,FALSE)</f>
        <v>#REF!</v>
      </c>
      <c r="AX461">
        <f>SUMIF(量化书目统计!A:A,H461,量化书目统计!G:G)</f>
        <v>0</v>
      </c>
    </row>
    <row r="462" spans="1:50" x14ac:dyDescent="0.3">
      <c r="A462" t="s">
        <v>3978</v>
      </c>
      <c r="B462" t="s">
        <v>539</v>
      </c>
      <c r="C462" t="s">
        <v>117</v>
      </c>
      <c r="D462">
        <v>4</v>
      </c>
      <c r="E462" t="s">
        <v>3979</v>
      </c>
      <c r="F462" s="1" t="s">
        <v>3980</v>
      </c>
      <c r="G462" t="s">
        <v>3981</v>
      </c>
      <c r="H462" t="e">
        <f>VLOOKUP(F462,#REF!,2,FALSE)</f>
        <v>#REF!</v>
      </c>
      <c r="I462" t="s">
        <v>121</v>
      </c>
      <c r="J462" s="4">
        <v>44509</v>
      </c>
      <c r="K462" s="4">
        <v>44520</v>
      </c>
      <c r="L462" s="3">
        <f>IF(K462&lt;&gt;0,K462-J462,"")</f>
        <v>11</v>
      </c>
      <c r="M462" s="4">
        <v>44539</v>
      </c>
      <c r="N462">
        <f>M462-J462</f>
        <v>30</v>
      </c>
      <c r="O462">
        <v>1</v>
      </c>
      <c r="P462" t="e">
        <f>VLOOKUP(F462,#REF!,3,FALSE)</f>
        <v>#REF!</v>
      </c>
      <c r="Q462">
        <f>IF(OR(ISNUMBER(SEARCH("高等数学",E462)),ISNUMBER(SEARCH("数学分析",E462)),ISNUMBER(SEARCH("微积分",E462))),1,IF(OR(ISNUMBER(SEARCH("概率",E462)),ISNUMBER(SEARCH("数理统计",E462)),ISNUMBER(SEARCH("统计",E462))),2,IF(ISNUMBER(SEARCH("代数",E462)),3,IF(OR(ISNUMBER(SEARCH("运筹",E462)),ISNUMBER(SEARCH("优化",E462))),4,0))))</f>
        <v>0</v>
      </c>
      <c r="R462" t="str">
        <f>IF(AND(Q462&gt;0,O462=1),Q462&amp;"-"&amp;E462,"")</f>
        <v/>
      </c>
      <c r="S462" t="s">
        <v>38</v>
      </c>
      <c r="T462">
        <v>10</v>
      </c>
      <c r="U462">
        <v>1</v>
      </c>
      <c r="V462" t="s">
        <v>38</v>
      </c>
      <c r="W462">
        <v>11</v>
      </c>
      <c r="X462">
        <v>50</v>
      </c>
      <c r="Y462">
        <v>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e">
        <f>VLOOKUP(A462,#REF!,4,FALSE)</f>
        <v>#REF!</v>
      </c>
      <c r="AW462" t="e">
        <f>VLOOKUP(A462,#REF!,5,FALSE)</f>
        <v>#REF!</v>
      </c>
      <c r="AX462">
        <f>SUMIF(量化书目统计!A:A,H462,量化书目统计!G:G)</f>
        <v>0</v>
      </c>
    </row>
    <row r="463" spans="1:50" x14ac:dyDescent="0.3">
      <c r="A463" t="s">
        <v>3982</v>
      </c>
      <c r="B463" t="s">
        <v>539</v>
      </c>
      <c r="C463" t="s">
        <v>117</v>
      </c>
      <c r="D463">
        <v>4</v>
      </c>
      <c r="E463" t="s">
        <v>3983</v>
      </c>
      <c r="F463" s="1" t="s">
        <v>3984</v>
      </c>
      <c r="G463" t="s">
        <v>3985</v>
      </c>
      <c r="H463" t="e">
        <f>VLOOKUP(F463,#REF!,2,FALSE)</f>
        <v>#REF!</v>
      </c>
      <c r="I463" t="s">
        <v>59</v>
      </c>
      <c r="J463" s="4">
        <v>44179</v>
      </c>
      <c r="K463" s="4">
        <v>44207</v>
      </c>
      <c r="L463" s="3">
        <f>IF(K463&lt;&gt;0,K463-J463,"")</f>
        <v>28</v>
      </c>
      <c r="M463" s="4">
        <v>44239</v>
      </c>
      <c r="N463">
        <f>M463-J463</f>
        <v>60</v>
      </c>
      <c r="O463">
        <v>1</v>
      </c>
      <c r="P463" t="e">
        <f>VLOOKUP(F463,#REF!,3,FALSE)</f>
        <v>#REF!</v>
      </c>
      <c r="Q463">
        <f>IF(OR(ISNUMBER(SEARCH("高等数学",E463)),ISNUMBER(SEARCH("数学分析",E463)),ISNUMBER(SEARCH("微积分",E463))),1,IF(OR(ISNUMBER(SEARCH("概率",E463)),ISNUMBER(SEARCH("数理统计",E463)),ISNUMBER(SEARCH("统计",E463))),2,IF(ISNUMBER(SEARCH("代数",E463)),3,IF(OR(ISNUMBER(SEARCH("运筹",E463)),ISNUMBER(SEARCH("优化",E463))),4,0))))</f>
        <v>1</v>
      </c>
      <c r="R463" t="str">
        <f>IF(AND(Q463&gt;0,O463=1),Q463&amp;"-"&amp;E463,"")</f>
        <v>1-工科数学分析</v>
      </c>
      <c r="S463" t="s">
        <v>28</v>
      </c>
      <c r="T463">
        <v>15</v>
      </c>
      <c r="U463">
        <v>1</v>
      </c>
      <c r="V463" t="s">
        <v>28</v>
      </c>
      <c r="W463">
        <v>18</v>
      </c>
      <c r="X463">
        <v>15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e">
        <f>VLOOKUP(A463,#REF!,4,FALSE)</f>
        <v>#REF!</v>
      </c>
      <c r="AW463" t="e">
        <f>VLOOKUP(A463,#REF!,5,FALSE)</f>
        <v>#REF!</v>
      </c>
      <c r="AX463">
        <f>SUMIF(量化书目统计!A:A,H463,量化书目统计!G:G)</f>
        <v>0</v>
      </c>
    </row>
    <row r="464" spans="1:50" x14ac:dyDescent="0.3">
      <c r="A464" t="s">
        <v>3986</v>
      </c>
      <c r="B464" t="s">
        <v>539</v>
      </c>
      <c r="C464" t="s">
        <v>117</v>
      </c>
      <c r="D464">
        <v>4</v>
      </c>
      <c r="E464" t="s">
        <v>2454</v>
      </c>
      <c r="F464" s="1" t="s">
        <v>2455</v>
      </c>
      <c r="G464" t="s">
        <v>2456</v>
      </c>
      <c r="H464" t="e">
        <f>VLOOKUP(F464,#REF!,2,FALSE)</f>
        <v>#REF!</v>
      </c>
      <c r="I464" t="s">
        <v>49</v>
      </c>
      <c r="J464" s="4">
        <v>44531</v>
      </c>
      <c r="K464" s="4">
        <v>44581</v>
      </c>
      <c r="L464" s="3">
        <f>IF(K464&lt;&gt;0,K464-J464,"")</f>
        <v>50</v>
      </c>
      <c r="M464" s="4">
        <v>44624</v>
      </c>
      <c r="N464">
        <f>M464-J464</f>
        <v>93</v>
      </c>
      <c r="O464">
        <v>1</v>
      </c>
      <c r="P464" t="e">
        <f>VLOOKUP(F464,#REF!,3,FALSE)</f>
        <v>#REF!</v>
      </c>
      <c r="Q464">
        <f>IF(OR(ISNUMBER(SEARCH("高等数学",E464)),ISNUMBER(SEARCH("数学分析",E464)),ISNUMBER(SEARCH("微积分",E464))),1,IF(OR(ISNUMBER(SEARCH("概率",E464)),ISNUMBER(SEARCH("数理统计",E464)),ISNUMBER(SEARCH("统计",E464))),2,IF(ISNUMBER(SEARCH("代数",E464)),3,IF(OR(ISNUMBER(SEARCH("运筹",E464)),ISNUMBER(SEARCH("优化",E464))),4,0))))</f>
        <v>0</v>
      </c>
      <c r="R464" t="str">
        <f>IF(AND(Q464&gt;0,O464=1),Q464&amp;"-"&amp;E464,"")</f>
        <v/>
      </c>
      <c r="S464" t="s">
        <v>38</v>
      </c>
      <c r="T464">
        <v>13</v>
      </c>
      <c r="U464">
        <v>1</v>
      </c>
      <c r="V464" t="s">
        <v>43</v>
      </c>
      <c r="X464">
        <v>53</v>
      </c>
      <c r="Y464">
        <v>5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e">
        <f>VLOOKUP(A464,#REF!,4,FALSE)</f>
        <v>#REF!</v>
      </c>
      <c r="AW464" t="e">
        <f>VLOOKUP(A464,#REF!,5,FALSE)</f>
        <v>#REF!</v>
      </c>
      <c r="AX464">
        <f>SUMIF(量化书目统计!A:A,H464,量化书目统计!G:G)</f>
        <v>0</v>
      </c>
    </row>
    <row r="465" spans="1:50" x14ac:dyDescent="0.3">
      <c r="A465" t="s">
        <v>3990</v>
      </c>
      <c r="B465" t="s">
        <v>539</v>
      </c>
      <c r="C465" t="s">
        <v>117</v>
      </c>
      <c r="D465">
        <v>4</v>
      </c>
      <c r="E465" t="s">
        <v>3991</v>
      </c>
      <c r="F465" s="1" t="s">
        <v>3992</v>
      </c>
      <c r="G465" t="s">
        <v>3993</v>
      </c>
      <c r="H465" t="e">
        <f>VLOOKUP(F465,#REF!,2,FALSE)</f>
        <v>#REF!</v>
      </c>
      <c r="I465" t="s">
        <v>49</v>
      </c>
      <c r="J465" s="4">
        <v>44333</v>
      </c>
      <c r="K465" s="4">
        <v>44351</v>
      </c>
      <c r="L465" s="3">
        <f>IF(K465&lt;&gt;0,K465-J465,"")</f>
        <v>18</v>
      </c>
      <c r="M465" s="4">
        <v>44363</v>
      </c>
      <c r="N465">
        <f>M465-J465</f>
        <v>30</v>
      </c>
      <c r="O465">
        <v>1</v>
      </c>
      <c r="P465" t="e">
        <f>VLOOKUP(F465,#REF!,3,FALSE)</f>
        <v>#REF!</v>
      </c>
      <c r="Q465">
        <f>IF(OR(ISNUMBER(SEARCH("高等数学",E465)),ISNUMBER(SEARCH("数学分析",E465)),ISNUMBER(SEARCH("微积分",E465))),1,IF(OR(ISNUMBER(SEARCH("概率",E465)),ISNUMBER(SEARCH("数理统计",E465)),ISNUMBER(SEARCH("统计",E465))),2,IF(ISNUMBER(SEARCH("代数",E465)),3,IF(OR(ISNUMBER(SEARCH("运筹",E465)),ISNUMBER(SEARCH("优化",E465))),4,0))))</f>
        <v>0</v>
      </c>
      <c r="R465" t="str">
        <f>IF(AND(Q465&gt;0,O465=1),Q465&amp;"-"&amp;E465,"")</f>
        <v/>
      </c>
      <c r="S465" t="s">
        <v>80</v>
      </c>
      <c r="T465">
        <v>12</v>
      </c>
      <c r="U465">
        <v>1</v>
      </c>
      <c r="V465" t="s">
        <v>80</v>
      </c>
      <c r="W465">
        <v>14</v>
      </c>
      <c r="X465">
        <v>32</v>
      </c>
      <c r="Y465">
        <v>11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e">
        <f>VLOOKUP(A465,#REF!,4,FALSE)</f>
        <v>#REF!</v>
      </c>
      <c r="AW465" t="e">
        <f>VLOOKUP(A465,#REF!,5,FALSE)</f>
        <v>#REF!</v>
      </c>
      <c r="AX465">
        <f>SUMIF(量化书目统计!A:A,H465,量化书目统计!G:G)</f>
        <v>0</v>
      </c>
    </row>
    <row r="466" spans="1:50" x14ac:dyDescent="0.3">
      <c r="A466" t="s">
        <v>3997</v>
      </c>
      <c r="B466" t="s">
        <v>539</v>
      </c>
      <c r="C466" t="s">
        <v>117</v>
      </c>
      <c r="D466">
        <v>4</v>
      </c>
      <c r="E466" t="s">
        <v>3998</v>
      </c>
      <c r="F466" s="1" t="s">
        <v>3999</v>
      </c>
      <c r="G466" t="s">
        <v>4000</v>
      </c>
      <c r="H466" t="e">
        <f>VLOOKUP(F466,#REF!,2,FALSE)</f>
        <v>#REF!</v>
      </c>
      <c r="I466" t="s">
        <v>59</v>
      </c>
      <c r="J466" s="4">
        <v>44315</v>
      </c>
      <c r="K466" s="4">
        <v>44374</v>
      </c>
      <c r="L466" s="3">
        <f>IF(K466&lt;&gt;0,K466-J466,"")</f>
        <v>59</v>
      </c>
      <c r="M466" s="4">
        <v>44375</v>
      </c>
      <c r="N466">
        <f>M466-J466</f>
        <v>60</v>
      </c>
      <c r="O466">
        <v>1</v>
      </c>
      <c r="P466" t="e">
        <f>VLOOKUP(F466,#REF!,3,FALSE)</f>
        <v>#REF!</v>
      </c>
      <c r="Q466">
        <f>IF(OR(ISNUMBER(SEARCH("高等数学",E466)),ISNUMBER(SEARCH("数学分析",E466)),ISNUMBER(SEARCH("微积分",E466))),1,IF(OR(ISNUMBER(SEARCH("概率",E466)),ISNUMBER(SEARCH("数理统计",E466)),ISNUMBER(SEARCH("统计",E466))),2,IF(ISNUMBER(SEARCH("代数",E466)),3,IF(OR(ISNUMBER(SEARCH("运筹",E466)),ISNUMBER(SEARCH("优化",E466))),4,0))))</f>
        <v>1</v>
      </c>
      <c r="R466" t="str">
        <f>IF(AND(Q466&gt;0,O466=1),Q466&amp;"-"&amp;E466,"")</f>
        <v>1-工科数学分析学习指导</v>
      </c>
      <c r="S466" t="s">
        <v>80</v>
      </c>
      <c r="T466">
        <v>9</v>
      </c>
      <c r="U466">
        <v>1</v>
      </c>
      <c r="V466" t="s">
        <v>80</v>
      </c>
      <c r="W466">
        <v>17</v>
      </c>
      <c r="X466">
        <v>29</v>
      </c>
      <c r="Y466">
        <v>11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e">
        <f>VLOOKUP(A466,#REF!,4,FALSE)</f>
        <v>#REF!</v>
      </c>
      <c r="AW466" t="e">
        <f>VLOOKUP(A466,#REF!,5,FALSE)</f>
        <v>#REF!</v>
      </c>
      <c r="AX466">
        <f>SUMIF(量化书目统计!A:A,H466,量化书目统计!G:G)</f>
        <v>0</v>
      </c>
    </row>
    <row r="467" spans="1:50" x14ac:dyDescent="0.3">
      <c r="A467" t="s">
        <v>4006</v>
      </c>
      <c r="B467" t="s">
        <v>539</v>
      </c>
      <c r="C467" t="s">
        <v>117</v>
      </c>
      <c r="D467">
        <v>4</v>
      </c>
      <c r="E467" t="s">
        <v>635</v>
      </c>
      <c r="F467" s="1" t="s">
        <v>636</v>
      </c>
      <c r="G467" t="s">
        <v>637</v>
      </c>
      <c r="H467" t="e">
        <f>VLOOKUP(F467,#REF!,2,FALSE)</f>
        <v>#REF!</v>
      </c>
      <c r="I467" t="s">
        <v>42</v>
      </c>
      <c r="J467" s="4">
        <v>44307</v>
      </c>
      <c r="K467" s="4">
        <v>44331</v>
      </c>
      <c r="L467" s="3">
        <f>IF(K467&lt;&gt;0,K467-J467,"")</f>
        <v>24</v>
      </c>
      <c r="M467" s="4">
        <v>44337</v>
      </c>
      <c r="N467">
        <f>M467-J467</f>
        <v>30</v>
      </c>
      <c r="O467">
        <v>1</v>
      </c>
      <c r="P467" t="e">
        <f>VLOOKUP(F467,#REF!,3,FALSE)</f>
        <v>#REF!</v>
      </c>
      <c r="Q467">
        <f>IF(OR(ISNUMBER(SEARCH("高等数学",E467)),ISNUMBER(SEARCH("数学分析",E467)),ISNUMBER(SEARCH("微积分",E467))),1,IF(OR(ISNUMBER(SEARCH("概率",E467)),ISNUMBER(SEARCH("数理统计",E467)),ISNUMBER(SEARCH("统计",E467))),2,IF(ISNUMBER(SEARCH("代数",E467)),3,IF(OR(ISNUMBER(SEARCH("运筹",E467)),ISNUMBER(SEARCH("优化",E467))),4,0))))</f>
        <v>0</v>
      </c>
      <c r="R467" t="str">
        <f>IF(AND(Q467&gt;0,O467=1),Q467&amp;"-"&amp;E467,"")</f>
        <v/>
      </c>
      <c r="S467" t="s">
        <v>80</v>
      </c>
      <c r="T467">
        <v>8</v>
      </c>
      <c r="U467">
        <v>1</v>
      </c>
      <c r="V467" t="s">
        <v>80</v>
      </c>
      <c r="W467">
        <v>11</v>
      </c>
      <c r="X467">
        <v>28</v>
      </c>
      <c r="Y467">
        <v>15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e">
        <f>VLOOKUP(A467,#REF!,4,FALSE)</f>
        <v>#REF!</v>
      </c>
      <c r="AW467" t="e">
        <f>VLOOKUP(A467,#REF!,5,FALSE)</f>
        <v>#REF!</v>
      </c>
      <c r="AX467">
        <f>SUMIF(量化书目统计!A:A,H467,量化书目统计!G:G)</f>
        <v>0</v>
      </c>
    </row>
    <row r="468" spans="1:50" x14ac:dyDescent="0.3">
      <c r="A468" t="s">
        <v>4010</v>
      </c>
      <c r="B468" t="s">
        <v>539</v>
      </c>
      <c r="C468" t="s">
        <v>117</v>
      </c>
      <c r="D468">
        <v>4</v>
      </c>
      <c r="E468" t="s">
        <v>736</v>
      </c>
      <c r="F468" s="1" t="s">
        <v>2645</v>
      </c>
      <c r="G468" t="s">
        <v>738</v>
      </c>
      <c r="H468" t="e">
        <f>VLOOKUP(F468,#REF!,2,FALSE)</f>
        <v>#REF!</v>
      </c>
      <c r="I468" t="s">
        <v>59</v>
      </c>
      <c r="J468" s="4">
        <v>44089</v>
      </c>
      <c r="K468" s="4">
        <v>44124</v>
      </c>
      <c r="L468" s="3">
        <f>IF(K468&lt;&gt;0,K468-J468,"")</f>
        <v>35</v>
      </c>
      <c r="M468" s="4">
        <v>44151</v>
      </c>
      <c r="N468">
        <f>M468-J468</f>
        <v>62</v>
      </c>
      <c r="O468">
        <v>1</v>
      </c>
      <c r="P468" t="e">
        <f>VLOOKUP(F468,#REF!,3,FALSE)</f>
        <v>#REF!</v>
      </c>
      <c r="Q468">
        <f>IF(OR(ISNUMBER(SEARCH("高等数学",E468)),ISNUMBER(SEARCH("数学分析",E468)),ISNUMBER(SEARCH("微积分",E468))),1,IF(OR(ISNUMBER(SEARCH("概率",E468)),ISNUMBER(SEARCH("数理统计",E468)),ISNUMBER(SEARCH("统计",E468))),2,IF(ISNUMBER(SEARCH("代数",E468)),3,IF(OR(ISNUMBER(SEARCH("运筹",E468)),ISNUMBER(SEARCH("优化",E468))),4,0))))</f>
        <v>1</v>
      </c>
      <c r="R468" t="str">
        <f>IF(AND(Q468&gt;0,O468=1),Q468&amp;"-"&amp;E468,"")</f>
        <v>1-工科数学分析基础</v>
      </c>
      <c r="S468" t="s">
        <v>28</v>
      </c>
      <c r="T468">
        <v>2</v>
      </c>
      <c r="U468">
        <v>3</v>
      </c>
      <c r="V468" t="s">
        <v>28</v>
      </c>
      <c r="W468">
        <v>7</v>
      </c>
      <c r="X468">
        <v>2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e">
        <f>VLOOKUP(A468,#REF!,4,FALSE)</f>
        <v>#REF!</v>
      </c>
      <c r="AW468" t="e">
        <f>VLOOKUP(A468,#REF!,5,FALSE)</f>
        <v>#REF!</v>
      </c>
      <c r="AX468">
        <f>SUMIF(量化书目统计!A:A,H468,量化书目统计!G:G)</f>
        <v>0</v>
      </c>
    </row>
    <row r="469" spans="1:50" x14ac:dyDescent="0.3">
      <c r="A469" t="s">
        <v>4029</v>
      </c>
      <c r="B469" t="s">
        <v>539</v>
      </c>
      <c r="C469" t="s">
        <v>117</v>
      </c>
      <c r="D469">
        <v>4</v>
      </c>
      <c r="E469" t="s">
        <v>4030</v>
      </c>
      <c r="F469" s="1" t="s">
        <v>4031</v>
      </c>
      <c r="G469" t="s">
        <v>4032</v>
      </c>
      <c r="H469" t="e">
        <f>VLOOKUP(F469,#REF!,2,FALSE)</f>
        <v>#REF!</v>
      </c>
      <c r="I469" t="s">
        <v>74</v>
      </c>
      <c r="J469" s="4">
        <v>44199</v>
      </c>
      <c r="K469" s="4">
        <v>44286</v>
      </c>
      <c r="L469" s="3">
        <f>IF(K469&lt;&gt;0,K469-J469,"")</f>
        <v>87</v>
      </c>
      <c r="M469" s="4">
        <v>44287</v>
      </c>
      <c r="N469">
        <f>M469-J469</f>
        <v>88</v>
      </c>
      <c r="O469">
        <v>1</v>
      </c>
      <c r="P469" t="e">
        <f>VLOOKUP(F469,#REF!,3,FALSE)</f>
        <v>#REF!</v>
      </c>
      <c r="Q469">
        <f>IF(OR(ISNUMBER(SEARCH("高等数学",E469)),ISNUMBER(SEARCH("数学分析",E469)),ISNUMBER(SEARCH("微积分",E469))),1,IF(OR(ISNUMBER(SEARCH("概率",E469)),ISNUMBER(SEARCH("数理统计",E469)),ISNUMBER(SEARCH("统计",E469))),2,IF(ISNUMBER(SEARCH("代数",E469)),3,IF(OR(ISNUMBER(SEARCH("运筹",E469)),ISNUMBER(SEARCH("优化",E469))),4,0))))</f>
        <v>2</v>
      </c>
      <c r="R469" t="str">
        <f>IF(AND(Q469&gt;0,O469=1),Q469&amp;"-"&amp;E469,"")</f>
        <v>2-统计学原理</v>
      </c>
      <c r="S469" t="s">
        <v>28</v>
      </c>
      <c r="T469">
        <v>18</v>
      </c>
      <c r="U469">
        <v>1</v>
      </c>
      <c r="V469" t="s">
        <v>80</v>
      </c>
      <c r="W469">
        <v>5</v>
      </c>
      <c r="X469">
        <v>18</v>
      </c>
      <c r="Y469">
        <v>11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e">
        <f>VLOOKUP(A469,#REF!,4,FALSE)</f>
        <v>#REF!</v>
      </c>
      <c r="AW469" t="e">
        <f>VLOOKUP(A469,#REF!,5,FALSE)</f>
        <v>#REF!</v>
      </c>
      <c r="AX469">
        <f>SUMIF(量化书目统计!A:A,H469,量化书目统计!G:G)</f>
        <v>0</v>
      </c>
    </row>
    <row r="470" spans="1:50" x14ac:dyDescent="0.3">
      <c r="A470" t="s">
        <v>4042</v>
      </c>
      <c r="B470" t="s">
        <v>539</v>
      </c>
      <c r="C470" t="s">
        <v>117</v>
      </c>
      <c r="D470">
        <v>4</v>
      </c>
      <c r="E470" t="s">
        <v>2717</v>
      </c>
      <c r="F470" s="1" t="s">
        <v>2718</v>
      </c>
      <c r="G470" t="s">
        <v>2719</v>
      </c>
      <c r="H470" t="e">
        <f>VLOOKUP(F470,#REF!,2,FALSE)</f>
        <v>#REF!</v>
      </c>
      <c r="I470" t="s">
        <v>231</v>
      </c>
      <c r="J470" s="4">
        <v>44558</v>
      </c>
      <c r="K470" s="4">
        <v>44564</v>
      </c>
      <c r="L470" s="3">
        <f>IF(K470&lt;&gt;0,K470-J470,"")</f>
        <v>6</v>
      </c>
      <c r="M470" s="4">
        <v>44620</v>
      </c>
      <c r="N470">
        <f>M470-J470</f>
        <v>62</v>
      </c>
      <c r="O470">
        <v>1</v>
      </c>
      <c r="P470" t="e">
        <f>VLOOKUP(F470,#REF!,3,FALSE)</f>
        <v>#REF!</v>
      </c>
      <c r="Q470">
        <f>IF(OR(ISNUMBER(SEARCH("高等数学",E470)),ISNUMBER(SEARCH("数学分析",E470)),ISNUMBER(SEARCH("微积分",E470))),1,IF(OR(ISNUMBER(SEARCH("概率",E470)),ISNUMBER(SEARCH("数理统计",E470)),ISNUMBER(SEARCH("统计",E470))),2,IF(ISNUMBER(SEARCH("代数",E470)),3,IF(OR(ISNUMBER(SEARCH("运筹",E470)),ISNUMBER(SEARCH("优化",E470))),4,0))))</f>
        <v>0</v>
      </c>
      <c r="R470" t="str">
        <f>IF(AND(Q470&gt;0,O470=1),Q470&amp;"-"&amp;E470,"")</f>
        <v/>
      </c>
      <c r="S470" t="s">
        <v>38</v>
      </c>
      <c r="T470">
        <v>17</v>
      </c>
      <c r="U470">
        <v>1</v>
      </c>
      <c r="V470" t="s">
        <v>38</v>
      </c>
      <c r="W470">
        <v>18</v>
      </c>
      <c r="X470">
        <v>57</v>
      </c>
      <c r="Y470">
        <v>5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e">
        <f>VLOOKUP(A470,#REF!,4,FALSE)</f>
        <v>#REF!</v>
      </c>
      <c r="AW470" t="e">
        <f>VLOOKUP(A470,#REF!,5,FALSE)</f>
        <v>#REF!</v>
      </c>
      <c r="AX470">
        <f>SUMIF(量化书目统计!A:A,H470,量化书目统计!G:G)</f>
        <v>0</v>
      </c>
    </row>
    <row r="471" spans="1:50" x14ac:dyDescent="0.3">
      <c r="A471" t="s">
        <v>760</v>
      </c>
      <c r="B471" t="s">
        <v>539</v>
      </c>
      <c r="C471" t="s">
        <v>308</v>
      </c>
      <c r="D471">
        <v>1</v>
      </c>
      <c r="E471" t="s">
        <v>761</v>
      </c>
      <c r="F471" s="1" t="s">
        <v>762</v>
      </c>
      <c r="G471" t="s">
        <v>763</v>
      </c>
      <c r="H471" t="e">
        <f>VLOOKUP(F471,#REF!,2,FALSE)</f>
        <v>#REF!</v>
      </c>
      <c r="I471" t="s">
        <v>59</v>
      </c>
      <c r="J471" s="4">
        <v>44116</v>
      </c>
      <c r="K471" s="4">
        <v>44131</v>
      </c>
      <c r="L471" s="3">
        <f>IF(K471&lt;&gt;0,K471-J471,"")</f>
        <v>15</v>
      </c>
      <c r="M471" s="4">
        <v>44176</v>
      </c>
      <c r="N471">
        <f>M471-J471</f>
        <v>60</v>
      </c>
      <c r="O471">
        <v>0</v>
      </c>
      <c r="P471" t="e">
        <f>VLOOKUP(F471,#REF!,3,FALSE)</f>
        <v>#REF!</v>
      </c>
      <c r="Q471">
        <f>IF(OR(ISNUMBER(SEARCH("高等数学",E471)),ISNUMBER(SEARCH("数学分析",E471)),ISNUMBER(SEARCH("微积分",E471))),1,IF(OR(ISNUMBER(SEARCH("概率",E471)),ISNUMBER(SEARCH("数理统计",E471)),ISNUMBER(SEARCH("统计",E471))),2,IF(ISNUMBER(SEARCH("代数",E471)),3,IF(OR(ISNUMBER(SEARCH("运筹",E471)),ISNUMBER(SEARCH("优化",E471))),4,0))))</f>
        <v>0</v>
      </c>
      <c r="R471" t="str">
        <f>IF(AND(Q471&gt;0,O471=1),Q471&amp;"-"&amp;E471,"")</f>
        <v/>
      </c>
      <c r="S471" t="s">
        <v>28</v>
      </c>
      <c r="T471">
        <v>6</v>
      </c>
      <c r="U471">
        <v>1</v>
      </c>
      <c r="V471" t="s">
        <v>28</v>
      </c>
      <c r="W471">
        <v>8</v>
      </c>
      <c r="X471">
        <v>6</v>
      </c>
      <c r="Y471">
        <v>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e">
        <f>VLOOKUP(A471,#REF!,4,FALSE)</f>
        <v>#REF!</v>
      </c>
      <c r="AW471" t="e">
        <f>VLOOKUP(A471,#REF!,5,FALSE)</f>
        <v>#REF!</v>
      </c>
      <c r="AX471">
        <f>SUMIF(量化书目统计!A:A,H471,量化书目统计!G:G)</f>
        <v>0</v>
      </c>
    </row>
    <row r="472" spans="1:50" x14ac:dyDescent="0.3">
      <c r="A472" t="s">
        <v>4046</v>
      </c>
      <c r="B472" t="s">
        <v>539</v>
      </c>
      <c r="C472" t="s">
        <v>117</v>
      </c>
      <c r="D472">
        <v>4</v>
      </c>
      <c r="E472" t="s">
        <v>1904</v>
      </c>
      <c r="F472" s="1" t="s">
        <v>1905</v>
      </c>
      <c r="G472" t="s">
        <v>1906</v>
      </c>
      <c r="H472" t="e">
        <f>VLOOKUP(F472,#REF!,2,FALSE)</f>
        <v>#REF!</v>
      </c>
      <c r="I472" t="s">
        <v>53</v>
      </c>
      <c r="J472" s="4">
        <v>44199</v>
      </c>
      <c r="K472" s="4">
        <v>44255</v>
      </c>
      <c r="L472" s="3">
        <f>IF(K472&lt;&gt;0,K472-J472,"")</f>
        <v>56</v>
      </c>
      <c r="M472" s="4">
        <v>44260</v>
      </c>
      <c r="N472">
        <f>M472-J472</f>
        <v>61</v>
      </c>
      <c r="O472">
        <v>1</v>
      </c>
      <c r="P472" t="e">
        <f>VLOOKUP(F472,#REF!,3,FALSE)</f>
        <v>#REF!</v>
      </c>
      <c r="Q472">
        <f>IF(OR(ISNUMBER(SEARCH("高等数学",E472)),ISNUMBER(SEARCH("数学分析",E472)),ISNUMBER(SEARCH("微积分",E472))),1,IF(OR(ISNUMBER(SEARCH("概率",E472)),ISNUMBER(SEARCH("数理统计",E472)),ISNUMBER(SEARCH("统计",E472))),2,IF(ISNUMBER(SEARCH("代数",E472)),3,IF(OR(ISNUMBER(SEARCH("运筹",E472)),ISNUMBER(SEARCH("优化",E472))),4,0))))</f>
        <v>0</v>
      </c>
      <c r="R472" t="str">
        <f>IF(AND(Q472&gt;0,O472=1),Q472&amp;"-"&amp;E472,"")</f>
        <v/>
      </c>
      <c r="S472" t="s">
        <v>28</v>
      </c>
      <c r="T472">
        <v>18</v>
      </c>
      <c r="U472">
        <v>1</v>
      </c>
      <c r="V472" t="s">
        <v>43</v>
      </c>
      <c r="X472">
        <v>18</v>
      </c>
      <c r="Y472">
        <v>11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e">
        <f>VLOOKUP(A472,#REF!,4,FALSE)</f>
        <v>#REF!</v>
      </c>
      <c r="AW472" t="e">
        <f>VLOOKUP(A472,#REF!,5,FALSE)</f>
        <v>#REF!</v>
      </c>
      <c r="AX472">
        <f>SUMIF(量化书目统计!A:A,H472,量化书目统计!G:G)</f>
        <v>0</v>
      </c>
    </row>
    <row r="473" spans="1:50" x14ac:dyDescent="0.3">
      <c r="A473" t="s">
        <v>4050</v>
      </c>
      <c r="B473" t="s">
        <v>539</v>
      </c>
      <c r="C473" t="s">
        <v>117</v>
      </c>
      <c r="D473">
        <v>4</v>
      </c>
      <c r="E473" t="s">
        <v>4051</v>
      </c>
      <c r="F473" s="1" t="s">
        <v>4052</v>
      </c>
      <c r="G473" t="s">
        <v>4053</v>
      </c>
      <c r="H473" t="e">
        <f>VLOOKUP(F473,#REF!,2,FALSE)</f>
        <v>#REF!</v>
      </c>
      <c r="I473" t="s">
        <v>183</v>
      </c>
      <c r="J473" s="4">
        <v>44122</v>
      </c>
      <c r="K473" s="4">
        <v>44207</v>
      </c>
      <c r="L473" s="3">
        <f>IF(K473&lt;&gt;0,K473-J473,"")</f>
        <v>85</v>
      </c>
      <c r="M473" s="4">
        <v>44223</v>
      </c>
      <c r="N473">
        <f>M473-J473</f>
        <v>101</v>
      </c>
      <c r="O473">
        <v>1</v>
      </c>
      <c r="P473" t="e">
        <f>VLOOKUP(F473,#REF!,3,FALSE)</f>
        <v>#REF!</v>
      </c>
      <c r="Q473">
        <f>IF(OR(ISNUMBER(SEARCH("高等数学",E473)),ISNUMBER(SEARCH("数学分析",E473)),ISNUMBER(SEARCH("微积分",E473))),1,IF(OR(ISNUMBER(SEARCH("概率",E473)),ISNUMBER(SEARCH("数理统计",E473)),ISNUMBER(SEARCH("统计",E473))),2,IF(ISNUMBER(SEARCH("代数",E473)),3,IF(OR(ISNUMBER(SEARCH("运筹",E473)),ISNUMBER(SEARCH("优化",E473))),4,0))))</f>
        <v>0</v>
      </c>
      <c r="R473" t="str">
        <f>IF(AND(Q473&gt;0,O473=1),Q473&amp;"-"&amp;E473,"")</f>
        <v/>
      </c>
      <c r="S473" t="s">
        <v>28</v>
      </c>
      <c r="T473">
        <v>7</v>
      </c>
      <c r="U473">
        <v>1</v>
      </c>
      <c r="V473" t="s">
        <v>28</v>
      </c>
      <c r="W473">
        <v>18</v>
      </c>
      <c r="X473">
        <v>7</v>
      </c>
      <c r="Y473">
        <v>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e">
        <f>VLOOKUP(A473,#REF!,4,FALSE)</f>
        <v>#REF!</v>
      </c>
      <c r="AW473" t="e">
        <f>VLOOKUP(A473,#REF!,5,FALSE)</f>
        <v>#REF!</v>
      </c>
      <c r="AX473">
        <f>SUMIF(量化书目统计!A:A,H473,量化书目统计!G:G)</f>
        <v>0</v>
      </c>
    </row>
    <row r="474" spans="1:50" x14ac:dyDescent="0.3">
      <c r="A474" t="s">
        <v>4079</v>
      </c>
      <c r="B474" t="s">
        <v>539</v>
      </c>
      <c r="C474" t="s">
        <v>117</v>
      </c>
      <c r="D474">
        <v>4</v>
      </c>
      <c r="E474" t="s">
        <v>741</v>
      </c>
      <c r="F474" s="1" t="s">
        <v>4095</v>
      </c>
      <c r="G474" t="s">
        <v>3112</v>
      </c>
      <c r="H474" t="e">
        <f>VLOOKUP(F474,#REF!,2,FALSE)</f>
        <v>#REF!</v>
      </c>
      <c r="I474" t="s">
        <v>59</v>
      </c>
      <c r="J474" s="4">
        <v>44254</v>
      </c>
      <c r="K474" s="4">
        <v>44375</v>
      </c>
      <c r="L474" s="3">
        <f>IF(K474&lt;&gt;0,K474-J474,"")</f>
        <v>121</v>
      </c>
      <c r="M474" s="4">
        <v>44375</v>
      </c>
      <c r="N474">
        <f>M474-J474</f>
        <v>121</v>
      </c>
      <c r="O474">
        <v>1</v>
      </c>
      <c r="P474" t="e">
        <f>VLOOKUP(F474,#REF!,3,FALSE)</f>
        <v>#REF!</v>
      </c>
      <c r="Q474">
        <f>IF(OR(ISNUMBER(SEARCH("高等数学",E474)),ISNUMBER(SEARCH("数学分析",E474)),ISNUMBER(SEARCH("微积分",E474))),1,IF(OR(ISNUMBER(SEARCH("概率",E474)),ISNUMBER(SEARCH("数理统计",E474)),ISNUMBER(SEARCH("统计",E474))),2,IF(ISNUMBER(SEARCH("代数",E474)),3,IF(OR(ISNUMBER(SEARCH("运筹",E474)),ISNUMBER(SEARCH("优化",E474))),4,0))))</f>
        <v>1</v>
      </c>
      <c r="R474" t="str">
        <f>IF(AND(Q474&gt;0,O474=1),Q474&amp;"-"&amp;E474,"")</f>
        <v>1-工科数学分析基础教学辅导书</v>
      </c>
      <c r="S474" t="s">
        <v>43</v>
      </c>
      <c r="U474">
        <v>5</v>
      </c>
      <c r="V474" t="s">
        <v>80</v>
      </c>
      <c r="W474">
        <v>18</v>
      </c>
      <c r="X474">
        <v>20</v>
      </c>
      <c r="Y474">
        <v>11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e">
        <f>VLOOKUP(A474,#REF!,4,FALSE)</f>
        <v>#REF!</v>
      </c>
      <c r="AW474" t="e">
        <f>VLOOKUP(A474,#REF!,5,FALSE)</f>
        <v>#REF!</v>
      </c>
      <c r="AX474">
        <f>SUMIF(量化书目统计!A:A,H474,量化书目统计!G:G)</f>
        <v>0</v>
      </c>
    </row>
    <row r="475" spans="1:50" x14ac:dyDescent="0.3">
      <c r="A475" t="s">
        <v>4186</v>
      </c>
      <c r="B475" t="s">
        <v>539</v>
      </c>
      <c r="C475" t="s">
        <v>117</v>
      </c>
      <c r="D475">
        <v>4</v>
      </c>
      <c r="E475" t="s">
        <v>1438</v>
      </c>
      <c r="F475" s="1" t="s">
        <v>1439</v>
      </c>
      <c r="G475" t="s">
        <v>1440</v>
      </c>
      <c r="H475" t="e">
        <f>VLOOKUP(F475,#REF!,2,FALSE)</f>
        <v>#REF!</v>
      </c>
      <c r="I475" t="s">
        <v>158</v>
      </c>
      <c r="J475" s="4">
        <v>44315</v>
      </c>
      <c r="K475" s="4">
        <v>44347</v>
      </c>
      <c r="L475" s="3">
        <f>IF(K475&lt;&gt;0,K475-J475,"")</f>
        <v>32</v>
      </c>
      <c r="M475" s="4">
        <v>44375</v>
      </c>
      <c r="N475">
        <f>M475-J475</f>
        <v>60</v>
      </c>
      <c r="O475">
        <v>1</v>
      </c>
      <c r="P475" t="e">
        <f>VLOOKUP(F475,#REF!,3,FALSE)</f>
        <v>#REF!</v>
      </c>
      <c r="Q475">
        <f>IF(OR(ISNUMBER(SEARCH("高等数学",E475)),ISNUMBER(SEARCH("数学分析",E475)),ISNUMBER(SEARCH("微积分",E475))),1,IF(OR(ISNUMBER(SEARCH("概率",E475)),ISNUMBER(SEARCH("数理统计",E475)),ISNUMBER(SEARCH("统计",E475))),2,IF(ISNUMBER(SEARCH("代数",E475)),3,IF(OR(ISNUMBER(SEARCH("运筹",E475)),ISNUMBER(SEARCH("优化",E475))),4,0))))</f>
        <v>0</v>
      </c>
      <c r="R475" t="str">
        <f>IF(AND(Q475&gt;0,O475=1),Q475&amp;"-"&amp;E475,"")</f>
        <v/>
      </c>
      <c r="S475" t="s">
        <v>80</v>
      </c>
      <c r="T475">
        <v>9</v>
      </c>
      <c r="U475">
        <v>1</v>
      </c>
      <c r="V475" t="s">
        <v>80</v>
      </c>
      <c r="W475">
        <v>14</v>
      </c>
      <c r="X475">
        <v>29</v>
      </c>
      <c r="Y475">
        <v>7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e">
        <f>VLOOKUP(A475,#REF!,4,FALSE)</f>
        <v>#REF!</v>
      </c>
      <c r="AW475" t="e">
        <f>VLOOKUP(A475,#REF!,5,FALSE)</f>
        <v>#REF!</v>
      </c>
      <c r="AX475">
        <f>SUMIF(量化书目统计!A:A,H475,量化书目统计!G:G)</f>
        <v>0</v>
      </c>
    </row>
    <row r="476" spans="1:50" x14ac:dyDescent="0.3">
      <c r="A476" t="s">
        <v>4214</v>
      </c>
      <c r="B476" t="s">
        <v>539</v>
      </c>
      <c r="C476" t="s">
        <v>117</v>
      </c>
      <c r="D476">
        <v>4</v>
      </c>
      <c r="E476" t="s">
        <v>2544</v>
      </c>
      <c r="F476" s="1" t="s">
        <v>2545</v>
      </c>
      <c r="G476" t="s">
        <v>2546</v>
      </c>
      <c r="H476" t="e">
        <f>VLOOKUP(F476,#REF!,2,FALSE)</f>
        <v>#REF!</v>
      </c>
      <c r="I476" t="s">
        <v>32</v>
      </c>
      <c r="J476" s="4">
        <v>44180</v>
      </c>
      <c r="K476" s="4">
        <v>44206</v>
      </c>
      <c r="L476" s="3">
        <f>IF(K476&lt;&gt;0,K476-J476,"")</f>
        <v>26</v>
      </c>
      <c r="M476" s="4">
        <v>44242</v>
      </c>
      <c r="N476">
        <f>M476-J476</f>
        <v>62</v>
      </c>
      <c r="O476">
        <v>1</v>
      </c>
      <c r="P476" t="e">
        <f>VLOOKUP(F476,#REF!,3,FALSE)</f>
        <v>#REF!</v>
      </c>
      <c r="Q476">
        <f>IF(OR(ISNUMBER(SEARCH("高等数学",E476)),ISNUMBER(SEARCH("数学分析",E476)),ISNUMBER(SEARCH("微积分",E476))),1,IF(OR(ISNUMBER(SEARCH("概率",E476)),ISNUMBER(SEARCH("数理统计",E476)),ISNUMBER(SEARCH("统计",E476))),2,IF(ISNUMBER(SEARCH("代数",E476)),3,IF(OR(ISNUMBER(SEARCH("运筹",E476)),ISNUMBER(SEARCH("优化",E476))),4,0))))</f>
        <v>0</v>
      </c>
      <c r="R476" t="str">
        <f>IF(AND(Q476&gt;0,O476=1),Q476&amp;"-"&amp;E476,"")</f>
        <v/>
      </c>
      <c r="S476" t="s">
        <v>28</v>
      </c>
      <c r="T476">
        <v>15</v>
      </c>
      <c r="U476">
        <v>1</v>
      </c>
      <c r="V476" t="s">
        <v>28</v>
      </c>
      <c r="W476">
        <v>18</v>
      </c>
      <c r="X476">
        <v>15</v>
      </c>
      <c r="Y476">
        <v>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e">
        <f>VLOOKUP(A476,#REF!,4,FALSE)</f>
        <v>#REF!</v>
      </c>
      <c r="AW476" t="e">
        <f>VLOOKUP(A476,#REF!,5,FALSE)</f>
        <v>#REF!</v>
      </c>
      <c r="AX476">
        <f>SUMIF(量化书目统计!A:A,H476,量化书目统计!G:G)</f>
        <v>0</v>
      </c>
    </row>
    <row r="477" spans="1:50" x14ac:dyDescent="0.3">
      <c r="A477" t="s">
        <v>4218</v>
      </c>
      <c r="B477" t="s">
        <v>539</v>
      </c>
      <c r="C477" t="s">
        <v>117</v>
      </c>
      <c r="D477">
        <v>4</v>
      </c>
      <c r="E477" t="s">
        <v>566</v>
      </c>
      <c r="F477" s="1" t="s">
        <v>3933</v>
      </c>
      <c r="G477" t="s">
        <v>3934</v>
      </c>
      <c r="H477" t="e">
        <f>VLOOKUP(F477,#REF!,2,FALSE)</f>
        <v>#REF!</v>
      </c>
      <c r="I477" t="s">
        <v>158</v>
      </c>
      <c r="J477" s="4">
        <v>44098</v>
      </c>
      <c r="K477" s="4">
        <v>44128</v>
      </c>
      <c r="L477" s="3">
        <f>IF(K477&lt;&gt;0,K477-J477,"")</f>
        <v>30</v>
      </c>
      <c r="M477" s="4">
        <v>44130</v>
      </c>
      <c r="N477">
        <f>M477-J477</f>
        <v>32</v>
      </c>
      <c r="O477">
        <v>1</v>
      </c>
      <c r="P477" t="e">
        <f>VLOOKUP(F477,#REF!,3,FALSE)</f>
        <v>#REF!</v>
      </c>
      <c r="Q477">
        <f>IF(OR(ISNUMBER(SEARCH("高等数学",E477)),ISNUMBER(SEARCH("数学分析",E477)),ISNUMBER(SEARCH("微积分",E477))),1,IF(OR(ISNUMBER(SEARCH("概率",E477)),ISNUMBER(SEARCH("数理统计",E477)),ISNUMBER(SEARCH("统计",E477))),2,IF(ISNUMBER(SEARCH("代数",E477)),3,IF(OR(ISNUMBER(SEARCH("运筹",E477)),ISNUMBER(SEARCH("优化",E477))),4,0))))</f>
        <v>0</v>
      </c>
      <c r="R477" t="str">
        <f>IF(AND(Q477&gt;0,O477=1),Q477&amp;"-"&amp;E477,"")</f>
        <v/>
      </c>
      <c r="S477" t="s">
        <v>28</v>
      </c>
      <c r="T477">
        <v>3</v>
      </c>
      <c r="U477">
        <v>2</v>
      </c>
      <c r="V477" t="s">
        <v>28</v>
      </c>
      <c r="W477">
        <v>7</v>
      </c>
      <c r="X477">
        <v>3</v>
      </c>
      <c r="Y477">
        <v>8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e">
        <f>VLOOKUP(A477,#REF!,4,FALSE)</f>
        <v>#REF!</v>
      </c>
      <c r="AW477" t="e">
        <f>VLOOKUP(A477,#REF!,5,FALSE)</f>
        <v>#REF!</v>
      </c>
      <c r="AX477">
        <f>SUMIF(量化书目统计!A:A,H477,量化书目统计!G:G)</f>
        <v>0</v>
      </c>
    </row>
    <row r="478" spans="1:50" x14ac:dyDescent="0.3">
      <c r="A478" t="s">
        <v>4222</v>
      </c>
      <c r="B478" t="s">
        <v>539</v>
      </c>
      <c r="C478" t="s">
        <v>117</v>
      </c>
      <c r="D478">
        <v>4</v>
      </c>
      <c r="E478" t="s">
        <v>4223</v>
      </c>
      <c r="F478" s="1" t="s">
        <v>4224</v>
      </c>
      <c r="G478" t="s">
        <v>4225</v>
      </c>
      <c r="H478" t="e">
        <f>VLOOKUP(F478,#REF!,2,FALSE)</f>
        <v>#REF!</v>
      </c>
      <c r="I478" t="s">
        <v>158</v>
      </c>
      <c r="J478" s="4">
        <v>44465</v>
      </c>
      <c r="K478" s="4">
        <v>44492</v>
      </c>
      <c r="L478" s="3">
        <f>IF(K478&lt;&gt;0,K478-J478,"")</f>
        <v>27</v>
      </c>
      <c r="M478" s="4">
        <v>44495</v>
      </c>
      <c r="N478">
        <f>M478-J478</f>
        <v>30</v>
      </c>
      <c r="O478">
        <v>1</v>
      </c>
      <c r="P478" t="e">
        <f>VLOOKUP(F478,#REF!,3,FALSE)</f>
        <v>#REF!</v>
      </c>
      <c r="Q478">
        <f>IF(OR(ISNUMBER(SEARCH("高等数学",E478)),ISNUMBER(SEARCH("数学分析",E478)),ISNUMBER(SEARCH("微积分",E478))),1,IF(OR(ISNUMBER(SEARCH("概率",E478)),ISNUMBER(SEARCH("数理统计",E478)),ISNUMBER(SEARCH("统计",E478))),2,IF(ISNUMBER(SEARCH("代数",E478)),3,IF(OR(ISNUMBER(SEARCH("运筹",E478)),ISNUMBER(SEARCH("优化",E478))),4,0))))</f>
        <v>0</v>
      </c>
      <c r="R478" t="str">
        <f>IF(AND(Q478&gt;0,O478=1),Q478&amp;"-"&amp;E478,"")</f>
        <v/>
      </c>
      <c r="S478" t="s">
        <v>38</v>
      </c>
      <c r="T478">
        <v>4</v>
      </c>
      <c r="U478">
        <v>1</v>
      </c>
      <c r="V478" t="s">
        <v>38</v>
      </c>
      <c r="W478">
        <v>7</v>
      </c>
      <c r="X478">
        <v>44</v>
      </c>
      <c r="Y478">
        <v>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e">
        <f>VLOOKUP(A478,#REF!,4,FALSE)</f>
        <v>#REF!</v>
      </c>
      <c r="AW478" t="e">
        <f>VLOOKUP(A478,#REF!,5,FALSE)</f>
        <v>#REF!</v>
      </c>
      <c r="AX478">
        <f>SUMIF(量化书目统计!A:A,H478,量化书目统计!G:G)</f>
        <v>0</v>
      </c>
    </row>
    <row r="479" spans="1:50" x14ac:dyDescent="0.3">
      <c r="A479" t="s">
        <v>4226</v>
      </c>
      <c r="B479" t="s">
        <v>539</v>
      </c>
      <c r="C479" t="s">
        <v>117</v>
      </c>
      <c r="D479">
        <v>4</v>
      </c>
      <c r="E479" t="s">
        <v>741</v>
      </c>
      <c r="F479" s="1" t="s">
        <v>3111</v>
      </c>
      <c r="G479" t="s">
        <v>3112</v>
      </c>
      <c r="H479" t="e">
        <f>VLOOKUP(F479,#REF!,2,FALSE)</f>
        <v>#REF!</v>
      </c>
      <c r="I479" t="s">
        <v>59</v>
      </c>
      <c r="J479" s="4">
        <v>44373</v>
      </c>
      <c r="K479" s="4">
        <v>44378</v>
      </c>
      <c r="L479" s="3">
        <f>IF(K479&lt;&gt;0,K479-J479,"")</f>
        <v>5</v>
      </c>
      <c r="M479" s="4">
        <v>44446</v>
      </c>
      <c r="N479">
        <f>M479-J479</f>
        <v>73</v>
      </c>
      <c r="O479">
        <v>1</v>
      </c>
      <c r="P479" t="e">
        <f>VLOOKUP(F479,#REF!,3,FALSE)</f>
        <v>#REF!</v>
      </c>
      <c r="Q479">
        <f>IF(OR(ISNUMBER(SEARCH("高等数学",E479)),ISNUMBER(SEARCH("数学分析",E479)),ISNUMBER(SEARCH("微积分",E479))),1,IF(OR(ISNUMBER(SEARCH("概率",E479)),ISNUMBER(SEARCH("数理统计",E479)),ISNUMBER(SEARCH("统计",E479))),2,IF(ISNUMBER(SEARCH("代数",E479)),3,IF(OR(ISNUMBER(SEARCH("运筹",E479)),ISNUMBER(SEARCH("优化",E479))),4,0))))</f>
        <v>1</v>
      </c>
      <c r="R479" t="str">
        <f>IF(AND(Q479&gt;0,O479=1),Q479&amp;"-"&amp;E479,"")</f>
        <v>1-工科数学分析基础教学辅导书</v>
      </c>
      <c r="S479" t="s">
        <v>80</v>
      </c>
      <c r="T479">
        <v>17</v>
      </c>
      <c r="U479">
        <v>5</v>
      </c>
      <c r="V479" t="s">
        <v>80</v>
      </c>
      <c r="W479">
        <v>18</v>
      </c>
      <c r="X479">
        <v>37</v>
      </c>
      <c r="Y479">
        <v>11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e">
        <f>VLOOKUP(A479,#REF!,4,FALSE)</f>
        <v>#REF!</v>
      </c>
      <c r="AW479" t="e">
        <f>VLOOKUP(A479,#REF!,5,FALSE)</f>
        <v>#REF!</v>
      </c>
      <c r="AX479">
        <f>SUMIF(量化书目统计!A:A,H479,量化书目统计!G:G)</f>
        <v>0</v>
      </c>
    </row>
    <row r="480" spans="1:50" x14ac:dyDescent="0.3">
      <c r="A480" t="s">
        <v>4239</v>
      </c>
      <c r="B480" t="s">
        <v>539</v>
      </c>
      <c r="C480" t="s">
        <v>117</v>
      </c>
      <c r="D480">
        <v>4</v>
      </c>
      <c r="E480" t="s">
        <v>736</v>
      </c>
      <c r="F480" s="1" t="s">
        <v>2645</v>
      </c>
      <c r="G480" t="s">
        <v>738</v>
      </c>
      <c r="H480" t="e">
        <f>VLOOKUP(F480,#REF!,2,FALSE)</f>
        <v>#REF!</v>
      </c>
      <c r="I480" t="s">
        <v>59</v>
      </c>
      <c r="J480" s="4">
        <v>44124</v>
      </c>
      <c r="K480" s="4">
        <v>44347</v>
      </c>
      <c r="L480" s="3">
        <f>IF(K480&lt;&gt;0,K480-J480,"")</f>
        <v>223</v>
      </c>
      <c r="M480" s="4">
        <v>44319</v>
      </c>
      <c r="N480">
        <f>M480-J480</f>
        <v>195</v>
      </c>
      <c r="O480">
        <v>1</v>
      </c>
      <c r="P480" t="e">
        <f>VLOOKUP(F480,#REF!,3,FALSE)</f>
        <v>#REF!</v>
      </c>
      <c r="Q480">
        <f>IF(OR(ISNUMBER(SEARCH("高等数学",E480)),ISNUMBER(SEARCH("数学分析",E480)),ISNUMBER(SEARCH("微积分",E480))),1,IF(OR(ISNUMBER(SEARCH("概率",E480)),ISNUMBER(SEARCH("数理统计",E480)),ISNUMBER(SEARCH("统计",E480))),2,IF(ISNUMBER(SEARCH("代数",E480)),3,IF(OR(ISNUMBER(SEARCH("运筹",E480)),ISNUMBER(SEARCH("优化",E480))),4,0))))</f>
        <v>1</v>
      </c>
      <c r="R480" t="str">
        <f>IF(AND(Q480&gt;0,O480=1),Q480&amp;"-"&amp;E480,"")</f>
        <v>1-工科数学分析基础</v>
      </c>
      <c r="S480" t="s">
        <v>28</v>
      </c>
      <c r="T480">
        <v>7</v>
      </c>
      <c r="U480">
        <v>3</v>
      </c>
      <c r="V480" t="s">
        <v>80</v>
      </c>
      <c r="W480">
        <v>14</v>
      </c>
      <c r="X480">
        <v>7</v>
      </c>
      <c r="Y480">
        <v>15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e">
        <f>VLOOKUP(A480,#REF!,4,FALSE)</f>
        <v>#REF!</v>
      </c>
      <c r="AW480" t="e">
        <f>VLOOKUP(A480,#REF!,5,FALSE)</f>
        <v>#REF!</v>
      </c>
      <c r="AX480">
        <f>SUMIF(量化书目统计!A:A,H480,量化书目统计!G:G)</f>
        <v>0</v>
      </c>
    </row>
    <row r="481" spans="1:50" x14ac:dyDescent="0.3">
      <c r="A481" t="s">
        <v>4269</v>
      </c>
      <c r="B481" t="s">
        <v>539</v>
      </c>
      <c r="C481" t="s">
        <v>117</v>
      </c>
      <c r="D481">
        <v>4</v>
      </c>
      <c r="E481" t="s">
        <v>112</v>
      </c>
      <c r="F481" s="1" t="s">
        <v>113</v>
      </c>
      <c r="G481" t="s">
        <v>114</v>
      </c>
      <c r="H481" t="e">
        <f>VLOOKUP(F481,#REF!,2,FALSE)</f>
        <v>#REF!</v>
      </c>
      <c r="I481" t="s">
        <v>59</v>
      </c>
      <c r="J481" s="4">
        <v>44138</v>
      </c>
      <c r="K481" s="4">
        <v>44149</v>
      </c>
      <c r="L481" s="3">
        <f>IF(K481&lt;&gt;0,K481-J481,"")</f>
        <v>11</v>
      </c>
      <c r="M481" s="4">
        <v>44200</v>
      </c>
      <c r="N481">
        <f>M481-J481</f>
        <v>62</v>
      </c>
      <c r="O481">
        <v>1</v>
      </c>
      <c r="P481" t="e">
        <f>VLOOKUP(F481,#REF!,3,FALSE)</f>
        <v>#REF!</v>
      </c>
      <c r="Q481">
        <f>IF(OR(ISNUMBER(SEARCH("高等数学",E481)),ISNUMBER(SEARCH("数学分析",E481)),ISNUMBER(SEARCH("微积分",E481))),1,IF(OR(ISNUMBER(SEARCH("概率",E481)),ISNUMBER(SEARCH("数理统计",E481)),ISNUMBER(SEARCH("统计",E481))),2,IF(ISNUMBER(SEARCH("代数",E481)),3,IF(OR(ISNUMBER(SEARCH("运筹",E481)),ISNUMBER(SEARCH("优化",E481))),4,0))))</f>
        <v>1</v>
      </c>
      <c r="R481" t="str">
        <f>IF(AND(Q481&gt;0,O481=1),Q481&amp;"-"&amp;E481,"")</f>
        <v>1-数学分析解题指南</v>
      </c>
      <c r="S481" t="s">
        <v>28</v>
      </c>
      <c r="T481">
        <v>9</v>
      </c>
      <c r="U481">
        <v>3</v>
      </c>
      <c r="V481" t="s">
        <v>28</v>
      </c>
      <c r="W481">
        <v>10</v>
      </c>
      <c r="X481">
        <v>9</v>
      </c>
      <c r="Y481">
        <v>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e">
        <f>VLOOKUP(A481,#REF!,4,FALSE)</f>
        <v>#REF!</v>
      </c>
      <c r="AW481" t="e">
        <f>VLOOKUP(A481,#REF!,5,FALSE)</f>
        <v>#REF!</v>
      </c>
      <c r="AX481">
        <f>SUMIF(量化书目统计!A:A,H481,量化书目统计!G:G)</f>
        <v>0</v>
      </c>
    </row>
    <row r="482" spans="1:50" x14ac:dyDescent="0.3">
      <c r="A482" t="s">
        <v>764</v>
      </c>
      <c r="B482" t="s">
        <v>539</v>
      </c>
      <c r="C482" t="s">
        <v>308</v>
      </c>
      <c r="D482">
        <v>1</v>
      </c>
      <c r="E482" t="s">
        <v>71</v>
      </c>
      <c r="F482" s="1" t="s">
        <v>72</v>
      </c>
      <c r="G482" t="s">
        <v>73</v>
      </c>
      <c r="H482" t="e">
        <f>VLOOKUP(F482,#REF!,2,FALSE)</f>
        <v>#REF!</v>
      </c>
      <c r="I482" t="s">
        <v>74</v>
      </c>
      <c r="J482" s="4">
        <v>43833</v>
      </c>
      <c r="K482" s="4">
        <v>43990</v>
      </c>
      <c r="L482" s="3">
        <f>IF(K482&lt;&gt;0,K482-J482,"")</f>
        <v>157</v>
      </c>
      <c r="M482" s="4">
        <v>44012</v>
      </c>
      <c r="N482">
        <f>M482-J482</f>
        <v>179</v>
      </c>
      <c r="O482">
        <v>0</v>
      </c>
      <c r="P482" t="e">
        <f>VLOOKUP(F482,#REF!,3,FALSE)</f>
        <v>#REF!</v>
      </c>
      <c r="Q482">
        <f>IF(OR(ISNUMBER(SEARCH("高等数学",E482)),ISNUMBER(SEARCH("数学分析",E482)),ISNUMBER(SEARCH("微积分",E482))),1,IF(OR(ISNUMBER(SEARCH("概率",E482)),ISNUMBER(SEARCH("数理统计",E482)),ISNUMBER(SEARCH("统计",E482))),2,IF(ISNUMBER(SEARCH("代数",E482)),3,IF(OR(ISNUMBER(SEARCH("运筹",E482)),ISNUMBER(SEARCH("优化",E482))),4,0))))</f>
        <v>0</v>
      </c>
      <c r="R482" t="str">
        <f>IF(AND(Q482&gt;0,O482=1),Q482&amp;"-"&amp;E482,"")</f>
        <v/>
      </c>
      <c r="S482" t="s">
        <v>43</v>
      </c>
      <c r="U482">
        <v>1</v>
      </c>
      <c r="V482" t="s">
        <v>43</v>
      </c>
      <c r="X482">
        <v>0</v>
      </c>
      <c r="Y482">
        <v>11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t="e">
        <f>VLOOKUP(A482,#REF!,4,FALSE)</f>
        <v>#REF!</v>
      </c>
      <c r="AW482" t="e">
        <f>VLOOKUP(A482,#REF!,5,FALSE)</f>
        <v>#REF!</v>
      </c>
      <c r="AX482">
        <f>SUMIF(量化书目统计!A:A,H482,量化书目统计!G:G)</f>
        <v>0</v>
      </c>
    </row>
    <row r="483" spans="1:50" x14ac:dyDescent="0.3">
      <c r="A483" t="s">
        <v>4285</v>
      </c>
      <c r="B483" t="s">
        <v>539</v>
      </c>
      <c r="C483" t="s">
        <v>117</v>
      </c>
      <c r="D483">
        <v>4</v>
      </c>
      <c r="E483" t="s">
        <v>4286</v>
      </c>
      <c r="F483" s="1" t="s">
        <v>4287</v>
      </c>
      <c r="G483" t="s">
        <v>4288</v>
      </c>
      <c r="H483" t="e">
        <f>VLOOKUP(F483,#REF!,2,FALSE)</f>
        <v>#REF!</v>
      </c>
      <c r="I483" t="s">
        <v>59</v>
      </c>
      <c r="J483" s="4">
        <v>44368</v>
      </c>
      <c r="K483" s="4">
        <v>44382</v>
      </c>
      <c r="L483" s="3">
        <f>IF(K483&lt;&gt;0,K483-J483,"")</f>
        <v>14</v>
      </c>
      <c r="M483" s="4">
        <v>44446</v>
      </c>
      <c r="N483">
        <f>M483-J483</f>
        <v>78</v>
      </c>
      <c r="O483">
        <v>1</v>
      </c>
      <c r="P483" t="e">
        <f>VLOOKUP(F483,#REF!,3,FALSE)</f>
        <v>#REF!</v>
      </c>
      <c r="Q483">
        <f>IF(OR(ISNUMBER(SEARCH("高等数学",E483)),ISNUMBER(SEARCH("数学分析",E483)),ISNUMBER(SEARCH("微积分",E483))),1,IF(OR(ISNUMBER(SEARCH("概率",E483)),ISNUMBER(SEARCH("数理统计",E483)),ISNUMBER(SEARCH("统计",E483))),2,IF(ISNUMBER(SEARCH("代数",E483)),3,IF(OR(ISNUMBER(SEARCH("运筹",E483)),ISNUMBER(SEARCH("优化",E483))),4,0))))</f>
        <v>1</v>
      </c>
      <c r="R483" t="str">
        <f>IF(AND(Q483&gt;0,O483=1),Q483&amp;"-"&amp;E483,"")</f>
        <v>1-数学分析经典习题解析</v>
      </c>
      <c r="S483" t="s">
        <v>80</v>
      </c>
      <c r="T483">
        <v>17</v>
      </c>
      <c r="U483">
        <v>1</v>
      </c>
      <c r="V483" t="s">
        <v>80</v>
      </c>
      <c r="W483">
        <v>18</v>
      </c>
      <c r="X483">
        <v>37</v>
      </c>
      <c r="Y483">
        <v>5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e">
        <f>VLOOKUP(A483,#REF!,4,FALSE)</f>
        <v>#REF!</v>
      </c>
      <c r="AW483" t="e">
        <f>VLOOKUP(A483,#REF!,5,FALSE)</f>
        <v>#REF!</v>
      </c>
      <c r="AX483">
        <f>SUMIF(量化书目统计!A:A,H483,量化书目统计!G:G)</f>
        <v>0</v>
      </c>
    </row>
    <row r="484" spans="1:50" x14ac:dyDescent="0.3">
      <c r="A484" t="s">
        <v>4321</v>
      </c>
      <c r="B484" t="s">
        <v>539</v>
      </c>
      <c r="C484" t="s">
        <v>117</v>
      </c>
      <c r="D484">
        <v>4</v>
      </c>
      <c r="E484" t="s">
        <v>1679</v>
      </c>
      <c r="F484" s="1" t="s">
        <v>1680</v>
      </c>
      <c r="G484" t="s">
        <v>1681</v>
      </c>
      <c r="H484" t="e">
        <f>VLOOKUP(F484,#REF!,2,FALSE)</f>
        <v>#REF!</v>
      </c>
      <c r="I484" t="s">
        <v>32</v>
      </c>
      <c r="J484" s="4">
        <v>44294</v>
      </c>
      <c r="K484" s="4">
        <v>44300</v>
      </c>
      <c r="L484" s="3">
        <f>IF(K484&lt;&gt;0,K484-J484,"")</f>
        <v>6</v>
      </c>
      <c r="M484" s="4">
        <v>44354</v>
      </c>
      <c r="N484">
        <f>M484-J484</f>
        <v>60</v>
      </c>
      <c r="O484">
        <v>1</v>
      </c>
      <c r="P484" t="e">
        <f>VLOOKUP(F484,#REF!,3,FALSE)</f>
        <v>#REF!</v>
      </c>
      <c r="Q484">
        <f>IF(OR(ISNUMBER(SEARCH("高等数学",E484)),ISNUMBER(SEARCH("数学分析",E484)),ISNUMBER(SEARCH("微积分",E484))),1,IF(OR(ISNUMBER(SEARCH("概率",E484)),ISNUMBER(SEARCH("数理统计",E484)),ISNUMBER(SEARCH("统计",E484))),2,IF(ISNUMBER(SEARCH("代数",E484)),3,IF(OR(ISNUMBER(SEARCH("运筹",E484)),ISNUMBER(SEARCH("优化",E484))),4,0))))</f>
        <v>0</v>
      </c>
      <c r="R484" t="str">
        <f>IF(AND(Q484&gt;0,O484=1),Q484&amp;"-"&amp;E484,"")</f>
        <v/>
      </c>
      <c r="S484" t="s">
        <v>80</v>
      </c>
      <c r="T484">
        <v>6</v>
      </c>
      <c r="U484">
        <v>1</v>
      </c>
      <c r="V484" t="s">
        <v>80</v>
      </c>
      <c r="W484">
        <v>7</v>
      </c>
      <c r="X484">
        <v>26</v>
      </c>
      <c r="Y484">
        <v>15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e">
        <f>VLOOKUP(A484,#REF!,4,FALSE)</f>
        <v>#REF!</v>
      </c>
      <c r="AW484" t="e">
        <f>VLOOKUP(A484,#REF!,5,FALSE)</f>
        <v>#REF!</v>
      </c>
      <c r="AX484">
        <f>SUMIF(量化书目统计!A:A,H484,量化书目统计!G:G)</f>
        <v>0</v>
      </c>
    </row>
    <row r="485" spans="1:50" x14ac:dyDescent="0.3">
      <c r="A485" t="s">
        <v>4328</v>
      </c>
      <c r="B485" t="s">
        <v>539</v>
      </c>
      <c r="C485" t="s">
        <v>117</v>
      </c>
      <c r="D485">
        <v>4</v>
      </c>
      <c r="E485" t="s">
        <v>112</v>
      </c>
      <c r="F485" s="1" t="s">
        <v>1585</v>
      </c>
      <c r="G485" t="s">
        <v>114</v>
      </c>
      <c r="H485" t="e">
        <f>VLOOKUP(F485,#REF!,2,FALSE)</f>
        <v>#REF!</v>
      </c>
      <c r="I485" t="s">
        <v>59</v>
      </c>
      <c r="J485" s="4">
        <v>44163</v>
      </c>
      <c r="K485" s="4">
        <v>44207</v>
      </c>
      <c r="L485" s="3">
        <f>IF(K485&lt;&gt;0,K485-J485,"")</f>
        <v>44</v>
      </c>
      <c r="M485" s="4">
        <v>44223</v>
      </c>
      <c r="N485">
        <f>M485-J485</f>
        <v>60</v>
      </c>
      <c r="O485">
        <v>1</v>
      </c>
      <c r="P485" t="e">
        <f>VLOOKUP(F485,#REF!,3,FALSE)</f>
        <v>#REF!</v>
      </c>
      <c r="Q485">
        <f>IF(OR(ISNUMBER(SEARCH("高等数学",E485)),ISNUMBER(SEARCH("数学分析",E485)),ISNUMBER(SEARCH("微积分",E485))),1,IF(OR(ISNUMBER(SEARCH("概率",E485)),ISNUMBER(SEARCH("数理统计",E485)),ISNUMBER(SEARCH("统计",E485))),2,IF(ISNUMBER(SEARCH("代数",E485)),3,IF(OR(ISNUMBER(SEARCH("运筹",E485)),ISNUMBER(SEARCH("优化",E485))),4,0))))</f>
        <v>1</v>
      </c>
      <c r="R485" t="str">
        <f>IF(AND(Q485&gt;0,O485=1),Q485&amp;"-"&amp;E485,"")</f>
        <v>1-数学分析解题指南</v>
      </c>
      <c r="S485" t="s">
        <v>28</v>
      </c>
      <c r="T485">
        <v>12</v>
      </c>
      <c r="U485">
        <v>3</v>
      </c>
      <c r="V485" t="s">
        <v>28</v>
      </c>
      <c r="W485">
        <v>18</v>
      </c>
      <c r="X485">
        <v>12</v>
      </c>
      <c r="Y485">
        <v>11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e">
        <f>VLOOKUP(A485,#REF!,4,FALSE)</f>
        <v>#REF!</v>
      </c>
      <c r="AW485" t="e">
        <f>VLOOKUP(A485,#REF!,5,FALSE)</f>
        <v>#REF!</v>
      </c>
      <c r="AX485">
        <f>SUMIF(量化书目统计!A:A,H485,量化书目统计!G:G)</f>
        <v>0</v>
      </c>
    </row>
    <row r="486" spans="1:50" x14ac:dyDescent="0.3">
      <c r="A486" t="s">
        <v>4329</v>
      </c>
      <c r="B486" t="s">
        <v>539</v>
      </c>
      <c r="C486" t="s">
        <v>117</v>
      </c>
      <c r="D486">
        <v>4</v>
      </c>
      <c r="E486" t="s">
        <v>4330</v>
      </c>
      <c r="F486" s="1" t="s">
        <v>4331</v>
      </c>
      <c r="G486" t="s">
        <v>4332</v>
      </c>
      <c r="H486" t="e">
        <f>VLOOKUP(F486,#REF!,2,FALSE)</f>
        <v>#REF!</v>
      </c>
      <c r="I486" t="s">
        <v>65</v>
      </c>
      <c r="J486" s="4">
        <v>44193</v>
      </c>
      <c r="K486" s="4">
        <v>44211</v>
      </c>
      <c r="L486" s="3">
        <f>IF(K486&lt;&gt;0,K486-J486,"")</f>
        <v>18</v>
      </c>
      <c r="M486" s="4">
        <v>44260</v>
      </c>
      <c r="N486">
        <f>M486-J486</f>
        <v>67</v>
      </c>
      <c r="O486">
        <v>1</v>
      </c>
      <c r="P486" t="e">
        <f>VLOOKUP(F486,#REF!,3,FALSE)</f>
        <v>#REF!</v>
      </c>
      <c r="Q486">
        <f>IF(OR(ISNUMBER(SEARCH("高等数学",E486)),ISNUMBER(SEARCH("数学分析",E486)),ISNUMBER(SEARCH("微积分",E486))),1,IF(OR(ISNUMBER(SEARCH("概率",E486)),ISNUMBER(SEARCH("数理统计",E486)),ISNUMBER(SEARCH("统计",E486))),2,IF(ISNUMBER(SEARCH("代数",E486)),3,IF(OR(ISNUMBER(SEARCH("运筹",E486)),ISNUMBER(SEARCH("优化",E486))),4,0))))</f>
        <v>0</v>
      </c>
      <c r="R486" t="str">
        <f>IF(AND(Q486&gt;0,O486=1),Q486&amp;"-"&amp;E486,"")</f>
        <v/>
      </c>
      <c r="S486" t="s">
        <v>28</v>
      </c>
      <c r="T486">
        <v>17</v>
      </c>
      <c r="U486">
        <v>1</v>
      </c>
      <c r="V486" t="s">
        <v>28</v>
      </c>
      <c r="W486">
        <v>18</v>
      </c>
      <c r="X486">
        <v>17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e">
        <f>VLOOKUP(A486,#REF!,4,FALSE)</f>
        <v>#REF!</v>
      </c>
      <c r="AW486" t="e">
        <f>VLOOKUP(A486,#REF!,5,FALSE)</f>
        <v>#REF!</v>
      </c>
      <c r="AX486">
        <f>SUMIF(量化书目统计!A:A,H486,量化书目统计!G:G)</f>
        <v>0</v>
      </c>
    </row>
    <row r="487" spans="1:50" x14ac:dyDescent="0.3">
      <c r="A487" t="s">
        <v>4333</v>
      </c>
      <c r="B487" t="s">
        <v>539</v>
      </c>
      <c r="C487" t="s">
        <v>117</v>
      </c>
      <c r="D487">
        <v>4</v>
      </c>
      <c r="E487" t="s">
        <v>4334</v>
      </c>
      <c r="F487" s="1" t="s">
        <v>4335</v>
      </c>
      <c r="G487" t="s">
        <v>4336</v>
      </c>
      <c r="H487" t="e">
        <f>VLOOKUP(F487,#REF!,2,FALSE)</f>
        <v>#REF!</v>
      </c>
      <c r="I487" t="s">
        <v>32</v>
      </c>
      <c r="J487" s="4">
        <v>44256</v>
      </c>
      <c r="K487" s="4">
        <v>44283</v>
      </c>
      <c r="L487" s="3">
        <f>IF(K487&lt;&gt;0,K487-J487,"")</f>
        <v>27</v>
      </c>
      <c r="M487" s="4">
        <v>44313</v>
      </c>
      <c r="N487">
        <f>M487-J487</f>
        <v>57</v>
      </c>
      <c r="O487">
        <v>1</v>
      </c>
      <c r="P487" t="e">
        <f>VLOOKUP(F487,#REF!,3,FALSE)</f>
        <v>#REF!</v>
      </c>
      <c r="Q487">
        <f>IF(OR(ISNUMBER(SEARCH("高等数学",E487)),ISNUMBER(SEARCH("数学分析",E487)),ISNUMBER(SEARCH("微积分",E487))),1,IF(OR(ISNUMBER(SEARCH("概率",E487)),ISNUMBER(SEARCH("数理统计",E487)),ISNUMBER(SEARCH("统计",E487))),2,IF(ISNUMBER(SEARCH("代数",E487)),3,IF(OR(ISNUMBER(SEARCH("运筹",E487)),ISNUMBER(SEARCH("优化",E487))),4,0))))</f>
        <v>0</v>
      </c>
      <c r="R487" t="str">
        <f>IF(AND(Q487&gt;0,O487=1),Q487&amp;"-"&amp;E487,"")</f>
        <v/>
      </c>
      <c r="S487" t="s">
        <v>80</v>
      </c>
      <c r="T487">
        <v>1</v>
      </c>
      <c r="U487">
        <v>1</v>
      </c>
      <c r="V487" t="s">
        <v>80</v>
      </c>
      <c r="W487">
        <v>4</v>
      </c>
      <c r="X487">
        <v>21</v>
      </c>
      <c r="Y487">
        <v>15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e">
        <f>VLOOKUP(A487,#REF!,4,FALSE)</f>
        <v>#REF!</v>
      </c>
      <c r="AW487" t="e">
        <f>VLOOKUP(A487,#REF!,5,FALSE)</f>
        <v>#REF!</v>
      </c>
      <c r="AX487">
        <f>SUMIF(量化书目统计!A:A,H487,量化书目统计!G:G)</f>
        <v>0</v>
      </c>
    </row>
    <row r="488" spans="1:50" x14ac:dyDescent="0.3">
      <c r="A488" t="s">
        <v>4373</v>
      </c>
      <c r="B488" t="s">
        <v>539</v>
      </c>
      <c r="C488" t="s">
        <v>117</v>
      </c>
      <c r="D488">
        <v>4</v>
      </c>
      <c r="E488" t="s">
        <v>776</v>
      </c>
      <c r="F488" s="1" t="s">
        <v>777</v>
      </c>
      <c r="G488" t="s">
        <v>778</v>
      </c>
      <c r="H488" t="e">
        <f>VLOOKUP(F488,#REF!,2,FALSE)</f>
        <v>#REF!</v>
      </c>
      <c r="I488" t="s">
        <v>42</v>
      </c>
      <c r="J488" s="4">
        <v>44095</v>
      </c>
      <c r="K488" s="4">
        <v>44152</v>
      </c>
      <c r="L488" s="3">
        <f>IF(K488&lt;&gt;0,K488-J488,"")</f>
        <v>57</v>
      </c>
      <c r="M488" s="4">
        <v>44155</v>
      </c>
      <c r="N488">
        <f>M488-J488</f>
        <v>60</v>
      </c>
      <c r="O488">
        <v>1</v>
      </c>
      <c r="P488" t="e">
        <f>VLOOKUP(F488,#REF!,3,FALSE)</f>
        <v>#REF!</v>
      </c>
      <c r="Q488">
        <f>IF(OR(ISNUMBER(SEARCH("高等数学",E488)),ISNUMBER(SEARCH("数学分析",E488)),ISNUMBER(SEARCH("微积分",E488))),1,IF(OR(ISNUMBER(SEARCH("概率",E488)),ISNUMBER(SEARCH("数理统计",E488)),ISNUMBER(SEARCH("统计",E488))),2,IF(ISNUMBER(SEARCH("代数",E488)),3,IF(OR(ISNUMBER(SEARCH("运筹",E488)),ISNUMBER(SEARCH("优化",E488))),4,0))))</f>
        <v>0</v>
      </c>
      <c r="R488" t="str">
        <f>IF(AND(Q488&gt;0,O488=1),Q488&amp;"-"&amp;E488,"")</f>
        <v/>
      </c>
      <c r="S488" t="s">
        <v>28</v>
      </c>
      <c r="T488">
        <v>3</v>
      </c>
      <c r="U488">
        <v>2</v>
      </c>
      <c r="V488" t="s">
        <v>28</v>
      </c>
      <c r="W488">
        <v>11</v>
      </c>
      <c r="X488">
        <v>3</v>
      </c>
      <c r="Y488">
        <v>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e">
        <f>VLOOKUP(A488,#REF!,4,FALSE)</f>
        <v>#REF!</v>
      </c>
      <c r="AW488" t="e">
        <f>VLOOKUP(A488,#REF!,5,FALSE)</f>
        <v>#REF!</v>
      </c>
      <c r="AX488">
        <f>SUMIF(量化书目统计!A:A,H488,量化书目统计!G:G)</f>
        <v>0</v>
      </c>
    </row>
    <row r="489" spans="1:50" x14ac:dyDescent="0.3">
      <c r="A489" t="s">
        <v>4379</v>
      </c>
      <c r="B489" t="s">
        <v>539</v>
      </c>
      <c r="C489" t="s">
        <v>117</v>
      </c>
      <c r="D489">
        <v>4</v>
      </c>
      <c r="E489" t="s">
        <v>4380</v>
      </c>
      <c r="F489" s="1" t="s">
        <v>4381</v>
      </c>
      <c r="G489" t="s">
        <v>4382</v>
      </c>
      <c r="H489" t="e">
        <f>VLOOKUP(F489,#REF!,2,FALSE)</f>
        <v>#REF!</v>
      </c>
      <c r="I489" t="s">
        <v>158</v>
      </c>
      <c r="J489" s="4">
        <v>44192</v>
      </c>
      <c r="K489" s="4">
        <v>44214</v>
      </c>
      <c r="L489" s="3">
        <f>IF(K489&lt;&gt;0,K489-J489,"")</f>
        <v>22</v>
      </c>
      <c r="M489" s="4">
        <v>44260</v>
      </c>
      <c r="N489">
        <f>M489-J489</f>
        <v>68</v>
      </c>
      <c r="O489">
        <v>1</v>
      </c>
      <c r="P489" t="e">
        <f>VLOOKUP(F489,#REF!,3,FALSE)</f>
        <v>#REF!</v>
      </c>
      <c r="Q489">
        <f>IF(OR(ISNUMBER(SEARCH("高等数学",E489)),ISNUMBER(SEARCH("数学分析",E489)),ISNUMBER(SEARCH("微积分",E489))),1,IF(OR(ISNUMBER(SEARCH("概率",E489)),ISNUMBER(SEARCH("数理统计",E489)),ISNUMBER(SEARCH("统计",E489))),2,IF(ISNUMBER(SEARCH("代数",E489)),3,IF(OR(ISNUMBER(SEARCH("运筹",E489)),ISNUMBER(SEARCH("优化",E489))),4,0))))</f>
        <v>0</v>
      </c>
      <c r="R489" t="str">
        <f>IF(AND(Q489&gt;0,O489=1),Q489&amp;"-"&amp;E489,"")</f>
        <v/>
      </c>
      <c r="S489" t="s">
        <v>28</v>
      </c>
      <c r="T489">
        <v>17</v>
      </c>
      <c r="U489">
        <v>2</v>
      </c>
      <c r="V489" t="s">
        <v>43</v>
      </c>
      <c r="X489">
        <v>17</v>
      </c>
      <c r="Y489">
        <v>11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 t="e">
        <f>VLOOKUP(A489,#REF!,4,FALSE)</f>
        <v>#REF!</v>
      </c>
      <c r="AW489" t="e">
        <f>VLOOKUP(A489,#REF!,5,FALSE)</f>
        <v>#REF!</v>
      </c>
      <c r="AX489">
        <f>SUMIF(量化书目统计!A:A,H489,量化书目统计!G:G)</f>
        <v>0</v>
      </c>
    </row>
    <row r="490" spans="1:50" x14ac:dyDescent="0.3">
      <c r="A490" t="s">
        <v>4462</v>
      </c>
      <c r="B490" t="s">
        <v>539</v>
      </c>
      <c r="C490" t="s">
        <v>117</v>
      </c>
      <c r="D490">
        <v>4</v>
      </c>
      <c r="E490" t="s">
        <v>4466</v>
      </c>
      <c r="F490" s="1" t="s">
        <v>4467</v>
      </c>
      <c r="G490" t="s">
        <v>4468</v>
      </c>
      <c r="H490" t="e">
        <f>VLOOKUP(F490,#REF!,2,FALSE)</f>
        <v>#REF!</v>
      </c>
      <c r="I490" t="s">
        <v>59</v>
      </c>
      <c r="J490" s="4">
        <v>44111</v>
      </c>
      <c r="K490" s="4">
        <v>44133</v>
      </c>
      <c r="L490" s="3">
        <f>IF(K490&lt;&gt;0,K490-J490,"")</f>
        <v>22</v>
      </c>
      <c r="M490" s="4">
        <v>44172</v>
      </c>
      <c r="N490">
        <f>M490-J490</f>
        <v>61</v>
      </c>
      <c r="O490">
        <v>1</v>
      </c>
      <c r="P490" t="e">
        <f>VLOOKUP(F490,#REF!,3,FALSE)</f>
        <v>#REF!</v>
      </c>
      <c r="Q490">
        <f>IF(OR(ISNUMBER(SEARCH("高等数学",E490)),ISNUMBER(SEARCH("数学分析",E490)),ISNUMBER(SEARCH("微积分",E490))),1,IF(OR(ISNUMBER(SEARCH("概率",E490)),ISNUMBER(SEARCH("数理统计",E490)),ISNUMBER(SEARCH("统计",E490))),2,IF(ISNUMBER(SEARCH("代数",E490)),3,IF(OR(ISNUMBER(SEARCH("运筹",E490)),ISNUMBER(SEARCH("优化",E490))),4,0))))</f>
        <v>1</v>
      </c>
      <c r="R490" t="str">
        <f>IF(AND(Q490&gt;0,O490=1),Q490&amp;"-"&amp;E490,"")</f>
        <v>1-数学分析</v>
      </c>
      <c r="S490" t="s">
        <v>28</v>
      </c>
      <c r="T490">
        <v>5</v>
      </c>
      <c r="U490">
        <v>1</v>
      </c>
      <c r="V490" t="s">
        <v>28</v>
      </c>
      <c r="W490">
        <v>8</v>
      </c>
      <c r="X490">
        <v>5</v>
      </c>
      <c r="Y490">
        <v>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e">
        <f>VLOOKUP(A490,#REF!,4,FALSE)</f>
        <v>#REF!</v>
      </c>
      <c r="AW490" t="e">
        <f>VLOOKUP(A490,#REF!,5,FALSE)</f>
        <v>#REF!</v>
      </c>
      <c r="AX490">
        <f>SUMIF(量化书目统计!A:A,H490,量化书目统计!G:G)</f>
        <v>0</v>
      </c>
    </row>
    <row r="491" spans="1:50" x14ac:dyDescent="0.3">
      <c r="A491" t="s">
        <v>4472</v>
      </c>
      <c r="B491" t="s">
        <v>539</v>
      </c>
      <c r="C491" t="s">
        <v>117</v>
      </c>
      <c r="D491">
        <v>4</v>
      </c>
      <c r="E491" t="s">
        <v>2386</v>
      </c>
      <c r="F491" s="1" t="s">
        <v>2387</v>
      </c>
      <c r="G491" t="s">
        <v>2388</v>
      </c>
      <c r="H491" t="e">
        <f>VLOOKUP(F491,#REF!,2,FALSE)</f>
        <v>#REF!</v>
      </c>
      <c r="I491" t="s">
        <v>42</v>
      </c>
      <c r="J491" s="4">
        <v>44092</v>
      </c>
      <c r="K491" s="4">
        <v>44207</v>
      </c>
      <c r="L491" s="3">
        <f>IF(K491&lt;&gt;0,K491-J491,"")</f>
        <v>115</v>
      </c>
      <c r="M491" s="4">
        <v>44207</v>
      </c>
      <c r="N491">
        <f>M491-J491</f>
        <v>115</v>
      </c>
      <c r="O491">
        <v>1</v>
      </c>
      <c r="P491" t="e">
        <f>VLOOKUP(F491,#REF!,3,FALSE)</f>
        <v>#REF!</v>
      </c>
      <c r="Q491">
        <f>IF(OR(ISNUMBER(SEARCH("高等数学",E491)),ISNUMBER(SEARCH("数学分析",E491)),ISNUMBER(SEARCH("微积分",E491))),1,IF(OR(ISNUMBER(SEARCH("概率",E491)),ISNUMBER(SEARCH("数理统计",E491)),ISNUMBER(SEARCH("统计",E491))),2,IF(ISNUMBER(SEARCH("代数",E491)),3,IF(OR(ISNUMBER(SEARCH("运筹",E491)),ISNUMBER(SEARCH("优化",E491))),4,0))))</f>
        <v>0</v>
      </c>
      <c r="R491" t="str">
        <f>IF(AND(Q491&gt;0,O491=1),Q491&amp;"-"&amp;E491,"")</f>
        <v/>
      </c>
      <c r="S491" t="s">
        <v>28</v>
      </c>
      <c r="T491">
        <v>2</v>
      </c>
      <c r="U491">
        <v>1</v>
      </c>
      <c r="V491" t="s">
        <v>28</v>
      </c>
      <c r="W491">
        <v>18</v>
      </c>
      <c r="X491">
        <v>2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e">
        <f>VLOOKUP(A491,#REF!,4,FALSE)</f>
        <v>#REF!</v>
      </c>
      <c r="AW491" t="e">
        <f>VLOOKUP(A491,#REF!,5,FALSE)</f>
        <v>#REF!</v>
      </c>
      <c r="AX491">
        <f>SUMIF(量化书目统计!A:A,H491,量化书目统计!G:G)</f>
        <v>0</v>
      </c>
    </row>
    <row r="492" spans="1:50" x14ac:dyDescent="0.3">
      <c r="A492" t="s">
        <v>4476</v>
      </c>
      <c r="B492" t="s">
        <v>539</v>
      </c>
      <c r="C492" t="s">
        <v>117</v>
      </c>
      <c r="D492">
        <v>4</v>
      </c>
      <c r="E492" t="s">
        <v>4477</v>
      </c>
      <c r="F492" s="1" t="s">
        <v>4478</v>
      </c>
      <c r="G492" t="s">
        <v>4479</v>
      </c>
      <c r="H492" t="e">
        <f>VLOOKUP(F492,#REF!,2,FALSE)</f>
        <v>#REF!</v>
      </c>
      <c r="I492" t="s">
        <v>53</v>
      </c>
      <c r="J492" s="4">
        <v>44103</v>
      </c>
      <c r="K492" s="4">
        <v>44159</v>
      </c>
      <c r="L492" s="3">
        <f>IF(K492&lt;&gt;0,K492-J492,"")</f>
        <v>56</v>
      </c>
      <c r="M492" s="4">
        <v>44161</v>
      </c>
      <c r="N492">
        <f>M492-J492</f>
        <v>58</v>
      </c>
      <c r="O492">
        <v>1</v>
      </c>
      <c r="P492" t="e">
        <f>VLOOKUP(F492,#REF!,3,FALSE)</f>
        <v>#REF!</v>
      </c>
      <c r="Q492">
        <f>IF(OR(ISNUMBER(SEARCH("高等数学",E492)),ISNUMBER(SEARCH("数学分析",E492)),ISNUMBER(SEARCH("微积分",E492))),1,IF(OR(ISNUMBER(SEARCH("概率",E492)),ISNUMBER(SEARCH("数理统计",E492)),ISNUMBER(SEARCH("统计",E492))),2,IF(ISNUMBER(SEARCH("代数",E492)),3,IF(OR(ISNUMBER(SEARCH("运筹",E492)),ISNUMBER(SEARCH("优化",E492))),4,0))))</f>
        <v>0</v>
      </c>
      <c r="R492" t="str">
        <f>IF(AND(Q492&gt;0,O492=1),Q492&amp;"-"&amp;E492,"")</f>
        <v/>
      </c>
      <c r="S492" t="s">
        <v>28</v>
      </c>
      <c r="T492">
        <v>4</v>
      </c>
      <c r="U492">
        <v>1</v>
      </c>
      <c r="V492" t="s">
        <v>28</v>
      </c>
      <c r="W492">
        <v>12</v>
      </c>
      <c r="X492">
        <v>4</v>
      </c>
      <c r="Y492">
        <v>8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e">
        <f>VLOOKUP(A492,#REF!,4,FALSE)</f>
        <v>#REF!</v>
      </c>
      <c r="AW492" t="e">
        <f>VLOOKUP(A492,#REF!,5,FALSE)</f>
        <v>#REF!</v>
      </c>
      <c r="AX492">
        <f>SUMIF(量化书目统计!A:A,H492,量化书目统计!G:G)</f>
        <v>0</v>
      </c>
    </row>
    <row r="493" spans="1:50" x14ac:dyDescent="0.3">
      <c r="A493" t="s">
        <v>765</v>
      </c>
      <c r="B493" t="s">
        <v>539</v>
      </c>
      <c r="C493" t="s">
        <v>55</v>
      </c>
      <c r="D493">
        <v>1</v>
      </c>
      <c r="E493" t="s">
        <v>766</v>
      </c>
      <c r="F493" s="1" t="s">
        <v>767</v>
      </c>
      <c r="G493" t="s">
        <v>768</v>
      </c>
      <c r="H493" t="e">
        <f>VLOOKUP(F493,#REF!,2,FALSE)</f>
        <v>#REF!</v>
      </c>
      <c r="I493" t="s">
        <v>49</v>
      </c>
      <c r="J493" s="4">
        <v>44136</v>
      </c>
      <c r="K493" s="4">
        <v>44192</v>
      </c>
      <c r="L493" s="3">
        <f>IF(K493&lt;&gt;0,K493-J493,"")</f>
        <v>56</v>
      </c>
      <c r="M493" s="4">
        <v>44196</v>
      </c>
      <c r="N493">
        <f>M493-J493</f>
        <v>60</v>
      </c>
      <c r="O493">
        <v>0</v>
      </c>
      <c r="P493" t="e">
        <f>VLOOKUP(F493,#REF!,3,FALSE)</f>
        <v>#REF!</v>
      </c>
      <c r="Q493">
        <f>IF(OR(ISNUMBER(SEARCH("高等数学",E493)),ISNUMBER(SEARCH("数学分析",E493)),ISNUMBER(SEARCH("微积分",E493))),1,IF(OR(ISNUMBER(SEARCH("概率",E493)),ISNUMBER(SEARCH("数理统计",E493)),ISNUMBER(SEARCH("统计",E493))),2,IF(ISNUMBER(SEARCH("代数",E493)),3,IF(OR(ISNUMBER(SEARCH("运筹",E493)),ISNUMBER(SEARCH("优化",E493))),4,0))))</f>
        <v>0</v>
      </c>
      <c r="R493" t="str">
        <f>IF(AND(Q493&gt;0,O493=1),Q493&amp;"-"&amp;E493,"")</f>
        <v/>
      </c>
      <c r="S493" t="s">
        <v>28</v>
      </c>
      <c r="T493">
        <v>9</v>
      </c>
      <c r="U493">
        <v>1</v>
      </c>
      <c r="V493" t="s">
        <v>28</v>
      </c>
      <c r="W493">
        <v>17</v>
      </c>
      <c r="X493">
        <v>9</v>
      </c>
      <c r="Y493">
        <v>5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e">
        <f>VLOOKUP(A493,#REF!,4,FALSE)</f>
        <v>#REF!</v>
      </c>
      <c r="AW493" t="e">
        <f>VLOOKUP(A493,#REF!,5,FALSE)</f>
        <v>#REF!</v>
      </c>
      <c r="AX493">
        <f>SUMIF(量化书目统计!A:A,H493,量化书目统计!G:G)</f>
        <v>0</v>
      </c>
    </row>
    <row r="494" spans="1:50" x14ac:dyDescent="0.3">
      <c r="A494" t="s">
        <v>4480</v>
      </c>
      <c r="B494" t="s">
        <v>539</v>
      </c>
      <c r="C494" t="s">
        <v>117</v>
      </c>
      <c r="D494">
        <v>4</v>
      </c>
      <c r="E494" t="s">
        <v>4481</v>
      </c>
      <c r="F494" s="1" t="s">
        <v>4482</v>
      </c>
      <c r="G494" t="s">
        <v>4483</v>
      </c>
      <c r="H494" t="e">
        <f>VLOOKUP(F494,#REF!,2,FALSE)</f>
        <v>#REF!</v>
      </c>
      <c r="I494" t="s">
        <v>49</v>
      </c>
      <c r="J494" s="4">
        <v>44165</v>
      </c>
      <c r="K494" s="4">
        <v>44183</v>
      </c>
      <c r="L494" s="3">
        <f>IF(K494&lt;&gt;0,K494-J494,"")</f>
        <v>18</v>
      </c>
      <c r="M494" s="4">
        <v>44195</v>
      </c>
      <c r="N494">
        <f>M494-J494</f>
        <v>30</v>
      </c>
      <c r="O494">
        <v>1</v>
      </c>
      <c r="P494" t="e">
        <f>VLOOKUP(F494,#REF!,3,FALSE)</f>
        <v>#REF!</v>
      </c>
      <c r="Q494">
        <f>IF(OR(ISNUMBER(SEARCH("高等数学",E494)),ISNUMBER(SEARCH("数学分析",E494)),ISNUMBER(SEARCH("微积分",E494))),1,IF(OR(ISNUMBER(SEARCH("概率",E494)),ISNUMBER(SEARCH("数理统计",E494)),ISNUMBER(SEARCH("统计",E494))),2,IF(ISNUMBER(SEARCH("代数",E494)),3,IF(OR(ISNUMBER(SEARCH("运筹",E494)),ISNUMBER(SEARCH("优化",E494))),4,0))))</f>
        <v>0</v>
      </c>
      <c r="R494" t="str">
        <f>IF(AND(Q494&gt;0,O494=1),Q494&amp;"-"&amp;E494,"")</f>
        <v/>
      </c>
      <c r="S494" t="s">
        <v>28</v>
      </c>
      <c r="T494">
        <v>13</v>
      </c>
      <c r="U494">
        <v>1</v>
      </c>
      <c r="V494" t="s">
        <v>28</v>
      </c>
      <c r="W494">
        <v>15</v>
      </c>
      <c r="X494">
        <v>13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e">
        <f>VLOOKUP(A494,#REF!,4,FALSE)</f>
        <v>#REF!</v>
      </c>
      <c r="AW494" t="e">
        <f>VLOOKUP(A494,#REF!,5,FALSE)</f>
        <v>#REF!</v>
      </c>
      <c r="AX494">
        <f>SUMIF(量化书目统计!A:A,H494,量化书目统计!G:G)</f>
        <v>0</v>
      </c>
    </row>
    <row r="495" spans="1:50" x14ac:dyDescent="0.3">
      <c r="A495" t="s">
        <v>4484</v>
      </c>
      <c r="B495" t="s">
        <v>539</v>
      </c>
      <c r="C495" t="s">
        <v>117</v>
      </c>
      <c r="D495">
        <v>4</v>
      </c>
      <c r="E495" t="s">
        <v>4485</v>
      </c>
      <c r="F495" s="1" t="s">
        <v>4486</v>
      </c>
      <c r="G495" t="s">
        <v>4487</v>
      </c>
      <c r="H495" t="e">
        <f>VLOOKUP(F495,#REF!,2,FALSE)</f>
        <v>#REF!</v>
      </c>
      <c r="I495" t="s">
        <v>59</v>
      </c>
      <c r="J495" s="4">
        <v>44265</v>
      </c>
      <c r="K495" s="4">
        <v>44281</v>
      </c>
      <c r="L495" s="3">
        <f>IF(K495&lt;&gt;0,K495-J495,"")</f>
        <v>16</v>
      </c>
      <c r="M495" s="4">
        <v>44279</v>
      </c>
      <c r="N495">
        <f>M495-J495</f>
        <v>14</v>
      </c>
      <c r="O495">
        <v>1</v>
      </c>
      <c r="P495" t="e">
        <f>VLOOKUP(F495,#REF!,3,FALSE)</f>
        <v>#REF!</v>
      </c>
      <c r="Q495">
        <f>IF(OR(ISNUMBER(SEARCH("高等数学",E495)),ISNUMBER(SEARCH("数学分析",E495)),ISNUMBER(SEARCH("微积分",E495))),1,IF(OR(ISNUMBER(SEARCH("概率",E495)),ISNUMBER(SEARCH("数理统计",E495)),ISNUMBER(SEARCH("统计",E495))),2,IF(ISNUMBER(SEARCH("代数",E495)),3,IF(OR(ISNUMBER(SEARCH("运筹",E495)),ISNUMBER(SEARCH("优化",E495))),4,0))))</f>
        <v>0</v>
      </c>
      <c r="R495" t="str">
        <f>IF(AND(Q495&gt;0,O495=1),Q495&amp;"-"&amp;E495,"")</f>
        <v/>
      </c>
      <c r="S495" t="s">
        <v>80</v>
      </c>
      <c r="T495">
        <v>2</v>
      </c>
      <c r="U495">
        <v>1</v>
      </c>
      <c r="V495" t="s">
        <v>80</v>
      </c>
      <c r="W495">
        <v>4</v>
      </c>
      <c r="X495">
        <v>22</v>
      </c>
      <c r="Y495">
        <v>10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e">
        <f>VLOOKUP(A495,#REF!,4,FALSE)</f>
        <v>#REF!</v>
      </c>
      <c r="AW495" t="e">
        <f>VLOOKUP(A495,#REF!,5,FALSE)</f>
        <v>#REF!</v>
      </c>
      <c r="AX495">
        <f>SUMIF(量化书目统计!A:A,H495,量化书目统计!G:G)</f>
        <v>0</v>
      </c>
    </row>
    <row r="496" spans="1:50" x14ac:dyDescent="0.3">
      <c r="A496" t="s">
        <v>4491</v>
      </c>
      <c r="B496" t="s">
        <v>539</v>
      </c>
      <c r="C496" t="s">
        <v>117</v>
      </c>
      <c r="D496">
        <v>4</v>
      </c>
      <c r="E496" t="s">
        <v>2168</v>
      </c>
      <c r="F496" s="1" t="s">
        <v>2169</v>
      </c>
      <c r="G496" t="s">
        <v>2170</v>
      </c>
      <c r="H496" t="e">
        <f>VLOOKUP(F496,#REF!,2,FALSE)</f>
        <v>#REF!</v>
      </c>
      <c r="I496" t="s">
        <v>175</v>
      </c>
      <c r="J496" s="4">
        <v>44102</v>
      </c>
      <c r="K496" s="4">
        <v>44137</v>
      </c>
      <c r="L496" s="3">
        <f>IF(K496&lt;&gt;0,K496-J496,"")</f>
        <v>35</v>
      </c>
      <c r="M496" s="4">
        <v>44162</v>
      </c>
      <c r="N496">
        <f>M496-J496</f>
        <v>60</v>
      </c>
      <c r="O496">
        <v>1</v>
      </c>
      <c r="P496" t="e">
        <f>VLOOKUP(F496,#REF!,3,FALSE)</f>
        <v>#REF!</v>
      </c>
      <c r="Q496">
        <f>IF(OR(ISNUMBER(SEARCH("高等数学",E496)),ISNUMBER(SEARCH("数学分析",E496)),ISNUMBER(SEARCH("微积分",E496))),1,IF(OR(ISNUMBER(SEARCH("概率",E496)),ISNUMBER(SEARCH("数理统计",E496)),ISNUMBER(SEARCH("统计",E496))),2,IF(ISNUMBER(SEARCH("代数",E496)),3,IF(OR(ISNUMBER(SEARCH("运筹",E496)),ISNUMBER(SEARCH("优化",E496))),4,0))))</f>
        <v>0</v>
      </c>
      <c r="R496" t="str">
        <f>IF(AND(Q496&gt;0,O496=1),Q496&amp;"-"&amp;E496,"")</f>
        <v/>
      </c>
      <c r="S496" t="s">
        <v>28</v>
      </c>
      <c r="T496">
        <v>4</v>
      </c>
      <c r="U496">
        <v>1</v>
      </c>
      <c r="V496" t="s">
        <v>28</v>
      </c>
      <c r="W496">
        <v>9</v>
      </c>
      <c r="X496">
        <v>4</v>
      </c>
      <c r="Y496">
        <v>5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e">
        <f>VLOOKUP(A496,#REF!,4,FALSE)</f>
        <v>#REF!</v>
      </c>
      <c r="AW496" t="e">
        <f>VLOOKUP(A496,#REF!,5,FALSE)</f>
        <v>#REF!</v>
      </c>
      <c r="AX496">
        <f>SUMIF(量化书目统计!A:A,H496,量化书目统计!G:G)</f>
        <v>0</v>
      </c>
    </row>
    <row r="497" spans="1:50" x14ac:dyDescent="0.3">
      <c r="A497" t="s">
        <v>4500</v>
      </c>
      <c r="B497" t="s">
        <v>539</v>
      </c>
      <c r="C497" t="s">
        <v>117</v>
      </c>
      <c r="D497">
        <v>4</v>
      </c>
      <c r="E497" t="s">
        <v>3138</v>
      </c>
      <c r="F497" s="1" t="s">
        <v>3139</v>
      </c>
      <c r="G497" t="s">
        <v>3140</v>
      </c>
      <c r="H497" t="e">
        <f>VLOOKUP(F497,#REF!,2,FALSE)</f>
        <v>#REF!</v>
      </c>
      <c r="I497" t="s">
        <v>158</v>
      </c>
      <c r="J497" s="4">
        <v>44090</v>
      </c>
      <c r="K497" s="4">
        <v>44097</v>
      </c>
      <c r="L497" s="3">
        <f>IF(K497&lt;&gt;0,K497-J497,"")</f>
        <v>7</v>
      </c>
      <c r="M497" s="4">
        <v>44104</v>
      </c>
      <c r="N497">
        <f>M497-J497</f>
        <v>14</v>
      </c>
      <c r="O497">
        <v>1</v>
      </c>
      <c r="P497" t="e">
        <f>VLOOKUP(F497,#REF!,3,FALSE)</f>
        <v>#REF!</v>
      </c>
      <c r="Q497">
        <f>IF(OR(ISNUMBER(SEARCH("高等数学",E497)),ISNUMBER(SEARCH("数学分析",E497)),ISNUMBER(SEARCH("微积分",E497))),1,IF(OR(ISNUMBER(SEARCH("概率",E497)),ISNUMBER(SEARCH("数理统计",E497)),ISNUMBER(SEARCH("统计",E497))),2,IF(ISNUMBER(SEARCH("代数",E497)),3,IF(OR(ISNUMBER(SEARCH("运筹",E497)),ISNUMBER(SEARCH("优化",E497))),4,0))))</f>
        <v>0</v>
      </c>
      <c r="R497" t="str">
        <f>IF(AND(Q497&gt;0,O497=1),Q497&amp;"-"&amp;E497,"")</f>
        <v/>
      </c>
      <c r="S497" t="s">
        <v>28</v>
      </c>
      <c r="T497">
        <v>2</v>
      </c>
      <c r="U497">
        <v>1</v>
      </c>
      <c r="V497" t="s">
        <v>28</v>
      </c>
      <c r="W497">
        <v>3</v>
      </c>
      <c r="X497">
        <v>2</v>
      </c>
      <c r="Y497">
        <v>9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e">
        <f>VLOOKUP(A497,#REF!,4,FALSE)</f>
        <v>#REF!</v>
      </c>
      <c r="AW497" t="e">
        <f>VLOOKUP(A497,#REF!,5,FALSE)</f>
        <v>#REF!</v>
      </c>
      <c r="AX497">
        <f>SUMIF(量化书目统计!A:A,H497,量化书目统计!G:G)</f>
        <v>0</v>
      </c>
    </row>
    <row r="498" spans="1:50" x14ac:dyDescent="0.3">
      <c r="A498" t="s">
        <v>4503</v>
      </c>
      <c r="B498" t="s">
        <v>539</v>
      </c>
      <c r="C498" t="s">
        <v>117</v>
      </c>
      <c r="D498">
        <v>4</v>
      </c>
      <c r="E498" t="s">
        <v>2401</v>
      </c>
      <c r="F498" s="1" t="s">
        <v>2402</v>
      </c>
      <c r="G498" t="s">
        <v>2403</v>
      </c>
      <c r="H498" t="e">
        <f>VLOOKUP(F498,#REF!,2,FALSE)</f>
        <v>#REF!</v>
      </c>
      <c r="I498" t="s">
        <v>42</v>
      </c>
      <c r="J498" s="4">
        <v>44456</v>
      </c>
      <c r="K498" s="4">
        <v>44575</v>
      </c>
      <c r="L498" s="3">
        <f>IF(K498&lt;&gt;0,K498-J498,"")</f>
        <v>119</v>
      </c>
      <c r="M498" s="4">
        <v>44624</v>
      </c>
      <c r="N498">
        <f>M498-J498</f>
        <v>168</v>
      </c>
      <c r="O498">
        <v>1</v>
      </c>
      <c r="P498" t="e">
        <f>VLOOKUP(F498,#REF!,3,FALSE)</f>
        <v>#REF!</v>
      </c>
      <c r="Q498">
        <f>IF(OR(ISNUMBER(SEARCH("高等数学",E498)),ISNUMBER(SEARCH("数学分析",E498)),ISNUMBER(SEARCH("微积分",E498))),1,IF(OR(ISNUMBER(SEARCH("概率",E498)),ISNUMBER(SEARCH("数理统计",E498)),ISNUMBER(SEARCH("统计",E498))),2,IF(ISNUMBER(SEARCH("代数",E498)),3,IF(OR(ISNUMBER(SEARCH("运筹",E498)),ISNUMBER(SEARCH("优化",E498))),4,0))))</f>
        <v>0</v>
      </c>
      <c r="R498" t="str">
        <f>IF(AND(Q498&gt;0,O498=1),Q498&amp;"-"&amp;E498,"")</f>
        <v/>
      </c>
      <c r="S498" t="s">
        <v>38</v>
      </c>
      <c r="T498">
        <v>2</v>
      </c>
      <c r="U498">
        <v>1</v>
      </c>
      <c r="V498" t="s">
        <v>38</v>
      </c>
      <c r="W498">
        <v>18</v>
      </c>
      <c r="X498">
        <v>42</v>
      </c>
      <c r="Y498">
        <v>11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e">
        <f>VLOOKUP(A498,#REF!,4,FALSE)</f>
        <v>#REF!</v>
      </c>
      <c r="AW498" t="e">
        <f>VLOOKUP(A498,#REF!,5,FALSE)</f>
        <v>#REF!</v>
      </c>
      <c r="AX498">
        <f>SUMIF(量化书目统计!A:A,H498,量化书目统计!G:G)</f>
        <v>0</v>
      </c>
    </row>
    <row r="499" spans="1:50" x14ac:dyDescent="0.3">
      <c r="A499" t="s">
        <v>4546</v>
      </c>
      <c r="B499" t="s">
        <v>539</v>
      </c>
      <c r="C499" t="s">
        <v>117</v>
      </c>
      <c r="D499">
        <v>4</v>
      </c>
      <c r="E499" t="s">
        <v>4547</v>
      </c>
      <c r="F499" s="1" t="s">
        <v>4548</v>
      </c>
      <c r="G499" t="s">
        <v>4549</v>
      </c>
      <c r="H499" t="e">
        <f>VLOOKUP(F499,#REF!,2,FALSE)</f>
        <v>#REF!</v>
      </c>
      <c r="I499" t="s">
        <v>53</v>
      </c>
      <c r="J499" s="4">
        <v>44190</v>
      </c>
      <c r="K499" s="4">
        <v>44210</v>
      </c>
      <c r="L499" s="3">
        <f>IF(K499&lt;&gt;0,K499-J499,"")</f>
        <v>20</v>
      </c>
      <c r="M499" s="4">
        <v>44260</v>
      </c>
      <c r="N499">
        <f>M499-J499</f>
        <v>70</v>
      </c>
      <c r="O499">
        <v>1</v>
      </c>
      <c r="P499" t="e">
        <f>VLOOKUP(F499,#REF!,3,FALSE)</f>
        <v>#REF!</v>
      </c>
      <c r="Q499">
        <f>IF(OR(ISNUMBER(SEARCH("高等数学",E499)),ISNUMBER(SEARCH("数学分析",E499)),ISNUMBER(SEARCH("微积分",E499))),1,IF(OR(ISNUMBER(SEARCH("概率",E499)),ISNUMBER(SEARCH("数理统计",E499)),ISNUMBER(SEARCH("统计",E499))),2,IF(ISNUMBER(SEARCH("代数",E499)),3,IF(OR(ISNUMBER(SEARCH("运筹",E499)),ISNUMBER(SEARCH("优化",E499))),4,0))))</f>
        <v>0</v>
      </c>
      <c r="R499" t="str">
        <f>IF(AND(Q499&gt;0,O499=1),Q499&amp;"-"&amp;E499,"")</f>
        <v/>
      </c>
      <c r="S499" t="s">
        <v>28</v>
      </c>
      <c r="T499">
        <v>16</v>
      </c>
      <c r="U499">
        <v>2</v>
      </c>
      <c r="V499" t="s">
        <v>28</v>
      </c>
      <c r="W499">
        <v>18</v>
      </c>
      <c r="X499">
        <v>16</v>
      </c>
      <c r="Y499">
        <v>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e">
        <f>VLOOKUP(A499,#REF!,4,FALSE)</f>
        <v>#REF!</v>
      </c>
      <c r="AW499" t="e">
        <f>VLOOKUP(A499,#REF!,5,FALSE)</f>
        <v>#REF!</v>
      </c>
      <c r="AX499">
        <f>SUMIF(量化书目统计!A:A,H499,量化书目统计!G:G)</f>
        <v>0</v>
      </c>
    </row>
    <row r="500" spans="1:50" x14ac:dyDescent="0.3">
      <c r="A500" t="s">
        <v>4550</v>
      </c>
      <c r="B500" t="s">
        <v>539</v>
      </c>
      <c r="C500" t="s">
        <v>117</v>
      </c>
      <c r="D500">
        <v>4</v>
      </c>
      <c r="E500" t="s">
        <v>46</v>
      </c>
      <c r="F500" s="1" t="s">
        <v>47</v>
      </c>
      <c r="G500" t="s">
        <v>48</v>
      </c>
      <c r="H500" t="e">
        <f>VLOOKUP(F500,#REF!,2,FALSE)</f>
        <v>#REF!</v>
      </c>
      <c r="I500" t="s">
        <v>49</v>
      </c>
      <c r="J500" s="4">
        <v>44131</v>
      </c>
      <c r="K500" s="4">
        <v>44147</v>
      </c>
      <c r="L500" s="3">
        <f>IF(K500&lt;&gt;0,K500-J500,"")</f>
        <v>16</v>
      </c>
      <c r="M500" s="4">
        <v>44193</v>
      </c>
      <c r="N500">
        <f>M500-J500</f>
        <v>62</v>
      </c>
      <c r="O500">
        <v>1</v>
      </c>
      <c r="P500" t="e">
        <f>VLOOKUP(F500,#REF!,3,FALSE)</f>
        <v>#REF!</v>
      </c>
      <c r="Q500">
        <f>IF(OR(ISNUMBER(SEARCH("高等数学",E500)),ISNUMBER(SEARCH("数学分析",E500)),ISNUMBER(SEARCH("微积分",E500))),1,IF(OR(ISNUMBER(SEARCH("概率",E500)),ISNUMBER(SEARCH("数理统计",E500)),ISNUMBER(SEARCH("统计",E500))),2,IF(ISNUMBER(SEARCH("代数",E500)),3,IF(OR(ISNUMBER(SEARCH("运筹",E500)),ISNUMBER(SEARCH("优化",E500))),4,0))))</f>
        <v>0</v>
      </c>
      <c r="R500" t="str">
        <f>IF(AND(Q500&gt;0,O500=1),Q500&amp;"-"&amp;E500,"")</f>
        <v/>
      </c>
      <c r="S500" t="s">
        <v>28</v>
      </c>
      <c r="T500">
        <v>8</v>
      </c>
      <c r="U500">
        <v>1</v>
      </c>
      <c r="V500" t="s">
        <v>28</v>
      </c>
      <c r="W500">
        <v>10</v>
      </c>
      <c r="X500">
        <v>8</v>
      </c>
      <c r="Y500">
        <v>14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e">
        <f>VLOOKUP(A500,#REF!,4,FALSE)</f>
        <v>#REF!</v>
      </c>
      <c r="AW500" t="e">
        <f>VLOOKUP(A500,#REF!,5,FALSE)</f>
        <v>#REF!</v>
      </c>
      <c r="AX500">
        <f>SUMIF(量化书目统计!A:A,H500,量化书目统计!G:G)</f>
        <v>0</v>
      </c>
    </row>
    <row r="501" spans="1:50" x14ac:dyDescent="0.3">
      <c r="A501" t="s">
        <v>4563</v>
      </c>
      <c r="B501" t="s">
        <v>539</v>
      </c>
      <c r="C501" t="s">
        <v>117</v>
      </c>
      <c r="D501">
        <v>4</v>
      </c>
      <c r="E501" t="s">
        <v>359</v>
      </c>
      <c r="F501" s="1" t="s">
        <v>360</v>
      </c>
      <c r="G501" t="s">
        <v>361</v>
      </c>
      <c r="H501" t="e">
        <f>VLOOKUP(F501,#REF!,2,FALSE)</f>
        <v>#REF!</v>
      </c>
      <c r="I501" t="s">
        <v>65</v>
      </c>
      <c r="J501" s="4">
        <v>44185</v>
      </c>
      <c r="K501" s="4">
        <v>44189</v>
      </c>
      <c r="L501" s="3">
        <f>IF(K501&lt;&gt;0,K501-J501,"")</f>
        <v>4</v>
      </c>
      <c r="M501" s="4">
        <v>44245</v>
      </c>
      <c r="N501">
        <f>M501-J501</f>
        <v>60</v>
      </c>
      <c r="O501">
        <v>1</v>
      </c>
      <c r="P501" t="e">
        <f>VLOOKUP(F501,#REF!,3,FALSE)</f>
        <v>#REF!</v>
      </c>
      <c r="Q501">
        <f>IF(OR(ISNUMBER(SEARCH("高等数学",E501)),ISNUMBER(SEARCH("数学分析",E501)),ISNUMBER(SEARCH("微积分",E501))),1,IF(OR(ISNUMBER(SEARCH("概率",E501)),ISNUMBER(SEARCH("数理统计",E501)),ISNUMBER(SEARCH("统计",E501))),2,IF(ISNUMBER(SEARCH("代数",E501)),3,IF(OR(ISNUMBER(SEARCH("运筹",E501)),ISNUMBER(SEARCH("优化",E501))),4,0))))</f>
        <v>0</v>
      </c>
      <c r="R501" t="str">
        <f>IF(AND(Q501&gt;0,O501=1),Q501&amp;"-"&amp;E501,"")</f>
        <v/>
      </c>
      <c r="S501" t="s">
        <v>28</v>
      </c>
      <c r="T501">
        <v>16</v>
      </c>
      <c r="U501">
        <v>1</v>
      </c>
      <c r="V501" t="s">
        <v>28</v>
      </c>
      <c r="W501">
        <v>16</v>
      </c>
      <c r="X501">
        <v>16</v>
      </c>
      <c r="Y501">
        <v>15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e">
        <f>VLOOKUP(A501,#REF!,4,FALSE)</f>
        <v>#REF!</v>
      </c>
      <c r="AW501" t="e">
        <f>VLOOKUP(A501,#REF!,5,FALSE)</f>
        <v>#REF!</v>
      </c>
      <c r="AX501">
        <f>SUMIF(量化书目统计!A:A,H501,量化书目统计!G:G)</f>
        <v>0</v>
      </c>
    </row>
    <row r="502" spans="1:50" x14ac:dyDescent="0.3">
      <c r="A502" t="s">
        <v>4584</v>
      </c>
      <c r="B502" t="s">
        <v>539</v>
      </c>
      <c r="C502" t="s">
        <v>117</v>
      </c>
      <c r="D502">
        <v>4</v>
      </c>
      <c r="E502" t="s">
        <v>2297</v>
      </c>
      <c r="F502" s="1" t="s">
        <v>2298</v>
      </c>
      <c r="G502" t="s">
        <v>2299</v>
      </c>
      <c r="H502" t="e">
        <f>VLOOKUP(F502,#REF!,2,FALSE)</f>
        <v>#REF!</v>
      </c>
      <c r="I502" t="s">
        <v>158</v>
      </c>
      <c r="J502" s="4">
        <v>44092</v>
      </c>
      <c r="K502" s="4">
        <v>44199</v>
      </c>
      <c r="L502" s="3">
        <f>IF(K502&lt;&gt;0,K502-J502,"")</f>
        <v>107</v>
      </c>
      <c r="M502" s="4">
        <v>44200</v>
      </c>
      <c r="N502">
        <f>M502-J502</f>
        <v>108</v>
      </c>
      <c r="O502">
        <v>1</v>
      </c>
      <c r="P502" t="e">
        <f>VLOOKUP(F502,#REF!,3,FALSE)</f>
        <v>#REF!</v>
      </c>
      <c r="Q502">
        <f>IF(OR(ISNUMBER(SEARCH("高等数学",E502)),ISNUMBER(SEARCH("数学分析",E502)),ISNUMBER(SEARCH("微积分",E502))),1,IF(OR(ISNUMBER(SEARCH("概率",E502)),ISNUMBER(SEARCH("数理统计",E502)),ISNUMBER(SEARCH("统计",E502))),2,IF(ISNUMBER(SEARCH("代数",E502)),3,IF(OR(ISNUMBER(SEARCH("运筹",E502)),ISNUMBER(SEARCH("优化",E502))),4,0))))</f>
        <v>0</v>
      </c>
      <c r="R502" t="str">
        <f>IF(AND(Q502&gt;0,O502=1),Q502&amp;"-"&amp;E502,"")</f>
        <v/>
      </c>
      <c r="S502" t="s">
        <v>28</v>
      </c>
      <c r="T502">
        <v>2</v>
      </c>
      <c r="U502">
        <v>1</v>
      </c>
      <c r="V502" t="s">
        <v>28</v>
      </c>
      <c r="W502">
        <v>18</v>
      </c>
      <c r="X502">
        <v>2</v>
      </c>
      <c r="Y502">
        <v>15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e">
        <f>VLOOKUP(A502,#REF!,4,FALSE)</f>
        <v>#REF!</v>
      </c>
      <c r="AW502" t="e">
        <f>VLOOKUP(A502,#REF!,5,FALSE)</f>
        <v>#REF!</v>
      </c>
      <c r="AX502">
        <f>SUMIF(量化书目统计!A:A,H502,量化书目统计!G:G)</f>
        <v>0</v>
      </c>
    </row>
    <row r="503" spans="1:50" x14ac:dyDescent="0.3">
      <c r="A503" t="s">
        <v>4585</v>
      </c>
      <c r="B503" t="s">
        <v>539</v>
      </c>
      <c r="C503" t="s">
        <v>117</v>
      </c>
      <c r="D503">
        <v>4</v>
      </c>
      <c r="E503" t="s">
        <v>4586</v>
      </c>
      <c r="F503" s="1" t="s">
        <v>4587</v>
      </c>
      <c r="G503" t="s">
        <v>4588</v>
      </c>
      <c r="H503" t="e">
        <f>VLOOKUP(F503,#REF!,2,FALSE)</f>
        <v>#REF!</v>
      </c>
      <c r="I503" t="s">
        <v>49</v>
      </c>
      <c r="J503" s="4">
        <v>44509</v>
      </c>
      <c r="K503" s="4">
        <v>44571</v>
      </c>
      <c r="L503" s="3">
        <f>IF(K503&lt;&gt;0,K503-J503,"")</f>
        <v>62</v>
      </c>
      <c r="M503" s="4">
        <v>44571</v>
      </c>
      <c r="N503">
        <f>M503-J503</f>
        <v>62</v>
      </c>
      <c r="O503">
        <v>1</v>
      </c>
      <c r="P503" t="e">
        <f>VLOOKUP(F503,#REF!,3,FALSE)</f>
        <v>#REF!</v>
      </c>
      <c r="Q503">
        <f>IF(OR(ISNUMBER(SEARCH("高等数学",E503)),ISNUMBER(SEARCH("数学分析",E503)),ISNUMBER(SEARCH("微积分",E503))),1,IF(OR(ISNUMBER(SEARCH("概率",E503)),ISNUMBER(SEARCH("数理统计",E503)),ISNUMBER(SEARCH("统计",E503))),2,IF(ISNUMBER(SEARCH("代数",E503)),3,IF(OR(ISNUMBER(SEARCH("运筹",E503)),ISNUMBER(SEARCH("优化",E503))),4,0))))</f>
        <v>0</v>
      </c>
      <c r="R503" t="str">
        <f>IF(AND(Q503&gt;0,O503=1),Q503&amp;"-"&amp;E503,"")</f>
        <v/>
      </c>
      <c r="S503" t="s">
        <v>38</v>
      </c>
      <c r="T503">
        <v>10</v>
      </c>
      <c r="U503">
        <v>1</v>
      </c>
      <c r="V503" t="s">
        <v>38</v>
      </c>
      <c r="W503">
        <v>18</v>
      </c>
      <c r="X503">
        <v>50</v>
      </c>
      <c r="Y503">
        <v>15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e">
        <f>VLOOKUP(A503,#REF!,4,FALSE)</f>
        <v>#REF!</v>
      </c>
      <c r="AW503" t="e">
        <f>VLOOKUP(A503,#REF!,5,FALSE)</f>
        <v>#REF!</v>
      </c>
      <c r="AX503">
        <f>SUMIF(量化书目统计!A:A,H503,量化书目统计!G:G)</f>
        <v>0</v>
      </c>
    </row>
    <row r="504" spans="1:50" x14ac:dyDescent="0.3">
      <c r="A504" t="s">
        <v>769</v>
      </c>
      <c r="B504" t="s">
        <v>539</v>
      </c>
      <c r="C504" t="s">
        <v>117</v>
      </c>
      <c r="D504">
        <v>4</v>
      </c>
      <c r="E504" t="s">
        <v>280</v>
      </c>
      <c r="F504" s="1" t="s">
        <v>690</v>
      </c>
      <c r="G504" t="s">
        <v>282</v>
      </c>
      <c r="H504" t="e">
        <f>VLOOKUP(F504,#REF!,2,FALSE)</f>
        <v>#REF!</v>
      </c>
      <c r="I504" t="s">
        <v>158</v>
      </c>
      <c r="J504" s="4">
        <v>44214</v>
      </c>
      <c r="K504" s="4">
        <v>44263</v>
      </c>
      <c r="L504" s="3">
        <f>IF(K504&lt;&gt;0,K504-J504,"")</f>
        <v>49</v>
      </c>
      <c r="M504" s="4">
        <v>44263</v>
      </c>
      <c r="N504">
        <f>M504-J504</f>
        <v>49</v>
      </c>
      <c r="O504">
        <v>0</v>
      </c>
      <c r="P504" t="e">
        <f>VLOOKUP(F504,#REF!,3,FALSE)</f>
        <v>#REF!</v>
      </c>
      <c r="Q504">
        <f>IF(OR(ISNUMBER(SEARCH("高等数学",E504)),ISNUMBER(SEARCH("数学分析",E504)),ISNUMBER(SEARCH("微积分",E504))),1,IF(OR(ISNUMBER(SEARCH("概率",E504)),ISNUMBER(SEARCH("数理统计",E504)),ISNUMBER(SEARCH("统计",E504))),2,IF(ISNUMBER(SEARCH("代数",E504)),3,IF(OR(ISNUMBER(SEARCH("运筹",E504)),ISNUMBER(SEARCH("优化",E504))),4,0))))</f>
        <v>0</v>
      </c>
      <c r="R504" t="str">
        <f>IF(AND(Q504&gt;0,O504=1),Q504&amp;"-"&amp;E504,"")</f>
        <v/>
      </c>
      <c r="S504" t="s">
        <v>43</v>
      </c>
      <c r="U504">
        <v>2</v>
      </c>
      <c r="V504" t="s">
        <v>80</v>
      </c>
      <c r="W504">
        <v>2</v>
      </c>
      <c r="X504">
        <v>20</v>
      </c>
      <c r="Y504">
        <v>4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e">
        <f>VLOOKUP(A504,#REF!,4,FALSE)</f>
        <v>#REF!</v>
      </c>
      <c r="AW504" t="e">
        <f>VLOOKUP(A504,#REF!,5,FALSE)</f>
        <v>#REF!</v>
      </c>
      <c r="AX504">
        <f>SUMIF(量化书目统计!A:A,H504,量化书目统计!G:G)</f>
        <v>0</v>
      </c>
    </row>
    <row r="505" spans="1:50" x14ac:dyDescent="0.3">
      <c r="A505" t="s">
        <v>4605</v>
      </c>
      <c r="B505" t="s">
        <v>539</v>
      </c>
      <c r="C505" t="s">
        <v>117</v>
      </c>
      <c r="D505">
        <v>4</v>
      </c>
      <c r="E505" t="s">
        <v>258</v>
      </c>
      <c r="F505" s="1" t="s">
        <v>259</v>
      </c>
      <c r="G505" t="s">
        <v>260</v>
      </c>
      <c r="H505" t="e">
        <f>VLOOKUP(F505,#REF!,2,FALSE)</f>
        <v>#REF!</v>
      </c>
      <c r="I505" t="s">
        <v>53</v>
      </c>
      <c r="J505" s="4">
        <v>44551</v>
      </c>
      <c r="K505" s="4">
        <v>44551</v>
      </c>
      <c r="L505" s="3">
        <f>IF(K505&lt;&gt;0,K505-J505,"")</f>
        <v>0</v>
      </c>
      <c r="M505" s="4">
        <v>44613</v>
      </c>
      <c r="N505">
        <f>M505-J505</f>
        <v>62</v>
      </c>
      <c r="O505">
        <v>1</v>
      </c>
      <c r="P505" t="e">
        <f>VLOOKUP(F505,#REF!,3,FALSE)</f>
        <v>#REF!</v>
      </c>
      <c r="Q505">
        <f>IF(OR(ISNUMBER(SEARCH("高等数学",E505)),ISNUMBER(SEARCH("数学分析",E505)),ISNUMBER(SEARCH("微积分",E505))),1,IF(OR(ISNUMBER(SEARCH("概率",E505)),ISNUMBER(SEARCH("数理统计",E505)),ISNUMBER(SEARCH("统计",E505))),2,IF(ISNUMBER(SEARCH("代数",E505)),3,IF(OR(ISNUMBER(SEARCH("运筹",E505)),ISNUMBER(SEARCH("优化",E505))),4,0))))</f>
        <v>0</v>
      </c>
      <c r="R505" t="str">
        <f>IF(AND(Q505&gt;0,O505=1),Q505&amp;"-"&amp;E505,"")</f>
        <v/>
      </c>
      <c r="S505" t="s">
        <v>38</v>
      </c>
      <c r="T505">
        <v>16</v>
      </c>
      <c r="U505">
        <v>1</v>
      </c>
      <c r="V505" t="s">
        <v>38</v>
      </c>
      <c r="W505">
        <v>16</v>
      </c>
      <c r="X505">
        <v>56</v>
      </c>
      <c r="Y505">
        <v>15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e">
        <f>VLOOKUP(A505,#REF!,4,FALSE)</f>
        <v>#REF!</v>
      </c>
      <c r="AW505" t="e">
        <f>VLOOKUP(A505,#REF!,5,FALSE)</f>
        <v>#REF!</v>
      </c>
      <c r="AX505">
        <f>SUMIF(量化书目统计!A:A,H505,量化书目统计!G:G)</f>
        <v>0</v>
      </c>
    </row>
    <row r="506" spans="1:50" x14ac:dyDescent="0.3">
      <c r="A506" t="s">
        <v>4609</v>
      </c>
      <c r="B506" t="s">
        <v>539</v>
      </c>
      <c r="C506" t="s">
        <v>117</v>
      </c>
      <c r="D506">
        <v>4</v>
      </c>
      <c r="E506" t="s">
        <v>196</v>
      </c>
      <c r="F506" s="1" t="s">
        <v>197</v>
      </c>
      <c r="G506" t="s">
        <v>198</v>
      </c>
      <c r="H506" t="e">
        <f>VLOOKUP(F506,#REF!,2,FALSE)</f>
        <v>#REF!</v>
      </c>
      <c r="I506" t="s">
        <v>49</v>
      </c>
      <c r="J506" s="4">
        <v>44118</v>
      </c>
      <c r="K506" s="4">
        <v>44142</v>
      </c>
      <c r="L506" s="3">
        <f>IF(K506&lt;&gt;0,K506-J506,"")</f>
        <v>24</v>
      </c>
      <c r="M506" s="4">
        <v>44179</v>
      </c>
      <c r="N506">
        <f>M506-J506</f>
        <v>61</v>
      </c>
      <c r="O506">
        <v>1</v>
      </c>
      <c r="P506" t="e">
        <f>VLOOKUP(F506,#REF!,3,FALSE)</f>
        <v>#REF!</v>
      </c>
      <c r="Q506">
        <f>IF(OR(ISNUMBER(SEARCH("高等数学",E506)),ISNUMBER(SEARCH("数学分析",E506)),ISNUMBER(SEARCH("微积分",E506))),1,IF(OR(ISNUMBER(SEARCH("概率",E506)),ISNUMBER(SEARCH("数理统计",E506)),ISNUMBER(SEARCH("统计",E506))),2,IF(ISNUMBER(SEARCH("代数",E506)),3,IF(OR(ISNUMBER(SEARCH("运筹",E506)),ISNUMBER(SEARCH("优化",E506))),4,0))))</f>
        <v>0</v>
      </c>
      <c r="R506" t="str">
        <f>IF(AND(Q506&gt;0,O506=1),Q506&amp;"-"&amp;E506,"")</f>
        <v/>
      </c>
      <c r="S506" t="s">
        <v>28</v>
      </c>
      <c r="T506">
        <v>6</v>
      </c>
      <c r="U506">
        <v>1</v>
      </c>
      <c r="V506" t="s">
        <v>28</v>
      </c>
      <c r="W506">
        <v>9</v>
      </c>
      <c r="X506">
        <v>6</v>
      </c>
      <c r="Y506">
        <v>15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e">
        <f>VLOOKUP(A506,#REF!,4,FALSE)</f>
        <v>#REF!</v>
      </c>
      <c r="AW506" t="e">
        <f>VLOOKUP(A506,#REF!,5,FALSE)</f>
        <v>#REF!</v>
      </c>
      <c r="AX506">
        <f>SUMIF(量化书目统计!A:A,H506,量化书目统计!G:G)</f>
        <v>0</v>
      </c>
    </row>
    <row r="507" spans="1:50" x14ac:dyDescent="0.3">
      <c r="A507" t="s">
        <v>4610</v>
      </c>
      <c r="B507" t="s">
        <v>539</v>
      </c>
      <c r="C507" t="s">
        <v>117</v>
      </c>
      <c r="D507">
        <v>4</v>
      </c>
      <c r="E507" t="s">
        <v>2555</v>
      </c>
      <c r="F507" s="1" t="s">
        <v>2556</v>
      </c>
      <c r="G507" t="s">
        <v>2557</v>
      </c>
      <c r="H507" t="e">
        <f>VLOOKUP(F507,#REF!,2,FALSE)</f>
        <v>#REF!</v>
      </c>
      <c r="I507" t="s">
        <v>53</v>
      </c>
      <c r="J507" s="4">
        <v>44137</v>
      </c>
      <c r="K507" s="4">
        <v>44211</v>
      </c>
      <c r="L507" s="3">
        <f>IF(K507&lt;&gt;0,K507-J507,"")</f>
        <v>74</v>
      </c>
      <c r="M507" s="4">
        <v>44197</v>
      </c>
      <c r="N507">
        <f>M507-J507</f>
        <v>60</v>
      </c>
      <c r="O507">
        <v>1</v>
      </c>
      <c r="P507" t="e">
        <f>VLOOKUP(F507,#REF!,3,FALSE)</f>
        <v>#REF!</v>
      </c>
      <c r="Q507">
        <f>IF(OR(ISNUMBER(SEARCH("高等数学",E507)),ISNUMBER(SEARCH("数学分析",E507)),ISNUMBER(SEARCH("微积分",E507))),1,IF(OR(ISNUMBER(SEARCH("概率",E507)),ISNUMBER(SEARCH("数理统计",E507)),ISNUMBER(SEARCH("统计",E507))),2,IF(ISNUMBER(SEARCH("代数",E507)),3,IF(OR(ISNUMBER(SEARCH("运筹",E507)),ISNUMBER(SEARCH("优化",E507))),4,0))))</f>
        <v>0</v>
      </c>
      <c r="R507" t="str">
        <f>IF(AND(Q507&gt;0,O507=1),Q507&amp;"-"&amp;E507,"")</f>
        <v/>
      </c>
      <c r="S507" t="s">
        <v>28</v>
      </c>
      <c r="T507">
        <v>9</v>
      </c>
      <c r="U507">
        <v>1</v>
      </c>
      <c r="V507" t="s">
        <v>28</v>
      </c>
      <c r="W507">
        <v>18</v>
      </c>
      <c r="X507">
        <v>9</v>
      </c>
      <c r="Y507">
        <v>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e">
        <f>VLOOKUP(A507,#REF!,4,FALSE)</f>
        <v>#REF!</v>
      </c>
      <c r="AW507" t="e">
        <f>VLOOKUP(A507,#REF!,5,FALSE)</f>
        <v>#REF!</v>
      </c>
      <c r="AX507">
        <f>SUMIF(量化书目统计!A:A,H507,量化书目统计!G:G)</f>
        <v>0</v>
      </c>
    </row>
    <row r="508" spans="1:50" x14ac:dyDescent="0.3">
      <c r="A508" t="s">
        <v>4613</v>
      </c>
      <c r="B508" t="s">
        <v>539</v>
      </c>
      <c r="C508" t="s">
        <v>117</v>
      </c>
      <c r="D508">
        <v>4</v>
      </c>
      <c r="E508" t="s">
        <v>2894</v>
      </c>
      <c r="F508" s="1" t="s">
        <v>2895</v>
      </c>
      <c r="G508" t="s">
        <v>2896</v>
      </c>
      <c r="H508" t="e">
        <f>VLOOKUP(F508,#REF!,2,FALSE)</f>
        <v>#REF!</v>
      </c>
      <c r="I508" t="s">
        <v>49</v>
      </c>
      <c r="J508" s="4">
        <v>44554</v>
      </c>
      <c r="K508" s="4">
        <v>44574</v>
      </c>
      <c r="L508" s="3">
        <f>IF(K508&lt;&gt;0,K508-J508,"")</f>
        <v>20</v>
      </c>
      <c r="M508" s="4">
        <v>44614</v>
      </c>
      <c r="N508">
        <f>M508-J508</f>
        <v>60</v>
      </c>
      <c r="O508">
        <v>1</v>
      </c>
      <c r="P508" t="e">
        <f>VLOOKUP(F508,#REF!,3,FALSE)</f>
        <v>#REF!</v>
      </c>
      <c r="Q508">
        <f>IF(OR(ISNUMBER(SEARCH("高等数学",E508)),ISNUMBER(SEARCH("数学分析",E508)),ISNUMBER(SEARCH("微积分",E508))),1,IF(OR(ISNUMBER(SEARCH("概率",E508)),ISNUMBER(SEARCH("数理统计",E508)),ISNUMBER(SEARCH("统计",E508))),2,IF(ISNUMBER(SEARCH("代数",E508)),3,IF(OR(ISNUMBER(SEARCH("运筹",E508)),ISNUMBER(SEARCH("优化",E508))),4,0))))</f>
        <v>0</v>
      </c>
      <c r="R508" t="str">
        <f>IF(AND(Q508&gt;0,O508=1),Q508&amp;"-"&amp;E508,"")</f>
        <v/>
      </c>
      <c r="S508" t="s">
        <v>38</v>
      </c>
      <c r="T508">
        <v>16</v>
      </c>
      <c r="U508">
        <v>1</v>
      </c>
      <c r="V508" t="s">
        <v>38</v>
      </c>
      <c r="W508">
        <v>18</v>
      </c>
      <c r="X508">
        <v>56</v>
      </c>
      <c r="Y508">
        <v>11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e">
        <f>VLOOKUP(A508,#REF!,4,FALSE)</f>
        <v>#REF!</v>
      </c>
      <c r="AW508" t="e">
        <f>VLOOKUP(A508,#REF!,5,FALSE)</f>
        <v>#REF!</v>
      </c>
      <c r="AX508">
        <f>SUMIF(量化书目统计!A:A,H508,量化书目统计!G:G)</f>
        <v>0</v>
      </c>
    </row>
    <row r="509" spans="1:50" x14ac:dyDescent="0.3">
      <c r="A509" t="s">
        <v>4629</v>
      </c>
      <c r="B509" t="s">
        <v>539</v>
      </c>
      <c r="C509" t="s">
        <v>117</v>
      </c>
      <c r="D509">
        <v>4</v>
      </c>
      <c r="E509" t="s">
        <v>3229</v>
      </c>
      <c r="F509" s="1" t="s">
        <v>3230</v>
      </c>
      <c r="G509" t="s">
        <v>3231</v>
      </c>
      <c r="H509" t="e">
        <f>VLOOKUP(F509,#REF!,2,FALSE)</f>
        <v>#REF!</v>
      </c>
      <c r="I509" t="s">
        <v>317</v>
      </c>
      <c r="J509" s="4">
        <v>44136</v>
      </c>
      <c r="K509" s="4">
        <v>44152</v>
      </c>
      <c r="L509" s="3">
        <f>IF(K509&lt;&gt;0,K509-J509,"")</f>
        <v>16</v>
      </c>
      <c r="M509" s="4">
        <v>44166</v>
      </c>
      <c r="N509">
        <f>M509-J509</f>
        <v>30</v>
      </c>
      <c r="O509">
        <v>1</v>
      </c>
      <c r="P509" t="e">
        <f>VLOOKUP(F509,#REF!,3,FALSE)</f>
        <v>#REF!</v>
      </c>
      <c r="Q509">
        <f>IF(OR(ISNUMBER(SEARCH("高等数学",E509)),ISNUMBER(SEARCH("数学分析",E509)),ISNUMBER(SEARCH("微积分",E509))),1,IF(OR(ISNUMBER(SEARCH("概率",E509)),ISNUMBER(SEARCH("数理统计",E509)),ISNUMBER(SEARCH("统计",E509))),2,IF(ISNUMBER(SEARCH("代数",E509)),3,IF(OR(ISNUMBER(SEARCH("运筹",E509)),ISNUMBER(SEARCH("优化",E509))),4,0))))</f>
        <v>0</v>
      </c>
      <c r="R509" t="str">
        <f>IF(AND(Q509&gt;0,O509=1),Q509&amp;"-"&amp;E509,"")</f>
        <v/>
      </c>
      <c r="S509" t="s">
        <v>28</v>
      </c>
      <c r="T509">
        <v>9</v>
      </c>
      <c r="U509">
        <v>1</v>
      </c>
      <c r="V509" t="s">
        <v>28</v>
      </c>
      <c r="W509">
        <v>11</v>
      </c>
      <c r="X509">
        <v>9</v>
      </c>
      <c r="Y509">
        <v>15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e">
        <f>VLOOKUP(A509,#REF!,4,FALSE)</f>
        <v>#REF!</v>
      </c>
      <c r="AW509" t="e">
        <f>VLOOKUP(A509,#REF!,5,FALSE)</f>
        <v>#REF!</v>
      </c>
      <c r="AX509">
        <f>SUMIF(量化书目统计!A:A,H509,量化书目统计!G:G)</f>
        <v>0</v>
      </c>
    </row>
    <row r="510" spans="1:50" x14ac:dyDescent="0.3">
      <c r="A510" t="s">
        <v>4636</v>
      </c>
      <c r="B510" t="s">
        <v>539</v>
      </c>
      <c r="C510" t="s">
        <v>117</v>
      </c>
      <c r="D510">
        <v>4</v>
      </c>
      <c r="E510" t="s">
        <v>1799</v>
      </c>
      <c r="F510" s="1" t="s">
        <v>2371</v>
      </c>
      <c r="G510" t="s">
        <v>2372</v>
      </c>
      <c r="H510" t="e">
        <f>VLOOKUP(F510,#REF!,2,FALSE)</f>
        <v>#REF!</v>
      </c>
      <c r="I510" t="s">
        <v>74</v>
      </c>
      <c r="J510" s="4">
        <v>44087</v>
      </c>
      <c r="K510" s="4">
        <v>44137</v>
      </c>
      <c r="L510" s="3">
        <f>IF(K510&lt;&gt;0,K510-J510,"")</f>
        <v>50</v>
      </c>
      <c r="M510" s="4">
        <v>44137</v>
      </c>
      <c r="N510">
        <f>M510-J510</f>
        <v>50</v>
      </c>
      <c r="O510">
        <v>1</v>
      </c>
      <c r="P510" t="e">
        <f>VLOOKUP(F510,#REF!,3,FALSE)</f>
        <v>#REF!</v>
      </c>
      <c r="Q510">
        <f>IF(OR(ISNUMBER(SEARCH("高等数学",E510)),ISNUMBER(SEARCH("数学分析",E510)),ISNUMBER(SEARCH("微积分",E510))),1,IF(OR(ISNUMBER(SEARCH("概率",E510)),ISNUMBER(SEARCH("数理统计",E510)),ISNUMBER(SEARCH("统计",E510))),2,IF(ISNUMBER(SEARCH("代数",E510)),3,IF(OR(ISNUMBER(SEARCH("运筹",E510)),ISNUMBER(SEARCH("优化",E510))),4,0))))</f>
        <v>0</v>
      </c>
      <c r="R510" t="str">
        <f>IF(AND(Q510&gt;0,O510=1),Q510&amp;"-"&amp;E510,"")</f>
        <v/>
      </c>
      <c r="S510" t="s">
        <v>28</v>
      </c>
      <c r="T510">
        <v>2</v>
      </c>
      <c r="U510">
        <v>1</v>
      </c>
      <c r="V510" t="s">
        <v>28</v>
      </c>
      <c r="W510">
        <v>9</v>
      </c>
      <c r="X510">
        <v>2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e">
        <f>VLOOKUP(A510,#REF!,4,FALSE)</f>
        <v>#REF!</v>
      </c>
      <c r="AW510" t="e">
        <f>VLOOKUP(A510,#REF!,5,FALSE)</f>
        <v>#REF!</v>
      </c>
      <c r="AX510">
        <f>SUMIF(量化书目统计!A:A,H510,量化书目统计!G:G)</f>
        <v>0</v>
      </c>
    </row>
    <row r="511" spans="1:50" x14ac:dyDescent="0.3">
      <c r="A511" t="s">
        <v>4637</v>
      </c>
      <c r="B511" t="s">
        <v>539</v>
      </c>
      <c r="C511" t="s">
        <v>117</v>
      </c>
      <c r="D511">
        <v>4</v>
      </c>
      <c r="E511" t="s">
        <v>4638</v>
      </c>
      <c r="F511" s="1" t="s">
        <v>4639</v>
      </c>
      <c r="G511" t="s">
        <v>4640</v>
      </c>
      <c r="H511" t="e">
        <f>VLOOKUP(F511,#REF!,2,FALSE)</f>
        <v>#REF!</v>
      </c>
      <c r="I511" t="s">
        <v>317</v>
      </c>
      <c r="J511" s="4">
        <v>44116</v>
      </c>
      <c r="K511" s="4">
        <v>44173</v>
      </c>
      <c r="L511" s="3">
        <f>IF(K511&lt;&gt;0,K511-J511,"")</f>
        <v>57</v>
      </c>
      <c r="M511" s="4">
        <v>44176</v>
      </c>
      <c r="N511">
        <f>M511-J511</f>
        <v>60</v>
      </c>
      <c r="O511">
        <v>1</v>
      </c>
      <c r="P511" t="e">
        <f>VLOOKUP(F511,#REF!,3,FALSE)</f>
        <v>#REF!</v>
      </c>
      <c r="Q511">
        <f>IF(OR(ISNUMBER(SEARCH("高等数学",E511)),ISNUMBER(SEARCH("数学分析",E511)),ISNUMBER(SEARCH("微积分",E511))),1,IF(OR(ISNUMBER(SEARCH("概率",E511)),ISNUMBER(SEARCH("数理统计",E511)),ISNUMBER(SEARCH("统计",E511))),2,IF(ISNUMBER(SEARCH("代数",E511)),3,IF(OR(ISNUMBER(SEARCH("运筹",E511)),ISNUMBER(SEARCH("优化",E511))),4,0))))</f>
        <v>0</v>
      </c>
      <c r="R511" t="str">
        <f>IF(AND(Q511&gt;0,O511=1),Q511&amp;"-"&amp;E511,"")</f>
        <v/>
      </c>
      <c r="S511" t="s">
        <v>28</v>
      </c>
      <c r="T511">
        <v>6</v>
      </c>
      <c r="U511">
        <v>1</v>
      </c>
      <c r="V511" t="s">
        <v>28</v>
      </c>
      <c r="W511">
        <v>14</v>
      </c>
      <c r="X511">
        <v>6</v>
      </c>
      <c r="Y511">
        <v>8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e">
        <f>VLOOKUP(A511,#REF!,4,FALSE)</f>
        <v>#REF!</v>
      </c>
      <c r="AW511" t="e">
        <f>VLOOKUP(A511,#REF!,5,FALSE)</f>
        <v>#REF!</v>
      </c>
      <c r="AX511">
        <f>SUMIF(量化书目统计!A:A,H511,量化书目统计!G:G)</f>
        <v>0</v>
      </c>
    </row>
    <row r="512" spans="1:50" x14ac:dyDescent="0.3">
      <c r="A512" t="s">
        <v>4641</v>
      </c>
      <c r="B512" t="s">
        <v>539</v>
      </c>
      <c r="C512" t="s">
        <v>117</v>
      </c>
      <c r="D512">
        <v>4</v>
      </c>
      <c r="E512" t="s">
        <v>930</v>
      </c>
      <c r="F512" s="1" t="s">
        <v>931</v>
      </c>
      <c r="G512" t="s">
        <v>932</v>
      </c>
      <c r="H512" t="e">
        <f>VLOOKUP(F512,#REF!,2,FALSE)</f>
        <v>#REF!</v>
      </c>
      <c r="I512" t="s">
        <v>225</v>
      </c>
      <c r="J512" s="4">
        <v>44183</v>
      </c>
      <c r="K512" s="4">
        <v>44270</v>
      </c>
      <c r="L512" s="3">
        <f>IF(K512&lt;&gt;0,K512-J512,"")</f>
        <v>87</v>
      </c>
      <c r="M512" s="4">
        <v>44270</v>
      </c>
      <c r="N512">
        <f>M512-J512</f>
        <v>87</v>
      </c>
      <c r="O512">
        <v>1</v>
      </c>
      <c r="P512" t="e">
        <f>VLOOKUP(F512,#REF!,3,FALSE)</f>
        <v>#REF!</v>
      </c>
      <c r="Q512">
        <f>IF(OR(ISNUMBER(SEARCH("高等数学",E512)),ISNUMBER(SEARCH("数学分析",E512)),ISNUMBER(SEARCH("微积分",E512))),1,IF(OR(ISNUMBER(SEARCH("概率",E512)),ISNUMBER(SEARCH("数理统计",E512)),ISNUMBER(SEARCH("统计",E512))),2,IF(ISNUMBER(SEARCH("代数",E512)),3,IF(OR(ISNUMBER(SEARCH("运筹",E512)),ISNUMBER(SEARCH("优化",E512))),4,0))))</f>
        <v>0</v>
      </c>
      <c r="R512" t="str">
        <f>IF(AND(Q512&gt;0,O512=1),Q512&amp;"-"&amp;E512,"")</f>
        <v/>
      </c>
      <c r="S512" t="s">
        <v>28</v>
      </c>
      <c r="T512">
        <v>15</v>
      </c>
      <c r="U512">
        <v>1</v>
      </c>
      <c r="V512" t="s">
        <v>80</v>
      </c>
      <c r="W512">
        <v>3</v>
      </c>
      <c r="X512">
        <v>15</v>
      </c>
      <c r="Y512">
        <v>5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e">
        <f>VLOOKUP(A512,#REF!,4,FALSE)</f>
        <v>#REF!</v>
      </c>
      <c r="AW512" t="e">
        <f>VLOOKUP(A512,#REF!,5,FALSE)</f>
        <v>#REF!</v>
      </c>
      <c r="AX512">
        <f>SUMIF(量化书目统计!A:A,H512,量化书目统计!G:G)</f>
        <v>0</v>
      </c>
    </row>
    <row r="513" spans="1:50" x14ac:dyDescent="0.3">
      <c r="A513" t="s">
        <v>4642</v>
      </c>
      <c r="B513" t="s">
        <v>539</v>
      </c>
      <c r="C513" t="s">
        <v>82</v>
      </c>
      <c r="D513">
        <v>5</v>
      </c>
      <c r="E513" t="s">
        <v>4643</v>
      </c>
      <c r="F513" s="1" t="s">
        <v>4644</v>
      </c>
      <c r="G513" t="s">
        <v>4645</v>
      </c>
      <c r="H513" t="e">
        <f>VLOOKUP(F513,#REF!,2,FALSE)</f>
        <v>#REF!</v>
      </c>
      <c r="I513" t="s">
        <v>158</v>
      </c>
      <c r="J513" s="4">
        <v>44182</v>
      </c>
      <c r="K513" s="4">
        <v>44208</v>
      </c>
      <c r="L513" s="3">
        <f>IF(K513&lt;&gt;0,K513-J513,"")</f>
        <v>26</v>
      </c>
      <c r="M513" s="4">
        <v>44242</v>
      </c>
      <c r="N513">
        <f>M513-J513</f>
        <v>60</v>
      </c>
      <c r="O513">
        <v>1</v>
      </c>
      <c r="P513" t="e">
        <f>VLOOKUP(F513,#REF!,3,FALSE)</f>
        <v>#REF!</v>
      </c>
      <c r="Q513">
        <f>IF(OR(ISNUMBER(SEARCH("高等数学",E513)),ISNUMBER(SEARCH("数学分析",E513)),ISNUMBER(SEARCH("微积分",E513))),1,IF(OR(ISNUMBER(SEARCH("概率",E513)),ISNUMBER(SEARCH("数理统计",E513)),ISNUMBER(SEARCH("统计",E513))),2,IF(ISNUMBER(SEARCH("代数",E513)),3,IF(OR(ISNUMBER(SEARCH("运筹",E513)),ISNUMBER(SEARCH("优化",E513))),4,0))))</f>
        <v>0</v>
      </c>
      <c r="R513" t="str">
        <f>IF(AND(Q513&gt;0,O513=1),Q513&amp;"-"&amp;E513,"")</f>
        <v/>
      </c>
      <c r="S513" t="s">
        <v>28</v>
      </c>
      <c r="T513">
        <v>15</v>
      </c>
      <c r="U513">
        <v>1</v>
      </c>
      <c r="V513" t="s">
        <v>28</v>
      </c>
      <c r="W513">
        <v>18</v>
      </c>
      <c r="X513">
        <v>15</v>
      </c>
      <c r="Y513">
        <v>11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e">
        <f>VLOOKUP(A513,#REF!,4,FALSE)</f>
        <v>#REF!</v>
      </c>
      <c r="AW513" t="e">
        <f>VLOOKUP(A513,#REF!,5,FALSE)</f>
        <v>#REF!</v>
      </c>
      <c r="AX513">
        <f>SUMIF(量化书目统计!A:A,H513,量化书目统计!G:G)</f>
        <v>0</v>
      </c>
    </row>
    <row r="514" spans="1:50" x14ac:dyDescent="0.3">
      <c r="A514" t="s">
        <v>4653</v>
      </c>
      <c r="B514" t="s">
        <v>539</v>
      </c>
      <c r="C514" t="s">
        <v>117</v>
      </c>
      <c r="D514">
        <v>4</v>
      </c>
      <c r="E514" t="s">
        <v>736</v>
      </c>
      <c r="F514" s="1" t="s">
        <v>737</v>
      </c>
      <c r="G514" t="s">
        <v>738</v>
      </c>
      <c r="H514" t="e">
        <f>VLOOKUP(F514,#REF!,2,FALSE)</f>
        <v>#REF!</v>
      </c>
      <c r="I514" t="s">
        <v>59</v>
      </c>
      <c r="J514" s="4">
        <v>44621</v>
      </c>
      <c r="K514" s="4">
        <v>44808</v>
      </c>
      <c r="L514" s="3">
        <f>IF(K514&lt;&gt;0,K514-J514,"")</f>
        <v>187</v>
      </c>
      <c r="M514" s="4">
        <v>44815</v>
      </c>
      <c r="N514">
        <f>M514-J514</f>
        <v>194</v>
      </c>
      <c r="O514">
        <v>1</v>
      </c>
      <c r="P514" t="e">
        <f>VLOOKUP(F514,#REF!,3,FALSE)</f>
        <v>#REF!</v>
      </c>
      <c r="Q514">
        <f>IF(OR(ISNUMBER(SEARCH("高等数学",E514)),ISNUMBER(SEARCH("数学分析",E514)),ISNUMBER(SEARCH("微积分",E514))),1,IF(OR(ISNUMBER(SEARCH("概率",E514)),ISNUMBER(SEARCH("数理统计",E514)),ISNUMBER(SEARCH("统计",E514))),2,IF(ISNUMBER(SEARCH("代数",E514)),3,IF(OR(ISNUMBER(SEARCH("运筹",E514)),ISNUMBER(SEARCH("优化",E514))),4,0))))</f>
        <v>1</v>
      </c>
      <c r="R514" t="str">
        <f>IF(AND(Q514&gt;0,O514=1),Q514&amp;"-"&amp;E514,"")</f>
        <v>1-工科数学分析基础</v>
      </c>
      <c r="S514" t="s">
        <v>99</v>
      </c>
      <c r="T514">
        <v>3</v>
      </c>
      <c r="U514">
        <v>3</v>
      </c>
      <c r="V514" t="s">
        <v>43</v>
      </c>
      <c r="X514">
        <v>63</v>
      </c>
      <c r="Y514">
        <v>11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e">
        <f>VLOOKUP(A514,#REF!,4,FALSE)</f>
        <v>#REF!</v>
      </c>
      <c r="AW514" t="e">
        <f>VLOOKUP(A514,#REF!,5,FALSE)</f>
        <v>#REF!</v>
      </c>
      <c r="AX514">
        <f>SUMIF(量化书目统计!A:A,H514,量化书目统计!G:G)</f>
        <v>0</v>
      </c>
    </row>
    <row r="515" spans="1:50" x14ac:dyDescent="0.3">
      <c r="A515" t="s">
        <v>770</v>
      </c>
      <c r="B515" t="s">
        <v>539</v>
      </c>
      <c r="C515" t="s">
        <v>91</v>
      </c>
      <c r="D515">
        <v>4</v>
      </c>
      <c r="E515" t="s">
        <v>771</v>
      </c>
      <c r="F515" s="1" t="s">
        <v>772</v>
      </c>
      <c r="G515" t="s">
        <v>773</v>
      </c>
      <c r="H515" t="e">
        <f>VLOOKUP(F515,#REF!,2,FALSE)</f>
        <v>#REF!</v>
      </c>
      <c r="I515" t="s">
        <v>32</v>
      </c>
      <c r="J515" s="4">
        <v>44161</v>
      </c>
      <c r="K515" s="4">
        <v>44212</v>
      </c>
      <c r="L515" s="3">
        <f>IF(K515&lt;&gt;0,K515-J515,"")</f>
        <v>51</v>
      </c>
      <c r="M515" s="4">
        <v>44260</v>
      </c>
      <c r="N515">
        <f>M515-J515</f>
        <v>99</v>
      </c>
      <c r="O515">
        <v>0</v>
      </c>
      <c r="P515" t="e">
        <f>VLOOKUP(F515,#REF!,3,FALSE)</f>
        <v>#REF!</v>
      </c>
      <c r="Q515">
        <f>IF(OR(ISNUMBER(SEARCH("高等数学",E515)),ISNUMBER(SEARCH("数学分析",E515)),ISNUMBER(SEARCH("微积分",E515))),1,IF(OR(ISNUMBER(SEARCH("概率",E515)),ISNUMBER(SEARCH("数理统计",E515)),ISNUMBER(SEARCH("统计",E515))),2,IF(ISNUMBER(SEARCH("代数",E515)),3,IF(OR(ISNUMBER(SEARCH("运筹",E515)),ISNUMBER(SEARCH("优化",E515))),4,0))))</f>
        <v>0</v>
      </c>
      <c r="R515" t="str">
        <f>IF(AND(Q515&gt;0,O515=1),Q515&amp;"-"&amp;E515,"")</f>
        <v/>
      </c>
      <c r="S515" t="s">
        <v>28</v>
      </c>
      <c r="T515">
        <v>12</v>
      </c>
      <c r="U515">
        <v>1</v>
      </c>
      <c r="V515" t="s">
        <v>28</v>
      </c>
      <c r="W515">
        <v>18</v>
      </c>
      <c r="X515">
        <v>12</v>
      </c>
      <c r="Y515">
        <v>15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t="e">
        <f>VLOOKUP(A515,#REF!,4,FALSE)</f>
        <v>#REF!</v>
      </c>
      <c r="AW515" t="e">
        <f>VLOOKUP(A515,#REF!,5,FALSE)</f>
        <v>#REF!</v>
      </c>
      <c r="AX515">
        <f>SUMIF(量化书目统计!A:A,H515,量化书目统计!G:G)</f>
        <v>0</v>
      </c>
    </row>
    <row r="516" spans="1:50" x14ac:dyDescent="0.3">
      <c r="A516" t="s">
        <v>4708</v>
      </c>
      <c r="B516" t="s">
        <v>539</v>
      </c>
      <c r="C516" t="s">
        <v>117</v>
      </c>
      <c r="D516">
        <v>4</v>
      </c>
      <c r="E516" t="s">
        <v>4709</v>
      </c>
      <c r="F516" s="1" t="s">
        <v>4710</v>
      </c>
      <c r="G516" t="s">
        <v>4711</v>
      </c>
      <c r="H516" t="e">
        <f>VLOOKUP(F516,#REF!,2,FALSE)</f>
        <v>#REF!</v>
      </c>
      <c r="I516" t="s">
        <v>49</v>
      </c>
      <c r="J516" s="4">
        <v>44268</v>
      </c>
      <c r="K516" s="4">
        <v>44328</v>
      </c>
      <c r="L516" s="3">
        <f>IF(K516&lt;&gt;0,K516-J516,"")</f>
        <v>60</v>
      </c>
      <c r="M516" s="4">
        <v>44328</v>
      </c>
      <c r="N516">
        <f>M516-J516</f>
        <v>60</v>
      </c>
      <c r="O516">
        <v>1</v>
      </c>
      <c r="P516" t="e">
        <f>VLOOKUP(F516,#REF!,3,FALSE)</f>
        <v>#REF!</v>
      </c>
      <c r="Q516">
        <f>IF(OR(ISNUMBER(SEARCH("高等数学",E516)),ISNUMBER(SEARCH("数学分析",E516)),ISNUMBER(SEARCH("微积分",E516))),1,IF(OR(ISNUMBER(SEARCH("概率",E516)),ISNUMBER(SEARCH("数理统计",E516)),ISNUMBER(SEARCH("统计",E516))),2,IF(ISNUMBER(SEARCH("代数",E516)),3,IF(OR(ISNUMBER(SEARCH("运筹",E516)),ISNUMBER(SEARCH("优化",E516))),4,0))))</f>
        <v>0</v>
      </c>
      <c r="R516" t="str">
        <f>IF(AND(Q516&gt;0,O516=1),Q516&amp;"-"&amp;E516,"")</f>
        <v/>
      </c>
      <c r="S516" t="s">
        <v>80</v>
      </c>
      <c r="T516">
        <v>2</v>
      </c>
      <c r="U516">
        <v>1</v>
      </c>
      <c r="V516" t="s">
        <v>80</v>
      </c>
      <c r="W516">
        <v>11</v>
      </c>
      <c r="X516">
        <v>22</v>
      </c>
      <c r="Y516">
        <v>11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e">
        <f>VLOOKUP(A516,#REF!,4,FALSE)</f>
        <v>#REF!</v>
      </c>
      <c r="AW516" t="e">
        <f>VLOOKUP(A516,#REF!,5,FALSE)</f>
        <v>#REF!</v>
      </c>
      <c r="AX516">
        <f>SUMIF(量化书目统计!A:A,H516,量化书目统计!G:G)</f>
        <v>0</v>
      </c>
    </row>
    <row r="517" spans="1:50" x14ac:dyDescent="0.3">
      <c r="A517" t="s">
        <v>4715</v>
      </c>
      <c r="B517" t="s">
        <v>539</v>
      </c>
      <c r="C517" t="s">
        <v>117</v>
      </c>
      <c r="D517">
        <v>4</v>
      </c>
      <c r="E517" t="s">
        <v>1078</v>
      </c>
      <c r="F517" s="1" t="s">
        <v>1079</v>
      </c>
      <c r="G517" t="s">
        <v>1080</v>
      </c>
      <c r="H517" t="e">
        <f>VLOOKUP(F517,#REF!,2,FALSE)</f>
        <v>#REF!</v>
      </c>
      <c r="I517" t="s">
        <v>49</v>
      </c>
      <c r="J517" s="4">
        <v>44496</v>
      </c>
      <c r="K517" s="4">
        <v>44524</v>
      </c>
      <c r="L517" s="3">
        <f>IF(K517&lt;&gt;0,K517-J517,"")</f>
        <v>28</v>
      </c>
      <c r="M517" s="4">
        <v>44526</v>
      </c>
      <c r="N517">
        <f>M517-J517</f>
        <v>30</v>
      </c>
      <c r="O517">
        <v>1</v>
      </c>
      <c r="P517" t="e">
        <f>VLOOKUP(F517,#REF!,3,FALSE)</f>
        <v>#REF!</v>
      </c>
      <c r="Q517">
        <f>IF(OR(ISNUMBER(SEARCH("高等数学",E517)),ISNUMBER(SEARCH("数学分析",E517)),ISNUMBER(SEARCH("微积分",E517))),1,IF(OR(ISNUMBER(SEARCH("概率",E517)),ISNUMBER(SEARCH("数理统计",E517)),ISNUMBER(SEARCH("统计",E517))),2,IF(ISNUMBER(SEARCH("代数",E517)),3,IF(OR(ISNUMBER(SEARCH("运筹",E517)),ISNUMBER(SEARCH("优化",E517))),4,0))))</f>
        <v>0</v>
      </c>
      <c r="R517" t="str">
        <f>IF(AND(Q517&gt;0,O517=1),Q517&amp;"-"&amp;E517,"")</f>
        <v/>
      </c>
      <c r="S517" t="s">
        <v>38</v>
      </c>
      <c r="T517">
        <v>8</v>
      </c>
      <c r="U517">
        <v>1</v>
      </c>
      <c r="V517" t="s">
        <v>38</v>
      </c>
      <c r="W517">
        <v>12</v>
      </c>
      <c r="X517">
        <v>48</v>
      </c>
      <c r="Y517">
        <v>11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e">
        <f>VLOOKUP(A517,#REF!,4,FALSE)</f>
        <v>#REF!</v>
      </c>
      <c r="AW517" t="e">
        <f>VLOOKUP(A517,#REF!,5,FALSE)</f>
        <v>#REF!</v>
      </c>
      <c r="AX517">
        <f>SUMIF(量化书目统计!A:A,H517,量化书目统计!G:G)</f>
        <v>0</v>
      </c>
    </row>
    <row r="518" spans="1:50" x14ac:dyDescent="0.3">
      <c r="A518" t="s">
        <v>4716</v>
      </c>
      <c r="B518" t="s">
        <v>539</v>
      </c>
      <c r="C518" t="s">
        <v>117</v>
      </c>
      <c r="D518">
        <v>4</v>
      </c>
      <c r="E518" t="s">
        <v>4717</v>
      </c>
      <c r="F518" s="1" t="s">
        <v>4718</v>
      </c>
      <c r="G518" t="s">
        <v>4719</v>
      </c>
      <c r="H518" t="e">
        <f>VLOOKUP(F518,#REF!,2,FALSE)</f>
        <v>#REF!</v>
      </c>
      <c r="I518" t="s">
        <v>158</v>
      </c>
      <c r="J518" s="4">
        <v>44364</v>
      </c>
      <c r="K518" s="4">
        <v>44364</v>
      </c>
      <c r="L518" s="3">
        <f>IF(K518&lt;&gt;0,K518-J518,"")</f>
        <v>0</v>
      </c>
      <c r="M518" s="4">
        <v>44424</v>
      </c>
      <c r="N518">
        <f>M518-J518</f>
        <v>60</v>
      </c>
      <c r="O518">
        <v>1</v>
      </c>
      <c r="P518" t="e">
        <f>VLOOKUP(F518,#REF!,3,FALSE)</f>
        <v>#REF!</v>
      </c>
      <c r="Q518">
        <f>IF(OR(ISNUMBER(SEARCH("高等数学",E518)),ISNUMBER(SEARCH("数学分析",E518)),ISNUMBER(SEARCH("微积分",E518))),1,IF(OR(ISNUMBER(SEARCH("概率",E518)),ISNUMBER(SEARCH("数理统计",E518)),ISNUMBER(SEARCH("统计",E518))),2,IF(ISNUMBER(SEARCH("代数",E518)),3,IF(OR(ISNUMBER(SEARCH("运筹",E518)),ISNUMBER(SEARCH("优化",E518))),4,0))))</f>
        <v>0</v>
      </c>
      <c r="R518" t="str">
        <f>IF(AND(Q518&gt;0,O518=1),Q518&amp;"-"&amp;E518,"")</f>
        <v/>
      </c>
      <c r="S518" t="s">
        <v>80</v>
      </c>
      <c r="T518">
        <v>16</v>
      </c>
      <c r="U518">
        <v>1</v>
      </c>
      <c r="V518" t="s">
        <v>80</v>
      </c>
      <c r="W518">
        <v>16</v>
      </c>
      <c r="X518">
        <v>36</v>
      </c>
      <c r="Y518">
        <v>8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t="e">
        <f>VLOOKUP(A518,#REF!,4,FALSE)</f>
        <v>#REF!</v>
      </c>
      <c r="AW518" t="e">
        <f>VLOOKUP(A518,#REF!,5,FALSE)</f>
        <v>#REF!</v>
      </c>
      <c r="AX518">
        <f>SUMIF(量化书目统计!A:A,H518,量化书目统计!G:G)</f>
        <v>0</v>
      </c>
    </row>
    <row r="519" spans="1:50" x14ac:dyDescent="0.3">
      <c r="A519" t="s">
        <v>4726</v>
      </c>
      <c r="B519" t="s">
        <v>539</v>
      </c>
      <c r="C519" t="s">
        <v>117</v>
      </c>
      <c r="D519">
        <v>4</v>
      </c>
      <c r="E519" t="s">
        <v>1752</v>
      </c>
      <c r="F519" s="1" t="s">
        <v>1753</v>
      </c>
      <c r="G519" t="s">
        <v>1754</v>
      </c>
      <c r="H519" t="e">
        <f>VLOOKUP(F519,#REF!,2,FALSE)</f>
        <v>#REF!</v>
      </c>
      <c r="I519" t="s">
        <v>59</v>
      </c>
      <c r="J519" s="4">
        <v>44334</v>
      </c>
      <c r="K519" s="4">
        <v>44374</v>
      </c>
      <c r="L519" s="3">
        <f>IF(K519&lt;&gt;0,K519-J519,"")</f>
        <v>40</v>
      </c>
      <c r="M519" s="4">
        <v>44375</v>
      </c>
      <c r="N519">
        <f>M519-J519</f>
        <v>41</v>
      </c>
      <c r="O519">
        <v>1</v>
      </c>
      <c r="P519" t="e">
        <f>VLOOKUP(F519,#REF!,3,FALSE)</f>
        <v>#REF!</v>
      </c>
      <c r="Q519">
        <f>IF(OR(ISNUMBER(SEARCH("高等数学",E519)),ISNUMBER(SEARCH("数学分析",E519)),ISNUMBER(SEARCH("微积分",E519))),1,IF(OR(ISNUMBER(SEARCH("概率",E519)),ISNUMBER(SEARCH("数理统计",E519)),ISNUMBER(SEARCH("统计",E519))),2,IF(ISNUMBER(SEARCH("代数",E519)),3,IF(OR(ISNUMBER(SEARCH("运筹",E519)),ISNUMBER(SEARCH("优化",E519))),4,0))))</f>
        <v>1</v>
      </c>
      <c r="R519" t="str">
        <f>IF(AND(Q519&gt;0,O519=1),Q519&amp;"-"&amp;E519,"")</f>
        <v>1-数学分析习题全解指南</v>
      </c>
      <c r="S519" t="s">
        <v>80</v>
      </c>
      <c r="T519">
        <v>12</v>
      </c>
      <c r="U519">
        <v>1</v>
      </c>
      <c r="V519" t="s">
        <v>80</v>
      </c>
      <c r="W519">
        <v>17</v>
      </c>
      <c r="X519">
        <v>32</v>
      </c>
      <c r="Y519">
        <v>11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t="e">
        <f>VLOOKUP(A519,#REF!,4,FALSE)</f>
        <v>#REF!</v>
      </c>
      <c r="AW519" t="e">
        <f>VLOOKUP(A519,#REF!,5,FALSE)</f>
        <v>#REF!</v>
      </c>
      <c r="AX519">
        <f>SUMIF(量化书目统计!A:A,H519,量化书目统计!G:G)</f>
        <v>0</v>
      </c>
    </row>
    <row r="520" spans="1:50" x14ac:dyDescent="0.3">
      <c r="A520" t="s">
        <v>4760</v>
      </c>
      <c r="B520" t="s">
        <v>539</v>
      </c>
      <c r="C520" t="s">
        <v>117</v>
      </c>
      <c r="D520">
        <v>4</v>
      </c>
      <c r="E520" t="s">
        <v>736</v>
      </c>
      <c r="F520" s="1" t="s">
        <v>737</v>
      </c>
      <c r="G520" t="s">
        <v>738</v>
      </c>
      <c r="H520" t="e">
        <f>VLOOKUP(F520,#REF!,2,FALSE)</f>
        <v>#REF!</v>
      </c>
      <c r="I520" t="s">
        <v>59</v>
      </c>
      <c r="J520" s="4">
        <v>44091</v>
      </c>
      <c r="K520" s="4">
        <v>44207</v>
      </c>
      <c r="L520" s="3">
        <f>IF(K520&lt;&gt;0,K520-J520,"")</f>
        <v>116</v>
      </c>
      <c r="M520" s="4">
        <v>44207</v>
      </c>
      <c r="N520">
        <f>M520-J520</f>
        <v>116</v>
      </c>
      <c r="O520">
        <v>1</v>
      </c>
      <c r="P520" t="e">
        <f>VLOOKUP(F520,#REF!,3,FALSE)</f>
        <v>#REF!</v>
      </c>
      <c r="Q520">
        <f>IF(OR(ISNUMBER(SEARCH("高等数学",E520)),ISNUMBER(SEARCH("数学分析",E520)),ISNUMBER(SEARCH("微积分",E520))),1,IF(OR(ISNUMBER(SEARCH("概率",E520)),ISNUMBER(SEARCH("数理统计",E520)),ISNUMBER(SEARCH("统计",E520))),2,IF(ISNUMBER(SEARCH("代数",E520)),3,IF(OR(ISNUMBER(SEARCH("运筹",E520)),ISNUMBER(SEARCH("优化",E520))),4,0))))</f>
        <v>1</v>
      </c>
      <c r="R520" t="str">
        <f>IF(AND(Q520&gt;0,O520=1),Q520&amp;"-"&amp;E520,"")</f>
        <v>1-工科数学分析基础</v>
      </c>
      <c r="S520" t="s">
        <v>28</v>
      </c>
      <c r="T520">
        <v>2</v>
      </c>
      <c r="U520">
        <v>3</v>
      </c>
      <c r="V520" t="s">
        <v>28</v>
      </c>
      <c r="W520">
        <v>18</v>
      </c>
      <c r="X520">
        <v>2</v>
      </c>
      <c r="Y520">
        <v>4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e">
        <f>VLOOKUP(A520,#REF!,4,FALSE)</f>
        <v>#REF!</v>
      </c>
      <c r="AW520" t="e">
        <f>VLOOKUP(A520,#REF!,5,FALSE)</f>
        <v>#REF!</v>
      </c>
      <c r="AX520">
        <f>SUMIF(量化书目统计!A:A,H520,量化书目统计!G:G)</f>
        <v>0</v>
      </c>
    </row>
    <row r="521" spans="1:50" x14ac:dyDescent="0.3">
      <c r="A521" t="s">
        <v>4768</v>
      </c>
      <c r="B521" t="s">
        <v>539</v>
      </c>
      <c r="C521" t="s">
        <v>117</v>
      </c>
      <c r="D521">
        <v>4</v>
      </c>
      <c r="E521" t="s">
        <v>4769</v>
      </c>
      <c r="F521" s="1" t="s">
        <v>4770</v>
      </c>
      <c r="G521" t="s">
        <v>4771</v>
      </c>
      <c r="H521" t="e">
        <f>VLOOKUP(F521,#REF!,2,FALSE)</f>
        <v>#REF!</v>
      </c>
      <c r="I521" t="s">
        <v>158</v>
      </c>
      <c r="J521" s="4">
        <v>44545</v>
      </c>
      <c r="K521" s="4">
        <v>44617</v>
      </c>
      <c r="L521" s="3">
        <f>IF(K521&lt;&gt;0,K521-J521,"")</f>
        <v>72</v>
      </c>
      <c r="M521" s="4">
        <v>44624</v>
      </c>
      <c r="N521">
        <f>M521-J521</f>
        <v>79</v>
      </c>
      <c r="O521">
        <v>1</v>
      </c>
      <c r="P521" t="e">
        <f>VLOOKUP(F521,#REF!,3,FALSE)</f>
        <v>#REF!</v>
      </c>
      <c r="Q521">
        <f>IF(OR(ISNUMBER(SEARCH("高等数学",E521)),ISNUMBER(SEARCH("数学分析",E521)),ISNUMBER(SEARCH("微积分",E521))),1,IF(OR(ISNUMBER(SEARCH("概率",E521)),ISNUMBER(SEARCH("数理统计",E521)),ISNUMBER(SEARCH("统计",E521))),2,IF(ISNUMBER(SEARCH("代数",E521)),3,IF(OR(ISNUMBER(SEARCH("运筹",E521)),ISNUMBER(SEARCH("优化",E521))),4,0))))</f>
        <v>0</v>
      </c>
      <c r="R521" t="str">
        <f>IF(AND(Q521&gt;0,O521=1),Q521&amp;"-"&amp;E521,"")</f>
        <v/>
      </c>
      <c r="S521" t="s">
        <v>38</v>
      </c>
      <c r="T521">
        <v>15</v>
      </c>
      <c r="U521">
        <v>1</v>
      </c>
      <c r="V521" t="s">
        <v>99</v>
      </c>
      <c r="W521">
        <v>2</v>
      </c>
      <c r="X521">
        <v>55</v>
      </c>
      <c r="Y521">
        <v>4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e">
        <f>VLOOKUP(A521,#REF!,4,FALSE)</f>
        <v>#REF!</v>
      </c>
      <c r="AW521" t="e">
        <f>VLOOKUP(A521,#REF!,5,FALSE)</f>
        <v>#REF!</v>
      </c>
      <c r="AX521">
        <f>SUMIF(量化书目统计!A:A,H521,量化书目统计!G:G)</f>
        <v>0</v>
      </c>
    </row>
    <row r="522" spans="1:50" x14ac:dyDescent="0.3">
      <c r="A522" t="s">
        <v>4772</v>
      </c>
      <c r="B522" t="s">
        <v>539</v>
      </c>
      <c r="C522" t="s">
        <v>117</v>
      </c>
      <c r="D522">
        <v>4</v>
      </c>
      <c r="E522" t="s">
        <v>2631</v>
      </c>
      <c r="F522" s="1" t="s">
        <v>2632</v>
      </c>
      <c r="G522" t="s">
        <v>2633</v>
      </c>
      <c r="H522" t="e">
        <f>VLOOKUP(F522,#REF!,2,FALSE)</f>
        <v>#REF!</v>
      </c>
      <c r="I522" t="s">
        <v>65</v>
      </c>
      <c r="J522" s="4">
        <v>44559</v>
      </c>
      <c r="K522" s="4">
        <v>44560</v>
      </c>
      <c r="L522" s="3">
        <f>IF(K522&lt;&gt;0,K522-J522,"")</f>
        <v>1</v>
      </c>
      <c r="M522" s="4">
        <v>44589</v>
      </c>
      <c r="N522">
        <f>M522-J522</f>
        <v>30</v>
      </c>
      <c r="O522">
        <v>1</v>
      </c>
      <c r="P522" t="e">
        <f>VLOOKUP(F522,#REF!,3,FALSE)</f>
        <v>#REF!</v>
      </c>
      <c r="Q522">
        <f>IF(OR(ISNUMBER(SEARCH("高等数学",E522)),ISNUMBER(SEARCH("数学分析",E522)),ISNUMBER(SEARCH("微积分",E522))),1,IF(OR(ISNUMBER(SEARCH("概率",E522)),ISNUMBER(SEARCH("数理统计",E522)),ISNUMBER(SEARCH("统计",E522))),2,IF(ISNUMBER(SEARCH("代数",E522)),3,IF(OR(ISNUMBER(SEARCH("运筹",E522)),ISNUMBER(SEARCH("优化",E522))),4,0))))</f>
        <v>0</v>
      </c>
      <c r="R522" t="str">
        <f>IF(AND(Q522&gt;0,O522=1),Q522&amp;"-"&amp;E522,"")</f>
        <v/>
      </c>
      <c r="S522" t="s">
        <v>38</v>
      </c>
      <c r="T522">
        <v>17</v>
      </c>
      <c r="U522">
        <v>1</v>
      </c>
      <c r="V522" t="s">
        <v>38</v>
      </c>
      <c r="W522">
        <v>17</v>
      </c>
      <c r="X522">
        <v>57</v>
      </c>
      <c r="Y522">
        <v>21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 t="e">
        <f>VLOOKUP(A522,#REF!,4,FALSE)</f>
        <v>#REF!</v>
      </c>
      <c r="AW522" t="e">
        <f>VLOOKUP(A522,#REF!,5,FALSE)</f>
        <v>#REF!</v>
      </c>
      <c r="AX522">
        <f>SUMIF(量化书目统计!A:A,H522,量化书目统计!G:G)</f>
        <v>0</v>
      </c>
    </row>
    <row r="523" spans="1:50" x14ac:dyDescent="0.3">
      <c r="A523" t="s">
        <v>4782</v>
      </c>
      <c r="B523" t="s">
        <v>539</v>
      </c>
      <c r="C523" t="s">
        <v>117</v>
      </c>
      <c r="D523">
        <v>4</v>
      </c>
      <c r="E523" t="s">
        <v>3539</v>
      </c>
      <c r="F523" s="1" t="s">
        <v>3540</v>
      </c>
      <c r="G523" t="s">
        <v>3541</v>
      </c>
      <c r="H523" t="e">
        <f>VLOOKUP(F523,#REF!,2,FALSE)</f>
        <v>#REF!</v>
      </c>
      <c r="I523" t="s">
        <v>65</v>
      </c>
      <c r="J523" s="4">
        <v>44097</v>
      </c>
      <c r="K523" s="4">
        <v>44116</v>
      </c>
      <c r="L523" s="3">
        <f>IF(K523&lt;&gt;0,K523-J523,"")</f>
        <v>19</v>
      </c>
      <c r="M523" s="4">
        <v>44158</v>
      </c>
      <c r="N523">
        <f>M523-J523</f>
        <v>61</v>
      </c>
      <c r="O523">
        <v>1</v>
      </c>
      <c r="P523" t="e">
        <f>VLOOKUP(F523,#REF!,3,FALSE)</f>
        <v>#REF!</v>
      </c>
      <c r="Q523">
        <f>IF(OR(ISNUMBER(SEARCH("高等数学",E523)),ISNUMBER(SEARCH("数学分析",E523)),ISNUMBER(SEARCH("微积分",E523))),1,IF(OR(ISNUMBER(SEARCH("概率",E523)),ISNUMBER(SEARCH("数理统计",E523)),ISNUMBER(SEARCH("统计",E523))),2,IF(ISNUMBER(SEARCH("代数",E523)),3,IF(OR(ISNUMBER(SEARCH("运筹",E523)),ISNUMBER(SEARCH("优化",E523))),4,0))))</f>
        <v>0</v>
      </c>
      <c r="R523" t="str">
        <f>IF(AND(Q523&gt;0,O523=1),Q523&amp;"-"&amp;E523,"")</f>
        <v/>
      </c>
      <c r="S523" t="s">
        <v>28</v>
      </c>
      <c r="T523">
        <v>3</v>
      </c>
      <c r="U523">
        <v>1</v>
      </c>
      <c r="V523" t="s">
        <v>28</v>
      </c>
      <c r="W523">
        <v>6</v>
      </c>
      <c r="X523">
        <v>3</v>
      </c>
      <c r="Y523">
        <v>5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e">
        <f>VLOOKUP(A523,#REF!,4,FALSE)</f>
        <v>#REF!</v>
      </c>
      <c r="AW523" t="e">
        <f>VLOOKUP(A523,#REF!,5,FALSE)</f>
        <v>#REF!</v>
      </c>
      <c r="AX523">
        <f>SUMIF(量化书目统计!A:A,H523,量化书目统计!G:G)</f>
        <v>0</v>
      </c>
    </row>
    <row r="524" spans="1:50" x14ac:dyDescent="0.3">
      <c r="A524" t="s">
        <v>4786</v>
      </c>
      <c r="B524" t="s">
        <v>539</v>
      </c>
      <c r="C524" t="s">
        <v>117</v>
      </c>
      <c r="D524">
        <v>4</v>
      </c>
      <c r="E524" t="s">
        <v>961</v>
      </c>
      <c r="F524" s="1" t="s">
        <v>962</v>
      </c>
      <c r="G524" t="s">
        <v>963</v>
      </c>
      <c r="H524" t="e">
        <f>VLOOKUP(F524,#REF!,2,FALSE)</f>
        <v>#REF!</v>
      </c>
      <c r="I524" t="s">
        <v>158</v>
      </c>
      <c r="J524" s="4">
        <v>44442</v>
      </c>
      <c r="K524" s="4">
        <v>44501</v>
      </c>
      <c r="L524" s="3">
        <f>IF(K524&lt;&gt;0,K524-J524,"")</f>
        <v>59</v>
      </c>
      <c r="M524" s="4">
        <v>44502</v>
      </c>
      <c r="N524">
        <f>M524-J524</f>
        <v>60</v>
      </c>
      <c r="O524">
        <v>1</v>
      </c>
      <c r="P524" t="e">
        <f>VLOOKUP(F524,#REF!,3,FALSE)</f>
        <v>#REF!</v>
      </c>
      <c r="Q524">
        <f>IF(OR(ISNUMBER(SEARCH("高等数学",E524)),ISNUMBER(SEARCH("数学分析",E524)),ISNUMBER(SEARCH("微积分",E524))),1,IF(OR(ISNUMBER(SEARCH("概率",E524)),ISNUMBER(SEARCH("数理统计",E524)),ISNUMBER(SEARCH("统计",E524))),2,IF(ISNUMBER(SEARCH("代数",E524)),3,IF(OR(ISNUMBER(SEARCH("运筹",E524)),ISNUMBER(SEARCH("优化",E524))),4,0))))</f>
        <v>0</v>
      </c>
      <c r="R524" t="str">
        <f>IF(AND(Q524&gt;0,O524=1),Q524&amp;"-"&amp;E524,"")</f>
        <v/>
      </c>
      <c r="S524" t="s">
        <v>43</v>
      </c>
      <c r="U524">
        <v>1</v>
      </c>
      <c r="V524" t="s">
        <v>38</v>
      </c>
      <c r="W524">
        <v>9</v>
      </c>
      <c r="X524">
        <v>40</v>
      </c>
      <c r="Y524">
        <v>21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 t="e">
        <f>VLOOKUP(A524,#REF!,4,FALSE)</f>
        <v>#REF!</v>
      </c>
      <c r="AW524" t="e">
        <f>VLOOKUP(A524,#REF!,5,FALSE)</f>
        <v>#REF!</v>
      </c>
      <c r="AX524">
        <f>SUMIF(量化书目统计!A:A,H524,量化书目统计!G:G)</f>
        <v>0</v>
      </c>
    </row>
    <row r="525" spans="1:50" x14ac:dyDescent="0.3">
      <c r="A525" t="s">
        <v>4787</v>
      </c>
      <c r="B525" t="s">
        <v>539</v>
      </c>
      <c r="C525" t="s">
        <v>117</v>
      </c>
      <c r="D525">
        <v>4</v>
      </c>
      <c r="E525" t="s">
        <v>2748</v>
      </c>
      <c r="F525" s="1" t="s">
        <v>2749</v>
      </c>
      <c r="G525" t="s">
        <v>2750</v>
      </c>
      <c r="H525" t="e">
        <f>VLOOKUP(F525,#REF!,2,FALSE)</f>
        <v>#REF!</v>
      </c>
      <c r="I525" t="s">
        <v>158</v>
      </c>
      <c r="J525" s="4">
        <v>44116</v>
      </c>
      <c r="K525" s="4">
        <v>44174</v>
      </c>
      <c r="L525" s="3">
        <f>IF(K525&lt;&gt;0,K525-J525,"")</f>
        <v>58</v>
      </c>
      <c r="M525" s="4">
        <v>44176</v>
      </c>
      <c r="N525">
        <f>M525-J525</f>
        <v>60</v>
      </c>
      <c r="O525">
        <v>1</v>
      </c>
      <c r="P525" t="e">
        <f>VLOOKUP(F525,#REF!,3,FALSE)</f>
        <v>#REF!</v>
      </c>
      <c r="Q525">
        <f>IF(OR(ISNUMBER(SEARCH("高等数学",E525)),ISNUMBER(SEARCH("数学分析",E525)),ISNUMBER(SEARCH("微积分",E525))),1,IF(OR(ISNUMBER(SEARCH("概率",E525)),ISNUMBER(SEARCH("数理统计",E525)),ISNUMBER(SEARCH("统计",E525))),2,IF(ISNUMBER(SEARCH("代数",E525)),3,IF(OR(ISNUMBER(SEARCH("运筹",E525)),ISNUMBER(SEARCH("优化",E525))),4,0))))</f>
        <v>0</v>
      </c>
      <c r="R525" t="str">
        <f>IF(AND(Q525&gt;0,O525=1),Q525&amp;"-"&amp;E525,"")</f>
        <v/>
      </c>
      <c r="S525" t="s">
        <v>28</v>
      </c>
      <c r="T525">
        <v>6</v>
      </c>
      <c r="U525">
        <v>1</v>
      </c>
      <c r="V525" t="s">
        <v>28</v>
      </c>
      <c r="W525">
        <v>14</v>
      </c>
      <c r="X525">
        <v>6</v>
      </c>
      <c r="Y525">
        <v>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e">
        <f>VLOOKUP(A525,#REF!,4,FALSE)</f>
        <v>#REF!</v>
      </c>
      <c r="AW525" t="e">
        <f>VLOOKUP(A525,#REF!,5,FALSE)</f>
        <v>#REF!</v>
      </c>
      <c r="AX525">
        <f>SUMIF(量化书目统计!A:A,H525,量化书目统计!G:G)</f>
        <v>0</v>
      </c>
    </row>
    <row r="526" spans="1:50" x14ac:dyDescent="0.3">
      <c r="A526" t="s">
        <v>774</v>
      </c>
      <c r="B526" t="s">
        <v>539</v>
      </c>
      <c r="C526" t="s">
        <v>185</v>
      </c>
      <c r="D526">
        <v>5</v>
      </c>
      <c r="E526" t="s">
        <v>562</v>
      </c>
      <c r="F526" s="1" t="s">
        <v>563</v>
      </c>
      <c r="G526" t="s">
        <v>564</v>
      </c>
      <c r="H526" t="e">
        <f>VLOOKUP(F526,#REF!,2,FALSE)</f>
        <v>#REF!</v>
      </c>
      <c r="I526" t="s">
        <v>32</v>
      </c>
      <c r="J526" s="4">
        <v>44095</v>
      </c>
      <c r="K526" s="4">
        <v>44179</v>
      </c>
      <c r="L526" s="3">
        <f>IF(K526&lt;&gt;0,K526-J526,"")</f>
        <v>84</v>
      </c>
      <c r="M526" s="4">
        <v>44195</v>
      </c>
      <c r="N526">
        <f>M526-J526</f>
        <v>100</v>
      </c>
      <c r="O526">
        <v>0</v>
      </c>
      <c r="P526" t="e">
        <f>VLOOKUP(F526,#REF!,3,FALSE)</f>
        <v>#REF!</v>
      </c>
      <c r="Q526">
        <f>IF(OR(ISNUMBER(SEARCH("高等数学",E526)),ISNUMBER(SEARCH("数学分析",E526)),ISNUMBER(SEARCH("微积分",E526))),1,IF(OR(ISNUMBER(SEARCH("概率",E526)),ISNUMBER(SEARCH("数理统计",E526)),ISNUMBER(SEARCH("统计",E526))),2,IF(ISNUMBER(SEARCH("代数",E526)),3,IF(OR(ISNUMBER(SEARCH("运筹",E526)),ISNUMBER(SEARCH("优化",E526))),4,0))))</f>
        <v>0</v>
      </c>
      <c r="R526" t="str">
        <f>IF(AND(Q526&gt;0,O526=1),Q526&amp;"-"&amp;E526,"")</f>
        <v/>
      </c>
      <c r="S526" t="s">
        <v>28</v>
      </c>
      <c r="T526">
        <v>3</v>
      </c>
      <c r="U526">
        <v>1</v>
      </c>
      <c r="V526" t="s">
        <v>28</v>
      </c>
      <c r="W526">
        <v>15</v>
      </c>
      <c r="X526">
        <v>3</v>
      </c>
      <c r="Y526">
        <v>5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t="e">
        <f>VLOOKUP(A526,#REF!,4,FALSE)</f>
        <v>#REF!</v>
      </c>
      <c r="AW526" t="e">
        <f>VLOOKUP(A526,#REF!,5,FALSE)</f>
        <v>#REF!</v>
      </c>
      <c r="AX526">
        <f>SUMIF(量化书目统计!A:A,H526,量化书目统计!G:G)</f>
        <v>0</v>
      </c>
    </row>
    <row r="527" spans="1:50" x14ac:dyDescent="0.3">
      <c r="A527" t="s">
        <v>4788</v>
      </c>
      <c r="B527" t="s">
        <v>539</v>
      </c>
      <c r="C527" t="s">
        <v>117</v>
      </c>
      <c r="D527">
        <v>4</v>
      </c>
      <c r="E527" t="s">
        <v>4789</v>
      </c>
      <c r="F527" s="1" t="s">
        <v>4790</v>
      </c>
      <c r="G527" t="s">
        <v>4791</v>
      </c>
      <c r="H527" t="e">
        <f>VLOOKUP(F527,#REF!,2,FALSE)</f>
        <v>#REF!</v>
      </c>
      <c r="I527" t="s">
        <v>32</v>
      </c>
      <c r="J527" s="4">
        <v>44536</v>
      </c>
      <c r="K527" s="4">
        <v>44536</v>
      </c>
      <c r="L527" s="3">
        <f>IF(K527&lt;&gt;0,K527-J527,"")</f>
        <v>0</v>
      </c>
      <c r="M527" s="4">
        <v>44596</v>
      </c>
      <c r="N527">
        <f>M527-J527</f>
        <v>60</v>
      </c>
      <c r="O527">
        <v>1</v>
      </c>
      <c r="P527" t="e">
        <f>VLOOKUP(F527,#REF!,3,FALSE)</f>
        <v>#REF!</v>
      </c>
      <c r="Q527">
        <f>IF(OR(ISNUMBER(SEARCH("高等数学",E527)),ISNUMBER(SEARCH("数学分析",E527)),ISNUMBER(SEARCH("微积分",E527))),1,IF(OR(ISNUMBER(SEARCH("概率",E527)),ISNUMBER(SEARCH("数理统计",E527)),ISNUMBER(SEARCH("统计",E527))),2,IF(ISNUMBER(SEARCH("代数",E527)),3,IF(OR(ISNUMBER(SEARCH("运筹",E527)),ISNUMBER(SEARCH("优化",E527))),4,0))))</f>
        <v>0</v>
      </c>
      <c r="R527" t="str">
        <f>IF(AND(Q527&gt;0,O527=1),Q527&amp;"-"&amp;E527,"")</f>
        <v/>
      </c>
      <c r="S527" t="s">
        <v>38</v>
      </c>
      <c r="T527">
        <v>14</v>
      </c>
      <c r="U527">
        <v>1</v>
      </c>
      <c r="V527" t="s">
        <v>38</v>
      </c>
      <c r="W527">
        <v>14</v>
      </c>
      <c r="X527">
        <v>54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e">
        <f>VLOOKUP(A527,#REF!,4,FALSE)</f>
        <v>#REF!</v>
      </c>
      <c r="AW527" t="e">
        <f>VLOOKUP(A527,#REF!,5,FALSE)</f>
        <v>#REF!</v>
      </c>
      <c r="AX527">
        <f>SUMIF(量化书目统计!A:A,H527,量化书目统计!G:G)</f>
        <v>0</v>
      </c>
    </row>
    <row r="528" spans="1:50" x14ac:dyDescent="0.3">
      <c r="A528" t="s">
        <v>4816</v>
      </c>
      <c r="B528" t="s">
        <v>539</v>
      </c>
      <c r="C528" t="s">
        <v>117</v>
      </c>
      <c r="D528">
        <v>4</v>
      </c>
      <c r="E528" t="s">
        <v>4547</v>
      </c>
      <c r="F528" s="1" t="s">
        <v>4817</v>
      </c>
      <c r="G528" t="s">
        <v>4549</v>
      </c>
      <c r="H528" t="e">
        <f>VLOOKUP(F528,#REF!,2,FALSE)</f>
        <v>#REF!</v>
      </c>
      <c r="I528" t="s">
        <v>53</v>
      </c>
      <c r="J528" s="4">
        <v>44194</v>
      </c>
      <c r="K528" s="4">
        <v>44194</v>
      </c>
      <c r="L528" s="3">
        <f>IF(K528&lt;&gt;0,K528-J528,"")</f>
        <v>0</v>
      </c>
      <c r="M528" s="4">
        <v>44256</v>
      </c>
      <c r="N528">
        <f>M528-J528</f>
        <v>62</v>
      </c>
      <c r="O528">
        <v>1</v>
      </c>
      <c r="P528" t="e">
        <f>VLOOKUP(F528,#REF!,3,FALSE)</f>
        <v>#REF!</v>
      </c>
      <c r="Q528">
        <f>IF(OR(ISNUMBER(SEARCH("高等数学",E528)),ISNUMBER(SEARCH("数学分析",E528)),ISNUMBER(SEARCH("微积分",E528))),1,IF(OR(ISNUMBER(SEARCH("概率",E528)),ISNUMBER(SEARCH("数理统计",E528)),ISNUMBER(SEARCH("统计",E528))),2,IF(ISNUMBER(SEARCH("代数",E528)),3,IF(OR(ISNUMBER(SEARCH("运筹",E528)),ISNUMBER(SEARCH("优化",E528))),4,0))))</f>
        <v>0</v>
      </c>
      <c r="R528" t="str">
        <f>IF(AND(Q528&gt;0,O528=1),Q528&amp;"-"&amp;E528,"")</f>
        <v/>
      </c>
      <c r="S528" t="s">
        <v>28</v>
      </c>
      <c r="T528">
        <v>17</v>
      </c>
      <c r="U528">
        <v>2</v>
      </c>
      <c r="V528" t="s">
        <v>28</v>
      </c>
      <c r="W528">
        <v>17</v>
      </c>
      <c r="X528">
        <v>17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e">
        <f>VLOOKUP(A528,#REF!,4,FALSE)</f>
        <v>#REF!</v>
      </c>
      <c r="AW528" t="e">
        <f>VLOOKUP(A528,#REF!,5,FALSE)</f>
        <v>#REF!</v>
      </c>
      <c r="AX528">
        <f>SUMIF(量化书目统计!A:A,H528,量化书目统计!G:G)</f>
        <v>0</v>
      </c>
    </row>
    <row r="529" spans="1:50" x14ac:dyDescent="0.3">
      <c r="A529" t="s">
        <v>4837</v>
      </c>
      <c r="B529" t="s">
        <v>539</v>
      </c>
      <c r="C529" t="s">
        <v>117</v>
      </c>
      <c r="D529">
        <v>4</v>
      </c>
      <c r="E529" t="s">
        <v>2074</v>
      </c>
      <c r="F529" s="1" t="s">
        <v>2075</v>
      </c>
      <c r="G529" t="s">
        <v>2076</v>
      </c>
      <c r="H529" t="e">
        <f>VLOOKUP(F529,#REF!,2,FALSE)</f>
        <v>#REF!</v>
      </c>
      <c r="I529" t="s">
        <v>65</v>
      </c>
      <c r="J529" s="4">
        <v>44554</v>
      </c>
      <c r="K529" s="4">
        <v>44577</v>
      </c>
      <c r="L529" s="3">
        <f>IF(K529&lt;&gt;0,K529-J529,"")</f>
        <v>23</v>
      </c>
      <c r="M529" s="4">
        <v>44624</v>
      </c>
      <c r="N529">
        <f>M529-J529</f>
        <v>70</v>
      </c>
      <c r="O529">
        <v>1</v>
      </c>
      <c r="P529" t="e">
        <f>VLOOKUP(F529,#REF!,3,FALSE)</f>
        <v>#REF!</v>
      </c>
      <c r="Q529">
        <f>IF(OR(ISNUMBER(SEARCH("高等数学",E529)),ISNUMBER(SEARCH("数学分析",E529)),ISNUMBER(SEARCH("微积分",E529))),1,IF(OR(ISNUMBER(SEARCH("概率",E529)),ISNUMBER(SEARCH("数理统计",E529)),ISNUMBER(SEARCH("统计",E529))),2,IF(ISNUMBER(SEARCH("代数",E529)),3,IF(OR(ISNUMBER(SEARCH("运筹",E529)),ISNUMBER(SEARCH("优化",E529))),4,0))))</f>
        <v>0</v>
      </c>
      <c r="R529" t="str">
        <f>IF(AND(Q529&gt;0,O529=1),Q529&amp;"-"&amp;E529,"")</f>
        <v/>
      </c>
      <c r="S529" t="s">
        <v>38</v>
      </c>
      <c r="T529">
        <v>16</v>
      </c>
      <c r="U529">
        <v>1</v>
      </c>
      <c r="V529" t="s">
        <v>43</v>
      </c>
      <c r="X529">
        <v>56</v>
      </c>
      <c r="Y529">
        <v>19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 t="e">
        <f>VLOOKUP(A529,#REF!,4,FALSE)</f>
        <v>#REF!</v>
      </c>
      <c r="AW529" t="e">
        <f>VLOOKUP(A529,#REF!,5,FALSE)</f>
        <v>#REF!</v>
      </c>
      <c r="AX529">
        <f>SUMIF(量化书目统计!A:A,H529,量化书目统计!G:G)</f>
        <v>0</v>
      </c>
    </row>
    <row r="530" spans="1:50" x14ac:dyDescent="0.3">
      <c r="A530" t="s">
        <v>4841</v>
      </c>
      <c r="B530" t="s">
        <v>539</v>
      </c>
      <c r="C530" t="s">
        <v>117</v>
      </c>
      <c r="D530">
        <v>4</v>
      </c>
      <c r="E530" t="s">
        <v>2187</v>
      </c>
      <c r="F530" s="1" t="s">
        <v>2188</v>
      </c>
      <c r="G530" t="s">
        <v>2189</v>
      </c>
      <c r="H530" t="e">
        <f>VLOOKUP(F530,#REF!,2,FALSE)</f>
        <v>#REF!</v>
      </c>
      <c r="I530" t="s">
        <v>65</v>
      </c>
      <c r="J530" s="4">
        <v>44104</v>
      </c>
      <c r="K530" s="4">
        <v>44150</v>
      </c>
      <c r="L530" s="3">
        <f>IF(K530&lt;&gt;0,K530-J530,"")</f>
        <v>46</v>
      </c>
      <c r="M530" s="4">
        <v>44165</v>
      </c>
      <c r="N530">
        <f>M530-J530</f>
        <v>61</v>
      </c>
      <c r="O530">
        <v>1</v>
      </c>
      <c r="P530" t="e">
        <f>VLOOKUP(F530,#REF!,3,FALSE)</f>
        <v>#REF!</v>
      </c>
      <c r="Q530">
        <f>IF(OR(ISNUMBER(SEARCH("高等数学",E530)),ISNUMBER(SEARCH("数学分析",E530)),ISNUMBER(SEARCH("微积分",E530))),1,IF(OR(ISNUMBER(SEARCH("概率",E530)),ISNUMBER(SEARCH("数理统计",E530)),ISNUMBER(SEARCH("统计",E530))),2,IF(ISNUMBER(SEARCH("代数",E530)),3,IF(OR(ISNUMBER(SEARCH("运筹",E530)),ISNUMBER(SEARCH("优化",E530))),4,0))))</f>
        <v>0</v>
      </c>
      <c r="R530" t="str">
        <f>IF(AND(Q530&gt;0,O530=1),Q530&amp;"-"&amp;E530,"")</f>
        <v/>
      </c>
      <c r="S530" t="s">
        <v>28</v>
      </c>
      <c r="T530">
        <v>4</v>
      </c>
      <c r="U530">
        <v>2</v>
      </c>
      <c r="V530" t="s">
        <v>28</v>
      </c>
      <c r="W530">
        <v>11</v>
      </c>
      <c r="X530">
        <v>4</v>
      </c>
      <c r="Y530">
        <v>20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 t="e">
        <f>VLOOKUP(A530,#REF!,4,FALSE)</f>
        <v>#REF!</v>
      </c>
      <c r="AW530" t="e">
        <f>VLOOKUP(A530,#REF!,5,FALSE)</f>
        <v>#REF!</v>
      </c>
      <c r="AX530">
        <f>SUMIF(量化书目统计!A:A,H530,量化书目统计!G:G)</f>
        <v>0</v>
      </c>
    </row>
    <row r="531" spans="1:50" x14ac:dyDescent="0.3">
      <c r="A531" t="s">
        <v>4842</v>
      </c>
      <c r="B531" t="s">
        <v>539</v>
      </c>
      <c r="C531" t="s">
        <v>117</v>
      </c>
      <c r="D531">
        <v>4</v>
      </c>
      <c r="E531" t="s">
        <v>1647</v>
      </c>
      <c r="F531" s="1" t="s">
        <v>4843</v>
      </c>
      <c r="G531" t="s">
        <v>1649</v>
      </c>
      <c r="H531" t="e">
        <f>VLOOKUP(F531,#REF!,2,FALSE)</f>
        <v>#REF!</v>
      </c>
      <c r="I531" t="s">
        <v>59</v>
      </c>
      <c r="J531" s="4">
        <v>44159</v>
      </c>
      <c r="K531" s="4">
        <v>44205</v>
      </c>
      <c r="L531" s="3">
        <f>IF(K531&lt;&gt;0,K531-J531,"")</f>
        <v>46</v>
      </c>
      <c r="M531" s="4">
        <v>44221</v>
      </c>
      <c r="N531">
        <f>M531-J531</f>
        <v>62</v>
      </c>
      <c r="O531">
        <v>1</v>
      </c>
      <c r="P531" t="e">
        <f>VLOOKUP(F531,#REF!,3,FALSE)</f>
        <v>#REF!</v>
      </c>
      <c r="Q531">
        <f>IF(OR(ISNUMBER(SEARCH("高等数学",E531)),ISNUMBER(SEARCH("数学分析",E531)),ISNUMBER(SEARCH("微积分",E531))),1,IF(OR(ISNUMBER(SEARCH("概率",E531)),ISNUMBER(SEARCH("数理统计",E531)),ISNUMBER(SEARCH("统计",E531))),2,IF(ISNUMBER(SEARCH("代数",E531)),3,IF(OR(ISNUMBER(SEARCH("运筹",E531)),ISNUMBER(SEARCH("优化",E531))),4,0))))</f>
        <v>1</v>
      </c>
      <c r="R531" t="str">
        <f>IF(AND(Q531&gt;0,O531=1),Q531&amp;"-"&amp;E531,"")</f>
        <v>1-工科数学分析基础学习指导与习题解析</v>
      </c>
      <c r="S531" t="s">
        <v>28</v>
      </c>
      <c r="T531">
        <v>12</v>
      </c>
      <c r="U531">
        <v>6</v>
      </c>
      <c r="V531" t="s">
        <v>28</v>
      </c>
      <c r="W531">
        <v>18</v>
      </c>
      <c r="X531">
        <v>12</v>
      </c>
      <c r="Y531">
        <v>11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t="e">
        <f>VLOOKUP(A531,#REF!,4,FALSE)</f>
        <v>#REF!</v>
      </c>
      <c r="AW531" t="e">
        <f>VLOOKUP(A531,#REF!,5,FALSE)</f>
        <v>#REF!</v>
      </c>
      <c r="AX531">
        <f>SUMIF(量化书目统计!A:A,H531,量化书目统计!G:G)</f>
        <v>0</v>
      </c>
    </row>
    <row r="532" spans="1:50" x14ac:dyDescent="0.3">
      <c r="A532" t="s">
        <v>4847</v>
      </c>
      <c r="B532" t="s">
        <v>539</v>
      </c>
      <c r="C532" t="s">
        <v>117</v>
      </c>
      <c r="D532">
        <v>4</v>
      </c>
      <c r="E532" t="s">
        <v>4848</v>
      </c>
      <c r="F532" s="1" t="s">
        <v>4849</v>
      </c>
      <c r="G532" t="s">
        <v>4850</v>
      </c>
      <c r="H532" t="e">
        <f>VLOOKUP(F532,#REF!,2,FALSE)</f>
        <v>#REF!</v>
      </c>
      <c r="I532" t="s">
        <v>49</v>
      </c>
      <c r="J532" s="4">
        <v>44512</v>
      </c>
      <c r="K532" s="4">
        <v>44571</v>
      </c>
      <c r="L532" s="3">
        <f>IF(K532&lt;&gt;0,K532-J532,"")</f>
        <v>59</v>
      </c>
      <c r="M532" s="4">
        <v>44571</v>
      </c>
      <c r="N532">
        <f>M532-J532</f>
        <v>59</v>
      </c>
      <c r="O532">
        <v>1</v>
      </c>
      <c r="P532" t="e">
        <f>VLOOKUP(F532,#REF!,3,FALSE)</f>
        <v>#REF!</v>
      </c>
      <c r="Q532">
        <f>IF(OR(ISNUMBER(SEARCH("高等数学",E532)),ISNUMBER(SEARCH("数学分析",E532)),ISNUMBER(SEARCH("微积分",E532))),1,IF(OR(ISNUMBER(SEARCH("概率",E532)),ISNUMBER(SEARCH("数理统计",E532)),ISNUMBER(SEARCH("统计",E532))),2,IF(ISNUMBER(SEARCH("代数",E532)),3,IF(OR(ISNUMBER(SEARCH("运筹",E532)),ISNUMBER(SEARCH("优化",E532))),4,0))))</f>
        <v>0</v>
      </c>
      <c r="R532" t="str">
        <f>IF(AND(Q532&gt;0,O532=1),Q532&amp;"-"&amp;E532,"")</f>
        <v/>
      </c>
      <c r="S532" t="s">
        <v>38</v>
      </c>
      <c r="T532">
        <v>10</v>
      </c>
      <c r="U532">
        <v>1</v>
      </c>
      <c r="V532" t="s">
        <v>38</v>
      </c>
      <c r="W532">
        <v>18</v>
      </c>
      <c r="X532">
        <v>50</v>
      </c>
      <c r="Y532">
        <v>8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e">
        <f>VLOOKUP(A532,#REF!,4,FALSE)</f>
        <v>#REF!</v>
      </c>
      <c r="AW532" t="e">
        <f>VLOOKUP(A532,#REF!,5,FALSE)</f>
        <v>#REF!</v>
      </c>
      <c r="AX532">
        <f>SUMIF(量化书目统计!A:A,H532,量化书目统计!G:G)</f>
        <v>0</v>
      </c>
    </row>
    <row r="533" spans="1:50" x14ac:dyDescent="0.3">
      <c r="A533" t="s">
        <v>4857</v>
      </c>
      <c r="B533" t="s">
        <v>539</v>
      </c>
      <c r="C533" t="s">
        <v>117</v>
      </c>
      <c r="D533">
        <v>4</v>
      </c>
      <c r="E533" t="s">
        <v>4858</v>
      </c>
      <c r="F533" s="1" t="s">
        <v>4859</v>
      </c>
      <c r="G533" t="s">
        <v>4860</v>
      </c>
      <c r="H533" t="e">
        <f>VLOOKUP(F533,#REF!,2,FALSE)</f>
        <v>#REF!</v>
      </c>
      <c r="I533" t="s">
        <v>231</v>
      </c>
      <c r="J533" s="4">
        <v>44358</v>
      </c>
      <c r="K533" s="4">
        <v>44446</v>
      </c>
      <c r="L533" s="3">
        <f>IF(K533&lt;&gt;0,K533-J533,"")</f>
        <v>88</v>
      </c>
      <c r="M533" s="4">
        <v>44446</v>
      </c>
      <c r="N533">
        <f>M533-J533</f>
        <v>88</v>
      </c>
      <c r="O533">
        <v>1</v>
      </c>
      <c r="P533" t="e">
        <f>VLOOKUP(F533,#REF!,3,FALSE)</f>
        <v>#REF!</v>
      </c>
      <c r="Q533">
        <f>IF(OR(ISNUMBER(SEARCH("高等数学",E533)),ISNUMBER(SEARCH("数学分析",E533)),ISNUMBER(SEARCH("微积分",E533))),1,IF(OR(ISNUMBER(SEARCH("概率",E533)),ISNUMBER(SEARCH("数理统计",E533)),ISNUMBER(SEARCH("统计",E533))),2,IF(ISNUMBER(SEARCH("代数",E533)),3,IF(OR(ISNUMBER(SEARCH("运筹",E533)),ISNUMBER(SEARCH("优化",E533))),4,0))))</f>
        <v>0</v>
      </c>
      <c r="R533" t="str">
        <f>IF(AND(Q533&gt;0,O533=1),Q533&amp;"-"&amp;E533,"")</f>
        <v/>
      </c>
      <c r="S533" t="s">
        <v>80</v>
      </c>
      <c r="T533">
        <v>15</v>
      </c>
      <c r="U533">
        <v>1</v>
      </c>
      <c r="V533" t="s">
        <v>38</v>
      </c>
      <c r="W533">
        <v>1</v>
      </c>
      <c r="X533">
        <v>35</v>
      </c>
      <c r="Y533">
        <v>15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e">
        <f>VLOOKUP(A533,#REF!,4,FALSE)</f>
        <v>#REF!</v>
      </c>
      <c r="AW533" t="e">
        <f>VLOOKUP(A533,#REF!,5,FALSE)</f>
        <v>#REF!</v>
      </c>
      <c r="AX533">
        <f>SUMIF(量化书目统计!A:A,H533,量化书目统计!G:G)</f>
        <v>0</v>
      </c>
    </row>
    <row r="534" spans="1:50" x14ac:dyDescent="0.3">
      <c r="A534" t="s">
        <v>4861</v>
      </c>
      <c r="B534" t="s">
        <v>539</v>
      </c>
      <c r="C534" t="s">
        <v>117</v>
      </c>
      <c r="D534">
        <v>4</v>
      </c>
      <c r="E534" t="s">
        <v>228</v>
      </c>
      <c r="F534" s="1" t="s">
        <v>4862</v>
      </c>
      <c r="G534" t="s">
        <v>4863</v>
      </c>
      <c r="H534" t="e">
        <f>VLOOKUP(F534,#REF!,2,FALSE)</f>
        <v>#REF!</v>
      </c>
      <c r="I534" t="s">
        <v>231</v>
      </c>
      <c r="J534" s="4">
        <v>44465</v>
      </c>
      <c r="K534" s="4">
        <v>44492</v>
      </c>
      <c r="L534" s="3">
        <f>IF(K534&lt;&gt;0,K534-J534,"")</f>
        <v>27</v>
      </c>
      <c r="M534" s="4">
        <v>44495</v>
      </c>
      <c r="N534">
        <f>M534-J534</f>
        <v>30</v>
      </c>
      <c r="O534">
        <v>1</v>
      </c>
      <c r="P534" t="e">
        <f>VLOOKUP(F534,#REF!,3,FALSE)</f>
        <v>#REF!</v>
      </c>
      <c r="Q534">
        <f>IF(OR(ISNUMBER(SEARCH("高等数学",E534)),ISNUMBER(SEARCH("数学分析",E534)),ISNUMBER(SEARCH("微积分",E534))),1,IF(OR(ISNUMBER(SEARCH("概率",E534)),ISNUMBER(SEARCH("数理统计",E534)),ISNUMBER(SEARCH("统计",E534))),2,IF(ISNUMBER(SEARCH("代数",E534)),3,IF(OR(ISNUMBER(SEARCH("运筹",E534)),ISNUMBER(SEARCH("优化",E534))),4,0))))</f>
        <v>0</v>
      </c>
      <c r="R534" t="str">
        <f>IF(AND(Q534&gt;0,O534=1),Q534&amp;"-"&amp;E534,"")</f>
        <v/>
      </c>
      <c r="S534" t="s">
        <v>38</v>
      </c>
      <c r="T534">
        <v>4</v>
      </c>
      <c r="U534">
        <v>1</v>
      </c>
      <c r="V534" t="s">
        <v>38</v>
      </c>
      <c r="W534">
        <v>7</v>
      </c>
      <c r="X534">
        <v>44</v>
      </c>
      <c r="Y534">
        <v>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e">
        <f>VLOOKUP(A534,#REF!,4,FALSE)</f>
        <v>#REF!</v>
      </c>
      <c r="AW534" t="e">
        <f>VLOOKUP(A534,#REF!,5,FALSE)</f>
        <v>#REF!</v>
      </c>
      <c r="AX534">
        <f>SUMIF(量化书目统计!A:A,H534,量化书目统计!G:G)</f>
        <v>0</v>
      </c>
    </row>
    <row r="535" spans="1:50" x14ac:dyDescent="0.3">
      <c r="A535" t="s">
        <v>4873</v>
      </c>
      <c r="B535" t="s">
        <v>539</v>
      </c>
      <c r="C535" t="s">
        <v>117</v>
      </c>
      <c r="D535">
        <v>4</v>
      </c>
      <c r="E535" t="s">
        <v>2722</v>
      </c>
      <c r="F535" s="1" t="s">
        <v>2723</v>
      </c>
      <c r="G535" t="s">
        <v>2724</v>
      </c>
      <c r="H535" t="e">
        <f>VLOOKUP(F535,#REF!,2,FALSE)</f>
        <v>#REF!</v>
      </c>
      <c r="I535" t="s">
        <v>59</v>
      </c>
      <c r="J535" s="4">
        <v>44095</v>
      </c>
      <c r="K535" s="4">
        <v>44209</v>
      </c>
      <c r="L535" s="3">
        <f>IF(K535&lt;&gt;0,K535-J535,"")</f>
        <v>114</v>
      </c>
      <c r="M535" s="4">
        <v>44155</v>
      </c>
      <c r="N535">
        <f>M535-J535</f>
        <v>60</v>
      </c>
      <c r="O535">
        <v>1</v>
      </c>
      <c r="P535" t="e">
        <f>VLOOKUP(F535,#REF!,3,FALSE)</f>
        <v>#REF!</v>
      </c>
      <c r="Q535">
        <f>IF(OR(ISNUMBER(SEARCH("高等数学",E535)),ISNUMBER(SEARCH("数学分析",E535)),ISNUMBER(SEARCH("微积分",E535))),1,IF(OR(ISNUMBER(SEARCH("概率",E535)),ISNUMBER(SEARCH("数理统计",E535)),ISNUMBER(SEARCH("统计",E535))),2,IF(ISNUMBER(SEARCH("代数",E535)),3,IF(OR(ISNUMBER(SEARCH("运筹",E535)),ISNUMBER(SEARCH("优化",E535))),4,0))))</f>
        <v>1</v>
      </c>
      <c r="R535" t="str">
        <f>IF(AND(Q535&gt;0,O535=1),Q535&amp;"-"&amp;E535,"")</f>
        <v>1-数学分析中的问题与方法</v>
      </c>
      <c r="S535" t="s">
        <v>28</v>
      </c>
      <c r="T535">
        <v>3</v>
      </c>
      <c r="U535">
        <v>2</v>
      </c>
      <c r="V535" t="s">
        <v>28</v>
      </c>
      <c r="W535">
        <v>18</v>
      </c>
      <c r="X535">
        <v>3</v>
      </c>
      <c r="Y535">
        <v>15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e">
        <f>VLOOKUP(A535,#REF!,4,FALSE)</f>
        <v>#REF!</v>
      </c>
      <c r="AW535" t="e">
        <f>VLOOKUP(A535,#REF!,5,FALSE)</f>
        <v>#REF!</v>
      </c>
      <c r="AX535">
        <f>SUMIF(量化书目统计!A:A,H535,量化书目统计!G:G)</f>
        <v>0</v>
      </c>
    </row>
    <row r="536" spans="1:50" x14ac:dyDescent="0.3">
      <c r="A536" t="s">
        <v>4880</v>
      </c>
      <c r="B536" t="s">
        <v>539</v>
      </c>
      <c r="C536" t="s">
        <v>117</v>
      </c>
      <c r="D536">
        <v>4</v>
      </c>
      <c r="E536" t="s">
        <v>2297</v>
      </c>
      <c r="F536" s="1" t="s">
        <v>4881</v>
      </c>
      <c r="G536" t="s">
        <v>4882</v>
      </c>
      <c r="H536" t="e">
        <f>VLOOKUP(F536,#REF!,2,FALSE)</f>
        <v>#REF!</v>
      </c>
      <c r="I536" t="s">
        <v>158</v>
      </c>
      <c r="J536" s="4">
        <v>44462</v>
      </c>
      <c r="K536" s="4">
        <v>44562</v>
      </c>
      <c r="L536" s="3">
        <f>IF(K536&lt;&gt;0,K536-J536,"")</f>
        <v>100</v>
      </c>
      <c r="M536" s="4">
        <v>44614</v>
      </c>
      <c r="N536">
        <f>M536-J536</f>
        <v>152</v>
      </c>
      <c r="O536">
        <v>1</v>
      </c>
      <c r="P536" t="e">
        <f>VLOOKUP(F536,#REF!,3,FALSE)</f>
        <v>#REF!</v>
      </c>
      <c r="Q536">
        <f>IF(OR(ISNUMBER(SEARCH("高等数学",E536)),ISNUMBER(SEARCH("数学分析",E536)),ISNUMBER(SEARCH("微积分",E536))),1,IF(OR(ISNUMBER(SEARCH("概率",E536)),ISNUMBER(SEARCH("数理统计",E536)),ISNUMBER(SEARCH("统计",E536))),2,IF(ISNUMBER(SEARCH("代数",E536)),3,IF(OR(ISNUMBER(SEARCH("运筹",E536)),ISNUMBER(SEARCH("优化",E536))),4,0))))</f>
        <v>0</v>
      </c>
      <c r="R536" t="str">
        <f>IF(AND(Q536&gt;0,O536=1),Q536&amp;"-"&amp;E536,"")</f>
        <v/>
      </c>
      <c r="S536" t="s">
        <v>38</v>
      </c>
      <c r="T536">
        <v>3</v>
      </c>
      <c r="U536">
        <v>1</v>
      </c>
      <c r="V536" t="s">
        <v>38</v>
      </c>
      <c r="W536">
        <v>17</v>
      </c>
      <c r="X536">
        <v>43</v>
      </c>
      <c r="Y536">
        <v>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e">
        <f>VLOOKUP(A536,#REF!,4,FALSE)</f>
        <v>#REF!</v>
      </c>
      <c r="AW536" t="e">
        <f>VLOOKUP(A536,#REF!,5,FALSE)</f>
        <v>#REF!</v>
      </c>
      <c r="AX536">
        <f>SUMIF(量化书目统计!A:A,H536,量化书目统计!G:G)</f>
        <v>0</v>
      </c>
    </row>
    <row r="537" spans="1:50" x14ac:dyDescent="0.3">
      <c r="A537" t="s">
        <v>775</v>
      </c>
      <c r="B537" t="s">
        <v>539</v>
      </c>
      <c r="C537" t="s">
        <v>337</v>
      </c>
      <c r="D537">
        <v>4</v>
      </c>
      <c r="E537" t="s">
        <v>776</v>
      </c>
      <c r="F537" s="1" t="s">
        <v>777</v>
      </c>
      <c r="G537" t="s">
        <v>778</v>
      </c>
      <c r="H537" t="e">
        <f>VLOOKUP(F537,#REF!,2,FALSE)</f>
        <v>#REF!</v>
      </c>
      <c r="I537" t="s">
        <v>42</v>
      </c>
      <c r="J537" s="4">
        <v>43837</v>
      </c>
      <c r="K537" s="4">
        <v>43964</v>
      </c>
      <c r="L537" s="3">
        <f>IF(K537&lt;&gt;0,K537-J537,"")</f>
        <v>127</v>
      </c>
      <c r="M537" s="4">
        <v>44012</v>
      </c>
      <c r="N537">
        <f>M537-J537</f>
        <v>175</v>
      </c>
      <c r="O537">
        <v>0</v>
      </c>
      <c r="P537" t="e">
        <f>VLOOKUP(F537,#REF!,3,FALSE)</f>
        <v>#REF!</v>
      </c>
      <c r="Q537">
        <f>IF(OR(ISNUMBER(SEARCH("高等数学",E537)),ISNUMBER(SEARCH("数学分析",E537)),ISNUMBER(SEARCH("微积分",E537))),1,IF(OR(ISNUMBER(SEARCH("概率",E537)),ISNUMBER(SEARCH("数理统计",E537)),ISNUMBER(SEARCH("统计",E537))),2,IF(ISNUMBER(SEARCH("代数",E537)),3,IF(OR(ISNUMBER(SEARCH("运筹",E537)),ISNUMBER(SEARCH("优化",E537))),4,0))))</f>
        <v>0</v>
      </c>
      <c r="R537" t="str">
        <f>IF(AND(Q537&gt;0,O537=1),Q537&amp;"-"&amp;E537,"")</f>
        <v/>
      </c>
      <c r="S537" t="s">
        <v>43</v>
      </c>
      <c r="U537">
        <v>2</v>
      </c>
      <c r="V537" t="s">
        <v>43</v>
      </c>
      <c r="X537">
        <v>0</v>
      </c>
      <c r="Y537">
        <v>15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e">
        <f>VLOOKUP(A537,#REF!,4,FALSE)</f>
        <v>#REF!</v>
      </c>
      <c r="AW537" t="e">
        <f>VLOOKUP(A537,#REF!,5,FALSE)</f>
        <v>#REF!</v>
      </c>
      <c r="AX537">
        <f>SUMIF(量化书目统计!A:A,H537,量化书目统计!G:G)</f>
        <v>0</v>
      </c>
    </row>
    <row r="538" spans="1:50" x14ac:dyDescent="0.3">
      <c r="A538" t="s">
        <v>4889</v>
      </c>
      <c r="B538" t="s">
        <v>539</v>
      </c>
      <c r="C538" t="s">
        <v>117</v>
      </c>
      <c r="D538">
        <v>4</v>
      </c>
      <c r="E538" t="s">
        <v>3489</v>
      </c>
      <c r="F538" s="1" t="s">
        <v>3490</v>
      </c>
      <c r="G538" t="s">
        <v>3491</v>
      </c>
      <c r="H538" t="e">
        <f>VLOOKUP(F538,#REF!,2,FALSE)</f>
        <v>#REF!</v>
      </c>
      <c r="I538" t="s">
        <v>32</v>
      </c>
      <c r="J538" s="4">
        <v>44308</v>
      </c>
      <c r="K538" s="4">
        <v>44368</v>
      </c>
      <c r="L538" s="3">
        <f>IF(K538&lt;&gt;0,K538-J538,"")</f>
        <v>60</v>
      </c>
      <c r="M538" s="4">
        <v>44368</v>
      </c>
      <c r="N538">
        <f>M538-J538</f>
        <v>60</v>
      </c>
      <c r="O538">
        <v>1</v>
      </c>
      <c r="P538" t="e">
        <f>VLOOKUP(F538,#REF!,3,FALSE)</f>
        <v>#REF!</v>
      </c>
      <c r="Q538">
        <f>IF(OR(ISNUMBER(SEARCH("高等数学",E538)),ISNUMBER(SEARCH("数学分析",E538)),ISNUMBER(SEARCH("微积分",E538))),1,IF(OR(ISNUMBER(SEARCH("概率",E538)),ISNUMBER(SEARCH("数理统计",E538)),ISNUMBER(SEARCH("统计",E538))),2,IF(ISNUMBER(SEARCH("代数",E538)),3,IF(OR(ISNUMBER(SEARCH("运筹",E538)),ISNUMBER(SEARCH("优化",E538))),4,0))))</f>
        <v>0</v>
      </c>
      <c r="R538" t="str">
        <f>IF(AND(Q538&gt;0,O538=1),Q538&amp;"-"&amp;E538,"")</f>
        <v/>
      </c>
      <c r="S538" t="s">
        <v>80</v>
      </c>
      <c r="T538">
        <v>8</v>
      </c>
      <c r="U538">
        <v>1</v>
      </c>
      <c r="V538" t="s">
        <v>80</v>
      </c>
      <c r="W538">
        <v>17</v>
      </c>
      <c r="X538">
        <v>28</v>
      </c>
      <c r="Y538">
        <v>5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e">
        <f>VLOOKUP(A538,#REF!,4,FALSE)</f>
        <v>#REF!</v>
      </c>
      <c r="AW538" t="e">
        <f>VLOOKUP(A538,#REF!,5,FALSE)</f>
        <v>#REF!</v>
      </c>
      <c r="AX538">
        <f>SUMIF(量化书目统计!A:A,H538,量化书目统计!G:G)</f>
        <v>0</v>
      </c>
    </row>
    <row r="539" spans="1:50" x14ac:dyDescent="0.3">
      <c r="A539" t="s">
        <v>4890</v>
      </c>
      <c r="B539" t="s">
        <v>539</v>
      </c>
      <c r="C539" t="s">
        <v>117</v>
      </c>
      <c r="D539">
        <v>4</v>
      </c>
      <c r="E539" t="s">
        <v>4891</v>
      </c>
      <c r="F539" s="1" t="s">
        <v>4892</v>
      </c>
      <c r="G539" t="s">
        <v>4893</v>
      </c>
      <c r="H539" t="e">
        <f>VLOOKUP(F539,#REF!,2,FALSE)</f>
        <v>#REF!</v>
      </c>
      <c r="I539" t="s">
        <v>53</v>
      </c>
      <c r="J539" s="4">
        <v>44180</v>
      </c>
      <c r="K539" s="4">
        <v>44210</v>
      </c>
      <c r="L539" s="3">
        <f>IF(K539&lt;&gt;0,K539-J539,"")</f>
        <v>30</v>
      </c>
      <c r="M539" s="4">
        <v>44260</v>
      </c>
      <c r="N539">
        <f>M539-J539</f>
        <v>80</v>
      </c>
      <c r="O539">
        <v>1</v>
      </c>
      <c r="P539" t="e">
        <f>VLOOKUP(F539,#REF!,3,FALSE)</f>
        <v>#REF!</v>
      </c>
      <c r="Q539">
        <f>IF(OR(ISNUMBER(SEARCH("高等数学",E539)),ISNUMBER(SEARCH("数学分析",E539)),ISNUMBER(SEARCH("微积分",E539))),1,IF(OR(ISNUMBER(SEARCH("概率",E539)),ISNUMBER(SEARCH("数理统计",E539)),ISNUMBER(SEARCH("统计",E539))),2,IF(ISNUMBER(SEARCH("代数",E539)),3,IF(OR(ISNUMBER(SEARCH("运筹",E539)),ISNUMBER(SEARCH("优化",E539))),4,0))))</f>
        <v>0</v>
      </c>
      <c r="R539" t="str">
        <f>IF(AND(Q539&gt;0,O539=1),Q539&amp;"-"&amp;E539,"")</f>
        <v/>
      </c>
      <c r="S539" t="s">
        <v>28</v>
      </c>
      <c r="T539">
        <v>15</v>
      </c>
      <c r="U539">
        <v>1</v>
      </c>
      <c r="V539" t="s">
        <v>28</v>
      </c>
      <c r="W539">
        <v>18</v>
      </c>
      <c r="X539">
        <v>15</v>
      </c>
      <c r="Y539">
        <v>4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e">
        <f>VLOOKUP(A539,#REF!,4,FALSE)</f>
        <v>#REF!</v>
      </c>
      <c r="AW539" t="e">
        <f>VLOOKUP(A539,#REF!,5,FALSE)</f>
        <v>#REF!</v>
      </c>
      <c r="AX539">
        <f>SUMIF(量化书目统计!A:A,H539,量化书目统计!G:G)</f>
        <v>0</v>
      </c>
    </row>
    <row r="540" spans="1:50" x14ac:dyDescent="0.3">
      <c r="A540" t="s">
        <v>4897</v>
      </c>
      <c r="B540" t="s">
        <v>539</v>
      </c>
      <c r="C540" t="s">
        <v>117</v>
      </c>
      <c r="D540">
        <v>4</v>
      </c>
      <c r="E540" t="s">
        <v>4898</v>
      </c>
      <c r="F540" s="1" t="s">
        <v>4899</v>
      </c>
      <c r="G540" t="s">
        <v>4900</v>
      </c>
      <c r="H540" t="e">
        <f>VLOOKUP(F540,#REF!,2,FALSE)</f>
        <v>#REF!</v>
      </c>
      <c r="I540" t="s">
        <v>65</v>
      </c>
      <c r="J540" s="4">
        <v>44542</v>
      </c>
      <c r="K540" s="4">
        <v>44574</v>
      </c>
      <c r="L540" s="3">
        <f>IF(K540&lt;&gt;0,K540-J540,"")</f>
        <v>32</v>
      </c>
      <c r="M540" s="4">
        <v>44572</v>
      </c>
      <c r="N540">
        <f>M540-J540</f>
        <v>30</v>
      </c>
      <c r="O540">
        <v>1</v>
      </c>
      <c r="P540" t="e">
        <f>VLOOKUP(F540,#REF!,3,FALSE)</f>
        <v>#REF!</v>
      </c>
      <c r="Q540">
        <f>IF(OR(ISNUMBER(SEARCH("高等数学",E540)),ISNUMBER(SEARCH("数学分析",E540)),ISNUMBER(SEARCH("微积分",E540))),1,IF(OR(ISNUMBER(SEARCH("概率",E540)),ISNUMBER(SEARCH("数理统计",E540)),ISNUMBER(SEARCH("统计",E540))),2,IF(ISNUMBER(SEARCH("代数",E540)),3,IF(OR(ISNUMBER(SEARCH("运筹",E540)),ISNUMBER(SEARCH("优化",E540))),4,0))))</f>
        <v>0</v>
      </c>
      <c r="R540" t="str">
        <f>IF(AND(Q540&gt;0,O540=1),Q540&amp;"-"&amp;E540,"")</f>
        <v/>
      </c>
      <c r="S540" t="s">
        <v>38</v>
      </c>
      <c r="T540">
        <v>15</v>
      </c>
      <c r="U540">
        <v>1</v>
      </c>
      <c r="V540" t="s">
        <v>38</v>
      </c>
      <c r="W540">
        <v>18</v>
      </c>
      <c r="X540">
        <v>55</v>
      </c>
      <c r="Y540">
        <v>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e">
        <f>VLOOKUP(A540,#REF!,4,FALSE)</f>
        <v>#REF!</v>
      </c>
      <c r="AW540" t="e">
        <f>VLOOKUP(A540,#REF!,5,FALSE)</f>
        <v>#REF!</v>
      </c>
      <c r="AX540">
        <f>SUMIF(量化书目统计!A:A,H540,量化书目统计!G:G)</f>
        <v>0</v>
      </c>
    </row>
    <row r="541" spans="1:50" x14ac:dyDescent="0.3">
      <c r="A541" t="s">
        <v>4901</v>
      </c>
      <c r="B541" t="s">
        <v>539</v>
      </c>
      <c r="C541" t="s">
        <v>117</v>
      </c>
      <c r="D541">
        <v>4</v>
      </c>
      <c r="E541" t="s">
        <v>2621</v>
      </c>
      <c r="F541" s="1" t="s">
        <v>2622</v>
      </c>
      <c r="G541" t="s">
        <v>2623</v>
      </c>
      <c r="H541" t="e">
        <f>VLOOKUP(F541,#REF!,2,FALSE)</f>
        <v>#REF!</v>
      </c>
      <c r="I541" t="s">
        <v>59</v>
      </c>
      <c r="J541" s="4">
        <v>44552</v>
      </c>
      <c r="K541" s="4">
        <v>44575</v>
      </c>
      <c r="L541" s="3">
        <f>IF(K541&lt;&gt;0,K541-J541,"")</f>
        <v>23</v>
      </c>
      <c r="M541" s="4">
        <v>44582</v>
      </c>
      <c r="N541">
        <f>M541-J541</f>
        <v>30</v>
      </c>
      <c r="O541">
        <v>1</v>
      </c>
      <c r="P541" t="e">
        <f>VLOOKUP(F541,#REF!,3,FALSE)</f>
        <v>#REF!</v>
      </c>
      <c r="Q541">
        <f>IF(OR(ISNUMBER(SEARCH("高等数学",E541)),ISNUMBER(SEARCH("数学分析",E541)),ISNUMBER(SEARCH("微积分",E541))),1,IF(OR(ISNUMBER(SEARCH("概率",E541)),ISNUMBER(SEARCH("数理统计",E541)),ISNUMBER(SEARCH("统计",E541))),2,IF(ISNUMBER(SEARCH("代数",E541)),3,IF(OR(ISNUMBER(SEARCH("运筹",E541)),ISNUMBER(SEARCH("优化",E541))),4,0))))</f>
        <v>4</v>
      </c>
      <c r="R541" t="str">
        <f>IF(AND(Q541&gt;0,O541=1),Q541&amp;"-"&amp;E541,"")</f>
        <v>4-运筹学习题集</v>
      </c>
      <c r="S541" t="s">
        <v>38</v>
      </c>
      <c r="T541">
        <v>16</v>
      </c>
      <c r="U541">
        <v>2</v>
      </c>
      <c r="V541" t="s">
        <v>38</v>
      </c>
      <c r="W541">
        <v>18</v>
      </c>
      <c r="X541">
        <v>56</v>
      </c>
      <c r="Y541">
        <v>19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 t="e">
        <f>VLOOKUP(A541,#REF!,4,FALSE)</f>
        <v>#REF!</v>
      </c>
      <c r="AW541" t="e">
        <f>VLOOKUP(A541,#REF!,5,FALSE)</f>
        <v>#REF!</v>
      </c>
      <c r="AX541">
        <f>SUMIF(量化书目统计!A:A,H541,量化书目统计!G:G)</f>
        <v>0</v>
      </c>
    </row>
    <row r="542" spans="1:50" x14ac:dyDescent="0.3">
      <c r="A542" t="s">
        <v>4902</v>
      </c>
      <c r="B542" t="s">
        <v>539</v>
      </c>
      <c r="C542" t="s">
        <v>117</v>
      </c>
      <c r="D542">
        <v>4</v>
      </c>
      <c r="E542" t="s">
        <v>4903</v>
      </c>
      <c r="F542" s="1" t="s">
        <v>4904</v>
      </c>
      <c r="G542" t="s">
        <v>4905</v>
      </c>
      <c r="H542" t="e">
        <f>VLOOKUP(F542,#REF!,2,FALSE)</f>
        <v>#REF!</v>
      </c>
      <c r="I542" t="s">
        <v>49</v>
      </c>
      <c r="J542" s="4">
        <v>44195</v>
      </c>
      <c r="K542" s="4">
        <v>44211</v>
      </c>
      <c r="L542" s="3">
        <f>IF(K542&lt;&gt;0,K542-J542,"")</f>
        <v>16</v>
      </c>
      <c r="M542" s="4">
        <v>44260</v>
      </c>
      <c r="N542">
        <f>M542-J542</f>
        <v>65</v>
      </c>
      <c r="O542">
        <v>1</v>
      </c>
      <c r="P542" t="e">
        <f>VLOOKUP(F542,#REF!,3,FALSE)</f>
        <v>#REF!</v>
      </c>
      <c r="Q542">
        <f>IF(OR(ISNUMBER(SEARCH("高等数学",E542)),ISNUMBER(SEARCH("数学分析",E542)),ISNUMBER(SEARCH("微积分",E542))),1,IF(OR(ISNUMBER(SEARCH("概率",E542)),ISNUMBER(SEARCH("数理统计",E542)),ISNUMBER(SEARCH("统计",E542))),2,IF(ISNUMBER(SEARCH("代数",E542)),3,IF(OR(ISNUMBER(SEARCH("运筹",E542)),ISNUMBER(SEARCH("优化",E542))),4,0))))</f>
        <v>0</v>
      </c>
      <c r="R542" t="str">
        <f>IF(AND(Q542&gt;0,O542=1),Q542&amp;"-"&amp;E542,"")</f>
        <v/>
      </c>
      <c r="S542" t="s">
        <v>28</v>
      </c>
      <c r="T542">
        <v>17</v>
      </c>
      <c r="U542">
        <v>1</v>
      </c>
      <c r="V542" t="s">
        <v>28</v>
      </c>
      <c r="W542">
        <v>18</v>
      </c>
      <c r="X542">
        <v>17</v>
      </c>
      <c r="Y542">
        <v>19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 t="e">
        <f>VLOOKUP(A542,#REF!,4,FALSE)</f>
        <v>#REF!</v>
      </c>
      <c r="AW542" t="e">
        <f>VLOOKUP(A542,#REF!,5,FALSE)</f>
        <v>#REF!</v>
      </c>
      <c r="AX542">
        <f>SUMIF(量化书目统计!A:A,H542,量化书目统计!G:G)</f>
        <v>0</v>
      </c>
    </row>
    <row r="543" spans="1:50" x14ac:dyDescent="0.3">
      <c r="A543" t="s">
        <v>4920</v>
      </c>
      <c r="B543" t="s">
        <v>539</v>
      </c>
      <c r="C543" t="s">
        <v>91</v>
      </c>
      <c r="D543">
        <v>4</v>
      </c>
      <c r="E543" t="s">
        <v>926</v>
      </c>
      <c r="F543" s="1" t="s">
        <v>927</v>
      </c>
      <c r="G543" t="s">
        <v>928</v>
      </c>
      <c r="H543" t="e">
        <f>VLOOKUP(F543,#REF!,2,FALSE)</f>
        <v>#REF!</v>
      </c>
      <c r="I543" t="s">
        <v>42</v>
      </c>
      <c r="J543" s="4">
        <v>44750</v>
      </c>
      <c r="K543" s="4">
        <v>44806</v>
      </c>
      <c r="L543" s="3">
        <f>IF(K543&lt;&gt;0,K543-J543,"")</f>
        <v>56</v>
      </c>
      <c r="M543" s="4">
        <v>44810</v>
      </c>
      <c r="N543">
        <f>M543-J543</f>
        <v>60</v>
      </c>
      <c r="O543">
        <v>0</v>
      </c>
      <c r="P543" t="e">
        <f>VLOOKUP(F543,#REF!,3,FALSE)</f>
        <v>#REF!</v>
      </c>
      <c r="Q543">
        <f>IF(OR(ISNUMBER(SEARCH("高等数学",E543)),ISNUMBER(SEARCH("数学分析",E543)),ISNUMBER(SEARCH("微积分",E543))),1,IF(OR(ISNUMBER(SEARCH("概率",E543)),ISNUMBER(SEARCH("数理统计",E543)),ISNUMBER(SEARCH("统计",E543))),2,IF(ISNUMBER(SEARCH("代数",E543)),3,IF(OR(ISNUMBER(SEARCH("运筹",E543)),ISNUMBER(SEARCH("优化",E543))),4,0))))</f>
        <v>0</v>
      </c>
      <c r="R543" t="str">
        <f>IF(AND(Q543&gt;0,O543=1),Q543&amp;"-"&amp;E543,"")</f>
        <v/>
      </c>
      <c r="S543" t="s">
        <v>43</v>
      </c>
      <c r="U543">
        <v>1</v>
      </c>
      <c r="V543" t="s">
        <v>43</v>
      </c>
      <c r="X543">
        <v>80</v>
      </c>
      <c r="Y543">
        <v>15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e">
        <f>VLOOKUP(A543,#REF!,4,FALSE)</f>
        <v>#REF!</v>
      </c>
      <c r="AW543" t="e">
        <f>VLOOKUP(A543,#REF!,5,FALSE)</f>
        <v>#REF!</v>
      </c>
      <c r="AX543">
        <f>SUMIF(量化书目统计!A:A,H543,量化书目统计!G:G)</f>
        <v>0</v>
      </c>
    </row>
    <row r="544" spans="1:50" x14ac:dyDescent="0.3">
      <c r="A544" t="s">
        <v>4921</v>
      </c>
      <c r="B544" t="s">
        <v>539</v>
      </c>
      <c r="C544" t="s">
        <v>205</v>
      </c>
      <c r="D544">
        <v>1</v>
      </c>
      <c r="E544" t="s">
        <v>4685</v>
      </c>
      <c r="F544" s="1" t="s">
        <v>4686</v>
      </c>
      <c r="G544" t="s">
        <v>4687</v>
      </c>
      <c r="H544" t="e">
        <f>VLOOKUP(F544,#REF!,2,FALSE)</f>
        <v>#REF!</v>
      </c>
      <c r="I544" t="s">
        <v>59</v>
      </c>
      <c r="J544" s="4">
        <v>44265</v>
      </c>
      <c r="K544" s="4">
        <v>44265</v>
      </c>
      <c r="L544" s="3">
        <f>IF(K544&lt;&gt;0,K544-J544,"")</f>
        <v>0</v>
      </c>
      <c r="M544" s="4">
        <v>44326</v>
      </c>
      <c r="N544">
        <f>M544-J544</f>
        <v>61</v>
      </c>
      <c r="O544">
        <v>0</v>
      </c>
      <c r="P544" t="e">
        <f>VLOOKUP(F544,#REF!,3,FALSE)</f>
        <v>#REF!</v>
      </c>
      <c r="Q544">
        <f>IF(OR(ISNUMBER(SEARCH("高等数学",E544)),ISNUMBER(SEARCH("数学分析",E544)),ISNUMBER(SEARCH("微积分",E544))),1,IF(OR(ISNUMBER(SEARCH("概率",E544)),ISNUMBER(SEARCH("数理统计",E544)),ISNUMBER(SEARCH("统计",E544))),2,IF(ISNUMBER(SEARCH("代数",E544)),3,IF(OR(ISNUMBER(SEARCH("运筹",E544)),ISNUMBER(SEARCH("优化",E544))),4,0))))</f>
        <v>0</v>
      </c>
      <c r="R544" t="str">
        <f>IF(AND(Q544&gt;0,O544=1),Q544&amp;"-"&amp;E544,"")</f>
        <v/>
      </c>
      <c r="S544" t="s">
        <v>80</v>
      </c>
      <c r="T544">
        <v>2</v>
      </c>
      <c r="U544">
        <v>1</v>
      </c>
      <c r="V544" t="s">
        <v>80</v>
      </c>
      <c r="W544">
        <v>2</v>
      </c>
      <c r="X544">
        <v>22</v>
      </c>
      <c r="Y544">
        <v>5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e">
        <f>VLOOKUP(A544,#REF!,4,FALSE)</f>
        <v>#REF!</v>
      </c>
      <c r="AW544" t="e">
        <f>VLOOKUP(A544,#REF!,5,FALSE)</f>
        <v>#REF!</v>
      </c>
      <c r="AX544">
        <f>SUMIF(量化书目统计!A:A,H544,量化书目统计!G:G)</f>
        <v>0</v>
      </c>
    </row>
    <row r="545" spans="1:50" x14ac:dyDescent="0.3">
      <c r="A545" t="s">
        <v>4922</v>
      </c>
      <c r="B545" t="s">
        <v>539</v>
      </c>
      <c r="C545" t="s">
        <v>91</v>
      </c>
      <c r="D545">
        <v>4</v>
      </c>
      <c r="E545" t="s">
        <v>1636</v>
      </c>
      <c r="F545" s="1" t="s">
        <v>1637</v>
      </c>
      <c r="G545" t="s">
        <v>1638</v>
      </c>
      <c r="H545" t="e">
        <f>VLOOKUP(F545,#REF!,2,FALSE)</f>
        <v>#REF!</v>
      </c>
      <c r="I545" t="s">
        <v>317</v>
      </c>
      <c r="J545" s="4">
        <v>44434</v>
      </c>
      <c r="K545" s="4">
        <v>44491</v>
      </c>
      <c r="L545" s="3">
        <f>IF(K545&lt;&gt;0,K545-J545,"")</f>
        <v>57</v>
      </c>
      <c r="M545" s="4">
        <v>44494</v>
      </c>
      <c r="N545">
        <f>M545-J545</f>
        <v>60</v>
      </c>
      <c r="O545">
        <v>0</v>
      </c>
      <c r="P545" t="e">
        <f>VLOOKUP(F545,#REF!,3,FALSE)</f>
        <v>#REF!</v>
      </c>
      <c r="Q545">
        <f>IF(OR(ISNUMBER(SEARCH("高等数学",E545)),ISNUMBER(SEARCH("数学分析",E545)),ISNUMBER(SEARCH("微积分",E545))),1,IF(OR(ISNUMBER(SEARCH("概率",E545)),ISNUMBER(SEARCH("数理统计",E545)),ISNUMBER(SEARCH("统计",E545))),2,IF(ISNUMBER(SEARCH("代数",E545)),3,IF(OR(ISNUMBER(SEARCH("运筹",E545)),ISNUMBER(SEARCH("优化",E545))),4,0))))</f>
        <v>0</v>
      </c>
      <c r="R545" t="str">
        <f>IF(AND(Q545&gt;0,O545=1),Q545&amp;"-"&amp;E545,"")</f>
        <v/>
      </c>
      <c r="S545" t="s">
        <v>43</v>
      </c>
      <c r="U545">
        <v>1</v>
      </c>
      <c r="V545" t="s">
        <v>38</v>
      </c>
      <c r="W545">
        <v>7</v>
      </c>
      <c r="X545">
        <v>40</v>
      </c>
      <c r="Y545">
        <v>13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e">
        <f>VLOOKUP(A545,#REF!,4,FALSE)</f>
        <v>#REF!</v>
      </c>
      <c r="AW545" t="e">
        <f>VLOOKUP(A545,#REF!,5,FALSE)</f>
        <v>#REF!</v>
      </c>
      <c r="AX545">
        <f>SUMIF(量化书目统计!A:A,H545,量化书目统计!G:G)</f>
        <v>0</v>
      </c>
    </row>
    <row r="546" spans="1:50" x14ac:dyDescent="0.3">
      <c r="A546" t="s">
        <v>4923</v>
      </c>
      <c r="B546" t="s">
        <v>539</v>
      </c>
      <c r="C546" t="s">
        <v>55</v>
      </c>
      <c r="D546">
        <v>1</v>
      </c>
      <c r="E546" t="s">
        <v>1345</v>
      </c>
      <c r="F546" s="1" t="s">
        <v>3377</v>
      </c>
      <c r="G546" t="s">
        <v>3378</v>
      </c>
      <c r="H546" t="e">
        <f>VLOOKUP(F546,#REF!,2,FALSE)</f>
        <v>#REF!</v>
      </c>
      <c r="I546" t="s">
        <v>59</v>
      </c>
      <c r="J546" s="4">
        <v>44208</v>
      </c>
      <c r="K546" s="4">
        <v>44258</v>
      </c>
      <c r="L546" s="3">
        <f>IF(K546&lt;&gt;0,K546-J546,"")</f>
        <v>50</v>
      </c>
      <c r="M546" s="4">
        <v>44315</v>
      </c>
      <c r="N546">
        <f>M546-J546</f>
        <v>107</v>
      </c>
      <c r="O546">
        <v>0</v>
      </c>
      <c r="P546" t="e">
        <f>VLOOKUP(F546,#REF!,3,FALSE)</f>
        <v>#REF!</v>
      </c>
      <c r="Q546">
        <f>IF(OR(ISNUMBER(SEARCH("高等数学",E546)),ISNUMBER(SEARCH("数学分析",E546)),ISNUMBER(SEARCH("微积分",E546))),1,IF(OR(ISNUMBER(SEARCH("概率",E546)),ISNUMBER(SEARCH("数理统计",E546)),ISNUMBER(SEARCH("统计",E546))),2,IF(ISNUMBER(SEARCH("代数",E546)),3,IF(OR(ISNUMBER(SEARCH("运筹",E546)),ISNUMBER(SEARCH("优化",E546))),4,0))))</f>
        <v>1</v>
      </c>
      <c r="R546" t="str">
        <f>IF(AND(Q546&gt;0,O546=1),Q546&amp;"-"&amp;E546,"")</f>
        <v/>
      </c>
      <c r="S546" t="s">
        <v>28</v>
      </c>
      <c r="T546">
        <f>X546</f>
        <v>19</v>
      </c>
      <c r="U546">
        <v>1</v>
      </c>
      <c r="V546" t="s">
        <v>80</v>
      </c>
      <c r="W546">
        <v>1</v>
      </c>
      <c r="X546">
        <v>19</v>
      </c>
      <c r="Y546">
        <v>15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e">
        <f>VLOOKUP(A546,#REF!,4,FALSE)</f>
        <v>#REF!</v>
      </c>
      <c r="AW546" t="e">
        <f>VLOOKUP(A546,#REF!,5,FALSE)</f>
        <v>#REF!</v>
      </c>
      <c r="AX546">
        <f>SUMIF(量化书目统计!A:A,H546,量化书目统计!G:G)</f>
        <v>0</v>
      </c>
    </row>
    <row r="547" spans="1:50" x14ac:dyDescent="0.3">
      <c r="A547" t="s">
        <v>4924</v>
      </c>
      <c r="B547" t="s">
        <v>539</v>
      </c>
      <c r="C547" t="s">
        <v>308</v>
      </c>
      <c r="D547">
        <v>1</v>
      </c>
      <c r="E547" t="s">
        <v>2297</v>
      </c>
      <c r="F547" s="1" t="s">
        <v>2347</v>
      </c>
      <c r="G547" t="s">
        <v>2348</v>
      </c>
      <c r="H547" t="e">
        <f>VLOOKUP(F547,#REF!,2,FALSE)</f>
        <v>#REF!</v>
      </c>
      <c r="I547" t="s">
        <v>158</v>
      </c>
      <c r="J547" s="4">
        <v>44554</v>
      </c>
      <c r="K547" s="4">
        <v>44575</v>
      </c>
      <c r="L547" s="3">
        <f>IF(K547&lt;&gt;0,K547-J547,"")</f>
        <v>21</v>
      </c>
      <c r="M547" s="4">
        <v>44631</v>
      </c>
      <c r="N547">
        <f>M547-J547</f>
        <v>77</v>
      </c>
      <c r="O547">
        <v>0</v>
      </c>
      <c r="P547" t="e">
        <f>VLOOKUP(F547,#REF!,3,FALSE)</f>
        <v>#REF!</v>
      </c>
      <c r="Q547">
        <f>IF(OR(ISNUMBER(SEARCH("高等数学",E547)),ISNUMBER(SEARCH("数学分析",E547)),ISNUMBER(SEARCH("微积分",E547))),1,IF(OR(ISNUMBER(SEARCH("概率",E547)),ISNUMBER(SEARCH("数理统计",E547)),ISNUMBER(SEARCH("统计",E547))),2,IF(ISNUMBER(SEARCH("代数",E547)),3,IF(OR(ISNUMBER(SEARCH("运筹",E547)),ISNUMBER(SEARCH("优化",E547))),4,0))))</f>
        <v>0</v>
      </c>
      <c r="R547" t="str">
        <f>IF(AND(Q547&gt;0,O547=1),Q547&amp;"-"&amp;E547,"")</f>
        <v/>
      </c>
      <c r="S547" t="s">
        <v>38</v>
      </c>
      <c r="T547">
        <v>16</v>
      </c>
      <c r="U547">
        <v>1</v>
      </c>
      <c r="V547" t="s">
        <v>38</v>
      </c>
      <c r="W547">
        <v>18</v>
      </c>
      <c r="X547">
        <v>56</v>
      </c>
      <c r="Y547">
        <v>13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e">
        <f>VLOOKUP(A547,#REF!,4,FALSE)</f>
        <v>#REF!</v>
      </c>
      <c r="AW547" t="e">
        <f>VLOOKUP(A547,#REF!,5,FALSE)</f>
        <v>#REF!</v>
      </c>
      <c r="AX547">
        <f>SUMIF(量化书目统计!A:A,H547,量化书目统计!G:G)</f>
        <v>0</v>
      </c>
    </row>
    <row r="548" spans="1:50" x14ac:dyDescent="0.3">
      <c r="A548" t="s">
        <v>592</v>
      </c>
      <c r="B548" t="s">
        <v>556</v>
      </c>
      <c r="C548" t="s">
        <v>579</v>
      </c>
      <c r="D548">
        <v>5</v>
      </c>
      <c r="E548" t="s">
        <v>593</v>
      </c>
      <c r="F548" s="1" t="s">
        <v>594</v>
      </c>
      <c r="G548" t="s">
        <v>595</v>
      </c>
      <c r="H548" t="e">
        <f>VLOOKUP(F548,#REF!,2,FALSE)</f>
        <v>#REF!</v>
      </c>
      <c r="I548" t="s">
        <v>32</v>
      </c>
      <c r="J548" s="4">
        <v>44753</v>
      </c>
      <c r="K548" s="4">
        <v>44810</v>
      </c>
      <c r="L548" s="3">
        <f>IF(K548&lt;&gt;0,K548-J548,"")</f>
        <v>57</v>
      </c>
      <c r="M548" s="4">
        <v>44813</v>
      </c>
      <c r="N548">
        <f>M548-J548</f>
        <v>60</v>
      </c>
      <c r="O548">
        <v>0</v>
      </c>
      <c r="P548" t="e">
        <f>VLOOKUP(F548,#REF!,3,FALSE)</f>
        <v>#REF!</v>
      </c>
      <c r="Q548">
        <f>IF(OR(ISNUMBER(SEARCH("高等数学",E548)),ISNUMBER(SEARCH("数学分析",E548)),ISNUMBER(SEARCH("微积分",E548))),1,IF(OR(ISNUMBER(SEARCH("概率",E548)),ISNUMBER(SEARCH("数理统计",E548)),ISNUMBER(SEARCH("统计",E548))),2,IF(ISNUMBER(SEARCH("代数",E548)),3,IF(OR(ISNUMBER(SEARCH("运筹",E548)),ISNUMBER(SEARCH("优化",E548))),4,0))))</f>
        <v>0</v>
      </c>
      <c r="R548" t="str">
        <f>IF(AND(Q548&gt;0,O548=1),Q548&amp;"-"&amp;E548,"")</f>
        <v/>
      </c>
      <c r="S548" t="s">
        <v>43</v>
      </c>
      <c r="U548">
        <v>1</v>
      </c>
      <c r="V548" t="s">
        <v>43</v>
      </c>
      <c r="X548">
        <v>80</v>
      </c>
      <c r="Y548">
        <v>11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e">
        <f>VLOOKUP(A548,#REF!,4,FALSE)</f>
        <v>#REF!</v>
      </c>
      <c r="AW548" t="e">
        <f>VLOOKUP(A548,#REF!,5,FALSE)</f>
        <v>#REF!</v>
      </c>
      <c r="AX548">
        <f>SUMIF(量化书目统计!A:A,H548,量化书目统计!G:G)</f>
        <v>0</v>
      </c>
    </row>
    <row r="549" spans="1:50" x14ac:dyDescent="0.3">
      <c r="A549" t="s">
        <v>4925</v>
      </c>
      <c r="B549" t="s">
        <v>539</v>
      </c>
      <c r="C549" t="s">
        <v>308</v>
      </c>
      <c r="D549">
        <v>1</v>
      </c>
      <c r="E549" t="s">
        <v>258</v>
      </c>
      <c r="F549" s="1" t="s">
        <v>972</v>
      </c>
      <c r="G549" t="s">
        <v>973</v>
      </c>
      <c r="H549" t="e">
        <f>VLOOKUP(F549,#REF!,2,FALSE)</f>
        <v>#REF!</v>
      </c>
      <c r="I549" t="s">
        <v>53</v>
      </c>
      <c r="J549" s="4">
        <v>44614</v>
      </c>
      <c r="K549" s="4">
        <v>44809</v>
      </c>
      <c r="L549" s="3">
        <f>IF(K549&lt;&gt;0,K549-J549,"")</f>
        <v>195</v>
      </c>
      <c r="M549" s="4">
        <v>44810</v>
      </c>
      <c r="N549">
        <f>M549-J549</f>
        <v>196</v>
      </c>
      <c r="O549">
        <v>0</v>
      </c>
      <c r="P549" t="e">
        <f>VLOOKUP(F549,#REF!,3,FALSE)</f>
        <v>#REF!</v>
      </c>
      <c r="Q549">
        <f>IF(OR(ISNUMBER(SEARCH("高等数学",E549)),ISNUMBER(SEARCH("数学分析",E549)),ISNUMBER(SEARCH("微积分",E549))),1,IF(OR(ISNUMBER(SEARCH("概率",E549)),ISNUMBER(SEARCH("数理统计",E549)),ISNUMBER(SEARCH("统计",E549))),2,IF(ISNUMBER(SEARCH("代数",E549)),3,IF(OR(ISNUMBER(SEARCH("运筹",E549)),ISNUMBER(SEARCH("优化",E549))),4,0))))</f>
        <v>0</v>
      </c>
      <c r="R549" t="str">
        <f>IF(AND(Q549&gt;0,O549=1),Q549&amp;"-"&amp;E549,"")</f>
        <v/>
      </c>
      <c r="S549" t="s">
        <v>99</v>
      </c>
      <c r="T549">
        <v>2</v>
      </c>
      <c r="U549">
        <v>1</v>
      </c>
      <c r="V549" t="s">
        <v>43</v>
      </c>
      <c r="X549">
        <v>62</v>
      </c>
      <c r="Y549">
        <v>11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t="e">
        <f>VLOOKUP(A549,#REF!,4,FALSE)</f>
        <v>#REF!</v>
      </c>
      <c r="AW549" t="e">
        <f>VLOOKUP(A549,#REF!,5,FALSE)</f>
        <v>#REF!</v>
      </c>
      <c r="AX549">
        <f>SUMIF(量化书目统计!A:A,H549,量化书目统计!G:G)</f>
        <v>0</v>
      </c>
    </row>
    <row r="550" spans="1:50" x14ac:dyDescent="0.3">
      <c r="A550" t="s">
        <v>4926</v>
      </c>
      <c r="B550" t="s">
        <v>539</v>
      </c>
      <c r="C550" t="s">
        <v>117</v>
      </c>
      <c r="D550">
        <v>4</v>
      </c>
      <c r="E550" t="s">
        <v>516</v>
      </c>
      <c r="F550" s="1" t="s">
        <v>517</v>
      </c>
      <c r="G550" t="s">
        <v>518</v>
      </c>
      <c r="H550" t="e">
        <f>VLOOKUP(F550,#REF!,2,FALSE)</f>
        <v>#REF!</v>
      </c>
      <c r="I550" t="s">
        <v>59</v>
      </c>
      <c r="J550" s="4">
        <v>44190</v>
      </c>
      <c r="K550" s="4">
        <v>44204</v>
      </c>
      <c r="L550" s="3">
        <f>IF(K550&lt;&gt;0,K550-J550,"")</f>
        <v>14</v>
      </c>
      <c r="M550" s="4">
        <v>44250</v>
      </c>
      <c r="N550">
        <f>M550-J550</f>
        <v>60</v>
      </c>
      <c r="O550">
        <v>1</v>
      </c>
      <c r="P550" t="e">
        <f>VLOOKUP(F550,#REF!,3,FALSE)</f>
        <v>#REF!</v>
      </c>
      <c r="Q550">
        <f>IF(OR(ISNUMBER(SEARCH("高等数学",E550)),ISNUMBER(SEARCH("数学分析",E550)),ISNUMBER(SEARCH("微积分",E550))),1,IF(OR(ISNUMBER(SEARCH("概率",E550)),ISNUMBER(SEARCH("数理统计",E550)),ISNUMBER(SEARCH("统计",E550))),2,IF(ISNUMBER(SEARCH("代数",E550)),3,IF(OR(ISNUMBER(SEARCH("运筹",E550)),ISNUMBER(SEARCH("优化",E550))),4,0))))</f>
        <v>1</v>
      </c>
      <c r="R550" t="str">
        <f>IF(AND(Q550&gt;0,O550=1),Q550&amp;"-"&amp;E550,"")</f>
        <v>1-高等数学进阶</v>
      </c>
      <c r="S550" t="s">
        <v>28</v>
      </c>
      <c r="T550">
        <v>16</v>
      </c>
      <c r="U550">
        <v>1</v>
      </c>
      <c r="V550" t="s">
        <v>28</v>
      </c>
      <c r="W550">
        <v>18</v>
      </c>
      <c r="X550">
        <v>16</v>
      </c>
      <c r="Y550">
        <v>5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 t="e">
        <f>VLOOKUP(A550,#REF!,4,FALSE)</f>
        <v>#REF!</v>
      </c>
      <c r="AW550" t="e">
        <f>VLOOKUP(A550,#REF!,5,FALSE)</f>
        <v>#REF!</v>
      </c>
      <c r="AX550">
        <f>SUMIF(量化书目统计!A:A,H550,量化书目统计!G:G)</f>
        <v>0</v>
      </c>
    </row>
    <row r="551" spans="1:50" x14ac:dyDescent="0.3">
      <c r="A551" t="s">
        <v>5014</v>
      </c>
      <c r="B551" t="s">
        <v>539</v>
      </c>
      <c r="C551" t="s">
        <v>91</v>
      </c>
      <c r="D551">
        <v>4</v>
      </c>
      <c r="E551" t="s">
        <v>1887</v>
      </c>
      <c r="F551" s="1" t="s">
        <v>1888</v>
      </c>
      <c r="G551" t="s">
        <v>1889</v>
      </c>
      <c r="H551" t="e">
        <f>VLOOKUP(F551,#REF!,2,FALSE)</f>
        <v>#REF!</v>
      </c>
      <c r="I551" t="s">
        <v>1417</v>
      </c>
      <c r="J551" s="4">
        <v>44557</v>
      </c>
      <c r="K551" s="4">
        <v>44558</v>
      </c>
      <c r="L551" s="3">
        <f>IF(K551&lt;&gt;0,K551-J551,"")</f>
        <v>1</v>
      </c>
      <c r="M551" s="4">
        <v>44617</v>
      </c>
      <c r="N551">
        <f>M551-J551</f>
        <v>60</v>
      </c>
      <c r="O551">
        <v>0</v>
      </c>
      <c r="P551" t="e">
        <f>VLOOKUP(F551,#REF!,3,FALSE)</f>
        <v>#REF!</v>
      </c>
      <c r="Q551">
        <f>IF(OR(ISNUMBER(SEARCH("高等数学",E551)),ISNUMBER(SEARCH("数学分析",E551)),ISNUMBER(SEARCH("微积分",E551))),1,IF(OR(ISNUMBER(SEARCH("概率",E551)),ISNUMBER(SEARCH("数理统计",E551)),ISNUMBER(SEARCH("统计",E551))),2,IF(ISNUMBER(SEARCH("代数",E551)),3,IF(OR(ISNUMBER(SEARCH("运筹",E551)),ISNUMBER(SEARCH("优化",E551))),4,0))))</f>
        <v>0</v>
      </c>
      <c r="R551" t="str">
        <f>IF(AND(Q551&gt;0,O551=1),Q551&amp;"-"&amp;E551,"")</f>
        <v/>
      </c>
      <c r="S551" t="s">
        <v>38</v>
      </c>
      <c r="T551">
        <v>17</v>
      </c>
      <c r="U551">
        <v>1</v>
      </c>
      <c r="V551" t="s">
        <v>38</v>
      </c>
      <c r="W551">
        <v>17</v>
      </c>
      <c r="X551">
        <v>57</v>
      </c>
      <c r="Y551">
        <v>4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e">
        <f>VLOOKUP(A551,#REF!,4,FALSE)</f>
        <v>#REF!</v>
      </c>
      <c r="AW551" t="e">
        <f>VLOOKUP(A551,#REF!,5,FALSE)</f>
        <v>#REF!</v>
      </c>
      <c r="AX551">
        <f>SUMIF(量化书目统计!A:A,H551,量化书目统计!G:G)</f>
        <v>0</v>
      </c>
    </row>
    <row r="552" spans="1:50" x14ac:dyDescent="0.3">
      <c r="A552" t="s">
        <v>5015</v>
      </c>
      <c r="B552" t="s">
        <v>539</v>
      </c>
      <c r="C552" t="s">
        <v>1985</v>
      </c>
      <c r="D552">
        <v>4</v>
      </c>
      <c r="E552" t="s">
        <v>1345</v>
      </c>
      <c r="F552" s="1" t="s">
        <v>3377</v>
      </c>
      <c r="G552" t="s">
        <v>3378</v>
      </c>
      <c r="H552" t="e">
        <f>VLOOKUP(F552,#REF!,2,FALSE)</f>
        <v>#REF!</v>
      </c>
      <c r="I552" t="s">
        <v>59</v>
      </c>
      <c r="J552" s="4">
        <v>44088</v>
      </c>
      <c r="K552" s="4">
        <v>44091</v>
      </c>
      <c r="L552" s="3">
        <f>IF(K552&lt;&gt;0,K552-J552,"")</f>
        <v>3</v>
      </c>
      <c r="M552" s="4">
        <v>44148</v>
      </c>
      <c r="N552">
        <f>M552-J552</f>
        <v>60</v>
      </c>
      <c r="O552">
        <v>0</v>
      </c>
      <c r="P552" t="e">
        <f>VLOOKUP(F552,#REF!,3,FALSE)</f>
        <v>#REF!</v>
      </c>
      <c r="Q552">
        <f>IF(OR(ISNUMBER(SEARCH("高等数学",E552)),ISNUMBER(SEARCH("数学分析",E552)),ISNUMBER(SEARCH("微积分",E552))),1,IF(OR(ISNUMBER(SEARCH("概率",E552)),ISNUMBER(SEARCH("数理统计",E552)),ISNUMBER(SEARCH("统计",E552))),2,IF(ISNUMBER(SEARCH("代数",E552)),3,IF(OR(ISNUMBER(SEARCH("运筹",E552)),ISNUMBER(SEARCH("优化",E552))),4,0))))</f>
        <v>1</v>
      </c>
      <c r="R552" t="str">
        <f>IF(AND(Q552&gt;0,O552=1),Q552&amp;"-"&amp;E552,"")</f>
        <v/>
      </c>
      <c r="S552" t="s">
        <v>28</v>
      </c>
      <c r="T552">
        <v>2</v>
      </c>
      <c r="U552">
        <v>1</v>
      </c>
      <c r="V552" t="s">
        <v>28</v>
      </c>
      <c r="W552">
        <v>2</v>
      </c>
      <c r="X552">
        <v>2</v>
      </c>
      <c r="Y552">
        <v>4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e">
        <f>VLOOKUP(A552,#REF!,4,FALSE)</f>
        <v>#REF!</v>
      </c>
      <c r="AW552" t="e">
        <f>VLOOKUP(A552,#REF!,5,FALSE)</f>
        <v>#REF!</v>
      </c>
      <c r="AX552">
        <f>SUMIF(量化书目统计!A:A,H552,量化书目统计!G:G)</f>
        <v>0</v>
      </c>
    </row>
    <row r="553" spans="1:50" x14ac:dyDescent="0.3">
      <c r="A553" t="s">
        <v>5016</v>
      </c>
      <c r="B553" t="s">
        <v>539</v>
      </c>
      <c r="C553" t="s">
        <v>91</v>
      </c>
      <c r="D553">
        <v>4</v>
      </c>
      <c r="E553" t="s">
        <v>1454</v>
      </c>
      <c r="F553" s="1" t="s">
        <v>1455</v>
      </c>
      <c r="G553" t="s">
        <v>1456</v>
      </c>
      <c r="H553" t="e">
        <f>VLOOKUP(F553,#REF!,2,FALSE)</f>
        <v>#REF!</v>
      </c>
      <c r="I553" t="s">
        <v>32</v>
      </c>
      <c r="J553" s="4">
        <v>44633</v>
      </c>
      <c r="K553" s="4">
        <v>44812</v>
      </c>
      <c r="L553" s="3">
        <f>IF(K553&lt;&gt;0,K553-J553,"")</f>
        <v>179</v>
      </c>
      <c r="M553" s="4">
        <v>44815</v>
      </c>
      <c r="N553">
        <f>M553-J553</f>
        <v>182</v>
      </c>
      <c r="O553">
        <v>0</v>
      </c>
      <c r="P553" t="e">
        <f>VLOOKUP(F553,#REF!,3,FALSE)</f>
        <v>#REF!</v>
      </c>
      <c r="Q553">
        <f>IF(OR(ISNUMBER(SEARCH("高等数学",E553)),ISNUMBER(SEARCH("数学分析",E553)),ISNUMBER(SEARCH("微积分",E553))),1,IF(OR(ISNUMBER(SEARCH("概率",E553)),ISNUMBER(SEARCH("数理统计",E553)),ISNUMBER(SEARCH("统计",E553))),2,IF(ISNUMBER(SEARCH("代数",E553)),3,IF(OR(ISNUMBER(SEARCH("运筹",E553)),ISNUMBER(SEARCH("优化",E553))),4,0))))</f>
        <v>0</v>
      </c>
      <c r="R553" t="str">
        <f>IF(AND(Q553&gt;0,O553=1),Q553&amp;"-"&amp;E553,"")</f>
        <v/>
      </c>
      <c r="S553" t="s">
        <v>99</v>
      </c>
      <c r="T553">
        <v>5</v>
      </c>
      <c r="U553">
        <v>1</v>
      </c>
      <c r="V553" t="s">
        <v>43</v>
      </c>
      <c r="X553">
        <v>65</v>
      </c>
      <c r="Y553">
        <v>5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e">
        <f>VLOOKUP(A553,#REF!,4,FALSE)</f>
        <v>#REF!</v>
      </c>
      <c r="AW553" t="e">
        <f>VLOOKUP(A553,#REF!,5,FALSE)</f>
        <v>#REF!</v>
      </c>
      <c r="AX553">
        <f>SUMIF(量化书目统计!A:A,H553,量化书目统计!G:G)</f>
        <v>0</v>
      </c>
    </row>
    <row r="554" spans="1:50" x14ac:dyDescent="0.3">
      <c r="A554" t="s">
        <v>5017</v>
      </c>
      <c r="B554" t="s">
        <v>539</v>
      </c>
      <c r="C554" t="s">
        <v>844</v>
      </c>
      <c r="D554">
        <v>4</v>
      </c>
      <c r="E554" t="s">
        <v>562</v>
      </c>
      <c r="F554" s="1" t="s">
        <v>563</v>
      </c>
      <c r="G554" t="s">
        <v>564</v>
      </c>
      <c r="H554" t="e">
        <f>VLOOKUP(F554,#REF!,2,FALSE)</f>
        <v>#REF!</v>
      </c>
      <c r="I554" t="s">
        <v>32</v>
      </c>
      <c r="J554" s="4">
        <v>44299</v>
      </c>
      <c r="K554" s="4">
        <v>44309</v>
      </c>
      <c r="L554" s="3">
        <f>IF(K554&lt;&gt;0,K554-J554,"")</f>
        <v>10</v>
      </c>
      <c r="M554" s="4">
        <v>44361</v>
      </c>
      <c r="N554">
        <f>M554-J554</f>
        <v>62</v>
      </c>
      <c r="O554">
        <v>0</v>
      </c>
      <c r="P554" t="e">
        <f>VLOOKUP(F554,#REF!,3,FALSE)</f>
        <v>#REF!</v>
      </c>
      <c r="Q554">
        <f>IF(OR(ISNUMBER(SEARCH("高等数学",E554)),ISNUMBER(SEARCH("数学分析",E554)),ISNUMBER(SEARCH("微积分",E554))),1,IF(OR(ISNUMBER(SEARCH("概率",E554)),ISNUMBER(SEARCH("数理统计",E554)),ISNUMBER(SEARCH("统计",E554))),2,IF(ISNUMBER(SEARCH("代数",E554)),3,IF(OR(ISNUMBER(SEARCH("运筹",E554)),ISNUMBER(SEARCH("优化",E554))),4,0))))</f>
        <v>0</v>
      </c>
      <c r="R554" t="str">
        <f>IF(AND(Q554&gt;0,O554=1),Q554&amp;"-"&amp;E554,"")</f>
        <v/>
      </c>
      <c r="S554" t="s">
        <v>80</v>
      </c>
      <c r="T554">
        <v>7</v>
      </c>
      <c r="U554">
        <v>1</v>
      </c>
      <c r="V554" t="s">
        <v>80</v>
      </c>
      <c r="W554">
        <v>8</v>
      </c>
      <c r="X554">
        <v>27</v>
      </c>
      <c r="Y554">
        <v>14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e">
        <f>VLOOKUP(A554,#REF!,4,FALSE)</f>
        <v>#REF!</v>
      </c>
      <c r="AW554" t="e">
        <f>VLOOKUP(A554,#REF!,5,FALSE)</f>
        <v>#REF!</v>
      </c>
      <c r="AX554">
        <f>SUMIF(量化书目统计!A:A,H554,量化书目统计!G:G)</f>
        <v>0</v>
      </c>
    </row>
    <row r="555" spans="1:50" x14ac:dyDescent="0.3">
      <c r="A555" t="s">
        <v>5018</v>
      </c>
      <c r="B555" t="s">
        <v>539</v>
      </c>
      <c r="C555" t="s">
        <v>844</v>
      </c>
      <c r="D555">
        <v>4</v>
      </c>
      <c r="E555" t="s">
        <v>1052</v>
      </c>
      <c r="F555" s="1" t="s">
        <v>1623</v>
      </c>
      <c r="G555" t="s">
        <v>1624</v>
      </c>
      <c r="H555" t="e">
        <f>VLOOKUP(F555,#REF!,2,FALSE)</f>
        <v>#REF!</v>
      </c>
      <c r="I555" t="s">
        <v>53</v>
      </c>
      <c r="J555" s="4">
        <v>44287</v>
      </c>
      <c r="K555" s="4">
        <v>44335</v>
      </c>
      <c r="L555" s="3">
        <f>IF(K555&lt;&gt;0,K555-J555,"")</f>
        <v>48</v>
      </c>
      <c r="M555" s="4">
        <v>44335</v>
      </c>
      <c r="N555">
        <f>M555-J555</f>
        <v>48</v>
      </c>
      <c r="O555">
        <v>0</v>
      </c>
      <c r="P555" t="e">
        <f>VLOOKUP(F555,#REF!,3,FALSE)</f>
        <v>#REF!</v>
      </c>
      <c r="Q555">
        <f>IF(OR(ISNUMBER(SEARCH("高等数学",E555)),ISNUMBER(SEARCH("数学分析",E555)),ISNUMBER(SEARCH("微积分",E555))),1,IF(OR(ISNUMBER(SEARCH("概率",E555)),ISNUMBER(SEARCH("数理统计",E555)),ISNUMBER(SEARCH("统计",E555))),2,IF(ISNUMBER(SEARCH("代数",E555)),3,IF(OR(ISNUMBER(SEARCH("运筹",E555)),ISNUMBER(SEARCH("优化",E555))),4,0))))</f>
        <v>0</v>
      </c>
      <c r="R555" t="str">
        <f>IF(AND(Q555&gt;0,O555=1),Q555&amp;"-"&amp;E555,"")</f>
        <v/>
      </c>
      <c r="S555" t="s">
        <v>80</v>
      </c>
      <c r="T555">
        <v>5</v>
      </c>
      <c r="U555">
        <v>2</v>
      </c>
      <c r="V555" t="s">
        <v>80</v>
      </c>
      <c r="W555">
        <v>12</v>
      </c>
      <c r="X555">
        <v>25</v>
      </c>
      <c r="Y555">
        <v>5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t="e">
        <f>VLOOKUP(A555,#REF!,4,FALSE)</f>
        <v>#REF!</v>
      </c>
      <c r="AW555" t="e">
        <f>VLOOKUP(A555,#REF!,5,FALSE)</f>
        <v>#REF!</v>
      </c>
      <c r="AX555">
        <f>SUMIF(量化书目统计!A:A,H555,量化书目统计!G:G)</f>
        <v>0</v>
      </c>
    </row>
    <row r="556" spans="1:50" x14ac:dyDescent="0.3">
      <c r="A556" t="s">
        <v>5019</v>
      </c>
      <c r="B556" t="s">
        <v>539</v>
      </c>
      <c r="C556" t="s">
        <v>117</v>
      </c>
      <c r="D556">
        <v>4</v>
      </c>
      <c r="E556" t="s">
        <v>5020</v>
      </c>
      <c r="F556" s="1" t="s">
        <v>5021</v>
      </c>
      <c r="G556" t="s">
        <v>5022</v>
      </c>
      <c r="H556" t="e">
        <f>VLOOKUP(F556,#REF!,2,FALSE)</f>
        <v>#REF!</v>
      </c>
      <c r="I556" t="s">
        <v>59</v>
      </c>
      <c r="J556" s="4">
        <v>44089</v>
      </c>
      <c r="K556" s="4">
        <v>44152</v>
      </c>
      <c r="L556" s="3">
        <f>IF(K556&lt;&gt;0,K556-J556,"")</f>
        <v>63</v>
      </c>
      <c r="M556" s="4">
        <v>44151</v>
      </c>
      <c r="N556">
        <f>M556-J556</f>
        <v>62</v>
      </c>
      <c r="O556">
        <v>1</v>
      </c>
      <c r="P556" t="e">
        <f>VLOOKUP(F556,#REF!,3,FALSE)</f>
        <v>#REF!</v>
      </c>
      <c r="Q556">
        <f>IF(OR(ISNUMBER(SEARCH("高等数学",E556)),ISNUMBER(SEARCH("数学分析",E556)),ISNUMBER(SEARCH("微积分",E556))),1,IF(OR(ISNUMBER(SEARCH("概率",E556)),ISNUMBER(SEARCH("数理统计",E556)),ISNUMBER(SEARCH("统计",E556))),2,IF(ISNUMBER(SEARCH("代数",E556)),3,IF(OR(ISNUMBER(SEARCH("运筹",E556)),ISNUMBER(SEARCH("优化",E556))),4,0))))</f>
        <v>2</v>
      </c>
      <c r="R556" t="str">
        <f>IF(AND(Q556&gt;0,O556=1),Q556&amp;"-"&amp;E556,"")</f>
        <v>2-概率论和统计学</v>
      </c>
      <c r="S556" t="s">
        <v>28</v>
      </c>
      <c r="T556">
        <v>2</v>
      </c>
      <c r="U556">
        <v>1</v>
      </c>
      <c r="V556" t="s">
        <v>28</v>
      </c>
      <c r="W556">
        <v>11</v>
      </c>
      <c r="X556">
        <v>2</v>
      </c>
      <c r="Y556">
        <v>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e">
        <f>VLOOKUP(A556,#REF!,4,FALSE)</f>
        <v>#REF!</v>
      </c>
      <c r="AW556" t="e">
        <f>VLOOKUP(A556,#REF!,5,FALSE)</f>
        <v>#REF!</v>
      </c>
      <c r="AX556">
        <f>SUMIF(量化书目统计!A:A,H556,量化书目统计!G:G)</f>
        <v>0</v>
      </c>
    </row>
    <row r="557" spans="1:50" x14ac:dyDescent="0.3">
      <c r="A557" t="s">
        <v>5026</v>
      </c>
      <c r="B557" t="s">
        <v>539</v>
      </c>
      <c r="C557" t="s">
        <v>45</v>
      </c>
      <c r="D557">
        <v>5</v>
      </c>
      <c r="E557" t="s">
        <v>3276</v>
      </c>
      <c r="F557" s="1" t="s">
        <v>3277</v>
      </c>
      <c r="G557" t="s">
        <v>3278</v>
      </c>
      <c r="H557" t="e">
        <f>VLOOKUP(F557,#REF!,2,FALSE)</f>
        <v>#REF!</v>
      </c>
      <c r="I557" t="s">
        <v>231</v>
      </c>
      <c r="J557" s="4">
        <v>44557</v>
      </c>
      <c r="K557" s="4">
        <v>44570</v>
      </c>
      <c r="L557" s="3">
        <f>IF(K557&lt;&gt;0,K557-J557,"")</f>
        <v>13</v>
      </c>
      <c r="M557" s="4">
        <v>44617</v>
      </c>
      <c r="N557">
        <f>M557-J557</f>
        <v>60</v>
      </c>
      <c r="O557">
        <v>0</v>
      </c>
      <c r="P557" t="e">
        <f>VLOOKUP(F557,#REF!,3,FALSE)</f>
        <v>#REF!</v>
      </c>
      <c r="Q557">
        <f>IF(OR(ISNUMBER(SEARCH("高等数学",E557)),ISNUMBER(SEARCH("数学分析",E557)),ISNUMBER(SEARCH("微积分",E557))),1,IF(OR(ISNUMBER(SEARCH("概率",E557)),ISNUMBER(SEARCH("数理统计",E557)),ISNUMBER(SEARCH("统计",E557))),2,IF(ISNUMBER(SEARCH("代数",E557)),3,IF(OR(ISNUMBER(SEARCH("运筹",E557)),ISNUMBER(SEARCH("优化",E557))),4,0))))</f>
        <v>0</v>
      </c>
      <c r="R557" t="str">
        <f>IF(AND(Q557&gt;0,O557=1),Q557&amp;"-"&amp;E557,"")</f>
        <v/>
      </c>
      <c r="S557" t="s">
        <v>38</v>
      </c>
      <c r="T557">
        <v>17</v>
      </c>
      <c r="U557">
        <v>1</v>
      </c>
      <c r="V557" t="s">
        <v>38</v>
      </c>
      <c r="W557">
        <v>18</v>
      </c>
      <c r="X557">
        <v>57</v>
      </c>
      <c r="Y557">
        <v>11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e">
        <f>VLOOKUP(A557,#REF!,4,FALSE)</f>
        <v>#REF!</v>
      </c>
      <c r="AW557" t="e">
        <f>VLOOKUP(A557,#REF!,5,FALSE)</f>
        <v>#REF!</v>
      </c>
      <c r="AX557">
        <f>SUMIF(量化书目统计!A:A,H557,量化书目统计!G:G)</f>
        <v>0</v>
      </c>
    </row>
    <row r="558" spans="1:50" x14ac:dyDescent="0.3">
      <c r="A558" t="s">
        <v>5027</v>
      </c>
      <c r="B558" t="s">
        <v>539</v>
      </c>
      <c r="C558" t="s">
        <v>308</v>
      </c>
      <c r="D558">
        <v>1</v>
      </c>
      <c r="E558" t="s">
        <v>112</v>
      </c>
      <c r="F558" s="1" t="s">
        <v>113</v>
      </c>
      <c r="G558" t="s">
        <v>114</v>
      </c>
      <c r="H558" t="e">
        <f>VLOOKUP(F558,#REF!,2,FALSE)</f>
        <v>#REF!</v>
      </c>
      <c r="I558" t="s">
        <v>59</v>
      </c>
      <c r="J558" s="4">
        <v>44352</v>
      </c>
      <c r="K558" s="4">
        <v>44372</v>
      </c>
      <c r="L558" s="3">
        <f>IF(K558&lt;&gt;0,K558-J558,"")</f>
        <v>20</v>
      </c>
      <c r="M558" s="4">
        <v>44412</v>
      </c>
      <c r="N558">
        <f>M558-J558</f>
        <v>60</v>
      </c>
      <c r="O558">
        <v>0</v>
      </c>
      <c r="P558" t="e">
        <f>VLOOKUP(F558,#REF!,3,FALSE)</f>
        <v>#REF!</v>
      </c>
      <c r="Q558">
        <f>IF(OR(ISNUMBER(SEARCH("高等数学",E558)),ISNUMBER(SEARCH("数学分析",E558)),ISNUMBER(SEARCH("微积分",E558))),1,IF(OR(ISNUMBER(SEARCH("概率",E558)),ISNUMBER(SEARCH("数理统计",E558)),ISNUMBER(SEARCH("统计",E558))),2,IF(ISNUMBER(SEARCH("代数",E558)),3,IF(OR(ISNUMBER(SEARCH("运筹",E558)),ISNUMBER(SEARCH("优化",E558))),4,0))))</f>
        <v>1</v>
      </c>
      <c r="R558" t="str">
        <f>IF(AND(Q558&gt;0,O558=1),Q558&amp;"-"&amp;E558,"")</f>
        <v/>
      </c>
      <c r="S558" t="s">
        <v>80</v>
      </c>
      <c r="T558">
        <v>14</v>
      </c>
      <c r="U558">
        <v>3</v>
      </c>
      <c r="V558" t="s">
        <v>80</v>
      </c>
      <c r="W558">
        <v>17</v>
      </c>
      <c r="X558">
        <v>34</v>
      </c>
      <c r="Y558">
        <v>11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e">
        <f>VLOOKUP(A558,#REF!,4,FALSE)</f>
        <v>#REF!</v>
      </c>
      <c r="AW558" t="e">
        <f>VLOOKUP(A558,#REF!,5,FALSE)</f>
        <v>#REF!</v>
      </c>
      <c r="AX558">
        <f>SUMIF(量化书目统计!A:A,H558,量化书目统计!G:G)</f>
        <v>0</v>
      </c>
    </row>
    <row r="559" spans="1:50" x14ac:dyDescent="0.3">
      <c r="A559" t="s">
        <v>532</v>
      </c>
      <c r="B559" t="s">
        <v>22</v>
      </c>
      <c r="C559" t="s">
        <v>34</v>
      </c>
      <c r="D559">
        <v>5</v>
      </c>
      <c r="E559" t="s">
        <v>533</v>
      </c>
      <c r="F559" s="1" t="s">
        <v>534</v>
      </c>
      <c r="G559" t="s">
        <v>535</v>
      </c>
      <c r="H559" t="e">
        <f>VLOOKUP(F559,#REF!,2,FALSE)</f>
        <v>#REF!</v>
      </c>
      <c r="I559" t="s">
        <v>65</v>
      </c>
      <c r="J559" s="4">
        <v>44284</v>
      </c>
      <c r="K559" s="4">
        <v>44286</v>
      </c>
      <c r="L559" s="3">
        <f>IF(K559&lt;&gt;0,K559-J559,"")</f>
        <v>2</v>
      </c>
      <c r="M559" s="4">
        <v>44344</v>
      </c>
      <c r="N559">
        <f>M559-J559</f>
        <v>60</v>
      </c>
      <c r="O559">
        <v>0</v>
      </c>
      <c r="P559" t="e">
        <f>VLOOKUP(F559,#REF!,3,FALSE)</f>
        <v>#REF!</v>
      </c>
      <c r="Q559">
        <f>IF(OR(ISNUMBER(SEARCH("高等数学",E559)),ISNUMBER(SEARCH("数学分析",E559)),ISNUMBER(SEARCH("微积分",E559))),1,IF(OR(ISNUMBER(SEARCH("概率",E559)),ISNUMBER(SEARCH("数理统计",E559)),ISNUMBER(SEARCH("统计",E559))),2,IF(ISNUMBER(SEARCH("代数",E559)),3,IF(OR(ISNUMBER(SEARCH("运筹",E559)),ISNUMBER(SEARCH("优化",E559))),4,0))))</f>
        <v>0</v>
      </c>
      <c r="R559" t="str">
        <f>IF(AND(Q559&gt;0,O559=1),Q559&amp;"-"&amp;E559,"")</f>
        <v/>
      </c>
      <c r="S559" t="s">
        <v>80</v>
      </c>
      <c r="T559">
        <v>5</v>
      </c>
      <c r="U559">
        <v>1</v>
      </c>
      <c r="V559" t="s">
        <v>80</v>
      </c>
      <c r="W559">
        <v>5</v>
      </c>
      <c r="X559">
        <v>25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e">
        <f>VLOOKUP(A559,#REF!,4,FALSE)</f>
        <v>#REF!</v>
      </c>
      <c r="AW559" t="e">
        <f>VLOOKUP(A559,#REF!,5,FALSE)</f>
        <v>#REF!</v>
      </c>
      <c r="AX559">
        <f>SUMIF(量化书目统计!A:A,H559,量化书目统计!G:G)</f>
        <v>0</v>
      </c>
    </row>
    <row r="560" spans="1:50" x14ac:dyDescent="0.3">
      <c r="A560" t="s">
        <v>600</v>
      </c>
      <c r="B560" t="s">
        <v>556</v>
      </c>
      <c r="C560" t="s">
        <v>144</v>
      </c>
      <c r="D560">
        <v>5</v>
      </c>
      <c r="E560" t="s">
        <v>222</v>
      </c>
      <c r="F560" s="1" t="s">
        <v>223</v>
      </c>
      <c r="G560" t="s">
        <v>224</v>
      </c>
      <c r="H560" t="e">
        <f>VLOOKUP(F560,#REF!,2,FALSE)</f>
        <v>#REF!</v>
      </c>
      <c r="I560" t="s">
        <v>225</v>
      </c>
      <c r="J560" s="4">
        <v>44214</v>
      </c>
      <c r="K560" s="4">
        <v>44253</v>
      </c>
      <c r="L560" s="3">
        <f>IF(K560&lt;&gt;0,K560-J560,"")</f>
        <v>39</v>
      </c>
      <c r="M560" s="4">
        <v>44274</v>
      </c>
      <c r="N560">
        <f>M560-J560</f>
        <v>60</v>
      </c>
      <c r="O560">
        <v>0</v>
      </c>
      <c r="P560" t="e">
        <f>VLOOKUP(F560,#REF!,3,FALSE)</f>
        <v>#REF!</v>
      </c>
      <c r="Q560">
        <f>IF(OR(ISNUMBER(SEARCH("高等数学",E560)),ISNUMBER(SEARCH("数学分析",E560)),ISNUMBER(SEARCH("微积分",E560))),1,IF(OR(ISNUMBER(SEARCH("概率",E560)),ISNUMBER(SEARCH("数理统计",E560)),ISNUMBER(SEARCH("统计",E560))),2,IF(ISNUMBER(SEARCH("代数",E560)),3,IF(OR(ISNUMBER(SEARCH("运筹",E560)),ISNUMBER(SEARCH("优化",E560))),4,0))))</f>
        <v>0</v>
      </c>
      <c r="R560" t="str">
        <f>IF(AND(Q560&gt;0,O560=1),Q560&amp;"-"&amp;E560,"")</f>
        <v/>
      </c>
      <c r="S560" t="s">
        <v>43</v>
      </c>
      <c r="U560">
        <v>1</v>
      </c>
      <c r="V560" t="s">
        <v>43</v>
      </c>
      <c r="X560">
        <v>20</v>
      </c>
      <c r="Y560">
        <v>11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e">
        <f>VLOOKUP(A560,#REF!,4,FALSE)</f>
        <v>#REF!</v>
      </c>
      <c r="AW560" t="e">
        <f>VLOOKUP(A560,#REF!,5,FALSE)</f>
        <v>#REF!</v>
      </c>
      <c r="AX560">
        <f>SUMIF(量化书目统计!A:A,H560,量化书目统计!G:G)</f>
        <v>0</v>
      </c>
    </row>
    <row r="561" spans="1:50" x14ac:dyDescent="0.3">
      <c r="A561" t="s">
        <v>5028</v>
      </c>
      <c r="B561" t="s">
        <v>539</v>
      </c>
      <c r="C561" t="s">
        <v>308</v>
      </c>
      <c r="D561">
        <v>1</v>
      </c>
      <c r="E561" t="s">
        <v>796</v>
      </c>
      <c r="F561" s="1" t="s">
        <v>797</v>
      </c>
      <c r="G561" t="s">
        <v>798</v>
      </c>
      <c r="H561" t="e">
        <f>VLOOKUP(F561,#REF!,2,FALSE)</f>
        <v>#REF!</v>
      </c>
      <c r="I561" t="s">
        <v>65</v>
      </c>
      <c r="J561" s="4">
        <v>44516</v>
      </c>
      <c r="K561" s="4">
        <v>44533</v>
      </c>
      <c r="L561" s="3">
        <f>IF(K561&lt;&gt;0,K561-J561,"")</f>
        <v>17</v>
      </c>
      <c r="M561" s="4">
        <v>44578</v>
      </c>
      <c r="N561">
        <f>M561-J561</f>
        <v>62</v>
      </c>
      <c r="O561">
        <v>0</v>
      </c>
      <c r="P561" t="e">
        <f>VLOOKUP(F561,#REF!,3,FALSE)</f>
        <v>#REF!</v>
      </c>
      <c r="Q561">
        <f>IF(OR(ISNUMBER(SEARCH("高等数学",E561)),ISNUMBER(SEARCH("数学分析",E561)),ISNUMBER(SEARCH("微积分",E561))),1,IF(OR(ISNUMBER(SEARCH("概率",E561)),ISNUMBER(SEARCH("数理统计",E561)),ISNUMBER(SEARCH("统计",E561))),2,IF(ISNUMBER(SEARCH("代数",E561)),3,IF(OR(ISNUMBER(SEARCH("运筹",E561)),ISNUMBER(SEARCH("优化",E561))),4,0))))</f>
        <v>0</v>
      </c>
      <c r="R561" t="str">
        <f>IF(AND(Q561&gt;0,O561=1),Q561&amp;"-"&amp;E561,"")</f>
        <v/>
      </c>
      <c r="S561" t="s">
        <v>38</v>
      </c>
      <c r="T561">
        <v>11</v>
      </c>
      <c r="U561">
        <v>1</v>
      </c>
      <c r="V561" t="s">
        <v>38</v>
      </c>
      <c r="W561">
        <v>13</v>
      </c>
      <c r="X561">
        <v>51</v>
      </c>
      <c r="Y561">
        <v>11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e">
        <f>VLOOKUP(A561,#REF!,4,FALSE)</f>
        <v>#REF!</v>
      </c>
      <c r="AW561" t="e">
        <f>VLOOKUP(A561,#REF!,5,FALSE)</f>
        <v>#REF!</v>
      </c>
      <c r="AX561">
        <f>SUMIF(量化书目统计!A:A,H561,量化书目统计!G:G)</f>
        <v>0</v>
      </c>
    </row>
    <row r="562" spans="1:50" x14ac:dyDescent="0.3">
      <c r="A562" t="s">
        <v>5029</v>
      </c>
      <c r="B562" t="s">
        <v>539</v>
      </c>
      <c r="C562" t="s">
        <v>91</v>
      </c>
      <c r="D562">
        <v>4</v>
      </c>
      <c r="E562" t="s">
        <v>1376</v>
      </c>
      <c r="F562" s="1" t="s">
        <v>1377</v>
      </c>
      <c r="G562" t="s">
        <v>1378</v>
      </c>
      <c r="H562" t="e">
        <f>VLOOKUP(F562,#REF!,2,FALSE)</f>
        <v>#REF!</v>
      </c>
      <c r="I562" t="s">
        <v>317</v>
      </c>
      <c r="J562" s="4">
        <v>44165</v>
      </c>
      <c r="K562" s="4">
        <v>44190</v>
      </c>
      <c r="L562" s="3">
        <f>IF(K562&lt;&gt;0,K562-J562,"")</f>
        <v>25</v>
      </c>
      <c r="M562" s="4">
        <v>44193</v>
      </c>
      <c r="N562">
        <f>M562-J562</f>
        <v>28</v>
      </c>
      <c r="O562">
        <v>0</v>
      </c>
      <c r="P562" t="e">
        <f>VLOOKUP(F562,#REF!,3,FALSE)</f>
        <v>#REF!</v>
      </c>
      <c r="Q562">
        <f>IF(OR(ISNUMBER(SEARCH("高等数学",E562)),ISNUMBER(SEARCH("数学分析",E562)),ISNUMBER(SEARCH("微积分",E562))),1,IF(OR(ISNUMBER(SEARCH("概率",E562)),ISNUMBER(SEARCH("数理统计",E562)),ISNUMBER(SEARCH("统计",E562))),2,IF(ISNUMBER(SEARCH("代数",E562)),3,IF(OR(ISNUMBER(SEARCH("运筹",E562)),ISNUMBER(SEARCH("优化",E562))),4,0))))</f>
        <v>0</v>
      </c>
      <c r="R562" t="str">
        <f>IF(AND(Q562&gt;0,O562=1),Q562&amp;"-"&amp;E562,"")</f>
        <v/>
      </c>
      <c r="S562" t="s">
        <v>28</v>
      </c>
      <c r="T562">
        <v>13</v>
      </c>
      <c r="U562">
        <v>1</v>
      </c>
      <c r="V562" t="s">
        <v>28</v>
      </c>
      <c r="W562">
        <v>16</v>
      </c>
      <c r="X562">
        <v>13</v>
      </c>
      <c r="Y562">
        <v>11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t="e">
        <f>VLOOKUP(A562,#REF!,4,FALSE)</f>
        <v>#REF!</v>
      </c>
      <c r="AW562" t="e">
        <f>VLOOKUP(A562,#REF!,5,FALSE)</f>
        <v>#REF!</v>
      </c>
      <c r="AX562">
        <f>SUMIF(量化书目统计!A:A,H562,量化书目统计!G:G)</f>
        <v>0</v>
      </c>
    </row>
    <row r="563" spans="1:50" x14ac:dyDescent="0.3">
      <c r="A563" t="s">
        <v>5030</v>
      </c>
      <c r="B563" t="s">
        <v>539</v>
      </c>
      <c r="C563" t="s">
        <v>91</v>
      </c>
      <c r="D563">
        <v>4</v>
      </c>
      <c r="E563" t="s">
        <v>776</v>
      </c>
      <c r="F563" s="1" t="s">
        <v>777</v>
      </c>
      <c r="G563" t="s">
        <v>778</v>
      </c>
      <c r="H563" t="e">
        <f>VLOOKUP(F563,#REF!,2,FALSE)</f>
        <v>#REF!</v>
      </c>
      <c r="I563" t="s">
        <v>42</v>
      </c>
      <c r="J563" s="4">
        <v>44364</v>
      </c>
      <c r="K563" s="4">
        <v>44368</v>
      </c>
      <c r="L563" s="3">
        <f>IF(K563&lt;&gt;0,K563-J563,"")</f>
        <v>4</v>
      </c>
      <c r="M563" s="4">
        <v>44424</v>
      </c>
      <c r="N563">
        <f>M563-J563</f>
        <v>60</v>
      </c>
      <c r="O563">
        <v>0</v>
      </c>
      <c r="P563" t="e">
        <f>VLOOKUP(F563,#REF!,3,FALSE)</f>
        <v>#REF!</v>
      </c>
      <c r="Q563">
        <f>IF(OR(ISNUMBER(SEARCH("高等数学",E563)),ISNUMBER(SEARCH("数学分析",E563)),ISNUMBER(SEARCH("微积分",E563))),1,IF(OR(ISNUMBER(SEARCH("概率",E563)),ISNUMBER(SEARCH("数理统计",E563)),ISNUMBER(SEARCH("统计",E563))),2,IF(ISNUMBER(SEARCH("代数",E563)),3,IF(OR(ISNUMBER(SEARCH("运筹",E563)),ISNUMBER(SEARCH("优化",E563))),4,0))))</f>
        <v>0</v>
      </c>
      <c r="R563" t="str">
        <f>IF(AND(Q563&gt;0,O563=1),Q563&amp;"-"&amp;E563,"")</f>
        <v/>
      </c>
      <c r="S563" t="s">
        <v>80</v>
      </c>
      <c r="T563">
        <v>16</v>
      </c>
      <c r="U563">
        <v>2</v>
      </c>
      <c r="V563" t="s">
        <v>80</v>
      </c>
      <c r="W563">
        <v>17</v>
      </c>
      <c r="X563">
        <v>36</v>
      </c>
      <c r="Y563">
        <v>4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e">
        <f>VLOOKUP(A563,#REF!,4,FALSE)</f>
        <v>#REF!</v>
      </c>
      <c r="AW563" t="e">
        <f>VLOOKUP(A563,#REF!,5,FALSE)</f>
        <v>#REF!</v>
      </c>
      <c r="AX563">
        <f>SUMIF(量化书目统计!A:A,H563,量化书目统计!G:G)</f>
        <v>0</v>
      </c>
    </row>
    <row r="564" spans="1:50" x14ac:dyDescent="0.3">
      <c r="A564" t="s">
        <v>5031</v>
      </c>
      <c r="B564" t="s">
        <v>539</v>
      </c>
      <c r="C564" t="s">
        <v>308</v>
      </c>
      <c r="D564">
        <v>1</v>
      </c>
      <c r="E564" t="s">
        <v>619</v>
      </c>
      <c r="F564" s="1" t="s">
        <v>620</v>
      </c>
      <c r="G564" t="s">
        <v>621</v>
      </c>
      <c r="H564" t="e">
        <f>VLOOKUP(F564,#REF!,2,FALSE)</f>
        <v>#REF!</v>
      </c>
      <c r="I564" t="s">
        <v>59</v>
      </c>
      <c r="J564" s="4">
        <v>44887</v>
      </c>
      <c r="K564" s="4">
        <v>44900</v>
      </c>
      <c r="L564" s="3">
        <f>IF(K564&lt;&gt;0,K564-J564,"")</f>
        <v>13</v>
      </c>
      <c r="M564" s="4">
        <v>44949</v>
      </c>
      <c r="N564">
        <f>M564-J564</f>
        <v>62</v>
      </c>
      <c r="O564">
        <v>0</v>
      </c>
      <c r="P564" t="e">
        <f>VLOOKUP(F564,#REF!,3,FALSE)</f>
        <v>#REF!</v>
      </c>
      <c r="Q564">
        <f>IF(OR(ISNUMBER(SEARCH("高等数学",E564)),ISNUMBER(SEARCH("数学分析",E564)),ISNUMBER(SEARCH("微积分",E564))),1,IF(OR(ISNUMBER(SEARCH("概率",E564)),ISNUMBER(SEARCH("数理统计",E564)),ISNUMBER(SEARCH("统计",E564))),2,IF(ISNUMBER(SEARCH("代数",E564)),3,IF(OR(ISNUMBER(SEARCH("运筹",E564)),ISNUMBER(SEARCH("优化",E564))),4,0))))</f>
        <v>0</v>
      </c>
      <c r="R564" t="str">
        <f>IF(AND(Q564&gt;0,O564=1),Q564&amp;"-"&amp;E564,"")</f>
        <v/>
      </c>
      <c r="S564" t="s">
        <v>43</v>
      </c>
      <c r="U564">
        <v>1</v>
      </c>
      <c r="V564" t="s">
        <v>43</v>
      </c>
      <c r="X564">
        <v>80</v>
      </c>
      <c r="Y564">
        <v>4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e">
        <f>VLOOKUP(A564,#REF!,4,FALSE)</f>
        <v>#REF!</v>
      </c>
      <c r="AW564" t="e">
        <f>VLOOKUP(A564,#REF!,5,FALSE)</f>
        <v>#REF!</v>
      </c>
      <c r="AX564">
        <f>SUMIF(量化书目统计!A:A,H564,量化书目统计!G:G)</f>
        <v>0</v>
      </c>
    </row>
    <row r="565" spans="1:50" x14ac:dyDescent="0.3">
      <c r="A565" t="s">
        <v>5032</v>
      </c>
      <c r="B565" t="s">
        <v>539</v>
      </c>
      <c r="C565" t="s">
        <v>313</v>
      </c>
      <c r="D565">
        <v>5</v>
      </c>
      <c r="E565" t="s">
        <v>2775</v>
      </c>
      <c r="F565" s="1" t="s">
        <v>2776</v>
      </c>
      <c r="G565" t="s">
        <v>2777</v>
      </c>
      <c r="H565" t="e">
        <f>VLOOKUP(F565,#REF!,2,FALSE)</f>
        <v>#REF!</v>
      </c>
      <c r="I565" t="s">
        <v>49</v>
      </c>
      <c r="J565" s="4">
        <v>44329</v>
      </c>
      <c r="K565" s="4">
        <v>44362</v>
      </c>
      <c r="L565" s="3">
        <f>IF(K565&lt;&gt;0,K565-J565,"")</f>
        <v>33</v>
      </c>
      <c r="M565" s="4">
        <v>44389</v>
      </c>
      <c r="N565">
        <f>M565-J565</f>
        <v>60</v>
      </c>
      <c r="O565">
        <v>0</v>
      </c>
      <c r="P565" t="e">
        <f>VLOOKUP(F565,#REF!,3,FALSE)</f>
        <v>#REF!</v>
      </c>
      <c r="Q565">
        <f>IF(OR(ISNUMBER(SEARCH("高等数学",E565)),ISNUMBER(SEARCH("数学分析",E565)),ISNUMBER(SEARCH("微积分",E565))),1,IF(OR(ISNUMBER(SEARCH("概率",E565)),ISNUMBER(SEARCH("数理统计",E565)),ISNUMBER(SEARCH("统计",E565))),2,IF(ISNUMBER(SEARCH("代数",E565)),3,IF(OR(ISNUMBER(SEARCH("运筹",E565)),ISNUMBER(SEARCH("优化",E565))),4,0))))</f>
        <v>0</v>
      </c>
      <c r="R565" t="str">
        <f>IF(AND(Q565&gt;0,O565=1),Q565&amp;"-"&amp;E565,"")</f>
        <v/>
      </c>
      <c r="S565" t="s">
        <v>80</v>
      </c>
      <c r="T565">
        <v>11</v>
      </c>
      <c r="U565">
        <v>1</v>
      </c>
      <c r="V565" t="s">
        <v>80</v>
      </c>
      <c r="W565">
        <v>16</v>
      </c>
      <c r="X565">
        <v>31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e">
        <f>VLOOKUP(A565,#REF!,4,FALSE)</f>
        <v>#REF!</v>
      </c>
      <c r="AW565" t="e">
        <f>VLOOKUP(A565,#REF!,5,FALSE)</f>
        <v>#REF!</v>
      </c>
      <c r="AX565">
        <f>SUMIF(量化书目统计!A:A,H565,量化书目统计!G:G)</f>
        <v>0</v>
      </c>
    </row>
    <row r="566" spans="1:50" x14ac:dyDescent="0.3">
      <c r="A566" t="s">
        <v>5033</v>
      </c>
      <c r="B566" t="s">
        <v>539</v>
      </c>
      <c r="C566" t="s">
        <v>82</v>
      </c>
      <c r="D566">
        <v>5</v>
      </c>
      <c r="E566" t="s">
        <v>3962</v>
      </c>
      <c r="F566" s="1" t="s">
        <v>3963</v>
      </c>
      <c r="G566" t="s">
        <v>3964</v>
      </c>
      <c r="H566" t="e">
        <f>VLOOKUP(F566,#REF!,2,FALSE)</f>
        <v>#REF!</v>
      </c>
      <c r="I566" t="s">
        <v>59</v>
      </c>
      <c r="J566" s="4">
        <v>44186</v>
      </c>
      <c r="K566" s="4">
        <v>44206</v>
      </c>
      <c r="L566" s="3">
        <f>IF(K566&lt;&gt;0,K566-J566,"")</f>
        <v>20</v>
      </c>
      <c r="M566" s="4">
        <v>44246</v>
      </c>
      <c r="N566">
        <f>M566-J566</f>
        <v>60</v>
      </c>
      <c r="O566">
        <v>0</v>
      </c>
      <c r="P566" t="e">
        <f>VLOOKUP(F566,#REF!,3,FALSE)</f>
        <v>#REF!</v>
      </c>
      <c r="Q566">
        <f>IF(OR(ISNUMBER(SEARCH("高等数学",E566)),ISNUMBER(SEARCH("数学分析",E566)),ISNUMBER(SEARCH("微积分",E566))),1,IF(OR(ISNUMBER(SEARCH("概率",E566)),ISNUMBER(SEARCH("数理统计",E566)),ISNUMBER(SEARCH("统计",E566))),2,IF(ISNUMBER(SEARCH("代数",E566)),3,IF(OR(ISNUMBER(SEARCH("运筹",E566)),ISNUMBER(SEARCH("优化",E566))),4,0))))</f>
        <v>1</v>
      </c>
      <c r="R566" t="str">
        <f>IF(AND(Q566&gt;0,O566=1),Q566&amp;"-"&amp;E566,"")</f>
        <v/>
      </c>
      <c r="S566" t="s">
        <v>28</v>
      </c>
      <c r="T566">
        <v>16</v>
      </c>
      <c r="U566">
        <v>1</v>
      </c>
      <c r="V566" t="s">
        <v>28</v>
      </c>
      <c r="W566">
        <v>18</v>
      </c>
      <c r="X566">
        <v>16</v>
      </c>
      <c r="Y566">
        <v>5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e">
        <f>VLOOKUP(A566,#REF!,4,FALSE)</f>
        <v>#REF!</v>
      </c>
      <c r="AW566" t="e">
        <f>VLOOKUP(A566,#REF!,5,FALSE)</f>
        <v>#REF!</v>
      </c>
      <c r="AX566">
        <f>SUMIF(量化书目统计!A:A,H566,量化书目统计!G:G)</f>
        <v>0</v>
      </c>
    </row>
    <row r="567" spans="1:50" x14ac:dyDescent="0.3">
      <c r="A567" t="s">
        <v>5034</v>
      </c>
      <c r="B567" t="s">
        <v>539</v>
      </c>
      <c r="C567" t="s">
        <v>117</v>
      </c>
      <c r="D567">
        <v>4</v>
      </c>
      <c r="E567" t="s">
        <v>5035</v>
      </c>
      <c r="F567" s="1" t="s">
        <v>5036</v>
      </c>
      <c r="G567" t="s">
        <v>5037</v>
      </c>
      <c r="H567" t="e">
        <f>VLOOKUP(F567,#REF!,2,FALSE)</f>
        <v>#REF!</v>
      </c>
      <c r="I567" t="s">
        <v>59</v>
      </c>
      <c r="J567" s="4">
        <v>44181</v>
      </c>
      <c r="K567" s="4">
        <v>44211</v>
      </c>
      <c r="L567" s="3">
        <f>IF(K567&lt;&gt;0,K567-J567,"")</f>
        <v>30</v>
      </c>
      <c r="M567" s="4">
        <v>44260</v>
      </c>
      <c r="N567">
        <f>M567-J567</f>
        <v>79</v>
      </c>
      <c r="O567">
        <v>1</v>
      </c>
      <c r="P567" t="e">
        <f>VLOOKUP(F567,#REF!,3,FALSE)</f>
        <v>#REF!</v>
      </c>
      <c r="Q567">
        <f>IF(OR(ISNUMBER(SEARCH("高等数学",E567)),ISNUMBER(SEARCH("数学分析",E567)),ISNUMBER(SEARCH("微积分",E567))),1,IF(OR(ISNUMBER(SEARCH("概率",E567)),ISNUMBER(SEARCH("数理统计",E567)),ISNUMBER(SEARCH("统计",E567))),2,IF(ISNUMBER(SEARCH("代数",E567)),3,IF(OR(ISNUMBER(SEARCH("运筹",E567)),ISNUMBER(SEARCH("优化",E567))),4,0))))</f>
        <v>3</v>
      </c>
      <c r="R567" t="str">
        <f>IF(AND(Q567&gt;0,O567=1),Q567&amp;"-"&amp;E567,"")</f>
        <v>3-线性代数与解析几何习题集解析</v>
      </c>
      <c r="S567" t="s">
        <v>28</v>
      </c>
      <c r="T567">
        <v>15</v>
      </c>
      <c r="U567">
        <v>2</v>
      </c>
      <c r="V567" t="s">
        <v>28</v>
      </c>
      <c r="W567">
        <v>18</v>
      </c>
      <c r="X567">
        <v>15</v>
      </c>
      <c r="Y567">
        <v>4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e">
        <f>VLOOKUP(A567,#REF!,4,FALSE)</f>
        <v>#REF!</v>
      </c>
      <c r="AW567" t="e">
        <f>VLOOKUP(A567,#REF!,5,FALSE)</f>
        <v>#REF!</v>
      </c>
      <c r="AX567">
        <f>SUMIF(量化书目统计!A:A,H567,量化书目统计!G:G)</f>
        <v>0</v>
      </c>
    </row>
    <row r="568" spans="1:50" x14ac:dyDescent="0.3">
      <c r="A568" t="s">
        <v>5038</v>
      </c>
      <c r="B568" t="s">
        <v>539</v>
      </c>
      <c r="C568" t="s">
        <v>308</v>
      </c>
      <c r="D568">
        <v>1</v>
      </c>
      <c r="E568" t="s">
        <v>309</v>
      </c>
      <c r="F568" s="1" t="s">
        <v>4671</v>
      </c>
      <c r="G568" t="s">
        <v>4672</v>
      </c>
      <c r="H568" t="e">
        <f>VLOOKUP(F568,#REF!,2,FALSE)</f>
        <v>#REF!</v>
      </c>
      <c r="I568" t="s">
        <v>59</v>
      </c>
      <c r="J568" s="4">
        <v>44154</v>
      </c>
      <c r="K568" s="4">
        <v>44211</v>
      </c>
      <c r="L568" s="3">
        <f>IF(K568&lt;&gt;0,K568-J568,"")</f>
        <v>57</v>
      </c>
      <c r="M568" s="4">
        <v>44260</v>
      </c>
      <c r="N568">
        <f>M568-J568</f>
        <v>106</v>
      </c>
      <c r="O568">
        <v>0</v>
      </c>
      <c r="P568" t="e">
        <f>VLOOKUP(F568,#REF!,3,FALSE)</f>
        <v>#REF!</v>
      </c>
      <c r="Q568">
        <f>IF(OR(ISNUMBER(SEARCH("高等数学",E568)),ISNUMBER(SEARCH("数学分析",E568)),ISNUMBER(SEARCH("微积分",E568))),1,IF(OR(ISNUMBER(SEARCH("概率",E568)),ISNUMBER(SEARCH("数理统计",E568)),ISNUMBER(SEARCH("统计",E568))),2,IF(ISNUMBER(SEARCH("代数",E568)),3,IF(OR(ISNUMBER(SEARCH("运筹",E568)),ISNUMBER(SEARCH("优化",E568))),4,0))))</f>
        <v>0</v>
      </c>
      <c r="R568" t="str">
        <f>IF(AND(Q568&gt;0,O568=1),Q568&amp;"-"&amp;E568,"")</f>
        <v/>
      </c>
      <c r="S568" t="s">
        <v>28</v>
      </c>
      <c r="T568">
        <v>11</v>
      </c>
      <c r="U568">
        <v>2</v>
      </c>
      <c r="V568" t="s">
        <v>28</v>
      </c>
      <c r="W568">
        <v>18</v>
      </c>
      <c r="X568">
        <v>11</v>
      </c>
      <c r="Y568">
        <v>11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e">
        <f>VLOOKUP(A568,#REF!,4,FALSE)</f>
        <v>#REF!</v>
      </c>
      <c r="AW568" t="e">
        <f>VLOOKUP(A568,#REF!,5,FALSE)</f>
        <v>#REF!</v>
      </c>
      <c r="AX568">
        <f>SUMIF(量化书目统计!A:A,H568,量化书目统计!G:G)</f>
        <v>0</v>
      </c>
    </row>
    <row r="569" spans="1:50" x14ac:dyDescent="0.3">
      <c r="A569" t="s">
        <v>5039</v>
      </c>
      <c r="B569" t="s">
        <v>539</v>
      </c>
      <c r="C569" t="s">
        <v>308</v>
      </c>
      <c r="D569">
        <v>1</v>
      </c>
      <c r="E569" t="s">
        <v>1284</v>
      </c>
      <c r="F569" s="1" t="s">
        <v>2736</v>
      </c>
      <c r="G569" t="s">
        <v>2737</v>
      </c>
      <c r="H569" t="e">
        <f>VLOOKUP(F569,#REF!,2,FALSE)</f>
        <v>#REF!</v>
      </c>
      <c r="I569" t="s">
        <v>59</v>
      </c>
      <c r="J569" s="4">
        <v>44156</v>
      </c>
      <c r="K569" s="4">
        <v>44178</v>
      </c>
      <c r="L569" s="3">
        <f>IF(K569&lt;&gt;0,K569-J569,"")</f>
        <v>22</v>
      </c>
      <c r="M569" s="4">
        <v>44216</v>
      </c>
      <c r="N569">
        <f>M569-J569</f>
        <v>60</v>
      </c>
      <c r="O569">
        <v>0</v>
      </c>
      <c r="P569" t="e">
        <f>VLOOKUP(F569,#REF!,3,FALSE)</f>
        <v>#REF!</v>
      </c>
      <c r="Q569">
        <f>IF(OR(ISNUMBER(SEARCH("高等数学",E569)),ISNUMBER(SEARCH("数学分析",E569)),ISNUMBER(SEARCH("微积分",E569))),1,IF(OR(ISNUMBER(SEARCH("概率",E569)),ISNUMBER(SEARCH("数理统计",E569)),ISNUMBER(SEARCH("统计",E569))),2,IF(ISNUMBER(SEARCH("代数",E569)),3,IF(OR(ISNUMBER(SEARCH("运筹",E569)),ISNUMBER(SEARCH("优化",E569))),4,0))))</f>
        <v>0</v>
      </c>
      <c r="R569" t="str">
        <f>IF(AND(Q569&gt;0,O569=1),Q569&amp;"-"&amp;E569,"")</f>
        <v/>
      </c>
      <c r="S569" t="s">
        <v>28</v>
      </c>
      <c r="T569">
        <v>11</v>
      </c>
      <c r="U569">
        <v>1</v>
      </c>
      <c r="V569" t="s">
        <v>28</v>
      </c>
      <c r="W569">
        <v>15</v>
      </c>
      <c r="X569">
        <v>11</v>
      </c>
      <c r="Y569">
        <v>15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e">
        <f>VLOOKUP(A569,#REF!,4,FALSE)</f>
        <v>#REF!</v>
      </c>
      <c r="AW569" t="e">
        <f>VLOOKUP(A569,#REF!,5,FALSE)</f>
        <v>#REF!</v>
      </c>
      <c r="AX569">
        <f>SUMIF(量化书目统计!A:A,H569,量化书目统计!G:G)</f>
        <v>0</v>
      </c>
    </row>
    <row r="570" spans="1:50" x14ac:dyDescent="0.3">
      <c r="A570" t="s">
        <v>5040</v>
      </c>
      <c r="B570" t="s">
        <v>539</v>
      </c>
      <c r="C570" t="s">
        <v>844</v>
      </c>
      <c r="D570">
        <v>4</v>
      </c>
      <c r="E570" t="s">
        <v>5041</v>
      </c>
      <c r="F570" s="1" t="s">
        <v>5042</v>
      </c>
      <c r="G570" t="s">
        <v>5043</v>
      </c>
      <c r="H570" t="e">
        <f>VLOOKUP(F570,#REF!,2,FALSE)</f>
        <v>#REF!</v>
      </c>
      <c r="I570" t="s">
        <v>32</v>
      </c>
      <c r="J570" s="4">
        <v>44571</v>
      </c>
      <c r="K570" s="4">
        <v>44631</v>
      </c>
      <c r="L570" s="3">
        <f>IF(K570&lt;&gt;0,K570-J570,"")</f>
        <v>60</v>
      </c>
      <c r="M570" s="4">
        <v>44631</v>
      </c>
      <c r="N570">
        <f>M570-J570</f>
        <v>60</v>
      </c>
      <c r="O570">
        <v>0</v>
      </c>
      <c r="P570" t="e">
        <f>VLOOKUP(F570,#REF!,3,FALSE)</f>
        <v>#REF!</v>
      </c>
      <c r="Q570">
        <f>IF(OR(ISNUMBER(SEARCH("高等数学",E570)),ISNUMBER(SEARCH("数学分析",E570)),ISNUMBER(SEARCH("微积分",E570))),1,IF(OR(ISNUMBER(SEARCH("概率",E570)),ISNUMBER(SEARCH("数理统计",E570)),ISNUMBER(SEARCH("统计",E570))),2,IF(ISNUMBER(SEARCH("代数",E570)),3,IF(OR(ISNUMBER(SEARCH("运筹",E570)),ISNUMBER(SEARCH("优化",E570))),4,0))))</f>
        <v>0</v>
      </c>
      <c r="R570" t="str">
        <f>IF(AND(Q570&gt;0,O570=1),Q570&amp;"-"&amp;E570,"")</f>
        <v/>
      </c>
      <c r="S570" t="s">
        <v>38</v>
      </c>
      <c r="T570">
        <f>19</f>
        <v>19</v>
      </c>
      <c r="U570">
        <v>1</v>
      </c>
      <c r="V570" t="s">
        <v>99</v>
      </c>
      <c r="W570">
        <v>4</v>
      </c>
      <c r="X570">
        <v>59</v>
      </c>
      <c r="Y570">
        <v>4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e">
        <f>VLOOKUP(A570,#REF!,4,FALSE)</f>
        <v>#REF!</v>
      </c>
      <c r="AW570" t="e">
        <f>VLOOKUP(A570,#REF!,5,FALSE)</f>
        <v>#REF!</v>
      </c>
      <c r="AX570">
        <f>SUMIF(量化书目统计!A:A,H570,量化书目统计!G:G)</f>
        <v>0</v>
      </c>
    </row>
    <row r="571" spans="1:50" x14ac:dyDescent="0.3">
      <c r="A571" t="s">
        <v>601</v>
      </c>
      <c r="B571" t="s">
        <v>556</v>
      </c>
      <c r="C571" t="s">
        <v>247</v>
      </c>
      <c r="D571">
        <v>5</v>
      </c>
      <c r="E571" t="s">
        <v>314</v>
      </c>
      <c r="F571" s="1" t="s">
        <v>315</v>
      </c>
      <c r="G571" t="s">
        <v>316</v>
      </c>
      <c r="H571" t="e">
        <f>VLOOKUP(F571,#REF!,2,FALSE)</f>
        <v>#REF!</v>
      </c>
      <c r="I571" t="s">
        <v>317</v>
      </c>
      <c r="J571" s="4">
        <v>43850</v>
      </c>
      <c r="K571" s="4">
        <v>44095</v>
      </c>
      <c r="L571" s="3">
        <f>IF(K571&lt;&gt;0,K571-J571,"")</f>
        <v>245</v>
      </c>
      <c r="M571" s="4">
        <v>44095</v>
      </c>
      <c r="N571">
        <f>M571-J571</f>
        <v>245</v>
      </c>
      <c r="O571">
        <v>0</v>
      </c>
      <c r="P571" t="e">
        <f>VLOOKUP(F571,#REF!,3,FALSE)</f>
        <v>#REF!</v>
      </c>
      <c r="Q571">
        <f>IF(OR(ISNUMBER(SEARCH("高等数学",E571)),ISNUMBER(SEARCH("数学分析",E571)),ISNUMBER(SEARCH("微积分",E571))),1,IF(OR(ISNUMBER(SEARCH("概率",E571)),ISNUMBER(SEARCH("数理统计",E571)),ISNUMBER(SEARCH("统计",E571))),2,IF(ISNUMBER(SEARCH("代数",E571)),3,IF(OR(ISNUMBER(SEARCH("运筹",E571)),ISNUMBER(SEARCH("优化",E571))),4,0))))</f>
        <v>0</v>
      </c>
      <c r="R571" t="str">
        <f>IF(AND(Q571&gt;0,O571=1),Q571&amp;"-"&amp;E571,"")</f>
        <v/>
      </c>
      <c r="S571" t="s">
        <v>43</v>
      </c>
      <c r="U571">
        <v>1</v>
      </c>
      <c r="V571" t="s">
        <v>28</v>
      </c>
      <c r="W571">
        <v>3</v>
      </c>
      <c r="X571">
        <v>0</v>
      </c>
      <c r="Y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e">
        <f>VLOOKUP(A571,#REF!,4,FALSE)</f>
        <v>#REF!</v>
      </c>
      <c r="AW571" t="e">
        <f>VLOOKUP(A571,#REF!,5,FALSE)</f>
        <v>#REF!</v>
      </c>
      <c r="AX571">
        <f>SUMIF(量化书目统计!A:A,H571,量化书目统计!G:G)</f>
        <v>0</v>
      </c>
    </row>
    <row r="572" spans="1:50" x14ac:dyDescent="0.3">
      <c r="A572" t="s">
        <v>5044</v>
      </c>
      <c r="B572" t="s">
        <v>539</v>
      </c>
      <c r="C572" t="s">
        <v>308</v>
      </c>
      <c r="D572">
        <v>1</v>
      </c>
      <c r="E572" t="s">
        <v>901</v>
      </c>
      <c r="F572" s="1" t="s">
        <v>902</v>
      </c>
      <c r="G572" t="s">
        <v>903</v>
      </c>
      <c r="H572" t="e">
        <f>VLOOKUP(F572,#REF!,2,FALSE)</f>
        <v>#REF!</v>
      </c>
      <c r="I572" t="s">
        <v>59</v>
      </c>
      <c r="J572" s="4">
        <v>44494</v>
      </c>
      <c r="K572" s="4">
        <v>44520</v>
      </c>
      <c r="L572" s="3">
        <f>IF(K572&lt;&gt;0,K572-J572,"")</f>
        <v>26</v>
      </c>
      <c r="M572" s="4">
        <v>44554</v>
      </c>
      <c r="N572">
        <f>M572-J572</f>
        <v>60</v>
      </c>
      <c r="O572">
        <v>0</v>
      </c>
      <c r="P572" t="e">
        <f>VLOOKUP(F572,#REF!,3,FALSE)</f>
        <v>#REF!</v>
      </c>
      <c r="Q572">
        <f>IF(OR(ISNUMBER(SEARCH("高等数学",E572)),ISNUMBER(SEARCH("数学分析",E572)),ISNUMBER(SEARCH("微积分",E572))),1,IF(OR(ISNUMBER(SEARCH("概率",E572)),ISNUMBER(SEARCH("数理统计",E572)),ISNUMBER(SEARCH("统计",E572))),2,IF(ISNUMBER(SEARCH("代数",E572)),3,IF(OR(ISNUMBER(SEARCH("运筹",E572)),ISNUMBER(SEARCH("优化",E572))),4,0))))</f>
        <v>3</v>
      </c>
      <c r="R572" t="str">
        <f>IF(AND(Q572&gt;0,O572=1),Q572&amp;"-"&amp;E572,"")</f>
        <v/>
      </c>
      <c r="S572" t="s">
        <v>38</v>
      </c>
      <c r="T572">
        <v>8</v>
      </c>
      <c r="U572">
        <v>1</v>
      </c>
      <c r="V572" t="s">
        <v>38</v>
      </c>
      <c r="W572">
        <v>11</v>
      </c>
      <c r="X572">
        <v>48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e">
        <f>VLOOKUP(A572,#REF!,4,FALSE)</f>
        <v>#REF!</v>
      </c>
      <c r="AW572" t="e">
        <f>VLOOKUP(A572,#REF!,5,FALSE)</f>
        <v>#REF!</v>
      </c>
      <c r="AX572">
        <f>SUMIF(量化书目统计!A:A,H572,量化书目统计!G:G)</f>
        <v>0</v>
      </c>
    </row>
    <row r="573" spans="1:50" x14ac:dyDescent="0.3">
      <c r="A573" t="s">
        <v>5045</v>
      </c>
      <c r="B573" t="s">
        <v>539</v>
      </c>
      <c r="C573" t="s">
        <v>117</v>
      </c>
      <c r="D573">
        <v>4</v>
      </c>
      <c r="E573" t="s">
        <v>5046</v>
      </c>
      <c r="F573" s="1" t="s">
        <v>5047</v>
      </c>
      <c r="G573" t="s">
        <v>5048</v>
      </c>
      <c r="H573" t="e">
        <f>VLOOKUP(F573,#REF!,2,FALSE)</f>
        <v>#REF!</v>
      </c>
      <c r="I573" t="s">
        <v>32</v>
      </c>
      <c r="J573" s="4">
        <v>44102</v>
      </c>
      <c r="K573" s="4">
        <v>44209</v>
      </c>
      <c r="L573" s="3">
        <f>IF(K573&lt;&gt;0,K573-J573,"")</f>
        <v>107</v>
      </c>
      <c r="M573" s="4">
        <v>44210</v>
      </c>
      <c r="N573">
        <f>M573-J573</f>
        <v>108</v>
      </c>
      <c r="O573">
        <v>1</v>
      </c>
      <c r="P573" t="e">
        <f>VLOOKUP(F573,#REF!,3,FALSE)</f>
        <v>#REF!</v>
      </c>
      <c r="Q573">
        <f>IF(OR(ISNUMBER(SEARCH("高等数学",E573)),ISNUMBER(SEARCH("数学分析",E573)),ISNUMBER(SEARCH("微积分",E573))),1,IF(OR(ISNUMBER(SEARCH("概率",E573)),ISNUMBER(SEARCH("数理统计",E573)),ISNUMBER(SEARCH("统计",E573))),2,IF(ISNUMBER(SEARCH("代数",E573)),3,IF(OR(ISNUMBER(SEARCH("运筹",E573)),ISNUMBER(SEARCH("优化",E573))),4,0))))</f>
        <v>0</v>
      </c>
      <c r="R573" t="str">
        <f>IF(AND(Q573&gt;0,O573=1),Q573&amp;"-"&amp;E573,"")</f>
        <v/>
      </c>
      <c r="S573" t="s">
        <v>28</v>
      </c>
      <c r="T573">
        <v>4</v>
      </c>
      <c r="U573">
        <v>1</v>
      </c>
      <c r="V573" t="s">
        <v>28</v>
      </c>
      <c r="W573">
        <v>18</v>
      </c>
      <c r="X573">
        <v>4</v>
      </c>
      <c r="Y573">
        <v>5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e">
        <f>VLOOKUP(A573,#REF!,4,FALSE)</f>
        <v>#REF!</v>
      </c>
      <c r="AW573" t="e">
        <f>VLOOKUP(A573,#REF!,5,FALSE)</f>
        <v>#REF!</v>
      </c>
      <c r="AX573">
        <f>SUMIF(量化书目统计!A:A,H573,量化书目统计!G:G)</f>
        <v>0</v>
      </c>
    </row>
    <row r="574" spans="1:50" x14ac:dyDescent="0.3">
      <c r="A574" t="s">
        <v>5094</v>
      </c>
      <c r="B574" t="s">
        <v>539</v>
      </c>
      <c r="C574" t="s">
        <v>45</v>
      </c>
      <c r="D574">
        <v>5</v>
      </c>
      <c r="E574" t="s">
        <v>674</v>
      </c>
      <c r="F574" s="1" t="s">
        <v>1871</v>
      </c>
      <c r="G574" t="s">
        <v>1872</v>
      </c>
      <c r="H574" t="e">
        <f>VLOOKUP(F574,#REF!,2,FALSE)</f>
        <v>#REF!</v>
      </c>
      <c r="I574" t="s">
        <v>32</v>
      </c>
      <c r="J574" s="4">
        <v>44103</v>
      </c>
      <c r="K574" s="4">
        <v>44163</v>
      </c>
      <c r="L574" s="3">
        <f>IF(K574&lt;&gt;0,K574-J574,"")</f>
        <v>60</v>
      </c>
      <c r="M574" s="4">
        <v>44165</v>
      </c>
      <c r="N574">
        <f>M574-J574</f>
        <v>62</v>
      </c>
      <c r="O574">
        <v>0</v>
      </c>
      <c r="P574" t="e">
        <f>VLOOKUP(F574,#REF!,3,FALSE)</f>
        <v>#REF!</v>
      </c>
      <c r="Q574">
        <f>IF(OR(ISNUMBER(SEARCH("高等数学",E574)),ISNUMBER(SEARCH("数学分析",E574)),ISNUMBER(SEARCH("微积分",E574))),1,IF(OR(ISNUMBER(SEARCH("概率",E574)),ISNUMBER(SEARCH("数理统计",E574)),ISNUMBER(SEARCH("统计",E574))),2,IF(ISNUMBER(SEARCH("代数",E574)),3,IF(OR(ISNUMBER(SEARCH("运筹",E574)),ISNUMBER(SEARCH("优化",E574))),4,0))))</f>
        <v>0</v>
      </c>
      <c r="R574" t="str">
        <f>IF(AND(Q574&gt;0,O574=1),Q574&amp;"-"&amp;E574,"")</f>
        <v/>
      </c>
      <c r="S574" t="s">
        <v>28</v>
      </c>
      <c r="T574">
        <v>4</v>
      </c>
      <c r="U574">
        <v>1</v>
      </c>
      <c r="V574" t="s">
        <v>28</v>
      </c>
      <c r="W574">
        <v>12</v>
      </c>
      <c r="X574">
        <v>4</v>
      </c>
      <c r="Y574">
        <v>5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e">
        <f>VLOOKUP(A574,#REF!,4,FALSE)</f>
        <v>#REF!</v>
      </c>
      <c r="AW574" t="e">
        <f>VLOOKUP(A574,#REF!,5,FALSE)</f>
        <v>#REF!</v>
      </c>
      <c r="AX574">
        <f>SUMIF(量化书目统计!A:A,H574,量化书目统计!G:G)</f>
        <v>0</v>
      </c>
    </row>
    <row r="575" spans="1:50" x14ac:dyDescent="0.3">
      <c r="A575" t="s">
        <v>5095</v>
      </c>
      <c r="B575" t="s">
        <v>539</v>
      </c>
      <c r="C575" t="s">
        <v>45</v>
      </c>
      <c r="D575">
        <v>5</v>
      </c>
      <c r="E575" t="s">
        <v>674</v>
      </c>
      <c r="F575" s="1" t="s">
        <v>675</v>
      </c>
      <c r="G575" t="s">
        <v>676</v>
      </c>
      <c r="H575" t="e">
        <f>VLOOKUP(F575,#REF!,2,FALSE)</f>
        <v>#REF!</v>
      </c>
      <c r="I575" t="s">
        <v>32</v>
      </c>
      <c r="J575" s="4">
        <v>44210</v>
      </c>
      <c r="K575" s="4">
        <v>44263</v>
      </c>
      <c r="L575" s="3">
        <f>IF(K575&lt;&gt;0,K575-J575,"")</f>
        <v>53</v>
      </c>
      <c r="M575" s="4">
        <v>44270</v>
      </c>
      <c r="N575">
        <f>M575-J575</f>
        <v>60</v>
      </c>
      <c r="O575">
        <v>0</v>
      </c>
      <c r="P575" t="e">
        <f>VLOOKUP(F575,#REF!,3,FALSE)</f>
        <v>#REF!</v>
      </c>
      <c r="Q575">
        <f>IF(OR(ISNUMBER(SEARCH("高等数学",E575)),ISNUMBER(SEARCH("数学分析",E575)),ISNUMBER(SEARCH("微积分",E575))),1,IF(OR(ISNUMBER(SEARCH("概率",E575)),ISNUMBER(SEARCH("数理统计",E575)),ISNUMBER(SEARCH("统计",E575))),2,IF(ISNUMBER(SEARCH("代数",E575)),3,IF(OR(ISNUMBER(SEARCH("运筹",E575)),ISNUMBER(SEARCH("优化",E575))),4,0))))</f>
        <v>0</v>
      </c>
      <c r="R575" t="str">
        <f>IF(AND(Q575&gt;0,O575=1),Q575&amp;"-"&amp;E575,"")</f>
        <v/>
      </c>
      <c r="S575" t="s">
        <v>28</v>
      </c>
      <c r="T575">
        <f>X575</f>
        <v>19</v>
      </c>
      <c r="U575">
        <v>1</v>
      </c>
      <c r="V575" t="s">
        <v>80</v>
      </c>
      <c r="W575">
        <v>2</v>
      </c>
      <c r="X575">
        <v>19</v>
      </c>
      <c r="Y575">
        <v>4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e">
        <f>VLOOKUP(A575,#REF!,4,FALSE)</f>
        <v>#REF!</v>
      </c>
      <c r="AW575" t="e">
        <f>VLOOKUP(A575,#REF!,5,FALSE)</f>
        <v>#REF!</v>
      </c>
      <c r="AX575">
        <f>SUMIF(量化书目统计!A:A,H575,量化书目统计!G:G)</f>
        <v>0</v>
      </c>
    </row>
    <row r="576" spans="1:50" x14ac:dyDescent="0.3">
      <c r="A576" t="s">
        <v>5096</v>
      </c>
      <c r="B576" t="s">
        <v>539</v>
      </c>
      <c r="C576" t="s">
        <v>308</v>
      </c>
      <c r="D576">
        <v>1</v>
      </c>
      <c r="E576" t="s">
        <v>2569</v>
      </c>
      <c r="F576" s="1" t="s">
        <v>2570</v>
      </c>
      <c r="G576" t="s">
        <v>2571</v>
      </c>
      <c r="H576" t="e">
        <f>VLOOKUP(F576,#REF!,2,FALSE)</f>
        <v>#REF!</v>
      </c>
      <c r="I576" t="s">
        <v>231</v>
      </c>
      <c r="J576" s="4">
        <v>44528</v>
      </c>
      <c r="K576" s="4">
        <v>44541</v>
      </c>
      <c r="L576" s="3">
        <f>IF(K576&lt;&gt;0,K576-J576,"")</f>
        <v>13</v>
      </c>
      <c r="M576" s="4">
        <v>44543</v>
      </c>
      <c r="N576">
        <f>M576-J576</f>
        <v>15</v>
      </c>
      <c r="O576">
        <v>0</v>
      </c>
      <c r="P576" t="e">
        <f>VLOOKUP(F576,#REF!,3,FALSE)</f>
        <v>#REF!</v>
      </c>
      <c r="Q576">
        <f>IF(OR(ISNUMBER(SEARCH("高等数学",E576)),ISNUMBER(SEARCH("数学分析",E576)),ISNUMBER(SEARCH("微积分",E576))),1,IF(OR(ISNUMBER(SEARCH("概率",E576)),ISNUMBER(SEARCH("数理统计",E576)),ISNUMBER(SEARCH("统计",E576))),2,IF(ISNUMBER(SEARCH("代数",E576)),3,IF(OR(ISNUMBER(SEARCH("运筹",E576)),ISNUMBER(SEARCH("优化",E576))),4,0))))</f>
        <v>0</v>
      </c>
      <c r="R576" t="str">
        <f>IF(AND(Q576&gt;0,O576=1),Q576&amp;"-"&amp;E576,"")</f>
        <v/>
      </c>
      <c r="S576" t="s">
        <v>38</v>
      </c>
      <c r="T576">
        <v>13</v>
      </c>
      <c r="U576">
        <v>1</v>
      </c>
      <c r="V576" t="s">
        <v>38</v>
      </c>
      <c r="W576">
        <v>14</v>
      </c>
      <c r="X576">
        <v>53</v>
      </c>
      <c r="Y576">
        <v>4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t="e">
        <f>VLOOKUP(A576,#REF!,4,FALSE)</f>
        <v>#REF!</v>
      </c>
      <c r="AW576" t="e">
        <f>VLOOKUP(A576,#REF!,5,FALSE)</f>
        <v>#REF!</v>
      </c>
      <c r="AX576">
        <f>SUMIF(量化书目统计!A:A,H576,量化书目统计!G:G)</f>
        <v>0</v>
      </c>
    </row>
    <row r="577" spans="1:50" x14ac:dyDescent="0.3">
      <c r="A577" t="s">
        <v>5097</v>
      </c>
      <c r="B577" t="s">
        <v>539</v>
      </c>
      <c r="C577" t="s">
        <v>205</v>
      </c>
      <c r="D577">
        <v>1</v>
      </c>
      <c r="E577" t="s">
        <v>1528</v>
      </c>
      <c r="F577" s="1" t="s">
        <v>1529</v>
      </c>
      <c r="G577" t="s">
        <v>1530</v>
      </c>
      <c r="H577" t="e">
        <f>VLOOKUP(F577,#REF!,2,FALSE)</f>
        <v>#REF!</v>
      </c>
      <c r="I577" t="s">
        <v>1417</v>
      </c>
      <c r="J577" s="4">
        <v>44255</v>
      </c>
      <c r="K577" s="4">
        <v>44286</v>
      </c>
      <c r="L577" s="3">
        <f>IF(K577&lt;&gt;0,K577-J577,"")</f>
        <v>31</v>
      </c>
      <c r="M577" s="4">
        <v>44286</v>
      </c>
      <c r="N577">
        <f>M577-J577</f>
        <v>31</v>
      </c>
      <c r="O577">
        <v>0</v>
      </c>
      <c r="P577" t="e">
        <f>VLOOKUP(F577,#REF!,3,FALSE)</f>
        <v>#REF!</v>
      </c>
      <c r="Q577">
        <f>IF(OR(ISNUMBER(SEARCH("高等数学",E577)),ISNUMBER(SEARCH("数学分析",E577)),ISNUMBER(SEARCH("微积分",E577))),1,IF(OR(ISNUMBER(SEARCH("概率",E577)),ISNUMBER(SEARCH("数理统计",E577)),ISNUMBER(SEARCH("统计",E577))),2,IF(ISNUMBER(SEARCH("代数",E577)),3,IF(OR(ISNUMBER(SEARCH("运筹",E577)),ISNUMBER(SEARCH("优化",E577))),4,0))))</f>
        <v>0</v>
      </c>
      <c r="R577" t="str">
        <f>IF(AND(Q577&gt;0,O577=1),Q577&amp;"-"&amp;E577,"")</f>
        <v/>
      </c>
      <c r="S577" t="s">
        <v>43</v>
      </c>
      <c r="U577">
        <v>1</v>
      </c>
      <c r="V577" t="s">
        <v>80</v>
      </c>
      <c r="W577">
        <v>5</v>
      </c>
      <c r="X577">
        <v>20</v>
      </c>
      <c r="Y577">
        <v>10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e">
        <f>VLOOKUP(A577,#REF!,4,FALSE)</f>
        <v>#REF!</v>
      </c>
      <c r="AW577" t="e">
        <f>VLOOKUP(A577,#REF!,5,FALSE)</f>
        <v>#REF!</v>
      </c>
      <c r="AX577">
        <f>SUMIF(量化书目统计!A:A,H577,量化书目统计!G:G)</f>
        <v>0</v>
      </c>
    </row>
    <row r="578" spans="1:50" x14ac:dyDescent="0.3">
      <c r="A578" t="s">
        <v>5098</v>
      </c>
      <c r="B578" t="s">
        <v>539</v>
      </c>
      <c r="C578" t="s">
        <v>205</v>
      </c>
      <c r="D578">
        <v>1</v>
      </c>
      <c r="E578" t="s">
        <v>1535</v>
      </c>
      <c r="F578" s="1" t="s">
        <v>1536</v>
      </c>
      <c r="G578" t="s">
        <v>1537</v>
      </c>
      <c r="H578" t="e">
        <f>VLOOKUP(F578,#REF!,2,FALSE)</f>
        <v>#REF!</v>
      </c>
      <c r="I578" t="s">
        <v>59</v>
      </c>
      <c r="J578" s="4">
        <v>44104</v>
      </c>
      <c r="K578" s="4">
        <v>44156</v>
      </c>
      <c r="L578" s="3">
        <f>IF(K578&lt;&gt;0,K578-J578,"")</f>
        <v>52</v>
      </c>
      <c r="M578" s="4">
        <v>44186</v>
      </c>
      <c r="N578">
        <f>M578-J578</f>
        <v>82</v>
      </c>
      <c r="O578">
        <v>0</v>
      </c>
      <c r="P578" t="e">
        <f>VLOOKUP(F578,#REF!,3,FALSE)</f>
        <v>#REF!</v>
      </c>
      <c r="Q578">
        <f>IF(OR(ISNUMBER(SEARCH("高等数学",E578)),ISNUMBER(SEARCH("数学分析",E578)),ISNUMBER(SEARCH("微积分",E578))),1,IF(OR(ISNUMBER(SEARCH("概率",E578)),ISNUMBER(SEARCH("数理统计",E578)),ISNUMBER(SEARCH("统计",E578))),2,IF(ISNUMBER(SEARCH("代数",E578)),3,IF(OR(ISNUMBER(SEARCH("运筹",E578)),ISNUMBER(SEARCH("优化",E578))),4,0))))</f>
        <v>1</v>
      </c>
      <c r="R578" t="str">
        <f>IF(AND(Q578&gt;0,O578=1),Q578&amp;"-"&amp;E578,"")</f>
        <v/>
      </c>
      <c r="S578" t="s">
        <v>28</v>
      </c>
      <c r="T578">
        <v>4</v>
      </c>
      <c r="U578">
        <v>2</v>
      </c>
      <c r="V578" t="s">
        <v>28</v>
      </c>
      <c r="W578">
        <v>11</v>
      </c>
      <c r="X578">
        <v>4</v>
      </c>
      <c r="Y578">
        <v>4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e">
        <f>VLOOKUP(A578,#REF!,4,FALSE)</f>
        <v>#REF!</v>
      </c>
      <c r="AW578" t="e">
        <f>VLOOKUP(A578,#REF!,5,FALSE)</f>
        <v>#REF!</v>
      </c>
      <c r="AX578">
        <f>SUMIF(量化书目统计!A:A,H578,量化书目统计!G:G)</f>
        <v>0</v>
      </c>
    </row>
    <row r="579" spans="1:50" x14ac:dyDescent="0.3">
      <c r="A579" t="s">
        <v>5099</v>
      </c>
      <c r="B579" t="s">
        <v>539</v>
      </c>
      <c r="C579" t="s">
        <v>106</v>
      </c>
      <c r="D579">
        <v>4</v>
      </c>
      <c r="E579" t="s">
        <v>1581</v>
      </c>
      <c r="F579" s="1" t="s">
        <v>2652</v>
      </c>
      <c r="G579" t="s">
        <v>2653</v>
      </c>
      <c r="H579" t="e">
        <f>VLOOKUP(F579,#REF!,2,FALSE)</f>
        <v>#REF!</v>
      </c>
      <c r="I579" t="s">
        <v>59</v>
      </c>
      <c r="J579" s="4">
        <v>44278</v>
      </c>
      <c r="K579" s="4">
        <v>44340</v>
      </c>
      <c r="L579" s="3">
        <f>IF(K579&lt;&gt;0,K579-J579,"")</f>
        <v>62</v>
      </c>
      <c r="M579" s="4">
        <v>44340</v>
      </c>
      <c r="N579">
        <f>M579-J579</f>
        <v>62</v>
      </c>
      <c r="O579">
        <v>0</v>
      </c>
      <c r="P579" t="e">
        <f>VLOOKUP(F579,#REF!,3,FALSE)</f>
        <v>#REF!</v>
      </c>
      <c r="Q579">
        <f>IF(OR(ISNUMBER(SEARCH("高等数学",E579)),ISNUMBER(SEARCH("数学分析",E579)),ISNUMBER(SEARCH("微积分",E579))),1,IF(OR(ISNUMBER(SEARCH("概率",E579)),ISNUMBER(SEARCH("数理统计",E579)),ISNUMBER(SEARCH("统计",E579))),2,IF(ISNUMBER(SEARCH("代数",E579)),3,IF(OR(ISNUMBER(SEARCH("运筹",E579)),ISNUMBER(SEARCH("优化",E579))),4,0))))</f>
        <v>1</v>
      </c>
      <c r="R579" t="str">
        <f>IF(AND(Q579&gt;0,O579=1),Q579&amp;"-"&amp;E579,"")</f>
        <v/>
      </c>
      <c r="S579" t="s">
        <v>80</v>
      </c>
      <c r="T579">
        <v>4</v>
      </c>
      <c r="U579">
        <v>3</v>
      </c>
      <c r="V579" t="s">
        <v>80</v>
      </c>
      <c r="W579">
        <v>13</v>
      </c>
      <c r="X579">
        <v>24</v>
      </c>
      <c r="Y579">
        <v>11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e">
        <f>VLOOKUP(A579,#REF!,4,FALSE)</f>
        <v>#REF!</v>
      </c>
      <c r="AW579" t="e">
        <f>VLOOKUP(A579,#REF!,5,FALSE)</f>
        <v>#REF!</v>
      </c>
      <c r="AX579">
        <f>SUMIF(量化书目统计!A:A,H579,量化书目统计!G:G)</f>
        <v>0</v>
      </c>
    </row>
    <row r="580" spans="1:50" x14ac:dyDescent="0.3">
      <c r="A580" t="s">
        <v>5100</v>
      </c>
      <c r="B580" t="s">
        <v>539</v>
      </c>
      <c r="C580" t="s">
        <v>106</v>
      </c>
      <c r="D580">
        <v>4</v>
      </c>
      <c r="E580" t="s">
        <v>1535</v>
      </c>
      <c r="F580" s="1" t="s">
        <v>3371</v>
      </c>
      <c r="G580" t="s">
        <v>1537</v>
      </c>
      <c r="H580" t="e">
        <f>VLOOKUP(F580,#REF!,2,FALSE)</f>
        <v>#REF!</v>
      </c>
      <c r="I580" t="s">
        <v>59</v>
      </c>
      <c r="J580" s="4">
        <v>44139</v>
      </c>
      <c r="K580" s="4">
        <v>44198</v>
      </c>
      <c r="L580" s="3">
        <f>IF(K580&lt;&gt;0,K580-J580,"")</f>
        <v>59</v>
      </c>
      <c r="M580" s="4">
        <v>44200</v>
      </c>
      <c r="N580">
        <f>M580-J580</f>
        <v>61</v>
      </c>
      <c r="O580">
        <v>0</v>
      </c>
      <c r="P580" t="e">
        <f>VLOOKUP(F580,#REF!,3,FALSE)</f>
        <v>#REF!</v>
      </c>
      <c r="Q580">
        <f>IF(OR(ISNUMBER(SEARCH("高等数学",E580)),ISNUMBER(SEARCH("数学分析",E580)),ISNUMBER(SEARCH("微积分",E580))),1,IF(OR(ISNUMBER(SEARCH("概率",E580)),ISNUMBER(SEARCH("数理统计",E580)),ISNUMBER(SEARCH("统计",E580))),2,IF(ISNUMBER(SEARCH("代数",E580)),3,IF(OR(ISNUMBER(SEARCH("运筹",E580)),ISNUMBER(SEARCH("优化",E580))),4,0))))</f>
        <v>1</v>
      </c>
      <c r="R580" t="str">
        <f>IF(AND(Q580&gt;0,O580=1),Q580&amp;"-"&amp;E580,"")</f>
        <v/>
      </c>
      <c r="S580" t="s">
        <v>28</v>
      </c>
      <c r="T580">
        <v>9</v>
      </c>
      <c r="U580">
        <v>2</v>
      </c>
      <c r="V580" t="s">
        <v>28</v>
      </c>
      <c r="W580">
        <v>17</v>
      </c>
      <c r="X580">
        <v>9</v>
      </c>
      <c r="Y580">
        <v>2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e">
        <f>VLOOKUP(A580,#REF!,4,FALSE)</f>
        <v>#REF!</v>
      </c>
      <c r="AW580" t="e">
        <f>VLOOKUP(A580,#REF!,5,FALSE)</f>
        <v>#REF!</v>
      </c>
      <c r="AX580">
        <f>SUMIF(量化书目统计!A:A,H580,量化书目统计!G:G)</f>
        <v>0</v>
      </c>
    </row>
    <row r="581" spans="1:50" x14ac:dyDescent="0.3">
      <c r="A581" t="s">
        <v>5101</v>
      </c>
      <c r="B581" t="s">
        <v>539</v>
      </c>
      <c r="C581" t="s">
        <v>111</v>
      </c>
      <c r="D581">
        <v>4</v>
      </c>
      <c r="E581" t="s">
        <v>4677</v>
      </c>
      <c r="F581" s="1" t="s">
        <v>4683</v>
      </c>
      <c r="G581" t="s">
        <v>4684</v>
      </c>
      <c r="H581" t="e">
        <f>VLOOKUP(F581,#REF!,2,FALSE)</f>
        <v>#REF!</v>
      </c>
      <c r="I581" t="s">
        <v>59</v>
      </c>
      <c r="J581" s="4">
        <v>44628</v>
      </c>
      <c r="K581" s="4">
        <v>44746</v>
      </c>
      <c r="L581" s="3">
        <f>IF(K581&lt;&gt;0,K581-J581,"")</f>
        <v>118</v>
      </c>
      <c r="M581" s="4">
        <v>44815</v>
      </c>
      <c r="N581">
        <f>M581-J581</f>
        <v>187</v>
      </c>
      <c r="O581">
        <v>0</v>
      </c>
      <c r="P581" t="e">
        <f>VLOOKUP(F581,#REF!,3,FALSE)</f>
        <v>#REF!</v>
      </c>
      <c r="Q581">
        <f>IF(OR(ISNUMBER(SEARCH("高等数学",E581)),ISNUMBER(SEARCH("数学分析",E581)),ISNUMBER(SEARCH("微积分",E581))),1,IF(OR(ISNUMBER(SEARCH("概率",E581)),ISNUMBER(SEARCH("数理统计",E581)),ISNUMBER(SEARCH("统计",E581))),2,IF(ISNUMBER(SEARCH("代数",E581)),3,IF(OR(ISNUMBER(SEARCH("运筹",E581)),ISNUMBER(SEARCH("优化",E581))),4,0))))</f>
        <v>3</v>
      </c>
      <c r="R581" t="str">
        <f>IF(AND(Q581&gt;0,O581=1),Q581&amp;"-"&amp;E581,"")</f>
        <v/>
      </c>
      <c r="S581" t="s">
        <v>99</v>
      </c>
      <c r="T581">
        <v>4</v>
      </c>
      <c r="U581">
        <v>1</v>
      </c>
      <c r="V581" t="s">
        <v>43</v>
      </c>
      <c r="X581">
        <v>64</v>
      </c>
      <c r="Y581">
        <v>2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e">
        <f>VLOOKUP(A581,#REF!,4,FALSE)</f>
        <v>#REF!</v>
      </c>
      <c r="AW581" t="e">
        <f>VLOOKUP(A581,#REF!,5,FALSE)</f>
        <v>#REF!</v>
      </c>
      <c r="AX581">
        <f>SUMIF(量化书目统计!A:A,H581,量化书目统计!G:G)</f>
        <v>0</v>
      </c>
    </row>
    <row r="582" spans="1:50" x14ac:dyDescent="0.3">
      <c r="A582" t="s">
        <v>606</v>
      </c>
      <c r="B582" t="s">
        <v>556</v>
      </c>
      <c r="C582" t="s">
        <v>149</v>
      </c>
      <c r="D582">
        <v>5</v>
      </c>
      <c r="E582" t="s">
        <v>607</v>
      </c>
      <c r="F582" s="1" t="s">
        <v>608</v>
      </c>
      <c r="G582" t="s">
        <v>609</v>
      </c>
      <c r="H582" t="e">
        <f>VLOOKUP(F582,#REF!,2,FALSE)</f>
        <v>#REF!</v>
      </c>
      <c r="I582" t="s">
        <v>158</v>
      </c>
      <c r="J582" s="4">
        <v>44540</v>
      </c>
      <c r="K582" s="4">
        <v>44858</v>
      </c>
      <c r="L582" s="3">
        <f>IF(K582&lt;&gt;0,K582-J582,"")</f>
        <v>318</v>
      </c>
      <c r="M582" s="4">
        <v>44815</v>
      </c>
      <c r="N582">
        <f>M582-J582</f>
        <v>275</v>
      </c>
      <c r="O582">
        <v>0</v>
      </c>
      <c r="P582" t="e">
        <f>VLOOKUP(F582,#REF!,3,FALSE)</f>
        <v>#REF!</v>
      </c>
      <c r="Q582">
        <f>IF(OR(ISNUMBER(SEARCH("高等数学",E582)),ISNUMBER(SEARCH("数学分析",E582)),ISNUMBER(SEARCH("微积分",E582))),1,IF(OR(ISNUMBER(SEARCH("概率",E582)),ISNUMBER(SEARCH("数理统计",E582)),ISNUMBER(SEARCH("统计",E582))),2,IF(ISNUMBER(SEARCH("代数",E582)),3,IF(OR(ISNUMBER(SEARCH("运筹",E582)),ISNUMBER(SEARCH("优化",E582))),4,0))))</f>
        <v>0</v>
      </c>
      <c r="R582" t="str">
        <f>IF(AND(Q582&gt;0,O582=1),Q582&amp;"-"&amp;E582,"")</f>
        <v/>
      </c>
      <c r="S582" t="s">
        <v>38</v>
      </c>
      <c r="T582">
        <v>14</v>
      </c>
      <c r="U582">
        <v>1</v>
      </c>
      <c r="V582" t="s">
        <v>43</v>
      </c>
      <c r="X582">
        <v>54</v>
      </c>
      <c r="Y582">
        <v>4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e">
        <f>VLOOKUP(A582,#REF!,4,FALSE)</f>
        <v>#REF!</v>
      </c>
      <c r="AW582" t="e">
        <f>VLOOKUP(A582,#REF!,5,FALSE)</f>
        <v>#REF!</v>
      </c>
      <c r="AX582">
        <f>SUMIF(量化书目统计!A:A,H582,量化书目统计!G:G)</f>
        <v>0</v>
      </c>
    </row>
    <row r="583" spans="1:50" x14ac:dyDescent="0.3">
      <c r="A583" t="s">
        <v>5102</v>
      </c>
      <c r="B583" t="s">
        <v>539</v>
      </c>
      <c r="C583" t="s">
        <v>117</v>
      </c>
      <c r="D583">
        <v>4</v>
      </c>
      <c r="E583" t="s">
        <v>5109</v>
      </c>
      <c r="F583" s="1" t="s">
        <v>5110</v>
      </c>
      <c r="G583" t="s">
        <v>5111</v>
      </c>
      <c r="H583" t="e">
        <f>VLOOKUP(F583,#REF!,2,FALSE)</f>
        <v>#REF!</v>
      </c>
      <c r="I583" t="s">
        <v>59</v>
      </c>
      <c r="J583" s="4">
        <v>44510</v>
      </c>
      <c r="K583" s="4">
        <v>44549</v>
      </c>
      <c r="L583" s="3">
        <f>IF(K583&lt;&gt;0,K583-J583,"")</f>
        <v>39</v>
      </c>
      <c r="M583" s="4">
        <v>44571</v>
      </c>
      <c r="N583">
        <f>M583-J583</f>
        <v>61</v>
      </c>
      <c r="O583">
        <v>1</v>
      </c>
      <c r="P583" t="e">
        <f>VLOOKUP(F583,#REF!,3,FALSE)</f>
        <v>#REF!</v>
      </c>
      <c r="Q583">
        <f>IF(OR(ISNUMBER(SEARCH("高等数学",E583)),ISNUMBER(SEARCH("数学分析",E583)),ISNUMBER(SEARCH("微积分",E583))),1,IF(OR(ISNUMBER(SEARCH("概率",E583)),ISNUMBER(SEARCH("数理统计",E583)),ISNUMBER(SEARCH("统计",E583))),2,IF(ISNUMBER(SEARCH("代数",E583)),3,IF(OR(ISNUMBER(SEARCH("运筹",E583)),ISNUMBER(SEARCH("优化",E583))),4,0))))</f>
        <v>1</v>
      </c>
      <c r="R583" t="str">
        <f>IF(AND(Q583&gt;0,O583=1),Q583&amp;"-"&amp;E583,"")</f>
        <v>1-高等数学</v>
      </c>
      <c r="S583" t="s">
        <v>38</v>
      </c>
      <c r="T583">
        <v>10</v>
      </c>
      <c r="U583">
        <v>1</v>
      </c>
      <c r="V583" t="s">
        <v>38</v>
      </c>
      <c r="W583">
        <v>16</v>
      </c>
      <c r="X583">
        <v>50</v>
      </c>
      <c r="Y583">
        <v>11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e">
        <f>VLOOKUP(A583,#REF!,4,FALSE)</f>
        <v>#REF!</v>
      </c>
      <c r="AW583" t="e">
        <f>VLOOKUP(A583,#REF!,5,FALSE)</f>
        <v>#REF!</v>
      </c>
      <c r="AX583">
        <f>SUMIF(量化书目统计!A:A,H583,量化书目统计!G:G)</f>
        <v>0</v>
      </c>
    </row>
    <row r="584" spans="1:50" x14ac:dyDescent="0.3">
      <c r="A584" t="s">
        <v>5129</v>
      </c>
      <c r="B584" t="s">
        <v>539</v>
      </c>
      <c r="C584" t="s">
        <v>117</v>
      </c>
      <c r="D584">
        <v>4</v>
      </c>
      <c r="E584" t="s">
        <v>5130</v>
      </c>
      <c r="F584" s="1" t="s">
        <v>5131</v>
      </c>
      <c r="G584" t="s">
        <v>5132</v>
      </c>
      <c r="H584" t="e">
        <f>VLOOKUP(F584,#REF!,2,FALSE)</f>
        <v>#REF!</v>
      </c>
      <c r="I584" t="s">
        <v>32</v>
      </c>
      <c r="J584" s="4">
        <v>44336</v>
      </c>
      <c r="K584" s="4">
        <v>44365</v>
      </c>
      <c r="L584" s="3">
        <f>IF(K584&lt;&gt;0,K584-J584,"")</f>
        <v>29</v>
      </c>
      <c r="M584" s="4">
        <v>44396</v>
      </c>
      <c r="N584">
        <f>M584-J584</f>
        <v>60</v>
      </c>
      <c r="O584">
        <v>1</v>
      </c>
      <c r="P584" t="e">
        <f>VLOOKUP(F584,#REF!,3,FALSE)</f>
        <v>#REF!</v>
      </c>
      <c r="Q584">
        <f>IF(OR(ISNUMBER(SEARCH("高等数学",E584)),ISNUMBER(SEARCH("数学分析",E584)),ISNUMBER(SEARCH("微积分",E584))),1,IF(OR(ISNUMBER(SEARCH("概率",E584)),ISNUMBER(SEARCH("数理统计",E584)),ISNUMBER(SEARCH("统计",E584))),2,IF(ISNUMBER(SEARCH("代数",E584)),3,IF(OR(ISNUMBER(SEARCH("运筹",E584)),ISNUMBER(SEARCH("优化",E584))),4,0))))</f>
        <v>0</v>
      </c>
      <c r="R584" t="str">
        <f>IF(AND(Q584&gt;0,O584=1),Q584&amp;"-"&amp;E584,"")</f>
        <v/>
      </c>
      <c r="S584" t="s">
        <v>80</v>
      </c>
      <c r="T584">
        <v>12</v>
      </c>
      <c r="U584">
        <v>1</v>
      </c>
      <c r="V584" t="s">
        <v>80</v>
      </c>
      <c r="W584">
        <v>16</v>
      </c>
      <c r="X584">
        <v>32</v>
      </c>
      <c r="Y584">
        <v>4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e">
        <f>VLOOKUP(A584,#REF!,4,FALSE)</f>
        <v>#REF!</v>
      </c>
      <c r="AW584" t="e">
        <f>VLOOKUP(A584,#REF!,5,FALSE)</f>
        <v>#REF!</v>
      </c>
      <c r="AX584">
        <f>SUMIF(量化书目统计!A:A,H584,量化书目统计!G:G)</f>
        <v>0</v>
      </c>
    </row>
    <row r="585" spans="1:50" x14ac:dyDescent="0.3">
      <c r="A585" t="s">
        <v>5134</v>
      </c>
      <c r="B585" t="s">
        <v>539</v>
      </c>
      <c r="C585" t="s">
        <v>1095</v>
      </c>
      <c r="D585">
        <v>4</v>
      </c>
      <c r="E585" t="s">
        <v>4286</v>
      </c>
      <c r="F585" s="1" t="s">
        <v>4287</v>
      </c>
      <c r="G585" t="s">
        <v>4288</v>
      </c>
      <c r="H585" t="e">
        <f>VLOOKUP(F585,#REF!,2,FALSE)</f>
        <v>#REF!</v>
      </c>
      <c r="I585" t="s">
        <v>59</v>
      </c>
      <c r="J585" s="4">
        <v>44125</v>
      </c>
      <c r="K585" s="4">
        <v>44165</v>
      </c>
      <c r="L585" s="3">
        <f>IF(K585&lt;&gt;0,K585-J585,"")</f>
        <v>40</v>
      </c>
      <c r="M585" s="4">
        <v>44186</v>
      </c>
      <c r="N585">
        <f>M585-J585</f>
        <v>61</v>
      </c>
      <c r="O585">
        <v>0</v>
      </c>
      <c r="P585" t="e">
        <f>VLOOKUP(F585,#REF!,3,FALSE)</f>
        <v>#REF!</v>
      </c>
      <c r="Q585">
        <f>IF(OR(ISNUMBER(SEARCH("高等数学",E585)),ISNUMBER(SEARCH("数学分析",E585)),ISNUMBER(SEARCH("微积分",E585))),1,IF(OR(ISNUMBER(SEARCH("概率",E585)),ISNUMBER(SEARCH("数理统计",E585)),ISNUMBER(SEARCH("统计",E585))),2,IF(ISNUMBER(SEARCH("代数",E585)),3,IF(OR(ISNUMBER(SEARCH("运筹",E585)),ISNUMBER(SEARCH("优化",E585))),4,0))))</f>
        <v>1</v>
      </c>
      <c r="R585" t="str">
        <f>IF(AND(Q585&gt;0,O585=1),Q585&amp;"-"&amp;E585,"")</f>
        <v/>
      </c>
      <c r="S585" t="s">
        <v>28</v>
      </c>
      <c r="T585">
        <v>7</v>
      </c>
      <c r="U585">
        <v>1</v>
      </c>
      <c r="V585" t="s">
        <v>28</v>
      </c>
      <c r="W585">
        <v>13</v>
      </c>
      <c r="X585">
        <v>7</v>
      </c>
      <c r="Y585">
        <v>5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e">
        <f>VLOOKUP(A585,#REF!,4,FALSE)</f>
        <v>#REF!</v>
      </c>
      <c r="AW585" t="e">
        <f>VLOOKUP(A585,#REF!,5,FALSE)</f>
        <v>#REF!</v>
      </c>
      <c r="AX585">
        <f>SUMIF(量化书目统计!A:A,H585,量化书目统计!G:G)</f>
        <v>0</v>
      </c>
    </row>
    <row r="586" spans="1:50" x14ac:dyDescent="0.3">
      <c r="A586" t="s">
        <v>5137</v>
      </c>
      <c r="B586" t="s">
        <v>539</v>
      </c>
      <c r="C586" t="s">
        <v>1095</v>
      </c>
      <c r="D586">
        <v>4</v>
      </c>
      <c r="E586" t="s">
        <v>901</v>
      </c>
      <c r="F586" s="1" t="s">
        <v>902</v>
      </c>
      <c r="G586" t="s">
        <v>903</v>
      </c>
      <c r="H586" t="e">
        <f>VLOOKUP(F586,#REF!,2,FALSE)</f>
        <v>#REF!</v>
      </c>
      <c r="I586" t="s">
        <v>59</v>
      </c>
      <c r="J586" s="4">
        <v>44145</v>
      </c>
      <c r="K586" s="4">
        <v>44266</v>
      </c>
      <c r="L586" s="3">
        <f>IF(K586&lt;&gt;0,K586-J586,"")</f>
        <v>121</v>
      </c>
      <c r="M586" s="4">
        <v>44265</v>
      </c>
      <c r="N586">
        <f>M586-J586</f>
        <v>120</v>
      </c>
      <c r="O586">
        <v>0</v>
      </c>
      <c r="P586" t="e">
        <f>VLOOKUP(F586,#REF!,3,FALSE)</f>
        <v>#REF!</v>
      </c>
      <c r="Q586">
        <f>IF(OR(ISNUMBER(SEARCH("高等数学",E586)),ISNUMBER(SEARCH("数学分析",E586)),ISNUMBER(SEARCH("微积分",E586))),1,IF(OR(ISNUMBER(SEARCH("概率",E586)),ISNUMBER(SEARCH("数理统计",E586)),ISNUMBER(SEARCH("统计",E586))),2,IF(ISNUMBER(SEARCH("代数",E586)),3,IF(OR(ISNUMBER(SEARCH("运筹",E586)),ISNUMBER(SEARCH("优化",E586))),4,0))))</f>
        <v>3</v>
      </c>
      <c r="R586" t="str">
        <f>IF(AND(Q586&gt;0,O586=1),Q586&amp;"-"&amp;E586,"")</f>
        <v/>
      </c>
      <c r="S586" t="s">
        <v>28</v>
      </c>
      <c r="T586">
        <v>10</v>
      </c>
      <c r="U586">
        <v>1</v>
      </c>
      <c r="V586" t="s">
        <v>80</v>
      </c>
      <c r="W586">
        <v>2</v>
      </c>
      <c r="X586">
        <v>10</v>
      </c>
      <c r="Y586">
        <v>5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e">
        <f>VLOOKUP(A586,#REF!,4,FALSE)</f>
        <v>#REF!</v>
      </c>
      <c r="AW586" t="e">
        <f>VLOOKUP(A586,#REF!,5,FALSE)</f>
        <v>#REF!</v>
      </c>
      <c r="AX586">
        <f>SUMIF(量化书目统计!A:A,H586,量化书目统计!G:G)</f>
        <v>0</v>
      </c>
    </row>
    <row r="587" spans="1:50" x14ac:dyDescent="0.3">
      <c r="A587" t="s">
        <v>5138</v>
      </c>
      <c r="B587" t="s">
        <v>539</v>
      </c>
      <c r="C587" t="s">
        <v>111</v>
      </c>
      <c r="D587">
        <v>4</v>
      </c>
      <c r="E587" t="s">
        <v>4258</v>
      </c>
      <c r="F587" s="1" t="s">
        <v>5135</v>
      </c>
      <c r="G587" t="s">
        <v>5136</v>
      </c>
      <c r="H587" t="e">
        <f>VLOOKUP(F587,#REF!,2,FALSE)</f>
        <v>#REF!</v>
      </c>
      <c r="I587" t="s">
        <v>59</v>
      </c>
      <c r="J587" s="4">
        <v>44193</v>
      </c>
      <c r="K587" s="4">
        <v>44211</v>
      </c>
      <c r="L587" s="3">
        <f>IF(K587&lt;&gt;0,K587-J587,"")</f>
        <v>18</v>
      </c>
      <c r="M587" s="4">
        <v>44260</v>
      </c>
      <c r="N587">
        <f>M587-J587</f>
        <v>67</v>
      </c>
      <c r="O587">
        <v>0</v>
      </c>
      <c r="P587" t="e">
        <f>VLOOKUP(F587,#REF!,3,FALSE)</f>
        <v>#REF!</v>
      </c>
      <c r="Q587">
        <f>IF(OR(ISNUMBER(SEARCH("高等数学",E587)),ISNUMBER(SEARCH("数学分析",E587)),ISNUMBER(SEARCH("微积分",E587))),1,IF(OR(ISNUMBER(SEARCH("概率",E587)),ISNUMBER(SEARCH("数理统计",E587)),ISNUMBER(SEARCH("统计",E587))),2,IF(ISNUMBER(SEARCH("代数",E587)),3,IF(OR(ISNUMBER(SEARCH("运筹",E587)),ISNUMBER(SEARCH("优化",E587))),4,0))))</f>
        <v>1</v>
      </c>
      <c r="R587" t="str">
        <f>IF(AND(Q587&gt;0,O587=1),Q587&amp;"-"&amp;E587,"")</f>
        <v/>
      </c>
      <c r="S587" t="s">
        <v>28</v>
      </c>
      <c r="T587">
        <v>17</v>
      </c>
      <c r="U587">
        <v>1</v>
      </c>
      <c r="V587" t="s">
        <v>28</v>
      </c>
      <c r="W587">
        <v>18</v>
      </c>
      <c r="X587">
        <v>17</v>
      </c>
      <c r="Y587">
        <v>4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e">
        <f>VLOOKUP(A587,#REF!,4,FALSE)</f>
        <v>#REF!</v>
      </c>
      <c r="AW587" t="e">
        <f>VLOOKUP(A587,#REF!,5,FALSE)</f>
        <v>#REF!</v>
      </c>
      <c r="AX587">
        <f>SUMIF(量化书目统计!A:A,H587,量化书目统计!G:G)</f>
        <v>0</v>
      </c>
    </row>
    <row r="588" spans="1:50" x14ac:dyDescent="0.3">
      <c r="A588" t="s">
        <v>5139</v>
      </c>
      <c r="B588" t="s">
        <v>539</v>
      </c>
      <c r="C588" t="s">
        <v>106</v>
      </c>
      <c r="D588">
        <v>4</v>
      </c>
      <c r="E588" t="s">
        <v>4547</v>
      </c>
      <c r="F588" s="1" t="s">
        <v>4817</v>
      </c>
      <c r="G588" t="s">
        <v>4549</v>
      </c>
      <c r="H588" t="e">
        <f>VLOOKUP(F588,#REF!,2,FALSE)</f>
        <v>#REF!</v>
      </c>
      <c r="I588" t="s">
        <v>53</v>
      </c>
      <c r="J588" s="4">
        <v>44265</v>
      </c>
      <c r="K588" s="4">
        <v>44366</v>
      </c>
      <c r="L588" s="3">
        <f>IF(K588&lt;&gt;0,K588-J588,"")</f>
        <v>101</v>
      </c>
      <c r="M588" s="4">
        <v>44382</v>
      </c>
      <c r="N588">
        <f>M588-J588</f>
        <v>117</v>
      </c>
      <c r="O588">
        <v>0</v>
      </c>
      <c r="P588" t="e">
        <f>VLOOKUP(F588,#REF!,3,FALSE)</f>
        <v>#REF!</v>
      </c>
      <c r="Q588">
        <f>IF(OR(ISNUMBER(SEARCH("高等数学",E588)),ISNUMBER(SEARCH("数学分析",E588)),ISNUMBER(SEARCH("微积分",E588))),1,IF(OR(ISNUMBER(SEARCH("概率",E588)),ISNUMBER(SEARCH("数理统计",E588)),ISNUMBER(SEARCH("统计",E588))),2,IF(ISNUMBER(SEARCH("代数",E588)),3,IF(OR(ISNUMBER(SEARCH("运筹",E588)),ISNUMBER(SEARCH("优化",E588))),4,0))))</f>
        <v>0</v>
      </c>
      <c r="R588" t="str">
        <f>IF(AND(Q588&gt;0,O588=1),Q588&amp;"-"&amp;E588,"")</f>
        <v/>
      </c>
      <c r="S588" t="s">
        <v>80</v>
      </c>
      <c r="T588">
        <v>2</v>
      </c>
      <c r="U588">
        <v>2</v>
      </c>
      <c r="V588" t="s">
        <v>80</v>
      </c>
      <c r="W588">
        <v>16</v>
      </c>
      <c r="X588">
        <v>22</v>
      </c>
      <c r="Y588">
        <v>11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e">
        <f>VLOOKUP(A588,#REF!,4,FALSE)</f>
        <v>#REF!</v>
      </c>
      <c r="AW588" t="e">
        <f>VLOOKUP(A588,#REF!,5,FALSE)</f>
        <v>#REF!</v>
      </c>
      <c r="AX588">
        <f>SUMIF(量化书目统计!A:A,H588,量化书目统计!G:G)</f>
        <v>0</v>
      </c>
    </row>
    <row r="589" spans="1:50" x14ac:dyDescent="0.3">
      <c r="A589" t="s">
        <v>5140</v>
      </c>
      <c r="B589" t="s">
        <v>539</v>
      </c>
      <c r="C589" t="s">
        <v>111</v>
      </c>
      <c r="D589">
        <v>4</v>
      </c>
      <c r="E589" t="s">
        <v>1528</v>
      </c>
      <c r="F589" s="1" t="s">
        <v>1529</v>
      </c>
      <c r="G589" t="s">
        <v>1530</v>
      </c>
      <c r="H589" t="e">
        <f>VLOOKUP(F589,#REF!,2,FALSE)</f>
        <v>#REF!</v>
      </c>
      <c r="I589" t="s">
        <v>1417</v>
      </c>
      <c r="J589" s="4">
        <v>44376</v>
      </c>
      <c r="K589" s="4">
        <v>44391</v>
      </c>
      <c r="L589" s="3">
        <f>IF(K589&lt;&gt;0,K589-J589,"")</f>
        <v>15</v>
      </c>
      <c r="M589" s="4">
        <v>44446</v>
      </c>
      <c r="N589">
        <f>M589-J589</f>
        <v>70</v>
      </c>
      <c r="O589">
        <v>0</v>
      </c>
      <c r="P589" t="e">
        <f>VLOOKUP(F589,#REF!,3,FALSE)</f>
        <v>#REF!</v>
      </c>
      <c r="Q589">
        <f>IF(OR(ISNUMBER(SEARCH("高等数学",E589)),ISNUMBER(SEARCH("数学分析",E589)),ISNUMBER(SEARCH("微积分",E589))),1,IF(OR(ISNUMBER(SEARCH("概率",E589)),ISNUMBER(SEARCH("数理统计",E589)),ISNUMBER(SEARCH("统计",E589))),2,IF(ISNUMBER(SEARCH("代数",E589)),3,IF(OR(ISNUMBER(SEARCH("运筹",E589)),ISNUMBER(SEARCH("优化",E589))),4,0))))</f>
        <v>0</v>
      </c>
      <c r="R589" t="str">
        <f>IF(AND(Q589&gt;0,O589=1),Q589&amp;"-"&amp;E589,"")</f>
        <v/>
      </c>
      <c r="S589" t="s">
        <v>80</v>
      </c>
      <c r="T589">
        <v>18</v>
      </c>
      <c r="U589">
        <v>1</v>
      </c>
      <c r="V589" t="s">
        <v>43</v>
      </c>
      <c r="X589">
        <v>38</v>
      </c>
      <c r="Y589">
        <v>11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e">
        <f>VLOOKUP(A589,#REF!,4,FALSE)</f>
        <v>#REF!</v>
      </c>
      <c r="AW589" t="e">
        <f>VLOOKUP(A589,#REF!,5,FALSE)</f>
        <v>#REF!</v>
      </c>
      <c r="AX589">
        <f>SUMIF(量化书目统计!A:A,H589,量化书目统计!G:G)</f>
        <v>0</v>
      </c>
    </row>
    <row r="590" spans="1:50" x14ac:dyDescent="0.3">
      <c r="A590" t="s">
        <v>5141</v>
      </c>
      <c r="B590" t="s">
        <v>539</v>
      </c>
      <c r="C590" t="s">
        <v>106</v>
      </c>
      <c r="D590">
        <v>4</v>
      </c>
      <c r="E590" t="s">
        <v>1969</v>
      </c>
      <c r="F590" s="1" t="s">
        <v>2467</v>
      </c>
      <c r="G590" t="s">
        <v>1971</v>
      </c>
      <c r="H590" t="e">
        <f>VLOOKUP(F590,#REF!,2,FALSE)</f>
        <v>#REF!</v>
      </c>
      <c r="I590" t="s">
        <v>59</v>
      </c>
      <c r="J590" s="4">
        <v>44345</v>
      </c>
      <c r="K590">
        <v>0</v>
      </c>
      <c r="L590" s="3" t="str">
        <f>IF(K590&lt;&gt;0,K590-J590,"")</f>
        <v/>
      </c>
      <c r="M590" s="4">
        <v>44446</v>
      </c>
      <c r="N590">
        <f>M590-J590</f>
        <v>101</v>
      </c>
      <c r="O590">
        <v>0</v>
      </c>
      <c r="P590" t="e">
        <f>VLOOKUP(F590,#REF!,3,FALSE)</f>
        <v>#REF!</v>
      </c>
      <c r="Q590">
        <f>IF(OR(ISNUMBER(SEARCH("高等数学",E590)),ISNUMBER(SEARCH("数学分析",E590)),ISNUMBER(SEARCH("微积分",E590))),1,IF(OR(ISNUMBER(SEARCH("概率",E590)),ISNUMBER(SEARCH("数理统计",E590)),ISNUMBER(SEARCH("统计",E590))),2,IF(ISNUMBER(SEARCH("代数",E590)),3,IF(OR(ISNUMBER(SEARCH("运筹",E590)),ISNUMBER(SEARCH("优化",E590))),4,0))))</f>
        <v>1</v>
      </c>
      <c r="R590" t="str">
        <f>IF(AND(Q590&gt;0,O590=1),Q590&amp;"-"&amp;E590,"")</f>
        <v/>
      </c>
      <c r="S590" t="s">
        <v>80</v>
      </c>
      <c r="T590">
        <v>13</v>
      </c>
      <c r="U590">
        <v>2</v>
      </c>
      <c r="X590">
        <v>33</v>
      </c>
      <c r="Y590">
        <v>4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e">
        <f>VLOOKUP(A590,#REF!,4,FALSE)</f>
        <v>#REF!</v>
      </c>
      <c r="AW590" t="e">
        <f>VLOOKUP(A590,#REF!,5,FALSE)</f>
        <v>#REF!</v>
      </c>
      <c r="AX590">
        <f>SUMIF(量化书目统计!A:A,H590,量化书目统计!G:G)</f>
        <v>0</v>
      </c>
    </row>
    <row r="591" spans="1:50" x14ac:dyDescent="0.3">
      <c r="A591" t="s">
        <v>5142</v>
      </c>
      <c r="B591" t="s">
        <v>539</v>
      </c>
      <c r="C591" t="s">
        <v>1095</v>
      </c>
      <c r="D591">
        <v>4</v>
      </c>
      <c r="E591" t="s">
        <v>107</v>
      </c>
      <c r="F591" s="1" t="s">
        <v>108</v>
      </c>
      <c r="G591" t="s">
        <v>109</v>
      </c>
      <c r="H591" t="e">
        <f>VLOOKUP(F591,#REF!,2,FALSE)</f>
        <v>#REF!</v>
      </c>
      <c r="I591" t="s">
        <v>32</v>
      </c>
      <c r="J591" s="4">
        <v>44363</v>
      </c>
      <c r="K591" s="4">
        <v>44368</v>
      </c>
      <c r="L591" s="3">
        <f>IF(K591&lt;&gt;0,K591-J591,"")</f>
        <v>5</v>
      </c>
      <c r="M591" s="4">
        <v>44377</v>
      </c>
      <c r="N591">
        <f>M591-J591</f>
        <v>14</v>
      </c>
      <c r="O591">
        <v>0</v>
      </c>
      <c r="P591" t="e">
        <f>VLOOKUP(F591,#REF!,3,FALSE)</f>
        <v>#REF!</v>
      </c>
      <c r="Q591">
        <f>IF(OR(ISNUMBER(SEARCH("高等数学",E591)),ISNUMBER(SEARCH("数学分析",E591)),ISNUMBER(SEARCH("微积分",E591))),1,IF(OR(ISNUMBER(SEARCH("概率",E591)),ISNUMBER(SEARCH("数理统计",E591)),ISNUMBER(SEARCH("统计",E591))),2,IF(ISNUMBER(SEARCH("代数",E591)),3,IF(OR(ISNUMBER(SEARCH("运筹",E591)),ISNUMBER(SEARCH("优化",E591))),4,0))))</f>
        <v>0</v>
      </c>
      <c r="R591" t="str">
        <f>IF(AND(Q591&gt;0,O591=1),Q591&amp;"-"&amp;E591,"")</f>
        <v/>
      </c>
      <c r="S591" t="s">
        <v>80</v>
      </c>
      <c r="T591">
        <v>16</v>
      </c>
      <c r="U591">
        <v>1</v>
      </c>
      <c r="V591" t="s">
        <v>80</v>
      </c>
      <c r="W591">
        <v>17</v>
      </c>
      <c r="X591">
        <v>36</v>
      </c>
      <c r="Y591">
        <v>4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e">
        <f>VLOOKUP(A591,#REF!,4,FALSE)</f>
        <v>#REF!</v>
      </c>
      <c r="AW591" t="e">
        <f>VLOOKUP(A591,#REF!,5,FALSE)</f>
        <v>#REF!</v>
      </c>
      <c r="AX591">
        <f>SUMIF(量化书目统计!A:A,H591,量化书目统计!G:G)</f>
        <v>0</v>
      </c>
    </row>
    <row r="592" spans="1:50" x14ac:dyDescent="0.3">
      <c r="A592" t="s">
        <v>5143</v>
      </c>
      <c r="B592" t="s">
        <v>539</v>
      </c>
      <c r="C592" t="s">
        <v>106</v>
      </c>
      <c r="D592">
        <v>4</v>
      </c>
      <c r="E592" t="s">
        <v>981</v>
      </c>
      <c r="F592" s="1" t="s">
        <v>982</v>
      </c>
      <c r="G592" t="s">
        <v>983</v>
      </c>
      <c r="H592" t="e">
        <f>VLOOKUP(F592,#REF!,2,FALSE)</f>
        <v>#REF!</v>
      </c>
      <c r="I592" t="s">
        <v>32</v>
      </c>
      <c r="J592" s="4">
        <v>44453</v>
      </c>
      <c r="K592" s="4">
        <v>44516</v>
      </c>
      <c r="L592" s="3">
        <f>IF(K592&lt;&gt;0,K592-J592,"")</f>
        <v>63</v>
      </c>
      <c r="M592" s="4">
        <v>44515</v>
      </c>
      <c r="N592">
        <f>M592-J592</f>
        <v>62</v>
      </c>
      <c r="O592">
        <v>0</v>
      </c>
      <c r="P592" t="e">
        <f>VLOOKUP(F592,#REF!,3,FALSE)</f>
        <v>#REF!</v>
      </c>
      <c r="Q592">
        <f>IF(OR(ISNUMBER(SEARCH("高等数学",E592)),ISNUMBER(SEARCH("数学分析",E592)),ISNUMBER(SEARCH("微积分",E592))),1,IF(OR(ISNUMBER(SEARCH("概率",E592)),ISNUMBER(SEARCH("数理统计",E592)),ISNUMBER(SEARCH("统计",E592))),2,IF(ISNUMBER(SEARCH("代数",E592)),3,IF(OR(ISNUMBER(SEARCH("运筹",E592)),ISNUMBER(SEARCH("优化",E592))),4,0))))</f>
        <v>0</v>
      </c>
      <c r="R592" t="str">
        <f>IF(AND(Q592&gt;0,O592=1),Q592&amp;"-"&amp;E592,"")</f>
        <v/>
      </c>
      <c r="S592" t="s">
        <v>38</v>
      </c>
      <c r="T592">
        <v>2</v>
      </c>
      <c r="U592">
        <v>1</v>
      </c>
      <c r="V592" t="s">
        <v>38</v>
      </c>
      <c r="W592">
        <v>11</v>
      </c>
      <c r="X592">
        <v>42</v>
      </c>
      <c r="Y592">
        <v>4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e">
        <f>VLOOKUP(A592,#REF!,4,FALSE)</f>
        <v>#REF!</v>
      </c>
      <c r="AW592" t="e">
        <f>VLOOKUP(A592,#REF!,5,FALSE)</f>
        <v>#REF!</v>
      </c>
      <c r="AX592">
        <f>SUMIF(量化书目统计!A:A,H592,量化书目统计!G:G)</f>
        <v>0</v>
      </c>
    </row>
    <row r="593" spans="1:50" x14ac:dyDescent="0.3">
      <c r="A593" t="s">
        <v>610</v>
      </c>
      <c r="B593" t="s">
        <v>556</v>
      </c>
      <c r="C593" t="s">
        <v>149</v>
      </c>
      <c r="D593">
        <v>5</v>
      </c>
      <c r="E593" t="s">
        <v>611</v>
      </c>
      <c r="F593" s="1" t="s">
        <v>612</v>
      </c>
      <c r="G593" t="s">
        <v>613</v>
      </c>
      <c r="H593" t="e">
        <f>VLOOKUP(F593,#REF!,2,FALSE)</f>
        <v>#REF!</v>
      </c>
      <c r="I593" t="s">
        <v>158</v>
      </c>
      <c r="J593" s="4">
        <v>44549</v>
      </c>
      <c r="K593" s="4">
        <v>44774</v>
      </c>
      <c r="L593" s="3">
        <f>IF(K593&lt;&gt;0,K593-J593,"")</f>
        <v>225</v>
      </c>
      <c r="M593" s="4">
        <v>44815</v>
      </c>
      <c r="N593">
        <f>M593-J593</f>
        <v>266</v>
      </c>
      <c r="O593">
        <v>0</v>
      </c>
      <c r="P593" t="e">
        <f>VLOOKUP(F593,#REF!,3,FALSE)</f>
        <v>#REF!</v>
      </c>
      <c r="Q593">
        <f>IF(OR(ISNUMBER(SEARCH("高等数学",E593)),ISNUMBER(SEARCH("数学分析",E593)),ISNUMBER(SEARCH("微积分",E593))),1,IF(OR(ISNUMBER(SEARCH("概率",E593)),ISNUMBER(SEARCH("数理统计",E593)),ISNUMBER(SEARCH("统计",E593))),2,IF(ISNUMBER(SEARCH("代数",E593)),3,IF(OR(ISNUMBER(SEARCH("运筹",E593)),ISNUMBER(SEARCH("优化",E593))),4,0))))</f>
        <v>0</v>
      </c>
      <c r="R593" t="str">
        <f>IF(AND(Q593&gt;0,O593=1),Q593&amp;"-"&amp;E593,"")</f>
        <v/>
      </c>
      <c r="S593" t="s">
        <v>38</v>
      </c>
      <c r="T593">
        <v>16</v>
      </c>
      <c r="U593">
        <v>1</v>
      </c>
      <c r="V593" t="s">
        <v>43</v>
      </c>
      <c r="X593">
        <v>56</v>
      </c>
      <c r="Y593">
        <v>20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 t="e">
        <f>VLOOKUP(A593,#REF!,4,FALSE)</f>
        <v>#REF!</v>
      </c>
      <c r="AW593" t="e">
        <f>VLOOKUP(A593,#REF!,5,FALSE)</f>
        <v>#REF!</v>
      </c>
      <c r="AX593">
        <f>SUMIF(量化书目统计!A:A,H593,量化书目统计!G:G)</f>
        <v>0</v>
      </c>
    </row>
    <row r="594" spans="1:50" x14ac:dyDescent="0.3">
      <c r="A594" t="s">
        <v>5144</v>
      </c>
      <c r="B594" t="s">
        <v>539</v>
      </c>
      <c r="C594" t="s">
        <v>106</v>
      </c>
      <c r="D594">
        <v>4</v>
      </c>
      <c r="E594" t="s">
        <v>5145</v>
      </c>
      <c r="F594" s="1" t="s">
        <v>5146</v>
      </c>
      <c r="G594" t="s">
        <v>5147</v>
      </c>
      <c r="H594" t="e">
        <f>VLOOKUP(F594,#REF!,2,FALSE)</f>
        <v>#REF!</v>
      </c>
      <c r="I594" t="s">
        <v>59</v>
      </c>
      <c r="J594" s="4">
        <v>44621</v>
      </c>
      <c r="K594" s="4">
        <v>44832</v>
      </c>
      <c r="L594" s="3">
        <f>IF(K594&lt;&gt;0,K594-J594,"")</f>
        <v>211</v>
      </c>
      <c r="M594" s="4">
        <v>44815</v>
      </c>
      <c r="N594">
        <f>M594-J594</f>
        <v>194</v>
      </c>
      <c r="O594">
        <v>0</v>
      </c>
      <c r="P594" t="e">
        <f>VLOOKUP(F594,#REF!,3,FALSE)</f>
        <v>#REF!</v>
      </c>
      <c r="Q594">
        <f>IF(OR(ISNUMBER(SEARCH("高等数学",E594)),ISNUMBER(SEARCH("数学分析",E594)),ISNUMBER(SEARCH("微积分",E594))),1,IF(OR(ISNUMBER(SEARCH("概率",E594)),ISNUMBER(SEARCH("数理统计",E594)),ISNUMBER(SEARCH("统计",E594))),2,IF(ISNUMBER(SEARCH("代数",E594)),3,IF(OR(ISNUMBER(SEARCH("运筹",E594)),ISNUMBER(SEARCH("优化",E594))),4,0))))</f>
        <v>3</v>
      </c>
      <c r="R594" t="str">
        <f>IF(AND(Q594&gt;0,O594=1),Q594&amp;"-"&amp;E594,"")</f>
        <v/>
      </c>
      <c r="S594" t="s">
        <v>99</v>
      </c>
      <c r="T594">
        <v>3</v>
      </c>
      <c r="U594">
        <v>1</v>
      </c>
      <c r="V594" t="s">
        <v>43</v>
      </c>
      <c r="X594">
        <v>63</v>
      </c>
      <c r="Y594">
        <v>11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e">
        <f>VLOOKUP(A594,#REF!,4,FALSE)</f>
        <v>#REF!</v>
      </c>
      <c r="AW594" t="e">
        <f>VLOOKUP(A594,#REF!,5,FALSE)</f>
        <v>#REF!</v>
      </c>
      <c r="AX594">
        <f>SUMIF(量化书目统计!A:A,H594,量化书目统计!G:G)</f>
        <v>0</v>
      </c>
    </row>
    <row r="595" spans="1:50" x14ac:dyDescent="0.3">
      <c r="A595" t="s">
        <v>5148</v>
      </c>
      <c r="B595" t="s">
        <v>539</v>
      </c>
      <c r="C595" t="s">
        <v>106</v>
      </c>
      <c r="D595">
        <v>4</v>
      </c>
      <c r="E595" t="s">
        <v>1969</v>
      </c>
      <c r="F595" s="1" t="s">
        <v>2467</v>
      </c>
      <c r="G595" t="s">
        <v>1971</v>
      </c>
      <c r="H595" t="e">
        <f>VLOOKUP(F595,#REF!,2,FALSE)</f>
        <v>#REF!</v>
      </c>
      <c r="I595" t="s">
        <v>59</v>
      </c>
      <c r="J595" s="4">
        <v>44091</v>
      </c>
      <c r="K595" s="4">
        <v>44209</v>
      </c>
      <c r="L595" s="3">
        <f>IF(K595&lt;&gt;0,K595-J595,"")</f>
        <v>118</v>
      </c>
      <c r="M595" s="4">
        <v>44210</v>
      </c>
      <c r="N595">
        <f>M595-J595</f>
        <v>119</v>
      </c>
      <c r="O595">
        <v>0</v>
      </c>
      <c r="P595" t="e">
        <f>VLOOKUP(F595,#REF!,3,FALSE)</f>
        <v>#REF!</v>
      </c>
      <c r="Q595">
        <f>IF(OR(ISNUMBER(SEARCH("高等数学",E595)),ISNUMBER(SEARCH("数学分析",E595)),ISNUMBER(SEARCH("微积分",E595))),1,IF(OR(ISNUMBER(SEARCH("概率",E595)),ISNUMBER(SEARCH("数理统计",E595)),ISNUMBER(SEARCH("统计",E595))),2,IF(ISNUMBER(SEARCH("代数",E595)),3,IF(OR(ISNUMBER(SEARCH("运筹",E595)),ISNUMBER(SEARCH("优化",E595))),4,0))))</f>
        <v>1</v>
      </c>
      <c r="R595" t="str">
        <f>IF(AND(Q595&gt;0,O595=1),Q595&amp;"-"&amp;E595,"")</f>
        <v/>
      </c>
      <c r="S595" t="s">
        <v>28</v>
      </c>
      <c r="T595">
        <v>2</v>
      </c>
      <c r="U595">
        <v>1</v>
      </c>
      <c r="V595" t="s">
        <v>28</v>
      </c>
      <c r="W595">
        <v>18</v>
      </c>
      <c r="X595">
        <v>2</v>
      </c>
      <c r="Y595">
        <v>4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e">
        <f>VLOOKUP(A595,#REF!,4,FALSE)</f>
        <v>#REF!</v>
      </c>
      <c r="AW595" t="e">
        <f>VLOOKUP(A595,#REF!,5,FALSE)</f>
        <v>#REF!</v>
      </c>
      <c r="AX595">
        <f>SUMIF(量化书目统计!A:A,H595,量化书目统计!G:G)</f>
        <v>0</v>
      </c>
    </row>
    <row r="596" spans="1:50" x14ac:dyDescent="0.3">
      <c r="A596" t="s">
        <v>5149</v>
      </c>
      <c r="B596" t="s">
        <v>539</v>
      </c>
      <c r="C596" t="s">
        <v>45</v>
      </c>
      <c r="D596">
        <v>5</v>
      </c>
      <c r="E596" t="s">
        <v>1627</v>
      </c>
      <c r="F596" s="1" t="s">
        <v>1628</v>
      </c>
      <c r="G596" t="s">
        <v>1629</v>
      </c>
      <c r="H596" t="e">
        <f>VLOOKUP(F596,#REF!,2,FALSE)</f>
        <v>#REF!</v>
      </c>
      <c r="I596" t="s">
        <v>59</v>
      </c>
      <c r="J596" s="4">
        <v>44466</v>
      </c>
      <c r="K596" s="4">
        <v>44486</v>
      </c>
      <c r="L596" s="3">
        <f>IF(K596&lt;&gt;0,K596-J596,"")</f>
        <v>20</v>
      </c>
      <c r="M596" s="4">
        <v>44487</v>
      </c>
      <c r="N596">
        <f>M596-J596</f>
        <v>21</v>
      </c>
      <c r="O596">
        <v>0</v>
      </c>
      <c r="P596" t="e">
        <f>VLOOKUP(F596,#REF!,3,FALSE)</f>
        <v>#REF!</v>
      </c>
      <c r="Q596">
        <f>IF(OR(ISNUMBER(SEARCH("高等数学",E596)),ISNUMBER(SEARCH("数学分析",E596)),ISNUMBER(SEARCH("微积分",E596))),1,IF(OR(ISNUMBER(SEARCH("概率",E596)),ISNUMBER(SEARCH("数理统计",E596)),ISNUMBER(SEARCH("统计",E596))),2,IF(ISNUMBER(SEARCH("代数",E596)),3,IF(OR(ISNUMBER(SEARCH("运筹",E596)),ISNUMBER(SEARCH("优化",E596))),4,0))))</f>
        <v>0</v>
      </c>
      <c r="R596" t="str">
        <f>IF(AND(Q596&gt;0,O596=1),Q596&amp;"-"&amp;E596,"")</f>
        <v/>
      </c>
      <c r="S596" t="s">
        <v>38</v>
      </c>
      <c r="T596">
        <v>4</v>
      </c>
      <c r="U596">
        <v>1</v>
      </c>
      <c r="V596" t="s">
        <v>38</v>
      </c>
      <c r="W596">
        <v>7</v>
      </c>
      <c r="X596">
        <v>44</v>
      </c>
      <c r="Y596">
        <v>5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e">
        <f>VLOOKUP(A596,#REF!,4,FALSE)</f>
        <v>#REF!</v>
      </c>
      <c r="AW596" t="e">
        <f>VLOOKUP(A596,#REF!,5,FALSE)</f>
        <v>#REF!</v>
      </c>
      <c r="AX596">
        <f>SUMIF(量化书目统计!A:A,H596,量化书目统计!G:G)</f>
        <v>0</v>
      </c>
    </row>
    <row r="597" spans="1:50" x14ac:dyDescent="0.3">
      <c r="A597" t="s">
        <v>5150</v>
      </c>
      <c r="B597" t="s">
        <v>539</v>
      </c>
      <c r="C597" t="s">
        <v>106</v>
      </c>
      <c r="D597">
        <v>4</v>
      </c>
      <c r="E597" t="s">
        <v>1345</v>
      </c>
      <c r="F597" s="1" t="s">
        <v>3367</v>
      </c>
      <c r="G597" t="s">
        <v>3368</v>
      </c>
      <c r="H597" t="e">
        <f>VLOOKUP(F597,#REF!,2,FALSE)</f>
        <v>#REF!</v>
      </c>
      <c r="I597" t="s">
        <v>59</v>
      </c>
      <c r="J597" s="4">
        <v>44272</v>
      </c>
      <c r="K597" s="4">
        <v>44377</v>
      </c>
      <c r="L597" s="3">
        <f>IF(K597&lt;&gt;0,K597-J597,"")</f>
        <v>105</v>
      </c>
      <c r="M597" s="4">
        <v>44446</v>
      </c>
      <c r="N597">
        <f>M597-J597</f>
        <v>174</v>
      </c>
      <c r="O597">
        <v>0</v>
      </c>
      <c r="P597" t="e">
        <f>VLOOKUP(F597,#REF!,3,FALSE)</f>
        <v>#REF!</v>
      </c>
      <c r="Q597">
        <f>IF(OR(ISNUMBER(SEARCH("高等数学",E597)),ISNUMBER(SEARCH("数学分析",E597)),ISNUMBER(SEARCH("微积分",E597))),1,IF(OR(ISNUMBER(SEARCH("概率",E597)),ISNUMBER(SEARCH("数理统计",E597)),ISNUMBER(SEARCH("统计",E597))),2,IF(ISNUMBER(SEARCH("代数",E597)),3,IF(OR(ISNUMBER(SEARCH("运筹",E597)),ISNUMBER(SEARCH("优化",E597))),4,0))))</f>
        <v>1</v>
      </c>
      <c r="R597" t="str">
        <f>IF(AND(Q597&gt;0,O597=1),Q597&amp;"-"&amp;E597,"")</f>
        <v/>
      </c>
      <c r="S597" t="s">
        <v>80</v>
      </c>
      <c r="T597">
        <v>3</v>
      </c>
      <c r="U597">
        <v>1</v>
      </c>
      <c r="V597" t="s">
        <v>80</v>
      </c>
      <c r="W597">
        <v>18</v>
      </c>
      <c r="X597">
        <v>23</v>
      </c>
      <c r="Y597">
        <v>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e">
        <f>VLOOKUP(A597,#REF!,4,FALSE)</f>
        <v>#REF!</v>
      </c>
      <c r="AW597" t="e">
        <f>VLOOKUP(A597,#REF!,5,FALSE)</f>
        <v>#REF!</v>
      </c>
      <c r="AX597">
        <f>SUMIF(量化书目统计!A:A,H597,量化书目统计!G:G)</f>
        <v>0</v>
      </c>
    </row>
    <row r="598" spans="1:50" x14ac:dyDescent="0.3">
      <c r="A598" t="s">
        <v>5151</v>
      </c>
      <c r="B598" t="s">
        <v>539</v>
      </c>
      <c r="C598" t="s">
        <v>111</v>
      </c>
      <c r="D598">
        <v>4</v>
      </c>
      <c r="E598" t="s">
        <v>819</v>
      </c>
      <c r="F598" s="1" t="s">
        <v>820</v>
      </c>
      <c r="G598" t="s">
        <v>821</v>
      </c>
      <c r="H598" t="e">
        <f>VLOOKUP(F598,#REF!,2,FALSE)</f>
        <v>#REF!</v>
      </c>
      <c r="I598" t="s">
        <v>32</v>
      </c>
      <c r="J598" s="4">
        <v>44502</v>
      </c>
      <c r="K598" s="4">
        <v>44563</v>
      </c>
      <c r="L598" s="3">
        <f>IF(K598&lt;&gt;0,K598-J598,"")</f>
        <v>61</v>
      </c>
      <c r="M598" s="4">
        <v>44620</v>
      </c>
      <c r="N598">
        <f>M598-J598</f>
        <v>118</v>
      </c>
      <c r="O598">
        <v>0</v>
      </c>
      <c r="P598" t="e">
        <f>VLOOKUP(F598,#REF!,3,FALSE)</f>
        <v>#REF!</v>
      </c>
      <c r="Q598">
        <f>IF(OR(ISNUMBER(SEARCH("高等数学",E598)),ISNUMBER(SEARCH("数学分析",E598)),ISNUMBER(SEARCH("微积分",E598))),1,IF(OR(ISNUMBER(SEARCH("概率",E598)),ISNUMBER(SEARCH("数理统计",E598)),ISNUMBER(SEARCH("统计",E598))),2,IF(ISNUMBER(SEARCH("代数",E598)),3,IF(OR(ISNUMBER(SEARCH("运筹",E598)),ISNUMBER(SEARCH("优化",E598))),4,0))))</f>
        <v>0</v>
      </c>
      <c r="R598" t="str">
        <f>IF(AND(Q598&gt;0,O598=1),Q598&amp;"-"&amp;E598,"")</f>
        <v/>
      </c>
      <c r="S598" t="s">
        <v>38</v>
      </c>
      <c r="T598">
        <v>9</v>
      </c>
      <c r="U598">
        <v>1</v>
      </c>
      <c r="V598" t="s">
        <v>38</v>
      </c>
      <c r="W598">
        <v>18</v>
      </c>
      <c r="X598">
        <v>49</v>
      </c>
      <c r="Y598">
        <v>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e">
        <f>VLOOKUP(A598,#REF!,4,FALSE)</f>
        <v>#REF!</v>
      </c>
      <c r="AW598" t="e">
        <f>VLOOKUP(A598,#REF!,5,FALSE)</f>
        <v>#REF!</v>
      </c>
      <c r="AX598">
        <f>SUMIF(量化书目统计!A:A,H598,量化书目统计!G:G)</f>
        <v>0</v>
      </c>
    </row>
    <row r="599" spans="1:50" x14ac:dyDescent="0.3">
      <c r="A599" t="s">
        <v>5152</v>
      </c>
      <c r="B599" t="s">
        <v>539</v>
      </c>
      <c r="C599" t="s">
        <v>117</v>
      </c>
      <c r="D599">
        <v>4</v>
      </c>
      <c r="E599" t="s">
        <v>1366</v>
      </c>
      <c r="F599" s="1" t="s">
        <v>1367</v>
      </c>
      <c r="G599" t="s">
        <v>1368</v>
      </c>
      <c r="H599" t="e">
        <f>VLOOKUP(F599,#REF!,2,FALSE)</f>
        <v>#REF!</v>
      </c>
      <c r="I599" t="s">
        <v>317</v>
      </c>
      <c r="J599" s="4">
        <v>44580</v>
      </c>
      <c r="K599" s="4">
        <v>44609</v>
      </c>
      <c r="L599" s="3">
        <f>IF(K599&lt;&gt;0,K599-J599,"")</f>
        <v>29</v>
      </c>
      <c r="M599" s="4">
        <v>44637</v>
      </c>
      <c r="N599">
        <f>M599-J599</f>
        <v>57</v>
      </c>
      <c r="O599">
        <v>1</v>
      </c>
      <c r="P599" t="e">
        <f>VLOOKUP(F599,#REF!,3,FALSE)</f>
        <v>#REF!</v>
      </c>
      <c r="Q599">
        <f>IF(OR(ISNUMBER(SEARCH("高等数学",E599)),ISNUMBER(SEARCH("数学分析",E599)),ISNUMBER(SEARCH("微积分",E599))),1,IF(OR(ISNUMBER(SEARCH("概率",E599)),ISNUMBER(SEARCH("数理统计",E599)),ISNUMBER(SEARCH("统计",E599))),2,IF(ISNUMBER(SEARCH("代数",E599)),3,IF(OR(ISNUMBER(SEARCH("运筹",E599)),ISNUMBER(SEARCH("优化",E599))),4,0))))</f>
        <v>0</v>
      </c>
      <c r="R599" t="str">
        <f>IF(AND(Q599&gt;0,O599=1),Q599&amp;"-"&amp;E599,"")</f>
        <v/>
      </c>
      <c r="S599" t="s">
        <v>43</v>
      </c>
      <c r="U599">
        <v>1</v>
      </c>
      <c r="V599" t="s">
        <v>99</v>
      </c>
      <c r="W599">
        <v>1</v>
      </c>
      <c r="X599">
        <v>60</v>
      </c>
      <c r="Y599">
        <v>4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e">
        <f>VLOOKUP(A599,#REF!,4,FALSE)</f>
        <v>#REF!</v>
      </c>
      <c r="AW599" t="e">
        <f>VLOOKUP(A599,#REF!,5,FALSE)</f>
        <v>#REF!</v>
      </c>
      <c r="AX599">
        <f>SUMIF(量化书目统计!A:A,H599,量化书目统计!G:G)</f>
        <v>0</v>
      </c>
    </row>
    <row r="600" spans="1:50" x14ac:dyDescent="0.3">
      <c r="A600" t="s">
        <v>5153</v>
      </c>
      <c r="B600" t="s">
        <v>539</v>
      </c>
      <c r="C600" t="s">
        <v>106</v>
      </c>
      <c r="D600">
        <v>4</v>
      </c>
      <c r="E600" t="s">
        <v>1345</v>
      </c>
      <c r="F600" s="1" t="s">
        <v>3377</v>
      </c>
      <c r="G600" t="s">
        <v>3378</v>
      </c>
      <c r="H600" t="e">
        <f>VLOOKUP(F600,#REF!,2,FALSE)</f>
        <v>#REF!</v>
      </c>
      <c r="I600" t="s">
        <v>59</v>
      </c>
      <c r="J600" s="4">
        <v>44202</v>
      </c>
      <c r="K600" s="4">
        <v>44206</v>
      </c>
      <c r="L600" s="3">
        <f>IF(K600&lt;&gt;0,K600-J600,"")</f>
        <v>4</v>
      </c>
      <c r="M600" s="4">
        <v>44263</v>
      </c>
      <c r="N600">
        <f>M600-J600</f>
        <v>61</v>
      </c>
      <c r="O600">
        <v>0</v>
      </c>
      <c r="P600" t="e">
        <f>VLOOKUP(F600,#REF!,3,FALSE)</f>
        <v>#REF!</v>
      </c>
      <c r="Q600">
        <f>IF(OR(ISNUMBER(SEARCH("高等数学",E600)),ISNUMBER(SEARCH("数学分析",E600)),ISNUMBER(SEARCH("微积分",E600))),1,IF(OR(ISNUMBER(SEARCH("概率",E600)),ISNUMBER(SEARCH("数理统计",E600)),ISNUMBER(SEARCH("统计",E600))),2,IF(ISNUMBER(SEARCH("代数",E600)),3,IF(OR(ISNUMBER(SEARCH("运筹",E600)),ISNUMBER(SEARCH("优化",E600))),4,0))))</f>
        <v>1</v>
      </c>
      <c r="R600" t="str">
        <f>IF(AND(Q600&gt;0,O600=1),Q600&amp;"-"&amp;E600,"")</f>
        <v/>
      </c>
      <c r="S600" t="s">
        <v>28</v>
      </c>
      <c r="T600">
        <v>18</v>
      </c>
      <c r="U600">
        <v>1</v>
      </c>
      <c r="V600" t="s">
        <v>28</v>
      </c>
      <c r="W600">
        <v>18</v>
      </c>
      <c r="X600">
        <v>18</v>
      </c>
      <c r="Y600">
        <v>11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e">
        <f>VLOOKUP(A600,#REF!,4,FALSE)</f>
        <v>#REF!</v>
      </c>
      <c r="AW600" t="e">
        <f>VLOOKUP(A600,#REF!,5,FALSE)</f>
        <v>#REF!</v>
      </c>
      <c r="AX600">
        <f>SUMIF(量化书目统计!A:A,H600,量化书目统计!G:G)</f>
        <v>0</v>
      </c>
    </row>
    <row r="601" spans="1:50" x14ac:dyDescent="0.3">
      <c r="A601" t="s">
        <v>5154</v>
      </c>
      <c r="B601" t="s">
        <v>539</v>
      </c>
      <c r="C601" t="s">
        <v>111</v>
      </c>
      <c r="D601">
        <v>4</v>
      </c>
      <c r="E601" t="s">
        <v>5145</v>
      </c>
      <c r="F601" s="1" t="s">
        <v>5146</v>
      </c>
      <c r="G601" t="s">
        <v>5147</v>
      </c>
      <c r="H601" t="e">
        <f>VLOOKUP(F601,#REF!,2,FALSE)</f>
        <v>#REF!</v>
      </c>
      <c r="I601" t="s">
        <v>59</v>
      </c>
      <c r="J601" s="4">
        <v>44160</v>
      </c>
      <c r="K601" s="4">
        <v>44210</v>
      </c>
      <c r="L601" s="3">
        <f>IF(K601&lt;&gt;0,K601-J601,"")</f>
        <v>50</v>
      </c>
      <c r="M601" s="4">
        <v>44260</v>
      </c>
      <c r="N601">
        <f>M601-J601</f>
        <v>100</v>
      </c>
      <c r="O601">
        <v>0</v>
      </c>
      <c r="P601" t="e">
        <f>VLOOKUP(F601,#REF!,3,FALSE)</f>
        <v>#REF!</v>
      </c>
      <c r="Q601">
        <f>IF(OR(ISNUMBER(SEARCH("高等数学",E601)),ISNUMBER(SEARCH("数学分析",E601)),ISNUMBER(SEARCH("微积分",E601))),1,IF(OR(ISNUMBER(SEARCH("概率",E601)),ISNUMBER(SEARCH("数理统计",E601)),ISNUMBER(SEARCH("统计",E601))),2,IF(ISNUMBER(SEARCH("代数",E601)),3,IF(OR(ISNUMBER(SEARCH("运筹",E601)),ISNUMBER(SEARCH("优化",E601))),4,0))))</f>
        <v>3</v>
      </c>
      <c r="R601" t="str">
        <f>IF(AND(Q601&gt;0,O601=1),Q601&amp;"-"&amp;E601,"")</f>
        <v/>
      </c>
      <c r="S601" t="s">
        <v>28</v>
      </c>
      <c r="T601">
        <v>12</v>
      </c>
      <c r="U601">
        <v>1</v>
      </c>
      <c r="V601" t="s">
        <v>28</v>
      </c>
      <c r="W601">
        <v>18</v>
      </c>
      <c r="X601">
        <v>12</v>
      </c>
      <c r="Y601">
        <v>11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e">
        <f>VLOOKUP(A601,#REF!,4,FALSE)</f>
        <v>#REF!</v>
      </c>
      <c r="AW601" t="e">
        <f>VLOOKUP(A601,#REF!,5,FALSE)</f>
        <v>#REF!</v>
      </c>
      <c r="AX601">
        <f>SUMIF(量化书目统计!A:A,H601,量化书目统计!G:G)</f>
        <v>0</v>
      </c>
    </row>
    <row r="602" spans="1:50" x14ac:dyDescent="0.3">
      <c r="A602" t="s">
        <v>5155</v>
      </c>
      <c r="B602" t="s">
        <v>539</v>
      </c>
      <c r="C602" t="s">
        <v>106</v>
      </c>
      <c r="D602">
        <v>4</v>
      </c>
      <c r="E602" t="s">
        <v>1581</v>
      </c>
      <c r="F602" s="1" t="s">
        <v>3459</v>
      </c>
      <c r="G602" t="s">
        <v>3460</v>
      </c>
      <c r="H602" t="e">
        <f>VLOOKUP(F602,#REF!,2,FALSE)</f>
        <v>#REF!</v>
      </c>
      <c r="I602" t="s">
        <v>59</v>
      </c>
      <c r="J602" s="4">
        <v>44358</v>
      </c>
      <c r="K602" s="4">
        <v>44378</v>
      </c>
      <c r="L602" s="3">
        <f>IF(K602&lt;&gt;0,K602-J602,"")</f>
        <v>20</v>
      </c>
      <c r="M602" s="4">
        <v>44446</v>
      </c>
      <c r="N602">
        <f>M602-J602</f>
        <v>88</v>
      </c>
      <c r="O602">
        <v>0</v>
      </c>
      <c r="P602" t="e">
        <f>VLOOKUP(F602,#REF!,3,FALSE)</f>
        <v>#REF!</v>
      </c>
      <c r="Q602">
        <f>IF(OR(ISNUMBER(SEARCH("高等数学",E602)),ISNUMBER(SEARCH("数学分析",E602)),ISNUMBER(SEARCH("微积分",E602))),1,IF(OR(ISNUMBER(SEARCH("概率",E602)),ISNUMBER(SEARCH("数理统计",E602)),ISNUMBER(SEARCH("统计",E602))),2,IF(ISNUMBER(SEARCH("代数",E602)),3,IF(OR(ISNUMBER(SEARCH("运筹",E602)),ISNUMBER(SEARCH("优化",E602))),4,0))))</f>
        <v>1</v>
      </c>
      <c r="R602" t="str">
        <f>IF(AND(Q602&gt;0,O602=1),Q602&amp;"-"&amp;E602,"")</f>
        <v/>
      </c>
      <c r="S602" t="s">
        <v>80</v>
      </c>
      <c r="T602">
        <v>15</v>
      </c>
      <c r="U602">
        <v>3</v>
      </c>
      <c r="V602" t="s">
        <v>80</v>
      </c>
      <c r="W602">
        <v>18</v>
      </c>
      <c r="X602">
        <v>35</v>
      </c>
      <c r="Y602">
        <v>11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e">
        <f>VLOOKUP(A602,#REF!,4,FALSE)</f>
        <v>#REF!</v>
      </c>
      <c r="AW602" t="e">
        <f>VLOOKUP(A602,#REF!,5,FALSE)</f>
        <v>#REF!</v>
      </c>
      <c r="AX602">
        <f>SUMIF(量化书目统计!A:A,H602,量化书目统计!G:G)</f>
        <v>0</v>
      </c>
    </row>
    <row r="603" spans="1:50" x14ac:dyDescent="0.3">
      <c r="A603" t="s">
        <v>5156</v>
      </c>
      <c r="B603" t="s">
        <v>539</v>
      </c>
      <c r="C603" t="s">
        <v>990</v>
      </c>
      <c r="D603">
        <v>4</v>
      </c>
      <c r="E603" t="s">
        <v>3276</v>
      </c>
      <c r="F603" s="1" t="s">
        <v>3277</v>
      </c>
      <c r="G603" t="s">
        <v>3278</v>
      </c>
      <c r="H603" t="e">
        <f>VLOOKUP(F603,#REF!,2,FALSE)</f>
        <v>#REF!</v>
      </c>
      <c r="I603" t="s">
        <v>231</v>
      </c>
      <c r="J603" s="4">
        <v>44195</v>
      </c>
      <c r="K603" s="4">
        <v>44195</v>
      </c>
      <c r="L603" s="3">
        <f>IF(K603&lt;&gt;0,K603-J603,"")</f>
        <v>0</v>
      </c>
      <c r="M603" s="4">
        <v>44256</v>
      </c>
      <c r="N603">
        <f>M603-J603</f>
        <v>61</v>
      </c>
      <c r="O603">
        <v>0</v>
      </c>
      <c r="P603" t="e">
        <f>VLOOKUP(F603,#REF!,3,FALSE)</f>
        <v>#REF!</v>
      </c>
      <c r="Q603">
        <f>IF(OR(ISNUMBER(SEARCH("高等数学",E603)),ISNUMBER(SEARCH("数学分析",E603)),ISNUMBER(SEARCH("微积分",E603))),1,IF(OR(ISNUMBER(SEARCH("概率",E603)),ISNUMBER(SEARCH("数理统计",E603)),ISNUMBER(SEARCH("统计",E603))),2,IF(ISNUMBER(SEARCH("代数",E603)),3,IF(OR(ISNUMBER(SEARCH("运筹",E603)),ISNUMBER(SEARCH("优化",E603))),4,0))))</f>
        <v>0</v>
      </c>
      <c r="R603" t="str">
        <f>IF(AND(Q603&gt;0,O603=1),Q603&amp;"-"&amp;E603,"")</f>
        <v/>
      </c>
      <c r="S603" t="s">
        <v>28</v>
      </c>
      <c r="T603">
        <v>17</v>
      </c>
      <c r="U603">
        <v>1</v>
      </c>
      <c r="V603" t="s">
        <v>28</v>
      </c>
      <c r="W603">
        <v>17</v>
      </c>
      <c r="X603">
        <v>17</v>
      </c>
      <c r="Y603">
        <v>11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e">
        <f>VLOOKUP(A603,#REF!,4,FALSE)</f>
        <v>#REF!</v>
      </c>
      <c r="AW603" t="e">
        <f>VLOOKUP(A603,#REF!,5,FALSE)</f>
        <v>#REF!</v>
      </c>
      <c r="AX603">
        <f>SUMIF(量化书目统计!A:A,H603,量化书目统计!G:G)</f>
        <v>0</v>
      </c>
    </row>
    <row r="604" spans="1:50" x14ac:dyDescent="0.3">
      <c r="A604" t="s">
        <v>618</v>
      </c>
      <c r="B604" t="s">
        <v>556</v>
      </c>
      <c r="C604" t="s">
        <v>205</v>
      </c>
      <c r="D604">
        <v>1</v>
      </c>
      <c r="E604" t="s">
        <v>619</v>
      </c>
      <c r="F604" s="1" t="s">
        <v>620</v>
      </c>
      <c r="G604" t="s">
        <v>621</v>
      </c>
      <c r="H604" t="e">
        <f>VLOOKUP(F604,#REF!,2,FALSE)</f>
        <v>#REF!</v>
      </c>
      <c r="I604" t="s">
        <v>59</v>
      </c>
      <c r="J604" s="4">
        <v>44090</v>
      </c>
      <c r="K604" s="4">
        <v>44147</v>
      </c>
      <c r="L604" s="3">
        <f>IF(K604&lt;&gt;0,K604-J604,"")</f>
        <v>57</v>
      </c>
      <c r="M604" s="4">
        <v>44151</v>
      </c>
      <c r="N604">
        <f>M604-J604</f>
        <v>61</v>
      </c>
      <c r="O604">
        <v>0</v>
      </c>
      <c r="P604" t="e">
        <f>VLOOKUP(F604,#REF!,3,FALSE)</f>
        <v>#REF!</v>
      </c>
      <c r="Q604">
        <f>IF(OR(ISNUMBER(SEARCH("高等数学",E604)),ISNUMBER(SEARCH("数学分析",E604)),ISNUMBER(SEARCH("微积分",E604))),1,IF(OR(ISNUMBER(SEARCH("概率",E604)),ISNUMBER(SEARCH("数理统计",E604)),ISNUMBER(SEARCH("统计",E604))),2,IF(ISNUMBER(SEARCH("代数",E604)),3,IF(OR(ISNUMBER(SEARCH("运筹",E604)),ISNUMBER(SEARCH("优化",E604))),4,0))))</f>
        <v>0</v>
      </c>
      <c r="R604" t="str">
        <f>IF(AND(Q604&gt;0,O604=1),Q604&amp;"-"&amp;E604,"")</f>
        <v/>
      </c>
      <c r="S604" t="s">
        <v>28</v>
      </c>
      <c r="T604">
        <v>2</v>
      </c>
      <c r="U604">
        <v>1</v>
      </c>
      <c r="V604" t="s">
        <v>28</v>
      </c>
      <c r="W604">
        <v>10</v>
      </c>
      <c r="X604">
        <v>2</v>
      </c>
      <c r="Y604">
        <v>11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e">
        <f>VLOOKUP(A604,#REF!,4,FALSE)</f>
        <v>#REF!</v>
      </c>
      <c r="AW604" t="e">
        <f>VLOOKUP(A604,#REF!,5,FALSE)</f>
        <v>#REF!</v>
      </c>
      <c r="AX604">
        <f>SUMIF(量化书目统计!A:A,H604,量化书目统计!G:G)</f>
        <v>0</v>
      </c>
    </row>
    <row r="605" spans="1:50" x14ac:dyDescent="0.3">
      <c r="A605" t="s">
        <v>5157</v>
      </c>
      <c r="B605" t="s">
        <v>539</v>
      </c>
      <c r="C605" t="s">
        <v>111</v>
      </c>
      <c r="D605">
        <v>4</v>
      </c>
      <c r="E605" t="s">
        <v>35</v>
      </c>
      <c r="F605" s="1" t="s">
        <v>36</v>
      </c>
      <c r="G605" t="s">
        <v>37</v>
      </c>
      <c r="H605" t="e">
        <f>VLOOKUP(F605,#REF!,2,FALSE)</f>
        <v>#REF!</v>
      </c>
      <c r="I605" t="s">
        <v>32</v>
      </c>
      <c r="J605" s="4">
        <v>44575</v>
      </c>
      <c r="K605" s="4">
        <v>44610</v>
      </c>
      <c r="L605" s="3">
        <f>IF(K605&lt;&gt;0,K605-J605,"")</f>
        <v>35</v>
      </c>
      <c r="M605" s="4">
        <v>44635</v>
      </c>
      <c r="N605">
        <f>M605-J605</f>
        <v>60</v>
      </c>
      <c r="O605">
        <v>0</v>
      </c>
      <c r="P605" t="e">
        <f>VLOOKUP(F605,#REF!,3,FALSE)</f>
        <v>#REF!</v>
      </c>
      <c r="Q605">
        <f>IF(OR(ISNUMBER(SEARCH("高等数学",E605)),ISNUMBER(SEARCH("数学分析",E605)),ISNUMBER(SEARCH("微积分",E605))),1,IF(OR(ISNUMBER(SEARCH("概率",E605)),ISNUMBER(SEARCH("数理统计",E605)),ISNUMBER(SEARCH("统计",E605))),2,IF(ISNUMBER(SEARCH("代数",E605)),3,IF(OR(ISNUMBER(SEARCH("运筹",E605)),ISNUMBER(SEARCH("优化",E605))),4,0))))</f>
        <v>0</v>
      </c>
      <c r="R605" t="str">
        <f>IF(AND(Q605&gt;0,O605=1),Q605&amp;"-"&amp;E605,"")</f>
        <v/>
      </c>
      <c r="S605" t="s">
        <v>38</v>
      </c>
      <c r="T605">
        <f>19</f>
        <v>19</v>
      </c>
      <c r="U605">
        <v>1</v>
      </c>
      <c r="V605" t="s">
        <v>99</v>
      </c>
      <c r="W605">
        <v>1</v>
      </c>
      <c r="X605">
        <v>59</v>
      </c>
      <c r="Y605">
        <v>11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e">
        <f>VLOOKUP(A605,#REF!,4,FALSE)</f>
        <v>#REF!</v>
      </c>
      <c r="AW605" t="e">
        <f>VLOOKUP(A605,#REF!,5,FALSE)</f>
        <v>#REF!</v>
      </c>
      <c r="AX605">
        <f>SUMIF(量化书目统计!A:A,H605,量化书目统计!G:G)</f>
        <v>0</v>
      </c>
    </row>
    <row r="606" spans="1:50" x14ac:dyDescent="0.3">
      <c r="A606" t="s">
        <v>5158</v>
      </c>
      <c r="B606" t="s">
        <v>539</v>
      </c>
      <c r="C606" t="s">
        <v>117</v>
      </c>
      <c r="D606">
        <v>4</v>
      </c>
      <c r="E606" t="s">
        <v>1345</v>
      </c>
      <c r="F606" s="1" t="s">
        <v>3377</v>
      </c>
      <c r="G606" t="s">
        <v>3378</v>
      </c>
      <c r="H606" t="e">
        <f>VLOOKUP(F606,#REF!,2,FALSE)</f>
        <v>#REF!</v>
      </c>
      <c r="I606" t="s">
        <v>59</v>
      </c>
      <c r="J606" s="4">
        <v>44154</v>
      </c>
      <c r="K606" s="4">
        <v>44193</v>
      </c>
      <c r="L606" s="3">
        <f>IF(K606&lt;&gt;0,K606-J606,"")</f>
        <v>39</v>
      </c>
      <c r="M606" s="4">
        <v>44214</v>
      </c>
      <c r="N606">
        <f>M606-J606</f>
        <v>60</v>
      </c>
      <c r="O606">
        <v>1</v>
      </c>
      <c r="P606" t="e">
        <f>VLOOKUP(F606,#REF!,3,FALSE)</f>
        <v>#REF!</v>
      </c>
      <c r="Q606">
        <f>IF(OR(ISNUMBER(SEARCH("高等数学",E606)),ISNUMBER(SEARCH("数学分析",E606)),ISNUMBER(SEARCH("微积分",E606))),1,IF(OR(ISNUMBER(SEARCH("概率",E606)),ISNUMBER(SEARCH("数理统计",E606)),ISNUMBER(SEARCH("统计",E606))),2,IF(ISNUMBER(SEARCH("代数",E606)),3,IF(OR(ISNUMBER(SEARCH("运筹",E606)),ISNUMBER(SEARCH("优化",E606))),4,0))))</f>
        <v>1</v>
      </c>
      <c r="R606" t="str">
        <f>IF(AND(Q606&gt;0,O606=1),Q606&amp;"-"&amp;E606,"")</f>
        <v>1-数学分析习题课讲义</v>
      </c>
      <c r="S606" t="s">
        <v>28</v>
      </c>
      <c r="T606">
        <v>11</v>
      </c>
      <c r="U606">
        <v>1</v>
      </c>
      <c r="V606" t="s">
        <v>28</v>
      </c>
      <c r="W606">
        <v>17</v>
      </c>
      <c r="X606">
        <v>11</v>
      </c>
      <c r="Y606">
        <v>11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e">
        <f>VLOOKUP(A606,#REF!,4,FALSE)</f>
        <v>#REF!</v>
      </c>
      <c r="AW606" t="e">
        <f>VLOOKUP(A606,#REF!,5,FALSE)</f>
        <v>#REF!</v>
      </c>
      <c r="AX606">
        <f>SUMIF(量化书目统计!A:A,H606,量化书目统计!G:G)</f>
        <v>0</v>
      </c>
    </row>
    <row r="607" spans="1:50" x14ac:dyDescent="0.3">
      <c r="A607" t="s">
        <v>5188</v>
      </c>
      <c r="B607" t="s">
        <v>539</v>
      </c>
      <c r="C607" t="s">
        <v>111</v>
      </c>
      <c r="D607">
        <v>4</v>
      </c>
      <c r="E607" t="s">
        <v>1172</v>
      </c>
      <c r="F607" s="1" t="s">
        <v>1173</v>
      </c>
      <c r="G607" t="s">
        <v>1174</v>
      </c>
      <c r="H607" t="e">
        <f>VLOOKUP(F607,#REF!,2,FALSE)</f>
        <v>#REF!</v>
      </c>
      <c r="I607" t="s">
        <v>32</v>
      </c>
      <c r="J607" s="4">
        <v>44257</v>
      </c>
      <c r="K607" s="4">
        <v>44318</v>
      </c>
      <c r="L607" s="3">
        <f>IF(K607&lt;&gt;0,K607-J607,"")</f>
        <v>61</v>
      </c>
      <c r="M607" s="4">
        <v>44319</v>
      </c>
      <c r="N607">
        <f>M607-J607</f>
        <v>62</v>
      </c>
      <c r="O607">
        <v>0</v>
      </c>
      <c r="P607" t="e">
        <f>VLOOKUP(F607,#REF!,3,FALSE)</f>
        <v>#REF!</v>
      </c>
      <c r="Q607">
        <f>IF(OR(ISNUMBER(SEARCH("高等数学",E607)),ISNUMBER(SEARCH("数学分析",E607)),ISNUMBER(SEARCH("微积分",E607))),1,IF(OR(ISNUMBER(SEARCH("概率",E607)),ISNUMBER(SEARCH("数理统计",E607)),ISNUMBER(SEARCH("统计",E607))),2,IF(ISNUMBER(SEARCH("代数",E607)),3,IF(OR(ISNUMBER(SEARCH("运筹",E607)),ISNUMBER(SEARCH("优化",E607))),4,0))))</f>
        <v>0</v>
      </c>
      <c r="R607" t="str">
        <f>IF(AND(Q607&gt;0,O607=1),Q607&amp;"-"&amp;E607,"")</f>
        <v/>
      </c>
      <c r="S607" t="s">
        <v>80</v>
      </c>
      <c r="T607">
        <v>1</v>
      </c>
      <c r="U607">
        <v>1</v>
      </c>
      <c r="V607" t="s">
        <v>80</v>
      </c>
      <c r="W607">
        <v>9</v>
      </c>
      <c r="X607">
        <v>21</v>
      </c>
      <c r="Y607">
        <v>15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e">
        <f>VLOOKUP(A607,#REF!,4,FALSE)</f>
        <v>#REF!</v>
      </c>
      <c r="AW607" t="e">
        <f>VLOOKUP(A607,#REF!,5,FALSE)</f>
        <v>#REF!</v>
      </c>
      <c r="AX607">
        <f>SUMIF(量化书目统计!A:A,H607,量化书目统计!G:G)</f>
        <v>0</v>
      </c>
    </row>
    <row r="608" spans="1:50" x14ac:dyDescent="0.3">
      <c r="A608" t="s">
        <v>5189</v>
      </c>
      <c r="B608" t="s">
        <v>539</v>
      </c>
      <c r="C608" t="s">
        <v>111</v>
      </c>
      <c r="D608">
        <v>4</v>
      </c>
      <c r="E608" t="s">
        <v>1850</v>
      </c>
      <c r="F608" s="1" t="s">
        <v>1851</v>
      </c>
      <c r="G608" t="s">
        <v>1852</v>
      </c>
      <c r="H608" t="e">
        <f>VLOOKUP(F608,#REF!,2,FALSE)</f>
        <v>#REF!</v>
      </c>
      <c r="I608" t="s">
        <v>158</v>
      </c>
      <c r="J608" s="4">
        <v>44617</v>
      </c>
      <c r="K608" s="4">
        <v>44805</v>
      </c>
      <c r="L608" s="3">
        <f>IF(K608&lt;&gt;0,K608-J608,"")</f>
        <v>188</v>
      </c>
      <c r="M608" s="4">
        <v>44815</v>
      </c>
      <c r="N608">
        <f>M608-J608</f>
        <v>198</v>
      </c>
      <c r="O608">
        <v>0</v>
      </c>
      <c r="P608" t="e">
        <f>VLOOKUP(F608,#REF!,3,FALSE)</f>
        <v>#REF!</v>
      </c>
      <c r="Q608">
        <f>IF(OR(ISNUMBER(SEARCH("高等数学",E608)),ISNUMBER(SEARCH("数学分析",E608)),ISNUMBER(SEARCH("微积分",E608))),1,IF(OR(ISNUMBER(SEARCH("概率",E608)),ISNUMBER(SEARCH("数理统计",E608)),ISNUMBER(SEARCH("统计",E608))),2,IF(ISNUMBER(SEARCH("代数",E608)),3,IF(OR(ISNUMBER(SEARCH("运筹",E608)),ISNUMBER(SEARCH("优化",E608))),4,0))))</f>
        <v>0</v>
      </c>
      <c r="R608" t="str">
        <f>IF(AND(Q608&gt;0,O608=1),Q608&amp;"-"&amp;E608,"")</f>
        <v/>
      </c>
      <c r="S608" t="s">
        <v>99</v>
      </c>
      <c r="T608">
        <v>2</v>
      </c>
      <c r="U608">
        <v>1</v>
      </c>
      <c r="V608" t="s">
        <v>43</v>
      </c>
      <c r="X608">
        <v>62</v>
      </c>
      <c r="Y608">
        <v>15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e">
        <f>VLOOKUP(A608,#REF!,4,FALSE)</f>
        <v>#REF!</v>
      </c>
      <c r="AW608" t="e">
        <f>VLOOKUP(A608,#REF!,5,FALSE)</f>
        <v>#REF!</v>
      </c>
      <c r="AX608">
        <f>SUMIF(量化书目统计!A:A,H608,量化书目统计!G:G)</f>
        <v>0</v>
      </c>
    </row>
    <row r="609" spans="1:50" x14ac:dyDescent="0.3">
      <c r="A609" t="s">
        <v>5190</v>
      </c>
      <c r="B609" t="s">
        <v>539</v>
      </c>
      <c r="C609" t="s">
        <v>111</v>
      </c>
      <c r="D609">
        <v>4</v>
      </c>
      <c r="E609" t="s">
        <v>723</v>
      </c>
      <c r="F609" s="1" t="s">
        <v>724</v>
      </c>
      <c r="G609" t="s">
        <v>725</v>
      </c>
      <c r="H609" t="e">
        <f>VLOOKUP(F609,#REF!,2,FALSE)</f>
        <v>#REF!</v>
      </c>
      <c r="I609" t="s">
        <v>42</v>
      </c>
      <c r="J609" s="4">
        <v>44806</v>
      </c>
      <c r="K609" s="4">
        <v>44815</v>
      </c>
      <c r="L609" s="3">
        <f>IF(K609&lt;&gt;0,K609-J609,"")</f>
        <v>9</v>
      </c>
      <c r="M609" s="4">
        <v>44820</v>
      </c>
      <c r="N609">
        <f>M609-J609</f>
        <v>14</v>
      </c>
      <c r="O609">
        <v>0</v>
      </c>
      <c r="P609" t="e">
        <f>VLOOKUP(F609,#REF!,3,FALSE)</f>
        <v>#REF!</v>
      </c>
      <c r="Q609">
        <f>IF(OR(ISNUMBER(SEARCH("高等数学",E609)),ISNUMBER(SEARCH("数学分析",E609)),ISNUMBER(SEARCH("微积分",E609))),1,IF(OR(ISNUMBER(SEARCH("概率",E609)),ISNUMBER(SEARCH("数理统计",E609)),ISNUMBER(SEARCH("统计",E609))),2,IF(ISNUMBER(SEARCH("代数",E609)),3,IF(OR(ISNUMBER(SEARCH("运筹",E609)),ISNUMBER(SEARCH("优化",E609))),4,0))))</f>
        <v>0</v>
      </c>
      <c r="R609" t="str">
        <f>IF(AND(Q609&gt;0,O609=1),Q609&amp;"-"&amp;E609,"")</f>
        <v/>
      </c>
      <c r="S609" t="s">
        <v>43</v>
      </c>
      <c r="U609">
        <v>1</v>
      </c>
      <c r="V609" t="s">
        <v>43</v>
      </c>
      <c r="X609">
        <v>80</v>
      </c>
      <c r="Y609">
        <v>5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e">
        <f>VLOOKUP(A609,#REF!,4,FALSE)</f>
        <v>#REF!</v>
      </c>
      <c r="AW609" t="e">
        <f>VLOOKUP(A609,#REF!,5,FALSE)</f>
        <v>#REF!</v>
      </c>
      <c r="AX609">
        <f>SUMIF(量化书目统计!A:A,H609,量化书目统计!G:G)</f>
        <v>0</v>
      </c>
    </row>
    <row r="610" spans="1:50" x14ac:dyDescent="0.3">
      <c r="A610" t="s">
        <v>5191</v>
      </c>
      <c r="B610" t="s">
        <v>539</v>
      </c>
      <c r="C610" t="s">
        <v>1095</v>
      </c>
      <c r="D610">
        <v>4</v>
      </c>
      <c r="E610" t="s">
        <v>1089</v>
      </c>
      <c r="F610" s="1" t="s">
        <v>5180</v>
      </c>
      <c r="G610" t="s">
        <v>5181</v>
      </c>
      <c r="H610" t="e">
        <f>VLOOKUP(F610,#REF!,2,FALSE)</f>
        <v>#REF!</v>
      </c>
      <c r="I610" t="s">
        <v>59</v>
      </c>
      <c r="J610" s="4">
        <v>44378</v>
      </c>
      <c r="K610" s="4">
        <v>44458</v>
      </c>
      <c r="L610" s="3">
        <f>IF(K610&lt;&gt;0,K610-J610,"")</f>
        <v>80</v>
      </c>
      <c r="M610" s="4">
        <v>44502</v>
      </c>
      <c r="N610">
        <f>M610-J610</f>
        <v>124</v>
      </c>
      <c r="O610">
        <v>0</v>
      </c>
      <c r="P610" t="e">
        <f>VLOOKUP(F610,#REF!,3,FALSE)</f>
        <v>#REF!</v>
      </c>
      <c r="Q610">
        <f>IF(OR(ISNUMBER(SEARCH("高等数学",E610)),ISNUMBER(SEARCH("数学分析",E610)),ISNUMBER(SEARCH("微积分",E610))),1,IF(OR(ISNUMBER(SEARCH("概率",E610)),ISNUMBER(SEARCH("数理统计",E610)),ISNUMBER(SEARCH("统计",E610))),2,IF(ISNUMBER(SEARCH("代数",E610)),3,IF(OR(ISNUMBER(SEARCH("运筹",E610)),ISNUMBER(SEARCH("优化",E610))),4,0))))</f>
        <v>3</v>
      </c>
      <c r="R610" t="str">
        <f>IF(AND(Q610&gt;0,O610=1),Q610&amp;"-"&amp;E610,"")</f>
        <v/>
      </c>
      <c r="S610" t="s">
        <v>80</v>
      </c>
      <c r="T610">
        <v>18</v>
      </c>
      <c r="U610">
        <v>1</v>
      </c>
      <c r="V610" t="s">
        <v>38</v>
      </c>
      <c r="W610">
        <v>3</v>
      </c>
      <c r="X610">
        <v>38</v>
      </c>
      <c r="Y610">
        <v>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e">
        <f>VLOOKUP(A610,#REF!,4,FALSE)</f>
        <v>#REF!</v>
      </c>
      <c r="AW610" t="e">
        <f>VLOOKUP(A610,#REF!,5,FALSE)</f>
        <v>#REF!</v>
      </c>
      <c r="AX610">
        <f>SUMIF(量化书目统计!A:A,H610,量化书目统计!G:G)</f>
        <v>0</v>
      </c>
    </row>
    <row r="611" spans="1:50" x14ac:dyDescent="0.3">
      <c r="A611" t="s">
        <v>5192</v>
      </c>
      <c r="B611" t="s">
        <v>539</v>
      </c>
      <c r="C611" t="s">
        <v>1095</v>
      </c>
      <c r="D611">
        <v>4</v>
      </c>
      <c r="E611" t="s">
        <v>1376</v>
      </c>
      <c r="F611" s="1" t="s">
        <v>1377</v>
      </c>
      <c r="G611" t="s">
        <v>1378</v>
      </c>
      <c r="H611" t="e">
        <f>VLOOKUP(F611,#REF!,2,FALSE)</f>
        <v>#REF!</v>
      </c>
      <c r="I611" t="s">
        <v>317</v>
      </c>
      <c r="J611" s="4">
        <v>44321</v>
      </c>
      <c r="K611" s="4">
        <v>44417</v>
      </c>
      <c r="L611" s="3">
        <f>IF(K611&lt;&gt;0,K611-J611,"")</f>
        <v>96</v>
      </c>
      <c r="M611" s="4">
        <v>44446</v>
      </c>
      <c r="N611">
        <f>M611-J611</f>
        <v>125</v>
      </c>
      <c r="O611">
        <v>0</v>
      </c>
      <c r="P611" t="e">
        <f>VLOOKUP(F611,#REF!,3,FALSE)</f>
        <v>#REF!</v>
      </c>
      <c r="Q611">
        <f>IF(OR(ISNUMBER(SEARCH("高等数学",E611)),ISNUMBER(SEARCH("数学分析",E611)),ISNUMBER(SEARCH("微积分",E611))),1,IF(OR(ISNUMBER(SEARCH("概率",E611)),ISNUMBER(SEARCH("数理统计",E611)),ISNUMBER(SEARCH("统计",E611))),2,IF(ISNUMBER(SEARCH("代数",E611)),3,IF(OR(ISNUMBER(SEARCH("运筹",E611)),ISNUMBER(SEARCH("优化",E611))),4,0))))</f>
        <v>0</v>
      </c>
      <c r="R611" t="str">
        <f>IF(AND(Q611&gt;0,O611=1),Q611&amp;"-"&amp;E611,"")</f>
        <v/>
      </c>
      <c r="S611" t="s">
        <v>80</v>
      </c>
      <c r="T611">
        <v>10</v>
      </c>
      <c r="U611">
        <v>1</v>
      </c>
      <c r="V611" t="s">
        <v>43</v>
      </c>
      <c r="X611">
        <v>30</v>
      </c>
      <c r="Y611">
        <v>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e">
        <f>VLOOKUP(A611,#REF!,4,FALSE)</f>
        <v>#REF!</v>
      </c>
      <c r="AW611" t="e">
        <f>VLOOKUP(A611,#REF!,5,FALSE)</f>
        <v>#REF!</v>
      </c>
      <c r="AX611">
        <f>SUMIF(量化书目统计!A:A,H611,量化书目统计!G:G)</f>
        <v>0</v>
      </c>
    </row>
    <row r="612" spans="1:50" x14ac:dyDescent="0.3">
      <c r="A612" t="s">
        <v>5193</v>
      </c>
      <c r="B612" t="s">
        <v>539</v>
      </c>
      <c r="C612" t="s">
        <v>990</v>
      </c>
      <c r="D612">
        <v>4</v>
      </c>
      <c r="E612" t="s">
        <v>150</v>
      </c>
      <c r="F612" s="1" t="s">
        <v>151</v>
      </c>
      <c r="G612" t="s">
        <v>152</v>
      </c>
      <c r="H612" t="e">
        <f>VLOOKUP(F612,#REF!,2,FALSE)</f>
        <v>#REF!</v>
      </c>
      <c r="I612" t="s">
        <v>65</v>
      </c>
      <c r="J612" s="4">
        <v>44168</v>
      </c>
      <c r="K612" s="4">
        <v>44194</v>
      </c>
      <c r="L612" s="3">
        <f>IF(K612&lt;&gt;0,K612-J612,"")</f>
        <v>26</v>
      </c>
      <c r="M612" s="4">
        <v>44196</v>
      </c>
      <c r="N612">
        <f>M612-J612</f>
        <v>28</v>
      </c>
      <c r="O612">
        <v>0</v>
      </c>
      <c r="P612" t="e">
        <f>VLOOKUP(F612,#REF!,3,FALSE)</f>
        <v>#REF!</v>
      </c>
      <c r="Q612">
        <f>IF(OR(ISNUMBER(SEARCH("高等数学",E612)),ISNUMBER(SEARCH("数学分析",E612)),ISNUMBER(SEARCH("微积分",E612))),1,IF(OR(ISNUMBER(SEARCH("概率",E612)),ISNUMBER(SEARCH("数理统计",E612)),ISNUMBER(SEARCH("统计",E612))),2,IF(ISNUMBER(SEARCH("代数",E612)),3,IF(OR(ISNUMBER(SEARCH("运筹",E612)),ISNUMBER(SEARCH("优化",E612))),4,0))))</f>
        <v>0</v>
      </c>
      <c r="R612" t="str">
        <f>IF(AND(Q612&gt;0,O612=1),Q612&amp;"-"&amp;E612,"")</f>
        <v/>
      </c>
      <c r="S612" t="s">
        <v>28</v>
      </c>
      <c r="T612">
        <v>13</v>
      </c>
      <c r="U612">
        <v>1</v>
      </c>
      <c r="V612" t="s">
        <v>28</v>
      </c>
      <c r="W612">
        <v>17</v>
      </c>
      <c r="X612">
        <v>13</v>
      </c>
      <c r="Y612">
        <v>15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e">
        <f>VLOOKUP(A612,#REF!,4,FALSE)</f>
        <v>#REF!</v>
      </c>
      <c r="AW612" t="e">
        <f>VLOOKUP(A612,#REF!,5,FALSE)</f>
        <v>#REF!</v>
      </c>
      <c r="AX612">
        <f>SUMIF(量化书目统计!A:A,H612,量化书目统计!G:G)</f>
        <v>0</v>
      </c>
    </row>
    <row r="613" spans="1:50" x14ac:dyDescent="0.3">
      <c r="A613" t="s">
        <v>5194</v>
      </c>
      <c r="B613" t="s">
        <v>539</v>
      </c>
      <c r="C613" t="s">
        <v>106</v>
      </c>
      <c r="D613">
        <v>4</v>
      </c>
      <c r="E613" t="s">
        <v>2303</v>
      </c>
      <c r="F613" s="1" t="s">
        <v>2304</v>
      </c>
      <c r="G613" t="s">
        <v>2305</v>
      </c>
      <c r="H613" t="e">
        <f>VLOOKUP(F613,#REF!,2,FALSE)</f>
        <v>#REF!</v>
      </c>
      <c r="I613" t="s">
        <v>32</v>
      </c>
      <c r="J613" s="4">
        <v>44536</v>
      </c>
      <c r="K613" s="4">
        <v>44548</v>
      </c>
      <c r="L613" s="3">
        <f>IF(K613&lt;&gt;0,K613-J613,"")</f>
        <v>12</v>
      </c>
      <c r="M613" s="4">
        <v>44596</v>
      </c>
      <c r="N613">
        <f>M613-J613</f>
        <v>60</v>
      </c>
      <c r="O613">
        <v>0</v>
      </c>
      <c r="P613" t="e">
        <f>VLOOKUP(F613,#REF!,3,FALSE)</f>
        <v>#REF!</v>
      </c>
      <c r="Q613">
        <f>IF(OR(ISNUMBER(SEARCH("高等数学",E613)),ISNUMBER(SEARCH("数学分析",E613)),ISNUMBER(SEARCH("微积分",E613))),1,IF(OR(ISNUMBER(SEARCH("概率",E613)),ISNUMBER(SEARCH("数理统计",E613)),ISNUMBER(SEARCH("统计",E613))),2,IF(ISNUMBER(SEARCH("代数",E613)),3,IF(OR(ISNUMBER(SEARCH("运筹",E613)),ISNUMBER(SEARCH("优化",E613))),4,0))))</f>
        <v>0</v>
      </c>
      <c r="R613" t="str">
        <f>IF(AND(Q613&gt;0,O613=1),Q613&amp;"-"&amp;E613,"")</f>
        <v/>
      </c>
      <c r="S613" t="s">
        <v>38</v>
      </c>
      <c r="T613">
        <v>14</v>
      </c>
      <c r="U613">
        <v>1</v>
      </c>
      <c r="V613" t="s">
        <v>38</v>
      </c>
      <c r="W613">
        <v>15</v>
      </c>
      <c r="X613">
        <v>54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e">
        <f>VLOOKUP(A613,#REF!,4,FALSE)</f>
        <v>#REF!</v>
      </c>
      <c r="AW613" t="e">
        <f>VLOOKUP(A613,#REF!,5,FALSE)</f>
        <v>#REF!</v>
      </c>
      <c r="AX613">
        <f>SUMIF(量化书目统计!A:A,H613,量化书目统计!G:G)</f>
        <v>0</v>
      </c>
    </row>
    <row r="614" spans="1:50" x14ac:dyDescent="0.3">
      <c r="A614" t="s">
        <v>5195</v>
      </c>
      <c r="B614" t="s">
        <v>539</v>
      </c>
      <c r="C614" t="s">
        <v>106</v>
      </c>
      <c r="D614">
        <v>4</v>
      </c>
      <c r="E614" t="s">
        <v>4685</v>
      </c>
      <c r="F614" s="1" t="s">
        <v>4686</v>
      </c>
      <c r="G614" t="s">
        <v>4687</v>
      </c>
      <c r="H614" t="e">
        <f>VLOOKUP(F614,#REF!,2,FALSE)</f>
        <v>#REF!</v>
      </c>
      <c r="I614" t="s">
        <v>59</v>
      </c>
      <c r="J614" s="4">
        <v>44166</v>
      </c>
      <c r="K614" s="4">
        <v>44210</v>
      </c>
      <c r="L614" s="3">
        <f>IF(K614&lt;&gt;0,K614-J614,"")</f>
        <v>44</v>
      </c>
      <c r="M614" s="4">
        <v>44260</v>
      </c>
      <c r="N614">
        <f>M614-J614</f>
        <v>94</v>
      </c>
      <c r="O614">
        <v>0</v>
      </c>
      <c r="P614" t="e">
        <f>VLOOKUP(F614,#REF!,3,FALSE)</f>
        <v>#REF!</v>
      </c>
      <c r="Q614">
        <f>IF(OR(ISNUMBER(SEARCH("高等数学",E614)),ISNUMBER(SEARCH("数学分析",E614)),ISNUMBER(SEARCH("微积分",E614))),1,IF(OR(ISNUMBER(SEARCH("概率",E614)),ISNUMBER(SEARCH("数理统计",E614)),ISNUMBER(SEARCH("统计",E614))),2,IF(ISNUMBER(SEARCH("代数",E614)),3,IF(OR(ISNUMBER(SEARCH("运筹",E614)),ISNUMBER(SEARCH("优化",E614))),4,0))))</f>
        <v>0</v>
      </c>
      <c r="R614" t="str">
        <f>IF(AND(Q614&gt;0,O614=1),Q614&amp;"-"&amp;E614,"")</f>
        <v/>
      </c>
      <c r="S614" t="s">
        <v>28</v>
      </c>
      <c r="T614">
        <v>13</v>
      </c>
      <c r="U614">
        <v>1</v>
      </c>
      <c r="V614" t="s">
        <v>28</v>
      </c>
      <c r="W614">
        <v>18</v>
      </c>
      <c r="X614">
        <v>13</v>
      </c>
      <c r="Y614">
        <v>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e">
        <f>VLOOKUP(A614,#REF!,4,FALSE)</f>
        <v>#REF!</v>
      </c>
      <c r="AW614" t="e">
        <f>VLOOKUP(A614,#REF!,5,FALSE)</f>
        <v>#REF!</v>
      </c>
      <c r="AX614">
        <f>SUMIF(量化书目统计!A:A,H614,量化书目统计!G:G)</f>
        <v>0</v>
      </c>
    </row>
    <row r="615" spans="1:50" x14ac:dyDescent="0.3">
      <c r="A615" t="s">
        <v>622</v>
      </c>
      <c r="B615" t="s">
        <v>556</v>
      </c>
      <c r="C615" t="s">
        <v>111</v>
      </c>
      <c r="D615">
        <v>4</v>
      </c>
      <c r="E615" t="s">
        <v>623</v>
      </c>
      <c r="F615" s="1" t="s">
        <v>624</v>
      </c>
      <c r="G615" t="s">
        <v>625</v>
      </c>
      <c r="H615" t="e">
        <f>VLOOKUP(F615,#REF!,2,FALSE)</f>
        <v>#REF!</v>
      </c>
      <c r="I615" t="s">
        <v>317</v>
      </c>
      <c r="J615" s="4">
        <v>44883</v>
      </c>
      <c r="K615">
        <v>0</v>
      </c>
      <c r="L615" s="3" t="str">
        <f>IF(K615&lt;&gt;0,K615-J615,"")</f>
        <v/>
      </c>
      <c r="M615" s="4">
        <v>45208</v>
      </c>
      <c r="N615">
        <f>M615-J615</f>
        <v>325</v>
      </c>
      <c r="O615">
        <v>0</v>
      </c>
      <c r="P615" t="e">
        <f>VLOOKUP(F615,#REF!,3,FALSE)</f>
        <v>#REF!</v>
      </c>
      <c r="Q615">
        <f>IF(OR(ISNUMBER(SEARCH("高等数学",E615)),ISNUMBER(SEARCH("数学分析",E615)),ISNUMBER(SEARCH("微积分",E615))),1,IF(OR(ISNUMBER(SEARCH("概率",E615)),ISNUMBER(SEARCH("数理统计",E615)),ISNUMBER(SEARCH("统计",E615))),2,IF(ISNUMBER(SEARCH("代数",E615)),3,IF(OR(ISNUMBER(SEARCH("运筹",E615)),ISNUMBER(SEARCH("优化",E615))),4,0))))</f>
        <v>0</v>
      </c>
      <c r="R615" t="str">
        <f>IF(AND(Q615&gt;0,O615=1),Q615&amp;"-"&amp;E615,"")</f>
        <v/>
      </c>
      <c r="S615" t="s">
        <v>43</v>
      </c>
      <c r="U615">
        <v>1</v>
      </c>
      <c r="X615">
        <v>80</v>
      </c>
      <c r="Y615">
        <v>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e">
        <f>VLOOKUP(A615,#REF!,4,FALSE)</f>
        <v>#REF!</v>
      </c>
      <c r="AW615" t="e">
        <f>VLOOKUP(A615,#REF!,5,FALSE)</f>
        <v>#REF!</v>
      </c>
      <c r="AX615">
        <f>SUMIF(量化书目统计!A:A,H615,量化书目统计!G:G)</f>
        <v>0</v>
      </c>
    </row>
    <row r="616" spans="1:50" x14ac:dyDescent="0.3">
      <c r="A616" t="s">
        <v>5196</v>
      </c>
      <c r="B616" t="s">
        <v>539</v>
      </c>
      <c r="C616" t="s">
        <v>1095</v>
      </c>
      <c r="D616">
        <v>4</v>
      </c>
      <c r="E616" t="s">
        <v>2187</v>
      </c>
      <c r="F616" s="1" t="s">
        <v>2188</v>
      </c>
      <c r="G616" t="s">
        <v>2189</v>
      </c>
      <c r="H616" t="e">
        <f>VLOOKUP(F616,#REF!,2,FALSE)</f>
        <v>#REF!</v>
      </c>
      <c r="I616" t="s">
        <v>65</v>
      </c>
      <c r="J616" s="4">
        <v>44150</v>
      </c>
      <c r="K616" s="4">
        <v>44206</v>
      </c>
      <c r="L616" s="3">
        <f>IF(K616&lt;&gt;0,K616-J616,"")</f>
        <v>56</v>
      </c>
      <c r="M616" s="4">
        <v>44210</v>
      </c>
      <c r="N616">
        <f>M616-J616</f>
        <v>60</v>
      </c>
      <c r="O616">
        <v>0</v>
      </c>
      <c r="P616" t="e">
        <f>VLOOKUP(F616,#REF!,3,FALSE)</f>
        <v>#REF!</v>
      </c>
      <c r="Q616">
        <f>IF(OR(ISNUMBER(SEARCH("高等数学",E616)),ISNUMBER(SEARCH("数学分析",E616)),ISNUMBER(SEARCH("微积分",E616))),1,IF(OR(ISNUMBER(SEARCH("概率",E616)),ISNUMBER(SEARCH("数理统计",E616)),ISNUMBER(SEARCH("统计",E616))),2,IF(ISNUMBER(SEARCH("代数",E616)),3,IF(OR(ISNUMBER(SEARCH("运筹",E616)),ISNUMBER(SEARCH("优化",E616))),4,0))))</f>
        <v>0</v>
      </c>
      <c r="R616" t="str">
        <f>IF(AND(Q616&gt;0,O616=1),Q616&amp;"-"&amp;E616,"")</f>
        <v/>
      </c>
      <c r="S616" t="s">
        <v>28</v>
      </c>
      <c r="T616">
        <v>11</v>
      </c>
      <c r="U616">
        <v>2</v>
      </c>
      <c r="V616" t="s">
        <v>28</v>
      </c>
      <c r="W616">
        <v>18</v>
      </c>
      <c r="X616">
        <v>11</v>
      </c>
      <c r="Y616">
        <v>4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e">
        <f>VLOOKUP(A616,#REF!,4,FALSE)</f>
        <v>#REF!</v>
      </c>
      <c r="AW616" t="e">
        <f>VLOOKUP(A616,#REF!,5,FALSE)</f>
        <v>#REF!</v>
      </c>
      <c r="AX616">
        <f>SUMIF(量化书目统计!A:A,H616,量化书目统计!G:G)</f>
        <v>0</v>
      </c>
    </row>
    <row r="617" spans="1:50" x14ac:dyDescent="0.3">
      <c r="A617" t="s">
        <v>5197</v>
      </c>
      <c r="B617" t="s">
        <v>539</v>
      </c>
      <c r="C617" t="s">
        <v>106</v>
      </c>
      <c r="D617">
        <v>4</v>
      </c>
      <c r="E617" t="s">
        <v>4620</v>
      </c>
      <c r="F617" s="1" t="s">
        <v>4621</v>
      </c>
      <c r="G617" t="s">
        <v>4622</v>
      </c>
      <c r="H617" t="e">
        <f>VLOOKUP(F617,#REF!,2,FALSE)</f>
        <v>#REF!</v>
      </c>
      <c r="I617" t="s">
        <v>231</v>
      </c>
      <c r="J617" s="4">
        <v>44089</v>
      </c>
      <c r="K617" s="4">
        <v>44139</v>
      </c>
      <c r="L617" s="3">
        <f>IF(K617&lt;&gt;0,K617-J617,"")</f>
        <v>50</v>
      </c>
      <c r="M617" s="4">
        <v>44151</v>
      </c>
      <c r="N617">
        <f>M617-J617</f>
        <v>62</v>
      </c>
      <c r="O617">
        <v>0</v>
      </c>
      <c r="P617" t="e">
        <f>VLOOKUP(F617,#REF!,3,FALSE)</f>
        <v>#REF!</v>
      </c>
      <c r="Q617">
        <f>IF(OR(ISNUMBER(SEARCH("高等数学",E617)),ISNUMBER(SEARCH("数学分析",E617)),ISNUMBER(SEARCH("微积分",E617))),1,IF(OR(ISNUMBER(SEARCH("概率",E617)),ISNUMBER(SEARCH("数理统计",E617)),ISNUMBER(SEARCH("统计",E617))),2,IF(ISNUMBER(SEARCH("代数",E617)),3,IF(OR(ISNUMBER(SEARCH("运筹",E617)),ISNUMBER(SEARCH("优化",E617))),4,0))))</f>
        <v>0</v>
      </c>
      <c r="R617" t="str">
        <f>IF(AND(Q617&gt;0,O617=1),Q617&amp;"-"&amp;E617,"")</f>
        <v/>
      </c>
      <c r="S617" t="s">
        <v>28</v>
      </c>
      <c r="T617">
        <v>2</v>
      </c>
      <c r="U617">
        <v>1</v>
      </c>
      <c r="V617" t="s">
        <v>28</v>
      </c>
      <c r="W617">
        <v>9</v>
      </c>
      <c r="X617">
        <v>2</v>
      </c>
      <c r="Y617">
        <v>11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e">
        <f>VLOOKUP(A617,#REF!,4,FALSE)</f>
        <v>#REF!</v>
      </c>
      <c r="AW617" t="e">
        <f>VLOOKUP(A617,#REF!,5,FALSE)</f>
        <v>#REF!</v>
      </c>
      <c r="AX617">
        <f>SUMIF(量化书目统计!A:A,H617,量化书目统计!G:G)</f>
        <v>0</v>
      </c>
    </row>
    <row r="618" spans="1:50" x14ac:dyDescent="0.3">
      <c r="A618" t="s">
        <v>5198</v>
      </c>
      <c r="B618" t="s">
        <v>539</v>
      </c>
      <c r="C618" t="s">
        <v>106</v>
      </c>
      <c r="D618">
        <v>4</v>
      </c>
      <c r="E618" t="s">
        <v>2401</v>
      </c>
      <c r="F618" s="1" t="s">
        <v>2402</v>
      </c>
      <c r="G618" t="s">
        <v>2403</v>
      </c>
      <c r="H618" t="e">
        <f>VLOOKUP(F618,#REF!,2,FALSE)</f>
        <v>#REF!</v>
      </c>
      <c r="I618" t="s">
        <v>42</v>
      </c>
      <c r="J618" s="4">
        <v>44621</v>
      </c>
      <c r="K618" s="4">
        <v>44805</v>
      </c>
      <c r="L618" s="3">
        <f>IF(K618&lt;&gt;0,K618-J618,"")</f>
        <v>184</v>
      </c>
      <c r="M618" s="4">
        <v>44815</v>
      </c>
      <c r="N618">
        <f>M618-J618</f>
        <v>194</v>
      </c>
      <c r="O618">
        <v>0</v>
      </c>
      <c r="P618" t="e">
        <f>VLOOKUP(F618,#REF!,3,FALSE)</f>
        <v>#REF!</v>
      </c>
      <c r="Q618">
        <f>IF(OR(ISNUMBER(SEARCH("高等数学",E618)),ISNUMBER(SEARCH("数学分析",E618)),ISNUMBER(SEARCH("微积分",E618))),1,IF(OR(ISNUMBER(SEARCH("概率",E618)),ISNUMBER(SEARCH("数理统计",E618)),ISNUMBER(SEARCH("统计",E618))),2,IF(ISNUMBER(SEARCH("代数",E618)),3,IF(OR(ISNUMBER(SEARCH("运筹",E618)),ISNUMBER(SEARCH("优化",E618))),4,0))))</f>
        <v>0</v>
      </c>
      <c r="R618" t="str">
        <f>IF(AND(Q618&gt;0,O618=1),Q618&amp;"-"&amp;E618,"")</f>
        <v/>
      </c>
      <c r="S618" t="s">
        <v>99</v>
      </c>
      <c r="T618">
        <v>3</v>
      </c>
      <c r="U618">
        <v>1</v>
      </c>
      <c r="V618" t="s">
        <v>43</v>
      </c>
      <c r="X618">
        <v>63</v>
      </c>
      <c r="Y618">
        <v>11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e">
        <f>VLOOKUP(A618,#REF!,4,FALSE)</f>
        <v>#REF!</v>
      </c>
      <c r="AW618" t="e">
        <f>VLOOKUP(A618,#REF!,5,FALSE)</f>
        <v>#REF!</v>
      </c>
      <c r="AX618">
        <f>SUMIF(量化书目统计!A:A,H618,量化书目统计!G:G)</f>
        <v>0</v>
      </c>
    </row>
    <row r="619" spans="1:50" x14ac:dyDescent="0.3">
      <c r="A619" t="s">
        <v>5199</v>
      </c>
      <c r="B619" t="s">
        <v>539</v>
      </c>
      <c r="C619" t="s">
        <v>257</v>
      </c>
      <c r="D619">
        <v>5</v>
      </c>
      <c r="E619" t="s">
        <v>848</v>
      </c>
      <c r="F619" s="1" t="s">
        <v>849</v>
      </c>
      <c r="G619" t="s">
        <v>850</v>
      </c>
      <c r="H619" t="e">
        <f>VLOOKUP(F619,#REF!,2,FALSE)</f>
        <v>#REF!</v>
      </c>
      <c r="I619" t="s">
        <v>158</v>
      </c>
      <c r="J619" s="4">
        <v>44370</v>
      </c>
      <c r="K619" s="4">
        <v>44371</v>
      </c>
      <c r="L619" s="3">
        <f>IF(K619&lt;&gt;0,K619-J619,"")</f>
        <v>1</v>
      </c>
      <c r="M619" s="4">
        <v>44431</v>
      </c>
      <c r="N619">
        <f>M619-J619</f>
        <v>61</v>
      </c>
      <c r="O619">
        <v>0</v>
      </c>
      <c r="P619" t="e">
        <f>VLOOKUP(F619,#REF!,3,FALSE)</f>
        <v>#REF!</v>
      </c>
      <c r="Q619">
        <f>IF(OR(ISNUMBER(SEARCH("高等数学",E619)),ISNUMBER(SEARCH("数学分析",E619)),ISNUMBER(SEARCH("微积分",E619))),1,IF(OR(ISNUMBER(SEARCH("概率",E619)),ISNUMBER(SEARCH("数理统计",E619)),ISNUMBER(SEARCH("统计",E619))),2,IF(ISNUMBER(SEARCH("代数",E619)),3,IF(OR(ISNUMBER(SEARCH("运筹",E619)),ISNUMBER(SEARCH("优化",E619))),4,0))))</f>
        <v>0</v>
      </c>
      <c r="R619" t="str">
        <f>IF(AND(Q619&gt;0,O619=1),Q619&amp;"-"&amp;E619,"")</f>
        <v/>
      </c>
      <c r="S619" t="s">
        <v>80</v>
      </c>
      <c r="T619">
        <v>17</v>
      </c>
      <c r="U619">
        <v>1</v>
      </c>
      <c r="V619" t="s">
        <v>80</v>
      </c>
      <c r="W619">
        <v>17</v>
      </c>
      <c r="X619">
        <v>37</v>
      </c>
      <c r="Y619">
        <v>11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e">
        <f>VLOOKUP(A619,#REF!,4,FALSE)</f>
        <v>#REF!</v>
      </c>
      <c r="AW619" t="e">
        <f>VLOOKUP(A619,#REF!,5,FALSE)</f>
        <v>#REF!</v>
      </c>
      <c r="AX619">
        <f>SUMIF(量化书目统计!A:A,H619,量化书目统计!G:G)</f>
        <v>0</v>
      </c>
    </row>
    <row r="620" spans="1:50" x14ac:dyDescent="0.3">
      <c r="A620" t="s">
        <v>5200</v>
      </c>
      <c r="B620" t="s">
        <v>539</v>
      </c>
      <c r="C620" t="s">
        <v>257</v>
      </c>
      <c r="D620">
        <v>5</v>
      </c>
      <c r="E620" t="s">
        <v>4838</v>
      </c>
      <c r="F620" s="1" t="s">
        <v>4839</v>
      </c>
      <c r="G620" t="s">
        <v>4840</v>
      </c>
      <c r="H620" t="e">
        <f>VLOOKUP(F620,#REF!,2,FALSE)</f>
        <v>#REF!</v>
      </c>
      <c r="I620" t="s">
        <v>53</v>
      </c>
      <c r="J620" s="4">
        <v>44612</v>
      </c>
      <c r="K620" s="4">
        <v>44810</v>
      </c>
      <c r="L620" s="3">
        <f>IF(K620&lt;&gt;0,K620-J620,"")</f>
        <v>198</v>
      </c>
      <c r="M620" s="4">
        <v>44815</v>
      </c>
      <c r="N620">
        <f>M620-J620</f>
        <v>203</v>
      </c>
      <c r="O620">
        <v>0</v>
      </c>
      <c r="P620" t="e">
        <f>VLOOKUP(F620,#REF!,3,FALSE)</f>
        <v>#REF!</v>
      </c>
      <c r="Q620">
        <f>IF(OR(ISNUMBER(SEARCH("高等数学",E620)),ISNUMBER(SEARCH("数学分析",E620)),ISNUMBER(SEARCH("微积分",E620))),1,IF(OR(ISNUMBER(SEARCH("概率",E620)),ISNUMBER(SEARCH("数理统计",E620)),ISNUMBER(SEARCH("统计",E620))),2,IF(ISNUMBER(SEARCH("代数",E620)),3,IF(OR(ISNUMBER(SEARCH("运筹",E620)),ISNUMBER(SEARCH("优化",E620))),4,0))))</f>
        <v>0</v>
      </c>
      <c r="R620" t="str">
        <f>IF(AND(Q620&gt;0,O620=1),Q620&amp;"-"&amp;E620,"")</f>
        <v/>
      </c>
      <c r="S620" t="s">
        <v>99</v>
      </c>
      <c r="T620">
        <v>2</v>
      </c>
      <c r="U620">
        <v>1</v>
      </c>
      <c r="V620" t="s">
        <v>43</v>
      </c>
      <c r="X620">
        <v>62</v>
      </c>
      <c r="Y620">
        <v>11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e">
        <f>VLOOKUP(A620,#REF!,4,FALSE)</f>
        <v>#REF!</v>
      </c>
      <c r="AW620" t="e">
        <f>VLOOKUP(A620,#REF!,5,FALSE)</f>
        <v>#REF!</v>
      </c>
      <c r="AX620">
        <f>SUMIF(量化书目统计!A:A,H620,量化书目统计!G:G)</f>
        <v>0</v>
      </c>
    </row>
    <row r="621" spans="1:50" x14ac:dyDescent="0.3">
      <c r="A621" t="s">
        <v>5201</v>
      </c>
      <c r="B621" t="s">
        <v>539</v>
      </c>
      <c r="C621" t="s">
        <v>257</v>
      </c>
      <c r="D621">
        <v>5</v>
      </c>
      <c r="E621" t="s">
        <v>474</v>
      </c>
      <c r="F621" s="1" t="s">
        <v>475</v>
      </c>
      <c r="G621" t="s">
        <v>476</v>
      </c>
      <c r="H621" t="e">
        <f>VLOOKUP(F621,#REF!,2,FALSE)</f>
        <v>#REF!</v>
      </c>
      <c r="I621" t="s">
        <v>158</v>
      </c>
      <c r="J621" s="4">
        <v>44187</v>
      </c>
      <c r="K621" s="4">
        <v>44193</v>
      </c>
      <c r="L621" s="3">
        <f>IF(K621&lt;&gt;0,K621-J621,"")</f>
        <v>6</v>
      </c>
      <c r="M621" s="4">
        <v>44249</v>
      </c>
      <c r="N621">
        <f>M621-J621</f>
        <v>62</v>
      </c>
      <c r="O621">
        <v>0</v>
      </c>
      <c r="P621" t="e">
        <f>VLOOKUP(F621,#REF!,3,FALSE)</f>
        <v>#REF!</v>
      </c>
      <c r="Q621">
        <f>IF(OR(ISNUMBER(SEARCH("高等数学",E621)),ISNUMBER(SEARCH("数学分析",E621)),ISNUMBER(SEARCH("微积分",E621))),1,IF(OR(ISNUMBER(SEARCH("概率",E621)),ISNUMBER(SEARCH("数理统计",E621)),ISNUMBER(SEARCH("统计",E621))),2,IF(ISNUMBER(SEARCH("代数",E621)),3,IF(OR(ISNUMBER(SEARCH("运筹",E621)),ISNUMBER(SEARCH("优化",E621))),4,0))))</f>
        <v>0</v>
      </c>
      <c r="R621" t="str">
        <f>IF(AND(Q621&gt;0,O621=1),Q621&amp;"-"&amp;E621,"")</f>
        <v/>
      </c>
      <c r="S621" t="s">
        <v>28</v>
      </c>
      <c r="T621">
        <v>16</v>
      </c>
      <c r="U621">
        <v>1</v>
      </c>
      <c r="V621" t="s">
        <v>28</v>
      </c>
      <c r="W621">
        <v>17</v>
      </c>
      <c r="X621">
        <v>16</v>
      </c>
      <c r="Y621">
        <v>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t="e">
        <f>VLOOKUP(A621,#REF!,4,FALSE)</f>
        <v>#REF!</v>
      </c>
      <c r="AW621" t="e">
        <f>VLOOKUP(A621,#REF!,5,FALSE)</f>
        <v>#REF!</v>
      </c>
      <c r="AX621">
        <f>SUMIF(量化书目统计!A:A,H621,量化书目统计!G:G)</f>
        <v>0</v>
      </c>
    </row>
    <row r="622" spans="1:50" x14ac:dyDescent="0.3">
      <c r="A622" t="s">
        <v>2721</v>
      </c>
      <c r="B622" t="s">
        <v>539</v>
      </c>
      <c r="C622" t="s">
        <v>205</v>
      </c>
      <c r="D622">
        <v>1</v>
      </c>
      <c r="E622" t="s">
        <v>2722</v>
      </c>
      <c r="F622" s="1" t="s">
        <v>2723</v>
      </c>
      <c r="G622" t="s">
        <v>2724</v>
      </c>
      <c r="H622" t="e">
        <f>VLOOKUP(F622,#REF!,2,FALSE)</f>
        <v>#REF!</v>
      </c>
      <c r="I622" t="s">
        <v>59</v>
      </c>
      <c r="J622" s="4">
        <v>44611</v>
      </c>
      <c r="K622" s="4">
        <v>44611</v>
      </c>
      <c r="L622" s="3">
        <f>IF(K622&lt;&gt;0,K622-J622,"")</f>
        <v>0</v>
      </c>
      <c r="M622" s="4">
        <v>44671</v>
      </c>
      <c r="N622">
        <f>M622-J622</f>
        <v>60</v>
      </c>
      <c r="O622">
        <v>0</v>
      </c>
      <c r="P622" t="e">
        <f>VLOOKUP(F622,#REF!,3,FALSE)</f>
        <v>#REF!</v>
      </c>
      <c r="Q622">
        <f>IF(OR(ISNUMBER(SEARCH("高等数学",E622)),ISNUMBER(SEARCH("数学分析",E622)),ISNUMBER(SEARCH("微积分",E622))),1,IF(OR(ISNUMBER(SEARCH("概率",E622)),ISNUMBER(SEARCH("数理统计",E622)),ISNUMBER(SEARCH("统计",E622))),2,IF(ISNUMBER(SEARCH("代数",E622)),3,IF(OR(ISNUMBER(SEARCH("运筹",E622)),ISNUMBER(SEARCH("优化",E622))),4,0))))</f>
        <v>1</v>
      </c>
      <c r="R622" t="str">
        <f>IF(AND(Q622&gt;0,O622=1),Q622&amp;"-"&amp;E622,"")</f>
        <v/>
      </c>
      <c r="S622" t="s">
        <v>99</v>
      </c>
      <c r="T622">
        <v>1</v>
      </c>
      <c r="U622">
        <v>2</v>
      </c>
      <c r="V622" t="s">
        <v>99</v>
      </c>
      <c r="W622">
        <v>1</v>
      </c>
      <c r="X622">
        <v>61</v>
      </c>
      <c r="Y622">
        <v>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e">
        <f>VLOOKUP(A622,#REF!,4,FALSE)</f>
        <v>#REF!</v>
      </c>
      <c r="AW622" t="e">
        <f>VLOOKUP(A622,#REF!,5,FALSE)</f>
        <v>#REF!</v>
      </c>
      <c r="AX622">
        <f>SUMIF(量化书目统计!A:A,H622,量化书目统计!G:G)</f>
        <v>0</v>
      </c>
    </row>
    <row r="623" spans="1:50" x14ac:dyDescent="0.3">
      <c r="A623" t="s">
        <v>2725</v>
      </c>
      <c r="B623" t="s">
        <v>539</v>
      </c>
      <c r="C623" t="s">
        <v>55</v>
      </c>
      <c r="D623">
        <v>1</v>
      </c>
      <c r="E623" t="s">
        <v>77</v>
      </c>
      <c r="F623" s="1" t="s">
        <v>1991</v>
      </c>
      <c r="G623" t="s">
        <v>1992</v>
      </c>
      <c r="H623" t="e">
        <f>VLOOKUP(F623,#REF!,2,FALSE)</f>
        <v>#REF!</v>
      </c>
      <c r="I623" t="s">
        <v>74</v>
      </c>
      <c r="J623" s="4">
        <v>44302</v>
      </c>
      <c r="K623" s="4">
        <v>44356</v>
      </c>
      <c r="L623" s="3">
        <f>IF(K623&lt;&gt;0,K623-J623,"")</f>
        <v>54</v>
      </c>
      <c r="M623" s="4">
        <v>44362</v>
      </c>
      <c r="N623">
        <f>M623-J623</f>
        <v>60</v>
      </c>
      <c r="O623">
        <v>0</v>
      </c>
      <c r="P623" t="e">
        <f>VLOOKUP(F623,#REF!,3,FALSE)</f>
        <v>#REF!</v>
      </c>
      <c r="Q623">
        <f>IF(OR(ISNUMBER(SEARCH("高等数学",E623)),ISNUMBER(SEARCH("数学分析",E623)),ISNUMBER(SEARCH("微积分",E623))),1,IF(OR(ISNUMBER(SEARCH("概率",E623)),ISNUMBER(SEARCH("数理统计",E623)),ISNUMBER(SEARCH("统计",E623))),2,IF(ISNUMBER(SEARCH("代数",E623)),3,IF(OR(ISNUMBER(SEARCH("运筹",E623)),ISNUMBER(SEARCH("优化",E623))),4,0))))</f>
        <v>0</v>
      </c>
      <c r="R623" t="str">
        <f>IF(AND(Q623&gt;0,O623=1),Q623&amp;"-"&amp;E623,"")</f>
        <v/>
      </c>
      <c r="S623" t="s">
        <v>80</v>
      </c>
      <c r="T623">
        <v>7</v>
      </c>
      <c r="U623">
        <v>1</v>
      </c>
      <c r="V623" t="s">
        <v>80</v>
      </c>
      <c r="W623">
        <v>15</v>
      </c>
      <c r="X623">
        <v>27</v>
      </c>
      <c r="Y623">
        <v>15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e">
        <f>VLOOKUP(A623,#REF!,4,FALSE)</f>
        <v>#REF!</v>
      </c>
      <c r="AW623" t="e">
        <f>VLOOKUP(A623,#REF!,5,FALSE)</f>
        <v>#REF!</v>
      </c>
      <c r="AX623">
        <f>SUMIF(量化书目统计!A:A,H623,量化书目统计!G:G)</f>
        <v>0</v>
      </c>
    </row>
    <row r="624" spans="1:50" x14ac:dyDescent="0.3">
      <c r="A624" t="s">
        <v>2726</v>
      </c>
      <c r="B624" t="s">
        <v>539</v>
      </c>
      <c r="C624" t="s">
        <v>91</v>
      </c>
      <c r="D624">
        <v>4</v>
      </c>
      <c r="E624" t="s">
        <v>77</v>
      </c>
      <c r="F624" s="1" t="s">
        <v>2727</v>
      </c>
      <c r="G624" t="s">
        <v>2728</v>
      </c>
      <c r="H624" t="e">
        <f>VLOOKUP(F624,#REF!,2,FALSE)</f>
        <v>#REF!</v>
      </c>
      <c r="I624" t="s">
        <v>74</v>
      </c>
      <c r="J624" s="4">
        <v>44455</v>
      </c>
      <c r="K624" s="4">
        <v>44511</v>
      </c>
      <c r="L624" s="3">
        <f>IF(K624&lt;&gt;0,K624-J624,"")</f>
        <v>56</v>
      </c>
      <c r="M624" s="4">
        <v>44515</v>
      </c>
      <c r="N624">
        <f>M624-J624</f>
        <v>60</v>
      </c>
      <c r="O624">
        <v>0</v>
      </c>
      <c r="P624" t="e">
        <f>VLOOKUP(F624,#REF!,3,FALSE)</f>
        <v>#REF!</v>
      </c>
      <c r="Q624">
        <f>IF(OR(ISNUMBER(SEARCH("高等数学",E624)),ISNUMBER(SEARCH("数学分析",E624)),ISNUMBER(SEARCH("微积分",E624))),1,IF(OR(ISNUMBER(SEARCH("概率",E624)),ISNUMBER(SEARCH("数理统计",E624)),ISNUMBER(SEARCH("统计",E624))),2,IF(ISNUMBER(SEARCH("代数",E624)),3,IF(OR(ISNUMBER(SEARCH("运筹",E624)),ISNUMBER(SEARCH("优化",E624))),4,0))))</f>
        <v>0</v>
      </c>
      <c r="R624" t="str">
        <f>IF(AND(Q624&gt;0,O624=1),Q624&amp;"-"&amp;E624,"")</f>
        <v/>
      </c>
      <c r="S624" t="s">
        <v>38</v>
      </c>
      <c r="T624">
        <v>2</v>
      </c>
      <c r="U624">
        <v>1</v>
      </c>
      <c r="V624" t="s">
        <v>38</v>
      </c>
      <c r="W624">
        <v>10</v>
      </c>
      <c r="X624">
        <v>42</v>
      </c>
      <c r="Y624">
        <v>15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e">
        <f>VLOOKUP(A624,#REF!,4,FALSE)</f>
        <v>#REF!</v>
      </c>
      <c r="AW624" t="e">
        <f>VLOOKUP(A624,#REF!,5,FALSE)</f>
        <v>#REF!</v>
      </c>
      <c r="AX624">
        <f>SUMIF(量化书目统计!A:A,H624,量化书目统计!G:G)</f>
        <v>0</v>
      </c>
    </row>
    <row r="625" spans="1:50" x14ac:dyDescent="0.3">
      <c r="A625" t="s">
        <v>2729</v>
      </c>
      <c r="B625" t="s">
        <v>539</v>
      </c>
      <c r="C625" t="s">
        <v>82</v>
      </c>
      <c r="D625">
        <v>5</v>
      </c>
      <c r="E625" t="s">
        <v>2297</v>
      </c>
      <c r="F625" s="1" t="s">
        <v>2298</v>
      </c>
      <c r="G625" t="s">
        <v>2299</v>
      </c>
      <c r="H625" t="e">
        <f>VLOOKUP(F625,#REF!,2,FALSE)</f>
        <v>#REF!</v>
      </c>
      <c r="I625" t="s">
        <v>158</v>
      </c>
      <c r="J625" s="4">
        <v>44452</v>
      </c>
      <c r="K625" s="4">
        <v>44560</v>
      </c>
      <c r="L625" s="3">
        <f>IF(K625&lt;&gt;0,K625-J625,"")</f>
        <v>108</v>
      </c>
      <c r="M625" s="4">
        <v>44571</v>
      </c>
      <c r="N625">
        <f>M625-J625</f>
        <v>119</v>
      </c>
      <c r="O625">
        <v>0</v>
      </c>
      <c r="P625" t="e">
        <f>VLOOKUP(F625,#REF!,3,FALSE)</f>
        <v>#REF!</v>
      </c>
      <c r="Q625">
        <f>IF(OR(ISNUMBER(SEARCH("高等数学",E625)),ISNUMBER(SEARCH("数学分析",E625)),ISNUMBER(SEARCH("微积分",E625))),1,IF(OR(ISNUMBER(SEARCH("概率",E625)),ISNUMBER(SEARCH("数理统计",E625)),ISNUMBER(SEARCH("统计",E625))),2,IF(ISNUMBER(SEARCH("代数",E625)),3,IF(OR(ISNUMBER(SEARCH("运筹",E625)),ISNUMBER(SEARCH("优化",E625))),4,0))))</f>
        <v>0</v>
      </c>
      <c r="R625" t="str">
        <f>IF(AND(Q625&gt;0,O625=1),Q625&amp;"-"&amp;E625,"")</f>
        <v/>
      </c>
      <c r="S625" t="s">
        <v>38</v>
      </c>
      <c r="T625">
        <v>2</v>
      </c>
      <c r="U625">
        <v>1</v>
      </c>
      <c r="V625" t="s">
        <v>38</v>
      </c>
      <c r="W625">
        <v>17</v>
      </c>
      <c r="X625">
        <v>42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e">
        <f>VLOOKUP(A625,#REF!,4,FALSE)</f>
        <v>#REF!</v>
      </c>
      <c r="AW625" t="e">
        <f>VLOOKUP(A625,#REF!,5,FALSE)</f>
        <v>#REF!</v>
      </c>
      <c r="AX625">
        <f>SUMIF(量化书目统计!A:A,H625,量化书目统计!G:G)</f>
        <v>0</v>
      </c>
    </row>
    <row r="626" spans="1:50" x14ac:dyDescent="0.3">
      <c r="A626" t="s">
        <v>626</v>
      </c>
      <c r="B626" t="s">
        <v>556</v>
      </c>
      <c r="C626" t="s">
        <v>111</v>
      </c>
      <c r="D626">
        <v>4</v>
      </c>
      <c r="E626" t="s">
        <v>405</v>
      </c>
      <c r="F626" s="1" t="s">
        <v>408</v>
      </c>
      <c r="G626" t="s">
        <v>409</v>
      </c>
      <c r="H626" t="e">
        <f>VLOOKUP(F626,#REF!,2,FALSE)</f>
        <v>#REF!</v>
      </c>
      <c r="I626" t="s">
        <v>49</v>
      </c>
      <c r="J626" s="4">
        <v>44208</v>
      </c>
      <c r="K626" s="4">
        <v>44263</v>
      </c>
      <c r="L626" s="3">
        <f>IF(K626&lt;&gt;0,K626-J626,"")</f>
        <v>55</v>
      </c>
      <c r="M626" s="4">
        <v>44270</v>
      </c>
      <c r="N626">
        <f>M626-J626</f>
        <v>62</v>
      </c>
      <c r="O626">
        <v>0</v>
      </c>
      <c r="P626" t="e">
        <f>VLOOKUP(F626,#REF!,3,FALSE)</f>
        <v>#REF!</v>
      </c>
      <c r="Q626">
        <f>IF(OR(ISNUMBER(SEARCH("高等数学",E626)),ISNUMBER(SEARCH("数学分析",E626)),ISNUMBER(SEARCH("微积分",E626))),1,IF(OR(ISNUMBER(SEARCH("概率",E626)),ISNUMBER(SEARCH("数理统计",E626)),ISNUMBER(SEARCH("统计",E626))),2,IF(ISNUMBER(SEARCH("代数",E626)),3,IF(OR(ISNUMBER(SEARCH("运筹",E626)),ISNUMBER(SEARCH("优化",E626))),4,0))))</f>
        <v>0</v>
      </c>
      <c r="R626" t="str">
        <f>IF(AND(Q626&gt;0,O626=1),Q626&amp;"-"&amp;E626,"")</f>
        <v/>
      </c>
      <c r="S626" t="s">
        <v>28</v>
      </c>
      <c r="T626">
        <f>X626</f>
        <v>19</v>
      </c>
      <c r="U626">
        <v>2</v>
      </c>
      <c r="V626" t="s">
        <v>80</v>
      </c>
      <c r="W626">
        <v>2</v>
      </c>
      <c r="X626">
        <v>19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e">
        <f>VLOOKUP(A626,#REF!,4,FALSE)</f>
        <v>#REF!</v>
      </c>
      <c r="AW626" t="e">
        <f>VLOOKUP(A626,#REF!,5,FALSE)</f>
        <v>#REF!</v>
      </c>
      <c r="AX626">
        <f>SUMIF(量化书目统计!A:A,H626,量化书目统计!G:G)</f>
        <v>0</v>
      </c>
    </row>
    <row r="627" spans="1:50" x14ac:dyDescent="0.3">
      <c r="A627" t="s">
        <v>2730</v>
      </c>
      <c r="B627" t="s">
        <v>539</v>
      </c>
      <c r="C627" t="s">
        <v>82</v>
      </c>
      <c r="D627">
        <v>5</v>
      </c>
      <c r="E627" t="s">
        <v>2731</v>
      </c>
      <c r="F627" s="1" t="s">
        <v>2732</v>
      </c>
      <c r="G627" t="s">
        <v>2733</v>
      </c>
      <c r="H627" t="e">
        <f>VLOOKUP(F627,#REF!,2,FALSE)</f>
        <v>#REF!</v>
      </c>
      <c r="I627" t="s">
        <v>231</v>
      </c>
      <c r="J627" s="4">
        <v>44347</v>
      </c>
      <c r="K627" s="4">
        <v>44363</v>
      </c>
      <c r="L627" s="3">
        <f>IF(K627&lt;&gt;0,K627-J627,"")</f>
        <v>16</v>
      </c>
      <c r="M627" s="4">
        <v>44407</v>
      </c>
      <c r="N627">
        <f>M627-J627</f>
        <v>60</v>
      </c>
      <c r="O627">
        <v>0</v>
      </c>
      <c r="P627" t="e">
        <f>VLOOKUP(F627,#REF!,3,FALSE)</f>
        <v>#REF!</v>
      </c>
      <c r="Q627">
        <f>IF(OR(ISNUMBER(SEARCH("高等数学",E627)),ISNUMBER(SEARCH("数学分析",E627)),ISNUMBER(SEARCH("微积分",E627))),1,IF(OR(ISNUMBER(SEARCH("概率",E627)),ISNUMBER(SEARCH("数理统计",E627)),ISNUMBER(SEARCH("统计",E627))),2,IF(ISNUMBER(SEARCH("代数",E627)),3,IF(OR(ISNUMBER(SEARCH("运筹",E627)),ISNUMBER(SEARCH("优化",E627))),4,0))))</f>
        <v>0</v>
      </c>
      <c r="R627" t="str">
        <f>IF(AND(Q627&gt;0,O627=1),Q627&amp;"-"&amp;E627,"")</f>
        <v/>
      </c>
      <c r="S627" t="s">
        <v>80</v>
      </c>
      <c r="T627">
        <v>14</v>
      </c>
      <c r="U627">
        <v>1</v>
      </c>
      <c r="V627" t="s">
        <v>80</v>
      </c>
      <c r="W627">
        <v>16</v>
      </c>
      <c r="X627">
        <v>34</v>
      </c>
      <c r="Y627">
        <v>14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e">
        <f>VLOOKUP(A627,#REF!,4,FALSE)</f>
        <v>#REF!</v>
      </c>
      <c r="AW627" t="e">
        <f>VLOOKUP(A627,#REF!,5,FALSE)</f>
        <v>#REF!</v>
      </c>
      <c r="AX627">
        <f>SUMIF(量化书目统计!A:A,H627,量化书目统计!G:G)</f>
        <v>0</v>
      </c>
    </row>
    <row r="628" spans="1:50" x14ac:dyDescent="0.3">
      <c r="A628" t="s">
        <v>3015</v>
      </c>
      <c r="B628" t="s">
        <v>855</v>
      </c>
      <c r="C628" t="s">
        <v>287</v>
      </c>
      <c r="D628">
        <v>5</v>
      </c>
      <c r="E628" t="s">
        <v>566</v>
      </c>
      <c r="F628" s="1" t="s">
        <v>567</v>
      </c>
      <c r="G628" t="s">
        <v>568</v>
      </c>
      <c r="H628" t="e">
        <f>VLOOKUP(F628,#REF!,2,FALSE)</f>
        <v>#REF!</v>
      </c>
      <c r="I628" t="s">
        <v>158</v>
      </c>
      <c r="J628" s="4">
        <v>44215</v>
      </c>
      <c r="K628" s="4">
        <v>44298</v>
      </c>
      <c r="L628" s="3">
        <f>IF(K628&lt;&gt;0,K628-J628,"")</f>
        <v>83</v>
      </c>
      <c r="M628" s="4">
        <v>44298</v>
      </c>
      <c r="N628">
        <f>M628-J628</f>
        <v>83</v>
      </c>
      <c r="O628">
        <v>0</v>
      </c>
      <c r="P628" t="e">
        <f>VLOOKUP(F628,#REF!,3,FALSE)</f>
        <v>#REF!</v>
      </c>
      <c r="Q628">
        <f>IF(OR(ISNUMBER(SEARCH("高等数学",E628)),ISNUMBER(SEARCH("数学分析",E628)),ISNUMBER(SEARCH("微积分",E628))),1,IF(OR(ISNUMBER(SEARCH("概率",E628)),ISNUMBER(SEARCH("数理统计",E628)),ISNUMBER(SEARCH("统计",E628))),2,IF(ISNUMBER(SEARCH("代数",E628)),3,IF(OR(ISNUMBER(SEARCH("运筹",E628)),ISNUMBER(SEARCH("优化",E628))),4,0))))</f>
        <v>0</v>
      </c>
      <c r="R628" t="str">
        <f>IF(AND(Q628&gt;0,O628=1),Q628&amp;"-"&amp;E628,"")</f>
        <v/>
      </c>
      <c r="S628" t="s">
        <v>43</v>
      </c>
      <c r="U628">
        <v>1</v>
      </c>
      <c r="V628" t="s">
        <v>80</v>
      </c>
      <c r="W628">
        <v>7</v>
      </c>
      <c r="X628">
        <v>20</v>
      </c>
      <c r="Y628">
        <v>15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e">
        <f>VLOOKUP(A628,#REF!,4,FALSE)</f>
        <v>#REF!</v>
      </c>
      <c r="AW628" t="e">
        <f>VLOOKUP(A628,#REF!,5,FALSE)</f>
        <v>#REF!</v>
      </c>
      <c r="AX628">
        <f>SUMIF(量化书目统计!A:A,H628,量化书目统计!G:G)</f>
        <v>0</v>
      </c>
    </row>
    <row r="629" spans="1:50" x14ac:dyDescent="0.3">
      <c r="A629" t="s">
        <v>1899</v>
      </c>
      <c r="B629" t="s">
        <v>539</v>
      </c>
      <c r="C629" t="s">
        <v>185</v>
      </c>
      <c r="D629">
        <v>5</v>
      </c>
      <c r="E629" t="s">
        <v>1900</v>
      </c>
      <c r="F629" s="1" t="s">
        <v>1901</v>
      </c>
      <c r="G629" t="s">
        <v>1902</v>
      </c>
      <c r="H629" t="e">
        <f>VLOOKUP(F629,#REF!,2,FALSE)</f>
        <v>#REF!</v>
      </c>
      <c r="I629" t="s">
        <v>42</v>
      </c>
      <c r="J629" s="4">
        <v>44206</v>
      </c>
      <c r="K629" s="4">
        <v>44209</v>
      </c>
      <c r="L629" s="3">
        <f>IF(K629&lt;&gt;0,K629-J629,"")</f>
        <v>3</v>
      </c>
      <c r="M629" s="4">
        <v>44266</v>
      </c>
      <c r="N629">
        <f>M629-J629</f>
        <v>60</v>
      </c>
      <c r="O629">
        <v>0</v>
      </c>
      <c r="P629" t="e">
        <f>VLOOKUP(F629,#REF!,3,FALSE)</f>
        <v>#REF!</v>
      </c>
      <c r="Q629">
        <f>IF(OR(ISNUMBER(SEARCH("高等数学",E629)),ISNUMBER(SEARCH("数学分析",E629)),ISNUMBER(SEARCH("微积分",E629))),1,IF(OR(ISNUMBER(SEARCH("概率",E629)),ISNUMBER(SEARCH("数理统计",E629)),ISNUMBER(SEARCH("统计",E629))),2,IF(ISNUMBER(SEARCH("代数",E629)),3,IF(OR(ISNUMBER(SEARCH("运筹",E629)),ISNUMBER(SEARCH("优化",E629))),4,0))))</f>
        <v>0</v>
      </c>
      <c r="R629" t="str">
        <f>IF(AND(Q629&gt;0,O629=1),Q629&amp;"-"&amp;E629,"")</f>
        <v/>
      </c>
      <c r="S629" t="s">
        <v>28</v>
      </c>
      <c r="T629">
        <f>X629</f>
        <v>19</v>
      </c>
      <c r="U629">
        <v>1</v>
      </c>
      <c r="V629" t="s">
        <v>28</v>
      </c>
      <c r="W629">
        <v>18</v>
      </c>
      <c r="X629">
        <v>19</v>
      </c>
      <c r="Y629">
        <v>15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e">
        <f>VLOOKUP(A629,#REF!,4,FALSE)</f>
        <v>#REF!</v>
      </c>
      <c r="AW629" t="e">
        <f>VLOOKUP(A629,#REF!,5,FALSE)</f>
        <v>#REF!</v>
      </c>
      <c r="AX629">
        <f>SUMIF(量化书目统计!A:A,H629,量化书目统计!G:G)</f>
        <v>0</v>
      </c>
    </row>
    <row r="630" spans="1:50" x14ac:dyDescent="0.3">
      <c r="A630" t="s">
        <v>5769</v>
      </c>
      <c r="B630" t="s">
        <v>22</v>
      </c>
      <c r="C630" t="s">
        <v>117</v>
      </c>
      <c r="D630">
        <v>4</v>
      </c>
      <c r="E630" t="s">
        <v>674</v>
      </c>
      <c r="F630" s="1" t="s">
        <v>4406</v>
      </c>
      <c r="G630" t="s">
        <v>4407</v>
      </c>
      <c r="H630" t="e">
        <f>VLOOKUP(F630,#REF!,2,FALSE)</f>
        <v>#REF!</v>
      </c>
      <c r="I630" t="s">
        <v>32</v>
      </c>
      <c r="J630" s="4">
        <v>44217</v>
      </c>
      <c r="K630" s="4">
        <v>44228</v>
      </c>
      <c r="L630" s="3">
        <f>IF(K630&lt;&gt;0,K630-J630,"")</f>
        <v>11</v>
      </c>
      <c r="M630" s="4">
        <v>44307</v>
      </c>
      <c r="N630">
        <f>M630-J630</f>
        <v>90</v>
      </c>
      <c r="O630">
        <v>0</v>
      </c>
      <c r="P630" t="e">
        <f>VLOOKUP(F630,#REF!,3,FALSE)</f>
        <v>#REF!</v>
      </c>
      <c r="Q630">
        <f>IF(OR(ISNUMBER(SEARCH("高等数学",E630)),ISNUMBER(SEARCH("数学分析",E630)),ISNUMBER(SEARCH("微积分",E630))),1,IF(OR(ISNUMBER(SEARCH("概率",E630)),ISNUMBER(SEARCH("数理统计",E630)),ISNUMBER(SEARCH("统计",E630))),2,IF(ISNUMBER(SEARCH("代数",E630)),3,IF(OR(ISNUMBER(SEARCH("运筹",E630)),ISNUMBER(SEARCH("优化",E630))),4,0))))</f>
        <v>0</v>
      </c>
      <c r="R630" t="str">
        <f>IF(AND(Q630&gt;0,O630=1),Q630&amp;"-"&amp;E630,"")</f>
        <v/>
      </c>
      <c r="S630" t="s">
        <v>43</v>
      </c>
      <c r="U630">
        <v>1</v>
      </c>
      <c r="V630" t="s">
        <v>43</v>
      </c>
      <c r="X630">
        <v>20</v>
      </c>
      <c r="Y630">
        <v>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e">
        <f>VLOOKUP(A630,#REF!,4,FALSE)</f>
        <v>#REF!</v>
      </c>
      <c r="AW630" t="e">
        <f>VLOOKUP(A630,#REF!,5,FALSE)</f>
        <v>#REF!</v>
      </c>
      <c r="AX630">
        <f>SUMIF(量化书目统计!A:A,H630,量化书目统计!G:G)</f>
        <v>0</v>
      </c>
    </row>
    <row r="631" spans="1:50" x14ac:dyDescent="0.3">
      <c r="A631" t="s">
        <v>3356</v>
      </c>
      <c r="B631" t="s">
        <v>539</v>
      </c>
      <c r="C631" t="s">
        <v>34</v>
      </c>
      <c r="D631">
        <v>5</v>
      </c>
      <c r="E631" t="s">
        <v>3357</v>
      </c>
      <c r="F631" s="1" t="s">
        <v>3358</v>
      </c>
      <c r="G631" t="s">
        <v>3359</v>
      </c>
      <c r="H631" t="e">
        <f>VLOOKUP(F631,#REF!,2,FALSE)</f>
        <v>#REF!</v>
      </c>
      <c r="I631" t="s">
        <v>231</v>
      </c>
      <c r="J631" s="4">
        <v>44505</v>
      </c>
      <c r="K631" s="4">
        <v>44528</v>
      </c>
      <c r="L631" s="3">
        <f>IF(K631&lt;&gt;0,K631-J631,"")</f>
        <v>23</v>
      </c>
      <c r="M631" s="4">
        <v>44565</v>
      </c>
      <c r="N631">
        <f>M631-J631</f>
        <v>60</v>
      </c>
      <c r="O631">
        <v>0</v>
      </c>
      <c r="P631" t="e">
        <f>VLOOKUP(F631,#REF!,3,FALSE)</f>
        <v>#REF!</v>
      </c>
      <c r="Q631">
        <f>IF(OR(ISNUMBER(SEARCH("高等数学",E631)),ISNUMBER(SEARCH("数学分析",E631)),ISNUMBER(SEARCH("微积分",E631))),1,IF(OR(ISNUMBER(SEARCH("概率",E631)),ISNUMBER(SEARCH("数理统计",E631)),ISNUMBER(SEARCH("统计",E631))),2,IF(ISNUMBER(SEARCH("代数",E631)),3,IF(OR(ISNUMBER(SEARCH("运筹",E631)),ISNUMBER(SEARCH("优化",E631))),4,0))))</f>
        <v>0</v>
      </c>
      <c r="R631" t="str">
        <f>IF(AND(Q631&gt;0,O631=1),Q631&amp;"-"&amp;E631,"")</f>
        <v/>
      </c>
      <c r="S631" t="s">
        <v>38</v>
      </c>
      <c r="T631">
        <v>9</v>
      </c>
      <c r="U631">
        <v>1</v>
      </c>
      <c r="V631" t="s">
        <v>38</v>
      </c>
      <c r="W631">
        <v>13</v>
      </c>
      <c r="X631">
        <v>49</v>
      </c>
      <c r="Y631">
        <v>15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e">
        <f>VLOOKUP(A631,#REF!,4,FALSE)</f>
        <v>#REF!</v>
      </c>
      <c r="AW631" t="e">
        <f>VLOOKUP(A631,#REF!,5,FALSE)</f>
        <v>#REF!</v>
      </c>
      <c r="AX631">
        <f>SUMIF(量化书目统计!A:A,H631,量化书目统计!G:G)</f>
        <v>0</v>
      </c>
    </row>
    <row r="632" spans="1:50" x14ac:dyDescent="0.3">
      <c r="A632" t="s">
        <v>536</v>
      </c>
      <c r="B632" t="s">
        <v>537</v>
      </c>
      <c r="D632">
        <v>0</v>
      </c>
      <c r="E632" t="s">
        <v>320</v>
      </c>
      <c r="F632" s="1" t="s">
        <v>323</v>
      </c>
      <c r="G632" t="s">
        <v>324</v>
      </c>
      <c r="H632" t="e">
        <f>VLOOKUP(F632,#REF!,2,FALSE)</f>
        <v>#REF!</v>
      </c>
      <c r="I632" t="s">
        <v>32</v>
      </c>
      <c r="J632" s="4">
        <v>44335</v>
      </c>
      <c r="K632" s="4">
        <v>44354</v>
      </c>
      <c r="L632" s="3">
        <f>IF(K632&lt;&gt;0,K632-J632,"")</f>
        <v>19</v>
      </c>
      <c r="M632" s="4">
        <v>44396</v>
      </c>
      <c r="N632">
        <f>M632-J632</f>
        <v>61</v>
      </c>
      <c r="O632">
        <v>0</v>
      </c>
      <c r="P632" t="e">
        <f>VLOOKUP(F632,#REF!,3,FALSE)</f>
        <v>#REF!</v>
      </c>
      <c r="Q632">
        <f>IF(OR(ISNUMBER(SEARCH("高等数学",E632)),ISNUMBER(SEARCH("数学分析",E632)),ISNUMBER(SEARCH("微积分",E632))),1,IF(OR(ISNUMBER(SEARCH("概率",E632)),ISNUMBER(SEARCH("数理统计",E632)),ISNUMBER(SEARCH("统计",E632))),2,IF(ISNUMBER(SEARCH("代数",E632)),3,IF(OR(ISNUMBER(SEARCH("运筹",E632)),ISNUMBER(SEARCH("优化",E632))),4,0))))</f>
        <v>0</v>
      </c>
      <c r="R632" t="str">
        <f>IF(AND(Q632&gt;0,O632=1),Q632&amp;"-"&amp;E632,"")</f>
        <v/>
      </c>
      <c r="S632" t="s">
        <v>80</v>
      </c>
      <c r="T632">
        <v>12</v>
      </c>
      <c r="U632">
        <v>1</v>
      </c>
      <c r="V632" t="s">
        <v>80</v>
      </c>
      <c r="W632">
        <v>15</v>
      </c>
      <c r="X632">
        <v>32</v>
      </c>
      <c r="Y632">
        <v>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e">
        <f>VLOOKUP(A632,#REF!,4,FALSE)</f>
        <v>#REF!</v>
      </c>
      <c r="AW632" t="e">
        <f>VLOOKUP(A632,#REF!,5,FALSE)</f>
        <v>#REF!</v>
      </c>
      <c r="AX632">
        <f>SUMIF(量化书目统计!A:A,H632,量化书目统计!G:G)</f>
        <v>0</v>
      </c>
    </row>
    <row r="633" spans="1:50" x14ac:dyDescent="0.3">
      <c r="A633" t="s">
        <v>3222</v>
      </c>
      <c r="B633" t="s">
        <v>855</v>
      </c>
      <c r="C633" t="s">
        <v>117</v>
      </c>
      <c r="D633">
        <v>4</v>
      </c>
      <c r="E633" t="s">
        <v>829</v>
      </c>
      <c r="F633" s="1" t="s">
        <v>830</v>
      </c>
      <c r="G633" t="s">
        <v>831</v>
      </c>
      <c r="H633" t="e">
        <f>VLOOKUP(F633,#REF!,2,FALSE)</f>
        <v>#REF!</v>
      </c>
      <c r="I633" t="s">
        <v>225</v>
      </c>
      <c r="J633" s="4">
        <v>44893</v>
      </c>
      <c r="K633" s="4">
        <v>44990</v>
      </c>
      <c r="L633" s="3">
        <f>IF(K633&lt;&gt;0,K633-J633,"")</f>
        <v>97</v>
      </c>
      <c r="M633" s="4">
        <v>44985</v>
      </c>
      <c r="N633">
        <f>M633-J633</f>
        <v>92</v>
      </c>
      <c r="O633">
        <v>0</v>
      </c>
      <c r="P633" t="e">
        <f>VLOOKUP(F633,#REF!,3,FALSE)</f>
        <v>#REF!</v>
      </c>
      <c r="Q633">
        <f>IF(OR(ISNUMBER(SEARCH("高等数学",E633)),ISNUMBER(SEARCH("数学分析",E633)),ISNUMBER(SEARCH("微积分",E633))),1,IF(OR(ISNUMBER(SEARCH("概率",E633)),ISNUMBER(SEARCH("数理统计",E633)),ISNUMBER(SEARCH("统计",E633))),2,IF(ISNUMBER(SEARCH("代数",E633)),3,IF(OR(ISNUMBER(SEARCH("运筹",E633)),ISNUMBER(SEARCH("优化",E633))),4,0))))</f>
        <v>0</v>
      </c>
      <c r="R633" t="str">
        <f>IF(AND(Q633&gt;0,O633=1),Q633&amp;"-"&amp;E633,"")</f>
        <v/>
      </c>
      <c r="S633" t="s">
        <v>43</v>
      </c>
      <c r="U633">
        <v>1</v>
      </c>
      <c r="V633" t="s">
        <v>43</v>
      </c>
      <c r="X633">
        <v>80</v>
      </c>
      <c r="Y633">
        <v>15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e">
        <f>VLOOKUP(A633,#REF!,4,FALSE)</f>
        <v>#REF!</v>
      </c>
      <c r="AW633" t="e">
        <f>VLOOKUP(A633,#REF!,5,FALSE)</f>
        <v>#REF!</v>
      </c>
      <c r="AX633">
        <f>SUMIF(量化书目统计!A:A,H633,量化书目统计!G:G)</f>
        <v>0</v>
      </c>
    </row>
    <row r="634" spans="1:50" x14ac:dyDescent="0.3">
      <c r="A634" t="s">
        <v>5743</v>
      </c>
      <c r="B634" t="s">
        <v>5731</v>
      </c>
      <c r="D634">
        <v>0</v>
      </c>
      <c r="E634" t="s">
        <v>4334</v>
      </c>
      <c r="F634" s="1" t="s">
        <v>4335</v>
      </c>
      <c r="G634" t="s">
        <v>4336</v>
      </c>
      <c r="H634" t="e">
        <f>VLOOKUP(F634,#REF!,2,FALSE)</f>
        <v>#REF!</v>
      </c>
      <c r="I634" t="s">
        <v>32</v>
      </c>
      <c r="J634" s="4">
        <v>44512</v>
      </c>
      <c r="K634" s="4">
        <v>44513</v>
      </c>
      <c r="L634" s="3">
        <f>IF(K634&lt;&gt;0,K634-J634,"")</f>
        <v>1</v>
      </c>
      <c r="M634" s="4">
        <v>44602</v>
      </c>
      <c r="N634">
        <f>M634-J634</f>
        <v>90</v>
      </c>
      <c r="O634">
        <v>0</v>
      </c>
      <c r="P634" t="e">
        <f>VLOOKUP(F634,#REF!,3,FALSE)</f>
        <v>#REF!</v>
      </c>
      <c r="Q634">
        <f>IF(OR(ISNUMBER(SEARCH("高等数学",E634)),ISNUMBER(SEARCH("数学分析",E634)),ISNUMBER(SEARCH("微积分",E634))),1,IF(OR(ISNUMBER(SEARCH("概率",E634)),ISNUMBER(SEARCH("数理统计",E634)),ISNUMBER(SEARCH("统计",E634))),2,IF(ISNUMBER(SEARCH("代数",E634)),3,IF(OR(ISNUMBER(SEARCH("运筹",E634)),ISNUMBER(SEARCH("优化",E634))),4,0))))</f>
        <v>0</v>
      </c>
      <c r="R634" t="str">
        <f>IF(AND(Q634&gt;0,O634=1),Q634&amp;"-"&amp;E634,"")</f>
        <v/>
      </c>
      <c r="S634" t="s">
        <v>38</v>
      </c>
      <c r="T634">
        <v>10</v>
      </c>
      <c r="U634">
        <v>1</v>
      </c>
      <c r="V634" t="s">
        <v>38</v>
      </c>
      <c r="W634">
        <v>10</v>
      </c>
      <c r="X634">
        <v>50</v>
      </c>
      <c r="Y634">
        <v>15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e">
        <f>VLOOKUP(A634,#REF!,4,FALSE)</f>
        <v>#REF!</v>
      </c>
      <c r="AW634" t="e">
        <f>VLOOKUP(A634,#REF!,5,FALSE)</f>
        <v>#REF!</v>
      </c>
      <c r="AX634">
        <f>SUMIF(量化书目统计!A:A,H634,量化书目统计!G:G)</f>
        <v>0</v>
      </c>
    </row>
    <row r="635" spans="1:50" x14ac:dyDescent="0.3">
      <c r="A635" t="s">
        <v>5770</v>
      </c>
      <c r="B635" t="s">
        <v>22</v>
      </c>
      <c r="C635" t="s">
        <v>257</v>
      </c>
      <c r="D635">
        <v>5</v>
      </c>
      <c r="E635" t="s">
        <v>2935</v>
      </c>
      <c r="F635" s="1" t="s">
        <v>2936</v>
      </c>
      <c r="G635" t="s">
        <v>2937</v>
      </c>
      <c r="H635" t="e">
        <f>VLOOKUP(F635,#REF!,2,FALSE)</f>
        <v>#REF!</v>
      </c>
      <c r="I635" t="s">
        <v>175</v>
      </c>
      <c r="J635" s="4">
        <v>44258</v>
      </c>
      <c r="K635" s="4">
        <v>44288</v>
      </c>
      <c r="L635" s="3">
        <f>IF(K635&lt;&gt;0,K635-J635,"")</f>
        <v>30</v>
      </c>
      <c r="M635" s="4">
        <v>44319</v>
      </c>
      <c r="N635">
        <f>M635-J635</f>
        <v>61</v>
      </c>
      <c r="O635">
        <v>0</v>
      </c>
      <c r="P635" t="e">
        <f>VLOOKUP(F635,#REF!,3,FALSE)</f>
        <v>#REF!</v>
      </c>
      <c r="Q635">
        <f>IF(OR(ISNUMBER(SEARCH("高等数学",E635)),ISNUMBER(SEARCH("数学分析",E635)),ISNUMBER(SEARCH("微积分",E635))),1,IF(OR(ISNUMBER(SEARCH("概率",E635)),ISNUMBER(SEARCH("数理统计",E635)),ISNUMBER(SEARCH("统计",E635))),2,IF(ISNUMBER(SEARCH("代数",E635)),3,IF(OR(ISNUMBER(SEARCH("运筹",E635)),ISNUMBER(SEARCH("优化",E635))),4,0))))</f>
        <v>0</v>
      </c>
      <c r="R635" t="str">
        <f>IF(AND(Q635&gt;0,O635=1),Q635&amp;"-"&amp;E635,"")</f>
        <v/>
      </c>
      <c r="S635" t="s">
        <v>80</v>
      </c>
      <c r="T635">
        <v>1</v>
      </c>
      <c r="U635">
        <v>1</v>
      </c>
      <c r="V635" t="s">
        <v>80</v>
      </c>
      <c r="W635">
        <v>5</v>
      </c>
      <c r="X635">
        <v>21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e">
        <f>VLOOKUP(A635,#REF!,4,FALSE)</f>
        <v>#REF!</v>
      </c>
      <c r="AW635" t="e">
        <f>VLOOKUP(A635,#REF!,5,FALSE)</f>
        <v>#REF!</v>
      </c>
      <c r="AX635">
        <f>SUMIF(量化书目统计!A:A,H635,量化书目统计!G:G)</f>
        <v>0</v>
      </c>
    </row>
    <row r="636" spans="1:50" x14ac:dyDescent="0.3">
      <c r="A636" t="s">
        <v>5768</v>
      </c>
      <c r="B636" t="s">
        <v>537</v>
      </c>
      <c r="C636" t="s">
        <v>111</v>
      </c>
      <c r="D636">
        <v>4</v>
      </c>
      <c r="E636" t="s">
        <v>705</v>
      </c>
      <c r="F636" s="1" t="s">
        <v>706</v>
      </c>
      <c r="G636" t="s">
        <v>707</v>
      </c>
      <c r="H636" t="e">
        <f>VLOOKUP(F636,#REF!,2,FALSE)</f>
        <v>#REF!</v>
      </c>
      <c r="I636" t="s">
        <v>32</v>
      </c>
      <c r="J636" s="4">
        <v>44834</v>
      </c>
      <c r="K636" s="4">
        <v>44936</v>
      </c>
      <c r="L636" s="3">
        <f>IF(K636&lt;&gt;0,K636-J636,"")</f>
        <v>102</v>
      </c>
      <c r="M636" s="4">
        <v>44985</v>
      </c>
      <c r="N636">
        <f>M636-J636</f>
        <v>151</v>
      </c>
      <c r="O636">
        <v>0</v>
      </c>
      <c r="P636" t="e">
        <f>VLOOKUP(F636,#REF!,3,FALSE)</f>
        <v>#REF!</v>
      </c>
      <c r="Q636">
        <f>IF(OR(ISNUMBER(SEARCH("高等数学",E636)),ISNUMBER(SEARCH("数学分析",E636)),ISNUMBER(SEARCH("微积分",E636))),1,IF(OR(ISNUMBER(SEARCH("概率",E636)),ISNUMBER(SEARCH("数理统计",E636)),ISNUMBER(SEARCH("统计",E636))),2,IF(ISNUMBER(SEARCH("代数",E636)),3,IF(OR(ISNUMBER(SEARCH("运筹",E636)),ISNUMBER(SEARCH("优化",E636))),4,0))))</f>
        <v>0</v>
      </c>
      <c r="R636" t="str">
        <f>IF(AND(Q636&gt;0,O636=1),Q636&amp;"-"&amp;E636,"")</f>
        <v/>
      </c>
      <c r="S636" t="s">
        <v>43</v>
      </c>
      <c r="U636">
        <v>1</v>
      </c>
      <c r="V636" t="s">
        <v>43</v>
      </c>
      <c r="X636">
        <v>80</v>
      </c>
      <c r="Y636">
        <v>4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e">
        <f>VLOOKUP(A636,#REF!,4,FALSE)</f>
        <v>#REF!</v>
      </c>
      <c r="AW636" t="e">
        <f>VLOOKUP(A636,#REF!,5,FALSE)</f>
        <v>#REF!</v>
      </c>
      <c r="AX636">
        <f>SUMIF(量化书目统计!A:A,H636,量化书目统计!G:G)</f>
        <v>0</v>
      </c>
    </row>
    <row r="637" spans="1:50" x14ac:dyDescent="0.3">
      <c r="A637" t="s">
        <v>627</v>
      </c>
      <c r="B637" t="s">
        <v>556</v>
      </c>
      <c r="C637" t="s">
        <v>45</v>
      </c>
      <c r="D637">
        <v>5</v>
      </c>
      <c r="E637" t="s">
        <v>628</v>
      </c>
      <c r="F637" s="1" t="s">
        <v>629</v>
      </c>
      <c r="G637" t="s">
        <v>630</v>
      </c>
      <c r="H637" t="e">
        <f>VLOOKUP(F637,#REF!,2,FALSE)</f>
        <v>#REF!</v>
      </c>
      <c r="I637" t="s">
        <v>317</v>
      </c>
      <c r="J637" s="4">
        <v>43841</v>
      </c>
      <c r="K637" s="4">
        <v>43844</v>
      </c>
      <c r="L637" s="3">
        <f>IF(K637&lt;&gt;0,K637-J637,"")</f>
        <v>3</v>
      </c>
      <c r="M637" s="4">
        <v>43901</v>
      </c>
      <c r="N637">
        <f>M637-J637</f>
        <v>60</v>
      </c>
      <c r="O637">
        <v>0</v>
      </c>
      <c r="P637" t="e">
        <f>VLOOKUP(F637,#REF!,3,FALSE)</f>
        <v>#REF!</v>
      </c>
      <c r="Q637">
        <f>IF(OR(ISNUMBER(SEARCH("高等数学",E637)),ISNUMBER(SEARCH("数学分析",E637)),ISNUMBER(SEARCH("微积分",E637))),1,IF(OR(ISNUMBER(SEARCH("概率",E637)),ISNUMBER(SEARCH("数理统计",E637)),ISNUMBER(SEARCH("统计",E637))),2,IF(ISNUMBER(SEARCH("代数",E637)),3,IF(OR(ISNUMBER(SEARCH("运筹",E637)),ISNUMBER(SEARCH("优化",E637))),4,0))))</f>
        <v>0</v>
      </c>
      <c r="R637" t="str">
        <f>IF(AND(Q637&gt;0,O637=1),Q637&amp;"-"&amp;E637,"")</f>
        <v/>
      </c>
      <c r="S637" t="s">
        <v>43</v>
      </c>
      <c r="U637">
        <v>1</v>
      </c>
      <c r="V637" t="s">
        <v>43</v>
      </c>
      <c r="X637">
        <v>0</v>
      </c>
      <c r="Y637">
        <v>11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e">
        <f>VLOOKUP(A637,#REF!,4,FALSE)</f>
        <v>#REF!</v>
      </c>
      <c r="AW637" t="e">
        <f>VLOOKUP(A637,#REF!,5,FALSE)</f>
        <v>#REF!</v>
      </c>
      <c r="AX637">
        <f>SUMIF(量化书目统计!A:A,H637,量化书目统计!G:G)</f>
        <v>0</v>
      </c>
    </row>
    <row r="638" spans="1:50" x14ac:dyDescent="0.3">
      <c r="A638" t="s">
        <v>486</v>
      </c>
      <c r="B638" t="s">
        <v>22</v>
      </c>
      <c r="C638" t="s">
        <v>257</v>
      </c>
      <c r="D638">
        <v>5</v>
      </c>
      <c r="E638" t="s">
        <v>487</v>
      </c>
      <c r="F638" s="1" t="s">
        <v>488</v>
      </c>
      <c r="G638" t="s">
        <v>489</v>
      </c>
      <c r="H638" t="e">
        <f>VLOOKUP(F638,#REF!,2,FALSE)</f>
        <v>#REF!</v>
      </c>
      <c r="I638" t="s">
        <v>53</v>
      </c>
      <c r="J638" s="4">
        <v>44445</v>
      </c>
      <c r="K638" s="4">
        <v>44502</v>
      </c>
      <c r="L638" s="3">
        <f>IF(K638&lt;&gt;0,K638-J638,"")</f>
        <v>57</v>
      </c>
      <c r="M638" s="4">
        <v>44505</v>
      </c>
      <c r="N638">
        <f>M638-J638</f>
        <v>60</v>
      </c>
      <c r="O638">
        <v>0</v>
      </c>
      <c r="P638" t="e">
        <f>VLOOKUP(F638,#REF!,3,FALSE)</f>
        <v>#REF!</v>
      </c>
      <c r="Q638">
        <f>IF(OR(ISNUMBER(SEARCH("高等数学",E638)),ISNUMBER(SEARCH("数学分析",E638)),ISNUMBER(SEARCH("微积分",E638))),1,IF(OR(ISNUMBER(SEARCH("概率",E638)),ISNUMBER(SEARCH("数理统计",E638)),ISNUMBER(SEARCH("统计",E638))),2,IF(ISNUMBER(SEARCH("代数",E638)),3,IF(OR(ISNUMBER(SEARCH("运筹",E638)),ISNUMBER(SEARCH("优化",E638))),4,0))))</f>
        <v>0</v>
      </c>
      <c r="R638" t="str">
        <f>IF(AND(Q638&gt;0,O638=1),Q638&amp;"-"&amp;E638,"")</f>
        <v/>
      </c>
      <c r="S638" t="s">
        <v>38</v>
      </c>
      <c r="T638">
        <v>1</v>
      </c>
      <c r="U638">
        <v>1</v>
      </c>
      <c r="V638" t="s">
        <v>38</v>
      </c>
      <c r="W638">
        <v>9</v>
      </c>
      <c r="X638">
        <v>41</v>
      </c>
      <c r="Y638">
        <v>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e">
        <f>VLOOKUP(A638,#REF!,4,FALSE)</f>
        <v>#REF!</v>
      </c>
      <c r="AW638" t="e">
        <f>VLOOKUP(A638,#REF!,5,FALSE)</f>
        <v>#REF!</v>
      </c>
      <c r="AX638">
        <f>SUMIF(量化书目统计!A:A,H638,量化书目统计!G:G)</f>
        <v>0</v>
      </c>
    </row>
    <row r="639" spans="1:50" x14ac:dyDescent="0.3">
      <c r="A639" t="s">
        <v>5781</v>
      </c>
      <c r="B639" t="s">
        <v>22</v>
      </c>
      <c r="D639">
        <v>0</v>
      </c>
      <c r="E639" t="s">
        <v>2161</v>
      </c>
      <c r="F639" s="1" t="s">
        <v>2162</v>
      </c>
      <c r="G639" t="s">
        <v>2163</v>
      </c>
      <c r="H639" t="e">
        <f>VLOOKUP(F639,#REF!,2,FALSE)</f>
        <v>#REF!</v>
      </c>
      <c r="I639" t="s">
        <v>317</v>
      </c>
      <c r="J639" s="4">
        <v>44311</v>
      </c>
      <c r="K639" s="4">
        <v>44445</v>
      </c>
      <c r="L639" s="3">
        <f>IF(K639&lt;&gt;0,K639-J639,"")</f>
        <v>134</v>
      </c>
      <c r="M639" s="4">
        <v>44446</v>
      </c>
      <c r="N639">
        <f>M639-J639</f>
        <v>135</v>
      </c>
      <c r="O639">
        <v>0</v>
      </c>
      <c r="P639" t="e">
        <f>VLOOKUP(F639,#REF!,3,FALSE)</f>
        <v>#REF!</v>
      </c>
      <c r="Q639">
        <f>IF(OR(ISNUMBER(SEARCH("高等数学",E639)),ISNUMBER(SEARCH("数学分析",E639)),ISNUMBER(SEARCH("微积分",E639))),1,IF(OR(ISNUMBER(SEARCH("概率",E639)),ISNUMBER(SEARCH("数理统计",E639)),ISNUMBER(SEARCH("统计",E639))),2,IF(ISNUMBER(SEARCH("代数",E639)),3,IF(OR(ISNUMBER(SEARCH("运筹",E639)),ISNUMBER(SEARCH("优化",E639))),4,0))))</f>
        <v>0</v>
      </c>
      <c r="R639" t="str">
        <f>IF(AND(Q639&gt;0,O639=1),Q639&amp;"-"&amp;E639,"")</f>
        <v/>
      </c>
      <c r="S639" t="s">
        <v>80</v>
      </c>
      <c r="T639">
        <v>8</v>
      </c>
      <c r="U639">
        <v>1</v>
      </c>
      <c r="V639" t="s">
        <v>38</v>
      </c>
      <c r="W639">
        <v>1</v>
      </c>
      <c r="X639">
        <v>28</v>
      </c>
      <c r="Y639">
        <v>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e">
        <f>VLOOKUP(A639,#REF!,4,FALSE)</f>
        <v>#REF!</v>
      </c>
      <c r="AW639" t="e">
        <f>VLOOKUP(A639,#REF!,5,FALSE)</f>
        <v>#REF!</v>
      </c>
      <c r="AX639">
        <f>SUMIF(量化书目统计!A:A,H639,量化书目统计!G:G)</f>
        <v>0</v>
      </c>
    </row>
    <row r="640" spans="1:50" x14ac:dyDescent="0.3">
      <c r="A640" t="s">
        <v>5744</v>
      </c>
      <c r="B640" t="s">
        <v>5731</v>
      </c>
      <c r="D640">
        <v>0</v>
      </c>
      <c r="E640" t="s">
        <v>390</v>
      </c>
      <c r="F640" s="1" t="s">
        <v>697</v>
      </c>
      <c r="G640" t="s">
        <v>698</v>
      </c>
      <c r="H640" t="e">
        <f>VLOOKUP(F640,#REF!,2,FALSE)</f>
        <v>#REF!</v>
      </c>
      <c r="I640" t="s">
        <v>74</v>
      </c>
      <c r="J640" s="4">
        <v>44629</v>
      </c>
      <c r="K640" s="4">
        <v>44746</v>
      </c>
      <c r="L640" s="3">
        <f>IF(K640&lt;&gt;0,K640-J640,"")</f>
        <v>117</v>
      </c>
      <c r="M640" s="4">
        <v>44815</v>
      </c>
      <c r="N640">
        <f>M640-J640</f>
        <v>186</v>
      </c>
      <c r="O640">
        <v>0</v>
      </c>
      <c r="P640" t="e">
        <f>VLOOKUP(F640,#REF!,3,FALSE)</f>
        <v>#REF!</v>
      </c>
      <c r="Q640">
        <f>IF(OR(ISNUMBER(SEARCH("高等数学",E640)),ISNUMBER(SEARCH("数学分析",E640)),ISNUMBER(SEARCH("微积分",E640))),1,IF(OR(ISNUMBER(SEARCH("概率",E640)),ISNUMBER(SEARCH("数理统计",E640)),ISNUMBER(SEARCH("统计",E640))),2,IF(ISNUMBER(SEARCH("代数",E640)),3,IF(OR(ISNUMBER(SEARCH("运筹",E640)),ISNUMBER(SEARCH("优化",E640))),4,0))))</f>
        <v>0</v>
      </c>
      <c r="R640" t="str">
        <f>IF(AND(Q640&gt;0,O640=1),Q640&amp;"-"&amp;E640,"")</f>
        <v/>
      </c>
      <c r="S640" t="s">
        <v>99</v>
      </c>
      <c r="T640">
        <v>4</v>
      </c>
      <c r="U640">
        <v>1</v>
      </c>
      <c r="V640" t="s">
        <v>43</v>
      </c>
      <c r="X640">
        <v>64</v>
      </c>
      <c r="Y640">
        <v>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e">
        <f>VLOOKUP(A640,#REF!,4,FALSE)</f>
        <v>#REF!</v>
      </c>
      <c r="AW640" t="e">
        <f>VLOOKUP(A640,#REF!,5,FALSE)</f>
        <v>#REF!</v>
      </c>
      <c r="AX640">
        <f>SUMIF(量化书目统计!A:A,H640,量化书目统计!G:G)</f>
        <v>0</v>
      </c>
    </row>
    <row r="641" spans="1:50" x14ac:dyDescent="0.3">
      <c r="A641" t="s">
        <v>5771</v>
      </c>
      <c r="B641" t="s">
        <v>22</v>
      </c>
      <c r="C641" t="s">
        <v>205</v>
      </c>
      <c r="D641">
        <v>1</v>
      </c>
      <c r="E641" t="s">
        <v>1867</v>
      </c>
      <c r="F641" s="1" t="s">
        <v>1868</v>
      </c>
      <c r="G641" t="s">
        <v>1869</v>
      </c>
      <c r="H641" t="e">
        <f>VLOOKUP(F641,#REF!,2,FALSE)</f>
        <v>#REF!</v>
      </c>
      <c r="I641" t="s">
        <v>49</v>
      </c>
      <c r="J641" s="4">
        <v>44264</v>
      </c>
      <c r="K641" s="4">
        <v>44280</v>
      </c>
      <c r="L641" s="3">
        <f>IF(K641&lt;&gt;0,K641-J641,"")</f>
        <v>16</v>
      </c>
      <c r="M641" s="4">
        <v>44326</v>
      </c>
      <c r="N641">
        <f>M641-J641</f>
        <v>62</v>
      </c>
      <c r="O641">
        <v>0</v>
      </c>
      <c r="P641" t="e">
        <f>VLOOKUP(F641,#REF!,3,FALSE)</f>
        <v>#REF!</v>
      </c>
      <c r="Q641">
        <f>IF(OR(ISNUMBER(SEARCH("高等数学",E641)),ISNUMBER(SEARCH("数学分析",E641)),ISNUMBER(SEARCH("微积分",E641))),1,IF(OR(ISNUMBER(SEARCH("概率",E641)),ISNUMBER(SEARCH("数理统计",E641)),ISNUMBER(SEARCH("统计",E641))),2,IF(ISNUMBER(SEARCH("代数",E641)),3,IF(OR(ISNUMBER(SEARCH("运筹",E641)),ISNUMBER(SEARCH("优化",E641))),4,0))))</f>
        <v>0</v>
      </c>
      <c r="R641" t="str">
        <f>IF(AND(Q641&gt;0,O641=1),Q641&amp;"-"&amp;E641,"")</f>
        <v/>
      </c>
      <c r="S641" t="s">
        <v>80</v>
      </c>
      <c r="T641">
        <v>2</v>
      </c>
      <c r="U641">
        <v>1</v>
      </c>
      <c r="V641" t="s">
        <v>80</v>
      </c>
      <c r="W641">
        <v>4</v>
      </c>
      <c r="X641">
        <v>22</v>
      </c>
      <c r="Y641">
        <v>11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e">
        <f>VLOOKUP(A641,#REF!,4,FALSE)</f>
        <v>#REF!</v>
      </c>
      <c r="AW641" t="e">
        <f>VLOOKUP(A641,#REF!,5,FALSE)</f>
        <v>#REF!</v>
      </c>
      <c r="AX641">
        <f>SUMIF(量化书目统计!A:A,H641,量化书目统计!G:G)</f>
        <v>0</v>
      </c>
    </row>
    <row r="642" spans="1:50" x14ac:dyDescent="0.3">
      <c r="A642" t="s">
        <v>1910</v>
      </c>
      <c r="B642" t="s">
        <v>539</v>
      </c>
      <c r="C642" t="s">
        <v>1095</v>
      </c>
      <c r="D642">
        <v>4</v>
      </c>
      <c r="E642" t="s">
        <v>295</v>
      </c>
      <c r="F642" s="1" t="s">
        <v>296</v>
      </c>
      <c r="G642" t="s">
        <v>297</v>
      </c>
      <c r="H642" t="e">
        <f>VLOOKUP(F642,#REF!,2,FALSE)</f>
        <v>#REF!</v>
      </c>
      <c r="I642" t="s">
        <v>32</v>
      </c>
      <c r="J642" s="4">
        <v>44306</v>
      </c>
      <c r="K642" s="4">
        <v>44367</v>
      </c>
      <c r="L642" s="3">
        <f>IF(K642&lt;&gt;0,K642-J642,"")</f>
        <v>61</v>
      </c>
      <c r="M642" s="4">
        <v>44368</v>
      </c>
      <c r="N642">
        <f>M642-J642</f>
        <v>62</v>
      </c>
      <c r="O642">
        <v>0</v>
      </c>
      <c r="P642" t="e">
        <f>VLOOKUP(F642,#REF!,3,FALSE)</f>
        <v>#REF!</v>
      </c>
      <c r="Q642">
        <f>IF(OR(ISNUMBER(SEARCH("高等数学",E642)),ISNUMBER(SEARCH("数学分析",E642)),ISNUMBER(SEARCH("微积分",E642))),1,IF(OR(ISNUMBER(SEARCH("概率",E642)),ISNUMBER(SEARCH("数理统计",E642)),ISNUMBER(SEARCH("统计",E642))),2,IF(ISNUMBER(SEARCH("代数",E642)),3,IF(OR(ISNUMBER(SEARCH("运筹",E642)),ISNUMBER(SEARCH("优化",E642))),4,0))))</f>
        <v>0</v>
      </c>
      <c r="R642" t="str">
        <f>IF(AND(Q642&gt;0,O642=1),Q642&amp;"-"&amp;E642,"")</f>
        <v/>
      </c>
      <c r="S642" t="s">
        <v>80</v>
      </c>
      <c r="T642">
        <v>8</v>
      </c>
      <c r="U642">
        <v>1</v>
      </c>
      <c r="V642" t="s">
        <v>80</v>
      </c>
      <c r="W642">
        <v>16</v>
      </c>
      <c r="X642">
        <v>28</v>
      </c>
      <c r="Y642">
        <v>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e">
        <f>VLOOKUP(A642,#REF!,4,FALSE)</f>
        <v>#REF!</v>
      </c>
      <c r="AW642" t="e">
        <f>VLOOKUP(A642,#REF!,5,FALSE)</f>
        <v>#REF!</v>
      </c>
      <c r="AX642">
        <f>SUMIF(量化书目统计!A:A,H642,量化书目统计!G:G)</f>
        <v>0</v>
      </c>
    </row>
    <row r="643" spans="1:50" x14ac:dyDescent="0.3">
      <c r="A643" t="s">
        <v>551</v>
      </c>
      <c r="B643" t="s">
        <v>539</v>
      </c>
      <c r="D643">
        <v>0</v>
      </c>
      <c r="E643" t="s">
        <v>552</v>
      </c>
      <c r="F643" s="1" t="s">
        <v>553</v>
      </c>
      <c r="G643" t="s">
        <v>554</v>
      </c>
      <c r="H643" t="e">
        <f>VLOOKUP(F643,#REF!,2,FALSE)</f>
        <v>#REF!</v>
      </c>
      <c r="I643" t="s">
        <v>158</v>
      </c>
      <c r="J643" s="4">
        <v>44292</v>
      </c>
      <c r="K643" s="4">
        <v>44292</v>
      </c>
      <c r="L643" s="3">
        <f>IF(K643&lt;&gt;0,K643-J643,"")</f>
        <v>0</v>
      </c>
      <c r="M643" s="4">
        <v>44354</v>
      </c>
      <c r="N643">
        <f>M643-J643</f>
        <v>62</v>
      </c>
      <c r="O643">
        <v>0</v>
      </c>
      <c r="P643" t="e">
        <f>VLOOKUP(F643,#REF!,3,FALSE)</f>
        <v>#REF!</v>
      </c>
      <c r="Q643">
        <f>IF(OR(ISNUMBER(SEARCH("高等数学",E643)),ISNUMBER(SEARCH("数学分析",E643)),ISNUMBER(SEARCH("微积分",E643))),1,IF(OR(ISNUMBER(SEARCH("概率",E643)),ISNUMBER(SEARCH("数理统计",E643)),ISNUMBER(SEARCH("统计",E643))),2,IF(ISNUMBER(SEARCH("代数",E643)),3,IF(OR(ISNUMBER(SEARCH("运筹",E643)),ISNUMBER(SEARCH("优化",E643))),4,0))))</f>
        <v>0</v>
      </c>
      <c r="R643" t="str">
        <f>IF(AND(Q643&gt;0,O643=1),Q643&amp;"-"&amp;E643,"")</f>
        <v/>
      </c>
      <c r="S643" t="s">
        <v>80</v>
      </c>
      <c r="T643">
        <v>6</v>
      </c>
      <c r="U643">
        <v>1</v>
      </c>
      <c r="V643" t="s">
        <v>80</v>
      </c>
      <c r="W643">
        <v>6</v>
      </c>
      <c r="X643">
        <v>26</v>
      </c>
      <c r="Y643">
        <v>14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e">
        <f>VLOOKUP(A643,#REF!,4,FALSE)</f>
        <v>#REF!</v>
      </c>
      <c r="AW643" t="e">
        <f>VLOOKUP(A643,#REF!,5,FALSE)</f>
        <v>#REF!</v>
      </c>
      <c r="AX643">
        <f>SUMIF(量化书目统计!A:A,H643,量化书目统计!G:G)</f>
        <v>0</v>
      </c>
    </row>
    <row r="644" spans="1:50" x14ac:dyDescent="0.3">
      <c r="A644" t="s">
        <v>5782</v>
      </c>
      <c r="B644" t="s">
        <v>22</v>
      </c>
      <c r="D644">
        <v>0</v>
      </c>
      <c r="E644" t="s">
        <v>2276</v>
      </c>
      <c r="F644" s="1" t="s">
        <v>2277</v>
      </c>
      <c r="G644" t="s">
        <v>2278</v>
      </c>
      <c r="H644" t="e">
        <f>VLOOKUP(F644,#REF!,2,FALSE)</f>
        <v>#REF!</v>
      </c>
      <c r="I644" t="s">
        <v>49</v>
      </c>
      <c r="J644" s="4">
        <v>44363</v>
      </c>
      <c r="K644" s="4">
        <v>44400</v>
      </c>
      <c r="L644" s="3">
        <f>IF(K644&lt;&gt;0,K644-J644,"")</f>
        <v>37</v>
      </c>
      <c r="M644" s="4">
        <v>44453</v>
      </c>
      <c r="N644">
        <f>M644-J644</f>
        <v>90</v>
      </c>
      <c r="O644">
        <v>0</v>
      </c>
      <c r="P644" t="e">
        <f>VLOOKUP(F644,#REF!,3,FALSE)</f>
        <v>#REF!</v>
      </c>
      <c r="Q644">
        <f>IF(OR(ISNUMBER(SEARCH("高等数学",E644)),ISNUMBER(SEARCH("数学分析",E644)),ISNUMBER(SEARCH("微积分",E644))),1,IF(OR(ISNUMBER(SEARCH("概率",E644)),ISNUMBER(SEARCH("数理统计",E644)),ISNUMBER(SEARCH("统计",E644))),2,IF(ISNUMBER(SEARCH("代数",E644)),3,IF(OR(ISNUMBER(SEARCH("运筹",E644)),ISNUMBER(SEARCH("优化",E644))),4,0))))</f>
        <v>0</v>
      </c>
      <c r="R644" t="str">
        <f>IF(AND(Q644&gt;0,O644=1),Q644&amp;"-"&amp;E644,"")</f>
        <v/>
      </c>
      <c r="S644" t="s">
        <v>80</v>
      </c>
      <c r="T644">
        <v>16</v>
      </c>
      <c r="U644">
        <v>1</v>
      </c>
      <c r="V644" t="s">
        <v>43</v>
      </c>
      <c r="X644">
        <v>36</v>
      </c>
      <c r="Y644">
        <v>14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e">
        <f>VLOOKUP(A644,#REF!,4,FALSE)</f>
        <v>#REF!</v>
      </c>
      <c r="AW644" t="e">
        <f>VLOOKUP(A644,#REF!,5,FALSE)</f>
        <v>#REF!</v>
      </c>
      <c r="AX644">
        <f>SUMIF(量化书目统计!A:A,H644,量化书目统计!G:G)</f>
        <v>0</v>
      </c>
    </row>
    <row r="645" spans="1:50" x14ac:dyDescent="0.3">
      <c r="A645" t="s">
        <v>490</v>
      </c>
      <c r="B645" t="s">
        <v>22</v>
      </c>
      <c r="C645" t="s">
        <v>491</v>
      </c>
      <c r="D645">
        <v>5</v>
      </c>
      <c r="E645" t="s">
        <v>492</v>
      </c>
      <c r="F645" s="1" t="s">
        <v>493</v>
      </c>
      <c r="G645" t="s">
        <v>494</v>
      </c>
      <c r="H645" t="e">
        <f>VLOOKUP(F645,#REF!,2,FALSE)</f>
        <v>#REF!</v>
      </c>
      <c r="I645" t="s">
        <v>158</v>
      </c>
      <c r="J645" s="4">
        <v>44525</v>
      </c>
      <c r="K645" s="4">
        <v>44626</v>
      </c>
      <c r="L645" s="3">
        <f>IF(K645&lt;&gt;0,K645-J645,"")</f>
        <v>101</v>
      </c>
      <c r="M645" s="4">
        <v>44624</v>
      </c>
      <c r="N645">
        <f>M645-J645</f>
        <v>99</v>
      </c>
      <c r="O645">
        <v>0</v>
      </c>
      <c r="P645" t="e">
        <f>VLOOKUP(F645,#REF!,3,FALSE)</f>
        <v>#REF!</v>
      </c>
      <c r="Q645">
        <f>IF(OR(ISNUMBER(SEARCH("高等数学",E645)),ISNUMBER(SEARCH("数学分析",E645)),ISNUMBER(SEARCH("微积分",E645))),1,IF(OR(ISNUMBER(SEARCH("概率",E645)),ISNUMBER(SEARCH("数理统计",E645)),ISNUMBER(SEARCH("统计",E645))),2,IF(ISNUMBER(SEARCH("代数",E645)),3,IF(OR(ISNUMBER(SEARCH("运筹",E645)),ISNUMBER(SEARCH("优化",E645))),4,0))))</f>
        <v>0</v>
      </c>
      <c r="R645" t="str">
        <f>IF(AND(Q645&gt;0,O645=1),Q645&amp;"-"&amp;E645,"")</f>
        <v/>
      </c>
      <c r="S645" t="s">
        <v>38</v>
      </c>
      <c r="T645">
        <v>12</v>
      </c>
      <c r="U645">
        <v>1</v>
      </c>
      <c r="V645" t="s">
        <v>99</v>
      </c>
      <c r="W645">
        <v>4</v>
      </c>
      <c r="X645">
        <v>52</v>
      </c>
      <c r="Y645">
        <v>15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e">
        <f>VLOOKUP(A645,#REF!,4,FALSE)</f>
        <v>#REF!</v>
      </c>
      <c r="AW645" t="e">
        <f>VLOOKUP(A645,#REF!,5,FALSE)</f>
        <v>#REF!</v>
      </c>
      <c r="AX645">
        <f>SUMIF(量化书目统计!A:A,H645,量化书目统计!G:G)</f>
        <v>0</v>
      </c>
    </row>
    <row r="646" spans="1:50" x14ac:dyDescent="0.3">
      <c r="A646" t="s">
        <v>452</v>
      </c>
      <c r="B646" t="s">
        <v>22</v>
      </c>
      <c r="C646" t="s">
        <v>55</v>
      </c>
      <c r="D646">
        <v>1</v>
      </c>
      <c r="E646" t="s">
        <v>453</v>
      </c>
      <c r="F646" s="1" t="s">
        <v>454</v>
      </c>
      <c r="G646" t="s">
        <v>455</v>
      </c>
      <c r="H646" t="e">
        <f>VLOOKUP(F646,#REF!,2,FALSE)</f>
        <v>#REF!</v>
      </c>
      <c r="I646" t="s">
        <v>59</v>
      </c>
      <c r="J646" s="4">
        <v>44415</v>
      </c>
      <c r="K646" s="4">
        <v>44434</v>
      </c>
      <c r="L646" s="3">
        <f>IF(K646&lt;&gt;0,K646-J646,"")</f>
        <v>19</v>
      </c>
      <c r="M646" s="4">
        <v>44475</v>
      </c>
      <c r="N646">
        <f>M646-J646</f>
        <v>60</v>
      </c>
      <c r="O646">
        <v>0</v>
      </c>
      <c r="P646" t="e">
        <f>VLOOKUP(F646,#REF!,3,FALSE)</f>
        <v>#REF!</v>
      </c>
      <c r="Q646">
        <f>IF(OR(ISNUMBER(SEARCH("高等数学",E646)),ISNUMBER(SEARCH("数学分析",E646)),ISNUMBER(SEARCH("微积分",E646))),1,IF(OR(ISNUMBER(SEARCH("概率",E646)),ISNUMBER(SEARCH("数理统计",E646)),ISNUMBER(SEARCH("统计",E646))),2,IF(ISNUMBER(SEARCH("代数",E646)),3,IF(OR(ISNUMBER(SEARCH("运筹",E646)),ISNUMBER(SEARCH("优化",E646))),4,0))))</f>
        <v>0</v>
      </c>
      <c r="R646" t="str">
        <f>IF(AND(Q646&gt;0,O646=1),Q646&amp;"-"&amp;E646,"")</f>
        <v/>
      </c>
      <c r="S646" t="s">
        <v>43</v>
      </c>
      <c r="U646">
        <v>1</v>
      </c>
      <c r="V646" t="s">
        <v>43</v>
      </c>
      <c r="X646">
        <v>40</v>
      </c>
      <c r="Y646">
        <v>5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e">
        <f>VLOOKUP(A646,#REF!,4,FALSE)</f>
        <v>#REF!</v>
      </c>
      <c r="AW646" t="e">
        <f>VLOOKUP(A646,#REF!,5,FALSE)</f>
        <v>#REF!</v>
      </c>
      <c r="AX646">
        <f>SUMIF(量化书目统计!A:A,H646,量化书目统计!G:G)</f>
        <v>0</v>
      </c>
    </row>
    <row r="647" spans="1:50" x14ac:dyDescent="0.3">
      <c r="A647" t="s">
        <v>5745</v>
      </c>
      <c r="B647" t="s">
        <v>22</v>
      </c>
      <c r="D647">
        <v>0</v>
      </c>
      <c r="E647" t="s">
        <v>1096</v>
      </c>
      <c r="F647" s="1" t="s">
        <v>1097</v>
      </c>
      <c r="G647" t="s">
        <v>1098</v>
      </c>
      <c r="H647" t="e">
        <f>VLOOKUP(F647,#REF!,2,FALSE)</f>
        <v>#REF!</v>
      </c>
      <c r="I647" t="s">
        <v>158</v>
      </c>
      <c r="J647" s="4">
        <v>44517</v>
      </c>
      <c r="K647" s="4">
        <v>44573</v>
      </c>
      <c r="L647" s="3">
        <f>IF(K647&lt;&gt;0,K647-J647,"")</f>
        <v>56</v>
      </c>
      <c r="M647" s="4">
        <v>44578</v>
      </c>
      <c r="N647">
        <f>M647-J647</f>
        <v>61</v>
      </c>
      <c r="O647">
        <v>0</v>
      </c>
      <c r="P647" t="e">
        <f>VLOOKUP(F647,#REF!,3,FALSE)</f>
        <v>#REF!</v>
      </c>
      <c r="Q647">
        <f>IF(OR(ISNUMBER(SEARCH("高等数学",E647)),ISNUMBER(SEARCH("数学分析",E647)),ISNUMBER(SEARCH("微积分",E647))),1,IF(OR(ISNUMBER(SEARCH("概率",E647)),ISNUMBER(SEARCH("数理统计",E647)),ISNUMBER(SEARCH("统计",E647))),2,IF(ISNUMBER(SEARCH("代数",E647)),3,IF(OR(ISNUMBER(SEARCH("运筹",E647)),ISNUMBER(SEARCH("优化",E647))),4,0))))</f>
        <v>0</v>
      </c>
      <c r="R647" t="str">
        <f>IF(AND(Q647&gt;0,O647=1),Q647&amp;"-"&amp;E647,"")</f>
        <v/>
      </c>
      <c r="S647" t="s">
        <v>38</v>
      </c>
      <c r="T647">
        <v>11</v>
      </c>
      <c r="U647">
        <v>1</v>
      </c>
      <c r="V647" t="s">
        <v>38</v>
      </c>
      <c r="W647">
        <v>18</v>
      </c>
      <c r="X647">
        <v>51</v>
      </c>
      <c r="Y647">
        <v>15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e">
        <f>VLOOKUP(A647,#REF!,4,FALSE)</f>
        <v>#REF!</v>
      </c>
      <c r="AW647" t="e">
        <f>VLOOKUP(A647,#REF!,5,FALSE)</f>
        <v>#REF!</v>
      </c>
      <c r="AX647">
        <f>SUMIF(量化书目统计!A:A,H647,量化书目统计!G:G)</f>
        <v>0</v>
      </c>
    </row>
    <row r="648" spans="1:50" x14ac:dyDescent="0.3">
      <c r="A648" t="s">
        <v>427</v>
      </c>
      <c r="B648" t="s">
        <v>22</v>
      </c>
      <c r="C648" t="s">
        <v>428</v>
      </c>
      <c r="D648">
        <v>10</v>
      </c>
      <c r="E648" t="s">
        <v>429</v>
      </c>
      <c r="F648" s="1" t="s">
        <v>430</v>
      </c>
      <c r="G648" t="s">
        <v>431</v>
      </c>
      <c r="H648" t="e">
        <f>VLOOKUP(F648,#REF!,2,FALSE)</f>
        <v>#REF!</v>
      </c>
      <c r="I648" t="s">
        <v>59</v>
      </c>
      <c r="J648" s="4">
        <v>44477</v>
      </c>
      <c r="K648" s="4">
        <v>44620</v>
      </c>
      <c r="L648" s="3">
        <f>IF(K648&lt;&gt;0,K648-J648,"")</f>
        <v>143</v>
      </c>
      <c r="M648" s="4">
        <v>44624</v>
      </c>
      <c r="N648">
        <f>M648-J648</f>
        <v>147</v>
      </c>
      <c r="O648">
        <v>0</v>
      </c>
      <c r="P648" t="e">
        <f>VLOOKUP(F648,#REF!,3,FALSE)</f>
        <v>#REF!</v>
      </c>
      <c r="Q648">
        <f>IF(OR(ISNUMBER(SEARCH("高等数学",E648)),ISNUMBER(SEARCH("数学分析",E648)),ISNUMBER(SEARCH("微积分",E648))),1,IF(OR(ISNUMBER(SEARCH("概率",E648)),ISNUMBER(SEARCH("数理统计",E648)),ISNUMBER(SEARCH("统计",E648))),2,IF(ISNUMBER(SEARCH("代数",E648)),3,IF(OR(ISNUMBER(SEARCH("运筹",E648)),ISNUMBER(SEARCH("优化",E648))),4,0))))</f>
        <v>0</v>
      </c>
      <c r="R648" t="str">
        <f>IF(AND(Q648&gt;0,O648=1),Q648&amp;"-"&amp;E648,"")</f>
        <v/>
      </c>
      <c r="S648" t="s">
        <v>38</v>
      </c>
      <c r="T648">
        <v>5</v>
      </c>
      <c r="U648">
        <v>1</v>
      </c>
      <c r="V648" t="s">
        <v>99</v>
      </c>
      <c r="W648">
        <v>3</v>
      </c>
      <c r="X648">
        <v>45</v>
      </c>
      <c r="Y648">
        <v>12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e">
        <f>VLOOKUP(A648,#REF!,4,FALSE)</f>
        <v>#REF!</v>
      </c>
      <c r="AW648" t="e">
        <f>VLOOKUP(A648,#REF!,5,FALSE)</f>
        <v>#REF!</v>
      </c>
      <c r="AX648">
        <f>SUMIF(量化书目统计!A:A,H648,量化书目统计!G:G)</f>
        <v>0</v>
      </c>
    </row>
    <row r="649" spans="1:50" x14ac:dyDescent="0.3">
      <c r="A649" t="s">
        <v>5204</v>
      </c>
      <c r="B649" t="s">
        <v>556</v>
      </c>
      <c r="C649" t="s">
        <v>257</v>
      </c>
      <c r="D649">
        <v>5</v>
      </c>
      <c r="E649" t="s">
        <v>2069</v>
      </c>
      <c r="F649" s="1" t="s">
        <v>2070</v>
      </c>
      <c r="G649" t="s">
        <v>2071</v>
      </c>
      <c r="H649" t="e">
        <f>VLOOKUP(F649,#REF!,2,FALSE)</f>
        <v>#REF!</v>
      </c>
      <c r="I649" t="s">
        <v>158</v>
      </c>
      <c r="J649" s="4">
        <v>44613</v>
      </c>
      <c r="K649" s="4">
        <v>44618</v>
      </c>
      <c r="L649" s="3">
        <f>IF(K649&lt;&gt;0,K649-J649,"")</f>
        <v>5</v>
      </c>
      <c r="M649" s="4">
        <v>44673</v>
      </c>
      <c r="N649">
        <f>M649-J649</f>
        <v>60</v>
      </c>
      <c r="O649">
        <v>0</v>
      </c>
      <c r="P649" t="e">
        <f>VLOOKUP(F649,#REF!,3,FALSE)</f>
        <v>#REF!</v>
      </c>
      <c r="Q649">
        <f>IF(OR(ISNUMBER(SEARCH("高等数学",E649)),ISNUMBER(SEARCH("数学分析",E649)),ISNUMBER(SEARCH("微积分",E649))),1,IF(OR(ISNUMBER(SEARCH("概率",E649)),ISNUMBER(SEARCH("数理统计",E649)),ISNUMBER(SEARCH("统计",E649))),2,IF(ISNUMBER(SEARCH("代数",E649)),3,IF(OR(ISNUMBER(SEARCH("运筹",E649)),ISNUMBER(SEARCH("优化",E649))),4,0))))</f>
        <v>0</v>
      </c>
      <c r="R649" t="str">
        <f>IF(AND(Q649&gt;0,O649=1),Q649&amp;"-"&amp;E649,"")</f>
        <v/>
      </c>
      <c r="S649" t="s">
        <v>99</v>
      </c>
      <c r="T649">
        <v>2</v>
      </c>
      <c r="U649">
        <v>1</v>
      </c>
      <c r="V649" t="s">
        <v>99</v>
      </c>
      <c r="W649">
        <v>2</v>
      </c>
      <c r="X649">
        <v>62</v>
      </c>
      <c r="Y649">
        <v>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e">
        <f>VLOOKUP(A649,#REF!,4,FALSE)</f>
        <v>#REF!</v>
      </c>
      <c r="AW649" t="e">
        <f>VLOOKUP(A649,#REF!,5,FALSE)</f>
        <v>#REF!</v>
      </c>
      <c r="AX649">
        <f>SUMIF(量化书目统计!A:A,H649,量化书目统计!G:G)</f>
        <v>0</v>
      </c>
    </row>
    <row r="650" spans="1:50" x14ac:dyDescent="0.3">
      <c r="A650" t="s">
        <v>5205</v>
      </c>
      <c r="B650" t="s">
        <v>556</v>
      </c>
      <c r="C650" t="s">
        <v>257</v>
      </c>
      <c r="D650">
        <v>5</v>
      </c>
      <c r="E650" t="s">
        <v>2894</v>
      </c>
      <c r="F650" s="1" t="s">
        <v>4962</v>
      </c>
      <c r="G650" t="s">
        <v>4963</v>
      </c>
      <c r="H650" t="e">
        <f>VLOOKUP(F650,#REF!,2,FALSE)</f>
        <v>#REF!</v>
      </c>
      <c r="I650" t="s">
        <v>49</v>
      </c>
      <c r="J650" s="4">
        <v>44565</v>
      </c>
      <c r="K650" s="4">
        <v>44818</v>
      </c>
      <c r="L650" s="3">
        <f>IF(K650&lt;&gt;0,K650-J650,"")</f>
        <v>253</v>
      </c>
      <c r="M650" s="4">
        <v>44815</v>
      </c>
      <c r="N650">
        <f>M650-J650</f>
        <v>250</v>
      </c>
      <c r="O650">
        <v>0</v>
      </c>
      <c r="P650" t="e">
        <f>VLOOKUP(F650,#REF!,3,FALSE)</f>
        <v>#REF!</v>
      </c>
      <c r="Q650">
        <f>IF(OR(ISNUMBER(SEARCH("高等数学",E650)),ISNUMBER(SEARCH("数学分析",E650)),ISNUMBER(SEARCH("微积分",E650))),1,IF(OR(ISNUMBER(SEARCH("概率",E650)),ISNUMBER(SEARCH("数理统计",E650)),ISNUMBER(SEARCH("统计",E650))),2,IF(ISNUMBER(SEARCH("代数",E650)),3,IF(OR(ISNUMBER(SEARCH("运筹",E650)),ISNUMBER(SEARCH("优化",E650))),4,0))))</f>
        <v>0</v>
      </c>
      <c r="R650" t="str">
        <f>IF(AND(Q650&gt;0,O650=1),Q650&amp;"-"&amp;E650,"")</f>
        <v/>
      </c>
      <c r="S650" t="s">
        <v>38</v>
      </c>
      <c r="T650">
        <v>18</v>
      </c>
      <c r="U650">
        <v>1</v>
      </c>
      <c r="V650" t="s">
        <v>43</v>
      </c>
      <c r="X650">
        <v>58</v>
      </c>
      <c r="Y650">
        <v>15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e">
        <f>VLOOKUP(A650,#REF!,4,FALSE)</f>
        <v>#REF!</v>
      </c>
      <c r="AW650" t="e">
        <f>VLOOKUP(A650,#REF!,5,FALSE)</f>
        <v>#REF!</v>
      </c>
      <c r="AX650">
        <f>SUMIF(量化书目统计!A:A,H650,量化书目统计!G:G)</f>
        <v>0</v>
      </c>
    </row>
    <row r="651" spans="1:50" x14ac:dyDescent="0.3">
      <c r="A651" t="s">
        <v>5206</v>
      </c>
      <c r="B651" t="s">
        <v>556</v>
      </c>
      <c r="C651" t="s">
        <v>579</v>
      </c>
      <c r="D651">
        <v>5</v>
      </c>
      <c r="E651" t="s">
        <v>4534</v>
      </c>
      <c r="F651" s="1" t="s">
        <v>4535</v>
      </c>
      <c r="G651" t="s">
        <v>4536</v>
      </c>
      <c r="H651" t="e">
        <f>VLOOKUP(F651,#REF!,2,FALSE)</f>
        <v>#REF!</v>
      </c>
      <c r="I651" t="s">
        <v>32</v>
      </c>
      <c r="J651" s="4">
        <v>44537</v>
      </c>
      <c r="K651" s="4">
        <v>44553</v>
      </c>
      <c r="L651" s="3">
        <f>IF(K651&lt;&gt;0,K651-J651,"")</f>
        <v>16</v>
      </c>
      <c r="M651" s="4">
        <v>44599</v>
      </c>
      <c r="N651">
        <f>M651-J651</f>
        <v>62</v>
      </c>
      <c r="O651">
        <v>0</v>
      </c>
      <c r="P651" t="e">
        <f>VLOOKUP(F651,#REF!,3,FALSE)</f>
        <v>#REF!</v>
      </c>
      <c r="Q651">
        <f>IF(OR(ISNUMBER(SEARCH("高等数学",E651)),ISNUMBER(SEARCH("数学分析",E651)),ISNUMBER(SEARCH("微积分",E651))),1,IF(OR(ISNUMBER(SEARCH("概率",E651)),ISNUMBER(SEARCH("数理统计",E651)),ISNUMBER(SEARCH("统计",E651))),2,IF(ISNUMBER(SEARCH("代数",E651)),3,IF(OR(ISNUMBER(SEARCH("运筹",E651)),ISNUMBER(SEARCH("优化",E651))),4,0))))</f>
        <v>0</v>
      </c>
      <c r="R651" t="str">
        <f>IF(AND(Q651&gt;0,O651=1),Q651&amp;"-"&amp;E651,"")</f>
        <v/>
      </c>
      <c r="S651" t="s">
        <v>38</v>
      </c>
      <c r="T651">
        <v>14</v>
      </c>
      <c r="U651">
        <v>1</v>
      </c>
      <c r="V651" t="s">
        <v>38</v>
      </c>
      <c r="W651">
        <v>16</v>
      </c>
      <c r="X651">
        <v>54</v>
      </c>
      <c r="Y651">
        <v>15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e">
        <f>VLOOKUP(A651,#REF!,4,FALSE)</f>
        <v>#REF!</v>
      </c>
      <c r="AW651" t="e">
        <f>VLOOKUP(A651,#REF!,5,FALSE)</f>
        <v>#REF!</v>
      </c>
      <c r="AX651">
        <f>SUMIF(量化书目统计!A:A,H651,量化书目统计!G:G)</f>
        <v>0</v>
      </c>
    </row>
    <row r="652" spans="1:50" x14ac:dyDescent="0.3">
      <c r="A652" t="s">
        <v>5207</v>
      </c>
      <c r="B652" t="s">
        <v>556</v>
      </c>
      <c r="C652" t="s">
        <v>34</v>
      </c>
      <c r="D652">
        <v>5</v>
      </c>
      <c r="E652" t="s">
        <v>552</v>
      </c>
      <c r="F652" s="1" t="s">
        <v>553</v>
      </c>
      <c r="G652" t="s">
        <v>554</v>
      </c>
      <c r="H652" t="e">
        <f>VLOOKUP(F652,#REF!,2,FALSE)</f>
        <v>#REF!</v>
      </c>
      <c r="I652" t="s">
        <v>158</v>
      </c>
      <c r="J652" s="4">
        <v>44487</v>
      </c>
      <c r="K652" s="4">
        <v>44543</v>
      </c>
      <c r="L652" s="3">
        <f>IF(K652&lt;&gt;0,K652-J652,"")</f>
        <v>56</v>
      </c>
      <c r="M652" s="4">
        <v>44547</v>
      </c>
      <c r="N652">
        <f>M652-J652</f>
        <v>60</v>
      </c>
      <c r="O652">
        <v>0</v>
      </c>
      <c r="P652" t="e">
        <f>VLOOKUP(F652,#REF!,3,FALSE)</f>
        <v>#REF!</v>
      </c>
      <c r="Q652">
        <f>IF(OR(ISNUMBER(SEARCH("高等数学",E652)),ISNUMBER(SEARCH("数学分析",E652)),ISNUMBER(SEARCH("微积分",E652))),1,IF(OR(ISNUMBER(SEARCH("概率",E652)),ISNUMBER(SEARCH("数理统计",E652)),ISNUMBER(SEARCH("统计",E652))),2,IF(ISNUMBER(SEARCH("代数",E652)),3,IF(OR(ISNUMBER(SEARCH("运筹",E652)),ISNUMBER(SEARCH("优化",E652))),4,0))))</f>
        <v>0</v>
      </c>
      <c r="R652" t="str">
        <f>IF(AND(Q652&gt;0,O652=1),Q652&amp;"-"&amp;E652,"")</f>
        <v/>
      </c>
      <c r="S652" t="s">
        <v>38</v>
      </c>
      <c r="T652">
        <v>7</v>
      </c>
      <c r="U652">
        <v>1</v>
      </c>
      <c r="V652" t="s">
        <v>38</v>
      </c>
      <c r="W652">
        <v>15</v>
      </c>
      <c r="X652">
        <v>47</v>
      </c>
      <c r="Y652">
        <v>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e">
        <f>VLOOKUP(A652,#REF!,4,FALSE)</f>
        <v>#REF!</v>
      </c>
      <c r="AW652" t="e">
        <f>VLOOKUP(A652,#REF!,5,FALSE)</f>
        <v>#REF!</v>
      </c>
      <c r="AX652">
        <f>SUMIF(量化书目统计!A:A,H652,量化书目统计!G:G)</f>
        <v>0</v>
      </c>
    </row>
    <row r="653" spans="1:50" x14ac:dyDescent="0.3">
      <c r="A653" t="s">
        <v>5208</v>
      </c>
      <c r="B653" t="s">
        <v>556</v>
      </c>
      <c r="C653" t="s">
        <v>144</v>
      </c>
      <c r="D653">
        <v>5</v>
      </c>
      <c r="E653" t="s">
        <v>280</v>
      </c>
      <c r="F653" s="1" t="s">
        <v>281</v>
      </c>
      <c r="G653" t="s">
        <v>282</v>
      </c>
      <c r="H653" t="e">
        <f>VLOOKUP(F653,#REF!,2,FALSE)</f>
        <v>#REF!</v>
      </c>
      <c r="I653" t="s">
        <v>158</v>
      </c>
      <c r="J653" s="4">
        <v>44866</v>
      </c>
      <c r="K653" s="4">
        <v>44880</v>
      </c>
      <c r="L653" s="3">
        <f>IF(K653&lt;&gt;0,K653-J653,"")</f>
        <v>14</v>
      </c>
      <c r="M653" s="4">
        <v>44882</v>
      </c>
      <c r="N653">
        <f>M653-J653</f>
        <v>16</v>
      </c>
      <c r="O653">
        <v>0</v>
      </c>
      <c r="P653" t="e">
        <f>VLOOKUP(F653,#REF!,3,FALSE)</f>
        <v>#REF!</v>
      </c>
      <c r="Q653">
        <f>IF(OR(ISNUMBER(SEARCH("高等数学",E653)),ISNUMBER(SEARCH("数学分析",E653)),ISNUMBER(SEARCH("微积分",E653))),1,IF(OR(ISNUMBER(SEARCH("概率",E653)),ISNUMBER(SEARCH("数理统计",E653)),ISNUMBER(SEARCH("统计",E653))),2,IF(ISNUMBER(SEARCH("代数",E653)),3,IF(OR(ISNUMBER(SEARCH("运筹",E653)),ISNUMBER(SEARCH("优化",E653))),4,0))))</f>
        <v>0</v>
      </c>
      <c r="R653" t="str">
        <f>IF(AND(Q653&gt;0,O653=1),Q653&amp;"-"&amp;E653,"")</f>
        <v/>
      </c>
      <c r="S653" t="s">
        <v>43</v>
      </c>
      <c r="U653">
        <v>2</v>
      </c>
      <c r="V653" t="s">
        <v>43</v>
      </c>
      <c r="X653">
        <v>80</v>
      </c>
      <c r="Y653">
        <v>7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e">
        <f>VLOOKUP(A653,#REF!,4,FALSE)</f>
        <v>#REF!</v>
      </c>
      <c r="AW653" t="e">
        <f>VLOOKUP(A653,#REF!,5,FALSE)</f>
        <v>#REF!</v>
      </c>
      <c r="AX653">
        <f>SUMIF(量化书目统计!A:A,H653,量化书目统计!G:G)</f>
        <v>0</v>
      </c>
    </row>
    <row r="654" spans="1:50" x14ac:dyDescent="0.3">
      <c r="A654" t="s">
        <v>5209</v>
      </c>
      <c r="B654" t="s">
        <v>556</v>
      </c>
      <c r="C654" t="s">
        <v>185</v>
      </c>
      <c r="D654">
        <v>5</v>
      </c>
      <c r="E654" t="s">
        <v>248</v>
      </c>
      <c r="F654" s="1" t="s">
        <v>249</v>
      </c>
      <c r="G654" t="s">
        <v>250</v>
      </c>
      <c r="H654" t="e">
        <f>VLOOKUP(F654,#REF!,2,FALSE)</f>
        <v>#REF!</v>
      </c>
      <c r="I654" t="s">
        <v>158</v>
      </c>
      <c r="J654" s="4">
        <v>44726</v>
      </c>
      <c r="K654" s="4">
        <v>44846</v>
      </c>
      <c r="L654" s="3">
        <f>IF(K654&lt;&gt;0,K654-J654,"")</f>
        <v>120</v>
      </c>
      <c r="M654" s="4">
        <v>44868</v>
      </c>
      <c r="N654">
        <f>M654-J654</f>
        <v>142</v>
      </c>
      <c r="O654">
        <v>0</v>
      </c>
      <c r="P654" t="e">
        <f>VLOOKUP(F654,#REF!,3,FALSE)</f>
        <v>#REF!</v>
      </c>
      <c r="Q654">
        <f>IF(OR(ISNUMBER(SEARCH("高等数学",E654)),ISNUMBER(SEARCH("数学分析",E654)),ISNUMBER(SEARCH("微积分",E654))),1,IF(OR(ISNUMBER(SEARCH("概率",E654)),ISNUMBER(SEARCH("数理统计",E654)),ISNUMBER(SEARCH("统计",E654))),2,IF(ISNUMBER(SEARCH("代数",E654)),3,IF(OR(ISNUMBER(SEARCH("运筹",E654)),ISNUMBER(SEARCH("优化",E654))),4,0))))</f>
        <v>0</v>
      </c>
      <c r="R654" t="str">
        <f>IF(AND(Q654&gt;0,O654=1),Q654&amp;"-"&amp;E654,"")</f>
        <v/>
      </c>
      <c r="S654" t="s">
        <v>99</v>
      </c>
      <c r="T654">
        <v>18</v>
      </c>
      <c r="U654">
        <v>1</v>
      </c>
      <c r="V654" t="s">
        <v>43</v>
      </c>
      <c r="X654">
        <v>78</v>
      </c>
      <c r="Y654">
        <v>10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e">
        <f>VLOOKUP(A654,#REF!,4,FALSE)</f>
        <v>#REF!</v>
      </c>
      <c r="AW654" t="e">
        <f>VLOOKUP(A654,#REF!,5,FALSE)</f>
        <v>#REF!</v>
      </c>
      <c r="AX654">
        <f>SUMIF(量化书目统计!A:A,H654,量化书目统计!G:G)</f>
        <v>0</v>
      </c>
    </row>
    <row r="655" spans="1:50" x14ac:dyDescent="0.3">
      <c r="A655" t="s">
        <v>5210</v>
      </c>
      <c r="B655" t="s">
        <v>556</v>
      </c>
      <c r="C655" t="s">
        <v>185</v>
      </c>
      <c r="D655">
        <v>5</v>
      </c>
      <c r="E655" t="s">
        <v>4979</v>
      </c>
      <c r="F655" s="1" t="s">
        <v>4980</v>
      </c>
      <c r="G655" t="s">
        <v>4981</v>
      </c>
      <c r="H655" t="e">
        <f>VLOOKUP(F655,#REF!,2,FALSE)</f>
        <v>#REF!</v>
      </c>
      <c r="I655" t="s">
        <v>225</v>
      </c>
      <c r="J655" s="4">
        <v>44903</v>
      </c>
      <c r="K655" s="4">
        <v>45055</v>
      </c>
      <c r="L655" s="3">
        <f>IF(K655&lt;&gt;0,K655-J655,"")</f>
        <v>152</v>
      </c>
      <c r="M655" s="4">
        <v>45044</v>
      </c>
      <c r="N655">
        <f>M655-J655</f>
        <v>141</v>
      </c>
      <c r="O655">
        <v>0</v>
      </c>
      <c r="P655" t="e">
        <f>VLOOKUP(F655,#REF!,3,FALSE)</f>
        <v>#REF!</v>
      </c>
      <c r="Q655">
        <f>IF(OR(ISNUMBER(SEARCH("高等数学",E655)),ISNUMBER(SEARCH("数学分析",E655)),ISNUMBER(SEARCH("微积分",E655))),1,IF(OR(ISNUMBER(SEARCH("概率",E655)),ISNUMBER(SEARCH("数理统计",E655)),ISNUMBER(SEARCH("统计",E655))),2,IF(ISNUMBER(SEARCH("代数",E655)),3,IF(OR(ISNUMBER(SEARCH("运筹",E655)),ISNUMBER(SEARCH("优化",E655))),4,0))))</f>
        <v>0</v>
      </c>
      <c r="R655" t="str">
        <f>IF(AND(Q655&gt;0,O655=1),Q655&amp;"-"&amp;E655,"")</f>
        <v/>
      </c>
      <c r="S655" t="s">
        <v>43</v>
      </c>
      <c r="U655">
        <v>1</v>
      </c>
      <c r="V655" t="s">
        <v>43</v>
      </c>
      <c r="X655">
        <v>80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e">
        <f>VLOOKUP(A655,#REF!,4,FALSE)</f>
        <v>#REF!</v>
      </c>
      <c r="AW655" t="e">
        <f>VLOOKUP(A655,#REF!,5,FALSE)</f>
        <v>#REF!</v>
      </c>
      <c r="AX655">
        <f>SUMIF(量化书目统计!A:A,H655,量化书目统计!G:G)</f>
        <v>0</v>
      </c>
    </row>
    <row r="656" spans="1:50" x14ac:dyDescent="0.3">
      <c r="A656" t="s">
        <v>5211</v>
      </c>
      <c r="B656" t="s">
        <v>556</v>
      </c>
      <c r="C656" t="s">
        <v>185</v>
      </c>
      <c r="D656">
        <v>5</v>
      </c>
      <c r="E656" t="s">
        <v>1207</v>
      </c>
      <c r="F656" s="1" t="s">
        <v>1208</v>
      </c>
      <c r="G656" t="s">
        <v>1209</v>
      </c>
      <c r="H656" t="e">
        <f>VLOOKUP(F656,#REF!,2,FALSE)</f>
        <v>#REF!</v>
      </c>
      <c r="I656" t="s">
        <v>74</v>
      </c>
      <c r="J656" s="4">
        <v>44553</v>
      </c>
      <c r="K656" s="4">
        <v>44823</v>
      </c>
      <c r="L656" s="3">
        <f>IF(K656&lt;&gt;0,K656-J656,"")</f>
        <v>270</v>
      </c>
      <c r="M656" s="4">
        <v>44798</v>
      </c>
      <c r="N656">
        <f>M656-J656</f>
        <v>245</v>
      </c>
      <c r="O656">
        <v>0</v>
      </c>
      <c r="P656" t="e">
        <f>VLOOKUP(F656,#REF!,3,FALSE)</f>
        <v>#REF!</v>
      </c>
      <c r="Q656">
        <f>IF(OR(ISNUMBER(SEARCH("高等数学",E656)),ISNUMBER(SEARCH("数学分析",E656)),ISNUMBER(SEARCH("微积分",E656))),1,IF(OR(ISNUMBER(SEARCH("概率",E656)),ISNUMBER(SEARCH("数理统计",E656)),ISNUMBER(SEARCH("统计",E656))),2,IF(ISNUMBER(SEARCH("代数",E656)),3,IF(OR(ISNUMBER(SEARCH("运筹",E656)),ISNUMBER(SEARCH("优化",E656))),4,0))))</f>
        <v>0</v>
      </c>
      <c r="R656" t="str">
        <f>IF(AND(Q656&gt;0,O656=1),Q656&amp;"-"&amp;E656,"")</f>
        <v/>
      </c>
      <c r="S656" t="s">
        <v>38</v>
      </c>
      <c r="T656">
        <v>16</v>
      </c>
      <c r="U656">
        <v>1</v>
      </c>
      <c r="V656" t="s">
        <v>43</v>
      </c>
      <c r="X656">
        <v>56</v>
      </c>
      <c r="Y656">
        <v>14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e">
        <f>VLOOKUP(A656,#REF!,4,FALSE)</f>
        <v>#REF!</v>
      </c>
      <c r="AW656" t="e">
        <f>VLOOKUP(A656,#REF!,5,FALSE)</f>
        <v>#REF!</v>
      </c>
      <c r="AX656">
        <f>SUMIF(量化书目统计!A:A,H656,量化书目统计!G:G)</f>
        <v>0</v>
      </c>
    </row>
    <row r="657" spans="1:50" x14ac:dyDescent="0.3">
      <c r="A657" t="s">
        <v>5212</v>
      </c>
      <c r="B657" t="s">
        <v>556</v>
      </c>
      <c r="C657" t="s">
        <v>247</v>
      </c>
      <c r="D657">
        <v>5</v>
      </c>
      <c r="E657" t="s">
        <v>253</v>
      </c>
      <c r="F657" s="1" t="s">
        <v>254</v>
      </c>
      <c r="G657" t="s">
        <v>255</v>
      </c>
      <c r="H657" t="e">
        <f>VLOOKUP(F657,#REF!,2,FALSE)</f>
        <v>#REF!</v>
      </c>
      <c r="I657" t="s">
        <v>27</v>
      </c>
      <c r="J657" s="4">
        <v>44908</v>
      </c>
      <c r="K657" s="4">
        <v>44991</v>
      </c>
      <c r="L657" s="3">
        <f>IF(K657&lt;&gt;0,K657-J657,"")</f>
        <v>83</v>
      </c>
      <c r="M657" s="4">
        <v>45041</v>
      </c>
      <c r="N657">
        <f>M657-J657</f>
        <v>133</v>
      </c>
      <c r="O657">
        <v>0</v>
      </c>
      <c r="P657" t="e">
        <f>VLOOKUP(F657,#REF!,3,FALSE)</f>
        <v>#REF!</v>
      </c>
      <c r="Q657">
        <f>IF(OR(ISNUMBER(SEARCH("高等数学",E657)),ISNUMBER(SEARCH("数学分析",E657)),ISNUMBER(SEARCH("微积分",E657))),1,IF(OR(ISNUMBER(SEARCH("概率",E657)),ISNUMBER(SEARCH("数理统计",E657)),ISNUMBER(SEARCH("统计",E657))),2,IF(ISNUMBER(SEARCH("代数",E657)),3,IF(OR(ISNUMBER(SEARCH("运筹",E657)),ISNUMBER(SEARCH("优化",E657))),4,0))))</f>
        <v>0</v>
      </c>
      <c r="R657" t="str">
        <f>IF(AND(Q657&gt;0,O657=1),Q657&amp;"-"&amp;E657,"")</f>
        <v/>
      </c>
      <c r="S657" t="s">
        <v>43</v>
      </c>
      <c r="U657">
        <v>1</v>
      </c>
      <c r="V657" t="s">
        <v>43</v>
      </c>
      <c r="X657">
        <v>80</v>
      </c>
      <c r="Y657">
        <v>5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e">
        <f>VLOOKUP(A657,#REF!,4,FALSE)</f>
        <v>#REF!</v>
      </c>
      <c r="AW657" t="e">
        <f>VLOOKUP(A657,#REF!,5,FALSE)</f>
        <v>#REF!</v>
      </c>
      <c r="AX657">
        <f>SUMIF(量化书目统计!A:A,H657,量化书目统计!G:G)</f>
        <v>0</v>
      </c>
    </row>
    <row r="658" spans="1:50" x14ac:dyDescent="0.3">
      <c r="A658" t="s">
        <v>5213</v>
      </c>
      <c r="B658" t="s">
        <v>556</v>
      </c>
      <c r="C658" t="s">
        <v>247</v>
      </c>
      <c r="D658">
        <v>5</v>
      </c>
      <c r="E658" t="s">
        <v>4883</v>
      </c>
      <c r="F658" s="1" t="s">
        <v>4884</v>
      </c>
      <c r="G658" t="s">
        <v>4885</v>
      </c>
      <c r="H658" t="e">
        <f>VLOOKUP(F658,#REF!,2,FALSE)</f>
        <v>#REF!</v>
      </c>
      <c r="I658" t="s">
        <v>65</v>
      </c>
      <c r="J658" s="4">
        <v>44808</v>
      </c>
      <c r="K658" s="4">
        <v>44978</v>
      </c>
      <c r="L658" s="3">
        <f>IF(K658&lt;&gt;0,K658-J658,"")</f>
        <v>170</v>
      </c>
      <c r="M658" s="4">
        <v>44985</v>
      </c>
      <c r="N658">
        <f>M658-J658</f>
        <v>177</v>
      </c>
      <c r="O658">
        <v>0</v>
      </c>
      <c r="P658" t="e">
        <f>VLOOKUP(F658,#REF!,3,FALSE)</f>
        <v>#REF!</v>
      </c>
      <c r="Q658">
        <f>IF(OR(ISNUMBER(SEARCH("高等数学",E658)),ISNUMBER(SEARCH("数学分析",E658)),ISNUMBER(SEARCH("微积分",E658))),1,IF(OR(ISNUMBER(SEARCH("概率",E658)),ISNUMBER(SEARCH("数理统计",E658)),ISNUMBER(SEARCH("统计",E658))),2,IF(ISNUMBER(SEARCH("代数",E658)),3,IF(OR(ISNUMBER(SEARCH("运筹",E658)),ISNUMBER(SEARCH("优化",E658))),4,0))))</f>
        <v>0</v>
      </c>
      <c r="R658" t="str">
        <f>IF(AND(Q658&gt;0,O658=1),Q658&amp;"-"&amp;E658,"")</f>
        <v/>
      </c>
      <c r="S658" t="s">
        <v>43</v>
      </c>
      <c r="U658">
        <v>1</v>
      </c>
      <c r="V658" t="s">
        <v>43</v>
      </c>
      <c r="X658">
        <v>80</v>
      </c>
      <c r="Y658">
        <v>5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e">
        <f>VLOOKUP(A658,#REF!,4,FALSE)</f>
        <v>#REF!</v>
      </c>
      <c r="AW658" t="e">
        <f>VLOOKUP(A658,#REF!,5,FALSE)</f>
        <v>#REF!</v>
      </c>
      <c r="AX658">
        <f>SUMIF(量化书目统计!A:A,H658,量化书目统计!G:G)</f>
        <v>0</v>
      </c>
    </row>
    <row r="659" spans="1:50" x14ac:dyDescent="0.3">
      <c r="A659" t="s">
        <v>5760</v>
      </c>
      <c r="B659" t="s">
        <v>22</v>
      </c>
      <c r="C659" t="s">
        <v>82</v>
      </c>
      <c r="D659">
        <v>5</v>
      </c>
      <c r="E659" t="s">
        <v>1799</v>
      </c>
      <c r="F659" s="1" t="s">
        <v>2371</v>
      </c>
      <c r="G659" t="s">
        <v>2372</v>
      </c>
      <c r="H659" t="e">
        <f>VLOOKUP(F659,#REF!,2,FALSE)</f>
        <v>#REF!</v>
      </c>
      <c r="I659" t="s">
        <v>74</v>
      </c>
      <c r="J659" s="4">
        <v>43967</v>
      </c>
      <c r="K659" s="4">
        <v>44087</v>
      </c>
      <c r="L659" s="3">
        <f>IF(K659&lt;&gt;0,K659-J659,"")</f>
        <v>120</v>
      </c>
      <c r="M659" s="4">
        <v>44104</v>
      </c>
      <c r="N659">
        <f>M659-J659</f>
        <v>137</v>
      </c>
      <c r="O659">
        <v>0</v>
      </c>
      <c r="P659" t="e">
        <f>VLOOKUP(F659,#REF!,3,FALSE)</f>
        <v>#REF!</v>
      </c>
      <c r="Q659">
        <f>IF(OR(ISNUMBER(SEARCH("高等数学",E659)),ISNUMBER(SEARCH("数学分析",E659)),ISNUMBER(SEARCH("微积分",E659))),1,IF(OR(ISNUMBER(SEARCH("概率",E659)),ISNUMBER(SEARCH("数理统计",E659)),ISNUMBER(SEARCH("统计",E659))),2,IF(ISNUMBER(SEARCH("代数",E659)),3,IF(OR(ISNUMBER(SEARCH("运筹",E659)),ISNUMBER(SEARCH("优化",E659))),4,0))))</f>
        <v>0</v>
      </c>
      <c r="R659" t="str">
        <f>IF(AND(Q659&gt;0,O659=1),Q659&amp;"-"&amp;E659,"")</f>
        <v/>
      </c>
      <c r="S659" t="s">
        <v>43</v>
      </c>
      <c r="U659">
        <v>1</v>
      </c>
      <c r="V659" t="s">
        <v>28</v>
      </c>
      <c r="W659">
        <v>2</v>
      </c>
      <c r="X659">
        <v>0</v>
      </c>
      <c r="Y659">
        <v>14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e">
        <f>VLOOKUP(A659,#REF!,4,FALSE)</f>
        <v>#REF!</v>
      </c>
      <c r="AW659" t="e">
        <f>VLOOKUP(A659,#REF!,5,FALSE)</f>
        <v>#REF!</v>
      </c>
      <c r="AX659">
        <f>SUMIF(量化书目统计!A:A,H659,量化书目统计!G:G)</f>
        <v>0</v>
      </c>
    </row>
    <row r="660" spans="1:50" x14ac:dyDescent="0.3">
      <c r="A660" t="s">
        <v>5214</v>
      </c>
      <c r="B660" t="s">
        <v>556</v>
      </c>
      <c r="C660" t="s">
        <v>149</v>
      </c>
      <c r="D660">
        <v>5</v>
      </c>
      <c r="E660" t="s">
        <v>1744</v>
      </c>
      <c r="F660" s="1" t="s">
        <v>1745</v>
      </c>
      <c r="G660" t="s">
        <v>1746</v>
      </c>
      <c r="H660" t="e">
        <f>VLOOKUP(F660,#REF!,2,FALSE)</f>
        <v>#REF!</v>
      </c>
      <c r="I660" t="s">
        <v>49</v>
      </c>
      <c r="J660" s="4">
        <v>44810</v>
      </c>
      <c r="K660" s="4">
        <v>45077</v>
      </c>
      <c r="L660" s="3">
        <f>IF(K660&lt;&gt;0,K660-J660,"")</f>
        <v>267</v>
      </c>
      <c r="M660" s="4">
        <v>45097</v>
      </c>
      <c r="N660">
        <f>M660-J660</f>
        <v>287</v>
      </c>
      <c r="O660">
        <v>0</v>
      </c>
      <c r="P660" t="e">
        <f>VLOOKUP(F660,#REF!,3,FALSE)</f>
        <v>#REF!</v>
      </c>
      <c r="Q660">
        <f>IF(OR(ISNUMBER(SEARCH("高等数学",E660)),ISNUMBER(SEARCH("数学分析",E660)),ISNUMBER(SEARCH("微积分",E660))),1,IF(OR(ISNUMBER(SEARCH("概率",E660)),ISNUMBER(SEARCH("数理统计",E660)),ISNUMBER(SEARCH("统计",E660))),2,IF(ISNUMBER(SEARCH("代数",E660)),3,IF(OR(ISNUMBER(SEARCH("运筹",E660)),ISNUMBER(SEARCH("优化",E660))),4,0))))</f>
        <v>0</v>
      </c>
      <c r="R660" t="str">
        <f>IF(AND(Q660&gt;0,O660=1),Q660&amp;"-"&amp;E660,"")</f>
        <v/>
      </c>
      <c r="S660" t="s">
        <v>43</v>
      </c>
      <c r="U660">
        <v>1</v>
      </c>
      <c r="V660" t="s">
        <v>43</v>
      </c>
      <c r="X660">
        <v>80</v>
      </c>
      <c r="Y660">
        <v>14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e">
        <f>VLOOKUP(A660,#REF!,4,FALSE)</f>
        <v>#REF!</v>
      </c>
      <c r="AW660" t="e">
        <f>VLOOKUP(A660,#REF!,5,FALSE)</f>
        <v>#REF!</v>
      </c>
      <c r="AX660">
        <f>SUMIF(量化书目统计!A:A,H660,量化书目统计!G:G)</f>
        <v>0</v>
      </c>
    </row>
    <row r="661" spans="1:50" x14ac:dyDescent="0.3">
      <c r="A661" t="s">
        <v>5215</v>
      </c>
      <c r="B661" t="s">
        <v>556</v>
      </c>
      <c r="C661" t="s">
        <v>423</v>
      </c>
      <c r="D661">
        <v>5</v>
      </c>
      <c r="E661" t="s">
        <v>3539</v>
      </c>
      <c r="F661" s="1" t="s">
        <v>3540</v>
      </c>
      <c r="G661" t="s">
        <v>3541</v>
      </c>
      <c r="H661" t="e">
        <f>VLOOKUP(F661,#REF!,2,FALSE)</f>
        <v>#REF!</v>
      </c>
      <c r="I661" t="s">
        <v>65</v>
      </c>
      <c r="J661" s="4">
        <v>44486</v>
      </c>
      <c r="K661" s="4">
        <v>44543</v>
      </c>
      <c r="L661" s="3">
        <f>IF(K661&lt;&gt;0,K661-J661,"")</f>
        <v>57</v>
      </c>
      <c r="M661" s="4">
        <v>44546</v>
      </c>
      <c r="N661">
        <f>M661-J661</f>
        <v>60</v>
      </c>
      <c r="O661">
        <v>0</v>
      </c>
      <c r="P661" t="e">
        <f>VLOOKUP(F661,#REF!,3,FALSE)</f>
        <v>#REF!</v>
      </c>
      <c r="Q661">
        <f>IF(OR(ISNUMBER(SEARCH("高等数学",E661)),ISNUMBER(SEARCH("数学分析",E661)),ISNUMBER(SEARCH("微积分",E661))),1,IF(OR(ISNUMBER(SEARCH("概率",E661)),ISNUMBER(SEARCH("数理统计",E661)),ISNUMBER(SEARCH("统计",E661))),2,IF(ISNUMBER(SEARCH("代数",E661)),3,IF(OR(ISNUMBER(SEARCH("运筹",E661)),ISNUMBER(SEARCH("优化",E661))),4,0))))</f>
        <v>0</v>
      </c>
      <c r="R661" t="str">
        <f>IF(AND(Q661&gt;0,O661=1),Q661&amp;"-"&amp;E661,"")</f>
        <v/>
      </c>
      <c r="S661" t="s">
        <v>38</v>
      </c>
      <c r="T661">
        <v>7</v>
      </c>
      <c r="U661">
        <v>1</v>
      </c>
      <c r="V661" t="s">
        <v>38</v>
      </c>
      <c r="W661">
        <v>15</v>
      </c>
      <c r="X661">
        <v>47</v>
      </c>
      <c r="Y661">
        <v>5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t="e">
        <f>VLOOKUP(A661,#REF!,4,FALSE)</f>
        <v>#REF!</v>
      </c>
      <c r="AW661" t="e">
        <f>VLOOKUP(A661,#REF!,5,FALSE)</f>
        <v>#REF!</v>
      </c>
      <c r="AX661">
        <f>SUMIF(量化书目统计!A:A,H661,量化书目统计!G:G)</f>
        <v>0</v>
      </c>
    </row>
    <row r="662" spans="1:50" x14ac:dyDescent="0.3">
      <c r="A662" t="s">
        <v>5216</v>
      </c>
      <c r="B662" t="s">
        <v>556</v>
      </c>
      <c r="C662" t="s">
        <v>423</v>
      </c>
      <c r="D662">
        <v>5</v>
      </c>
      <c r="E662" t="s">
        <v>1874</v>
      </c>
      <c r="F662" s="1" t="s">
        <v>1875</v>
      </c>
      <c r="G662" t="s">
        <v>1876</v>
      </c>
      <c r="H662" t="e">
        <f>VLOOKUP(F662,#REF!,2,FALSE)</f>
        <v>#REF!</v>
      </c>
      <c r="I662" t="s">
        <v>53</v>
      </c>
      <c r="J662" s="4">
        <v>44502</v>
      </c>
      <c r="K662" s="4">
        <v>44561</v>
      </c>
      <c r="L662" s="3">
        <f>IF(K662&lt;&gt;0,K662-J662,"")</f>
        <v>59</v>
      </c>
      <c r="M662" s="4">
        <v>44564</v>
      </c>
      <c r="N662">
        <f>M662-J662</f>
        <v>62</v>
      </c>
      <c r="O662">
        <v>0</v>
      </c>
      <c r="P662" t="e">
        <f>VLOOKUP(F662,#REF!,3,FALSE)</f>
        <v>#REF!</v>
      </c>
      <c r="Q662">
        <f>IF(OR(ISNUMBER(SEARCH("高等数学",E662)),ISNUMBER(SEARCH("数学分析",E662)),ISNUMBER(SEARCH("微积分",E662))),1,IF(OR(ISNUMBER(SEARCH("概率",E662)),ISNUMBER(SEARCH("数理统计",E662)),ISNUMBER(SEARCH("统计",E662))),2,IF(ISNUMBER(SEARCH("代数",E662)),3,IF(OR(ISNUMBER(SEARCH("运筹",E662)),ISNUMBER(SEARCH("优化",E662))),4,0))))</f>
        <v>0</v>
      </c>
      <c r="R662" t="str">
        <f>IF(AND(Q662&gt;0,O662=1),Q662&amp;"-"&amp;E662,"")</f>
        <v/>
      </c>
      <c r="S662" t="s">
        <v>38</v>
      </c>
      <c r="T662">
        <v>9</v>
      </c>
      <c r="U662">
        <v>1</v>
      </c>
      <c r="V662" t="s">
        <v>38</v>
      </c>
      <c r="W662">
        <v>17</v>
      </c>
      <c r="X662">
        <v>49</v>
      </c>
      <c r="Y662">
        <v>19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 t="e">
        <f>VLOOKUP(A662,#REF!,4,FALSE)</f>
        <v>#REF!</v>
      </c>
      <c r="AW662" t="e">
        <f>VLOOKUP(A662,#REF!,5,FALSE)</f>
        <v>#REF!</v>
      </c>
      <c r="AX662">
        <f>SUMIF(量化书目统计!A:A,H662,量化书目统计!G:G)</f>
        <v>0</v>
      </c>
    </row>
    <row r="663" spans="1:50" x14ac:dyDescent="0.3">
      <c r="A663" t="s">
        <v>5217</v>
      </c>
      <c r="B663" t="s">
        <v>556</v>
      </c>
      <c r="C663" t="s">
        <v>205</v>
      </c>
      <c r="D663">
        <v>1</v>
      </c>
      <c r="E663" t="s">
        <v>4680</v>
      </c>
      <c r="F663" s="1" t="s">
        <v>4681</v>
      </c>
      <c r="G663" t="s">
        <v>4682</v>
      </c>
      <c r="H663" t="e">
        <f>VLOOKUP(F663,#REF!,2,FALSE)</f>
        <v>#REF!</v>
      </c>
      <c r="I663" t="s">
        <v>59</v>
      </c>
      <c r="J663" s="4">
        <v>44537</v>
      </c>
      <c r="K663" s="4">
        <v>44564</v>
      </c>
      <c r="L663" s="3">
        <f>IF(K663&lt;&gt;0,K663-J663,"")</f>
        <v>27</v>
      </c>
      <c r="M663" s="4">
        <v>44599</v>
      </c>
      <c r="N663">
        <f>M663-J663</f>
        <v>62</v>
      </c>
      <c r="O663">
        <v>0</v>
      </c>
      <c r="P663" t="e">
        <f>VLOOKUP(F663,#REF!,3,FALSE)</f>
        <v>#REF!</v>
      </c>
      <c r="Q663">
        <f>IF(OR(ISNUMBER(SEARCH("高等数学",E663)),ISNUMBER(SEARCH("数学分析",E663)),ISNUMBER(SEARCH("微积分",E663))),1,IF(OR(ISNUMBER(SEARCH("概率",E663)),ISNUMBER(SEARCH("数理统计",E663)),ISNUMBER(SEARCH("统计",E663))),2,IF(ISNUMBER(SEARCH("代数",E663)),3,IF(OR(ISNUMBER(SEARCH("运筹",E663)),ISNUMBER(SEARCH("优化",E663))),4,0))))</f>
        <v>0</v>
      </c>
      <c r="R663" t="str">
        <f>IF(AND(Q663&gt;0,O663=1),Q663&amp;"-"&amp;E663,"")</f>
        <v/>
      </c>
      <c r="S663" t="s">
        <v>38</v>
      </c>
      <c r="T663">
        <v>14</v>
      </c>
      <c r="U663">
        <v>1</v>
      </c>
      <c r="V663" t="s">
        <v>38</v>
      </c>
      <c r="W663">
        <v>18</v>
      </c>
      <c r="X663">
        <v>54</v>
      </c>
      <c r="Y663">
        <v>15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e">
        <f>VLOOKUP(A663,#REF!,4,FALSE)</f>
        <v>#REF!</v>
      </c>
      <c r="AW663" t="e">
        <f>VLOOKUP(A663,#REF!,5,FALSE)</f>
        <v>#REF!</v>
      </c>
      <c r="AX663">
        <f>SUMIF(量化书目统计!A:A,H663,量化书目统计!G:G)</f>
        <v>0</v>
      </c>
    </row>
    <row r="664" spans="1:50" x14ac:dyDescent="0.3">
      <c r="A664" t="s">
        <v>5220</v>
      </c>
      <c r="B664" t="s">
        <v>556</v>
      </c>
      <c r="C664" t="s">
        <v>55</v>
      </c>
      <c r="D664">
        <v>1</v>
      </c>
      <c r="E664" t="s">
        <v>390</v>
      </c>
      <c r="F664" s="1" t="s">
        <v>391</v>
      </c>
      <c r="G664" t="s">
        <v>392</v>
      </c>
      <c r="H664" t="e">
        <f>VLOOKUP(F664,#REF!,2,FALSE)</f>
        <v>#REF!</v>
      </c>
      <c r="I664" t="s">
        <v>225</v>
      </c>
      <c r="J664" s="4">
        <v>44745</v>
      </c>
      <c r="K664" s="4">
        <v>44755</v>
      </c>
      <c r="L664" s="3">
        <f>IF(K664&lt;&gt;0,K664-J664,"")</f>
        <v>10</v>
      </c>
      <c r="M664" s="4">
        <v>44805</v>
      </c>
      <c r="N664">
        <f>M664-J664</f>
        <v>60</v>
      </c>
      <c r="O664">
        <v>0</v>
      </c>
      <c r="P664" t="e">
        <f>VLOOKUP(F664,#REF!,3,FALSE)</f>
        <v>#REF!</v>
      </c>
      <c r="Q664">
        <f>IF(OR(ISNUMBER(SEARCH("高等数学",E664)),ISNUMBER(SEARCH("数学分析",E664)),ISNUMBER(SEARCH("微积分",E664))),1,IF(OR(ISNUMBER(SEARCH("概率",E664)),ISNUMBER(SEARCH("数理统计",E664)),ISNUMBER(SEARCH("统计",E664))),2,IF(ISNUMBER(SEARCH("代数",E664)),3,IF(OR(ISNUMBER(SEARCH("运筹",E664)),ISNUMBER(SEARCH("优化",E664))),4,0))))</f>
        <v>0</v>
      </c>
      <c r="R664" t="str">
        <f>IF(AND(Q664&gt;0,O664=1),Q664&amp;"-"&amp;E664,"")</f>
        <v/>
      </c>
      <c r="S664" t="s">
        <v>43</v>
      </c>
      <c r="U664">
        <v>1</v>
      </c>
      <c r="V664" t="s">
        <v>43</v>
      </c>
      <c r="X664">
        <v>80</v>
      </c>
      <c r="Y664">
        <v>19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 t="e">
        <f>VLOOKUP(A664,#REF!,4,FALSE)</f>
        <v>#REF!</v>
      </c>
      <c r="AW664" t="e">
        <f>VLOOKUP(A664,#REF!,5,FALSE)</f>
        <v>#REF!</v>
      </c>
      <c r="AX664">
        <f>SUMIF(量化书目统计!A:A,H664,量化书目统计!G:G)</f>
        <v>0</v>
      </c>
    </row>
    <row r="665" spans="1:50" x14ac:dyDescent="0.3">
      <c r="A665" t="s">
        <v>5221</v>
      </c>
      <c r="B665" t="s">
        <v>556</v>
      </c>
      <c r="C665" t="s">
        <v>111</v>
      </c>
      <c r="D665">
        <v>4</v>
      </c>
      <c r="E665" t="s">
        <v>4039</v>
      </c>
      <c r="F665" s="1" t="s">
        <v>4040</v>
      </c>
      <c r="G665" t="s">
        <v>4041</v>
      </c>
      <c r="H665" t="e">
        <f>VLOOKUP(F665,#REF!,2,FALSE)</f>
        <v>#REF!</v>
      </c>
      <c r="I665" t="s">
        <v>59</v>
      </c>
      <c r="J665" s="4">
        <v>44450</v>
      </c>
      <c r="K665" s="4">
        <v>44469</v>
      </c>
      <c r="L665" s="3">
        <f>IF(K665&lt;&gt;0,K665-J665,"")</f>
        <v>19</v>
      </c>
      <c r="M665" s="4">
        <v>44510</v>
      </c>
      <c r="N665">
        <f>M665-J665</f>
        <v>60</v>
      </c>
      <c r="O665">
        <v>0</v>
      </c>
      <c r="P665" t="e">
        <f>VLOOKUP(F665,#REF!,3,FALSE)</f>
        <v>#REF!</v>
      </c>
      <c r="Q665">
        <f>IF(OR(ISNUMBER(SEARCH("高等数学",E665)),ISNUMBER(SEARCH("数学分析",E665)),ISNUMBER(SEARCH("微积分",E665))),1,IF(OR(ISNUMBER(SEARCH("概率",E665)),ISNUMBER(SEARCH("数理统计",E665)),ISNUMBER(SEARCH("统计",E665))),2,IF(ISNUMBER(SEARCH("代数",E665)),3,IF(OR(ISNUMBER(SEARCH("运筹",E665)),ISNUMBER(SEARCH("优化",E665))),4,0))))</f>
        <v>0</v>
      </c>
      <c r="R665" t="str">
        <f>IF(AND(Q665&gt;0,O665=1),Q665&amp;"-"&amp;E665,"")</f>
        <v/>
      </c>
      <c r="S665" t="s">
        <v>38</v>
      </c>
      <c r="T665">
        <v>1</v>
      </c>
      <c r="U665">
        <v>1</v>
      </c>
      <c r="V665" t="s">
        <v>38</v>
      </c>
      <c r="W665">
        <v>4</v>
      </c>
      <c r="X665">
        <v>41</v>
      </c>
      <c r="Y665">
        <v>5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e">
        <f>VLOOKUP(A665,#REF!,4,FALSE)</f>
        <v>#REF!</v>
      </c>
      <c r="AW665" t="e">
        <f>VLOOKUP(A665,#REF!,5,FALSE)</f>
        <v>#REF!</v>
      </c>
      <c r="AX665">
        <f>SUMIF(量化书目统计!A:A,H665,量化书目统计!G:G)</f>
        <v>0</v>
      </c>
    </row>
    <row r="666" spans="1:50" x14ac:dyDescent="0.3">
      <c r="A666" t="s">
        <v>5222</v>
      </c>
      <c r="B666" t="s">
        <v>556</v>
      </c>
      <c r="C666" t="s">
        <v>337</v>
      </c>
      <c r="D666">
        <v>4</v>
      </c>
      <c r="E666" t="s">
        <v>1123</v>
      </c>
      <c r="F666" s="1" t="s">
        <v>1124</v>
      </c>
      <c r="G666" t="s">
        <v>1125</v>
      </c>
      <c r="H666" t="e">
        <f>VLOOKUP(F666,#REF!,2,FALSE)</f>
        <v>#REF!</v>
      </c>
      <c r="I666" t="s">
        <v>317</v>
      </c>
      <c r="J666" s="4">
        <v>44625</v>
      </c>
      <c r="K666" s="4">
        <v>44818</v>
      </c>
      <c r="L666" s="3">
        <f>IF(K666&lt;&gt;0,K666-J666,"")</f>
        <v>193</v>
      </c>
      <c r="M666" s="4">
        <v>44815</v>
      </c>
      <c r="N666">
        <f>M666-J666</f>
        <v>190</v>
      </c>
      <c r="O666">
        <v>0</v>
      </c>
      <c r="P666" t="e">
        <f>VLOOKUP(F666,#REF!,3,FALSE)</f>
        <v>#REF!</v>
      </c>
      <c r="Q666">
        <f>IF(OR(ISNUMBER(SEARCH("高等数学",E666)),ISNUMBER(SEARCH("数学分析",E666)),ISNUMBER(SEARCH("微积分",E666))),1,IF(OR(ISNUMBER(SEARCH("概率",E666)),ISNUMBER(SEARCH("数理统计",E666)),ISNUMBER(SEARCH("统计",E666))),2,IF(ISNUMBER(SEARCH("代数",E666)),3,IF(OR(ISNUMBER(SEARCH("运筹",E666)),ISNUMBER(SEARCH("优化",E666))),4,0))))</f>
        <v>0</v>
      </c>
      <c r="R666" t="str">
        <f>IF(AND(Q666&gt;0,O666=1),Q666&amp;"-"&amp;E666,"")</f>
        <v/>
      </c>
      <c r="S666" t="s">
        <v>99</v>
      </c>
      <c r="T666">
        <v>3</v>
      </c>
      <c r="U666">
        <v>1</v>
      </c>
      <c r="V666" t="s">
        <v>43</v>
      </c>
      <c r="X666">
        <v>63</v>
      </c>
      <c r="Y666">
        <v>19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 t="e">
        <f>VLOOKUP(A666,#REF!,4,FALSE)</f>
        <v>#REF!</v>
      </c>
      <c r="AW666" t="e">
        <f>VLOOKUP(A666,#REF!,5,FALSE)</f>
        <v>#REF!</v>
      </c>
      <c r="AX666">
        <f>SUMIF(量化书目统计!A:A,H666,量化书目统计!G:G)</f>
        <v>0</v>
      </c>
    </row>
    <row r="667" spans="1:50" x14ac:dyDescent="0.3">
      <c r="A667" t="s">
        <v>5223</v>
      </c>
      <c r="B667" t="s">
        <v>556</v>
      </c>
      <c r="C667" t="s">
        <v>337</v>
      </c>
      <c r="D667">
        <v>4</v>
      </c>
      <c r="E667" t="s">
        <v>4194</v>
      </c>
      <c r="F667" s="1" t="s">
        <v>4195</v>
      </c>
      <c r="G667" t="s">
        <v>4196</v>
      </c>
      <c r="H667" t="e">
        <f>VLOOKUP(F667,#REF!,2,FALSE)</f>
        <v>#REF!</v>
      </c>
      <c r="I667" t="s">
        <v>32</v>
      </c>
      <c r="J667" s="4">
        <v>44564</v>
      </c>
      <c r="K667" s="4">
        <v>44583</v>
      </c>
      <c r="L667" s="3">
        <f>IF(K667&lt;&gt;0,K667-J667,"")</f>
        <v>19</v>
      </c>
      <c r="M667" s="4">
        <v>44624</v>
      </c>
      <c r="N667">
        <f>M667-J667</f>
        <v>60</v>
      </c>
      <c r="O667">
        <v>0</v>
      </c>
      <c r="P667" t="e">
        <f>VLOOKUP(F667,#REF!,3,FALSE)</f>
        <v>#REF!</v>
      </c>
      <c r="Q667">
        <f>IF(OR(ISNUMBER(SEARCH("高等数学",E667)),ISNUMBER(SEARCH("数学分析",E667)),ISNUMBER(SEARCH("微积分",E667))),1,IF(OR(ISNUMBER(SEARCH("概率",E667)),ISNUMBER(SEARCH("数理统计",E667)),ISNUMBER(SEARCH("统计",E667))),2,IF(ISNUMBER(SEARCH("代数",E667)),3,IF(OR(ISNUMBER(SEARCH("运筹",E667)),ISNUMBER(SEARCH("优化",E667))),4,0))))</f>
        <v>0</v>
      </c>
      <c r="R667" t="str">
        <f>IF(AND(Q667&gt;0,O667=1),Q667&amp;"-"&amp;E667,"")</f>
        <v/>
      </c>
      <c r="S667" t="s">
        <v>38</v>
      </c>
      <c r="T667">
        <v>18</v>
      </c>
      <c r="U667">
        <v>1</v>
      </c>
      <c r="V667" t="s">
        <v>43</v>
      </c>
      <c r="X667">
        <v>58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e">
        <f>VLOOKUP(A667,#REF!,4,FALSE)</f>
        <v>#REF!</v>
      </c>
      <c r="AW667" t="e">
        <f>VLOOKUP(A667,#REF!,5,FALSE)</f>
        <v>#REF!</v>
      </c>
      <c r="AX667">
        <f>SUMIF(量化书目统计!A:A,H667,量化书目统计!G:G)</f>
        <v>0</v>
      </c>
    </row>
    <row r="668" spans="1:50" x14ac:dyDescent="0.3">
      <c r="A668" t="s">
        <v>5224</v>
      </c>
      <c r="B668" t="s">
        <v>556</v>
      </c>
      <c r="C668" t="s">
        <v>313</v>
      </c>
      <c r="D668">
        <v>5</v>
      </c>
      <c r="E668" t="s">
        <v>2522</v>
      </c>
      <c r="F668" s="1" t="s">
        <v>2523</v>
      </c>
      <c r="G668" t="s">
        <v>2524</v>
      </c>
      <c r="H668" t="e">
        <f>VLOOKUP(F668,#REF!,2,FALSE)</f>
        <v>#REF!</v>
      </c>
      <c r="I668" t="s">
        <v>65</v>
      </c>
      <c r="J668" s="4">
        <v>44455</v>
      </c>
      <c r="K668" s="4">
        <v>44456</v>
      </c>
      <c r="L668" s="3">
        <f>IF(K668&lt;&gt;0,K668-J668,"")</f>
        <v>1</v>
      </c>
      <c r="M668" s="4">
        <v>44515</v>
      </c>
      <c r="N668">
        <f>M668-J668</f>
        <v>60</v>
      </c>
      <c r="O668">
        <v>0</v>
      </c>
      <c r="P668" t="e">
        <f>VLOOKUP(F668,#REF!,3,FALSE)</f>
        <v>#REF!</v>
      </c>
      <c r="Q668">
        <f>IF(OR(ISNUMBER(SEARCH("高等数学",E668)),ISNUMBER(SEARCH("数学分析",E668)),ISNUMBER(SEARCH("微积分",E668))),1,IF(OR(ISNUMBER(SEARCH("概率",E668)),ISNUMBER(SEARCH("数理统计",E668)),ISNUMBER(SEARCH("统计",E668))),2,IF(ISNUMBER(SEARCH("代数",E668)),3,IF(OR(ISNUMBER(SEARCH("运筹",E668)),ISNUMBER(SEARCH("优化",E668))),4,0))))</f>
        <v>0</v>
      </c>
      <c r="R668" t="str">
        <f>IF(AND(Q668&gt;0,O668=1),Q668&amp;"-"&amp;E668,"")</f>
        <v/>
      </c>
      <c r="S668" t="s">
        <v>38</v>
      </c>
      <c r="T668">
        <v>2</v>
      </c>
      <c r="U668">
        <v>1</v>
      </c>
      <c r="V668" t="s">
        <v>38</v>
      </c>
      <c r="W668">
        <v>2</v>
      </c>
      <c r="X668">
        <v>42</v>
      </c>
      <c r="Y668">
        <v>11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e">
        <f>VLOOKUP(A668,#REF!,4,FALSE)</f>
        <v>#REF!</v>
      </c>
      <c r="AW668" t="e">
        <f>VLOOKUP(A668,#REF!,5,FALSE)</f>
        <v>#REF!</v>
      </c>
      <c r="AX668">
        <f>SUMIF(量化书目统计!A:A,H668,量化书目统计!G:G)</f>
        <v>0</v>
      </c>
    </row>
    <row r="669" spans="1:50" x14ac:dyDescent="0.3">
      <c r="A669" t="s">
        <v>5225</v>
      </c>
      <c r="B669" t="s">
        <v>556</v>
      </c>
      <c r="C669" t="s">
        <v>313</v>
      </c>
      <c r="D669">
        <v>5</v>
      </c>
      <c r="E669" t="s">
        <v>314</v>
      </c>
      <c r="F669" s="1" t="s">
        <v>315</v>
      </c>
      <c r="G669" t="s">
        <v>316</v>
      </c>
      <c r="H669" t="e">
        <f>VLOOKUP(F669,#REF!,2,FALSE)</f>
        <v>#REF!</v>
      </c>
      <c r="I669" t="s">
        <v>317</v>
      </c>
      <c r="J669" s="4">
        <v>44627</v>
      </c>
      <c r="K669" s="4">
        <v>44817</v>
      </c>
      <c r="L669" s="3">
        <f>IF(K669&lt;&gt;0,K669-J669,"")</f>
        <v>190</v>
      </c>
      <c r="M669" s="4">
        <v>44815</v>
      </c>
      <c r="N669">
        <f>M669-J669</f>
        <v>188</v>
      </c>
      <c r="O669">
        <v>0</v>
      </c>
      <c r="P669" t="e">
        <f>VLOOKUP(F669,#REF!,3,FALSE)</f>
        <v>#REF!</v>
      </c>
      <c r="Q669">
        <f>IF(OR(ISNUMBER(SEARCH("高等数学",E669)),ISNUMBER(SEARCH("数学分析",E669)),ISNUMBER(SEARCH("微积分",E669))),1,IF(OR(ISNUMBER(SEARCH("概率",E669)),ISNUMBER(SEARCH("数理统计",E669)),ISNUMBER(SEARCH("统计",E669))),2,IF(ISNUMBER(SEARCH("代数",E669)),3,IF(OR(ISNUMBER(SEARCH("运筹",E669)),ISNUMBER(SEARCH("优化",E669))),4,0))))</f>
        <v>0</v>
      </c>
      <c r="R669" t="str">
        <f>IF(AND(Q669&gt;0,O669=1),Q669&amp;"-"&amp;E669,"")</f>
        <v/>
      </c>
      <c r="S669" t="s">
        <v>99</v>
      </c>
      <c r="T669">
        <v>4</v>
      </c>
      <c r="U669">
        <v>1</v>
      </c>
      <c r="V669" t="s">
        <v>43</v>
      </c>
      <c r="X669">
        <v>64</v>
      </c>
      <c r="Y669">
        <v>11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e">
        <f>VLOOKUP(A669,#REF!,4,FALSE)</f>
        <v>#REF!</v>
      </c>
      <c r="AW669" t="e">
        <f>VLOOKUP(A669,#REF!,5,FALSE)</f>
        <v>#REF!</v>
      </c>
      <c r="AX669">
        <f>SUMIF(量化书目统计!A:A,H669,量化书目统计!G:G)</f>
        <v>0</v>
      </c>
    </row>
    <row r="670" spans="1:50" x14ac:dyDescent="0.3">
      <c r="A670" t="s">
        <v>171</v>
      </c>
      <c r="B670" t="s">
        <v>22</v>
      </c>
      <c r="C670" t="s">
        <v>61</v>
      </c>
      <c r="D670">
        <v>10</v>
      </c>
      <c r="E670" t="s">
        <v>172</v>
      </c>
      <c r="F670" s="1" t="s">
        <v>173</v>
      </c>
      <c r="G670" t="s">
        <v>174</v>
      </c>
      <c r="H670" t="e">
        <f>VLOOKUP(F670,#REF!,2,FALSE)</f>
        <v>#REF!</v>
      </c>
      <c r="I670" t="s">
        <v>175</v>
      </c>
      <c r="J670" s="4">
        <v>43958</v>
      </c>
      <c r="K670" s="4">
        <v>44127</v>
      </c>
      <c r="L670" s="3">
        <f>IF(K670&lt;&gt;0,K670-J670,"")</f>
        <v>169</v>
      </c>
      <c r="M670" s="4">
        <v>44104</v>
      </c>
      <c r="N670">
        <f>M670-J670</f>
        <v>146</v>
      </c>
      <c r="O670">
        <v>0</v>
      </c>
      <c r="P670" t="e">
        <f>VLOOKUP(F670,#REF!,3,FALSE)</f>
        <v>#REF!</v>
      </c>
      <c r="Q670">
        <f>IF(OR(ISNUMBER(SEARCH("高等数学",E670)),ISNUMBER(SEARCH("数学分析",E670)),ISNUMBER(SEARCH("微积分",E670))),1,IF(OR(ISNUMBER(SEARCH("概率",E670)),ISNUMBER(SEARCH("数理统计",E670)),ISNUMBER(SEARCH("统计",E670))),2,IF(ISNUMBER(SEARCH("代数",E670)),3,IF(OR(ISNUMBER(SEARCH("运筹",E670)),ISNUMBER(SEARCH("优化",E670))),4,0))))</f>
        <v>0</v>
      </c>
      <c r="R670" t="str">
        <f>IF(AND(Q670&gt;0,O670=1),Q670&amp;"-"&amp;E670,"")</f>
        <v/>
      </c>
      <c r="S670" t="s">
        <v>43</v>
      </c>
      <c r="U670">
        <v>1</v>
      </c>
      <c r="V670" t="s">
        <v>28</v>
      </c>
      <c r="W670">
        <v>7</v>
      </c>
      <c r="X670">
        <v>0</v>
      </c>
      <c r="Y670">
        <v>15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e">
        <f>VLOOKUP(A670,#REF!,4,FALSE)</f>
        <v>#REF!</v>
      </c>
      <c r="AW670" t="e">
        <f>VLOOKUP(A670,#REF!,5,FALSE)</f>
        <v>#REF!</v>
      </c>
      <c r="AX670">
        <f>SUMIF(量化书目统计!A:A,H670,量化书目统计!G:G)</f>
        <v>0</v>
      </c>
    </row>
    <row r="671" spans="1:50" x14ac:dyDescent="0.3">
      <c r="A671" t="s">
        <v>410</v>
      </c>
      <c r="B671" t="s">
        <v>22</v>
      </c>
      <c r="C671" t="s">
        <v>411</v>
      </c>
      <c r="D671">
        <v>3</v>
      </c>
      <c r="E671" t="s">
        <v>412</v>
      </c>
      <c r="F671" s="1" t="s">
        <v>413</v>
      </c>
      <c r="G671" t="s">
        <v>414</v>
      </c>
      <c r="H671" t="e">
        <f>VLOOKUP(F671,#REF!,2,FALSE)</f>
        <v>#REF!</v>
      </c>
      <c r="I671" t="s">
        <v>32</v>
      </c>
      <c r="J671" s="4">
        <v>44862</v>
      </c>
      <c r="K671" s="4">
        <v>44891</v>
      </c>
      <c r="L671" s="3">
        <f>IF(K671&lt;&gt;0,K671-J671,"")</f>
        <v>29</v>
      </c>
      <c r="M671" s="4">
        <v>44922</v>
      </c>
      <c r="N671">
        <f>M671-J671</f>
        <v>60</v>
      </c>
      <c r="O671">
        <v>0</v>
      </c>
      <c r="P671" t="e">
        <f>VLOOKUP(F671,#REF!,3,FALSE)</f>
        <v>#REF!</v>
      </c>
      <c r="Q671">
        <f>IF(OR(ISNUMBER(SEARCH("高等数学",E671)),ISNUMBER(SEARCH("数学分析",E671)),ISNUMBER(SEARCH("微积分",E671))),1,IF(OR(ISNUMBER(SEARCH("概率",E671)),ISNUMBER(SEARCH("数理统计",E671)),ISNUMBER(SEARCH("统计",E671))),2,IF(ISNUMBER(SEARCH("代数",E671)),3,IF(OR(ISNUMBER(SEARCH("运筹",E671)),ISNUMBER(SEARCH("优化",E671))),4,0))))</f>
        <v>0</v>
      </c>
      <c r="R671" t="str">
        <f>IF(AND(Q671&gt;0,O671=1),Q671&amp;"-"&amp;E671,"")</f>
        <v/>
      </c>
      <c r="S671" t="s">
        <v>43</v>
      </c>
      <c r="U671">
        <v>2</v>
      </c>
      <c r="V671" t="s">
        <v>43</v>
      </c>
      <c r="X671">
        <v>80</v>
      </c>
      <c r="Y671">
        <v>11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e">
        <f>VLOOKUP(A671,#REF!,4,FALSE)</f>
        <v>#REF!</v>
      </c>
      <c r="AW671" t="e">
        <f>VLOOKUP(A671,#REF!,5,FALSE)</f>
        <v>#REF!</v>
      </c>
      <c r="AX671">
        <f>SUMIF(量化书目统计!A:A,H671,量化书目统计!G:G)</f>
        <v>0</v>
      </c>
    </row>
    <row r="672" spans="1:50" x14ac:dyDescent="0.3">
      <c r="A672" t="s">
        <v>5227</v>
      </c>
      <c r="B672" t="s">
        <v>556</v>
      </c>
      <c r="C672" t="s">
        <v>45</v>
      </c>
      <c r="D672">
        <v>5</v>
      </c>
      <c r="E672" t="s">
        <v>3418</v>
      </c>
      <c r="F672" s="1" t="s">
        <v>3419</v>
      </c>
      <c r="G672" t="s">
        <v>3420</v>
      </c>
      <c r="H672" t="e">
        <f>VLOOKUP(F672,#REF!,2,FALSE)</f>
        <v>#REF!</v>
      </c>
      <c r="I672" t="s">
        <v>49</v>
      </c>
      <c r="J672" s="4">
        <v>44806</v>
      </c>
      <c r="K672" s="4">
        <v>44828</v>
      </c>
      <c r="L672" s="3">
        <f>IF(K672&lt;&gt;0,K672-J672,"")</f>
        <v>22</v>
      </c>
      <c r="M672" s="4">
        <v>44832</v>
      </c>
      <c r="N672">
        <f>M672-J672</f>
        <v>26</v>
      </c>
      <c r="O672">
        <v>0</v>
      </c>
      <c r="P672" t="e">
        <f>VLOOKUP(F672,#REF!,3,FALSE)</f>
        <v>#REF!</v>
      </c>
      <c r="Q672">
        <f>IF(OR(ISNUMBER(SEARCH("高等数学",E672)),ISNUMBER(SEARCH("数学分析",E672)),ISNUMBER(SEARCH("微积分",E672))),1,IF(OR(ISNUMBER(SEARCH("概率",E672)),ISNUMBER(SEARCH("数理统计",E672)),ISNUMBER(SEARCH("统计",E672))),2,IF(ISNUMBER(SEARCH("代数",E672)),3,IF(OR(ISNUMBER(SEARCH("运筹",E672)),ISNUMBER(SEARCH("优化",E672))),4,0))))</f>
        <v>0</v>
      </c>
      <c r="R672" t="str">
        <f>IF(AND(Q672&gt;0,O672=1),Q672&amp;"-"&amp;E672,"")</f>
        <v/>
      </c>
      <c r="S672" t="s">
        <v>43</v>
      </c>
      <c r="U672">
        <v>1</v>
      </c>
      <c r="V672" t="s">
        <v>43</v>
      </c>
      <c r="X672">
        <v>80</v>
      </c>
      <c r="Y672">
        <v>11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e">
        <f>VLOOKUP(A672,#REF!,4,FALSE)</f>
        <v>#REF!</v>
      </c>
      <c r="AW672" t="e">
        <f>VLOOKUP(A672,#REF!,5,FALSE)</f>
        <v>#REF!</v>
      </c>
      <c r="AX672">
        <f>SUMIF(量化书目统计!A:A,H672,量化书目统计!G:G)</f>
        <v>0</v>
      </c>
    </row>
    <row r="673" spans="1:50" x14ac:dyDescent="0.3">
      <c r="A673" t="s">
        <v>5229</v>
      </c>
      <c r="B673" t="s">
        <v>556</v>
      </c>
      <c r="C673" t="s">
        <v>45</v>
      </c>
      <c r="D673">
        <v>5</v>
      </c>
      <c r="E673" t="s">
        <v>1545</v>
      </c>
      <c r="F673" s="1" t="s">
        <v>1546</v>
      </c>
      <c r="G673" t="s">
        <v>1547</v>
      </c>
      <c r="H673" t="e">
        <f>VLOOKUP(F673,#REF!,2,FALSE)</f>
        <v>#REF!</v>
      </c>
      <c r="I673" t="s">
        <v>59</v>
      </c>
      <c r="J673" s="4">
        <v>44502</v>
      </c>
      <c r="K673" s="4">
        <v>44503</v>
      </c>
      <c r="L673" s="3">
        <f>IF(K673&lt;&gt;0,K673-J673,"")</f>
        <v>1</v>
      </c>
      <c r="M673" s="4">
        <v>44564</v>
      </c>
      <c r="N673">
        <f>M673-J673</f>
        <v>62</v>
      </c>
      <c r="O673">
        <v>0</v>
      </c>
      <c r="P673" t="e">
        <f>VLOOKUP(F673,#REF!,3,FALSE)</f>
        <v>#REF!</v>
      </c>
      <c r="Q673">
        <f>IF(OR(ISNUMBER(SEARCH("高等数学",E673)),ISNUMBER(SEARCH("数学分析",E673)),ISNUMBER(SEARCH("微积分",E673))),1,IF(OR(ISNUMBER(SEARCH("概率",E673)),ISNUMBER(SEARCH("数理统计",E673)),ISNUMBER(SEARCH("统计",E673))),2,IF(ISNUMBER(SEARCH("代数",E673)),3,IF(OR(ISNUMBER(SEARCH("运筹",E673)),ISNUMBER(SEARCH("优化",E673))),4,0))))</f>
        <v>2</v>
      </c>
      <c r="R673" t="str">
        <f>IF(AND(Q673&gt;0,O673=1),Q673&amp;"-"&amp;E673,"")</f>
        <v/>
      </c>
      <c r="S673" t="s">
        <v>38</v>
      </c>
      <c r="T673">
        <v>9</v>
      </c>
      <c r="U673">
        <v>1</v>
      </c>
      <c r="V673" t="s">
        <v>38</v>
      </c>
      <c r="W673">
        <v>9</v>
      </c>
      <c r="X673">
        <v>49</v>
      </c>
      <c r="Y673">
        <v>11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e">
        <f>VLOOKUP(A673,#REF!,4,FALSE)</f>
        <v>#REF!</v>
      </c>
      <c r="AW673" t="e">
        <f>VLOOKUP(A673,#REF!,5,FALSE)</f>
        <v>#REF!</v>
      </c>
      <c r="AX673">
        <f>SUMIF(量化书目统计!A:A,H673,量化书目统计!G:G)</f>
        <v>0</v>
      </c>
    </row>
    <row r="674" spans="1:50" x14ac:dyDescent="0.3">
      <c r="A674" t="s">
        <v>5234</v>
      </c>
      <c r="B674" t="s">
        <v>556</v>
      </c>
      <c r="C674" t="s">
        <v>106</v>
      </c>
      <c r="D674">
        <v>4</v>
      </c>
      <c r="E674" t="s">
        <v>4039</v>
      </c>
      <c r="F674" s="1" t="s">
        <v>4040</v>
      </c>
      <c r="G674" t="s">
        <v>4041</v>
      </c>
      <c r="H674" t="e">
        <f>VLOOKUP(F674,#REF!,2,FALSE)</f>
        <v>#REF!</v>
      </c>
      <c r="I674" t="s">
        <v>59</v>
      </c>
      <c r="J674" s="4">
        <v>44575</v>
      </c>
      <c r="K674" s="4">
        <v>44728</v>
      </c>
      <c r="L674" s="3">
        <f>IF(K674&lt;&gt;0,K674-J674,"")</f>
        <v>153</v>
      </c>
      <c r="M674" s="4">
        <v>44815</v>
      </c>
      <c r="N674">
        <f>M674-J674</f>
        <v>240</v>
      </c>
      <c r="O674">
        <v>0</v>
      </c>
      <c r="P674" t="e">
        <f>VLOOKUP(F674,#REF!,3,FALSE)</f>
        <v>#REF!</v>
      </c>
      <c r="Q674">
        <f>IF(OR(ISNUMBER(SEARCH("高等数学",E674)),ISNUMBER(SEARCH("数学分析",E674)),ISNUMBER(SEARCH("微积分",E674))),1,IF(OR(ISNUMBER(SEARCH("概率",E674)),ISNUMBER(SEARCH("数理统计",E674)),ISNUMBER(SEARCH("统计",E674))),2,IF(ISNUMBER(SEARCH("代数",E674)),3,IF(OR(ISNUMBER(SEARCH("运筹",E674)),ISNUMBER(SEARCH("优化",E674))),4,0))))</f>
        <v>0</v>
      </c>
      <c r="R674" t="str">
        <f>IF(AND(Q674&gt;0,O674=1),Q674&amp;"-"&amp;E674,"")</f>
        <v/>
      </c>
      <c r="S674" t="s">
        <v>38</v>
      </c>
      <c r="T674">
        <f>19</f>
        <v>19</v>
      </c>
      <c r="U674">
        <v>1</v>
      </c>
      <c r="V674" t="s">
        <v>99</v>
      </c>
      <c r="W674">
        <v>18</v>
      </c>
      <c r="X674">
        <v>59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e">
        <f>VLOOKUP(A674,#REF!,4,FALSE)</f>
        <v>#REF!</v>
      </c>
      <c r="AW674" t="e">
        <f>VLOOKUP(A674,#REF!,5,FALSE)</f>
        <v>#REF!</v>
      </c>
      <c r="AX674">
        <f>SUMIF(量化书目统计!A:A,H674,量化书目统计!G:G)</f>
        <v>0</v>
      </c>
    </row>
    <row r="675" spans="1:50" x14ac:dyDescent="0.3">
      <c r="A675" t="s">
        <v>5235</v>
      </c>
      <c r="B675" t="s">
        <v>556</v>
      </c>
      <c r="C675" t="s">
        <v>82</v>
      </c>
      <c r="D675">
        <v>5</v>
      </c>
      <c r="E675" t="s">
        <v>566</v>
      </c>
      <c r="F675" s="1" t="s">
        <v>567</v>
      </c>
      <c r="G675" t="s">
        <v>568</v>
      </c>
      <c r="H675" t="e">
        <f>VLOOKUP(F675,#REF!,2,FALSE)</f>
        <v>#REF!</v>
      </c>
      <c r="I675" t="s">
        <v>158</v>
      </c>
      <c r="J675" s="4">
        <v>44454</v>
      </c>
      <c r="K675" s="4">
        <v>44466</v>
      </c>
      <c r="L675" s="3">
        <f>IF(K675&lt;&gt;0,K675-J675,"")</f>
        <v>12</v>
      </c>
      <c r="M675" s="4">
        <v>44468</v>
      </c>
      <c r="N675">
        <f>M675-J675</f>
        <v>14</v>
      </c>
      <c r="O675">
        <v>0</v>
      </c>
      <c r="P675" t="e">
        <f>VLOOKUP(F675,#REF!,3,FALSE)</f>
        <v>#REF!</v>
      </c>
      <c r="Q675">
        <f>IF(OR(ISNUMBER(SEARCH("高等数学",E675)),ISNUMBER(SEARCH("数学分析",E675)),ISNUMBER(SEARCH("微积分",E675))),1,IF(OR(ISNUMBER(SEARCH("概率",E675)),ISNUMBER(SEARCH("数理统计",E675)),ISNUMBER(SEARCH("统计",E675))),2,IF(ISNUMBER(SEARCH("代数",E675)),3,IF(OR(ISNUMBER(SEARCH("运筹",E675)),ISNUMBER(SEARCH("优化",E675))),4,0))))</f>
        <v>0</v>
      </c>
      <c r="R675" t="str">
        <f>IF(AND(Q675&gt;0,O675=1),Q675&amp;"-"&amp;E675,"")</f>
        <v/>
      </c>
      <c r="S675" t="s">
        <v>38</v>
      </c>
      <c r="T675">
        <v>2</v>
      </c>
      <c r="U675">
        <v>1</v>
      </c>
      <c r="V675" t="s">
        <v>38</v>
      </c>
      <c r="W675">
        <v>4</v>
      </c>
      <c r="X675">
        <v>42</v>
      </c>
      <c r="Y675">
        <v>11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e">
        <f>VLOOKUP(A675,#REF!,4,FALSE)</f>
        <v>#REF!</v>
      </c>
      <c r="AW675" t="e">
        <f>VLOOKUP(A675,#REF!,5,FALSE)</f>
        <v>#REF!</v>
      </c>
      <c r="AX675">
        <f>SUMIF(量化书目统计!A:A,H675,量化书目统计!G:G)</f>
        <v>0</v>
      </c>
    </row>
    <row r="676" spans="1:50" x14ac:dyDescent="0.3">
      <c r="A676" t="s">
        <v>5236</v>
      </c>
      <c r="B676" t="s">
        <v>556</v>
      </c>
      <c r="C676" t="s">
        <v>844</v>
      </c>
      <c r="D676">
        <v>4</v>
      </c>
      <c r="E676" t="s">
        <v>300</v>
      </c>
      <c r="F676" s="1" t="s">
        <v>301</v>
      </c>
      <c r="G676" t="s">
        <v>302</v>
      </c>
      <c r="H676" t="e">
        <f>VLOOKUP(F676,#REF!,2,FALSE)</f>
        <v>#REF!</v>
      </c>
      <c r="I676" t="s">
        <v>121</v>
      </c>
      <c r="J676" s="4">
        <v>44469</v>
      </c>
      <c r="K676" s="4">
        <v>44546</v>
      </c>
      <c r="L676" s="3">
        <f>IF(K676&lt;&gt;0,K676-J676,"")</f>
        <v>77</v>
      </c>
      <c r="M676" s="4">
        <v>44529</v>
      </c>
      <c r="N676">
        <f>M676-J676</f>
        <v>60</v>
      </c>
      <c r="O676">
        <v>0</v>
      </c>
      <c r="P676" t="e">
        <f>VLOOKUP(F676,#REF!,3,FALSE)</f>
        <v>#REF!</v>
      </c>
      <c r="Q676">
        <f>IF(OR(ISNUMBER(SEARCH("高等数学",E676)),ISNUMBER(SEARCH("数学分析",E676)),ISNUMBER(SEARCH("微积分",E676))),1,IF(OR(ISNUMBER(SEARCH("概率",E676)),ISNUMBER(SEARCH("数理统计",E676)),ISNUMBER(SEARCH("统计",E676))),2,IF(ISNUMBER(SEARCH("代数",E676)),3,IF(OR(ISNUMBER(SEARCH("运筹",E676)),ISNUMBER(SEARCH("优化",E676))),4,0))))</f>
        <v>0</v>
      </c>
      <c r="R676" t="str">
        <f>IF(AND(Q676&gt;0,O676=1),Q676&amp;"-"&amp;E676,"")</f>
        <v/>
      </c>
      <c r="S676" t="s">
        <v>38</v>
      </c>
      <c r="T676">
        <v>4</v>
      </c>
      <c r="U676">
        <v>1</v>
      </c>
      <c r="V676" t="s">
        <v>38</v>
      </c>
      <c r="W676">
        <v>15</v>
      </c>
      <c r="X676">
        <v>44</v>
      </c>
      <c r="Y676">
        <v>11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e">
        <f>VLOOKUP(A676,#REF!,4,FALSE)</f>
        <v>#REF!</v>
      </c>
      <c r="AW676" t="e">
        <f>VLOOKUP(A676,#REF!,5,FALSE)</f>
        <v>#REF!</v>
      </c>
      <c r="AX676">
        <f>SUMIF(量化书目统计!A:A,H676,量化书目统计!G:G)</f>
        <v>0</v>
      </c>
    </row>
    <row r="677" spans="1:50" x14ac:dyDescent="0.3">
      <c r="A677" t="s">
        <v>5237</v>
      </c>
      <c r="B677" t="s">
        <v>556</v>
      </c>
      <c r="C677" t="s">
        <v>5238</v>
      </c>
      <c r="D677">
        <v>5</v>
      </c>
      <c r="E677" t="s">
        <v>4157</v>
      </c>
      <c r="F677" s="1" t="s">
        <v>4158</v>
      </c>
      <c r="G677" t="s">
        <v>4159</v>
      </c>
      <c r="H677" t="e">
        <f>VLOOKUP(F677,#REF!,2,FALSE)</f>
        <v>#REF!</v>
      </c>
      <c r="I677" t="s">
        <v>158</v>
      </c>
      <c r="J677" s="4">
        <v>44885</v>
      </c>
      <c r="K677" s="4">
        <v>45018</v>
      </c>
      <c r="L677" s="3">
        <f>IF(K677&lt;&gt;0,K677-J677,"")</f>
        <v>133</v>
      </c>
      <c r="M677" s="4">
        <v>45044</v>
      </c>
      <c r="N677">
        <f>M677-J677</f>
        <v>159</v>
      </c>
      <c r="O677">
        <v>0</v>
      </c>
      <c r="P677" t="e">
        <f>VLOOKUP(F677,#REF!,3,FALSE)</f>
        <v>#REF!</v>
      </c>
      <c r="Q677">
        <f>IF(OR(ISNUMBER(SEARCH("高等数学",E677)),ISNUMBER(SEARCH("数学分析",E677)),ISNUMBER(SEARCH("微积分",E677))),1,IF(OR(ISNUMBER(SEARCH("概率",E677)),ISNUMBER(SEARCH("数理统计",E677)),ISNUMBER(SEARCH("统计",E677))),2,IF(ISNUMBER(SEARCH("代数",E677)),3,IF(OR(ISNUMBER(SEARCH("运筹",E677)),ISNUMBER(SEARCH("优化",E677))),4,0))))</f>
        <v>0</v>
      </c>
      <c r="R677" t="str">
        <f>IF(AND(Q677&gt;0,O677=1),Q677&amp;"-"&amp;E677,"")</f>
        <v/>
      </c>
      <c r="S677" t="s">
        <v>43</v>
      </c>
      <c r="U677">
        <v>1</v>
      </c>
      <c r="V677" t="s">
        <v>43</v>
      </c>
      <c r="X677">
        <v>80</v>
      </c>
      <c r="Y677">
        <v>15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e">
        <f>VLOOKUP(A677,#REF!,4,FALSE)</f>
        <v>#REF!</v>
      </c>
      <c r="AW677" t="e">
        <f>VLOOKUP(A677,#REF!,5,FALSE)</f>
        <v>#REF!</v>
      </c>
      <c r="AX677">
        <f>SUMIF(量化书目统计!A:A,H677,量化书目统计!G:G)</f>
        <v>0</v>
      </c>
    </row>
    <row r="678" spans="1:50" x14ac:dyDescent="0.3">
      <c r="A678" t="s">
        <v>5239</v>
      </c>
      <c r="B678" t="s">
        <v>556</v>
      </c>
      <c r="C678" t="s">
        <v>847</v>
      </c>
      <c r="D678">
        <v>4</v>
      </c>
      <c r="E678" t="s">
        <v>935</v>
      </c>
      <c r="F678" s="1" t="s">
        <v>936</v>
      </c>
      <c r="G678" t="s">
        <v>937</v>
      </c>
      <c r="H678" t="e">
        <f>VLOOKUP(F678,#REF!,2,FALSE)</f>
        <v>#REF!</v>
      </c>
      <c r="I678" t="s">
        <v>32</v>
      </c>
      <c r="J678" s="4">
        <v>44881</v>
      </c>
      <c r="K678" s="4">
        <v>44892</v>
      </c>
      <c r="L678" s="3">
        <f>IF(K678&lt;&gt;0,K678-J678,"")</f>
        <v>11</v>
      </c>
      <c r="M678" s="4">
        <v>44942</v>
      </c>
      <c r="N678">
        <f>M678-J678</f>
        <v>61</v>
      </c>
      <c r="O678">
        <v>0</v>
      </c>
      <c r="P678" t="e">
        <f>VLOOKUP(F678,#REF!,3,FALSE)</f>
        <v>#REF!</v>
      </c>
      <c r="Q678">
        <f>IF(OR(ISNUMBER(SEARCH("高等数学",E678)),ISNUMBER(SEARCH("数学分析",E678)),ISNUMBER(SEARCH("微积分",E678))),1,IF(OR(ISNUMBER(SEARCH("概率",E678)),ISNUMBER(SEARCH("数理统计",E678)),ISNUMBER(SEARCH("统计",E678))),2,IF(ISNUMBER(SEARCH("代数",E678)),3,IF(OR(ISNUMBER(SEARCH("运筹",E678)),ISNUMBER(SEARCH("优化",E678))),4,0))))</f>
        <v>0</v>
      </c>
      <c r="R678" t="str">
        <f>IF(AND(Q678&gt;0,O678=1),Q678&amp;"-"&amp;E678,"")</f>
        <v/>
      </c>
      <c r="S678" t="s">
        <v>43</v>
      </c>
      <c r="U678">
        <v>1</v>
      </c>
      <c r="V678" t="s">
        <v>43</v>
      </c>
      <c r="X678">
        <v>80</v>
      </c>
      <c r="Y678">
        <v>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e">
        <f>VLOOKUP(A678,#REF!,4,FALSE)</f>
        <v>#REF!</v>
      </c>
      <c r="AW678" t="e">
        <f>VLOOKUP(A678,#REF!,5,FALSE)</f>
        <v>#REF!</v>
      </c>
      <c r="AX678">
        <f>SUMIF(量化书目统计!A:A,H678,量化书目统计!G:G)</f>
        <v>0</v>
      </c>
    </row>
    <row r="679" spans="1:50" x14ac:dyDescent="0.3">
      <c r="A679" t="s">
        <v>5241</v>
      </c>
      <c r="B679" t="s">
        <v>556</v>
      </c>
      <c r="C679" t="s">
        <v>692</v>
      </c>
      <c r="D679">
        <v>3</v>
      </c>
      <c r="E679" t="s">
        <v>3329</v>
      </c>
      <c r="F679" s="1" t="s">
        <v>3330</v>
      </c>
      <c r="G679" t="s">
        <v>3331</v>
      </c>
      <c r="H679" t="e">
        <f>VLOOKUP(F679,#REF!,2,FALSE)</f>
        <v>#REF!</v>
      </c>
      <c r="I679" t="s">
        <v>158</v>
      </c>
      <c r="J679" s="4">
        <v>44890</v>
      </c>
      <c r="K679" s="4">
        <v>44977</v>
      </c>
      <c r="L679" s="3">
        <f>IF(K679&lt;&gt;0,K679-J679,"")</f>
        <v>87</v>
      </c>
      <c r="M679" s="4">
        <v>44985</v>
      </c>
      <c r="N679">
        <f>M679-J679</f>
        <v>95</v>
      </c>
      <c r="O679">
        <v>0</v>
      </c>
      <c r="P679" t="e">
        <f>VLOOKUP(F679,#REF!,3,FALSE)</f>
        <v>#REF!</v>
      </c>
      <c r="Q679">
        <f>IF(OR(ISNUMBER(SEARCH("高等数学",E679)),ISNUMBER(SEARCH("数学分析",E679)),ISNUMBER(SEARCH("微积分",E679))),1,IF(OR(ISNUMBER(SEARCH("概率",E679)),ISNUMBER(SEARCH("数理统计",E679)),ISNUMBER(SEARCH("统计",E679))),2,IF(ISNUMBER(SEARCH("代数",E679)),3,IF(OR(ISNUMBER(SEARCH("运筹",E679)),ISNUMBER(SEARCH("优化",E679))),4,0))))</f>
        <v>0</v>
      </c>
      <c r="R679" t="str">
        <f>IF(AND(Q679&gt;0,O679=1),Q679&amp;"-"&amp;E679,"")</f>
        <v/>
      </c>
      <c r="S679" t="s">
        <v>43</v>
      </c>
      <c r="U679">
        <v>1</v>
      </c>
      <c r="V679" t="s">
        <v>43</v>
      </c>
      <c r="X679">
        <v>80</v>
      </c>
      <c r="Y679">
        <v>15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e">
        <f>VLOOKUP(A679,#REF!,4,FALSE)</f>
        <v>#REF!</v>
      </c>
      <c r="AW679" t="e">
        <f>VLOOKUP(A679,#REF!,5,FALSE)</f>
        <v>#REF!</v>
      </c>
      <c r="AX679">
        <f>SUMIF(量化书目统计!A:A,H679,量化书目统计!G:G)</f>
        <v>0</v>
      </c>
    </row>
    <row r="680" spans="1:50" x14ac:dyDescent="0.3">
      <c r="A680" t="s">
        <v>5242</v>
      </c>
      <c r="B680" t="s">
        <v>556</v>
      </c>
      <c r="C680" t="s">
        <v>692</v>
      </c>
      <c r="D680">
        <v>3</v>
      </c>
      <c r="E680" t="s">
        <v>3150</v>
      </c>
      <c r="F680" s="1" t="s">
        <v>3151</v>
      </c>
      <c r="G680" t="s">
        <v>3152</v>
      </c>
      <c r="H680" t="e">
        <f>VLOOKUP(F680,#REF!,2,FALSE)</f>
        <v>#REF!</v>
      </c>
      <c r="I680" t="s">
        <v>317</v>
      </c>
      <c r="J680" s="4">
        <v>44453</v>
      </c>
      <c r="K680" s="4">
        <v>44516</v>
      </c>
      <c r="L680" s="3">
        <f>IF(K680&lt;&gt;0,K680-J680,"")</f>
        <v>63</v>
      </c>
      <c r="M680" s="4">
        <v>44515</v>
      </c>
      <c r="N680">
        <f>M680-J680</f>
        <v>62</v>
      </c>
      <c r="O680">
        <v>0</v>
      </c>
      <c r="P680" t="e">
        <f>VLOOKUP(F680,#REF!,3,FALSE)</f>
        <v>#REF!</v>
      </c>
      <c r="Q680">
        <f>IF(OR(ISNUMBER(SEARCH("高等数学",E680)),ISNUMBER(SEARCH("数学分析",E680)),ISNUMBER(SEARCH("微积分",E680))),1,IF(OR(ISNUMBER(SEARCH("概率",E680)),ISNUMBER(SEARCH("数理统计",E680)),ISNUMBER(SEARCH("统计",E680))),2,IF(ISNUMBER(SEARCH("代数",E680)),3,IF(OR(ISNUMBER(SEARCH("运筹",E680)),ISNUMBER(SEARCH("优化",E680))),4,0))))</f>
        <v>0</v>
      </c>
      <c r="R680" t="str">
        <f>IF(AND(Q680&gt;0,O680=1),Q680&amp;"-"&amp;E680,"")</f>
        <v/>
      </c>
      <c r="S680" t="s">
        <v>38</v>
      </c>
      <c r="T680">
        <v>2</v>
      </c>
      <c r="U680">
        <v>1</v>
      </c>
      <c r="V680" t="s">
        <v>38</v>
      </c>
      <c r="W680">
        <v>11</v>
      </c>
      <c r="X680">
        <v>42</v>
      </c>
      <c r="Y680">
        <v>20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 t="e">
        <f>VLOOKUP(A680,#REF!,4,FALSE)</f>
        <v>#REF!</v>
      </c>
      <c r="AW680" t="e">
        <f>VLOOKUP(A680,#REF!,5,FALSE)</f>
        <v>#REF!</v>
      </c>
      <c r="AX680">
        <f>SUMIF(量化书目统计!A:A,H680,量化书目统计!G:G)</f>
        <v>0</v>
      </c>
    </row>
    <row r="681" spans="1:50" x14ac:dyDescent="0.3">
      <c r="A681" t="s">
        <v>5243</v>
      </c>
      <c r="B681" t="s">
        <v>556</v>
      </c>
      <c r="C681" t="s">
        <v>704</v>
      </c>
      <c r="D681">
        <v>3</v>
      </c>
      <c r="E681" t="s">
        <v>2022</v>
      </c>
      <c r="F681" s="1" t="s">
        <v>2023</v>
      </c>
      <c r="G681" t="s">
        <v>2024</v>
      </c>
      <c r="H681" t="e">
        <f>VLOOKUP(F681,#REF!,2,FALSE)</f>
        <v>#REF!</v>
      </c>
      <c r="I681" t="s">
        <v>32</v>
      </c>
      <c r="J681" s="4">
        <v>44561</v>
      </c>
      <c r="K681" s="4">
        <v>44617</v>
      </c>
      <c r="L681" s="3">
        <f>IF(K681&lt;&gt;0,K681-J681,"")</f>
        <v>56</v>
      </c>
      <c r="M681" s="4">
        <v>44624</v>
      </c>
      <c r="N681">
        <f>M681-J681</f>
        <v>63</v>
      </c>
      <c r="O681">
        <v>0</v>
      </c>
      <c r="P681" t="e">
        <f>VLOOKUP(F681,#REF!,3,FALSE)</f>
        <v>#REF!</v>
      </c>
      <c r="Q681">
        <f>IF(OR(ISNUMBER(SEARCH("高等数学",E681)),ISNUMBER(SEARCH("数学分析",E681)),ISNUMBER(SEARCH("微积分",E681))),1,IF(OR(ISNUMBER(SEARCH("概率",E681)),ISNUMBER(SEARCH("数理统计",E681)),ISNUMBER(SEARCH("统计",E681))),2,IF(ISNUMBER(SEARCH("代数",E681)),3,IF(OR(ISNUMBER(SEARCH("运筹",E681)),ISNUMBER(SEARCH("优化",E681))),4,0))))</f>
        <v>0</v>
      </c>
      <c r="R681" t="str">
        <f>IF(AND(Q681&gt;0,O681=1),Q681&amp;"-"&amp;E681,"")</f>
        <v/>
      </c>
      <c r="S681" t="s">
        <v>38</v>
      </c>
      <c r="T681">
        <v>17</v>
      </c>
      <c r="U681">
        <v>1</v>
      </c>
      <c r="V681" t="s">
        <v>99</v>
      </c>
      <c r="W681">
        <v>2</v>
      </c>
      <c r="X681">
        <v>57</v>
      </c>
      <c r="Y681">
        <v>15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e">
        <f>VLOOKUP(A681,#REF!,4,FALSE)</f>
        <v>#REF!</v>
      </c>
      <c r="AW681" t="e">
        <f>VLOOKUP(A681,#REF!,5,FALSE)</f>
        <v>#REF!</v>
      </c>
      <c r="AX681">
        <f>SUMIF(量化书目统计!A:A,H681,量化书目统计!G:G)</f>
        <v>0</v>
      </c>
    </row>
    <row r="682" spans="1:50" x14ac:dyDescent="0.3">
      <c r="A682" t="s">
        <v>5780</v>
      </c>
      <c r="B682" t="s">
        <v>22</v>
      </c>
      <c r="D682">
        <v>0</v>
      </c>
      <c r="E682" t="s">
        <v>4886</v>
      </c>
      <c r="F682" s="1" t="s">
        <v>4887</v>
      </c>
      <c r="G682" t="s">
        <v>4888</v>
      </c>
      <c r="H682" t="e">
        <f>VLOOKUP(F682,#REF!,2,FALSE)</f>
        <v>#REF!</v>
      </c>
      <c r="I682" t="s">
        <v>158</v>
      </c>
      <c r="J682" s="4">
        <v>43957</v>
      </c>
      <c r="K682" s="4">
        <v>43965</v>
      </c>
      <c r="L682" s="3">
        <f>IF(K682&lt;&gt;0,K682-J682,"")</f>
        <v>8</v>
      </c>
      <c r="M682" s="4">
        <v>44047</v>
      </c>
      <c r="N682">
        <f>M682-J682</f>
        <v>90</v>
      </c>
      <c r="O682">
        <v>0</v>
      </c>
      <c r="P682" t="e">
        <f>VLOOKUP(F682,#REF!,3,FALSE)</f>
        <v>#REF!</v>
      </c>
      <c r="Q682">
        <f>IF(OR(ISNUMBER(SEARCH("高等数学",E682)),ISNUMBER(SEARCH("数学分析",E682)),ISNUMBER(SEARCH("微积分",E682))),1,IF(OR(ISNUMBER(SEARCH("概率",E682)),ISNUMBER(SEARCH("数理统计",E682)),ISNUMBER(SEARCH("统计",E682))),2,IF(ISNUMBER(SEARCH("代数",E682)),3,IF(OR(ISNUMBER(SEARCH("运筹",E682)),ISNUMBER(SEARCH("优化",E682))),4,0))))</f>
        <v>0</v>
      </c>
      <c r="R682" t="str">
        <f>IF(AND(Q682&gt;0,O682=1),Q682&amp;"-"&amp;E682,"")</f>
        <v/>
      </c>
      <c r="S682" t="s">
        <v>43</v>
      </c>
      <c r="U682">
        <v>1</v>
      </c>
      <c r="V682" t="s">
        <v>43</v>
      </c>
      <c r="X682">
        <v>0</v>
      </c>
      <c r="Y682">
        <v>15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e">
        <f>VLOOKUP(A682,#REF!,4,FALSE)</f>
        <v>#REF!</v>
      </c>
      <c r="AW682" t="e">
        <f>VLOOKUP(A682,#REF!,5,FALSE)</f>
        <v>#REF!</v>
      </c>
      <c r="AX682">
        <f>SUMIF(量化书目统计!A:A,H682,量化书目统计!G:G)</f>
        <v>0</v>
      </c>
    </row>
    <row r="683" spans="1:50" x14ac:dyDescent="0.3">
      <c r="A683" t="s">
        <v>5244</v>
      </c>
      <c r="B683" t="s">
        <v>556</v>
      </c>
      <c r="C683" t="s">
        <v>1301</v>
      </c>
      <c r="D683">
        <v>3</v>
      </c>
      <c r="E683" t="s">
        <v>1912</v>
      </c>
      <c r="F683" s="1" t="s">
        <v>1913</v>
      </c>
      <c r="G683" t="s">
        <v>1914</v>
      </c>
      <c r="H683" t="e">
        <f>VLOOKUP(F683,#REF!,2,FALSE)</f>
        <v>#REF!</v>
      </c>
      <c r="I683" t="s">
        <v>175</v>
      </c>
      <c r="J683" s="4">
        <v>44514</v>
      </c>
      <c r="K683" s="4">
        <v>44519</v>
      </c>
      <c r="L683" s="3">
        <f>IF(K683&lt;&gt;0,K683-J683,"")</f>
        <v>5</v>
      </c>
      <c r="M683" s="4">
        <v>44574</v>
      </c>
      <c r="N683">
        <f>M683-J683</f>
        <v>60</v>
      </c>
      <c r="O683">
        <v>0</v>
      </c>
      <c r="P683" t="e">
        <f>VLOOKUP(F683,#REF!,3,FALSE)</f>
        <v>#REF!</v>
      </c>
      <c r="Q683">
        <f>IF(OR(ISNUMBER(SEARCH("高等数学",E683)),ISNUMBER(SEARCH("数学分析",E683)),ISNUMBER(SEARCH("微积分",E683))),1,IF(OR(ISNUMBER(SEARCH("概率",E683)),ISNUMBER(SEARCH("数理统计",E683)),ISNUMBER(SEARCH("统计",E683))),2,IF(ISNUMBER(SEARCH("代数",E683)),3,IF(OR(ISNUMBER(SEARCH("运筹",E683)),ISNUMBER(SEARCH("优化",E683))),4,0))))</f>
        <v>0</v>
      </c>
      <c r="R683" t="str">
        <f>IF(AND(Q683&gt;0,O683=1),Q683&amp;"-"&amp;E683,"")</f>
        <v/>
      </c>
      <c r="S683" t="s">
        <v>38</v>
      </c>
      <c r="T683">
        <v>11</v>
      </c>
      <c r="U683">
        <v>1</v>
      </c>
      <c r="V683" t="s">
        <v>38</v>
      </c>
      <c r="W683">
        <v>11</v>
      </c>
      <c r="X683">
        <v>51</v>
      </c>
      <c r="Y683">
        <v>11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e">
        <f>VLOOKUP(A683,#REF!,4,FALSE)</f>
        <v>#REF!</v>
      </c>
      <c r="AW683" t="e">
        <f>VLOOKUP(A683,#REF!,5,FALSE)</f>
        <v>#REF!</v>
      </c>
      <c r="AX683">
        <f>SUMIF(量化书目统计!A:A,H683,量化书目统计!G:G)</f>
        <v>0</v>
      </c>
    </row>
    <row r="684" spans="1:50" x14ac:dyDescent="0.3">
      <c r="A684" t="s">
        <v>5245</v>
      </c>
      <c r="B684" t="s">
        <v>556</v>
      </c>
      <c r="C684" t="s">
        <v>1301</v>
      </c>
      <c r="D684">
        <v>3</v>
      </c>
      <c r="E684" t="s">
        <v>981</v>
      </c>
      <c r="F684" s="1" t="s">
        <v>982</v>
      </c>
      <c r="G684" t="s">
        <v>983</v>
      </c>
      <c r="H684" t="e">
        <f>VLOOKUP(F684,#REF!,2,FALSE)</f>
        <v>#REF!</v>
      </c>
      <c r="I684" t="s">
        <v>32</v>
      </c>
      <c r="J684" s="4">
        <v>44545</v>
      </c>
      <c r="K684" s="4">
        <v>44557</v>
      </c>
      <c r="L684" s="3">
        <f>IF(K684&lt;&gt;0,K684-J684,"")</f>
        <v>12</v>
      </c>
      <c r="M684" s="4">
        <v>44606</v>
      </c>
      <c r="N684">
        <f>M684-J684</f>
        <v>61</v>
      </c>
      <c r="O684">
        <v>0</v>
      </c>
      <c r="P684" t="e">
        <f>VLOOKUP(F684,#REF!,3,FALSE)</f>
        <v>#REF!</v>
      </c>
      <c r="Q684">
        <f>IF(OR(ISNUMBER(SEARCH("高等数学",E684)),ISNUMBER(SEARCH("数学分析",E684)),ISNUMBER(SEARCH("微积分",E684))),1,IF(OR(ISNUMBER(SEARCH("概率",E684)),ISNUMBER(SEARCH("数理统计",E684)),ISNUMBER(SEARCH("统计",E684))),2,IF(ISNUMBER(SEARCH("代数",E684)),3,IF(OR(ISNUMBER(SEARCH("运筹",E684)),ISNUMBER(SEARCH("优化",E684))),4,0))))</f>
        <v>0</v>
      </c>
      <c r="R684" t="str">
        <f>IF(AND(Q684&gt;0,O684=1),Q684&amp;"-"&amp;E684,"")</f>
        <v/>
      </c>
      <c r="S684" t="s">
        <v>38</v>
      </c>
      <c r="T684">
        <v>15</v>
      </c>
      <c r="U684">
        <v>1</v>
      </c>
      <c r="V684" t="s">
        <v>38</v>
      </c>
      <c r="W684">
        <v>17</v>
      </c>
      <c r="X684">
        <v>55</v>
      </c>
      <c r="Y684">
        <v>11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 t="e">
        <f>VLOOKUP(A684,#REF!,4,FALSE)</f>
        <v>#REF!</v>
      </c>
      <c r="AW684" t="e">
        <f>VLOOKUP(A684,#REF!,5,FALSE)</f>
        <v>#REF!</v>
      </c>
      <c r="AX684">
        <f>SUMIF(量化书目统计!A:A,H684,量化书目统计!G:G)</f>
        <v>0</v>
      </c>
    </row>
    <row r="685" spans="1:50" x14ac:dyDescent="0.3">
      <c r="A685" t="s">
        <v>5246</v>
      </c>
      <c r="B685" t="s">
        <v>556</v>
      </c>
      <c r="C685" t="s">
        <v>3207</v>
      </c>
      <c r="D685">
        <v>3</v>
      </c>
      <c r="E685" t="s">
        <v>805</v>
      </c>
      <c r="F685" s="1" t="s">
        <v>806</v>
      </c>
      <c r="G685" t="s">
        <v>807</v>
      </c>
      <c r="H685" t="e">
        <f>VLOOKUP(F685,#REF!,2,FALSE)</f>
        <v>#REF!</v>
      </c>
      <c r="I685" t="s">
        <v>49</v>
      </c>
      <c r="J685" s="4">
        <v>44852</v>
      </c>
      <c r="K685" s="4">
        <v>44904</v>
      </c>
      <c r="L685" s="3">
        <f>IF(K685&lt;&gt;0,K685-J685,"")</f>
        <v>52</v>
      </c>
      <c r="M685" s="4">
        <v>44903</v>
      </c>
      <c r="N685">
        <f>M685-J685</f>
        <v>51</v>
      </c>
      <c r="O685">
        <v>0</v>
      </c>
      <c r="P685" t="e">
        <f>VLOOKUP(F685,#REF!,3,FALSE)</f>
        <v>#REF!</v>
      </c>
      <c r="Q685">
        <f>IF(OR(ISNUMBER(SEARCH("高等数学",E685)),ISNUMBER(SEARCH("数学分析",E685)),ISNUMBER(SEARCH("微积分",E685))),1,IF(OR(ISNUMBER(SEARCH("概率",E685)),ISNUMBER(SEARCH("数理统计",E685)),ISNUMBER(SEARCH("统计",E685))),2,IF(ISNUMBER(SEARCH("代数",E685)),3,IF(OR(ISNUMBER(SEARCH("运筹",E685)),ISNUMBER(SEARCH("优化",E685))),4,0))))</f>
        <v>0</v>
      </c>
      <c r="R685" t="str">
        <f>IF(AND(Q685&gt;0,O685=1),Q685&amp;"-"&amp;E685,"")</f>
        <v/>
      </c>
      <c r="S685" t="s">
        <v>43</v>
      </c>
      <c r="U685">
        <v>1</v>
      </c>
      <c r="V685" t="s">
        <v>43</v>
      </c>
      <c r="X685">
        <v>80</v>
      </c>
      <c r="Y685">
        <v>20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 t="e">
        <f>VLOOKUP(A685,#REF!,4,FALSE)</f>
        <v>#REF!</v>
      </c>
      <c r="AW685" t="e">
        <f>VLOOKUP(A685,#REF!,5,FALSE)</f>
        <v>#REF!</v>
      </c>
      <c r="AX685">
        <f>SUMIF(量化书目统计!A:A,H685,量化书目统计!G:G)</f>
        <v>0</v>
      </c>
    </row>
    <row r="686" spans="1:50" x14ac:dyDescent="0.3">
      <c r="A686" t="s">
        <v>5247</v>
      </c>
      <c r="B686" t="s">
        <v>556</v>
      </c>
      <c r="C686" t="s">
        <v>3207</v>
      </c>
      <c r="D686">
        <v>3</v>
      </c>
      <c r="E686" t="s">
        <v>1014</v>
      </c>
      <c r="F686" s="1" t="s">
        <v>1015</v>
      </c>
      <c r="G686" t="s">
        <v>1016</v>
      </c>
      <c r="H686" t="e">
        <f>VLOOKUP(F686,#REF!,2,FALSE)</f>
        <v>#REF!</v>
      </c>
      <c r="I686" t="s">
        <v>32</v>
      </c>
      <c r="J686" s="4">
        <v>44798</v>
      </c>
      <c r="K686" s="4">
        <v>44859</v>
      </c>
      <c r="L686" s="3">
        <f>IF(K686&lt;&gt;0,K686-J686,"")</f>
        <v>61</v>
      </c>
      <c r="M686" s="4">
        <v>44858</v>
      </c>
      <c r="N686">
        <f>M686-J686</f>
        <v>60</v>
      </c>
      <c r="O686">
        <v>0</v>
      </c>
      <c r="P686" t="e">
        <f>VLOOKUP(F686,#REF!,3,FALSE)</f>
        <v>#REF!</v>
      </c>
      <c r="Q686">
        <f>IF(OR(ISNUMBER(SEARCH("高等数学",E686)),ISNUMBER(SEARCH("数学分析",E686)),ISNUMBER(SEARCH("微积分",E686))),1,IF(OR(ISNUMBER(SEARCH("概率",E686)),ISNUMBER(SEARCH("数理统计",E686)),ISNUMBER(SEARCH("统计",E686))),2,IF(ISNUMBER(SEARCH("代数",E686)),3,IF(OR(ISNUMBER(SEARCH("运筹",E686)),ISNUMBER(SEARCH("优化",E686))),4,0))))</f>
        <v>0</v>
      </c>
      <c r="R686" t="str">
        <f>IF(AND(Q686&gt;0,O686=1),Q686&amp;"-"&amp;E686,"")</f>
        <v/>
      </c>
      <c r="S686" t="s">
        <v>43</v>
      </c>
      <c r="U686">
        <v>1</v>
      </c>
      <c r="V686" t="s">
        <v>43</v>
      </c>
      <c r="X686">
        <v>80</v>
      </c>
      <c r="Y686">
        <v>11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e">
        <f>VLOOKUP(A686,#REF!,4,FALSE)</f>
        <v>#REF!</v>
      </c>
      <c r="AW686" t="e">
        <f>VLOOKUP(A686,#REF!,5,FALSE)</f>
        <v>#REF!</v>
      </c>
      <c r="AX686">
        <f>SUMIF(量化书目统计!A:A,H686,量化书目统计!G:G)</f>
        <v>0</v>
      </c>
    </row>
    <row r="687" spans="1:50" x14ac:dyDescent="0.3">
      <c r="A687" t="s">
        <v>5249</v>
      </c>
      <c r="B687" t="s">
        <v>556</v>
      </c>
      <c r="C687" t="s">
        <v>990</v>
      </c>
      <c r="D687">
        <v>4</v>
      </c>
      <c r="E687" t="s">
        <v>901</v>
      </c>
      <c r="F687" s="1" t="s">
        <v>902</v>
      </c>
      <c r="G687" t="s">
        <v>903</v>
      </c>
      <c r="H687" t="e">
        <f>VLOOKUP(F687,#REF!,2,FALSE)</f>
        <v>#REF!</v>
      </c>
      <c r="I687" t="s">
        <v>59</v>
      </c>
      <c r="J687" s="4">
        <v>44618</v>
      </c>
      <c r="K687" s="4">
        <v>44618</v>
      </c>
      <c r="L687" s="3">
        <f>IF(K687&lt;&gt;0,K687-J687,"")</f>
        <v>0</v>
      </c>
      <c r="M687" s="4">
        <v>44678</v>
      </c>
      <c r="N687">
        <f>M687-J687</f>
        <v>60</v>
      </c>
      <c r="O687">
        <v>0</v>
      </c>
      <c r="P687" t="e">
        <f>VLOOKUP(F687,#REF!,3,FALSE)</f>
        <v>#REF!</v>
      </c>
      <c r="Q687">
        <f>IF(OR(ISNUMBER(SEARCH("高等数学",E687)),ISNUMBER(SEARCH("数学分析",E687)),ISNUMBER(SEARCH("微积分",E687))),1,IF(OR(ISNUMBER(SEARCH("概率",E687)),ISNUMBER(SEARCH("数理统计",E687)),ISNUMBER(SEARCH("统计",E687))),2,IF(ISNUMBER(SEARCH("代数",E687)),3,IF(OR(ISNUMBER(SEARCH("运筹",E687)),ISNUMBER(SEARCH("优化",E687))),4,0))))</f>
        <v>3</v>
      </c>
      <c r="R687" t="str">
        <f>IF(AND(Q687&gt;0,O687=1),Q687&amp;"-"&amp;E687,"")</f>
        <v/>
      </c>
      <c r="S687" t="s">
        <v>99</v>
      </c>
      <c r="T687">
        <v>2</v>
      </c>
      <c r="U687">
        <v>1</v>
      </c>
      <c r="V687" t="s">
        <v>99</v>
      </c>
      <c r="W687">
        <v>2</v>
      </c>
      <c r="X687">
        <v>62</v>
      </c>
      <c r="Y687">
        <v>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e">
        <f>VLOOKUP(A687,#REF!,4,FALSE)</f>
        <v>#REF!</v>
      </c>
      <c r="AW687" t="e">
        <f>VLOOKUP(A687,#REF!,5,FALSE)</f>
        <v>#REF!</v>
      </c>
      <c r="AX687">
        <f>SUMIF(量化书目统计!A:A,H687,量化书目统计!G:G)</f>
        <v>0</v>
      </c>
    </row>
    <row r="688" spans="1:50" x14ac:dyDescent="0.3">
      <c r="A688" t="s">
        <v>5250</v>
      </c>
      <c r="B688" t="s">
        <v>556</v>
      </c>
      <c r="C688" t="s">
        <v>2681</v>
      </c>
      <c r="D688">
        <v>4</v>
      </c>
      <c r="E688" t="s">
        <v>700</v>
      </c>
      <c r="F688" s="1" t="s">
        <v>701</v>
      </c>
      <c r="G688" t="s">
        <v>702</v>
      </c>
      <c r="H688" t="e">
        <f>VLOOKUP(F688,#REF!,2,FALSE)</f>
        <v>#REF!</v>
      </c>
      <c r="I688" t="s">
        <v>317</v>
      </c>
      <c r="J688" s="4">
        <v>44830</v>
      </c>
      <c r="K688" s="4">
        <v>44988</v>
      </c>
      <c r="L688" s="3">
        <f>IF(K688&lt;&gt;0,K688-J688,"")</f>
        <v>158</v>
      </c>
      <c r="M688" s="4">
        <v>44985</v>
      </c>
      <c r="N688">
        <f>M688-J688</f>
        <v>155</v>
      </c>
      <c r="O688">
        <v>0</v>
      </c>
      <c r="P688" t="e">
        <f>VLOOKUP(F688,#REF!,3,FALSE)</f>
        <v>#REF!</v>
      </c>
      <c r="Q688">
        <f>IF(OR(ISNUMBER(SEARCH("高等数学",E688)),ISNUMBER(SEARCH("数学分析",E688)),ISNUMBER(SEARCH("微积分",E688))),1,IF(OR(ISNUMBER(SEARCH("概率",E688)),ISNUMBER(SEARCH("数理统计",E688)),ISNUMBER(SEARCH("统计",E688))),2,IF(ISNUMBER(SEARCH("代数",E688)),3,IF(OR(ISNUMBER(SEARCH("运筹",E688)),ISNUMBER(SEARCH("优化",E688))),4,0))))</f>
        <v>0</v>
      </c>
      <c r="R688" t="str">
        <f>IF(AND(Q688&gt;0,O688=1),Q688&amp;"-"&amp;E688,"")</f>
        <v/>
      </c>
      <c r="S688" t="s">
        <v>43</v>
      </c>
      <c r="U688">
        <v>2</v>
      </c>
      <c r="V688" t="s">
        <v>43</v>
      </c>
      <c r="X688">
        <v>80</v>
      </c>
      <c r="Y688">
        <v>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 t="e">
        <f>VLOOKUP(A688,#REF!,4,FALSE)</f>
        <v>#REF!</v>
      </c>
      <c r="AW688" t="e">
        <f>VLOOKUP(A688,#REF!,5,FALSE)</f>
        <v>#REF!</v>
      </c>
      <c r="AX688">
        <f>SUMIF(量化书目统计!A:A,H688,量化书目统计!G:G)</f>
        <v>0</v>
      </c>
    </row>
    <row r="689" spans="1:50" x14ac:dyDescent="0.3">
      <c r="A689" t="s">
        <v>5251</v>
      </c>
      <c r="B689" t="s">
        <v>556</v>
      </c>
      <c r="C689" t="s">
        <v>2681</v>
      </c>
      <c r="D689">
        <v>4</v>
      </c>
      <c r="E689" t="s">
        <v>364</v>
      </c>
      <c r="F689" s="1" t="s">
        <v>1238</v>
      </c>
      <c r="G689" t="s">
        <v>366</v>
      </c>
      <c r="H689" t="e">
        <f>VLOOKUP(F689,#REF!,2,FALSE)</f>
        <v>#REF!</v>
      </c>
      <c r="I689" t="s">
        <v>49</v>
      </c>
      <c r="J689" s="4">
        <v>44624</v>
      </c>
      <c r="K689" s="4">
        <v>44798</v>
      </c>
      <c r="L689" s="3">
        <f>IF(K689&lt;&gt;0,K689-J689,"")</f>
        <v>174</v>
      </c>
      <c r="M689" s="4">
        <v>44815</v>
      </c>
      <c r="N689">
        <f>M689-J689</f>
        <v>191</v>
      </c>
      <c r="O689">
        <v>0</v>
      </c>
      <c r="P689" t="e">
        <f>VLOOKUP(F689,#REF!,3,FALSE)</f>
        <v>#REF!</v>
      </c>
      <c r="Q689">
        <f>IF(OR(ISNUMBER(SEARCH("高等数学",E689)),ISNUMBER(SEARCH("数学分析",E689)),ISNUMBER(SEARCH("微积分",E689))),1,IF(OR(ISNUMBER(SEARCH("概率",E689)),ISNUMBER(SEARCH("数理统计",E689)),ISNUMBER(SEARCH("统计",E689))),2,IF(ISNUMBER(SEARCH("代数",E689)),3,IF(OR(ISNUMBER(SEARCH("运筹",E689)),ISNUMBER(SEARCH("优化",E689))),4,0))))</f>
        <v>0</v>
      </c>
      <c r="R689" t="str">
        <f>IF(AND(Q689&gt;0,O689=1),Q689&amp;"-"&amp;E689,"")</f>
        <v/>
      </c>
      <c r="S689" t="s">
        <v>99</v>
      </c>
      <c r="T689">
        <v>3</v>
      </c>
      <c r="U689">
        <v>2</v>
      </c>
      <c r="V689" t="s">
        <v>43</v>
      </c>
      <c r="X689">
        <v>63</v>
      </c>
      <c r="Y689">
        <v>7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e">
        <f>VLOOKUP(A689,#REF!,4,FALSE)</f>
        <v>#REF!</v>
      </c>
      <c r="AW689" t="e">
        <f>VLOOKUP(A689,#REF!,5,FALSE)</f>
        <v>#REF!</v>
      </c>
      <c r="AX689">
        <f>SUMIF(量化书目统计!A:A,H689,量化书目统计!G:G)</f>
        <v>0</v>
      </c>
    </row>
    <row r="690" spans="1:50" x14ac:dyDescent="0.3">
      <c r="A690" t="s">
        <v>5252</v>
      </c>
      <c r="B690" t="s">
        <v>855</v>
      </c>
      <c r="C690" t="s">
        <v>257</v>
      </c>
      <c r="D690">
        <v>5</v>
      </c>
      <c r="E690" t="s">
        <v>548</v>
      </c>
      <c r="F690" s="1" t="s">
        <v>549</v>
      </c>
      <c r="G690" t="s">
        <v>550</v>
      </c>
      <c r="H690" t="e">
        <f>VLOOKUP(F690,#REF!,2,FALSE)</f>
        <v>#REF!</v>
      </c>
      <c r="I690" t="s">
        <v>32</v>
      </c>
      <c r="J690" s="4">
        <v>44565</v>
      </c>
      <c r="K690" s="4">
        <v>44628</v>
      </c>
      <c r="L690" s="3">
        <f>IF(K690&lt;&gt;0,K690-J690,"")</f>
        <v>63</v>
      </c>
      <c r="M690" s="4">
        <v>44627</v>
      </c>
      <c r="N690">
        <f>M690-J690</f>
        <v>62</v>
      </c>
      <c r="O690">
        <v>0</v>
      </c>
      <c r="P690" t="e">
        <f>VLOOKUP(F690,#REF!,3,FALSE)</f>
        <v>#REF!</v>
      </c>
      <c r="Q690">
        <f>IF(OR(ISNUMBER(SEARCH("高等数学",E690)),ISNUMBER(SEARCH("数学分析",E690)),ISNUMBER(SEARCH("微积分",E690))),1,IF(OR(ISNUMBER(SEARCH("概率",E690)),ISNUMBER(SEARCH("数理统计",E690)),ISNUMBER(SEARCH("统计",E690))),2,IF(ISNUMBER(SEARCH("代数",E690)),3,IF(OR(ISNUMBER(SEARCH("运筹",E690)),ISNUMBER(SEARCH("优化",E690))),4,0))))</f>
        <v>0</v>
      </c>
      <c r="R690" t="str">
        <f>IF(AND(Q690&gt;0,O690=1),Q690&amp;"-"&amp;E690,"")</f>
        <v/>
      </c>
      <c r="S690" t="s">
        <v>38</v>
      </c>
      <c r="T690">
        <v>18</v>
      </c>
      <c r="U690">
        <v>1</v>
      </c>
      <c r="V690" t="s">
        <v>99</v>
      </c>
      <c r="W690">
        <v>4</v>
      </c>
      <c r="X690">
        <v>58</v>
      </c>
      <c r="Y690">
        <v>10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e">
        <f>VLOOKUP(A690,#REF!,4,FALSE)</f>
        <v>#REF!</v>
      </c>
      <c r="AW690" t="e">
        <f>VLOOKUP(A690,#REF!,5,FALSE)</f>
        <v>#REF!</v>
      </c>
      <c r="AX690">
        <f>SUMIF(量化书目统计!A:A,H690,量化书目统计!G:G)</f>
        <v>0</v>
      </c>
    </row>
    <row r="691" spans="1:50" x14ac:dyDescent="0.3">
      <c r="A691" t="s">
        <v>5253</v>
      </c>
      <c r="B691" t="s">
        <v>855</v>
      </c>
      <c r="C691" t="s">
        <v>257</v>
      </c>
      <c r="D691">
        <v>5</v>
      </c>
      <c r="E691" t="s">
        <v>3068</v>
      </c>
      <c r="F691" s="1" t="s">
        <v>3069</v>
      </c>
      <c r="G691" t="s">
        <v>3070</v>
      </c>
      <c r="H691" t="e">
        <f>VLOOKUP(F691,#REF!,2,FALSE)</f>
        <v>#REF!</v>
      </c>
      <c r="I691" t="s">
        <v>49</v>
      </c>
      <c r="J691" s="4">
        <v>44469</v>
      </c>
      <c r="K691" s="4">
        <v>44527</v>
      </c>
      <c r="L691" s="3">
        <f>IF(K691&lt;&gt;0,K691-J691,"")</f>
        <v>58</v>
      </c>
      <c r="M691" s="4">
        <v>44529</v>
      </c>
      <c r="N691">
        <f>M691-J691</f>
        <v>60</v>
      </c>
      <c r="O691">
        <v>0</v>
      </c>
      <c r="P691" t="e">
        <f>VLOOKUP(F691,#REF!,3,FALSE)</f>
        <v>#REF!</v>
      </c>
      <c r="Q691">
        <f>IF(OR(ISNUMBER(SEARCH("高等数学",E691)),ISNUMBER(SEARCH("数学分析",E691)),ISNUMBER(SEARCH("微积分",E691))),1,IF(OR(ISNUMBER(SEARCH("概率",E691)),ISNUMBER(SEARCH("数理统计",E691)),ISNUMBER(SEARCH("统计",E691))),2,IF(ISNUMBER(SEARCH("代数",E691)),3,IF(OR(ISNUMBER(SEARCH("运筹",E691)),ISNUMBER(SEARCH("优化",E691))),4,0))))</f>
        <v>0</v>
      </c>
      <c r="R691" t="str">
        <f>IF(AND(Q691&gt;0,O691=1),Q691&amp;"-"&amp;E691,"")</f>
        <v/>
      </c>
      <c r="S691" t="s">
        <v>38</v>
      </c>
      <c r="T691">
        <v>4</v>
      </c>
      <c r="U691">
        <v>1</v>
      </c>
      <c r="V691" t="s">
        <v>38</v>
      </c>
      <c r="W691">
        <v>12</v>
      </c>
      <c r="X691">
        <v>44</v>
      </c>
      <c r="Y691">
        <v>7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e">
        <f>VLOOKUP(A691,#REF!,4,FALSE)</f>
        <v>#REF!</v>
      </c>
      <c r="AW691" t="e">
        <f>VLOOKUP(A691,#REF!,5,FALSE)</f>
        <v>#REF!</v>
      </c>
      <c r="AX691">
        <f>SUMIF(量化书目统计!A:A,H691,量化书目统计!G:G)</f>
        <v>0</v>
      </c>
    </row>
    <row r="692" spans="1:50" x14ac:dyDescent="0.3">
      <c r="A692" t="s">
        <v>5254</v>
      </c>
      <c r="B692" t="s">
        <v>855</v>
      </c>
      <c r="C692" t="s">
        <v>257</v>
      </c>
      <c r="D692">
        <v>5</v>
      </c>
      <c r="E692" t="s">
        <v>1479</v>
      </c>
      <c r="F692" s="1" t="s">
        <v>1480</v>
      </c>
      <c r="G692" t="s">
        <v>1481</v>
      </c>
      <c r="H692" t="e">
        <f>VLOOKUP(F692,#REF!,2,FALSE)</f>
        <v>#REF!</v>
      </c>
      <c r="I692" t="s">
        <v>158</v>
      </c>
      <c r="J692" s="4">
        <v>44515</v>
      </c>
      <c r="K692" s="4">
        <v>44574</v>
      </c>
      <c r="L692" s="3">
        <f>IF(K692&lt;&gt;0,K692-J692,"")</f>
        <v>59</v>
      </c>
      <c r="M692" s="4">
        <v>44575</v>
      </c>
      <c r="N692">
        <f>M692-J692</f>
        <v>60</v>
      </c>
      <c r="O692">
        <v>0</v>
      </c>
      <c r="P692" t="e">
        <f>VLOOKUP(F692,#REF!,3,FALSE)</f>
        <v>#REF!</v>
      </c>
      <c r="Q692">
        <f>IF(OR(ISNUMBER(SEARCH("高等数学",E692)),ISNUMBER(SEARCH("数学分析",E692)),ISNUMBER(SEARCH("微积分",E692))),1,IF(OR(ISNUMBER(SEARCH("概率",E692)),ISNUMBER(SEARCH("数理统计",E692)),ISNUMBER(SEARCH("统计",E692))),2,IF(ISNUMBER(SEARCH("代数",E692)),3,IF(OR(ISNUMBER(SEARCH("运筹",E692)),ISNUMBER(SEARCH("优化",E692))),4,0))))</f>
        <v>0</v>
      </c>
      <c r="R692" t="str">
        <f>IF(AND(Q692&gt;0,O692=1),Q692&amp;"-"&amp;E692,"")</f>
        <v/>
      </c>
      <c r="S692" t="s">
        <v>38</v>
      </c>
      <c r="T692">
        <v>11</v>
      </c>
      <c r="U692">
        <v>1</v>
      </c>
      <c r="V692" t="s">
        <v>38</v>
      </c>
      <c r="W692">
        <v>18</v>
      </c>
      <c r="X692">
        <v>51</v>
      </c>
      <c r="Y692">
        <v>9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e">
        <f>VLOOKUP(A692,#REF!,4,FALSE)</f>
        <v>#REF!</v>
      </c>
      <c r="AW692" t="e">
        <f>VLOOKUP(A692,#REF!,5,FALSE)</f>
        <v>#REF!</v>
      </c>
      <c r="AX692">
        <f>SUMIF(量化书目统计!A:A,H692,量化书目统计!G:G)</f>
        <v>0</v>
      </c>
    </row>
    <row r="693" spans="1:50" x14ac:dyDescent="0.3">
      <c r="A693" t="s">
        <v>860</v>
      </c>
      <c r="B693" t="s">
        <v>539</v>
      </c>
      <c r="C693" t="s">
        <v>34</v>
      </c>
      <c r="D693">
        <v>5</v>
      </c>
      <c r="E693" t="s">
        <v>861</v>
      </c>
      <c r="F693" s="1" t="s">
        <v>862</v>
      </c>
      <c r="G693" t="s">
        <v>863</v>
      </c>
      <c r="H693" t="e">
        <f>VLOOKUP(F693,#REF!,2,FALSE)</f>
        <v>#REF!</v>
      </c>
      <c r="I693" t="s">
        <v>158</v>
      </c>
      <c r="J693" s="4">
        <v>43999</v>
      </c>
      <c r="K693" s="4">
        <v>44102</v>
      </c>
      <c r="L693" s="3">
        <f>IF(K693&lt;&gt;0,K693-J693,"")</f>
        <v>103</v>
      </c>
      <c r="M693" s="4">
        <v>44104</v>
      </c>
      <c r="N693">
        <f>M693-J693</f>
        <v>105</v>
      </c>
      <c r="O693">
        <v>0</v>
      </c>
      <c r="P693" t="e">
        <f>VLOOKUP(F693,#REF!,3,FALSE)</f>
        <v>#REF!</v>
      </c>
      <c r="Q693">
        <f>IF(OR(ISNUMBER(SEARCH("高等数学",E693)),ISNUMBER(SEARCH("数学分析",E693)),ISNUMBER(SEARCH("微积分",E693))),1,IF(OR(ISNUMBER(SEARCH("概率",E693)),ISNUMBER(SEARCH("数理统计",E693)),ISNUMBER(SEARCH("统计",E693))),2,IF(ISNUMBER(SEARCH("代数",E693)),3,IF(OR(ISNUMBER(SEARCH("运筹",E693)),ISNUMBER(SEARCH("优化",E693))),4,0))))</f>
        <v>0</v>
      </c>
      <c r="R693" t="str">
        <f>IF(AND(Q693&gt;0,O693=1),Q693&amp;"-"&amp;E693,"")</f>
        <v/>
      </c>
      <c r="S693" t="s">
        <v>43</v>
      </c>
      <c r="U693">
        <v>1</v>
      </c>
      <c r="V693" t="s">
        <v>28</v>
      </c>
      <c r="W693">
        <v>4</v>
      </c>
      <c r="X693">
        <v>0</v>
      </c>
      <c r="Y693">
        <v>17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 t="e">
        <f>VLOOKUP(A693,#REF!,4,FALSE)</f>
        <v>#REF!</v>
      </c>
      <c r="AW693" t="e">
        <f>VLOOKUP(A693,#REF!,5,FALSE)</f>
        <v>#REF!</v>
      </c>
      <c r="AX693">
        <f>SUMIF(量化书目统计!A:A,H693,量化书目统计!G:G)</f>
        <v>0</v>
      </c>
    </row>
    <row r="694" spans="1:50" x14ac:dyDescent="0.3">
      <c r="A694" t="s">
        <v>5255</v>
      </c>
      <c r="B694" t="s">
        <v>855</v>
      </c>
      <c r="C694" t="s">
        <v>257</v>
      </c>
      <c r="D694">
        <v>5</v>
      </c>
      <c r="E694" t="s">
        <v>1479</v>
      </c>
      <c r="F694" s="1" t="s">
        <v>1480</v>
      </c>
      <c r="G694" t="s">
        <v>1481</v>
      </c>
      <c r="H694" t="e">
        <f>VLOOKUP(F694,#REF!,2,FALSE)</f>
        <v>#REF!</v>
      </c>
      <c r="I694" t="s">
        <v>158</v>
      </c>
      <c r="J694" s="4">
        <v>44455</v>
      </c>
      <c r="K694" s="4">
        <v>44515</v>
      </c>
      <c r="L694" s="3">
        <f>IF(K694&lt;&gt;0,K694-J694,"")</f>
        <v>60</v>
      </c>
      <c r="M694" s="4">
        <v>44515</v>
      </c>
      <c r="N694">
        <f>M694-J694</f>
        <v>60</v>
      </c>
      <c r="O694">
        <v>0</v>
      </c>
      <c r="P694" t="e">
        <f>VLOOKUP(F694,#REF!,3,FALSE)</f>
        <v>#REF!</v>
      </c>
      <c r="Q694">
        <f>IF(OR(ISNUMBER(SEARCH("高等数学",E694)),ISNUMBER(SEARCH("数学分析",E694)),ISNUMBER(SEARCH("微积分",E694))),1,IF(OR(ISNUMBER(SEARCH("概率",E694)),ISNUMBER(SEARCH("数理统计",E694)),ISNUMBER(SEARCH("统计",E694))),2,IF(ISNUMBER(SEARCH("代数",E694)),3,IF(OR(ISNUMBER(SEARCH("运筹",E694)),ISNUMBER(SEARCH("优化",E694))),4,0))))</f>
        <v>0</v>
      </c>
      <c r="R694" t="str">
        <f>IF(AND(Q694&gt;0,O694=1),Q694&amp;"-"&amp;E694,"")</f>
        <v/>
      </c>
      <c r="S694" t="s">
        <v>38</v>
      </c>
      <c r="T694">
        <v>2</v>
      </c>
      <c r="U694">
        <v>1</v>
      </c>
      <c r="V694" t="s">
        <v>38</v>
      </c>
      <c r="W694">
        <v>11</v>
      </c>
      <c r="X694">
        <v>42</v>
      </c>
      <c r="Y694">
        <v>4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e">
        <f>VLOOKUP(A694,#REF!,4,FALSE)</f>
        <v>#REF!</v>
      </c>
      <c r="AW694" t="e">
        <f>VLOOKUP(A694,#REF!,5,FALSE)</f>
        <v>#REF!</v>
      </c>
      <c r="AX694">
        <f>SUMIF(量化书目统计!A:A,H694,量化书目统计!G:G)</f>
        <v>0</v>
      </c>
    </row>
    <row r="695" spans="1:50" x14ac:dyDescent="0.3">
      <c r="A695" t="s">
        <v>5256</v>
      </c>
      <c r="B695" t="s">
        <v>855</v>
      </c>
      <c r="C695" t="s">
        <v>34</v>
      </c>
      <c r="D695">
        <v>5</v>
      </c>
      <c r="E695" t="s">
        <v>678</v>
      </c>
      <c r="F695" s="1" t="s">
        <v>679</v>
      </c>
      <c r="G695" t="s">
        <v>680</v>
      </c>
      <c r="H695" t="e">
        <f>VLOOKUP(F695,#REF!,2,FALSE)</f>
        <v>#REF!</v>
      </c>
      <c r="I695" t="s">
        <v>231</v>
      </c>
      <c r="J695" s="4">
        <v>44882</v>
      </c>
      <c r="K695" s="4">
        <v>44908</v>
      </c>
      <c r="L695" s="3">
        <f>IF(K695&lt;&gt;0,K695-J695,"")</f>
        <v>26</v>
      </c>
      <c r="M695" s="4">
        <v>44942</v>
      </c>
      <c r="N695">
        <f>M695-J695</f>
        <v>60</v>
      </c>
      <c r="O695">
        <v>0</v>
      </c>
      <c r="P695" t="e">
        <f>VLOOKUP(F695,#REF!,3,FALSE)</f>
        <v>#REF!</v>
      </c>
      <c r="Q695">
        <f>IF(OR(ISNUMBER(SEARCH("高等数学",E695)),ISNUMBER(SEARCH("数学分析",E695)),ISNUMBER(SEARCH("微积分",E695))),1,IF(OR(ISNUMBER(SEARCH("概率",E695)),ISNUMBER(SEARCH("数理统计",E695)),ISNUMBER(SEARCH("统计",E695))),2,IF(ISNUMBER(SEARCH("代数",E695)),3,IF(OR(ISNUMBER(SEARCH("运筹",E695)),ISNUMBER(SEARCH("优化",E695))),4,0))))</f>
        <v>0</v>
      </c>
      <c r="R695" t="str">
        <f>IF(AND(Q695&gt;0,O695=1),Q695&amp;"-"&amp;E695,"")</f>
        <v/>
      </c>
      <c r="S695" t="s">
        <v>43</v>
      </c>
      <c r="U695">
        <v>1</v>
      </c>
      <c r="V695" t="s">
        <v>43</v>
      </c>
      <c r="X695">
        <v>80</v>
      </c>
      <c r="Y695">
        <v>4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e">
        <f>VLOOKUP(A695,#REF!,4,FALSE)</f>
        <v>#REF!</v>
      </c>
      <c r="AW695" t="e">
        <f>VLOOKUP(A695,#REF!,5,FALSE)</f>
        <v>#REF!</v>
      </c>
      <c r="AX695">
        <f>SUMIF(量化书目统计!A:A,H695,量化书目统计!G:G)</f>
        <v>0</v>
      </c>
    </row>
    <row r="696" spans="1:50" x14ac:dyDescent="0.3">
      <c r="A696" t="s">
        <v>5257</v>
      </c>
      <c r="B696" t="s">
        <v>855</v>
      </c>
      <c r="C696" t="s">
        <v>34</v>
      </c>
      <c r="D696">
        <v>5</v>
      </c>
      <c r="E696" t="s">
        <v>3706</v>
      </c>
      <c r="F696" s="1" t="s">
        <v>3707</v>
      </c>
      <c r="G696" t="s">
        <v>3708</v>
      </c>
      <c r="H696" t="e">
        <f>VLOOKUP(F696,#REF!,2,FALSE)</f>
        <v>#REF!</v>
      </c>
      <c r="I696" t="s">
        <v>231</v>
      </c>
      <c r="J696" s="4">
        <v>44806</v>
      </c>
      <c r="K696" s="4">
        <v>44886</v>
      </c>
      <c r="L696" s="3">
        <f>IF(K696&lt;&gt;0,K696-J696,"")</f>
        <v>80</v>
      </c>
      <c r="M696" s="4">
        <v>44866</v>
      </c>
      <c r="N696">
        <f>M696-J696</f>
        <v>60</v>
      </c>
      <c r="O696">
        <v>0</v>
      </c>
      <c r="P696" t="e">
        <f>VLOOKUP(F696,#REF!,3,FALSE)</f>
        <v>#REF!</v>
      </c>
      <c r="Q696">
        <f>IF(OR(ISNUMBER(SEARCH("高等数学",E696)),ISNUMBER(SEARCH("数学分析",E696)),ISNUMBER(SEARCH("微积分",E696))),1,IF(OR(ISNUMBER(SEARCH("概率",E696)),ISNUMBER(SEARCH("数理统计",E696)),ISNUMBER(SEARCH("统计",E696))),2,IF(ISNUMBER(SEARCH("代数",E696)),3,IF(OR(ISNUMBER(SEARCH("运筹",E696)),ISNUMBER(SEARCH("优化",E696))),4,0))))</f>
        <v>0</v>
      </c>
      <c r="R696" t="str">
        <f>IF(AND(Q696&gt;0,O696=1),Q696&amp;"-"&amp;E696,"")</f>
        <v/>
      </c>
      <c r="S696" t="s">
        <v>43</v>
      </c>
      <c r="U696">
        <v>1</v>
      </c>
      <c r="V696" t="s">
        <v>43</v>
      </c>
      <c r="X696">
        <v>80</v>
      </c>
      <c r="Y696">
        <v>4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e">
        <f>VLOOKUP(A696,#REF!,4,FALSE)</f>
        <v>#REF!</v>
      </c>
      <c r="AW696" t="e">
        <f>VLOOKUP(A696,#REF!,5,FALSE)</f>
        <v>#REF!</v>
      </c>
      <c r="AX696">
        <f>SUMIF(量化书目统计!A:A,H696,量化书目统计!G:G)</f>
        <v>0</v>
      </c>
    </row>
    <row r="697" spans="1:50" x14ac:dyDescent="0.3">
      <c r="A697" t="s">
        <v>5258</v>
      </c>
      <c r="B697" t="s">
        <v>855</v>
      </c>
      <c r="C697" t="s">
        <v>34</v>
      </c>
      <c r="D697">
        <v>5</v>
      </c>
      <c r="E697" t="s">
        <v>2037</v>
      </c>
      <c r="F697" s="1" t="s">
        <v>2038</v>
      </c>
      <c r="G697" t="s">
        <v>2039</v>
      </c>
      <c r="H697" t="e">
        <f>VLOOKUP(F697,#REF!,2,FALSE)</f>
        <v>#REF!</v>
      </c>
      <c r="I697" t="s">
        <v>32</v>
      </c>
      <c r="J697" s="4">
        <v>44833</v>
      </c>
      <c r="K697" s="4">
        <v>44866</v>
      </c>
      <c r="L697" s="3">
        <f>IF(K697&lt;&gt;0,K697-J697,"")</f>
        <v>33</v>
      </c>
      <c r="M697" s="4">
        <v>44893</v>
      </c>
      <c r="N697">
        <f>M697-J697</f>
        <v>60</v>
      </c>
      <c r="O697">
        <v>0</v>
      </c>
      <c r="P697" t="e">
        <f>VLOOKUP(F697,#REF!,3,FALSE)</f>
        <v>#REF!</v>
      </c>
      <c r="Q697">
        <f>IF(OR(ISNUMBER(SEARCH("高等数学",E697)),ISNUMBER(SEARCH("数学分析",E697)),ISNUMBER(SEARCH("微积分",E697))),1,IF(OR(ISNUMBER(SEARCH("概率",E697)),ISNUMBER(SEARCH("数理统计",E697)),ISNUMBER(SEARCH("统计",E697))),2,IF(ISNUMBER(SEARCH("代数",E697)),3,IF(OR(ISNUMBER(SEARCH("运筹",E697)),ISNUMBER(SEARCH("优化",E697))),4,0))))</f>
        <v>0</v>
      </c>
      <c r="R697" t="str">
        <f>IF(AND(Q697&gt;0,O697=1),Q697&amp;"-"&amp;E697,"")</f>
        <v/>
      </c>
      <c r="S697" t="s">
        <v>43</v>
      </c>
      <c r="U697">
        <v>1</v>
      </c>
      <c r="V697" t="s">
        <v>43</v>
      </c>
      <c r="X697">
        <v>80</v>
      </c>
      <c r="Y697">
        <v>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e">
        <f>VLOOKUP(A697,#REF!,4,FALSE)</f>
        <v>#REF!</v>
      </c>
      <c r="AW697" t="e">
        <f>VLOOKUP(A697,#REF!,5,FALSE)</f>
        <v>#REF!</v>
      </c>
      <c r="AX697">
        <f>SUMIF(量化书目统计!A:A,H697,量化书目统计!G:G)</f>
        <v>0</v>
      </c>
    </row>
    <row r="698" spans="1:50" x14ac:dyDescent="0.3">
      <c r="A698" t="s">
        <v>5259</v>
      </c>
      <c r="B698" t="s">
        <v>855</v>
      </c>
      <c r="C698" t="s">
        <v>34</v>
      </c>
      <c r="D698">
        <v>5</v>
      </c>
      <c r="E698" t="s">
        <v>1662</v>
      </c>
      <c r="F698" s="1" t="s">
        <v>1663</v>
      </c>
      <c r="G698" t="s">
        <v>1664</v>
      </c>
      <c r="H698" t="e">
        <f>VLOOKUP(F698,#REF!,2,FALSE)</f>
        <v>#REF!</v>
      </c>
      <c r="I698" t="s">
        <v>158</v>
      </c>
      <c r="J698" s="4">
        <v>44783</v>
      </c>
      <c r="K698" s="4">
        <v>44846</v>
      </c>
      <c r="L698" s="3">
        <f>IF(K698&lt;&gt;0,K698-J698,"")</f>
        <v>63</v>
      </c>
      <c r="M698" s="4">
        <v>44844</v>
      </c>
      <c r="N698">
        <f>M698-J698</f>
        <v>61</v>
      </c>
      <c r="O698">
        <v>0</v>
      </c>
      <c r="P698" t="e">
        <f>VLOOKUP(F698,#REF!,3,FALSE)</f>
        <v>#REF!</v>
      </c>
      <c r="Q698">
        <f>IF(OR(ISNUMBER(SEARCH("高等数学",E698)),ISNUMBER(SEARCH("数学分析",E698)),ISNUMBER(SEARCH("微积分",E698))),1,IF(OR(ISNUMBER(SEARCH("概率",E698)),ISNUMBER(SEARCH("数理统计",E698)),ISNUMBER(SEARCH("统计",E698))),2,IF(ISNUMBER(SEARCH("代数",E698)),3,IF(OR(ISNUMBER(SEARCH("运筹",E698)),ISNUMBER(SEARCH("优化",E698))),4,0))))</f>
        <v>0</v>
      </c>
      <c r="R698" t="str">
        <f>IF(AND(Q698&gt;0,O698=1),Q698&amp;"-"&amp;E698,"")</f>
        <v/>
      </c>
      <c r="S698" t="s">
        <v>43</v>
      </c>
      <c r="U698">
        <v>1</v>
      </c>
      <c r="V698" t="s">
        <v>43</v>
      </c>
      <c r="X698">
        <v>80</v>
      </c>
      <c r="Y698">
        <v>15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e">
        <f>VLOOKUP(A698,#REF!,4,FALSE)</f>
        <v>#REF!</v>
      </c>
      <c r="AW698" t="e">
        <f>VLOOKUP(A698,#REF!,5,FALSE)</f>
        <v>#REF!</v>
      </c>
      <c r="AX698">
        <f>SUMIF(量化书目统计!A:A,H698,量化书目统计!G:G)</f>
        <v>0</v>
      </c>
    </row>
    <row r="699" spans="1:50" x14ac:dyDescent="0.3">
      <c r="A699" t="s">
        <v>5260</v>
      </c>
      <c r="B699" t="s">
        <v>855</v>
      </c>
      <c r="C699" t="s">
        <v>34</v>
      </c>
      <c r="D699">
        <v>5</v>
      </c>
      <c r="E699" t="s">
        <v>228</v>
      </c>
      <c r="F699" s="1" t="s">
        <v>229</v>
      </c>
      <c r="G699" t="s">
        <v>230</v>
      </c>
      <c r="H699" t="e">
        <f>VLOOKUP(F699,#REF!,2,FALSE)</f>
        <v>#REF!</v>
      </c>
      <c r="I699" t="s">
        <v>231</v>
      </c>
      <c r="J699" s="4">
        <v>44617</v>
      </c>
      <c r="K699" s="4">
        <v>44872</v>
      </c>
      <c r="L699" s="3">
        <f>IF(K699&lt;&gt;0,K699-J699,"")</f>
        <v>255</v>
      </c>
      <c r="M699" s="4">
        <v>44815</v>
      </c>
      <c r="N699">
        <f>M699-J699</f>
        <v>198</v>
      </c>
      <c r="O699">
        <v>0</v>
      </c>
      <c r="P699" t="e">
        <f>VLOOKUP(F699,#REF!,3,FALSE)</f>
        <v>#REF!</v>
      </c>
      <c r="Q699">
        <f>IF(OR(ISNUMBER(SEARCH("高等数学",E699)),ISNUMBER(SEARCH("数学分析",E699)),ISNUMBER(SEARCH("微积分",E699))),1,IF(OR(ISNUMBER(SEARCH("概率",E699)),ISNUMBER(SEARCH("数理统计",E699)),ISNUMBER(SEARCH("统计",E699))),2,IF(ISNUMBER(SEARCH("代数",E699)),3,IF(OR(ISNUMBER(SEARCH("运筹",E699)),ISNUMBER(SEARCH("优化",E699))),4,0))))</f>
        <v>0</v>
      </c>
      <c r="R699" t="str">
        <f>IF(AND(Q699&gt;0,O699=1),Q699&amp;"-"&amp;E699,"")</f>
        <v/>
      </c>
      <c r="S699" t="s">
        <v>99</v>
      </c>
      <c r="T699">
        <v>2</v>
      </c>
      <c r="U699">
        <v>1</v>
      </c>
      <c r="V699" t="s">
        <v>43</v>
      </c>
      <c r="X699">
        <v>62</v>
      </c>
      <c r="Y699">
        <v>4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e">
        <f>VLOOKUP(A699,#REF!,4,FALSE)</f>
        <v>#REF!</v>
      </c>
      <c r="AW699" t="e">
        <f>VLOOKUP(A699,#REF!,5,FALSE)</f>
        <v>#REF!</v>
      </c>
      <c r="AX699">
        <f>SUMIF(量化书目统计!A:A,H699,量化书目统计!G:G)</f>
        <v>0</v>
      </c>
    </row>
    <row r="700" spans="1:50" x14ac:dyDescent="0.3">
      <c r="A700" t="s">
        <v>5261</v>
      </c>
      <c r="B700" t="s">
        <v>855</v>
      </c>
      <c r="C700" t="s">
        <v>34</v>
      </c>
      <c r="D700">
        <v>5</v>
      </c>
      <c r="E700" t="s">
        <v>3307</v>
      </c>
      <c r="F700" s="1" t="s">
        <v>3308</v>
      </c>
      <c r="G700" t="s">
        <v>3309</v>
      </c>
      <c r="H700" t="e">
        <f>VLOOKUP(F700,#REF!,2,FALSE)</f>
        <v>#REF!</v>
      </c>
      <c r="I700" t="s">
        <v>32</v>
      </c>
      <c r="J700" s="4">
        <v>44467</v>
      </c>
      <c r="K700" s="4">
        <v>44526</v>
      </c>
      <c r="L700" s="3">
        <f>IF(K700&lt;&gt;0,K700-J700,"")</f>
        <v>59</v>
      </c>
      <c r="M700" s="4">
        <v>44529</v>
      </c>
      <c r="N700">
        <f>M700-J700</f>
        <v>62</v>
      </c>
      <c r="O700">
        <v>0</v>
      </c>
      <c r="P700" t="e">
        <f>VLOOKUP(F700,#REF!,3,FALSE)</f>
        <v>#REF!</v>
      </c>
      <c r="Q700">
        <f>IF(OR(ISNUMBER(SEARCH("高等数学",E700)),ISNUMBER(SEARCH("数学分析",E700)),ISNUMBER(SEARCH("微积分",E700))),1,IF(OR(ISNUMBER(SEARCH("概率",E700)),ISNUMBER(SEARCH("数理统计",E700)),ISNUMBER(SEARCH("统计",E700))),2,IF(ISNUMBER(SEARCH("代数",E700)),3,IF(OR(ISNUMBER(SEARCH("运筹",E700)),ISNUMBER(SEARCH("优化",E700))),4,0))))</f>
        <v>0</v>
      </c>
      <c r="R700" t="str">
        <f>IF(AND(Q700&gt;0,O700=1),Q700&amp;"-"&amp;E700,"")</f>
        <v/>
      </c>
      <c r="S700" t="s">
        <v>38</v>
      </c>
      <c r="T700">
        <v>4</v>
      </c>
      <c r="U700">
        <v>1</v>
      </c>
      <c r="V700" t="s">
        <v>38</v>
      </c>
      <c r="W700">
        <v>12</v>
      </c>
      <c r="X700">
        <v>44</v>
      </c>
      <c r="Y700">
        <v>17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 t="e">
        <f>VLOOKUP(A700,#REF!,4,FALSE)</f>
        <v>#REF!</v>
      </c>
      <c r="AW700" t="e">
        <f>VLOOKUP(A700,#REF!,5,FALSE)</f>
        <v>#REF!</v>
      </c>
      <c r="AX700">
        <f>SUMIF(量化书目统计!A:A,H700,量化书目统计!G:G)</f>
        <v>0</v>
      </c>
    </row>
    <row r="701" spans="1:50" x14ac:dyDescent="0.3">
      <c r="A701" t="s">
        <v>5262</v>
      </c>
      <c r="B701" t="s">
        <v>855</v>
      </c>
      <c r="C701" t="s">
        <v>144</v>
      </c>
      <c r="D701">
        <v>5</v>
      </c>
      <c r="E701" t="s">
        <v>893</v>
      </c>
      <c r="F701" s="1" t="s">
        <v>894</v>
      </c>
      <c r="G701" t="s">
        <v>895</v>
      </c>
      <c r="H701" t="e">
        <f>VLOOKUP(F701,#REF!,2,FALSE)</f>
        <v>#REF!</v>
      </c>
      <c r="I701" t="s">
        <v>32</v>
      </c>
      <c r="J701" s="4">
        <v>44844</v>
      </c>
      <c r="K701" s="4">
        <v>44853</v>
      </c>
      <c r="L701" s="3">
        <f>IF(K701&lt;&gt;0,K701-J701,"")</f>
        <v>9</v>
      </c>
      <c r="M701" s="4">
        <v>44904</v>
      </c>
      <c r="N701">
        <f>M701-J701</f>
        <v>60</v>
      </c>
      <c r="O701">
        <v>0</v>
      </c>
      <c r="P701" t="e">
        <f>VLOOKUP(F701,#REF!,3,FALSE)</f>
        <v>#REF!</v>
      </c>
      <c r="Q701">
        <f>IF(OR(ISNUMBER(SEARCH("高等数学",E701)),ISNUMBER(SEARCH("数学分析",E701)),ISNUMBER(SEARCH("微积分",E701))),1,IF(OR(ISNUMBER(SEARCH("概率",E701)),ISNUMBER(SEARCH("数理统计",E701)),ISNUMBER(SEARCH("统计",E701))),2,IF(ISNUMBER(SEARCH("代数",E701)),3,IF(OR(ISNUMBER(SEARCH("运筹",E701)),ISNUMBER(SEARCH("优化",E701))),4,0))))</f>
        <v>0</v>
      </c>
      <c r="R701" t="str">
        <f>IF(AND(Q701&gt;0,O701=1),Q701&amp;"-"&amp;E701,"")</f>
        <v/>
      </c>
      <c r="S701" t="s">
        <v>43</v>
      </c>
      <c r="U701">
        <v>1</v>
      </c>
      <c r="V701" t="s">
        <v>43</v>
      </c>
      <c r="X701">
        <v>80</v>
      </c>
      <c r="Y701">
        <v>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e">
        <f>VLOOKUP(A701,#REF!,4,FALSE)</f>
        <v>#REF!</v>
      </c>
      <c r="AW701" t="e">
        <f>VLOOKUP(A701,#REF!,5,FALSE)</f>
        <v>#REF!</v>
      </c>
      <c r="AX701">
        <f>SUMIF(量化书目统计!A:A,H701,量化书目统计!G:G)</f>
        <v>0</v>
      </c>
    </row>
    <row r="702" spans="1:50" x14ac:dyDescent="0.3">
      <c r="A702" t="s">
        <v>5263</v>
      </c>
      <c r="B702" t="s">
        <v>855</v>
      </c>
      <c r="C702" t="s">
        <v>144</v>
      </c>
      <c r="D702">
        <v>5</v>
      </c>
      <c r="E702" t="s">
        <v>2569</v>
      </c>
      <c r="F702" s="1" t="s">
        <v>2570</v>
      </c>
      <c r="G702" t="s">
        <v>2571</v>
      </c>
      <c r="H702" t="e">
        <f>VLOOKUP(F702,#REF!,2,FALSE)</f>
        <v>#REF!</v>
      </c>
      <c r="I702" t="s">
        <v>231</v>
      </c>
      <c r="J702" s="4">
        <v>44503</v>
      </c>
      <c r="K702" s="4">
        <v>44523</v>
      </c>
      <c r="L702" s="3">
        <f>IF(K702&lt;&gt;0,K702-J702,"")</f>
        <v>20</v>
      </c>
      <c r="M702" s="4">
        <v>44524</v>
      </c>
      <c r="N702">
        <f>M702-J702</f>
        <v>21</v>
      </c>
      <c r="O702">
        <v>0</v>
      </c>
      <c r="P702" t="e">
        <f>VLOOKUP(F702,#REF!,3,FALSE)</f>
        <v>#REF!</v>
      </c>
      <c r="Q702">
        <f>IF(OR(ISNUMBER(SEARCH("高等数学",E702)),ISNUMBER(SEARCH("数学分析",E702)),ISNUMBER(SEARCH("微积分",E702))),1,IF(OR(ISNUMBER(SEARCH("概率",E702)),ISNUMBER(SEARCH("数理统计",E702)),ISNUMBER(SEARCH("统计",E702))),2,IF(ISNUMBER(SEARCH("代数",E702)),3,IF(OR(ISNUMBER(SEARCH("运筹",E702)),ISNUMBER(SEARCH("优化",E702))),4,0))))</f>
        <v>0</v>
      </c>
      <c r="R702" t="str">
        <f>IF(AND(Q702&gt;0,O702=1),Q702&amp;"-"&amp;E702,"")</f>
        <v/>
      </c>
      <c r="S702" t="s">
        <v>38</v>
      </c>
      <c r="T702">
        <v>9</v>
      </c>
      <c r="U702">
        <v>1</v>
      </c>
      <c r="V702" t="s">
        <v>38</v>
      </c>
      <c r="W702">
        <v>12</v>
      </c>
      <c r="X702">
        <v>49</v>
      </c>
      <c r="Y702">
        <v>4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e">
        <f>VLOOKUP(A702,#REF!,4,FALSE)</f>
        <v>#REF!</v>
      </c>
      <c r="AW702" t="e">
        <f>VLOOKUP(A702,#REF!,5,FALSE)</f>
        <v>#REF!</v>
      </c>
      <c r="AX702">
        <f>SUMIF(量化书目统计!A:A,H702,量化书目统计!G:G)</f>
        <v>0</v>
      </c>
    </row>
    <row r="703" spans="1:50" x14ac:dyDescent="0.3">
      <c r="A703" t="s">
        <v>5264</v>
      </c>
      <c r="B703" t="s">
        <v>855</v>
      </c>
      <c r="C703" t="s">
        <v>144</v>
      </c>
      <c r="D703">
        <v>5</v>
      </c>
      <c r="E703" t="s">
        <v>4801</v>
      </c>
      <c r="F703" s="1" t="s">
        <v>4802</v>
      </c>
      <c r="G703" t="s">
        <v>4803</v>
      </c>
      <c r="H703" t="e">
        <f>VLOOKUP(F703,#REF!,2,FALSE)</f>
        <v>#REF!</v>
      </c>
      <c r="I703" t="s">
        <v>32</v>
      </c>
      <c r="J703" s="4">
        <v>44476</v>
      </c>
      <c r="K703" s="4">
        <v>44528</v>
      </c>
      <c r="L703" s="3">
        <f>IF(K703&lt;&gt;0,K703-J703,"")</f>
        <v>52</v>
      </c>
      <c r="M703" s="4">
        <v>44530</v>
      </c>
      <c r="N703">
        <f>M703-J703</f>
        <v>54</v>
      </c>
      <c r="O703">
        <v>0</v>
      </c>
      <c r="P703" t="e">
        <f>VLOOKUP(F703,#REF!,3,FALSE)</f>
        <v>#REF!</v>
      </c>
      <c r="Q703">
        <f>IF(OR(ISNUMBER(SEARCH("高等数学",E703)),ISNUMBER(SEARCH("数学分析",E703)),ISNUMBER(SEARCH("微积分",E703))),1,IF(OR(ISNUMBER(SEARCH("概率",E703)),ISNUMBER(SEARCH("数理统计",E703)),ISNUMBER(SEARCH("统计",E703))),2,IF(ISNUMBER(SEARCH("代数",E703)),3,IF(OR(ISNUMBER(SEARCH("运筹",E703)),ISNUMBER(SEARCH("优化",E703))),4,0))))</f>
        <v>0</v>
      </c>
      <c r="R703" t="str">
        <f>IF(AND(Q703&gt;0,O703=1),Q703&amp;"-"&amp;E703,"")</f>
        <v/>
      </c>
      <c r="S703" t="s">
        <v>38</v>
      </c>
      <c r="T703">
        <v>5</v>
      </c>
      <c r="U703">
        <v>1</v>
      </c>
      <c r="V703" t="s">
        <v>38</v>
      </c>
      <c r="W703">
        <v>13</v>
      </c>
      <c r="X703">
        <v>45</v>
      </c>
      <c r="Y703">
        <v>15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e">
        <f>VLOOKUP(A703,#REF!,4,FALSE)</f>
        <v>#REF!</v>
      </c>
      <c r="AW703" t="e">
        <f>VLOOKUP(A703,#REF!,5,FALSE)</f>
        <v>#REF!</v>
      </c>
      <c r="AX703">
        <f>SUMIF(量化书目统计!A:A,H703,量化书目统计!G:G)</f>
        <v>0</v>
      </c>
    </row>
    <row r="704" spans="1:50" x14ac:dyDescent="0.3">
      <c r="A704" t="s">
        <v>864</v>
      </c>
      <c r="B704" t="s">
        <v>539</v>
      </c>
      <c r="C704" t="s">
        <v>34</v>
      </c>
      <c r="D704">
        <v>5</v>
      </c>
      <c r="E704" t="s">
        <v>865</v>
      </c>
      <c r="F704" s="1" t="s">
        <v>866</v>
      </c>
      <c r="G704" t="s">
        <v>867</v>
      </c>
      <c r="H704" t="e">
        <f>VLOOKUP(F704,#REF!,2,FALSE)</f>
        <v>#REF!</v>
      </c>
      <c r="I704" t="s">
        <v>32</v>
      </c>
      <c r="J704" s="4">
        <v>44342</v>
      </c>
      <c r="K704" s="4">
        <v>44351</v>
      </c>
      <c r="L704" s="3">
        <f>IF(K704&lt;&gt;0,K704-J704,"")</f>
        <v>9</v>
      </c>
      <c r="M704" s="4">
        <v>44403</v>
      </c>
      <c r="N704">
        <f>M704-J704</f>
        <v>61</v>
      </c>
      <c r="O704">
        <v>0</v>
      </c>
      <c r="P704" t="e">
        <f>VLOOKUP(F704,#REF!,3,FALSE)</f>
        <v>#REF!</v>
      </c>
      <c r="Q704">
        <f>IF(OR(ISNUMBER(SEARCH("高等数学",E704)),ISNUMBER(SEARCH("数学分析",E704)),ISNUMBER(SEARCH("微积分",E704))),1,IF(OR(ISNUMBER(SEARCH("概率",E704)),ISNUMBER(SEARCH("数理统计",E704)),ISNUMBER(SEARCH("统计",E704))),2,IF(ISNUMBER(SEARCH("代数",E704)),3,IF(OR(ISNUMBER(SEARCH("运筹",E704)),ISNUMBER(SEARCH("优化",E704))),4,0))))</f>
        <v>0</v>
      </c>
      <c r="R704" t="str">
        <f>IF(AND(Q704&gt;0,O704=1),Q704&amp;"-"&amp;E704,"")</f>
        <v/>
      </c>
      <c r="S704" t="s">
        <v>80</v>
      </c>
      <c r="T704">
        <v>13</v>
      </c>
      <c r="U704">
        <v>1</v>
      </c>
      <c r="V704" t="s">
        <v>80</v>
      </c>
      <c r="W704">
        <v>14</v>
      </c>
      <c r="X704">
        <v>33</v>
      </c>
      <c r="Y704">
        <v>15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e">
        <f>VLOOKUP(A704,#REF!,4,FALSE)</f>
        <v>#REF!</v>
      </c>
      <c r="AW704" t="e">
        <f>VLOOKUP(A704,#REF!,5,FALSE)</f>
        <v>#REF!</v>
      </c>
      <c r="AX704">
        <f>SUMIF(量化书目统计!A:A,H704,量化书目统计!G:G)</f>
        <v>0</v>
      </c>
    </row>
    <row r="705" spans="1:50" x14ac:dyDescent="0.3">
      <c r="A705" t="s">
        <v>5265</v>
      </c>
      <c r="B705" t="s">
        <v>855</v>
      </c>
      <c r="C705" t="s">
        <v>144</v>
      </c>
      <c r="D705">
        <v>5</v>
      </c>
      <c r="E705" t="s">
        <v>280</v>
      </c>
      <c r="F705" s="1" t="s">
        <v>1334</v>
      </c>
      <c r="G705" t="s">
        <v>1335</v>
      </c>
      <c r="H705" t="e">
        <f>VLOOKUP(F705,#REF!,2,FALSE)</f>
        <v>#REF!</v>
      </c>
      <c r="I705" t="s">
        <v>158</v>
      </c>
      <c r="J705" s="4">
        <v>44630</v>
      </c>
      <c r="K705" s="4">
        <v>44813</v>
      </c>
      <c r="L705" s="3">
        <f>IF(K705&lt;&gt;0,K705-J705,"")</f>
        <v>183</v>
      </c>
      <c r="M705" s="4">
        <v>44815</v>
      </c>
      <c r="N705">
        <f>M705-J705</f>
        <v>185</v>
      </c>
      <c r="O705">
        <v>0</v>
      </c>
      <c r="P705" t="e">
        <f>VLOOKUP(F705,#REF!,3,FALSE)</f>
        <v>#REF!</v>
      </c>
      <c r="Q705">
        <f>IF(OR(ISNUMBER(SEARCH("高等数学",E705)),ISNUMBER(SEARCH("数学分析",E705)),ISNUMBER(SEARCH("微积分",E705))),1,IF(OR(ISNUMBER(SEARCH("概率",E705)),ISNUMBER(SEARCH("数理统计",E705)),ISNUMBER(SEARCH("统计",E705))),2,IF(ISNUMBER(SEARCH("代数",E705)),3,IF(OR(ISNUMBER(SEARCH("运筹",E705)),ISNUMBER(SEARCH("优化",E705))),4,0))))</f>
        <v>0</v>
      </c>
      <c r="R705" t="str">
        <f>IF(AND(Q705&gt;0,O705=1),Q705&amp;"-"&amp;E705,"")</f>
        <v/>
      </c>
      <c r="S705" t="s">
        <v>99</v>
      </c>
      <c r="T705">
        <v>4</v>
      </c>
      <c r="U705">
        <v>1</v>
      </c>
      <c r="V705" t="s">
        <v>43</v>
      </c>
      <c r="X705">
        <v>64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e">
        <f>VLOOKUP(A705,#REF!,4,FALSE)</f>
        <v>#REF!</v>
      </c>
      <c r="AW705" t="e">
        <f>VLOOKUP(A705,#REF!,5,FALSE)</f>
        <v>#REF!</v>
      </c>
      <c r="AX705">
        <f>SUMIF(量化书目统计!A:A,H705,量化书目统计!G:G)</f>
        <v>0</v>
      </c>
    </row>
    <row r="706" spans="1:50" x14ac:dyDescent="0.3">
      <c r="A706" t="s">
        <v>5266</v>
      </c>
      <c r="B706" t="s">
        <v>855</v>
      </c>
      <c r="C706" t="s">
        <v>185</v>
      </c>
      <c r="D706">
        <v>5</v>
      </c>
      <c r="E706" t="s">
        <v>566</v>
      </c>
      <c r="F706" s="1" t="s">
        <v>567</v>
      </c>
      <c r="G706" t="s">
        <v>568</v>
      </c>
      <c r="H706" t="e">
        <f>VLOOKUP(F706,#REF!,2,FALSE)</f>
        <v>#REF!</v>
      </c>
      <c r="I706" t="s">
        <v>158</v>
      </c>
      <c r="J706" s="4">
        <v>44550</v>
      </c>
      <c r="K706" s="4">
        <v>44566</v>
      </c>
      <c r="L706" s="3">
        <f>IF(K706&lt;&gt;0,K706-J706,"")</f>
        <v>16</v>
      </c>
      <c r="M706" s="4">
        <v>44564</v>
      </c>
      <c r="N706">
        <f>M706-J706</f>
        <v>14</v>
      </c>
      <c r="O706">
        <v>0</v>
      </c>
      <c r="P706" t="e">
        <f>VLOOKUP(F706,#REF!,3,FALSE)</f>
        <v>#REF!</v>
      </c>
      <c r="Q706">
        <f>IF(OR(ISNUMBER(SEARCH("高等数学",E706)),ISNUMBER(SEARCH("数学分析",E706)),ISNUMBER(SEARCH("微积分",E706))),1,IF(OR(ISNUMBER(SEARCH("概率",E706)),ISNUMBER(SEARCH("数理统计",E706)),ISNUMBER(SEARCH("统计",E706))),2,IF(ISNUMBER(SEARCH("代数",E706)),3,IF(OR(ISNUMBER(SEARCH("运筹",E706)),ISNUMBER(SEARCH("优化",E706))),4,0))))</f>
        <v>0</v>
      </c>
      <c r="R706" t="str">
        <f>IF(AND(Q706&gt;0,O706=1),Q706&amp;"-"&amp;E706,"")</f>
        <v/>
      </c>
      <c r="S706" t="s">
        <v>38</v>
      </c>
      <c r="T706">
        <v>16</v>
      </c>
      <c r="U706">
        <v>1</v>
      </c>
      <c r="V706" t="s">
        <v>38</v>
      </c>
      <c r="W706">
        <v>18</v>
      </c>
      <c r="X706">
        <v>56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e">
        <f>VLOOKUP(A706,#REF!,4,FALSE)</f>
        <v>#REF!</v>
      </c>
      <c r="AW706" t="e">
        <f>VLOOKUP(A706,#REF!,5,FALSE)</f>
        <v>#REF!</v>
      </c>
      <c r="AX706">
        <f>SUMIF(量化书目统计!A:A,H706,量化书目统计!G:G)</f>
        <v>0</v>
      </c>
    </row>
    <row r="707" spans="1:50" x14ac:dyDescent="0.3">
      <c r="A707" t="s">
        <v>5267</v>
      </c>
      <c r="B707" t="s">
        <v>855</v>
      </c>
      <c r="C707" t="s">
        <v>185</v>
      </c>
      <c r="D707">
        <v>5</v>
      </c>
      <c r="E707" t="s">
        <v>659</v>
      </c>
      <c r="F707" s="1" t="s">
        <v>660</v>
      </c>
      <c r="G707" t="s">
        <v>661</v>
      </c>
      <c r="H707" t="e">
        <f>VLOOKUP(F707,#REF!,2,FALSE)</f>
        <v>#REF!</v>
      </c>
      <c r="I707" t="s">
        <v>225</v>
      </c>
      <c r="J707" s="4">
        <v>44516</v>
      </c>
      <c r="K707" s="4">
        <v>44565</v>
      </c>
      <c r="L707" s="3">
        <f>IF(K707&lt;&gt;0,K707-J707,"")</f>
        <v>49</v>
      </c>
      <c r="M707" s="4">
        <v>44578</v>
      </c>
      <c r="N707">
        <f>M707-J707</f>
        <v>62</v>
      </c>
      <c r="O707">
        <v>0</v>
      </c>
      <c r="P707" t="e">
        <f>VLOOKUP(F707,#REF!,3,FALSE)</f>
        <v>#REF!</v>
      </c>
      <c r="Q707">
        <f>IF(OR(ISNUMBER(SEARCH("高等数学",E707)),ISNUMBER(SEARCH("数学分析",E707)),ISNUMBER(SEARCH("微积分",E707))),1,IF(OR(ISNUMBER(SEARCH("概率",E707)),ISNUMBER(SEARCH("数理统计",E707)),ISNUMBER(SEARCH("统计",E707))),2,IF(ISNUMBER(SEARCH("代数",E707)),3,IF(OR(ISNUMBER(SEARCH("运筹",E707)),ISNUMBER(SEARCH("优化",E707))),4,0))))</f>
        <v>0</v>
      </c>
      <c r="R707" t="str">
        <f>IF(AND(Q707&gt;0,O707=1),Q707&amp;"-"&amp;E707,"")</f>
        <v/>
      </c>
      <c r="S707" t="s">
        <v>38</v>
      </c>
      <c r="T707">
        <v>11</v>
      </c>
      <c r="U707">
        <v>1</v>
      </c>
      <c r="V707" t="s">
        <v>38</v>
      </c>
      <c r="W707">
        <v>18</v>
      </c>
      <c r="X707">
        <v>51</v>
      </c>
      <c r="Y707">
        <v>4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e">
        <f>VLOOKUP(A707,#REF!,4,FALSE)</f>
        <v>#REF!</v>
      </c>
      <c r="AW707" t="e">
        <f>VLOOKUP(A707,#REF!,5,FALSE)</f>
        <v>#REF!</v>
      </c>
      <c r="AX707">
        <f>SUMIF(量化书目统计!A:A,H707,量化书目统计!G:G)</f>
        <v>0</v>
      </c>
    </row>
    <row r="708" spans="1:50" x14ac:dyDescent="0.3">
      <c r="A708" t="s">
        <v>5268</v>
      </c>
      <c r="B708" t="s">
        <v>855</v>
      </c>
      <c r="C708" t="s">
        <v>185</v>
      </c>
      <c r="D708">
        <v>5</v>
      </c>
      <c r="E708" t="s">
        <v>528</v>
      </c>
      <c r="F708" s="1" t="s">
        <v>529</v>
      </c>
      <c r="G708" t="s">
        <v>530</v>
      </c>
      <c r="H708" t="e">
        <f>VLOOKUP(F708,#REF!,2,FALSE)</f>
        <v>#REF!</v>
      </c>
      <c r="I708" t="s">
        <v>42</v>
      </c>
      <c r="J708" s="4">
        <v>44623</v>
      </c>
      <c r="K708" s="4">
        <v>44830</v>
      </c>
      <c r="L708" s="3">
        <f>IF(K708&lt;&gt;0,K708-J708,"")</f>
        <v>207</v>
      </c>
      <c r="M708" s="4">
        <v>44815</v>
      </c>
      <c r="N708">
        <f>M708-J708</f>
        <v>192</v>
      </c>
      <c r="O708">
        <v>0</v>
      </c>
      <c r="P708" t="e">
        <f>VLOOKUP(F708,#REF!,3,FALSE)</f>
        <v>#REF!</v>
      </c>
      <c r="Q708">
        <f>IF(OR(ISNUMBER(SEARCH("高等数学",E708)),ISNUMBER(SEARCH("数学分析",E708)),ISNUMBER(SEARCH("微积分",E708))),1,IF(OR(ISNUMBER(SEARCH("概率",E708)),ISNUMBER(SEARCH("数理统计",E708)),ISNUMBER(SEARCH("统计",E708))),2,IF(ISNUMBER(SEARCH("代数",E708)),3,IF(OR(ISNUMBER(SEARCH("运筹",E708)),ISNUMBER(SEARCH("优化",E708))),4,0))))</f>
        <v>0</v>
      </c>
      <c r="R708" t="str">
        <f>IF(AND(Q708&gt;0,O708=1),Q708&amp;"-"&amp;E708,"")</f>
        <v/>
      </c>
      <c r="S708" t="s">
        <v>99</v>
      </c>
      <c r="T708">
        <v>3</v>
      </c>
      <c r="U708">
        <v>1</v>
      </c>
      <c r="V708" t="s">
        <v>43</v>
      </c>
      <c r="X708">
        <v>63</v>
      </c>
      <c r="Y708">
        <v>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e">
        <f>VLOOKUP(A708,#REF!,4,FALSE)</f>
        <v>#REF!</v>
      </c>
      <c r="AW708" t="e">
        <f>VLOOKUP(A708,#REF!,5,FALSE)</f>
        <v>#REF!</v>
      </c>
      <c r="AX708">
        <f>SUMIF(量化书目统计!A:A,H708,量化书目统计!G:G)</f>
        <v>0</v>
      </c>
    </row>
    <row r="709" spans="1:50" x14ac:dyDescent="0.3">
      <c r="A709" t="s">
        <v>5269</v>
      </c>
      <c r="B709" t="s">
        <v>855</v>
      </c>
      <c r="C709" t="s">
        <v>247</v>
      </c>
      <c r="D709">
        <v>5</v>
      </c>
      <c r="E709" t="s">
        <v>377</v>
      </c>
      <c r="F709" s="1" t="s">
        <v>378</v>
      </c>
      <c r="G709" t="s">
        <v>379</v>
      </c>
      <c r="H709" t="e">
        <f>VLOOKUP(F709,#REF!,2,FALSE)</f>
        <v>#REF!</v>
      </c>
      <c r="I709" t="s">
        <v>32</v>
      </c>
      <c r="J709" s="4">
        <v>44546</v>
      </c>
      <c r="K709" s="4">
        <v>44565</v>
      </c>
      <c r="L709" s="3">
        <f>IF(K709&lt;&gt;0,K709-J709,"")</f>
        <v>19</v>
      </c>
      <c r="M709" s="4">
        <v>44624</v>
      </c>
      <c r="N709">
        <f>M709-J709</f>
        <v>78</v>
      </c>
      <c r="O709">
        <v>0</v>
      </c>
      <c r="P709" t="e">
        <f>VLOOKUP(F709,#REF!,3,FALSE)</f>
        <v>#REF!</v>
      </c>
      <c r="Q709">
        <f>IF(OR(ISNUMBER(SEARCH("高等数学",E709)),ISNUMBER(SEARCH("数学分析",E709)),ISNUMBER(SEARCH("微积分",E709))),1,IF(OR(ISNUMBER(SEARCH("概率",E709)),ISNUMBER(SEARCH("数理统计",E709)),ISNUMBER(SEARCH("统计",E709))),2,IF(ISNUMBER(SEARCH("代数",E709)),3,IF(OR(ISNUMBER(SEARCH("运筹",E709)),ISNUMBER(SEARCH("优化",E709))),4,0))))</f>
        <v>0</v>
      </c>
      <c r="R709" t="str">
        <f>IF(AND(Q709&gt;0,O709=1),Q709&amp;"-"&amp;E709,"")</f>
        <v/>
      </c>
      <c r="S709" t="s">
        <v>38</v>
      </c>
      <c r="T709">
        <v>15</v>
      </c>
      <c r="U709">
        <v>1</v>
      </c>
      <c r="V709" t="s">
        <v>38</v>
      </c>
      <c r="W709">
        <v>18</v>
      </c>
      <c r="X709">
        <v>55</v>
      </c>
      <c r="Y709">
        <v>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e">
        <f>VLOOKUP(A709,#REF!,4,FALSE)</f>
        <v>#REF!</v>
      </c>
      <c r="AW709" t="e">
        <f>VLOOKUP(A709,#REF!,5,FALSE)</f>
        <v>#REF!</v>
      </c>
      <c r="AX709">
        <f>SUMIF(量化书目统计!A:A,H709,量化书目统计!G:G)</f>
        <v>0</v>
      </c>
    </row>
    <row r="710" spans="1:50" x14ac:dyDescent="0.3">
      <c r="A710" t="s">
        <v>5270</v>
      </c>
      <c r="B710" t="s">
        <v>855</v>
      </c>
      <c r="C710" t="s">
        <v>247</v>
      </c>
      <c r="D710">
        <v>5</v>
      </c>
      <c r="E710" t="s">
        <v>603</v>
      </c>
      <c r="F710" s="1" t="s">
        <v>604</v>
      </c>
      <c r="G710" t="s">
        <v>605</v>
      </c>
      <c r="H710" t="e">
        <f>VLOOKUP(F710,#REF!,2,FALSE)</f>
        <v>#REF!</v>
      </c>
      <c r="I710" t="s">
        <v>231</v>
      </c>
      <c r="J710" s="4">
        <v>44580</v>
      </c>
      <c r="K710" s="4">
        <v>44770</v>
      </c>
      <c r="L710" s="3">
        <f>IF(K710&lt;&gt;0,K710-J710,"")</f>
        <v>190</v>
      </c>
      <c r="M710" s="4">
        <v>44815</v>
      </c>
      <c r="N710">
        <f>M710-J710</f>
        <v>235</v>
      </c>
      <c r="O710">
        <v>0</v>
      </c>
      <c r="P710" t="e">
        <f>VLOOKUP(F710,#REF!,3,FALSE)</f>
        <v>#REF!</v>
      </c>
      <c r="Q710">
        <f>IF(OR(ISNUMBER(SEARCH("高等数学",E710)),ISNUMBER(SEARCH("数学分析",E710)),ISNUMBER(SEARCH("微积分",E710))),1,IF(OR(ISNUMBER(SEARCH("概率",E710)),ISNUMBER(SEARCH("数理统计",E710)),ISNUMBER(SEARCH("统计",E710))),2,IF(ISNUMBER(SEARCH("代数",E710)),3,IF(OR(ISNUMBER(SEARCH("运筹",E710)),ISNUMBER(SEARCH("优化",E710))),4,0))))</f>
        <v>0</v>
      </c>
      <c r="R710" t="str">
        <f>IF(AND(Q710&gt;0,O710=1),Q710&amp;"-"&amp;E710,"")</f>
        <v/>
      </c>
      <c r="S710" t="s">
        <v>43</v>
      </c>
      <c r="U710">
        <v>1</v>
      </c>
      <c r="V710" t="s">
        <v>43</v>
      </c>
      <c r="X710">
        <v>60</v>
      </c>
      <c r="Y710">
        <v>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t="e">
        <f>VLOOKUP(A710,#REF!,4,FALSE)</f>
        <v>#REF!</v>
      </c>
      <c r="AW710" t="e">
        <f>VLOOKUP(A710,#REF!,5,FALSE)</f>
        <v>#REF!</v>
      </c>
      <c r="AX710">
        <f>SUMIF(量化书目统计!A:A,H710,量化书目统计!G:G)</f>
        <v>0</v>
      </c>
    </row>
    <row r="711" spans="1:50" x14ac:dyDescent="0.3">
      <c r="A711" t="s">
        <v>5271</v>
      </c>
      <c r="B711" t="s">
        <v>855</v>
      </c>
      <c r="C711" t="s">
        <v>149</v>
      </c>
      <c r="D711">
        <v>5</v>
      </c>
      <c r="E711" t="s">
        <v>480</v>
      </c>
      <c r="F711" s="1" t="s">
        <v>481</v>
      </c>
      <c r="G711" t="s">
        <v>482</v>
      </c>
      <c r="H711" t="e">
        <f>VLOOKUP(F711,#REF!,2,FALSE)</f>
        <v>#REF!</v>
      </c>
      <c r="I711" t="s">
        <v>175</v>
      </c>
      <c r="J711" s="4">
        <v>44559</v>
      </c>
      <c r="K711" s="4">
        <v>44623</v>
      </c>
      <c r="L711" s="3">
        <f>IF(K711&lt;&gt;0,K711-J711,"")</f>
        <v>64</v>
      </c>
      <c r="M711" s="4">
        <v>44627</v>
      </c>
      <c r="N711">
        <f>M711-J711</f>
        <v>68</v>
      </c>
      <c r="O711">
        <v>0</v>
      </c>
      <c r="P711" t="e">
        <f>VLOOKUP(F711,#REF!,3,FALSE)</f>
        <v>#REF!</v>
      </c>
      <c r="Q711">
        <f>IF(OR(ISNUMBER(SEARCH("高等数学",E711)),ISNUMBER(SEARCH("数学分析",E711)),ISNUMBER(SEARCH("微积分",E711))),1,IF(OR(ISNUMBER(SEARCH("概率",E711)),ISNUMBER(SEARCH("数理统计",E711)),ISNUMBER(SEARCH("统计",E711))),2,IF(ISNUMBER(SEARCH("代数",E711)),3,IF(OR(ISNUMBER(SEARCH("运筹",E711)),ISNUMBER(SEARCH("优化",E711))),4,0))))</f>
        <v>0</v>
      </c>
      <c r="R711" t="str">
        <f>IF(AND(Q711&gt;0,O711=1),Q711&amp;"-"&amp;E711,"")</f>
        <v/>
      </c>
      <c r="S711" t="s">
        <v>38</v>
      </c>
      <c r="T711">
        <v>17</v>
      </c>
      <c r="U711">
        <v>1</v>
      </c>
      <c r="V711" t="s">
        <v>99</v>
      </c>
      <c r="W711">
        <v>3</v>
      </c>
      <c r="X711">
        <v>57</v>
      </c>
      <c r="Y711">
        <v>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e">
        <f>VLOOKUP(A711,#REF!,4,FALSE)</f>
        <v>#REF!</v>
      </c>
      <c r="AW711" t="e">
        <f>VLOOKUP(A711,#REF!,5,FALSE)</f>
        <v>#REF!</v>
      </c>
      <c r="AX711">
        <f>SUMIF(量化书目统计!A:A,H711,量化书目统计!G:G)</f>
        <v>0</v>
      </c>
    </row>
    <row r="712" spans="1:50" x14ac:dyDescent="0.3">
      <c r="A712" t="s">
        <v>5272</v>
      </c>
      <c r="B712" t="s">
        <v>855</v>
      </c>
      <c r="C712" t="s">
        <v>149</v>
      </c>
      <c r="D712">
        <v>5</v>
      </c>
      <c r="E712" t="s">
        <v>4011</v>
      </c>
      <c r="F712" s="1" t="s">
        <v>4012</v>
      </c>
      <c r="G712" t="s">
        <v>4013</v>
      </c>
      <c r="H712" t="e">
        <f>VLOOKUP(F712,#REF!,2,FALSE)</f>
        <v>#REF!</v>
      </c>
      <c r="I712" t="s">
        <v>49</v>
      </c>
      <c r="J712" s="4">
        <v>44611</v>
      </c>
      <c r="K712" s="4">
        <v>44813</v>
      </c>
      <c r="L712" s="3">
        <f>IF(K712&lt;&gt;0,K712-J712,"")</f>
        <v>202</v>
      </c>
      <c r="M712" s="4">
        <v>44815</v>
      </c>
      <c r="N712">
        <f>M712-J712</f>
        <v>204</v>
      </c>
      <c r="O712">
        <v>0</v>
      </c>
      <c r="P712" t="e">
        <f>VLOOKUP(F712,#REF!,3,FALSE)</f>
        <v>#REF!</v>
      </c>
      <c r="Q712">
        <f>IF(OR(ISNUMBER(SEARCH("高等数学",E712)),ISNUMBER(SEARCH("数学分析",E712)),ISNUMBER(SEARCH("微积分",E712))),1,IF(OR(ISNUMBER(SEARCH("概率",E712)),ISNUMBER(SEARCH("数理统计",E712)),ISNUMBER(SEARCH("统计",E712))),2,IF(ISNUMBER(SEARCH("代数",E712)),3,IF(OR(ISNUMBER(SEARCH("运筹",E712)),ISNUMBER(SEARCH("优化",E712))),4,0))))</f>
        <v>0</v>
      </c>
      <c r="R712" t="str">
        <f>IF(AND(Q712&gt;0,O712=1),Q712&amp;"-"&amp;E712,"")</f>
        <v/>
      </c>
      <c r="S712" t="s">
        <v>99</v>
      </c>
      <c r="T712">
        <v>1</v>
      </c>
      <c r="U712">
        <v>1</v>
      </c>
      <c r="V712" t="s">
        <v>43</v>
      </c>
      <c r="X712">
        <v>61</v>
      </c>
      <c r="Y712">
        <v>20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 t="e">
        <f>VLOOKUP(A712,#REF!,4,FALSE)</f>
        <v>#REF!</v>
      </c>
      <c r="AW712" t="e">
        <f>VLOOKUP(A712,#REF!,5,FALSE)</f>
        <v>#REF!</v>
      </c>
      <c r="AX712">
        <f>SUMIF(量化书目统计!A:A,H712,量化书目统计!G:G)</f>
        <v>0</v>
      </c>
    </row>
    <row r="713" spans="1:50" x14ac:dyDescent="0.3">
      <c r="A713" t="s">
        <v>5273</v>
      </c>
      <c r="B713" t="s">
        <v>855</v>
      </c>
      <c r="C713" t="s">
        <v>149</v>
      </c>
      <c r="D713">
        <v>5</v>
      </c>
      <c r="E713" t="s">
        <v>2425</v>
      </c>
      <c r="F713" s="1" t="s">
        <v>2426</v>
      </c>
      <c r="G713" t="s">
        <v>2427</v>
      </c>
      <c r="H713" t="e">
        <f>VLOOKUP(F713,#REF!,2,FALSE)</f>
        <v>#REF!</v>
      </c>
      <c r="I713" t="s">
        <v>32</v>
      </c>
      <c r="J713" s="4">
        <v>44833</v>
      </c>
      <c r="K713" s="4">
        <v>45145</v>
      </c>
      <c r="L713" s="3">
        <f>IF(K713&lt;&gt;0,K713-J713,"")</f>
        <v>312</v>
      </c>
      <c r="M713" s="4">
        <v>45169</v>
      </c>
      <c r="N713">
        <f>M713-J713</f>
        <v>336</v>
      </c>
      <c r="O713">
        <v>0</v>
      </c>
      <c r="P713" t="e">
        <f>VLOOKUP(F713,#REF!,3,FALSE)</f>
        <v>#REF!</v>
      </c>
      <c r="Q713">
        <f>IF(OR(ISNUMBER(SEARCH("高等数学",E713)),ISNUMBER(SEARCH("数学分析",E713)),ISNUMBER(SEARCH("微积分",E713))),1,IF(OR(ISNUMBER(SEARCH("概率",E713)),ISNUMBER(SEARCH("数理统计",E713)),ISNUMBER(SEARCH("统计",E713))),2,IF(ISNUMBER(SEARCH("代数",E713)),3,IF(OR(ISNUMBER(SEARCH("运筹",E713)),ISNUMBER(SEARCH("优化",E713))),4,0))))</f>
        <v>0</v>
      </c>
      <c r="R713" t="str">
        <f>IF(AND(Q713&gt;0,O713=1),Q713&amp;"-"&amp;E713,"")</f>
        <v/>
      </c>
      <c r="S713" t="s">
        <v>43</v>
      </c>
      <c r="U713">
        <v>1</v>
      </c>
      <c r="V713" t="s">
        <v>43</v>
      </c>
      <c r="X713">
        <v>80</v>
      </c>
      <c r="Y713">
        <v>15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t="e">
        <f>VLOOKUP(A713,#REF!,4,FALSE)</f>
        <v>#REF!</v>
      </c>
      <c r="AW713" t="e">
        <f>VLOOKUP(A713,#REF!,5,FALSE)</f>
        <v>#REF!</v>
      </c>
      <c r="AX713">
        <f>SUMIF(量化书目统计!A:A,H713,量化书目统计!G:G)</f>
        <v>0</v>
      </c>
    </row>
    <row r="714" spans="1:50" x14ac:dyDescent="0.3">
      <c r="A714" t="s">
        <v>5274</v>
      </c>
      <c r="B714" t="s">
        <v>855</v>
      </c>
      <c r="C714" t="s">
        <v>423</v>
      </c>
      <c r="D714">
        <v>5</v>
      </c>
      <c r="E714" t="s">
        <v>785</v>
      </c>
      <c r="F714" s="1" t="s">
        <v>786</v>
      </c>
      <c r="G714" t="s">
        <v>787</v>
      </c>
      <c r="H714" t="e">
        <f>VLOOKUP(F714,#REF!,2,FALSE)</f>
        <v>#REF!</v>
      </c>
      <c r="I714" t="s">
        <v>158</v>
      </c>
      <c r="J714" s="4">
        <v>44515</v>
      </c>
      <c r="K714" s="4">
        <v>44515</v>
      </c>
      <c r="L714" s="3">
        <f>IF(K714&lt;&gt;0,K714-J714,"")</f>
        <v>0</v>
      </c>
      <c r="M714" s="4">
        <v>44575</v>
      </c>
      <c r="N714">
        <f>M714-J714</f>
        <v>60</v>
      </c>
      <c r="O714">
        <v>0</v>
      </c>
      <c r="P714" t="e">
        <f>VLOOKUP(F714,#REF!,3,FALSE)</f>
        <v>#REF!</v>
      </c>
      <c r="Q714">
        <f>IF(OR(ISNUMBER(SEARCH("高等数学",E714)),ISNUMBER(SEARCH("数学分析",E714)),ISNUMBER(SEARCH("微积分",E714))),1,IF(OR(ISNUMBER(SEARCH("概率",E714)),ISNUMBER(SEARCH("数理统计",E714)),ISNUMBER(SEARCH("统计",E714))),2,IF(ISNUMBER(SEARCH("代数",E714)),3,IF(OR(ISNUMBER(SEARCH("运筹",E714)),ISNUMBER(SEARCH("优化",E714))),4,0))))</f>
        <v>0</v>
      </c>
      <c r="R714" t="str">
        <f>IF(AND(Q714&gt;0,O714=1),Q714&amp;"-"&amp;E714,"")</f>
        <v/>
      </c>
      <c r="S714" t="s">
        <v>38</v>
      </c>
      <c r="T714">
        <v>11</v>
      </c>
      <c r="U714">
        <v>1</v>
      </c>
      <c r="V714" t="s">
        <v>38</v>
      </c>
      <c r="W714">
        <v>11</v>
      </c>
      <c r="X714">
        <v>51</v>
      </c>
      <c r="Y714">
        <v>15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e">
        <f>VLOOKUP(A714,#REF!,4,FALSE)</f>
        <v>#REF!</v>
      </c>
      <c r="AW714" t="e">
        <f>VLOOKUP(A714,#REF!,5,FALSE)</f>
        <v>#REF!</v>
      </c>
      <c r="AX714">
        <f>SUMIF(量化书目统计!A:A,H714,量化书目统计!G:G)</f>
        <v>0</v>
      </c>
    </row>
    <row r="715" spans="1:50" x14ac:dyDescent="0.3">
      <c r="A715" t="s">
        <v>868</v>
      </c>
      <c r="B715" t="s">
        <v>539</v>
      </c>
      <c r="C715" t="s">
        <v>34</v>
      </c>
      <c r="D715">
        <v>5</v>
      </c>
      <c r="E715" t="s">
        <v>869</v>
      </c>
      <c r="F715" s="1" t="s">
        <v>870</v>
      </c>
      <c r="G715" t="s">
        <v>871</v>
      </c>
      <c r="H715" t="e">
        <f>VLOOKUP(F715,#REF!,2,FALSE)</f>
        <v>#REF!</v>
      </c>
      <c r="I715" t="s">
        <v>32</v>
      </c>
      <c r="J715" s="4">
        <v>43972</v>
      </c>
      <c r="K715" s="4">
        <v>44018</v>
      </c>
      <c r="L715" s="3">
        <f>IF(K715&lt;&gt;0,K715-J715,"")</f>
        <v>46</v>
      </c>
      <c r="M715" s="4">
        <v>44104</v>
      </c>
      <c r="N715">
        <f>M715-J715</f>
        <v>132</v>
      </c>
      <c r="O715">
        <v>0</v>
      </c>
      <c r="P715" t="e">
        <f>VLOOKUP(F715,#REF!,3,FALSE)</f>
        <v>#REF!</v>
      </c>
      <c r="Q715">
        <f>IF(OR(ISNUMBER(SEARCH("高等数学",E715)),ISNUMBER(SEARCH("数学分析",E715)),ISNUMBER(SEARCH("微积分",E715))),1,IF(OR(ISNUMBER(SEARCH("概率",E715)),ISNUMBER(SEARCH("数理统计",E715)),ISNUMBER(SEARCH("统计",E715))),2,IF(ISNUMBER(SEARCH("代数",E715)),3,IF(OR(ISNUMBER(SEARCH("运筹",E715)),ISNUMBER(SEARCH("优化",E715))),4,0))))</f>
        <v>0</v>
      </c>
      <c r="R715" t="str">
        <f>IF(AND(Q715&gt;0,O715=1),Q715&amp;"-"&amp;E715,"")</f>
        <v/>
      </c>
      <c r="S715" t="s">
        <v>43</v>
      </c>
      <c r="U715">
        <v>1</v>
      </c>
      <c r="V715" t="s">
        <v>43</v>
      </c>
      <c r="X715">
        <v>0</v>
      </c>
      <c r="Y715">
        <v>9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t="e">
        <f>VLOOKUP(A715,#REF!,4,FALSE)</f>
        <v>#REF!</v>
      </c>
      <c r="AW715" t="e">
        <f>VLOOKUP(A715,#REF!,5,FALSE)</f>
        <v>#REF!</v>
      </c>
      <c r="AX715">
        <f>SUMIF(量化书目统计!A:A,H715,量化书目统计!G:G)</f>
        <v>0</v>
      </c>
    </row>
    <row r="716" spans="1:50" x14ac:dyDescent="0.3">
      <c r="A716" t="s">
        <v>5275</v>
      </c>
      <c r="B716" t="s">
        <v>855</v>
      </c>
      <c r="C716" t="s">
        <v>423</v>
      </c>
      <c r="D716">
        <v>5</v>
      </c>
      <c r="E716" t="s">
        <v>487</v>
      </c>
      <c r="F716" s="1" t="s">
        <v>2330</v>
      </c>
      <c r="G716" t="s">
        <v>2331</v>
      </c>
      <c r="H716" t="e">
        <f>VLOOKUP(F716,#REF!,2,FALSE)</f>
        <v>#REF!</v>
      </c>
      <c r="I716" t="s">
        <v>53</v>
      </c>
      <c r="J716" s="4">
        <v>44490</v>
      </c>
      <c r="K716" s="4">
        <v>44517</v>
      </c>
      <c r="L716" s="3">
        <f>IF(K716&lt;&gt;0,K716-J716,"")</f>
        <v>27</v>
      </c>
      <c r="M716" s="4">
        <v>44550</v>
      </c>
      <c r="N716">
        <f>M716-J716</f>
        <v>60</v>
      </c>
      <c r="O716">
        <v>0</v>
      </c>
      <c r="P716" t="e">
        <f>VLOOKUP(F716,#REF!,3,FALSE)</f>
        <v>#REF!</v>
      </c>
      <c r="Q716">
        <f>IF(OR(ISNUMBER(SEARCH("高等数学",E716)),ISNUMBER(SEARCH("数学分析",E716)),ISNUMBER(SEARCH("微积分",E716))),1,IF(OR(ISNUMBER(SEARCH("概率",E716)),ISNUMBER(SEARCH("数理统计",E716)),ISNUMBER(SEARCH("统计",E716))),2,IF(ISNUMBER(SEARCH("代数",E716)),3,IF(OR(ISNUMBER(SEARCH("运筹",E716)),ISNUMBER(SEARCH("优化",E716))),4,0))))</f>
        <v>0</v>
      </c>
      <c r="R716" t="str">
        <f>IF(AND(Q716&gt;0,O716=1),Q716&amp;"-"&amp;E716,"")</f>
        <v/>
      </c>
      <c r="S716" t="s">
        <v>38</v>
      </c>
      <c r="T716">
        <v>7</v>
      </c>
      <c r="U716">
        <v>1</v>
      </c>
      <c r="V716" t="s">
        <v>38</v>
      </c>
      <c r="W716">
        <v>11</v>
      </c>
      <c r="X716">
        <v>47</v>
      </c>
      <c r="Y716">
        <v>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e">
        <f>VLOOKUP(A716,#REF!,4,FALSE)</f>
        <v>#REF!</v>
      </c>
      <c r="AW716" t="e">
        <f>VLOOKUP(A716,#REF!,5,FALSE)</f>
        <v>#REF!</v>
      </c>
      <c r="AX716">
        <f>SUMIF(量化书目统计!A:A,H716,量化书目统计!G:G)</f>
        <v>0</v>
      </c>
    </row>
    <row r="717" spans="1:50" x14ac:dyDescent="0.3">
      <c r="A717" t="s">
        <v>5276</v>
      </c>
      <c r="B717" t="s">
        <v>855</v>
      </c>
      <c r="C717" t="s">
        <v>423</v>
      </c>
      <c r="D717">
        <v>5</v>
      </c>
      <c r="E717" t="s">
        <v>29</v>
      </c>
      <c r="F717" s="1" t="s">
        <v>30</v>
      </c>
      <c r="G717" t="s">
        <v>31</v>
      </c>
      <c r="H717" t="e">
        <f>VLOOKUP(F717,#REF!,2,FALSE)</f>
        <v>#REF!</v>
      </c>
      <c r="I717" t="s">
        <v>32</v>
      </c>
      <c r="J717" s="4">
        <v>44452</v>
      </c>
      <c r="K717" s="4">
        <v>44466</v>
      </c>
      <c r="L717" s="3">
        <f>IF(K717&lt;&gt;0,K717-J717,"")</f>
        <v>14</v>
      </c>
      <c r="M717" s="4">
        <v>44473</v>
      </c>
      <c r="N717">
        <f>M717-J717</f>
        <v>21</v>
      </c>
      <c r="O717">
        <v>0</v>
      </c>
      <c r="P717" t="e">
        <f>VLOOKUP(F717,#REF!,3,FALSE)</f>
        <v>#REF!</v>
      </c>
      <c r="Q717">
        <f>IF(OR(ISNUMBER(SEARCH("高等数学",E717)),ISNUMBER(SEARCH("数学分析",E717)),ISNUMBER(SEARCH("微积分",E717))),1,IF(OR(ISNUMBER(SEARCH("概率",E717)),ISNUMBER(SEARCH("数理统计",E717)),ISNUMBER(SEARCH("统计",E717))),2,IF(ISNUMBER(SEARCH("代数",E717)),3,IF(OR(ISNUMBER(SEARCH("运筹",E717)),ISNUMBER(SEARCH("优化",E717))),4,0))))</f>
        <v>0</v>
      </c>
      <c r="R717" t="str">
        <f>IF(AND(Q717&gt;0,O717=1),Q717&amp;"-"&amp;E717,"")</f>
        <v/>
      </c>
      <c r="S717" t="s">
        <v>38</v>
      </c>
      <c r="T717">
        <v>2</v>
      </c>
      <c r="U717">
        <v>1</v>
      </c>
      <c r="V717" t="s">
        <v>38</v>
      </c>
      <c r="W717">
        <v>4</v>
      </c>
      <c r="X717">
        <v>42</v>
      </c>
      <c r="Y717">
        <v>5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e">
        <f>VLOOKUP(A717,#REF!,4,FALSE)</f>
        <v>#REF!</v>
      </c>
      <c r="AW717" t="e">
        <f>VLOOKUP(A717,#REF!,5,FALSE)</f>
        <v>#REF!</v>
      </c>
      <c r="AX717">
        <f>SUMIF(量化书目统计!A:A,H717,量化书目统计!G:G)</f>
        <v>0</v>
      </c>
    </row>
    <row r="718" spans="1:50" x14ac:dyDescent="0.3">
      <c r="A718" t="s">
        <v>5277</v>
      </c>
      <c r="B718" t="s">
        <v>855</v>
      </c>
      <c r="C718" t="s">
        <v>423</v>
      </c>
      <c r="D718">
        <v>5</v>
      </c>
      <c r="E718" t="s">
        <v>258</v>
      </c>
      <c r="F718" s="1" t="s">
        <v>259</v>
      </c>
      <c r="G718" t="s">
        <v>260</v>
      </c>
      <c r="H718" t="e">
        <f>VLOOKUP(F718,#REF!,2,FALSE)</f>
        <v>#REF!</v>
      </c>
      <c r="I718" t="s">
        <v>53</v>
      </c>
      <c r="J718" s="4">
        <v>44624</v>
      </c>
      <c r="K718" s="4">
        <v>44810</v>
      </c>
      <c r="L718" s="3">
        <f>IF(K718&lt;&gt;0,K718-J718,"")</f>
        <v>186</v>
      </c>
      <c r="M718" s="4">
        <v>44815</v>
      </c>
      <c r="N718">
        <f>M718-J718</f>
        <v>191</v>
      </c>
      <c r="O718">
        <v>0</v>
      </c>
      <c r="P718" t="e">
        <f>VLOOKUP(F718,#REF!,3,FALSE)</f>
        <v>#REF!</v>
      </c>
      <c r="Q718">
        <f>IF(OR(ISNUMBER(SEARCH("高等数学",E718)),ISNUMBER(SEARCH("数学分析",E718)),ISNUMBER(SEARCH("微积分",E718))),1,IF(OR(ISNUMBER(SEARCH("概率",E718)),ISNUMBER(SEARCH("数理统计",E718)),ISNUMBER(SEARCH("统计",E718))),2,IF(ISNUMBER(SEARCH("代数",E718)),3,IF(OR(ISNUMBER(SEARCH("运筹",E718)),ISNUMBER(SEARCH("优化",E718))),4,0))))</f>
        <v>0</v>
      </c>
      <c r="R718" t="str">
        <f>IF(AND(Q718&gt;0,O718=1),Q718&amp;"-"&amp;E718,"")</f>
        <v/>
      </c>
      <c r="S718" t="s">
        <v>99</v>
      </c>
      <c r="T718">
        <v>3</v>
      </c>
      <c r="U718">
        <v>1</v>
      </c>
      <c r="V718" t="s">
        <v>43</v>
      </c>
      <c r="X718">
        <v>63</v>
      </c>
      <c r="Y718">
        <v>14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e">
        <f>VLOOKUP(A718,#REF!,4,FALSE)</f>
        <v>#REF!</v>
      </c>
      <c r="AW718" t="e">
        <f>VLOOKUP(A718,#REF!,5,FALSE)</f>
        <v>#REF!</v>
      </c>
      <c r="AX718">
        <f>SUMIF(量化书目统计!A:A,H718,量化书目统计!G:G)</f>
        <v>0</v>
      </c>
    </row>
    <row r="719" spans="1:50" x14ac:dyDescent="0.3">
      <c r="A719" t="s">
        <v>5278</v>
      </c>
      <c r="B719" t="s">
        <v>855</v>
      </c>
      <c r="C719" t="s">
        <v>423</v>
      </c>
      <c r="D719">
        <v>5</v>
      </c>
      <c r="E719" t="s">
        <v>445</v>
      </c>
      <c r="F719" s="1" t="s">
        <v>446</v>
      </c>
      <c r="G719" t="s">
        <v>447</v>
      </c>
      <c r="H719" t="e">
        <f>VLOOKUP(F719,#REF!,2,FALSE)</f>
        <v>#REF!</v>
      </c>
      <c r="I719" t="s">
        <v>32</v>
      </c>
      <c r="J719" s="4">
        <v>44881</v>
      </c>
      <c r="K719" s="4">
        <v>44914</v>
      </c>
      <c r="L719" s="3">
        <f>IF(K719&lt;&gt;0,K719-J719,"")</f>
        <v>33</v>
      </c>
      <c r="M719" s="4">
        <v>44985</v>
      </c>
      <c r="N719">
        <f>M719-J719</f>
        <v>104</v>
      </c>
      <c r="O719">
        <v>0</v>
      </c>
      <c r="P719" t="e">
        <f>VLOOKUP(F719,#REF!,3,FALSE)</f>
        <v>#REF!</v>
      </c>
      <c r="Q719">
        <f>IF(OR(ISNUMBER(SEARCH("高等数学",E719)),ISNUMBER(SEARCH("数学分析",E719)),ISNUMBER(SEARCH("微积分",E719))),1,IF(OR(ISNUMBER(SEARCH("概率",E719)),ISNUMBER(SEARCH("数理统计",E719)),ISNUMBER(SEARCH("统计",E719))),2,IF(ISNUMBER(SEARCH("代数",E719)),3,IF(OR(ISNUMBER(SEARCH("运筹",E719)),ISNUMBER(SEARCH("优化",E719))),4,0))))</f>
        <v>0</v>
      </c>
      <c r="R719" t="str">
        <f>IF(AND(Q719&gt;0,O719=1),Q719&amp;"-"&amp;E719,"")</f>
        <v/>
      </c>
      <c r="S719" t="s">
        <v>43</v>
      </c>
      <c r="U719">
        <v>1</v>
      </c>
      <c r="V719" t="s">
        <v>43</v>
      </c>
      <c r="X719">
        <v>80</v>
      </c>
      <c r="Y719">
        <v>14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e">
        <f>VLOOKUP(A719,#REF!,4,FALSE)</f>
        <v>#REF!</v>
      </c>
      <c r="AW719" t="e">
        <f>VLOOKUP(A719,#REF!,5,FALSE)</f>
        <v>#REF!</v>
      </c>
      <c r="AX719">
        <f>SUMIF(量化书目统计!A:A,H719,量化书目统计!G:G)</f>
        <v>0</v>
      </c>
    </row>
    <row r="720" spans="1:50" x14ac:dyDescent="0.3">
      <c r="A720" t="s">
        <v>5279</v>
      </c>
      <c r="B720" t="s">
        <v>855</v>
      </c>
      <c r="C720" t="s">
        <v>423</v>
      </c>
      <c r="D720">
        <v>5</v>
      </c>
      <c r="E720" t="s">
        <v>424</v>
      </c>
      <c r="F720" s="1" t="s">
        <v>425</v>
      </c>
      <c r="G720" t="s">
        <v>426</v>
      </c>
      <c r="H720" t="e">
        <f>VLOOKUP(F720,#REF!,2,FALSE)</f>
        <v>#REF!</v>
      </c>
      <c r="I720" t="s">
        <v>49</v>
      </c>
      <c r="J720" s="4">
        <v>44490</v>
      </c>
      <c r="K720" s="4">
        <v>44515</v>
      </c>
      <c r="L720" s="3">
        <f>IF(K720&lt;&gt;0,K720-J720,"")</f>
        <v>25</v>
      </c>
      <c r="M720" s="4">
        <v>44550</v>
      </c>
      <c r="N720">
        <f>M720-J720</f>
        <v>60</v>
      </c>
      <c r="O720">
        <v>0</v>
      </c>
      <c r="P720" t="e">
        <f>VLOOKUP(F720,#REF!,3,FALSE)</f>
        <v>#REF!</v>
      </c>
      <c r="Q720">
        <f>IF(OR(ISNUMBER(SEARCH("高等数学",E720)),ISNUMBER(SEARCH("数学分析",E720)),ISNUMBER(SEARCH("微积分",E720))),1,IF(OR(ISNUMBER(SEARCH("概率",E720)),ISNUMBER(SEARCH("数理统计",E720)),ISNUMBER(SEARCH("统计",E720))),2,IF(ISNUMBER(SEARCH("代数",E720)),3,IF(OR(ISNUMBER(SEARCH("运筹",E720)),ISNUMBER(SEARCH("优化",E720))),4,0))))</f>
        <v>0</v>
      </c>
      <c r="R720" t="str">
        <f>IF(AND(Q720&gt;0,O720=1),Q720&amp;"-"&amp;E720,"")</f>
        <v/>
      </c>
      <c r="S720" t="s">
        <v>38</v>
      </c>
      <c r="T720">
        <v>7</v>
      </c>
      <c r="U720">
        <v>1</v>
      </c>
      <c r="V720" t="s">
        <v>38</v>
      </c>
      <c r="W720">
        <v>11</v>
      </c>
      <c r="X720">
        <v>47</v>
      </c>
      <c r="Y720">
        <v>14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e">
        <f>VLOOKUP(A720,#REF!,4,FALSE)</f>
        <v>#REF!</v>
      </c>
      <c r="AW720" t="e">
        <f>VLOOKUP(A720,#REF!,5,FALSE)</f>
        <v>#REF!</v>
      </c>
      <c r="AX720">
        <f>SUMIF(量化书目统计!A:A,H720,量化书目统计!G:G)</f>
        <v>0</v>
      </c>
    </row>
    <row r="721" spans="1:50" x14ac:dyDescent="0.3">
      <c r="A721" t="s">
        <v>5280</v>
      </c>
      <c r="B721" t="s">
        <v>855</v>
      </c>
      <c r="C721" t="s">
        <v>423</v>
      </c>
      <c r="D721">
        <v>5</v>
      </c>
      <c r="E721" t="s">
        <v>258</v>
      </c>
      <c r="F721" s="1" t="s">
        <v>259</v>
      </c>
      <c r="G721" t="s">
        <v>260</v>
      </c>
      <c r="H721" t="e">
        <f>VLOOKUP(F721,#REF!,2,FALSE)</f>
        <v>#REF!</v>
      </c>
      <c r="I721" t="s">
        <v>53</v>
      </c>
      <c r="J721" s="4">
        <v>44566</v>
      </c>
      <c r="K721" s="4">
        <v>44570</v>
      </c>
      <c r="L721" s="3">
        <f>IF(K721&lt;&gt;0,K721-J721,"")</f>
        <v>4</v>
      </c>
      <c r="M721" s="4">
        <v>44627</v>
      </c>
      <c r="N721">
        <f>M721-J721</f>
        <v>61</v>
      </c>
      <c r="O721">
        <v>0</v>
      </c>
      <c r="P721" t="e">
        <f>VLOOKUP(F721,#REF!,3,FALSE)</f>
        <v>#REF!</v>
      </c>
      <c r="Q721">
        <f>IF(OR(ISNUMBER(SEARCH("高等数学",E721)),ISNUMBER(SEARCH("数学分析",E721)),ISNUMBER(SEARCH("微积分",E721))),1,IF(OR(ISNUMBER(SEARCH("概率",E721)),ISNUMBER(SEARCH("数理统计",E721)),ISNUMBER(SEARCH("统计",E721))),2,IF(ISNUMBER(SEARCH("代数",E721)),3,IF(OR(ISNUMBER(SEARCH("运筹",E721)),ISNUMBER(SEARCH("优化",E721))),4,0))))</f>
        <v>0</v>
      </c>
      <c r="R721" t="str">
        <f>IF(AND(Q721&gt;0,O721=1),Q721&amp;"-"&amp;E721,"")</f>
        <v/>
      </c>
      <c r="S721" t="s">
        <v>38</v>
      </c>
      <c r="T721">
        <v>18</v>
      </c>
      <c r="U721">
        <v>1</v>
      </c>
      <c r="V721" t="s">
        <v>38</v>
      </c>
      <c r="W721">
        <v>18</v>
      </c>
      <c r="X721">
        <v>58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e">
        <f>VLOOKUP(A721,#REF!,4,FALSE)</f>
        <v>#REF!</v>
      </c>
      <c r="AW721" t="e">
        <f>VLOOKUP(A721,#REF!,5,FALSE)</f>
        <v>#REF!</v>
      </c>
      <c r="AX721">
        <f>SUMIF(量化书目统计!A:A,H721,量化书目统计!G:G)</f>
        <v>0</v>
      </c>
    </row>
    <row r="722" spans="1:50" x14ac:dyDescent="0.3">
      <c r="A722" t="s">
        <v>5281</v>
      </c>
      <c r="B722" t="s">
        <v>855</v>
      </c>
      <c r="C722" t="s">
        <v>111</v>
      </c>
      <c r="D722">
        <v>4</v>
      </c>
      <c r="E722" t="s">
        <v>1925</v>
      </c>
      <c r="F722" s="1" t="s">
        <v>1926</v>
      </c>
      <c r="G722" t="s">
        <v>1927</v>
      </c>
      <c r="H722" t="e">
        <f>VLOOKUP(F722,#REF!,2,FALSE)</f>
        <v>#REF!</v>
      </c>
      <c r="I722" t="s">
        <v>32</v>
      </c>
      <c r="J722" s="4">
        <v>44842</v>
      </c>
      <c r="K722" s="4">
        <v>44848</v>
      </c>
      <c r="L722" s="3">
        <f>IF(K722&lt;&gt;0,K722-J722,"")</f>
        <v>6</v>
      </c>
      <c r="M722" s="4">
        <v>44902</v>
      </c>
      <c r="N722">
        <f>M722-J722</f>
        <v>60</v>
      </c>
      <c r="O722">
        <v>0</v>
      </c>
      <c r="P722" t="e">
        <f>VLOOKUP(F722,#REF!,3,FALSE)</f>
        <v>#REF!</v>
      </c>
      <c r="Q722">
        <f>IF(OR(ISNUMBER(SEARCH("高等数学",E722)),ISNUMBER(SEARCH("数学分析",E722)),ISNUMBER(SEARCH("微积分",E722))),1,IF(OR(ISNUMBER(SEARCH("概率",E722)),ISNUMBER(SEARCH("数理统计",E722)),ISNUMBER(SEARCH("统计",E722))),2,IF(ISNUMBER(SEARCH("代数",E722)),3,IF(OR(ISNUMBER(SEARCH("运筹",E722)),ISNUMBER(SEARCH("优化",E722))),4,0))))</f>
        <v>0</v>
      </c>
      <c r="R722" t="str">
        <f>IF(AND(Q722&gt;0,O722=1),Q722&amp;"-"&amp;E722,"")</f>
        <v/>
      </c>
      <c r="S722" t="s">
        <v>43</v>
      </c>
      <c r="U722">
        <v>1</v>
      </c>
      <c r="V722" t="s">
        <v>43</v>
      </c>
      <c r="X722">
        <v>80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e">
        <f>VLOOKUP(A722,#REF!,4,FALSE)</f>
        <v>#REF!</v>
      </c>
      <c r="AW722" t="e">
        <f>VLOOKUP(A722,#REF!,5,FALSE)</f>
        <v>#REF!</v>
      </c>
      <c r="AX722">
        <f>SUMIF(量化书目统计!A:A,H722,量化书目统计!G:G)</f>
        <v>0</v>
      </c>
    </row>
    <row r="723" spans="1:50" x14ac:dyDescent="0.3">
      <c r="A723" t="s">
        <v>5282</v>
      </c>
      <c r="B723" t="s">
        <v>855</v>
      </c>
      <c r="C723" t="s">
        <v>111</v>
      </c>
      <c r="D723">
        <v>4</v>
      </c>
      <c r="E723" t="s">
        <v>71</v>
      </c>
      <c r="F723" s="1" t="s">
        <v>72</v>
      </c>
      <c r="G723" t="s">
        <v>73</v>
      </c>
      <c r="H723" t="e">
        <f>VLOOKUP(F723,#REF!,2,FALSE)</f>
        <v>#REF!</v>
      </c>
      <c r="I723" t="s">
        <v>74</v>
      </c>
      <c r="J723" s="4">
        <v>44507</v>
      </c>
      <c r="K723" s="4">
        <v>44520</v>
      </c>
      <c r="L723" s="3">
        <f>IF(K723&lt;&gt;0,K723-J723,"")</f>
        <v>13</v>
      </c>
      <c r="M723" s="4">
        <v>44522</v>
      </c>
      <c r="N723">
        <f>M723-J723</f>
        <v>15</v>
      </c>
      <c r="O723">
        <v>0</v>
      </c>
      <c r="P723" t="e">
        <f>VLOOKUP(F723,#REF!,3,FALSE)</f>
        <v>#REF!</v>
      </c>
      <c r="Q723">
        <f>IF(OR(ISNUMBER(SEARCH("高等数学",E723)),ISNUMBER(SEARCH("数学分析",E723)),ISNUMBER(SEARCH("微积分",E723))),1,IF(OR(ISNUMBER(SEARCH("概率",E723)),ISNUMBER(SEARCH("数理统计",E723)),ISNUMBER(SEARCH("统计",E723))),2,IF(ISNUMBER(SEARCH("代数",E723)),3,IF(OR(ISNUMBER(SEARCH("运筹",E723)),ISNUMBER(SEARCH("优化",E723))),4,0))))</f>
        <v>0</v>
      </c>
      <c r="R723" t="str">
        <f>IF(AND(Q723&gt;0,O723=1),Q723&amp;"-"&amp;E723,"")</f>
        <v/>
      </c>
      <c r="S723" t="s">
        <v>38</v>
      </c>
      <c r="T723">
        <v>10</v>
      </c>
      <c r="U723">
        <v>1</v>
      </c>
      <c r="V723" t="s">
        <v>38</v>
      </c>
      <c r="W723">
        <v>11</v>
      </c>
      <c r="X723">
        <v>50</v>
      </c>
      <c r="Y723">
        <v>15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e">
        <f>VLOOKUP(A723,#REF!,4,FALSE)</f>
        <v>#REF!</v>
      </c>
      <c r="AW723" t="e">
        <f>VLOOKUP(A723,#REF!,5,FALSE)</f>
        <v>#REF!</v>
      </c>
      <c r="AX723">
        <f>SUMIF(量化书目统计!A:A,H723,量化书目统计!G:G)</f>
        <v>0</v>
      </c>
    </row>
    <row r="724" spans="1:50" x14ac:dyDescent="0.3">
      <c r="A724" t="s">
        <v>5283</v>
      </c>
      <c r="B724" t="s">
        <v>855</v>
      </c>
      <c r="C724" t="s">
        <v>111</v>
      </c>
      <c r="D724">
        <v>4</v>
      </c>
      <c r="E724" t="s">
        <v>83</v>
      </c>
      <c r="F724" s="1" t="s">
        <v>84</v>
      </c>
      <c r="G724" t="s">
        <v>85</v>
      </c>
      <c r="H724" t="e">
        <f>VLOOKUP(F724,#REF!,2,FALSE)</f>
        <v>#REF!</v>
      </c>
      <c r="I724" t="s">
        <v>32</v>
      </c>
      <c r="J724" s="4">
        <v>44541</v>
      </c>
      <c r="K724" s="4">
        <v>44541</v>
      </c>
      <c r="L724" s="3">
        <f>IF(K724&lt;&gt;0,K724-J724,"")</f>
        <v>0</v>
      </c>
      <c r="M724" s="4">
        <v>44601</v>
      </c>
      <c r="N724">
        <f>M724-J724</f>
        <v>60</v>
      </c>
      <c r="O724">
        <v>0</v>
      </c>
      <c r="P724" t="e">
        <f>VLOOKUP(F724,#REF!,3,FALSE)</f>
        <v>#REF!</v>
      </c>
      <c r="Q724">
        <f>IF(OR(ISNUMBER(SEARCH("高等数学",E724)),ISNUMBER(SEARCH("数学分析",E724)),ISNUMBER(SEARCH("微积分",E724))),1,IF(OR(ISNUMBER(SEARCH("概率",E724)),ISNUMBER(SEARCH("数理统计",E724)),ISNUMBER(SEARCH("统计",E724))),2,IF(ISNUMBER(SEARCH("代数",E724)),3,IF(OR(ISNUMBER(SEARCH("运筹",E724)),ISNUMBER(SEARCH("优化",E724))),4,0))))</f>
        <v>0</v>
      </c>
      <c r="R724" t="str">
        <f>IF(AND(Q724&gt;0,O724=1),Q724&amp;"-"&amp;E724,"")</f>
        <v/>
      </c>
      <c r="S724" t="s">
        <v>38</v>
      </c>
      <c r="T724">
        <v>14</v>
      </c>
      <c r="U724">
        <v>1</v>
      </c>
      <c r="V724" t="s">
        <v>38</v>
      </c>
      <c r="W724">
        <v>14</v>
      </c>
      <c r="X724">
        <v>54</v>
      </c>
      <c r="Y724">
        <v>15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e">
        <f>VLOOKUP(A724,#REF!,4,FALSE)</f>
        <v>#REF!</v>
      </c>
      <c r="AW724" t="e">
        <f>VLOOKUP(A724,#REF!,5,FALSE)</f>
        <v>#REF!</v>
      </c>
      <c r="AX724">
        <f>SUMIF(量化书目统计!A:A,H724,量化书目统计!G:G)</f>
        <v>0</v>
      </c>
    </row>
    <row r="725" spans="1:50" x14ac:dyDescent="0.3">
      <c r="A725" t="s">
        <v>5284</v>
      </c>
      <c r="B725" t="s">
        <v>855</v>
      </c>
      <c r="C725" t="s">
        <v>111</v>
      </c>
      <c r="D725">
        <v>4</v>
      </c>
      <c r="E725" t="s">
        <v>280</v>
      </c>
      <c r="F725" s="1" t="s">
        <v>281</v>
      </c>
      <c r="G725" t="s">
        <v>282</v>
      </c>
      <c r="H725" t="e">
        <f>VLOOKUP(F725,#REF!,2,FALSE)</f>
        <v>#REF!</v>
      </c>
      <c r="I725" t="s">
        <v>158</v>
      </c>
      <c r="J725" s="4">
        <v>44508</v>
      </c>
      <c r="K725" s="4">
        <v>44523</v>
      </c>
      <c r="L725" s="3">
        <f>IF(K725&lt;&gt;0,K725-J725,"")</f>
        <v>15</v>
      </c>
      <c r="M725" s="4">
        <v>44568</v>
      </c>
      <c r="N725">
        <f>M725-J725</f>
        <v>60</v>
      </c>
      <c r="O725">
        <v>0</v>
      </c>
      <c r="P725" t="e">
        <f>VLOOKUP(F725,#REF!,3,FALSE)</f>
        <v>#REF!</v>
      </c>
      <c r="Q725">
        <f>IF(OR(ISNUMBER(SEARCH("高等数学",E725)),ISNUMBER(SEARCH("数学分析",E725)),ISNUMBER(SEARCH("微积分",E725))),1,IF(OR(ISNUMBER(SEARCH("概率",E725)),ISNUMBER(SEARCH("数理统计",E725)),ISNUMBER(SEARCH("统计",E725))),2,IF(ISNUMBER(SEARCH("代数",E725)),3,IF(OR(ISNUMBER(SEARCH("运筹",E725)),ISNUMBER(SEARCH("优化",E725))),4,0))))</f>
        <v>0</v>
      </c>
      <c r="R725" t="str">
        <f>IF(AND(Q725&gt;0,O725=1),Q725&amp;"-"&amp;E725,"")</f>
        <v/>
      </c>
      <c r="S725" t="s">
        <v>38</v>
      </c>
      <c r="T725">
        <v>10</v>
      </c>
      <c r="U725">
        <v>2</v>
      </c>
      <c r="V725" t="s">
        <v>38</v>
      </c>
      <c r="W725">
        <v>12</v>
      </c>
      <c r="X725">
        <v>50</v>
      </c>
      <c r="Y725">
        <v>15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e">
        <f>VLOOKUP(A725,#REF!,4,FALSE)</f>
        <v>#REF!</v>
      </c>
      <c r="AW725" t="e">
        <f>VLOOKUP(A725,#REF!,5,FALSE)</f>
        <v>#REF!</v>
      </c>
      <c r="AX725">
        <f>SUMIF(量化书目统计!A:A,H725,量化书目统计!G:G)</f>
        <v>0</v>
      </c>
    </row>
    <row r="726" spans="1:50" x14ac:dyDescent="0.3">
      <c r="A726" t="s">
        <v>872</v>
      </c>
      <c r="B726" t="s">
        <v>539</v>
      </c>
      <c r="C726" t="s">
        <v>34</v>
      </c>
      <c r="D726">
        <v>5</v>
      </c>
      <c r="E726" t="s">
        <v>873</v>
      </c>
      <c r="F726" s="1" t="s">
        <v>874</v>
      </c>
      <c r="G726" t="s">
        <v>875</v>
      </c>
      <c r="H726" t="e">
        <f>VLOOKUP(F726,#REF!,2,FALSE)</f>
        <v>#REF!</v>
      </c>
      <c r="I726" t="s">
        <v>42</v>
      </c>
      <c r="J726" s="4">
        <v>44365</v>
      </c>
      <c r="K726" s="4">
        <v>44379</v>
      </c>
      <c r="L726" s="3">
        <f>IF(K726&lt;&gt;0,K726-J726,"")</f>
        <v>14</v>
      </c>
      <c r="M726" s="4">
        <v>44446</v>
      </c>
      <c r="N726">
        <f>M726-J726</f>
        <v>81</v>
      </c>
      <c r="O726">
        <v>0</v>
      </c>
      <c r="P726" t="e">
        <f>VLOOKUP(F726,#REF!,3,FALSE)</f>
        <v>#REF!</v>
      </c>
      <c r="Q726">
        <f>IF(OR(ISNUMBER(SEARCH("高等数学",E726)),ISNUMBER(SEARCH("数学分析",E726)),ISNUMBER(SEARCH("微积分",E726))),1,IF(OR(ISNUMBER(SEARCH("概率",E726)),ISNUMBER(SEARCH("数理统计",E726)),ISNUMBER(SEARCH("统计",E726))),2,IF(ISNUMBER(SEARCH("代数",E726)),3,IF(OR(ISNUMBER(SEARCH("运筹",E726)),ISNUMBER(SEARCH("优化",E726))),4,0))))</f>
        <v>0</v>
      </c>
      <c r="R726" t="str">
        <f>IF(AND(Q726&gt;0,O726=1),Q726&amp;"-"&amp;E726,"")</f>
        <v/>
      </c>
      <c r="S726" t="s">
        <v>80</v>
      </c>
      <c r="T726">
        <v>16</v>
      </c>
      <c r="U726">
        <v>1</v>
      </c>
      <c r="V726" t="s">
        <v>80</v>
      </c>
      <c r="W726">
        <v>18</v>
      </c>
      <c r="X726">
        <v>36</v>
      </c>
      <c r="Y726">
        <v>15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e">
        <f>VLOOKUP(A726,#REF!,4,FALSE)</f>
        <v>#REF!</v>
      </c>
      <c r="AW726" t="e">
        <f>VLOOKUP(A726,#REF!,5,FALSE)</f>
        <v>#REF!</v>
      </c>
      <c r="AX726">
        <f>SUMIF(量化书目统计!A:A,H726,量化书目统计!G:G)</f>
        <v>0</v>
      </c>
    </row>
    <row r="727" spans="1:50" x14ac:dyDescent="0.3">
      <c r="A727" t="s">
        <v>5285</v>
      </c>
      <c r="B727" t="s">
        <v>855</v>
      </c>
      <c r="C727" t="s">
        <v>111</v>
      </c>
      <c r="D727">
        <v>4</v>
      </c>
      <c r="E727" t="s">
        <v>83</v>
      </c>
      <c r="F727" s="1" t="s">
        <v>84</v>
      </c>
      <c r="G727" t="s">
        <v>85</v>
      </c>
      <c r="H727" t="e">
        <f>VLOOKUP(F727,#REF!,2,FALSE)</f>
        <v>#REF!</v>
      </c>
      <c r="I727" t="s">
        <v>32</v>
      </c>
      <c r="J727" s="4">
        <v>44912</v>
      </c>
      <c r="K727" s="4">
        <v>44973</v>
      </c>
      <c r="L727" s="3">
        <f>IF(K727&lt;&gt;0,K727-J727,"")</f>
        <v>61</v>
      </c>
      <c r="M727" s="4">
        <v>44986</v>
      </c>
      <c r="N727">
        <f>M727-J727</f>
        <v>74</v>
      </c>
      <c r="O727">
        <v>0</v>
      </c>
      <c r="P727" t="e">
        <f>VLOOKUP(F727,#REF!,3,FALSE)</f>
        <v>#REF!</v>
      </c>
      <c r="Q727">
        <f>IF(OR(ISNUMBER(SEARCH("高等数学",E727)),ISNUMBER(SEARCH("数学分析",E727)),ISNUMBER(SEARCH("微积分",E727))),1,IF(OR(ISNUMBER(SEARCH("概率",E727)),ISNUMBER(SEARCH("数理统计",E727)),ISNUMBER(SEARCH("统计",E727))),2,IF(ISNUMBER(SEARCH("代数",E727)),3,IF(OR(ISNUMBER(SEARCH("运筹",E727)),ISNUMBER(SEARCH("优化",E727))),4,0))))</f>
        <v>0</v>
      </c>
      <c r="R727" t="str">
        <f>IF(AND(Q727&gt;0,O727=1),Q727&amp;"-"&amp;E727,"")</f>
        <v/>
      </c>
      <c r="S727" t="s">
        <v>43</v>
      </c>
      <c r="U727">
        <v>1</v>
      </c>
      <c r="V727" t="s">
        <v>43</v>
      </c>
      <c r="X727">
        <v>80</v>
      </c>
      <c r="Y727">
        <v>15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e">
        <f>VLOOKUP(A727,#REF!,4,FALSE)</f>
        <v>#REF!</v>
      </c>
      <c r="AW727" t="e">
        <f>VLOOKUP(A727,#REF!,5,FALSE)</f>
        <v>#REF!</v>
      </c>
      <c r="AX727">
        <f>SUMIF(量化书目统计!A:A,H727,量化书目统计!G:G)</f>
        <v>0</v>
      </c>
    </row>
    <row r="728" spans="1:50" x14ac:dyDescent="0.3">
      <c r="A728" t="s">
        <v>5286</v>
      </c>
      <c r="B728" t="s">
        <v>855</v>
      </c>
      <c r="C728" t="s">
        <v>111</v>
      </c>
      <c r="D728">
        <v>4</v>
      </c>
      <c r="E728" t="s">
        <v>405</v>
      </c>
      <c r="F728" s="1" t="s">
        <v>408</v>
      </c>
      <c r="G728" t="s">
        <v>409</v>
      </c>
      <c r="H728" t="e">
        <f>VLOOKUP(F728,#REF!,2,FALSE)</f>
        <v>#REF!</v>
      </c>
      <c r="I728" t="s">
        <v>49</v>
      </c>
      <c r="J728" s="4">
        <v>44888</v>
      </c>
      <c r="K728" s="4">
        <v>44902</v>
      </c>
      <c r="L728" s="3">
        <f>IF(K728&lt;&gt;0,K728-J728,"")</f>
        <v>14</v>
      </c>
      <c r="M728" s="4">
        <v>44902</v>
      </c>
      <c r="N728">
        <f>M728-J728</f>
        <v>14</v>
      </c>
      <c r="O728">
        <v>0</v>
      </c>
      <c r="P728" t="e">
        <f>VLOOKUP(F728,#REF!,3,FALSE)</f>
        <v>#REF!</v>
      </c>
      <c r="Q728">
        <f>IF(OR(ISNUMBER(SEARCH("高等数学",E728)),ISNUMBER(SEARCH("数学分析",E728)),ISNUMBER(SEARCH("微积分",E728))),1,IF(OR(ISNUMBER(SEARCH("概率",E728)),ISNUMBER(SEARCH("数理统计",E728)),ISNUMBER(SEARCH("统计",E728))),2,IF(ISNUMBER(SEARCH("代数",E728)),3,IF(OR(ISNUMBER(SEARCH("运筹",E728)),ISNUMBER(SEARCH("优化",E728))),4,0))))</f>
        <v>0</v>
      </c>
      <c r="R728" t="str">
        <f>IF(AND(Q728&gt;0,O728=1),Q728&amp;"-"&amp;E728,"")</f>
        <v/>
      </c>
      <c r="S728" t="s">
        <v>43</v>
      </c>
      <c r="U728">
        <v>2</v>
      </c>
      <c r="V728" t="s">
        <v>43</v>
      </c>
      <c r="X728">
        <v>80</v>
      </c>
      <c r="Y728">
        <v>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 t="e">
        <f>VLOOKUP(A728,#REF!,4,FALSE)</f>
        <v>#REF!</v>
      </c>
      <c r="AW728" t="e">
        <f>VLOOKUP(A728,#REF!,5,FALSE)</f>
        <v>#REF!</v>
      </c>
      <c r="AX728">
        <f>SUMIF(量化书目统计!A:A,H728,量化书目统计!G:G)</f>
        <v>0</v>
      </c>
    </row>
    <row r="729" spans="1:50" x14ac:dyDescent="0.3">
      <c r="A729" t="s">
        <v>5287</v>
      </c>
      <c r="B729" t="s">
        <v>855</v>
      </c>
      <c r="C729" t="s">
        <v>111</v>
      </c>
      <c r="D729">
        <v>4</v>
      </c>
      <c r="E729" t="s">
        <v>1360</v>
      </c>
      <c r="F729" s="1" t="s">
        <v>1361</v>
      </c>
      <c r="G729" t="s">
        <v>1362</v>
      </c>
      <c r="H729" t="e">
        <f>VLOOKUP(F729,#REF!,2,FALSE)</f>
        <v>#REF!</v>
      </c>
      <c r="I729" t="s">
        <v>317</v>
      </c>
      <c r="J729" s="4">
        <v>44444</v>
      </c>
      <c r="K729" s="4">
        <v>44455</v>
      </c>
      <c r="L729" s="3">
        <f>IF(K729&lt;&gt;0,K729-J729,"")</f>
        <v>11</v>
      </c>
      <c r="M729" s="4">
        <v>44459</v>
      </c>
      <c r="N729">
        <f>M729-J729</f>
        <v>15</v>
      </c>
      <c r="O729">
        <v>0</v>
      </c>
      <c r="P729" t="e">
        <f>VLOOKUP(F729,#REF!,3,FALSE)</f>
        <v>#REF!</v>
      </c>
      <c r="Q729">
        <f>IF(OR(ISNUMBER(SEARCH("高等数学",E729)),ISNUMBER(SEARCH("数学分析",E729)),ISNUMBER(SEARCH("微积分",E729))),1,IF(OR(ISNUMBER(SEARCH("概率",E729)),ISNUMBER(SEARCH("数理统计",E729)),ISNUMBER(SEARCH("统计",E729))),2,IF(ISNUMBER(SEARCH("代数",E729)),3,IF(OR(ISNUMBER(SEARCH("运筹",E729)),ISNUMBER(SEARCH("优化",E729))),4,0))))</f>
        <v>0</v>
      </c>
      <c r="R729" t="str">
        <f>IF(AND(Q729&gt;0,O729=1),Q729&amp;"-"&amp;E729,"")</f>
        <v/>
      </c>
      <c r="S729" t="s">
        <v>38</v>
      </c>
      <c r="T729">
        <v>1</v>
      </c>
      <c r="U729">
        <v>1</v>
      </c>
      <c r="V729" t="s">
        <v>38</v>
      </c>
      <c r="W729">
        <v>2</v>
      </c>
      <c r="X729">
        <v>41</v>
      </c>
      <c r="Y729">
        <v>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e">
        <f>VLOOKUP(A729,#REF!,4,FALSE)</f>
        <v>#REF!</v>
      </c>
      <c r="AW729" t="e">
        <f>VLOOKUP(A729,#REF!,5,FALSE)</f>
        <v>#REF!</v>
      </c>
      <c r="AX729">
        <f>SUMIF(量化书目统计!A:A,H729,量化书目统计!G:G)</f>
        <v>0</v>
      </c>
    </row>
    <row r="730" spans="1:50" x14ac:dyDescent="0.3">
      <c r="A730" t="s">
        <v>5288</v>
      </c>
      <c r="B730" t="s">
        <v>855</v>
      </c>
      <c r="C730" t="s">
        <v>111</v>
      </c>
      <c r="D730">
        <v>4</v>
      </c>
      <c r="E730" t="s">
        <v>981</v>
      </c>
      <c r="F730" s="1" t="s">
        <v>982</v>
      </c>
      <c r="G730" t="s">
        <v>983</v>
      </c>
      <c r="H730" t="e">
        <f>VLOOKUP(F730,#REF!,2,FALSE)</f>
        <v>#REF!</v>
      </c>
      <c r="I730" t="s">
        <v>32</v>
      </c>
      <c r="J730" s="4">
        <v>44862</v>
      </c>
      <c r="K730" s="4">
        <v>44872</v>
      </c>
      <c r="L730" s="3">
        <f>IF(K730&lt;&gt;0,K730-J730,"")</f>
        <v>10</v>
      </c>
      <c r="M730" s="4">
        <v>44922</v>
      </c>
      <c r="N730">
        <f>M730-J730</f>
        <v>60</v>
      </c>
      <c r="O730">
        <v>0</v>
      </c>
      <c r="P730" t="e">
        <f>VLOOKUP(F730,#REF!,3,FALSE)</f>
        <v>#REF!</v>
      </c>
      <c r="Q730">
        <f>IF(OR(ISNUMBER(SEARCH("高等数学",E730)),ISNUMBER(SEARCH("数学分析",E730)),ISNUMBER(SEARCH("微积分",E730))),1,IF(OR(ISNUMBER(SEARCH("概率",E730)),ISNUMBER(SEARCH("数理统计",E730)),ISNUMBER(SEARCH("统计",E730))),2,IF(ISNUMBER(SEARCH("代数",E730)),3,IF(OR(ISNUMBER(SEARCH("运筹",E730)),ISNUMBER(SEARCH("优化",E730))),4,0))))</f>
        <v>0</v>
      </c>
      <c r="R730" t="str">
        <f>IF(AND(Q730&gt;0,O730=1),Q730&amp;"-"&amp;E730,"")</f>
        <v/>
      </c>
      <c r="S730" t="s">
        <v>43</v>
      </c>
      <c r="U730">
        <v>1</v>
      </c>
      <c r="V730" t="s">
        <v>43</v>
      </c>
      <c r="X730">
        <v>80</v>
      </c>
      <c r="Y730">
        <v>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t="e">
        <f>VLOOKUP(A730,#REF!,4,FALSE)</f>
        <v>#REF!</v>
      </c>
      <c r="AW730" t="e">
        <f>VLOOKUP(A730,#REF!,5,FALSE)</f>
        <v>#REF!</v>
      </c>
      <c r="AX730">
        <f>SUMIF(量化书目统计!A:A,H730,量化书目统计!G:G)</f>
        <v>0</v>
      </c>
    </row>
    <row r="731" spans="1:50" x14ac:dyDescent="0.3">
      <c r="A731" t="s">
        <v>5289</v>
      </c>
      <c r="B731" t="s">
        <v>855</v>
      </c>
      <c r="C731" t="s">
        <v>111</v>
      </c>
      <c r="D731">
        <v>4</v>
      </c>
      <c r="E731" t="s">
        <v>4254</v>
      </c>
      <c r="F731" s="1" t="s">
        <v>4255</v>
      </c>
      <c r="G731" t="s">
        <v>4256</v>
      </c>
      <c r="H731" t="e">
        <f>VLOOKUP(F731,#REF!,2,FALSE)</f>
        <v>#REF!</v>
      </c>
      <c r="I731" t="s">
        <v>175</v>
      </c>
      <c r="J731" s="4">
        <v>44565</v>
      </c>
      <c r="K731" s="4">
        <v>44626</v>
      </c>
      <c r="L731" s="3">
        <f>IF(K731&lt;&gt;0,K731-J731,"")</f>
        <v>61</v>
      </c>
      <c r="M731" s="4">
        <v>44627</v>
      </c>
      <c r="N731">
        <f>M731-J731</f>
        <v>62</v>
      </c>
      <c r="O731">
        <v>0</v>
      </c>
      <c r="P731" t="e">
        <f>VLOOKUP(F731,#REF!,3,FALSE)</f>
        <v>#REF!</v>
      </c>
      <c r="Q731">
        <f>IF(OR(ISNUMBER(SEARCH("高等数学",E731)),ISNUMBER(SEARCH("数学分析",E731)),ISNUMBER(SEARCH("微积分",E731))),1,IF(OR(ISNUMBER(SEARCH("概率",E731)),ISNUMBER(SEARCH("数理统计",E731)),ISNUMBER(SEARCH("统计",E731))),2,IF(ISNUMBER(SEARCH("代数",E731)),3,IF(OR(ISNUMBER(SEARCH("运筹",E731)),ISNUMBER(SEARCH("优化",E731))),4,0))))</f>
        <v>0</v>
      </c>
      <c r="R731" t="str">
        <f>IF(AND(Q731&gt;0,O731=1),Q731&amp;"-"&amp;E731,"")</f>
        <v/>
      </c>
      <c r="S731" t="s">
        <v>38</v>
      </c>
      <c r="T731">
        <v>18</v>
      </c>
      <c r="U731">
        <v>1</v>
      </c>
      <c r="V731" t="s">
        <v>99</v>
      </c>
      <c r="W731">
        <v>4</v>
      </c>
      <c r="X731">
        <v>58</v>
      </c>
      <c r="Y731">
        <v>15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e">
        <f>VLOOKUP(A731,#REF!,4,FALSE)</f>
        <v>#REF!</v>
      </c>
      <c r="AW731" t="e">
        <f>VLOOKUP(A731,#REF!,5,FALSE)</f>
        <v>#REF!</v>
      </c>
      <c r="AX731">
        <f>SUMIF(量化书目统计!A:A,H731,量化书目统计!G:G)</f>
        <v>0</v>
      </c>
    </row>
    <row r="732" spans="1:50" x14ac:dyDescent="0.3">
      <c r="A732" t="s">
        <v>5290</v>
      </c>
      <c r="B732" t="s">
        <v>855</v>
      </c>
      <c r="C732" t="s">
        <v>287</v>
      </c>
      <c r="D732">
        <v>5</v>
      </c>
      <c r="E732" t="s">
        <v>938</v>
      </c>
      <c r="F732" s="1" t="s">
        <v>939</v>
      </c>
      <c r="G732" t="s">
        <v>940</v>
      </c>
      <c r="H732" t="e">
        <f>VLOOKUP(F732,#REF!,2,FALSE)</f>
        <v>#REF!</v>
      </c>
      <c r="I732" t="s">
        <v>65</v>
      </c>
      <c r="J732" s="4">
        <v>44561</v>
      </c>
      <c r="K732" s="4">
        <v>44612</v>
      </c>
      <c r="L732" s="3">
        <f>IF(K732&lt;&gt;0,K732-J732,"")</f>
        <v>51</v>
      </c>
      <c r="M732" s="4">
        <v>44624</v>
      </c>
      <c r="N732">
        <f>M732-J732</f>
        <v>63</v>
      </c>
      <c r="O732">
        <v>0</v>
      </c>
      <c r="P732" t="e">
        <f>VLOOKUP(F732,#REF!,3,FALSE)</f>
        <v>#REF!</v>
      </c>
      <c r="Q732">
        <f>IF(OR(ISNUMBER(SEARCH("高等数学",E732)),ISNUMBER(SEARCH("数学分析",E732)),ISNUMBER(SEARCH("微积分",E732))),1,IF(OR(ISNUMBER(SEARCH("概率",E732)),ISNUMBER(SEARCH("数理统计",E732)),ISNUMBER(SEARCH("统计",E732))),2,IF(ISNUMBER(SEARCH("代数",E732)),3,IF(OR(ISNUMBER(SEARCH("运筹",E732)),ISNUMBER(SEARCH("优化",E732))),4,0))))</f>
        <v>0</v>
      </c>
      <c r="R732" t="str">
        <f>IF(AND(Q732&gt;0,O732=1),Q732&amp;"-"&amp;E732,"")</f>
        <v/>
      </c>
      <c r="S732" t="s">
        <v>38</v>
      </c>
      <c r="T732">
        <v>17</v>
      </c>
      <c r="U732">
        <v>1</v>
      </c>
      <c r="V732" t="s">
        <v>99</v>
      </c>
      <c r="W732">
        <v>2</v>
      </c>
      <c r="X732">
        <v>57</v>
      </c>
      <c r="Y732">
        <v>15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e">
        <f>VLOOKUP(A732,#REF!,4,FALSE)</f>
        <v>#REF!</v>
      </c>
      <c r="AW732" t="e">
        <f>VLOOKUP(A732,#REF!,5,FALSE)</f>
        <v>#REF!</v>
      </c>
      <c r="AX732">
        <f>SUMIF(量化书目统计!A:A,H732,量化书目统计!G:G)</f>
        <v>0</v>
      </c>
    </row>
    <row r="733" spans="1:50" x14ac:dyDescent="0.3">
      <c r="A733" t="s">
        <v>5291</v>
      </c>
      <c r="B733" t="s">
        <v>855</v>
      </c>
      <c r="C733" t="s">
        <v>287</v>
      </c>
      <c r="D733">
        <v>5</v>
      </c>
      <c r="E733" t="s">
        <v>2215</v>
      </c>
      <c r="F733" s="1" t="s">
        <v>2216</v>
      </c>
      <c r="G733" t="s">
        <v>2217</v>
      </c>
      <c r="H733" t="e">
        <f>VLOOKUP(F733,#REF!,2,FALSE)</f>
        <v>#REF!</v>
      </c>
      <c r="I733" t="s">
        <v>53</v>
      </c>
      <c r="J733" s="4">
        <v>44621</v>
      </c>
      <c r="K733" s="4">
        <v>44801</v>
      </c>
      <c r="L733" s="3">
        <f>IF(K733&lt;&gt;0,K733-J733,"")</f>
        <v>180</v>
      </c>
      <c r="M733" s="4">
        <v>44815</v>
      </c>
      <c r="N733">
        <f>M733-J733</f>
        <v>194</v>
      </c>
      <c r="O733">
        <v>0</v>
      </c>
      <c r="P733" t="e">
        <f>VLOOKUP(F733,#REF!,3,FALSE)</f>
        <v>#REF!</v>
      </c>
      <c r="Q733">
        <f>IF(OR(ISNUMBER(SEARCH("高等数学",E733)),ISNUMBER(SEARCH("数学分析",E733)),ISNUMBER(SEARCH("微积分",E733))),1,IF(OR(ISNUMBER(SEARCH("概率",E733)),ISNUMBER(SEARCH("数理统计",E733)),ISNUMBER(SEARCH("统计",E733))),2,IF(ISNUMBER(SEARCH("代数",E733)),3,IF(OR(ISNUMBER(SEARCH("运筹",E733)),ISNUMBER(SEARCH("优化",E733))),4,0))))</f>
        <v>0</v>
      </c>
      <c r="R733" t="str">
        <f>IF(AND(Q733&gt;0,O733=1),Q733&amp;"-"&amp;E733,"")</f>
        <v/>
      </c>
      <c r="S733" t="s">
        <v>99</v>
      </c>
      <c r="T733">
        <v>3</v>
      </c>
      <c r="U733">
        <v>1</v>
      </c>
      <c r="V733" t="s">
        <v>43</v>
      </c>
      <c r="X733">
        <v>63</v>
      </c>
      <c r="Y733">
        <v>9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t="e">
        <f>VLOOKUP(A733,#REF!,4,FALSE)</f>
        <v>#REF!</v>
      </c>
      <c r="AW733" t="e">
        <f>VLOOKUP(A733,#REF!,5,FALSE)</f>
        <v>#REF!</v>
      </c>
      <c r="AX733">
        <f>SUMIF(量化书目统计!A:A,H733,量化书目统计!G:G)</f>
        <v>0</v>
      </c>
    </row>
    <row r="734" spans="1:50" x14ac:dyDescent="0.3">
      <c r="A734" t="s">
        <v>5292</v>
      </c>
      <c r="B734" t="s">
        <v>855</v>
      </c>
      <c r="C734" t="s">
        <v>287</v>
      </c>
      <c r="D734">
        <v>5</v>
      </c>
      <c r="E734" t="s">
        <v>107</v>
      </c>
      <c r="F734" s="1" t="s">
        <v>108</v>
      </c>
      <c r="G734" t="s">
        <v>109</v>
      </c>
      <c r="H734" t="e">
        <f>VLOOKUP(F734,#REF!,2,FALSE)</f>
        <v>#REF!</v>
      </c>
      <c r="I734" t="s">
        <v>32</v>
      </c>
      <c r="J734" s="4">
        <v>44848</v>
      </c>
      <c r="K734" s="4">
        <v>44900</v>
      </c>
      <c r="L734" s="3">
        <f>IF(K734&lt;&gt;0,K734-J734,"")</f>
        <v>52</v>
      </c>
      <c r="M734" s="4">
        <v>44862</v>
      </c>
      <c r="N734">
        <f>M734-J734</f>
        <v>14</v>
      </c>
      <c r="O734">
        <v>0</v>
      </c>
      <c r="P734" t="e">
        <f>VLOOKUP(F734,#REF!,3,FALSE)</f>
        <v>#REF!</v>
      </c>
      <c r="Q734">
        <f>IF(OR(ISNUMBER(SEARCH("高等数学",E734)),ISNUMBER(SEARCH("数学分析",E734)),ISNUMBER(SEARCH("微积分",E734))),1,IF(OR(ISNUMBER(SEARCH("概率",E734)),ISNUMBER(SEARCH("数理统计",E734)),ISNUMBER(SEARCH("统计",E734))),2,IF(ISNUMBER(SEARCH("代数",E734)),3,IF(OR(ISNUMBER(SEARCH("运筹",E734)),ISNUMBER(SEARCH("优化",E734))),4,0))))</f>
        <v>0</v>
      </c>
      <c r="R734" t="str">
        <f>IF(AND(Q734&gt;0,O734=1),Q734&amp;"-"&amp;E734,"")</f>
        <v/>
      </c>
      <c r="S734" t="s">
        <v>43</v>
      </c>
      <c r="U734">
        <v>1</v>
      </c>
      <c r="V734" t="s">
        <v>43</v>
      </c>
      <c r="X734">
        <v>80</v>
      </c>
      <c r="Y734">
        <v>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e">
        <f>VLOOKUP(A734,#REF!,4,FALSE)</f>
        <v>#REF!</v>
      </c>
      <c r="AW734" t="e">
        <f>VLOOKUP(A734,#REF!,5,FALSE)</f>
        <v>#REF!</v>
      </c>
      <c r="AX734">
        <f>SUMIF(量化书目统计!A:A,H734,量化书目统计!G:G)</f>
        <v>0</v>
      </c>
    </row>
    <row r="735" spans="1:50" x14ac:dyDescent="0.3">
      <c r="A735" t="s">
        <v>5293</v>
      </c>
      <c r="B735" t="s">
        <v>855</v>
      </c>
      <c r="C735" t="s">
        <v>287</v>
      </c>
      <c r="D735">
        <v>5</v>
      </c>
      <c r="E735" t="s">
        <v>71</v>
      </c>
      <c r="F735" s="1" t="s">
        <v>72</v>
      </c>
      <c r="G735" t="s">
        <v>73</v>
      </c>
      <c r="H735" t="e">
        <f>VLOOKUP(F735,#REF!,2,FALSE)</f>
        <v>#REF!</v>
      </c>
      <c r="I735" t="s">
        <v>74</v>
      </c>
      <c r="J735" s="4">
        <v>44522</v>
      </c>
      <c r="K735" s="4">
        <v>44622</v>
      </c>
      <c r="L735" s="3">
        <f>IF(K735&lt;&gt;0,K735-J735,"")</f>
        <v>100</v>
      </c>
      <c r="M735" s="4">
        <v>44624</v>
      </c>
      <c r="N735">
        <f>M735-J735</f>
        <v>102</v>
      </c>
      <c r="O735">
        <v>0</v>
      </c>
      <c r="P735" t="e">
        <f>VLOOKUP(F735,#REF!,3,FALSE)</f>
        <v>#REF!</v>
      </c>
      <c r="Q735">
        <f>IF(OR(ISNUMBER(SEARCH("高等数学",E735)),ISNUMBER(SEARCH("数学分析",E735)),ISNUMBER(SEARCH("微积分",E735))),1,IF(OR(ISNUMBER(SEARCH("概率",E735)),ISNUMBER(SEARCH("数理统计",E735)),ISNUMBER(SEARCH("统计",E735))),2,IF(ISNUMBER(SEARCH("代数",E735)),3,IF(OR(ISNUMBER(SEARCH("运筹",E735)),ISNUMBER(SEARCH("优化",E735))),4,0))))</f>
        <v>0</v>
      </c>
      <c r="R735" t="str">
        <f>IF(AND(Q735&gt;0,O735=1),Q735&amp;"-"&amp;E735,"")</f>
        <v/>
      </c>
      <c r="S735" t="s">
        <v>38</v>
      </c>
      <c r="T735">
        <v>12</v>
      </c>
      <c r="U735">
        <v>1</v>
      </c>
      <c r="V735" t="s">
        <v>99</v>
      </c>
      <c r="W735">
        <v>3</v>
      </c>
      <c r="X735">
        <v>52</v>
      </c>
      <c r="Y735">
        <v>15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e">
        <f>VLOOKUP(A735,#REF!,4,FALSE)</f>
        <v>#REF!</v>
      </c>
      <c r="AW735" t="e">
        <f>VLOOKUP(A735,#REF!,5,FALSE)</f>
        <v>#REF!</v>
      </c>
      <c r="AX735">
        <f>SUMIF(量化书目统计!A:A,H735,量化书目统计!G:G)</f>
        <v>0</v>
      </c>
    </row>
    <row r="736" spans="1:50" x14ac:dyDescent="0.3">
      <c r="A736" t="s">
        <v>5294</v>
      </c>
      <c r="B736" t="s">
        <v>855</v>
      </c>
      <c r="C736" t="s">
        <v>287</v>
      </c>
      <c r="D736">
        <v>5</v>
      </c>
      <c r="E736" t="s">
        <v>2079</v>
      </c>
      <c r="F736" s="1" t="s">
        <v>2080</v>
      </c>
      <c r="G736" t="s">
        <v>2081</v>
      </c>
      <c r="H736" t="e">
        <f>VLOOKUP(F736,#REF!,2,FALSE)</f>
        <v>#REF!</v>
      </c>
      <c r="I736" t="s">
        <v>49</v>
      </c>
      <c r="J736" s="4">
        <v>44488</v>
      </c>
      <c r="K736" s="4">
        <v>44543</v>
      </c>
      <c r="L736" s="3">
        <f>IF(K736&lt;&gt;0,K736-J736,"")</f>
        <v>55</v>
      </c>
      <c r="M736" s="4">
        <v>44543</v>
      </c>
      <c r="N736">
        <f>M736-J736</f>
        <v>55</v>
      </c>
      <c r="O736">
        <v>0</v>
      </c>
      <c r="P736" t="e">
        <f>VLOOKUP(F736,#REF!,3,FALSE)</f>
        <v>#REF!</v>
      </c>
      <c r="Q736">
        <f>IF(OR(ISNUMBER(SEARCH("高等数学",E736)),ISNUMBER(SEARCH("数学分析",E736)),ISNUMBER(SEARCH("微积分",E736))),1,IF(OR(ISNUMBER(SEARCH("概率",E736)),ISNUMBER(SEARCH("数理统计",E736)),ISNUMBER(SEARCH("统计",E736))),2,IF(ISNUMBER(SEARCH("代数",E736)),3,IF(OR(ISNUMBER(SEARCH("运筹",E736)),ISNUMBER(SEARCH("优化",E736))),4,0))))</f>
        <v>0</v>
      </c>
      <c r="R736" t="str">
        <f>IF(AND(Q736&gt;0,O736=1),Q736&amp;"-"&amp;E736,"")</f>
        <v/>
      </c>
      <c r="S736" t="s">
        <v>38</v>
      </c>
      <c r="T736">
        <v>7</v>
      </c>
      <c r="U736">
        <v>1</v>
      </c>
      <c r="V736" t="s">
        <v>38</v>
      </c>
      <c r="W736">
        <v>15</v>
      </c>
      <c r="X736">
        <v>47</v>
      </c>
      <c r="Y736">
        <v>15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e">
        <f>VLOOKUP(A736,#REF!,4,FALSE)</f>
        <v>#REF!</v>
      </c>
      <c r="AW736" t="e">
        <f>VLOOKUP(A736,#REF!,5,FALSE)</f>
        <v>#REF!</v>
      </c>
      <c r="AX736">
        <f>SUMIF(量化书目统计!A:A,H736,量化书目统计!G:G)</f>
        <v>0</v>
      </c>
    </row>
    <row r="737" spans="1:50" x14ac:dyDescent="0.3">
      <c r="A737" t="s">
        <v>876</v>
      </c>
      <c r="B737" t="s">
        <v>539</v>
      </c>
      <c r="C737" t="s">
        <v>34</v>
      </c>
      <c r="D737">
        <v>5</v>
      </c>
      <c r="E737" t="s">
        <v>877</v>
      </c>
      <c r="F737" s="1" t="s">
        <v>878</v>
      </c>
      <c r="G737" t="s">
        <v>879</v>
      </c>
      <c r="H737" t="e">
        <f>VLOOKUP(F737,#REF!,2,FALSE)</f>
        <v>#REF!</v>
      </c>
      <c r="I737" t="s">
        <v>231</v>
      </c>
      <c r="J737" s="4">
        <v>44257</v>
      </c>
      <c r="K737" s="4">
        <v>44328</v>
      </c>
      <c r="L737" s="3">
        <f>IF(K737&lt;&gt;0,K737-J737,"")</f>
        <v>71</v>
      </c>
      <c r="M737" s="4">
        <v>44379</v>
      </c>
      <c r="N737">
        <f>M737-J737</f>
        <v>122</v>
      </c>
      <c r="O737">
        <v>0</v>
      </c>
      <c r="P737" t="e">
        <f>VLOOKUP(F737,#REF!,3,FALSE)</f>
        <v>#REF!</v>
      </c>
      <c r="Q737">
        <f>IF(OR(ISNUMBER(SEARCH("高等数学",E737)),ISNUMBER(SEARCH("数学分析",E737)),ISNUMBER(SEARCH("微积分",E737))),1,IF(OR(ISNUMBER(SEARCH("概率",E737)),ISNUMBER(SEARCH("数理统计",E737)),ISNUMBER(SEARCH("统计",E737))),2,IF(ISNUMBER(SEARCH("代数",E737)),3,IF(OR(ISNUMBER(SEARCH("运筹",E737)),ISNUMBER(SEARCH("优化",E737))),4,0))))</f>
        <v>0</v>
      </c>
      <c r="R737" t="str">
        <f>IF(AND(Q737&gt;0,O737=1),Q737&amp;"-"&amp;E737,"")</f>
        <v/>
      </c>
      <c r="S737" t="s">
        <v>80</v>
      </c>
      <c r="T737">
        <v>1</v>
      </c>
      <c r="U737">
        <v>1</v>
      </c>
      <c r="V737" t="s">
        <v>80</v>
      </c>
      <c r="W737">
        <v>11</v>
      </c>
      <c r="X737">
        <v>21</v>
      </c>
      <c r="Y737">
        <v>15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e">
        <f>VLOOKUP(A737,#REF!,4,FALSE)</f>
        <v>#REF!</v>
      </c>
      <c r="AW737" t="e">
        <f>VLOOKUP(A737,#REF!,5,FALSE)</f>
        <v>#REF!</v>
      </c>
      <c r="AX737">
        <f>SUMIF(量化书目统计!A:A,H737,量化书目统计!G:G)</f>
        <v>0</v>
      </c>
    </row>
    <row r="738" spans="1:50" x14ac:dyDescent="0.3">
      <c r="A738" t="s">
        <v>5295</v>
      </c>
      <c r="B738" t="s">
        <v>855</v>
      </c>
      <c r="C738" t="s">
        <v>337</v>
      </c>
      <c r="D738">
        <v>4</v>
      </c>
      <c r="E738" t="s">
        <v>2404</v>
      </c>
      <c r="F738" s="1" t="s">
        <v>2405</v>
      </c>
      <c r="G738" t="s">
        <v>2406</v>
      </c>
      <c r="H738" t="e">
        <f>VLOOKUP(F738,#REF!,2,FALSE)</f>
        <v>#REF!</v>
      </c>
      <c r="I738" t="s">
        <v>158</v>
      </c>
      <c r="J738" s="4">
        <v>44792</v>
      </c>
      <c r="K738" s="4">
        <v>45002</v>
      </c>
      <c r="L738" s="3">
        <f>IF(K738&lt;&gt;0,K738-J738,"")</f>
        <v>210</v>
      </c>
      <c r="M738" s="4">
        <v>45042</v>
      </c>
      <c r="N738">
        <f>M738-J738</f>
        <v>250</v>
      </c>
      <c r="O738">
        <v>0</v>
      </c>
      <c r="P738" t="e">
        <f>VLOOKUP(F738,#REF!,3,FALSE)</f>
        <v>#REF!</v>
      </c>
      <c r="Q738">
        <f>IF(OR(ISNUMBER(SEARCH("高等数学",E738)),ISNUMBER(SEARCH("数学分析",E738)),ISNUMBER(SEARCH("微积分",E738))),1,IF(OR(ISNUMBER(SEARCH("概率",E738)),ISNUMBER(SEARCH("数理统计",E738)),ISNUMBER(SEARCH("统计",E738))),2,IF(ISNUMBER(SEARCH("代数",E738)),3,IF(OR(ISNUMBER(SEARCH("运筹",E738)),ISNUMBER(SEARCH("优化",E738))),4,0))))</f>
        <v>0</v>
      </c>
      <c r="R738" t="str">
        <f>IF(AND(Q738&gt;0,O738=1),Q738&amp;"-"&amp;E738,"")</f>
        <v/>
      </c>
      <c r="S738" t="s">
        <v>43</v>
      </c>
      <c r="U738">
        <v>1</v>
      </c>
      <c r="V738" t="s">
        <v>43</v>
      </c>
      <c r="X738">
        <v>80</v>
      </c>
      <c r="Y738">
        <v>15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e">
        <f>VLOOKUP(A738,#REF!,4,FALSE)</f>
        <v>#REF!</v>
      </c>
      <c r="AW738" t="e">
        <f>VLOOKUP(A738,#REF!,5,FALSE)</f>
        <v>#REF!</v>
      </c>
      <c r="AX738">
        <f>SUMIF(量化书目统计!A:A,H738,量化书目统计!G:G)</f>
        <v>0</v>
      </c>
    </row>
    <row r="739" spans="1:50" x14ac:dyDescent="0.3">
      <c r="A739" t="s">
        <v>5296</v>
      </c>
      <c r="B739" t="s">
        <v>855</v>
      </c>
      <c r="C739" t="s">
        <v>337</v>
      </c>
      <c r="D739">
        <v>4</v>
      </c>
      <c r="E739" t="s">
        <v>280</v>
      </c>
      <c r="F739" s="1" t="s">
        <v>281</v>
      </c>
      <c r="G739" t="s">
        <v>282</v>
      </c>
      <c r="H739" t="e">
        <f>VLOOKUP(F739,#REF!,2,FALSE)</f>
        <v>#REF!</v>
      </c>
      <c r="I739" t="s">
        <v>158</v>
      </c>
      <c r="J739" s="4">
        <v>44883</v>
      </c>
      <c r="K739" s="4">
        <v>44897</v>
      </c>
      <c r="L739" s="3">
        <f>IF(K739&lt;&gt;0,K739-J739,"")</f>
        <v>14</v>
      </c>
      <c r="M739" s="4">
        <v>44897</v>
      </c>
      <c r="N739">
        <f>M739-J739</f>
        <v>14</v>
      </c>
      <c r="O739">
        <v>0</v>
      </c>
      <c r="P739" t="e">
        <f>VLOOKUP(F739,#REF!,3,FALSE)</f>
        <v>#REF!</v>
      </c>
      <c r="Q739">
        <f>IF(OR(ISNUMBER(SEARCH("高等数学",E739)),ISNUMBER(SEARCH("数学分析",E739)),ISNUMBER(SEARCH("微积分",E739))),1,IF(OR(ISNUMBER(SEARCH("概率",E739)),ISNUMBER(SEARCH("数理统计",E739)),ISNUMBER(SEARCH("统计",E739))),2,IF(ISNUMBER(SEARCH("代数",E739)),3,IF(OR(ISNUMBER(SEARCH("运筹",E739)),ISNUMBER(SEARCH("优化",E739))),4,0))))</f>
        <v>0</v>
      </c>
      <c r="R739" t="str">
        <f>IF(AND(Q739&gt;0,O739=1),Q739&amp;"-"&amp;E739,"")</f>
        <v/>
      </c>
      <c r="S739" t="s">
        <v>43</v>
      </c>
      <c r="U739">
        <v>2</v>
      </c>
      <c r="V739" t="s">
        <v>43</v>
      </c>
      <c r="X739">
        <v>80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e">
        <f>VLOOKUP(A739,#REF!,4,FALSE)</f>
        <v>#REF!</v>
      </c>
      <c r="AW739" t="e">
        <f>VLOOKUP(A739,#REF!,5,FALSE)</f>
        <v>#REF!</v>
      </c>
      <c r="AX739">
        <f>SUMIF(量化书目统计!A:A,H739,量化书目统计!G:G)</f>
        <v>0</v>
      </c>
    </row>
    <row r="740" spans="1:50" x14ac:dyDescent="0.3">
      <c r="A740" t="s">
        <v>5297</v>
      </c>
      <c r="B740" t="s">
        <v>855</v>
      </c>
      <c r="C740" t="s">
        <v>337</v>
      </c>
      <c r="D740">
        <v>4</v>
      </c>
      <c r="E740" t="s">
        <v>2748</v>
      </c>
      <c r="F740" s="1" t="s">
        <v>2749</v>
      </c>
      <c r="G740" t="s">
        <v>2750</v>
      </c>
      <c r="H740" t="e">
        <f>VLOOKUP(F740,#REF!,2,FALSE)</f>
        <v>#REF!</v>
      </c>
      <c r="I740" t="s">
        <v>158</v>
      </c>
      <c r="J740" s="4">
        <v>44482</v>
      </c>
      <c r="K740" s="4">
        <v>44543</v>
      </c>
      <c r="L740" s="3">
        <f>IF(K740&lt;&gt;0,K740-J740,"")</f>
        <v>61</v>
      </c>
      <c r="M740" s="4">
        <v>44543</v>
      </c>
      <c r="N740">
        <f>M740-J740</f>
        <v>61</v>
      </c>
      <c r="O740">
        <v>0</v>
      </c>
      <c r="P740" t="e">
        <f>VLOOKUP(F740,#REF!,3,FALSE)</f>
        <v>#REF!</v>
      </c>
      <c r="Q740">
        <f>IF(OR(ISNUMBER(SEARCH("高等数学",E740)),ISNUMBER(SEARCH("数学分析",E740)),ISNUMBER(SEARCH("微积分",E740))),1,IF(OR(ISNUMBER(SEARCH("概率",E740)),ISNUMBER(SEARCH("数理统计",E740)),ISNUMBER(SEARCH("统计",E740))),2,IF(ISNUMBER(SEARCH("代数",E740)),3,IF(OR(ISNUMBER(SEARCH("运筹",E740)),ISNUMBER(SEARCH("优化",E740))),4,0))))</f>
        <v>0</v>
      </c>
      <c r="R740" t="str">
        <f>IF(AND(Q740&gt;0,O740=1),Q740&amp;"-"&amp;E740,"")</f>
        <v/>
      </c>
      <c r="S740" t="s">
        <v>38</v>
      </c>
      <c r="T740">
        <v>6</v>
      </c>
      <c r="U740">
        <v>1</v>
      </c>
      <c r="V740" t="s">
        <v>38</v>
      </c>
      <c r="W740">
        <v>15</v>
      </c>
      <c r="X740">
        <v>46</v>
      </c>
      <c r="Y740">
        <v>15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e">
        <f>VLOOKUP(A740,#REF!,4,FALSE)</f>
        <v>#REF!</v>
      </c>
      <c r="AW740" t="e">
        <f>VLOOKUP(A740,#REF!,5,FALSE)</f>
        <v>#REF!</v>
      </c>
      <c r="AX740">
        <f>SUMIF(量化书目统计!A:A,H740,量化书目统计!G:G)</f>
        <v>0</v>
      </c>
    </row>
    <row r="741" spans="1:50" x14ac:dyDescent="0.3">
      <c r="A741" t="s">
        <v>5298</v>
      </c>
      <c r="B741" t="s">
        <v>855</v>
      </c>
      <c r="C741" t="s">
        <v>2124</v>
      </c>
      <c r="D741">
        <v>5</v>
      </c>
      <c r="E741" t="s">
        <v>2215</v>
      </c>
      <c r="F741" s="1" t="s">
        <v>2216</v>
      </c>
      <c r="G741" t="s">
        <v>2217</v>
      </c>
      <c r="H741" t="e">
        <f>VLOOKUP(F741,#REF!,2,FALSE)</f>
        <v>#REF!</v>
      </c>
      <c r="I741" t="s">
        <v>53</v>
      </c>
      <c r="J741" s="4">
        <v>44514</v>
      </c>
      <c r="K741" s="4">
        <v>44573</v>
      </c>
      <c r="L741" s="3">
        <f>IF(K741&lt;&gt;0,K741-J741,"")</f>
        <v>59</v>
      </c>
      <c r="M741" s="4">
        <v>44574</v>
      </c>
      <c r="N741">
        <f>M741-J741</f>
        <v>60</v>
      </c>
      <c r="O741">
        <v>0</v>
      </c>
      <c r="P741" t="e">
        <f>VLOOKUP(F741,#REF!,3,FALSE)</f>
        <v>#REF!</v>
      </c>
      <c r="Q741">
        <f>IF(OR(ISNUMBER(SEARCH("高等数学",E741)),ISNUMBER(SEARCH("数学分析",E741)),ISNUMBER(SEARCH("微积分",E741))),1,IF(OR(ISNUMBER(SEARCH("概率",E741)),ISNUMBER(SEARCH("数理统计",E741)),ISNUMBER(SEARCH("统计",E741))),2,IF(ISNUMBER(SEARCH("代数",E741)),3,IF(OR(ISNUMBER(SEARCH("运筹",E741)),ISNUMBER(SEARCH("优化",E741))),4,0))))</f>
        <v>0</v>
      </c>
      <c r="R741" t="str">
        <f>IF(AND(Q741&gt;0,O741=1),Q741&amp;"-"&amp;E741,"")</f>
        <v/>
      </c>
      <c r="S741" t="s">
        <v>38</v>
      </c>
      <c r="T741">
        <v>11</v>
      </c>
      <c r="U741">
        <v>1</v>
      </c>
      <c r="V741" t="s">
        <v>38</v>
      </c>
      <c r="W741">
        <v>18</v>
      </c>
      <c r="X741">
        <v>51</v>
      </c>
      <c r="Y741">
        <v>15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e">
        <f>VLOOKUP(A741,#REF!,4,FALSE)</f>
        <v>#REF!</v>
      </c>
      <c r="AW741" t="e">
        <f>VLOOKUP(A741,#REF!,5,FALSE)</f>
        <v>#REF!</v>
      </c>
      <c r="AX741">
        <f>SUMIF(量化书目统计!A:A,H741,量化书目统计!G:G)</f>
        <v>0</v>
      </c>
    </row>
    <row r="742" spans="1:50" x14ac:dyDescent="0.3">
      <c r="A742" t="s">
        <v>5299</v>
      </c>
      <c r="B742" t="s">
        <v>855</v>
      </c>
      <c r="C742" t="s">
        <v>313</v>
      </c>
      <c r="D742">
        <v>5</v>
      </c>
      <c r="E742" t="s">
        <v>424</v>
      </c>
      <c r="F742" s="1" t="s">
        <v>425</v>
      </c>
      <c r="G742" t="s">
        <v>426</v>
      </c>
      <c r="H742" t="e">
        <f>VLOOKUP(F742,#REF!,2,FALSE)</f>
        <v>#REF!</v>
      </c>
      <c r="I742" t="s">
        <v>49</v>
      </c>
      <c r="J742" s="4">
        <v>44540</v>
      </c>
      <c r="K742" s="4">
        <v>44570</v>
      </c>
      <c r="L742" s="3">
        <f>IF(K742&lt;&gt;0,K742-J742,"")</f>
        <v>30</v>
      </c>
      <c r="M742" s="4">
        <v>44600</v>
      </c>
      <c r="N742">
        <f>M742-J742</f>
        <v>60</v>
      </c>
      <c r="O742">
        <v>0</v>
      </c>
      <c r="P742" t="e">
        <f>VLOOKUP(F742,#REF!,3,FALSE)</f>
        <v>#REF!</v>
      </c>
      <c r="Q742">
        <f>IF(OR(ISNUMBER(SEARCH("高等数学",E742)),ISNUMBER(SEARCH("数学分析",E742)),ISNUMBER(SEARCH("微积分",E742))),1,IF(OR(ISNUMBER(SEARCH("概率",E742)),ISNUMBER(SEARCH("数理统计",E742)),ISNUMBER(SEARCH("统计",E742))),2,IF(ISNUMBER(SEARCH("代数",E742)),3,IF(OR(ISNUMBER(SEARCH("运筹",E742)),ISNUMBER(SEARCH("优化",E742))),4,0))))</f>
        <v>0</v>
      </c>
      <c r="R742" t="str">
        <f>IF(AND(Q742&gt;0,O742=1),Q742&amp;"-"&amp;E742,"")</f>
        <v/>
      </c>
      <c r="S742" t="s">
        <v>38</v>
      </c>
      <c r="T742">
        <v>14</v>
      </c>
      <c r="U742">
        <v>1</v>
      </c>
      <c r="V742" t="s">
        <v>38</v>
      </c>
      <c r="W742">
        <v>18</v>
      </c>
      <c r="X742">
        <v>54</v>
      </c>
      <c r="Y742">
        <v>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e">
        <f>VLOOKUP(A742,#REF!,4,FALSE)</f>
        <v>#REF!</v>
      </c>
      <c r="AW742" t="e">
        <f>VLOOKUP(A742,#REF!,5,FALSE)</f>
        <v>#REF!</v>
      </c>
      <c r="AX742">
        <f>SUMIF(量化书目统计!A:A,H742,量化书目统计!G:G)</f>
        <v>0</v>
      </c>
    </row>
    <row r="743" spans="1:50" x14ac:dyDescent="0.3">
      <c r="A743" t="s">
        <v>5300</v>
      </c>
      <c r="B743" t="s">
        <v>855</v>
      </c>
      <c r="C743" t="s">
        <v>313</v>
      </c>
      <c r="D743">
        <v>5</v>
      </c>
      <c r="E743" t="s">
        <v>2168</v>
      </c>
      <c r="F743" s="1" t="s">
        <v>2169</v>
      </c>
      <c r="G743" t="s">
        <v>2170</v>
      </c>
      <c r="H743" t="e">
        <f>VLOOKUP(F743,#REF!,2,FALSE)</f>
        <v>#REF!</v>
      </c>
      <c r="I743" t="s">
        <v>175</v>
      </c>
      <c r="J743" s="4">
        <v>44847</v>
      </c>
      <c r="K743" s="4">
        <v>44847</v>
      </c>
      <c r="L743" s="3">
        <f>IF(K743&lt;&gt;0,K743-J743,"")</f>
        <v>0</v>
      </c>
      <c r="M743" s="4">
        <v>44907</v>
      </c>
      <c r="N743">
        <f>M743-J743</f>
        <v>60</v>
      </c>
      <c r="O743">
        <v>0</v>
      </c>
      <c r="P743" t="e">
        <f>VLOOKUP(F743,#REF!,3,FALSE)</f>
        <v>#REF!</v>
      </c>
      <c r="Q743">
        <f>IF(OR(ISNUMBER(SEARCH("高等数学",E743)),ISNUMBER(SEARCH("数学分析",E743)),ISNUMBER(SEARCH("微积分",E743))),1,IF(OR(ISNUMBER(SEARCH("概率",E743)),ISNUMBER(SEARCH("数理统计",E743)),ISNUMBER(SEARCH("统计",E743))),2,IF(ISNUMBER(SEARCH("代数",E743)),3,IF(OR(ISNUMBER(SEARCH("运筹",E743)),ISNUMBER(SEARCH("优化",E743))),4,0))))</f>
        <v>0</v>
      </c>
      <c r="R743" t="str">
        <f>IF(AND(Q743&gt;0,O743=1),Q743&amp;"-"&amp;E743,"")</f>
        <v/>
      </c>
      <c r="S743" t="s">
        <v>43</v>
      </c>
      <c r="U743">
        <v>1</v>
      </c>
      <c r="V743" t="s">
        <v>43</v>
      </c>
      <c r="X743">
        <v>80</v>
      </c>
      <c r="Y743">
        <v>15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t="e">
        <f>VLOOKUP(A743,#REF!,4,FALSE)</f>
        <v>#REF!</v>
      </c>
      <c r="AW743" t="e">
        <f>VLOOKUP(A743,#REF!,5,FALSE)</f>
        <v>#REF!</v>
      </c>
      <c r="AX743">
        <f>SUMIF(量化书目统计!A:A,H743,量化书目统计!G:G)</f>
        <v>0</v>
      </c>
    </row>
    <row r="744" spans="1:50" x14ac:dyDescent="0.3">
      <c r="A744" t="s">
        <v>5301</v>
      </c>
      <c r="B744" t="s">
        <v>855</v>
      </c>
      <c r="C744" t="s">
        <v>313</v>
      </c>
      <c r="D744">
        <v>5</v>
      </c>
      <c r="E744" t="s">
        <v>314</v>
      </c>
      <c r="F744" s="1" t="s">
        <v>315</v>
      </c>
      <c r="G744" t="s">
        <v>316</v>
      </c>
      <c r="H744" t="e">
        <f>VLOOKUP(F744,#REF!,2,FALSE)</f>
        <v>#REF!</v>
      </c>
      <c r="I744" t="s">
        <v>317</v>
      </c>
      <c r="J744" s="4">
        <v>44446</v>
      </c>
      <c r="K744" s="4">
        <v>44495</v>
      </c>
      <c r="L744" s="3">
        <f>IF(K744&lt;&gt;0,K744-J744,"")</f>
        <v>49</v>
      </c>
      <c r="M744" s="4">
        <v>44488</v>
      </c>
      <c r="N744">
        <f>M744-J744</f>
        <v>42</v>
      </c>
      <c r="O744">
        <v>0</v>
      </c>
      <c r="P744" t="e">
        <f>VLOOKUP(F744,#REF!,3,FALSE)</f>
        <v>#REF!</v>
      </c>
      <c r="Q744">
        <f>IF(OR(ISNUMBER(SEARCH("高等数学",E744)),ISNUMBER(SEARCH("数学分析",E744)),ISNUMBER(SEARCH("微积分",E744))),1,IF(OR(ISNUMBER(SEARCH("概率",E744)),ISNUMBER(SEARCH("数理统计",E744)),ISNUMBER(SEARCH("统计",E744))),2,IF(ISNUMBER(SEARCH("代数",E744)),3,IF(OR(ISNUMBER(SEARCH("运筹",E744)),ISNUMBER(SEARCH("优化",E744))),4,0))))</f>
        <v>0</v>
      </c>
      <c r="R744" t="str">
        <f>IF(AND(Q744&gt;0,O744=1),Q744&amp;"-"&amp;E744,"")</f>
        <v/>
      </c>
      <c r="S744" t="s">
        <v>38</v>
      </c>
      <c r="T744">
        <v>1</v>
      </c>
      <c r="U744">
        <v>1</v>
      </c>
      <c r="V744" t="s">
        <v>38</v>
      </c>
      <c r="W744">
        <v>8</v>
      </c>
      <c r="X744">
        <v>41</v>
      </c>
      <c r="Y744">
        <v>14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t="e">
        <f>VLOOKUP(A744,#REF!,4,FALSE)</f>
        <v>#REF!</v>
      </c>
      <c r="AW744" t="e">
        <f>VLOOKUP(A744,#REF!,5,FALSE)</f>
        <v>#REF!</v>
      </c>
      <c r="AX744">
        <f>SUMIF(量化书目统计!A:A,H744,量化书目统计!G:G)</f>
        <v>0</v>
      </c>
    </row>
    <row r="745" spans="1:50" x14ac:dyDescent="0.3">
      <c r="A745" t="s">
        <v>5302</v>
      </c>
      <c r="B745" t="s">
        <v>855</v>
      </c>
      <c r="C745" t="s">
        <v>313</v>
      </c>
      <c r="D745">
        <v>5</v>
      </c>
      <c r="E745" t="s">
        <v>314</v>
      </c>
      <c r="F745" s="1" t="s">
        <v>315</v>
      </c>
      <c r="G745" t="s">
        <v>316</v>
      </c>
      <c r="H745" t="e">
        <f>VLOOKUP(F745,#REF!,2,FALSE)</f>
        <v>#REF!</v>
      </c>
      <c r="I745" t="s">
        <v>317</v>
      </c>
      <c r="J745" s="4">
        <v>44497</v>
      </c>
      <c r="K745" s="4">
        <v>44627</v>
      </c>
      <c r="L745" s="3">
        <f>IF(K745&lt;&gt;0,K745-J745,"")</f>
        <v>130</v>
      </c>
      <c r="M745" s="4">
        <v>44624</v>
      </c>
      <c r="N745">
        <f>M745-J745</f>
        <v>127</v>
      </c>
      <c r="O745">
        <v>0</v>
      </c>
      <c r="P745" t="e">
        <f>VLOOKUP(F745,#REF!,3,FALSE)</f>
        <v>#REF!</v>
      </c>
      <c r="Q745">
        <f>IF(OR(ISNUMBER(SEARCH("高等数学",E745)),ISNUMBER(SEARCH("数学分析",E745)),ISNUMBER(SEARCH("微积分",E745))),1,IF(OR(ISNUMBER(SEARCH("概率",E745)),ISNUMBER(SEARCH("数理统计",E745)),ISNUMBER(SEARCH("统计",E745))),2,IF(ISNUMBER(SEARCH("代数",E745)),3,IF(OR(ISNUMBER(SEARCH("运筹",E745)),ISNUMBER(SEARCH("优化",E745))),4,0))))</f>
        <v>0</v>
      </c>
      <c r="R745" t="str">
        <f>IF(AND(Q745&gt;0,O745=1),Q745&amp;"-"&amp;E745,"")</f>
        <v/>
      </c>
      <c r="S745" t="s">
        <v>38</v>
      </c>
      <c r="T745">
        <v>8</v>
      </c>
      <c r="U745">
        <v>1</v>
      </c>
      <c r="V745" t="s">
        <v>99</v>
      </c>
      <c r="W745">
        <v>4</v>
      </c>
      <c r="X745">
        <v>48</v>
      </c>
      <c r="Y745">
        <v>15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e">
        <f>VLOOKUP(A745,#REF!,4,FALSE)</f>
        <v>#REF!</v>
      </c>
      <c r="AW745" t="e">
        <f>VLOOKUP(A745,#REF!,5,FALSE)</f>
        <v>#REF!</v>
      </c>
      <c r="AX745">
        <f>SUMIF(量化书目统计!A:A,H745,量化书目统计!G:G)</f>
        <v>0</v>
      </c>
    </row>
    <row r="746" spans="1:50" x14ac:dyDescent="0.3">
      <c r="A746" t="s">
        <v>5303</v>
      </c>
      <c r="B746" t="s">
        <v>855</v>
      </c>
      <c r="C746" t="s">
        <v>313</v>
      </c>
      <c r="D746">
        <v>5</v>
      </c>
      <c r="E746" t="s">
        <v>2522</v>
      </c>
      <c r="F746" s="1" t="s">
        <v>2523</v>
      </c>
      <c r="G746" t="s">
        <v>2524</v>
      </c>
      <c r="H746" t="e">
        <f>VLOOKUP(F746,#REF!,2,FALSE)</f>
        <v>#REF!</v>
      </c>
      <c r="I746" t="s">
        <v>65</v>
      </c>
      <c r="J746" s="4">
        <v>44455</v>
      </c>
      <c r="K746" s="4">
        <v>44455</v>
      </c>
      <c r="L746" s="3">
        <f>IF(K746&lt;&gt;0,K746-J746,"")</f>
        <v>0</v>
      </c>
      <c r="M746" s="4">
        <v>44515</v>
      </c>
      <c r="N746">
        <f>M746-J746</f>
        <v>60</v>
      </c>
      <c r="O746">
        <v>0</v>
      </c>
      <c r="P746" t="e">
        <f>VLOOKUP(F746,#REF!,3,FALSE)</f>
        <v>#REF!</v>
      </c>
      <c r="Q746">
        <f>IF(OR(ISNUMBER(SEARCH("高等数学",E746)),ISNUMBER(SEARCH("数学分析",E746)),ISNUMBER(SEARCH("微积分",E746))),1,IF(OR(ISNUMBER(SEARCH("概率",E746)),ISNUMBER(SEARCH("数理统计",E746)),ISNUMBER(SEARCH("统计",E746))),2,IF(ISNUMBER(SEARCH("代数",E746)),3,IF(OR(ISNUMBER(SEARCH("运筹",E746)),ISNUMBER(SEARCH("优化",E746))),4,0))))</f>
        <v>0</v>
      </c>
      <c r="R746" t="str">
        <f>IF(AND(Q746&gt;0,O746=1),Q746&amp;"-"&amp;E746,"")</f>
        <v/>
      </c>
      <c r="S746" t="s">
        <v>38</v>
      </c>
      <c r="T746">
        <v>2</v>
      </c>
      <c r="U746">
        <v>1</v>
      </c>
      <c r="V746" t="s">
        <v>38</v>
      </c>
      <c r="W746">
        <v>2</v>
      </c>
      <c r="X746">
        <v>42</v>
      </c>
      <c r="Y746">
        <v>15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e">
        <f>VLOOKUP(A746,#REF!,4,FALSE)</f>
        <v>#REF!</v>
      </c>
      <c r="AW746" t="e">
        <f>VLOOKUP(A746,#REF!,5,FALSE)</f>
        <v>#REF!</v>
      </c>
      <c r="AX746">
        <f>SUMIF(量化书目统计!A:A,H746,量化书目统计!G:G)</f>
        <v>0</v>
      </c>
    </row>
    <row r="747" spans="1:50" x14ac:dyDescent="0.3">
      <c r="A747" t="s">
        <v>5304</v>
      </c>
      <c r="B747" t="s">
        <v>855</v>
      </c>
      <c r="C747" t="s">
        <v>45</v>
      </c>
      <c r="D747">
        <v>5</v>
      </c>
      <c r="E747" t="s">
        <v>480</v>
      </c>
      <c r="F747" s="1" t="s">
        <v>481</v>
      </c>
      <c r="G747" t="s">
        <v>482</v>
      </c>
      <c r="H747" t="e">
        <f>VLOOKUP(F747,#REF!,2,FALSE)</f>
        <v>#REF!</v>
      </c>
      <c r="I747" t="s">
        <v>175</v>
      </c>
      <c r="J747" s="4">
        <v>44446</v>
      </c>
      <c r="K747" s="4">
        <v>44487</v>
      </c>
      <c r="L747" s="3">
        <f>IF(K747&lt;&gt;0,K747-J747,"")</f>
        <v>41</v>
      </c>
      <c r="M747" s="4">
        <v>44494</v>
      </c>
      <c r="N747">
        <f>M747-J747</f>
        <v>48</v>
      </c>
      <c r="O747">
        <v>0</v>
      </c>
      <c r="P747" t="e">
        <f>VLOOKUP(F747,#REF!,3,FALSE)</f>
        <v>#REF!</v>
      </c>
      <c r="Q747">
        <f>IF(OR(ISNUMBER(SEARCH("高等数学",E747)),ISNUMBER(SEARCH("数学分析",E747)),ISNUMBER(SEARCH("微积分",E747))),1,IF(OR(ISNUMBER(SEARCH("概率",E747)),ISNUMBER(SEARCH("数理统计",E747)),ISNUMBER(SEARCH("统计",E747))),2,IF(ISNUMBER(SEARCH("代数",E747)),3,IF(OR(ISNUMBER(SEARCH("运筹",E747)),ISNUMBER(SEARCH("优化",E747))),4,0))))</f>
        <v>0</v>
      </c>
      <c r="R747" t="str">
        <f>IF(AND(Q747&gt;0,O747=1),Q747&amp;"-"&amp;E747,"")</f>
        <v/>
      </c>
      <c r="S747" t="s">
        <v>38</v>
      </c>
      <c r="T747">
        <v>1</v>
      </c>
      <c r="U747">
        <v>1</v>
      </c>
      <c r="V747" t="s">
        <v>38</v>
      </c>
      <c r="W747">
        <v>7</v>
      </c>
      <c r="X747">
        <v>41</v>
      </c>
      <c r="Y747">
        <v>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e">
        <f>VLOOKUP(A747,#REF!,4,FALSE)</f>
        <v>#REF!</v>
      </c>
      <c r="AW747" t="e">
        <f>VLOOKUP(A747,#REF!,5,FALSE)</f>
        <v>#REF!</v>
      </c>
      <c r="AX747">
        <f>SUMIF(量化书目统计!A:A,H747,量化书目统计!G:G)</f>
        <v>0</v>
      </c>
    </row>
    <row r="748" spans="1:50" x14ac:dyDescent="0.3">
      <c r="A748" t="s">
        <v>880</v>
      </c>
      <c r="B748" t="s">
        <v>539</v>
      </c>
      <c r="C748" t="s">
        <v>144</v>
      </c>
      <c r="D748">
        <v>5</v>
      </c>
      <c r="E748" t="s">
        <v>881</v>
      </c>
      <c r="F748" s="1" t="s">
        <v>882</v>
      </c>
      <c r="G748" t="s">
        <v>883</v>
      </c>
      <c r="H748" t="e">
        <f>VLOOKUP(F748,#REF!,2,FALSE)</f>
        <v>#REF!</v>
      </c>
      <c r="I748" t="s">
        <v>158</v>
      </c>
      <c r="J748" s="4">
        <v>44316</v>
      </c>
      <c r="K748" s="4">
        <v>44333</v>
      </c>
      <c r="L748" s="3">
        <f>IF(K748&lt;&gt;0,K748-J748,"")</f>
        <v>17</v>
      </c>
      <c r="M748" s="4">
        <v>44376</v>
      </c>
      <c r="N748">
        <f>M748-J748</f>
        <v>60</v>
      </c>
      <c r="O748">
        <v>0</v>
      </c>
      <c r="P748" t="e">
        <f>VLOOKUP(F748,#REF!,3,FALSE)</f>
        <v>#REF!</v>
      </c>
      <c r="Q748">
        <f>IF(OR(ISNUMBER(SEARCH("高等数学",E748)),ISNUMBER(SEARCH("数学分析",E748)),ISNUMBER(SEARCH("微积分",E748))),1,IF(OR(ISNUMBER(SEARCH("概率",E748)),ISNUMBER(SEARCH("数理统计",E748)),ISNUMBER(SEARCH("统计",E748))),2,IF(ISNUMBER(SEARCH("代数",E748)),3,IF(OR(ISNUMBER(SEARCH("运筹",E748)),ISNUMBER(SEARCH("优化",E748))),4,0))))</f>
        <v>0</v>
      </c>
      <c r="R748" t="str">
        <f>IF(AND(Q748&gt;0,O748=1),Q748&amp;"-"&amp;E748,"")</f>
        <v/>
      </c>
      <c r="S748" t="s">
        <v>80</v>
      </c>
      <c r="T748">
        <v>9</v>
      </c>
      <c r="U748">
        <v>1</v>
      </c>
      <c r="V748" t="s">
        <v>80</v>
      </c>
      <c r="W748">
        <v>12</v>
      </c>
      <c r="X748">
        <v>29</v>
      </c>
      <c r="Y748">
        <v>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e">
        <f>VLOOKUP(A748,#REF!,4,FALSE)</f>
        <v>#REF!</v>
      </c>
      <c r="AW748" t="e">
        <f>VLOOKUP(A748,#REF!,5,FALSE)</f>
        <v>#REF!</v>
      </c>
      <c r="AX748">
        <f>SUMIF(量化书目统计!A:A,H748,量化书目统计!G:G)</f>
        <v>0</v>
      </c>
    </row>
    <row r="749" spans="1:50" x14ac:dyDescent="0.3">
      <c r="A749" t="s">
        <v>5305</v>
      </c>
      <c r="B749" t="s">
        <v>855</v>
      </c>
      <c r="C749" t="s">
        <v>45</v>
      </c>
      <c r="D749">
        <v>5</v>
      </c>
      <c r="E749" t="s">
        <v>792</v>
      </c>
      <c r="F749" s="1" t="s">
        <v>793</v>
      </c>
      <c r="G749" t="s">
        <v>794</v>
      </c>
      <c r="H749" t="e">
        <f>VLOOKUP(F749,#REF!,2,FALSE)</f>
        <v>#REF!</v>
      </c>
      <c r="I749" t="s">
        <v>32</v>
      </c>
      <c r="J749" s="4">
        <v>44627</v>
      </c>
      <c r="K749" s="4">
        <v>44785</v>
      </c>
      <c r="L749" s="3">
        <f>IF(K749&lt;&gt;0,K749-J749,"")</f>
        <v>158</v>
      </c>
      <c r="M749" s="4">
        <v>44815</v>
      </c>
      <c r="N749">
        <f>M749-J749</f>
        <v>188</v>
      </c>
      <c r="O749">
        <v>0</v>
      </c>
      <c r="P749" t="e">
        <f>VLOOKUP(F749,#REF!,3,FALSE)</f>
        <v>#REF!</v>
      </c>
      <c r="Q749">
        <f>IF(OR(ISNUMBER(SEARCH("高等数学",E749)),ISNUMBER(SEARCH("数学分析",E749)),ISNUMBER(SEARCH("微积分",E749))),1,IF(OR(ISNUMBER(SEARCH("概率",E749)),ISNUMBER(SEARCH("数理统计",E749)),ISNUMBER(SEARCH("统计",E749))),2,IF(ISNUMBER(SEARCH("代数",E749)),3,IF(OR(ISNUMBER(SEARCH("运筹",E749)),ISNUMBER(SEARCH("优化",E749))),4,0))))</f>
        <v>0</v>
      </c>
      <c r="R749" t="str">
        <f>IF(AND(Q749&gt;0,O749=1),Q749&amp;"-"&amp;E749,"")</f>
        <v/>
      </c>
      <c r="S749" t="s">
        <v>99</v>
      </c>
      <c r="T749">
        <v>4</v>
      </c>
      <c r="U749">
        <v>1</v>
      </c>
      <c r="V749" t="s">
        <v>43</v>
      </c>
      <c r="X749">
        <v>64</v>
      </c>
      <c r="Y749">
        <v>19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 t="e">
        <f>VLOOKUP(A749,#REF!,4,FALSE)</f>
        <v>#REF!</v>
      </c>
      <c r="AW749" t="e">
        <f>VLOOKUP(A749,#REF!,5,FALSE)</f>
        <v>#REF!</v>
      </c>
      <c r="AX749">
        <f>SUMIF(量化书目统计!A:A,H749,量化书目统计!G:G)</f>
        <v>0</v>
      </c>
    </row>
    <row r="750" spans="1:50" x14ac:dyDescent="0.3">
      <c r="A750" t="s">
        <v>5306</v>
      </c>
      <c r="B750" t="s">
        <v>855</v>
      </c>
      <c r="C750" t="s">
        <v>45</v>
      </c>
      <c r="D750">
        <v>5</v>
      </c>
      <c r="E750" t="s">
        <v>889</v>
      </c>
      <c r="F750" s="1" t="s">
        <v>890</v>
      </c>
      <c r="G750" t="s">
        <v>891</v>
      </c>
      <c r="H750" t="e">
        <f>VLOOKUP(F750,#REF!,2,FALSE)</f>
        <v>#REF!</v>
      </c>
      <c r="I750" t="s">
        <v>32</v>
      </c>
      <c r="J750" s="4">
        <v>44924</v>
      </c>
      <c r="K750" s="4">
        <v>44972</v>
      </c>
      <c r="L750" s="3">
        <f>IF(K750&lt;&gt;0,K750-J750,"")</f>
        <v>48</v>
      </c>
      <c r="M750" s="4">
        <v>44986</v>
      </c>
      <c r="N750">
        <f>M750-J750</f>
        <v>62</v>
      </c>
      <c r="O750">
        <v>0</v>
      </c>
      <c r="P750" t="e">
        <f>VLOOKUP(F750,#REF!,3,FALSE)</f>
        <v>#REF!</v>
      </c>
      <c r="Q750">
        <f>IF(OR(ISNUMBER(SEARCH("高等数学",E750)),ISNUMBER(SEARCH("数学分析",E750)),ISNUMBER(SEARCH("微积分",E750))),1,IF(OR(ISNUMBER(SEARCH("概率",E750)),ISNUMBER(SEARCH("数理统计",E750)),ISNUMBER(SEARCH("统计",E750))),2,IF(ISNUMBER(SEARCH("代数",E750)),3,IF(OR(ISNUMBER(SEARCH("运筹",E750)),ISNUMBER(SEARCH("优化",E750))),4,0))))</f>
        <v>0</v>
      </c>
      <c r="R750" t="str">
        <f>IF(AND(Q750&gt;0,O750=1),Q750&amp;"-"&amp;E750,"")</f>
        <v/>
      </c>
      <c r="S750" t="s">
        <v>43</v>
      </c>
      <c r="U750">
        <v>1</v>
      </c>
      <c r="V750" t="s">
        <v>43</v>
      </c>
      <c r="X750">
        <v>80</v>
      </c>
      <c r="Y750"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 t="e">
        <f>VLOOKUP(A750,#REF!,4,FALSE)</f>
        <v>#REF!</v>
      </c>
      <c r="AW750" t="e">
        <f>VLOOKUP(A750,#REF!,5,FALSE)</f>
        <v>#REF!</v>
      </c>
      <c r="AX750">
        <f>SUMIF(量化书目统计!A:A,H750,量化书目统计!G:G)</f>
        <v>0</v>
      </c>
    </row>
    <row r="751" spans="1:50" x14ac:dyDescent="0.3">
      <c r="A751" t="s">
        <v>5307</v>
      </c>
      <c r="B751" t="s">
        <v>855</v>
      </c>
      <c r="C751" t="s">
        <v>45</v>
      </c>
      <c r="D751">
        <v>5</v>
      </c>
      <c r="E751" t="s">
        <v>405</v>
      </c>
      <c r="F751" s="1" t="s">
        <v>406</v>
      </c>
      <c r="G751" t="s">
        <v>407</v>
      </c>
      <c r="H751" t="e">
        <f>VLOOKUP(F751,#REF!,2,FALSE)</f>
        <v>#REF!</v>
      </c>
      <c r="I751" t="s">
        <v>49</v>
      </c>
      <c r="J751" s="4">
        <v>44614</v>
      </c>
      <c r="K751" s="4">
        <v>44786</v>
      </c>
      <c r="L751" s="3">
        <f>IF(K751&lt;&gt;0,K751-J751,"")</f>
        <v>172</v>
      </c>
      <c r="M751" s="4">
        <v>44815</v>
      </c>
      <c r="N751">
        <f>M751-J751</f>
        <v>201</v>
      </c>
      <c r="O751">
        <v>0</v>
      </c>
      <c r="P751" t="e">
        <f>VLOOKUP(F751,#REF!,3,FALSE)</f>
        <v>#REF!</v>
      </c>
      <c r="Q751">
        <f>IF(OR(ISNUMBER(SEARCH("高等数学",E751)),ISNUMBER(SEARCH("数学分析",E751)),ISNUMBER(SEARCH("微积分",E751))),1,IF(OR(ISNUMBER(SEARCH("概率",E751)),ISNUMBER(SEARCH("数理统计",E751)),ISNUMBER(SEARCH("统计",E751))),2,IF(ISNUMBER(SEARCH("代数",E751)),3,IF(OR(ISNUMBER(SEARCH("运筹",E751)),ISNUMBER(SEARCH("优化",E751))),4,0))))</f>
        <v>0</v>
      </c>
      <c r="R751" t="str">
        <f>IF(AND(Q751&gt;0,O751=1),Q751&amp;"-"&amp;E751,"")</f>
        <v/>
      </c>
      <c r="S751" t="s">
        <v>99</v>
      </c>
      <c r="T751">
        <v>2</v>
      </c>
      <c r="U751">
        <v>2</v>
      </c>
      <c r="V751" t="s">
        <v>43</v>
      </c>
      <c r="X751">
        <v>62</v>
      </c>
      <c r="Y751">
        <v>19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 t="e">
        <f>VLOOKUP(A751,#REF!,4,FALSE)</f>
        <v>#REF!</v>
      </c>
      <c r="AW751" t="e">
        <f>VLOOKUP(A751,#REF!,5,FALSE)</f>
        <v>#REF!</v>
      </c>
      <c r="AX751">
        <f>SUMIF(量化书目统计!A:A,H751,量化书目统计!G:G)</f>
        <v>0</v>
      </c>
    </row>
    <row r="752" spans="1:50" x14ac:dyDescent="0.3">
      <c r="A752" t="s">
        <v>5308</v>
      </c>
      <c r="B752" t="s">
        <v>855</v>
      </c>
      <c r="C752" t="s">
        <v>45</v>
      </c>
      <c r="D752">
        <v>5</v>
      </c>
      <c r="E752" t="s">
        <v>405</v>
      </c>
      <c r="F752" s="1" t="s">
        <v>408</v>
      </c>
      <c r="G752" t="s">
        <v>409</v>
      </c>
      <c r="H752" t="e">
        <f>VLOOKUP(F752,#REF!,2,FALSE)</f>
        <v>#REF!</v>
      </c>
      <c r="I752" t="s">
        <v>49</v>
      </c>
      <c r="J752" s="4">
        <v>44494</v>
      </c>
      <c r="K752" s="4">
        <v>44525</v>
      </c>
      <c r="L752" s="3">
        <f>IF(K752&lt;&gt;0,K752-J752,"")</f>
        <v>31</v>
      </c>
      <c r="M752" s="4">
        <v>44526</v>
      </c>
      <c r="N752">
        <f>M752-J752</f>
        <v>32</v>
      </c>
      <c r="O752">
        <v>0</v>
      </c>
      <c r="P752" t="e">
        <f>VLOOKUP(F752,#REF!,3,FALSE)</f>
        <v>#REF!</v>
      </c>
      <c r="Q752">
        <f>IF(OR(ISNUMBER(SEARCH("高等数学",E752)),ISNUMBER(SEARCH("数学分析",E752)),ISNUMBER(SEARCH("微积分",E752))),1,IF(OR(ISNUMBER(SEARCH("概率",E752)),ISNUMBER(SEARCH("数理统计",E752)),ISNUMBER(SEARCH("统计",E752))),2,IF(ISNUMBER(SEARCH("代数",E752)),3,IF(OR(ISNUMBER(SEARCH("运筹",E752)),ISNUMBER(SEARCH("优化",E752))),4,0))))</f>
        <v>0</v>
      </c>
      <c r="R752" t="str">
        <f>IF(AND(Q752&gt;0,O752=1),Q752&amp;"-"&amp;E752,"")</f>
        <v/>
      </c>
      <c r="S752" t="s">
        <v>38</v>
      </c>
      <c r="T752">
        <v>8</v>
      </c>
      <c r="U752">
        <v>2</v>
      </c>
      <c r="V752" t="s">
        <v>38</v>
      </c>
      <c r="W752">
        <v>12</v>
      </c>
      <c r="X752">
        <v>48</v>
      </c>
      <c r="Y752">
        <v>15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e">
        <f>VLOOKUP(A752,#REF!,4,FALSE)</f>
        <v>#REF!</v>
      </c>
      <c r="AW752" t="e">
        <f>VLOOKUP(A752,#REF!,5,FALSE)</f>
        <v>#REF!</v>
      </c>
      <c r="AX752">
        <f>SUMIF(量化书目统计!A:A,H752,量化书目统计!G:G)</f>
        <v>0</v>
      </c>
    </row>
    <row r="753" spans="1:50" x14ac:dyDescent="0.3">
      <c r="A753" t="s">
        <v>5309</v>
      </c>
      <c r="B753" t="s">
        <v>855</v>
      </c>
      <c r="C753" t="s">
        <v>45</v>
      </c>
      <c r="D753">
        <v>5</v>
      </c>
      <c r="E753" t="s">
        <v>2782</v>
      </c>
      <c r="F753" s="1" t="s">
        <v>2783</v>
      </c>
      <c r="G753" t="s">
        <v>2784</v>
      </c>
      <c r="H753" t="e">
        <f>VLOOKUP(F753,#REF!,2,FALSE)</f>
        <v>#REF!</v>
      </c>
      <c r="I753" t="s">
        <v>317</v>
      </c>
      <c r="J753" s="4">
        <v>44888</v>
      </c>
      <c r="K753" s="4">
        <v>44974</v>
      </c>
      <c r="L753" s="3">
        <f>IF(K753&lt;&gt;0,K753-J753,"")</f>
        <v>86</v>
      </c>
      <c r="M753" s="4">
        <v>44985</v>
      </c>
      <c r="N753">
        <f>M753-J753</f>
        <v>97</v>
      </c>
      <c r="O753">
        <v>0</v>
      </c>
      <c r="P753" t="e">
        <f>VLOOKUP(F753,#REF!,3,FALSE)</f>
        <v>#REF!</v>
      </c>
      <c r="Q753">
        <f>IF(OR(ISNUMBER(SEARCH("高等数学",E753)),ISNUMBER(SEARCH("数学分析",E753)),ISNUMBER(SEARCH("微积分",E753))),1,IF(OR(ISNUMBER(SEARCH("概率",E753)),ISNUMBER(SEARCH("数理统计",E753)),ISNUMBER(SEARCH("统计",E753))),2,IF(ISNUMBER(SEARCH("代数",E753)),3,IF(OR(ISNUMBER(SEARCH("运筹",E753)),ISNUMBER(SEARCH("优化",E753))),4,0))))</f>
        <v>0</v>
      </c>
      <c r="R753" t="str">
        <f>IF(AND(Q753&gt;0,O753=1),Q753&amp;"-"&amp;E753,"")</f>
        <v/>
      </c>
      <c r="S753" t="s">
        <v>43</v>
      </c>
      <c r="U753">
        <v>1</v>
      </c>
      <c r="V753" t="s">
        <v>43</v>
      </c>
      <c r="X753">
        <v>80</v>
      </c>
      <c r="Y753">
        <v>15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e">
        <f>VLOOKUP(A753,#REF!,4,FALSE)</f>
        <v>#REF!</v>
      </c>
      <c r="AW753" t="e">
        <f>VLOOKUP(A753,#REF!,5,FALSE)</f>
        <v>#REF!</v>
      </c>
      <c r="AX753">
        <f>SUMIF(量化书目统计!A:A,H753,量化书目统计!G:G)</f>
        <v>0</v>
      </c>
    </row>
    <row r="754" spans="1:50" x14ac:dyDescent="0.3">
      <c r="A754" t="s">
        <v>5310</v>
      </c>
      <c r="B754" t="s">
        <v>855</v>
      </c>
      <c r="C754" t="s">
        <v>45</v>
      </c>
      <c r="D754">
        <v>5</v>
      </c>
      <c r="E754" t="s">
        <v>1470</v>
      </c>
      <c r="F754" s="1" t="s">
        <v>1471</v>
      </c>
      <c r="G754" t="s">
        <v>1472</v>
      </c>
      <c r="H754" t="e">
        <f>VLOOKUP(F754,#REF!,2,FALSE)</f>
        <v>#REF!</v>
      </c>
      <c r="I754" t="s">
        <v>32</v>
      </c>
      <c r="J754" s="4">
        <v>44475</v>
      </c>
      <c r="K754" s="4">
        <v>44500</v>
      </c>
      <c r="L754" s="3">
        <f>IF(K754&lt;&gt;0,K754-J754,"")</f>
        <v>25</v>
      </c>
      <c r="M754" s="4">
        <v>44501</v>
      </c>
      <c r="N754">
        <f>M754-J754</f>
        <v>26</v>
      </c>
      <c r="O754">
        <v>0</v>
      </c>
      <c r="P754" t="e">
        <f>VLOOKUP(F754,#REF!,3,FALSE)</f>
        <v>#REF!</v>
      </c>
      <c r="Q754">
        <f>IF(OR(ISNUMBER(SEARCH("高等数学",E754)),ISNUMBER(SEARCH("数学分析",E754)),ISNUMBER(SEARCH("微积分",E754))),1,IF(OR(ISNUMBER(SEARCH("概率",E754)),ISNUMBER(SEARCH("数理统计",E754)),ISNUMBER(SEARCH("统计",E754))),2,IF(ISNUMBER(SEARCH("代数",E754)),3,IF(OR(ISNUMBER(SEARCH("运筹",E754)),ISNUMBER(SEARCH("优化",E754))),4,0))))</f>
        <v>0</v>
      </c>
      <c r="R754" t="str">
        <f>IF(AND(Q754&gt;0,O754=1),Q754&amp;"-"&amp;E754,"")</f>
        <v/>
      </c>
      <c r="S754" t="s">
        <v>38</v>
      </c>
      <c r="T754">
        <v>5</v>
      </c>
      <c r="U754">
        <v>1</v>
      </c>
      <c r="V754" t="s">
        <v>38</v>
      </c>
      <c r="W754">
        <v>9</v>
      </c>
      <c r="X754">
        <v>45</v>
      </c>
      <c r="Y754">
        <v>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t="e">
        <f>VLOOKUP(A754,#REF!,4,FALSE)</f>
        <v>#REF!</v>
      </c>
      <c r="AW754" t="e">
        <f>VLOOKUP(A754,#REF!,5,FALSE)</f>
        <v>#REF!</v>
      </c>
      <c r="AX754">
        <f>SUMIF(量化书目统计!A:A,H754,量化书目统计!G:G)</f>
        <v>0</v>
      </c>
    </row>
    <row r="755" spans="1:50" x14ac:dyDescent="0.3">
      <c r="A755" t="s">
        <v>5311</v>
      </c>
      <c r="B755" t="s">
        <v>855</v>
      </c>
      <c r="C755" t="s">
        <v>45</v>
      </c>
      <c r="D755">
        <v>5</v>
      </c>
      <c r="E755" t="s">
        <v>766</v>
      </c>
      <c r="F755" s="1" t="s">
        <v>2211</v>
      </c>
      <c r="G755" t="s">
        <v>2212</v>
      </c>
      <c r="H755" t="e">
        <f>VLOOKUP(F755,#REF!,2,FALSE)</f>
        <v>#REF!</v>
      </c>
      <c r="I755" t="s">
        <v>49</v>
      </c>
      <c r="J755" s="4">
        <v>44447</v>
      </c>
      <c r="K755" s="4">
        <v>44465</v>
      </c>
      <c r="L755" s="3">
        <f>IF(K755&lt;&gt;0,K755-J755,"")</f>
        <v>18</v>
      </c>
      <c r="M755" s="4">
        <v>44508</v>
      </c>
      <c r="N755">
        <f>M755-J755</f>
        <v>61</v>
      </c>
      <c r="O755">
        <v>0</v>
      </c>
      <c r="P755" t="e">
        <f>VLOOKUP(F755,#REF!,3,FALSE)</f>
        <v>#REF!</v>
      </c>
      <c r="Q755">
        <f>IF(OR(ISNUMBER(SEARCH("高等数学",E755)),ISNUMBER(SEARCH("数学分析",E755)),ISNUMBER(SEARCH("微积分",E755))),1,IF(OR(ISNUMBER(SEARCH("概率",E755)),ISNUMBER(SEARCH("数理统计",E755)),ISNUMBER(SEARCH("统计",E755))),2,IF(ISNUMBER(SEARCH("代数",E755)),3,IF(OR(ISNUMBER(SEARCH("运筹",E755)),ISNUMBER(SEARCH("优化",E755))),4,0))))</f>
        <v>0</v>
      </c>
      <c r="R755" t="str">
        <f>IF(AND(Q755&gt;0,O755=1),Q755&amp;"-"&amp;E755,"")</f>
        <v/>
      </c>
      <c r="S755" t="s">
        <v>38</v>
      </c>
      <c r="T755">
        <v>1</v>
      </c>
      <c r="U755">
        <v>1</v>
      </c>
      <c r="V755" t="s">
        <v>38</v>
      </c>
      <c r="W755">
        <v>4</v>
      </c>
      <c r="X755">
        <v>41</v>
      </c>
      <c r="Y755">
        <v>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e">
        <f>VLOOKUP(A755,#REF!,4,FALSE)</f>
        <v>#REF!</v>
      </c>
      <c r="AW755" t="e">
        <f>VLOOKUP(A755,#REF!,5,FALSE)</f>
        <v>#REF!</v>
      </c>
      <c r="AX755">
        <f>SUMIF(量化书目统计!A:A,H755,量化书目统计!G:G)</f>
        <v>0</v>
      </c>
    </row>
    <row r="756" spans="1:50" x14ac:dyDescent="0.3">
      <c r="A756" t="s">
        <v>5312</v>
      </c>
      <c r="B756" t="s">
        <v>855</v>
      </c>
      <c r="C756" t="s">
        <v>45</v>
      </c>
      <c r="D756">
        <v>5</v>
      </c>
      <c r="E756" t="s">
        <v>1028</v>
      </c>
      <c r="F756" s="1" t="s">
        <v>1029</v>
      </c>
      <c r="G756" t="s">
        <v>1030</v>
      </c>
      <c r="H756" t="e">
        <f>VLOOKUP(F756,#REF!,2,FALSE)</f>
        <v>#REF!</v>
      </c>
      <c r="I756" t="s">
        <v>49</v>
      </c>
      <c r="J756" s="4">
        <v>44564</v>
      </c>
      <c r="K756" s="4">
        <v>44578</v>
      </c>
      <c r="L756" s="3">
        <f>IF(K756&lt;&gt;0,K756-J756,"")</f>
        <v>14</v>
      </c>
      <c r="M756" s="4">
        <v>44624</v>
      </c>
      <c r="N756">
        <f>M756-J756</f>
        <v>60</v>
      </c>
      <c r="O756">
        <v>0</v>
      </c>
      <c r="P756" t="e">
        <f>VLOOKUP(F756,#REF!,3,FALSE)</f>
        <v>#REF!</v>
      </c>
      <c r="Q756">
        <f>IF(OR(ISNUMBER(SEARCH("高等数学",E756)),ISNUMBER(SEARCH("数学分析",E756)),ISNUMBER(SEARCH("微积分",E756))),1,IF(OR(ISNUMBER(SEARCH("概率",E756)),ISNUMBER(SEARCH("数理统计",E756)),ISNUMBER(SEARCH("统计",E756))),2,IF(ISNUMBER(SEARCH("代数",E756)),3,IF(OR(ISNUMBER(SEARCH("运筹",E756)),ISNUMBER(SEARCH("优化",E756))),4,0))))</f>
        <v>0</v>
      </c>
      <c r="R756" t="str">
        <f>IF(AND(Q756&gt;0,O756=1),Q756&amp;"-"&amp;E756,"")</f>
        <v/>
      </c>
      <c r="S756" t="s">
        <v>38</v>
      </c>
      <c r="T756">
        <v>18</v>
      </c>
      <c r="U756">
        <v>1</v>
      </c>
      <c r="V756" t="s">
        <v>43</v>
      </c>
      <c r="X756">
        <v>58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t="e">
        <f>VLOOKUP(A756,#REF!,4,FALSE)</f>
        <v>#REF!</v>
      </c>
      <c r="AW756" t="e">
        <f>VLOOKUP(A756,#REF!,5,FALSE)</f>
        <v>#REF!</v>
      </c>
      <c r="AX756">
        <f>SUMIF(量化书目统计!A:A,H756,量化书目统计!G:G)</f>
        <v>0</v>
      </c>
    </row>
    <row r="757" spans="1:50" x14ac:dyDescent="0.3">
      <c r="A757" t="s">
        <v>5313</v>
      </c>
      <c r="B757" t="s">
        <v>855</v>
      </c>
      <c r="C757" t="s">
        <v>45</v>
      </c>
      <c r="D757">
        <v>5</v>
      </c>
      <c r="E757" t="s">
        <v>1266</v>
      </c>
      <c r="F757" s="1" t="s">
        <v>1267</v>
      </c>
      <c r="G757" t="s">
        <v>1268</v>
      </c>
      <c r="H757" t="e">
        <f>VLOOKUP(F757,#REF!,2,FALSE)</f>
        <v>#REF!</v>
      </c>
      <c r="I757" t="s">
        <v>49</v>
      </c>
      <c r="J757" s="4">
        <v>44863</v>
      </c>
      <c r="K757" s="4">
        <v>45015</v>
      </c>
      <c r="L757" s="3">
        <f>IF(K757&lt;&gt;0,K757-J757,"")</f>
        <v>152</v>
      </c>
      <c r="M757" s="4">
        <v>45037</v>
      </c>
      <c r="N757">
        <f>M757-J757</f>
        <v>174</v>
      </c>
      <c r="O757">
        <v>0</v>
      </c>
      <c r="P757" t="e">
        <f>VLOOKUP(F757,#REF!,3,FALSE)</f>
        <v>#REF!</v>
      </c>
      <c r="Q757">
        <f>IF(OR(ISNUMBER(SEARCH("高等数学",E757)),ISNUMBER(SEARCH("数学分析",E757)),ISNUMBER(SEARCH("微积分",E757))),1,IF(OR(ISNUMBER(SEARCH("概率",E757)),ISNUMBER(SEARCH("数理统计",E757)),ISNUMBER(SEARCH("统计",E757))),2,IF(ISNUMBER(SEARCH("代数",E757)),3,IF(OR(ISNUMBER(SEARCH("运筹",E757)),ISNUMBER(SEARCH("优化",E757))),4,0))))</f>
        <v>0</v>
      </c>
      <c r="R757" t="str">
        <f>IF(AND(Q757&gt;0,O757=1),Q757&amp;"-"&amp;E757,"")</f>
        <v/>
      </c>
      <c r="S757" t="s">
        <v>43</v>
      </c>
      <c r="U757">
        <v>1</v>
      </c>
      <c r="V757" t="s">
        <v>43</v>
      </c>
      <c r="X757">
        <v>80</v>
      </c>
      <c r="Y757">
        <v>8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e">
        <f>VLOOKUP(A757,#REF!,4,FALSE)</f>
        <v>#REF!</v>
      </c>
      <c r="AW757" t="e">
        <f>VLOOKUP(A757,#REF!,5,FALSE)</f>
        <v>#REF!</v>
      </c>
      <c r="AX757">
        <f>SUMIF(量化书目统计!A:A,H757,量化书目统计!G:G)</f>
        <v>0</v>
      </c>
    </row>
    <row r="758" spans="1:50" x14ac:dyDescent="0.3">
      <c r="A758" t="s">
        <v>5314</v>
      </c>
      <c r="B758" t="s">
        <v>855</v>
      </c>
      <c r="C758" t="s">
        <v>117</v>
      </c>
      <c r="D758">
        <v>4</v>
      </c>
      <c r="E758" t="s">
        <v>700</v>
      </c>
      <c r="F758" s="1" t="s">
        <v>2608</v>
      </c>
      <c r="G758" t="s">
        <v>2609</v>
      </c>
      <c r="H758" t="e">
        <f>VLOOKUP(F758,#REF!,2,FALSE)</f>
        <v>#REF!</v>
      </c>
      <c r="I758" t="s">
        <v>317</v>
      </c>
      <c r="J758" s="4">
        <v>44829</v>
      </c>
      <c r="K758" s="4">
        <v>44829</v>
      </c>
      <c r="L758" s="3">
        <f>IF(K758&lt;&gt;0,K758-J758,"")</f>
        <v>0</v>
      </c>
      <c r="M758" s="4">
        <v>44859</v>
      </c>
      <c r="N758">
        <f>M758-J758</f>
        <v>30</v>
      </c>
      <c r="O758">
        <v>0</v>
      </c>
      <c r="P758" t="e">
        <f>VLOOKUP(F758,#REF!,3,FALSE)</f>
        <v>#REF!</v>
      </c>
      <c r="Q758">
        <f>IF(OR(ISNUMBER(SEARCH("高等数学",E758)),ISNUMBER(SEARCH("数学分析",E758)),ISNUMBER(SEARCH("微积分",E758))),1,IF(OR(ISNUMBER(SEARCH("概率",E758)),ISNUMBER(SEARCH("数理统计",E758)),ISNUMBER(SEARCH("统计",E758))),2,IF(ISNUMBER(SEARCH("代数",E758)),3,IF(OR(ISNUMBER(SEARCH("运筹",E758)),ISNUMBER(SEARCH("优化",E758))),4,0))))</f>
        <v>0</v>
      </c>
      <c r="R758" t="str">
        <f>IF(AND(Q758&gt;0,O758=1),Q758&amp;"-"&amp;E758,"")</f>
        <v/>
      </c>
      <c r="S758" t="s">
        <v>43</v>
      </c>
      <c r="U758">
        <v>2</v>
      </c>
      <c r="V758" t="s">
        <v>43</v>
      </c>
      <c r="X758">
        <v>80</v>
      </c>
      <c r="Y758">
        <v>15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e">
        <f>VLOOKUP(A758,#REF!,4,FALSE)</f>
        <v>#REF!</v>
      </c>
      <c r="AW758" t="e">
        <f>VLOOKUP(A758,#REF!,5,FALSE)</f>
        <v>#REF!</v>
      </c>
      <c r="AX758">
        <f>SUMIF(量化书目统计!A:A,H758,量化书目统计!G:G)</f>
        <v>0</v>
      </c>
    </row>
    <row r="759" spans="1:50" x14ac:dyDescent="0.3">
      <c r="A759" t="s">
        <v>884</v>
      </c>
      <c r="B759" t="s">
        <v>539</v>
      </c>
      <c r="C759" t="s">
        <v>144</v>
      </c>
      <c r="D759">
        <v>5</v>
      </c>
      <c r="E759" t="s">
        <v>659</v>
      </c>
      <c r="F759" s="1" t="s">
        <v>660</v>
      </c>
      <c r="G759" t="s">
        <v>661</v>
      </c>
      <c r="H759" t="e">
        <f>VLOOKUP(F759,#REF!,2,FALSE)</f>
        <v>#REF!</v>
      </c>
      <c r="I759" t="s">
        <v>225</v>
      </c>
      <c r="J759" s="4">
        <v>44092</v>
      </c>
      <c r="K759" s="4">
        <v>44200</v>
      </c>
      <c r="L759" s="3">
        <f>IF(K759&lt;&gt;0,K759-J759,"")</f>
        <v>108</v>
      </c>
      <c r="M759" s="4">
        <v>44194</v>
      </c>
      <c r="N759">
        <f>M759-J759</f>
        <v>102</v>
      </c>
      <c r="O759">
        <v>0</v>
      </c>
      <c r="P759" t="e">
        <f>VLOOKUP(F759,#REF!,3,FALSE)</f>
        <v>#REF!</v>
      </c>
      <c r="Q759">
        <f>IF(OR(ISNUMBER(SEARCH("高等数学",E759)),ISNUMBER(SEARCH("数学分析",E759)),ISNUMBER(SEARCH("微积分",E759))),1,IF(OR(ISNUMBER(SEARCH("概率",E759)),ISNUMBER(SEARCH("数理统计",E759)),ISNUMBER(SEARCH("统计",E759))),2,IF(ISNUMBER(SEARCH("代数",E759)),3,IF(OR(ISNUMBER(SEARCH("运筹",E759)),ISNUMBER(SEARCH("优化",E759))),4,0))))</f>
        <v>0</v>
      </c>
      <c r="R759" t="str">
        <f>IF(AND(Q759&gt;0,O759=1),Q759&amp;"-"&amp;E759,"")</f>
        <v/>
      </c>
      <c r="S759" t="s">
        <v>28</v>
      </c>
      <c r="T759">
        <v>2</v>
      </c>
      <c r="U759">
        <v>1</v>
      </c>
      <c r="V759" t="s">
        <v>28</v>
      </c>
      <c r="W759">
        <v>18</v>
      </c>
      <c r="X759">
        <v>2</v>
      </c>
      <c r="Y759">
        <v>13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e">
        <f>VLOOKUP(A759,#REF!,4,FALSE)</f>
        <v>#REF!</v>
      </c>
      <c r="AW759" t="e">
        <f>VLOOKUP(A759,#REF!,5,FALSE)</f>
        <v>#REF!</v>
      </c>
      <c r="AX759">
        <f>SUMIF(量化书目统计!A:A,H759,量化书目统计!G:G)</f>
        <v>0</v>
      </c>
    </row>
    <row r="760" spans="1:50" x14ac:dyDescent="0.3">
      <c r="A760" t="s">
        <v>5315</v>
      </c>
      <c r="B760" t="s">
        <v>855</v>
      </c>
      <c r="C760" t="s">
        <v>117</v>
      </c>
      <c r="D760">
        <v>4</v>
      </c>
      <c r="E760" t="s">
        <v>2173</v>
      </c>
      <c r="F760" s="1" t="s">
        <v>2174</v>
      </c>
      <c r="G760" t="s">
        <v>2175</v>
      </c>
      <c r="H760" t="e">
        <f>VLOOKUP(F760,#REF!,2,FALSE)</f>
        <v>#REF!</v>
      </c>
      <c r="I760" t="s">
        <v>42</v>
      </c>
      <c r="J760" s="4">
        <v>44515</v>
      </c>
      <c r="K760" s="4">
        <v>44565</v>
      </c>
      <c r="L760" s="3">
        <f>IF(K760&lt;&gt;0,K760-J760,"")</f>
        <v>50</v>
      </c>
      <c r="M760" s="4">
        <v>44571</v>
      </c>
      <c r="N760">
        <f>M760-J760</f>
        <v>56</v>
      </c>
      <c r="O760">
        <v>0</v>
      </c>
      <c r="P760" t="e">
        <f>VLOOKUP(F760,#REF!,3,FALSE)</f>
        <v>#REF!</v>
      </c>
      <c r="Q760">
        <f>IF(OR(ISNUMBER(SEARCH("高等数学",E760)),ISNUMBER(SEARCH("数学分析",E760)),ISNUMBER(SEARCH("微积分",E760))),1,IF(OR(ISNUMBER(SEARCH("概率",E760)),ISNUMBER(SEARCH("数理统计",E760)),ISNUMBER(SEARCH("统计",E760))),2,IF(ISNUMBER(SEARCH("代数",E760)),3,IF(OR(ISNUMBER(SEARCH("运筹",E760)),ISNUMBER(SEARCH("优化",E760))),4,0))))</f>
        <v>0</v>
      </c>
      <c r="R760" t="str">
        <f>IF(AND(Q760&gt;0,O760=1),Q760&amp;"-"&amp;E760,"")</f>
        <v/>
      </c>
      <c r="S760" t="s">
        <v>38</v>
      </c>
      <c r="T760">
        <v>11</v>
      </c>
      <c r="U760">
        <v>1</v>
      </c>
      <c r="V760" t="s">
        <v>38</v>
      </c>
      <c r="W760">
        <v>18</v>
      </c>
      <c r="X760">
        <v>51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e">
        <f>VLOOKUP(A760,#REF!,4,FALSE)</f>
        <v>#REF!</v>
      </c>
      <c r="AW760" t="e">
        <f>VLOOKUP(A760,#REF!,5,FALSE)</f>
        <v>#REF!</v>
      </c>
      <c r="AX760">
        <f>SUMIF(量化书目统计!A:A,H760,量化书目统计!G:G)</f>
        <v>0</v>
      </c>
    </row>
    <row r="761" spans="1:50" x14ac:dyDescent="0.3">
      <c r="A761" t="s">
        <v>5316</v>
      </c>
      <c r="B761" t="s">
        <v>855</v>
      </c>
      <c r="C761" t="s">
        <v>117</v>
      </c>
      <c r="D761">
        <v>4</v>
      </c>
      <c r="E761" t="s">
        <v>4352</v>
      </c>
      <c r="F761" s="1" t="s">
        <v>4353</v>
      </c>
      <c r="G761" t="s">
        <v>4354</v>
      </c>
      <c r="H761" t="e">
        <f>VLOOKUP(F761,#REF!,2,FALSE)</f>
        <v>#REF!</v>
      </c>
      <c r="I761" t="s">
        <v>49</v>
      </c>
      <c r="J761" s="4">
        <v>44501</v>
      </c>
      <c r="K761" s="4">
        <v>44531</v>
      </c>
      <c r="L761" s="3">
        <f>IF(K761&lt;&gt;0,K761-J761,"")</f>
        <v>30</v>
      </c>
      <c r="M761" s="4">
        <v>44531</v>
      </c>
      <c r="N761">
        <f>M761-J761</f>
        <v>30</v>
      </c>
      <c r="O761">
        <v>0</v>
      </c>
      <c r="P761" t="e">
        <f>VLOOKUP(F761,#REF!,3,FALSE)</f>
        <v>#REF!</v>
      </c>
      <c r="Q761">
        <f>IF(OR(ISNUMBER(SEARCH("高等数学",E761)),ISNUMBER(SEARCH("数学分析",E761)),ISNUMBER(SEARCH("微积分",E761))),1,IF(OR(ISNUMBER(SEARCH("概率",E761)),ISNUMBER(SEARCH("数理统计",E761)),ISNUMBER(SEARCH("统计",E761))),2,IF(ISNUMBER(SEARCH("代数",E761)),3,IF(OR(ISNUMBER(SEARCH("运筹",E761)),ISNUMBER(SEARCH("优化",E761))),4,0))))</f>
        <v>0</v>
      </c>
      <c r="R761" t="str">
        <f>IF(AND(Q761&gt;0,O761=1),Q761&amp;"-"&amp;E761,"")</f>
        <v/>
      </c>
      <c r="S761" t="s">
        <v>38</v>
      </c>
      <c r="T761">
        <v>9</v>
      </c>
      <c r="U761">
        <v>1</v>
      </c>
      <c r="V761" t="s">
        <v>38</v>
      </c>
      <c r="W761">
        <v>13</v>
      </c>
      <c r="X761">
        <v>49</v>
      </c>
      <c r="Y761">
        <v>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e">
        <f>VLOOKUP(A761,#REF!,4,FALSE)</f>
        <v>#REF!</v>
      </c>
      <c r="AW761" t="e">
        <f>VLOOKUP(A761,#REF!,5,FALSE)</f>
        <v>#REF!</v>
      </c>
      <c r="AX761">
        <f>SUMIF(量化书目统计!A:A,H761,量化书目统计!G:G)</f>
        <v>0</v>
      </c>
    </row>
    <row r="762" spans="1:50" x14ac:dyDescent="0.3">
      <c r="A762" t="s">
        <v>5317</v>
      </c>
      <c r="B762" t="s">
        <v>855</v>
      </c>
      <c r="C762" t="s">
        <v>117</v>
      </c>
      <c r="D762">
        <v>4</v>
      </c>
      <c r="E762" t="s">
        <v>1256</v>
      </c>
      <c r="F762" s="1" t="s">
        <v>1772</v>
      </c>
      <c r="G762" t="s">
        <v>1773</v>
      </c>
      <c r="H762" t="e">
        <f>VLOOKUP(F762,#REF!,2,FALSE)</f>
        <v>#REF!</v>
      </c>
      <c r="I762" t="s">
        <v>49</v>
      </c>
      <c r="J762" s="4">
        <v>44536</v>
      </c>
      <c r="K762" s="4">
        <v>44568</v>
      </c>
      <c r="L762" s="3">
        <f>IF(K762&lt;&gt;0,K762-J762,"")</f>
        <v>32</v>
      </c>
      <c r="M762" s="4">
        <v>44568</v>
      </c>
      <c r="N762">
        <f>M762-J762</f>
        <v>32</v>
      </c>
      <c r="O762">
        <v>0</v>
      </c>
      <c r="P762" t="e">
        <f>VLOOKUP(F762,#REF!,3,FALSE)</f>
        <v>#REF!</v>
      </c>
      <c r="Q762">
        <f>IF(OR(ISNUMBER(SEARCH("高等数学",E762)),ISNUMBER(SEARCH("数学分析",E762)),ISNUMBER(SEARCH("微积分",E762))),1,IF(OR(ISNUMBER(SEARCH("概率",E762)),ISNUMBER(SEARCH("数理统计",E762)),ISNUMBER(SEARCH("统计",E762))),2,IF(ISNUMBER(SEARCH("代数",E762)),3,IF(OR(ISNUMBER(SEARCH("运筹",E762)),ISNUMBER(SEARCH("优化",E762))),4,0))))</f>
        <v>0</v>
      </c>
      <c r="R762" t="str">
        <f>IF(AND(Q762&gt;0,O762=1),Q762&amp;"-"&amp;E762,"")</f>
        <v/>
      </c>
      <c r="S762" t="s">
        <v>38</v>
      </c>
      <c r="T762">
        <v>14</v>
      </c>
      <c r="U762">
        <v>1</v>
      </c>
      <c r="V762" t="s">
        <v>38</v>
      </c>
      <c r="W762">
        <v>18</v>
      </c>
      <c r="X762">
        <v>54</v>
      </c>
      <c r="Y762">
        <v>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e">
        <f>VLOOKUP(A762,#REF!,4,FALSE)</f>
        <v>#REF!</v>
      </c>
      <c r="AW762" t="e">
        <f>VLOOKUP(A762,#REF!,5,FALSE)</f>
        <v>#REF!</v>
      </c>
      <c r="AX762">
        <f>SUMIF(量化书目统计!A:A,H762,量化书目统计!G:G)</f>
        <v>0</v>
      </c>
    </row>
    <row r="763" spans="1:50" x14ac:dyDescent="0.3">
      <c r="A763" t="s">
        <v>5318</v>
      </c>
      <c r="B763" t="s">
        <v>855</v>
      </c>
      <c r="C763" t="s">
        <v>117</v>
      </c>
      <c r="D763">
        <v>4</v>
      </c>
      <c r="E763" t="s">
        <v>3991</v>
      </c>
      <c r="F763" s="1" t="s">
        <v>3992</v>
      </c>
      <c r="G763" t="s">
        <v>3993</v>
      </c>
      <c r="H763" t="e">
        <f>VLOOKUP(F763,#REF!,2,FALSE)</f>
        <v>#REF!</v>
      </c>
      <c r="I763" t="s">
        <v>49</v>
      </c>
      <c r="J763" s="4">
        <v>44852</v>
      </c>
      <c r="K763" s="4">
        <v>44859</v>
      </c>
      <c r="L763" s="3">
        <f>IF(K763&lt;&gt;0,K763-J763,"")</f>
        <v>7</v>
      </c>
      <c r="M763" s="4">
        <v>44882</v>
      </c>
      <c r="N763">
        <f>M763-J763</f>
        <v>30</v>
      </c>
      <c r="O763">
        <v>0</v>
      </c>
      <c r="P763" t="e">
        <f>VLOOKUP(F763,#REF!,3,FALSE)</f>
        <v>#REF!</v>
      </c>
      <c r="Q763">
        <f>IF(OR(ISNUMBER(SEARCH("高等数学",E763)),ISNUMBER(SEARCH("数学分析",E763)),ISNUMBER(SEARCH("微积分",E763))),1,IF(OR(ISNUMBER(SEARCH("概率",E763)),ISNUMBER(SEARCH("数理统计",E763)),ISNUMBER(SEARCH("统计",E763))),2,IF(ISNUMBER(SEARCH("代数",E763)),3,IF(OR(ISNUMBER(SEARCH("运筹",E763)),ISNUMBER(SEARCH("优化",E763))),4,0))))</f>
        <v>0</v>
      </c>
      <c r="R763" t="str">
        <f>IF(AND(Q763&gt;0,O763=1),Q763&amp;"-"&amp;E763,"")</f>
        <v/>
      </c>
      <c r="S763" t="s">
        <v>43</v>
      </c>
      <c r="U763">
        <v>1</v>
      </c>
      <c r="V763" t="s">
        <v>43</v>
      </c>
      <c r="X763">
        <v>80</v>
      </c>
      <c r="Y763">
        <v>8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e">
        <f>VLOOKUP(A763,#REF!,4,FALSE)</f>
        <v>#REF!</v>
      </c>
      <c r="AW763" t="e">
        <f>VLOOKUP(A763,#REF!,5,FALSE)</f>
        <v>#REF!</v>
      </c>
      <c r="AX763">
        <f>SUMIF(量化书目统计!A:A,H763,量化书目统计!G:G)</f>
        <v>0</v>
      </c>
    </row>
    <row r="764" spans="1:50" x14ac:dyDescent="0.3">
      <c r="A764" t="s">
        <v>5319</v>
      </c>
      <c r="B764" t="s">
        <v>855</v>
      </c>
      <c r="C764" t="s">
        <v>117</v>
      </c>
      <c r="D764">
        <v>4</v>
      </c>
      <c r="E764" t="s">
        <v>766</v>
      </c>
      <c r="F764" s="1" t="s">
        <v>2211</v>
      </c>
      <c r="G764" t="s">
        <v>2212</v>
      </c>
      <c r="H764" t="e">
        <f>VLOOKUP(F764,#REF!,2,FALSE)</f>
        <v>#REF!</v>
      </c>
      <c r="I764" t="s">
        <v>49</v>
      </c>
      <c r="J764" s="4">
        <v>44718</v>
      </c>
      <c r="K764" s="4">
        <v>44803</v>
      </c>
      <c r="L764" s="3">
        <f>IF(K764&lt;&gt;0,K764-J764,"")</f>
        <v>85</v>
      </c>
      <c r="M764" s="4">
        <v>44812</v>
      </c>
      <c r="N764">
        <f>M764-J764</f>
        <v>94</v>
      </c>
      <c r="O764">
        <v>0</v>
      </c>
      <c r="P764" t="e">
        <f>VLOOKUP(F764,#REF!,3,FALSE)</f>
        <v>#REF!</v>
      </c>
      <c r="Q764">
        <f>IF(OR(ISNUMBER(SEARCH("高等数学",E764)),ISNUMBER(SEARCH("数学分析",E764)),ISNUMBER(SEARCH("微积分",E764))),1,IF(OR(ISNUMBER(SEARCH("概率",E764)),ISNUMBER(SEARCH("数理统计",E764)),ISNUMBER(SEARCH("统计",E764))),2,IF(ISNUMBER(SEARCH("代数",E764)),3,IF(OR(ISNUMBER(SEARCH("运筹",E764)),ISNUMBER(SEARCH("优化",E764))),4,0))))</f>
        <v>0</v>
      </c>
      <c r="R764" t="str">
        <f>IF(AND(Q764&gt;0,O764=1),Q764&amp;"-"&amp;E764,"")</f>
        <v/>
      </c>
      <c r="S764" t="s">
        <v>99</v>
      </c>
      <c r="T764">
        <v>17</v>
      </c>
      <c r="U764">
        <v>1</v>
      </c>
      <c r="V764" t="s">
        <v>43</v>
      </c>
      <c r="X764">
        <v>77</v>
      </c>
      <c r="Y764">
        <v>8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e">
        <f>VLOOKUP(A764,#REF!,4,FALSE)</f>
        <v>#REF!</v>
      </c>
      <c r="AW764" t="e">
        <f>VLOOKUP(A764,#REF!,5,FALSE)</f>
        <v>#REF!</v>
      </c>
      <c r="AX764">
        <f>SUMIF(量化书目统计!A:A,H764,量化书目统计!G:G)</f>
        <v>0</v>
      </c>
    </row>
    <row r="765" spans="1:50" x14ac:dyDescent="0.3">
      <c r="A765" t="s">
        <v>5320</v>
      </c>
      <c r="B765" t="s">
        <v>855</v>
      </c>
      <c r="C765" t="s">
        <v>117</v>
      </c>
      <c r="D765">
        <v>4</v>
      </c>
      <c r="E765" t="s">
        <v>4745</v>
      </c>
      <c r="F765" s="1" t="s">
        <v>4746</v>
      </c>
      <c r="G765" t="s">
        <v>4747</v>
      </c>
      <c r="H765" t="e">
        <f>VLOOKUP(F765,#REF!,2,FALSE)</f>
        <v>#REF!</v>
      </c>
      <c r="I765" t="s">
        <v>32</v>
      </c>
      <c r="J765" s="4">
        <v>44880</v>
      </c>
      <c r="K765" s="4">
        <v>44932</v>
      </c>
      <c r="L765" s="3">
        <f>IF(K765&lt;&gt;0,K765-J765,"")</f>
        <v>52</v>
      </c>
      <c r="M765" s="4">
        <v>44985</v>
      </c>
      <c r="N765">
        <f>M765-J765</f>
        <v>105</v>
      </c>
      <c r="O765">
        <v>0</v>
      </c>
      <c r="P765" t="e">
        <f>VLOOKUP(F765,#REF!,3,FALSE)</f>
        <v>#REF!</v>
      </c>
      <c r="Q765">
        <f>IF(OR(ISNUMBER(SEARCH("高等数学",E765)),ISNUMBER(SEARCH("数学分析",E765)),ISNUMBER(SEARCH("微积分",E765))),1,IF(OR(ISNUMBER(SEARCH("概率",E765)),ISNUMBER(SEARCH("数理统计",E765)),ISNUMBER(SEARCH("统计",E765))),2,IF(ISNUMBER(SEARCH("代数",E765)),3,IF(OR(ISNUMBER(SEARCH("运筹",E765)),ISNUMBER(SEARCH("优化",E765))),4,0))))</f>
        <v>0</v>
      </c>
      <c r="R765" t="str">
        <f>IF(AND(Q765&gt;0,O765=1),Q765&amp;"-"&amp;E765,"")</f>
        <v/>
      </c>
      <c r="S765" t="s">
        <v>43</v>
      </c>
      <c r="U765">
        <v>1</v>
      </c>
      <c r="V765" t="s">
        <v>43</v>
      </c>
      <c r="X765">
        <v>80</v>
      </c>
      <c r="Y765">
        <v>15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e">
        <f>VLOOKUP(A765,#REF!,4,FALSE)</f>
        <v>#REF!</v>
      </c>
      <c r="AW765" t="e">
        <f>VLOOKUP(A765,#REF!,5,FALSE)</f>
        <v>#REF!</v>
      </c>
      <c r="AX765">
        <f>SUMIF(量化书目统计!A:A,H765,量化书目统计!G:G)</f>
        <v>0</v>
      </c>
    </row>
    <row r="766" spans="1:50" x14ac:dyDescent="0.3">
      <c r="A766" t="s">
        <v>5321</v>
      </c>
      <c r="B766" t="s">
        <v>855</v>
      </c>
      <c r="C766" t="s">
        <v>117</v>
      </c>
      <c r="D766">
        <v>4</v>
      </c>
      <c r="E766" t="s">
        <v>700</v>
      </c>
      <c r="F766" s="1" t="s">
        <v>1082</v>
      </c>
      <c r="G766" t="s">
        <v>1083</v>
      </c>
      <c r="H766" t="e">
        <f>VLOOKUP(F766,#REF!,2,FALSE)</f>
        <v>#REF!</v>
      </c>
      <c r="I766" t="s">
        <v>317</v>
      </c>
      <c r="J766" s="4">
        <v>44461</v>
      </c>
      <c r="K766" s="4">
        <v>44524</v>
      </c>
      <c r="L766" s="3">
        <f>IF(K766&lt;&gt;0,K766-J766,"")</f>
        <v>63</v>
      </c>
      <c r="M766" s="4">
        <v>44522</v>
      </c>
      <c r="N766">
        <f>M766-J766</f>
        <v>61</v>
      </c>
      <c r="O766">
        <v>0</v>
      </c>
      <c r="P766" t="e">
        <f>VLOOKUP(F766,#REF!,3,FALSE)</f>
        <v>#REF!</v>
      </c>
      <c r="Q766">
        <f>IF(OR(ISNUMBER(SEARCH("高等数学",E766)),ISNUMBER(SEARCH("数学分析",E766)),ISNUMBER(SEARCH("微积分",E766))),1,IF(OR(ISNUMBER(SEARCH("概率",E766)),ISNUMBER(SEARCH("数理统计",E766)),ISNUMBER(SEARCH("统计",E766))),2,IF(ISNUMBER(SEARCH("代数",E766)),3,IF(OR(ISNUMBER(SEARCH("运筹",E766)),ISNUMBER(SEARCH("优化",E766))),4,0))))</f>
        <v>0</v>
      </c>
      <c r="R766" t="str">
        <f>IF(AND(Q766&gt;0,O766=1),Q766&amp;"-"&amp;E766,"")</f>
        <v/>
      </c>
      <c r="S766" t="s">
        <v>38</v>
      </c>
      <c r="T766">
        <v>3</v>
      </c>
      <c r="U766">
        <v>1</v>
      </c>
      <c r="V766" t="s">
        <v>38</v>
      </c>
      <c r="W766">
        <v>12</v>
      </c>
      <c r="X766">
        <v>43</v>
      </c>
      <c r="Y766">
        <v>13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e">
        <f>VLOOKUP(A766,#REF!,4,FALSE)</f>
        <v>#REF!</v>
      </c>
      <c r="AW766" t="e">
        <f>VLOOKUP(A766,#REF!,5,FALSE)</f>
        <v>#REF!</v>
      </c>
      <c r="AX766">
        <f>SUMIF(量化书目统计!A:A,H766,量化书目统计!G:G)</f>
        <v>0</v>
      </c>
    </row>
    <row r="767" spans="1:50" x14ac:dyDescent="0.3">
      <c r="A767" t="s">
        <v>5322</v>
      </c>
      <c r="B767" t="s">
        <v>855</v>
      </c>
      <c r="C767" t="s">
        <v>117</v>
      </c>
      <c r="D767">
        <v>4</v>
      </c>
      <c r="E767" t="s">
        <v>566</v>
      </c>
      <c r="F767" s="1" t="s">
        <v>3933</v>
      </c>
      <c r="G767" t="s">
        <v>3934</v>
      </c>
      <c r="H767" t="e">
        <f>VLOOKUP(F767,#REF!,2,FALSE)</f>
        <v>#REF!</v>
      </c>
      <c r="I767" t="s">
        <v>158</v>
      </c>
      <c r="J767" s="4">
        <v>44889</v>
      </c>
      <c r="K767" s="4">
        <v>44997</v>
      </c>
      <c r="L767" s="3">
        <f>IF(K767&lt;&gt;0,K767-J767,"")</f>
        <v>108</v>
      </c>
      <c r="M767" s="4">
        <v>44985</v>
      </c>
      <c r="N767">
        <f>M767-J767</f>
        <v>96</v>
      </c>
      <c r="O767">
        <v>0</v>
      </c>
      <c r="P767" t="e">
        <f>VLOOKUP(F767,#REF!,3,FALSE)</f>
        <v>#REF!</v>
      </c>
      <c r="Q767">
        <f>IF(OR(ISNUMBER(SEARCH("高等数学",E767)),ISNUMBER(SEARCH("数学分析",E767)),ISNUMBER(SEARCH("微积分",E767))),1,IF(OR(ISNUMBER(SEARCH("概率",E767)),ISNUMBER(SEARCH("数理统计",E767)),ISNUMBER(SEARCH("统计",E767))),2,IF(ISNUMBER(SEARCH("代数",E767)),3,IF(OR(ISNUMBER(SEARCH("运筹",E767)),ISNUMBER(SEARCH("优化",E767))),4,0))))</f>
        <v>0</v>
      </c>
      <c r="R767" t="str">
        <f>IF(AND(Q767&gt;0,O767=1),Q767&amp;"-"&amp;E767,"")</f>
        <v/>
      </c>
      <c r="S767" t="s">
        <v>43</v>
      </c>
      <c r="U767">
        <v>2</v>
      </c>
      <c r="V767" t="s">
        <v>43</v>
      </c>
      <c r="X767">
        <v>80</v>
      </c>
      <c r="Y767">
        <v>7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e">
        <f>VLOOKUP(A767,#REF!,4,FALSE)</f>
        <v>#REF!</v>
      </c>
      <c r="AW767" t="e">
        <f>VLOOKUP(A767,#REF!,5,FALSE)</f>
        <v>#REF!</v>
      </c>
      <c r="AX767">
        <f>SUMIF(量化书目统计!A:A,H767,量化书目统计!G:G)</f>
        <v>0</v>
      </c>
    </row>
    <row r="768" spans="1:50" x14ac:dyDescent="0.3">
      <c r="A768" t="s">
        <v>5323</v>
      </c>
      <c r="B768" t="s">
        <v>855</v>
      </c>
      <c r="C768" t="s">
        <v>117</v>
      </c>
      <c r="D768">
        <v>4</v>
      </c>
      <c r="E768" t="s">
        <v>1755</v>
      </c>
      <c r="F768" s="1" t="s">
        <v>1756</v>
      </c>
      <c r="G768" t="s">
        <v>1757</v>
      </c>
      <c r="H768" t="e">
        <f>VLOOKUP(F768,#REF!,2,FALSE)</f>
        <v>#REF!</v>
      </c>
      <c r="I768" t="s">
        <v>32</v>
      </c>
      <c r="J768" s="4">
        <v>44496</v>
      </c>
      <c r="K768" s="4">
        <v>44552</v>
      </c>
      <c r="L768" s="3">
        <f>IF(K768&lt;&gt;0,K768-J768,"")</f>
        <v>56</v>
      </c>
      <c r="M768" s="4">
        <v>44557</v>
      </c>
      <c r="N768">
        <f>M768-J768</f>
        <v>61</v>
      </c>
      <c r="O768">
        <v>0</v>
      </c>
      <c r="P768" t="e">
        <f>VLOOKUP(F768,#REF!,3,FALSE)</f>
        <v>#REF!</v>
      </c>
      <c r="Q768">
        <f>IF(OR(ISNUMBER(SEARCH("高等数学",E768)),ISNUMBER(SEARCH("数学分析",E768)),ISNUMBER(SEARCH("微积分",E768))),1,IF(OR(ISNUMBER(SEARCH("概率",E768)),ISNUMBER(SEARCH("数理统计",E768)),ISNUMBER(SEARCH("统计",E768))),2,IF(ISNUMBER(SEARCH("代数",E768)),3,IF(OR(ISNUMBER(SEARCH("运筹",E768)),ISNUMBER(SEARCH("优化",E768))),4,0))))</f>
        <v>0</v>
      </c>
      <c r="R768" t="str">
        <f>IF(AND(Q768&gt;0,O768=1),Q768&amp;"-"&amp;E768,"")</f>
        <v/>
      </c>
      <c r="S768" t="s">
        <v>38</v>
      </c>
      <c r="T768">
        <v>8</v>
      </c>
      <c r="U768">
        <v>1</v>
      </c>
      <c r="V768" t="s">
        <v>38</v>
      </c>
      <c r="W768">
        <v>16</v>
      </c>
      <c r="X768">
        <v>48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e">
        <f>VLOOKUP(A768,#REF!,4,FALSE)</f>
        <v>#REF!</v>
      </c>
      <c r="AW768" t="e">
        <f>VLOOKUP(A768,#REF!,5,FALSE)</f>
        <v>#REF!</v>
      </c>
      <c r="AX768">
        <f>SUMIF(量化书目统计!A:A,H768,量化书目统计!G:G)</f>
        <v>0</v>
      </c>
    </row>
    <row r="769" spans="1:50" x14ac:dyDescent="0.3">
      <c r="A769" t="s">
        <v>5324</v>
      </c>
      <c r="B769" t="s">
        <v>855</v>
      </c>
      <c r="C769" t="s">
        <v>117</v>
      </c>
      <c r="D769">
        <v>4</v>
      </c>
      <c r="E769" t="s">
        <v>1632</v>
      </c>
      <c r="F769" s="1" t="s">
        <v>1633</v>
      </c>
      <c r="G769" t="s">
        <v>1634</v>
      </c>
      <c r="H769" t="e">
        <f>VLOOKUP(F769,#REF!,2,FALSE)</f>
        <v>#REF!</v>
      </c>
      <c r="I769" t="s">
        <v>49</v>
      </c>
      <c r="J769" s="4">
        <v>44465</v>
      </c>
      <c r="K769" s="4">
        <v>44510</v>
      </c>
      <c r="L769" s="3">
        <f>IF(K769&lt;&gt;0,K769-J769,"")</f>
        <v>45</v>
      </c>
      <c r="M769" s="4">
        <v>44525</v>
      </c>
      <c r="N769">
        <f>M769-J769</f>
        <v>60</v>
      </c>
      <c r="O769">
        <v>0</v>
      </c>
      <c r="P769" t="e">
        <f>VLOOKUP(F769,#REF!,3,FALSE)</f>
        <v>#REF!</v>
      </c>
      <c r="Q769">
        <f>IF(OR(ISNUMBER(SEARCH("高等数学",E769)),ISNUMBER(SEARCH("数学分析",E769)),ISNUMBER(SEARCH("微积分",E769))),1,IF(OR(ISNUMBER(SEARCH("概率",E769)),ISNUMBER(SEARCH("数理统计",E769)),ISNUMBER(SEARCH("统计",E769))),2,IF(ISNUMBER(SEARCH("代数",E769)),3,IF(OR(ISNUMBER(SEARCH("运筹",E769)),ISNUMBER(SEARCH("优化",E769))),4,0))))</f>
        <v>0</v>
      </c>
      <c r="R769" t="str">
        <f>IF(AND(Q769&gt;0,O769=1),Q769&amp;"-"&amp;E769,"")</f>
        <v/>
      </c>
      <c r="S769" t="s">
        <v>38</v>
      </c>
      <c r="T769">
        <v>4</v>
      </c>
      <c r="U769">
        <v>1</v>
      </c>
      <c r="V769" t="s">
        <v>38</v>
      </c>
      <c r="W769">
        <v>10</v>
      </c>
      <c r="X769">
        <v>44</v>
      </c>
      <c r="Y769">
        <v>15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e">
        <f>VLOOKUP(A769,#REF!,4,FALSE)</f>
        <v>#REF!</v>
      </c>
      <c r="AW769" t="e">
        <f>VLOOKUP(A769,#REF!,5,FALSE)</f>
        <v>#REF!</v>
      </c>
      <c r="AX769">
        <f>SUMIF(量化书目统计!A:A,H769,量化书目统计!G:G)</f>
        <v>0</v>
      </c>
    </row>
    <row r="770" spans="1:50" x14ac:dyDescent="0.3">
      <c r="A770" t="s">
        <v>885</v>
      </c>
      <c r="B770" t="s">
        <v>539</v>
      </c>
      <c r="C770" t="s">
        <v>144</v>
      </c>
      <c r="D770">
        <v>5</v>
      </c>
      <c r="E770" t="s">
        <v>886</v>
      </c>
      <c r="F770" s="1" t="s">
        <v>887</v>
      </c>
      <c r="G770" t="s">
        <v>888</v>
      </c>
      <c r="H770" t="e">
        <f>VLOOKUP(F770,#REF!,2,FALSE)</f>
        <v>#REF!</v>
      </c>
      <c r="I770" t="s">
        <v>32</v>
      </c>
      <c r="J770" s="4">
        <v>44333</v>
      </c>
      <c r="K770" s="4">
        <v>44348</v>
      </c>
      <c r="L770" s="3">
        <f>IF(K770&lt;&gt;0,K770-J770,"")</f>
        <v>15</v>
      </c>
      <c r="M770" s="4">
        <v>44393</v>
      </c>
      <c r="N770">
        <f>M770-J770</f>
        <v>60</v>
      </c>
      <c r="O770">
        <v>0</v>
      </c>
      <c r="P770" t="e">
        <f>VLOOKUP(F770,#REF!,3,FALSE)</f>
        <v>#REF!</v>
      </c>
      <c r="Q770">
        <f>IF(OR(ISNUMBER(SEARCH("高等数学",E770)),ISNUMBER(SEARCH("数学分析",E770)),ISNUMBER(SEARCH("微积分",E770))),1,IF(OR(ISNUMBER(SEARCH("概率",E770)),ISNUMBER(SEARCH("数理统计",E770)),ISNUMBER(SEARCH("统计",E770))),2,IF(ISNUMBER(SEARCH("代数",E770)),3,IF(OR(ISNUMBER(SEARCH("运筹",E770)),ISNUMBER(SEARCH("优化",E770))),4,0))))</f>
        <v>0</v>
      </c>
      <c r="R770" t="str">
        <f>IF(AND(Q770&gt;0,O770=1),Q770&amp;"-"&amp;E770,"")</f>
        <v/>
      </c>
      <c r="S770" t="s">
        <v>80</v>
      </c>
      <c r="T770">
        <v>12</v>
      </c>
      <c r="U770">
        <v>1</v>
      </c>
      <c r="V770" t="s">
        <v>80</v>
      </c>
      <c r="W770">
        <v>14</v>
      </c>
      <c r="X770">
        <v>32</v>
      </c>
      <c r="Y770"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 t="e">
        <f>VLOOKUP(A770,#REF!,4,FALSE)</f>
        <v>#REF!</v>
      </c>
      <c r="AW770" t="e">
        <f>VLOOKUP(A770,#REF!,5,FALSE)</f>
        <v>#REF!</v>
      </c>
      <c r="AX770">
        <f>SUMIF(量化书目统计!A:A,H770,量化书目统计!G:G)</f>
        <v>0</v>
      </c>
    </row>
    <row r="771" spans="1:50" x14ac:dyDescent="0.3">
      <c r="A771" t="s">
        <v>5325</v>
      </c>
      <c r="B771" t="s">
        <v>855</v>
      </c>
      <c r="C771" t="s">
        <v>91</v>
      </c>
      <c r="D771">
        <v>4</v>
      </c>
      <c r="E771" t="s">
        <v>562</v>
      </c>
      <c r="F771" s="1" t="s">
        <v>563</v>
      </c>
      <c r="G771" t="s">
        <v>564</v>
      </c>
      <c r="H771" t="e">
        <f>VLOOKUP(F771,#REF!,2,FALSE)</f>
        <v>#REF!</v>
      </c>
      <c r="I771" t="s">
        <v>32</v>
      </c>
      <c r="J771" s="4">
        <v>44613</v>
      </c>
      <c r="K771" s="4">
        <v>44622</v>
      </c>
      <c r="L771" s="3">
        <f>IF(K771&lt;&gt;0,K771-J771,"")</f>
        <v>9</v>
      </c>
      <c r="M771" s="4">
        <v>44673</v>
      </c>
      <c r="N771">
        <f>M771-J771</f>
        <v>60</v>
      </c>
      <c r="O771">
        <v>0</v>
      </c>
      <c r="P771" t="e">
        <f>VLOOKUP(F771,#REF!,3,FALSE)</f>
        <v>#REF!</v>
      </c>
      <c r="Q771">
        <f>IF(OR(ISNUMBER(SEARCH("高等数学",E771)),ISNUMBER(SEARCH("数学分析",E771)),ISNUMBER(SEARCH("微积分",E771))),1,IF(OR(ISNUMBER(SEARCH("概率",E771)),ISNUMBER(SEARCH("数理统计",E771)),ISNUMBER(SEARCH("统计",E771))),2,IF(ISNUMBER(SEARCH("代数",E771)),3,IF(OR(ISNUMBER(SEARCH("运筹",E771)),ISNUMBER(SEARCH("优化",E771))),4,0))))</f>
        <v>0</v>
      </c>
      <c r="R771" t="str">
        <f>IF(AND(Q771&gt;0,O771=1),Q771&amp;"-"&amp;E771,"")</f>
        <v/>
      </c>
      <c r="S771" t="s">
        <v>99</v>
      </c>
      <c r="T771">
        <v>2</v>
      </c>
      <c r="U771">
        <v>1</v>
      </c>
      <c r="V771" t="s">
        <v>99</v>
      </c>
      <c r="W771">
        <v>3</v>
      </c>
      <c r="X771">
        <v>62</v>
      </c>
      <c r="Y771">
        <v>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e">
        <f>VLOOKUP(A771,#REF!,4,FALSE)</f>
        <v>#REF!</v>
      </c>
      <c r="AW771" t="e">
        <f>VLOOKUP(A771,#REF!,5,FALSE)</f>
        <v>#REF!</v>
      </c>
      <c r="AX771">
        <f>SUMIF(量化书目统计!A:A,H771,量化书目统计!G:G)</f>
        <v>0</v>
      </c>
    </row>
    <row r="772" spans="1:50" x14ac:dyDescent="0.3">
      <c r="A772" t="s">
        <v>5326</v>
      </c>
      <c r="B772" t="s">
        <v>855</v>
      </c>
      <c r="C772" t="s">
        <v>91</v>
      </c>
      <c r="D772">
        <v>4</v>
      </c>
      <c r="E772" t="s">
        <v>228</v>
      </c>
      <c r="F772" s="1" t="s">
        <v>229</v>
      </c>
      <c r="G772" t="s">
        <v>230</v>
      </c>
      <c r="H772" t="e">
        <f>VLOOKUP(F772,#REF!,2,FALSE)</f>
        <v>#REF!</v>
      </c>
      <c r="I772" t="s">
        <v>231</v>
      </c>
      <c r="J772" s="4">
        <v>44491</v>
      </c>
      <c r="K772" s="4">
        <v>44553</v>
      </c>
      <c r="L772" s="3">
        <f>IF(K772&lt;&gt;0,K772-J772,"")</f>
        <v>62</v>
      </c>
      <c r="M772" s="4">
        <v>44551</v>
      </c>
      <c r="N772">
        <f>M772-J772</f>
        <v>60</v>
      </c>
      <c r="O772">
        <v>0</v>
      </c>
      <c r="P772" t="e">
        <f>VLOOKUP(F772,#REF!,3,FALSE)</f>
        <v>#REF!</v>
      </c>
      <c r="Q772">
        <f>IF(OR(ISNUMBER(SEARCH("高等数学",E772)),ISNUMBER(SEARCH("数学分析",E772)),ISNUMBER(SEARCH("微积分",E772))),1,IF(OR(ISNUMBER(SEARCH("概率",E772)),ISNUMBER(SEARCH("数理统计",E772)),ISNUMBER(SEARCH("统计",E772))),2,IF(ISNUMBER(SEARCH("代数",E772)),3,IF(OR(ISNUMBER(SEARCH("运筹",E772)),ISNUMBER(SEARCH("优化",E772))),4,0))))</f>
        <v>0</v>
      </c>
      <c r="R772" t="str">
        <f>IF(AND(Q772&gt;0,O772=1),Q772&amp;"-"&amp;E772,"")</f>
        <v/>
      </c>
      <c r="S772" t="s">
        <v>38</v>
      </c>
      <c r="T772">
        <v>7</v>
      </c>
      <c r="U772">
        <v>1</v>
      </c>
      <c r="V772" t="s">
        <v>38</v>
      </c>
      <c r="W772">
        <v>16</v>
      </c>
      <c r="X772">
        <v>47</v>
      </c>
      <c r="Y772">
        <v>8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e">
        <f>VLOOKUP(A772,#REF!,4,FALSE)</f>
        <v>#REF!</v>
      </c>
      <c r="AW772" t="e">
        <f>VLOOKUP(A772,#REF!,5,FALSE)</f>
        <v>#REF!</v>
      </c>
      <c r="AX772">
        <f>SUMIF(量化书目统计!A:A,H772,量化书目统计!G:G)</f>
        <v>0</v>
      </c>
    </row>
    <row r="773" spans="1:50" x14ac:dyDescent="0.3">
      <c r="A773" t="s">
        <v>5327</v>
      </c>
      <c r="B773" t="s">
        <v>855</v>
      </c>
      <c r="C773" t="s">
        <v>106</v>
      </c>
      <c r="D773">
        <v>4</v>
      </c>
      <c r="E773" t="s">
        <v>4620</v>
      </c>
      <c r="F773" s="1" t="s">
        <v>4621</v>
      </c>
      <c r="G773" t="s">
        <v>4622</v>
      </c>
      <c r="H773" t="e">
        <f>VLOOKUP(F773,#REF!,2,FALSE)</f>
        <v>#REF!</v>
      </c>
      <c r="I773" t="s">
        <v>231</v>
      </c>
      <c r="J773" s="4">
        <v>44504</v>
      </c>
      <c r="K773">
        <v>0</v>
      </c>
      <c r="L773" s="3" t="str">
        <f>IF(K773&lt;&gt;0,K773-J773,"")</f>
        <v/>
      </c>
      <c r="M773" s="4">
        <v>45050</v>
      </c>
      <c r="N773">
        <f>M773-J773</f>
        <v>546</v>
      </c>
      <c r="O773">
        <v>0</v>
      </c>
      <c r="P773" t="e">
        <f>VLOOKUP(F773,#REF!,3,FALSE)</f>
        <v>#REF!</v>
      </c>
      <c r="Q773">
        <f>IF(OR(ISNUMBER(SEARCH("高等数学",E773)),ISNUMBER(SEARCH("数学分析",E773)),ISNUMBER(SEARCH("微积分",E773))),1,IF(OR(ISNUMBER(SEARCH("概率",E773)),ISNUMBER(SEARCH("数理统计",E773)),ISNUMBER(SEARCH("统计",E773))),2,IF(ISNUMBER(SEARCH("代数",E773)),3,IF(OR(ISNUMBER(SEARCH("运筹",E773)),ISNUMBER(SEARCH("优化",E773))),4,0))))</f>
        <v>0</v>
      </c>
      <c r="R773" t="str">
        <f>IF(AND(Q773&gt;0,O773=1),Q773&amp;"-"&amp;E773,"")</f>
        <v/>
      </c>
      <c r="S773" t="s">
        <v>38</v>
      </c>
      <c r="T773">
        <v>9</v>
      </c>
      <c r="U773">
        <v>1</v>
      </c>
      <c r="X773">
        <v>49</v>
      </c>
      <c r="Y773">
        <v>19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 t="e">
        <f>VLOOKUP(A773,#REF!,4,FALSE)</f>
        <v>#REF!</v>
      </c>
      <c r="AW773" t="e">
        <f>VLOOKUP(A773,#REF!,5,FALSE)</f>
        <v>#REF!</v>
      </c>
      <c r="AX773">
        <f>SUMIF(量化书目统计!A:A,H773,量化书目统计!G:G)</f>
        <v>0</v>
      </c>
    </row>
    <row r="774" spans="1:50" x14ac:dyDescent="0.3">
      <c r="A774" t="s">
        <v>5328</v>
      </c>
      <c r="B774" t="s">
        <v>855</v>
      </c>
      <c r="C774" t="s">
        <v>106</v>
      </c>
      <c r="D774">
        <v>4</v>
      </c>
      <c r="E774" t="s">
        <v>2389</v>
      </c>
      <c r="F774" s="1" t="s">
        <v>2390</v>
      </c>
      <c r="G774" t="s">
        <v>2391</v>
      </c>
      <c r="H774" t="e">
        <f>VLOOKUP(F774,#REF!,2,FALSE)</f>
        <v>#REF!</v>
      </c>
      <c r="I774" t="s">
        <v>59</v>
      </c>
      <c r="J774" s="4">
        <v>44855</v>
      </c>
      <c r="K774" s="4">
        <v>44874</v>
      </c>
      <c r="L774" s="3">
        <f>IF(K774&lt;&gt;0,K774-J774,"")</f>
        <v>19</v>
      </c>
      <c r="M774" s="4">
        <v>44915</v>
      </c>
      <c r="N774">
        <f>M774-J774</f>
        <v>60</v>
      </c>
      <c r="O774">
        <v>0</v>
      </c>
      <c r="P774" t="e">
        <f>VLOOKUP(F774,#REF!,3,FALSE)</f>
        <v>#REF!</v>
      </c>
      <c r="Q774">
        <f>IF(OR(ISNUMBER(SEARCH("高等数学",E774)),ISNUMBER(SEARCH("数学分析",E774)),ISNUMBER(SEARCH("微积分",E774))),1,IF(OR(ISNUMBER(SEARCH("概率",E774)),ISNUMBER(SEARCH("数理统计",E774)),ISNUMBER(SEARCH("统计",E774))),2,IF(ISNUMBER(SEARCH("代数",E774)),3,IF(OR(ISNUMBER(SEARCH("运筹",E774)),ISNUMBER(SEARCH("优化",E774))),4,0))))</f>
        <v>3</v>
      </c>
      <c r="R774" t="str">
        <f>IF(AND(Q774&gt;0,O774=1),Q774&amp;"-"&amp;E774,"")</f>
        <v/>
      </c>
      <c r="S774" t="s">
        <v>43</v>
      </c>
      <c r="U774">
        <v>1</v>
      </c>
      <c r="V774" t="s">
        <v>43</v>
      </c>
      <c r="X774">
        <v>80</v>
      </c>
      <c r="Y774">
        <v>9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e">
        <f>VLOOKUP(A774,#REF!,4,FALSE)</f>
        <v>#REF!</v>
      </c>
      <c r="AW774" t="e">
        <f>VLOOKUP(A774,#REF!,5,FALSE)</f>
        <v>#REF!</v>
      </c>
      <c r="AX774">
        <f>SUMIF(量化书目统计!A:A,H774,量化书目统计!G:G)</f>
        <v>0</v>
      </c>
    </row>
    <row r="775" spans="1:50" x14ac:dyDescent="0.3">
      <c r="A775" t="s">
        <v>5329</v>
      </c>
      <c r="B775" t="s">
        <v>855</v>
      </c>
      <c r="C775" t="s">
        <v>106</v>
      </c>
      <c r="D775">
        <v>4</v>
      </c>
      <c r="E775" t="s">
        <v>705</v>
      </c>
      <c r="F775" s="1" t="s">
        <v>3173</v>
      </c>
      <c r="G775" t="s">
        <v>3174</v>
      </c>
      <c r="H775" t="e">
        <f>VLOOKUP(F775,#REF!,2,FALSE)</f>
        <v>#REF!</v>
      </c>
      <c r="I775" t="s">
        <v>32</v>
      </c>
      <c r="J775" s="4">
        <v>44846</v>
      </c>
      <c r="K775" s="4">
        <v>44905</v>
      </c>
      <c r="L775" s="3">
        <f>IF(K775&lt;&gt;0,K775-J775,"")</f>
        <v>59</v>
      </c>
      <c r="M775" s="4">
        <v>44907</v>
      </c>
      <c r="N775">
        <f>M775-J775</f>
        <v>61</v>
      </c>
      <c r="O775">
        <v>0</v>
      </c>
      <c r="P775" t="e">
        <f>VLOOKUP(F775,#REF!,3,FALSE)</f>
        <v>#REF!</v>
      </c>
      <c r="Q775">
        <f>IF(OR(ISNUMBER(SEARCH("高等数学",E775)),ISNUMBER(SEARCH("数学分析",E775)),ISNUMBER(SEARCH("微积分",E775))),1,IF(OR(ISNUMBER(SEARCH("概率",E775)),ISNUMBER(SEARCH("数理统计",E775)),ISNUMBER(SEARCH("统计",E775))),2,IF(ISNUMBER(SEARCH("代数",E775)),3,IF(OR(ISNUMBER(SEARCH("运筹",E775)),ISNUMBER(SEARCH("优化",E775))),4,0))))</f>
        <v>0</v>
      </c>
      <c r="R775" t="str">
        <f>IF(AND(Q775&gt;0,O775=1),Q775&amp;"-"&amp;E775,"")</f>
        <v/>
      </c>
      <c r="S775" t="s">
        <v>43</v>
      </c>
      <c r="U775">
        <v>1</v>
      </c>
      <c r="V775" t="s">
        <v>43</v>
      </c>
      <c r="X775">
        <v>80</v>
      </c>
      <c r="Y775">
        <v>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e">
        <f>VLOOKUP(A775,#REF!,4,FALSE)</f>
        <v>#REF!</v>
      </c>
      <c r="AW775" t="e">
        <f>VLOOKUP(A775,#REF!,5,FALSE)</f>
        <v>#REF!</v>
      </c>
      <c r="AX775">
        <f>SUMIF(量化书目统计!A:A,H775,量化书目统计!G:G)</f>
        <v>0</v>
      </c>
    </row>
    <row r="776" spans="1:50" x14ac:dyDescent="0.3">
      <c r="A776" t="s">
        <v>5330</v>
      </c>
      <c r="B776" t="s">
        <v>855</v>
      </c>
      <c r="C776" t="s">
        <v>106</v>
      </c>
      <c r="D776">
        <v>4</v>
      </c>
      <c r="E776" t="s">
        <v>424</v>
      </c>
      <c r="F776" s="1" t="s">
        <v>425</v>
      </c>
      <c r="G776" t="s">
        <v>426</v>
      </c>
      <c r="H776" t="e">
        <f>VLOOKUP(F776,#REF!,2,FALSE)</f>
        <v>#REF!</v>
      </c>
      <c r="I776" t="s">
        <v>49</v>
      </c>
      <c r="J776" s="4">
        <v>44860</v>
      </c>
      <c r="K776" s="4">
        <v>44881</v>
      </c>
      <c r="L776" s="3">
        <f>IF(K776&lt;&gt;0,K776-J776,"")</f>
        <v>21</v>
      </c>
      <c r="M776" s="4">
        <v>44874</v>
      </c>
      <c r="N776">
        <f>M776-J776</f>
        <v>14</v>
      </c>
      <c r="O776">
        <v>0</v>
      </c>
      <c r="P776" t="e">
        <f>VLOOKUP(F776,#REF!,3,FALSE)</f>
        <v>#REF!</v>
      </c>
      <c r="Q776">
        <f>IF(OR(ISNUMBER(SEARCH("高等数学",E776)),ISNUMBER(SEARCH("数学分析",E776)),ISNUMBER(SEARCH("微积分",E776))),1,IF(OR(ISNUMBER(SEARCH("概率",E776)),ISNUMBER(SEARCH("数理统计",E776)),ISNUMBER(SEARCH("统计",E776))),2,IF(ISNUMBER(SEARCH("代数",E776)),3,IF(OR(ISNUMBER(SEARCH("运筹",E776)),ISNUMBER(SEARCH("优化",E776))),4,0))))</f>
        <v>0</v>
      </c>
      <c r="R776" t="str">
        <f>IF(AND(Q776&gt;0,O776=1),Q776&amp;"-"&amp;E776,"")</f>
        <v/>
      </c>
      <c r="S776" t="s">
        <v>43</v>
      </c>
      <c r="U776">
        <v>1</v>
      </c>
      <c r="V776" t="s">
        <v>43</v>
      </c>
      <c r="X776">
        <v>80</v>
      </c>
      <c r="Y776">
        <v>11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e">
        <f>VLOOKUP(A776,#REF!,4,FALSE)</f>
        <v>#REF!</v>
      </c>
      <c r="AW776" t="e">
        <f>VLOOKUP(A776,#REF!,5,FALSE)</f>
        <v>#REF!</v>
      </c>
      <c r="AX776">
        <f>SUMIF(量化书目统计!A:A,H776,量化书目统计!G:G)</f>
        <v>0</v>
      </c>
    </row>
    <row r="777" spans="1:50" x14ac:dyDescent="0.3">
      <c r="A777" t="s">
        <v>5331</v>
      </c>
      <c r="B777" t="s">
        <v>855</v>
      </c>
      <c r="C777" t="s">
        <v>106</v>
      </c>
      <c r="D777">
        <v>4</v>
      </c>
      <c r="E777" t="s">
        <v>1360</v>
      </c>
      <c r="F777" s="1" t="s">
        <v>1361</v>
      </c>
      <c r="G777" t="s">
        <v>1362</v>
      </c>
      <c r="H777" t="e">
        <f>VLOOKUP(F777,#REF!,2,FALSE)</f>
        <v>#REF!</v>
      </c>
      <c r="I777" t="s">
        <v>317</v>
      </c>
      <c r="J777" s="4">
        <v>44457</v>
      </c>
      <c r="K777" s="4">
        <v>44572</v>
      </c>
      <c r="L777" s="3">
        <f>IF(K777&lt;&gt;0,K777-J777,"")</f>
        <v>115</v>
      </c>
      <c r="M777" s="4">
        <v>44571</v>
      </c>
      <c r="N777">
        <f>M777-J777</f>
        <v>114</v>
      </c>
      <c r="O777">
        <v>0</v>
      </c>
      <c r="P777" t="e">
        <f>VLOOKUP(F777,#REF!,3,FALSE)</f>
        <v>#REF!</v>
      </c>
      <c r="Q777">
        <f>IF(OR(ISNUMBER(SEARCH("高等数学",E777)),ISNUMBER(SEARCH("数学分析",E777)),ISNUMBER(SEARCH("微积分",E777))),1,IF(OR(ISNUMBER(SEARCH("概率",E777)),ISNUMBER(SEARCH("数理统计",E777)),ISNUMBER(SEARCH("统计",E777))),2,IF(ISNUMBER(SEARCH("代数",E777)),3,IF(OR(ISNUMBER(SEARCH("运筹",E777)),ISNUMBER(SEARCH("优化",E777))),4,0))))</f>
        <v>0</v>
      </c>
      <c r="R777" t="str">
        <f>IF(AND(Q777&gt;0,O777=1),Q777&amp;"-"&amp;E777,"")</f>
        <v/>
      </c>
      <c r="S777" t="s">
        <v>38</v>
      </c>
      <c r="T777">
        <v>2</v>
      </c>
      <c r="U777">
        <v>1</v>
      </c>
      <c r="V777" t="s">
        <v>38</v>
      </c>
      <c r="W777">
        <v>18</v>
      </c>
      <c r="X777">
        <v>42</v>
      </c>
      <c r="Y777">
        <v>9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e">
        <f>VLOOKUP(A777,#REF!,4,FALSE)</f>
        <v>#REF!</v>
      </c>
      <c r="AW777" t="e">
        <f>VLOOKUP(A777,#REF!,5,FALSE)</f>
        <v>#REF!</v>
      </c>
      <c r="AX777">
        <f>SUMIF(量化书目统计!A:A,H777,量化书目统计!G:G)</f>
        <v>0</v>
      </c>
    </row>
    <row r="778" spans="1:50" x14ac:dyDescent="0.3">
      <c r="A778" t="s">
        <v>5332</v>
      </c>
      <c r="B778" t="s">
        <v>855</v>
      </c>
      <c r="C778" t="s">
        <v>106</v>
      </c>
      <c r="D778">
        <v>4</v>
      </c>
      <c r="E778" t="s">
        <v>615</v>
      </c>
      <c r="F778" s="1" t="s">
        <v>616</v>
      </c>
      <c r="G778" t="s">
        <v>617</v>
      </c>
      <c r="H778" t="e">
        <f>VLOOKUP(F778,#REF!,2,FALSE)</f>
        <v>#REF!</v>
      </c>
      <c r="I778" t="s">
        <v>32</v>
      </c>
      <c r="J778" s="4">
        <v>44512</v>
      </c>
      <c r="K778" s="4">
        <v>44566</v>
      </c>
      <c r="L778" s="3">
        <f>IF(K778&lt;&gt;0,K778-J778,"")</f>
        <v>54</v>
      </c>
      <c r="M778" s="4">
        <v>44578</v>
      </c>
      <c r="N778">
        <f>M778-J778</f>
        <v>66</v>
      </c>
      <c r="O778">
        <v>0</v>
      </c>
      <c r="P778" t="e">
        <f>VLOOKUP(F778,#REF!,3,FALSE)</f>
        <v>#REF!</v>
      </c>
      <c r="Q778">
        <f>IF(OR(ISNUMBER(SEARCH("高等数学",E778)),ISNUMBER(SEARCH("数学分析",E778)),ISNUMBER(SEARCH("微积分",E778))),1,IF(OR(ISNUMBER(SEARCH("概率",E778)),ISNUMBER(SEARCH("数理统计",E778)),ISNUMBER(SEARCH("统计",E778))),2,IF(ISNUMBER(SEARCH("代数",E778)),3,IF(OR(ISNUMBER(SEARCH("运筹",E778)),ISNUMBER(SEARCH("优化",E778))),4,0))))</f>
        <v>0</v>
      </c>
      <c r="R778" t="str">
        <f>IF(AND(Q778&gt;0,O778=1),Q778&amp;"-"&amp;E778,"")</f>
        <v/>
      </c>
      <c r="S778" t="s">
        <v>38</v>
      </c>
      <c r="T778">
        <v>10</v>
      </c>
      <c r="U778">
        <v>1</v>
      </c>
      <c r="V778" t="s">
        <v>38</v>
      </c>
      <c r="W778">
        <v>18</v>
      </c>
      <c r="X778">
        <v>50</v>
      </c>
      <c r="Y778">
        <v>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e">
        <f>VLOOKUP(A778,#REF!,4,FALSE)</f>
        <v>#REF!</v>
      </c>
      <c r="AW778" t="e">
        <f>VLOOKUP(A778,#REF!,5,FALSE)</f>
        <v>#REF!</v>
      </c>
      <c r="AX778">
        <f>SUMIF(量化书目统计!A:A,H778,量化书目统计!G:G)</f>
        <v>0</v>
      </c>
    </row>
    <row r="779" spans="1:50" x14ac:dyDescent="0.3">
      <c r="A779" t="s">
        <v>5333</v>
      </c>
      <c r="B779" t="s">
        <v>855</v>
      </c>
      <c r="C779" t="s">
        <v>82</v>
      </c>
      <c r="D779">
        <v>5</v>
      </c>
      <c r="E779" t="s">
        <v>766</v>
      </c>
      <c r="F779" s="1" t="s">
        <v>2211</v>
      </c>
      <c r="G779" t="s">
        <v>2212</v>
      </c>
      <c r="H779" t="e">
        <f>VLOOKUP(F779,#REF!,2,FALSE)</f>
        <v>#REF!</v>
      </c>
      <c r="I779" t="s">
        <v>49</v>
      </c>
      <c r="J779" s="4">
        <v>44484</v>
      </c>
      <c r="K779" s="4">
        <v>44498</v>
      </c>
      <c r="L779" s="3">
        <f>IF(K779&lt;&gt;0,K779-J779,"")</f>
        <v>14</v>
      </c>
      <c r="M779" s="4">
        <v>44498</v>
      </c>
      <c r="N779">
        <f>M779-J779</f>
        <v>14</v>
      </c>
      <c r="O779">
        <v>0</v>
      </c>
      <c r="P779" t="e">
        <f>VLOOKUP(F779,#REF!,3,FALSE)</f>
        <v>#REF!</v>
      </c>
      <c r="Q779">
        <f>IF(OR(ISNUMBER(SEARCH("高等数学",E779)),ISNUMBER(SEARCH("数学分析",E779)),ISNUMBER(SEARCH("微积分",E779))),1,IF(OR(ISNUMBER(SEARCH("概率",E779)),ISNUMBER(SEARCH("数理统计",E779)),ISNUMBER(SEARCH("统计",E779))),2,IF(ISNUMBER(SEARCH("代数",E779)),3,IF(OR(ISNUMBER(SEARCH("运筹",E779)),ISNUMBER(SEARCH("优化",E779))),4,0))))</f>
        <v>0</v>
      </c>
      <c r="R779" t="str">
        <f>IF(AND(Q779&gt;0,O779=1),Q779&amp;"-"&amp;E779,"")</f>
        <v/>
      </c>
      <c r="S779" t="s">
        <v>38</v>
      </c>
      <c r="T779">
        <v>6</v>
      </c>
      <c r="U779">
        <v>1</v>
      </c>
      <c r="V779" t="s">
        <v>38</v>
      </c>
      <c r="W779">
        <v>8</v>
      </c>
      <c r="X779">
        <v>46</v>
      </c>
      <c r="Y779">
        <v>9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e">
        <f>VLOOKUP(A779,#REF!,4,FALSE)</f>
        <v>#REF!</v>
      </c>
      <c r="AW779" t="e">
        <f>VLOOKUP(A779,#REF!,5,FALSE)</f>
        <v>#REF!</v>
      </c>
      <c r="AX779">
        <f>SUMIF(量化书目统计!A:A,H779,量化书目统计!G:G)</f>
        <v>0</v>
      </c>
    </row>
    <row r="780" spans="1:50" x14ac:dyDescent="0.3">
      <c r="A780" t="s">
        <v>5334</v>
      </c>
      <c r="B780" t="s">
        <v>855</v>
      </c>
      <c r="C780" t="s">
        <v>82</v>
      </c>
      <c r="D780">
        <v>5</v>
      </c>
      <c r="E780" t="s">
        <v>364</v>
      </c>
      <c r="F780" s="1" t="s">
        <v>1238</v>
      </c>
      <c r="G780" t="s">
        <v>366</v>
      </c>
      <c r="H780" t="e">
        <f>VLOOKUP(F780,#REF!,2,FALSE)</f>
        <v>#REF!</v>
      </c>
      <c r="I780" t="s">
        <v>49</v>
      </c>
      <c r="J780" s="4">
        <v>44540</v>
      </c>
      <c r="K780" s="4">
        <v>44554</v>
      </c>
      <c r="L780" s="3">
        <f>IF(K780&lt;&gt;0,K780-J780,"")</f>
        <v>14</v>
      </c>
      <c r="M780" s="4">
        <v>44554</v>
      </c>
      <c r="N780">
        <f>M780-J780</f>
        <v>14</v>
      </c>
      <c r="O780">
        <v>0</v>
      </c>
      <c r="P780" t="e">
        <f>VLOOKUP(F780,#REF!,3,FALSE)</f>
        <v>#REF!</v>
      </c>
      <c r="Q780">
        <f>IF(OR(ISNUMBER(SEARCH("高等数学",E780)),ISNUMBER(SEARCH("数学分析",E780)),ISNUMBER(SEARCH("微积分",E780))),1,IF(OR(ISNUMBER(SEARCH("概率",E780)),ISNUMBER(SEARCH("数理统计",E780)),ISNUMBER(SEARCH("统计",E780))),2,IF(ISNUMBER(SEARCH("代数",E780)),3,IF(OR(ISNUMBER(SEARCH("运筹",E780)),ISNUMBER(SEARCH("优化",E780))),4,0))))</f>
        <v>0</v>
      </c>
      <c r="R780" t="str">
        <f>IF(AND(Q780&gt;0,O780=1),Q780&amp;"-"&amp;E780,"")</f>
        <v/>
      </c>
      <c r="S780" t="s">
        <v>38</v>
      </c>
      <c r="T780">
        <v>14</v>
      </c>
      <c r="U780">
        <v>2</v>
      </c>
      <c r="V780" t="s">
        <v>38</v>
      </c>
      <c r="W780">
        <v>16</v>
      </c>
      <c r="X780">
        <v>54</v>
      </c>
      <c r="Y780">
        <v>5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e">
        <f>VLOOKUP(A780,#REF!,4,FALSE)</f>
        <v>#REF!</v>
      </c>
      <c r="AW780" t="e">
        <f>VLOOKUP(A780,#REF!,5,FALSE)</f>
        <v>#REF!</v>
      </c>
      <c r="AX780">
        <f>SUMIF(量化书目统计!A:A,H780,量化书目统计!G:G)</f>
        <v>0</v>
      </c>
    </row>
    <row r="781" spans="1:50" x14ac:dyDescent="0.3">
      <c r="A781" t="s">
        <v>21</v>
      </c>
      <c r="B781" t="s">
        <v>22</v>
      </c>
      <c r="C781" t="s">
        <v>23</v>
      </c>
      <c r="D781">
        <v>10</v>
      </c>
      <c r="E781" t="s">
        <v>24</v>
      </c>
      <c r="F781" s="1" t="s">
        <v>25</v>
      </c>
      <c r="G781" t="s">
        <v>26</v>
      </c>
      <c r="H781" t="e">
        <f>VLOOKUP(F781,#REF!,2,FALSE)</f>
        <v>#REF!</v>
      </c>
      <c r="I781" t="s">
        <v>27</v>
      </c>
      <c r="J781" s="4">
        <v>44147</v>
      </c>
      <c r="K781" s="4">
        <v>44168</v>
      </c>
      <c r="L781" s="3">
        <f>IF(K781&lt;&gt;0,K781-J781,"")</f>
        <v>21</v>
      </c>
      <c r="M781" s="4">
        <v>44161</v>
      </c>
      <c r="N781">
        <f>M781-J781</f>
        <v>14</v>
      </c>
      <c r="O781">
        <v>0</v>
      </c>
      <c r="P781" t="e">
        <f>VLOOKUP(F781,#REF!,3,FALSE)</f>
        <v>#REF!</v>
      </c>
      <c r="Q781">
        <f>IF(OR(ISNUMBER(SEARCH("高等数学",E781)),ISNUMBER(SEARCH("数学分析",E781)),ISNUMBER(SEARCH("微积分",E781))),1,IF(OR(ISNUMBER(SEARCH("概率",E781)),ISNUMBER(SEARCH("数理统计",E781)),ISNUMBER(SEARCH("统计",E781))),2,IF(ISNUMBER(SEARCH("代数",E781)),3,IF(OR(ISNUMBER(SEARCH("运筹",E781)),ISNUMBER(SEARCH("优化",E781))),4,0))))</f>
        <v>0</v>
      </c>
      <c r="R781" t="str">
        <f>IF(AND(Q781&gt;0,O781=1),Q781&amp;"-"&amp;E781,"")</f>
        <v/>
      </c>
      <c r="S781" t="s">
        <v>28</v>
      </c>
      <c r="T781">
        <v>10</v>
      </c>
      <c r="U781">
        <v>1</v>
      </c>
      <c r="V781" t="s">
        <v>28</v>
      </c>
      <c r="W781">
        <v>13</v>
      </c>
      <c r="X781">
        <v>10</v>
      </c>
      <c r="Y781">
        <v>11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e">
        <f>VLOOKUP(A781,#REF!,4,FALSE)</f>
        <v>#REF!</v>
      </c>
      <c r="AW781" t="e">
        <f>VLOOKUP(A781,#REF!,5,FALSE)</f>
        <v>#REF!</v>
      </c>
      <c r="AX781">
        <f>SUMIF(量化书目统计!A:A,H781,量化书目统计!G:G)</f>
        <v>0</v>
      </c>
    </row>
    <row r="782" spans="1:50" x14ac:dyDescent="0.3">
      <c r="A782" t="s">
        <v>892</v>
      </c>
      <c r="B782" t="s">
        <v>539</v>
      </c>
      <c r="C782" t="s">
        <v>144</v>
      </c>
      <c r="D782">
        <v>5</v>
      </c>
      <c r="E782" t="s">
        <v>893</v>
      </c>
      <c r="F782" s="1" t="s">
        <v>894</v>
      </c>
      <c r="G782" t="s">
        <v>895</v>
      </c>
      <c r="H782" t="e">
        <f>VLOOKUP(F782,#REF!,2,FALSE)</f>
        <v>#REF!</v>
      </c>
      <c r="I782" t="s">
        <v>32</v>
      </c>
      <c r="J782" s="4">
        <v>44159</v>
      </c>
      <c r="K782" s="4">
        <v>44371</v>
      </c>
      <c r="L782" s="3">
        <f>IF(K782&lt;&gt;0,K782-J782,"")</f>
        <v>212</v>
      </c>
      <c r="M782" s="4">
        <v>44375</v>
      </c>
      <c r="N782">
        <f>M782-J782</f>
        <v>216</v>
      </c>
      <c r="O782">
        <v>0</v>
      </c>
      <c r="P782" t="e">
        <f>VLOOKUP(F782,#REF!,3,FALSE)</f>
        <v>#REF!</v>
      </c>
      <c r="Q782">
        <f>IF(OR(ISNUMBER(SEARCH("高等数学",E782)),ISNUMBER(SEARCH("数学分析",E782)),ISNUMBER(SEARCH("微积分",E782))),1,IF(OR(ISNUMBER(SEARCH("概率",E782)),ISNUMBER(SEARCH("数理统计",E782)),ISNUMBER(SEARCH("统计",E782))),2,IF(ISNUMBER(SEARCH("代数",E782)),3,IF(OR(ISNUMBER(SEARCH("运筹",E782)),ISNUMBER(SEARCH("优化",E782))),4,0))))</f>
        <v>0</v>
      </c>
      <c r="R782" t="str">
        <f>IF(AND(Q782&gt;0,O782=1),Q782&amp;"-"&amp;E782,"")</f>
        <v/>
      </c>
      <c r="S782" t="s">
        <v>28</v>
      </c>
      <c r="T782">
        <v>12</v>
      </c>
      <c r="U782">
        <v>1</v>
      </c>
      <c r="V782" t="s">
        <v>80</v>
      </c>
      <c r="W782">
        <v>17</v>
      </c>
      <c r="X782">
        <v>12</v>
      </c>
      <c r="Y782">
        <v>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e">
        <f>VLOOKUP(A782,#REF!,4,FALSE)</f>
        <v>#REF!</v>
      </c>
      <c r="AW782" t="e">
        <f>VLOOKUP(A782,#REF!,5,FALSE)</f>
        <v>#REF!</v>
      </c>
      <c r="AX782">
        <f>SUMIF(量化书目统计!A:A,H782,量化书目统计!G:G)</f>
        <v>0</v>
      </c>
    </row>
    <row r="783" spans="1:50" x14ac:dyDescent="0.3">
      <c r="A783" t="s">
        <v>5335</v>
      </c>
      <c r="B783" t="s">
        <v>855</v>
      </c>
      <c r="C783" t="s">
        <v>82</v>
      </c>
      <c r="D783">
        <v>5</v>
      </c>
      <c r="E783" t="s">
        <v>1142</v>
      </c>
      <c r="F783" s="1" t="s">
        <v>1198</v>
      </c>
      <c r="G783" t="s">
        <v>1199</v>
      </c>
      <c r="H783" t="e">
        <f>VLOOKUP(F783,#REF!,2,FALSE)</f>
        <v>#REF!</v>
      </c>
      <c r="I783" t="s">
        <v>32</v>
      </c>
      <c r="J783" s="4">
        <v>44495</v>
      </c>
      <c r="K783" s="4">
        <v>44828</v>
      </c>
      <c r="L783" s="3">
        <f>IF(K783&lt;&gt;0,K783-J783,"")</f>
        <v>333</v>
      </c>
      <c r="M783" s="4">
        <v>44815</v>
      </c>
      <c r="N783">
        <f>M783-J783</f>
        <v>320</v>
      </c>
      <c r="O783">
        <v>0</v>
      </c>
      <c r="P783" t="e">
        <f>VLOOKUP(F783,#REF!,3,FALSE)</f>
        <v>#REF!</v>
      </c>
      <c r="Q783">
        <f>IF(OR(ISNUMBER(SEARCH("高等数学",E783)),ISNUMBER(SEARCH("数学分析",E783)),ISNUMBER(SEARCH("微积分",E783))),1,IF(OR(ISNUMBER(SEARCH("概率",E783)),ISNUMBER(SEARCH("数理统计",E783)),ISNUMBER(SEARCH("统计",E783))),2,IF(ISNUMBER(SEARCH("代数",E783)),3,IF(OR(ISNUMBER(SEARCH("运筹",E783)),ISNUMBER(SEARCH("优化",E783))),4,0))))</f>
        <v>0</v>
      </c>
      <c r="R783" t="str">
        <f>IF(AND(Q783&gt;0,O783=1),Q783&amp;"-"&amp;E783,"")</f>
        <v/>
      </c>
      <c r="S783" t="s">
        <v>38</v>
      </c>
      <c r="T783">
        <v>8</v>
      </c>
      <c r="U783">
        <v>1</v>
      </c>
      <c r="V783" t="s">
        <v>43</v>
      </c>
      <c r="X783">
        <v>48</v>
      </c>
      <c r="Y783">
        <v>5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e">
        <f>VLOOKUP(A783,#REF!,4,FALSE)</f>
        <v>#REF!</v>
      </c>
      <c r="AW783" t="e">
        <f>VLOOKUP(A783,#REF!,5,FALSE)</f>
        <v>#REF!</v>
      </c>
      <c r="AX783">
        <f>SUMIF(量化书目统计!A:A,H783,量化书目统计!G:G)</f>
        <v>0</v>
      </c>
    </row>
    <row r="784" spans="1:50" x14ac:dyDescent="0.3">
      <c r="A784" t="s">
        <v>5336</v>
      </c>
      <c r="B784" t="s">
        <v>855</v>
      </c>
      <c r="C784" t="s">
        <v>82</v>
      </c>
      <c r="D784">
        <v>5</v>
      </c>
      <c r="E784" t="s">
        <v>1384</v>
      </c>
      <c r="F784" s="1" t="s">
        <v>1385</v>
      </c>
      <c r="G784" t="s">
        <v>1386</v>
      </c>
      <c r="H784" t="e">
        <f>VLOOKUP(F784,#REF!,2,FALSE)</f>
        <v>#REF!</v>
      </c>
      <c r="I784" t="s">
        <v>74</v>
      </c>
      <c r="J784" s="4">
        <v>44509</v>
      </c>
      <c r="K784" s="4">
        <v>44814</v>
      </c>
      <c r="L784" s="3">
        <f>IF(K784&lt;&gt;0,K784-J784,"")</f>
        <v>305</v>
      </c>
      <c r="M784" s="4">
        <v>44815</v>
      </c>
      <c r="N784">
        <f>M784-J784</f>
        <v>306</v>
      </c>
      <c r="O784">
        <v>0</v>
      </c>
      <c r="P784" t="e">
        <f>VLOOKUP(F784,#REF!,3,FALSE)</f>
        <v>#REF!</v>
      </c>
      <c r="Q784">
        <f>IF(OR(ISNUMBER(SEARCH("高等数学",E784)),ISNUMBER(SEARCH("数学分析",E784)),ISNUMBER(SEARCH("微积分",E784))),1,IF(OR(ISNUMBER(SEARCH("概率",E784)),ISNUMBER(SEARCH("数理统计",E784)),ISNUMBER(SEARCH("统计",E784))),2,IF(ISNUMBER(SEARCH("代数",E784)),3,IF(OR(ISNUMBER(SEARCH("运筹",E784)),ISNUMBER(SEARCH("优化",E784))),4,0))))</f>
        <v>0</v>
      </c>
      <c r="R784" t="str">
        <f>IF(AND(Q784&gt;0,O784=1),Q784&amp;"-"&amp;E784,"")</f>
        <v/>
      </c>
      <c r="S784" t="s">
        <v>38</v>
      </c>
      <c r="T784">
        <v>10</v>
      </c>
      <c r="U784">
        <v>2</v>
      </c>
      <c r="V784" t="s">
        <v>43</v>
      </c>
      <c r="X784">
        <v>50</v>
      </c>
      <c r="Y784">
        <v>5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e">
        <f>VLOOKUP(A784,#REF!,4,FALSE)</f>
        <v>#REF!</v>
      </c>
      <c r="AW784" t="e">
        <f>VLOOKUP(A784,#REF!,5,FALSE)</f>
        <v>#REF!</v>
      </c>
      <c r="AX784">
        <f>SUMIF(量化书目统计!A:A,H784,量化书目统计!G:G)</f>
        <v>0</v>
      </c>
    </row>
    <row r="785" spans="1:50" x14ac:dyDescent="0.3">
      <c r="A785" t="s">
        <v>5337</v>
      </c>
      <c r="B785" t="s">
        <v>855</v>
      </c>
      <c r="C785" t="s">
        <v>82</v>
      </c>
      <c r="D785">
        <v>5</v>
      </c>
      <c r="E785" t="s">
        <v>29</v>
      </c>
      <c r="F785" s="1" t="s">
        <v>30</v>
      </c>
      <c r="G785" t="s">
        <v>31</v>
      </c>
      <c r="H785" t="e">
        <f>VLOOKUP(F785,#REF!,2,FALSE)</f>
        <v>#REF!</v>
      </c>
      <c r="I785" t="s">
        <v>32</v>
      </c>
      <c r="J785" s="4">
        <v>44494</v>
      </c>
      <c r="K785" s="4">
        <v>44614</v>
      </c>
      <c r="L785" s="3">
        <f>IF(K785&lt;&gt;0,K785-J785,"")</f>
        <v>120</v>
      </c>
      <c r="M785" s="4">
        <v>44615</v>
      </c>
      <c r="N785">
        <f>M785-J785</f>
        <v>121</v>
      </c>
      <c r="O785">
        <v>0</v>
      </c>
      <c r="P785" t="e">
        <f>VLOOKUP(F785,#REF!,3,FALSE)</f>
        <v>#REF!</v>
      </c>
      <c r="Q785">
        <f>IF(OR(ISNUMBER(SEARCH("高等数学",E785)),ISNUMBER(SEARCH("数学分析",E785)),ISNUMBER(SEARCH("微积分",E785))),1,IF(OR(ISNUMBER(SEARCH("概率",E785)),ISNUMBER(SEARCH("数理统计",E785)),ISNUMBER(SEARCH("统计",E785))),2,IF(ISNUMBER(SEARCH("代数",E785)),3,IF(OR(ISNUMBER(SEARCH("运筹",E785)),ISNUMBER(SEARCH("优化",E785))),4,0))))</f>
        <v>0</v>
      </c>
      <c r="R785" t="str">
        <f>IF(AND(Q785&gt;0,O785=1),Q785&amp;"-"&amp;E785,"")</f>
        <v/>
      </c>
      <c r="S785" t="s">
        <v>38</v>
      </c>
      <c r="T785">
        <v>8</v>
      </c>
      <c r="U785">
        <v>1</v>
      </c>
      <c r="V785" t="s">
        <v>99</v>
      </c>
      <c r="W785">
        <v>2</v>
      </c>
      <c r="X785">
        <v>48</v>
      </c>
      <c r="Y785">
        <v>5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e">
        <f>VLOOKUP(A785,#REF!,4,FALSE)</f>
        <v>#REF!</v>
      </c>
      <c r="AW785" t="e">
        <f>VLOOKUP(A785,#REF!,5,FALSE)</f>
        <v>#REF!</v>
      </c>
      <c r="AX785">
        <f>SUMIF(量化书目统计!A:A,H785,量化书目统计!G:G)</f>
        <v>0</v>
      </c>
    </row>
    <row r="786" spans="1:50" x14ac:dyDescent="0.3">
      <c r="A786" t="s">
        <v>5338</v>
      </c>
      <c r="B786" t="s">
        <v>855</v>
      </c>
      <c r="C786" t="s">
        <v>82</v>
      </c>
      <c r="D786">
        <v>5</v>
      </c>
      <c r="E786" t="s">
        <v>333</v>
      </c>
      <c r="F786" s="1" t="s">
        <v>334</v>
      </c>
      <c r="G786" t="s">
        <v>335</v>
      </c>
      <c r="H786" t="e">
        <f>VLOOKUP(F786,#REF!,2,FALSE)</f>
        <v>#REF!</v>
      </c>
      <c r="I786" t="s">
        <v>59</v>
      </c>
      <c r="J786" s="4">
        <v>44802</v>
      </c>
      <c r="K786" s="4">
        <v>44802</v>
      </c>
      <c r="L786" s="3">
        <f>IF(K786&lt;&gt;0,K786-J786,"")</f>
        <v>0</v>
      </c>
      <c r="M786" s="4">
        <v>44862</v>
      </c>
      <c r="N786">
        <f>M786-J786</f>
        <v>60</v>
      </c>
      <c r="O786">
        <v>0</v>
      </c>
      <c r="P786" t="e">
        <f>VLOOKUP(F786,#REF!,3,FALSE)</f>
        <v>#REF!</v>
      </c>
      <c r="Q786">
        <f>IF(OR(ISNUMBER(SEARCH("高等数学",E786)),ISNUMBER(SEARCH("数学分析",E786)),ISNUMBER(SEARCH("微积分",E786))),1,IF(OR(ISNUMBER(SEARCH("概率",E786)),ISNUMBER(SEARCH("数理统计",E786)),ISNUMBER(SEARCH("统计",E786))),2,IF(ISNUMBER(SEARCH("代数",E786)),3,IF(OR(ISNUMBER(SEARCH("运筹",E786)),ISNUMBER(SEARCH("优化",E786))),4,0))))</f>
        <v>4</v>
      </c>
      <c r="R786" t="str">
        <f>IF(AND(Q786&gt;0,O786=1),Q786&amp;"-"&amp;E786,"")</f>
        <v/>
      </c>
      <c r="S786" t="s">
        <v>43</v>
      </c>
      <c r="U786">
        <v>1</v>
      </c>
      <c r="V786" t="s">
        <v>43</v>
      </c>
      <c r="X786">
        <v>80</v>
      </c>
      <c r="Y786">
        <v>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e">
        <f>VLOOKUP(A786,#REF!,4,FALSE)</f>
        <v>#REF!</v>
      </c>
      <c r="AW786" t="e">
        <f>VLOOKUP(A786,#REF!,5,FALSE)</f>
        <v>#REF!</v>
      </c>
      <c r="AX786">
        <f>SUMIF(量化书目统计!A:A,H786,量化书目统计!G:G)</f>
        <v>0</v>
      </c>
    </row>
    <row r="787" spans="1:50" x14ac:dyDescent="0.3">
      <c r="A787" t="s">
        <v>5339</v>
      </c>
      <c r="B787" t="s">
        <v>855</v>
      </c>
      <c r="C787" t="s">
        <v>844</v>
      </c>
      <c r="D787">
        <v>4</v>
      </c>
      <c r="E787" t="s">
        <v>805</v>
      </c>
      <c r="F787" s="1" t="s">
        <v>806</v>
      </c>
      <c r="G787" t="s">
        <v>807</v>
      </c>
      <c r="H787" t="e">
        <f>VLOOKUP(F787,#REF!,2,FALSE)</f>
        <v>#REF!</v>
      </c>
      <c r="I787" t="s">
        <v>49</v>
      </c>
      <c r="J787" s="4">
        <v>44805</v>
      </c>
      <c r="K787" s="4">
        <v>44847</v>
      </c>
      <c r="L787" s="3">
        <f>IF(K787&lt;&gt;0,K787-J787,"")</f>
        <v>42</v>
      </c>
      <c r="M787" s="4">
        <v>44848</v>
      </c>
      <c r="N787">
        <f>M787-J787</f>
        <v>43</v>
      </c>
      <c r="O787">
        <v>0</v>
      </c>
      <c r="P787" t="e">
        <f>VLOOKUP(F787,#REF!,3,FALSE)</f>
        <v>#REF!</v>
      </c>
      <c r="Q787">
        <f>IF(OR(ISNUMBER(SEARCH("高等数学",E787)),ISNUMBER(SEARCH("数学分析",E787)),ISNUMBER(SEARCH("微积分",E787))),1,IF(OR(ISNUMBER(SEARCH("概率",E787)),ISNUMBER(SEARCH("数理统计",E787)),ISNUMBER(SEARCH("统计",E787))),2,IF(ISNUMBER(SEARCH("代数",E787)),3,IF(OR(ISNUMBER(SEARCH("运筹",E787)),ISNUMBER(SEARCH("优化",E787))),4,0))))</f>
        <v>0</v>
      </c>
      <c r="R787" t="str">
        <f>IF(AND(Q787&gt;0,O787=1),Q787&amp;"-"&amp;E787,"")</f>
        <v/>
      </c>
      <c r="S787" t="s">
        <v>43</v>
      </c>
      <c r="U787">
        <v>1</v>
      </c>
      <c r="V787" t="s">
        <v>43</v>
      </c>
      <c r="X787">
        <v>80</v>
      </c>
      <c r="Y787">
        <v>9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e">
        <f>VLOOKUP(A787,#REF!,4,FALSE)</f>
        <v>#REF!</v>
      </c>
      <c r="AW787" t="e">
        <f>VLOOKUP(A787,#REF!,5,FALSE)</f>
        <v>#REF!</v>
      </c>
      <c r="AX787">
        <f>SUMIF(量化书目统计!A:A,H787,量化书目统计!G:G)</f>
        <v>0</v>
      </c>
    </row>
    <row r="788" spans="1:50" x14ac:dyDescent="0.3">
      <c r="A788" t="s">
        <v>5340</v>
      </c>
      <c r="B788" t="s">
        <v>855</v>
      </c>
      <c r="C788" t="s">
        <v>262</v>
      </c>
      <c r="D788">
        <v>5</v>
      </c>
      <c r="E788" t="s">
        <v>533</v>
      </c>
      <c r="F788" s="1" t="s">
        <v>534</v>
      </c>
      <c r="G788" t="s">
        <v>535</v>
      </c>
      <c r="H788" t="e">
        <f>VLOOKUP(F788,#REF!,2,FALSE)</f>
        <v>#REF!</v>
      </c>
      <c r="I788" t="s">
        <v>65</v>
      </c>
      <c r="J788" s="4">
        <v>44822</v>
      </c>
      <c r="K788" s="4">
        <v>44984</v>
      </c>
      <c r="L788" s="3">
        <f>IF(K788&lt;&gt;0,K788-J788,"")</f>
        <v>162</v>
      </c>
      <c r="M788" s="4">
        <v>44985</v>
      </c>
      <c r="N788">
        <f>M788-J788</f>
        <v>163</v>
      </c>
      <c r="O788">
        <v>0</v>
      </c>
      <c r="P788" t="e">
        <f>VLOOKUP(F788,#REF!,3,FALSE)</f>
        <v>#REF!</v>
      </c>
      <c r="Q788">
        <f>IF(OR(ISNUMBER(SEARCH("高等数学",E788)),ISNUMBER(SEARCH("数学分析",E788)),ISNUMBER(SEARCH("微积分",E788))),1,IF(OR(ISNUMBER(SEARCH("概率",E788)),ISNUMBER(SEARCH("数理统计",E788)),ISNUMBER(SEARCH("统计",E788))),2,IF(ISNUMBER(SEARCH("代数",E788)),3,IF(OR(ISNUMBER(SEARCH("运筹",E788)),ISNUMBER(SEARCH("优化",E788))),4,0))))</f>
        <v>0</v>
      </c>
      <c r="R788" t="str">
        <f>IF(AND(Q788&gt;0,O788=1),Q788&amp;"-"&amp;E788,"")</f>
        <v/>
      </c>
      <c r="S788" t="s">
        <v>43</v>
      </c>
      <c r="U788">
        <v>1</v>
      </c>
      <c r="V788" t="s">
        <v>43</v>
      </c>
      <c r="X788">
        <v>80</v>
      </c>
      <c r="Y788">
        <v>11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e">
        <f>VLOOKUP(A788,#REF!,4,FALSE)</f>
        <v>#REF!</v>
      </c>
      <c r="AW788" t="e">
        <f>VLOOKUP(A788,#REF!,5,FALSE)</f>
        <v>#REF!</v>
      </c>
      <c r="AX788">
        <f>SUMIF(量化书目统计!A:A,H788,量化书目统计!G:G)</f>
        <v>0</v>
      </c>
    </row>
    <row r="789" spans="1:50" x14ac:dyDescent="0.3">
      <c r="A789" t="s">
        <v>5341</v>
      </c>
      <c r="B789" t="s">
        <v>855</v>
      </c>
      <c r="C789" t="s">
        <v>2206</v>
      </c>
      <c r="D789">
        <v>4</v>
      </c>
      <c r="E789" t="s">
        <v>1830</v>
      </c>
      <c r="F789" s="1" t="s">
        <v>1831</v>
      </c>
      <c r="G789" t="s">
        <v>1832</v>
      </c>
      <c r="H789" t="e">
        <f>VLOOKUP(F789,#REF!,2,FALSE)</f>
        <v>#REF!</v>
      </c>
      <c r="I789" t="s">
        <v>317</v>
      </c>
      <c r="J789" s="4">
        <v>44842</v>
      </c>
      <c r="K789" s="4">
        <v>44848</v>
      </c>
      <c r="L789" s="3">
        <f>IF(K789&lt;&gt;0,K789-J789,"")</f>
        <v>6</v>
      </c>
      <c r="M789" s="4">
        <v>44902</v>
      </c>
      <c r="N789">
        <f>M789-J789</f>
        <v>60</v>
      </c>
      <c r="O789">
        <v>0</v>
      </c>
      <c r="P789" t="e">
        <f>VLOOKUP(F789,#REF!,3,FALSE)</f>
        <v>#REF!</v>
      </c>
      <c r="Q789">
        <f>IF(OR(ISNUMBER(SEARCH("高等数学",E789)),ISNUMBER(SEARCH("数学分析",E789)),ISNUMBER(SEARCH("微积分",E789))),1,IF(OR(ISNUMBER(SEARCH("概率",E789)),ISNUMBER(SEARCH("数理统计",E789)),ISNUMBER(SEARCH("统计",E789))),2,IF(ISNUMBER(SEARCH("代数",E789)),3,IF(OR(ISNUMBER(SEARCH("运筹",E789)),ISNUMBER(SEARCH("优化",E789))),4,0))))</f>
        <v>0</v>
      </c>
      <c r="R789" t="str">
        <f>IF(AND(Q789&gt;0,O789=1),Q789&amp;"-"&amp;E789,"")</f>
        <v/>
      </c>
      <c r="S789" t="s">
        <v>43</v>
      </c>
      <c r="U789">
        <v>1</v>
      </c>
      <c r="V789" t="s">
        <v>43</v>
      </c>
      <c r="X789">
        <v>80</v>
      </c>
      <c r="Y789">
        <v>20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 t="e">
        <f>VLOOKUP(A789,#REF!,4,FALSE)</f>
        <v>#REF!</v>
      </c>
      <c r="AW789" t="e">
        <f>VLOOKUP(A789,#REF!,5,FALSE)</f>
        <v>#REF!</v>
      </c>
      <c r="AX789">
        <f>SUMIF(量化书目统计!A:A,H789,量化书目统计!G:G)</f>
        <v>0</v>
      </c>
    </row>
    <row r="790" spans="1:50" x14ac:dyDescent="0.3">
      <c r="A790" t="s">
        <v>5342</v>
      </c>
      <c r="B790" t="s">
        <v>855</v>
      </c>
      <c r="C790" t="s">
        <v>2206</v>
      </c>
      <c r="D790">
        <v>4</v>
      </c>
      <c r="E790" t="s">
        <v>1278</v>
      </c>
      <c r="F790" s="1" t="s">
        <v>1279</v>
      </c>
      <c r="G790" t="s">
        <v>1280</v>
      </c>
      <c r="H790" t="e">
        <f>VLOOKUP(F790,#REF!,2,FALSE)</f>
        <v>#REF!</v>
      </c>
      <c r="I790" t="s">
        <v>317</v>
      </c>
      <c r="J790" s="4">
        <v>44622</v>
      </c>
      <c r="K790" s="4">
        <v>44624</v>
      </c>
      <c r="L790" s="3">
        <f>IF(K790&lt;&gt;0,K790-J790,"")</f>
        <v>2</v>
      </c>
      <c r="M790" s="4">
        <v>44636</v>
      </c>
      <c r="N790">
        <f>M790-J790</f>
        <v>14</v>
      </c>
      <c r="O790">
        <v>0</v>
      </c>
      <c r="P790" t="e">
        <f>VLOOKUP(F790,#REF!,3,FALSE)</f>
        <v>#REF!</v>
      </c>
      <c r="Q790">
        <f>IF(OR(ISNUMBER(SEARCH("高等数学",E790)),ISNUMBER(SEARCH("数学分析",E790)),ISNUMBER(SEARCH("微积分",E790))),1,IF(OR(ISNUMBER(SEARCH("概率",E790)),ISNUMBER(SEARCH("数理统计",E790)),ISNUMBER(SEARCH("统计",E790))),2,IF(ISNUMBER(SEARCH("代数",E790)),3,IF(OR(ISNUMBER(SEARCH("运筹",E790)),ISNUMBER(SEARCH("优化",E790))),4,0))))</f>
        <v>0</v>
      </c>
      <c r="R790" t="str">
        <f>IF(AND(Q790&gt;0,O790=1),Q790&amp;"-"&amp;E790,"")</f>
        <v/>
      </c>
      <c r="S790" t="s">
        <v>99</v>
      </c>
      <c r="T790">
        <v>3</v>
      </c>
      <c r="U790">
        <v>1</v>
      </c>
      <c r="V790" t="s">
        <v>99</v>
      </c>
      <c r="W790">
        <v>3</v>
      </c>
      <c r="X790">
        <v>63</v>
      </c>
      <c r="Y790">
        <v>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e">
        <f>VLOOKUP(A790,#REF!,4,FALSE)</f>
        <v>#REF!</v>
      </c>
      <c r="AW790" t="e">
        <f>VLOOKUP(A790,#REF!,5,FALSE)</f>
        <v>#REF!</v>
      </c>
      <c r="AX790">
        <f>SUMIF(量化书目统计!A:A,H790,量化书目统计!G:G)</f>
        <v>0</v>
      </c>
    </row>
    <row r="791" spans="1:50" x14ac:dyDescent="0.3">
      <c r="A791" t="s">
        <v>5343</v>
      </c>
      <c r="B791" t="s">
        <v>855</v>
      </c>
      <c r="C791" t="s">
        <v>2206</v>
      </c>
      <c r="D791">
        <v>4</v>
      </c>
      <c r="E791" t="s">
        <v>4494</v>
      </c>
      <c r="F791" s="1" t="s">
        <v>4495</v>
      </c>
      <c r="G791" t="s">
        <v>4496</v>
      </c>
      <c r="H791" t="e">
        <f>VLOOKUP(F791,#REF!,2,FALSE)</f>
        <v>#REF!</v>
      </c>
      <c r="I791" t="s">
        <v>53</v>
      </c>
      <c r="J791" s="4">
        <v>44512</v>
      </c>
      <c r="K791" s="4">
        <v>44578</v>
      </c>
      <c r="L791" s="3">
        <f>IF(K791&lt;&gt;0,K791-J791,"")</f>
        <v>66</v>
      </c>
      <c r="M791" s="4">
        <v>44572</v>
      </c>
      <c r="N791">
        <f>M791-J791</f>
        <v>60</v>
      </c>
      <c r="O791">
        <v>0</v>
      </c>
      <c r="P791" t="e">
        <f>VLOOKUP(F791,#REF!,3,FALSE)</f>
        <v>#REF!</v>
      </c>
      <c r="Q791">
        <f>IF(OR(ISNUMBER(SEARCH("高等数学",E791)),ISNUMBER(SEARCH("数学分析",E791)),ISNUMBER(SEARCH("微积分",E791))),1,IF(OR(ISNUMBER(SEARCH("概率",E791)),ISNUMBER(SEARCH("数理统计",E791)),ISNUMBER(SEARCH("统计",E791))),2,IF(ISNUMBER(SEARCH("代数",E791)),3,IF(OR(ISNUMBER(SEARCH("运筹",E791)),ISNUMBER(SEARCH("优化",E791))),4,0))))</f>
        <v>0</v>
      </c>
      <c r="R791" t="str">
        <f>IF(AND(Q791&gt;0,O791=1),Q791&amp;"-"&amp;E791,"")</f>
        <v/>
      </c>
      <c r="S791" t="s">
        <v>38</v>
      </c>
      <c r="T791">
        <v>10</v>
      </c>
      <c r="U791">
        <v>1</v>
      </c>
      <c r="V791" t="s">
        <v>43</v>
      </c>
      <c r="X791">
        <v>50</v>
      </c>
      <c r="Y791">
        <v>5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t="e">
        <f>VLOOKUP(A791,#REF!,4,FALSE)</f>
        <v>#REF!</v>
      </c>
      <c r="AW791" t="e">
        <f>VLOOKUP(A791,#REF!,5,FALSE)</f>
        <v>#REF!</v>
      </c>
      <c r="AX791">
        <f>SUMIF(量化书目统计!A:A,H791,量化书目统计!G:G)</f>
        <v>0</v>
      </c>
    </row>
    <row r="792" spans="1:50" x14ac:dyDescent="0.3">
      <c r="A792" t="s">
        <v>5344</v>
      </c>
      <c r="B792" t="s">
        <v>855</v>
      </c>
      <c r="C792" t="s">
        <v>2206</v>
      </c>
      <c r="D792">
        <v>4</v>
      </c>
      <c r="E792" t="s">
        <v>4494</v>
      </c>
      <c r="F792" s="1" t="s">
        <v>4495</v>
      </c>
      <c r="G792" t="s">
        <v>4496</v>
      </c>
      <c r="H792" t="e">
        <f>VLOOKUP(F792,#REF!,2,FALSE)</f>
        <v>#REF!</v>
      </c>
      <c r="I792" t="s">
        <v>53</v>
      </c>
      <c r="J792" s="4">
        <v>44907</v>
      </c>
      <c r="K792" s="4">
        <v>45085</v>
      </c>
      <c r="L792" s="3">
        <f>IF(K792&lt;&gt;0,K792-J792,"")</f>
        <v>178</v>
      </c>
      <c r="M792" s="4">
        <v>45117</v>
      </c>
      <c r="N792">
        <f>M792-J792</f>
        <v>210</v>
      </c>
      <c r="O792">
        <v>0</v>
      </c>
      <c r="P792" t="e">
        <f>VLOOKUP(F792,#REF!,3,FALSE)</f>
        <v>#REF!</v>
      </c>
      <c r="Q792">
        <f>IF(OR(ISNUMBER(SEARCH("高等数学",E792)),ISNUMBER(SEARCH("数学分析",E792)),ISNUMBER(SEARCH("微积分",E792))),1,IF(OR(ISNUMBER(SEARCH("概率",E792)),ISNUMBER(SEARCH("数理统计",E792)),ISNUMBER(SEARCH("统计",E792))),2,IF(ISNUMBER(SEARCH("代数",E792)),3,IF(OR(ISNUMBER(SEARCH("运筹",E792)),ISNUMBER(SEARCH("优化",E792))),4,0))))</f>
        <v>0</v>
      </c>
      <c r="R792" t="str">
        <f>IF(AND(Q792&gt;0,O792=1),Q792&amp;"-"&amp;E792,"")</f>
        <v/>
      </c>
      <c r="S792" t="s">
        <v>43</v>
      </c>
      <c r="U792">
        <v>1</v>
      </c>
      <c r="V792" t="s">
        <v>43</v>
      </c>
      <c r="X792">
        <v>80</v>
      </c>
      <c r="Y792">
        <v>14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t="e">
        <f>VLOOKUP(A792,#REF!,4,FALSE)</f>
        <v>#REF!</v>
      </c>
      <c r="AW792" t="e">
        <f>VLOOKUP(A792,#REF!,5,FALSE)</f>
        <v>#REF!</v>
      </c>
      <c r="AX792">
        <f>SUMIF(量化书目统计!A:A,H792,量化书目统计!G:G)</f>
        <v>0</v>
      </c>
    </row>
    <row r="793" spans="1:50" x14ac:dyDescent="0.3">
      <c r="A793" t="s">
        <v>896</v>
      </c>
      <c r="B793" t="s">
        <v>539</v>
      </c>
      <c r="C793" t="s">
        <v>144</v>
      </c>
      <c r="D793">
        <v>5</v>
      </c>
      <c r="E793" t="s">
        <v>897</v>
      </c>
      <c r="F793" s="1" t="s">
        <v>898</v>
      </c>
      <c r="G793" t="s">
        <v>899</v>
      </c>
      <c r="H793" t="e">
        <f>VLOOKUP(F793,#REF!,2,FALSE)</f>
        <v>#REF!</v>
      </c>
      <c r="I793" t="s">
        <v>158</v>
      </c>
      <c r="J793" s="4">
        <v>44188</v>
      </c>
      <c r="K793" s="4">
        <v>44369</v>
      </c>
      <c r="L793" s="3">
        <f>IF(K793&lt;&gt;0,K793-J793,"")</f>
        <v>181</v>
      </c>
      <c r="M793" s="4">
        <v>44316</v>
      </c>
      <c r="N793">
        <f>M793-J793</f>
        <v>128</v>
      </c>
      <c r="O793">
        <v>0</v>
      </c>
      <c r="P793" t="e">
        <f>VLOOKUP(F793,#REF!,3,FALSE)</f>
        <v>#REF!</v>
      </c>
      <c r="Q793">
        <f>IF(OR(ISNUMBER(SEARCH("高等数学",E793)),ISNUMBER(SEARCH("数学分析",E793)),ISNUMBER(SEARCH("微积分",E793))),1,IF(OR(ISNUMBER(SEARCH("概率",E793)),ISNUMBER(SEARCH("数理统计",E793)),ISNUMBER(SEARCH("统计",E793))),2,IF(ISNUMBER(SEARCH("代数",E793)),3,IF(OR(ISNUMBER(SEARCH("运筹",E793)),ISNUMBER(SEARCH("优化",E793))),4,0))))</f>
        <v>0</v>
      </c>
      <c r="R793" t="str">
        <f>IF(AND(Q793&gt;0,O793=1),Q793&amp;"-"&amp;E793,"")</f>
        <v/>
      </c>
      <c r="S793" t="s">
        <v>28</v>
      </c>
      <c r="T793">
        <v>16</v>
      </c>
      <c r="U793">
        <v>1</v>
      </c>
      <c r="V793" t="s">
        <v>80</v>
      </c>
      <c r="W793">
        <v>17</v>
      </c>
      <c r="X793">
        <v>16</v>
      </c>
      <c r="Y793">
        <v>15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e">
        <f>VLOOKUP(A793,#REF!,4,FALSE)</f>
        <v>#REF!</v>
      </c>
      <c r="AW793" t="e">
        <f>VLOOKUP(A793,#REF!,5,FALSE)</f>
        <v>#REF!</v>
      </c>
      <c r="AX793">
        <f>SUMIF(量化书目统计!A:A,H793,量化书目统计!G:G)</f>
        <v>0</v>
      </c>
    </row>
    <row r="794" spans="1:50" x14ac:dyDescent="0.3">
      <c r="A794" t="s">
        <v>5345</v>
      </c>
      <c r="B794" t="s">
        <v>855</v>
      </c>
      <c r="C794" t="s">
        <v>242</v>
      </c>
      <c r="D794">
        <v>4</v>
      </c>
      <c r="E794" t="s">
        <v>562</v>
      </c>
      <c r="F794" s="1" t="s">
        <v>563</v>
      </c>
      <c r="G794" t="s">
        <v>564</v>
      </c>
      <c r="H794" t="e">
        <f>VLOOKUP(F794,#REF!,2,FALSE)</f>
        <v>#REF!</v>
      </c>
      <c r="I794" t="s">
        <v>32</v>
      </c>
      <c r="J794" s="4">
        <v>44810</v>
      </c>
      <c r="K794" s="4">
        <v>44974</v>
      </c>
      <c r="L794" s="3">
        <f>IF(K794&lt;&gt;0,K794-J794,"")</f>
        <v>164</v>
      </c>
      <c r="M794" s="4">
        <v>44985</v>
      </c>
      <c r="N794">
        <f>M794-J794</f>
        <v>175</v>
      </c>
      <c r="O794">
        <v>0</v>
      </c>
      <c r="P794" t="e">
        <f>VLOOKUP(F794,#REF!,3,FALSE)</f>
        <v>#REF!</v>
      </c>
      <c r="Q794">
        <f>IF(OR(ISNUMBER(SEARCH("高等数学",E794)),ISNUMBER(SEARCH("数学分析",E794)),ISNUMBER(SEARCH("微积分",E794))),1,IF(OR(ISNUMBER(SEARCH("概率",E794)),ISNUMBER(SEARCH("数理统计",E794)),ISNUMBER(SEARCH("统计",E794))),2,IF(ISNUMBER(SEARCH("代数",E794)),3,IF(OR(ISNUMBER(SEARCH("运筹",E794)),ISNUMBER(SEARCH("优化",E794))),4,0))))</f>
        <v>0</v>
      </c>
      <c r="R794" t="str">
        <f>IF(AND(Q794&gt;0,O794=1),Q794&amp;"-"&amp;E794,"")</f>
        <v/>
      </c>
      <c r="S794" t="s">
        <v>43</v>
      </c>
      <c r="U794">
        <v>1</v>
      </c>
      <c r="V794" t="s">
        <v>43</v>
      </c>
      <c r="X794">
        <v>80</v>
      </c>
      <c r="Y794">
        <v>14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e">
        <f>VLOOKUP(A794,#REF!,4,FALSE)</f>
        <v>#REF!</v>
      </c>
      <c r="AW794" t="e">
        <f>VLOOKUP(A794,#REF!,5,FALSE)</f>
        <v>#REF!</v>
      </c>
      <c r="AX794">
        <f>SUMIF(量化书目统计!A:A,H794,量化书目统计!G:G)</f>
        <v>0</v>
      </c>
    </row>
    <row r="795" spans="1:50" x14ac:dyDescent="0.3">
      <c r="A795" t="s">
        <v>5346</v>
      </c>
      <c r="B795" t="s">
        <v>855</v>
      </c>
      <c r="C795" t="s">
        <v>692</v>
      </c>
      <c r="D795">
        <v>3</v>
      </c>
      <c r="E795" t="s">
        <v>1142</v>
      </c>
      <c r="F795" s="1" t="s">
        <v>1198</v>
      </c>
      <c r="G795" t="s">
        <v>1199</v>
      </c>
      <c r="H795" t="e">
        <f>VLOOKUP(F795,#REF!,2,FALSE)</f>
        <v>#REF!</v>
      </c>
      <c r="I795" t="s">
        <v>32</v>
      </c>
      <c r="J795" s="4">
        <v>44852</v>
      </c>
      <c r="K795" s="4">
        <v>44985</v>
      </c>
      <c r="L795" s="3">
        <f>IF(K795&lt;&gt;0,K795-J795,"")</f>
        <v>133</v>
      </c>
      <c r="M795" s="4">
        <v>44986</v>
      </c>
      <c r="N795">
        <f>M795-J795</f>
        <v>134</v>
      </c>
      <c r="O795">
        <v>0</v>
      </c>
      <c r="P795" t="e">
        <f>VLOOKUP(F795,#REF!,3,FALSE)</f>
        <v>#REF!</v>
      </c>
      <c r="Q795">
        <f>IF(OR(ISNUMBER(SEARCH("高等数学",E795)),ISNUMBER(SEARCH("数学分析",E795)),ISNUMBER(SEARCH("微积分",E795))),1,IF(OR(ISNUMBER(SEARCH("概率",E795)),ISNUMBER(SEARCH("数理统计",E795)),ISNUMBER(SEARCH("统计",E795))),2,IF(ISNUMBER(SEARCH("代数",E795)),3,IF(OR(ISNUMBER(SEARCH("运筹",E795)),ISNUMBER(SEARCH("优化",E795))),4,0))))</f>
        <v>0</v>
      </c>
      <c r="R795" t="str">
        <f>IF(AND(Q795&gt;0,O795=1),Q795&amp;"-"&amp;E795,"")</f>
        <v/>
      </c>
      <c r="S795" t="s">
        <v>43</v>
      </c>
      <c r="U795">
        <v>1</v>
      </c>
      <c r="V795" t="s">
        <v>43</v>
      </c>
      <c r="X795">
        <v>80</v>
      </c>
      <c r="Y795">
        <v>15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e">
        <f>VLOOKUP(A795,#REF!,4,FALSE)</f>
        <v>#REF!</v>
      </c>
      <c r="AW795" t="e">
        <f>VLOOKUP(A795,#REF!,5,FALSE)</f>
        <v>#REF!</v>
      </c>
      <c r="AX795">
        <f>SUMIF(量化书目统计!A:A,H795,量化书目统计!G:G)</f>
        <v>0</v>
      </c>
    </row>
    <row r="796" spans="1:50" x14ac:dyDescent="0.3">
      <c r="A796" t="s">
        <v>5347</v>
      </c>
      <c r="B796" t="s">
        <v>855</v>
      </c>
      <c r="C796" t="s">
        <v>704</v>
      </c>
      <c r="D796">
        <v>3</v>
      </c>
      <c r="E796" t="s">
        <v>206</v>
      </c>
      <c r="F796" s="1" t="s">
        <v>207</v>
      </c>
      <c r="G796" t="s">
        <v>208</v>
      </c>
      <c r="H796" t="e">
        <f>VLOOKUP(F796,#REF!,2,FALSE)</f>
        <v>#REF!</v>
      </c>
      <c r="I796" t="s">
        <v>32</v>
      </c>
      <c r="J796" s="4">
        <v>44574</v>
      </c>
      <c r="K796" s="4">
        <v>44609</v>
      </c>
      <c r="L796" s="3">
        <f>IF(K796&lt;&gt;0,K796-J796,"")</f>
        <v>35</v>
      </c>
      <c r="M796" s="4">
        <v>44588</v>
      </c>
      <c r="N796">
        <f>M796-J796</f>
        <v>14</v>
      </c>
      <c r="O796">
        <v>0</v>
      </c>
      <c r="P796" t="e">
        <f>VLOOKUP(F796,#REF!,3,FALSE)</f>
        <v>#REF!</v>
      </c>
      <c r="Q796">
        <f>IF(OR(ISNUMBER(SEARCH("高等数学",E796)),ISNUMBER(SEARCH("数学分析",E796)),ISNUMBER(SEARCH("微积分",E796))),1,IF(OR(ISNUMBER(SEARCH("概率",E796)),ISNUMBER(SEARCH("数理统计",E796)),ISNUMBER(SEARCH("统计",E796))),2,IF(ISNUMBER(SEARCH("代数",E796)),3,IF(OR(ISNUMBER(SEARCH("运筹",E796)),ISNUMBER(SEARCH("优化",E796))),4,0))))</f>
        <v>0</v>
      </c>
      <c r="R796" t="str">
        <f>IF(AND(Q796&gt;0,O796=1),Q796&amp;"-"&amp;E796,"")</f>
        <v/>
      </c>
      <c r="S796" t="s">
        <v>38</v>
      </c>
      <c r="T796">
        <f>19</f>
        <v>19</v>
      </c>
      <c r="U796">
        <v>1</v>
      </c>
      <c r="V796" t="s">
        <v>99</v>
      </c>
      <c r="W796">
        <v>1</v>
      </c>
      <c r="X796">
        <v>59</v>
      </c>
      <c r="Y796">
        <v>4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e">
        <f>VLOOKUP(A796,#REF!,4,FALSE)</f>
        <v>#REF!</v>
      </c>
      <c r="AW796" t="e">
        <f>VLOOKUP(A796,#REF!,5,FALSE)</f>
        <v>#REF!</v>
      </c>
      <c r="AX796">
        <f>SUMIF(量化书目统计!A:A,H796,量化书目统计!G:G)</f>
        <v>0</v>
      </c>
    </row>
    <row r="797" spans="1:50" x14ac:dyDescent="0.3">
      <c r="A797" t="s">
        <v>5348</v>
      </c>
      <c r="B797" t="s">
        <v>855</v>
      </c>
      <c r="C797" t="s">
        <v>2028</v>
      </c>
      <c r="D797">
        <v>3</v>
      </c>
      <c r="E797" t="s">
        <v>2412</v>
      </c>
      <c r="F797" s="1" t="s">
        <v>2413</v>
      </c>
      <c r="G797" t="s">
        <v>2414</v>
      </c>
      <c r="H797" t="e">
        <f>VLOOKUP(F797,#REF!,2,FALSE)</f>
        <v>#REF!</v>
      </c>
      <c r="I797" t="s">
        <v>158</v>
      </c>
      <c r="J797" s="4">
        <v>44468</v>
      </c>
      <c r="K797" s="4">
        <v>44529</v>
      </c>
      <c r="L797" s="3">
        <f>IF(K797&lt;&gt;0,K797-J797,"")</f>
        <v>61</v>
      </c>
      <c r="M797" s="4">
        <v>44529</v>
      </c>
      <c r="N797">
        <f>M797-J797</f>
        <v>61</v>
      </c>
      <c r="O797">
        <v>0</v>
      </c>
      <c r="P797" t="e">
        <f>VLOOKUP(F797,#REF!,3,FALSE)</f>
        <v>#REF!</v>
      </c>
      <c r="Q797">
        <f>IF(OR(ISNUMBER(SEARCH("高等数学",E797)),ISNUMBER(SEARCH("数学分析",E797)),ISNUMBER(SEARCH("微积分",E797))),1,IF(OR(ISNUMBER(SEARCH("概率",E797)),ISNUMBER(SEARCH("数理统计",E797)),ISNUMBER(SEARCH("统计",E797))),2,IF(ISNUMBER(SEARCH("代数",E797)),3,IF(OR(ISNUMBER(SEARCH("运筹",E797)),ISNUMBER(SEARCH("优化",E797))),4,0))))</f>
        <v>0</v>
      </c>
      <c r="R797" t="str">
        <f>IF(AND(Q797&gt;0,O797=1),Q797&amp;"-"&amp;E797,"")</f>
        <v/>
      </c>
      <c r="S797" t="s">
        <v>38</v>
      </c>
      <c r="T797">
        <v>4</v>
      </c>
      <c r="U797">
        <v>1</v>
      </c>
      <c r="V797" t="s">
        <v>38</v>
      </c>
      <c r="W797">
        <v>13</v>
      </c>
      <c r="X797">
        <v>44</v>
      </c>
      <c r="Y797">
        <v>19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 t="e">
        <f>VLOOKUP(A797,#REF!,4,FALSE)</f>
        <v>#REF!</v>
      </c>
      <c r="AW797" t="e">
        <f>VLOOKUP(A797,#REF!,5,FALSE)</f>
        <v>#REF!</v>
      </c>
      <c r="AX797">
        <f>SUMIF(量化书目统计!A:A,H797,量化书目统计!G:G)</f>
        <v>0</v>
      </c>
    </row>
    <row r="798" spans="1:50" x14ac:dyDescent="0.3">
      <c r="A798" t="s">
        <v>5349</v>
      </c>
      <c r="B798" t="s">
        <v>855</v>
      </c>
      <c r="C798" t="s">
        <v>5350</v>
      </c>
      <c r="D798">
        <v>3</v>
      </c>
      <c r="E798" t="s">
        <v>1396</v>
      </c>
      <c r="F798" s="1" t="s">
        <v>1397</v>
      </c>
      <c r="G798" t="s">
        <v>1398</v>
      </c>
      <c r="H798" t="e">
        <f>VLOOKUP(F798,#REF!,2,FALSE)</f>
        <v>#REF!</v>
      </c>
      <c r="I798" t="s">
        <v>27</v>
      </c>
      <c r="J798" s="4">
        <v>44451</v>
      </c>
      <c r="K798" s="4">
        <v>44473</v>
      </c>
      <c r="L798" s="3">
        <f>IF(K798&lt;&gt;0,K798-J798,"")</f>
        <v>22</v>
      </c>
      <c r="M798" s="4">
        <v>44511</v>
      </c>
      <c r="N798">
        <f>M798-J798</f>
        <v>60</v>
      </c>
      <c r="O798">
        <v>0</v>
      </c>
      <c r="P798" t="e">
        <f>VLOOKUP(F798,#REF!,3,FALSE)</f>
        <v>#REF!</v>
      </c>
      <c r="Q798">
        <f>IF(OR(ISNUMBER(SEARCH("高等数学",E798)),ISNUMBER(SEARCH("数学分析",E798)),ISNUMBER(SEARCH("微积分",E798))),1,IF(OR(ISNUMBER(SEARCH("概率",E798)),ISNUMBER(SEARCH("数理统计",E798)),ISNUMBER(SEARCH("统计",E798))),2,IF(ISNUMBER(SEARCH("代数",E798)),3,IF(OR(ISNUMBER(SEARCH("运筹",E798)),ISNUMBER(SEARCH("优化",E798))),4,0))))</f>
        <v>2</v>
      </c>
      <c r="R798" t="str">
        <f>IF(AND(Q798&gt;0,O798=1),Q798&amp;"-"&amp;E798,"")</f>
        <v/>
      </c>
      <c r="S798" t="s">
        <v>38</v>
      </c>
      <c r="T798">
        <v>2</v>
      </c>
      <c r="U798">
        <v>1</v>
      </c>
      <c r="V798" t="s">
        <v>38</v>
      </c>
      <c r="W798">
        <v>5</v>
      </c>
      <c r="X798">
        <v>42</v>
      </c>
      <c r="Y798">
        <v>11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e">
        <f>VLOOKUP(A798,#REF!,4,FALSE)</f>
        <v>#REF!</v>
      </c>
      <c r="AW798" t="e">
        <f>VLOOKUP(A798,#REF!,5,FALSE)</f>
        <v>#REF!</v>
      </c>
      <c r="AX798">
        <f>SUMIF(量化书目统计!A:A,H798,量化书目统计!G:G)</f>
        <v>0</v>
      </c>
    </row>
    <row r="799" spans="1:50" x14ac:dyDescent="0.3">
      <c r="A799" t="s">
        <v>5351</v>
      </c>
      <c r="B799" t="s">
        <v>855</v>
      </c>
      <c r="C799" t="s">
        <v>1027</v>
      </c>
      <c r="D799">
        <v>4</v>
      </c>
      <c r="E799" t="s">
        <v>496</v>
      </c>
      <c r="F799" s="1" t="s">
        <v>497</v>
      </c>
      <c r="G799" t="s">
        <v>498</v>
      </c>
      <c r="H799" t="e">
        <f>VLOOKUP(F799,#REF!,2,FALSE)</f>
        <v>#REF!</v>
      </c>
      <c r="I799" t="s">
        <v>183</v>
      </c>
      <c r="J799" s="4">
        <v>44839</v>
      </c>
      <c r="K799" s="4">
        <v>44900</v>
      </c>
      <c r="L799" s="3">
        <f>IF(K799&lt;&gt;0,K799-J799,"")</f>
        <v>61</v>
      </c>
      <c r="M799" s="4">
        <v>44900</v>
      </c>
      <c r="N799">
        <f>M799-J799</f>
        <v>61</v>
      </c>
      <c r="O799">
        <v>0</v>
      </c>
      <c r="P799" t="e">
        <f>VLOOKUP(F799,#REF!,3,FALSE)</f>
        <v>#REF!</v>
      </c>
      <c r="Q799">
        <f>IF(OR(ISNUMBER(SEARCH("高等数学",E799)),ISNUMBER(SEARCH("数学分析",E799)),ISNUMBER(SEARCH("微积分",E799))),1,IF(OR(ISNUMBER(SEARCH("概率",E799)),ISNUMBER(SEARCH("数理统计",E799)),ISNUMBER(SEARCH("统计",E799))),2,IF(ISNUMBER(SEARCH("代数",E799)),3,IF(OR(ISNUMBER(SEARCH("运筹",E799)),ISNUMBER(SEARCH("优化",E799))),4,0))))</f>
        <v>0</v>
      </c>
      <c r="R799" t="str">
        <f>IF(AND(Q799&gt;0,O799=1),Q799&amp;"-"&amp;E799,"")</f>
        <v/>
      </c>
      <c r="S799" t="s">
        <v>43</v>
      </c>
      <c r="U799">
        <v>3</v>
      </c>
      <c r="V799" t="s">
        <v>43</v>
      </c>
      <c r="X799">
        <v>80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e">
        <f>VLOOKUP(A799,#REF!,4,FALSE)</f>
        <v>#REF!</v>
      </c>
      <c r="AW799" t="e">
        <f>VLOOKUP(A799,#REF!,5,FALSE)</f>
        <v>#REF!</v>
      </c>
      <c r="AX799">
        <f>SUMIF(量化书目统计!A:A,H799,量化书目统计!G:G)</f>
        <v>0</v>
      </c>
    </row>
    <row r="800" spans="1:50" x14ac:dyDescent="0.3">
      <c r="A800" t="s">
        <v>5352</v>
      </c>
      <c r="B800" t="s">
        <v>855</v>
      </c>
      <c r="C800" t="s">
        <v>990</v>
      </c>
      <c r="D800">
        <v>4</v>
      </c>
      <c r="E800" t="s">
        <v>2065</v>
      </c>
      <c r="F800" s="1" t="s">
        <v>2066</v>
      </c>
      <c r="G800" t="s">
        <v>2067</v>
      </c>
      <c r="H800" t="e">
        <f>VLOOKUP(F800,#REF!,2,FALSE)</f>
        <v>#REF!</v>
      </c>
      <c r="I800" t="s">
        <v>53</v>
      </c>
      <c r="J800" s="4">
        <v>44612</v>
      </c>
      <c r="K800" s="4">
        <v>44994</v>
      </c>
      <c r="L800" s="3">
        <f>IF(K800&lt;&gt;0,K800-J800,"")</f>
        <v>382</v>
      </c>
      <c r="M800" s="4">
        <v>45043</v>
      </c>
      <c r="N800">
        <f>M800-J800</f>
        <v>431</v>
      </c>
      <c r="O800">
        <v>0</v>
      </c>
      <c r="P800" t="e">
        <f>VLOOKUP(F800,#REF!,3,FALSE)</f>
        <v>#REF!</v>
      </c>
      <c r="Q800">
        <f>IF(OR(ISNUMBER(SEARCH("高等数学",E800)),ISNUMBER(SEARCH("数学分析",E800)),ISNUMBER(SEARCH("微积分",E800))),1,IF(OR(ISNUMBER(SEARCH("概率",E800)),ISNUMBER(SEARCH("数理统计",E800)),ISNUMBER(SEARCH("统计",E800))),2,IF(ISNUMBER(SEARCH("代数",E800)),3,IF(OR(ISNUMBER(SEARCH("运筹",E800)),ISNUMBER(SEARCH("优化",E800))),4,0))))</f>
        <v>0</v>
      </c>
      <c r="R800" t="str">
        <f>IF(AND(Q800&gt;0,O800=1),Q800&amp;"-"&amp;E800,"")</f>
        <v/>
      </c>
      <c r="S800" t="s">
        <v>99</v>
      </c>
      <c r="T800">
        <v>2</v>
      </c>
      <c r="U800">
        <v>1</v>
      </c>
      <c r="V800" t="s">
        <v>43</v>
      </c>
      <c r="X800">
        <v>62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t="e">
        <f>VLOOKUP(A800,#REF!,4,FALSE)</f>
        <v>#REF!</v>
      </c>
      <c r="AW800" t="e">
        <f>VLOOKUP(A800,#REF!,5,FALSE)</f>
        <v>#REF!</v>
      </c>
      <c r="AX800">
        <f>SUMIF(量化书目统计!A:A,H800,量化书目统计!G:G)</f>
        <v>0</v>
      </c>
    </row>
    <row r="801" spans="1:50" x14ac:dyDescent="0.3">
      <c r="A801" t="s">
        <v>5353</v>
      </c>
      <c r="B801" t="s">
        <v>855</v>
      </c>
      <c r="C801" t="s">
        <v>990</v>
      </c>
      <c r="D801">
        <v>4</v>
      </c>
      <c r="E801" t="s">
        <v>705</v>
      </c>
      <c r="F801" s="1" t="s">
        <v>3173</v>
      </c>
      <c r="G801" t="s">
        <v>3174</v>
      </c>
      <c r="H801" t="e">
        <f>VLOOKUP(F801,#REF!,2,FALSE)</f>
        <v>#REF!</v>
      </c>
      <c r="I801" t="s">
        <v>32</v>
      </c>
      <c r="J801" s="4">
        <v>44782</v>
      </c>
      <c r="K801" s="4">
        <v>44803</v>
      </c>
      <c r="L801" s="3">
        <f>IF(K801&lt;&gt;0,K801-J801,"")</f>
        <v>21</v>
      </c>
      <c r="M801" s="4">
        <v>44844</v>
      </c>
      <c r="N801">
        <f>M801-J801</f>
        <v>62</v>
      </c>
      <c r="O801">
        <v>0</v>
      </c>
      <c r="P801" t="e">
        <f>VLOOKUP(F801,#REF!,3,FALSE)</f>
        <v>#REF!</v>
      </c>
      <c r="Q801">
        <f>IF(OR(ISNUMBER(SEARCH("高等数学",E801)),ISNUMBER(SEARCH("数学分析",E801)),ISNUMBER(SEARCH("微积分",E801))),1,IF(OR(ISNUMBER(SEARCH("概率",E801)),ISNUMBER(SEARCH("数理统计",E801)),ISNUMBER(SEARCH("统计",E801))),2,IF(ISNUMBER(SEARCH("代数",E801)),3,IF(OR(ISNUMBER(SEARCH("运筹",E801)),ISNUMBER(SEARCH("优化",E801))),4,0))))</f>
        <v>0</v>
      </c>
      <c r="R801" t="str">
        <f>IF(AND(Q801&gt;0,O801=1),Q801&amp;"-"&amp;E801,"")</f>
        <v/>
      </c>
      <c r="S801" t="s">
        <v>43</v>
      </c>
      <c r="U801">
        <v>1</v>
      </c>
      <c r="V801" t="s">
        <v>43</v>
      </c>
      <c r="X801">
        <v>80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t="e">
        <f>VLOOKUP(A801,#REF!,4,FALSE)</f>
        <v>#REF!</v>
      </c>
      <c r="AW801" t="e">
        <f>VLOOKUP(A801,#REF!,5,FALSE)</f>
        <v>#REF!</v>
      </c>
      <c r="AX801">
        <f>SUMIF(量化书目统计!A:A,H801,量化书目统计!G:G)</f>
        <v>0</v>
      </c>
    </row>
    <row r="802" spans="1:50" x14ac:dyDescent="0.3">
      <c r="A802" t="s">
        <v>5354</v>
      </c>
      <c r="B802" t="s">
        <v>855</v>
      </c>
      <c r="C802" t="s">
        <v>2681</v>
      </c>
      <c r="D802">
        <v>4</v>
      </c>
      <c r="E802" t="s">
        <v>1339</v>
      </c>
      <c r="F802" s="1" t="s">
        <v>4182</v>
      </c>
      <c r="G802" t="s">
        <v>4183</v>
      </c>
      <c r="H802" t="e">
        <f>VLOOKUP(F802,#REF!,2,FALSE)</f>
        <v>#REF!</v>
      </c>
      <c r="I802" t="s">
        <v>32</v>
      </c>
      <c r="J802" s="4">
        <v>44899</v>
      </c>
      <c r="K802" s="4">
        <v>45032</v>
      </c>
      <c r="L802" s="3">
        <f>IF(K802&lt;&gt;0,K802-J802,"")</f>
        <v>133</v>
      </c>
      <c r="M802" s="4">
        <v>45044</v>
      </c>
      <c r="N802">
        <f>M802-J802</f>
        <v>145</v>
      </c>
      <c r="O802">
        <v>0</v>
      </c>
      <c r="P802" t="e">
        <f>VLOOKUP(F802,#REF!,3,FALSE)</f>
        <v>#REF!</v>
      </c>
      <c r="Q802">
        <f>IF(OR(ISNUMBER(SEARCH("高等数学",E802)),ISNUMBER(SEARCH("数学分析",E802)),ISNUMBER(SEARCH("微积分",E802))),1,IF(OR(ISNUMBER(SEARCH("概率",E802)),ISNUMBER(SEARCH("数理统计",E802)),ISNUMBER(SEARCH("统计",E802))),2,IF(ISNUMBER(SEARCH("代数",E802)),3,IF(OR(ISNUMBER(SEARCH("运筹",E802)),ISNUMBER(SEARCH("优化",E802))),4,0))))</f>
        <v>0</v>
      </c>
      <c r="R802" t="str">
        <f>IF(AND(Q802&gt;0,O802=1),Q802&amp;"-"&amp;E802,"")</f>
        <v/>
      </c>
      <c r="S802" t="s">
        <v>43</v>
      </c>
      <c r="U802">
        <v>1</v>
      </c>
      <c r="V802" t="s">
        <v>43</v>
      </c>
      <c r="X802">
        <v>80</v>
      </c>
      <c r="Y802">
        <v>11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e">
        <f>VLOOKUP(A802,#REF!,4,FALSE)</f>
        <v>#REF!</v>
      </c>
      <c r="AW802" t="e">
        <f>VLOOKUP(A802,#REF!,5,FALSE)</f>
        <v>#REF!</v>
      </c>
      <c r="AX802">
        <f>SUMIF(量化书目统计!A:A,H802,量化书目统计!G:G)</f>
        <v>0</v>
      </c>
    </row>
    <row r="803" spans="1:50" x14ac:dyDescent="0.3">
      <c r="A803" t="s">
        <v>5355</v>
      </c>
      <c r="B803" t="s">
        <v>855</v>
      </c>
      <c r="C803" t="s">
        <v>423</v>
      </c>
      <c r="D803">
        <v>5</v>
      </c>
      <c r="E803" t="s">
        <v>2079</v>
      </c>
      <c r="F803" s="1" t="s">
        <v>2080</v>
      </c>
      <c r="G803" t="s">
        <v>2081</v>
      </c>
      <c r="H803" t="e">
        <f>VLOOKUP(F803,#REF!,2,FALSE)</f>
        <v>#REF!</v>
      </c>
      <c r="I803" t="s">
        <v>49</v>
      </c>
      <c r="J803" s="4">
        <v>44550</v>
      </c>
      <c r="K803" s="4">
        <v>44621</v>
      </c>
      <c r="L803" s="3">
        <f>IF(K803&lt;&gt;0,K803-J803,"")</f>
        <v>71</v>
      </c>
      <c r="M803" s="4">
        <v>44620</v>
      </c>
      <c r="N803">
        <f>M803-J803</f>
        <v>70</v>
      </c>
      <c r="O803">
        <v>0</v>
      </c>
      <c r="P803" t="e">
        <f>VLOOKUP(F803,#REF!,3,FALSE)</f>
        <v>#REF!</v>
      </c>
      <c r="Q803">
        <f>IF(OR(ISNUMBER(SEARCH("高等数学",E803)),ISNUMBER(SEARCH("数学分析",E803)),ISNUMBER(SEARCH("微积分",E803))),1,IF(OR(ISNUMBER(SEARCH("概率",E803)),ISNUMBER(SEARCH("数理统计",E803)),ISNUMBER(SEARCH("统计",E803))),2,IF(ISNUMBER(SEARCH("代数",E803)),3,IF(OR(ISNUMBER(SEARCH("运筹",E803)),ISNUMBER(SEARCH("优化",E803))),4,0))))</f>
        <v>0</v>
      </c>
      <c r="R803" t="str">
        <f>IF(AND(Q803&gt;0,O803=1),Q803&amp;"-"&amp;E803,"")</f>
        <v/>
      </c>
      <c r="S803" t="s">
        <v>38</v>
      </c>
      <c r="T803">
        <v>16</v>
      </c>
      <c r="U803">
        <v>1</v>
      </c>
      <c r="V803" t="s">
        <v>99</v>
      </c>
      <c r="W803">
        <v>3</v>
      </c>
      <c r="X803">
        <v>56</v>
      </c>
      <c r="Y803">
        <v>15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e">
        <f>VLOOKUP(A803,#REF!,4,FALSE)</f>
        <v>#REF!</v>
      </c>
      <c r="AW803" t="e">
        <f>VLOOKUP(A803,#REF!,5,FALSE)</f>
        <v>#REF!</v>
      </c>
      <c r="AX803">
        <f>SUMIF(量化书目统计!A:A,H803,量化书目统计!G:G)</f>
        <v>0</v>
      </c>
    </row>
    <row r="804" spans="1:50" x14ac:dyDescent="0.3">
      <c r="A804" t="s">
        <v>900</v>
      </c>
      <c r="B804" t="s">
        <v>539</v>
      </c>
      <c r="C804" t="s">
        <v>144</v>
      </c>
      <c r="D804">
        <v>5</v>
      </c>
      <c r="E804" t="s">
        <v>901</v>
      </c>
      <c r="F804" s="1" t="s">
        <v>902</v>
      </c>
      <c r="G804" t="s">
        <v>903</v>
      </c>
      <c r="H804" t="e">
        <f>VLOOKUP(F804,#REF!,2,FALSE)</f>
        <v>#REF!</v>
      </c>
      <c r="I804" t="s">
        <v>59</v>
      </c>
      <c r="J804" s="4">
        <v>44145</v>
      </c>
      <c r="K804" s="4">
        <v>44145</v>
      </c>
      <c r="L804" s="3">
        <f>IF(K804&lt;&gt;0,K804-J804,"")</f>
        <v>0</v>
      </c>
      <c r="M804" s="4">
        <v>44207</v>
      </c>
      <c r="N804">
        <f>M804-J804</f>
        <v>62</v>
      </c>
      <c r="O804">
        <v>0</v>
      </c>
      <c r="P804" t="e">
        <f>VLOOKUP(F804,#REF!,3,FALSE)</f>
        <v>#REF!</v>
      </c>
      <c r="Q804">
        <f>IF(OR(ISNUMBER(SEARCH("高等数学",E804)),ISNUMBER(SEARCH("数学分析",E804)),ISNUMBER(SEARCH("微积分",E804))),1,IF(OR(ISNUMBER(SEARCH("概率",E804)),ISNUMBER(SEARCH("数理统计",E804)),ISNUMBER(SEARCH("统计",E804))),2,IF(ISNUMBER(SEARCH("代数",E804)),3,IF(OR(ISNUMBER(SEARCH("运筹",E804)),ISNUMBER(SEARCH("优化",E804))),4,0))))</f>
        <v>3</v>
      </c>
      <c r="R804" t="str">
        <f>IF(AND(Q804&gt;0,O804=1),Q804&amp;"-"&amp;E804,"")</f>
        <v/>
      </c>
      <c r="S804" t="s">
        <v>28</v>
      </c>
      <c r="T804">
        <v>10</v>
      </c>
      <c r="U804">
        <v>1</v>
      </c>
      <c r="V804" t="s">
        <v>28</v>
      </c>
      <c r="W804">
        <v>10</v>
      </c>
      <c r="X804">
        <v>10</v>
      </c>
      <c r="Y804">
        <v>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e">
        <f>VLOOKUP(A804,#REF!,4,FALSE)</f>
        <v>#REF!</v>
      </c>
      <c r="AW804" t="e">
        <f>VLOOKUP(A804,#REF!,5,FALSE)</f>
        <v>#REF!</v>
      </c>
      <c r="AX804">
        <f>SUMIF(量化书目统计!A:A,H804,量化书目统计!G:G)</f>
        <v>0</v>
      </c>
    </row>
    <row r="805" spans="1:50" x14ac:dyDescent="0.3">
      <c r="A805" t="s">
        <v>5356</v>
      </c>
      <c r="B805" t="s">
        <v>855</v>
      </c>
      <c r="C805" t="s">
        <v>423</v>
      </c>
      <c r="D805">
        <v>5</v>
      </c>
      <c r="E805" t="s">
        <v>39</v>
      </c>
      <c r="F805" s="1" t="s">
        <v>40</v>
      </c>
      <c r="G805" t="s">
        <v>41</v>
      </c>
      <c r="H805" t="e">
        <f>VLOOKUP(F805,#REF!,2,FALSE)</f>
        <v>#REF!</v>
      </c>
      <c r="I805" t="s">
        <v>42</v>
      </c>
      <c r="J805" s="4">
        <v>44492</v>
      </c>
      <c r="K805" s="4">
        <v>44535</v>
      </c>
      <c r="L805" s="3">
        <f>IF(K805&lt;&gt;0,K805-J805,"")</f>
        <v>43</v>
      </c>
      <c r="M805" s="4">
        <v>44533</v>
      </c>
      <c r="N805">
        <f>M805-J805</f>
        <v>41</v>
      </c>
      <c r="O805">
        <v>0</v>
      </c>
      <c r="P805" t="e">
        <f>VLOOKUP(F805,#REF!,3,FALSE)</f>
        <v>#REF!</v>
      </c>
      <c r="Q805">
        <f>IF(OR(ISNUMBER(SEARCH("高等数学",E805)),ISNUMBER(SEARCH("数学分析",E805)),ISNUMBER(SEARCH("微积分",E805))),1,IF(OR(ISNUMBER(SEARCH("概率",E805)),ISNUMBER(SEARCH("数理统计",E805)),ISNUMBER(SEARCH("统计",E805))),2,IF(ISNUMBER(SEARCH("代数",E805)),3,IF(OR(ISNUMBER(SEARCH("运筹",E805)),ISNUMBER(SEARCH("优化",E805))),4,0))))</f>
        <v>0</v>
      </c>
      <c r="R805" t="str">
        <f>IF(AND(Q805&gt;0,O805=1),Q805&amp;"-"&amp;E805,"")</f>
        <v/>
      </c>
      <c r="S805" t="s">
        <v>38</v>
      </c>
      <c r="T805">
        <v>7</v>
      </c>
      <c r="U805">
        <v>1</v>
      </c>
      <c r="V805" t="s">
        <v>38</v>
      </c>
      <c r="W805">
        <v>14</v>
      </c>
      <c r="X805">
        <v>47</v>
      </c>
      <c r="Y805">
        <v>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e">
        <f>VLOOKUP(A805,#REF!,4,FALSE)</f>
        <v>#REF!</v>
      </c>
      <c r="AW805" t="e">
        <f>VLOOKUP(A805,#REF!,5,FALSE)</f>
        <v>#REF!</v>
      </c>
      <c r="AX805">
        <f>SUMIF(量化书目统计!A:A,H805,量化书目统计!G:G)</f>
        <v>0</v>
      </c>
    </row>
    <row r="806" spans="1:50" x14ac:dyDescent="0.3">
      <c r="A806" t="s">
        <v>5357</v>
      </c>
      <c r="B806" t="s">
        <v>855</v>
      </c>
      <c r="C806" t="s">
        <v>423</v>
      </c>
      <c r="D806">
        <v>5</v>
      </c>
      <c r="E806" t="s">
        <v>840</v>
      </c>
      <c r="F806" s="1" t="s">
        <v>841</v>
      </c>
      <c r="G806" t="s">
        <v>842</v>
      </c>
      <c r="H806" t="e">
        <f>VLOOKUP(F806,#REF!,2,FALSE)</f>
        <v>#REF!</v>
      </c>
      <c r="I806" t="s">
        <v>74</v>
      </c>
      <c r="J806" s="4">
        <v>44487</v>
      </c>
      <c r="K806" s="4">
        <v>44508</v>
      </c>
      <c r="L806" s="3">
        <f>IF(K806&lt;&gt;0,K806-J806,"")</f>
        <v>21</v>
      </c>
      <c r="M806" s="4">
        <v>44547</v>
      </c>
      <c r="N806">
        <f>M806-J806</f>
        <v>60</v>
      </c>
      <c r="O806">
        <v>0</v>
      </c>
      <c r="P806" t="e">
        <f>VLOOKUP(F806,#REF!,3,FALSE)</f>
        <v>#REF!</v>
      </c>
      <c r="Q806">
        <f>IF(OR(ISNUMBER(SEARCH("高等数学",E806)),ISNUMBER(SEARCH("数学分析",E806)),ISNUMBER(SEARCH("微积分",E806))),1,IF(OR(ISNUMBER(SEARCH("概率",E806)),ISNUMBER(SEARCH("数理统计",E806)),ISNUMBER(SEARCH("统计",E806))),2,IF(ISNUMBER(SEARCH("代数",E806)),3,IF(OR(ISNUMBER(SEARCH("运筹",E806)),ISNUMBER(SEARCH("优化",E806))),4,0))))</f>
        <v>0</v>
      </c>
      <c r="R806" t="str">
        <f>IF(AND(Q806&gt;0,O806=1),Q806&amp;"-"&amp;E806,"")</f>
        <v/>
      </c>
      <c r="S806" t="s">
        <v>38</v>
      </c>
      <c r="T806">
        <v>7</v>
      </c>
      <c r="U806">
        <v>1</v>
      </c>
      <c r="V806" t="s">
        <v>38</v>
      </c>
      <c r="W806">
        <v>10</v>
      </c>
      <c r="X806">
        <v>47</v>
      </c>
      <c r="Y806">
        <v>19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 t="e">
        <f>VLOOKUP(A806,#REF!,4,FALSE)</f>
        <v>#REF!</v>
      </c>
      <c r="AW806" t="e">
        <f>VLOOKUP(A806,#REF!,5,FALSE)</f>
        <v>#REF!</v>
      </c>
      <c r="AX806">
        <f>SUMIF(量化书目统计!A:A,H806,量化书目统计!G:G)</f>
        <v>0</v>
      </c>
    </row>
    <row r="807" spans="1:50" x14ac:dyDescent="0.3">
      <c r="A807" t="s">
        <v>5358</v>
      </c>
      <c r="B807" t="s">
        <v>855</v>
      </c>
      <c r="C807" t="s">
        <v>423</v>
      </c>
      <c r="D807">
        <v>5</v>
      </c>
      <c r="E807" t="s">
        <v>283</v>
      </c>
      <c r="F807" s="1" t="s">
        <v>3677</v>
      </c>
      <c r="G807" t="s">
        <v>3678</v>
      </c>
      <c r="H807" t="e">
        <f>VLOOKUP(F807,#REF!,2,FALSE)</f>
        <v>#REF!</v>
      </c>
      <c r="I807" t="s">
        <v>65</v>
      </c>
      <c r="J807" s="4">
        <v>44620</v>
      </c>
      <c r="K807" s="4">
        <v>44818</v>
      </c>
      <c r="L807" s="3">
        <f>IF(K807&lt;&gt;0,K807-J807,"")</f>
        <v>198</v>
      </c>
      <c r="M807" s="4">
        <v>44874</v>
      </c>
      <c r="N807">
        <f>M807-J807</f>
        <v>254</v>
      </c>
      <c r="O807">
        <v>0</v>
      </c>
      <c r="P807" t="e">
        <f>VLOOKUP(F807,#REF!,3,FALSE)</f>
        <v>#REF!</v>
      </c>
      <c r="Q807">
        <f>IF(OR(ISNUMBER(SEARCH("高等数学",E807)),ISNUMBER(SEARCH("数学分析",E807)),ISNUMBER(SEARCH("微积分",E807))),1,IF(OR(ISNUMBER(SEARCH("概率",E807)),ISNUMBER(SEARCH("数理统计",E807)),ISNUMBER(SEARCH("统计",E807))),2,IF(ISNUMBER(SEARCH("代数",E807)),3,IF(OR(ISNUMBER(SEARCH("运筹",E807)),ISNUMBER(SEARCH("优化",E807))),4,0))))</f>
        <v>0</v>
      </c>
      <c r="R807" t="str">
        <f>IF(AND(Q807&gt;0,O807=1),Q807&amp;"-"&amp;E807,"")</f>
        <v/>
      </c>
      <c r="S807" t="s">
        <v>99</v>
      </c>
      <c r="T807">
        <v>3</v>
      </c>
      <c r="U807">
        <v>1</v>
      </c>
      <c r="V807" t="s">
        <v>43</v>
      </c>
      <c r="X807">
        <v>63</v>
      </c>
      <c r="Y807">
        <v>14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e">
        <f>VLOOKUP(A807,#REF!,4,FALSE)</f>
        <v>#REF!</v>
      </c>
      <c r="AW807" t="e">
        <f>VLOOKUP(A807,#REF!,5,FALSE)</f>
        <v>#REF!</v>
      </c>
      <c r="AX807">
        <f>SUMIF(量化书目统计!A:A,H807,量化书目统计!G:G)</f>
        <v>0</v>
      </c>
    </row>
    <row r="808" spans="1:50" x14ac:dyDescent="0.3">
      <c r="A808" t="s">
        <v>5359</v>
      </c>
      <c r="B808" t="s">
        <v>855</v>
      </c>
      <c r="C808" t="s">
        <v>117</v>
      </c>
      <c r="D808">
        <v>4</v>
      </c>
      <c r="E808" t="s">
        <v>1414</v>
      </c>
      <c r="F808" s="1" t="s">
        <v>1415</v>
      </c>
      <c r="G808" t="s">
        <v>1416</v>
      </c>
      <c r="H808" t="e">
        <f>VLOOKUP(F808,#REF!,2,FALSE)</f>
        <v>#REF!</v>
      </c>
      <c r="I808" t="s">
        <v>1417</v>
      </c>
      <c r="J808" s="4">
        <v>44850</v>
      </c>
      <c r="K808" s="4">
        <v>44850</v>
      </c>
      <c r="L808" s="3">
        <f>IF(K808&lt;&gt;0,K808-J808,"")</f>
        <v>0</v>
      </c>
      <c r="M808" s="4">
        <v>44880</v>
      </c>
      <c r="N808">
        <f>M808-J808</f>
        <v>30</v>
      </c>
      <c r="O808">
        <v>0</v>
      </c>
      <c r="P808" t="e">
        <f>VLOOKUP(F808,#REF!,3,FALSE)</f>
        <v>#REF!</v>
      </c>
      <c r="Q808">
        <f>IF(OR(ISNUMBER(SEARCH("高等数学",E808)),ISNUMBER(SEARCH("数学分析",E808)),ISNUMBER(SEARCH("微积分",E808))),1,IF(OR(ISNUMBER(SEARCH("概率",E808)),ISNUMBER(SEARCH("数理统计",E808)),ISNUMBER(SEARCH("统计",E808))),2,IF(ISNUMBER(SEARCH("代数",E808)),3,IF(OR(ISNUMBER(SEARCH("运筹",E808)),ISNUMBER(SEARCH("优化",E808))),4,0))))</f>
        <v>0</v>
      </c>
      <c r="R808" t="str">
        <f>IF(AND(Q808&gt;0,O808=1),Q808&amp;"-"&amp;E808,"")</f>
        <v/>
      </c>
      <c r="S808" t="s">
        <v>43</v>
      </c>
      <c r="U808">
        <v>1</v>
      </c>
      <c r="V808" t="s">
        <v>43</v>
      </c>
      <c r="X808">
        <v>80</v>
      </c>
      <c r="Y808">
        <v>3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e">
        <f>VLOOKUP(A808,#REF!,4,FALSE)</f>
        <v>#REF!</v>
      </c>
      <c r="AW808" t="e">
        <f>VLOOKUP(A808,#REF!,5,FALSE)</f>
        <v>#REF!</v>
      </c>
      <c r="AX808">
        <f>SUMIF(量化书目统计!A:A,H808,量化书目统计!G:G)</f>
        <v>0</v>
      </c>
    </row>
    <row r="809" spans="1:50" x14ac:dyDescent="0.3">
      <c r="A809" t="s">
        <v>5360</v>
      </c>
      <c r="B809" t="s">
        <v>855</v>
      </c>
      <c r="C809" t="s">
        <v>117</v>
      </c>
      <c r="D809">
        <v>4</v>
      </c>
      <c r="E809" t="s">
        <v>3801</v>
      </c>
      <c r="F809" s="1" t="s">
        <v>3802</v>
      </c>
      <c r="G809" t="s">
        <v>3803</v>
      </c>
      <c r="H809" t="e">
        <f>VLOOKUP(F809,#REF!,2,FALSE)</f>
        <v>#REF!</v>
      </c>
      <c r="I809" t="s">
        <v>231</v>
      </c>
      <c r="J809" s="4">
        <v>44513</v>
      </c>
      <c r="K809" s="4">
        <v>44542</v>
      </c>
      <c r="L809" s="3">
        <f>IF(K809&lt;&gt;0,K809-J809,"")</f>
        <v>29</v>
      </c>
      <c r="M809" s="4">
        <v>44543</v>
      </c>
      <c r="N809">
        <f>M809-J809</f>
        <v>30</v>
      </c>
      <c r="O809">
        <v>0</v>
      </c>
      <c r="P809" t="e">
        <f>VLOOKUP(F809,#REF!,3,FALSE)</f>
        <v>#REF!</v>
      </c>
      <c r="Q809">
        <f>IF(OR(ISNUMBER(SEARCH("高等数学",E809)),ISNUMBER(SEARCH("数学分析",E809)),ISNUMBER(SEARCH("微积分",E809))),1,IF(OR(ISNUMBER(SEARCH("概率",E809)),ISNUMBER(SEARCH("数理统计",E809)),ISNUMBER(SEARCH("统计",E809))),2,IF(ISNUMBER(SEARCH("代数",E809)),3,IF(OR(ISNUMBER(SEARCH("运筹",E809)),ISNUMBER(SEARCH("优化",E809))),4,0))))</f>
        <v>0</v>
      </c>
      <c r="R809" t="str">
        <f>IF(AND(Q809&gt;0,O809=1),Q809&amp;"-"&amp;E809,"")</f>
        <v/>
      </c>
      <c r="S809" t="s">
        <v>38</v>
      </c>
      <c r="T809">
        <v>10</v>
      </c>
      <c r="U809">
        <v>1</v>
      </c>
      <c r="V809" t="s">
        <v>38</v>
      </c>
      <c r="W809">
        <v>15</v>
      </c>
      <c r="X809">
        <v>50</v>
      </c>
      <c r="Y809">
        <v>3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e">
        <f>VLOOKUP(A809,#REF!,4,FALSE)</f>
        <v>#REF!</v>
      </c>
      <c r="AW809" t="e">
        <f>VLOOKUP(A809,#REF!,5,FALSE)</f>
        <v>#REF!</v>
      </c>
      <c r="AX809">
        <f>SUMIF(量化书目统计!A:A,H809,量化书目统计!G:G)</f>
        <v>0</v>
      </c>
    </row>
    <row r="810" spans="1:50" x14ac:dyDescent="0.3">
      <c r="A810" t="s">
        <v>5361</v>
      </c>
      <c r="B810" t="s">
        <v>855</v>
      </c>
      <c r="C810" t="s">
        <v>117</v>
      </c>
      <c r="D810">
        <v>4</v>
      </c>
      <c r="E810" t="s">
        <v>2173</v>
      </c>
      <c r="F810" s="1" t="s">
        <v>2174</v>
      </c>
      <c r="G810" t="s">
        <v>2175</v>
      </c>
      <c r="H810" t="e">
        <f>VLOOKUP(F810,#REF!,2,FALSE)</f>
        <v>#REF!</v>
      </c>
      <c r="I810" t="s">
        <v>42</v>
      </c>
      <c r="J810" s="4">
        <v>44855</v>
      </c>
      <c r="K810" s="4">
        <v>44873</v>
      </c>
      <c r="L810" s="3">
        <f>IF(K810&lt;&gt;0,K810-J810,"")</f>
        <v>18</v>
      </c>
      <c r="M810" s="4">
        <v>44900</v>
      </c>
      <c r="N810">
        <f>M810-J810</f>
        <v>45</v>
      </c>
      <c r="O810">
        <v>0</v>
      </c>
      <c r="P810" t="e">
        <f>VLOOKUP(F810,#REF!,3,FALSE)</f>
        <v>#REF!</v>
      </c>
      <c r="Q810">
        <f>IF(OR(ISNUMBER(SEARCH("高等数学",E810)),ISNUMBER(SEARCH("数学分析",E810)),ISNUMBER(SEARCH("微积分",E810))),1,IF(OR(ISNUMBER(SEARCH("概率",E810)),ISNUMBER(SEARCH("数理统计",E810)),ISNUMBER(SEARCH("统计",E810))),2,IF(ISNUMBER(SEARCH("代数",E810)),3,IF(OR(ISNUMBER(SEARCH("运筹",E810)),ISNUMBER(SEARCH("优化",E810))),4,0))))</f>
        <v>0</v>
      </c>
      <c r="R810" t="str">
        <f>IF(AND(Q810&gt;0,O810=1),Q810&amp;"-"&amp;E810,"")</f>
        <v/>
      </c>
      <c r="S810" t="s">
        <v>43</v>
      </c>
      <c r="U810">
        <v>1</v>
      </c>
      <c r="V810" t="s">
        <v>43</v>
      </c>
      <c r="X810">
        <v>80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e">
        <f>VLOOKUP(A810,#REF!,4,FALSE)</f>
        <v>#REF!</v>
      </c>
      <c r="AW810" t="e">
        <f>VLOOKUP(A810,#REF!,5,FALSE)</f>
        <v>#REF!</v>
      </c>
      <c r="AX810">
        <f>SUMIF(量化书目统计!A:A,H810,量化书目统计!G:G)</f>
        <v>0</v>
      </c>
    </row>
    <row r="811" spans="1:50" x14ac:dyDescent="0.3">
      <c r="A811" t="s">
        <v>5362</v>
      </c>
      <c r="B811" t="s">
        <v>855</v>
      </c>
      <c r="C811" t="s">
        <v>106</v>
      </c>
      <c r="D811">
        <v>4</v>
      </c>
      <c r="E811" t="s">
        <v>981</v>
      </c>
      <c r="F811" s="1" t="s">
        <v>982</v>
      </c>
      <c r="G811" t="s">
        <v>983</v>
      </c>
      <c r="H811" t="e">
        <f>VLOOKUP(F811,#REF!,2,FALSE)</f>
        <v>#REF!</v>
      </c>
      <c r="I811" t="s">
        <v>32</v>
      </c>
      <c r="J811" s="4">
        <v>44612</v>
      </c>
      <c r="K811" s="4">
        <v>44809</v>
      </c>
      <c r="L811" s="3">
        <f>IF(K811&lt;&gt;0,K811-J811,"")</f>
        <v>197</v>
      </c>
      <c r="M811" s="4">
        <v>44868</v>
      </c>
      <c r="N811">
        <f>M811-J811</f>
        <v>256</v>
      </c>
      <c r="O811">
        <v>0</v>
      </c>
      <c r="P811" t="e">
        <f>VLOOKUP(F811,#REF!,3,FALSE)</f>
        <v>#REF!</v>
      </c>
      <c r="Q811">
        <f>IF(OR(ISNUMBER(SEARCH("高等数学",E811)),ISNUMBER(SEARCH("数学分析",E811)),ISNUMBER(SEARCH("微积分",E811))),1,IF(OR(ISNUMBER(SEARCH("概率",E811)),ISNUMBER(SEARCH("数理统计",E811)),ISNUMBER(SEARCH("统计",E811))),2,IF(ISNUMBER(SEARCH("代数",E811)),3,IF(OR(ISNUMBER(SEARCH("运筹",E811)),ISNUMBER(SEARCH("优化",E811))),4,0))))</f>
        <v>0</v>
      </c>
      <c r="R811" t="str">
        <f>IF(AND(Q811&gt;0,O811=1),Q811&amp;"-"&amp;E811,"")</f>
        <v/>
      </c>
      <c r="S811" t="s">
        <v>99</v>
      </c>
      <c r="T811">
        <v>2</v>
      </c>
      <c r="U811">
        <v>1</v>
      </c>
      <c r="V811" t="s">
        <v>43</v>
      </c>
      <c r="X811">
        <v>62</v>
      </c>
      <c r="Y811">
        <v>19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 t="e">
        <f>VLOOKUP(A811,#REF!,4,FALSE)</f>
        <v>#REF!</v>
      </c>
      <c r="AW811" t="e">
        <f>VLOOKUP(A811,#REF!,5,FALSE)</f>
        <v>#REF!</v>
      </c>
      <c r="AX811">
        <f>SUMIF(量化书目统计!A:A,H811,量化书目统计!G:G)</f>
        <v>0</v>
      </c>
    </row>
    <row r="812" spans="1:50" x14ac:dyDescent="0.3">
      <c r="A812" t="s">
        <v>5363</v>
      </c>
      <c r="B812" t="s">
        <v>539</v>
      </c>
      <c r="C812" t="s">
        <v>34</v>
      </c>
      <c r="D812">
        <v>5</v>
      </c>
      <c r="E812" t="s">
        <v>1006</v>
      </c>
      <c r="F812" s="1" t="s">
        <v>1007</v>
      </c>
      <c r="G812" t="s">
        <v>1008</v>
      </c>
      <c r="H812" t="e">
        <f>VLOOKUP(F812,#REF!,2,FALSE)</f>
        <v>#REF!</v>
      </c>
      <c r="I812" t="s">
        <v>32</v>
      </c>
      <c r="J812" s="4">
        <v>44802</v>
      </c>
      <c r="K812" s="4">
        <v>44862</v>
      </c>
      <c r="L812" s="3">
        <f>IF(K812&lt;&gt;0,K812-J812,"")</f>
        <v>60</v>
      </c>
      <c r="M812" s="4">
        <v>44862</v>
      </c>
      <c r="N812">
        <f>M812-J812</f>
        <v>60</v>
      </c>
      <c r="O812">
        <v>0</v>
      </c>
      <c r="P812" t="e">
        <f>VLOOKUP(F812,#REF!,3,FALSE)</f>
        <v>#REF!</v>
      </c>
      <c r="Q812">
        <f>IF(OR(ISNUMBER(SEARCH("高等数学",E812)),ISNUMBER(SEARCH("数学分析",E812)),ISNUMBER(SEARCH("微积分",E812))),1,IF(OR(ISNUMBER(SEARCH("概率",E812)),ISNUMBER(SEARCH("数理统计",E812)),ISNUMBER(SEARCH("统计",E812))),2,IF(ISNUMBER(SEARCH("代数",E812)),3,IF(OR(ISNUMBER(SEARCH("运筹",E812)),ISNUMBER(SEARCH("优化",E812))),4,0))))</f>
        <v>0</v>
      </c>
      <c r="R812" t="str">
        <f>IF(AND(Q812&gt;0,O812=1),Q812&amp;"-"&amp;E812,"")</f>
        <v/>
      </c>
      <c r="S812" t="s">
        <v>43</v>
      </c>
      <c r="U812">
        <v>1</v>
      </c>
      <c r="V812" t="s">
        <v>43</v>
      </c>
      <c r="X812">
        <v>80</v>
      </c>
      <c r="Y812">
        <v>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e">
        <f>VLOOKUP(A812,#REF!,4,FALSE)</f>
        <v>#REF!</v>
      </c>
      <c r="AW812" t="e">
        <f>VLOOKUP(A812,#REF!,5,FALSE)</f>
        <v>#REF!</v>
      </c>
      <c r="AX812">
        <f>SUMIF(量化书目统计!A:A,H812,量化书目统计!G:G)</f>
        <v>0</v>
      </c>
    </row>
    <row r="813" spans="1:50" x14ac:dyDescent="0.3">
      <c r="A813" t="s">
        <v>5364</v>
      </c>
      <c r="B813" t="s">
        <v>539</v>
      </c>
      <c r="C813" t="s">
        <v>34</v>
      </c>
      <c r="D813">
        <v>5</v>
      </c>
      <c r="E813" t="s">
        <v>4783</v>
      </c>
      <c r="F813" s="1" t="s">
        <v>4784</v>
      </c>
      <c r="G813" t="s">
        <v>4785</v>
      </c>
      <c r="H813" t="e">
        <f>VLOOKUP(F813,#REF!,2,FALSE)</f>
        <v>#REF!</v>
      </c>
      <c r="I813" t="s">
        <v>32</v>
      </c>
      <c r="J813" s="4">
        <v>44619</v>
      </c>
      <c r="K813" s="4">
        <v>44804</v>
      </c>
      <c r="L813" s="3">
        <f>IF(K813&lt;&gt;0,K813-J813,"")</f>
        <v>185</v>
      </c>
      <c r="M813" s="4">
        <v>44815</v>
      </c>
      <c r="N813">
        <f>M813-J813</f>
        <v>196</v>
      </c>
      <c r="O813">
        <v>0</v>
      </c>
      <c r="P813" t="e">
        <f>VLOOKUP(F813,#REF!,3,FALSE)</f>
        <v>#REF!</v>
      </c>
      <c r="Q813">
        <f>IF(OR(ISNUMBER(SEARCH("高等数学",E813)),ISNUMBER(SEARCH("数学分析",E813)),ISNUMBER(SEARCH("微积分",E813))),1,IF(OR(ISNUMBER(SEARCH("概率",E813)),ISNUMBER(SEARCH("数理统计",E813)),ISNUMBER(SEARCH("统计",E813))),2,IF(ISNUMBER(SEARCH("代数",E813)),3,IF(OR(ISNUMBER(SEARCH("运筹",E813)),ISNUMBER(SEARCH("优化",E813))),4,0))))</f>
        <v>0</v>
      </c>
      <c r="R813" t="str">
        <f>IF(AND(Q813&gt;0,O813=1),Q813&amp;"-"&amp;E813,"")</f>
        <v/>
      </c>
      <c r="S813" t="s">
        <v>99</v>
      </c>
      <c r="T813">
        <v>3</v>
      </c>
      <c r="U813">
        <v>1</v>
      </c>
      <c r="V813" t="s">
        <v>43</v>
      </c>
      <c r="X813">
        <v>63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e">
        <f>VLOOKUP(A813,#REF!,4,FALSE)</f>
        <v>#REF!</v>
      </c>
      <c r="AW813" t="e">
        <f>VLOOKUP(A813,#REF!,5,FALSE)</f>
        <v>#REF!</v>
      </c>
      <c r="AX813">
        <f>SUMIF(量化书目统计!A:A,H813,量化书目统计!G:G)</f>
        <v>0</v>
      </c>
    </row>
    <row r="814" spans="1:50" x14ac:dyDescent="0.3">
      <c r="A814" t="s">
        <v>5365</v>
      </c>
      <c r="B814" t="s">
        <v>539</v>
      </c>
      <c r="C814" t="s">
        <v>34</v>
      </c>
      <c r="D814">
        <v>5</v>
      </c>
      <c r="E814" t="s">
        <v>1052</v>
      </c>
      <c r="F814" s="1" t="s">
        <v>1053</v>
      </c>
      <c r="G814" t="s">
        <v>1054</v>
      </c>
      <c r="H814" t="e">
        <f>VLOOKUP(F814,#REF!,2,FALSE)</f>
        <v>#REF!</v>
      </c>
      <c r="I814" t="s">
        <v>53</v>
      </c>
      <c r="J814" s="4">
        <v>44553</v>
      </c>
      <c r="K814" s="4">
        <v>44566</v>
      </c>
      <c r="L814" s="3">
        <f>IF(K814&lt;&gt;0,K814-J814,"")</f>
        <v>13</v>
      </c>
      <c r="M814" s="4">
        <v>44613</v>
      </c>
      <c r="N814">
        <f>M814-J814</f>
        <v>60</v>
      </c>
      <c r="O814">
        <v>0</v>
      </c>
      <c r="P814" t="e">
        <f>VLOOKUP(F814,#REF!,3,FALSE)</f>
        <v>#REF!</v>
      </c>
      <c r="Q814">
        <f>IF(OR(ISNUMBER(SEARCH("高等数学",E814)),ISNUMBER(SEARCH("数学分析",E814)),ISNUMBER(SEARCH("微积分",E814))),1,IF(OR(ISNUMBER(SEARCH("概率",E814)),ISNUMBER(SEARCH("数理统计",E814)),ISNUMBER(SEARCH("统计",E814))),2,IF(ISNUMBER(SEARCH("代数",E814)),3,IF(OR(ISNUMBER(SEARCH("运筹",E814)),ISNUMBER(SEARCH("优化",E814))),4,0))))</f>
        <v>0</v>
      </c>
      <c r="R814" t="str">
        <f>IF(AND(Q814&gt;0,O814=1),Q814&amp;"-"&amp;E814,"")</f>
        <v/>
      </c>
      <c r="S814" t="s">
        <v>38</v>
      </c>
      <c r="T814">
        <v>16</v>
      </c>
      <c r="U814">
        <v>2</v>
      </c>
      <c r="V814" t="s">
        <v>38</v>
      </c>
      <c r="W814">
        <v>18</v>
      </c>
      <c r="X814">
        <v>56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e">
        <f>VLOOKUP(A814,#REF!,4,FALSE)</f>
        <v>#REF!</v>
      </c>
      <c r="AW814" t="e">
        <f>VLOOKUP(A814,#REF!,5,FALSE)</f>
        <v>#REF!</v>
      </c>
      <c r="AX814">
        <f>SUMIF(量化书目统计!A:A,H814,量化书目统计!G:G)</f>
        <v>0</v>
      </c>
    </row>
    <row r="815" spans="1:50" x14ac:dyDescent="0.3">
      <c r="A815" t="s">
        <v>904</v>
      </c>
      <c r="B815" t="s">
        <v>539</v>
      </c>
      <c r="C815" t="s">
        <v>144</v>
      </c>
      <c r="D815">
        <v>5</v>
      </c>
      <c r="E815" t="s">
        <v>905</v>
      </c>
      <c r="F815" s="1" t="s">
        <v>906</v>
      </c>
      <c r="G815" t="s">
        <v>907</v>
      </c>
      <c r="H815" t="e">
        <f>VLOOKUP(F815,#REF!,2,FALSE)</f>
        <v>#REF!</v>
      </c>
      <c r="I815" t="s">
        <v>42</v>
      </c>
      <c r="J815" s="4">
        <v>44113</v>
      </c>
      <c r="K815" s="4">
        <v>44178</v>
      </c>
      <c r="L815" s="3">
        <f>IF(K815&lt;&gt;0,K815-J815,"")</f>
        <v>65</v>
      </c>
      <c r="M815" s="4">
        <v>44173</v>
      </c>
      <c r="N815">
        <f>M815-J815</f>
        <v>60</v>
      </c>
      <c r="O815">
        <v>0</v>
      </c>
      <c r="P815" t="e">
        <f>VLOOKUP(F815,#REF!,3,FALSE)</f>
        <v>#REF!</v>
      </c>
      <c r="Q815">
        <f>IF(OR(ISNUMBER(SEARCH("高等数学",E815)),ISNUMBER(SEARCH("数学分析",E815)),ISNUMBER(SEARCH("微积分",E815))),1,IF(OR(ISNUMBER(SEARCH("概率",E815)),ISNUMBER(SEARCH("数理统计",E815)),ISNUMBER(SEARCH("统计",E815))),2,IF(ISNUMBER(SEARCH("代数",E815)),3,IF(OR(ISNUMBER(SEARCH("运筹",E815)),ISNUMBER(SEARCH("优化",E815))),4,0))))</f>
        <v>0</v>
      </c>
      <c r="R815" t="str">
        <f>IF(AND(Q815&gt;0,O815=1),Q815&amp;"-"&amp;E815,"")</f>
        <v/>
      </c>
      <c r="S815" t="s">
        <v>28</v>
      </c>
      <c r="T815">
        <v>5</v>
      </c>
      <c r="U815">
        <v>1</v>
      </c>
      <c r="V815" t="s">
        <v>28</v>
      </c>
      <c r="W815">
        <v>15</v>
      </c>
      <c r="X815">
        <v>5</v>
      </c>
      <c r="Y815">
        <v>5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e">
        <f>VLOOKUP(A815,#REF!,4,FALSE)</f>
        <v>#REF!</v>
      </c>
      <c r="AW815" t="e">
        <f>VLOOKUP(A815,#REF!,5,FALSE)</f>
        <v>#REF!</v>
      </c>
      <c r="AX815">
        <f>SUMIF(量化书目统计!A:A,H815,量化书目统计!G:G)</f>
        <v>0</v>
      </c>
    </row>
    <row r="816" spans="1:50" x14ac:dyDescent="0.3">
      <c r="A816" t="s">
        <v>5366</v>
      </c>
      <c r="B816" t="s">
        <v>539</v>
      </c>
      <c r="C816" t="s">
        <v>149</v>
      </c>
      <c r="D816">
        <v>5</v>
      </c>
      <c r="E816" t="s">
        <v>24</v>
      </c>
      <c r="F816" s="1" t="s">
        <v>25</v>
      </c>
      <c r="G816" t="s">
        <v>26</v>
      </c>
      <c r="H816" t="e">
        <f>VLOOKUP(F816,#REF!,2,FALSE)</f>
        <v>#REF!</v>
      </c>
      <c r="I816" t="s">
        <v>27</v>
      </c>
      <c r="J816" s="4">
        <v>44806</v>
      </c>
      <c r="K816" s="4">
        <v>44817</v>
      </c>
      <c r="L816" s="3">
        <f>IF(K816&lt;&gt;0,K816-J816,"")</f>
        <v>11</v>
      </c>
      <c r="M816" s="4">
        <v>44820</v>
      </c>
      <c r="N816">
        <f>M816-J816</f>
        <v>14</v>
      </c>
      <c r="O816">
        <v>0</v>
      </c>
      <c r="P816" t="e">
        <f>VLOOKUP(F816,#REF!,3,FALSE)</f>
        <v>#REF!</v>
      </c>
      <c r="Q816">
        <f>IF(OR(ISNUMBER(SEARCH("高等数学",E816)),ISNUMBER(SEARCH("数学分析",E816)),ISNUMBER(SEARCH("微积分",E816))),1,IF(OR(ISNUMBER(SEARCH("概率",E816)),ISNUMBER(SEARCH("数理统计",E816)),ISNUMBER(SEARCH("统计",E816))),2,IF(ISNUMBER(SEARCH("代数",E816)),3,IF(OR(ISNUMBER(SEARCH("运筹",E816)),ISNUMBER(SEARCH("优化",E816))),4,0))))</f>
        <v>0</v>
      </c>
      <c r="R816" t="str">
        <f>IF(AND(Q816&gt;0,O816=1),Q816&amp;"-"&amp;E816,"")</f>
        <v/>
      </c>
      <c r="S816" t="s">
        <v>43</v>
      </c>
      <c r="U816">
        <v>1</v>
      </c>
      <c r="V816" t="s">
        <v>43</v>
      </c>
      <c r="X816">
        <v>80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t="e">
        <f>VLOOKUP(A816,#REF!,4,FALSE)</f>
        <v>#REF!</v>
      </c>
      <c r="AW816" t="e">
        <f>VLOOKUP(A816,#REF!,5,FALSE)</f>
        <v>#REF!</v>
      </c>
      <c r="AX816">
        <f>SUMIF(量化书目统计!A:A,H816,量化书目统计!G:G)</f>
        <v>0</v>
      </c>
    </row>
    <row r="817" spans="1:50" x14ac:dyDescent="0.3">
      <c r="A817" t="s">
        <v>5367</v>
      </c>
      <c r="B817" t="s">
        <v>539</v>
      </c>
      <c r="C817" t="s">
        <v>34</v>
      </c>
      <c r="D817">
        <v>5</v>
      </c>
      <c r="E817" t="s">
        <v>3727</v>
      </c>
      <c r="F817" s="1" t="s">
        <v>3728</v>
      </c>
      <c r="G817" t="s">
        <v>3729</v>
      </c>
      <c r="H817" t="e">
        <f>VLOOKUP(F817,#REF!,2,FALSE)</f>
        <v>#REF!</v>
      </c>
      <c r="I817" t="s">
        <v>32</v>
      </c>
      <c r="J817" s="4">
        <v>44495</v>
      </c>
      <c r="K817" s="4">
        <v>44820</v>
      </c>
      <c r="L817" s="3">
        <f>IF(K817&lt;&gt;0,K817-J817,"")</f>
        <v>325</v>
      </c>
      <c r="M817" s="4">
        <v>44815</v>
      </c>
      <c r="N817">
        <f>M817-J817</f>
        <v>320</v>
      </c>
      <c r="O817">
        <v>0</v>
      </c>
      <c r="P817" t="e">
        <f>VLOOKUP(F817,#REF!,3,FALSE)</f>
        <v>#REF!</v>
      </c>
      <c r="Q817">
        <f>IF(OR(ISNUMBER(SEARCH("高等数学",E817)),ISNUMBER(SEARCH("数学分析",E817)),ISNUMBER(SEARCH("微积分",E817))),1,IF(OR(ISNUMBER(SEARCH("概率",E817)),ISNUMBER(SEARCH("数理统计",E817)),ISNUMBER(SEARCH("统计",E817))),2,IF(ISNUMBER(SEARCH("代数",E817)),3,IF(OR(ISNUMBER(SEARCH("运筹",E817)),ISNUMBER(SEARCH("优化",E817))),4,0))))</f>
        <v>0</v>
      </c>
      <c r="R817" t="str">
        <f>IF(AND(Q817&gt;0,O817=1),Q817&amp;"-"&amp;E817,"")</f>
        <v/>
      </c>
      <c r="S817" t="s">
        <v>38</v>
      </c>
      <c r="T817">
        <v>8</v>
      </c>
      <c r="U817">
        <v>1</v>
      </c>
      <c r="V817" t="s">
        <v>43</v>
      </c>
      <c r="X817">
        <v>48</v>
      </c>
      <c r="Y817">
        <v>11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e">
        <f>VLOOKUP(A817,#REF!,4,FALSE)</f>
        <v>#REF!</v>
      </c>
      <c r="AW817" t="e">
        <f>VLOOKUP(A817,#REF!,5,FALSE)</f>
        <v>#REF!</v>
      </c>
      <c r="AX817">
        <f>SUMIF(量化书目统计!A:A,H817,量化书目统计!G:G)</f>
        <v>0</v>
      </c>
    </row>
    <row r="818" spans="1:50" x14ac:dyDescent="0.3">
      <c r="A818" t="s">
        <v>5368</v>
      </c>
      <c r="B818" t="s">
        <v>539</v>
      </c>
      <c r="C818" t="s">
        <v>34</v>
      </c>
      <c r="D818">
        <v>5</v>
      </c>
      <c r="E818" t="s">
        <v>819</v>
      </c>
      <c r="F818" s="1" t="s">
        <v>2757</v>
      </c>
      <c r="G818" t="s">
        <v>2758</v>
      </c>
      <c r="H818" t="e">
        <f>VLOOKUP(F818,#REF!,2,FALSE)</f>
        <v>#REF!</v>
      </c>
      <c r="I818" t="s">
        <v>32</v>
      </c>
      <c r="J818" s="4">
        <v>44483</v>
      </c>
      <c r="K818" s="4">
        <v>44622</v>
      </c>
      <c r="L818" s="3">
        <f>IF(K818&lt;&gt;0,K818-J818,"")</f>
        <v>139</v>
      </c>
      <c r="M818" s="4">
        <v>44631</v>
      </c>
      <c r="N818">
        <f>M818-J818</f>
        <v>148</v>
      </c>
      <c r="O818">
        <v>0</v>
      </c>
      <c r="P818" t="e">
        <f>VLOOKUP(F818,#REF!,3,FALSE)</f>
        <v>#REF!</v>
      </c>
      <c r="Q818">
        <f>IF(OR(ISNUMBER(SEARCH("高等数学",E818)),ISNUMBER(SEARCH("数学分析",E818)),ISNUMBER(SEARCH("微积分",E818))),1,IF(OR(ISNUMBER(SEARCH("概率",E818)),ISNUMBER(SEARCH("数理统计",E818)),ISNUMBER(SEARCH("统计",E818))),2,IF(ISNUMBER(SEARCH("代数",E818)),3,IF(OR(ISNUMBER(SEARCH("运筹",E818)),ISNUMBER(SEARCH("优化",E818))),4,0))))</f>
        <v>0</v>
      </c>
      <c r="R818" t="str">
        <f>IF(AND(Q818&gt;0,O818=1),Q818&amp;"-"&amp;E818,"")</f>
        <v/>
      </c>
      <c r="S818" t="s">
        <v>38</v>
      </c>
      <c r="T818">
        <v>6</v>
      </c>
      <c r="U818">
        <v>1</v>
      </c>
      <c r="V818" t="s">
        <v>99</v>
      </c>
      <c r="W818">
        <v>3</v>
      </c>
      <c r="X818">
        <v>46</v>
      </c>
      <c r="Y818">
        <v>7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e">
        <f>VLOOKUP(A818,#REF!,4,FALSE)</f>
        <v>#REF!</v>
      </c>
      <c r="AW818" t="e">
        <f>VLOOKUP(A818,#REF!,5,FALSE)</f>
        <v>#REF!</v>
      </c>
      <c r="AX818">
        <f>SUMIF(量化书目统计!A:A,H818,量化书目统计!G:G)</f>
        <v>0</v>
      </c>
    </row>
    <row r="819" spans="1:50" x14ac:dyDescent="0.3">
      <c r="A819" t="s">
        <v>5369</v>
      </c>
      <c r="B819" t="s">
        <v>539</v>
      </c>
      <c r="C819" t="s">
        <v>34</v>
      </c>
      <c r="D819">
        <v>5</v>
      </c>
      <c r="E819" t="s">
        <v>4602</v>
      </c>
      <c r="F819" s="1" t="s">
        <v>4603</v>
      </c>
      <c r="G819" t="s">
        <v>4604</v>
      </c>
      <c r="H819" t="e">
        <f>VLOOKUP(F819,#REF!,2,FALSE)</f>
        <v>#REF!</v>
      </c>
      <c r="I819" t="s">
        <v>32</v>
      </c>
      <c r="J819" s="4">
        <v>44876</v>
      </c>
      <c r="K819" s="4">
        <v>44970</v>
      </c>
      <c r="L819" s="3">
        <f>IF(K819&lt;&gt;0,K819-J819,"")</f>
        <v>94</v>
      </c>
      <c r="M819" s="4">
        <v>44985</v>
      </c>
      <c r="N819">
        <f>M819-J819</f>
        <v>109</v>
      </c>
      <c r="O819">
        <v>0</v>
      </c>
      <c r="P819" t="e">
        <f>VLOOKUP(F819,#REF!,3,FALSE)</f>
        <v>#REF!</v>
      </c>
      <c r="Q819">
        <f>IF(OR(ISNUMBER(SEARCH("高等数学",E819)),ISNUMBER(SEARCH("数学分析",E819)),ISNUMBER(SEARCH("微积分",E819))),1,IF(OR(ISNUMBER(SEARCH("概率",E819)),ISNUMBER(SEARCH("数理统计",E819)),ISNUMBER(SEARCH("统计",E819))),2,IF(ISNUMBER(SEARCH("代数",E819)),3,IF(OR(ISNUMBER(SEARCH("运筹",E819)),ISNUMBER(SEARCH("优化",E819))),4,0))))</f>
        <v>0</v>
      </c>
      <c r="R819" t="str">
        <f>IF(AND(Q819&gt;0,O819=1),Q819&amp;"-"&amp;E819,"")</f>
        <v/>
      </c>
      <c r="S819" t="s">
        <v>43</v>
      </c>
      <c r="U819">
        <v>1</v>
      </c>
      <c r="V819" t="s">
        <v>43</v>
      </c>
      <c r="X819">
        <v>80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e">
        <f>VLOOKUP(A819,#REF!,4,FALSE)</f>
        <v>#REF!</v>
      </c>
      <c r="AW819" t="e">
        <f>VLOOKUP(A819,#REF!,5,FALSE)</f>
        <v>#REF!</v>
      </c>
      <c r="AX819">
        <f>SUMIF(量化书目统计!A:A,H819,量化书目统计!G:G)</f>
        <v>0</v>
      </c>
    </row>
    <row r="820" spans="1:50" x14ac:dyDescent="0.3">
      <c r="A820" t="s">
        <v>5370</v>
      </c>
      <c r="B820" t="s">
        <v>539</v>
      </c>
      <c r="C820" t="s">
        <v>34</v>
      </c>
      <c r="D820">
        <v>5</v>
      </c>
      <c r="E820" t="s">
        <v>2569</v>
      </c>
      <c r="F820" s="1" t="s">
        <v>2570</v>
      </c>
      <c r="G820" t="s">
        <v>2571</v>
      </c>
      <c r="H820" t="e">
        <f>VLOOKUP(F820,#REF!,2,FALSE)</f>
        <v>#REF!</v>
      </c>
      <c r="I820" t="s">
        <v>231</v>
      </c>
      <c r="J820" s="4">
        <v>44918</v>
      </c>
      <c r="K820" s="4">
        <v>44980</v>
      </c>
      <c r="L820" s="3">
        <f>IF(K820&lt;&gt;0,K820-J820,"")</f>
        <v>62</v>
      </c>
      <c r="M820" s="4">
        <v>44986</v>
      </c>
      <c r="N820">
        <f>M820-J820</f>
        <v>68</v>
      </c>
      <c r="O820">
        <v>0</v>
      </c>
      <c r="P820" t="e">
        <f>VLOOKUP(F820,#REF!,3,FALSE)</f>
        <v>#REF!</v>
      </c>
      <c r="Q820">
        <f>IF(OR(ISNUMBER(SEARCH("高等数学",E820)),ISNUMBER(SEARCH("数学分析",E820)),ISNUMBER(SEARCH("微积分",E820))),1,IF(OR(ISNUMBER(SEARCH("概率",E820)),ISNUMBER(SEARCH("数理统计",E820)),ISNUMBER(SEARCH("统计",E820))),2,IF(ISNUMBER(SEARCH("代数",E820)),3,IF(OR(ISNUMBER(SEARCH("运筹",E820)),ISNUMBER(SEARCH("优化",E820))),4,0))))</f>
        <v>0</v>
      </c>
      <c r="R820" t="str">
        <f>IF(AND(Q820&gt;0,O820=1),Q820&amp;"-"&amp;E820,"")</f>
        <v/>
      </c>
      <c r="S820" t="s">
        <v>43</v>
      </c>
      <c r="U820">
        <v>1</v>
      </c>
      <c r="V820" t="s">
        <v>43</v>
      </c>
      <c r="X820">
        <v>80</v>
      </c>
      <c r="Y820">
        <v>11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e">
        <f>VLOOKUP(A820,#REF!,4,FALSE)</f>
        <v>#REF!</v>
      </c>
      <c r="AW820" t="e">
        <f>VLOOKUP(A820,#REF!,5,FALSE)</f>
        <v>#REF!</v>
      </c>
      <c r="AX820">
        <f>SUMIF(量化书目统计!A:A,H820,量化书目统计!G:G)</f>
        <v>0</v>
      </c>
    </row>
    <row r="821" spans="1:50" x14ac:dyDescent="0.3">
      <c r="A821" t="s">
        <v>5371</v>
      </c>
      <c r="B821" t="s">
        <v>539</v>
      </c>
      <c r="C821" t="s">
        <v>287</v>
      </c>
      <c r="D821">
        <v>5</v>
      </c>
      <c r="E821" t="s">
        <v>107</v>
      </c>
      <c r="F821" s="1" t="s">
        <v>108</v>
      </c>
      <c r="G821" t="s">
        <v>109</v>
      </c>
      <c r="H821" t="e">
        <f>VLOOKUP(F821,#REF!,2,FALSE)</f>
        <v>#REF!</v>
      </c>
      <c r="I821" t="s">
        <v>32</v>
      </c>
      <c r="J821" s="4">
        <v>44543</v>
      </c>
      <c r="K821" s="4">
        <v>44566</v>
      </c>
      <c r="L821" s="3">
        <f>IF(K821&lt;&gt;0,K821-J821,"")</f>
        <v>23</v>
      </c>
      <c r="M821" s="4">
        <v>44564</v>
      </c>
      <c r="N821">
        <f>M821-J821</f>
        <v>21</v>
      </c>
      <c r="O821">
        <v>0</v>
      </c>
      <c r="P821" t="e">
        <f>VLOOKUP(F821,#REF!,3,FALSE)</f>
        <v>#REF!</v>
      </c>
      <c r="Q821">
        <f>IF(OR(ISNUMBER(SEARCH("高等数学",E821)),ISNUMBER(SEARCH("数学分析",E821)),ISNUMBER(SEARCH("微积分",E821))),1,IF(OR(ISNUMBER(SEARCH("概率",E821)),ISNUMBER(SEARCH("数理统计",E821)),ISNUMBER(SEARCH("统计",E821))),2,IF(ISNUMBER(SEARCH("代数",E821)),3,IF(OR(ISNUMBER(SEARCH("运筹",E821)),ISNUMBER(SEARCH("优化",E821))),4,0))))</f>
        <v>0</v>
      </c>
      <c r="R821" t="str">
        <f>IF(AND(Q821&gt;0,O821=1),Q821&amp;"-"&amp;E821,"")</f>
        <v/>
      </c>
      <c r="S821" t="s">
        <v>38</v>
      </c>
      <c r="T821">
        <v>15</v>
      </c>
      <c r="U821">
        <v>1</v>
      </c>
      <c r="V821" t="s">
        <v>38</v>
      </c>
      <c r="W821">
        <v>18</v>
      </c>
      <c r="X821">
        <v>55</v>
      </c>
      <c r="Y821">
        <v>15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e">
        <f>VLOOKUP(A821,#REF!,4,FALSE)</f>
        <v>#REF!</v>
      </c>
      <c r="AW821" t="e">
        <f>VLOOKUP(A821,#REF!,5,FALSE)</f>
        <v>#REF!</v>
      </c>
      <c r="AX821">
        <f>SUMIF(量化书目统计!A:A,H821,量化书目统计!G:G)</f>
        <v>0</v>
      </c>
    </row>
    <row r="822" spans="1:50" x14ac:dyDescent="0.3">
      <c r="A822" t="s">
        <v>5372</v>
      </c>
      <c r="B822" t="s">
        <v>539</v>
      </c>
      <c r="C822" t="s">
        <v>34</v>
      </c>
      <c r="D822">
        <v>5</v>
      </c>
      <c r="E822" t="s">
        <v>2215</v>
      </c>
      <c r="F822" s="1" t="s">
        <v>2216</v>
      </c>
      <c r="G822" t="s">
        <v>2217</v>
      </c>
      <c r="H822" t="e">
        <f>VLOOKUP(F822,#REF!,2,FALSE)</f>
        <v>#REF!</v>
      </c>
      <c r="I822" t="s">
        <v>53</v>
      </c>
      <c r="J822" s="4">
        <v>44504</v>
      </c>
      <c r="K822" s="4">
        <v>44511</v>
      </c>
      <c r="L822" s="3">
        <f>IF(K822&lt;&gt;0,K822-J822,"")</f>
        <v>7</v>
      </c>
      <c r="M822" s="4">
        <v>44564</v>
      </c>
      <c r="N822">
        <f>M822-J822</f>
        <v>60</v>
      </c>
      <c r="O822">
        <v>0</v>
      </c>
      <c r="P822" t="e">
        <f>VLOOKUP(F822,#REF!,3,FALSE)</f>
        <v>#REF!</v>
      </c>
      <c r="Q822">
        <f>IF(OR(ISNUMBER(SEARCH("高等数学",E822)),ISNUMBER(SEARCH("数学分析",E822)),ISNUMBER(SEARCH("微积分",E822))),1,IF(OR(ISNUMBER(SEARCH("概率",E822)),ISNUMBER(SEARCH("数理统计",E822)),ISNUMBER(SEARCH("统计",E822))),2,IF(ISNUMBER(SEARCH("代数",E822)),3,IF(OR(ISNUMBER(SEARCH("运筹",E822)),ISNUMBER(SEARCH("优化",E822))),4,0))))</f>
        <v>0</v>
      </c>
      <c r="R822" t="str">
        <f>IF(AND(Q822&gt;0,O822=1),Q822&amp;"-"&amp;E822,"")</f>
        <v/>
      </c>
      <c r="S822" t="s">
        <v>38</v>
      </c>
      <c r="T822">
        <v>9</v>
      </c>
      <c r="U822">
        <v>1</v>
      </c>
      <c r="V822" t="s">
        <v>38</v>
      </c>
      <c r="W822">
        <v>10</v>
      </c>
      <c r="X822">
        <v>49</v>
      </c>
      <c r="Y822">
        <v>11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e">
        <f>VLOOKUP(A822,#REF!,4,FALSE)</f>
        <v>#REF!</v>
      </c>
      <c r="AW822" t="e">
        <f>VLOOKUP(A822,#REF!,5,FALSE)</f>
        <v>#REF!</v>
      </c>
      <c r="AX822">
        <f>SUMIF(量化书目统计!A:A,H822,量化书目统计!G:G)</f>
        <v>0</v>
      </c>
    </row>
    <row r="823" spans="1:50" x14ac:dyDescent="0.3">
      <c r="A823" t="s">
        <v>5373</v>
      </c>
      <c r="B823" t="s">
        <v>539</v>
      </c>
      <c r="C823" t="s">
        <v>34</v>
      </c>
      <c r="D823">
        <v>5</v>
      </c>
      <c r="E823" t="s">
        <v>1980</v>
      </c>
      <c r="F823" s="1" t="s">
        <v>1981</v>
      </c>
      <c r="G823" t="s">
        <v>1982</v>
      </c>
      <c r="H823" t="e">
        <f>VLOOKUP(F823,#REF!,2,FALSE)</f>
        <v>#REF!</v>
      </c>
      <c r="I823" t="s">
        <v>158</v>
      </c>
      <c r="J823" s="4">
        <v>44453</v>
      </c>
      <c r="K823" s="4">
        <v>44488</v>
      </c>
      <c r="L823" s="3">
        <f>IF(K823&lt;&gt;0,K823-J823,"")</f>
        <v>35</v>
      </c>
      <c r="M823" s="4">
        <v>44515</v>
      </c>
      <c r="N823">
        <f>M823-J823</f>
        <v>62</v>
      </c>
      <c r="O823">
        <v>0</v>
      </c>
      <c r="P823" t="e">
        <f>VLOOKUP(F823,#REF!,3,FALSE)</f>
        <v>#REF!</v>
      </c>
      <c r="Q823">
        <f>IF(OR(ISNUMBER(SEARCH("高等数学",E823)),ISNUMBER(SEARCH("数学分析",E823)),ISNUMBER(SEARCH("微积分",E823))),1,IF(OR(ISNUMBER(SEARCH("概率",E823)),ISNUMBER(SEARCH("数理统计",E823)),ISNUMBER(SEARCH("统计",E823))),2,IF(ISNUMBER(SEARCH("代数",E823)),3,IF(OR(ISNUMBER(SEARCH("运筹",E823)),ISNUMBER(SEARCH("优化",E823))),4,0))))</f>
        <v>0</v>
      </c>
      <c r="R823" t="str">
        <f>IF(AND(Q823&gt;0,O823=1),Q823&amp;"-"&amp;E823,"")</f>
        <v/>
      </c>
      <c r="S823" t="s">
        <v>38</v>
      </c>
      <c r="T823">
        <v>2</v>
      </c>
      <c r="U823">
        <v>1</v>
      </c>
      <c r="V823" t="s">
        <v>38</v>
      </c>
      <c r="W823">
        <v>7</v>
      </c>
      <c r="X823">
        <v>42</v>
      </c>
      <c r="Y823"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e">
        <f>VLOOKUP(A823,#REF!,4,FALSE)</f>
        <v>#REF!</v>
      </c>
      <c r="AW823" t="e">
        <f>VLOOKUP(A823,#REF!,5,FALSE)</f>
        <v>#REF!</v>
      </c>
      <c r="AX823">
        <f>SUMIF(量化书目统计!A:A,H823,量化书目统计!G:G)</f>
        <v>0</v>
      </c>
    </row>
    <row r="824" spans="1:50" x14ac:dyDescent="0.3">
      <c r="A824" t="s">
        <v>5374</v>
      </c>
      <c r="B824" t="s">
        <v>539</v>
      </c>
      <c r="C824" t="s">
        <v>34</v>
      </c>
      <c r="D824">
        <v>5</v>
      </c>
      <c r="E824" t="s">
        <v>3191</v>
      </c>
      <c r="F824" s="1" t="s">
        <v>3192</v>
      </c>
      <c r="G824" t="s">
        <v>3193</v>
      </c>
      <c r="H824" t="e">
        <f>VLOOKUP(F824,#REF!,2,FALSE)</f>
        <v>#REF!</v>
      </c>
      <c r="I824" t="s">
        <v>32</v>
      </c>
      <c r="J824" s="4">
        <v>44633</v>
      </c>
      <c r="K824" s="4">
        <v>44803</v>
      </c>
      <c r="L824" s="3">
        <f>IF(K824&lt;&gt;0,K824-J824,"")</f>
        <v>170</v>
      </c>
      <c r="M824" s="4">
        <v>44815</v>
      </c>
      <c r="N824">
        <f>M824-J824</f>
        <v>182</v>
      </c>
      <c r="O824">
        <v>0</v>
      </c>
      <c r="P824" t="e">
        <f>VLOOKUP(F824,#REF!,3,FALSE)</f>
        <v>#REF!</v>
      </c>
      <c r="Q824">
        <f>IF(OR(ISNUMBER(SEARCH("高等数学",E824)),ISNUMBER(SEARCH("数学分析",E824)),ISNUMBER(SEARCH("微积分",E824))),1,IF(OR(ISNUMBER(SEARCH("概率",E824)),ISNUMBER(SEARCH("数理统计",E824)),ISNUMBER(SEARCH("统计",E824))),2,IF(ISNUMBER(SEARCH("代数",E824)),3,IF(OR(ISNUMBER(SEARCH("运筹",E824)),ISNUMBER(SEARCH("优化",E824))),4,0))))</f>
        <v>0</v>
      </c>
      <c r="R824" t="str">
        <f>IF(AND(Q824&gt;0,O824=1),Q824&amp;"-"&amp;E824,"")</f>
        <v/>
      </c>
      <c r="S824" t="s">
        <v>99</v>
      </c>
      <c r="T824">
        <v>5</v>
      </c>
      <c r="U824">
        <v>1</v>
      </c>
      <c r="V824" t="s">
        <v>43</v>
      </c>
      <c r="X824">
        <v>65</v>
      </c>
      <c r="Y824">
        <v>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e">
        <f>VLOOKUP(A824,#REF!,4,FALSE)</f>
        <v>#REF!</v>
      </c>
      <c r="AW824" t="e">
        <f>VLOOKUP(A824,#REF!,5,FALSE)</f>
        <v>#REF!</v>
      </c>
      <c r="AX824">
        <f>SUMIF(量化书目统计!A:A,H824,量化书目统计!G:G)</f>
        <v>0</v>
      </c>
    </row>
    <row r="825" spans="1:50" x14ac:dyDescent="0.3">
      <c r="A825" t="s">
        <v>5375</v>
      </c>
      <c r="B825" t="s">
        <v>539</v>
      </c>
      <c r="C825" t="s">
        <v>34</v>
      </c>
      <c r="D825">
        <v>5</v>
      </c>
      <c r="E825" t="s">
        <v>1185</v>
      </c>
      <c r="F825" s="1" t="s">
        <v>1186</v>
      </c>
      <c r="G825" t="s">
        <v>1187</v>
      </c>
      <c r="H825" t="e">
        <f>VLOOKUP(F825,#REF!,2,FALSE)</f>
        <v>#REF!</v>
      </c>
      <c r="I825" t="s">
        <v>65</v>
      </c>
      <c r="J825" s="4">
        <v>44495</v>
      </c>
      <c r="K825" s="4">
        <v>44551</v>
      </c>
      <c r="L825" s="3">
        <f>IF(K825&lt;&gt;0,K825-J825,"")</f>
        <v>56</v>
      </c>
      <c r="M825" s="4">
        <v>44557</v>
      </c>
      <c r="N825">
        <f>M825-J825</f>
        <v>62</v>
      </c>
      <c r="O825">
        <v>0</v>
      </c>
      <c r="P825" t="e">
        <f>VLOOKUP(F825,#REF!,3,FALSE)</f>
        <v>#REF!</v>
      </c>
      <c r="Q825">
        <f>IF(OR(ISNUMBER(SEARCH("高等数学",E825)),ISNUMBER(SEARCH("数学分析",E825)),ISNUMBER(SEARCH("微积分",E825))),1,IF(OR(ISNUMBER(SEARCH("概率",E825)),ISNUMBER(SEARCH("数理统计",E825)),ISNUMBER(SEARCH("统计",E825))),2,IF(ISNUMBER(SEARCH("代数",E825)),3,IF(OR(ISNUMBER(SEARCH("运筹",E825)),ISNUMBER(SEARCH("优化",E825))),4,0))))</f>
        <v>0</v>
      </c>
      <c r="R825" t="str">
        <f>IF(AND(Q825&gt;0,O825=1),Q825&amp;"-"&amp;E825,"")</f>
        <v/>
      </c>
      <c r="S825" t="s">
        <v>38</v>
      </c>
      <c r="T825">
        <v>8</v>
      </c>
      <c r="U825">
        <v>1</v>
      </c>
      <c r="V825" t="s">
        <v>38</v>
      </c>
      <c r="W825">
        <v>16</v>
      </c>
      <c r="X825">
        <v>48</v>
      </c>
      <c r="Y825">
        <v>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e">
        <f>VLOOKUP(A825,#REF!,4,FALSE)</f>
        <v>#REF!</v>
      </c>
      <c r="AW825" t="e">
        <f>VLOOKUP(A825,#REF!,5,FALSE)</f>
        <v>#REF!</v>
      </c>
      <c r="AX825">
        <f>SUMIF(量化书目统计!A:A,H825,量化书目统计!G:G)</f>
        <v>0</v>
      </c>
    </row>
    <row r="826" spans="1:50" x14ac:dyDescent="0.3">
      <c r="A826" t="s">
        <v>908</v>
      </c>
      <c r="B826" t="s">
        <v>539</v>
      </c>
      <c r="C826" t="s">
        <v>144</v>
      </c>
      <c r="D826">
        <v>5</v>
      </c>
      <c r="E826" t="s">
        <v>909</v>
      </c>
      <c r="F826" s="1" t="s">
        <v>910</v>
      </c>
      <c r="G826" t="s">
        <v>911</v>
      </c>
      <c r="H826" t="e">
        <f>VLOOKUP(F826,#REF!,2,FALSE)</f>
        <v>#REF!</v>
      </c>
      <c r="I826" t="s">
        <v>42</v>
      </c>
      <c r="J826" s="4">
        <v>44208</v>
      </c>
      <c r="K826" s="4">
        <v>44287</v>
      </c>
      <c r="L826" s="3">
        <f>IF(K826&lt;&gt;0,K826-J826,"")</f>
        <v>79</v>
      </c>
      <c r="M826" s="4">
        <v>44286</v>
      </c>
      <c r="N826">
        <f>M826-J826</f>
        <v>78</v>
      </c>
      <c r="O826">
        <v>0</v>
      </c>
      <c r="P826" t="e">
        <f>VLOOKUP(F826,#REF!,3,FALSE)</f>
        <v>#REF!</v>
      </c>
      <c r="Q826">
        <f>IF(OR(ISNUMBER(SEARCH("高等数学",E826)),ISNUMBER(SEARCH("数学分析",E826)),ISNUMBER(SEARCH("微积分",E826))),1,IF(OR(ISNUMBER(SEARCH("概率",E826)),ISNUMBER(SEARCH("数理统计",E826)),ISNUMBER(SEARCH("统计",E826))),2,IF(ISNUMBER(SEARCH("代数",E826)),3,IF(OR(ISNUMBER(SEARCH("运筹",E826)),ISNUMBER(SEARCH("优化",E826))),4,0))))</f>
        <v>0</v>
      </c>
      <c r="R826" t="str">
        <f>IF(AND(Q826&gt;0,O826=1),Q826&amp;"-"&amp;E826,"")</f>
        <v/>
      </c>
      <c r="S826" t="s">
        <v>28</v>
      </c>
      <c r="T826">
        <f>X826</f>
        <v>19</v>
      </c>
      <c r="U826">
        <v>1</v>
      </c>
      <c r="V826" t="s">
        <v>80</v>
      </c>
      <c r="W826">
        <v>5</v>
      </c>
      <c r="X826">
        <v>19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e">
        <f>VLOOKUP(A826,#REF!,4,FALSE)</f>
        <v>#REF!</v>
      </c>
      <c r="AW826" t="e">
        <f>VLOOKUP(A826,#REF!,5,FALSE)</f>
        <v>#REF!</v>
      </c>
      <c r="AX826">
        <f>SUMIF(量化书目统计!A:A,H826,量化书目统计!G:G)</f>
        <v>0</v>
      </c>
    </row>
    <row r="827" spans="1:50" x14ac:dyDescent="0.3">
      <c r="A827" t="s">
        <v>5376</v>
      </c>
      <c r="B827" t="s">
        <v>539</v>
      </c>
      <c r="C827" t="s">
        <v>34</v>
      </c>
      <c r="D827">
        <v>5</v>
      </c>
      <c r="E827" t="s">
        <v>585</v>
      </c>
      <c r="F827" s="1" t="s">
        <v>586</v>
      </c>
      <c r="G827" t="s">
        <v>587</v>
      </c>
      <c r="H827" t="e">
        <f>VLOOKUP(F827,#REF!,2,FALSE)</f>
        <v>#REF!</v>
      </c>
      <c r="I827" t="s">
        <v>65</v>
      </c>
      <c r="J827" s="4">
        <v>44490</v>
      </c>
      <c r="K827" s="4">
        <v>44613</v>
      </c>
      <c r="L827" s="3">
        <f>IF(K827&lt;&gt;0,K827-J827,"")</f>
        <v>123</v>
      </c>
      <c r="M827" s="4">
        <v>44624</v>
      </c>
      <c r="N827">
        <f>M827-J827</f>
        <v>134</v>
      </c>
      <c r="O827">
        <v>0</v>
      </c>
      <c r="P827" t="e">
        <f>VLOOKUP(F827,#REF!,3,FALSE)</f>
        <v>#REF!</v>
      </c>
      <c r="Q827">
        <f>IF(OR(ISNUMBER(SEARCH("高等数学",E827)),ISNUMBER(SEARCH("数学分析",E827)),ISNUMBER(SEARCH("微积分",E827))),1,IF(OR(ISNUMBER(SEARCH("概率",E827)),ISNUMBER(SEARCH("数理统计",E827)),ISNUMBER(SEARCH("统计",E827))),2,IF(ISNUMBER(SEARCH("代数",E827)),3,IF(OR(ISNUMBER(SEARCH("运筹",E827)),ISNUMBER(SEARCH("优化",E827))),4,0))))</f>
        <v>0</v>
      </c>
      <c r="R827" t="str">
        <f>IF(AND(Q827&gt;0,O827=1),Q827&amp;"-"&amp;E827,"")</f>
        <v/>
      </c>
      <c r="S827" t="s">
        <v>38</v>
      </c>
      <c r="T827">
        <v>7</v>
      </c>
      <c r="U827">
        <v>1</v>
      </c>
      <c r="V827" t="s">
        <v>99</v>
      </c>
      <c r="W827">
        <v>2</v>
      </c>
      <c r="X827">
        <v>47</v>
      </c>
      <c r="Y827">
        <v>11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e">
        <f>VLOOKUP(A827,#REF!,4,FALSE)</f>
        <v>#REF!</v>
      </c>
      <c r="AW827" t="e">
        <f>VLOOKUP(A827,#REF!,5,FALSE)</f>
        <v>#REF!</v>
      </c>
      <c r="AX827">
        <f>SUMIF(量化书目统计!A:A,H827,量化书目统计!G:G)</f>
        <v>0</v>
      </c>
    </row>
    <row r="828" spans="1:50" x14ac:dyDescent="0.3">
      <c r="A828" t="s">
        <v>5377</v>
      </c>
      <c r="B828" t="s">
        <v>539</v>
      </c>
      <c r="C828" t="s">
        <v>144</v>
      </c>
      <c r="D828">
        <v>5</v>
      </c>
      <c r="E828" t="s">
        <v>848</v>
      </c>
      <c r="F828" s="1" t="s">
        <v>849</v>
      </c>
      <c r="G828" t="s">
        <v>850</v>
      </c>
      <c r="H828" t="e">
        <f>VLOOKUP(F828,#REF!,2,FALSE)</f>
        <v>#REF!</v>
      </c>
      <c r="I828" t="s">
        <v>158</v>
      </c>
      <c r="J828" s="4">
        <v>44809</v>
      </c>
      <c r="K828" s="4">
        <v>44905</v>
      </c>
      <c r="L828" s="3">
        <f>IF(K828&lt;&gt;0,K828-J828,"")</f>
        <v>96</v>
      </c>
      <c r="M828" s="4">
        <v>44929</v>
      </c>
      <c r="N828">
        <f>M828-J828</f>
        <v>120</v>
      </c>
      <c r="O828">
        <v>0</v>
      </c>
      <c r="P828" t="e">
        <f>VLOOKUP(F828,#REF!,3,FALSE)</f>
        <v>#REF!</v>
      </c>
      <c r="Q828">
        <f>IF(OR(ISNUMBER(SEARCH("高等数学",E828)),ISNUMBER(SEARCH("数学分析",E828)),ISNUMBER(SEARCH("微积分",E828))),1,IF(OR(ISNUMBER(SEARCH("概率",E828)),ISNUMBER(SEARCH("数理统计",E828)),ISNUMBER(SEARCH("统计",E828))),2,IF(ISNUMBER(SEARCH("代数",E828)),3,IF(OR(ISNUMBER(SEARCH("运筹",E828)),ISNUMBER(SEARCH("优化",E828))),4,0))))</f>
        <v>0</v>
      </c>
      <c r="R828" t="str">
        <f>IF(AND(Q828&gt;0,O828=1),Q828&amp;"-"&amp;E828,"")</f>
        <v/>
      </c>
      <c r="S828" t="s">
        <v>43</v>
      </c>
      <c r="U828">
        <v>1</v>
      </c>
      <c r="V828" t="s">
        <v>43</v>
      </c>
      <c r="X828">
        <v>80</v>
      </c>
      <c r="Y828">
        <v>11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e">
        <f>VLOOKUP(A828,#REF!,4,FALSE)</f>
        <v>#REF!</v>
      </c>
      <c r="AW828" t="e">
        <f>VLOOKUP(A828,#REF!,5,FALSE)</f>
        <v>#REF!</v>
      </c>
      <c r="AX828">
        <f>SUMIF(量化书目统计!A:A,H828,量化书目统计!G:G)</f>
        <v>0</v>
      </c>
    </row>
    <row r="829" spans="1:50" x14ac:dyDescent="0.3">
      <c r="A829" t="s">
        <v>5378</v>
      </c>
      <c r="B829" t="s">
        <v>539</v>
      </c>
      <c r="C829" t="s">
        <v>144</v>
      </c>
      <c r="D829">
        <v>5</v>
      </c>
      <c r="E829" t="s">
        <v>1432</v>
      </c>
      <c r="F829" s="1" t="s">
        <v>1433</v>
      </c>
      <c r="G829" t="s">
        <v>1434</v>
      </c>
      <c r="H829" t="e">
        <f>VLOOKUP(F829,#REF!,2,FALSE)</f>
        <v>#REF!</v>
      </c>
      <c r="I829" t="s">
        <v>32</v>
      </c>
      <c r="J829" s="4">
        <v>44446</v>
      </c>
      <c r="K829" s="4">
        <v>44505</v>
      </c>
      <c r="L829" s="3">
        <f>IF(K829&lt;&gt;0,K829-J829,"")</f>
        <v>59</v>
      </c>
      <c r="M829" s="4">
        <v>44508</v>
      </c>
      <c r="N829">
        <f>M829-J829</f>
        <v>62</v>
      </c>
      <c r="O829">
        <v>0</v>
      </c>
      <c r="P829" t="e">
        <f>VLOOKUP(F829,#REF!,3,FALSE)</f>
        <v>#REF!</v>
      </c>
      <c r="Q829">
        <f>IF(OR(ISNUMBER(SEARCH("高等数学",E829)),ISNUMBER(SEARCH("数学分析",E829)),ISNUMBER(SEARCH("微积分",E829))),1,IF(OR(ISNUMBER(SEARCH("概率",E829)),ISNUMBER(SEARCH("数理统计",E829)),ISNUMBER(SEARCH("统计",E829))),2,IF(ISNUMBER(SEARCH("代数",E829)),3,IF(OR(ISNUMBER(SEARCH("运筹",E829)),ISNUMBER(SEARCH("优化",E829))),4,0))))</f>
        <v>0</v>
      </c>
      <c r="R829" t="str">
        <f>IF(AND(Q829&gt;0,O829=1),Q829&amp;"-"&amp;E829,"")</f>
        <v/>
      </c>
      <c r="S829" t="s">
        <v>38</v>
      </c>
      <c r="T829">
        <v>1</v>
      </c>
      <c r="U829">
        <v>2</v>
      </c>
      <c r="V829" t="s">
        <v>38</v>
      </c>
      <c r="W829">
        <v>9</v>
      </c>
      <c r="X829">
        <v>41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e">
        <f>VLOOKUP(A829,#REF!,4,FALSE)</f>
        <v>#REF!</v>
      </c>
      <c r="AW829" t="e">
        <f>VLOOKUP(A829,#REF!,5,FALSE)</f>
        <v>#REF!</v>
      </c>
      <c r="AX829">
        <f>SUMIF(量化书目统计!A:A,H829,量化书目统计!G:G)</f>
        <v>0</v>
      </c>
    </row>
    <row r="830" spans="1:50" x14ac:dyDescent="0.3">
      <c r="A830" t="s">
        <v>5379</v>
      </c>
      <c r="B830" t="s">
        <v>539</v>
      </c>
      <c r="C830" t="s">
        <v>144</v>
      </c>
      <c r="D830">
        <v>5</v>
      </c>
      <c r="E830" t="s">
        <v>2364</v>
      </c>
      <c r="F830" s="1" t="s">
        <v>2365</v>
      </c>
      <c r="G830" t="s">
        <v>2366</v>
      </c>
      <c r="H830" t="e">
        <f>VLOOKUP(F830,#REF!,2,FALSE)</f>
        <v>#REF!</v>
      </c>
      <c r="I830" t="s">
        <v>158</v>
      </c>
      <c r="J830" s="4">
        <v>44523</v>
      </c>
      <c r="K830" s="4">
        <v>44536</v>
      </c>
      <c r="L830" s="3">
        <f>IF(K830&lt;&gt;0,K830-J830,"")</f>
        <v>13</v>
      </c>
      <c r="M830" s="4">
        <v>44585</v>
      </c>
      <c r="N830">
        <f>M830-J830</f>
        <v>62</v>
      </c>
      <c r="O830">
        <v>0</v>
      </c>
      <c r="P830" t="e">
        <f>VLOOKUP(F830,#REF!,3,FALSE)</f>
        <v>#REF!</v>
      </c>
      <c r="Q830">
        <f>IF(OR(ISNUMBER(SEARCH("高等数学",E830)),ISNUMBER(SEARCH("数学分析",E830)),ISNUMBER(SEARCH("微积分",E830))),1,IF(OR(ISNUMBER(SEARCH("概率",E830)),ISNUMBER(SEARCH("数理统计",E830)),ISNUMBER(SEARCH("统计",E830))),2,IF(ISNUMBER(SEARCH("代数",E830)),3,IF(OR(ISNUMBER(SEARCH("运筹",E830)),ISNUMBER(SEARCH("优化",E830))),4,0))))</f>
        <v>0</v>
      </c>
      <c r="R830" t="str">
        <f>IF(AND(Q830&gt;0,O830=1),Q830&amp;"-"&amp;E830,"")</f>
        <v/>
      </c>
      <c r="S830" t="s">
        <v>38</v>
      </c>
      <c r="T830">
        <v>12</v>
      </c>
      <c r="U830">
        <v>1</v>
      </c>
      <c r="V830" t="s">
        <v>38</v>
      </c>
      <c r="W830">
        <v>14</v>
      </c>
      <c r="X830">
        <v>52</v>
      </c>
      <c r="Y830">
        <v>15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 t="e">
        <f>VLOOKUP(A830,#REF!,4,FALSE)</f>
        <v>#REF!</v>
      </c>
      <c r="AW830" t="e">
        <f>VLOOKUP(A830,#REF!,5,FALSE)</f>
        <v>#REF!</v>
      </c>
      <c r="AX830">
        <f>SUMIF(量化书目统计!A:A,H830,量化书目统计!G:G)</f>
        <v>0</v>
      </c>
    </row>
    <row r="831" spans="1:50" x14ac:dyDescent="0.3">
      <c r="A831" t="s">
        <v>5380</v>
      </c>
      <c r="B831" t="s">
        <v>539</v>
      </c>
      <c r="C831" t="s">
        <v>423</v>
      </c>
      <c r="D831">
        <v>5</v>
      </c>
      <c r="E831" t="s">
        <v>258</v>
      </c>
      <c r="F831" s="1" t="s">
        <v>259</v>
      </c>
      <c r="G831" t="s">
        <v>260</v>
      </c>
      <c r="H831" t="e">
        <f>VLOOKUP(F831,#REF!,2,FALSE)</f>
        <v>#REF!</v>
      </c>
      <c r="I831" t="s">
        <v>53</v>
      </c>
      <c r="J831" s="4">
        <v>44481</v>
      </c>
      <c r="K831" s="4">
        <v>44538</v>
      </c>
      <c r="L831" s="3">
        <f>IF(K831&lt;&gt;0,K831-J831,"")</f>
        <v>57</v>
      </c>
      <c r="M831" s="4">
        <v>44536</v>
      </c>
      <c r="N831">
        <f>M831-J831</f>
        <v>55</v>
      </c>
      <c r="O831">
        <v>0</v>
      </c>
      <c r="P831" t="e">
        <f>VLOOKUP(F831,#REF!,3,FALSE)</f>
        <v>#REF!</v>
      </c>
      <c r="Q831">
        <f>IF(OR(ISNUMBER(SEARCH("高等数学",E831)),ISNUMBER(SEARCH("数学分析",E831)),ISNUMBER(SEARCH("微积分",E831))),1,IF(OR(ISNUMBER(SEARCH("概率",E831)),ISNUMBER(SEARCH("数理统计",E831)),ISNUMBER(SEARCH("统计",E831))),2,IF(ISNUMBER(SEARCH("代数",E831)),3,IF(OR(ISNUMBER(SEARCH("运筹",E831)),ISNUMBER(SEARCH("优化",E831))),4,0))))</f>
        <v>0</v>
      </c>
      <c r="R831" t="str">
        <f>IF(AND(Q831&gt;0,O831=1),Q831&amp;"-"&amp;E831,"")</f>
        <v/>
      </c>
      <c r="S831" t="s">
        <v>38</v>
      </c>
      <c r="T831">
        <v>6</v>
      </c>
      <c r="U831">
        <v>1</v>
      </c>
      <c r="V831" t="s">
        <v>38</v>
      </c>
      <c r="W831">
        <v>14</v>
      </c>
      <c r="X831">
        <v>46</v>
      </c>
      <c r="Y831">
        <v>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e">
        <f>VLOOKUP(A831,#REF!,4,FALSE)</f>
        <v>#REF!</v>
      </c>
      <c r="AW831" t="e">
        <f>VLOOKUP(A831,#REF!,5,FALSE)</f>
        <v>#REF!</v>
      </c>
      <c r="AX831">
        <f>SUMIF(量化书目统计!A:A,H831,量化书目统计!G:G)</f>
        <v>0</v>
      </c>
    </row>
    <row r="832" spans="1:50" x14ac:dyDescent="0.3">
      <c r="A832" t="s">
        <v>5381</v>
      </c>
      <c r="B832" t="s">
        <v>539</v>
      </c>
      <c r="C832" t="s">
        <v>144</v>
      </c>
      <c r="D832">
        <v>5</v>
      </c>
      <c r="E832" t="s">
        <v>2297</v>
      </c>
      <c r="F832" s="1" t="s">
        <v>2347</v>
      </c>
      <c r="G832" t="s">
        <v>2348</v>
      </c>
      <c r="H832" t="e">
        <f>VLOOKUP(F832,#REF!,2,FALSE)</f>
        <v>#REF!</v>
      </c>
      <c r="I832" t="s">
        <v>158</v>
      </c>
      <c r="J832" s="4">
        <v>44903</v>
      </c>
      <c r="K832" s="4">
        <v>44908</v>
      </c>
      <c r="L832" s="3">
        <f>IF(K832&lt;&gt;0,K832-J832,"")</f>
        <v>5</v>
      </c>
      <c r="M832" s="4">
        <v>44963</v>
      </c>
      <c r="N832">
        <f>M832-J832</f>
        <v>60</v>
      </c>
      <c r="O832">
        <v>0</v>
      </c>
      <c r="P832" t="e">
        <f>VLOOKUP(F832,#REF!,3,FALSE)</f>
        <v>#REF!</v>
      </c>
      <c r="Q832">
        <f>IF(OR(ISNUMBER(SEARCH("高等数学",E832)),ISNUMBER(SEARCH("数学分析",E832)),ISNUMBER(SEARCH("微积分",E832))),1,IF(OR(ISNUMBER(SEARCH("概率",E832)),ISNUMBER(SEARCH("数理统计",E832)),ISNUMBER(SEARCH("统计",E832))),2,IF(ISNUMBER(SEARCH("代数",E832)),3,IF(OR(ISNUMBER(SEARCH("运筹",E832)),ISNUMBER(SEARCH("优化",E832))),4,0))))</f>
        <v>0</v>
      </c>
      <c r="R832" t="str">
        <f>IF(AND(Q832&gt;0,O832=1),Q832&amp;"-"&amp;E832,"")</f>
        <v/>
      </c>
      <c r="S832" t="s">
        <v>43</v>
      </c>
      <c r="U832">
        <v>1</v>
      </c>
      <c r="V832" t="s">
        <v>43</v>
      </c>
      <c r="X832">
        <v>80</v>
      </c>
      <c r="Y832">
        <v>5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e">
        <f>VLOOKUP(A832,#REF!,4,FALSE)</f>
        <v>#REF!</v>
      </c>
      <c r="AW832" t="e">
        <f>VLOOKUP(A832,#REF!,5,FALSE)</f>
        <v>#REF!</v>
      </c>
      <c r="AX832">
        <f>SUMIF(量化书目统计!A:A,H832,量化书目统计!G:G)</f>
        <v>0</v>
      </c>
    </row>
    <row r="833" spans="1:50" x14ac:dyDescent="0.3">
      <c r="A833" t="s">
        <v>5382</v>
      </c>
      <c r="B833" t="s">
        <v>539</v>
      </c>
      <c r="C833" t="s">
        <v>144</v>
      </c>
      <c r="D833">
        <v>5</v>
      </c>
      <c r="E833" t="s">
        <v>1980</v>
      </c>
      <c r="F833" s="1" t="s">
        <v>1981</v>
      </c>
      <c r="G833" t="s">
        <v>1982</v>
      </c>
      <c r="H833" t="e">
        <f>VLOOKUP(F833,#REF!,2,FALSE)</f>
        <v>#REF!</v>
      </c>
      <c r="I833" t="s">
        <v>158</v>
      </c>
      <c r="J833" s="4">
        <v>44844</v>
      </c>
      <c r="K833" s="4">
        <v>44895</v>
      </c>
      <c r="L833" s="3">
        <f>IF(K833&lt;&gt;0,K833-J833,"")</f>
        <v>51</v>
      </c>
      <c r="M833" s="4">
        <v>44904</v>
      </c>
      <c r="N833">
        <f>M833-J833</f>
        <v>60</v>
      </c>
      <c r="O833">
        <v>0</v>
      </c>
      <c r="P833" t="e">
        <f>VLOOKUP(F833,#REF!,3,FALSE)</f>
        <v>#REF!</v>
      </c>
      <c r="Q833">
        <f>IF(OR(ISNUMBER(SEARCH("高等数学",E833)),ISNUMBER(SEARCH("数学分析",E833)),ISNUMBER(SEARCH("微积分",E833))),1,IF(OR(ISNUMBER(SEARCH("概率",E833)),ISNUMBER(SEARCH("数理统计",E833)),ISNUMBER(SEARCH("统计",E833))),2,IF(ISNUMBER(SEARCH("代数",E833)),3,IF(OR(ISNUMBER(SEARCH("运筹",E833)),ISNUMBER(SEARCH("优化",E833))),4,0))))</f>
        <v>0</v>
      </c>
      <c r="R833" t="str">
        <f>IF(AND(Q833&gt;0,O833=1),Q833&amp;"-"&amp;E833,"")</f>
        <v/>
      </c>
      <c r="S833" t="s">
        <v>43</v>
      </c>
      <c r="U833">
        <v>1</v>
      </c>
      <c r="V833" t="s">
        <v>43</v>
      </c>
      <c r="X833">
        <v>80</v>
      </c>
      <c r="Y833">
        <v>15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t="e">
        <f>VLOOKUP(A833,#REF!,4,FALSE)</f>
        <v>#REF!</v>
      </c>
      <c r="AW833" t="e">
        <f>VLOOKUP(A833,#REF!,5,FALSE)</f>
        <v>#REF!</v>
      </c>
      <c r="AX833">
        <f>SUMIF(量化书目统计!A:A,H833,量化书目统计!G:G)</f>
        <v>0</v>
      </c>
    </row>
    <row r="834" spans="1:50" x14ac:dyDescent="0.3">
      <c r="A834" t="s">
        <v>5383</v>
      </c>
      <c r="B834" t="s">
        <v>539</v>
      </c>
      <c r="C834" t="s">
        <v>144</v>
      </c>
      <c r="D834">
        <v>5</v>
      </c>
      <c r="E834" t="s">
        <v>639</v>
      </c>
      <c r="F834" s="1" t="s">
        <v>837</v>
      </c>
      <c r="G834" t="s">
        <v>838</v>
      </c>
      <c r="H834" t="e">
        <f>VLOOKUP(F834,#REF!,2,FALSE)</f>
        <v>#REF!</v>
      </c>
      <c r="I834" t="s">
        <v>65</v>
      </c>
      <c r="J834" s="4">
        <v>44486</v>
      </c>
      <c r="K834" s="4">
        <v>44517</v>
      </c>
      <c r="L834" s="3">
        <f>IF(K834&lt;&gt;0,K834-J834,"")</f>
        <v>31</v>
      </c>
      <c r="M834" s="4">
        <v>44546</v>
      </c>
      <c r="N834">
        <f>M834-J834</f>
        <v>60</v>
      </c>
      <c r="O834">
        <v>0</v>
      </c>
      <c r="P834" t="e">
        <f>VLOOKUP(F834,#REF!,3,FALSE)</f>
        <v>#REF!</v>
      </c>
      <c r="Q834">
        <f>IF(OR(ISNUMBER(SEARCH("高等数学",E834)),ISNUMBER(SEARCH("数学分析",E834)),ISNUMBER(SEARCH("微积分",E834))),1,IF(OR(ISNUMBER(SEARCH("概率",E834)),ISNUMBER(SEARCH("数理统计",E834)),ISNUMBER(SEARCH("统计",E834))),2,IF(ISNUMBER(SEARCH("代数",E834)),3,IF(OR(ISNUMBER(SEARCH("运筹",E834)),ISNUMBER(SEARCH("优化",E834))),4,0))))</f>
        <v>0</v>
      </c>
      <c r="R834" t="str">
        <f>IF(AND(Q834&gt;0,O834=1),Q834&amp;"-"&amp;E834,"")</f>
        <v/>
      </c>
      <c r="S834" t="s">
        <v>38</v>
      </c>
      <c r="T834">
        <v>7</v>
      </c>
      <c r="U834">
        <v>1</v>
      </c>
      <c r="V834" t="s">
        <v>38</v>
      </c>
      <c r="W834">
        <v>11</v>
      </c>
      <c r="X834">
        <v>47</v>
      </c>
      <c r="Y834">
        <v>15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e">
        <f>VLOOKUP(A834,#REF!,4,FALSE)</f>
        <v>#REF!</v>
      </c>
      <c r="AW834" t="e">
        <f>VLOOKUP(A834,#REF!,5,FALSE)</f>
        <v>#REF!</v>
      </c>
      <c r="AX834">
        <f>SUMIF(量化书目统计!A:A,H834,量化书目统计!G:G)</f>
        <v>0</v>
      </c>
    </row>
    <row r="835" spans="1:50" x14ac:dyDescent="0.3">
      <c r="A835" t="s">
        <v>5384</v>
      </c>
      <c r="B835" t="s">
        <v>539</v>
      </c>
      <c r="C835" t="s">
        <v>144</v>
      </c>
      <c r="D835">
        <v>5</v>
      </c>
      <c r="E835" t="s">
        <v>848</v>
      </c>
      <c r="F835" s="1" t="s">
        <v>946</v>
      </c>
      <c r="G835" t="s">
        <v>947</v>
      </c>
      <c r="H835" t="e">
        <f>VLOOKUP(F835,#REF!,2,FALSE)</f>
        <v>#REF!</v>
      </c>
      <c r="I835" t="s">
        <v>158</v>
      </c>
      <c r="J835" s="4">
        <v>44633</v>
      </c>
      <c r="K835" s="4">
        <v>44850</v>
      </c>
      <c r="L835" s="3">
        <f>IF(K835&lt;&gt;0,K835-J835,"")</f>
        <v>217</v>
      </c>
      <c r="M835" s="4">
        <v>44815</v>
      </c>
      <c r="N835">
        <f>M835-J835</f>
        <v>182</v>
      </c>
      <c r="O835">
        <v>0</v>
      </c>
      <c r="P835" t="e">
        <f>VLOOKUP(F835,#REF!,3,FALSE)</f>
        <v>#REF!</v>
      </c>
      <c r="Q835">
        <f>IF(OR(ISNUMBER(SEARCH("高等数学",E835)),ISNUMBER(SEARCH("数学分析",E835)),ISNUMBER(SEARCH("微积分",E835))),1,IF(OR(ISNUMBER(SEARCH("概率",E835)),ISNUMBER(SEARCH("数理统计",E835)),ISNUMBER(SEARCH("统计",E835))),2,IF(ISNUMBER(SEARCH("代数",E835)),3,IF(OR(ISNUMBER(SEARCH("运筹",E835)),ISNUMBER(SEARCH("优化",E835))),4,0))))</f>
        <v>0</v>
      </c>
      <c r="R835" t="str">
        <f>IF(AND(Q835&gt;0,O835=1),Q835&amp;"-"&amp;E835,"")</f>
        <v/>
      </c>
      <c r="S835" t="s">
        <v>99</v>
      </c>
      <c r="T835">
        <v>5</v>
      </c>
      <c r="U835">
        <v>1</v>
      </c>
      <c r="V835" t="s">
        <v>43</v>
      </c>
      <c r="X835">
        <v>65</v>
      </c>
      <c r="Y835">
        <v>11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e">
        <f>VLOOKUP(A835,#REF!,4,FALSE)</f>
        <v>#REF!</v>
      </c>
      <c r="AW835" t="e">
        <f>VLOOKUP(A835,#REF!,5,FALSE)</f>
        <v>#REF!</v>
      </c>
      <c r="AX835">
        <f>SUMIF(量化书目统计!A:A,H835,量化书目统计!G:G)</f>
        <v>0</v>
      </c>
    </row>
    <row r="836" spans="1:50" x14ac:dyDescent="0.3">
      <c r="A836" t="s">
        <v>5385</v>
      </c>
      <c r="B836" t="s">
        <v>539</v>
      </c>
      <c r="C836" t="s">
        <v>144</v>
      </c>
      <c r="D836">
        <v>5</v>
      </c>
      <c r="E836" t="s">
        <v>3581</v>
      </c>
      <c r="F836" s="1" t="s">
        <v>3582</v>
      </c>
      <c r="G836" t="s">
        <v>3583</v>
      </c>
      <c r="H836" t="e">
        <f>VLOOKUP(F836,#REF!,2,FALSE)</f>
        <v>#REF!</v>
      </c>
      <c r="I836" t="s">
        <v>65</v>
      </c>
      <c r="J836" s="4">
        <v>44631</v>
      </c>
      <c r="K836" s="4">
        <v>44860</v>
      </c>
      <c r="L836" s="3">
        <f>IF(K836&lt;&gt;0,K836-J836,"")</f>
        <v>229</v>
      </c>
      <c r="M836" s="4">
        <v>44862</v>
      </c>
      <c r="N836">
        <f>M836-J836</f>
        <v>231</v>
      </c>
      <c r="O836">
        <v>0</v>
      </c>
      <c r="P836" t="e">
        <f>VLOOKUP(F836,#REF!,3,FALSE)</f>
        <v>#REF!</v>
      </c>
      <c r="Q836">
        <f>IF(OR(ISNUMBER(SEARCH("高等数学",E836)),ISNUMBER(SEARCH("数学分析",E836)),ISNUMBER(SEARCH("微积分",E836))),1,IF(OR(ISNUMBER(SEARCH("概率",E836)),ISNUMBER(SEARCH("数理统计",E836)),ISNUMBER(SEARCH("统计",E836))),2,IF(ISNUMBER(SEARCH("代数",E836)),3,IF(OR(ISNUMBER(SEARCH("运筹",E836)),ISNUMBER(SEARCH("优化",E836))),4,0))))</f>
        <v>0</v>
      </c>
      <c r="R836" t="str">
        <f>IF(AND(Q836&gt;0,O836=1),Q836&amp;"-"&amp;E836,"")</f>
        <v/>
      </c>
      <c r="S836" t="s">
        <v>99</v>
      </c>
      <c r="T836">
        <v>4</v>
      </c>
      <c r="U836">
        <v>1</v>
      </c>
      <c r="V836" t="s">
        <v>43</v>
      </c>
      <c r="X836">
        <v>64</v>
      </c>
      <c r="Y836">
        <v>15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e">
        <f>VLOOKUP(A836,#REF!,4,FALSE)</f>
        <v>#REF!</v>
      </c>
      <c r="AW836" t="e">
        <f>VLOOKUP(A836,#REF!,5,FALSE)</f>
        <v>#REF!</v>
      </c>
      <c r="AX836">
        <f>SUMIF(量化书目统计!A:A,H836,量化书目统计!G:G)</f>
        <v>0</v>
      </c>
    </row>
    <row r="837" spans="1:50" x14ac:dyDescent="0.3">
      <c r="A837" t="s">
        <v>912</v>
      </c>
      <c r="B837" t="s">
        <v>539</v>
      </c>
      <c r="C837" t="s">
        <v>144</v>
      </c>
      <c r="D837">
        <v>5</v>
      </c>
      <c r="E837" t="s">
        <v>913</v>
      </c>
      <c r="F837" s="1" t="s">
        <v>914</v>
      </c>
      <c r="G837" t="s">
        <v>915</v>
      </c>
      <c r="H837" t="e">
        <f>VLOOKUP(F837,#REF!,2,FALSE)</f>
        <v>#REF!</v>
      </c>
      <c r="I837" t="s">
        <v>158</v>
      </c>
      <c r="J837" s="4">
        <v>43833</v>
      </c>
      <c r="K837" s="4">
        <v>43835</v>
      </c>
      <c r="L837" s="3">
        <f>IF(K837&lt;&gt;0,K837-J837,"")</f>
        <v>2</v>
      </c>
      <c r="M837" s="4">
        <v>43893</v>
      </c>
      <c r="N837">
        <f>M837-J837</f>
        <v>60</v>
      </c>
      <c r="O837">
        <v>0</v>
      </c>
      <c r="P837" t="e">
        <f>VLOOKUP(F837,#REF!,3,FALSE)</f>
        <v>#REF!</v>
      </c>
      <c r="Q837">
        <f>IF(OR(ISNUMBER(SEARCH("高等数学",E837)),ISNUMBER(SEARCH("数学分析",E837)),ISNUMBER(SEARCH("微积分",E837))),1,IF(OR(ISNUMBER(SEARCH("概率",E837)),ISNUMBER(SEARCH("数理统计",E837)),ISNUMBER(SEARCH("统计",E837))),2,IF(ISNUMBER(SEARCH("代数",E837)),3,IF(OR(ISNUMBER(SEARCH("运筹",E837)),ISNUMBER(SEARCH("优化",E837))),4,0))))</f>
        <v>0</v>
      </c>
      <c r="R837" t="str">
        <f>IF(AND(Q837&gt;0,O837=1),Q837&amp;"-"&amp;E837,"")</f>
        <v/>
      </c>
      <c r="S837" t="s">
        <v>43</v>
      </c>
      <c r="U837">
        <v>1</v>
      </c>
      <c r="V837" t="s">
        <v>43</v>
      </c>
      <c r="X837">
        <v>0</v>
      </c>
      <c r="Y837">
        <v>5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e">
        <f>VLOOKUP(A837,#REF!,4,FALSE)</f>
        <v>#REF!</v>
      </c>
      <c r="AW837" t="e">
        <f>VLOOKUP(A837,#REF!,5,FALSE)</f>
        <v>#REF!</v>
      </c>
      <c r="AX837">
        <f>SUMIF(量化书目统计!A:A,H837,量化书目统计!G:G)</f>
        <v>0</v>
      </c>
    </row>
    <row r="838" spans="1:50" x14ac:dyDescent="0.3">
      <c r="A838" t="s">
        <v>5386</v>
      </c>
      <c r="B838" t="s">
        <v>539</v>
      </c>
      <c r="C838" t="s">
        <v>144</v>
      </c>
      <c r="D838">
        <v>5</v>
      </c>
      <c r="E838" t="s">
        <v>1052</v>
      </c>
      <c r="F838" s="1" t="s">
        <v>1053</v>
      </c>
      <c r="G838" t="s">
        <v>1054</v>
      </c>
      <c r="H838" t="e">
        <f>VLOOKUP(F838,#REF!,2,FALSE)</f>
        <v>#REF!</v>
      </c>
      <c r="I838" t="s">
        <v>53</v>
      </c>
      <c r="J838" s="4">
        <v>44451</v>
      </c>
      <c r="K838" s="4">
        <v>44478</v>
      </c>
      <c r="L838" s="3">
        <f>IF(K838&lt;&gt;0,K838-J838,"")</f>
        <v>27</v>
      </c>
      <c r="M838" s="4">
        <v>44511</v>
      </c>
      <c r="N838">
        <f>M838-J838</f>
        <v>60</v>
      </c>
      <c r="O838">
        <v>0</v>
      </c>
      <c r="P838" t="e">
        <f>VLOOKUP(F838,#REF!,3,FALSE)</f>
        <v>#REF!</v>
      </c>
      <c r="Q838">
        <f>IF(OR(ISNUMBER(SEARCH("高等数学",E838)),ISNUMBER(SEARCH("数学分析",E838)),ISNUMBER(SEARCH("微积分",E838))),1,IF(OR(ISNUMBER(SEARCH("概率",E838)),ISNUMBER(SEARCH("数理统计",E838)),ISNUMBER(SEARCH("统计",E838))),2,IF(ISNUMBER(SEARCH("代数",E838)),3,IF(OR(ISNUMBER(SEARCH("运筹",E838)),ISNUMBER(SEARCH("优化",E838))),4,0))))</f>
        <v>0</v>
      </c>
      <c r="R838" t="str">
        <f>IF(AND(Q838&gt;0,O838=1),Q838&amp;"-"&amp;E838,"")</f>
        <v/>
      </c>
      <c r="S838" t="s">
        <v>38</v>
      </c>
      <c r="T838">
        <v>2</v>
      </c>
      <c r="U838">
        <v>2</v>
      </c>
      <c r="V838" t="s">
        <v>38</v>
      </c>
      <c r="W838">
        <v>5</v>
      </c>
      <c r="X838">
        <v>42</v>
      </c>
      <c r="Y838">
        <v>9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e">
        <f>VLOOKUP(A838,#REF!,4,FALSE)</f>
        <v>#REF!</v>
      </c>
      <c r="AW838" t="e">
        <f>VLOOKUP(A838,#REF!,5,FALSE)</f>
        <v>#REF!</v>
      </c>
      <c r="AX838">
        <f>SUMIF(量化书目统计!A:A,H838,量化书目统计!G:G)</f>
        <v>0</v>
      </c>
    </row>
    <row r="839" spans="1:50" x14ac:dyDescent="0.3">
      <c r="A839" t="s">
        <v>5387</v>
      </c>
      <c r="B839" t="s">
        <v>539</v>
      </c>
      <c r="C839" t="s">
        <v>144</v>
      </c>
      <c r="D839">
        <v>5</v>
      </c>
      <c r="E839" t="s">
        <v>1052</v>
      </c>
      <c r="F839" s="1" t="s">
        <v>1053</v>
      </c>
      <c r="G839" t="s">
        <v>1054</v>
      </c>
      <c r="H839" t="e">
        <f>VLOOKUP(F839,#REF!,2,FALSE)</f>
        <v>#REF!</v>
      </c>
      <c r="I839" t="s">
        <v>53</v>
      </c>
      <c r="J839" s="4">
        <v>44537</v>
      </c>
      <c r="K839" s="4">
        <v>44550</v>
      </c>
      <c r="L839" s="3">
        <f>IF(K839&lt;&gt;0,K839-J839,"")</f>
        <v>13</v>
      </c>
      <c r="M839" s="4">
        <v>44551</v>
      </c>
      <c r="N839">
        <f>M839-J839</f>
        <v>14</v>
      </c>
      <c r="O839">
        <v>0</v>
      </c>
      <c r="P839" t="e">
        <f>VLOOKUP(F839,#REF!,3,FALSE)</f>
        <v>#REF!</v>
      </c>
      <c r="Q839">
        <f>IF(OR(ISNUMBER(SEARCH("高等数学",E839)),ISNUMBER(SEARCH("数学分析",E839)),ISNUMBER(SEARCH("微积分",E839))),1,IF(OR(ISNUMBER(SEARCH("概率",E839)),ISNUMBER(SEARCH("数理统计",E839)),ISNUMBER(SEARCH("统计",E839))),2,IF(ISNUMBER(SEARCH("代数",E839)),3,IF(OR(ISNUMBER(SEARCH("运筹",E839)),ISNUMBER(SEARCH("优化",E839))),4,0))))</f>
        <v>0</v>
      </c>
      <c r="R839" t="str">
        <f>IF(AND(Q839&gt;0,O839=1),Q839&amp;"-"&amp;E839,"")</f>
        <v/>
      </c>
      <c r="S839" t="s">
        <v>38</v>
      </c>
      <c r="T839">
        <v>14</v>
      </c>
      <c r="U839">
        <v>2</v>
      </c>
      <c r="V839" t="s">
        <v>38</v>
      </c>
      <c r="W839">
        <v>16</v>
      </c>
      <c r="X839">
        <v>54</v>
      </c>
      <c r="Y839">
        <v>9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e">
        <f>VLOOKUP(A839,#REF!,4,FALSE)</f>
        <v>#REF!</v>
      </c>
      <c r="AW839" t="e">
        <f>VLOOKUP(A839,#REF!,5,FALSE)</f>
        <v>#REF!</v>
      </c>
      <c r="AX839">
        <f>SUMIF(量化书目统计!A:A,H839,量化书目统计!G:G)</f>
        <v>0</v>
      </c>
    </row>
    <row r="840" spans="1:50" x14ac:dyDescent="0.3">
      <c r="A840" t="s">
        <v>5388</v>
      </c>
      <c r="B840" t="s">
        <v>539</v>
      </c>
      <c r="C840" t="s">
        <v>144</v>
      </c>
      <c r="D840">
        <v>5</v>
      </c>
      <c r="E840" t="s">
        <v>3046</v>
      </c>
      <c r="F840" s="1" t="s">
        <v>3047</v>
      </c>
      <c r="G840" t="s">
        <v>3048</v>
      </c>
      <c r="H840" t="e">
        <f>VLOOKUP(F840,#REF!,2,FALSE)</f>
        <v>#REF!</v>
      </c>
      <c r="I840" t="s">
        <v>42</v>
      </c>
      <c r="J840" s="4">
        <v>44452</v>
      </c>
      <c r="K840" s="4">
        <v>44508</v>
      </c>
      <c r="L840" s="3">
        <f>IF(K840&lt;&gt;0,K840-J840,"")</f>
        <v>56</v>
      </c>
      <c r="M840" s="4">
        <v>44512</v>
      </c>
      <c r="N840">
        <f>M840-J840</f>
        <v>60</v>
      </c>
      <c r="O840">
        <v>0</v>
      </c>
      <c r="P840" t="e">
        <f>VLOOKUP(F840,#REF!,3,FALSE)</f>
        <v>#REF!</v>
      </c>
      <c r="Q840">
        <f>IF(OR(ISNUMBER(SEARCH("高等数学",E840)),ISNUMBER(SEARCH("数学分析",E840)),ISNUMBER(SEARCH("微积分",E840))),1,IF(OR(ISNUMBER(SEARCH("概率",E840)),ISNUMBER(SEARCH("数理统计",E840)),ISNUMBER(SEARCH("统计",E840))),2,IF(ISNUMBER(SEARCH("代数",E840)),3,IF(OR(ISNUMBER(SEARCH("运筹",E840)),ISNUMBER(SEARCH("优化",E840))),4,0))))</f>
        <v>0</v>
      </c>
      <c r="R840" t="str">
        <f>IF(AND(Q840&gt;0,O840=1),Q840&amp;"-"&amp;E840,"")</f>
        <v/>
      </c>
      <c r="S840" t="s">
        <v>38</v>
      </c>
      <c r="T840">
        <v>2</v>
      </c>
      <c r="U840">
        <v>1</v>
      </c>
      <c r="V840" t="s">
        <v>38</v>
      </c>
      <c r="W840">
        <v>10</v>
      </c>
      <c r="X840">
        <v>42</v>
      </c>
      <c r="Y840">
        <v>11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e">
        <f>VLOOKUP(A840,#REF!,4,FALSE)</f>
        <v>#REF!</v>
      </c>
      <c r="AW840" t="e">
        <f>VLOOKUP(A840,#REF!,5,FALSE)</f>
        <v>#REF!</v>
      </c>
      <c r="AX840">
        <f>SUMIF(量化书目统计!A:A,H840,量化书目统计!G:G)</f>
        <v>0</v>
      </c>
    </row>
    <row r="841" spans="1:50" x14ac:dyDescent="0.3">
      <c r="A841" t="s">
        <v>5389</v>
      </c>
      <c r="B841" t="s">
        <v>539</v>
      </c>
      <c r="C841" t="s">
        <v>144</v>
      </c>
      <c r="D841">
        <v>5</v>
      </c>
      <c r="E841" t="s">
        <v>4519</v>
      </c>
      <c r="F841" s="1" t="s">
        <v>4520</v>
      </c>
      <c r="G841" t="s">
        <v>4521</v>
      </c>
      <c r="H841" t="e">
        <f>VLOOKUP(F841,#REF!,2,FALSE)</f>
        <v>#REF!</v>
      </c>
      <c r="I841" t="s">
        <v>32</v>
      </c>
      <c r="J841" s="4">
        <v>44496</v>
      </c>
      <c r="K841" s="4">
        <v>44517</v>
      </c>
      <c r="L841" s="3">
        <f>IF(K841&lt;&gt;0,K841-J841,"")</f>
        <v>21</v>
      </c>
      <c r="M841" s="4">
        <v>44557</v>
      </c>
      <c r="N841">
        <f>M841-J841</f>
        <v>61</v>
      </c>
      <c r="O841">
        <v>0</v>
      </c>
      <c r="P841" t="e">
        <f>VLOOKUP(F841,#REF!,3,FALSE)</f>
        <v>#REF!</v>
      </c>
      <c r="Q841">
        <f>IF(OR(ISNUMBER(SEARCH("高等数学",E841)),ISNUMBER(SEARCH("数学分析",E841)),ISNUMBER(SEARCH("微积分",E841))),1,IF(OR(ISNUMBER(SEARCH("概率",E841)),ISNUMBER(SEARCH("数理统计",E841)),ISNUMBER(SEARCH("统计",E841))),2,IF(ISNUMBER(SEARCH("代数",E841)),3,IF(OR(ISNUMBER(SEARCH("运筹",E841)),ISNUMBER(SEARCH("优化",E841))),4,0))))</f>
        <v>0</v>
      </c>
      <c r="R841" t="str">
        <f>IF(AND(Q841&gt;0,O841=1),Q841&amp;"-"&amp;E841,"")</f>
        <v/>
      </c>
      <c r="S841" t="s">
        <v>38</v>
      </c>
      <c r="T841">
        <v>8</v>
      </c>
      <c r="U841">
        <v>1</v>
      </c>
      <c r="V841" t="s">
        <v>38</v>
      </c>
      <c r="W841">
        <v>11</v>
      </c>
      <c r="X841">
        <v>48</v>
      </c>
      <c r="Y841">
        <v>20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 t="e">
        <f>VLOOKUP(A841,#REF!,4,FALSE)</f>
        <v>#REF!</v>
      </c>
      <c r="AW841" t="e">
        <f>VLOOKUP(A841,#REF!,5,FALSE)</f>
        <v>#REF!</v>
      </c>
      <c r="AX841">
        <f>SUMIF(量化书目统计!A:A,H841,量化书目统计!G:G)</f>
        <v>0</v>
      </c>
    </row>
    <row r="842" spans="1:50" x14ac:dyDescent="0.3">
      <c r="A842" t="s">
        <v>5390</v>
      </c>
      <c r="B842" t="s">
        <v>539</v>
      </c>
      <c r="C842" t="s">
        <v>34</v>
      </c>
      <c r="D842">
        <v>5</v>
      </c>
      <c r="E842" t="s">
        <v>562</v>
      </c>
      <c r="F842" s="1" t="s">
        <v>563</v>
      </c>
      <c r="G842" t="s">
        <v>564</v>
      </c>
      <c r="H842" t="e">
        <f>VLOOKUP(F842,#REF!,2,FALSE)</f>
        <v>#REF!</v>
      </c>
      <c r="I842" t="s">
        <v>32</v>
      </c>
      <c r="J842" s="4">
        <v>44512</v>
      </c>
      <c r="K842" s="4">
        <v>44570</v>
      </c>
      <c r="L842" s="3">
        <f>IF(K842&lt;&gt;0,K842-J842,"")</f>
        <v>58</v>
      </c>
      <c r="M842" s="4">
        <v>44572</v>
      </c>
      <c r="N842">
        <f>M842-J842</f>
        <v>60</v>
      </c>
      <c r="O842">
        <v>0</v>
      </c>
      <c r="P842" t="e">
        <f>VLOOKUP(F842,#REF!,3,FALSE)</f>
        <v>#REF!</v>
      </c>
      <c r="Q842">
        <f>IF(OR(ISNUMBER(SEARCH("高等数学",E842)),ISNUMBER(SEARCH("数学分析",E842)),ISNUMBER(SEARCH("微积分",E842))),1,IF(OR(ISNUMBER(SEARCH("概率",E842)),ISNUMBER(SEARCH("数理统计",E842)),ISNUMBER(SEARCH("统计",E842))),2,IF(ISNUMBER(SEARCH("代数",E842)),3,IF(OR(ISNUMBER(SEARCH("运筹",E842)),ISNUMBER(SEARCH("优化",E842))),4,0))))</f>
        <v>0</v>
      </c>
      <c r="R842" t="str">
        <f>IF(AND(Q842&gt;0,O842=1),Q842&amp;"-"&amp;E842,"")</f>
        <v/>
      </c>
      <c r="S842" t="s">
        <v>38</v>
      </c>
      <c r="T842">
        <v>10</v>
      </c>
      <c r="U842">
        <v>1</v>
      </c>
      <c r="V842" t="s">
        <v>38</v>
      </c>
      <c r="W842">
        <v>18</v>
      </c>
      <c r="X842">
        <v>50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e">
        <f>VLOOKUP(A842,#REF!,4,FALSE)</f>
        <v>#REF!</v>
      </c>
      <c r="AW842" t="e">
        <f>VLOOKUP(A842,#REF!,5,FALSE)</f>
        <v>#REF!</v>
      </c>
      <c r="AX842">
        <f>SUMIF(量化书目统计!A:A,H842,量化书目统计!G:G)</f>
        <v>0</v>
      </c>
    </row>
    <row r="843" spans="1:50" x14ac:dyDescent="0.3">
      <c r="A843" t="s">
        <v>5391</v>
      </c>
      <c r="B843" t="s">
        <v>539</v>
      </c>
      <c r="C843" t="s">
        <v>144</v>
      </c>
      <c r="D843">
        <v>5</v>
      </c>
      <c r="E843" t="s">
        <v>1479</v>
      </c>
      <c r="F843" s="1" t="s">
        <v>1480</v>
      </c>
      <c r="G843" t="s">
        <v>1481</v>
      </c>
      <c r="H843" t="e">
        <f>VLOOKUP(F843,#REF!,2,FALSE)</f>
        <v>#REF!</v>
      </c>
      <c r="I843" t="s">
        <v>158</v>
      </c>
      <c r="J843" s="4">
        <v>44894</v>
      </c>
      <c r="K843" s="4">
        <v>44970</v>
      </c>
      <c r="L843" s="3">
        <f>IF(K843&lt;&gt;0,K843-J843,"")</f>
        <v>76</v>
      </c>
      <c r="M843" s="4">
        <v>44985</v>
      </c>
      <c r="N843">
        <f>M843-J843</f>
        <v>91</v>
      </c>
      <c r="O843">
        <v>0</v>
      </c>
      <c r="P843" t="e">
        <f>VLOOKUP(F843,#REF!,3,FALSE)</f>
        <v>#REF!</v>
      </c>
      <c r="Q843">
        <f>IF(OR(ISNUMBER(SEARCH("高等数学",E843)),ISNUMBER(SEARCH("数学分析",E843)),ISNUMBER(SEARCH("微积分",E843))),1,IF(OR(ISNUMBER(SEARCH("概率",E843)),ISNUMBER(SEARCH("数理统计",E843)),ISNUMBER(SEARCH("统计",E843))),2,IF(ISNUMBER(SEARCH("代数",E843)),3,IF(OR(ISNUMBER(SEARCH("运筹",E843)),ISNUMBER(SEARCH("优化",E843))),4,0))))</f>
        <v>0</v>
      </c>
      <c r="R843" t="str">
        <f>IF(AND(Q843&gt;0,O843=1),Q843&amp;"-"&amp;E843,"")</f>
        <v/>
      </c>
      <c r="S843" t="s">
        <v>43</v>
      </c>
      <c r="U843">
        <v>1</v>
      </c>
      <c r="V843" t="s">
        <v>43</v>
      </c>
      <c r="X843">
        <v>80</v>
      </c>
      <c r="Y843">
        <v>7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e">
        <f>VLOOKUP(A843,#REF!,4,FALSE)</f>
        <v>#REF!</v>
      </c>
      <c r="AW843" t="e">
        <f>VLOOKUP(A843,#REF!,5,FALSE)</f>
        <v>#REF!</v>
      </c>
      <c r="AX843">
        <f>SUMIF(量化书目统计!A:A,H843,量化书目统计!G:G)</f>
        <v>0</v>
      </c>
    </row>
    <row r="844" spans="1:50" x14ac:dyDescent="0.3">
      <c r="A844" t="s">
        <v>5392</v>
      </c>
      <c r="B844" t="s">
        <v>539</v>
      </c>
      <c r="C844" t="s">
        <v>82</v>
      </c>
      <c r="D844">
        <v>5</v>
      </c>
      <c r="E844" t="s">
        <v>145</v>
      </c>
      <c r="F844" s="1" t="s">
        <v>146</v>
      </c>
      <c r="G844" t="s">
        <v>147</v>
      </c>
      <c r="H844" t="e">
        <f>VLOOKUP(F844,#REF!,2,FALSE)</f>
        <v>#REF!</v>
      </c>
      <c r="I844" t="s">
        <v>32</v>
      </c>
      <c r="J844" s="4">
        <v>44620</v>
      </c>
      <c r="K844" s="4">
        <v>44811</v>
      </c>
      <c r="L844" s="3">
        <f>IF(K844&lt;&gt;0,K844-J844,"")</f>
        <v>191</v>
      </c>
      <c r="M844" s="4">
        <v>44844</v>
      </c>
      <c r="N844">
        <f>M844-J844</f>
        <v>224</v>
      </c>
      <c r="O844">
        <v>0</v>
      </c>
      <c r="P844" t="e">
        <f>VLOOKUP(F844,#REF!,3,FALSE)</f>
        <v>#REF!</v>
      </c>
      <c r="Q844">
        <f>IF(OR(ISNUMBER(SEARCH("高等数学",E844)),ISNUMBER(SEARCH("数学分析",E844)),ISNUMBER(SEARCH("微积分",E844))),1,IF(OR(ISNUMBER(SEARCH("概率",E844)),ISNUMBER(SEARCH("数理统计",E844)),ISNUMBER(SEARCH("统计",E844))),2,IF(ISNUMBER(SEARCH("代数",E844)),3,IF(OR(ISNUMBER(SEARCH("运筹",E844)),ISNUMBER(SEARCH("优化",E844))),4,0))))</f>
        <v>0</v>
      </c>
      <c r="R844" t="str">
        <f>IF(AND(Q844&gt;0,O844=1),Q844&amp;"-"&amp;E844,"")</f>
        <v/>
      </c>
      <c r="S844" t="s">
        <v>99</v>
      </c>
      <c r="T844">
        <v>3</v>
      </c>
      <c r="U844">
        <v>1</v>
      </c>
      <c r="V844" t="s">
        <v>43</v>
      </c>
      <c r="X844">
        <v>63</v>
      </c>
      <c r="Y844">
        <v>4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e">
        <f>VLOOKUP(A844,#REF!,4,FALSE)</f>
        <v>#REF!</v>
      </c>
      <c r="AW844" t="e">
        <f>VLOOKUP(A844,#REF!,5,FALSE)</f>
        <v>#REF!</v>
      </c>
      <c r="AX844">
        <f>SUMIF(量化书目统计!A:A,H844,量化书目统计!G:G)</f>
        <v>0</v>
      </c>
    </row>
    <row r="845" spans="1:50" x14ac:dyDescent="0.3">
      <c r="A845" t="s">
        <v>5393</v>
      </c>
      <c r="B845" t="s">
        <v>539</v>
      </c>
      <c r="C845" t="s">
        <v>144</v>
      </c>
      <c r="D845">
        <v>5</v>
      </c>
      <c r="E845" t="s">
        <v>1438</v>
      </c>
      <c r="F845" s="1" t="s">
        <v>1439</v>
      </c>
      <c r="G845" t="s">
        <v>1440</v>
      </c>
      <c r="H845" t="e">
        <f>VLOOKUP(F845,#REF!,2,FALSE)</f>
        <v>#REF!</v>
      </c>
      <c r="I845" t="s">
        <v>158</v>
      </c>
      <c r="J845" s="4">
        <v>44525</v>
      </c>
      <c r="K845" s="4">
        <v>44526</v>
      </c>
      <c r="L845" s="3">
        <f>IF(K845&lt;&gt;0,K845-J845,"")</f>
        <v>1</v>
      </c>
      <c r="M845" s="4">
        <v>44585</v>
      </c>
      <c r="N845">
        <f>M845-J845</f>
        <v>60</v>
      </c>
      <c r="O845">
        <v>0</v>
      </c>
      <c r="P845" t="e">
        <f>VLOOKUP(F845,#REF!,3,FALSE)</f>
        <v>#REF!</v>
      </c>
      <c r="Q845">
        <f>IF(OR(ISNUMBER(SEARCH("高等数学",E845)),ISNUMBER(SEARCH("数学分析",E845)),ISNUMBER(SEARCH("微积分",E845))),1,IF(OR(ISNUMBER(SEARCH("概率",E845)),ISNUMBER(SEARCH("数理统计",E845)),ISNUMBER(SEARCH("统计",E845))),2,IF(ISNUMBER(SEARCH("代数",E845)),3,IF(OR(ISNUMBER(SEARCH("运筹",E845)),ISNUMBER(SEARCH("优化",E845))),4,0))))</f>
        <v>0</v>
      </c>
      <c r="R845" t="str">
        <f>IF(AND(Q845&gt;0,O845=1),Q845&amp;"-"&amp;E845,"")</f>
        <v/>
      </c>
      <c r="S845" t="s">
        <v>38</v>
      </c>
      <c r="T845">
        <v>12</v>
      </c>
      <c r="U845">
        <v>1</v>
      </c>
      <c r="V845" t="s">
        <v>38</v>
      </c>
      <c r="W845">
        <v>12</v>
      </c>
      <c r="X845">
        <v>52</v>
      </c>
      <c r="Y845">
        <v>4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e">
        <f>VLOOKUP(A845,#REF!,4,FALSE)</f>
        <v>#REF!</v>
      </c>
      <c r="AW845" t="e">
        <f>VLOOKUP(A845,#REF!,5,FALSE)</f>
        <v>#REF!</v>
      </c>
      <c r="AX845">
        <f>SUMIF(量化书目统计!A:A,H845,量化书目统计!G:G)</f>
        <v>0</v>
      </c>
    </row>
    <row r="846" spans="1:50" x14ac:dyDescent="0.3">
      <c r="A846" t="s">
        <v>5394</v>
      </c>
      <c r="B846" t="s">
        <v>539</v>
      </c>
      <c r="C846" t="s">
        <v>185</v>
      </c>
      <c r="D846">
        <v>5</v>
      </c>
      <c r="E846" t="s">
        <v>4488</v>
      </c>
      <c r="F846" s="1" t="s">
        <v>4489</v>
      </c>
      <c r="G846" t="s">
        <v>4490</v>
      </c>
      <c r="H846" t="e">
        <f>VLOOKUP(F846,#REF!,2,FALSE)</f>
        <v>#REF!</v>
      </c>
      <c r="I846" t="s">
        <v>32</v>
      </c>
      <c r="J846" s="4">
        <v>44522</v>
      </c>
      <c r="K846" s="4">
        <v>44568</v>
      </c>
      <c r="L846" s="3">
        <f>IF(K846&lt;&gt;0,K846-J846,"")</f>
        <v>46</v>
      </c>
      <c r="M846" s="4">
        <v>44582</v>
      </c>
      <c r="N846">
        <f>M846-J846</f>
        <v>60</v>
      </c>
      <c r="O846">
        <v>0</v>
      </c>
      <c r="P846" t="e">
        <f>VLOOKUP(F846,#REF!,3,FALSE)</f>
        <v>#REF!</v>
      </c>
      <c r="Q846">
        <f>IF(OR(ISNUMBER(SEARCH("高等数学",E846)),ISNUMBER(SEARCH("数学分析",E846)),ISNUMBER(SEARCH("微积分",E846))),1,IF(OR(ISNUMBER(SEARCH("概率",E846)),ISNUMBER(SEARCH("数理统计",E846)),ISNUMBER(SEARCH("统计",E846))),2,IF(ISNUMBER(SEARCH("代数",E846)),3,IF(OR(ISNUMBER(SEARCH("运筹",E846)),ISNUMBER(SEARCH("优化",E846))),4,0))))</f>
        <v>0</v>
      </c>
      <c r="R846" t="str">
        <f>IF(AND(Q846&gt;0,O846=1),Q846&amp;"-"&amp;E846,"")</f>
        <v/>
      </c>
      <c r="S846" t="s">
        <v>38</v>
      </c>
      <c r="T846">
        <v>12</v>
      </c>
      <c r="U846">
        <v>1</v>
      </c>
      <c r="V846" t="s">
        <v>38</v>
      </c>
      <c r="W846">
        <v>18</v>
      </c>
      <c r="X846">
        <v>52</v>
      </c>
      <c r="Y846">
        <v>20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 t="e">
        <f>VLOOKUP(A846,#REF!,4,FALSE)</f>
        <v>#REF!</v>
      </c>
      <c r="AW846" t="e">
        <f>VLOOKUP(A846,#REF!,5,FALSE)</f>
        <v>#REF!</v>
      </c>
      <c r="AX846">
        <f>SUMIF(量化书目统计!A:A,H846,量化书目统计!G:G)</f>
        <v>0</v>
      </c>
    </row>
    <row r="847" spans="1:50" x14ac:dyDescent="0.3">
      <c r="A847" t="s">
        <v>5395</v>
      </c>
      <c r="B847" t="s">
        <v>539</v>
      </c>
      <c r="C847" t="s">
        <v>185</v>
      </c>
      <c r="D847">
        <v>5</v>
      </c>
      <c r="E847" t="s">
        <v>4157</v>
      </c>
      <c r="F847" s="1" t="s">
        <v>4158</v>
      </c>
      <c r="G847" t="s">
        <v>4159</v>
      </c>
      <c r="H847" t="e">
        <f>VLOOKUP(F847,#REF!,2,FALSE)</f>
        <v>#REF!</v>
      </c>
      <c r="I847" t="s">
        <v>158</v>
      </c>
      <c r="J847" s="4">
        <v>44617</v>
      </c>
      <c r="K847" s="4">
        <v>44792</v>
      </c>
      <c r="L847" s="3">
        <f>IF(K847&lt;&gt;0,K847-J847,"")</f>
        <v>175</v>
      </c>
      <c r="M847" s="4">
        <v>44815</v>
      </c>
      <c r="N847">
        <f>M847-J847</f>
        <v>198</v>
      </c>
      <c r="O847">
        <v>0</v>
      </c>
      <c r="P847" t="e">
        <f>VLOOKUP(F847,#REF!,3,FALSE)</f>
        <v>#REF!</v>
      </c>
      <c r="Q847">
        <f>IF(OR(ISNUMBER(SEARCH("高等数学",E847)),ISNUMBER(SEARCH("数学分析",E847)),ISNUMBER(SEARCH("微积分",E847))),1,IF(OR(ISNUMBER(SEARCH("概率",E847)),ISNUMBER(SEARCH("数理统计",E847)),ISNUMBER(SEARCH("统计",E847))),2,IF(ISNUMBER(SEARCH("代数",E847)),3,IF(OR(ISNUMBER(SEARCH("运筹",E847)),ISNUMBER(SEARCH("优化",E847))),4,0))))</f>
        <v>0</v>
      </c>
      <c r="R847" t="str">
        <f>IF(AND(Q847&gt;0,O847=1),Q847&amp;"-"&amp;E847,"")</f>
        <v/>
      </c>
      <c r="S847" t="s">
        <v>99</v>
      </c>
      <c r="T847">
        <v>2</v>
      </c>
      <c r="U847">
        <v>1</v>
      </c>
      <c r="V847" t="s">
        <v>43</v>
      </c>
      <c r="X847">
        <v>62</v>
      </c>
      <c r="Y847">
        <v>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t="e">
        <f>VLOOKUP(A847,#REF!,4,FALSE)</f>
        <v>#REF!</v>
      </c>
      <c r="AW847" t="e">
        <f>VLOOKUP(A847,#REF!,5,FALSE)</f>
        <v>#REF!</v>
      </c>
      <c r="AX847">
        <f>SUMIF(量化书目统计!A:A,H847,量化书目统计!G:G)</f>
        <v>0</v>
      </c>
    </row>
    <row r="848" spans="1:50" x14ac:dyDescent="0.3">
      <c r="A848" t="s">
        <v>916</v>
      </c>
      <c r="B848" t="s">
        <v>539</v>
      </c>
      <c r="C848" t="s">
        <v>144</v>
      </c>
      <c r="D848">
        <v>5</v>
      </c>
      <c r="E848" t="s">
        <v>566</v>
      </c>
      <c r="F848" s="1" t="s">
        <v>917</v>
      </c>
      <c r="G848" t="s">
        <v>918</v>
      </c>
      <c r="H848" t="e">
        <f>VLOOKUP(F848,#REF!,2,FALSE)</f>
        <v>#REF!</v>
      </c>
      <c r="I848" t="s">
        <v>158</v>
      </c>
      <c r="J848" s="4">
        <v>44005</v>
      </c>
      <c r="K848" s="4">
        <v>44018</v>
      </c>
      <c r="L848" s="3">
        <f>IF(K848&lt;&gt;0,K848-J848,"")</f>
        <v>13</v>
      </c>
      <c r="M848" s="4">
        <v>44104</v>
      </c>
      <c r="N848">
        <f>M848-J848</f>
        <v>99</v>
      </c>
      <c r="O848">
        <v>0</v>
      </c>
      <c r="P848" t="e">
        <f>VLOOKUP(F848,#REF!,3,FALSE)</f>
        <v>#REF!</v>
      </c>
      <c r="Q848">
        <f>IF(OR(ISNUMBER(SEARCH("高等数学",E848)),ISNUMBER(SEARCH("数学分析",E848)),ISNUMBER(SEARCH("微积分",E848))),1,IF(OR(ISNUMBER(SEARCH("概率",E848)),ISNUMBER(SEARCH("数理统计",E848)),ISNUMBER(SEARCH("统计",E848))),2,IF(ISNUMBER(SEARCH("代数",E848)),3,IF(OR(ISNUMBER(SEARCH("运筹",E848)),ISNUMBER(SEARCH("优化",E848))),4,0))))</f>
        <v>0</v>
      </c>
      <c r="R848" t="str">
        <f>IF(AND(Q848&gt;0,O848=1),Q848&amp;"-"&amp;E848,"")</f>
        <v/>
      </c>
      <c r="S848" t="s">
        <v>43</v>
      </c>
      <c r="U848">
        <v>1</v>
      </c>
      <c r="V848" t="s">
        <v>43</v>
      </c>
      <c r="X848">
        <v>0</v>
      </c>
      <c r="Y848">
        <v>7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e">
        <f>VLOOKUP(A848,#REF!,4,FALSE)</f>
        <v>#REF!</v>
      </c>
      <c r="AW848" t="e">
        <f>VLOOKUP(A848,#REF!,5,FALSE)</f>
        <v>#REF!</v>
      </c>
      <c r="AX848">
        <f>SUMIF(量化书目统计!A:A,H848,量化书目统计!G:G)</f>
        <v>0</v>
      </c>
    </row>
    <row r="849" spans="1:50" x14ac:dyDescent="0.3">
      <c r="A849" t="s">
        <v>5396</v>
      </c>
      <c r="B849" t="s">
        <v>539</v>
      </c>
      <c r="C849" t="s">
        <v>247</v>
      </c>
      <c r="D849">
        <v>5</v>
      </c>
      <c r="E849" t="s">
        <v>512</v>
      </c>
      <c r="F849" s="1" t="s">
        <v>513</v>
      </c>
      <c r="G849" t="s">
        <v>514</v>
      </c>
      <c r="H849" t="e">
        <f>VLOOKUP(F849,#REF!,2,FALSE)</f>
        <v>#REF!</v>
      </c>
      <c r="I849" t="s">
        <v>158</v>
      </c>
      <c r="J849" s="4">
        <v>44820</v>
      </c>
      <c r="K849" s="4">
        <v>44843</v>
      </c>
      <c r="L849" s="3">
        <f>IF(K849&lt;&gt;0,K849-J849,"")</f>
        <v>23</v>
      </c>
      <c r="M849" s="4">
        <v>44880</v>
      </c>
      <c r="N849">
        <f>M849-J849</f>
        <v>60</v>
      </c>
      <c r="O849">
        <v>0</v>
      </c>
      <c r="P849" t="e">
        <f>VLOOKUP(F849,#REF!,3,FALSE)</f>
        <v>#REF!</v>
      </c>
      <c r="Q849">
        <f>IF(OR(ISNUMBER(SEARCH("高等数学",E849)),ISNUMBER(SEARCH("数学分析",E849)),ISNUMBER(SEARCH("微积分",E849))),1,IF(OR(ISNUMBER(SEARCH("概率",E849)),ISNUMBER(SEARCH("数理统计",E849)),ISNUMBER(SEARCH("统计",E849))),2,IF(ISNUMBER(SEARCH("代数",E849)),3,IF(OR(ISNUMBER(SEARCH("运筹",E849)),ISNUMBER(SEARCH("优化",E849))),4,0))))</f>
        <v>0</v>
      </c>
      <c r="R849" t="str">
        <f>IF(AND(Q849&gt;0,O849=1),Q849&amp;"-"&amp;E849,"")</f>
        <v/>
      </c>
      <c r="S849" t="s">
        <v>43</v>
      </c>
      <c r="U849">
        <v>1</v>
      </c>
      <c r="V849" t="s">
        <v>43</v>
      </c>
      <c r="X849">
        <v>80</v>
      </c>
      <c r="Y849">
        <v>20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 t="e">
        <f>VLOOKUP(A849,#REF!,4,FALSE)</f>
        <v>#REF!</v>
      </c>
      <c r="AW849" t="e">
        <f>VLOOKUP(A849,#REF!,5,FALSE)</f>
        <v>#REF!</v>
      </c>
      <c r="AX849">
        <f>SUMIF(量化书目统计!A:A,H849,量化书目统计!G:G)</f>
        <v>0</v>
      </c>
    </row>
    <row r="850" spans="1:50" x14ac:dyDescent="0.3">
      <c r="A850" t="s">
        <v>5397</v>
      </c>
      <c r="B850" t="s">
        <v>539</v>
      </c>
      <c r="C850" t="s">
        <v>185</v>
      </c>
      <c r="D850">
        <v>5</v>
      </c>
      <c r="E850" t="s">
        <v>1980</v>
      </c>
      <c r="F850" s="1" t="s">
        <v>1981</v>
      </c>
      <c r="G850" t="s">
        <v>1982</v>
      </c>
      <c r="H850" t="e">
        <f>VLOOKUP(F850,#REF!,2,FALSE)</f>
        <v>#REF!</v>
      </c>
      <c r="I850" t="s">
        <v>158</v>
      </c>
      <c r="J850" s="4">
        <v>44489</v>
      </c>
      <c r="K850" s="4">
        <v>44507</v>
      </c>
      <c r="L850" s="3">
        <f>IF(K850&lt;&gt;0,K850-J850,"")</f>
        <v>18</v>
      </c>
      <c r="M850" s="4">
        <v>44515</v>
      </c>
      <c r="N850">
        <f>M850-J850</f>
        <v>26</v>
      </c>
      <c r="O850">
        <v>0</v>
      </c>
      <c r="P850" t="e">
        <f>VLOOKUP(F850,#REF!,3,FALSE)</f>
        <v>#REF!</v>
      </c>
      <c r="Q850">
        <f>IF(OR(ISNUMBER(SEARCH("高等数学",E850)),ISNUMBER(SEARCH("数学分析",E850)),ISNUMBER(SEARCH("微积分",E850))),1,IF(OR(ISNUMBER(SEARCH("概率",E850)),ISNUMBER(SEARCH("数理统计",E850)),ISNUMBER(SEARCH("统计",E850))),2,IF(ISNUMBER(SEARCH("代数",E850)),3,IF(OR(ISNUMBER(SEARCH("运筹",E850)),ISNUMBER(SEARCH("优化",E850))),4,0))))</f>
        <v>0</v>
      </c>
      <c r="R850" t="str">
        <f>IF(AND(Q850&gt;0,O850=1),Q850&amp;"-"&amp;E850,"")</f>
        <v/>
      </c>
      <c r="S850" t="s">
        <v>38</v>
      </c>
      <c r="T850">
        <v>7</v>
      </c>
      <c r="U850">
        <v>1</v>
      </c>
      <c r="V850" t="s">
        <v>38</v>
      </c>
      <c r="W850">
        <v>10</v>
      </c>
      <c r="X850">
        <v>47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e">
        <f>VLOOKUP(A850,#REF!,4,FALSE)</f>
        <v>#REF!</v>
      </c>
      <c r="AW850" t="e">
        <f>VLOOKUP(A850,#REF!,5,FALSE)</f>
        <v>#REF!</v>
      </c>
      <c r="AX850">
        <f>SUMIF(量化书目统计!A:A,H850,量化书目统计!G:G)</f>
        <v>0</v>
      </c>
    </row>
    <row r="851" spans="1:50" x14ac:dyDescent="0.3">
      <c r="A851" t="s">
        <v>5398</v>
      </c>
      <c r="B851" t="s">
        <v>539</v>
      </c>
      <c r="C851" t="s">
        <v>185</v>
      </c>
      <c r="D851">
        <v>5</v>
      </c>
      <c r="E851" t="s">
        <v>4215</v>
      </c>
      <c r="F851" s="1" t="s">
        <v>4216</v>
      </c>
      <c r="G851" t="s">
        <v>4217</v>
      </c>
      <c r="H851" t="e">
        <f>VLOOKUP(F851,#REF!,2,FALSE)</f>
        <v>#REF!</v>
      </c>
      <c r="I851" t="s">
        <v>32</v>
      </c>
      <c r="J851" s="4">
        <v>44458</v>
      </c>
      <c r="K851" s="4">
        <v>44509</v>
      </c>
      <c r="L851" s="3">
        <f>IF(K851&lt;&gt;0,K851-J851,"")</f>
        <v>51</v>
      </c>
      <c r="M851" s="4">
        <v>44518</v>
      </c>
      <c r="N851">
        <f>M851-J851</f>
        <v>60</v>
      </c>
      <c r="O851">
        <v>0</v>
      </c>
      <c r="P851" t="e">
        <f>VLOOKUP(F851,#REF!,3,FALSE)</f>
        <v>#REF!</v>
      </c>
      <c r="Q851">
        <f>IF(OR(ISNUMBER(SEARCH("高等数学",E851)),ISNUMBER(SEARCH("数学分析",E851)),ISNUMBER(SEARCH("微积分",E851))),1,IF(OR(ISNUMBER(SEARCH("概率",E851)),ISNUMBER(SEARCH("数理统计",E851)),ISNUMBER(SEARCH("统计",E851))),2,IF(ISNUMBER(SEARCH("代数",E851)),3,IF(OR(ISNUMBER(SEARCH("运筹",E851)),ISNUMBER(SEARCH("优化",E851))),4,0))))</f>
        <v>0</v>
      </c>
      <c r="R851" t="str">
        <f>IF(AND(Q851&gt;0,O851=1),Q851&amp;"-"&amp;E851,"")</f>
        <v/>
      </c>
      <c r="S851" t="s">
        <v>38</v>
      </c>
      <c r="T851">
        <v>3</v>
      </c>
      <c r="U851">
        <v>1</v>
      </c>
      <c r="V851" t="s">
        <v>38</v>
      </c>
      <c r="W851">
        <v>10</v>
      </c>
      <c r="X851">
        <v>43</v>
      </c>
      <c r="Y851">
        <v>7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e">
        <f>VLOOKUP(A851,#REF!,4,FALSE)</f>
        <v>#REF!</v>
      </c>
      <c r="AW851" t="e">
        <f>VLOOKUP(A851,#REF!,5,FALSE)</f>
        <v>#REF!</v>
      </c>
      <c r="AX851">
        <f>SUMIF(量化书目统计!A:A,H851,量化书目统计!G:G)</f>
        <v>0</v>
      </c>
    </row>
    <row r="852" spans="1:50" x14ac:dyDescent="0.3">
      <c r="A852" t="s">
        <v>5399</v>
      </c>
      <c r="B852" t="s">
        <v>539</v>
      </c>
      <c r="C852" t="s">
        <v>185</v>
      </c>
      <c r="D852">
        <v>5</v>
      </c>
      <c r="E852" t="s">
        <v>1006</v>
      </c>
      <c r="F852" s="1" t="s">
        <v>1007</v>
      </c>
      <c r="G852" t="s">
        <v>1008</v>
      </c>
      <c r="H852" t="e">
        <f>VLOOKUP(F852,#REF!,2,FALSE)</f>
        <v>#REF!</v>
      </c>
      <c r="I852" t="s">
        <v>32</v>
      </c>
      <c r="J852" s="4">
        <v>44621</v>
      </c>
      <c r="K852" s="4">
        <v>44798</v>
      </c>
      <c r="L852" s="3">
        <f>IF(K852&lt;&gt;0,K852-J852,"")</f>
        <v>177</v>
      </c>
      <c r="M852" s="4">
        <v>44815</v>
      </c>
      <c r="N852">
        <f>M852-J852</f>
        <v>194</v>
      </c>
      <c r="O852">
        <v>0</v>
      </c>
      <c r="P852" t="e">
        <f>VLOOKUP(F852,#REF!,3,FALSE)</f>
        <v>#REF!</v>
      </c>
      <c r="Q852">
        <f>IF(OR(ISNUMBER(SEARCH("高等数学",E852)),ISNUMBER(SEARCH("数学分析",E852)),ISNUMBER(SEARCH("微积分",E852))),1,IF(OR(ISNUMBER(SEARCH("概率",E852)),ISNUMBER(SEARCH("数理统计",E852)),ISNUMBER(SEARCH("统计",E852))),2,IF(ISNUMBER(SEARCH("代数",E852)),3,IF(OR(ISNUMBER(SEARCH("运筹",E852)),ISNUMBER(SEARCH("优化",E852))),4,0))))</f>
        <v>0</v>
      </c>
      <c r="R852" t="str">
        <f>IF(AND(Q852&gt;0,O852=1),Q852&amp;"-"&amp;E852,"")</f>
        <v/>
      </c>
      <c r="S852" t="s">
        <v>99</v>
      </c>
      <c r="T852">
        <v>3</v>
      </c>
      <c r="U852">
        <v>1</v>
      </c>
      <c r="V852" t="s">
        <v>43</v>
      </c>
      <c r="X852">
        <v>63</v>
      </c>
      <c r="Y852">
        <v>7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t="e">
        <f>VLOOKUP(A852,#REF!,4,FALSE)</f>
        <v>#REF!</v>
      </c>
      <c r="AW852" t="e">
        <f>VLOOKUP(A852,#REF!,5,FALSE)</f>
        <v>#REF!</v>
      </c>
      <c r="AX852">
        <f>SUMIF(量化书目统计!A:A,H852,量化书目统计!G:G)</f>
        <v>0</v>
      </c>
    </row>
    <row r="853" spans="1:50" x14ac:dyDescent="0.3">
      <c r="A853" t="s">
        <v>5400</v>
      </c>
      <c r="B853" t="s">
        <v>539</v>
      </c>
      <c r="C853" t="s">
        <v>185</v>
      </c>
      <c r="D853">
        <v>5</v>
      </c>
      <c r="E853">
        <v>1984</v>
      </c>
      <c r="F853" s="1" t="s">
        <v>852</v>
      </c>
      <c r="G853" t="s">
        <v>853</v>
      </c>
      <c r="H853" t="e">
        <f>VLOOKUP(F853,#REF!,2,FALSE)</f>
        <v>#REF!</v>
      </c>
      <c r="I853" t="s">
        <v>32</v>
      </c>
      <c r="J853" s="4">
        <v>44530</v>
      </c>
      <c r="K853" s="4">
        <v>44589</v>
      </c>
      <c r="L853" s="3">
        <f>IF(K853&lt;&gt;0,K853-J853,"")</f>
        <v>59</v>
      </c>
      <c r="M853" s="4">
        <v>44624</v>
      </c>
      <c r="N853">
        <f>M853-J853</f>
        <v>94</v>
      </c>
      <c r="O853">
        <v>0</v>
      </c>
      <c r="P853" t="e">
        <f>VLOOKUP(F853,#REF!,3,FALSE)</f>
        <v>#REF!</v>
      </c>
      <c r="Q853">
        <f>IF(OR(ISNUMBER(SEARCH("高等数学",E853)),ISNUMBER(SEARCH("数学分析",E853)),ISNUMBER(SEARCH("微积分",E853))),1,IF(OR(ISNUMBER(SEARCH("概率",E853)),ISNUMBER(SEARCH("数理统计",E853)),ISNUMBER(SEARCH("统计",E853))),2,IF(ISNUMBER(SEARCH("代数",E853)),3,IF(OR(ISNUMBER(SEARCH("运筹",E853)),ISNUMBER(SEARCH("优化",E853))),4,0))))</f>
        <v>0</v>
      </c>
      <c r="R853" t="str">
        <f>IF(AND(Q853&gt;0,O853=1),Q853&amp;"-"&amp;E853,"")</f>
        <v/>
      </c>
      <c r="S853" t="s">
        <v>38</v>
      </c>
      <c r="T853">
        <v>13</v>
      </c>
      <c r="U853">
        <v>1</v>
      </c>
      <c r="V853" t="s">
        <v>43</v>
      </c>
      <c r="X853">
        <v>53</v>
      </c>
      <c r="Y853">
        <v>15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e">
        <f>VLOOKUP(A853,#REF!,4,FALSE)</f>
        <v>#REF!</v>
      </c>
      <c r="AW853" t="e">
        <f>VLOOKUP(A853,#REF!,5,FALSE)</f>
        <v>#REF!</v>
      </c>
      <c r="AX853">
        <f>SUMIF(量化书目统计!A:A,H853,量化书目统计!G:G)</f>
        <v>0</v>
      </c>
    </row>
    <row r="854" spans="1:50" x14ac:dyDescent="0.3">
      <c r="A854" t="s">
        <v>5401</v>
      </c>
      <c r="B854" t="s">
        <v>539</v>
      </c>
      <c r="C854" t="s">
        <v>185</v>
      </c>
      <c r="D854">
        <v>5</v>
      </c>
      <c r="E854" t="s">
        <v>275</v>
      </c>
      <c r="F854" s="1" t="s">
        <v>276</v>
      </c>
      <c r="G854" t="s">
        <v>277</v>
      </c>
      <c r="H854" t="e">
        <f>VLOOKUP(F854,#REF!,2,FALSE)</f>
        <v>#REF!</v>
      </c>
      <c r="I854" t="s">
        <v>74</v>
      </c>
      <c r="J854" s="4">
        <v>44531</v>
      </c>
      <c r="K854" s="4">
        <v>44623</v>
      </c>
      <c r="L854" s="3">
        <f>IF(K854&lt;&gt;0,K854-J854,"")</f>
        <v>92</v>
      </c>
      <c r="M854" s="4">
        <v>44624</v>
      </c>
      <c r="N854">
        <f>M854-J854</f>
        <v>93</v>
      </c>
      <c r="O854">
        <v>0</v>
      </c>
      <c r="P854" t="e">
        <f>VLOOKUP(F854,#REF!,3,FALSE)</f>
        <v>#REF!</v>
      </c>
      <c r="Q854">
        <f>IF(OR(ISNUMBER(SEARCH("高等数学",E854)),ISNUMBER(SEARCH("数学分析",E854)),ISNUMBER(SEARCH("微积分",E854))),1,IF(OR(ISNUMBER(SEARCH("概率",E854)),ISNUMBER(SEARCH("数理统计",E854)),ISNUMBER(SEARCH("统计",E854))),2,IF(ISNUMBER(SEARCH("代数",E854)),3,IF(OR(ISNUMBER(SEARCH("运筹",E854)),ISNUMBER(SEARCH("优化",E854))),4,0))))</f>
        <v>0</v>
      </c>
      <c r="R854" t="str">
        <f>IF(AND(Q854&gt;0,O854=1),Q854&amp;"-"&amp;E854,"")</f>
        <v/>
      </c>
      <c r="S854" t="s">
        <v>38</v>
      </c>
      <c r="T854">
        <v>13</v>
      </c>
      <c r="U854">
        <v>1</v>
      </c>
      <c r="V854" t="s">
        <v>99</v>
      </c>
      <c r="W854">
        <v>3</v>
      </c>
      <c r="X854">
        <v>53</v>
      </c>
      <c r="Y854">
        <v>7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e">
        <f>VLOOKUP(A854,#REF!,4,FALSE)</f>
        <v>#REF!</v>
      </c>
      <c r="AW854" t="e">
        <f>VLOOKUP(A854,#REF!,5,FALSE)</f>
        <v>#REF!</v>
      </c>
      <c r="AX854">
        <f>SUMIF(量化书目统计!A:A,H854,量化书目统计!G:G)</f>
        <v>0</v>
      </c>
    </row>
    <row r="855" spans="1:50" x14ac:dyDescent="0.3">
      <c r="A855" t="s">
        <v>5402</v>
      </c>
      <c r="B855" t="s">
        <v>539</v>
      </c>
      <c r="C855" t="s">
        <v>149</v>
      </c>
      <c r="D855">
        <v>5</v>
      </c>
      <c r="E855" t="s">
        <v>2168</v>
      </c>
      <c r="F855" s="1" t="s">
        <v>2169</v>
      </c>
      <c r="G855" t="s">
        <v>2170</v>
      </c>
      <c r="H855" t="e">
        <f>VLOOKUP(F855,#REF!,2,FALSE)</f>
        <v>#REF!</v>
      </c>
      <c r="I855" t="s">
        <v>175</v>
      </c>
      <c r="J855" s="4">
        <v>44478</v>
      </c>
      <c r="K855" s="4">
        <v>44483</v>
      </c>
      <c r="L855" s="3">
        <f>IF(K855&lt;&gt;0,K855-J855,"")</f>
        <v>5</v>
      </c>
      <c r="M855" s="4">
        <v>44538</v>
      </c>
      <c r="N855">
        <f>M855-J855</f>
        <v>60</v>
      </c>
      <c r="O855">
        <v>0</v>
      </c>
      <c r="P855" t="e">
        <f>VLOOKUP(F855,#REF!,3,FALSE)</f>
        <v>#REF!</v>
      </c>
      <c r="Q855">
        <f>IF(OR(ISNUMBER(SEARCH("高等数学",E855)),ISNUMBER(SEARCH("数学分析",E855)),ISNUMBER(SEARCH("微积分",E855))),1,IF(OR(ISNUMBER(SEARCH("概率",E855)),ISNUMBER(SEARCH("数理统计",E855)),ISNUMBER(SEARCH("统计",E855))),2,IF(ISNUMBER(SEARCH("代数",E855)),3,IF(OR(ISNUMBER(SEARCH("运筹",E855)),ISNUMBER(SEARCH("优化",E855))),4,0))))</f>
        <v>0</v>
      </c>
      <c r="R855" t="str">
        <f>IF(AND(Q855&gt;0,O855=1),Q855&amp;"-"&amp;E855,"")</f>
        <v/>
      </c>
      <c r="S855" t="s">
        <v>38</v>
      </c>
      <c r="T855">
        <v>5</v>
      </c>
      <c r="U855">
        <v>1</v>
      </c>
      <c r="V855" t="s">
        <v>38</v>
      </c>
      <c r="W855">
        <v>6</v>
      </c>
      <c r="X855">
        <v>45</v>
      </c>
      <c r="Y855">
        <v>20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 t="e">
        <f>VLOOKUP(A855,#REF!,4,FALSE)</f>
        <v>#REF!</v>
      </c>
      <c r="AW855" t="e">
        <f>VLOOKUP(A855,#REF!,5,FALSE)</f>
        <v>#REF!</v>
      </c>
      <c r="AX855">
        <f>SUMIF(量化书目统计!A:A,H855,量化书目统计!G:G)</f>
        <v>0</v>
      </c>
    </row>
    <row r="856" spans="1:50" x14ac:dyDescent="0.3">
      <c r="A856" t="s">
        <v>5403</v>
      </c>
      <c r="B856" t="s">
        <v>539</v>
      </c>
      <c r="C856" t="s">
        <v>287</v>
      </c>
      <c r="D856">
        <v>5</v>
      </c>
      <c r="E856" t="s">
        <v>2293</v>
      </c>
      <c r="F856" s="1" t="s">
        <v>2294</v>
      </c>
      <c r="G856" t="s">
        <v>2295</v>
      </c>
      <c r="H856" t="e">
        <f>VLOOKUP(F856,#REF!,2,FALSE)</f>
        <v>#REF!</v>
      </c>
      <c r="I856" t="s">
        <v>42</v>
      </c>
      <c r="J856" s="4">
        <v>44478</v>
      </c>
      <c r="K856" s="4">
        <v>44537</v>
      </c>
      <c r="L856" s="3">
        <f>IF(K856&lt;&gt;0,K856-J856,"")</f>
        <v>59</v>
      </c>
      <c r="M856" s="4">
        <v>44538</v>
      </c>
      <c r="N856">
        <f>M856-J856</f>
        <v>60</v>
      </c>
      <c r="O856">
        <v>0</v>
      </c>
      <c r="P856" t="e">
        <f>VLOOKUP(F856,#REF!,3,FALSE)</f>
        <v>#REF!</v>
      </c>
      <c r="Q856">
        <f>IF(OR(ISNUMBER(SEARCH("高等数学",E856)),ISNUMBER(SEARCH("数学分析",E856)),ISNUMBER(SEARCH("微积分",E856))),1,IF(OR(ISNUMBER(SEARCH("概率",E856)),ISNUMBER(SEARCH("数理统计",E856)),ISNUMBER(SEARCH("统计",E856))),2,IF(ISNUMBER(SEARCH("代数",E856)),3,IF(OR(ISNUMBER(SEARCH("运筹",E856)),ISNUMBER(SEARCH("优化",E856))),4,0))))</f>
        <v>0</v>
      </c>
      <c r="R856" t="str">
        <f>IF(AND(Q856&gt;0,O856=1),Q856&amp;"-"&amp;E856,"")</f>
        <v/>
      </c>
      <c r="S856" t="s">
        <v>38</v>
      </c>
      <c r="T856">
        <v>5</v>
      </c>
      <c r="U856">
        <v>1</v>
      </c>
      <c r="V856" t="s">
        <v>38</v>
      </c>
      <c r="W856">
        <v>14</v>
      </c>
      <c r="X856">
        <v>45</v>
      </c>
      <c r="Y856">
        <v>11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e">
        <f>VLOOKUP(A856,#REF!,4,FALSE)</f>
        <v>#REF!</v>
      </c>
      <c r="AW856" t="e">
        <f>VLOOKUP(A856,#REF!,5,FALSE)</f>
        <v>#REF!</v>
      </c>
      <c r="AX856">
        <f>SUMIF(量化书目统计!A:A,H856,量化书目统计!G:G)</f>
        <v>0</v>
      </c>
    </row>
    <row r="857" spans="1:50" x14ac:dyDescent="0.3">
      <c r="A857" t="s">
        <v>5404</v>
      </c>
      <c r="B857" t="s">
        <v>539</v>
      </c>
      <c r="C857" t="s">
        <v>185</v>
      </c>
      <c r="D857">
        <v>5</v>
      </c>
      <c r="E857" t="s">
        <v>566</v>
      </c>
      <c r="F857" s="1" t="s">
        <v>917</v>
      </c>
      <c r="G857" t="s">
        <v>918</v>
      </c>
      <c r="H857" t="e">
        <f>VLOOKUP(F857,#REF!,2,FALSE)</f>
        <v>#REF!</v>
      </c>
      <c r="I857" t="s">
        <v>158</v>
      </c>
      <c r="J857" s="4">
        <v>44862</v>
      </c>
      <c r="K857" s="4">
        <v>44995</v>
      </c>
      <c r="L857" s="3">
        <f>IF(K857&lt;&gt;0,K857-J857,"")</f>
        <v>133</v>
      </c>
      <c r="M857" s="4">
        <v>44985</v>
      </c>
      <c r="N857">
        <f>M857-J857</f>
        <v>123</v>
      </c>
      <c r="O857">
        <v>0</v>
      </c>
      <c r="P857" t="e">
        <f>VLOOKUP(F857,#REF!,3,FALSE)</f>
        <v>#REF!</v>
      </c>
      <c r="Q857">
        <f>IF(OR(ISNUMBER(SEARCH("高等数学",E857)),ISNUMBER(SEARCH("数学分析",E857)),ISNUMBER(SEARCH("微积分",E857))),1,IF(OR(ISNUMBER(SEARCH("概率",E857)),ISNUMBER(SEARCH("数理统计",E857)),ISNUMBER(SEARCH("统计",E857))),2,IF(ISNUMBER(SEARCH("代数",E857)),3,IF(OR(ISNUMBER(SEARCH("运筹",E857)),ISNUMBER(SEARCH("优化",E857))),4,0))))</f>
        <v>0</v>
      </c>
      <c r="R857" t="str">
        <f>IF(AND(Q857&gt;0,O857=1),Q857&amp;"-"&amp;E857,"")</f>
        <v/>
      </c>
      <c r="S857" t="s">
        <v>43</v>
      </c>
      <c r="U857">
        <v>1</v>
      </c>
      <c r="V857" t="s">
        <v>43</v>
      </c>
      <c r="X857">
        <v>80</v>
      </c>
      <c r="Y857">
        <v>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e">
        <f>VLOOKUP(A857,#REF!,4,FALSE)</f>
        <v>#REF!</v>
      </c>
      <c r="AW857" t="e">
        <f>VLOOKUP(A857,#REF!,5,FALSE)</f>
        <v>#REF!</v>
      </c>
      <c r="AX857">
        <f>SUMIF(量化书目统计!A:A,H857,量化书目统计!G:G)</f>
        <v>0</v>
      </c>
    </row>
    <row r="858" spans="1:50" x14ac:dyDescent="0.3">
      <c r="A858" t="s">
        <v>5405</v>
      </c>
      <c r="B858" t="s">
        <v>539</v>
      </c>
      <c r="C858" t="s">
        <v>247</v>
      </c>
      <c r="D858">
        <v>5</v>
      </c>
      <c r="E858" t="s">
        <v>2408</v>
      </c>
      <c r="F858" s="1" t="s">
        <v>2409</v>
      </c>
      <c r="G858" t="s">
        <v>2410</v>
      </c>
      <c r="H858" t="e">
        <f>VLOOKUP(F858,#REF!,2,FALSE)</f>
        <v>#REF!</v>
      </c>
      <c r="I858" t="s">
        <v>158</v>
      </c>
      <c r="J858" s="4">
        <v>44617</v>
      </c>
      <c r="K858" s="4">
        <v>44793</v>
      </c>
      <c r="L858" s="3">
        <f>IF(K858&lt;&gt;0,K858-J858,"")</f>
        <v>176</v>
      </c>
      <c r="M858" s="4">
        <v>44815</v>
      </c>
      <c r="N858">
        <f>M858-J858</f>
        <v>198</v>
      </c>
      <c r="O858">
        <v>0</v>
      </c>
      <c r="P858" t="e">
        <f>VLOOKUP(F858,#REF!,3,FALSE)</f>
        <v>#REF!</v>
      </c>
      <c r="Q858">
        <f>IF(OR(ISNUMBER(SEARCH("高等数学",E858)),ISNUMBER(SEARCH("数学分析",E858)),ISNUMBER(SEARCH("微积分",E858))),1,IF(OR(ISNUMBER(SEARCH("概率",E858)),ISNUMBER(SEARCH("数理统计",E858)),ISNUMBER(SEARCH("统计",E858))),2,IF(ISNUMBER(SEARCH("代数",E858)),3,IF(OR(ISNUMBER(SEARCH("运筹",E858)),ISNUMBER(SEARCH("优化",E858))),4,0))))</f>
        <v>0</v>
      </c>
      <c r="R858" t="str">
        <f>IF(AND(Q858&gt;0,O858=1),Q858&amp;"-"&amp;E858,"")</f>
        <v/>
      </c>
      <c r="S858" t="s">
        <v>99</v>
      </c>
      <c r="T858">
        <v>2</v>
      </c>
      <c r="U858">
        <v>1</v>
      </c>
      <c r="V858" t="s">
        <v>43</v>
      </c>
      <c r="X858">
        <v>62</v>
      </c>
      <c r="Y858">
        <v>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e">
        <f>VLOOKUP(A858,#REF!,4,FALSE)</f>
        <v>#REF!</v>
      </c>
      <c r="AW858" t="e">
        <f>VLOOKUP(A858,#REF!,5,FALSE)</f>
        <v>#REF!</v>
      </c>
      <c r="AX858">
        <f>SUMIF(量化书目统计!A:A,H858,量化书目统计!G:G)</f>
        <v>0</v>
      </c>
    </row>
    <row r="859" spans="1:50" x14ac:dyDescent="0.3">
      <c r="A859" t="s">
        <v>919</v>
      </c>
      <c r="B859" t="s">
        <v>539</v>
      </c>
      <c r="C859" t="s">
        <v>144</v>
      </c>
      <c r="D859">
        <v>5</v>
      </c>
      <c r="E859" t="s">
        <v>897</v>
      </c>
      <c r="F859" s="1" t="s">
        <v>898</v>
      </c>
      <c r="G859" t="s">
        <v>899</v>
      </c>
      <c r="H859" t="e">
        <f>VLOOKUP(F859,#REF!,2,FALSE)</f>
        <v>#REF!</v>
      </c>
      <c r="I859" t="s">
        <v>158</v>
      </c>
      <c r="J859" s="4">
        <v>44166</v>
      </c>
      <c r="K859" s="4">
        <v>44187</v>
      </c>
      <c r="L859" s="3">
        <f>IF(K859&lt;&gt;0,K859-J859,"")</f>
        <v>21</v>
      </c>
      <c r="M859" s="4">
        <v>44228</v>
      </c>
      <c r="N859">
        <f>M859-J859</f>
        <v>62</v>
      </c>
      <c r="O859">
        <v>0</v>
      </c>
      <c r="P859" t="e">
        <f>VLOOKUP(F859,#REF!,3,FALSE)</f>
        <v>#REF!</v>
      </c>
      <c r="Q859">
        <f>IF(OR(ISNUMBER(SEARCH("高等数学",E859)),ISNUMBER(SEARCH("数学分析",E859)),ISNUMBER(SEARCH("微积分",E859))),1,IF(OR(ISNUMBER(SEARCH("概率",E859)),ISNUMBER(SEARCH("数理统计",E859)),ISNUMBER(SEARCH("统计",E859))),2,IF(ISNUMBER(SEARCH("代数",E859)),3,IF(OR(ISNUMBER(SEARCH("运筹",E859)),ISNUMBER(SEARCH("优化",E859))),4,0))))</f>
        <v>0</v>
      </c>
      <c r="R859" t="str">
        <f>IF(AND(Q859&gt;0,O859=1),Q859&amp;"-"&amp;E859,"")</f>
        <v/>
      </c>
      <c r="S859" t="s">
        <v>28</v>
      </c>
      <c r="T859">
        <v>13</v>
      </c>
      <c r="U859">
        <v>1</v>
      </c>
      <c r="V859" t="s">
        <v>28</v>
      </c>
      <c r="W859">
        <v>16</v>
      </c>
      <c r="X859">
        <v>13</v>
      </c>
      <c r="Y859">
        <v>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e">
        <f>VLOOKUP(A859,#REF!,4,FALSE)</f>
        <v>#REF!</v>
      </c>
      <c r="AW859" t="e">
        <f>VLOOKUP(A859,#REF!,5,FALSE)</f>
        <v>#REF!</v>
      </c>
      <c r="AX859">
        <f>SUMIF(量化书目统计!A:A,H859,量化书目统计!G:G)</f>
        <v>0</v>
      </c>
    </row>
    <row r="860" spans="1:50" x14ac:dyDescent="0.3">
      <c r="A860" t="s">
        <v>5406</v>
      </c>
      <c r="B860" t="s">
        <v>539</v>
      </c>
      <c r="C860" t="s">
        <v>247</v>
      </c>
      <c r="D860">
        <v>5</v>
      </c>
      <c r="E860" t="s">
        <v>897</v>
      </c>
      <c r="F860" s="1" t="s">
        <v>964</v>
      </c>
      <c r="G860" t="s">
        <v>965</v>
      </c>
      <c r="H860" t="e">
        <f>VLOOKUP(F860,#REF!,2,FALSE)</f>
        <v>#REF!</v>
      </c>
      <c r="I860" t="s">
        <v>158</v>
      </c>
      <c r="J860" s="4">
        <v>44628</v>
      </c>
      <c r="K860" s="4">
        <v>44811</v>
      </c>
      <c r="L860" s="3">
        <f>IF(K860&lt;&gt;0,K860-J860,"")</f>
        <v>183</v>
      </c>
      <c r="M860" s="4">
        <v>44815</v>
      </c>
      <c r="N860">
        <f>M860-J860</f>
        <v>187</v>
      </c>
      <c r="O860">
        <v>0</v>
      </c>
      <c r="P860" t="e">
        <f>VLOOKUP(F860,#REF!,3,FALSE)</f>
        <v>#REF!</v>
      </c>
      <c r="Q860">
        <f>IF(OR(ISNUMBER(SEARCH("高等数学",E860)),ISNUMBER(SEARCH("数学分析",E860)),ISNUMBER(SEARCH("微积分",E860))),1,IF(OR(ISNUMBER(SEARCH("概率",E860)),ISNUMBER(SEARCH("数理统计",E860)),ISNUMBER(SEARCH("统计",E860))),2,IF(ISNUMBER(SEARCH("代数",E860)),3,IF(OR(ISNUMBER(SEARCH("运筹",E860)),ISNUMBER(SEARCH("优化",E860))),4,0))))</f>
        <v>0</v>
      </c>
      <c r="R860" t="str">
        <f>IF(AND(Q860&gt;0,O860=1),Q860&amp;"-"&amp;E860,"")</f>
        <v/>
      </c>
      <c r="S860" t="s">
        <v>99</v>
      </c>
      <c r="T860">
        <v>4</v>
      </c>
      <c r="U860">
        <v>1</v>
      </c>
      <c r="V860" t="s">
        <v>43</v>
      </c>
      <c r="X860">
        <v>64</v>
      </c>
      <c r="Y860">
        <v>11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e">
        <f>VLOOKUP(A860,#REF!,4,FALSE)</f>
        <v>#REF!</v>
      </c>
      <c r="AW860" t="e">
        <f>VLOOKUP(A860,#REF!,5,FALSE)</f>
        <v>#REF!</v>
      </c>
      <c r="AX860">
        <f>SUMIF(量化书目统计!A:A,H860,量化书目统计!G:G)</f>
        <v>0</v>
      </c>
    </row>
    <row r="861" spans="1:50" x14ac:dyDescent="0.3">
      <c r="A861" t="s">
        <v>5407</v>
      </c>
      <c r="B861" t="s">
        <v>539</v>
      </c>
      <c r="C861" t="s">
        <v>247</v>
      </c>
      <c r="D861">
        <v>5</v>
      </c>
      <c r="E861" t="s">
        <v>1447</v>
      </c>
      <c r="F861" s="1" t="s">
        <v>1448</v>
      </c>
      <c r="G861" t="s">
        <v>1449</v>
      </c>
      <c r="H861" t="e">
        <f>VLOOKUP(F861,#REF!,2,FALSE)</f>
        <v>#REF!</v>
      </c>
      <c r="I861" t="s">
        <v>32</v>
      </c>
      <c r="J861" s="4">
        <v>44449</v>
      </c>
      <c r="K861" s="4">
        <v>44482</v>
      </c>
      <c r="L861" s="3">
        <f>IF(K861&lt;&gt;0,K861-J861,"")</f>
        <v>33</v>
      </c>
      <c r="M861" s="4">
        <v>44509</v>
      </c>
      <c r="N861">
        <f>M861-J861</f>
        <v>60</v>
      </c>
      <c r="O861">
        <v>0</v>
      </c>
      <c r="P861" t="e">
        <f>VLOOKUP(F861,#REF!,3,FALSE)</f>
        <v>#REF!</v>
      </c>
      <c r="Q861">
        <f>IF(OR(ISNUMBER(SEARCH("高等数学",E861)),ISNUMBER(SEARCH("数学分析",E861)),ISNUMBER(SEARCH("微积分",E861))),1,IF(OR(ISNUMBER(SEARCH("概率",E861)),ISNUMBER(SEARCH("数理统计",E861)),ISNUMBER(SEARCH("统计",E861))),2,IF(ISNUMBER(SEARCH("代数",E861)),3,IF(OR(ISNUMBER(SEARCH("运筹",E861)),ISNUMBER(SEARCH("优化",E861))),4,0))))</f>
        <v>0</v>
      </c>
      <c r="R861" t="str">
        <f>IF(AND(Q861&gt;0,O861=1),Q861&amp;"-"&amp;E861,"")</f>
        <v/>
      </c>
      <c r="S861" t="s">
        <v>38</v>
      </c>
      <c r="T861">
        <v>1</v>
      </c>
      <c r="U861">
        <v>1</v>
      </c>
      <c r="V861" t="s">
        <v>38</v>
      </c>
      <c r="W861">
        <v>6</v>
      </c>
      <c r="X861">
        <v>41</v>
      </c>
      <c r="Y861">
        <v>11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e">
        <f>VLOOKUP(A861,#REF!,4,FALSE)</f>
        <v>#REF!</v>
      </c>
      <c r="AW861" t="e">
        <f>VLOOKUP(A861,#REF!,5,FALSE)</f>
        <v>#REF!</v>
      </c>
      <c r="AX861">
        <f>SUMIF(量化书目统计!A:A,H861,量化书目统计!G:G)</f>
        <v>0</v>
      </c>
    </row>
    <row r="862" spans="1:50" x14ac:dyDescent="0.3">
      <c r="A862" t="s">
        <v>5408</v>
      </c>
      <c r="B862" t="s">
        <v>539</v>
      </c>
      <c r="C862" t="s">
        <v>247</v>
      </c>
      <c r="D862">
        <v>5</v>
      </c>
      <c r="E862" t="s">
        <v>1056</v>
      </c>
      <c r="F862" s="1" t="s">
        <v>5409</v>
      </c>
      <c r="G862" t="s">
        <v>5410</v>
      </c>
      <c r="H862" t="e">
        <f>VLOOKUP(F862,#REF!,2,FALSE)</f>
        <v>#REF!</v>
      </c>
      <c r="I862" t="s">
        <v>32</v>
      </c>
      <c r="J862" s="4">
        <v>44795</v>
      </c>
      <c r="K862" s="4">
        <v>44981</v>
      </c>
      <c r="L862" s="3">
        <f>IF(K862&lt;&gt;0,K862-J862,"")</f>
        <v>186</v>
      </c>
      <c r="M862" s="4">
        <v>44985</v>
      </c>
      <c r="N862">
        <f>M862-J862</f>
        <v>190</v>
      </c>
      <c r="O862">
        <v>0</v>
      </c>
      <c r="P862" t="e">
        <f>VLOOKUP(F862,#REF!,3,FALSE)</f>
        <v>#REF!</v>
      </c>
      <c r="Q862">
        <f>IF(OR(ISNUMBER(SEARCH("高等数学",E862)),ISNUMBER(SEARCH("数学分析",E862)),ISNUMBER(SEARCH("微积分",E862))),1,IF(OR(ISNUMBER(SEARCH("概率",E862)),ISNUMBER(SEARCH("数理统计",E862)),ISNUMBER(SEARCH("统计",E862))),2,IF(ISNUMBER(SEARCH("代数",E862)),3,IF(OR(ISNUMBER(SEARCH("运筹",E862)),ISNUMBER(SEARCH("优化",E862))),4,0))))</f>
        <v>0</v>
      </c>
      <c r="R862" t="str">
        <f>IF(AND(Q862&gt;0,O862=1),Q862&amp;"-"&amp;E862,"")</f>
        <v/>
      </c>
      <c r="S862" t="s">
        <v>43</v>
      </c>
      <c r="U862">
        <v>1</v>
      </c>
      <c r="V862" t="s">
        <v>43</v>
      </c>
      <c r="X862">
        <v>80</v>
      </c>
      <c r="Y862">
        <v>4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e">
        <f>VLOOKUP(A862,#REF!,4,FALSE)</f>
        <v>#REF!</v>
      </c>
      <c r="AW862" t="e">
        <f>VLOOKUP(A862,#REF!,5,FALSE)</f>
        <v>#REF!</v>
      </c>
      <c r="AX862">
        <f>SUMIF(量化书目统计!A:A,H862,量化书目统计!G:G)</f>
        <v>0</v>
      </c>
    </row>
    <row r="863" spans="1:50" x14ac:dyDescent="0.3">
      <c r="A863" t="s">
        <v>5411</v>
      </c>
      <c r="B863" t="s">
        <v>539</v>
      </c>
      <c r="C863" t="s">
        <v>149</v>
      </c>
      <c r="D863">
        <v>5</v>
      </c>
      <c r="E863" t="s">
        <v>2297</v>
      </c>
      <c r="F863" s="1" t="s">
        <v>2347</v>
      </c>
      <c r="G863" t="s">
        <v>2348</v>
      </c>
      <c r="H863" t="e">
        <f>VLOOKUP(F863,#REF!,2,FALSE)</f>
        <v>#REF!</v>
      </c>
      <c r="I863" t="s">
        <v>158</v>
      </c>
      <c r="J863" s="4">
        <v>44515</v>
      </c>
      <c r="K863" s="4">
        <v>44539</v>
      </c>
      <c r="L863" s="3">
        <f>IF(K863&lt;&gt;0,K863-J863,"")</f>
        <v>24</v>
      </c>
      <c r="M863" s="4">
        <v>44575</v>
      </c>
      <c r="N863">
        <f>M863-J863</f>
        <v>60</v>
      </c>
      <c r="O863">
        <v>0</v>
      </c>
      <c r="P863" t="e">
        <f>VLOOKUP(F863,#REF!,3,FALSE)</f>
        <v>#REF!</v>
      </c>
      <c r="Q863">
        <f>IF(OR(ISNUMBER(SEARCH("高等数学",E863)),ISNUMBER(SEARCH("数学分析",E863)),ISNUMBER(SEARCH("微积分",E863))),1,IF(OR(ISNUMBER(SEARCH("概率",E863)),ISNUMBER(SEARCH("数理统计",E863)),ISNUMBER(SEARCH("统计",E863))),2,IF(ISNUMBER(SEARCH("代数",E863)),3,IF(OR(ISNUMBER(SEARCH("运筹",E863)),ISNUMBER(SEARCH("优化",E863))),4,0))))</f>
        <v>0</v>
      </c>
      <c r="R863" t="str">
        <f>IF(AND(Q863&gt;0,O863=1),Q863&amp;"-"&amp;E863,"")</f>
        <v/>
      </c>
      <c r="S863" t="s">
        <v>38</v>
      </c>
      <c r="T863">
        <v>11</v>
      </c>
      <c r="U863">
        <v>1</v>
      </c>
      <c r="V863" t="s">
        <v>38</v>
      </c>
      <c r="W863">
        <v>14</v>
      </c>
      <c r="X863">
        <v>51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e">
        <f>VLOOKUP(A863,#REF!,4,FALSE)</f>
        <v>#REF!</v>
      </c>
      <c r="AW863" t="e">
        <f>VLOOKUP(A863,#REF!,5,FALSE)</f>
        <v>#REF!</v>
      </c>
      <c r="AX863">
        <f>SUMIF(量化书目统计!A:A,H863,量化书目统计!G:G)</f>
        <v>0</v>
      </c>
    </row>
    <row r="864" spans="1:50" x14ac:dyDescent="0.3">
      <c r="A864" t="s">
        <v>5412</v>
      </c>
      <c r="B864" t="s">
        <v>539</v>
      </c>
      <c r="C864" t="s">
        <v>149</v>
      </c>
      <c r="D864">
        <v>5</v>
      </c>
      <c r="E864" t="s">
        <v>1507</v>
      </c>
      <c r="F864" s="1" t="s">
        <v>1508</v>
      </c>
      <c r="G864" t="s">
        <v>1509</v>
      </c>
      <c r="H864" t="e">
        <f>VLOOKUP(F864,#REF!,2,FALSE)</f>
        <v>#REF!</v>
      </c>
      <c r="I864" t="s">
        <v>158</v>
      </c>
      <c r="J864" s="4">
        <v>44563</v>
      </c>
      <c r="K864" s="4">
        <v>44567</v>
      </c>
      <c r="L864" s="3">
        <f>IF(K864&lt;&gt;0,K864-J864,"")</f>
        <v>4</v>
      </c>
      <c r="M864" s="4">
        <v>44623</v>
      </c>
      <c r="N864">
        <f>M864-J864</f>
        <v>60</v>
      </c>
      <c r="O864">
        <v>0</v>
      </c>
      <c r="P864" t="e">
        <f>VLOOKUP(F864,#REF!,3,FALSE)</f>
        <v>#REF!</v>
      </c>
      <c r="Q864">
        <f>IF(OR(ISNUMBER(SEARCH("高等数学",E864)),ISNUMBER(SEARCH("数学分析",E864)),ISNUMBER(SEARCH("微积分",E864))),1,IF(OR(ISNUMBER(SEARCH("概率",E864)),ISNUMBER(SEARCH("数理统计",E864)),ISNUMBER(SEARCH("统计",E864))),2,IF(ISNUMBER(SEARCH("代数",E864)),3,IF(OR(ISNUMBER(SEARCH("运筹",E864)),ISNUMBER(SEARCH("优化",E864))),4,0))))</f>
        <v>0</v>
      </c>
      <c r="R864" t="str">
        <f>IF(AND(Q864&gt;0,O864=1),Q864&amp;"-"&amp;E864,"")</f>
        <v/>
      </c>
      <c r="S864" t="s">
        <v>38</v>
      </c>
      <c r="T864">
        <v>18</v>
      </c>
      <c r="U864">
        <v>1</v>
      </c>
      <c r="V864" t="s">
        <v>38</v>
      </c>
      <c r="W864">
        <v>18</v>
      </c>
      <c r="X864">
        <v>58</v>
      </c>
      <c r="Y864">
        <v>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e">
        <f>VLOOKUP(A864,#REF!,4,FALSE)</f>
        <v>#REF!</v>
      </c>
      <c r="AW864" t="e">
        <f>VLOOKUP(A864,#REF!,5,FALSE)</f>
        <v>#REF!</v>
      </c>
      <c r="AX864">
        <f>SUMIF(量化书目统计!A:A,H864,量化书目统计!G:G)</f>
        <v>0</v>
      </c>
    </row>
    <row r="865" spans="1:50" x14ac:dyDescent="0.3">
      <c r="A865" t="s">
        <v>5413</v>
      </c>
      <c r="B865" t="s">
        <v>539</v>
      </c>
      <c r="C865" t="s">
        <v>185</v>
      </c>
      <c r="D865">
        <v>5</v>
      </c>
      <c r="E865" t="s">
        <v>3264</v>
      </c>
      <c r="F865" s="1" t="s">
        <v>3265</v>
      </c>
      <c r="G865" t="s">
        <v>3266</v>
      </c>
      <c r="H865" t="e">
        <f>VLOOKUP(F865,#REF!,2,FALSE)</f>
        <v>#REF!</v>
      </c>
      <c r="I865" t="s">
        <v>231</v>
      </c>
      <c r="J865" s="4">
        <v>44539</v>
      </c>
      <c r="K865" s="4">
        <v>44560</v>
      </c>
      <c r="L865" s="3">
        <f>IF(K865&lt;&gt;0,K865-J865,"")</f>
        <v>21</v>
      </c>
      <c r="M865" s="4">
        <v>44599</v>
      </c>
      <c r="N865">
        <f>M865-J865</f>
        <v>60</v>
      </c>
      <c r="O865">
        <v>0</v>
      </c>
      <c r="P865" t="e">
        <f>VLOOKUP(F865,#REF!,3,FALSE)</f>
        <v>#REF!</v>
      </c>
      <c r="Q865">
        <f>IF(OR(ISNUMBER(SEARCH("高等数学",E865)),ISNUMBER(SEARCH("数学分析",E865)),ISNUMBER(SEARCH("微积分",E865))),1,IF(OR(ISNUMBER(SEARCH("概率",E865)),ISNUMBER(SEARCH("数理统计",E865)),ISNUMBER(SEARCH("统计",E865))),2,IF(ISNUMBER(SEARCH("代数",E865)),3,IF(OR(ISNUMBER(SEARCH("运筹",E865)),ISNUMBER(SEARCH("优化",E865))),4,0))))</f>
        <v>0</v>
      </c>
      <c r="R865" t="str">
        <f>IF(AND(Q865&gt;0,O865=1),Q865&amp;"-"&amp;E865,"")</f>
        <v/>
      </c>
      <c r="S865" t="s">
        <v>38</v>
      </c>
      <c r="T865">
        <v>14</v>
      </c>
      <c r="U865">
        <v>1</v>
      </c>
      <c r="V865" t="s">
        <v>38</v>
      </c>
      <c r="W865">
        <v>17</v>
      </c>
      <c r="X865">
        <v>54</v>
      </c>
      <c r="Y865">
        <v>17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 t="e">
        <f>VLOOKUP(A865,#REF!,4,FALSE)</f>
        <v>#REF!</v>
      </c>
      <c r="AW865" t="e">
        <f>VLOOKUP(A865,#REF!,5,FALSE)</f>
        <v>#REF!</v>
      </c>
      <c r="AX865">
        <f>SUMIF(量化书目统计!A:A,H865,量化书目统计!G:G)</f>
        <v>0</v>
      </c>
    </row>
    <row r="866" spans="1:50" x14ac:dyDescent="0.3">
      <c r="A866" t="s">
        <v>5414</v>
      </c>
      <c r="B866" t="s">
        <v>539</v>
      </c>
      <c r="C866" t="s">
        <v>149</v>
      </c>
      <c r="D866">
        <v>5</v>
      </c>
      <c r="E866" t="s">
        <v>1528</v>
      </c>
      <c r="F866" s="1" t="s">
        <v>1529</v>
      </c>
      <c r="G866" t="s">
        <v>1530</v>
      </c>
      <c r="H866" t="e">
        <f>VLOOKUP(F866,#REF!,2,FALSE)</f>
        <v>#REF!</v>
      </c>
      <c r="I866" t="s">
        <v>1417</v>
      </c>
      <c r="J866" s="4">
        <v>44843</v>
      </c>
      <c r="K866" s="4">
        <v>44976</v>
      </c>
      <c r="L866" s="3">
        <f>IF(K866&lt;&gt;0,K866-J866,"")</f>
        <v>133</v>
      </c>
      <c r="M866" s="4">
        <v>44985</v>
      </c>
      <c r="N866">
        <f>M866-J866</f>
        <v>142</v>
      </c>
      <c r="O866">
        <v>0</v>
      </c>
      <c r="P866" t="e">
        <f>VLOOKUP(F866,#REF!,3,FALSE)</f>
        <v>#REF!</v>
      </c>
      <c r="Q866">
        <f>IF(OR(ISNUMBER(SEARCH("高等数学",E866)),ISNUMBER(SEARCH("数学分析",E866)),ISNUMBER(SEARCH("微积分",E866))),1,IF(OR(ISNUMBER(SEARCH("概率",E866)),ISNUMBER(SEARCH("数理统计",E866)),ISNUMBER(SEARCH("统计",E866))),2,IF(ISNUMBER(SEARCH("代数",E866)),3,IF(OR(ISNUMBER(SEARCH("运筹",E866)),ISNUMBER(SEARCH("优化",E866))),4,0))))</f>
        <v>0</v>
      </c>
      <c r="R866" t="str">
        <f>IF(AND(Q866&gt;0,O866=1),Q866&amp;"-"&amp;E866,"")</f>
        <v/>
      </c>
      <c r="S866" t="s">
        <v>43</v>
      </c>
      <c r="U866">
        <v>1</v>
      </c>
      <c r="V866" t="s">
        <v>43</v>
      </c>
      <c r="X866">
        <v>80</v>
      </c>
      <c r="Y866">
        <v>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e">
        <f>VLOOKUP(A866,#REF!,4,FALSE)</f>
        <v>#REF!</v>
      </c>
      <c r="AW866" t="e">
        <f>VLOOKUP(A866,#REF!,5,FALSE)</f>
        <v>#REF!</v>
      </c>
      <c r="AX866">
        <f>SUMIF(量化书目统计!A:A,H866,量化书目统计!G:G)</f>
        <v>0</v>
      </c>
    </row>
    <row r="867" spans="1:50" x14ac:dyDescent="0.3">
      <c r="A867" t="s">
        <v>5415</v>
      </c>
      <c r="B867" t="s">
        <v>539</v>
      </c>
      <c r="C867" t="s">
        <v>149</v>
      </c>
      <c r="D867">
        <v>5</v>
      </c>
      <c r="E867" t="s">
        <v>2404</v>
      </c>
      <c r="F867" s="1" t="s">
        <v>2405</v>
      </c>
      <c r="G867" t="s">
        <v>2406</v>
      </c>
      <c r="H867" t="e">
        <f>VLOOKUP(F867,#REF!,2,FALSE)</f>
        <v>#REF!</v>
      </c>
      <c r="I867" t="s">
        <v>158</v>
      </c>
      <c r="J867" s="4">
        <v>44466</v>
      </c>
      <c r="K867" s="4">
        <v>44476</v>
      </c>
      <c r="L867" s="3">
        <f>IF(K867&lt;&gt;0,K867-J867,"")</f>
        <v>10</v>
      </c>
      <c r="M867" s="4">
        <v>44526</v>
      </c>
      <c r="N867">
        <f>M867-J867</f>
        <v>60</v>
      </c>
      <c r="O867">
        <v>0</v>
      </c>
      <c r="P867" t="e">
        <f>VLOOKUP(F867,#REF!,3,FALSE)</f>
        <v>#REF!</v>
      </c>
      <c r="Q867">
        <f>IF(OR(ISNUMBER(SEARCH("高等数学",E867)),ISNUMBER(SEARCH("数学分析",E867)),ISNUMBER(SEARCH("微积分",E867))),1,IF(OR(ISNUMBER(SEARCH("概率",E867)),ISNUMBER(SEARCH("数理统计",E867)),ISNUMBER(SEARCH("统计",E867))),2,IF(ISNUMBER(SEARCH("代数",E867)),3,IF(OR(ISNUMBER(SEARCH("运筹",E867)),ISNUMBER(SEARCH("优化",E867))),4,0))))</f>
        <v>0</v>
      </c>
      <c r="R867" t="str">
        <f>IF(AND(Q867&gt;0,O867=1),Q867&amp;"-"&amp;E867,"")</f>
        <v/>
      </c>
      <c r="S867" t="s">
        <v>38</v>
      </c>
      <c r="T867">
        <v>4</v>
      </c>
      <c r="U867">
        <v>1</v>
      </c>
      <c r="V867" t="s">
        <v>38</v>
      </c>
      <c r="W867">
        <v>5</v>
      </c>
      <c r="X867">
        <v>44</v>
      </c>
      <c r="Y867">
        <v>7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e">
        <f>VLOOKUP(A867,#REF!,4,FALSE)</f>
        <v>#REF!</v>
      </c>
      <c r="AW867" t="e">
        <f>VLOOKUP(A867,#REF!,5,FALSE)</f>
        <v>#REF!</v>
      </c>
      <c r="AX867">
        <f>SUMIF(量化书目统计!A:A,H867,量化书目统计!G:G)</f>
        <v>0</v>
      </c>
    </row>
    <row r="868" spans="1:50" x14ac:dyDescent="0.3">
      <c r="A868" t="s">
        <v>5416</v>
      </c>
      <c r="B868" t="s">
        <v>539</v>
      </c>
      <c r="C868" t="s">
        <v>149</v>
      </c>
      <c r="D868">
        <v>5</v>
      </c>
      <c r="E868" t="s">
        <v>35</v>
      </c>
      <c r="F868" s="1" t="s">
        <v>36</v>
      </c>
      <c r="G868" t="s">
        <v>37</v>
      </c>
      <c r="H868" t="e">
        <f>VLOOKUP(F868,#REF!,2,FALSE)</f>
        <v>#REF!</v>
      </c>
      <c r="I868" t="s">
        <v>32</v>
      </c>
      <c r="J868" s="4">
        <v>44619</v>
      </c>
      <c r="K868" s="4">
        <v>44978</v>
      </c>
      <c r="L868" s="3">
        <f>IF(K868&lt;&gt;0,K868-J868,"")</f>
        <v>359</v>
      </c>
      <c r="M868" s="4">
        <v>44985</v>
      </c>
      <c r="N868">
        <f>M868-J868</f>
        <v>366</v>
      </c>
      <c r="O868">
        <v>0</v>
      </c>
      <c r="P868" t="e">
        <f>VLOOKUP(F868,#REF!,3,FALSE)</f>
        <v>#REF!</v>
      </c>
      <c r="Q868">
        <f>IF(OR(ISNUMBER(SEARCH("高等数学",E868)),ISNUMBER(SEARCH("数学分析",E868)),ISNUMBER(SEARCH("微积分",E868))),1,IF(OR(ISNUMBER(SEARCH("概率",E868)),ISNUMBER(SEARCH("数理统计",E868)),ISNUMBER(SEARCH("统计",E868))),2,IF(ISNUMBER(SEARCH("代数",E868)),3,IF(OR(ISNUMBER(SEARCH("运筹",E868)),ISNUMBER(SEARCH("优化",E868))),4,0))))</f>
        <v>0</v>
      </c>
      <c r="R868" t="str">
        <f>IF(AND(Q868&gt;0,O868=1),Q868&amp;"-"&amp;E868,"")</f>
        <v/>
      </c>
      <c r="S868" t="s">
        <v>99</v>
      </c>
      <c r="T868">
        <v>3</v>
      </c>
      <c r="U868">
        <v>1</v>
      </c>
      <c r="V868" t="s">
        <v>43</v>
      </c>
      <c r="X868">
        <v>63</v>
      </c>
      <c r="Y868">
        <v>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e">
        <f>VLOOKUP(A868,#REF!,4,FALSE)</f>
        <v>#REF!</v>
      </c>
      <c r="AW868" t="e">
        <f>VLOOKUP(A868,#REF!,5,FALSE)</f>
        <v>#REF!</v>
      </c>
      <c r="AX868">
        <f>SUMIF(量化书目统计!A:A,H868,量化书目统计!G:G)</f>
        <v>0</v>
      </c>
    </row>
    <row r="869" spans="1:50" x14ac:dyDescent="0.3">
      <c r="A869" t="s">
        <v>5417</v>
      </c>
      <c r="B869" t="s">
        <v>539</v>
      </c>
      <c r="C869" t="s">
        <v>149</v>
      </c>
      <c r="D869">
        <v>5</v>
      </c>
      <c r="E869" t="s">
        <v>942</v>
      </c>
      <c r="F869" s="1" t="s">
        <v>2358</v>
      </c>
      <c r="G869" t="s">
        <v>2359</v>
      </c>
      <c r="H869" t="e">
        <f>VLOOKUP(F869,#REF!,2,FALSE)</f>
        <v>#REF!</v>
      </c>
      <c r="I869" t="s">
        <v>158</v>
      </c>
      <c r="J869" s="4">
        <v>44820</v>
      </c>
      <c r="K869" s="4">
        <v>44908</v>
      </c>
      <c r="L869" s="3">
        <f>IF(K869&lt;&gt;0,K869-J869,"")</f>
        <v>88</v>
      </c>
      <c r="M869" s="4">
        <v>44914</v>
      </c>
      <c r="N869">
        <f>M869-J869</f>
        <v>94</v>
      </c>
      <c r="O869">
        <v>0</v>
      </c>
      <c r="P869" t="e">
        <f>VLOOKUP(F869,#REF!,3,FALSE)</f>
        <v>#REF!</v>
      </c>
      <c r="Q869">
        <f>IF(OR(ISNUMBER(SEARCH("高等数学",E869)),ISNUMBER(SEARCH("数学分析",E869)),ISNUMBER(SEARCH("微积分",E869))),1,IF(OR(ISNUMBER(SEARCH("概率",E869)),ISNUMBER(SEARCH("数理统计",E869)),ISNUMBER(SEARCH("统计",E869))),2,IF(ISNUMBER(SEARCH("代数",E869)),3,IF(OR(ISNUMBER(SEARCH("运筹",E869)),ISNUMBER(SEARCH("优化",E869))),4,0))))</f>
        <v>0</v>
      </c>
      <c r="R869" t="str">
        <f>IF(AND(Q869&gt;0,O869=1),Q869&amp;"-"&amp;E869,"")</f>
        <v/>
      </c>
      <c r="S869" t="s">
        <v>43</v>
      </c>
      <c r="U869">
        <v>2</v>
      </c>
      <c r="V869" t="s">
        <v>43</v>
      </c>
      <c r="X869">
        <v>80</v>
      </c>
      <c r="Y869">
        <v>14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e">
        <f>VLOOKUP(A869,#REF!,4,FALSE)</f>
        <v>#REF!</v>
      </c>
      <c r="AW869" t="e">
        <f>VLOOKUP(A869,#REF!,5,FALSE)</f>
        <v>#REF!</v>
      </c>
      <c r="AX869">
        <f>SUMIF(量化书目统计!A:A,H869,量化书目统计!G:G)</f>
        <v>0</v>
      </c>
    </row>
    <row r="870" spans="1:50" x14ac:dyDescent="0.3">
      <c r="A870" t="s">
        <v>920</v>
      </c>
      <c r="B870" t="s">
        <v>539</v>
      </c>
      <c r="C870" t="s">
        <v>144</v>
      </c>
      <c r="D870">
        <v>5</v>
      </c>
      <c r="E870" t="s">
        <v>314</v>
      </c>
      <c r="F870" s="1" t="s">
        <v>315</v>
      </c>
      <c r="G870" t="s">
        <v>316</v>
      </c>
      <c r="H870" t="e">
        <f>VLOOKUP(F870,#REF!,2,FALSE)</f>
        <v>#REF!</v>
      </c>
      <c r="I870" t="s">
        <v>317</v>
      </c>
      <c r="J870" s="4">
        <v>44179</v>
      </c>
      <c r="K870" s="4">
        <v>44259</v>
      </c>
      <c r="L870" s="3">
        <f>IF(K870&lt;&gt;0,K870-J870,"")</f>
        <v>80</v>
      </c>
      <c r="M870" s="4">
        <v>44260</v>
      </c>
      <c r="N870">
        <f>M870-J870</f>
        <v>81</v>
      </c>
      <c r="O870">
        <v>0</v>
      </c>
      <c r="P870" t="e">
        <f>VLOOKUP(F870,#REF!,3,FALSE)</f>
        <v>#REF!</v>
      </c>
      <c r="Q870">
        <f>IF(OR(ISNUMBER(SEARCH("高等数学",E870)),ISNUMBER(SEARCH("数学分析",E870)),ISNUMBER(SEARCH("微积分",E870))),1,IF(OR(ISNUMBER(SEARCH("概率",E870)),ISNUMBER(SEARCH("数理统计",E870)),ISNUMBER(SEARCH("统计",E870))),2,IF(ISNUMBER(SEARCH("代数",E870)),3,IF(OR(ISNUMBER(SEARCH("运筹",E870)),ISNUMBER(SEARCH("优化",E870))),4,0))))</f>
        <v>0</v>
      </c>
      <c r="R870" t="str">
        <f>IF(AND(Q870&gt;0,O870=1),Q870&amp;"-"&amp;E870,"")</f>
        <v/>
      </c>
      <c r="S870" t="s">
        <v>28</v>
      </c>
      <c r="T870">
        <v>15</v>
      </c>
      <c r="U870">
        <v>1</v>
      </c>
      <c r="V870" t="s">
        <v>80</v>
      </c>
      <c r="W870">
        <v>1</v>
      </c>
      <c r="X870">
        <v>15</v>
      </c>
      <c r="Y870">
        <v>14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e">
        <f>VLOOKUP(A870,#REF!,4,FALSE)</f>
        <v>#REF!</v>
      </c>
      <c r="AW870" t="e">
        <f>VLOOKUP(A870,#REF!,5,FALSE)</f>
        <v>#REF!</v>
      </c>
      <c r="AX870">
        <f>SUMIF(量化书目统计!A:A,H870,量化书目统计!G:G)</f>
        <v>0</v>
      </c>
    </row>
    <row r="871" spans="1:50" x14ac:dyDescent="0.3">
      <c r="A871" t="s">
        <v>5418</v>
      </c>
      <c r="B871" t="s">
        <v>539</v>
      </c>
      <c r="C871" t="s">
        <v>149</v>
      </c>
      <c r="D871">
        <v>5</v>
      </c>
      <c r="E871" t="s">
        <v>258</v>
      </c>
      <c r="F871" s="1" t="s">
        <v>259</v>
      </c>
      <c r="G871" t="s">
        <v>260</v>
      </c>
      <c r="H871" t="e">
        <f>VLOOKUP(F871,#REF!,2,FALSE)</f>
        <v>#REF!</v>
      </c>
      <c r="I871" t="s">
        <v>53</v>
      </c>
      <c r="J871" s="4">
        <v>44811</v>
      </c>
      <c r="K871" s="4">
        <v>44861</v>
      </c>
      <c r="L871" s="3">
        <f>IF(K871&lt;&gt;0,K871-J871,"")</f>
        <v>50</v>
      </c>
      <c r="M871" s="4">
        <v>44872</v>
      </c>
      <c r="N871">
        <f>M871-J871</f>
        <v>61</v>
      </c>
      <c r="O871">
        <v>0</v>
      </c>
      <c r="P871" t="e">
        <f>VLOOKUP(F871,#REF!,3,FALSE)</f>
        <v>#REF!</v>
      </c>
      <c r="Q871">
        <f>IF(OR(ISNUMBER(SEARCH("高等数学",E871)),ISNUMBER(SEARCH("数学分析",E871)),ISNUMBER(SEARCH("微积分",E871))),1,IF(OR(ISNUMBER(SEARCH("概率",E871)),ISNUMBER(SEARCH("数理统计",E871)),ISNUMBER(SEARCH("统计",E871))),2,IF(ISNUMBER(SEARCH("代数",E871)),3,IF(OR(ISNUMBER(SEARCH("运筹",E871)),ISNUMBER(SEARCH("优化",E871))),4,0))))</f>
        <v>0</v>
      </c>
      <c r="R871" t="str">
        <f>IF(AND(Q871&gt;0,O871=1),Q871&amp;"-"&amp;E871,"")</f>
        <v/>
      </c>
      <c r="S871" t="s">
        <v>43</v>
      </c>
      <c r="U871">
        <v>1</v>
      </c>
      <c r="V871" t="s">
        <v>43</v>
      </c>
      <c r="X871">
        <v>80</v>
      </c>
      <c r="Y871">
        <v>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e">
        <f>VLOOKUP(A871,#REF!,4,FALSE)</f>
        <v>#REF!</v>
      </c>
      <c r="AW871" t="e">
        <f>VLOOKUP(A871,#REF!,5,FALSE)</f>
        <v>#REF!</v>
      </c>
      <c r="AX871">
        <f>SUMIF(量化书目统计!A:A,H871,量化书目统计!G:G)</f>
        <v>0</v>
      </c>
    </row>
    <row r="872" spans="1:50" x14ac:dyDescent="0.3">
      <c r="A872" t="s">
        <v>5419</v>
      </c>
      <c r="B872" t="s">
        <v>539</v>
      </c>
      <c r="C872" t="s">
        <v>423</v>
      </c>
      <c r="D872">
        <v>5</v>
      </c>
      <c r="E872" t="s">
        <v>745</v>
      </c>
      <c r="F872" s="1" t="s">
        <v>746</v>
      </c>
      <c r="G872" t="s">
        <v>747</v>
      </c>
      <c r="H872" t="e">
        <f>VLOOKUP(F872,#REF!,2,FALSE)</f>
        <v>#REF!</v>
      </c>
      <c r="I872" t="s">
        <v>53</v>
      </c>
      <c r="J872" s="4">
        <v>44469</v>
      </c>
      <c r="K872" s="4">
        <v>44503</v>
      </c>
      <c r="L872" s="3">
        <f>IF(K872&lt;&gt;0,K872-J872,"")</f>
        <v>34</v>
      </c>
      <c r="M872" s="4">
        <v>44501</v>
      </c>
      <c r="N872">
        <f>M872-J872</f>
        <v>32</v>
      </c>
      <c r="O872">
        <v>0</v>
      </c>
      <c r="P872" t="e">
        <f>VLOOKUP(F872,#REF!,3,FALSE)</f>
        <v>#REF!</v>
      </c>
      <c r="Q872">
        <f>IF(OR(ISNUMBER(SEARCH("高等数学",E872)),ISNUMBER(SEARCH("数学分析",E872)),ISNUMBER(SEARCH("微积分",E872))),1,IF(OR(ISNUMBER(SEARCH("概率",E872)),ISNUMBER(SEARCH("数理统计",E872)),ISNUMBER(SEARCH("统计",E872))),2,IF(ISNUMBER(SEARCH("代数",E872)),3,IF(OR(ISNUMBER(SEARCH("运筹",E872)),ISNUMBER(SEARCH("优化",E872))),4,0))))</f>
        <v>0</v>
      </c>
      <c r="R872" t="str">
        <f>IF(AND(Q872&gt;0,O872=1),Q872&amp;"-"&amp;E872,"")</f>
        <v/>
      </c>
      <c r="S872" t="s">
        <v>38</v>
      </c>
      <c r="T872">
        <v>4</v>
      </c>
      <c r="U872">
        <v>1</v>
      </c>
      <c r="V872" t="s">
        <v>38</v>
      </c>
      <c r="W872">
        <v>9</v>
      </c>
      <c r="X872">
        <v>44</v>
      </c>
      <c r="Y872">
        <v>11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e">
        <f>VLOOKUP(A872,#REF!,4,FALSE)</f>
        <v>#REF!</v>
      </c>
      <c r="AW872" t="e">
        <f>VLOOKUP(A872,#REF!,5,FALSE)</f>
        <v>#REF!</v>
      </c>
      <c r="AX872">
        <f>SUMIF(量化书目统计!A:A,H872,量化书目统计!G:G)</f>
        <v>0</v>
      </c>
    </row>
    <row r="873" spans="1:50" x14ac:dyDescent="0.3">
      <c r="A873" t="s">
        <v>5420</v>
      </c>
      <c r="B873" t="s">
        <v>539</v>
      </c>
      <c r="C873" t="s">
        <v>205</v>
      </c>
      <c r="D873">
        <v>1</v>
      </c>
      <c r="E873" t="s">
        <v>1716</v>
      </c>
      <c r="F873" s="1" t="s">
        <v>1717</v>
      </c>
      <c r="G873" t="s">
        <v>1718</v>
      </c>
      <c r="H873" t="e">
        <f>VLOOKUP(F873,#REF!,2,FALSE)</f>
        <v>#REF!</v>
      </c>
      <c r="I873" t="s">
        <v>42</v>
      </c>
      <c r="J873" s="4">
        <v>44486</v>
      </c>
      <c r="K873" s="4">
        <v>44624</v>
      </c>
      <c r="L873" s="3">
        <f>IF(K873&lt;&gt;0,K873-J873,"")</f>
        <v>138</v>
      </c>
      <c r="M873" s="4">
        <v>44624</v>
      </c>
      <c r="N873">
        <f>M873-J873</f>
        <v>138</v>
      </c>
      <c r="O873">
        <v>0</v>
      </c>
      <c r="P873" t="e">
        <f>VLOOKUP(F873,#REF!,3,FALSE)</f>
        <v>#REF!</v>
      </c>
      <c r="Q873">
        <f>IF(OR(ISNUMBER(SEARCH("高等数学",E873)),ISNUMBER(SEARCH("数学分析",E873)),ISNUMBER(SEARCH("微积分",E873))),1,IF(OR(ISNUMBER(SEARCH("概率",E873)),ISNUMBER(SEARCH("数理统计",E873)),ISNUMBER(SEARCH("统计",E873))),2,IF(ISNUMBER(SEARCH("代数",E873)),3,IF(OR(ISNUMBER(SEARCH("运筹",E873)),ISNUMBER(SEARCH("优化",E873))),4,0))))</f>
        <v>0</v>
      </c>
      <c r="R873" t="str">
        <f>IF(AND(Q873&gt;0,O873=1),Q873&amp;"-"&amp;E873,"")</f>
        <v/>
      </c>
      <c r="S873" t="s">
        <v>38</v>
      </c>
      <c r="T873">
        <v>7</v>
      </c>
      <c r="U873">
        <v>1</v>
      </c>
      <c r="V873" t="s">
        <v>99</v>
      </c>
      <c r="W873">
        <v>3</v>
      </c>
      <c r="X873">
        <v>47</v>
      </c>
      <c r="Y873">
        <v>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t="e">
        <f>VLOOKUP(A873,#REF!,4,FALSE)</f>
        <v>#REF!</v>
      </c>
      <c r="AW873" t="e">
        <f>VLOOKUP(A873,#REF!,5,FALSE)</f>
        <v>#REF!</v>
      </c>
      <c r="AX873">
        <f>SUMIF(量化书目统计!A:A,H873,量化书目统计!G:G)</f>
        <v>0</v>
      </c>
    </row>
    <row r="874" spans="1:50" x14ac:dyDescent="0.3">
      <c r="A874" t="s">
        <v>5421</v>
      </c>
      <c r="B874" t="s">
        <v>539</v>
      </c>
      <c r="C874" t="s">
        <v>205</v>
      </c>
      <c r="D874">
        <v>1</v>
      </c>
      <c r="E874" t="s">
        <v>2343</v>
      </c>
      <c r="F874" s="1" t="s">
        <v>2344</v>
      </c>
      <c r="G874" t="s">
        <v>2345</v>
      </c>
      <c r="H874" t="e">
        <f>VLOOKUP(F874,#REF!,2,FALSE)</f>
        <v>#REF!</v>
      </c>
      <c r="I874" t="s">
        <v>49</v>
      </c>
      <c r="J874" s="4">
        <v>44505</v>
      </c>
      <c r="K874" s="4">
        <v>44790</v>
      </c>
      <c r="L874" s="3">
        <f>IF(K874&lt;&gt;0,K874-J874,"")</f>
        <v>285</v>
      </c>
      <c r="M874" s="4">
        <v>44815</v>
      </c>
      <c r="N874">
        <f>M874-J874</f>
        <v>310</v>
      </c>
      <c r="O874">
        <v>0</v>
      </c>
      <c r="P874" t="e">
        <f>VLOOKUP(F874,#REF!,3,FALSE)</f>
        <v>#REF!</v>
      </c>
      <c r="Q874">
        <f>IF(OR(ISNUMBER(SEARCH("高等数学",E874)),ISNUMBER(SEARCH("数学分析",E874)),ISNUMBER(SEARCH("微积分",E874))),1,IF(OR(ISNUMBER(SEARCH("概率",E874)),ISNUMBER(SEARCH("数理统计",E874)),ISNUMBER(SEARCH("统计",E874))),2,IF(ISNUMBER(SEARCH("代数",E874)),3,IF(OR(ISNUMBER(SEARCH("运筹",E874)),ISNUMBER(SEARCH("优化",E874))),4,0))))</f>
        <v>0</v>
      </c>
      <c r="R874" t="str">
        <f>IF(AND(Q874&gt;0,O874=1),Q874&amp;"-"&amp;E874,"")</f>
        <v/>
      </c>
      <c r="S874" t="s">
        <v>38</v>
      </c>
      <c r="T874">
        <v>9</v>
      </c>
      <c r="U874">
        <v>1</v>
      </c>
      <c r="V874" t="s">
        <v>43</v>
      </c>
      <c r="X874">
        <v>49</v>
      </c>
      <c r="Y874">
        <v>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e">
        <f>VLOOKUP(A874,#REF!,4,FALSE)</f>
        <v>#REF!</v>
      </c>
      <c r="AW874" t="e">
        <f>VLOOKUP(A874,#REF!,5,FALSE)</f>
        <v>#REF!</v>
      </c>
      <c r="AX874">
        <f>SUMIF(量化书目统计!A:A,H874,量化书目统计!G:G)</f>
        <v>0</v>
      </c>
    </row>
    <row r="875" spans="1:50" x14ac:dyDescent="0.3">
      <c r="A875" t="s">
        <v>5422</v>
      </c>
      <c r="B875" t="s">
        <v>539</v>
      </c>
      <c r="C875" t="s">
        <v>205</v>
      </c>
      <c r="D875">
        <v>1</v>
      </c>
      <c r="E875" t="s">
        <v>901</v>
      </c>
      <c r="F875" s="1" t="s">
        <v>902</v>
      </c>
      <c r="G875" t="s">
        <v>903</v>
      </c>
      <c r="H875" t="e">
        <f>VLOOKUP(F875,#REF!,2,FALSE)</f>
        <v>#REF!</v>
      </c>
      <c r="I875" t="s">
        <v>59</v>
      </c>
      <c r="J875" s="4">
        <v>44631</v>
      </c>
      <c r="K875" s="4">
        <v>44791</v>
      </c>
      <c r="L875" s="3">
        <f>IF(K875&lt;&gt;0,K875-J875,"")</f>
        <v>160</v>
      </c>
      <c r="M875" s="4">
        <v>44815</v>
      </c>
      <c r="N875">
        <f>M875-J875</f>
        <v>184</v>
      </c>
      <c r="O875">
        <v>0</v>
      </c>
      <c r="P875" t="e">
        <f>VLOOKUP(F875,#REF!,3,FALSE)</f>
        <v>#REF!</v>
      </c>
      <c r="Q875">
        <f>IF(OR(ISNUMBER(SEARCH("高等数学",E875)),ISNUMBER(SEARCH("数学分析",E875)),ISNUMBER(SEARCH("微积分",E875))),1,IF(OR(ISNUMBER(SEARCH("概率",E875)),ISNUMBER(SEARCH("数理统计",E875)),ISNUMBER(SEARCH("统计",E875))),2,IF(ISNUMBER(SEARCH("代数",E875)),3,IF(OR(ISNUMBER(SEARCH("运筹",E875)),ISNUMBER(SEARCH("优化",E875))),4,0))))</f>
        <v>3</v>
      </c>
      <c r="R875" t="str">
        <f>IF(AND(Q875&gt;0,O875=1),Q875&amp;"-"&amp;E875,"")</f>
        <v/>
      </c>
      <c r="S875" t="s">
        <v>99</v>
      </c>
      <c r="T875">
        <v>4</v>
      </c>
      <c r="U875">
        <v>1</v>
      </c>
      <c r="V875" t="s">
        <v>43</v>
      </c>
      <c r="X875">
        <v>64</v>
      </c>
      <c r="Y875">
        <v>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e">
        <f>VLOOKUP(A875,#REF!,4,FALSE)</f>
        <v>#REF!</v>
      </c>
      <c r="AW875" t="e">
        <f>VLOOKUP(A875,#REF!,5,FALSE)</f>
        <v>#REF!</v>
      </c>
      <c r="AX875">
        <f>SUMIF(量化书目统计!A:A,H875,量化书目统计!G:G)</f>
        <v>0</v>
      </c>
    </row>
    <row r="876" spans="1:50" x14ac:dyDescent="0.3">
      <c r="A876" t="s">
        <v>5423</v>
      </c>
      <c r="B876" t="s">
        <v>539</v>
      </c>
      <c r="C876" t="s">
        <v>1550</v>
      </c>
      <c r="D876">
        <v>4</v>
      </c>
      <c r="E876" t="s">
        <v>1545</v>
      </c>
      <c r="F876" s="1" t="s">
        <v>1546</v>
      </c>
      <c r="G876" t="s">
        <v>1547</v>
      </c>
      <c r="H876" t="e">
        <f>VLOOKUP(F876,#REF!,2,FALSE)</f>
        <v>#REF!</v>
      </c>
      <c r="I876" t="s">
        <v>59</v>
      </c>
      <c r="J876" s="4">
        <v>44900</v>
      </c>
      <c r="K876" s="4">
        <v>44900</v>
      </c>
      <c r="L876" s="3">
        <f>IF(K876&lt;&gt;0,K876-J876,"")</f>
        <v>0</v>
      </c>
      <c r="M876" s="4">
        <v>44960</v>
      </c>
      <c r="N876">
        <f>M876-J876</f>
        <v>60</v>
      </c>
      <c r="O876">
        <v>0</v>
      </c>
      <c r="P876" t="e">
        <f>VLOOKUP(F876,#REF!,3,FALSE)</f>
        <v>#REF!</v>
      </c>
      <c r="Q876">
        <f>IF(OR(ISNUMBER(SEARCH("高等数学",E876)),ISNUMBER(SEARCH("数学分析",E876)),ISNUMBER(SEARCH("微积分",E876))),1,IF(OR(ISNUMBER(SEARCH("概率",E876)),ISNUMBER(SEARCH("数理统计",E876)),ISNUMBER(SEARCH("统计",E876))),2,IF(ISNUMBER(SEARCH("代数",E876)),3,IF(OR(ISNUMBER(SEARCH("运筹",E876)),ISNUMBER(SEARCH("优化",E876))),4,0))))</f>
        <v>2</v>
      </c>
      <c r="R876" t="str">
        <f>IF(AND(Q876&gt;0,O876=1),Q876&amp;"-"&amp;E876,"")</f>
        <v/>
      </c>
      <c r="S876" t="s">
        <v>43</v>
      </c>
      <c r="U876">
        <v>1</v>
      </c>
      <c r="V876" t="s">
        <v>43</v>
      </c>
      <c r="X876">
        <v>80</v>
      </c>
      <c r="Y876">
        <v>11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e">
        <f>VLOOKUP(A876,#REF!,4,FALSE)</f>
        <v>#REF!</v>
      </c>
      <c r="AW876" t="e">
        <f>VLOOKUP(A876,#REF!,5,FALSE)</f>
        <v>#REF!</v>
      </c>
      <c r="AX876">
        <f>SUMIF(量化书目统计!A:A,H876,量化书目统计!G:G)</f>
        <v>0</v>
      </c>
    </row>
    <row r="877" spans="1:50" x14ac:dyDescent="0.3">
      <c r="A877" t="s">
        <v>5424</v>
      </c>
      <c r="B877" t="s">
        <v>539</v>
      </c>
      <c r="C877" t="s">
        <v>287</v>
      </c>
      <c r="D877">
        <v>5</v>
      </c>
      <c r="E877" t="s">
        <v>77</v>
      </c>
      <c r="F877" s="1" t="s">
        <v>78</v>
      </c>
      <c r="G877" t="s">
        <v>79</v>
      </c>
      <c r="H877" t="e">
        <f>VLOOKUP(F877,#REF!,2,FALSE)</f>
        <v>#REF!</v>
      </c>
      <c r="I877" t="s">
        <v>74</v>
      </c>
      <c r="J877" s="4">
        <v>44550</v>
      </c>
      <c r="K877" s="4">
        <v>44609</v>
      </c>
      <c r="L877" s="3">
        <f>IF(K877&lt;&gt;0,K877-J877,"")</f>
        <v>59</v>
      </c>
      <c r="M877" s="4">
        <v>44624</v>
      </c>
      <c r="N877">
        <f>M877-J877</f>
        <v>74</v>
      </c>
      <c r="O877">
        <v>0</v>
      </c>
      <c r="P877" t="e">
        <f>VLOOKUP(F877,#REF!,3,FALSE)</f>
        <v>#REF!</v>
      </c>
      <c r="Q877">
        <f>IF(OR(ISNUMBER(SEARCH("高等数学",E877)),ISNUMBER(SEARCH("数学分析",E877)),ISNUMBER(SEARCH("微积分",E877))),1,IF(OR(ISNUMBER(SEARCH("概率",E877)),ISNUMBER(SEARCH("数理统计",E877)),ISNUMBER(SEARCH("统计",E877))),2,IF(ISNUMBER(SEARCH("代数",E877)),3,IF(OR(ISNUMBER(SEARCH("运筹",E877)),ISNUMBER(SEARCH("优化",E877))),4,0))))</f>
        <v>0</v>
      </c>
      <c r="R877" t="str">
        <f>IF(AND(Q877&gt;0,O877=1),Q877&amp;"-"&amp;E877,"")</f>
        <v/>
      </c>
      <c r="S877" t="s">
        <v>38</v>
      </c>
      <c r="T877">
        <v>16</v>
      </c>
      <c r="U877">
        <v>1</v>
      </c>
      <c r="V877" t="s">
        <v>99</v>
      </c>
      <c r="W877">
        <v>1</v>
      </c>
      <c r="X877">
        <v>56</v>
      </c>
      <c r="Y877">
        <v>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e">
        <f>VLOOKUP(A877,#REF!,4,FALSE)</f>
        <v>#REF!</v>
      </c>
      <c r="AW877" t="e">
        <f>VLOOKUP(A877,#REF!,5,FALSE)</f>
        <v>#REF!</v>
      </c>
      <c r="AX877">
        <f>SUMIF(量化书目统计!A:A,H877,量化书目统计!G:G)</f>
        <v>0</v>
      </c>
    </row>
    <row r="878" spans="1:50" x14ac:dyDescent="0.3">
      <c r="A878" t="s">
        <v>5425</v>
      </c>
      <c r="B878" t="s">
        <v>539</v>
      </c>
      <c r="C878" t="s">
        <v>34</v>
      </c>
      <c r="D878">
        <v>5</v>
      </c>
      <c r="E878" t="s">
        <v>3771</v>
      </c>
      <c r="F878" s="1" t="s">
        <v>3772</v>
      </c>
      <c r="G878" t="s">
        <v>3773</v>
      </c>
      <c r="H878" t="e">
        <f>VLOOKUP(F878,#REF!,2,FALSE)</f>
        <v>#REF!</v>
      </c>
      <c r="I878" t="s">
        <v>32</v>
      </c>
      <c r="J878" s="4">
        <v>44845</v>
      </c>
      <c r="K878" s="4">
        <v>44871</v>
      </c>
      <c r="L878" s="3">
        <f>IF(K878&lt;&gt;0,K878-J878,"")</f>
        <v>26</v>
      </c>
      <c r="M878" s="4">
        <v>44907</v>
      </c>
      <c r="N878">
        <f>M878-J878</f>
        <v>62</v>
      </c>
      <c r="O878">
        <v>0</v>
      </c>
      <c r="P878" t="e">
        <f>VLOOKUP(F878,#REF!,3,FALSE)</f>
        <v>#REF!</v>
      </c>
      <c r="Q878">
        <f>IF(OR(ISNUMBER(SEARCH("高等数学",E878)),ISNUMBER(SEARCH("数学分析",E878)),ISNUMBER(SEARCH("微积分",E878))),1,IF(OR(ISNUMBER(SEARCH("概率",E878)),ISNUMBER(SEARCH("数理统计",E878)),ISNUMBER(SEARCH("统计",E878))),2,IF(ISNUMBER(SEARCH("代数",E878)),3,IF(OR(ISNUMBER(SEARCH("运筹",E878)),ISNUMBER(SEARCH("优化",E878))),4,0))))</f>
        <v>0</v>
      </c>
      <c r="R878" t="str">
        <f>IF(AND(Q878&gt;0,O878=1),Q878&amp;"-"&amp;E878,"")</f>
        <v/>
      </c>
      <c r="S878" t="s">
        <v>43</v>
      </c>
      <c r="U878">
        <v>1</v>
      </c>
      <c r="V878" t="s">
        <v>43</v>
      </c>
      <c r="X878">
        <v>80</v>
      </c>
      <c r="Y878">
        <v>14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e">
        <f>VLOOKUP(A878,#REF!,4,FALSE)</f>
        <v>#REF!</v>
      </c>
      <c r="AW878" t="e">
        <f>VLOOKUP(A878,#REF!,5,FALSE)</f>
        <v>#REF!</v>
      </c>
      <c r="AX878">
        <f>SUMIF(量化书目统计!A:A,H878,量化书目统计!G:G)</f>
        <v>0</v>
      </c>
    </row>
    <row r="879" spans="1:50" x14ac:dyDescent="0.3">
      <c r="A879" t="s">
        <v>5426</v>
      </c>
      <c r="B879" t="s">
        <v>539</v>
      </c>
      <c r="C879" t="s">
        <v>287</v>
      </c>
      <c r="D879">
        <v>5</v>
      </c>
      <c r="E879" t="s">
        <v>1723</v>
      </c>
      <c r="F879" s="1" t="s">
        <v>1724</v>
      </c>
      <c r="G879" t="s">
        <v>1725</v>
      </c>
      <c r="H879" t="e">
        <f>VLOOKUP(F879,#REF!,2,FALSE)</f>
        <v>#REF!</v>
      </c>
      <c r="I879" t="s">
        <v>53</v>
      </c>
      <c r="J879" s="4">
        <v>44480</v>
      </c>
      <c r="K879" s="4">
        <v>44493</v>
      </c>
      <c r="L879" s="3">
        <f>IF(K879&lt;&gt;0,K879-J879,"")</f>
        <v>13</v>
      </c>
      <c r="M879" s="4">
        <v>44494</v>
      </c>
      <c r="N879">
        <f>M879-J879</f>
        <v>14</v>
      </c>
      <c r="O879">
        <v>0</v>
      </c>
      <c r="P879" t="e">
        <f>VLOOKUP(F879,#REF!,3,FALSE)</f>
        <v>#REF!</v>
      </c>
      <c r="Q879">
        <f>IF(OR(ISNUMBER(SEARCH("高等数学",E879)),ISNUMBER(SEARCH("数学分析",E879)),ISNUMBER(SEARCH("微积分",E879))),1,IF(OR(ISNUMBER(SEARCH("概率",E879)),ISNUMBER(SEARCH("数理统计",E879)),ISNUMBER(SEARCH("统计",E879))),2,IF(ISNUMBER(SEARCH("代数",E879)),3,IF(OR(ISNUMBER(SEARCH("运筹",E879)),ISNUMBER(SEARCH("优化",E879))),4,0))))</f>
        <v>0</v>
      </c>
      <c r="R879" t="str">
        <f>IF(AND(Q879&gt;0,O879=1),Q879&amp;"-"&amp;E879,"")</f>
        <v/>
      </c>
      <c r="S879" t="s">
        <v>38</v>
      </c>
      <c r="T879">
        <v>6</v>
      </c>
      <c r="U879">
        <v>1</v>
      </c>
      <c r="V879" t="s">
        <v>38</v>
      </c>
      <c r="W879">
        <v>8</v>
      </c>
      <c r="X879">
        <v>46</v>
      </c>
      <c r="Y879">
        <v>11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e">
        <f>VLOOKUP(A879,#REF!,4,FALSE)</f>
        <v>#REF!</v>
      </c>
      <c r="AW879" t="e">
        <f>VLOOKUP(A879,#REF!,5,FALSE)</f>
        <v>#REF!</v>
      </c>
      <c r="AX879">
        <f>SUMIF(量化书目统计!A:A,H879,量化书目统计!G:G)</f>
        <v>0</v>
      </c>
    </row>
    <row r="880" spans="1:50" x14ac:dyDescent="0.3">
      <c r="A880" t="s">
        <v>5427</v>
      </c>
      <c r="B880" t="s">
        <v>539</v>
      </c>
      <c r="C880" t="s">
        <v>287</v>
      </c>
      <c r="D880">
        <v>5</v>
      </c>
      <c r="E880" t="s">
        <v>2501</v>
      </c>
      <c r="F880" s="1" t="s">
        <v>3318</v>
      </c>
      <c r="G880" t="s">
        <v>3319</v>
      </c>
      <c r="H880" t="e">
        <f>VLOOKUP(F880,#REF!,2,FALSE)</f>
        <v>#REF!</v>
      </c>
      <c r="I880" t="s">
        <v>183</v>
      </c>
      <c r="J880" s="4">
        <v>44525</v>
      </c>
      <c r="K880" s="4">
        <v>44566</v>
      </c>
      <c r="L880" s="3">
        <f>IF(K880&lt;&gt;0,K880-J880,"")</f>
        <v>41</v>
      </c>
      <c r="M880" s="4">
        <v>44585</v>
      </c>
      <c r="N880">
        <f>M880-J880</f>
        <v>60</v>
      </c>
      <c r="O880">
        <v>0</v>
      </c>
      <c r="P880" t="e">
        <f>VLOOKUP(F880,#REF!,3,FALSE)</f>
        <v>#REF!</v>
      </c>
      <c r="Q880">
        <f>IF(OR(ISNUMBER(SEARCH("高等数学",E880)),ISNUMBER(SEARCH("数学分析",E880)),ISNUMBER(SEARCH("微积分",E880))),1,IF(OR(ISNUMBER(SEARCH("概率",E880)),ISNUMBER(SEARCH("数理统计",E880)),ISNUMBER(SEARCH("统计",E880))),2,IF(ISNUMBER(SEARCH("代数",E880)),3,IF(OR(ISNUMBER(SEARCH("运筹",E880)),ISNUMBER(SEARCH("优化",E880))),4,0))))</f>
        <v>0</v>
      </c>
      <c r="R880" t="str">
        <f>IF(AND(Q880&gt;0,O880=1),Q880&amp;"-"&amp;E880,"")</f>
        <v/>
      </c>
      <c r="S880" t="s">
        <v>38</v>
      </c>
      <c r="T880">
        <v>12</v>
      </c>
      <c r="U880">
        <v>1</v>
      </c>
      <c r="V880" t="s">
        <v>38</v>
      </c>
      <c r="W880">
        <v>18</v>
      </c>
      <c r="X880">
        <v>52</v>
      </c>
      <c r="Y880">
        <v>11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e">
        <f>VLOOKUP(A880,#REF!,4,FALSE)</f>
        <v>#REF!</v>
      </c>
      <c r="AW880" t="e">
        <f>VLOOKUP(A880,#REF!,5,FALSE)</f>
        <v>#REF!</v>
      </c>
      <c r="AX880">
        <f>SUMIF(量化书目统计!A:A,H880,量化书目统计!G:G)</f>
        <v>0</v>
      </c>
    </row>
    <row r="881" spans="1:50" x14ac:dyDescent="0.3">
      <c r="A881" t="s">
        <v>921</v>
      </c>
      <c r="B881" t="s">
        <v>539</v>
      </c>
      <c r="C881" t="s">
        <v>185</v>
      </c>
      <c r="D881">
        <v>5</v>
      </c>
      <c r="E881" t="s">
        <v>922</v>
      </c>
      <c r="F881" s="1" t="s">
        <v>923</v>
      </c>
      <c r="G881" t="s">
        <v>924</v>
      </c>
      <c r="H881" t="e">
        <f>VLOOKUP(F881,#REF!,2,FALSE)</f>
        <v>#REF!</v>
      </c>
      <c r="I881" t="s">
        <v>65</v>
      </c>
      <c r="J881" s="4">
        <v>43838</v>
      </c>
      <c r="K881" s="4">
        <v>44089</v>
      </c>
      <c r="L881" s="3">
        <f>IF(K881&lt;&gt;0,K881-J881,"")</f>
        <v>251</v>
      </c>
      <c r="M881" s="4">
        <v>44104</v>
      </c>
      <c r="N881">
        <f>M881-J881</f>
        <v>266</v>
      </c>
      <c r="O881">
        <v>0</v>
      </c>
      <c r="P881" t="e">
        <f>VLOOKUP(F881,#REF!,3,FALSE)</f>
        <v>#REF!</v>
      </c>
      <c r="Q881">
        <f>IF(OR(ISNUMBER(SEARCH("高等数学",E881)),ISNUMBER(SEARCH("数学分析",E881)),ISNUMBER(SEARCH("微积分",E881))),1,IF(OR(ISNUMBER(SEARCH("概率",E881)),ISNUMBER(SEARCH("数理统计",E881)),ISNUMBER(SEARCH("统计",E881))),2,IF(ISNUMBER(SEARCH("代数",E881)),3,IF(OR(ISNUMBER(SEARCH("运筹",E881)),ISNUMBER(SEARCH("优化",E881))),4,0))))</f>
        <v>0</v>
      </c>
      <c r="R881" t="str">
        <f>IF(AND(Q881&gt;0,O881=1),Q881&amp;"-"&amp;E881,"")</f>
        <v/>
      </c>
      <c r="S881" t="s">
        <v>43</v>
      </c>
      <c r="U881">
        <v>1</v>
      </c>
      <c r="V881" t="s">
        <v>28</v>
      </c>
      <c r="W881">
        <v>2</v>
      </c>
      <c r="X881">
        <v>0</v>
      </c>
      <c r="Y881">
        <v>11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e">
        <f>VLOOKUP(A881,#REF!,4,FALSE)</f>
        <v>#REF!</v>
      </c>
      <c r="AW881" t="e">
        <f>VLOOKUP(A881,#REF!,5,FALSE)</f>
        <v>#REF!</v>
      </c>
      <c r="AX881">
        <f>SUMIF(量化书目统计!A:A,H881,量化书目统计!G:G)</f>
        <v>0</v>
      </c>
    </row>
    <row r="882" spans="1:50" x14ac:dyDescent="0.3">
      <c r="A882" t="s">
        <v>5428</v>
      </c>
      <c r="B882" t="s">
        <v>539</v>
      </c>
      <c r="C882" t="s">
        <v>76</v>
      </c>
      <c r="D882">
        <v>4</v>
      </c>
      <c r="E882" t="s">
        <v>1345</v>
      </c>
      <c r="F882" s="1" t="s">
        <v>4166</v>
      </c>
      <c r="G882" t="s">
        <v>4167</v>
      </c>
      <c r="H882" t="e">
        <f>VLOOKUP(F882,#REF!,2,FALSE)</f>
        <v>#REF!</v>
      </c>
      <c r="I882" t="s">
        <v>59</v>
      </c>
      <c r="J882" s="4">
        <v>44492</v>
      </c>
      <c r="K882" s="4">
        <v>44494</v>
      </c>
      <c r="L882" s="3">
        <f>IF(K882&lt;&gt;0,K882-J882,"")</f>
        <v>2</v>
      </c>
      <c r="M882" s="4">
        <v>44552</v>
      </c>
      <c r="N882">
        <f>M882-J882</f>
        <v>60</v>
      </c>
      <c r="O882">
        <v>0</v>
      </c>
      <c r="P882" t="e">
        <f>VLOOKUP(F882,#REF!,3,FALSE)</f>
        <v>#REF!</v>
      </c>
      <c r="Q882">
        <f>IF(OR(ISNUMBER(SEARCH("高等数学",E882)),ISNUMBER(SEARCH("数学分析",E882)),ISNUMBER(SEARCH("微积分",E882))),1,IF(OR(ISNUMBER(SEARCH("概率",E882)),ISNUMBER(SEARCH("数理统计",E882)),ISNUMBER(SEARCH("统计",E882))),2,IF(ISNUMBER(SEARCH("代数",E882)),3,IF(OR(ISNUMBER(SEARCH("运筹",E882)),ISNUMBER(SEARCH("优化",E882))),4,0))))</f>
        <v>1</v>
      </c>
      <c r="R882" t="str">
        <f>IF(AND(Q882&gt;0,O882=1),Q882&amp;"-"&amp;E882,"")</f>
        <v/>
      </c>
      <c r="S882" t="s">
        <v>38</v>
      </c>
      <c r="T882">
        <v>7</v>
      </c>
      <c r="U882">
        <v>1</v>
      </c>
      <c r="V882" t="s">
        <v>38</v>
      </c>
      <c r="W882">
        <v>8</v>
      </c>
      <c r="X882">
        <v>47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e">
        <f>VLOOKUP(A882,#REF!,4,FALSE)</f>
        <v>#REF!</v>
      </c>
      <c r="AW882" t="e">
        <f>VLOOKUP(A882,#REF!,5,FALSE)</f>
        <v>#REF!</v>
      </c>
      <c r="AX882">
        <f>SUMIF(量化书目统计!A:A,H882,量化书目统计!G:G)</f>
        <v>0</v>
      </c>
    </row>
    <row r="883" spans="1:50" x14ac:dyDescent="0.3">
      <c r="A883" t="s">
        <v>5429</v>
      </c>
      <c r="B883" t="s">
        <v>539</v>
      </c>
      <c r="C883" t="s">
        <v>731</v>
      </c>
      <c r="D883">
        <v>5</v>
      </c>
      <c r="E883" t="s">
        <v>5126</v>
      </c>
      <c r="F883" s="1" t="s">
        <v>5127</v>
      </c>
      <c r="G883" t="s">
        <v>5128</v>
      </c>
      <c r="H883" t="e">
        <f>VLOOKUP(F883,#REF!,2,FALSE)</f>
        <v>#REF!</v>
      </c>
      <c r="I883" t="s">
        <v>49</v>
      </c>
      <c r="J883" s="4">
        <v>44811</v>
      </c>
      <c r="K883" s="4">
        <v>44910</v>
      </c>
      <c r="L883" s="3">
        <f>IF(K883&lt;&gt;0,K883-J883,"")</f>
        <v>99</v>
      </c>
      <c r="M883" s="4">
        <v>44985</v>
      </c>
      <c r="N883">
        <f>M883-J883</f>
        <v>174</v>
      </c>
      <c r="O883">
        <v>0</v>
      </c>
      <c r="P883" t="e">
        <f>VLOOKUP(F883,#REF!,3,FALSE)</f>
        <v>#REF!</v>
      </c>
      <c r="Q883">
        <f>IF(OR(ISNUMBER(SEARCH("高等数学",E883)),ISNUMBER(SEARCH("数学分析",E883)),ISNUMBER(SEARCH("微积分",E883))),1,IF(OR(ISNUMBER(SEARCH("概率",E883)),ISNUMBER(SEARCH("数理统计",E883)),ISNUMBER(SEARCH("统计",E883))),2,IF(ISNUMBER(SEARCH("代数",E883)),3,IF(OR(ISNUMBER(SEARCH("运筹",E883)),ISNUMBER(SEARCH("优化",E883))),4,0))))</f>
        <v>0</v>
      </c>
      <c r="R883" t="str">
        <f>IF(AND(Q883&gt;0,O883=1),Q883&amp;"-"&amp;E883,"")</f>
        <v/>
      </c>
      <c r="S883" t="s">
        <v>43</v>
      </c>
      <c r="U883">
        <v>1</v>
      </c>
      <c r="V883" t="s">
        <v>43</v>
      </c>
      <c r="X883">
        <v>80</v>
      </c>
      <c r="Y883">
        <v>5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e">
        <f>VLOOKUP(A883,#REF!,4,FALSE)</f>
        <v>#REF!</v>
      </c>
      <c r="AW883" t="e">
        <f>VLOOKUP(A883,#REF!,5,FALSE)</f>
        <v>#REF!</v>
      </c>
      <c r="AX883">
        <f>SUMIF(量化书目统计!A:A,H883,量化书目统计!G:G)</f>
        <v>0</v>
      </c>
    </row>
    <row r="884" spans="1:50" x14ac:dyDescent="0.3">
      <c r="A884" t="s">
        <v>5430</v>
      </c>
      <c r="B884" t="s">
        <v>539</v>
      </c>
      <c r="C884" t="s">
        <v>45</v>
      </c>
      <c r="D884">
        <v>5</v>
      </c>
      <c r="E884" t="s">
        <v>1148</v>
      </c>
      <c r="F884" s="1" t="s">
        <v>1149</v>
      </c>
      <c r="G884" t="s">
        <v>1150</v>
      </c>
      <c r="H884" t="e">
        <f>VLOOKUP(F884,#REF!,2,FALSE)</f>
        <v>#REF!</v>
      </c>
      <c r="I884" t="s">
        <v>158</v>
      </c>
      <c r="J884" s="4">
        <v>44622</v>
      </c>
      <c r="K884" s="4">
        <v>44810</v>
      </c>
      <c r="L884" s="3">
        <f>IF(K884&lt;&gt;0,K884-J884,"")</f>
        <v>188</v>
      </c>
      <c r="M884" s="4">
        <v>44815</v>
      </c>
      <c r="N884">
        <f>M884-J884</f>
        <v>193</v>
      </c>
      <c r="O884">
        <v>0</v>
      </c>
      <c r="P884" t="e">
        <f>VLOOKUP(F884,#REF!,3,FALSE)</f>
        <v>#REF!</v>
      </c>
      <c r="Q884">
        <f>IF(OR(ISNUMBER(SEARCH("高等数学",E884)),ISNUMBER(SEARCH("数学分析",E884)),ISNUMBER(SEARCH("微积分",E884))),1,IF(OR(ISNUMBER(SEARCH("概率",E884)),ISNUMBER(SEARCH("数理统计",E884)),ISNUMBER(SEARCH("统计",E884))),2,IF(ISNUMBER(SEARCH("代数",E884)),3,IF(OR(ISNUMBER(SEARCH("运筹",E884)),ISNUMBER(SEARCH("优化",E884))),4,0))))</f>
        <v>0</v>
      </c>
      <c r="R884" t="str">
        <f>IF(AND(Q884&gt;0,O884=1),Q884&amp;"-"&amp;E884,"")</f>
        <v/>
      </c>
      <c r="S884" t="s">
        <v>99</v>
      </c>
      <c r="T884">
        <v>3</v>
      </c>
      <c r="U884">
        <v>1</v>
      </c>
      <c r="V884" t="s">
        <v>43</v>
      </c>
      <c r="X884">
        <v>63</v>
      </c>
      <c r="Y884">
        <v>10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e">
        <f>VLOOKUP(A884,#REF!,4,FALSE)</f>
        <v>#REF!</v>
      </c>
      <c r="AW884" t="e">
        <f>VLOOKUP(A884,#REF!,5,FALSE)</f>
        <v>#REF!</v>
      </c>
      <c r="AX884">
        <f>SUMIF(量化书目统计!A:A,H884,量化书目统计!G:G)</f>
        <v>0</v>
      </c>
    </row>
    <row r="885" spans="1:50" x14ac:dyDescent="0.3">
      <c r="A885" t="s">
        <v>5431</v>
      </c>
      <c r="B885" t="s">
        <v>539</v>
      </c>
      <c r="C885" t="s">
        <v>45</v>
      </c>
      <c r="D885">
        <v>5</v>
      </c>
      <c r="E885" t="s">
        <v>2562</v>
      </c>
      <c r="F885" s="1" t="s">
        <v>2563</v>
      </c>
      <c r="G885" t="s">
        <v>2564</v>
      </c>
      <c r="H885" t="e">
        <f>VLOOKUP(F885,#REF!,2,FALSE)</f>
        <v>#REF!</v>
      </c>
      <c r="I885" t="s">
        <v>53</v>
      </c>
      <c r="J885" s="4">
        <v>44497</v>
      </c>
      <c r="K885" s="4">
        <v>44512</v>
      </c>
      <c r="L885" s="3">
        <f>IF(K885&lt;&gt;0,K885-J885,"")</f>
        <v>15</v>
      </c>
      <c r="M885" s="4">
        <v>44557</v>
      </c>
      <c r="N885">
        <f>M885-J885</f>
        <v>60</v>
      </c>
      <c r="O885">
        <v>0</v>
      </c>
      <c r="P885" t="e">
        <f>VLOOKUP(F885,#REF!,3,FALSE)</f>
        <v>#REF!</v>
      </c>
      <c r="Q885">
        <f>IF(OR(ISNUMBER(SEARCH("高等数学",E885)),ISNUMBER(SEARCH("数学分析",E885)),ISNUMBER(SEARCH("微积分",E885))),1,IF(OR(ISNUMBER(SEARCH("概率",E885)),ISNUMBER(SEARCH("数理统计",E885)),ISNUMBER(SEARCH("统计",E885))),2,IF(ISNUMBER(SEARCH("代数",E885)),3,IF(OR(ISNUMBER(SEARCH("运筹",E885)),ISNUMBER(SEARCH("优化",E885))),4,0))))</f>
        <v>0</v>
      </c>
      <c r="R885" t="str">
        <f>IF(AND(Q885&gt;0,O885=1),Q885&amp;"-"&amp;E885,"")</f>
        <v/>
      </c>
      <c r="S885" t="s">
        <v>38</v>
      </c>
      <c r="T885">
        <v>8</v>
      </c>
      <c r="U885">
        <v>1</v>
      </c>
      <c r="V885" t="s">
        <v>38</v>
      </c>
      <c r="W885">
        <v>10</v>
      </c>
      <c r="X885">
        <v>48</v>
      </c>
      <c r="Y885">
        <v>5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e">
        <f>VLOOKUP(A885,#REF!,4,FALSE)</f>
        <v>#REF!</v>
      </c>
      <c r="AW885" t="e">
        <f>VLOOKUP(A885,#REF!,5,FALSE)</f>
        <v>#REF!</v>
      </c>
      <c r="AX885">
        <f>SUMIF(量化书目统计!A:A,H885,量化书目统计!G:G)</f>
        <v>0</v>
      </c>
    </row>
    <row r="886" spans="1:50" x14ac:dyDescent="0.3">
      <c r="A886" t="s">
        <v>5432</v>
      </c>
      <c r="B886" t="s">
        <v>539</v>
      </c>
      <c r="C886" t="s">
        <v>45</v>
      </c>
      <c r="D886">
        <v>5</v>
      </c>
      <c r="E886" t="s">
        <v>1581</v>
      </c>
      <c r="F886" s="1" t="s">
        <v>3459</v>
      </c>
      <c r="G886" t="s">
        <v>3460</v>
      </c>
      <c r="H886" t="e">
        <f>VLOOKUP(F886,#REF!,2,FALSE)</f>
        <v>#REF!</v>
      </c>
      <c r="I886" t="s">
        <v>59</v>
      </c>
      <c r="J886" s="4">
        <v>44624</v>
      </c>
      <c r="K886" s="4">
        <v>44855</v>
      </c>
      <c r="L886" s="3">
        <f>IF(K886&lt;&gt;0,K886-J886,"")</f>
        <v>231</v>
      </c>
      <c r="M886" s="4">
        <v>44914</v>
      </c>
      <c r="N886">
        <f>M886-J886</f>
        <v>290</v>
      </c>
      <c r="O886">
        <v>0</v>
      </c>
      <c r="P886" t="e">
        <f>VLOOKUP(F886,#REF!,3,FALSE)</f>
        <v>#REF!</v>
      </c>
      <c r="Q886">
        <f>IF(OR(ISNUMBER(SEARCH("高等数学",E886)),ISNUMBER(SEARCH("数学分析",E886)),ISNUMBER(SEARCH("微积分",E886))),1,IF(OR(ISNUMBER(SEARCH("概率",E886)),ISNUMBER(SEARCH("数理统计",E886)),ISNUMBER(SEARCH("统计",E886))),2,IF(ISNUMBER(SEARCH("代数",E886)),3,IF(OR(ISNUMBER(SEARCH("运筹",E886)),ISNUMBER(SEARCH("优化",E886))),4,0))))</f>
        <v>1</v>
      </c>
      <c r="R886" t="str">
        <f>IF(AND(Q886&gt;0,O886=1),Q886&amp;"-"&amp;E886,"")</f>
        <v/>
      </c>
      <c r="S886" t="s">
        <v>99</v>
      </c>
      <c r="T886">
        <v>3</v>
      </c>
      <c r="U886">
        <v>3</v>
      </c>
      <c r="V886" t="s">
        <v>43</v>
      </c>
      <c r="X886">
        <v>63</v>
      </c>
      <c r="Y886">
        <v>5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e">
        <f>VLOOKUP(A886,#REF!,4,FALSE)</f>
        <v>#REF!</v>
      </c>
      <c r="AW886" t="e">
        <f>VLOOKUP(A886,#REF!,5,FALSE)</f>
        <v>#REF!</v>
      </c>
      <c r="AX886">
        <f>SUMIF(量化书目统计!A:A,H886,量化书目统计!G:G)</f>
        <v>0</v>
      </c>
    </row>
    <row r="887" spans="1:50" x14ac:dyDescent="0.3">
      <c r="A887" t="s">
        <v>5433</v>
      </c>
      <c r="B887" t="s">
        <v>539</v>
      </c>
      <c r="C887" t="s">
        <v>45</v>
      </c>
      <c r="D887">
        <v>5</v>
      </c>
      <c r="E887" t="s">
        <v>674</v>
      </c>
      <c r="F887" s="1" t="s">
        <v>1659</v>
      </c>
      <c r="G887" t="s">
        <v>1660</v>
      </c>
      <c r="H887" t="e">
        <f>VLOOKUP(F887,#REF!,2,FALSE)</f>
        <v>#REF!</v>
      </c>
      <c r="I887" t="s">
        <v>32</v>
      </c>
      <c r="J887" s="4">
        <v>44909</v>
      </c>
      <c r="K887" s="4">
        <v>44975</v>
      </c>
      <c r="L887" s="3">
        <f>IF(K887&lt;&gt;0,K887-J887,"")</f>
        <v>66</v>
      </c>
      <c r="M887" s="4">
        <v>44985</v>
      </c>
      <c r="N887">
        <f>M887-J887</f>
        <v>76</v>
      </c>
      <c r="O887">
        <v>0</v>
      </c>
      <c r="P887" t="e">
        <f>VLOOKUP(F887,#REF!,3,FALSE)</f>
        <v>#REF!</v>
      </c>
      <c r="Q887">
        <f>IF(OR(ISNUMBER(SEARCH("高等数学",E887)),ISNUMBER(SEARCH("数学分析",E887)),ISNUMBER(SEARCH("微积分",E887))),1,IF(OR(ISNUMBER(SEARCH("概率",E887)),ISNUMBER(SEARCH("数理统计",E887)),ISNUMBER(SEARCH("统计",E887))),2,IF(ISNUMBER(SEARCH("代数",E887)),3,IF(OR(ISNUMBER(SEARCH("运筹",E887)),ISNUMBER(SEARCH("优化",E887))),4,0))))</f>
        <v>0</v>
      </c>
      <c r="R887" t="str">
        <f>IF(AND(Q887&gt;0,O887=1),Q887&amp;"-"&amp;E887,"")</f>
        <v/>
      </c>
      <c r="S887" t="s">
        <v>43</v>
      </c>
      <c r="U887">
        <v>1</v>
      </c>
      <c r="V887" t="s">
        <v>43</v>
      </c>
      <c r="X887">
        <v>80</v>
      </c>
      <c r="Y887">
        <v>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e">
        <f>VLOOKUP(A887,#REF!,4,FALSE)</f>
        <v>#REF!</v>
      </c>
      <c r="AW887" t="e">
        <f>VLOOKUP(A887,#REF!,5,FALSE)</f>
        <v>#REF!</v>
      </c>
      <c r="AX887">
        <f>SUMIF(量化书目统计!A:A,H887,量化书目统计!G:G)</f>
        <v>0</v>
      </c>
    </row>
    <row r="888" spans="1:50" x14ac:dyDescent="0.3">
      <c r="A888" t="s">
        <v>5434</v>
      </c>
      <c r="B888" t="s">
        <v>539</v>
      </c>
      <c r="C888" t="s">
        <v>45</v>
      </c>
      <c r="D888">
        <v>5</v>
      </c>
      <c r="E888" t="s">
        <v>1061</v>
      </c>
      <c r="F888" s="1" t="s">
        <v>1062</v>
      </c>
      <c r="G888" t="s">
        <v>1063</v>
      </c>
      <c r="H888" t="e">
        <f>VLOOKUP(F888,#REF!,2,FALSE)</f>
        <v>#REF!</v>
      </c>
      <c r="I888" t="s">
        <v>49</v>
      </c>
      <c r="J888" s="4">
        <v>44540</v>
      </c>
      <c r="K888" s="4">
        <v>44563</v>
      </c>
      <c r="L888" s="3">
        <f>IF(K888&lt;&gt;0,K888-J888,"")</f>
        <v>23</v>
      </c>
      <c r="M888" s="4">
        <v>44600</v>
      </c>
      <c r="N888">
        <f>M888-J888</f>
        <v>60</v>
      </c>
      <c r="O888">
        <v>0</v>
      </c>
      <c r="P888" t="e">
        <f>VLOOKUP(F888,#REF!,3,FALSE)</f>
        <v>#REF!</v>
      </c>
      <c r="Q888">
        <f>IF(OR(ISNUMBER(SEARCH("高等数学",E888)),ISNUMBER(SEARCH("数学分析",E888)),ISNUMBER(SEARCH("微积分",E888))),1,IF(OR(ISNUMBER(SEARCH("概率",E888)),ISNUMBER(SEARCH("数理统计",E888)),ISNUMBER(SEARCH("统计",E888))),2,IF(ISNUMBER(SEARCH("代数",E888)),3,IF(OR(ISNUMBER(SEARCH("运筹",E888)),ISNUMBER(SEARCH("优化",E888))),4,0))))</f>
        <v>0</v>
      </c>
      <c r="R888" t="str">
        <f>IF(AND(Q888&gt;0,O888=1),Q888&amp;"-"&amp;E888,"")</f>
        <v/>
      </c>
      <c r="S888" t="s">
        <v>38</v>
      </c>
      <c r="T888">
        <v>14</v>
      </c>
      <c r="U888">
        <v>1</v>
      </c>
      <c r="V888" t="s">
        <v>38</v>
      </c>
      <c r="W888">
        <v>18</v>
      </c>
      <c r="X888">
        <v>54</v>
      </c>
      <c r="Y888">
        <v>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e">
        <f>VLOOKUP(A888,#REF!,4,FALSE)</f>
        <v>#REF!</v>
      </c>
      <c r="AW888" t="e">
        <f>VLOOKUP(A888,#REF!,5,FALSE)</f>
        <v>#REF!</v>
      </c>
      <c r="AX888">
        <f>SUMIF(量化书目统计!A:A,H888,量化书目统计!G:G)</f>
        <v>0</v>
      </c>
    </row>
    <row r="889" spans="1:50" x14ac:dyDescent="0.3">
      <c r="A889" t="s">
        <v>5435</v>
      </c>
      <c r="B889" t="s">
        <v>539</v>
      </c>
      <c r="C889" t="s">
        <v>45</v>
      </c>
      <c r="D889">
        <v>5</v>
      </c>
      <c r="E889" t="s">
        <v>719</v>
      </c>
      <c r="F889" s="1" t="s">
        <v>1021</v>
      </c>
      <c r="G889" t="s">
        <v>1022</v>
      </c>
      <c r="H889" t="e">
        <f>VLOOKUP(F889,#REF!,2,FALSE)</f>
        <v>#REF!</v>
      </c>
      <c r="I889" t="s">
        <v>49</v>
      </c>
      <c r="J889" s="4">
        <v>44812</v>
      </c>
      <c r="K889" s="4">
        <v>44833</v>
      </c>
      <c r="L889" s="3">
        <f>IF(K889&lt;&gt;0,K889-J889,"")</f>
        <v>21</v>
      </c>
      <c r="M889" s="4">
        <v>44844</v>
      </c>
      <c r="N889">
        <f>M889-J889</f>
        <v>32</v>
      </c>
      <c r="O889">
        <v>0</v>
      </c>
      <c r="P889" t="e">
        <f>VLOOKUP(F889,#REF!,3,FALSE)</f>
        <v>#REF!</v>
      </c>
      <c r="Q889">
        <f>IF(OR(ISNUMBER(SEARCH("高等数学",E889)),ISNUMBER(SEARCH("数学分析",E889)),ISNUMBER(SEARCH("微积分",E889))),1,IF(OR(ISNUMBER(SEARCH("概率",E889)),ISNUMBER(SEARCH("数理统计",E889)),ISNUMBER(SEARCH("统计",E889))),2,IF(ISNUMBER(SEARCH("代数",E889)),3,IF(OR(ISNUMBER(SEARCH("运筹",E889)),ISNUMBER(SEARCH("优化",E889))),4,0))))</f>
        <v>0</v>
      </c>
      <c r="R889" t="str">
        <f>IF(AND(Q889&gt;0,O889=1),Q889&amp;"-"&amp;E889,"")</f>
        <v/>
      </c>
      <c r="S889" t="s">
        <v>43</v>
      </c>
      <c r="U889">
        <v>1</v>
      </c>
      <c r="V889" t="s">
        <v>43</v>
      </c>
      <c r="X889">
        <v>80</v>
      </c>
      <c r="Y889">
        <v>9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e">
        <f>VLOOKUP(A889,#REF!,4,FALSE)</f>
        <v>#REF!</v>
      </c>
      <c r="AW889" t="e">
        <f>VLOOKUP(A889,#REF!,5,FALSE)</f>
        <v>#REF!</v>
      </c>
      <c r="AX889">
        <f>SUMIF(量化书目统计!A:A,H889,量化书目统计!G:G)</f>
        <v>0</v>
      </c>
    </row>
    <row r="890" spans="1:50" x14ac:dyDescent="0.3">
      <c r="A890" t="s">
        <v>5436</v>
      </c>
      <c r="B890" t="s">
        <v>539</v>
      </c>
      <c r="C890" t="s">
        <v>45</v>
      </c>
      <c r="D890">
        <v>5</v>
      </c>
      <c r="E890" t="s">
        <v>3418</v>
      </c>
      <c r="F890" s="1" t="s">
        <v>3419</v>
      </c>
      <c r="G890" t="s">
        <v>3420</v>
      </c>
      <c r="H890" t="e">
        <f>VLOOKUP(F890,#REF!,2,FALSE)</f>
        <v>#REF!</v>
      </c>
      <c r="I890" t="s">
        <v>49</v>
      </c>
      <c r="J890" s="4">
        <v>44833</v>
      </c>
      <c r="K890" s="4">
        <v>44901</v>
      </c>
      <c r="L890" s="3">
        <f>IF(K890&lt;&gt;0,K890-J890,"")</f>
        <v>68</v>
      </c>
      <c r="M890" s="4">
        <v>44907</v>
      </c>
      <c r="N890">
        <f>M890-J890</f>
        <v>74</v>
      </c>
      <c r="O890">
        <v>0</v>
      </c>
      <c r="P890" t="e">
        <f>VLOOKUP(F890,#REF!,3,FALSE)</f>
        <v>#REF!</v>
      </c>
      <c r="Q890">
        <f>IF(OR(ISNUMBER(SEARCH("高等数学",E890)),ISNUMBER(SEARCH("数学分析",E890)),ISNUMBER(SEARCH("微积分",E890))),1,IF(OR(ISNUMBER(SEARCH("概率",E890)),ISNUMBER(SEARCH("数理统计",E890)),ISNUMBER(SEARCH("统计",E890))),2,IF(ISNUMBER(SEARCH("代数",E890)),3,IF(OR(ISNUMBER(SEARCH("运筹",E890)),ISNUMBER(SEARCH("优化",E890))),4,0))))</f>
        <v>0</v>
      </c>
      <c r="R890" t="str">
        <f>IF(AND(Q890&gt;0,O890=1),Q890&amp;"-"&amp;E890,"")</f>
        <v/>
      </c>
      <c r="S890" t="s">
        <v>43</v>
      </c>
      <c r="U890">
        <v>1</v>
      </c>
      <c r="V890" t="s">
        <v>43</v>
      </c>
      <c r="X890">
        <v>80</v>
      </c>
      <c r="Y890">
        <v>15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e">
        <f>VLOOKUP(A890,#REF!,4,FALSE)</f>
        <v>#REF!</v>
      </c>
      <c r="AW890" t="e">
        <f>VLOOKUP(A890,#REF!,5,FALSE)</f>
        <v>#REF!</v>
      </c>
      <c r="AX890">
        <f>SUMIF(量化书目统计!A:A,H890,量化书目统计!G:G)</f>
        <v>0</v>
      </c>
    </row>
    <row r="891" spans="1:50" x14ac:dyDescent="0.3">
      <c r="A891" t="s">
        <v>5437</v>
      </c>
      <c r="B891" t="s">
        <v>539</v>
      </c>
      <c r="C891" t="s">
        <v>45</v>
      </c>
      <c r="D891">
        <v>5</v>
      </c>
      <c r="E891" t="s">
        <v>4033</v>
      </c>
      <c r="F891" s="1" t="s">
        <v>4034</v>
      </c>
      <c r="G891" t="s">
        <v>4035</v>
      </c>
      <c r="H891" t="e">
        <f>VLOOKUP(F891,#REF!,2,FALSE)</f>
        <v>#REF!</v>
      </c>
      <c r="I891" t="s">
        <v>49</v>
      </c>
      <c r="J891" s="4">
        <v>44844</v>
      </c>
      <c r="K891" s="4">
        <v>44899</v>
      </c>
      <c r="L891" s="3">
        <f>IF(K891&lt;&gt;0,K891-J891,"")</f>
        <v>55</v>
      </c>
      <c r="M891" s="4">
        <v>44958</v>
      </c>
      <c r="N891">
        <f>M891-J891</f>
        <v>114</v>
      </c>
      <c r="O891">
        <v>0</v>
      </c>
      <c r="P891" t="e">
        <f>VLOOKUP(F891,#REF!,3,FALSE)</f>
        <v>#REF!</v>
      </c>
      <c r="Q891">
        <f>IF(OR(ISNUMBER(SEARCH("高等数学",E891)),ISNUMBER(SEARCH("数学分析",E891)),ISNUMBER(SEARCH("微积分",E891))),1,IF(OR(ISNUMBER(SEARCH("概率",E891)),ISNUMBER(SEARCH("数理统计",E891)),ISNUMBER(SEARCH("统计",E891))),2,IF(ISNUMBER(SEARCH("代数",E891)),3,IF(OR(ISNUMBER(SEARCH("运筹",E891)),ISNUMBER(SEARCH("优化",E891))),4,0))))</f>
        <v>0</v>
      </c>
      <c r="R891" t="str">
        <f>IF(AND(Q891&gt;0,O891=1),Q891&amp;"-"&amp;E891,"")</f>
        <v/>
      </c>
      <c r="S891" t="s">
        <v>43</v>
      </c>
      <c r="U891">
        <v>1</v>
      </c>
      <c r="V891" t="s">
        <v>43</v>
      </c>
      <c r="X891">
        <v>80</v>
      </c>
      <c r="Y891">
        <v>11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 t="e">
        <f>VLOOKUP(A891,#REF!,4,FALSE)</f>
        <v>#REF!</v>
      </c>
      <c r="AW891" t="e">
        <f>VLOOKUP(A891,#REF!,5,FALSE)</f>
        <v>#REF!</v>
      </c>
      <c r="AX891">
        <f>SUMIF(量化书目统计!A:A,H891,量化书目统计!G:G)</f>
        <v>0</v>
      </c>
    </row>
    <row r="892" spans="1:50" x14ac:dyDescent="0.3">
      <c r="A892" t="s">
        <v>33</v>
      </c>
      <c r="B892" t="s">
        <v>22</v>
      </c>
      <c r="C892" t="s">
        <v>34</v>
      </c>
      <c r="D892">
        <v>5</v>
      </c>
      <c r="E892" t="s">
        <v>35</v>
      </c>
      <c r="F892" s="1" t="s">
        <v>36</v>
      </c>
      <c r="G892" t="s">
        <v>37</v>
      </c>
      <c r="H892" t="e">
        <f>VLOOKUP(F892,#REF!,2,FALSE)</f>
        <v>#REF!</v>
      </c>
      <c r="I892" t="s">
        <v>32</v>
      </c>
      <c r="J892" s="4">
        <v>44571</v>
      </c>
      <c r="K892" s="4">
        <v>44573</v>
      </c>
      <c r="L892" s="3">
        <f>IF(K892&lt;&gt;0,K892-J892,"")</f>
        <v>2</v>
      </c>
      <c r="M892" s="4">
        <v>44631</v>
      </c>
      <c r="N892">
        <f>M892-J892</f>
        <v>60</v>
      </c>
      <c r="O892">
        <v>0</v>
      </c>
      <c r="P892" t="e">
        <f>VLOOKUP(F892,#REF!,3,FALSE)</f>
        <v>#REF!</v>
      </c>
      <c r="Q892">
        <f>IF(OR(ISNUMBER(SEARCH("高等数学",E892)),ISNUMBER(SEARCH("数学分析",E892)),ISNUMBER(SEARCH("微积分",E892))),1,IF(OR(ISNUMBER(SEARCH("概率",E892)),ISNUMBER(SEARCH("数理统计",E892)),ISNUMBER(SEARCH("统计",E892))),2,IF(ISNUMBER(SEARCH("代数",E892)),3,IF(OR(ISNUMBER(SEARCH("运筹",E892)),ISNUMBER(SEARCH("优化",E892))),4,0))))</f>
        <v>0</v>
      </c>
      <c r="R892" t="str">
        <f>IF(AND(Q892&gt;0,O892=1),Q892&amp;"-"&amp;E892,"")</f>
        <v/>
      </c>
      <c r="S892" t="s">
        <v>38</v>
      </c>
      <c r="T892">
        <f>19</f>
        <v>19</v>
      </c>
      <c r="U892">
        <v>1</v>
      </c>
      <c r="V892" t="s">
        <v>38</v>
      </c>
      <c r="W892">
        <v>18</v>
      </c>
      <c r="X892">
        <v>59</v>
      </c>
      <c r="Y892">
        <v>4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e">
        <f>VLOOKUP(A892,#REF!,4,FALSE)</f>
        <v>#REF!</v>
      </c>
      <c r="AW892" t="e">
        <f>VLOOKUP(A892,#REF!,5,FALSE)</f>
        <v>#REF!</v>
      </c>
      <c r="AX892">
        <f>SUMIF(量化书目统计!A:A,H892,量化书目统计!G:G)</f>
        <v>0</v>
      </c>
    </row>
    <row r="893" spans="1:50" x14ac:dyDescent="0.3">
      <c r="A893" t="s">
        <v>925</v>
      </c>
      <c r="B893" t="s">
        <v>539</v>
      </c>
      <c r="C893" t="s">
        <v>185</v>
      </c>
      <c r="D893">
        <v>5</v>
      </c>
      <c r="E893" t="s">
        <v>926</v>
      </c>
      <c r="F893" s="1" t="s">
        <v>927</v>
      </c>
      <c r="G893" t="s">
        <v>928</v>
      </c>
      <c r="H893" t="e">
        <f>VLOOKUP(F893,#REF!,2,FALSE)</f>
        <v>#REF!</v>
      </c>
      <c r="I893" t="s">
        <v>42</v>
      </c>
      <c r="J893" s="4">
        <v>44186</v>
      </c>
      <c r="K893" s="4">
        <v>44274</v>
      </c>
      <c r="L893" s="3">
        <f>IF(K893&lt;&gt;0,K893-J893,"")</f>
        <v>88</v>
      </c>
      <c r="M893" s="4">
        <v>44260</v>
      </c>
      <c r="N893">
        <f>M893-J893</f>
        <v>74</v>
      </c>
      <c r="O893">
        <v>0</v>
      </c>
      <c r="P893" t="e">
        <f>VLOOKUP(F893,#REF!,3,FALSE)</f>
        <v>#REF!</v>
      </c>
      <c r="Q893">
        <f>IF(OR(ISNUMBER(SEARCH("高等数学",E893)),ISNUMBER(SEARCH("数学分析",E893)),ISNUMBER(SEARCH("微积分",E893))),1,IF(OR(ISNUMBER(SEARCH("概率",E893)),ISNUMBER(SEARCH("数理统计",E893)),ISNUMBER(SEARCH("统计",E893))),2,IF(ISNUMBER(SEARCH("代数",E893)),3,IF(OR(ISNUMBER(SEARCH("运筹",E893)),ISNUMBER(SEARCH("优化",E893))),4,0))))</f>
        <v>0</v>
      </c>
      <c r="R893" t="str">
        <f>IF(AND(Q893&gt;0,O893=1),Q893&amp;"-"&amp;E893,"")</f>
        <v/>
      </c>
      <c r="S893" t="s">
        <v>28</v>
      </c>
      <c r="T893">
        <v>16</v>
      </c>
      <c r="U893">
        <v>1</v>
      </c>
      <c r="V893" t="s">
        <v>80</v>
      </c>
      <c r="W893">
        <v>3</v>
      </c>
      <c r="X893">
        <v>16</v>
      </c>
      <c r="Y893">
        <v>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e">
        <f>VLOOKUP(A893,#REF!,4,FALSE)</f>
        <v>#REF!</v>
      </c>
      <c r="AW893" t="e">
        <f>VLOOKUP(A893,#REF!,5,FALSE)</f>
        <v>#REF!</v>
      </c>
      <c r="AX893">
        <f>SUMIF(量化书目统计!A:A,H893,量化书目统计!G:G)</f>
        <v>0</v>
      </c>
    </row>
    <row r="894" spans="1:50" x14ac:dyDescent="0.3">
      <c r="A894" t="s">
        <v>5438</v>
      </c>
      <c r="B894" t="s">
        <v>539</v>
      </c>
      <c r="C894" t="s">
        <v>45</v>
      </c>
      <c r="D894">
        <v>5</v>
      </c>
      <c r="E894" t="s">
        <v>35</v>
      </c>
      <c r="F894" s="1" t="s">
        <v>36</v>
      </c>
      <c r="G894" t="s">
        <v>37</v>
      </c>
      <c r="H894" t="e">
        <f>VLOOKUP(F894,#REF!,2,FALSE)</f>
        <v>#REF!</v>
      </c>
      <c r="I894" t="s">
        <v>32</v>
      </c>
      <c r="J894" s="4">
        <v>44512</v>
      </c>
      <c r="K894" s="4">
        <v>44571</v>
      </c>
      <c r="L894" s="3">
        <f>IF(K894&lt;&gt;0,K894-J894,"")</f>
        <v>59</v>
      </c>
      <c r="M894" s="4">
        <v>44572</v>
      </c>
      <c r="N894">
        <f>M894-J894</f>
        <v>60</v>
      </c>
      <c r="O894">
        <v>0</v>
      </c>
      <c r="P894" t="e">
        <f>VLOOKUP(F894,#REF!,3,FALSE)</f>
        <v>#REF!</v>
      </c>
      <c r="Q894">
        <f>IF(OR(ISNUMBER(SEARCH("高等数学",E894)),ISNUMBER(SEARCH("数学分析",E894)),ISNUMBER(SEARCH("微积分",E894))),1,IF(OR(ISNUMBER(SEARCH("概率",E894)),ISNUMBER(SEARCH("数理统计",E894)),ISNUMBER(SEARCH("统计",E894))),2,IF(ISNUMBER(SEARCH("代数",E894)),3,IF(OR(ISNUMBER(SEARCH("运筹",E894)),ISNUMBER(SEARCH("优化",E894))),4,0))))</f>
        <v>0</v>
      </c>
      <c r="R894" t="str">
        <f>IF(AND(Q894&gt;0,O894=1),Q894&amp;"-"&amp;E894,"")</f>
        <v/>
      </c>
      <c r="S894" t="s">
        <v>38</v>
      </c>
      <c r="T894">
        <v>10</v>
      </c>
      <c r="U894">
        <v>1</v>
      </c>
      <c r="V894" t="s">
        <v>38</v>
      </c>
      <c r="W894">
        <v>18</v>
      </c>
      <c r="X894">
        <v>50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e">
        <f>VLOOKUP(A894,#REF!,4,FALSE)</f>
        <v>#REF!</v>
      </c>
      <c r="AW894" t="e">
        <f>VLOOKUP(A894,#REF!,5,FALSE)</f>
        <v>#REF!</v>
      </c>
      <c r="AX894">
        <f>SUMIF(量化书目统计!A:A,H894,量化书目统计!G:G)</f>
        <v>0</v>
      </c>
    </row>
    <row r="895" spans="1:50" x14ac:dyDescent="0.3">
      <c r="A895" t="s">
        <v>5439</v>
      </c>
      <c r="B895" t="s">
        <v>539</v>
      </c>
      <c r="C895" t="s">
        <v>45</v>
      </c>
      <c r="D895">
        <v>5</v>
      </c>
      <c r="E895" t="s">
        <v>2408</v>
      </c>
      <c r="F895" s="1" t="s">
        <v>2409</v>
      </c>
      <c r="G895" t="s">
        <v>2410</v>
      </c>
      <c r="H895" t="e">
        <f>VLOOKUP(F895,#REF!,2,FALSE)</f>
        <v>#REF!</v>
      </c>
      <c r="I895" t="s">
        <v>158</v>
      </c>
      <c r="J895" s="4">
        <v>44794</v>
      </c>
      <c r="K895" s="4">
        <v>44852</v>
      </c>
      <c r="L895" s="3">
        <f>IF(K895&lt;&gt;0,K895-J895,"")</f>
        <v>58</v>
      </c>
      <c r="M895" s="4">
        <v>44854</v>
      </c>
      <c r="N895">
        <f>M895-J895</f>
        <v>60</v>
      </c>
      <c r="O895">
        <v>0</v>
      </c>
      <c r="P895" t="e">
        <f>VLOOKUP(F895,#REF!,3,FALSE)</f>
        <v>#REF!</v>
      </c>
      <c r="Q895">
        <f>IF(OR(ISNUMBER(SEARCH("高等数学",E895)),ISNUMBER(SEARCH("数学分析",E895)),ISNUMBER(SEARCH("微积分",E895))),1,IF(OR(ISNUMBER(SEARCH("概率",E895)),ISNUMBER(SEARCH("数理统计",E895)),ISNUMBER(SEARCH("统计",E895))),2,IF(ISNUMBER(SEARCH("代数",E895)),3,IF(OR(ISNUMBER(SEARCH("运筹",E895)),ISNUMBER(SEARCH("优化",E895))),4,0))))</f>
        <v>0</v>
      </c>
      <c r="R895" t="str">
        <f>IF(AND(Q895&gt;0,O895=1),Q895&amp;"-"&amp;E895,"")</f>
        <v/>
      </c>
      <c r="S895" t="s">
        <v>43</v>
      </c>
      <c r="U895">
        <v>1</v>
      </c>
      <c r="V895" t="s">
        <v>43</v>
      </c>
      <c r="X895">
        <v>80</v>
      </c>
      <c r="Y895">
        <v>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e">
        <f>VLOOKUP(A895,#REF!,4,FALSE)</f>
        <v>#REF!</v>
      </c>
      <c r="AW895" t="e">
        <f>VLOOKUP(A895,#REF!,5,FALSE)</f>
        <v>#REF!</v>
      </c>
      <c r="AX895">
        <f>SUMIF(量化书目统计!A:A,H895,量化书目统计!G:G)</f>
        <v>0</v>
      </c>
    </row>
    <row r="896" spans="1:50" x14ac:dyDescent="0.3">
      <c r="A896" t="s">
        <v>5440</v>
      </c>
      <c r="B896" t="s">
        <v>539</v>
      </c>
      <c r="C896" t="s">
        <v>45</v>
      </c>
      <c r="D896">
        <v>5</v>
      </c>
      <c r="E896" t="s">
        <v>2343</v>
      </c>
      <c r="F896" s="1" t="s">
        <v>2344</v>
      </c>
      <c r="G896" t="s">
        <v>2345</v>
      </c>
      <c r="H896" t="e">
        <f>VLOOKUP(F896,#REF!,2,FALSE)</f>
        <v>#REF!</v>
      </c>
      <c r="I896" t="s">
        <v>49</v>
      </c>
      <c r="J896" s="4">
        <v>44799</v>
      </c>
      <c r="K896" s="4">
        <v>44859</v>
      </c>
      <c r="L896" s="3">
        <f>IF(K896&lt;&gt;0,K896-J896,"")</f>
        <v>60</v>
      </c>
      <c r="M896" s="4">
        <v>44859</v>
      </c>
      <c r="N896">
        <f>M896-J896</f>
        <v>60</v>
      </c>
      <c r="O896">
        <v>0</v>
      </c>
      <c r="P896" t="e">
        <f>VLOOKUP(F896,#REF!,3,FALSE)</f>
        <v>#REF!</v>
      </c>
      <c r="Q896">
        <f>IF(OR(ISNUMBER(SEARCH("高等数学",E896)),ISNUMBER(SEARCH("数学分析",E896)),ISNUMBER(SEARCH("微积分",E896))),1,IF(OR(ISNUMBER(SEARCH("概率",E896)),ISNUMBER(SEARCH("数理统计",E896)),ISNUMBER(SEARCH("统计",E896))),2,IF(ISNUMBER(SEARCH("代数",E896)),3,IF(OR(ISNUMBER(SEARCH("运筹",E896)),ISNUMBER(SEARCH("优化",E896))),4,0))))</f>
        <v>0</v>
      </c>
      <c r="R896" t="str">
        <f>IF(AND(Q896&gt;0,O896=1),Q896&amp;"-"&amp;E896,"")</f>
        <v/>
      </c>
      <c r="S896" t="s">
        <v>43</v>
      </c>
      <c r="U896">
        <v>1</v>
      </c>
      <c r="V896" t="s">
        <v>43</v>
      </c>
      <c r="X896">
        <v>80</v>
      </c>
      <c r="Y896">
        <v>9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e">
        <f>VLOOKUP(A896,#REF!,4,FALSE)</f>
        <v>#REF!</v>
      </c>
      <c r="AW896" t="e">
        <f>VLOOKUP(A896,#REF!,5,FALSE)</f>
        <v>#REF!</v>
      </c>
      <c r="AX896">
        <f>SUMIF(量化书目统计!A:A,H896,量化书目统计!G:G)</f>
        <v>0</v>
      </c>
    </row>
    <row r="897" spans="1:50" x14ac:dyDescent="0.3">
      <c r="A897" t="s">
        <v>5441</v>
      </c>
      <c r="B897" t="s">
        <v>539</v>
      </c>
      <c r="C897" t="s">
        <v>45</v>
      </c>
      <c r="D897">
        <v>5</v>
      </c>
      <c r="E897" t="s">
        <v>4003</v>
      </c>
      <c r="F897" s="1" t="s">
        <v>4099</v>
      </c>
      <c r="G897" t="s">
        <v>4100</v>
      </c>
      <c r="H897" t="e">
        <f>VLOOKUP(F897,#REF!,2,FALSE)</f>
        <v>#REF!</v>
      </c>
      <c r="I897" t="s">
        <v>59</v>
      </c>
      <c r="J897" s="4">
        <v>44499</v>
      </c>
      <c r="K897" s="4">
        <v>44526</v>
      </c>
      <c r="L897" s="3">
        <f>IF(K897&lt;&gt;0,K897-J897,"")</f>
        <v>27</v>
      </c>
      <c r="M897" s="4">
        <v>44559</v>
      </c>
      <c r="N897">
        <f>M897-J897</f>
        <v>60</v>
      </c>
      <c r="O897">
        <v>0</v>
      </c>
      <c r="P897" t="e">
        <f>VLOOKUP(F897,#REF!,3,FALSE)</f>
        <v>#REF!</v>
      </c>
      <c r="Q897">
        <f>IF(OR(ISNUMBER(SEARCH("高等数学",E897)),ISNUMBER(SEARCH("数学分析",E897)),ISNUMBER(SEARCH("微积分",E897))),1,IF(OR(ISNUMBER(SEARCH("概率",E897)),ISNUMBER(SEARCH("数理统计",E897)),ISNUMBER(SEARCH("统计",E897))),2,IF(ISNUMBER(SEARCH("代数",E897)),3,IF(OR(ISNUMBER(SEARCH("运筹",E897)),ISNUMBER(SEARCH("优化",E897))),4,0))))</f>
        <v>1</v>
      </c>
      <c r="R897" t="str">
        <f>IF(AND(Q897&gt;0,O897=1),Q897&amp;"-"&amp;E897,"")</f>
        <v/>
      </c>
      <c r="S897" t="s">
        <v>38</v>
      </c>
      <c r="T897">
        <v>8</v>
      </c>
      <c r="U897">
        <v>3</v>
      </c>
      <c r="V897" t="s">
        <v>38</v>
      </c>
      <c r="W897">
        <v>12</v>
      </c>
      <c r="X897">
        <v>48</v>
      </c>
      <c r="Y897">
        <v>21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 t="e">
        <f>VLOOKUP(A897,#REF!,4,FALSE)</f>
        <v>#REF!</v>
      </c>
      <c r="AW897" t="e">
        <f>VLOOKUP(A897,#REF!,5,FALSE)</f>
        <v>#REF!</v>
      </c>
      <c r="AX897">
        <f>SUMIF(量化书目统计!A:A,H897,量化书目统计!G:G)</f>
        <v>0</v>
      </c>
    </row>
    <row r="898" spans="1:50" x14ac:dyDescent="0.3">
      <c r="A898" t="s">
        <v>5442</v>
      </c>
      <c r="B898" t="s">
        <v>539</v>
      </c>
      <c r="C898" t="s">
        <v>45</v>
      </c>
      <c r="D898">
        <v>5</v>
      </c>
      <c r="E898" t="s">
        <v>1256</v>
      </c>
      <c r="F898" s="1" t="s">
        <v>1257</v>
      </c>
      <c r="G898" t="s">
        <v>1258</v>
      </c>
      <c r="H898" t="e">
        <f>VLOOKUP(F898,#REF!,2,FALSE)</f>
        <v>#REF!</v>
      </c>
      <c r="I898" t="s">
        <v>49</v>
      </c>
      <c r="J898" s="4">
        <v>44827</v>
      </c>
      <c r="K898" s="4">
        <v>44842</v>
      </c>
      <c r="L898" s="3">
        <f>IF(K898&lt;&gt;0,K898-J898,"")</f>
        <v>15</v>
      </c>
      <c r="M898" s="4">
        <v>44844</v>
      </c>
      <c r="N898">
        <f>M898-J898</f>
        <v>17</v>
      </c>
      <c r="O898">
        <v>0</v>
      </c>
      <c r="P898" t="e">
        <f>VLOOKUP(F898,#REF!,3,FALSE)</f>
        <v>#REF!</v>
      </c>
      <c r="Q898">
        <f>IF(OR(ISNUMBER(SEARCH("高等数学",E898)),ISNUMBER(SEARCH("数学分析",E898)),ISNUMBER(SEARCH("微积分",E898))),1,IF(OR(ISNUMBER(SEARCH("概率",E898)),ISNUMBER(SEARCH("数理统计",E898)),ISNUMBER(SEARCH("统计",E898))),2,IF(ISNUMBER(SEARCH("代数",E898)),3,IF(OR(ISNUMBER(SEARCH("运筹",E898)),ISNUMBER(SEARCH("优化",E898))),4,0))))</f>
        <v>0</v>
      </c>
      <c r="R898" t="str">
        <f>IF(AND(Q898&gt;0,O898=1),Q898&amp;"-"&amp;E898,"")</f>
        <v/>
      </c>
      <c r="S898" t="s">
        <v>43</v>
      </c>
      <c r="U898">
        <v>1</v>
      </c>
      <c r="V898" t="s">
        <v>43</v>
      </c>
      <c r="X898">
        <v>80</v>
      </c>
      <c r="Y898">
        <v>15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e">
        <f>VLOOKUP(A898,#REF!,4,FALSE)</f>
        <v>#REF!</v>
      </c>
      <c r="AW898" t="e">
        <f>VLOOKUP(A898,#REF!,5,FALSE)</f>
        <v>#REF!</v>
      </c>
      <c r="AX898">
        <f>SUMIF(量化书目统计!A:A,H898,量化书目统计!G:G)</f>
        <v>0</v>
      </c>
    </row>
    <row r="899" spans="1:50" x14ac:dyDescent="0.3">
      <c r="A899" t="s">
        <v>5443</v>
      </c>
      <c r="B899" t="s">
        <v>539</v>
      </c>
      <c r="C899" t="s">
        <v>45</v>
      </c>
      <c r="D899">
        <v>5</v>
      </c>
      <c r="E899" t="s">
        <v>2923</v>
      </c>
      <c r="F899" s="1" t="s">
        <v>2924</v>
      </c>
      <c r="G899" t="s">
        <v>2925</v>
      </c>
      <c r="H899" t="e">
        <f>VLOOKUP(F899,#REF!,2,FALSE)</f>
        <v>#REF!</v>
      </c>
      <c r="I899" t="s">
        <v>32</v>
      </c>
      <c r="J899" s="4">
        <v>44863</v>
      </c>
      <c r="K899" s="4">
        <v>44919</v>
      </c>
      <c r="L899" s="3">
        <f>IF(K899&lt;&gt;0,K899-J899,"")</f>
        <v>56</v>
      </c>
      <c r="M899" s="4">
        <v>44985</v>
      </c>
      <c r="N899">
        <f>M899-J899</f>
        <v>122</v>
      </c>
      <c r="O899">
        <v>0</v>
      </c>
      <c r="P899" t="e">
        <f>VLOOKUP(F899,#REF!,3,FALSE)</f>
        <v>#REF!</v>
      </c>
      <c r="Q899">
        <f>IF(OR(ISNUMBER(SEARCH("高等数学",E899)),ISNUMBER(SEARCH("数学分析",E899)),ISNUMBER(SEARCH("微积分",E899))),1,IF(OR(ISNUMBER(SEARCH("概率",E899)),ISNUMBER(SEARCH("数理统计",E899)),ISNUMBER(SEARCH("统计",E899))),2,IF(ISNUMBER(SEARCH("代数",E899)),3,IF(OR(ISNUMBER(SEARCH("运筹",E899)),ISNUMBER(SEARCH("优化",E899))),4,0))))</f>
        <v>0</v>
      </c>
      <c r="R899" t="str">
        <f>IF(AND(Q899&gt;0,O899=1),Q899&amp;"-"&amp;E899,"")</f>
        <v/>
      </c>
      <c r="S899" t="s">
        <v>43</v>
      </c>
      <c r="U899">
        <v>1</v>
      </c>
      <c r="V899" t="s">
        <v>43</v>
      </c>
      <c r="X899">
        <v>80</v>
      </c>
      <c r="Y899">
        <v>21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 t="e">
        <f>VLOOKUP(A899,#REF!,4,FALSE)</f>
        <v>#REF!</v>
      </c>
      <c r="AW899" t="e">
        <f>VLOOKUP(A899,#REF!,5,FALSE)</f>
        <v>#REF!</v>
      </c>
      <c r="AX899">
        <f>SUMIF(量化书目统计!A:A,H899,量化书目统计!G:G)</f>
        <v>0</v>
      </c>
    </row>
    <row r="900" spans="1:50" x14ac:dyDescent="0.3">
      <c r="A900" t="s">
        <v>5444</v>
      </c>
      <c r="B900" t="s">
        <v>539</v>
      </c>
      <c r="C900" t="s">
        <v>45</v>
      </c>
      <c r="D900">
        <v>5</v>
      </c>
      <c r="E900" t="s">
        <v>4838</v>
      </c>
      <c r="F900" s="1" t="s">
        <v>4839</v>
      </c>
      <c r="G900" t="s">
        <v>4840</v>
      </c>
      <c r="H900" t="e">
        <f>VLOOKUP(F900,#REF!,2,FALSE)</f>
        <v>#REF!</v>
      </c>
      <c r="I900" t="s">
        <v>53</v>
      </c>
      <c r="J900" s="4">
        <v>44531</v>
      </c>
      <c r="K900" s="4">
        <v>44542</v>
      </c>
      <c r="L900" s="3">
        <f>IF(K900&lt;&gt;0,K900-J900,"")</f>
        <v>11</v>
      </c>
      <c r="M900" s="4">
        <v>44592</v>
      </c>
      <c r="N900">
        <f>M900-J900</f>
        <v>61</v>
      </c>
      <c r="O900">
        <v>0</v>
      </c>
      <c r="P900" t="e">
        <f>VLOOKUP(F900,#REF!,3,FALSE)</f>
        <v>#REF!</v>
      </c>
      <c r="Q900">
        <f>IF(OR(ISNUMBER(SEARCH("高等数学",E900)),ISNUMBER(SEARCH("数学分析",E900)),ISNUMBER(SEARCH("微积分",E900))),1,IF(OR(ISNUMBER(SEARCH("概率",E900)),ISNUMBER(SEARCH("数理统计",E900)),ISNUMBER(SEARCH("统计",E900))),2,IF(ISNUMBER(SEARCH("代数",E900)),3,IF(OR(ISNUMBER(SEARCH("运筹",E900)),ISNUMBER(SEARCH("优化",E900))),4,0))))</f>
        <v>0</v>
      </c>
      <c r="R900" t="str">
        <f>IF(AND(Q900&gt;0,O900=1),Q900&amp;"-"&amp;E900,"")</f>
        <v/>
      </c>
      <c r="S900" t="s">
        <v>38</v>
      </c>
      <c r="T900">
        <v>13</v>
      </c>
      <c r="U900">
        <v>1</v>
      </c>
      <c r="V900" t="s">
        <v>38</v>
      </c>
      <c r="W900">
        <v>15</v>
      </c>
      <c r="X900">
        <v>53</v>
      </c>
      <c r="Y900">
        <v>14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e">
        <f>VLOOKUP(A900,#REF!,4,FALSE)</f>
        <v>#REF!</v>
      </c>
      <c r="AW900" t="e">
        <f>VLOOKUP(A900,#REF!,5,FALSE)</f>
        <v>#REF!</v>
      </c>
      <c r="AX900">
        <f>SUMIF(量化书目统计!A:A,H900,量化书目统计!G:G)</f>
        <v>0</v>
      </c>
    </row>
    <row r="901" spans="1:50" x14ac:dyDescent="0.3">
      <c r="A901" t="s">
        <v>5445</v>
      </c>
      <c r="B901" t="s">
        <v>539</v>
      </c>
      <c r="C901" t="s">
        <v>45</v>
      </c>
      <c r="D901">
        <v>5</v>
      </c>
      <c r="E901" t="s">
        <v>2343</v>
      </c>
      <c r="F901" s="1" t="s">
        <v>2344</v>
      </c>
      <c r="G901" t="s">
        <v>2345</v>
      </c>
      <c r="H901" t="e">
        <f>VLOOKUP(F901,#REF!,2,FALSE)</f>
        <v>#REF!</v>
      </c>
      <c r="I901" t="s">
        <v>49</v>
      </c>
      <c r="J901" s="4">
        <v>44875</v>
      </c>
      <c r="K901" s="4">
        <v>44976</v>
      </c>
      <c r="L901" s="3">
        <f>IF(K901&lt;&gt;0,K901-J901,"")</f>
        <v>101</v>
      </c>
      <c r="M901" s="4">
        <v>44985</v>
      </c>
      <c r="N901">
        <f>M901-J901</f>
        <v>110</v>
      </c>
      <c r="O901">
        <v>0</v>
      </c>
      <c r="P901" t="e">
        <f>VLOOKUP(F901,#REF!,3,FALSE)</f>
        <v>#REF!</v>
      </c>
      <c r="Q901">
        <f>IF(OR(ISNUMBER(SEARCH("高等数学",E901)),ISNUMBER(SEARCH("数学分析",E901)),ISNUMBER(SEARCH("微积分",E901))),1,IF(OR(ISNUMBER(SEARCH("概率",E901)),ISNUMBER(SEARCH("数理统计",E901)),ISNUMBER(SEARCH("统计",E901))),2,IF(ISNUMBER(SEARCH("代数",E901)),3,IF(OR(ISNUMBER(SEARCH("运筹",E901)),ISNUMBER(SEARCH("优化",E901))),4,0))))</f>
        <v>0</v>
      </c>
      <c r="R901" t="str">
        <f>IF(AND(Q901&gt;0,O901=1),Q901&amp;"-"&amp;E901,"")</f>
        <v/>
      </c>
      <c r="S901" t="s">
        <v>43</v>
      </c>
      <c r="U901">
        <v>1</v>
      </c>
      <c r="V901" t="s">
        <v>43</v>
      </c>
      <c r="X901">
        <v>80</v>
      </c>
      <c r="Y901">
        <v>9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e">
        <f>VLOOKUP(A901,#REF!,4,FALSE)</f>
        <v>#REF!</v>
      </c>
      <c r="AW901" t="e">
        <f>VLOOKUP(A901,#REF!,5,FALSE)</f>
        <v>#REF!</v>
      </c>
      <c r="AX901">
        <f>SUMIF(量化书目统计!A:A,H901,量化书目统计!G:G)</f>
        <v>0</v>
      </c>
    </row>
    <row r="902" spans="1:50" x14ac:dyDescent="0.3">
      <c r="A902" t="s">
        <v>5446</v>
      </c>
      <c r="B902" t="s">
        <v>539</v>
      </c>
      <c r="C902" t="s">
        <v>45</v>
      </c>
      <c r="D902">
        <v>5</v>
      </c>
      <c r="E902" t="s">
        <v>3312</v>
      </c>
      <c r="F902" s="1" t="s">
        <v>3313</v>
      </c>
      <c r="G902" t="s">
        <v>3314</v>
      </c>
      <c r="H902" t="e">
        <f>VLOOKUP(F902,#REF!,2,FALSE)</f>
        <v>#REF!</v>
      </c>
      <c r="I902" t="s">
        <v>49</v>
      </c>
      <c r="J902" s="4">
        <v>44576</v>
      </c>
      <c r="K902" s="4">
        <v>44808</v>
      </c>
      <c r="L902" s="3">
        <f>IF(K902&lt;&gt;0,K902-J902,"")</f>
        <v>232</v>
      </c>
      <c r="M902" s="4">
        <v>44815</v>
      </c>
      <c r="N902">
        <f>M902-J902</f>
        <v>239</v>
      </c>
      <c r="O902">
        <v>0</v>
      </c>
      <c r="P902" t="e">
        <f>VLOOKUP(F902,#REF!,3,FALSE)</f>
        <v>#REF!</v>
      </c>
      <c r="Q902">
        <f>IF(OR(ISNUMBER(SEARCH("高等数学",E902)),ISNUMBER(SEARCH("数学分析",E902)),ISNUMBER(SEARCH("微积分",E902))),1,IF(OR(ISNUMBER(SEARCH("概率",E902)),ISNUMBER(SEARCH("数理统计",E902)),ISNUMBER(SEARCH("统计",E902))),2,IF(ISNUMBER(SEARCH("代数",E902)),3,IF(OR(ISNUMBER(SEARCH("运筹",E902)),ISNUMBER(SEARCH("优化",E902))),4,0))))</f>
        <v>0</v>
      </c>
      <c r="R902" t="str">
        <f>IF(AND(Q902&gt;0,O902=1),Q902&amp;"-"&amp;E902,"")</f>
        <v/>
      </c>
      <c r="S902" t="s">
        <v>38</v>
      </c>
      <c r="T902">
        <f>19</f>
        <v>19</v>
      </c>
      <c r="U902">
        <v>1</v>
      </c>
      <c r="V902" t="s">
        <v>43</v>
      </c>
      <c r="X902">
        <v>59</v>
      </c>
      <c r="Y902">
        <v>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e">
        <f>VLOOKUP(A902,#REF!,4,FALSE)</f>
        <v>#REF!</v>
      </c>
      <c r="AW902" t="e">
        <f>VLOOKUP(A902,#REF!,5,FALSE)</f>
        <v>#REF!</v>
      </c>
      <c r="AX902">
        <f>SUMIF(量化书目统计!A:A,H902,量化书目统计!G:G)</f>
        <v>0</v>
      </c>
    </row>
    <row r="903" spans="1:50" x14ac:dyDescent="0.3">
      <c r="A903" t="s">
        <v>5447</v>
      </c>
      <c r="B903" t="s">
        <v>539</v>
      </c>
      <c r="C903" t="s">
        <v>91</v>
      </c>
      <c r="D903">
        <v>4</v>
      </c>
      <c r="E903" t="s">
        <v>1528</v>
      </c>
      <c r="F903" s="1" t="s">
        <v>1529</v>
      </c>
      <c r="G903" t="s">
        <v>1530</v>
      </c>
      <c r="H903" t="e">
        <f>VLOOKUP(F903,#REF!,2,FALSE)</f>
        <v>#REF!</v>
      </c>
      <c r="I903" t="s">
        <v>1417</v>
      </c>
      <c r="J903" s="4">
        <v>44449</v>
      </c>
      <c r="K903" s="4">
        <v>44481</v>
      </c>
      <c r="L903" s="3">
        <f>IF(K903&lt;&gt;0,K903-J903,"")</f>
        <v>32</v>
      </c>
      <c r="M903" s="4">
        <v>44487</v>
      </c>
      <c r="N903">
        <f>M903-J903</f>
        <v>38</v>
      </c>
      <c r="O903">
        <v>0</v>
      </c>
      <c r="P903" t="e">
        <f>VLOOKUP(F903,#REF!,3,FALSE)</f>
        <v>#REF!</v>
      </c>
      <c r="Q903">
        <f>IF(OR(ISNUMBER(SEARCH("高等数学",E903)),ISNUMBER(SEARCH("数学分析",E903)),ISNUMBER(SEARCH("微积分",E903))),1,IF(OR(ISNUMBER(SEARCH("概率",E903)),ISNUMBER(SEARCH("数理统计",E903)),ISNUMBER(SEARCH("统计",E903))),2,IF(ISNUMBER(SEARCH("代数",E903)),3,IF(OR(ISNUMBER(SEARCH("运筹",E903)),ISNUMBER(SEARCH("优化",E903))),4,0))))</f>
        <v>0</v>
      </c>
      <c r="R903" t="str">
        <f>IF(AND(Q903&gt;0,O903=1),Q903&amp;"-"&amp;E903,"")</f>
        <v/>
      </c>
      <c r="S903" t="s">
        <v>38</v>
      </c>
      <c r="T903">
        <v>1</v>
      </c>
      <c r="U903">
        <v>1</v>
      </c>
      <c r="V903" t="s">
        <v>38</v>
      </c>
      <c r="W903">
        <v>6</v>
      </c>
      <c r="X903">
        <v>41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e">
        <f>VLOOKUP(A903,#REF!,4,FALSE)</f>
        <v>#REF!</v>
      </c>
      <c r="AW903" t="e">
        <f>VLOOKUP(A903,#REF!,5,FALSE)</f>
        <v>#REF!</v>
      </c>
      <c r="AX903">
        <f>SUMIF(量化书目统计!A:A,H903,量化书目统计!G:G)</f>
        <v>0</v>
      </c>
    </row>
    <row r="904" spans="1:50" x14ac:dyDescent="0.3">
      <c r="A904" t="s">
        <v>929</v>
      </c>
      <c r="B904" t="s">
        <v>539</v>
      </c>
      <c r="C904" t="s">
        <v>185</v>
      </c>
      <c r="D904">
        <v>5</v>
      </c>
      <c r="E904" t="s">
        <v>930</v>
      </c>
      <c r="F904" s="1" t="s">
        <v>931</v>
      </c>
      <c r="G904" t="s">
        <v>932</v>
      </c>
      <c r="H904" t="e">
        <f>VLOOKUP(F904,#REF!,2,FALSE)</f>
        <v>#REF!</v>
      </c>
      <c r="I904" t="s">
        <v>225</v>
      </c>
      <c r="J904" s="4">
        <v>44117</v>
      </c>
      <c r="K904" s="4">
        <v>44183</v>
      </c>
      <c r="L904" s="3">
        <f>IF(K904&lt;&gt;0,K904-J904,"")</f>
        <v>66</v>
      </c>
      <c r="M904" s="4">
        <v>44239</v>
      </c>
      <c r="N904">
        <f>M904-J904</f>
        <v>122</v>
      </c>
      <c r="O904">
        <v>0</v>
      </c>
      <c r="P904" t="e">
        <f>VLOOKUP(F904,#REF!,3,FALSE)</f>
        <v>#REF!</v>
      </c>
      <c r="Q904">
        <f>IF(OR(ISNUMBER(SEARCH("高等数学",E904)),ISNUMBER(SEARCH("数学分析",E904)),ISNUMBER(SEARCH("微积分",E904))),1,IF(OR(ISNUMBER(SEARCH("概率",E904)),ISNUMBER(SEARCH("数理统计",E904)),ISNUMBER(SEARCH("统计",E904))),2,IF(ISNUMBER(SEARCH("代数",E904)),3,IF(OR(ISNUMBER(SEARCH("运筹",E904)),ISNUMBER(SEARCH("优化",E904))),4,0))))</f>
        <v>0</v>
      </c>
      <c r="R904" t="str">
        <f>IF(AND(Q904&gt;0,O904=1),Q904&amp;"-"&amp;E904,"")</f>
        <v/>
      </c>
      <c r="S904" t="s">
        <v>28</v>
      </c>
      <c r="T904">
        <v>6</v>
      </c>
      <c r="U904">
        <v>1</v>
      </c>
      <c r="V904" t="s">
        <v>28</v>
      </c>
      <c r="W904">
        <v>15</v>
      </c>
      <c r="X904">
        <v>6</v>
      </c>
      <c r="Y904">
        <v>15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e">
        <f>VLOOKUP(A904,#REF!,4,FALSE)</f>
        <v>#REF!</v>
      </c>
      <c r="AW904" t="e">
        <f>VLOOKUP(A904,#REF!,5,FALSE)</f>
        <v>#REF!</v>
      </c>
      <c r="AX904">
        <f>SUMIF(量化书目统计!A:A,H904,量化书目统计!G:G)</f>
        <v>0</v>
      </c>
    </row>
    <row r="905" spans="1:50" x14ac:dyDescent="0.3">
      <c r="A905" t="s">
        <v>5448</v>
      </c>
      <c r="B905" t="s">
        <v>539</v>
      </c>
      <c r="C905" t="s">
        <v>106</v>
      </c>
      <c r="D905">
        <v>4</v>
      </c>
      <c r="E905" t="s">
        <v>901</v>
      </c>
      <c r="F905" s="1" t="s">
        <v>902</v>
      </c>
      <c r="G905" t="s">
        <v>903</v>
      </c>
      <c r="H905" t="e">
        <f>VLOOKUP(F905,#REF!,2,FALSE)</f>
        <v>#REF!</v>
      </c>
      <c r="I905" t="s">
        <v>59</v>
      </c>
      <c r="J905" s="4">
        <v>44573</v>
      </c>
      <c r="K905" s="4">
        <v>44617</v>
      </c>
      <c r="L905" s="3">
        <f>IF(K905&lt;&gt;0,K905-J905,"")</f>
        <v>44</v>
      </c>
      <c r="M905" s="4">
        <v>44620</v>
      </c>
      <c r="N905">
        <f>M905-J905</f>
        <v>47</v>
      </c>
      <c r="O905">
        <v>0</v>
      </c>
      <c r="P905" t="e">
        <f>VLOOKUP(F905,#REF!,3,FALSE)</f>
        <v>#REF!</v>
      </c>
      <c r="Q905">
        <f>IF(OR(ISNUMBER(SEARCH("高等数学",E905)),ISNUMBER(SEARCH("数学分析",E905)),ISNUMBER(SEARCH("微积分",E905))),1,IF(OR(ISNUMBER(SEARCH("概率",E905)),ISNUMBER(SEARCH("数理统计",E905)),ISNUMBER(SEARCH("统计",E905))),2,IF(ISNUMBER(SEARCH("代数",E905)),3,IF(OR(ISNUMBER(SEARCH("运筹",E905)),ISNUMBER(SEARCH("优化",E905))),4,0))))</f>
        <v>3</v>
      </c>
      <c r="R905" t="str">
        <f>IF(AND(Q905&gt;0,O905=1),Q905&amp;"-"&amp;E905,"")</f>
        <v/>
      </c>
      <c r="S905" t="s">
        <v>38</v>
      </c>
      <c r="T905">
        <f>19</f>
        <v>19</v>
      </c>
      <c r="U905">
        <v>1</v>
      </c>
      <c r="V905" t="s">
        <v>99</v>
      </c>
      <c r="W905">
        <v>2</v>
      </c>
      <c r="X905">
        <v>59</v>
      </c>
      <c r="Y905">
        <v>15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e">
        <f>VLOOKUP(A905,#REF!,4,FALSE)</f>
        <v>#REF!</v>
      </c>
      <c r="AW905" t="e">
        <f>VLOOKUP(A905,#REF!,5,FALSE)</f>
        <v>#REF!</v>
      </c>
      <c r="AX905">
        <f>SUMIF(量化书目统计!A:A,H905,量化书目统计!G:G)</f>
        <v>0</v>
      </c>
    </row>
    <row r="906" spans="1:50" x14ac:dyDescent="0.3">
      <c r="A906" t="s">
        <v>5449</v>
      </c>
      <c r="B906" t="s">
        <v>539</v>
      </c>
      <c r="C906" t="s">
        <v>106</v>
      </c>
      <c r="D906">
        <v>4</v>
      </c>
      <c r="E906" t="s">
        <v>4039</v>
      </c>
      <c r="F906" s="1" t="s">
        <v>4040</v>
      </c>
      <c r="G906" t="s">
        <v>4041</v>
      </c>
      <c r="H906" t="e">
        <f>VLOOKUP(F906,#REF!,2,FALSE)</f>
        <v>#REF!</v>
      </c>
      <c r="I906" t="s">
        <v>59</v>
      </c>
      <c r="J906" s="4">
        <v>44738</v>
      </c>
      <c r="K906" s="4">
        <v>44901</v>
      </c>
      <c r="L906" s="3">
        <f>IF(K906&lt;&gt;0,K906-J906,"")</f>
        <v>163</v>
      </c>
      <c r="M906" s="4">
        <v>44872</v>
      </c>
      <c r="N906">
        <f>M906-J906</f>
        <v>134</v>
      </c>
      <c r="O906">
        <v>0</v>
      </c>
      <c r="P906" t="e">
        <f>VLOOKUP(F906,#REF!,3,FALSE)</f>
        <v>#REF!</v>
      </c>
      <c r="Q906">
        <f>IF(OR(ISNUMBER(SEARCH("高等数学",E906)),ISNUMBER(SEARCH("数学分析",E906)),ISNUMBER(SEARCH("微积分",E906))),1,IF(OR(ISNUMBER(SEARCH("概率",E906)),ISNUMBER(SEARCH("数理统计",E906)),ISNUMBER(SEARCH("统计",E906))),2,IF(ISNUMBER(SEARCH("代数",E906)),3,IF(OR(ISNUMBER(SEARCH("运筹",E906)),ISNUMBER(SEARCH("优化",E906))),4,0))))</f>
        <v>0</v>
      </c>
      <c r="R906" t="str">
        <f>IF(AND(Q906&gt;0,O906=1),Q906&amp;"-"&amp;E906,"")</f>
        <v/>
      </c>
      <c r="S906" t="s">
        <v>43</v>
      </c>
      <c r="U906">
        <v>1</v>
      </c>
      <c r="V906" t="s">
        <v>43</v>
      </c>
      <c r="X906">
        <v>80</v>
      </c>
      <c r="Y906">
        <v>9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e">
        <f>VLOOKUP(A906,#REF!,4,FALSE)</f>
        <v>#REF!</v>
      </c>
      <c r="AW906" t="e">
        <f>VLOOKUP(A906,#REF!,5,FALSE)</f>
        <v>#REF!</v>
      </c>
      <c r="AX906">
        <f>SUMIF(量化书目统计!A:A,H906,量化书目统计!G:G)</f>
        <v>0</v>
      </c>
    </row>
    <row r="907" spans="1:50" x14ac:dyDescent="0.3">
      <c r="A907" t="s">
        <v>5450</v>
      </c>
      <c r="B907" t="s">
        <v>539</v>
      </c>
      <c r="C907" t="s">
        <v>561</v>
      </c>
      <c r="D907">
        <v>3</v>
      </c>
      <c r="E907" t="s">
        <v>2639</v>
      </c>
      <c r="F907" s="1" t="s">
        <v>2640</v>
      </c>
      <c r="G907" t="s">
        <v>2641</v>
      </c>
      <c r="H907" t="e">
        <f>VLOOKUP(F907,#REF!,2,FALSE)</f>
        <v>#REF!</v>
      </c>
      <c r="I907" t="s">
        <v>59</v>
      </c>
      <c r="J907" s="4">
        <v>44525</v>
      </c>
      <c r="K907" s="4">
        <v>44834</v>
      </c>
      <c r="L907" s="3">
        <f>IF(K907&lt;&gt;0,K907-J907,"")</f>
        <v>309</v>
      </c>
      <c r="M907" s="4">
        <v>44844</v>
      </c>
      <c r="N907">
        <f>M907-J907</f>
        <v>319</v>
      </c>
      <c r="O907">
        <v>0</v>
      </c>
      <c r="P907" t="e">
        <f>VLOOKUP(F907,#REF!,3,FALSE)</f>
        <v>#REF!</v>
      </c>
      <c r="Q907">
        <f>IF(OR(ISNUMBER(SEARCH("高等数学",E907)),ISNUMBER(SEARCH("数学分析",E907)),ISNUMBER(SEARCH("微积分",E907))),1,IF(OR(ISNUMBER(SEARCH("概率",E907)),ISNUMBER(SEARCH("数理统计",E907)),ISNUMBER(SEARCH("统计",E907))),2,IF(ISNUMBER(SEARCH("代数",E907)),3,IF(OR(ISNUMBER(SEARCH("运筹",E907)),ISNUMBER(SEARCH("优化",E907))),4,0))))</f>
        <v>0</v>
      </c>
      <c r="R907" t="str">
        <f>IF(AND(Q907&gt;0,O907=1),Q907&amp;"-"&amp;E907,"")</f>
        <v/>
      </c>
      <c r="S907" t="s">
        <v>38</v>
      </c>
      <c r="T907">
        <v>12</v>
      </c>
      <c r="U907">
        <v>1</v>
      </c>
      <c r="V907" t="s">
        <v>43</v>
      </c>
      <c r="X907">
        <v>52</v>
      </c>
      <c r="Y907">
        <v>5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e">
        <f>VLOOKUP(A907,#REF!,4,FALSE)</f>
        <v>#REF!</v>
      </c>
      <c r="AW907" t="e">
        <f>VLOOKUP(A907,#REF!,5,FALSE)</f>
        <v>#REF!</v>
      </c>
      <c r="AX907">
        <f>SUMIF(量化书目统计!A:A,H907,量化书目统计!G:G)</f>
        <v>0</v>
      </c>
    </row>
    <row r="908" spans="1:50" x14ac:dyDescent="0.3">
      <c r="A908" t="s">
        <v>5451</v>
      </c>
      <c r="B908" t="s">
        <v>539</v>
      </c>
      <c r="C908" t="s">
        <v>411</v>
      </c>
      <c r="D908">
        <v>3</v>
      </c>
      <c r="E908" t="s">
        <v>3962</v>
      </c>
      <c r="F908" s="1" t="s">
        <v>3963</v>
      </c>
      <c r="G908" t="s">
        <v>3964</v>
      </c>
      <c r="H908" t="e">
        <f>VLOOKUP(F908,#REF!,2,FALSE)</f>
        <v>#REF!</v>
      </c>
      <c r="I908" t="s">
        <v>59</v>
      </c>
      <c r="J908" s="4">
        <v>44493</v>
      </c>
      <c r="K908" s="4">
        <v>44537</v>
      </c>
      <c r="L908" s="3">
        <f>IF(K908&lt;&gt;0,K908-J908,"")</f>
        <v>44</v>
      </c>
      <c r="M908" s="4">
        <v>44553</v>
      </c>
      <c r="N908">
        <f>M908-J908</f>
        <v>60</v>
      </c>
      <c r="O908">
        <v>0</v>
      </c>
      <c r="P908" t="e">
        <f>VLOOKUP(F908,#REF!,3,FALSE)</f>
        <v>#REF!</v>
      </c>
      <c r="Q908">
        <f>IF(OR(ISNUMBER(SEARCH("高等数学",E908)),ISNUMBER(SEARCH("数学分析",E908)),ISNUMBER(SEARCH("微积分",E908))),1,IF(OR(ISNUMBER(SEARCH("概率",E908)),ISNUMBER(SEARCH("数理统计",E908)),ISNUMBER(SEARCH("统计",E908))),2,IF(ISNUMBER(SEARCH("代数",E908)),3,IF(OR(ISNUMBER(SEARCH("运筹",E908)),ISNUMBER(SEARCH("优化",E908))),4,0))))</f>
        <v>1</v>
      </c>
      <c r="R908" t="str">
        <f>IF(AND(Q908&gt;0,O908=1),Q908&amp;"-"&amp;E908,"")</f>
        <v/>
      </c>
      <c r="S908" t="s">
        <v>38</v>
      </c>
      <c r="T908">
        <v>8</v>
      </c>
      <c r="U908">
        <v>1</v>
      </c>
      <c r="V908" t="s">
        <v>38</v>
      </c>
      <c r="W908">
        <v>14</v>
      </c>
      <c r="X908">
        <v>48</v>
      </c>
      <c r="Y908"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e">
        <f>VLOOKUP(A908,#REF!,4,FALSE)</f>
        <v>#REF!</v>
      </c>
      <c r="AW908" t="e">
        <f>VLOOKUP(A908,#REF!,5,FALSE)</f>
        <v>#REF!</v>
      </c>
      <c r="AX908">
        <f>SUMIF(量化书目统计!A:A,H908,量化书目统计!G:G)</f>
        <v>0</v>
      </c>
    </row>
    <row r="909" spans="1:50" x14ac:dyDescent="0.3">
      <c r="A909" t="s">
        <v>5452</v>
      </c>
      <c r="B909" t="s">
        <v>539</v>
      </c>
      <c r="C909" t="s">
        <v>411</v>
      </c>
      <c r="D909">
        <v>3</v>
      </c>
      <c r="E909" t="s">
        <v>172</v>
      </c>
      <c r="F909" s="1" t="s">
        <v>173</v>
      </c>
      <c r="G909" t="s">
        <v>174</v>
      </c>
      <c r="H909" t="e">
        <f>VLOOKUP(F909,#REF!,2,FALSE)</f>
        <v>#REF!</v>
      </c>
      <c r="I909" t="s">
        <v>175</v>
      </c>
      <c r="J909" s="4">
        <v>44486</v>
      </c>
      <c r="K909" s="4">
        <v>44543</v>
      </c>
      <c r="L909" s="3">
        <f>IF(K909&lt;&gt;0,K909-J909,"")</f>
        <v>57</v>
      </c>
      <c r="M909" s="4">
        <v>44546</v>
      </c>
      <c r="N909">
        <f>M909-J909</f>
        <v>60</v>
      </c>
      <c r="O909">
        <v>0</v>
      </c>
      <c r="P909" t="e">
        <f>VLOOKUP(F909,#REF!,3,FALSE)</f>
        <v>#REF!</v>
      </c>
      <c r="Q909">
        <f>IF(OR(ISNUMBER(SEARCH("高等数学",E909)),ISNUMBER(SEARCH("数学分析",E909)),ISNUMBER(SEARCH("微积分",E909))),1,IF(OR(ISNUMBER(SEARCH("概率",E909)),ISNUMBER(SEARCH("数理统计",E909)),ISNUMBER(SEARCH("统计",E909))),2,IF(ISNUMBER(SEARCH("代数",E909)),3,IF(OR(ISNUMBER(SEARCH("运筹",E909)),ISNUMBER(SEARCH("优化",E909))),4,0))))</f>
        <v>0</v>
      </c>
      <c r="R909" t="str">
        <f>IF(AND(Q909&gt;0,O909=1),Q909&amp;"-"&amp;E909,"")</f>
        <v/>
      </c>
      <c r="S909" t="s">
        <v>38</v>
      </c>
      <c r="T909">
        <v>7</v>
      </c>
      <c r="U909">
        <v>1</v>
      </c>
      <c r="V909" t="s">
        <v>38</v>
      </c>
      <c r="W909">
        <v>15</v>
      </c>
      <c r="X909">
        <v>47</v>
      </c>
      <c r="Y909">
        <v>5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e">
        <f>VLOOKUP(A909,#REF!,4,FALSE)</f>
        <v>#REF!</v>
      </c>
      <c r="AW909" t="e">
        <f>VLOOKUP(A909,#REF!,5,FALSE)</f>
        <v>#REF!</v>
      </c>
      <c r="AX909">
        <f>SUMIF(量化书目统计!A:A,H909,量化书目统计!G:G)</f>
        <v>0</v>
      </c>
    </row>
    <row r="910" spans="1:50" x14ac:dyDescent="0.3">
      <c r="A910" t="s">
        <v>5453</v>
      </c>
      <c r="B910" t="s">
        <v>539</v>
      </c>
      <c r="C910" t="s">
        <v>561</v>
      </c>
      <c r="D910">
        <v>3</v>
      </c>
      <c r="E910" t="s">
        <v>4547</v>
      </c>
      <c r="F910" s="1" t="s">
        <v>4817</v>
      </c>
      <c r="G910" t="s">
        <v>4549</v>
      </c>
      <c r="H910" t="e">
        <f>VLOOKUP(F910,#REF!,2,FALSE)</f>
        <v>#REF!</v>
      </c>
      <c r="I910" t="s">
        <v>53</v>
      </c>
      <c r="J910" s="4">
        <v>44560</v>
      </c>
      <c r="K910" s="4">
        <v>44572</v>
      </c>
      <c r="L910" s="3">
        <f>IF(K910&lt;&gt;0,K910-J910,"")</f>
        <v>12</v>
      </c>
      <c r="M910" s="4">
        <v>44620</v>
      </c>
      <c r="N910">
        <f>M910-J910</f>
        <v>60</v>
      </c>
      <c r="O910">
        <v>0</v>
      </c>
      <c r="P910" t="e">
        <f>VLOOKUP(F910,#REF!,3,FALSE)</f>
        <v>#REF!</v>
      </c>
      <c r="Q910">
        <f>IF(OR(ISNUMBER(SEARCH("高等数学",E910)),ISNUMBER(SEARCH("数学分析",E910)),ISNUMBER(SEARCH("微积分",E910))),1,IF(OR(ISNUMBER(SEARCH("概率",E910)),ISNUMBER(SEARCH("数理统计",E910)),ISNUMBER(SEARCH("统计",E910))),2,IF(ISNUMBER(SEARCH("代数",E910)),3,IF(OR(ISNUMBER(SEARCH("运筹",E910)),ISNUMBER(SEARCH("优化",E910))),4,0))))</f>
        <v>0</v>
      </c>
      <c r="R910" t="str">
        <f>IF(AND(Q910&gt;0,O910=1),Q910&amp;"-"&amp;E910,"")</f>
        <v/>
      </c>
      <c r="S910" t="s">
        <v>38</v>
      </c>
      <c r="T910">
        <v>17</v>
      </c>
      <c r="U910">
        <v>2</v>
      </c>
      <c r="V910" t="s">
        <v>38</v>
      </c>
      <c r="W910">
        <v>18</v>
      </c>
      <c r="X910">
        <v>57</v>
      </c>
      <c r="Y910">
        <v>9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e">
        <f>VLOOKUP(A910,#REF!,4,FALSE)</f>
        <v>#REF!</v>
      </c>
      <c r="AW910" t="e">
        <f>VLOOKUP(A910,#REF!,5,FALSE)</f>
        <v>#REF!</v>
      </c>
      <c r="AX910">
        <f>SUMIF(量化书目统计!A:A,H910,量化书目统计!G:G)</f>
        <v>0</v>
      </c>
    </row>
    <row r="911" spans="1:50" x14ac:dyDescent="0.3">
      <c r="A911" t="s">
        <v>5454</v>
      </c>
      <c r="B911" t="s">
        <v>539</v>
      </c>
      <c r="C911" t="s">
        <v>561</v>
      </c>
      <c r="D911">
        <v>3</v>
      </c>
      <c r="E911" t="s">
        <v>848</v>
      </c>
      <c r="F911" s="1" t="s">
        <v>849</v>
      </c>
      <c r="G911" t="s">
        <v>850</v>
      </c>
      <c r="H911" t="e">
        <f>VLOOKUP(F911,#REF!,2,FALSE)</f>
        <v>#REF!</v>
      </c>
      <c r="I911" t="s">
        <v>158</v>
      </c>
      <c r="J911" s="4">
        <v>44617</v>
      </c>
      <c r="K911" s="4">
        <v>44809</v>
      </c>
      <c r="L911" s="3">
        <f>IF(K911&lt;&gt;0,K911-J911,"")</f>
        <v>192</v>
      </c>
      <c r="M911" s="4">
        <v>44815</v>
      </c>
      <c r="N911">
        <f>M911-J911</f>
        <v>198</v>
      </c>
      <c r="O911">
        <v>0</v>
      </c>
      <c r="P911" t="e">
        <f>VLOOKUP(F911,#REF!,3,FALSE)</f>
        <v>#REF!</v>
      </c>
      <c r="Q911">
        <f>IF(OR(ISNUMBER(SEARCH("高等数学",E911)),ISNUMBER(SEARCH("数学分析",E911)),ISNUMBER(SEARCH("微积分",E911))),1,IF(OR(ISNUMBER(SEARCH("概率",E911)),ISNUMBER(SEARCH("数理统计",E911)),ISNUMBER(SEARCH("统计",E911))),2,IF(ISNUMBER(SEARCH("代数",E911)),3,IF(OR(ISNUMBER(SEARCH("运筹",E911)),ISNUMBER(SEARCH("优化",E911))),4,0))))</f>
        <v>0</v>
      </c>
      <c r="R911" t="str">
        <f>IF(AND(Q911&gt;0,O911=1),Q911&amp;"-"&amp;E911,"")</f>
        <v/>
      </c>
      <c r="S911" t="s">
        <v>99</v>
      </c>
      <c r="T911">
        <v>2</v>
      </c>
      <c r="U911">
        <v>1</v>
      </c>
      <c r="V911" t="s">
        <v>43</v>
      </c>
      <c r="X911">
        <v>62</v>
      </c>
      <c r="Y911">
        <v>9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e">
        <f>VLOOKUP(A911,#REF!,4,FALSE)</f>
        <v>#REF!</v>
      </c>
      <c r="AW911" t="e">
        <f>VLOOKUP(A911,#REF!,5,FALSE)</f>
        <v>#REF!</v>
      </c>
      <c r="AX911">
        <f>SUMIF(量化书目统计!A:A,H911,量化书目统计!G:G)</f>
        <v>0</v>
      </c>
    </row>
    <row r="912" spans="1:50" x14ac:dyDescent="0.3">
      <c r="A912" t="s">
        <v>5455</v>
      </c>
      <c r="B912" t="s">
        <v>539</v>
      </c>
      <c r="C912" t="s">
        <v>704</v>
      </c>
      <c r="D912">
        <v>3</v>
      </c>
      <c r="E912" t="s">
        <v>2343</v>
      </c>
      <c r="F912" s="1" t="s">
        <v>2344</v>
      </c>
      <c r="G912" t="s">
        <v>2345</v>
      </c>
      <c r="H912" t="e">
        <f>VLOOKUP(F912,#REF!,2,FALSE)</f>
        <v>#REF!</v>
      </c>
      <c r="I912" t="s">
        <v>49</v>
      </c>
      <c r="J912" s="4">
        <v>44453</v>
      </c>
      <c r="K912" s="4">
        <v>44482</v>
      </c>
      <c r="L912" s="3">
        <f>IF(K912&lt;&gt;0,K912-J912,"")</f>
        <v>29</v>
      </c>
      <c r="M912" s="4">
        <v>44482</v>
      </c>
      <c r="N912">
        <f>M912-J912</f>
        <v>29</v>
      </c>
      <c r="O912">
        <v>0</v>
      </c>
      <c r="P912" t="e">
        <f>VLOOKUP(F912,#REF!,3,FALSE)</f>
        <v>#REF!</v>
      </c>
      <c r="Q912">
        <f>IF(OR(ISNUMBER(SEARCH("高等数学",E912)),ISNUMBER(SEARCH("数学分析",E912)),ISNUMBER(SEARCH("微积分",E912))),1,IF(OR(ISNUMBER(SEARCH("概率",E912)),ISNUMBER(SEARCH("数理统计",E912)),ISNUMBER(SEARCH("统计",E912))),2,IF(ISNUMBER(SEARCH("代数",E912)),3,IF(OR(ISNUMBER(SEARCH("运筹",E912)),ISNUMBER(SEARCH("优化",E912))),4,0))))</f>
        <v>0</v>
      </c>
      <c r="R912" t="str">
        <f>IF(AND(Q912&gt;0,O912=1),Q912&amp;"-"&amp;E912,"")</f>
        <v/>
      </c>
      <c r="S912" t="s">
        <v>38</v>
      </c>
      <c r="T912">
        <v>2</v>
      </c>
      <c r="U912">
        <v>1</v>
      </c>
      <c r="V912" t="s">
        <v>38</v>
      </c>
      <c r="W912">
        <v>6</v>
      </c>
      <c r="X912">
        <v>42</v>
      </c>
      <c r="Y912">
        <v>9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e">
        <f>VLOOKUP(A912,#REF!,4,FALSE)</f>
        <v>#REF!</v>
      </c>
      <c r="AW912" t="e">
        <f>VLOOKUP(A912,#REF!,5,FALSE)</f>
        <v>#REF!</v>
      </c>
      <c r="AX912">
        <f>SUMIF(量化书目统计!A:A,H912,量化书目统计!G:G)</f>
        <v>0</v>
      </c>
    </row>
    <row r="913" spans="1:50" x14ac:dyDescent="0.3">
      <c r="A913" t="s">
        <v>5456</v>
      </c>
      <c r="B913" t="s">
        <v>539</v>
      </c>
      <c r="C913" t="s">
        <v>704</v>
      </c>
      <c r="D913">
        <v>3</v>
      </c>
      <c r="E913" t="s">
        <v>2639</v>
      </c>
      <c r="F913" s="1" t="s">
        <v>2640</v>
      </c>
      <c r="G913" t="s">
        <v>2641</v>
      </c>
      <c r="H913" t="e">
        <f>VLOOKUP(F913,#REF!,2,FALSE)</f>
        <v>#REF!</v>
      </c>
      <c r="I913" t="s">
        <v>59</v>
      </c>
      <c r="J913" s="4">
        <v>44463</v>
      </c>
      <c r="K913" s="4">
        <v>44498</v>
      </c>
      <c r="L913" s="3">
        <f>IF(K913&lt;&gt;0,K913-J913,"")</f>
        <v>35</v>
      </c>
      <c r="M913" s="4">
        <v>44523</v>
      </c>
      <c r="N913">
        <f>M913-J913</f>
        <v>60</v>
      </c>
      <c r="O913">
        <v>0</v>
      </c>
      <c r="P913" t="e">
        <f>VLOOKUP(F913,#REF!,3,FALSE)</f>
        <v>#REF!</v>
      </c>
      <c r="Q913">
        <f>IF(OR(ISNUMBER(SEARCH("高等数学",E913)),ISNUMBER(SEARCH("数学分析",E913)),ISNUMBER(SEARCH("微积分",E913))),1,IF(OR(ISNUMBER(SEARCH("概率",E913)),ISNUMBER(SEARCH("数理统计",E913)),ISNUMBER(SEARCH("统计",E913))),2,IF(ISNUMBER(SEARCH("代数",E913)),3,IF(OR(ISNUMBER(SEARCH("运筹",E913)),ISNUMBER(SEARCH("优化",E913))),4,0))))</f>
        <v>0</v>
      </c>
      <c r="R913" t="str">
        <f>IF(AND(Q913&gt;0,O913=1),Q913&amp;"-"&amp;E913,"")</f>
        <v/>
      </c>
      <c r="S913" t="s">
        <v>38</v>
      </c>
      <c r="T913">
        <v>3</v>
      </c>
      <c r="U913">
        <v>1</v>
      </c>
      <c r="V913" t="s">
        <v>38</v>
      </c>
      <c r="W913">
        <v>8</v>
      </c>
      <c r="X913">
        <v>43</v>
      </c>
      <c r="Y913">
        <v>5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e">
        <f>VLOOKUP(A913,#REF!,4,FALSE)</f>
        <v>#REF!</v>
      </c>
      <c r="AW913" t="e">
        <f>VLOOKUP(A913,#REF!,5,FALSE)</f>
        <v>#REF!</v>
      </c>
      <c r="AX913">
        <f>SUMIF(量化书目统计!A:A,H913,量化书目统计!G:G)</f>
        <v>0</v>
      </c>
    </row>
    <row r="914" spans="1:50" x14ac:dyDescent="0.3">
      <c r="A914" t="s">
        <v>5457</v>
      </c>
      <c r="B914" t="s">
        <v>539</v>
      </c>
      <c r="C914" t="s">
        <v>561</v>
      </c>
      <c r="D914">
        <v>3</v>
      </c>
      <c r="E914" t="s">
        <v>1302</v>
      </c>
      <c r="F914" s="1" t="s">
        <v>1303</v>
      </c>
      <c r="G914" t="s">
        <v>1304</v>
      </c>
      <c r="H914" t="e">
        <f>VLOOKUP(F914,#REF!,2,FALSE)</f>
        <v>#REF!</v>
      </c>
      <c r="I914" t="s">
        <v>225</v>
      </c>
      <c r="J914" s="4">
        <v>44447</v>
      </c>
      <c r="K914" s="4">
        <v>44469</v>
      </c>
      <c r="L914" s="3">
        <f>IF(K914&lt;&gt;0,K914-J914,"")</f>
        <v>22</v>
      </c>
      <c r="M914" s="4">
        <v>44508</v>
      </c>
      <c r="N914">
        <f>M914-J914</f>
        <v>61</v>
      </c>
      <c r="O914">
        <v>0</v>
      </c>
      <c r="P914" t="e">
        <f>VLOOKUP(F914,#REF!,3,FALSE)</f>
        <v>#REF!</v>
      </c>
      <c r="Q914">
        <f>IF(OR(ISNUMBER(SEARCH("高等数学",E914)),ISNUMBER(SEARCH("数学分析",E914)),ISNUMBER(SEARCH("微积分",E914))),1,IF(OR(ISNUMBER(SEARCH("概率",E914)),ISNUMBER(SEARCH("数理统计",E914)),ISNUMBER(SEARCH("统计",E914))),2,IF(ISNUMBER(SEARCH("代数",E914)),3,IF(OR(ISNUMBER(SEARCH("运筹",E914)),ISNUMBER(SEARCH("优化",E914))),4,0))))</f>
        <v>0</v>
      </c>
      <c r="R914" t="str">
        <f>IF(AND(Q914&gt;0,O914=1),Q914&amp;"-"&amp;E914,"")</f>
        <v/>
      </c>
      <c r="S914" t="s">
        <v>38</v>
      </c>
      <c r="T914">
        <v>1</v>
      </c>
      <c r="U914">
        <v>1</v>
      </c>
      <c r="V914" t="s">
        <v>38</v>
      </c>
      <c r="W914">
        <v>4</v>
      </c>
      <c r="X914">
        <v>41</v>
      </c>
      <c r="Y914">
        <v>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e">
        <f>VLOOKUP(A914,#REF!,4,FALSE)</f>
        <v>#REF!</v>
      </c>
      <c r="AW914" t="e">
        <f>VLOOKUP(A914,#REF!,5,FALSE)</f>
        <v>#REF!</v>
      </c>
      <c r="AX914">
        <f>SUMIF(量化书目统计!A:A,H914,量化书目统计!G:G)</f>
        <v>0</v>
      </c>
    </row>
    <row r="915" spans="1:50" x14ac:dyDescent="0.3">
      <c r="A915" t="s">
        <v>933</v>
      </c>
      <c r="B915" t="s">
        <v>539</v>
      </c>
      <c r="C915" t="s">
        <v>287</v>
      </c>
      <c r="D915">
        <v>5</v>
      </c>
      <c r="E915" t="s">
        <v>77</v>
      </c>
      <c r="F915" s="1" t="s">
        <v>78</v>
      </c>
      <c r="G915" t="s">
        <v>79</v>
      </c>
      <c r="H915" t="e">
        <f>VLOOKUP(F915,#REF!,2,FALSE)</f>
        <v>#REF!</v>
      </c>
      <c r="I915" t="s">
        <v>74</v>
      </c>
      <c r="J915" s="4">
        <v>44332</v>
      </c>
      <c r="K915" s="4">
        <v>44363</v>
      </c>
      <c r="L915" s="3">
        <f>IF(K915&lt;&gt;0,K915-J915,"")</f>
        <v>31</v>
      </c>
      <c r="M915" s="4">
        <v>44364</v>
      </c>
      <c r="N915">
        <f>M915-J915</f>
        <v>32</v>
      </c>
      <c r="O915">
        <v>0</v>
      </c>
      <c r="P915" t="e">
        <f>VLOOKUP(F915,#REF!,3,FALSE)</f>
        <v>#REF!</v>
      </c>
      <c r="Q915">
        <f>IF(OR(ISNUMBER(SEARCH("高等数学",E915)),ISNUMBER(SEARCH("数学分析",E915)),ISNUMBER(SEARCH("微积分",E915))),1,IF(OR(ISNUMBER(SEARCH("概率",E915)),ISNUMBER(SEARCH("数理统计",E915)),ISNUMBER(SEARCH("统计",E915))),2,IF(ISNUMBER(SEARCH("代数",E915)),3,IF(OR(ISNUMBER(SEARCH("运筹",E915)),ISNUMBER(SEARCH("优化",E915))),4,0))))</f>
        <v>0</v>
      </c>
      <c r="R915" t="str">
        <f>IF(AND(Q915&gt;0,O915=1),Q915&amp;"-"&amp;E915,"")</f>
        <v/>
      </c>
      <c r="S915" t="s">
        <v>80</v>
      </c>
      <c r="T915">
        <v>11</v>
      </c>
      <c r="U915">
        <v>1</v>
      </c>
      <c r="V915" t="s">
        <v>80</v>
      </c>
      <c r="W915">
        <v>16</v>
      </c>
      <c r="X915">
        <v>31</v>
      </c>
      <c r="Y915">
        <v>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e">
        <f>VLOOKUP(A915,#REF!,4,FALSE)</f>
        <v>#REF!</v>
      </c>
      <c r="AW915" t="e">
        <f>VLOOKUP(A915,#REF!,5,FALSE)</f>
        <v>#REF!</v>
      </c>
      <c r="AX915">
        <f>SUMIF(量化书目统计!A:A,H915,量化书目统计!G:G)</f>
        <v>0</v>
      </c>
    </row>
    <row r="916" spans="1:50" x14ac:dyDescent="0.3">
      <c r="A916" t="s">
        <v>5458</v>
      </c>
      <c r="B916" t="s">
        <v>539</v>
      </c>
      <c r="C916" t="s">
        <v>561</v>
      </c>
      <c r="D916">
        <v>3</v>
      </c>
      <c r="E916" t="s">
        <v>2775</v>
      </c>
      <c r="F916" s="1" t="s">
        <v>2776</v>
      </c>
      <c r="G916" t="s">
        <v>2777</v>
      </c>
      <c r="H916" t="e">
        <f>VLOOKUP(F916,#REF!,2,FALSE)</f>
        <v>#REF!</v>
      </c>
      <c r="I916" t="s">
        <v>49</v>
      </c>
      <c r="J916" s="4">
        <v>44619</v>
      </c>
      <c r="K916" s="4">
        <v>44790</v>
      </c>
      <c r="L916" s="3">
        <f>IF(K916&lt;&gt;0,K916-J916,"")</f>
        <v>171</v>
      </c>
      <c r="M916" s="4">
        <v>44815</v>
      </c>
      <c r="N916">
        <f>M916-J916</f>
        <v>196</v>
      </c>
      <c r="O916">
        <v>0</v>
      </c>
      <c r="P916" t="e">
        <f>VLOOKUP(F916,#REF!,3,FALSE)</f>
        <v>#REF!</v>
      </c>
      <c r="Q916">
        <f>IF(OR(ISNUMBER(SEARCH("高等数学",E916)),ISNUMBER(SEARCH("数学分析",E916)),ISNUMBER(SEARCH("微积分",E916))),1,IF(OR(ISNUMBER(SEARCH("概率",E916)),ISNUMBER(SEARCH("数理统计",E916)),ISNUMBER(SEARCH("统计",E916))),2,IF(ISNUMBER(SEARCH("代数",E916)),3,IF(OR(ISNUMBER(SEARCH("运筹",E916)),ISNUMBER(SEARCH("优化",E916))),4,0))))</f>
        <v>0</v>
      </c>
      <c r="R916" t="str">
        <f>IF(AND(Q916&gt;0,O916=1),Q916&amp;"-"&amp;E916,"")</f>
        <v/>
      </c>
      <c r="S916" t="s">
        <v>99</v>
      </c>
      <c r="T916">
        <v>3</v>
      </c>
      <c r="U916">
        <v>1</v>
      </c>
      <c r="V916" t="s">
        <v>43</v>
      </c>
      <c r="X916">
        <v>63</v>
      </c>
      <c r="Y916">
        <v>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e">
        <f>VLOOKUP(A916,#REF!,4,FALSE)</f>
        <v>#REF!</v>
      </c>
      <c r="AW916" t="e">
        <f>VLOOKUP(A916,#REF!,5,FALSE)</f>
        <v>#REF!</v>
      </c>
      <c r="AX916">
        <f>SUMIF(量化书目统计!A:A,H916,量化书目统计!G:G)</f>
        <v>0</v>
      </c>
    </row>
    <row r="917" spans="1:50" x14ac:dyDescent="0.3">
      <c r="A917" t="s">
        <v>5459</v>
      </c>
      <c r="B917" t="s">
        <v>539</v>
      </c>
      <c r="C917" t="s">
        <v>561</v>
      </c>
      <c r="D917">
        <v>3</v>
      </c>
      <c r="E917" t="s">
        <v>1896</v>
      </c>
      <c r="F917" s="1" t="s">
        <v>1897</v>
      </c>
      <c r="G917" t="s">
        <v>1898</v>
      </c>
      <c r="H917" t="e">
        <f>VLOOKUP(F917,#REF!,2,FALSE)</f>
        <v>#REF!</v>
      </c>
      <c r="I917" t="s">
        <v>1417</v>
      </c>
      <c r="J917" s="4">
        <v>44455</v>
      </c>
      <c r="K917" s="4">
        <v>44515</v>
      </c>
      <c r="L917" s="3">
        <f>IF(K917&lt;&gt;0,K917-J917,"")</f>
        <v>60</v>
      </c>
      <c r="M917" s="4">
        <v>44515</v>
      </c>
      <c r="N917">
        <f>M917-J917</f>
        <v>60</v>
      </c>
      <c r="O917">
        <v>0</v>
      </c>
      <c r="P917" t="e">
        <f>VLOOKUP(F917,#REF!,3,FALSE)</f>
        <v>#REF!</v>
      </c>
      <c r="Q917">
        <f>IF(OR(ISNUMBER(SEARCH("高等数学",E917)),ISNUMBER(SEARCH("数学分析",E917)),ISNUMBER(SEARCH("微积分",E917))),1,IF(OR(ISNUMBER(SEARCH("概率",E917)),ISNUMBER(SEARCH("数理统计",E917)),ISNUMBER(SEARCH("统计",E917))),2,IF(ISNUMBER(SEARCH("代数",E917)),3,IF(OR(ISNUMBER(SEARCH("运筹",E917)),ISNUMBER(SEARCH("优化",E917))),4,0))))</f>
        <v>0</v>
      </c>
      <c r="R917" t="str">
        <f>IF(AND(Q917&gt;0,O917=1),Q917&amp;"-"&amp;E917,"")</f>
        <v/>
      </c>
      <c r="S917" t="s">
        <v>38</v>
      </c>
      <c r="T917">
        <v>2</v>
      </c>
      <c r="U917">
        <v>2</v>
      </c>
      <c r="V917" t="s">
        <v>38</v>
      </c>
      <c r="W917">
        <v>11</v>
      </c>
      <c r="X917">
        <v>42</v>
      </c>
      <c r="Y917">
        <v>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e">
        <f>VLOOKUP(A917,#REF!,4,FALSE)</f>
        <v>#REF!</v>
      </c>
      <c r="AW917" t="e">
        <f>VLOOKUP(A917,#REF!,5,FALSE)</f>
        <v>#REF!</v>
      </c>
      <c r="AX917">
        <f>SUMIF(量化书目统计!A:A,H917,量化书目统计!G:G)</f>
        <v>0</v>
      </c>
    </row>
    <row r="918" spans="1:50" x14ac:dyDescent="0.3">
      <c r="A918" t="s">
        <v>5460</v>
      </c>
      <c r="B918" t="s">
        <v>539</v>
      </c>
      <c r="C918" t="s">
        <v>561</v>
      </c>
      <c r="D918">
        <v>3</v>
      </c>
      <c r="E918" t="s">
        <v>1014</v>
      </c>
      <c r="F918" s="1" t="s">
        <v>1015</v>
      </c>
      <c r="G918" t="s">
        <v>1016</v>
      </c>
      <c r="H918" t="e">
        <f>VLOOKUP(F918,#REF!,2,FALSE)</f>
        <v>#REF!</v>
      </c>
      <c r="I918" t="s">
        <v>32</v>
      </c>
      <c r="J918" s="4">
        <v>44860</v>
      </c>
      <c r="K918" s="4">
        <v>44985</v>
      </c>
      <c r="L918" s="3">
        <f>IF(K918&lt;&gt;0,K918-J918,"")</f>
        <v>125</v>
      </c>
      <c r="M918" s="4">
        <v>44985</v>
      </c>
      <c r="N918">
        <f>M918-J918</f>
        <v>125</v>
      </c>
      <c r="O918">
        <v>0</v>
      </c>
      <c r="P918" t="e">
        <f>VLOOKUP(F918,#REF!,3,FALSE)</f>
        <v>#REF!</v>
      </c>
      <c r="Q918">
        <f>IF(OR(ISNUMBER(SEARCH("高等数学",E918)),ISNUMBER(SEARCH("数学分析",E918)),ISNUMBER(SEARCH("微积分",E918))),1,IF(OR(ISNUMBER(SEARCH("概率",E918)),ISNUMBER(SEARCH("数理统计",E918)),ISNUMBER(SEARCH("统计",E918))),2,IF(ISNUMBER(SEARCH("代数",E918)),3,IF(OR(ISNUMBER(SEARCH("运筹",E918)),ISNUMBER(SEARCH("优化",E918))),4,0))))</f>
        <v>0</v>
      </c>
      <c r="R918" t="str">
        <f>IF(AND(Q918&gt;0,O918=1),Q918&amp;"-"&amp;E918,"")</f>
        <v/>
      </c>
      <c r="S918" t="s">
        <v>43</v>
      </c>
      <c r="U918">
        <v>1</v>
      </c>
      <c r="V918" t="s">
        <v>43</v>
      </c>
      <c r="X918">
        <v>80</v>
      </c>
      <c r="Y918">
        <v>9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e">
        <f>VLOOKUP(A918,#REF!,4,FALSE)</f>
        <v>#REF!</v>
      </c>
      <c r="AW918" t="e">
        <f>VLOOKUP(A918,#REF!,5,FALSE)</f>
        <v>#REF!</v>
      </c>
      <c r="AX918">
        <f>SUMIF(量化书目统计!A:A,H918,量化书目统计!G:G)</f>
        <v>0</v>
      </c>
    </row>
    <row r="919" spans="1:50" x14ac:dyDescent="0.3">
      <c r="A919" t="s">
        <v>5461</v>
      </c>
      <c r="B919" t="s">
        <v>539</v>
      </c>
      <c r="C919" t="s">
        <v>561</v>
      </c>
      <c r="D919">
        <v>3</v>
      </c>
      <c r="E919" t="s">
        <v>1896</v>
      </c>
      <c r="F919" s="1" t="s">
        <v>1897</v>
      </c>
      <c r="G919" t="s">
        <v>1898</v>
      </c>
      <c r="H919" t="e">
        <f>VLOOKUP(F919,#REF!,2,FALSE)</f>
        <v>#REF!</v>
      </c>
      <c r="I919" t="s">
        <v>1417</v>
      </c>
      <c r="J919" s="4">
        <v>44651</v>
      </c>
      <c r="K919" s="4">
        <v>44813</v>
      </c>
      <c r="L919" s="3">
        <f>IF(K919&lt;&gt;0,K919-J919,"")</f>
        <v>162</v>
      </c>
      <c r="M919" s="4">
        <v>44815</v>
      </c>
      <c r="N919">
        <f>M919-J919</f>
        <v>164</v>
      </c>
      <c r="O919">
        <v>0</v>
      </c>
      <c r="P919" t="e">
        <f>VLOOKUP(F919,#REF!,3,FALSE)</f>
        <v>#REF!</v>
      </c>
      <c r="Q919">
        <f>IF(OR(ISNUMBER(SEARCH("高等数学",E919)),ISNUMBER(SEARCH("数学分析",E919)),ISNUMBER(SEARCH("微积分",E919))),1,IF(OR(ISNUMBER(SEARCH("概率",E919)),ISNUMBER(SEARCH("数理统计",E919)),ISNUMBER(SEARCH("统计",E919))),2,IF(ISNUMBER(SEARCH("代数",E919)),3,IF(OR(ISNUMBER(SEARCH("运筹",E919)),ISNUMBER(SEARCH("优化",E919))),4,0))))</f>
        <v>0</v>
      </c>
      <c r="R919" t="str">
        <f>IF(AND(Q919&gt;0,O919=1),Q919&amp;"-"&amp;E919,"")</f>
        <v/>
      </c>
      <c r="S919" t="s">
        <v>99</v>
      </c>
      <c r="T919">
        <v>7</v>
      </c>
      <c r="U919">
        <v>2</v>
      </c>
      <c r="V919" t="s">
        <v>43</v>
      </c>
      <c r="X919">
        <v>67</v>
      </c>
      <c r="Y919">
        <v>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e">
        <f>VLOOKUP(A919,#REF!,4,FALSE)</f>
        <v>#REF!</v>
      </c>
      <c r="AW919" t="e">
        <f>VLOOKUP(A919,#REF!,5,FALSE)</f>
        <v>#REF!</v>
      </c>
      <c r="AX919">
        <f>SUMIF(量化书目统计!A:A,H919,量化书目统计!G:G)</f>
        <v>0</v>
      </c>
    </row>
    <row r="920" spans="1:50" x14ac:dyDescent="0.3">
      <c r="A920" t="s">
        <v>5462</v>
      </c>
      <c r="B920" t="s">
        <v>539</v>
      </c>
      <c r="C920" t="s">
        <v>561</v>
      </c>
      <c r="D920">
        <v>3</v>
      </c>
      <c r="E920" t="s">
        <v>83</v>
      </c>
      <c r="F920" s="1" t="s">
        <v>84</v>
      </c>
      <c r="G920" t="s">
        <v>85</v>
      </c>
      <c r="H920" t="e">
        <f>VLOOKUP(F920,#REF!,2,FALSE)</f>
        <v>#REF!</v>
      </c>
      <c r="I920" t="s">
        <v>32</v>
      </c>
      <c r="J920" s="4">
        <v>44630</v>
      </c>
      <c r="K920" s="4">
        <v>44630</v>
      </c>
      <c r="L920" s="3">
        <f>IF(K920&lt;&gt;0,K920-J920,"")</f>
        <v>0</v>
      </c>
      <c r="M920" s="4">
        <v>44690</v>
      </c>
      <c r="N920">
        <f>M920-J920</f>
        <v>60</v>
      </c>
      <c r="O920">
        <v>0</v>
      </c>
      <c r="P920" t="e">
        <f>VLOOKUP(F920,#REF!,3,FALSE)</f>
        <v>#REF!</v>
      </c>
      <c r="Q920">
        <f>IF(OR(ISNUMBER(SEARCH("高等数学",E920)),ISNUMBER(SEARCH("数学分析",E920)),ISNUMBER(SEARCH("微积分",E920))),1,IF(OR(ISNUMBER(SEARCH("概率",E920)),ISNUMBER(SEARCH("数理统计",E920)),ISNUMBER(SEARCH("统计",E920))),2,IF(ISNUMBER(SEARCH("代数",E920)),3,IF(OR(ISNUMBER(SEARCH("运筹",E920)),ISNUMBER(SEARCH("优化",E920))),4,0))))</f>
        <v>0</v>
      </c>
      <c r="R920" t="str">
        <f>IF(AND(Q920&gt;0,O920=1),Q920&amp;"-"&amp;E920,"")</f>
        <v/>
      </c>
      <c r="S920" t="s">
        <v>99</v>
      </c>
      <c r="T920">
        <v>4</v>
      </c>
      <c r="U920">
        <v>1</v>
      </c>
      <c r="V920" t="s">
        <v>99</v>
      </c>
      <c r="W920">
        <v>4</v>
      </c>
      <c r="X920">
        <v>64</v>
      </c>
      <c r="Y920">
        <v>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e">
        <f>VLOOKUP(A920,#REF!,4,FALSE)</f>
        <v>#REF!</v>
      </c>
      <c r="AW920" t="e">
        <f>VLOOKUP(A920,#REF!,5,FALSE)</f>
        <v>#REF!</v>
      </c>
      <c r="AX920">
        <f>SUMIF(量化书目统计!A:A,H920,量化书目统计!G:G)</f>
        <v>0</v>
      </c>
    </row>
    <row r="921" spans="1:50" x14ac:dyDescent="0.3">
      <c r="A921" t="s">
        <v>5463</v>
      </c>
      <c r="B921" t="s">
        <v>539</v>
      </c>
      <c r="C921" t="s">
        <v>561</v>
      </c>
      <c r="D921">
        <v>3</v>
      </c>
      <c r="E921" t="s">
        <v>1925</v>
      </c>
      <c r="F921" s="1" t="s">
        <v>1926</v>
      </c>
      <c r="G921" t="s">
        <v>1927</v>
      </c>
      <c r="H921" t="e">
        <f>VLOOKUP(F921,#REF!,2,FALSE)</f>
        <v>#REF!</v>
      </c>
      <c r="I921" t="s">
        <v>32</v>
      </c>
      <c r="J921" s="4">
        <v>44881</v>
      </c>
      <c r="K921" s="4">
        <v>44890</v>
      </c>
      <c r="L921" s="3">
        <f>IF(K921&lt;&gt;0,K921-J921,"")</f>
        <v>9</v>
      </c>
      <c r="M921" s="4">
        <v>44942</v>
      </c>
      <c r="N921">
        <f>M921-J921</f>
        <v>61</v>
      </c>
      <c r="O921">
        <v>0</v>
      </c>
      <c r="P921" t="e">
        <f>VLOOKUP(F921,#REF!,3,FALSE)</f>
        <v>#REF!</v>
      </c>
      <c r="Q921">
        <f>IF(OR(ISNUMBER(SEARCH("高等数学",E921)),ISNUMBER(SEARCH("数学分析",E921)),ISNUMBER(SEARCH("微积分",E921))),1,IF(OR(ISNUMBER(SEARCH("概率",E921)),ISNUMBER(SEARCH("数理统计",E921)),ISNUMBER(SEARCH("统计",E921))),2,IF(ISNUMBER(SEARCH("代数",E921)),3,IF(OR(ISNUMBER(SEARCH("运筹",E921)),ISNUMBER(SEARCH("优化",E921))),4,0))))</f>
        <v>0</v>
      </c>
      <c r="R921" t="str">
        <f>IF(AND(Q921&gt;0,O921=1),Q921&amp;"-"&amp;E921,"")</f>
        <v/>
      </c>
      <c r="S921" t="s">
        <v>43</v>
      </c>
      <c r="U921">
        <v>1</v>
      </c>
      <c r="V921" t="s">
        <v>43</v>
      </c>
      <c r="X921">
        <v>80</v>
      </c>
      <c r="Y921">
        <v>14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e">
        <f>VLOOKUP(A921,#REF!,4,FALSE)</f>
        <v>#REF!</v>
      </c>
      <c r="AW921" t="e">
        <f>VLOOKUP(A921,#REF!,5,FALSE)</f>
        <v>#REF!</v>
      </c>
      <c r="AX921">
        <f>SUMIF(量化书目统计!A:A,H921,量化书目统计!G:G)</f>
        <v>0</v>
      </c>
    </row>
    <row r="922" spans="1:50" x14ac:dyDescent="0.3">
      <c r="A922" t="s">
        <v>5464</v>
      </c>
      <c r="B922" t="s">
        <v>539</v>
      </c>
      <c r="C922" t="s">
        <v>561</v>
      </c>
      <c r="D922">
        <v>3</v>
      </c>
      <c r="E922" t="s">
        <v>1028</v>
      </c>
      <c r="F922" s="1" t="s">
        <v>1029</v>
      </c>
      <c r="G922" t="s">
        <v>1030</v>
      </c>
      <c r="H922" t="e">
        <f>VLOOKUP(F922,#REF!,2,FALSE)</f>
        <v>#REF!</v>
      </c>
      <c r="I922" t="s">
        <v>49</v>
      </c>
      <c r="J922" s="4">
        <v>44813</v>
      </c>
      <c r="K922" s="4">
        <v>44869</v>
      </c>
      <c r="L922" s="3">
        <f>IF(K922&lt;&gt;0,K922-J922,"")</f>
        <v>56</v>
      </c>
      <c r="M922" s="4">
        <v>44873</v>
      </c>
      <c r="N922">
        <f>M922-J922</f>
        <v>60</v>
      </c>
      <c r="O922">
        <v>0</v>
      </c>
      <c r="P922" t="e">
        <f>VLOOKUP(F922,#REF!,3,FALSE)</f>
        <v>#REF!</v>
      </c>
      <c r="Q922">
        <f>IF(OR(ISNUMBER(SEARCH("高等数学",E922)),ISNUMBER(SEARCH("数学分析",E922)),ISNUMBER(SEARCH("微积分",E922))),1,IF(OR(ISNUMBER(SEARCH("概率",E922)),ISNUMBER(SEARCH("数理统计",E922)),ISNUMBER(SEARCH("统计",E922))),2,IF(ISNUMBER(SEARCH("代数",E922)),3,IF(OR(ISNUMBER(SEARCH("运筹",E922)),ISNUMBER(SEARCH("优化",E922))),4,0))))</f>
        <v>0</v>
      </c>
      <c r="R922" t="str">
        <f>IF(AND(Q922&gt;0,O922=1),Q922&amp;"-"&amp;E922,"")</f>
        <v/>
      </c>
      <c r="S922" t="s">
        <v>43</v>
      </c>
      <c r="U922">
        <v>1</v>
      </c>
      <c r="V922" t="s">
        <v>43</v>
      </c>
      <c r="X922">
        <v>80</v>
      </c>
      <c r="Y922">
        <v>14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e">
        <f>VLOOKUP(A922,#REF!,4,FALSE)</f>
        <v>#REF!</v>
      </c>
      <c r="AW922" t="e">
        <f>VLOOKUP(A922,#REF!,5,FALSE)</f>
        <v>#REF!</v>
      </c>
      <c r="AX922">
        <f>SUMIF(量化书目统计!A:A,H922,量化书目统计!G:G)</f>
        <v>0</v>
      </c>
    </row>
    <row r="923" spans="1:50" x14ac:dyDescent="0.3">
      <c r="A923" t="s">
        <v>5465</v>
      </c>
      <c r="B923" t="s">
        <v>539</v>
      </c>
      <c r="C923" t="s">
        <v>1027</v>
      </c>
      <c r="D923">
        <v>4</v>
      </c>
      <c r="E923" t="s">
        <v>1181</v>
      </c>
      <c r="F923" s="1" t="s">
        <v>1182</v>
      </c>
      <c r="G923" t="s">
        <v>1183</v>
      </c>
      <c r="H923" t="e">
        <f>VLOOKUP(F923,#REF!,2,FALSE)</f>
        <v>#REF!</v>
      </c>
      <c r="I923" t="s">
        <v>317</v>
      </c>
      <c r="J923" s="4">
        <v>44790</v>
      </c>
      <c r="K923" s="4">
        <v>44905</v>
      </c>
      <c r="L923" s="3">
        <f>IF(K923&lt;&gt;0,K923-J923,"")</f>
        <v>115</v>
      </c>
      <c r="M923" s="4">
        <v>44883</v>
      </c>
      <c r="N923">
        <f>M923-J923</f>
        <v>93</v>
      </c>
      <c r="O923">
        <v>0</v>
      </c>
      <c r="P923" t="e">
        <f>VLOOKUP(F923,#REF!,3,FALSE)</f>
        <v>#REF!</v>
      </c>
      <c r="Q923">
        <f>IF(OR(ISNUMBER(SEARCH("高等数学",E923)),ISNUMBER(SEARCH("数学分析",E923)),ISNUMBER(SEARCH("微积分",E923))),1,IF(OR(ISNUMBER(SEARCH("概率",E923)),ISNUMBER(SEARCH("数理统计",E923)),ISNUMBER(SEARCH("统计",E923))),2,IF(ISNUMBER(SEARCH("代数",E923)),3,IF(OR(ISNUMBER(SEARCH("运筹",E923)),ISNUMBER(SEARCH("优化",E923))),4,0))))</f>
        <v>0</v>
      </c>
      <c r="R923" t="str">
        <f>IF(AND(Q923&gt;0,O923=1),Q923&amp;"-"&amp;E923,"")</f>
        <v/>
      </c>
      <c r="S923" t="s">
        <v>43</v>
      </c>
      <c r="U923">
        <v>1</v>
      </c>
      <c r="V923" t="s">
        <v>43</v>
      </c>
      <c r="X923">
        <v>80</v>
      </c>
      <c r="Y923">
        <v>15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e">
        <f>VLOOKUP(A923,#REF!,4,FALSE)</f>
        <v>#REF!</v>
      </c>
      <c r="AW923" t="e">
        <f>VLOOKUP(A923,#REF!,5,FALSE)</f>
        <v>#REF!</v>
      </c>
      <c r="AX923">
        <f>SUMIF(量化书目统计!A:A,H923,量化书目统计!G:G)</f>
        <v>0</v>
      </c>
    </row>
    <row r="924" spans="1:50" x14ac:dyDescent="0.3">
      <c r="A924" t="s">
        <v>5466</v>
      </c>
      <c r="B924" t="s">
        <v>539</v>
      </c>
      <c r="C924" t="s">
        <v>1027</v>
      </c>
      <c r="D924">
        <v>4</v>
      </c>
      <c r="E924" t="s">
        <v>2451</v>
      </c>
      <c r="F924" s="1" t="s">
        <v>2452</v>
      </c>
      <c r="G924" t="s">
        <v>2453</v>
      </c>
      <c r="H924" t="e">
        <f>VLOOKUP(F924,#REF!,2,FALSE)</f>
        <v>#REF!</v>
      </c>
      <c r="I924" t="s">
        <v>49</v>
      </c>
      <c r="J924" s="4">
        <v>44620</v>
      </c>
      <c r="K924" s="4">
        <v>44793</v>
      </c>
      <c r="L924" s="3">
        <f>IF(K924&lt;&gt;0,K924-J924,"")</f>
        <v>173</v>
      </c>
      <c r="M924" s="4">
        <v>44815</v>
      </c>
      <c r="N924">
        <f>M924-J924</f>
        <v>195</v>
      </c>
      <c r="O924">
        <v>0</v>
      </c>
      <c r="P924" t="e">
        <f>VLOOKUP(F924,#REF!,3,FALSE)</f>
        <v>#REF!</v>
      </c>
      <c r="Q924">
        <f>IF(OR(ISNUMBER(SEARCH("高等数学",E924)),ISNUMBER(SEARCH("数学分析",E924)),ISNUMBER(SEARCH("微积分",E924))),1,IF(OR(ISNUMBER(SEARCH("概率",E924)),ISNUMBER(SEARCH("数理统计",E924)),ISNUMBER(SEARCH("统计",E924))),2,IF(ISNUMBER(SEARCH("代数",E924)),3,IF(OR(ISNUMBER(SEARCH("运筹",E924)),ISNUMBER(SEARCH("优化",E924))),4,0))))</f>
        <v>0</v>
      </c>
      <c r="R924" t="str">
        <f>IF(AND(Q924&gt;0,O924=1),Q924&amp;"-"&amp;E924,"")</f>
        <v/>
      </c>
      <c r="S924" t="s">
        <v>99</v>
      </c>
      <c r="T924">
        <v>3</v>
      </c>
      <c r="U924">
        <v>1</v>
      </c>
      <c r="V924" t="s">
        <v>43</v>
      </c>
      <c r="X924">
        <v>63</v>
      </c>
      <c r="Y924">
        <v>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e">
        <f>VLOOKUP(A924,#REF!,4,FALSE)</f>
        <v>#REF!</v>
      </c>
      <c r="AW924" t="e">
        <f>VLOOKUP(A924,#REF!,5,FALSE)</f>
        <v>#REF!</v>
      </c>
      <c r="AX924">
        <f>SUMIF(量化书目统计!A:A,H924,量化书目统计!G:G)</f>
        <v>0</v>
      </c>
    </row>
    <row r="925" spans="1:50" x14ac:dyDescent="0.3">
      <c r="A925" t="s">
        <v>5467</v>
      </c>
      <c r="B925" t="s">
        <v>539</v>
      </c>
      <c r="C925" t="s">
        <v>247</v>
      </c>
      <c r="D925">
        <v>5</v>
      </c>
      <c r="E925" t="s">
        <v>1148</v>
      </c>
      <c r="F925" s="1" t="s">
        <v>1149</v>
      </c>
      <c r="G925" t="s">
        <v>1150</v>
      </c>
      <c r="H925" t="e">
        <f>VLOOKUP(F925,#REF!,2,FALSE)</f>
        <v>#REF!</v>
      </c>
      <c r="I925" t="s">
        <v>158</v>
      </c>
      <c r="J925" s="4">
        <v>44843</v>
      </c>
      <c r="K925" s="4">
        <v>44849</v>
      </c>
      <c r="L925" s="3">
        <f>IF(K925&lt;&gt;0,K925-J925,"")</f>
        <v>6</v>
      </c>
      <c r="M925" s="4">
        <v>44903</v>
      </c>
      <c r="N925">
        <f>M925-J925</f>
        <v>60</v>
      </c>
      <c r="O925">
        <v>0</v>
      </c>
      <c r="P925" t="e">
        <f>VLOOKUP(F925,#REF!,3,FALSE)</f>
        <v>#REF!</v>
      </c>
      <c r="Q925">
        <f>IF(OR(ISNUMBER(SEARCH("高等数学",E925)),ISNUMBER(SEARCH("数学分析",E925)),ISNUMBER(SEARCH("微积分",E925))),1,IF(OR(ISNUMBER(SEARCH("概率",E925)),ISNUMBER(SEARCH("数理统计",E925)),ISNUMBER(SEARCH("统计",E925))),2,IF(ISNUMBER(SEARCH("代数",E925)),3,IF(OR(ISNUMBER(SEARCH("运筹",E925)),ISNUMBER(SEARCH("优化",E925))),4,0))))</f>
        <v>0</v>
      </c>
      <c r="R925" t="str">
        <f>IF(AND(Q925&gt;0,O925=1),Q925&amp;"-"&amp;E925,"")</f>
        <v/>
      </c>
      <c r="S925" t="s">
        <v>43</v>
      </c>
      <c r="U925">
        <v>1</v>
      </c>
      <c r="V925" t="s">
        <v>43</v>
      </c>
      <c r="X925">
        <v>80</v>
      </c>
      <c r="Y925">
        <v>2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e">
        <f>VLOOKUP(A925,#REF!,4,FALSE)</f>
        <v>#REF!</v>
      </c>
      <c r="AW925" t="e">
        <f>VLOOKUP(A925,#REF!,5,FALSE)</f>
        <v>#REF!</v>
      </c>
      <c r="AX925">
        <f>SUMIF(量化书目统计!A:A,H925,量化书目统计!G:G)</f>
        <v>0</v>
      </c>
    </row>
    <row r="926" spans="1:50" x14ac:dyDescent="0.3">
      <c r="A926" t="s">
        <v>934</v>
      </c>
      <c r="B926" t="s">
        <v>539</v>
      </c>
      <c r="C926" t="s">
        <v>149</v>
      </c>
      <c r="D926">
        <v>5</v>
      </c>
      <c r="E926" t="s">
        <v>364</v>
      </c>
      <c r="F926" s="1" t="s">
        <v>365</v>
      </c>
      <c r="G926" t="s">
        <v>366</v>
      </c>
      <c r="H926" t="e">
        <f>VLOOKUP(F926,#REF!,2,FALSE)</f>
        <v>#REF!</v>
      </c>
      <c r="I926" t="s">
        <v>49</v>
      </c>
      <c r="J926" s="4">
        <v>44347</v>
      </c>
      <c r="K926" s="4">
        <v>44362</v>
      </c>
      <c r="L926" s="3">
        <f>IF(K926&lt;&gt;0,K926-J926,"")</f>
        <v>15</v>
      </c>
      <c r="M926" s="4">
        <v>44365</v>
      </c>
      <c r="N926">
        <f>M926-J926</f>
        <v>18</v>
      </c>
      <c r="O926">
        <v>0</v>
      </c>
      <c r="P926" t="e">
        <f>VLOOKUP(F926,#REF!,3,FALSE)</f>
        <v>#REF!</v>
      </c>
      <c r="Q926">
        <f>IF(OR(ISNUMBER(SEARCH("高等数学",E926)),ISNUMBER(SEARCH("数学分析",E926)),ISNUMBER(SEARCH("微积分",E926))),1,IF(OR(ISNUMBER(SEARCH("概率",E926)),ISNUMBER(SEARCH("数理统计",E926)),ISNUMBER(SEARCH("统计",E926))),2,IF(ISNUMBER(SEARCH("代数",E926)),3,IF(OR(ISNUMBER(SEARCH("运筹",E926)),ISNUMBER(SEARCH("优化",E926))),4,0))))</f>
        <v>0</v>
      </c>
      <c r="R926" t="str">
        <f>IF(AND(Q926&gt;0,O926=1),Q926&amp;"-"&amp;E926,"")</f>
        <v/>
      </c>
      <c r="S926" t="s">
        <v>80</v>
      </c>
      <c r="T926">
        <v>14</v>
      </c>
      <c r="U926">
        <v>2</v>
      </c>
      <c r="V926" t="s">
        <v>80</v>
      </c>
      <c r="W926">
        <v>16</v>
      </c>
      <c r="X926">
        <v>34</v>
      </c>
      <c r="Y926">
        <v>5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e">
        <f>VLOOKUP(A926,#REF!,4,FALSE)</f>
        <v>#REF!</v>
      </c>
      <c r="AW926" t="e">
        <f>VLOOKUP(A926,#REF!,5,FALSE)</f>
        <v>#REF!</v>
      </c>
      <c r="AX926">
        <f>SUMIF(量化书目统计!A:A,H926,量化书目统计!G:G)</f>
        <v>0</v>
      </c>
    </row>
    <row r="927" spans="1:50" x14ac:dyDescent="0.3">
      <c r="A927" t="s">
        <v>5468</v>
      </c>
      <c r="B927" t="s">
        <v>539</v>
      </c>
      <c r="C927" t="s">
        <v>149</v>
      </c>
      <c r="D927">
        <v>5</v>
      </c>
      <c r="E927" t="s">
        <v>1517</v>
      </c>
      <c r="F927" s="1" t="s">
        <v>1518</v>
      </c>
      <c r="G927" t="s">
        <v>1519</v>
      </c>
      <c r="H927" t="e">
        <f>VLOOKUP(F927,#REF!,2,FALSE)</f>
        <v>#REF!</v>
      </c>
      <c r="I927" t="s">
        <v>158</v>
      </c>
      <c r="J927" s="4">
        <v>44574</v>
      </c>
      <c r="K927" s="4">
        <v>44808</v>
      </c>
      <c r="L927" s="3">
        <f>IF(K927&lt;&gt;0,K927-J927,"")</f>
        <v>234</v>
      </c>
      <c r="M927" s="4">
        <v>44815</v>
      </c>
      <c r="N927">
        <f>M927-J927</f>
        <v>241</v>
      </c>
      <c r="O927">
        <v>0</v>
      </c>
      <c r="P927" t="e">
        <f>VLOOKUP(F927,#REF!,3,FALSE)</f>
        <v>#REF!</v>
      </c>
      <c r="Q927">
        <f>IF(OR(ISNUMBER(SEARCH("高等数学",E927)),ISNUMBER(SEARCH("数学分析",E927)),ISNUMBER(SEARCH("微积分",E927))),1,IF(OR(ISNUMBER(SEARCH("概率",E927)),ISNUMBER(SEARCH("数理统计",E927)),ISNUMBER(SEARCH("统计",E927))),2,IF(ISNUMBER(SEARCH("代数",E927)),3,IF(OR(ISNUMBER(SEARCH("运筹",E927)),ISNUMBER(SEARCH("优化",E927))),4,0))))</f>
        <v>0</v>
      </c>
      <c r="R927" t="str">
        <f>IF(AND(Q927&gt;0,O927=1),Q927&amp;"-"&amp;E927,"")</f>
        <v/>
      </c>
      <c r="S927" t="s">
        <v>38</v>
      </c>
      <c r="T927">
        <f>19</f>
        <v>19</v>
      </c>
      <c r="U927">
        <v>1</v>
      </c>
      <c r="V927" t="s">
        <v>43</v>
      </c>
      <c r="X927">
        <v>59</v>
      </c>
      <c r="Y927">
        <v>19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 t="e">
        <f>VLOOKUP(A927,#REF!,4,FALSE)</f>
        <v>#REF!</v>
      </c>
      <c r="AW927" t="e">
        <f>VLOOKUP(A927,#REF!,5,FALSE)</f>
        <v>#REF!</v>
      </c>
      <c r="AX927">
        <f>SUMIF(量化书目统计!A:A,H927,量化书目统计!G:G)</f>
        <v>0</v>
      </c>
    </row>
    <row r="928" spans="1:50" x14ac:dyDescent="0.3">
      <c r="A928" t="s">
        <v>5469</v>
      </c>
      <c r="B928" t="s">
        <v>539</v>
      </c>
      <c r="C928" t="s">
        <v>247</v>
      </c>
      <c r="D928">
        <v>5</v>
      </c>
      <c r="E928" t="s">
        <v>1679</v>
      </c>
      <c r="F928" s="1" t="s">
        <v>1680</v>
      </c>
      <c r="G928" t="s">
        <v>1681</v>
      </c>
      <c r="H928" t="e">
        <f>VLOOKUP(F928,#REF!,2,FALSE)</f>
        <v>#REF!</v>
      </c>
      <c r="I928" t="s">
        <v>32</v>
      </c>
      <c r="J928" s="4">
        <v>44868</v>
      </c>
      <c r="K928" s="4">
        <v>44985</v>
      </c>
      <c r="L928" s="3">
        <f>IF(K928&lt;&gt;0,K928-J928,"")</f>
        <v>117</v>
      </c>
      <c r="M928" s="4">
        <v>44985</v>
      </c>
      <c r="N928">
        <f>M928-J928</f>
        <v>117</v>
      </c>
      <c r="O928">
        <v>0</v>
      </c>
      <c r="P928" t="e">
        <f>VLOOKUP(F928,#REF!,3,FALSE)</f>
        <v>#REF!</v>
      </c>
      <c r="Q928">
        <f>IF(OR(ISNUMBER(SEARCH("高等数学",E928)),ISNUMBER(SEARCH("数学分析",E928)),ISNUMBER(SEARCH("微积分",E928))),1,IF(OR(ISNUMBER(SEARCH("概率",E928)),ISNUMBER(SEARCH("数理统计",E928)),ISNUMBER(SEARCH("统计",E928))),2,IF(ISNUMBER(SEARCH("代数",E928)),3,IF(OR(ISNUMBER(SEARCH("运筹",E928)),ISNUMBER(SEARCH("优化",E928))),4,0))))</f>
        <v>0</v>
      </c>
      <c r="R928" t="str">
        <f>IF(AND(Q928&gt;0,O928=1),Q928&amp;"-"&amp;E928,"")</f>
        <v/>
      </c>
      <c r="S928" t="s">
        <v>43</v>
      </c>
      <c r="U928">
        <v>1</v>
      </c>
      <c r="V928" t="s">
        <v>43</v>
      </c>
      <c r="X928">
        <v>80</v>
      </c>
      <c r="Y928">
        <v>5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e">
        <f>VLOOKUP(A928,#REF!,4,FALSE)</f>
        <v>#REF!</v>
      </c>
      <c r="AW928" t="e">
        <f>VLOOKUP(A928,#REF!,5,FALSE)</f>
        <v>#REF!</v>
      </c>
      <c r="AX928">
        <f>SUMIF(量化书目统计!A:A,H928,量化书目统计!G:G)</f>
        <v>0</v>
      </c>
    </row>
    <row r="929" spans="1:50" x14ac:dyDescent="0.3">
      <c r="A929" t="s">
        <v>5470</v>
      </c>
      <c r="B929" t="s">
        <v>539</v>
      </c>
      <c r="C929" t="s">
        <v>313</v>
      </c>
      <c r="D929">
        <v>5</v>
      </c>
      <c r="E929" t="s">
        <v>1002</v>
      </c>
      <c r="F929" s="1" t="s">
        <v>1314</v>
      </c>
      <c r="G929" t="s">
        <v>1315</v>
      </c>
      <c r="H929" t="e">
        <f>VLOOKUP(F929,#REF!,2,FALSE)</f>
        <v>#REF!</v>
      </c>
      <c r="I929" t="s">
        <v>65</v>
      </c>
      <c r="J929" s="4">
        <v>44519</v>
      </c>
      <c r="K929" s="4">
        <v>44984</v>
      </c>
      <c r="L929" s="3">
        <f>IF(K929&lt;&gt;0,K929-J929,"")</f>
        <v>465</v>
      </c>
      <c r="M929" s="4">
        <v>44985</v>
      </c>
      <c r="N929">
        <f>M929-J929</f>
        <v>466</v>
      </c>
      <c r="O929">
        <v>0</v>
      </c>
      <c r="P929" t="e">
        <f>VLOOKUP(F929,#REF!,3,FALSE)</f>
        <v>#REF!</v>
      </c>
      <c r="Q929">
        <f>IF(OR(ISNUMBER(SEARCH("高等数学",E929)),ISNUMBER(SEARCH("数学分析",E929)),ISNUMBER(SEARCH("微积分",E929))),1,IF(OR(ISNUMBER(SEARCH("概率",E929)),ISNUMBER(SEARCH("数理统计",E929)),ISNUMBER(SEARCH("统计",E929))),2,IF(ISNUMBER(SEARCH("代数",E929)),3,IF(OR(ISNUMBER(SEARCH("运筹",E929)),ISNUMBER(SEARCH("优化",E929))),4,0))))</f>
        <v>0</v>
      </c>
      <c r="R929" t="str">
        <f>IF(AND(Q929&gt;0,O929=1),Q929&amp;"-"&amp;E929,"")</f>
        <v/>
      </c>
      <c r="S929" t="s">
        <v>38</v>
      </c>
      <c r="T929">
        <v>11</v>
      </c>
      <c r="U929">
        <v>1</v>
      </c>
      <c r="V929" t="s">
        <v>43</v>
      </c>
      <c r="X929">
        <v>51</v>
      </c>
      <c r="Y929">
        <v>5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e">
        <f>VLOOKUP(A929,#REF!,4,FALSE)</f>
        <v>#REF!</v>
      </c>
      <c r="AW929" t="e">
        <f>VLOOKUP(A929,#REF!,5,FALSE)</f>
        <v>#REF!</v>
      </c>
      <c r="AX929">
        <f>SUMIF(量化书目统计!A:A,H929,量化书目统计!G:G)</f>
        <v>0</v>
      </c>
    </row>
    <row r="930" spans="1:50" x14ac:dyDescent="0.3">
      <c r="A930" t="s">
        <v>5471</v>
      </c>
      <c r="B930" t="s">
        <v>539</v>
      </c>
      <c r="C930" t="s">
        <v>247</v>
      </c>
      <c r="D930">
        <v>5</v>
      </c>
      <c r="E930" t="s">
        <v>2057</v>
      </c>
      <c r="F930" s="1" t="s">
        <v>2058</v>
      </c>
      <c r="G930" t="s">
        <v>2059</v>
      </c>
      <c r="H930" t="e">
        <f>VLOOKUP(F930,#REF!,2,FALSE)</f>
        <v>#REF!</v>
      </c>
      <c r="I930" t="s">
        <v>225</v>
      </c>
      <c r="J930" s="4">
        <v>44858</v>
      </c>
      <c r="K930" s="4">
        <v>45042</v>
      </c>
      <c r="L930" s="3">
        <f>IF(K930&lt;&gt;0,K930-J930,"")</f>
        <v>184</v>
      </c>
      <c r="M930" s="4">
        <v>45050</v>
      </c>
      <c r="N930">
        <f>M930-J930</f>
        <v>192</v>
      </c>
      <c r="O930">
        <v>0</v>
      </c>
      <c r="P930" t="e">
        <f>VLOOKUP(F930,#REF!,3,FALSE)</f>
        <v>#REF!</v>
      </c>
      <c r="Q930">
        <f>IF(OR(ISNUMBER(SEARCH("高等数学",E930)),ISNUMBER(SEARCH("数学分析",E930)),ISNUMBER(SEARCH("微积分",E930))),1,IF(OR(ISNUMBER(SEARCH("概率",E930)),ISNUMBER(SEARCH("数理统计",E930)),ISNUMBER(SEARCH("统计",E930))),2,IF(ISNUMBER(SEARCH("代数",E930)),3,IF(OR(ISNUMBER(SEARCH("运筹",E930)),ISNUMBER(SEARCH("优化",E930))),4,0))))</f>
        <v>0</v>
      </c>
      <c r="R930" t="str">
        <f>IF(AND(Q930&gt;0,O930=1),Q930&amp;"-"&amp;E930,"")</f>
        <v/>
      </c>
      <c r="S930" t="s">
        <v>43</v>
      </c>
      <c r="U930">
        <v>1</v>
      </c>
      <c r="V930" t="s">
        <v>43</v>
      </c>
      <c r="X930">
        <v>80</v>
      </c>
      <c r="Y930">
        <v>14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e">
        <f>VLOOKUP(A930,#REF!,4,FALSE)</f>
        <v>#REF!</v>
      </c>
      <c r="AW930" t="e">
        <f>VLOOKUP(A930,#REF!,5,FALSE)</f>
        <v>#REF!</v>
      </c>
      <c r="AX930">
        <f>SUMIF(量化书目统计!A:A,H930,量化书目统计!G:G)</f>
        <v>0</v>
      </c>
    </row>
    <row r="931" spans="1:50" x14ac:dyDescent="0.3">
      <c r="A931" t="s">
        <v>5472</v>
      </c>
      <c r="B931" t="s">
        <v>539</v>
      </c>
      <c r="C931" t="s">
        <v>247</v>
      </c>
      <c r="D931">
        <v>5</v>
      </c>
      <c r="E931" t="s">
        <v>4813</v>
      </c>
      <c r="F931" s="1" t="s">
        <v>4814</v>
      </c>
      <c r="G931" t="s">
        <v>4815</v>
      </c>
      <c r="H931" t="e">
        <f>VLOOKUP(F931,#REF!,2,FALSE)</f>
        <v>#REF!</v>
      </c>
      <c r="I931" t="s">
        <v>65</v>
      </c>
      <c r="J931" s="4">
        <v>44516</v>
      </c>
      <c r="K931" s="4">
        <v>44522</v>
      </c>
      <c r="L931" s="3">
        <f>IF(K931&lt;&gt;0,K931-J931,"")</f>
        <v>6</v>
      </c>
      <c r="M931" s="4">
        <v>44578</v>
      </c>
      <c r="N931">
        <f>M931-J931</f>
        <v>62</v>
      </c>
      <c r="O931">
        <v>0</v>
      </c>
      <c r="P931" t="e">
        <f>VLOOKUP(F931,#REF!,3,FALSE)</f>
        <v>#REF!</v>
      </c>
      <c r="Q931">
        <f>IF(OR(ISNUMBER(SEARCH("高等数学",E931)),ISNUMBER(SEARCH("数学分析",E931)),ISNUMBER(SEARCH("微积分",E931))),1,IF(OR(ISNUMBER(SEARCH("概率",E931)),ISNUMBER(SEARCH("数理统计",E931)),ISNUMBER(SEARCH("统计",E931))),2,IF(ISNUMBER(SEARCH("代数",E931)),3,IF(OR(ISNUMBER(SEARCH("运筹",E931)),ISNUMBER(SEARCH("优化",E931))),4,0))))</f>
        <v>0</v>
      </c>
      <c r="R931" t="str">
        <f>IF(AND(Q931&gt;0,O931=1),Q931&amp;"-"&amp;E931,"")</f>
        <v/>
      </c>
      <c r="S931" t="s">
        <v>38</v>
      </c>
      <c r="T931">
        <v>11</v>
      </c>
      <c r="U931">
        <v>1</v>
      </c>
      <c r="V931" t="s">
        <v>38</v>
      </c>
      <c r="W931">
        <v>12</v>
      </c>
      <c r="X931">
        <v>51</v>
      </c>
      <c r="Y931">
        <v>2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e">
        <f>VLOOKUP(A931,#REF!,4,FALSE)</f>
        <v>#REF!</v>
      </c>
      <c r="AW931" t="e">
        <f>VLOOKUP(A931,#REF!,5,FALSE)</f>
        <v>#REF!</v>
      </c>
      <c r="AX931">
        <f>SUMIF(量化书目统计!A:A,H931,量化书目统计!G:G)</f>
        <v>0</v>
      </c>
    </row>
    <row r="932" spans="1:50" x14ac:dyDescent="0.3">
      <c r="A932" t="s">
        <v>5473</v>
      </c>
      <c r="B932" t="s">
        <v>539</v>
      </c>
      <c r="C932" t="s">
        <v>82</v>
      </c>
      <c r="D932">
        <v>5</v>
      </c>
      <c r="E932" t="s">
        <v>732</v>
      </c>
      <c r="F932" s="1" t="s">
        <v>733</v>
      </c>
      <c r="G932" t="s">
        <v>734</v>
      </c>
      <c r="H932" t="e">
        <f>VLOOKUP(F932,#REF!,2,FALSE)</f>
        <v>#REF!</v>
      </c>
      <c r="I932" t="s">
        <v>49</v>
      </c>
      <c r="J932" s="4">
        <v>44475</v>
      </c>
      <c r="K932" s="4">
        <v>44521</v>
      </c>
      <c r="L932" s="3">
        <f>IF(K932&lt;&gt;0,K932-J932,"")</f>
        <v>46</v>
      </c>
      <c r="M932" s="4">
        <v>44523</v>
      </c>
      <c r="N932">
        <f>M932-J932</f>
        <v>48</v>
      </c>
      <c r="O932">
        <v>0</v>
      </c>
      <c r="P932" t="e">
        <f>VLOOKUP(F932,#REF!,3,FALSE)</f>
        <v>#REF!</v>
      </c>
      <c r="Q932">
        <f>IF(OR(ISNUMBER(SEARCH("高等数学",E932)),ISNUMBER(SEARCH("数学分析",E932)),ISNUMBER(SEARCH("微积分",E932))),1,IF(OR(ISNUMBER(SEARCH("概率",E932)),ISNUMBER(SEARCH("数理统计",E932)),ISNUMBER(SEARCH("统计",E932))),2,IF(ISNUMBER(SEARCH("代数",E932)),3,IF(OR(ISNUMBER(SEARCH("运筹",E932)),ISNUMBER(SEARCH("优化",E932))),4,0))))</f>
        <v>0</v>
      </c>
      <c r="R932" t="str">
        <f>IF(AND(Q932&gt;0,O932=1),Q932&amp;"-"&amp;E932,"")</f>
        <v/>
      </c>
      <c r="S932" t="s">
        <v>38</v>
      </c>
      <c r="T932">
        <v>5</v>
      </c>
      <c r="U932">
        <v>0</v>
      </c>
      <c r="V932" t="s">
        <v>38</v>
      </c>
      <c r="W932">
        <v>12</v>
      </c>
      <c r="X932">
        <v>45</v>
      </c>
      <c r="Y932">
        <v>11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e">
        <f>VLOOKUP(A932,#REF!,4,FALSE)</f>
        <v>#REF!</v>
      </c>
      <c r="AW932" t="e">
        <f>VLOOKUP(A932,#REF!,5,FALSE)</f>
        <v>#REF!</v>
      </c>
      <c r="AX932">
        <f>SUMIF(量化书目统计!A:A,H932,量化书目统计!G:G)</f>
        <v>0</v>
      </c>
    </row>
    <row r="933" spans="1:50" x14ac:dyDescent="0.3">
      <c r="A933" t="s">
        <v>5474</v>
      </c>
      <c r="B933" t="s">
        <v>539</v>
      </c>
      <c r="C933" t="s">
        <v>423</v>
      </c>
      <c r="D933">
        <v>5</v>
      </c>
      <c r="E933" t="s">
        <v>145</v>
      </c>
      <c r="F933" s="1" t="s">
        <v>1878</v>
      </c>
      <c r="G933" t="s">
        <v>1879</v>
      </c>
      <c r="H933" t="e">
        <f>VLOOKUP(F933,#REF!,2,FALSE)</f>
        <v>#REF!</v>
      </c>
      <c r="I933" t="s">
        <v>32</v>
      </c>
      <c r="J933" s="4">
        <v>44817</v>
      </c>
      <c r="K933" s="4">
        <v>44886</v>
      </c>
      <c r="L933" s="3">
        <f>IF(K933&lt;&gt;0,K933-J933,"")</f>
        <v>69</v>
      </c>
      <c r="M933" s="4">
        <v>44879</v>
      </c>
      <c r="N933">
        <f>M933-J933</f>
        <v>62</v>
      </c>
      <c r="O933">
        <v>0</v>
      </c>
      <c r="P933" t="e">
        <f>VLOOKUP(F933,#REF!,3,FALSE)</f>
        <v>#REF!</v>
      </c>
      <c r="Q933">
        <f>IF(OR(ISNUMBER(SEARCH("高等数学",E933)),ISNUMBER(SEARCH("数学分析",E933)),ISNUMBER(SEARCH("微积分",E933))),1,IF(OR(ISNUMBER(SEARCH("概率",E933)),ISNUMBER(SEARCH("数理统计",E933)),ISNUMBER(SEARCH("统计",E933))),2,IF(ISNUMBER(SEARCH("代数",E933)),3,IF(OR(ISNUMBER(SEARCH("运筹",E933)),ISNUMBER(SEARCH("优化",E933))),4,0))))</f>
        <v>0</v>
      </c>
      <c r="R933" t="str">
        <f>IF(AND(Q933&gt;0,O933=1),Q933&amp;"-"&amp;E933,"")</f>
        <v/>
      </c>
      <c r="S933" t="s">
        <v>43</v>
      </c>
      <c r="U933">
        <v>1</v>
      </c>
      <c r="V933" t="s">
        <v>43</v>
      </c>
      <c r="X933">
        <v>80</v>
      </c>
      <c r="Y933">
        <v>15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e">
        <f>VLOOKUP(A933,#REF!,4,FALSE)</f>
        <v>#REF!</v>
      </c>
      <c r="AW933" t="e">
        <f>VLOOKUP(A933,#REF!,5,FALSE)</f>
        <v>#REF!</v>
      </c>
      <c r="AX933">
        <f>SUMIF(量化书目统计!A:A,H933,量化书目统计!G:G)</f>
        <v>0</v>
      </c>
    </row>
    <row r="934" spans="1:50" x14ac:dyDescent="0.3">
      <c r="A934" t="s">
        <v>5475</v>
      </c>
      <c r="B934" t="s">
        <v>539</v>
      </c>
      <c r="C934" t="s">
        <v>423</v>
      </c>
      <c r="D934">
        <v>5</v>
      </c>
      <c r="E934" t="s">
        <v>487</v>
      </c>
      <c r="F934" s="1" t="s">
        <v>488</v>
      </c>
      <c r="G934" t="s">
        <v>489</v>
      </c>
      <c r="H934" t="e">
        <f>VLOOKUP(F934,#REF!,2,FALSE)</f>
        <v>#REF!</v>
      </c>
      <c r="I934" t="s">
        <v>53</v>
      </c>
      <c r="J934" s="4">
        <v>44518</v>
      </c>
      <c r="K934" s="4">
        <v>44879</v>
      </c>
      <c r="L934" s="3">
        <f>IF(K934&lt;&gt;0,K934-J934,"")</f>
        <v>361</v>
      </c>
      <c r="M934" s="4">
        <v>44879</v>
      </c>
      <c r="N934">
        <f>M934-J934</f>
        <v>361</v>
      </c>
      <c r="O934">
        <v>0</v>
      </c>
      <c r="P934" t="e">
        <f>VLOOKUP(F934,#REF!,3,FALSE)</f>
        <v>#REF!</v>
      </c>
      <c r="Q934">
        <f>IF(OR(ISNUMBER(SEARCH("高等数学",E934)),ISNUMBER(SEARCH("数学分析",E934)),ISNUMBER(SEARCH("微积分",E934))),1,IF(OR(ISNUMBER(SEARCH("概率",E934)),ISNUMBER(SEARCH("数理统计",E934)),ISNUMBER(SEARCH("统计",E934))),2,IF(ISNUMBER(SEARCH("代数",E934)),3,IF(OR(ISNUMBER(SEARCH("运筹",E934)),ISNUMBER(SEARCH("优化",E934))),4,0))))</f>
        <v>0</v>
      </c>
      <c r="R934" t="str">
        <f>IF(AND(Q934&gt;0,O934=1),Q934&amp;"-"&amp;E934,"")</f>
        <v/>
      </c>
      <c r="S934" t="s">
        <v>38</v>
      </c>
      <c r="T934">
        <v>11</v>
      </c>
      <c r="U934">
        <v>1</v>
      </c>
      <c r="V934" t="s">
        <v>43</v>
      </c>
      <c r="X934">
        <v>51</v>
      </c>
      <c r="Y934">
        <v>15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e">
        <f>VLOOKUP(A934,#REF!,4,FALSE)</f>
        <v>#REF!</v>
      </c>
      <c r="AW934" t="e">
        <f>VLOOKUP(A934,#REF!,5,FALSE)</f>
        <v>#REF!</v>
      </c>
      <c r="AX934">
        <f>SUMIF(量化书目统计!A:A,H934,量化书目统计!G:G)</f>
        <v>0</v>
      </c>
    </row>
    <row r="935" spans="1:50" x14ac:dyDescent="0.3">
      <c r="A935" t="s">
        <v>5476</v>
      </c>
      <c r="B935" t="s">
        <v>539</v>
      </c>
      <c r="C935" t="s">
        <v>82</v>
      </c>
      <c r="D935">
        <v>5</v>
      </c>
      <c r="E935" t="s">
        <v>1052</v>
      </c>
      <c r="F935" s="1" t="s">
        <v>1623</v>
      </c>
      <c r="G935" t="s">
        <v>1624</v>
      </c>
      <c r="H935" t="e">
        <f>VLOOKUP(F935,#REF!,2,FALSE)</f>
        <v>#REF!</v>
      </c>
      <c r="I935" t="s">
        <v>53</v>
      </c>
      <c r="J935" s="4">
        <v>44453</v>
      </c>
      <c r="K935" s="4">
        <v>44465</v>
      </c>
      <c r="L935" s="3">
        <f>IF(K935&lt;&gt;0,K935-J935,"")</f>
        <v>12</v>
      </c>
      <c r="M935" s="4">
        <v>44470</v>
      </c>
      <c r="N935">
        <f>M935-J935</f>
        <v>17</v>
      </c>
      <c r="O935">
        <v>0</v>
      </c>
      <c r="P935" t="e">
        <f>VLOOKUP(F935,#REF!,3,FALSE)</f>
        <v>#REF!</v>
      </c>
      <c r="Q935">
        <f>IF(OR(ISNUMBER(SEARCH("高等数学",E935)),ISNUMBER(SEARCH("数学分析",E935)),ISNUMBER(SEARCH("微积分",E935))),1,IF(OR(ISNUMBER(SEARCH("概率",E935)),ISNUMBER(SEARCH("数理统计",E935)),ISNUMBER(SEARCH("统计",E935))),2,IF(ISNUMBER(SEARCH("代数",E935)),3,IF(OR(ISNUMBER(SEARCH("运筹",E935)),ISNUMBER(SEARCH("优化",E935))),4,0))))</f>
        <v>0</v>
      </c>
      <c r="R935" t="str">
        <f>IF(AND(Q935&gt;0,O935=1),Q935&amp;"-"&amp;E935,"")</f>
        <v/>
      </c>
      <c r="S935" t="s">
        <v>38</v>
      </c>
      <c r="T935">
        <v>2</v>
      </c>
      <c r="U935">
        <v>2</v>
      </c>
      <c r="V935" t="s">
        <v>38</v>
      </c>
      <c r="W935">
        <v>4</v>
      </c>
      <c r="X935">
        <v>42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e">
        <f>VLOOKUP(A935,#REF!,4,FALSE)</f>
        <v>#REF!</v>
      </c>
      <c r="AW935" t="e">
        <f>VLOOKUP(A935,#REF!,5,FALSE)</f>
        <v>#REF!</v>
      </c>
      <c r="AX935">
        <f>SUMIF(量化书目统计!A:A,H935,量化书目统计!G:G)</f>
        <v>0</v>
      </c>
    </row>
    <row r="936" spans="1:50" x14ac:dyDescent="0.3">
      <c r="A936" t="s">
        <v>5477</v>
      </c>
      <c r="B936" t="s">
        <v>539</v>
      </c>
      <c r="C936" t="s">
        <v>82</v>
      </c>
      <c r="D936">
        <v>5</v>
      </c>
      <c r="E936" t="s">
        <v>1014</v>
      </c>
      <c r="F936" s="1" t="s">
        <v>1015</v>
      </c>
      <c r="G936" t="s">
        <v>1016</v>
      </c>
      <c r="H936" t="e">
        <f>VLOOKUP(F936,#REF!,2,FALSE)</f>
        <v>#REF!</v>
      </c>
      <c r="I936" t="s">
        <v>32</v>
      </c>
      <c r="J936" s="4">
        <v>44572</v>
      </c>
      <c r="K936" s="4">
        <v>44613</v>
      </c>
      <c r="L936" s="3">
        <f>IF(K936&lt;&gt;0,K936-J936,"")</f>
        <v>41</v>
      </c>
      <c r="M936" s="4">
        <v>44617</v>
      </c>
      <c r="N936">
        <f>M936-J936</f>
        <v>45</v>
      </c>
      <c r="O936">
        <v>0</v>
      </c>
      <c r="P936" t="e">
        <f>VLOOKUP(F936,#REF!,3,FALSE)</f>
        <v>#REF!</v>
      </c>
      <c r="Q936">
        <f>IF(OR(ISNUMBER(SEARCH("高等数学",E936)),ISNUMBER(SEARCH("数学分析",E936)),ISNUMBER(SEARCH("微积分",E936))),1,IF(OR(ISNUMBER(SEARCH("概率",E936)),ISNUMBER(SEARCH("数理统计",E936)),ISNUMBER(SEARCH("统计",E936))),2,IF(ISNUMBER(SEARCH("代数",E936)),3,IF(OR(ISNUMBER(SEARCH("运筹",E936)),ISNUMBER(SEARCH("优化",E936))),4,0))))</f>
        <v>0</v>
      </c>
      <c r="R936" t="str">
        <f>IF(AND(Q936&gt;0,O936=1),Q936&amp;"-"&amp;E936,"")</f>
        <v/>
      </c>
      <c r="S936" t="s">
        <v>38</v>
      </c>
      <c r="T936">
        <f>19</f>
        <v>19</v>
      </c>
      <c r="U936">
        <v>1</v>
      </c>
      <c r="V936" t="s">
        <v>99</v>
      </c>
      <c r="W936">
        <v>2</v>
      </c>
      <c r="X936">
        <v>59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e">
        <f>VLOOKUP(A936,#REF!,4,FALSE)</f>
        <v>#REF!</v>
      </c>
      <c r="AW936" t="e">
        <f>VLOOKUP(A936,#REF!,5,FALSE)</f>
        <v>#REF!</v>
      </c>
      <c r="AX936">
        <f>SUMIF(量化书目统计!A:A,H936,量化书目统计!G:G)</f>
        <v>0</v>
      </c>
    </row>
    <row r="937" spans="1:50" x14ac:dyDescent="0.3">
      <c r="A937" t="s">
        <v>941</v>
      </c>
      <c r="B937" t="s">
        <v>539</v>
      </c>
      <c r="C937" t="s">
        <v>149</v>
      </c>
      <c r="D937">
        <v>5</v>
      </c>
      <c r="E937" t="s">
        <v>942</v>
      </c>
      <c r="F937" s="1" t="s">
        <v>943</v>
      </c>
      <c r="G937" t="s">
        <v>944</v>
      </c>
      <c r="H937" t="e">
        <f>VLOOKUP(F937,#REF!,2,FALSE)</f>
        <v>#REF!</v>
      </c>
      <c r="I937" t="s">
        <v>158</v>
      </c>
      <c r="J937" s="4">
        <v>44132</v>
      </c>
      <c r="K937" s="4">
        <v>44204</v>
      </c>
      <c r="L937" s="3">
        <f>IF(K937&lt;&gt;0,K937-J937,"")</f>
        <v>72</v>
      </c>
      <c r="M937" s="4">
        <v>44193</v>
      </c>
      <c r="N937">
        <f>M937-J937</f>
        <v>61</v>
      </c>
      <c r="O937">
        <v>0</v>
      </c>
      <c r="P937" t="e">
        <f>VLOOKUP(F937,#REF!,3,FALSE)</f>
        <v>#REF!</v>
      </c>
      <c r="Q937">
        <f>IF(OR(ISNUMBER(SEARCH("高等数学",E937)),ISNUMBER(SEARCH("数学分析",E937)),ISNUMBER(SEARCH("微积分",E937))),1,IF(OR(ISNUMBER(SEARCH("概率",E937)),ISNUMBER(SEARCH("数理统计",E937)),ISNUMBER(SEARCH("统计",E937))),2,IF(ISNUMBER(SEARCH("代数",E937)),3,IF(OR(ISNUMBER(SEARCH("运筹",E937)),ISNUMBER(SEARCH("优化",E937))),4,0))))</f>
        <v>0</v>
      </c>
      <c r="R937" t="str">
        <f>IF(AND(Q937&gt;0,O937=1),Q937&amp;"-"&amp;E937,"")</f>
        <v/>
      </c>
      <c r="S937" t="s">
        <v>28</v>
      </c>
      <c r="T937">
        <v>8</v>
      </c>
      <c r="U937">
        <v>1</v>
      </c>
      <c r="V937" t="s">
        <v>28</v>
      </c>
      <c r="W937">
        <v>18</v>
      </c>
      <c r="X937">
        <v>8</v>
      </c>
      <c r="Y937">
        <v>11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e">
        <f>VLOOKUP(A937,#REF!,4,FALSE)</f>
        <v>#REF!</v>
      </c>
      <c r="AW937" t="e">
        <f>VLOOKUP(A937,#REF!,5,FALSE)</f>
        <v>#REF!</v>
      </c>
      <c r="AX937">
        <f>SUMIF(量化书目统计!A:A,H937,量化书目统计!G:G)</f>
        <v>0</v>
      </c>
    </row>
    <row r="938" spans="1:50" x14ac:dyDescent="0.3">
      <c r="A938" t="s">
        <v>5478</v>
      </c>
      <c r="B938" t="s">
        <v>539</v>
      </c>
      <c r="C938" t="s">
        <v>287</v>
      </c>
      <c r="D938">
        <v>5</v>
      </c>
      <c r="E938" t="s">
        <v>4547</v>
      </c>
      <c r="F938" s="1" t="s">
        <v>4817</v>
      </c>
      <c r="G938" t="s">
        <v>4549</v>
      </c>
      <c r="H938" t="e">
        <f>VLOOKUP(F938,#REF!,2,FALSE)</f>
        <v>#REF!</v>
      </c>
      <c r="I938" t="s">
        <v>53</v>
      </c>
      <c r="J938" s="4">
        <v>44621</v>
      </c>
      <c r="K938" s="4">
        <v>44621</v>
      </c>
      <c r="L938" s="3">
        <f>IF(K938&lt;&gt;0,K938-J938,"")</f>
        <v>0</v>
      </c>
      <c r="M938" s="4">
        <v>44686</v>
      </c>
      <c r="N938">
        <f>M938-J938</f>
        <v>65</v>
      </c>
      <c r="O938">
        <v>0</v>
      </c>
      <c r="P938" t="e">
        <f>VLOOKUP(F938,#REF!,3,FALSE)</f>
        <v>#REF!</v>
      </c>
      <c r="Q938">
        <f>IF(OR(ISNUMBER(SEARCH("高等数学",E938)),ISNUMBER(SEARCH("数学分析",E938)),ISNUMBER(SEARCH("微积分",E938))),1,IF(OR(ISNUMBER(SEARCH("概率",E938)),ISNUMBER(SEARCH("数理统计",E938)),ISNUMBER(SEARCH("统计",E938))),2,IF(ISNUMBER(SEARCH("代数",E938)),3,IF(OR(ISNUMBER(SEARCH("运筹",E938)),ISNUMBER(SEARCH("优化",E938))),4,0))))</f>
        <v>0</v>
      </c>
      <c r="R938" t="str">
        <f>IF(AND(Q938&gt;0,O938=1),Q938&amp;"-"&amp;E938,"")</f>
        <v/>
      </c>
      <c r="S938" t="s">
        <v>99</v>
      </c>
      <c r="T938">
        <v>3</v>
      </c>
      <c r="U938">
        <v>2</v>
      </c>
      <c r="V938" t="s">
        <v>99</v>
      </c>
      <c r="W938">
        <v>3</v>
      </c>
      <c r="X938">
        <v>63</v>
      </c>
      <c r="Y938">
        <v>11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e">
        <f>VLOOKUP(A938,#REF!,4,FALSE)</f>
        <v>#REF!</v>
      </c>
      <c r="AW938" t="e">
        <f>VLOOKUP(A938,#REF!,5,FALSE)</f>
        <v>#REF!</v>
      </c>
      <c r="AX938">
        <f>SUMIF(量化书目统计!A:A,H938,量化书目统计!G:G)</f>
        <v>0</v>
      </c>
    </row>
    <row r="939" spans="1:50" x14ac:dyDescent="0.3">
      <c r="A939" t="s">
        <v>5479</v>
      </c>
      <c r="B939" t="s">
        <v>539</v>
      </c>
      <c r="C939" t="s">
        <v>423</v>
      </c>
      <c r="D939">
        <v>5</v>
      </c>
      <c r="E939" t="s">
        <v>1052</v>
      </c>
      <c r="F939" s="1" t="s">
        <v>1053</v>
      </c>
      <c r="G939" t="s">
        <v>1054</v>
      </c>
      <c r="H939" t="e">
        <f>VLOOKUP(F939,#REF!,2,FALSE)</f>
        <v>#REF!</v>
      </c>
      <c r="I939" t="s">
        <v>53</v>
      </c>
      <c r="J939" s="4">
        <v>44613</v>
      </c>
      <c r="K939" s="4">
        <v>44617</v>
      </c>
      <c r="L939" s="3">
        <f>IF(K939&lt;&gt;0,K939-J939,"")</f>
        <v>4</v>
      </c>
      <c r="M939" s="4">
        <v>44673</v>
      </c>
      <c r="N939">
        <f>M939-J939</f>
        <v>60</v>
      </c>
      <c r="O939">
        <v>0</v>
      </c>
      <c r="P939" t="e">
        <f>VLOOKUP(F939,#REF!,3,FALSE)</f>
        <v>#REF!</v>
      </c>
      <c r="Q939">
        <f>IF(OR(ISNUMBER(SEARCH("高等数学",E939)),ISNUMBER(SEARCH("数学分析",E939)),ISNUMBER(SEARCH("微积分",E939))),1,IF(OR(ISNUMBER(SEARCH("概率",E939)),ISNUMBER(SEARCH("数理统计",E939)),ISNUMBER(SEARCH("统计",E939))),2,IF(ISNUMBER(SEARCH("代数",E939)),3,IF(OR(ISNUMBER(SEARCH("运筹",E939)),ISNUMBER(SEARCH("优化",E939))),4,0))))</f>
        <v>0</v>
      </c>
      <c r="R939" t="str">
        <f>IF(AND(Q939&gt;0,O939=1),Q939&amp;"-"&amp;E939,"")</f>
        <v/>
      </c>
      <c r="S939" t="s">
        <v>99</v>
      </c>
      <c r="T939">
        <v>2</v>
      </c>
      <c r="U939">
        <v>2</v>
      </c>
      <c r="V939" t="s">
        <v>99</v>
      </c>
      <c r="W939">
        <v>2</v>
      </c>
      <c r="X939">
        <v>62</v>
      </c>
      <c r="Y939">
        <v>11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e">
        <f>VLOOKUP(A939,#REF!,4,FALSE)</f>
        <v>#REF!</v>
      </c>
      <c r="AW939" t="e">
        <f>VLOOKUP(A939,#REF!,5,FALSE)</f>
        <v>#REF!</v>
      </c>
      <c r="AX939">
        <f>SUMIF(量化书目统计!A:A,H939,量化书目统计!G:G)</f>
        <v>0</v>
      </c>
    </row>
    <row r="940" spans="1:50" x14ac:dyDescent="0.3">
      <c r="A940" t="s">
        <v>5480</v>
      </c>
      <c r="B940" t="s">
        <v>539</v>
      </c>
      <c r="C940" t="s">
        <v>423</v>
      </c>
      <c r="D940">
        <v>5</v>
      </c>
      <c r="E940" t="s">
        <v>288</v>
      </c>
      <c r="F940" s="1" t="s">
        <v>289</v>
      </c>
      <c r="G940" t="s">
        <v>290</v>
      </c>
      <c r="H940" t="e">
        <f>VLOOKUP(F940,#REF!,2,FALSE)</f>
        <v>#REF!</v>
      </c>
      <c r="I940" t="s">
        <v>53</v>
      </c>
      <c r="J940" s="4">
        <v>44516</v>
      </c>
      <c r="K940" s="4">
        <v>44551</v>
      </c>
      <c r="L940" s="3">
        <f>IF(K940&lt;&gt;0,K940-J940,"")</f>
        <v>35</v>
      </c>
      <c r="M940" s="4">
        <v>44578</v>
      </c>
      <c r="N940">
        <f>M940-J940</f>
        <v>62</v>
      </c>
      <c r="O940">
        <v>0</v>
      </c>
      <c r="P940" t="e">
        <f>VLOOKUP(F940,#REF!,3,FALSE)</f>
        <v>#REF!</v>
      </c>
      <c r="Q940">
        <f>IF(OR(ISNUMBER(SEARCH("高等数学",E940)),ISNUMBER(SEARCH("数学分析",E940)),ISNUMBER(SEARCH("微积分",E940))),1,IF(OR(ISNUMBER(SEARCH("概率",E940)),ISNUMBER(SEARCH("数理统计",E940)),ISNUMBER(SEARCH("统计",E940))),2,IF(ISNUMBER(SEARCH("代数",E940)),3,IF(OR(ISNUMBER(SEARCH("运筹",E940)),ISNUMBER(SEARCH("优化",E940))),4,0))))</f>
        <v>0</v>
      </c>
      <c r="R940" t="str">
        <f>IF(AND(Q940&gt;0,O940=1),Q940&amp;"-"&amp;E940,"")</f>
        <v/>
      </c>
      <c r="S940" t="s">
        <v>38</v>
      </c>
      <c r="T940">
        <v>11</v>
      </c>
      <c r="U940">
        <v>1</v>
      </c>
      <c r="V940" t="s">
        <v>38</v>
      </c>
      <c r="W940">
        <v>16</v>
      </c>
      <c r="X940">
        <v>51</v>
      </c>
      <c r="Y940">
        <v>11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e">
        <f>VLOOKUP(A940,#REF!,4,FALSE)</f>
        <v>#REF!</v>
      </c>
      <c r="AW940" t="e">
        <f>VLOOKUP(A940,#REF!,5,FALSE)</f>
        <v>#REF!</v>
      </c>
      <c r="AX940">
        <f>SUMIF(量化书目统计!A:A,H940,量化书目统计!G:G)</f>
        <v>0</v>
      </c>
    </row>
    <row r="941" spans="1:50" x14ac:dyDescent="0.3">
      <c r="A941" t="s">
        <v>5481</v>
      </c>
      <c r="B941" t="s">
        <v>539</v>
      </c>
      <c r="C941" t="s">
        <v>423</v>
      </c>
      <c r="D941">
        <v>5</v>
      </c>
      <c r="E941" t="s">
        <v>2200</v>
      </c>
      <c r="F941" s="1" t="s">
        <v>2201</v>
      </c>
      <c r="G941" t="s">
        <v>2202</v>
      </c>
      <c r="H941" t="e">
        <f>VLOOKUP(F941,#REF!,2,FALSE)</f>
        <v>#REF!</v>
      </c>
      <c r="I941" t="s">
        <v>65</v>
      </c>
      <c r="J941" s="4">
        <v>44525</v>
      </c>
      <c r="K941" s="4">
        <v>44792</v>
      </c>
      <c r="L941" s="3">
        <f>IF(K941&lt;&gt;0,K941-J941,"")</f>
        <v>267</v>
      </c>
      <c r="M941" s="4">
        <v>44815</v>
      </c>
      <c r="N941">
        <f>M941-J941</f>
        <v>290</v>
      </c>
      <c r="O941">
        <v>0</v>
      </c>
      <c r="P941" t="e">
        <f>VLOOKUP(F941,#REF!,3,FALSE)</f>
        <v>#REF!</v>
      </c>
      <c r="Q941">
        <f>IF(OR(ISNUMBER(SEARCH("高等数学",E941)),ISNUMBER(SEARCH("数学分析",E941)),ISNUMBER(SEARCH("微积分",E941))),1,IF(OR(ISNUMBER(SEARCH("概率",E941)),ISNUMBER(SEARCH("数理统计",E941)),ISNUMBER(SEARCH("统计",E941))),2,IF(ISNUMBER(SEARCH("代数",E941)),3,IF(OR(ISNUMBER(SEARCH("运筹",E941)),ISNUMBER(SEARCH("优化",E941))),4,0))))</f>
        <v>0</v>
      </c>
      <c r="R941" t="str">
        <f>IF(AND(Q941&gt;0,O941=1),Q941&amp;"-"&amp;E941,"")</f>
        <v/>
      </c>
      <c r="S941" t="s">
        <v>38</v>
      </c>
      <c r="T941">
        <v>12</v>
      </c>
      <c r="U941">
        <v>1</v>
      </c>
      <c r="V941" t="s">
        <v>43</v>
      </c>
      <c r="X941">
        <v>52</v>
      </c>
      <c r="Y941">
        <v>21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 t="e">
        <f>VLOOKUP(A941,#REF!,4,FALSE)</f>
        <v>#REF!</v>
      </c>
      <c r="AW941" t="e">
        <f>VLOOKUP(A941,#REF!,5,FALSE)</f>
        <v>#REF!</v>
      </c>
      <c r="AX941">
        <f>SUMIF(量化书目统计!A:A,H941,量化书目统计!G:G)</f>
        <v>0</v>
      </c>
    </row>
    <row r="942" spans="1:50" x14ac:dyDescent="0.3">
      <c r="A942" t="s">
        <v>5482</v>
      </c>
      <c r="B942" t="s">
        <v>539</v>
      </c>
      <c r="C942" t="s">
        <v>423</v>
      </c>
      <c r="D942">
        <v>5</v>
      </c>
      <c r="E942" t="s">
        <v>2087</v>
      </c>
      <c r="F942" s="1" t="s">
        <v>2088</v>
      </c>
      <c r="G942" t="s">
        <v>2089</v>
      </c>
      <c r="H942" t="e">
        <f>VLOOKUP(F942,#REF!,2,FALSE)</f>
        <v>#REF!</v>
      </c>
      <c r="I942" t="s">
        <v>74</v>
      </c>
      <c r="J942" s="4">
        <v>44809</v>
      </c>
      <c r="K942" s="4">
        <v>44977</v>
      </c>
      <c r="L942" s="3">
        <f>IF(K942&lt;&gt;0,K942-J942,"")</f>
        <v>168</v>
      </c>
      <c r="M942" s="4">
        <v>44985</v>
      </c>
      <c r="N942">
        <f>M942-J942</f>
        <v>176</v>
      </c>
      <c r="O942">
        <v>0</v>
      </c>
      <c r="P942" t="e">
        <f>VLOOKUP(F942,#REF!,3,FALSE)</f>
        <v>#REF!</v>
      </c>
      <c r="Q942">
        <f>IF(OR(ISNUMBER(SEARCH("高等数学",E942)),ISNUMBER(SEARCH("数学分析",E942)),ISNUMBER(SEARCH("微积分",E942))),1,IF(OR(ISNUMBER(SEARCH("概率",E942)),ISNUMBER(SEARCH("数理统计",E942)),ISNUMBER(SEARCH("统计",E942))),2,IF(ISNUMBER(SEARCH("代数",E942)),3,IF(OR(ISNUMBER(SEARCH("运筹",E942)),ISNUMBER(SEARCH("优化",E942))),4,0))))</f>
        <v>0</v>
      </c>
      <c r="R942" t="str">
        <f>IF(AND(Q942&gt;0,O942=1),Q942&amp;"-"&amp;E942,"")</f>
        <v/>
      </c>
      <c r="S942" t="s">
        <v>43</v>
      </c>
      <c r="U942">
        <v>1</v>
      </c>
      <c r="V942" t="s">
        <v>43</v>
      </c>
      <c r="X942">
        <v>80</v>
      </c>
      <c r="Y942">
        <v>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t="e">
        <f>VLOOKUP(A942,#REF!,4,FALSE)</f>
        <v>#REF!</v>
      </c>
      <c r="AW942" t="e">
        <f>VLOOKUP(A942,#REF!,5,FALSE)</f>
        <v>#REF!</v>
      </c>
      <c r="AX942">
        <f>SUMIF(量化书目统计!A:A,H942,量化书目统计!G:G)</f>
        <v>0</v>
      </c>
    </row>
    <row r="943" spans="1:50" x14ac:dyDescent="0.3">
      <c r="A943" t="s">
        <v>5483</v>
      </c>
      <c r="B943" t="s">
        <v>539</v>
      </c>
      <c r="C943" t="s">
        <v>423</v>
      </c>
      <c r="D943">
        <v>5</v>
      </c>
      <c r="E943" t="s">
        <v>2293</v>
      </c>
      <c r="F943" s="1" t="s">
        <v>2294</v>
      </c>
      <c r="G943" t="s">
        <v>2295</v>
      </c>
      <c r="H943" t="e">
        <f>VLOOKUP(F943,#REF!,2,FALSE)</f>
        <v>#REF!</v>
      </c>
      <c r="I943" t="s">
        <v>42</v>
      </c>
      <c r="J943" s="4">
        <v>44551</v>
      </c>
      <c r="K943" s="4">
        <v>44571</v>
      </c>
      <c r="L943" s="3">
        <f>IF(K943&lt;&gt;0,K943-J943,"")</f>
        <v>20</v>
      </c>
      <c r="M943" s="4">
        <v>44613</v>
      </c>
      <c r="N943">
        <f>M943-J943</f>
        <v>62</v>
      </c>
      <c r="O943">
        <v>0</v>
      </c>
      <c r="P943" t="e">
        <f>VLOOKUP(F943,#REF!,3,FALSE)</f>
        <v>#REF!</v>
      </c>
      <c r="Q943">
        <f>IF(OR(ISNUMBER(SEARCH("高等数学",E943)),ISNUMBER(SEARCH("数学分析",E943)),ISNUMBER(SEARCH("微积分",E943))),1,IF(OR(ISNUMBER(SEARCH("概率",E943)),ISNUMBER(SEARCH("数理统计",E943)),ISNUMBER(SEARCH("统计",E943))),2,IF(ISNUMBER(SEARCH("代数",E943)),3,IF(OR(ISNUMBER(SEARCH("运筹",E943)),ISNUMBER(SEARCH("优化",E943))),4,0))))</f>
        <v>0</v>
      </c>
      <c r="R943" t="str">
        <f>IF(AND(Q943&gt;0,O943=1),Q943&amp;"-"&amp;E943,"")</f>
        <v/>
      </c>
      <c r="S943" t="s">
        <v>38</v>
      </c>
      <c r="T943">
        <v>16</v>
      </c>
      <c r="U943">
        <v>1</v>
      </c>
      <c r="V943" t="s">
        <v>38</v>
      </c>
      <c r="W943">
        <v>18</v>
      </c>
      <c r="X943">
        <v>56</v>
      </c>
      <c r="Y943">
        <v>20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 t="e">
        <f>VLOOKUP(A943,#REF!,4,FALSE)</f>
        <v>#REF!</v>
      </c>
      <c r="AW943" t="e">
        <f>VLOOKUP(A943,#REF!,5,FALSE)</f>
        <v>#REF!</v>
      </c>
      <c r="AX943">
        <f>SUMIF(量化书目统计!A:A,H943,量化书目统计!G:G)</f>
        <v>0</v>
      </c>
    </row>
    <row r="944" spans="1:50" x14ac:dyDescent="0.3">
      <c r="A944" t="s">
        <v>5484</v>
      </c>
      <c r="B944" t="s">
        <v>539</v>
      </c>
      <c r="C944" t="s">
        <v>82</v>
      </c>
      <c r="D944">
        <v>5</v>
      </c>
      <c r="E944" t="s">
        <v>395</v>
      </c>
      <c r="F944" s="1" t="s">
        <v>396</v>
      </c>
      <c r="G944" t="s">
        <v>397</v>
      </c>
      <c r="H944" t="e">
        <f>VLOOKUP(F944,#REF!,2,FALSE)</f>
        <v>#REF!</v>
      </c>
      <c r="I944" t="s">
        <v>74</v>
      </c>
      <c r="J944" s="4">
        <v>44882</v>
      </c>
      <c r="K944" s="4">
        <v>44888</v>
      </c>
      <c r="L944" s="3">
        <f>IF(K944&lt;&gt;0,K944-J944,"")</f>
        <v>6</v>
      </c>
      <c r="M944" s="4">
        <v>44942</v>
      </c>
      <c r="N944">
        <f>M944-J944</f>
        <v>60</v>
      </c>
      <c r="O944">
        <v>0</v>
      </c>
      <c r="P944" t="e">
        <f>VLOOKUP(F944,#REF!,3,FALSE)</f>
        <v>#REF!</v>
      </c>
      <c r="Q944">
        <f>IF(OR(ISNUMBER(SEARCH("高等数学",E944)),ISNUMBER(SEARCH("数学分析",E944)),ISNUMBER(SEARCH("微积分",E944))),1,IF(OR(ISNUMBER(SEARCH("概率",E944)),ISNUMBER(SEARCH("数理统计",E944)),ISNUMBER(SEARCH("统计",E944))),2,IF(ISNUMBER(SEARCH("代数",E944)),3,IF(OR(ISNUMBER(SEARCH("运筹",E944)),ISNUMBER(SEARCH("优化",E944))),4,0))))</f>
        <v>0</v>
      </c>
      <c r="R944" t="str">
        <f>IF(AND(Q944&gt;0,O944=1),Q944&amp;"-"&amp;E944,"")</f>
        <v/>
      </c>
      <c r="S944" t="s">
        <v>43</v>
      </c>
      <c r="U944">
        <v>1</v>
      </c>
      <c r="V944" t="s">
        <v>43</v>
      </c>
      <c r="X944">
        <v>80</v>
      </c>
      <c r="Y944">
        <v>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e">
        <f>VLOOKUP(A944,#REF!,4,FALSE)</f>
        <v>#REF!</v>
      </c>
      <c r="AW944" t="e">
        <f>VLOOKUP(A944,#REF!,5,FALSE)</f>
        <v>#REF!</v>
      </c>
      <c r="AX944">
        <f>SUMIF(量化书目统计!A:A,H944,量化书目统计!G:G)</f>
        <v>0</v>
      </c>
    </row>
    <row r="945" spans="1:50" x14ac:dyDescent="0.3">
      <c r="A945" t="s">
        <v>5485</v>
      </c>
      <c r="B945" t="s">
        <v>539</v>
      </c>
      <c r="C945" t="s">
        <v>423</v>
      </c>
      <c r="D945">
        <v>5</v>
      </c>
      <c r="E945" t="s">
        <v>1799</v>
      </c>
      <c r="F945" s="1" t="s">
        <v>2195</v>
      </c>
      <c r="G945" t="s">
        <v>2196</v>
      </c>
      <c r="H945" t="e">
        <f>VLOOKUP(F945,#REF!,2,FALSE)</f>
        <v>#REF!</v>
      </c>
      <c r="I945" t="s">
        <v>74</v>
      </c>
      <c r="J945" s="4">
        <v>44455</v>
      </c>
      <c r="K945" s="4">
        <v>44496</v>
      </c>
      <c r="L945" s="3">
        <f>IF(K945&lt;&gt;0,K945-J945,"")</f>
        <v>41</v>
      </c>
      <c r="M945" s="4">
        <v>44515</v>
      </c>
      <c r="N945">
        <f>M945-J945</f>
        <v>60</v>
      </c>
      <c r="O945">
        <v>0</v>
      </c>
      <c r="P945" t="e">
        <f>VLOOKUP(F945,#REF!,3,FALSE)</f>
        <v>#REF!</v>
      </c>
      <c r="Q945">
        <f>IF(OR(ISNUMBER(SEARCH("高等数学",E945)),ISNUMBER(SEARCH("数学分析",E945)),ISNUMBER(SEARCH("微积分",E945))),1,IF(OR(ISNUMBER(SEARCH("概率",E945)),ISNUMBER(SEARCH("数理统计",E945)),ISNUMBER(SEARCH("统计",E945))),2,IF(ISNUMBER(SEARCH("代数",E945)),3,IF(OR(ISNUMBER(SEARCH("运筹",E945)),ISNUMBER(SEARCH("优化",E945))),4,0))))</f>
        <v>0</v>
      </c>
      <c r="R945" t="str">
        <f>IF(AND(Q945&gt;0,O945=1),Q945&amp;"-"&amp;E945,"")</f>
        <v/>
      </c>
      <c r="S945" t="s">
        <v>38</v>
      </c>
      <c r="T945">
        <v>2</v>
      </c>
      <c r="U945">
        <v>1</v>
      </c>
      <c r="V945" t="s">
        <v>38</v>
      </c>
      <c r="W945">
        <v>8</v>
      </c>
      <c r="X945">
        <v>42</v>
      </c>
      <c r="Y945">
        <v>19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 t="e">
        <f>VLOOKUP(A945,#REF!,4,FALSE)</f>
        <v>#REF!</v>
      </c>
      <c r="AW945" t="e">
        <f>VLOOKUP(A945,#REF!,5,FALSE)</f>
        <v>#REF!</v>
      </c>
      <c r="AX945">
        <f>SUMIF(量化书目统计!A:A,H945,量化书目统计!G:G)</f>
        <v>0</v>
      </c>
    </row>
    <row r="946" spans="1:50" x14ac:dyDescent="0.3">
      <c r="A946" t="s">
        <v>5486</v>
      </c>
      <c r="B946" t="s">
        <v>539</v>
      </c>
      <c r="C946" t="s">
        <v>423</v>
      </c>
      <c r="D946">
        <v>5</v>
      </c>
      <c r="E946" t="s">
        <v>145</v>
      </c>
      <c r="F946" s="1" t="s">
        <v>146</v>
      </c>
      <c r="G946" t="s">
        <v>147</v>
      </c>
      <c r="H946" t="e">
        <f>VLOOKUP(F946,#REF!,2,FALSE)</f>
        <v>#REF!</v>
      </c>
      <c r="I946" t="s">
        <v>32</v>
      </c>
      <c r="J946" s="4">
        <v>44817</v>
      </c>
      <c r="K946" s="4">
        <v>44970</v>
      </c>
      <c r="L946" s="3">
        <f>IF(K946&lt;&gt;0,K946-J946,"")</f>
        <v>153</v>
      </c>
      <c r="M946" s="4">
        <v>44985</v>
      </c>
      <c r="N946">
        <f>M946-J946</f>
        <v>168</v>
      </c>
      <c r="O946">
        <v>0</v>
      </c>
      <c r="P946" t="e">
        <f>VLOOKUP(F946,#REF!,3,FALSE)</f>
        <v>#REF!</v>
      </c>
      <c r="Q946">
        <f>IF(OR(ISNUMBER(SEARCH("高等数学",E946)),ISNUMBER(SEARCH("数学分析",E946)),ISNUMBER(SEARCH("微积分",E946))),1,IF(OR(ISNUMBER(SEARCH("概率",E946)),ISNUMBER(SEARCH("数理统计",E946)),ISNUMBER(SEARCH("统计",E946))),2,IF(ISNUMBER(SEARCH("代数",E946)),3,IF(OR(ISNUMBER(SEARCH("运筹",E946)),ISNUMBER(SEARCH("优化",E946))),4,0))))</f>
        <v>0</v>
      </c>
      <c r="R946" t="str">
        <f>IF(AND(Q946&gt;0,O946=1),Q946&amp;"-"&amp;E946,"")</f>
        <v/>
      </c>
      <c r="S946" t="s">
        <v>43</v>
      </c>
      <c r="U946">
        <v>1</v>
      </c>
      <c r="V946" t="s">
        <v>43</v>
      </c>
      <c r="X946">
        <v>80</v>
      </c>
      <c r="Y946">
        <v>9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e">
        <f>VLOOKUP(A946,#REF!,4,FALSE)</f>
        <v>#REF!</v>
      </c>
      <c r="AW946" t="e">
        <f>VLOOKUP(A946,#REF!,5,FALSE)</f>
        <v>#REF!</v>
      </c>
      <c r="AX946">
        <f>SUMIF(量化书目统计!A:A,H946,量化书目统计!G:G)</f>
        <v>0</v>
      </c>
    </row>
    <row r="947" spans="1:50" x14ac:dyDescent="0.3">
      <c r="A947" t="s">
        <v>5487</v>
      </c>
      <c r="B947" t="s">
        <v>539</v>
      </c>
      <c r="C947" t="s">
        <v>82</v>
      </c>
      <c r="D947">
        <v>5</v>
      </c>
      <c r="E947" t="s">
        <v>1980</v>
      </c>
      <c r="F947" s="1" t="s">
        <v>1981</v>
      </c>
      <c r="G947" t="s">
        <v>1982</v>
      </c>
      <c r="H947" t="e">
        <f>VLOOKUP(F947,#REF!,2,FALSE)</f>
        <v>#REF!</v>
      </c>
      <c r="I947" t="s">
        <v>158</v>
      </c>
      <c r="J947" s="4">
        <v>44621</v>
      </c>
      <c r="K947" s="4">
        <v>44624</v>
      </c>
      <c r="L947" s="3">
        <f>IF(K947&lt;&gt;0,K947-J947,"")</f>
        <v>3</v>
      </c>
      <c r="M947" s="4">
        <v>44635</v>
      </c>
      <c r="N947">
        <f>M947-J947</f>
        <v>14</v>
      </c>
      <c r="O947">
        <v>0</v>
      </c>
      <c r="P947" t="e">
        <f>VLOOKUP(F947,#REF!,3,FALSE)</f>
        <v>#REF!</v>
      </c>
      <c r="Q947">
        <f>IF(OR(ISNUMBER(SEARCH("高等数学",E947)),ISNUMBER(SEARCH("数学分析",E947)),ISNUMBER(SEARCH("微积分",E947))),1,IF(OR(ISNUMBER(SEARCH("概率",E947)),ISNUMBER(SEARCH("数理统计",E947)),ISNUMBER(SEARCH("统计",E947))),2,IF(ISNUMBER(SEARCH("代数",E947)),3,IF(OR(ISNUMBER(SEARCH("运筹",E947)),ISNUMBER(SEARCH("优化",E947))),4,0))))</f>
        <v>0</v>
      </c>
      <c r="R947" t="str">
        <f>IF(AND(Q947&gt;0,O947=1),Q947&amp;"-"&amp;E947,"")</f>
        <v/>
      </c>
      <c r="S947" t="s">
        <v>99</v>
      </c>
      <c r="T947">
        <v>3</v>
      </c>
      <c r="U947">
        <v>1</v>
      </c>
      <c r="V947" t="s">
        <v>99</v>
      </c>
      <c r="W947">
        <v>3</v>
      </c>
      <c r="X947">
        <v>63</v>
      </c>
      <c r="Y947">
        <v>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e">
        <f>VLOOKUP(A947,#REF!,4,FALSE)</f>
        <v>#REF!</v>
      </c>
      <c r="AW947" t="e">
        <f>VLOOKUP(A947,#REF!,5,FALSE)</f>
        <v>#REF!</v>
      </c>
      <c r="AX947">
        <f>SUMIF(量化书目统计!A:A,H947,量化书目统计!G:G)</f>
        <v>0</v>
      </c>
    </row>
    <row r="948" spans="1:50" x14ac:dyDescent="0.3">
      <c r="A948" t="s">
        <v>945</v>
      </c>
      <c r="B948" t="s">
        <v>539</v>
      </c>
      <c r="C948" t="s">
        <v>205</v>
      </c>
      <c r="D948">
        <v>1</v>
      </c>
      <c r="E948" t="s">
        <v>848</v>
      </c>
      <c r="F948" s="1" t="s">
        <v>946</v>
      </c>
      <c r="G948" t="s">
        <v>947</v>
      </c>
      <c r="H948" t="e">
        <f>VLOOKUP(F948,#REF!,2,FALSE)</f>
        <v>#REF!</v>
      </c>
      <c r="I948" t="s">
        <v>158</v>
      </c>
      <c r="J948" s="4">
        <v>44327</v>
      </c>
      <c r="K948" s="4">
        <v>44372</v>
      </c>
      <c r="L948" s="3">
        <f>IF(K948&lt;&gt;0,K948-J948,"")</f>
        <v>45</v>
      </c>
      <c r="M948" s="4">
        <v>44389</v>
      </c>
      <c r="N948">
        <f>M948-J948</f>
        <v>62</v>
      </c>
      <c r="O948">
        <v>0</v>
      </c>
      <c r="P948" t="e">
        <f>VLOOKUP(F948,#REF!,3,FALSE)</f>
        <v>#REF!</v>
      </c>
      <c r="Q948">
        <f>IF(OR(ISNUMBER(SEARCH("高等数学",E948)),ISNUMBER(SEARCH("数学分析",E948)),ISNUMBER(SEARCH("微积分",E948))),1,IF(OR(ISNUMBER(SEARCH("概率",E948)),ISNUMBER(SEARCH("数理统计",E948)),ISNUMBER(SEARCH("统计",E948))),2,IF(ISNUMBER(SEARCH("代数",E948)),3,IF(OR(ISNUMBER(SEARCH("运筹",E948)),ISNUMBER(SEARCH("优化",E948))),4,0))))</f>
        <v>0</v>
      </c>
      <c r="R948" t="str">
        <f>IF(AND(Q948&gt;0,O948=1),Q948&amp;"-"&amp;E948,"")</f>
        <v/>
      </c>
      <c r="S948" t="s">
        <v>80</v>
      </c>
      <c r="T948">
        <v>11</v>
      </c>
      <c r="U948">
        <v>1</v>
      </c>
      <c r="V948" t="s">
        <v>80</v>
      </c>
      <c r="W948">
        <v>17</v>
      </c>
      <c r="X948">
        <v>31</v>
      </c>
      <c r="Y948"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 t="e">
        <f>VLOOKUP(A948,#REF!,4,FALSE)</f>
        <v>#REF!</v>
      </c>
      <c r="AW948" t="e">
        <f>VLOOKUP(A948,#REF!,5,FALSE)</f>
        <v>#REF!</v>
      </c>
      <c r="AX948">
        <f>SUMIF(量化书目统计!A:A,H948,量化书目统计!G:G)</f>
        <v>0</v>
      </c>
    </row>
    <row r="949" spans="1:50" x14ac:dyDescent="0.3">
      <c r="A949" t="s">
        <v>5488</v>
      </c>
      <c r="B949" t="s">
        <v>539</v>
      </c>
      <c r="C949" t="s">
        <v>117</v>
      </c>
      <c r="D949">
        <v>4</v>
      </c>
      <c r="E949" t="s">
        <v>1568</v>
      </c>
      <c r="F949" s="1" t="s">
        <v>1569</v>
      </c>
      <c r="G949" t="s">
        <v>1570</v>
      </c>
      <c r="H949" t="e">
        <f>VLOOKUP(F949,#REF!,2,FALSE)</f>
        <v>#REF!</v>
      </c>
      <c r="I949" t="s">
        <v>74</v>
      </c>
      <c r="J949" s="4">
        <v>44813</v>
      </c>
      <c r="K949" s="4">
        <v>44847</v>
      </c>
      <c r="L949" s="3">
        <f>IF(K949&lt;&gt;0,K949-J949,"")</f>
        <v>34</v>
      </c>
      <c r="M949" s="4">
        <v>44844</v>
      </c>
      <c r="N949">
        <f>M949-J949</f>
        <v>31</v>
      </c>
      <c r="O949">
        <v>0</v>
      </c>
      <c r="P949" t="e">
        <f>VLOOKUP(F949,#REF!,3,FALSE)</f>
        <v>#REF!</v>
      </c>
      <c r="Q949">
        <f>IF(OR(ISNUMBER(SEARCH("高等数学",E949)),ISNUMBER(SEARCH("数学分析",E949)),ISNUMBER(SEARCH("微积分",E949))),1,IF(OR(ISNUMBER(SEARCH("概率",E949)),ISNUMBER(SEARCH("数理统计",E949)),ISNUMBER(SEARCH("统计",E949))),2,IF(ISNUMBER(SEARCH("代数",E949)),3,IF(OR(ISNUMBER(SEARCH("运筹",E949)),ISNUMBER(SEARCH("优化",E949))),4,0))))</f>
        <v>0</v>
      </c>
      <c r="R949" t="str">
        <f>IF(AND(Q949&gt;0,O949=1),Q949&amp;"-"&amp;E949,"")</f>
        <v/>
      </c>
      <c r="S949" t="s">
        <v>43</v>
      </c>
      <c r="U949">
        <v>1</v>
      </c>
      <c r="V949" t="s">
        <v>43</v>
      </c>
      <c r="X949">
        <v>80</v>
      </c>
      <c r="Y949">
        <v>8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e">
        <f>VLOOKUP(A949,#REF!,4,FALSE)</f>
        <v>#REF!</v>
      </c>
      <c r="AW949" t="e">
        <f>VLOOKUP(A949,#REF!,5,FALSE)</f>
        <v>#REF!</v>
      </c>
      <c r="AX949">
        <f>SUMIF(量化书目统计!A:A,H949,量化书目统计!G:G)</f>
        <v>0</v>
      </c>
    </row>
    <row r="950" spans="1:50" x14ac:dyDescent="0.3">
      <c r="A950" t="s">
        <v>5489</v>
      </c>
      <c r="B950" t="s">
        <v>539</v>
      </c>
      <c r="C950" t="s">
        <v>117</v>
      </c>
      <c r="D950">
        <v>4</v>
      </c>
      <c r="E950" t="s">
        <v>172</v>
      </c>
      <c r="F950" s="1" t="s">
        <v>176</v>
      </c>
      <c r="G950" t="s">
        <v>177</v>
      </c>
      <c r="H950" t="e">
        <f>VLOOKUP(F950,#REF!,2,FALSE)</f>
        <v>#REF!</v>
      </c>
      <c r="I950" t="s">
        <v>175</v>
      </c>
      <c r="J950" s="4">
        <v>44478</v>
      </c>
      <c r="K950" s="4">
        <v>44859</v>
      </c>
      <c r="L950" s="3">
        <f>IF(K950&lt;&gt;0,K950-J950,"")</f>
        <v>381</v>
      </c>
      <c r="M950" s="4">
        <v>44815</v>
      </c>
      <c r="N950">
        <f>M950-J950</f>
        <v>337</v>
      </c>
      <c r="O950">
        <v>0</v>
      </c>
      <c r="P950" t="e">
        <f>VLOOKUP(F950,#REF!,3,FALSE)</f>
        <v>#REF!</v>
      </c>
      <c r="Q950">
        <f>IF(OR(ISNUMBER(SEARCH("高等数学",E950)),ISNUMBER(SEARCH("数学分析",E950)),ISNUMBER(SEARCH("微积分",E950))),1,IF(OR(ISNUMBER(SEARCH("概率",E950)),ISNUMBER(SEARCH("数理统计",E950)),ISNUMBER(SEARCH("统计",E950))),2,IF(ISNUMBER(SEARCH("代数",E950)),3,IF(OR(ISNUMBER(SEARCH("运筹",E950)),ISNUMBER(SEARCH("优化",E950))),4,0))))</f>
        <v>0</v>
      </c>
      <c r="R950" t="str">
        <f>IF(AND(Q950&gt;0,O950=1),Q950&amp;"-"&amp;E950,"")</f>
        <v/>
      </c>
      <c r="S950" t="s">
        <v>38</v>
      </c>
      <c r="T950">
        <v>5</v>
      </c>
      <c r="U950">
        <v>1</v>
      </c>
      <c r="V950" t="s">
        <v>43</v>
      </c>
      <c r="X950">
        <v>45</v>
      </c>
      <c r="Y950">
        <v>10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e">
        <f>VLOOKUP(A950,#REF!,4,FALSE)</f>
        <v>#REF!</v>
      </c>
      <c r="AW950" t="e">
        <f>VLOOKUP(A950,#REF!,5,FALSE)</f>
        <v>#REF!</v>
      </c>
      <c r="AX950">
        <f>SUMIF(量化书目统计!A:A,H950,量化书目统计!G:G)</f>
        <v>0</v>
      </c>
    </row>
    <row r="951" spans="1:50" x14ac:dyDescent="0.3">
      <c r="A951" t="s">
        <v>5490</v>
      </c>
      <c r="B951" t="s">
        <v>539</v>
      </c>
      <c r="C951" t="s">
        <v>117</v>
      </c>
      <c r="D951">
        <v>4</v>
      </c>
      <c r="E951" t="s">
        <v>4854</v>
      </c>
      <c r="F951" s="1" t="s">
        <v>4855</v>
      </c>
      <c r="G951" t="s">
        <v>4856</v>
      </c>
      <c r="H951" t="e">
        <f>VLOOKUP(F951,#REF!,2,FALSE)</f>
        <v>#REF!</v>
      </c>
      <c r="I951" t="s">
        <v>158</v>
      </c>
      <c r="J951" s="4">
        <v>44830</v>
      </c>
      <c r="K951" s="4">
        <v>44885</v>
      </c>
      <c r="L951" s="3">
        <f>IF(K951&lt;&gt;0,K951-J951,"")</f>
        <v>55</v>
      </c>
      <c r="M951" s="4">
        <v>44886</v>
      </c>
      <c r="N951">
        <f>M951-J951</f>
        <v>56</v>
      </c>
      <c r="O951">
        <v>0</v>
      </c>
      <c r="P951" t="e">
        <f>VLOOKUP(F951,#REF!,3,FALSE)</f>
        <v>#REF!</v>
      </c>
      <c r="Q951">
        <f>IF(OR(ISNUMBER(SEARCH("高等数学",E951)),ISNUMBER(SEARCH("数学分析",E951)),ISNUMBER(SEARCH("微积分",E951))),1,IF(OR(ISNUMBER(SEARCH("概率",E951)),ISNUMBER(SEARCH("数理统计",E951)),ISNUMBER(SEARCH("统计",E951))),2,IF(ISNUMBER(SEARCH("代数",E951)),3,IF(OR(ISNUMBER(SEARCH("运筹",E951)),ISNUMBER(SEARCH("优化",E951))),4,0))))</f>
        <v>0</v>
      </c>
      <c r="R951" t="str">
        <f>IF(AND(Q951&gt;0,O951=1),Q951&amp;"-"&amp;E951,"")</f>
        <v/>
      </c>
      <c r="S951" t="s">
        <v>43</v>
      </c>
      <c r="U951">
        <v>1</v>
      </c>
      <c r="V951" t="s">
        <v>43</v>
      </c>
      <c r="X951">
        <v>80</v>
      </c>
      <c r="Y951">
        <v>11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e">
        <f>VLOOKUP(A951,#REF!,4,FALSE)</f>
        <v>#REF!</v>
      </c>
      <c r="AW951" t="e">
        <f>VLOOKUP(A951,#REF!,5,FALSE)</f>
        <v>#REF!</v>
      </c>
      <c r="AX951">
        <f>SUMIF(量化书目统计!A:A,H951,量化书目统计!G:G)</f>
        <v>0</v>
      </c>
    </row>
    <row r="952" spans="1:50" x14ac:dyDescent="0.3">
      <c r="A952" t="s">
        <v>5491</v>
      </c>
      <c r="B952" t="s">
        <v>539</v>
      </c>
      <c r="C952" t="s">
        <v>117</v>
      </c>
      <c r="D952">
        <v>4</v>
      </c>
      <c r="E952" t="s">
        <v>1799</v>
      </c>
      <c r="F952" s="1" t="s">
        <v>2195</v>
      </c>
      <c r="G952" t="s">
        <v>2196</v>
      </c>
      <c r="H952" t="e">
        <f>VLOOKUP(F952,#REF!,2,FALSE)</f>
        <v>#REF!</v>
      </c>
      <c r="I952" t="s">
        <v>74</v>
      </c>
      <c r="J952" s="4">
        <v>44502</v>
      </c>
      <c r="K952" s="4">
        <v>44610</v>
      </c>
      <c r="L952" s="3">
        <f>IF(K952&lt;&gt;0,K952-J952,"")</f>
        <v>108</v>
      </c>
      <c r="M952" s="4">
        <v>44564</v>
      </c>
      <c r="N952">
        <f>M952-J952</f>
        <v>62</v>
      </c>
      <c r="O952">
        <v>0</v>
      </c>
      <c r="P952" t="e">
        <f>VLOOKUP(F952,#REF!,3,FALSE)</f>
        <v>#REF!</v>
      </c>
      <c r="Q952">
        <f>IF(OR(ISNUMBER(SEARCH("高等数学",E952)),ISNUMBER(SEARCH("数学分析",E952)),ISNUMBER(SEARCH("微积分",E952))),1,IF(OR(ISNUMBER(SEARCH("概率",E952)),ISNUMBER(SEARCH("数理统计",E952)),ISNUMBER(SEARCH("统计",E952))),2,IF(ISNUMBER(SEARCH("代数",E952)),3,IF(OR(ISNUMBER(SEARCH("运筹",E952)),ISNUMBER(SEARCH("优化",E952))),4,0))))</f>
        <v>0</v>
      </c>
      <c r="R952" t="str">
        <f>IF(AND(Q952&gt;0,O952=1),Q952&amp;"-"&amp;E952,"")</f>
        <v/>
      </c>
      <c r="S952" t="s">
        <v>38</v>
      </c>
      <c r="T952">
        <v>9</v>
      </c>
      <c r="U952">
        <v>1</v>
      </c>
      <c r="V952" t="s">
        <v>99</v>
      </c>
      <c r="W952">
        <v>1</v>
      </c>
      <c r="X952">
        <v>49</v>
      </c>
      <c r="Y952">
        <v>11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e">
        <f>VLOOKUP(A952,#REF!,4,FALSE)</f>
        <v>#REF!</v>
      </c>
      <c r="AW952" t="e">
        <f>VLOOKUP(A952,#REF!,5,FALSE)</f>
        <v>#REF!</v>
      </c>
      <c r="AX952">
        <f>SUMIF(量化书目统计!A:A,H952,量化书目统计!G:G)</f>
        <v>0</v>
      </c>
    </row>
    <row r="953" spans="1:50" x14ac:dyDescent="0.3">
      <c r="A953" t="s">
        <v>5492</v>
      </c>
      <c r="B953" t="s">
        <v>539</v>
      </c>
      <c r="C953" t="s">
        <v>117</v>
      </c>
      <c r="D953">
        <v>4</v>
      </c>
      <c r="E953" t="s">
        <v>848</v>
      </c>
      <c r="F953" s="1" t="s">
        <v>849</v>
      </c>
      <c r="G953" t="s">
        <v>850</v>
      </c>
      <c r="H953" t="e">
        <f>VLOOKUP(F953,#REF!,2,FALSE)</f>
        <v>#REF!</v>
      </c>
      <c r="I953" t="s">
        <v>158</v>
      </c>
      <c r="J953" s="4">
        <v>44574</v>
      </c>
      <c r="K953" s="4">
        <v>44610</v>
      </c>
      <c r="L953" s="3">
        <f>IF(K953&lt;&gt;0,K953-J953,"")</f>
        <v>36</v>
      </c>
      <c r="M953" s="4">
        <v>44634</v>
      </c>
      <c r="N953">
        <f>M953-J953</f>
        <v>60</v>
      </c>
      <c r="O953">
        <v>0</v>
      </c>
      <c r="P953" t="e">
        <f>VLOOKUP(F953,#REF!,3,FALSE)</f>
        <v>#REF!</v>
      </c>
      <c r="Q953">
        <f>IF(OR(ISNUMBER(SEARCH("高等数学",E953)),ISNUMBER(SEARCH("数学分析",E953)),ISNUMBER(SEARCH("微积分",E953))),1,IF(OR(ISNUMBER(SEARCH("概率",E953)),ISNUMBER(SEARCH("数理统计",E953)),ISNUMBER(SEARCH("统计",E953))),2,IF(ISNUMBER(SEARCH("代数",E953)),3,IF(OR(ISNUMBER(SEARCH("运筹",E953)),ISNUMBER(SEARCH("优化",E953))),4,0))))</f>
        <v>0</v>
      </c>
      <c r="R953" t="str">
        <f>IF(AND(Q953&gt;0,O953=1),Q953&amp;"-"&amp;E953,"")</f>
        <v/>
      </c>
      <c r="S953" t="s">
        <v>38</v>
      </c>
      <c r="T953">
        <f>19</f>
        <v>19</v>
      </c>
      <c r="U953">
        <v>1</v>
      </c>
      <c r="V953" t="s">
        <v>99</v>
      </c>
      <c r="W953">
        <v>1</v>
      </c>
      <c r="X953">
        <v>59</v>
      </c>
      <c r="Y953">
        <v>11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e">
        <f>VLOOKUP(A953,#REF!,4,FALSE)</f>
        <v>#REF!</v>
      </c>
      <c r="AW953" t="e">
        <f>VLOOKUP(A953,#REF!,5,FALSE)</f>
        <v>#REF!</v>
      </c>
      <c r="AX953">
        <f>SUMIF(量化书目统计!A:A,H953,量化书目统计!G:G)</f>
        <v>0</v>
      </c>
    </row>
    <row r="954" spans="1:50" x14ac:dyDescent="0.3">
      <c r="A954" t="s">
        <v>5493</v>
      </c>
      <c r="B954" t="s">
        <v>539</v>
      </c>
      <c r="C954" t="s">
        <v>117</v>
      </c>
      <c r="D954">
        <v>4</v>
      </c>
      <c r="E954" t="s">
        <v>2615</v>
      </c>
      <c r="F954" s="1" t="s">
        <v>2660</v>
      </c>
      <c r="G954" t="s">
        <v>2617</v>
      </c>
      <c r="H954" t="e">
        <f>VLOOKUP(F954,#REF!,2,FALSE)</f>
        <v>#REF!</v>
      </c>
      <c r="I954" t="s">
        <v>49</v>
      </c>
      <c r="J954" s="4">
        <v>44864</v>
      </c>
      <c r="K954" s="4">
        <v>44907</v>
      </c>
      <c r="L954" s="3">
        <f>IF(K954&lt;&gt;0,K954-J954,"")</f>
        <v>43</v>
      </c>
      <c r="M954" s="4">
        <v>44924</v>
      </c>
      <c r="N954">
        <f>M954-J954</f>
        <v>60</v>
      </c>
      <c r="O954">
        <v>0</v>
      </c>
      <c r="P954" t="e">
        <f>VLOOKUP(F954,#REF!,3,FALSE)</f>
        <v>#REF!</v>
      </c>
      <c r="Q954">
        <f>IF(OR(ISNUMBER(SEARCH("高等数学",E954)),ISNUMBER(SEARCH("数学分析",E954)),ISNUMBER(SEARCH("微积分",E954))),1,IF(OR(ISNUMBER(SEARCH("概率",E954)),ISNUMBER(SEARCH("数理统计",E954)),ISNUMBER(SEARCH("统计",E954))),2,IF(ISNUMBER(SEARCH("代数",E954)),3,IF(OR(ISNUMBER(SEARCH("运筹",E954)),ISNUMBER(SEARCH("优化",E954))),4,0))))</f>
        <v>0</v>
      </c>
      <c r="R954" t="str">
        <f>IF(AND(Q954&gt;0,O954=1),Q954&amp;"-"&amp;E954,"")</f>
        <v/>
      </c>
      <c r="S954" t="s">
        <v>43</v>
      </c>
      <c r="U954">
        <v>2</v>
      </c>
      <c r="V954" t="s">
        <v>43</v>
      </c>
      <c r="X954">
        <v>80</v>
      </c>
      <c r="Y954">
        <v>4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e">
        <f>VLOOKUP(A954,#REF!,4,FALSE)</f>
        <v>#REF!</v>
      </c>
      <c r="AW954" t="e">
        <f>VLOOKUP(A954,#REF!,5,FALSE)</f>
        <v>#REF!</v>
      </c>
      <c r="AX954">
        <f>SUMIF(量化书目统计!A:A,H954,量化书目统计!G:G)</f>
        <v>0</v>
      </c>
    </row>
    <row r="955" spans="1:50" x14ac:dyDescent="0.3">
      <c r="A955" t="s">
        <v>5494</v>
      </c>
      <c r="B955" t="s">
        <v>539</v>
      </c>
      <c r="C955" t="s">
        <v>117</v>
      </c>
      <c r="D955">
        <v>4</v>
      </c>
      <c r="E955" t="s">
        <v>2615</v>
      </c>
      <c r="F955" s="1" t="s">
        <v>2616</v>
      </c>
      <c r="G955" t="s">
        <v>2617</v>
      </c>
      <c r="H955" t="e">
        <f>VLOOKUP(F955,#REF!,2,FALSE)</f>
        <v>#REF!</v>
      </c>
      <c r="I955" t="s">
        <v>49</v>
      </c>
      <c r="J955" s="4">
        <v>44892</v>
      </c>
      <c r="K955" s="4">
        <v>44904</v>
      </c>
      <c r="L955" s="3">
        <f>IF(K955&lt;&gt;0,K955-J955,"")</f>
        <v>12</v>
      </c>
      <c r="M955" s="4">
        <v>44922</v>
      </c>
      <c r="N955">
        <f>M955-J955</f>
        <v>30</v>
      </c>
      <c r="O955">
        <v>0</v>
      </c>
      <c r="P955" t="e">
        <f>VLOOKUP(F955,#REF!,3,FALSE)</f>
        <v>#REF!</v>
      </c>
      <c r="Q955">
        <f>IF(OR(ISNUMBER(SEARCH("高等数学",E955)),ISNUMBER(SEARCH("数学分析",E955)),ISNUMBER(SEARCH("微积分",E955))),1,IF(OR(ISNUMBER(SEARCH("概率",E955)),ISNUMBER(SEARCH("数理统计",E955)),ISNUMBER(SEARCH("统计",E955))),2,IF(ISNUMBER(SEARCH("代数",E955)),3,IF(OR(ISNUMBER(SEARCH("运筹",E955)),ISNUMBER(SEARCH("优化",E955))),4,0))))</f>
        <v>0</v>
      </c>
      <c r="R955" t="str">
        <f>IF(AND(Q955&gt;0,O955=1),Q955&amp;"-"&amp;E955,"")</f>
        <v/>
      </c>
      <c r="S955" t="s">
        <v>43</v>
      </c>
      <c r="U955">
        <v>2</v>
      </c>
      <c r="V955" t="s">
        <v>43</v>
      </c>
      <c r="X955">
        <v>80</v>
      </c>
      <c r="Y955">
        <v>4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e">
        <f>VLOOKUP(A955,#REF!,4,FALSE)</f>
        <v>#REF!</v>
      </c>
      <c r="AW955" t="e">
        <f>VLOOKUP(A955,#REF!,5,FALSE)</f>
        <v>#REF!</v>
      </c>
      <c r="AX955">
        <f>SUMIF(量化书目统计!A:A,H955,量化书目统计!G:G)</f>
        <v>0</v>
      </c>
    </row>
    <row r="956" spans="1:50" x14ac:dyDescent="0.3">
      <c r="A956" t="s">
        <v>5495</v>
      </c>
      <c r="B956" t="s">
        <v>539</v>
      </c>
      <c r="C956" t="s">
        <v>117</v>
      </c>
      <c r="D956">
        <v>4</v>
      </c>
      <c r="E956" t="s">
        <v>719</v>
      </c>
      <c r="F956" s="1" t="s">
        <v>3233</v>
      </c>
      <c r="G956" t="s">
        <v>3234</v>
      </c>
      <c r="H956" t="e">
        <f>VLOOKUP(F956,#REF!,2,FALSE)</f>
        <v>#REF!</v>
      </c>
      <c r="I956" t="s">
        <v>49</v>
      </c>
      <c r="J956" s="4">
        <v>44614</v>
      </c>
      <c r="K956" s="4">
        <v>44873</v>
      </c>
      <c r="L956" s="3">
        <f>IF(K956&lt;&gt;0,K956-J956,"")</f>
        <v>259</v>
      </c>
      <c r="M956" s="4">
        <v>44815</v>
      </c>
      <c r="N956">
        <f>M956-J956</f>
        <v>201</v>
      </c>
      <c r="O956">
        <v>0</v>
      </c>
      <c r="P956" t="e">
        <f>VLOOKUP(F956,#REF!,3,FALSE)</f>
        <v>#REF!</v>
      </c>
      <c r="Q956">
        <f>IF(OR(ISNUMBER(SEARCH("高等数学",E956)),ISNUMBER(SEARCH("数学分析",E956)),ISNUMBER(SEARCH("微积分",E956))),1,IF(OR(ISNUMBER(SEARCH("概率",E956)),ISNUMBER(SEARCH("数理统计",E956)),ISNUMBER(SEARCH("统计",E956))),2,IF(ISNUMBER(SEARCH("代数",E956)),3,IF(OR(ISNUMBER(SEARCH("运筹",E956)),ISNUMBER(SEARCH("优化",E956))),4,0))))</f>
        <v>0</v>
      </c>
      <c r="R956" t="str">
        <f>IF(AND(Q956&gt;0,O956=1),Q956&amp;"-"&amp;E956,"")</f>
        <v/>
      </c>
      <c r="S956" t="s">
        <v>99</v>
      </c>
      <c r="T956">
        <v>2</v>
      </c>
      <c r="U956">
        <v>1</v>
      </c>
      <c r="V956" t="s">
        <v>43</v>
      </c>
      <c r="X956">
        <v>62</v>
      </c>
      <c r="Y956">
        <v>11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e">
        <f>VLOOKUP(A956,#REF!,4,FALSE)</f>
        <v>#REF!</v>
      </c>
      <c r="AW956" t="e">
        <f>VLOOKUP(A956,#REF!,5,FALSE)</f>
        <v>#REF!</v>
      </c>
      <c r="AX956">
        <f>SUMIF(量化书目统计!A:A,H956,量化书目统计!G:G)</f>
        <v>0</v>
      </c>
    </row>
    <row r="957" spans="1:50" x14ac:dyDescent="0.3">
      <c r="A957" t="s">
        <v>5496</v>
      </c>
      <c r="B957" t="s">
        <v>539</v>
      </c>
      <c r="C957" t="s">
        <v>117</v>
      </c>
      <c r="D957">
        <v>4</v>
      </c>
      <c r="E957" t="s">
        <v>639</v>
      </c>
      <c r="F957" s="1" t="s">
        <v>837</v>
      </c>
      <c r="G957" t="s">
        <v>838</v>
      </c>
      <c r="H957" t="e">
        <f>VLOOKUP(F957,#REF!,2,FALSE)</f>
        <v>#REF!</v>
      </c>
      <c r="I957" t="s">
        <v>65</v>
      </c>
      <c r="J957" s="4">
        <v>44455</v>
      </c>
      <c r="K957" s="4">
        <v>44483</v>
      </c>
      <c r="L957" s="3">
        <f>IF(K957&lt;&gt;0,K957-J957,"")</f>
        <v>28</v>
      </c>
      <c r="M957" s="4">
        <v>44488</v>
      </c>
      <c r="N957">
        <f>M957-J957</f>
        <v>33</v>
      </c>
      <c r="O957">
        <v>0</v>
      </c>
      <c r="P957" t="e">
        <f>VLOOKUP(F957,#REF!,3,FALSE)</f>
        <v>#REF!</v>
      </c>
      <c r="Q957">
        <f>IF(OR(ISNUMBER(SEARCH("高等数学",E957)),ISNUMBER(SEARCH("数学分析",E957)),ISNUMBER(SEARCH("微积分",E957))),1,IF(OR(ISNUMBER(SEARCH("概率",E957)),ISNUMBER(SEARCH("数理统计",E957)),ISNUMBER(SEARCH("统计",E957))),2,IF(ISNUMBER(SEARCH("代数",E957)),3,IF(OR(ISNUMBER(SEARCH("运筹",E957)),ISNUMBER(SEARCH("优化",E957))),4,0))))</f>
        <v>0</v>
      </c>
      <c r="R957" t="str">
        <f>IF(AND(Q957&gt;0,O957=1),Q957&amp;"-"&amp;E957,"")</f>
        <v/>
      </c>
      <c r="S957" t="s">
        <v>38</v>
      </c>
      <c r="T957">
        <v>2</v>
      </c>
      <c r="U957">
        <v>1</v>
      </c>
      <c r="V957" t="s">
        <v>38</v>
      </c>
      <c r="W957">
        <v>6</v>
      </c>
      <c r="X957">
        <v>42</v>
      </c>
      <c r="Y957">
        <v>15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e">
        <f>VLOOKUP(A957,#REF!,4,FALSE)</f>
        <v>#REF!</v>
      </c>
      <c r="AW957" t="e">
        <f>VLOOKUP(A957,#REF!,5,FALSE)</f>
        <v>#REF!</v>
      </c>
      <c r="AX957">
        <f>SUMIF(量化书目统计!A:A,H957,量化书目统计!G:G)</f>
        <v>0</v>
      </c>
    </row>
    <row r="958" spans="1:50" x14ac:dyDescent="0.3">
      <c r="A958" t="s">
        <v>5497</v>
      </c>
      <c r="B958" t="s">
        <v>539</v>
      </c>
      <c r="C958" t="s">
        <v>117</v>
      </c>
      <c r="D958">
        <v>4</v>
      </c>
      <c r="E958" t="s">
        <v>381</v>
      </c>
      <c r="F958" s="1" t="s">
        <v>4439</v>
      </c>
      <c r="G958" t="s">
        <v>4440</v>
      </c>
      <c r="H958" t="e">
        <f>VLOOKUP(F958,#REF!,2,FALSE)</f>
        <v>#REF!</v>
      </c>
      <c r="I958" t="s">
        <v>49</v>
      </c>
      <c r="J958" s="4">
        <v>44624</v>
      </c>
      <c r="K958" s="4">
        <v>44797</v>
      </c>
      <c r="L958" s="3">
        <f>IF(K958&lt;&gt;0,K958-J958,"")</f>
        <v>173</v>
      </c>
      <c r="M958" s="4">
        <v>44815</v>
      </c>
      <c r="N958">
        <f>M958-J958</f>
        <v>191</v>
      </c>
      <c r="O958">
        <v>0</v>
      </c>
      <c r="P958" t="e">
        <f>VLOOKUP(F958,#REF!,3,FALSE)</f>
        <v>#REF!</v>
      </c>
      <c r="Q958">
        <f>IF(OR(ISNUMBER(SEARCH("高等数学",E958)),ISNUMBER(SEARCH("数学分析",E958)),ISNUMBER(SEARCH("微积分",E958))),1,IF(OR(ISNUMBER(SEARCH("概率",E958)),ISNUMBER(SEARCH("数理统计",E958)),ISNUMBER(SEARCH("统计",E958))),2,IF(ISNUMBER(SEARCH("代数",E958)),3,IF(OR(ISNUMBER(SEARCH("运筹",E958)),ISNUMBER(SEARCH("优化",E958))),4,0))))</f>
        <v>0</v>
      </c>
      <c r="R958" t="str">
        <f>IF(AND(Q958&gt;0,O958=1),Q958&amp;"-"&amp;E958,"")</f>
        <v/>
      </c>
      <c r="S958" t="s">
        <v>99</v>
      </c>
      <c r="T958">
        <v>3</v>
      </c>
      <c r="U958">
        <v>1</v>
      </c>
      <c r="V958" t="s">
        <v>43</v>
      </c>
      <c r="X958">
        <v>63</v>
      </c>
      <c r="Y958">
        <v>19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 t="e">
        <f>VLOOKUP(A958,#REF!,4,FALSE)</f>
        <v>#REF!</v>
      </c>
      <c r="AW958" t="e">
        <f>VLOOKUP(A958,#REF!,5,FALSE)</f>
        <v>#REF!</v>
      </c>
      <c r="AX958">
        <f>SUMIF(量化书目统计!A:A,H958,量化书目统计!G:G)</f>
        <v>0</v>
      </c>
    </row>
    <row r="959" spans="1:50" x14ac:dyDescent="0.3">
      <c r="A959" t="s">
        <v>948</v>
      </c>
      <c r="B959" t="s">
        <v>539</v>
      </c>
      <c r="C959" t="s">
        <v>111</v>
      </c>
      <c r="D959">
        <v>4</v>
      </c>
      <c r="E959" t="s">
        <v>949</v>
      </c>
      <c r="F959" s="1" t="s">
        <v>950</v>
      </c>
      <c r="G959" t="s">
        <v>951</v>
      </c>
      <c r="H959" t="e">
        <f>VLOOKUP(F959,#REF!,2,FALSE)</f>
        <v>#REF!</v>
      </c>
      <c r="I959" t="s">
        <v>65</v>
      </c>
      <c r="J959" s="4">
        <v>44280</v>
      </c>
      <c r="K959" s="4">
        <v>44281</v>
      </c>
      <c r="L959" s="3">
        <f>IF(K959&lt;&gt;0,K959-J959,"")</f>
        <v>1</v>
      </c>
      <c r="M959" s="4">
        <v>44294</v>
      </c>
      <c r="N959">
        <f>M959-J959</f>
        <v>14</v>
      </c>
      <c r="O959">
        <v>0</v>
      </c>
      <c r="P959" t="e">
        <f>VLOOKUP(F959,#REF!,3,FALSE)</f>
        <v>#REF!</v>
      </c>
      <c r="Q959">
        <f>IF(OR(ISNUMBER(SEARCH("高等数学",E959)),ISNUMBER(SEARCH("数学分析",E959)),ISNUMBER(SEARCH("微积分",E959))),1,IF(OR(ISNUMBER(SEARCH("概率",E959)),ISNUMBER(SEARCH("数理统计",E959)),ISNUMBER(SEARCH("统计",E959))),2,IF(ISNUMBER(SEARCH("代数",E959)),3,IF(OR(ISNUMBER(SEARCH("运筹",E959)),ISNUMBER(SEARCH("优化",E959))),4,0))))</f>
        <v>0</v>
      </c>
      <c r="R959" t="str">
        <f>IF(AND(Q959&gt;0,O959=1),Q959&amp;"-"&amp;E959,"")</f>
        <v/>
      </c>
      <c r="S959" t="s">
        <v>80</v>
      </c>
      <c r="T959">
        <v>4</v>
      </c>
      <c r="U959">
        <v>1</v>
      </c>
      <c r="V959" t="s">
        <v>80</v>
      </c>
      <c r="W959">
        <v>4</v>
      </c>
      <c r="X959">
        <v>24</v>
      </c>
      <c r="Y959">
        <v>19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 t="e">
        <f>VLOOKUP(A959,#REF!,4,FALSE)</f>
        <v>#REF!</v>
      </c>
      <c r="AW959" t="e">
        <f>VLOOKUP(A959,#REF!,5,FALSE)</f>
        <v>#REF!</v>
      </c>
      <c r="AX959">
        <f>SUMIF(量化书目统计!A:A,H959,量化书目统计!G:G)</f>
        <v>0</v>
      </c>
    </row>
    <row r="960" spans="1:50" x14ac:dyDescent="0.3">
      <c r="A960" t="s">
        <v>5498</v>
      </c>
      <c r="B960" t="s">
        <v>539</v>
      </c>
      <c r="C960" t="s">
        <v>117</v>
      </c>
      <c r="D960">
        <v>4</v>
      </c>
      <c r="E960" t="s">
        <v>2823</v>
      </c>
      <c r="F960" s="1" t="s">
        <v>2824</v>
      </c>
      <c r="G960" t="s">
        <v>2825</v>
      </c>
      <c r="H960" t="e">
        <f>VLOOKUP(F960,#REF!,2,FALSE)</f>
        <v>#REF!</v>
      </c>
      <c r="I960" t="s">
        <v>32</v>
      </c>
      <c r="J960" s="4">
        <v>44447</v>
      </c>
      <c r="K960" s="4">
        <v>44522</v>
      </c>
      <c r="L960" s="3">
        <f>IF(K960&lt;&gt;0,K960-J960,"")</f>
        <v>75</v>
      </c>
      <c r="M960" s="4">
        <v>44508</v>
      </c>
      <c r="N960">
        <f>M960-J960</f>
        <v>61</v>
      </c>
      <c r="O960">
        <v>0</v>
      </c>
      <c r="P960" t="e">
        <f>VLOOKUP(F960,#REF!,3,FALSE)</f>
        <v>#REF!</v>
      </c>
      <c r="Q960">
        <f>IF(OR(ISNUMBER(SEARCH("高等数学",E960)),ISNUMBER(SEARCH("数学分析",E960)),ISNUMBER(SEARCH("微积分",E960))),1,IF(OR(ISNUMBER(SEARCH("概率",E960)),ISNUMBER(SEARCH("数理统计",E960)),ISNUMBER(SEARCH("统计",E960))),2,IF(ISNUMBER(SEARCH("代数",E960)),3,IF(OR(ISNUMBER(SEARCH("运筹",E960)),ISNUMBER(SEARCH("优化",E960))),4,0))))</f>
        <v>0</v>
      </c>
      <c r="R960" t="str">
        <f>IF(AND(Q960&gt;0,O960=1),Q960&amp;"-"&amp;E960,"")</f>
        <v/>
      </c>
      <c r="S960" t="s">
        <v>38</v>
      </c>
      <c r="T960">
        <v>1</v>
      </c>
      <c r="U960">
        <v>1</v>
      </c>
      <c r="V960" t="s">
        <v>38</v>
      </c>
      <c r="W960">
        <v>12</v>
      </c>
      <c r="X960">
        <v>41</v>
      </c>
      <c r="Y960">
        <v>11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e">
        <f>VLOOKUP(A960,#REF!,4,FALSE)</f>
        <v>#REF!</v>
      </c>
      <c r="AW960" t="e">
        <f>VLOOKUP(A960,#REF!,5,FALSE)</f>
        <v>#REF!</v>
      </c>
      <c r="AX960">
        <f>SUMIF(量化书目统计!A:A,H960,量化书目统计!G:G)</f>
        <v>0</v>
      </c>
    </row>
    <row r="961" spans="1:50" x14ac:dyDescent="0.3">
      <c r="A961" t="s">
        <v>5499</v>
      </c>
      <c r="B961" t="s">
        <v>539</v>
      </c>
      <c r="C961" t="s">
        <v>117</v>
      </c>
      <c r="D961">
        <v>4</v>
      </c>
      <c r="E961" t="s">
        <v>1784</v>
      </c>
      <c r="F961" s="1" t="s">
        <v>1785</v>
      </c>
      <c r="G961" t="s">
        <v>1786</v>
      </c>
      <c r="H961" t="e">
        <f>VLOOKUP(F961,#REF!,2,FALSE)</f>
        <v>#REF!</v>
      </c>
      <c r="I961" t="s">
        <v>32</v>
      </c>
      <c r="J961" s="4">
        <v>44571</v>
      </c>
      <c r="K961" s="4">
        <v>44612</v>
      </c>
      <c r="L961" s="3">
        <f>IF(K961&lt;&gt;0,K961-J961,"")</f>
        <v>41</v>
      </c>
      <c r="M961" s="4">
        <v>44624</v>
      </c>
      <c r="N961">
        <f>M961-J961</f>
        <v>53</v>
      </c>
      <c r="O961">
        <v>0</v>
      </c>
      <c r="P961" t="e">
        <f>VLOOKUP(F961,#REF!,3,FALSE)</f>
        <v>#REF!</v>
      </c>
      <c r="Q961">
        <f>IF(OR(ISNUMBER(SEARCH("高等数学",E961)),ISNUMBER(SEARCH("数学分析",E961)),ISNUMBER(SEARCH("微积分",E961))),1,IF(OR(ISNUMBER(SEARCH("概率",E961)),ISNUMBER(SEARCH("数理统计",E961)),ISNUMBER(SEARCH("统计",E961))),2,IF(ISNUMBER(SEARCH("代数",E961)),3,IF(OR(ISNUMBER(SEARCH("运筹",E961)),ISNUMBER(SEARCH("优化",E961))),4,0))))</f>
        <v>0</v>
      </c>
      <c r="R961" t="str">
        <f>IF(AND(Q961&gt;0,O961=1),Q961&amp;"-"&amp;E961,"")</f>
        <v/>
      </c>
      <c r="S961" t="s">
        <v>38</v>
      </c>
      <c r="T961">
        <f>19</f>
        <v>19</v>
      </c>
      <c r="U961">
        <v>1</v>
      </c>
      <c r="V961" t="s">
        <v>99</v>
      </c>
      <c r="W961">
        <v>2</v>
      </c>
      <c r="X961">
        <v>59</v>
      </c>
      <c r="Y961">
        <v>19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 t="e">
        <f>VLOOKUP(A961,#REF!,4,FALSE)</f>
        <v>#REF!</v>
      </c>
      <c r="AW961" t="e">
        <f>VLOOKUP(A961,#REF!,5,FALSE)</f>
        <v>#REF!</v>
      </c>
      <c r="AX961">
        <f>SUMIF(量化书目统计!A:A,H961,量化书目统计!G:G)</f>
        <v>0</v>
      </c>
    </row>
    <row r="962" spans="1:50" x14ac:dyDescent="0.3">
      <c r="A962" t="s">
        <v>5500</v>
      </c>
      <c r="B962" t="s">
        <v>539</v>
      </c>
      <c r="C962" t="s">
        <v>117</v>
      </c>
      <c r="D962">
        <v>4</v>
      </c>
      <c r="E962" t="s">
        <v>1986</v>
      </c>
      <c r="F962" s="1" t="s">
        <v>1987</v>
      </c>
      <c r="G962" t="s">
        <v>1988</v>
      </c>
      <c r="H962" t="e">
        <f>VLOOKUP(F962,#REF!,2,FALSE)</f>
        <v>#REF!</v>
      </c>
      <c r="I962" t="s">
        <v>65</v>
      </c>
      <c r="J962" s="4">
        <v>44491</v>
      </c>
      <c r="K962" s="4">
        <v>44519</v>
      </c>
      <c r="L962" s="3">
        <f>IF(K962&lt;&gt;0,K962-J962,"")</f>
        <v>28</v>
      </c>
      <c r="M962" s="4">
        <v>44551</v>
      </c>
      <c r="N962">
        <f>M962-J962</f>
        <v>60</v>
      </c>
      <c r="O962">
        <v>0</v>
      </c>
      <c r="P962" t="e">
        <f>VLOOKUP(F962,#REF!,3,FALSE)</f>
        <v>#REF!</v>
      </c>
      <c r="Q962">
        <f>IF(OR(ISNUMBER(SEARCH("高等数学",E962)),ISNUMBER(SEARCH("数学分析",E962)),ISNUMBER(SEARCH("微积分",E962))),1,IF(OR(ISNUMBER(SEARCH("概率",E962)),ISNUMBER(SEARCH("数理统计",E962)),ISNUMBER(SEARCH("统计",E962))),2,IF(ISNUMBER(SEARCH("代数",E962)),3,IF(OR(ISNUMBER(SEARCH("运筹",E962)),ISNUMBER(SEARCH("优化",E962))),4,0))))</f>
        <v>0</v>
      </c>
      <c r="R962" t="str">
        <f>IF(AND(Q962&gt;0,O962=1),Q962&amp;"-"&amp;E962,"")</f>
        <v/>
      </c>
      <c r="S962" t="s">
        <v>38</v>
      </c>
      <c r="T962">
        <v>7</v>
      </c>
      <c r="U962">
        <v>1</v>
      </c>
      <c r="V962" t="s">
        <v>38</v>
      </c>
      <c r="W962">
        <v>11</v>
      </c>
      <c r="X962">
        <v>47</v>
      </c>
      <c r="Y962">
        <v>11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e">
        <f>VLOOKUP(A962,#REF!,4,FALSE)</f>
        <v>#REF!</v>
      </c>
      <c r="AW962" t="e">
        <f>VLOOKUP(A962,#REF!,5,FALSE)</f>
        <v>#REF!</v>
      </c>
      <c r="AX962">
        <f>SUMIF(量化书目统计!A:A,H962,量化书目统计!G:G)</f>
        <v>0</v>
      </c>
    </row>
    <row r="963" spans="1:50" x14ac:dyDescent="0.3">
      <c r="A963" t="s">
        <v>5501</v>
      </c>
      <c r="B963" t="s">
        <v>539</v>
      </c>
      <c r="C963" t="s">
        <v>117</v>
      </c>
      <c r="D963">
        <v>4</v>
      </c>
      <c r="E963" t="s">
        <v>1345</v>
      </c>
      <c r="F963" s="1" t="s">
        <v>3377</v>
      </c>
      <c r="G963" t="s">
        <v>3378</v>
      </c>
      <c r="H963" t="e">
        <f>VLOOKUP(F963,#REF!,2,FALSE)</f>
        <v>#REF!</v>
      </c>
      <c r="I963" t="s">
        <v>59</v>
      </c>
      <c r="J963" s="4">
        <v>44494</v>
      </c>
      <c r="K963" s="4">
        <v>44572</v>
      </c>
      <c r="L963" s="3">
        <f>IF(K963&lt;&gt;0,K963-J963,"")</f>
        <v>78</v>
      </c>
      <c r="M963" s="4">
        <v>44585</v>
      </c>
      <c r="N963">
        <f>M963-J963</f>
        <v>91</v>
      </c>
      <c r="O963">
        <v>0</v>
      </c>
      <c r="P963" t="e">
        <f>VLOOKUP(F963,#REF!,3,FALSE)</f>
        <v>#REF!</v>
      </c>
      <c r="Q963">
        <f>IF(OR(ISNUMBER(SEARCH("高等数学",E963)),ISNUMBER(SEARCH("数学分析",E963)),ISNUMBER(SEARCH("微积分",E963))),1,IF(OR(ISNUMBER(SEARCH("概率",E963)),ISNUMBER(SEARCH("数理统计",E963)),ISNUMBER(SEARCH("统计",E963))),2,IF(ISNUMBER(SEARCH("代数",E963)),3,IF(OR(ISNUMBER(SEARCH("运筹",E963)),ISNUMBER(SEARCH("优化",E963))),4,0))))</f>
        <v>1</v>
      </c>
      <c r="R963" t="str">
        <f>IF(AND(Q963&gt;0,O963=1),Q963&amp;"-"&amp;E963,"")</f>
        <v/>
      </c>
      <c r="S963" t="s">
        <v>38</v>
      </c>
      <c r="T963">
        <v>8</v>
      </c>
      <c r="U963">
        <v>1</v>
      </c>
      <c r="V963" t="s">
        <v>38</v>
      </c>
      <c r="W963">
        <v>18</v>
      </c>
      <c r="X963">
        <v>48</v>
      </c>
      <c r="Y963">
        <v>11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e">
        <f>VLOOKUP(A963,#REF!,4,FALSE)</f>
        <v>#REF!</v>
      </c>
      <c r="AW963" t="e">
        <f>VLOOKUP(A963,#REF!,5,FALSE)</f>
        <v>#REF!</v>
      </c>
      <c r="AX963">
        <f>SUMIF(量化书目统计!A:A,H963,量化书目统计!G:G)</f>
        <v>0</v>
      </c>
    </row>
    <row r="964" spans="1:50" x14ac:dyDescent="0.3">
      <c r="A964" t="s">
        <v>5502</v>
      </c>
      <c r="B964" t="s">
        <v>539</v>
      </c>
      <c r="C964" t="s">
        <v>117</v>
      </c>
      <c r="D964">
        <v>4</v>
      </c>
      <c r="E964" t="s">
        <v>2161</v>
      </c>
      <c r="F964" s="1" t="s">
        <v>2162</v>
      </c>
      <c r="G964" t="s">
        <v>2163</v>
      </c>
      <c r="H964" t="e">
        <f>VLOOKUP(F964,#REF!,2,FALSE)</f>
        <v>#REF!</v>
      </c>
      <c r="I964" t="s">
        <v>317</v>
      </c>
      <c r="J964" s="4">
        <v>44614</v>
      </c>
      <c r="K964" s="4">
        <v>44819</v>
      </c>
      <c r="L964" s="3">
        <f>IF(K964&lt;&gt;0,K964-J964,"")</f>
        <v>205</v>
      </c>
      <c r="M964" s="4">
        <v>44815</v>
      </c>
      <c r="N964">
        <f>M964-J964</f>
        <v>201</v>
      </c>
      <c r="O964">
        <v>0</v>
      </c>
      <c r="P964" t="e">
        <f>VLOOKUP(F964,#REF!,3,FALSE)</f>
        <v>#REF!</v>
      </c>
      <c r="Q964">
        <f>IF(OR(ISNUMBER(SEARCH("高等数学",E964)),ISNUMBER(SEARCH("数学分析",E964)),ISNUMBER(SEARCH("微积分",E964))),1,IF(OR(ISNUMBER(SEARCH("概率",E964)),ISNUMBER(SEARCH("数理统计",E964)),ISNUMBER(SEARCH("统计",E964))),2,IF(ISNUMBER(SEARCH("代数",E964)),3,IF(OR(ISNUMBER(SEARCH("运筹",E964)),ISNUMBER(SEARCH("优化",E964))),4,0))))</f>
        <v>0</v>
      </c>
      <c r="R964" t="str">
        <f>IF(AND(Q964&gt;0,O964=1),Q964&amp;"-"&amp;E964,"")</f>
        <v/>
      </c>
      <c r="S964" t="s">
        <v>99</v>
      </c>
      <c r="T964">
        <v>2</v>
      </c>
      <c r="U964">
        <v>1</v>
      </c>
      <c r="V964" t="s">
        <v>43</v>
      </c>
      <c r="X964">
        <v>62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e">
        <f>VLOOKUP(A964,#REF!,4,FALSE)</f>
        <v>#REF!</v>
      </c>
      <c r="AW964" t="e">
        <f>VLOOKUP(A964,#REF!,5,FALSE)</f>
        <v>#REF!</v>
      </c>
      <c r="AX964">
        <f>SUMIF(量化书目统计!A:A,H964,量化书目统计!G:G)</f>
        <v>0</v>
      </c>
    </row>
    <row r="965" spans="1:50" x14ac:dyDescent="0.3">
      <c r="A965" t="s">
        <v>5503</v>
      </c>
      <c r="B965" t="s">
        <v>539</v>
      </c>
      <c r="C965" t="s">
        <v>117</v>
      </c>
      <c r="D965">
        <v>4</v>
      </c>
      <c r="E965" t="s">
        <v>1896</v>
      </c>
      <c r="F965" s="1" t="s">
        <v>2472</v>
      </c>
      <c r="G965" t="s">
        <v>1898</v>
      </c>
      <c r="H965" t="e">
        <f>VLOOKUP(F965,#REF!,2,FALSE)</f>
        <v>#REF!</v>
      </c>
      <c r="I965" t="s">
        <v>1417</v>
      </c>
      <c r="J965" s="4">
        <v>44539</v>
      </c>
      <c r="K965" s="4">
        <v>44560</v>
      </c>
      <c r="L965" s="3">
        <f>IF(K965&lt;&gt;0,K965-J965,"")</f>
        <v>21</v>
      </c>
      <c r="M965" s="4">
        <v>44599</v>
      </c>
      <c r="N965">
        <f>M965-J965</f>
        <v>60</v>
      </c>
      <c r="O965">
        <v>0</v>
      </c>
      <c r="P965" t="e">
        <f>VLOOKUP(F965,#REF!,3,FALSE)</f>
        <v>#REF!</v>
      </c>
      <c r="Q965">
        <f>IF(OR(ISNUMBER(SEARCH("高等数学",E965)),ISNUMBER(SEARCH("数学分析",E965)),ISNUMBER(SEARCH("微积分",E965))),1,IF(OR(ISNUMBER(SEARCH("概率",E965)),ISNUMBER(SEARCH("数理统计",E965)),ISNUMBER(SEARCH("统计",E965))),2,IF(ISNUMBER(SEARCH("代数",E965)),3,IF(OR(ISNUMBER(SEARCH("运筹",E965)),ISNUMBER(SEARCH("优化",E965))),4,0))))</f>
        <v>0</v>
      </c>
      <c r="R965" t="str">
        <f>IF(AND(Q965&gt;0,O965=1),Q965&amp;"-"&amp;E965,"")</f>
        <v/>
      </c>
      <c r="S965" t="s">
        <v>38</v>
      </c>
      <c r="T965">
        <v>14</v>
      </c>
      <c r="U965">
        <v>2</v>
      </c>
      <c r="V965" t="s">
        <v>38</v>
      </c>
      <c r="W965">
        <v>17</v>
      </c>
      <c r="X965">
        <v>54</v>
      </c>
      <c r="Y965">
        <v>15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e">
        <f>VLOOKUP(A965,#REF!,4,FALSE)</f>
        <v>#REF!</v>
      </c>
      <c r="AW965" t="e">
        <f>VLOOKUP(A965,#REF!,5,FALSE)</f>
        <v>#REF!</v>
      </c>
      <c r="AX965">
        <f>SUMIF(量化书目统计!A:A,H965,量化书目统计!G:G)</f>
        <v>0</v>
      </c>
    </row>
    <row r="966" spans="1:50" x14ac:dyDescent="0.3">
      <c r="A966" t="s">
        <v>5504</v>
      </c>
      <c r="B966" t="s">
        <v>539</v>
      </c>
      <c r="C966" t="s">
        <v>117</v>
      </c>
      <c r="D966">
        <v>4</v>
      </c>
      <c r="E966" t="s">
        <v>2555</v>
      </c>
      <c r="F966" s="1" t="s">
        <v>2556</v>
      </c>
      <c r="G966" t="s">
        <v>2557</v>
      </c>
      <c r="H966" t="e">
        <f>VLOOKUP(F966,#REF!,2,FALSE)</f>
        <v>#REF!</v>
      </c>
      <c r="I966" t="s">
        <v>53</v>
      </c>
      <c r="J966" s="4">
        <v>44454</v>
      </c>
      <c r="K966" s="4">
        <v>44573</v>
      </c>
      <c r="L966" s="3">
        <f>IF(K966&lt;&gt;0,K966-J966,"")</f>
        <v>119</v>
      </c>
      <c r="M966" s="4">
        <v>44575</v>
      </c>
      <c r="N966">
        <f>M966-J966</f>
        <v>121</v>
      </c>
      <c r="O966">
        <v>0</v>
      </c>
      <c r="P966" t="e">
        <f>VLOOKUP(F966,#REF!,3,FALSE)</f>
        <v>#REF!</v>
      </c>
      <c r="Q966">
        <f>IF(OR(ISNUMBER(SEARCH("高等数学",E966)),ISNUMBER(SEARCH("数学分析",E966)),ISNUMBER(SEARCH("微积分",E966))),1,IF(OR(ISNUMBER(SEARCH("概率",E966)),ISNUMBER(SEARCH("数理统计",E966)),ISNUMBER(SEARCH("统计",E966))),2,IF(ISNUMBER(SEARCH("代数",E966)),3,IF(OR(ISNUMBER(SEARCH("运筹",E966)),ISNUMBER(SEARCH("优化",E966))),4,0))))</f>
        <v>0</v>
      </c>
      <c r="R966" t="str">
        <f>IF(AND(Q966&gt;0,O966=1),Q966&amp;"-"&amp;E966,"")</f>
        <v/>
      </c>
      <c r="S966" t="s">
        <v>38</v>
      </c>
      <c r="T966">
        <v>2</v>
      </c>
      <c r="U966">
        <v>1</v>
      </c>
      <c r="V966" t="s">
        <v>38</v>
      </c>
      <c r="W966">
        <v>18</v>
      </c>
      <c r="X966">
        <v>42</v>
      </c>
      <c r="Y966">
        <v>5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e">
        <f>VLOOKUP(A966,#REF!,4,FALSE)</f>
        <v>#REF!</v>
      </c>
      <c r="AW966" t="e">
        <f>VLOOKUP(A966,#REF!,5,FALSE)</f>
        <v>#REF!</v>
      </c>
      <c r="AX966">
        <f>SUMIF(量化书目统计!A:A,H966,量化书目统计!G:G)</f>
        <v>0</v>
      </c>
    </row>
    <row r="967" spans="1:50" x14ac:dyDescent="0.3">
      <c r="A967" t="s">
        <v>5505</v>
      </c>
      <c r="B967" t="s">
        <v>539</v>
      </c>
      <c r="C967" t="s">
        <v>149</v>
      </c>
      <c r="D967">
        <v>5</v>
      </c>
      <c r="E967" t="s">
        <v>3796</v>
      </c>
      <c r="F967" s="1" t="s">
        <v>3797</v>
      </c>
      <c r="G967" t="s">
        <v>3798</v>
      </c>
      <c r="H967" t="e">
        <f>VLOOKUP(F967,#REF!,2,FALSE)</f>
        <v>#REF!</v>
      </c>
      <c r="I967" t="s">
        <v>53</v>
      </c>
      <c r="J967" s="4">
        <v>44802</v>
      </c>
      <c r="K967" s="4">
        <v>44857</v>
      </c>
      <c r="L967" s="3">
        <f>IF(K967&lt;&gt;0,K967-J967,"")</f>
        <v>55</v>
      </c>
      <c r="M967" s="4">
        <v>44859</v>
      </c>
      <c r="N967">
        <f>M967-J967</f>
        <v>57</v>
      </c>
      <c r="O967">
        <v>0</v>
      </c>
      <c r="P967" t="e">
        <f>VLOOKUP(F967,#REF!,3,FALSE)</f>
        <v>#REF!</v>
      </c>
      <c r="Q967">
        <f>IF(OR(ISNUMBER(SEARCH("高等数学",E967)),ISNUMBER(SEARCH("数学分析",E967)),ISNUMBER(SEARCH("微积分",E967))),1,IF(OR(ISNUMBER(SEARCH("概率",E967)),ISNUMBER(SEARCH("数理统计",E967)),ISNUMBER(SEARCH("统计",E967))),2,IF(ISNUMBER(SEARCH("代数",E967)),3,IF(OR(ISNUMBER(SEARCH("运筹",E967)),ISNUMBER(SEARCH("优化",E967))),4,0))))</f>
        <v>0</v>
      </c>
      <c r="R967" t="str">
        <f>IF(AND(Q967&gt;0,O967=1),Q967&amp;"-"&amp;E967,"")</f>
        <v/>
      </c>
      <c r="S967" t="s">
        <v>43</v>
      </c>
      <c r="U967">
        <v>1</v>
      </c>
      <c r="V967" t="s">
        <v>43</v>
      </c>
      <c r="X967">
        <v>80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e">
        <f>VLOOKUP(A967,#REF!,4,FALSE)</f>
        <v>#REF!</v>
      </c>
      <c r="AW967" t="e">
        <f>VLOOKUP(A967,#REF!,5,FALSE)</f>
        <v>#REF!</v>
      </c>
      <c r="AX967">
        <f>SUMIF(量化书目统计!A:A,H967,量化书目统计!G:G)</f>
        <v>0</v>
      </c>
    </row>
    <row r="968" spans="1:50" x14ac:dyDescent="0.3">
      <c r="A968" t="s">
        <v>5506</v>
      </c>
      <c r="B968" t="s">
        <v>539</v>
      </c>
      <c r="C968" t="s">
        <v>205</v>
      </c>
      <c r="D968">
        <v>1</v>
      </c>
      <c r="E968" t="s">
        <v>1284</v>
      </c>
      <c r="F968" s="1" t="s">
        <v>1285</v>
      </c>
      <c r="G968" t="s">
        <v>1286</v>
      </c>
      <c r="H968" t="e">
        <f>VLOOKUP(F968,#REF!,2,FALSE)</f>
        <v>#REF!</v>
      </c>
      <c r="I968" t="s">
        <v>59</v>
      </c>
      <c r="J968" s="4">
        <v>44628</v>
      </c>
      <c r="K968" s="4">
        <v>44631</v>
      </c>
      <c r="L968" s="3">
        <f>IF(K968&lt;&gt;0,K968-J968,"")</f>
        <v>3</v>
      </c>
      <c r="M968" s="4">
        <v>44690</v>
      </c>
      <c r="N968">
        <f>M968-J968</f>
        <v>62</v>
      </c>
      <c r="O968">
        <v>0</v>
      </c>
      <c r="P968" t="e">
        <f>VLOOKUP(F968,#REF!,3,FALSE)</f>
        <v>#REF!</v>
      </c>
      <c r="Q968">
        <f>IF(OR(ISNUMBER(SEARCH("高等数学",E968)),ISNUMBER(SEARCH("数学分析",E968)),ISNUMBER(SEARCH("微积分",E968))),1,IF(OR(ISNUMBER(SEARCH("概率",E968)),ISNUMBER(SEARCH("数理统计",E968)),ISNUMBER(SEARCH("统计",E968))),2,IF(ISNUMBER(SEARCH("代数",E968)),3,IF(OR(ISNUMBER(SEARCH("运筹",E968)),ISNUMBER(SEARCH("优化",E968))),4,0))))</f>
        <v>0</v>
      </c>
      <c r="R968" t="str">
        <f>IF(AND(Q968&gt;0,O968=1),Q968&amp;"-"&amp;E968,"")</f>
        <v/>
      </c>
      <c r="S968" t="s">
        <v>99</v>
      </c>
      <c r="T968">
        <v>4</v>
      </c>
      <c r="U968">
        <v>1</v>
      </c>
      <c r="V968" t="s">
        <v>99</v>
      </c>
      <c r="W968">
        <v>4</v>
      </c>
      <c r="X968">
        <v>64</v>
      </c>
      <c r="Y968">
        <v>11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e">
        <f>VLOOKUP(A968,#REF!,4,FALSE)</f>
        <v>#REF!</v>
      </c>
      <c r="AW968" t="e">
        <f>VLOOKUP(A968,#REF!,5,FALSE)</f>
        <v>#REF!</v>
      </c>
      <c r="AX968">
        <f>SUMIF(量化书目统计!A:A,H968,量化书目统计!G:G)</f>
        <v>0</v>
      </c>
    </row>
    <row r="969" spans="1:50" x14ac:dyDescent="0.3">
      <c r="A969" t="s">
        <v>5507</v>
      </c>
      <c r="B969" t="s">
        <v>539</v>
      </c>
      <c r="C969" t="s">
        <v>117</v>
      </c>
      <c r="D969">
        <v>4</v>
      </c>
      <c r="E969" t="s">
        <v>2307</v>
      </c>
      <c r="F969" s="1" t="s">
        <v>2308</v>
      </c>
      <c r="G969" t="s">
        <v>2309</v>
      </c>
      <c r="H969" t="e">
        <f>VLOOKUP(F969,#REF!,2,FALSE)</f>
        <v>#REF!</v>
      </c>
      <c r="I969" t="s">
        <v>32</v>
      </c>
      <c r="J969" s="4">
        <v>44892</v>
      </c>
      <c r="K969" s="4">
        <v>44973</v>
      </c>
      <c r="L969" s="3">
        <f>IF(K969&lt;&gt;0,K969-J969,"")</f>
        <v>81</v>
      </c>
      <c r="M969" s="4">
        <v>44985</v>
      </c>
      <c r="N969">
        <f>M969-J969</f>
        <v>93</v>
      </c>
      <c r="O969">
        <v>0</v>
      </c>
      <c r="P969" t="e">
        <f>VLOOKUP(F969,#REF!,3,FALSE)</f>
        <v>#REF!</v>
      </c>
      <c r="Q969">
        <f>IF(OR(ISNUMBER(SEARCH("高等数学",E969)),ISNUMBER(SEARCH("数学分析",E969)),ISNUMBER(SEARCH("微积分",E969))),1,IF(OR(ISNUMBER(SEARCH("概率",E969)),ISNUMBER(SEARCH("数理统计",E969)),ISNUMBER(SEARCH("统计",E969))),2,IF(ISNUMBER(SEARCH("代数",E969)),3,IF(OR(ISNUMBER(SEARCH("运筹",E969)),ISNUMBER(SEARCH("优化",E969))),4,0))))</f>
        <v>0</v>
      </c>
      <c r="R969" t="str">
        <f>IF(AND(Q969&gt;0,O969=1),Q969&amp;"-"&amp;E969,"")</f>
        <v/>
      </c>
      <c r="S969" t="s">
        <v>43</v>
      </c>
      <c r="U969">
        <v>1</v>
      </c>
      <c r="V969" t="s">
        <v>43</v>
      </c>
      <c r="X969">
        <v>80</v>
      </c>
      <c r="Y969">
        <v>11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e">
        <f>VLOOKUP(A969,#REF!,4,FALSE)</f>
        <v>#REF!</v>
      </c>
      <c r="AW969" t="e">
        <f>VLOOKUP(A969,#REF!,5,FALSE)</f>
        <v>#REF!</v>
      </c>
      <c r="AX969">
        <f>SUMIF(量化书目统计!A:A,H969,量化书目统计!G:G)</f>
        <v>0</v>
      </c>
    </row>
    <row r="970" spans="1:50" x14ac:dyDescent="0.3">
      <c r="A970" t="s">
        <v>955</v>
      </c>
      <c r="B970" t="s">
        <v>539</v>
      </c>
      <c r="C970" t="s">
        <v>45</v>
      </c>
      <c r="D970">
        <v>5</v>
      </c>
      <c r="E970" t="s">
        <v>745</v>
      </c>
      <c r="F970" s="1" t="s">
        <v>746</v>
      </c>
      <c r="G970" t="s">
        <v>747</v>
      </c>
      <c r="H970" t="e">
        <f>VLOOKUP(F970,#REF!,2,FALSE)</f>
        <v>#REF!</v>
      </c>
      <c r="I970" t="s">
        <v>53</v>
      </c>
      <c r="J970" s="4">
        <v>44133</v>
      </c>
      <c r="K970" s="4">
        <v>44166</v>
      </c>
      <c r="L970" s="3">
        <f>IF(K970&lt;&gt;0,K970-J970,"")</f>
        <v>33</v>
      </c>
      <c r="M970" s="4">
        <v>44172</v>
      </c>
      <c r="N970">
        <f>M970-J970</f>
        <v>39</v>
      </c>
      <c r="O970">
        <v>0</v>
      </c>
      <c r="P970" t="e">
        <f>VLOOKUP(F970,#REF!,3,FALSE)</f>
        <v>#REF!</v>
      </c>
      <c r="Q970">
        <f>IF(OR(ISNUMBER(SEARCH("高等数学",E970)),ISNUMBER(SEARCH("数学分析",E970)),ISNUMBER(SEARCH("微积分",E970))),1,IF(OR(ISNUMBER(SEARCH("概率",E970)),ISNUMBER(SEARCH("数理统计",E970)),ISNUMBER(SEARCH("统计",E970))),2,IF(ISNUMBER(SEARCH("代数",E970)),3,IF(OR(ISNUMBER(SEARCH("运筹",E970)),ISNUMBER(SEARCH("优化",E970))),4,0))))</f>
        <v>0</v>
      </c>
      <c r="R970" t="str">
        <f>IF(AND(Q970&gt;0,O970=1),Q970&amp;"-"&amp;E970,"")</f>
        <v/>
      </c>
      <c r="S970" t="s">
        <v>28</v>
      </c>
      <c r="T970">
        <v>8</v>
      </c>
      <c r="U970">
        <v>1</v>
      </c>
      <c r="V970" t="s">
        <v>28</v>
      </c>
      <c r="W970">
        <v>13</v>
      </c>
      <c r="X970">
        <v>8</v>
      </c>
      <c r="Y970">
        <v>15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e">
        <f>VLOOKUP(A970,#REF!,4,FALSE)</f>
        <v>#REF!</v>
      </c>
      <c r="AW970" t="e">
        <f>VLOOKUP(A970,#REF!,5,FALSE)</f>
        <v>#REF!</v>
      </c>
      <c r="AX970">
        <f>SUMIF(量化书目统计!A:A,H970,量化书目统计!G:G)</f>
        <v>0</v>
      </c>
    </row>
    <row r="971" spans="1:50" x14ac:dyDescent="0.3">
      <c r="A971" t="s">
        <v>5508</v>
      </c>
      <c r="B971" t="s">
        <v>539</v>
      </c>
      <c r="C971" t="s">
        <v>91</v>
      </c>
      <c r="D971">
        <v>4</v>
      </c>
      <c r="E971" t="s">
        <v>5055</v>
      </c>
      <c r="F971" s="1" t="s">
        <v>5056</v>
      </c>
      <c r="G971" t="s">
        <v>5057</v>
      </c>
      <c r="H971" t="e">
        <f>VLOOKUP(F971,#REF!,2,FALSE)</f>
        <v>#REF!</v>
      </c>
      <c r="I971" t="s">
        <v>32</v>
      </c>
      <c r="J971" s="4">
        <v>44614</v>
      </c>
      <c r="K971" s="4">
        <v>44633</v>
      </c>
      <c r="L971" s="3">
        <f>IF(K971&lt;&gt;0,K971-J971,"")</f>
        <v>19</v>
      </c>
      <c r="M971" s="4">
        <v>44676</v>
      </c>
      <c r="N971">
        <f>M971-J971</f>
        <v>62</v>
      </c>
      <c r="O971">
        <v>0</v>
      </c>
      <c r="P971" t="e">
        <f>VLOOKUP(F971,#REF!,3,FALSE)</f>
        <v>#REF!</v>
      </c>
      <c r="Q971">
        <f>IF(OR(ISNUMBER(SEARCH("高等数学",E971)),ISNUMBER(SEARCH("数学分析",E971)),ISNUMBER(SEARCH("微积分",E971))),1,IF(OR(ISNUMBER(SEARCH("概率",E971)),ISNUMBER(SEARCH("数理统计",E971)),ISNUMBER(SEARCH("统计",E971))),2,IF(ISNUMBER(SEARCH("代数",E971)),3,IF(OR(ISNUMBER(SEARCH("运筹",E971)),ISNUMBER(SEARCH("优化",E971))),4,0))))</f>
        <v>0</v>
      </c>
      <c r="R971" t="str">
        <f>IF(AND(Q971&gt;0,O971=1),Q971&amp;"-"&amp;E971,"")</f>
        <v/>
      </c>
      <c r="S971" t="s">
        <v>99</v>
      </c>
      <c r="T971">
        <v>2</v>
      </c>
      <c r="U971">
        <v>1</v>
      </c>
      <c r="V971" t="s">
        <v>99</v>
      </c>
      <c r="W971">
        <v>5</v>
      </c>
      <c r="X971">
        <v>62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e">
        <f>VLOOKUP(A971,#REF!,4,FALSE)</f>
        <v>#REF!</v>
      </c>
      <c r="AW971" t="e">
        <f>VLOOKUP(A971,#REF!,5,FALSE)</f>
        <v>#REF!</v>
      </c>
      <c r="AX971">
        <f>SUMIF(量化书目统计!A:A,H971,量化书目统计!G:G)</f>
        <v>0</v>
      </c>
    </row>
    <row r="972" spans="1:50" x14ac:dyDescent="0.3">
      <c r="A972" t="s">
        <v>5509</v>
      </c>
      <c r="B972" t="s">
        <v>539</v>
      </c>
      <c r="C972" t="s">
        <v>1095</v>
      </c>
      <c r="D972">
        <v>4</v>
      </c>
      <c r="E972" t="s">
        <v>2404</v>
      </c>
      <c r="F972" s="1" t="s">
        <v>2405</v>
      </c>
      <c r="G972" t="s">
        <v>2406</v>
      </c>
      <c r="H972" t="e">
        <f>VLOOKUP(F972,#REF!,2,FALSE)</f>
        <v>#REF!</v>
      </c>
      <c r="I972" t="s">
        <v>158</v>
      </c>
      <c r="J972" s="4">
        <v>44451</v>
      </c>
      <c r="K972" s="4">
        <v>44466</v>
      </c>
      <c r="L972" s="3">
        <f>IF(K972&lt;&gt;0,K972-J972,"")</f>
        <v>15</v>
      </c>
      <c r="M972" s="4">
        <v>44466</v>
      </c>
      <c r="N972">
        <f>M972-J972</f>
        <v>15</v>
      </c>
      <c r="O972">
        <v>0</v>
      </c>
      <c r="P972" t="e">
        <f>VLOOKUP(F972,#REF!,3,FALSE)</f>
        <v>#REF!</v>
      </c>
      <c r="Q972">
        <f>IF(OR(ISNUMBER(SEARCH("高等数学",E972)),ISNUMBER(SEARCH("数学分析",E972)),ISNUMBER(SEARCH("微积分",E972))),1,IF(OR(ISNUMBER(SEARCH("概率",E972)),ISNUMBER(SEARCH("数理统计",E972)),ISNUMBER(SEARCH("统计",E972))),2,IF(ISNUMBER(SEARCH("代数",E972)),3,IF(OR(ISNUMBER(SEARCH("运筹",E972)),ISNUMBER(SEARCH("优化",E972))),4,0))))</f>
        <v>0</v>
      </c>
      <c r="R972" t="str">
        <f>IF(AND(Q972&gt;0,O972=1),Q972&amp;"-"&amp;E972,"")</f>
        <v/>
      </c>
      <c r="S972" t="s">
        <v>38</v>
      </c>
      <c r="T972">
        <v>2</v>
      </c>
      <c r="U972">
        <v>1</v>
      </c>
      <c r="V972" t="s">
        <v>38</v>
      </c>
      <c r="W972">
        <v>4</v>
      </c>
      <c r="X972">
        <v>42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e">
        <f>VLOOKUP(A972,#REF!,4,FALSE)</f>
        <v>#REF!</v>
      </c>
      <c r="AW972" t="e">
        <f>VLOOKUP(A972,#REF!,5,FALSE)</f>
        <v>#REF!</v>
      </c>
      <c r="AX972">
        <f>SUMIF(量化书目统计!A:A,H972,量化书目统计!G:G)</f>
        <v>0</v>
      </c>
    </row>
    <row r="973" spans="1:50" x14ac:dyDescent="0.3">
      <c r="A973" t="s">
        <v>5510</v>
      </c>
      <c r="B973" t="s">
        <v>539</v>
      </c>
      <c r="C973" t="s">
        <v>1985</v>
      </c>
      <c r="D973">
        <v>4</v>
      </c>
      <c r="E973" t="s">
        <v>77</v>
      </c>
      <c r="F973" s="1" t="s">
        <v>2727</v>
      </c>
      <c r="G973" t="s">
        <v>2728</v>
      </c>
      <c r="H973" t="e">
        <f>VLOOKUP(F973,#REF!,2,FALSE)</f>
        <v>#REF!</v>
      </c>
      <c r="I973" t="s">
        <v>74</v>
      </c>
      <c r="J973" s="4">
        <v>44558</v>
      </c>
      <c r="K973" s="4">
        <v>44619</v>
      </c>
      <c r="L973" s="3">
        <f>IF(K973&lt;&gt;0,K973-J973,"")</f>
        <v>61</v>
      </c>
      <c r="M973" s="4">
        <v>44669</v>
      </c>
      <c r="N973">
        <f>M973-J973</f>
        <v>111</v>
      </c>
      <c r="O973">
        <v>0</v>
      </c>
      <c r="P973" t="e">
        <f>VLOOKUP(F973,#REF!,3,FALSE)</f>
        <v>#REF!</v>
      </c>
      <c r="Q973">
        <f>IF(OR(ISNUMBER(SEARCH("高等数学",E973)),ISNUMBER(SEARCH("数学分析",E973)),ISNUMBER(SEARCH("微积分",E973))),1,IF(OR(ISNUMBER(SEARCH("概率",E973)),ISNUMBER(SEARCH("数理统计",E973)),ISNUMBER(SEARCH("统计",E973))),2,IF(ISNUMBER(SEARCH("代数",E973)),3,IF(OR(ISNUMBER(SEARCH("运筹",E973)),ISNUMBER(SEARCH("优化",E973))),4,0))))</f>
        <v>0</v>
      </c>
      <c r="R973" t="str">
        <f>IF(AND(Q973&gt;0,O973=1),Q973&amp;"-"&amp;E973,"")</f>
        <v/>
      </c>
      <c r="S973" t="s">
        <v>38</v>
      </c>
      <c r="T973">
        <v>17</v>
      </c>
      <c r="U973">
        <v>1</v>
      </c>
      <c r="V973" t="s">
        <v>99</v>
      </c>
      <c r="W973">
        <v>3</v>
      </c>
      <c r="X973">
        <v>57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e">
        <f>VLOOKUP(A973,#REF!,4,FALSE)</f>
        <v>#REF!</v>
      </c>
      <c r="AW973" t="e">
        <f>VLOOKUP(A973,#REF!,5,FALSE)</f>
        <v>#REF!</v>
      </c>
      <c r="AX973">
        <f>SUMIF(量化书目统计!A:A,H973,量化书目统计!G:G)</f>
        <v>0</v>
      </c>
    </row>
    <row r="974" spans="1:50" x14ac:dyDescent="0.3">
      <c r="A974" t="s">
        <v>5511</v>
      </c>
      <c r="B974" t="s">
        <v>539</v>
      </c>
      <c r="C974" t="s">
        <v>55</v>
      </c>
      <c r="D974">
        <v>1</v>
      </c>
      <c r="E974" t="s">
        <v>1284</v>
      </c>
      <c r="F974" s="1" t="s">
        <v>1810</v>
      </c>
      <c r="G974" t="s">
        <v>1811</v>
      </c>
      <c r="H974" t="e">
        <f>VLOOKUP(F974,#REF!,2,FALSE)</f>
        <v>#REF!</v>
      </c>
      <c r="I974" t="s">
        <v>59</v>
      </c>
      <c r="J974" s="4">
        <v>44623</v>
      </c>
      <c r="K974" s="4">
        <v>44811</v>
      </c>
      <c r="L974" s="3">
        <f>IF(K974&lt;&gt;0,K974-J974,"")</f>
        <v>188</v>
      </c>
      <c r="M974" s="4">
        <v>44815</v>
      </c>
      <c r="N974">
        <f>M974-J974</f>
        <v>192</v>
      </c>
      <c r="O974">
        <v>0</v>
      </c>
      <c r="P974" t="e">
        <f>VLOOKUP(F974,#REF!,3,FALSE)</f>
        <v>#REF!</v>
      </c>
      <c r="Q974">
        <f>IF(OR(ISNUMBER(SEARCH("高等数学",E974)),ISNUMBER(SEARCH("数学分析",E974)),ISNUMBER(SEARCH("微积分",E974))),1,IF(OR(ISNUMBER(SEARCH("概率",E974)),ISNUMBER(SEARCH("数理统计",E974)),ISNUMBER(SEARCH("统计",E974))),2,IF(ISNUMBER(SEARCH("代数",E974)),3,IF(OR(ISNUMBER(SEARCH("运筹",E974)),ISNUMBER(SEARCH("优化",E974))),4,0))))</f>
        <v>0</v>
      </c>
      <c r="R974" t="str">
        <f>IF(AND(Q974&gt;0,O974=1),Q974&amp;"-"&amp;E974,"")</f>
        <v/>
      </c>
      <c r="S974" t="s">
        <v>99</v>
      </c>
      <c r="T974">
        <v>3</v>
      </c>
      <c r="U974">
        <v>1</v>
      </c>
      <c r="V974" t="s">
        <v>43</v>
      </c>
      <c r="X974">
        <v>63</v>
      </c>
      <c r="Y974">
        <v>19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 t="e">
        <f>VLOOKUP(A974,#REF!,4,FALSE)</f>
        <v>#REF!</v>
      </c>
      <c r="AW974" t="e">
        <f>VLOOKUP(A974,#REF!,5,FALSE)</f>
        <v>#REF!</v>
      </c>
      <c r="AX974">
        <f>SUMIF(量化书目统计!A:A,H974,量化书目统计!G:G)</f>
        <v>0</v>
      </c>
    </row>
    <row r="975" spans="1:50" x14ac:dyDescent="0.3">
      <c r="A975" t="s">
        <v>5512</v>
      </c>
      <c r="B975" t="s">
        <v>539</v>
      </c>
      <c r="C975" t="s">
        <v>117</v>
      </c>
      <c r="D975">
        <v>4</v>
      </c>
      <c r="E975" t="s">
        <v>1799</v>
      </c>
      <c r="F975" s="1" t="s">
        <v>2371</v>
      </c>
      <c r="G975" t="s">
        <v>2372</v>
      </c>
      <c r="H975" t="e">
        <f>VLOOKUP(F975,#REF!,2,FALSE)</f>
        <v>#REF!</v>
      </c>
      <c r="I975" t="s">
        <v>74</v>
      </c>
      <c r="J975" s="4">
        <v>44819</v>
      </c>
      <c r="K975" s="4">
        <v>44904</v>
      </c>
      <c r="L975" s="3">
        <f>IF(K975&lt;&gt;0,K975-J975,"")</f>
        <v>85</v>
      </c>
      <c r="M975" s="4">
        <v>44938</v>
      </c>
      <c r="N975">
        <f>M975-J975</f>
        <v>119</v>
      </c>
      <c r="O975">
        <v>0</v>
      </c>
      <c r="P975" t="e">
        <f>VLOOKUP(F975,#REF!,3,FALSE)</f>
        <v>#REF!</v>
      </c>
      <c r="Q975">
        <f>IF(OR(ISNUMBER(SEARCH("高等数学",E975)),ISNUMBER(SEARCH("数学分析",E975)),ISNUMBER(SEARCH("微积分",E975))),1,IF(OR(ISNUMBER(SEARCH("概率",E975)),ISNUMBER(SEARCH("数理统计",E975)),ISNUMBER(SEARCH("统计",E975))),2,IF(ISNUMBER(SEARCH("代数",E975)),3,IF(OR(ISNUMBER(SEARCH("运筹",E975)),ISNUMBER(SEARCH("优化",E975))),4,0))))</f>
        <v>0</v>
      </c>
      <c r="R975" t="str">
        <f>IF(AND(Q975&gt;0,O975=1),Q975&amp;"-"&amp;E975,"")</f>
        <v/>
      </c>
      <c r="S975" t="s">
        <v>43</v>
      </c>
      <c r="U975">
        <v>1</v>
      </c>
      <c r="V975" t="s">
        <v>43</v>
      </c>
      <c r="X975">
        <v>80</v>
      </c>
      <c r="Y975">
        <v>19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 t="e">
        <f>VLOOKUP(A975,#REF!,4,FALSE)</f>
        <v>#REF!</v>
      </c>
      <c r="AW975" t="e">
        <f>VLOOKUP(A975,#REF!,5,FALSE)</f>
        <v>#REF!</v>
      </c>
      <c r="AX975">
        <f>SUMIF(量化书目统计!A:A,H975,量化书目统计!G:G)</f>
        <v>0</v>
      </c>
    </row>
    <row r="976" spans="1:50" x14ac:dyDescent="0.3">
      <c r="A976" t="s">
        <v>5513</v>
      </c>
      <c r="B976" t="s">
        <v>539</v>
      </c>
      <c r="C976" t="s">
        <v>308</v>
      </c>
      <c r="D976">
        <v>1</v>
      </c>
      <c r="E976" t="s">
        <v>424</v>
      </c>
      <c r="F976" s="1" t="s">
        <v>425</v>
      </c>
      <c r="G976" t="s">
        <v>426</v>
      </c>
      <c r="H976" t="e">
        <f>VLOOKUP(F976,#REF!,2,FALSE)</f>
        <v>#REF!</v>
      </c>
      <c r="I976" t="s">
        <v>49</v>
      </c>
      <c r="J976" s="4">
        <v>44810</v>
      </c>
      <c r="K976" s="4">
        <v>44829</v>
      </c>
      <c r="L976" s="3">
        <f>IF(K976&lt;&gt;0,K976-J976,"")</f>
        <v>19</v>
      </c>
      <c r="M976" s="4">
        <v>44872</v>
      </c>
      <c r="N976">
        <f>M976-J976</f>
        <v>62</v>
      </c>
      <c r="O976">
        <v>0</v>
      </c>
      <c r="P976" t="e">
        <f>VLOOKUP(F976,#REF!,3,FALSE)</f>
        <v>#REF!</v>
      </c>
      <c r="Q976">
        <f>IF(OR(ISNUMBER(SEARCH("高等数学",E976)),ISNUMBER(SEARCH("数学分析",E976)),ISNUMBER(SEARCH("微积分",E976))),1,IF(OR(ISNUMBER(SEARCH("概率",E976)),ISNUMBER(SEARCH("数理统计",E976)),ISNUMBER(SEARCH("统计",E976))),2,IF(ISNUMBER(SEARCH("代数",E976)),3,IF(OR(ISNUMBER(SEARCH("运筹",E976)),ISNUMBER(SEARCH("优化",E976))),4,0))))</f>
        <v>0</v>
      </c>
      <c r="R976" t="str">
        <f>IF(AND(Q976&gt;0,O976=1),Q976&amp;"-"&amp;E976,"")</f>
        <v/>
      </c>
      <c r="S976" t="s">
        <v>43</v>
      </c>
      <c r="U976">
        <v>1</v>
      </c>
      <c r="V976" t="s">
        <v>43</v>
      </c>
      <c r="X976">
        <v>80</v>
      </c>
      <c r="Y976">
        <v>7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e">
        <f>VLOOKUP(A976,#REF!,4,FALSE)</f>
        <v>#REF!</v>
      </c>
      <c r="AW976" t="e">
        <f>VLOOKUP(A976,#REF!,5,FALSE)</f>
        <v>#REF!</v>
      </c>
      <c r="AX976">
        <f>SUMIF(量化书目统计!A:A,H976,量化书目统计!G:G)</f>
        <v>0</v>
      </c>
    </row>
    <row r="977" spans="1:50" x14ac:dyDescent="0.3">
      <c r="A977" t="s">
        <v>5514</v>
      </c>
      <c r="B977" t="s">
        <v>539</v>
      </c>
      <c r="C977" t="s">
        <v>990</v>
      </c>
      <c r="D977">
        <v>4</v>
      </c>
      <c r="E977" t="s">
        <v>819</v>
      </c>
      <c r="F977" s="1" t="s">
        <v>820</v>
      </c>
      <c r="G977" t="s">
        <v>821</v>
      </c>
      <c r="H977" t="e">
        <f>VLOOKUP(F977,#REF!,2,FALSE)</f>
        <v>#REF!</v>
      </c>
      <c r="I977" t="s">
        <v>32</v>
      </c>
      <c r="J977" s="4">
        <v>44489</v>
      </c>
      <c r="K977" s="4">
        <v>44499</v>
      </c>
      <c r="L977" s="3">
        <f>IF(K977&lt;&gt;0,K977-J977,"")</f>
        <v>10</v>
      </c>
      <c r="M977" s="4">
        <v>44503</v>
      </c>
      <c r="N977">
        <f>M977-J977</f>
        <v>14</v>
      </c>
      <c r="O977">
        <v>0</v>
      </c>
      <c r="P977" t="e">
        <f>VLOOKUP(F977,#REF!,3,FALSE)</f>
        <v>#REF!</v>
      </c>
      <c r="Q977">
        <f>IF(OR(ISNUMBER(SEARCH("高等数学",E977)),ISNUMBER(SEARCH("数学分析",E977)),ISNUMBER(SEARCH("微积分",E977))),1,IF(OR(ISNUMBER(SEARCH("概率",E977)),ISNUMBER(SEARCH("数理统计",E977)),ISNUMBER(SEARCH("统计",E977))),2,IF(ISNUMBER(SEARCH("代数",E977)),3,IF(OR(ISNUMBER(SEARCH("运筹",E977)),ISNUMBER(SEARCH("优化",E977))),4,0))))</f>
        <v>0</v>
      </c>
      <c r="R977" t="str">
        <f>IF(AND(Q977&gt;0,O977=1),Q977&amp;"-"&amp;E977,"")</f>
        <v/>
      </c>
      <c r="S977" t="s">
        <v>38</v>
      </c>
      <c r="T977">
        <v>7</v>
      </c>
      <c r="U977">
        <v>1</v>
      </c>
      <c r="V977" t="s">
        <v>38</v>
      </c>
      <c r="W977">
        <v>8</v>
      </c>
      <c r="X977">
        <v>47</v>
      </c>
      <c r="Y977">
        <v>7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e">
        <f>VLOOKUP(A977,#REF!,4,FALSE)</f>
        <v>#REF!</v>
      </c>
      <c r="AW977" t="e">
        <f>VLOOKUP(A977,#REF!,5,FALSE)</f>
        <v>#REF!</v>
      </c>
      <c r="AX977">
        <f>SUMIF(量化书目统计!A:A,H977,量化书目统计!G:G)</f>
        <v>0</v>
      </c>
    </row>
    <row r="978" spans="1:50" x14ac:dyDescent="0.3">
      <c r="A978" t="s">
        <v>5515</v>
      </c>
      <c r="B978" t="s">
        <v>539</v>
      </c>
      <c r="C978" t="s">
        <v>76</v>
      </c>
      <c r="D978">
        <v>4</v>
      </c>
      <c r="E978" t="s">
        <v>1345</v>
      </c>
      <c r="F978" s="1" t="s">
        <v>3377</v>
      </c>
      <c r="G978" t="s">
        <v>3378</v>
      </c>
      <c r="H978" t="e">
        <f>VLOOKUP(F978,#REF!,2,FALSE)</f>
        <v>#REF!</v>
      </c>
      <c r="I978" t="s">
        <v>59</v>
      </c>
      <c r="J978" s="4">
        <v>44580</v>
      </c>
      <c r="K978" s="4">
        <v>44611</v>
      </c>
      <c r="L978" s="3">
        <f>IF(K978&lt;&gt;0,K978-J978,"")</f>
        <v>31</v>
      </c>
      <c r="M978" s="4">
        <v>44641</v>
      </c>
      <c r="N978">
        <f>M978-J978</f>
        <v>61</v>
      </c>
      <c r="O978">
        <v>0</v>
      </c>
      <c r="P978" t="e">
        <f>VLOOKUP(F978,#REF!,3,FALSE)</f>
        <v>#REF!</v>
      </c>
      <c r="Q978">
        <f>IF(OR(ISNUMBER(SEARCH("高等数学",E978)),ISNUMBER(SEARCH("数学分析",E978)),ISNUMBER(SEARCH("微积分",E978))),1,IF(OR(ISNUMBER(SEARCH("概率",E978)),ISNUMBER(SEARCH("数理统计",E978)),ISNUMBER(SEARCH("统计",E978))),2,IF(ISNUMBER(SEARCH("代数",E978)),3,IF(OR(ISNUMBER(SEARCH("运筹",E978)),ISNUMBER(SEARCH("优化",E978))),4,0))))</f>
        <v>1</v>
      </c>
      <c r="R978" t="str">
        <f>IF(AND(Q978&gt;0,O978=1),Q978&amp;"-"&amp;E978,"")</f>
        <v/>
      </c>
      <c r="S978" t="s">
        <v>43</v>
      </c>
      <c r="U978">
        <v>1</v>
      </c>
      <c r="V978" t="s">
        <v>99</v>
      </c>
      <c r="W978">
        <v>1</v>
      </c>
      <c r="X978">
        <v>60</v>
      </c>
      <c r="Y978">
        <v>20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 t="e">
        <f>VLOOKUP(A978,#REF!,4,FALSE)</f>
        <v>#REF!</v>
      </c>
      <c r="AW978" t="e">
        <f>VLOOKUP(A978,#REF!,5,FALSE)</f>
        <v>#REF!</v>
      </c>
      <c r="AX978">
        <f>SUMIF(量化书目统计!A:A,H978,量化书目统计!G:G)</f>
        <v>0</v>
      </c>
    </row>
    <row r="979" spans="1:50" x14ac:dyDescent="0.3">
      <c r="A979" t="s">
        <v>5516</v>
      </c>
      <c r="B979" t="s">
        <v>539</v>
      </c>
      <c r="C979" t="s">
        <v>990</v>
      </c>
      <c r="D979">
        <v>4</v>
      </c>
      <c r="E979" t="s">
        <v>2416</v>
      </c>
      <c r="F979" s="1" t="s">
        <v>2417</v>
      </c>
      <c r="G979" t="s">
        <v>2418</v>
      </c>
      <c r="H979" t="e">
        <f>VLOOKUP(F979,#REF!,2,FALSE)</f>
        <v>#REF!</v>
      </c>
      <c r="I979" t="s">
        <v>59</v>
      </c>
      <c r="J979" s="4">
        <v>44500</v>
      </c>
      <c r="K979" s="4">
        <v>44500</v>
      </c>
      <c r="L979" s="3">
        <f>IF(K979&lt;&gt;0,K979-J979,"")</f>
        <v>0</v>
      </c>
      <c r="M979" s="4">
        <v>44560</v>
      </c>
      <c r="N979">
        <f>M979-J979</f>
        <v>60</v>
      </c>
      <c r="O979">
        <v>0</v>
      </c>
      <c r="P979" t="e">
        <f>VLOOKUP(F979,#REF!,3,FALSE)</f>
        <v>#REF!</v>
      </c>
      <c r="Q979">
        <f>IF(OR(ISNUMBER(SEARCH("高等数学",E979)),ISNUMBER(SEARCH("数学分析",E979)),ISNUMBER(SEARCH("微积分",E979))),1,IF(OR(ISNUMBER(SEARCH("概率",E979)),ISNUMBER(SEARCH("数理统计",E979)),ISNUMBER(SEARCH("统计",E979))),2,IF(ISNUMBER(SEARCH("代数",E979)),3,IF(OR(ISNUMBER(SEARCH("运筹",E979)),ISNUMBER(SEARCH("优化",E979))),4,0))))</f>
        <v>0</v>
      </c>
      <c r="R979" t="str">
        <f>IF(AND(Q979&gt;0,O979=1),Q979&amp;"-"&amp;E979,"")</f>
        <v/>
      </c>
      <c r="S979" t="s">
        <v>38</v>
      </c>
      <c r="T979">
        <v>9</v>
      </c>
      <c r="U979">
        <v>1</v>
      </c>
      <c r="V979" t="s">
        <v>38</v>
      </c>
      <c r="W979">
        <v>9</v>
      </c>
      <c r="X979">
        <v>49</v>
      </c>
      <c r="Y979">
        <v>20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 t="e">
        <f>VLOOKUP(A979,#REF!,4,FALSE)</f>
        <v>#REF!</v>
      </c>
      <c r="AW979" t="e">
        <f>VLOOKUP(A979,#REF!,5,FALSE)</f>
        <v>#REF!</v>
      </c>
      <c r="AX979">
        <f>SUMIF(量化书目统计!A:A,H979,量化书目统计!G:G)</f>
        <v>0</v>
      </c>
    </row>
    <row r="980" spans="1:50" x14ac:dyDescent="0.3">
      <c r="A980" t="s">
        <v>5517</v>
      </c>
      <c r="B980" t="s">
        <v>539</v>
      </c>
      <c r="C980" t="s">
        <v>106</v>
      </c>
      <c r="D980">
        <v>4</v>
      </c>
      <c r="E980" t="s">
        <v>1647</v>
      </c>
      <c r="F980" s="1" t="s">
        <v>1648</v>
      </c>
      <c r="G980" t="s">
        <v>1649</v>
      </c>
      <c r="H980" t="e">
        <f>VLOOKUP(F980,#REF!,2,FALSE)</f>
        <v>#REF!</v>
      </c>
      <c r="I980" t="s">
        <v>59</v>
      </c>
      <c r="J980" s="4">
        <v>44575</v>
      </c>
      <c r="K980" s="4">
        <v>44735</v>
      </c>
      <c r="L980" s="3">
        <f>IF(K980&lt;&gt;0,K980-J980,"")</f>
        <v>160</v>
      </c>
      <c r="M980" s="4">
        <v>44815</v>
      </c>
      <c r="N980">
        <f>M980-J980</f>
        <v>240</v>
      </c>
      <c r="O980">
        <v>0</v>
      </c>
      <c r="P980" t="e">
        <f>VLOOKUP(F980,#REF!,3,FALSE)</f>
        <v>#REF!</v>
      </c>
      <c r="Q980">
        <f>IF(OR(ISNUMBER(SEARCH("高等数学",E980)),ISNUMBER(SEARCH("数学分析",E980)),ISNUMBER(SEARCH("微积分",E980))),1,IF(OR(ISNUMBER(SEARCH("概率",E980)),ISNUMBER(SEARCH("数理统计",E980)),ISNUMBER(SEARCH("统计",E980))),2,IF(ISNUMBER(SEARCH("代数",E980)),3,IF(OR(ISNUMBER(SEARCH("运筹",E980)),ISNUMBER(SEARCH("优化",E980))),4,0))))</f>
        <v>1</v>
      </c>
      <c r="R980" t="str">
        <f>IF(AND(Q980&gt;0,O980=1),Q980&amp;"-"&amp;E980,"")</f>
        <v/>
      </c>
      <c r="S980" t="s">
        <v>38</v>
      </c>
      <c r="T980">
        <f>19</f>
        <v>19</v>
      </c>
      <c r="U980">
        <v>6</v>
      </c>
      <c r="V980" t="s">
        <v>99</v>
      </c>
      <c r="W980">
        <v>18</v>
      </c>
      <c r="X980">
        <v>59</v>
      </c>
      <c r="Y980">
        <v>19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 t="e">
        <f>VLOOKUP(A980,#REF!,4,FALSE)</f>
        <v>#REF!</v>
      </c>
      <c r="AW980" t="e">
        <f>VLOOKUP(A980,#REF!,5,FALSE)</f>
        <v>#REF!</v>
      </c>
      <c r="AX980">
        <f>SUMIF(量化书目统计!A:A,H980,量化书目统计!G:G)</f>
        <v>0</v>
      </c>
    </row>
    <row r="981" spans="1:50" x14ac:dyDescent="0.3">
      <c r="A981" t="s">
        <v>956</v>
      </c>
      <c r="B981" t="s">
        <v>539</v>
      </c>
      <c r="C981" t="s">
        <v>45</v>
      </c>
      <c r="D981">
        <v>5</v>
      </c>
      <c r="E981" t="s">
        <v>957</v>
      </c>
      <c r="F981" s="1" t="s">
        <v>958</v>
      </c>
      <c r="G981" t="s">
        <v>959</v>
      </c>
      <c r="H981" t="e">
        <f>VLOOKUP(F981,#REF!,2,FALSE)</f>
        <v>#REF!</v>
      </c>
      <c r="I981" t="s">
        <v>231</v>
      </c>
      <c r="J981" s="4">
        <v>44196</v>
      </c>
      <c r="K981" s="4">
        <v>44196</v>
      </c>
      <c r="L981" s="3">
        <f>IF(K981&lt;&gt;0,K981-J981,"")</f>
        <v>0</v>
      </c>
      <c r="M981" s="4">
        <v>44256</v>
      </c>
      <c r="N981">
        <f>M981-J981</f>
        <v>60</v>
      </c>
      <c r="O981">
        <v>0</v>
      </c>
      <c r="P981" t="e">
        <f>VLOOKUP(F981,#REF!,3,FALSE)</f>
        <v>#REF!</v>
      </c>
      <c r="Q981">
        <f>IF(OR(ISNUMBER(SEARCH("高等数学",E981)),ISNUMBER(SEARCH("数学分析",E981)),ISNUMBER(SEARCH("微积分",E981))),1,IF(OR(ISNUMBER(SEARCH("概率",E981)),ISNUMBER(SEARCH("数理统计",E981)),ISNUMBER(SEARCH("统计",E981))),2,IF(ISNUMBER(SEARCH("代数",E981)),3,IF(OR(ISNUMBER(SEARCH("运筹",E981)),ISNUMBER(SEARCH("优化",E981))),4,0))))</f>
        <v>0</v>
      </c>
      <c r="R981" t="str">
        <f>IF(AND(Q981&gt;0,O981=1),Q981&amp;"-"&amp;E981,"")</f>
        <v/>
      </c>
      <c r="S981" t="s">
        <v>28</v>
      </c>
      <c r="T981">
        <v>17</v>
      </c>
      <c r="U981">
        <v>1</v>
      </c>
      <c r="V981" t="s">
        <v>28</v>
      </c>
      <c r="W981">
        <v>17</v>
      </c>
      <c r="X981">
        <v>17</v>
      </c>
      <c r="Y981">
        <v>20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 t="e">
        <f>VLOOKUP(A981,#REF!,4,FALSE)</f>
        <v>#REF!</v>
      </c>
      <c r="AW981" t="e">
        <f>VLOOKUP(A981,#REF!,5,FALSE)</f>
        <v>#REF!</v>
      </c>
      <c r="AX981">
        <f>SUMIF(量化书目统计!A:A,H981,量化书目统计!G:G)</f>
        <v>0</v>
      </c>
    </row>
    <row r="982" spans="1:50" x14ac:dyDescent="0.3">
      <c r="A982" t="s">
        <v>5518</v>
      </c>
      <c r="B982" t="s">
        <v>539</v>
      </c>
      <c r="C982" t="s">
        <v>111</v>
      </c>
      <c r="D982">
        <v>4</v>
      </c>
      <c r="E982" t="s">
        <v>2416</v>
      </c>
      <c r="F982" s="1" t="s">
        <v>2417</v>
      </c>
      <c r="G982" t="s">
        <v>2418</v>
      </c>
      <c r="H982" t="e">
        <f>VLOOKUP(F982,#REF!,2,FALSE)</f>
        <v>#REF!</v>
      </c>
      <c r="I982" t="s">
        <v>59</v>
      </c>
      <c r="J982" s="4">
        <v>44623</v>
      </c>
      <c r="K982" s="4">
        <v>44807</v>
      </c>
      <c r="L982" s="3">
        <f>IF(K982&lt;&gt;0,K982-J982,"")</f>
        <v>184</v>
      </c>
      <c r="M982" s="4">
        <v>44815</v>
      </c>
      <c r="N982">
        <f>M982-J982</f>
        <v>192</v>
      </c>
      <c r="O982">
        <v>0</v>
      </c>
      <c r="P982" t="e">
        <f>VLOOKUP(F982,#REF!,3,FALSE)</f>
        <v>#REF!</v>
      </c>
      <c r="Q982">
        <f>IF(OR(ISNUMBER(SEARCH("高等数学",E982)),ISNUMBER(SEARCH("数学分析",E982)),ISNUMBER(SEARCH("微积分",E982))),1,IF(OR(ISNUMBER(SEARCH("概率",E982)),ISNUMBER(SEARCH("数理统计",E982)),ISNUMBER(SEARCH("统计",E982))),2,IF(ISNUMBER(SEARCH("代数",E982)),3,IF(OR(ISNUMBER(SEARCH("运筹",E982)),ISNUMBER(SEARCH("优化",E982))),4,0))))</f>
        <v>0</v>
      </c>
      <c r="R982" t="str">
        <f>IF(AND(Q982&gt;0,O982=1),Q982&amp;"-"&amp;E982,"")</f>
        <v/>
      </c>
      <c r="S982" t="s">
        <v>99</v>
      </c>
      <c r="T982">
        <v>3</v>
      </c>
      <c r="U982">
        <v>1</v>
      </c>
      <c r="V982" t="s">
        <v>43</v>
      </c>
      <c r="X982">
        <v>63</v>
      </c>
      <c r="Y982">
        <v>15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e">
        <f>VLOOKUP(A982,#REF!,4,FALSE)</f>
        <v>#REF!</v>
      </c>
      <c r="AW982" t="e">
        <f>VLOOKUP(A982,#REF!,5,FALSE)</f>
        <v>#REF!</v>
      </c>
      <c r="AX982">
        <f>SUMIF(量化书目统计!A:A,H982,量化书目统计!G:G)</f>
        <v>0</v>
      </c>
    </row>
    <row r="983" spans="1:50" x14ac:dyDescent="0.3">
      <c r="A983" t="s">
        <v>5519</v>
      </c>
      <c r="B983" t="s">
        <v>539</v>
      </c>
      <c r="C983" t="s">
        <v>990</v>
      </c>
      <c r="D983">
        <v>4</v>
      </c>
      <c r="E983" t="s">
        <v>4270</v>
      </c>
      <c r="F983" s="1" t="s">
        <v>4271</v>
      </c>
      <c r="G983" t="s">
        <v>4272</v>
      </c>
      <c r="H983" t="e">
        <f>VLOOKUP(F983,#REF!,2,FALSE)</f>
        <v>#REF!</v>
      </c>
      <c r="I983" t="s">
        <v>59</v>
      </c>
      <c r="J983" s="4">
        <v>44541</v>
      </c>
      <c r="K983" s="4">
        <v>44576</v>
      </c>
      <c r="L983" s="3">
        <f>IF(K983&lt;&gt;0,K983-J983,"")</f>
        <v>35</v>
      </c>
      <c r="M983" s="4">
        <v>44624</v>
      </c>
      <c r="N983">
        <f>M983-J983</f>
        <v>83</v>
      </c>
      <c r="O983">
        <v>0</v>
      </c>
      <c r="P983" t="e">
        <f>VLOOKUP(F983,#REF!,3,FALSE)</f>
        <v>#REF!</v>
      </c>
      <c r="Q983">
        <f>IF(OR(ISNUMBER(SEARCH("高等数学",E983)),ISNUMBER(SEARCH("数学分析",E983)),ISNUMBER(SEARCH("微积分",E983))),1,IF(OR(ISNUMBER(SEARCH("概率",E983)),ISNUMBER(SEARCH("数理统计",E983)),ISNUMBER(SEARCH("统计",E983))),2,IF(ISNUMBER(SEARCH("代数",E983)),3,IF(OR(ISNUMBER(SEARCH("运筹",E983)),ISNUMBER(SEARCH("优化",E983))),4,0))))</f>
        <v>1</v>
      </c>
      <c r="R983" t="str">
        <f>IF(AND(Q983&gt;0,O983=1),Q983&amp;"-"&amp;E983,"")</f>
        <v/>
      </c>
      <c r="S983" t="s">
        <v>38</v>
      </c>
      <c r="T983">
        <v>14</v>
      </c>
      <c r="U983">
        <v>1</v>
      </c>
      <c r="V983" t="s">
        <v>38</v>
      </c>
      <c r="W983">
        <v>18</v>
      </c>
      <c r="X983">
        <v>54</v>
      </c>
      <c r="Y983">
        <v>11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e">
        <f>VLOOKUP(A983,#REF!,4,FALSE)</f>
        <v>#REF!</v>
      </c>
      <c r="AW983" t="e">
        <f>VLOOKUP(A983,#REF!,5,FALSE)</f>
        <v>#REF!</v>
      </c>
      <c r="AX983">
        <f>SUMIF(量化书目统计!A:A,H983,量化书目统计!G:G)</f>
        <v>0</v>
      </c>
    </row>
    <row r="984" spans="1:50" x14ac:dyDescent="0.3">
      <c r="A984" t="s">
        <v>5520</v>
      </c>
      <c r="B984" t="s">
        <v>539</v>
      </c>
      <c r="C984" t="s">
        <v>990</v>
      </c>
      <c r="D984">
        <v>4</v>
      </c>
      <c r="E984" t="s">
        <v>2796</v>
      </c>
      <c r="F984" s="1" t="s">
        <v>2797</v>
      </c>
      <c r="G984" t="s">
        <v>2798</v>
      </c>
      <c r="H984" t="e">
        <f>VLOOKUP(F984,#REF!,2,FALSE)</f>
        <v>#REF!</v>
      </c>
      <c r="I984" t="s">
        <v>59</v>
      </c>
      <c r="J984" s="4">
        <v>44464</v>
      </c>
      <c r="K984" s="4">
        <v>44505</v>
      </c>
      <c r="L984" s="3">
        <f>IF(K984&lt;&gt;0,K984-J984,"")</f>
        <v>41</v>
      </c>
      <c r="M984" s="4">
        <v>44524</v>
      </c>
      <c r="N984">
        <f>M984-J984</f>
        <v>60</v>
      </c>
      <c r="O984">
        <v>0</v>
      </c>
      <c r="P984" t="e">
        <f>VLOOKUP(F984,#REF!,3,FALSE)</f>
        <v>#REF!</v>
      </c>
      <c r="Q984">
        <f>IF(OR(ISNUMBER(SEARCH("高等数学",E984)),ISNUMBER(SEARCH("数学分析",E984)),ISNUMBER(SEARCH("微积分",E984))),1,IF(OR(ISNUMBER(SEARCH("概率",E984)),ISNUMBER(SEARCH("数理统计",E984)),ISNUMBER(SEARCH("统计",E984))),2,IF(ISNUMBER(SEARCH("代数",E984)),3,IF(OR(ISNUMBER(SEARCH("运筹",E984)),ISNUMBER(SEARCH("优化",E984))),4,0))))</f>
        <v>3</v>
      </c>
      <c r="R984" t="str">
        <f>IF(AND(Q984&gt;0,O984=1),Q984&amp;"-"&amp;E984,"")</f>
        <v/>
      </c>
      <c r="S984" t="s">
        <v>38</v>
      </c>
      <c r="T984">
        <v>3</v>
      </c>
      <c r="U984">
        <v>1</v>
      </c>
      <c r="V984" t="s">
        <v>38</v>
      </c>
      <c r="W984">
        <v>9</v>
      </c>
      <c r="X984">
        <v>43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e">
        <f>VLOOKUP(A984,#REF!,4,FALSE)</f>
        <v>#REF!</v>
      </c>
      <c r="AW984" t="e">
        <f>VLOOKUP(A984,#REF!,5,FALSE)</f>
        <v>#REF!</v>
      </c>
      <c r="AX984">
        <f>SUMIF(量化书目统计!A:A,H984,量化书目统计!G:G)</f>
        <v>0</v>
      </c>
    </row>
    <row r="985" spans="1:50" x14ac:dyDescent="0.3">
      <c r="A985" t="s">
        <v>5521</v>
      </c>
      <c r="B985" t="s">
        <v>539</v>
      </c>
      <c r="C985" t="s">
        <v>91</v>
      </c>
      <c r="D985">
        <v>4</v>
      </c>
      <c r="E985" t="s">
        <v>2389</v>
      </c>
      <c r="F985" s="1" t="s">
        <v>2390</v>
      </c>
      <c r="G985" t="s">
        <v>2391</v>
      </c>
      <c r="H985" t="e">
        <f>VLOOKUP(F985,#REF!,2,FALSE)</f>
        <v>#REF!</v>
      </c>
      <c r="I985" t="s">
        <v>59</v>
      </c>
      <c r="J985" s="4">
        <v>44633</v>
      </c>
      <c r="K985" s="4">
        <v>44791</v>
      </c>
      <c r="L985" s="3">
        <f>IF(K985&lt;&gt;0,K985-J985,"")</f>
        <v>158</v>
      </c>
      <c r="M985" s="4">
        <v>44815</v>
      </c>
      <c r="N985">
        <f>M985-J985</f>
        <v>182</v>
      </c>
      <c r="O985">
        <v>0</v>
      </c>
      <c r="P985" t="e">
        <f>VLOOKUP(F985,#REF!,3,FALSE)</f>
        <v>#REF!</v>
      </c>
      <c r="Q985">
        <f>IF(OR(ISNUMBER(SEARCH("高等数学",E985)),ISNUMBER(SEARCH("数学分析",E985)),ISNUMBER(SEARCH("微积分",E985))),1,IF(OR(ISNUMBER(SEARCH("概率",E985)),ISNUMBER(SEARCH("数理统计",E985)),ISNUMBER(SEARCH("统计",E985))),2,IF(ISNUMBER(SEARCH("代数",E985)),3,IF(OR(ISNUMBER(SEARCH("运筹",E985)),ISNUMBER(SEARCH("优化",E985))),4,0))))</f>
        <v>3</v>
      </c>
      <c r="R985" t="str">
        <f>IF(AND(Q985&gt;0,O985=1),Q985&amp;"-"&amp;E985,"")</f>
        <v/>
      </c>
      <c r="S985" t="s">
        <v>99</v>
      </c>
      <c r="T985">
        <v>5</v>
      </c>
      <c r="U985">
        <v>1</v>
      </c>
      <c r="V985" t="s">
        <v>43</v>
      </c>
      <c r="X985">
        <v>65</v>
      </c>
      <c r="Y985">
        <v>11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e">
        <f>VLOOKUP(A985,#REF!,4,FALSE)</f>
        <v>#REF!</v>
      </c>
      <c r="AW985" t="e">
        <f>VLOOKUP(A985,#REF!,5,FALSE)</f>
        <v>#REF!</v>
      </c>
      <c r="AX985">
        <f>SUMIF(量化书目统计!A:A,H985,量化书目统计!G:G)</f>
        <v>0</v>
      </c>
    </row>
    <row r="986" spans="1:50" x14ac:dyDescent="0.3">
      <c r="A986" t="s">
        <v>5522</v>
      </c>
      <c r="B986" t="s">
        <v>539</v>
      </c>
      <c r="C986" t="s">
        <v>106</v>
      </c>
      <c r="D986">
        <v>4</v>
      </c>
      <c r="E986" t="s">
        <v>1345</v>
      </c>
      <c r="F986" s="1" t="s">
        <v>3367</v>
      </c>
      <c r="G986" t="s">
        <v>3368</v>
      </c>
      <c r="H986" t="e">
        <f>VLOOKUP(F986,#REF!,2,FALSE)</f>
        <v>#REF!</v>
      </c>
      <c r="I986" t="s">
        <v>59</v>
      </c>
      <c r="J986" s="4">
        <v>44507</v>
      </c>
      <c r="K986" s="4">
        <v>44567</v>
      </c>
      <c r="L986" s="3">
        <f>IF(K986&lt;&gt;0,K986-J986,"")</f>
        <v>60</v>
      </c>
      <c r="M986" s="4">
        <v>44567</v>
      </c>
      <c r="N986">
        <f>M986-J986</f>
        <v>60</v>
      </c>
      <c r="O986">
        <v>0</v>
      </c>
      <c r="P986" t="e">
        <f>VLOOKUP(F986,#REF!,3,FALSE)</f>
        <v>#REF!</v>
      </c>
      <c r="Q986">
        <f>IF(OR(ISNUMBER(SEARCH("高等数学",E986)),ISNUMBER(SEARCH("数学分析",E986)),ISNUMBER(SEARCH("微积分",E986))),1,IF(OR(ISNUMBER(SEARCH("概率",E986)),ISNUMBER(SEARCH("数理统计",E986)),ISNUMBER(SEARCH("统计",E986))),2,IF(ISNUMBER(SEARCH("代数",E986)),3,IF(OR(ISNUMBER(SEARCH("运筹",E986)),ISNUMBER(SEARCH("优化",E986))),4,0))))</f>
        <v>1</v>
      </c>
      <c r="R986" t="str">
        <f>IF(AND(Q986&gt;0,O986=1),Q986&amp;"-"&amp;E986,"")</f>
        <v/>
      </c>
      <c r="S986" t="s">
        <v>38</v>
      </c>
      <c r="T986">
        <v>10</v>
      </c>
      <c r="U986">
        <v>1</v>
      </c>
      <c r="V986" t="s">
        <v>38</v>
      </c>
      <c r="W986">
        <v>18</v>
      </c>
      <c r="X986">
        <v>50</v>
      </c>
      <c r="Y986">
        <v>15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e">
        <f>VLOOKUP(A986,#REF!,4,FALSE)</f>
        <v>#REF!</v>
      </c>
      <c r="AW986" t="e">
        <f>VLOOKUP(A986,#REF!,5,FALSE)</f>
        <v>#REF!</v>
      </c>
      <c r="AX986">
        <f>SUMIF(量化书目统计!A:A,H986,量化书目统计!G:G)</f>
        <v>0</v>
      </c>
    </row>
    <row r="987" spans="1:50" x14ac:dyDescent="0.3">
      <c r="A987" t="s">
        <v>5523</v>
      </c>
      <c r="B987" t="s">
        <v>539</v>
      </c>
      <c r="C987" t="s">
        <v>205</v>
      </c>
      <c r="D987">
        <v>1</v>
      </c>
      <c r="E987" t="s">
        <v>1619</v>
      </c>
      <c r="F987" s="1" t="s">
        <v>1620</v>
      </c>
      <c r="G987" t="s">
        <v>1621</v>
      </c>
      <c r="H987" t="e">
        <f>VLOOKUP(F987,#REF!,2,FALSE)</f>
        <v>#REF!</v>
      </c>
      <c r="I987" t="s">
        <v>231</v>
      </c>
      <c r="J987" s="4">
        <v>44558</v>
      </c>
      <c r="K987" s="4">
        <v>44559</v>
      </c>
      <c r="L987" s="3">
        <f>IF(K987&lt;&gt;0,K987-J987,"")</f>
        <v>1</v>
      </c>
      <c r="M987" s="4">
        <v>44620</v>
      </c>
      <c r="N987">
        <f>M987-J987</f>
        <v>62</v>
      </c>
      <c r="O987">
        <v>0</v>
      </c>
      <c r="P987" t="e">
        <f>VLOOKUP(F987,#REF!,3,FALSE)</f>
        <v>#REF!</v>
      </c>
      <c r="Q987">
        <f>IF(OR(ISNUMBER(SEARCH("高等数学",E987)),ISNUMBER(SEARCH("数学分析",E987)),ISNUMBER(SEARCH("微积分",E987))),1,IF(OR(ISNUMBER(SEARCH("概率",E987)),ISNUMBER(SEARCH("数理统计",E987)),ISNUMBER(SEARCH("统计",E987))),2,IF(ISNUMBER(SEARCH("代数",E987)),3,IF(OR(ISNUMBER(SEARCH("运筹",E987)),ISNUMBER(SEARCH("优化",E987))),4,0))))</f>
        <v>0</v>
      </c>
      <c r="R987" t="str">
        <f>IF(AND(Q987&gt;0,O987=1),Q987&amp;"-"&amp;E987,"")</f>
        <v/>
      </c>
      <c r="S987" t="s">
        <v>38</v>
      </c>
      <c r="T987">
        <v>17</v>
      </c>
      <c r="U987">
        <v>1</v>
      </c>
      <c r="V987" t="s">
        <v>38</v>
      </c>
      <c r="W987">
        <v>17</v>
      </c>
      <c r="X987">
        <v>57</v>
      </c>
      <c r="Y987">
        <v>5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e">
        <f>VLOOKUP(A987,#REF!,4,FALSE)</f>
        <v>#REF!</v>
      </c>
      <c r="AW987" t="e">
        <f>VLOOKUP(A987,#REF!,5,FALSE)</f>
        <v>#REF!</v>
      </c>
      <c r="AX987">
        <f>SUMIF(量化书目统计!A:A,H987,量化书目统计!G:G)</f>
        <v>0</v>
      </c>
    </row>
    <row r="988" spans="1:50" x14ac:dyDescent="0.3">
      <c r="A988" t="s">
        <v>5524</v>
      </c>
      <c r="B988" t="s">
        <v>539</v>
      </c>
      <c r="C988" t="s">
        <v>990</v>
      </c>
      <c r="D988">
        <v>4</v>
      </c>
      <c r="E988" t="s">
        <v>2416</v>
      </c>
      <c r="F988" s="1" t="s">
        <v>2417</v>
      </c>
      <c r="G988" t="s">
        <v>2418</v>
      </c>
      <c r="H988" t="e">
        <f>VLOOKUP(F988,#REF!,2,FALSE)</f>
        <v>#REF!</v>
      </c>
      <c r="I988" t="s">
        <v>59</v>
      </c>
      <c r="J988" s="4">
        <v>44454</v>
      </c>
      <c r="K988" s="4">
        <v>44493</v>
      </c>
      <c r="L988" s="3">
        <f>IF(K988&lt;&gt;0,K988-J988,"")</f>
        <v>39</v>
      </c>
      <c r="M988" s="4">
        <v>44515</v>
      </c>
      <c r="N988">
        <f>M988-J988</f>
        <v>61</v>
      </c>
      <c r="O988">
        <v>0</v>
      </c>
      <c r="P988" t="e">
        <f>VLOOKUP(F988,#REF!,3,FALSE)</f>
        <v>#REF!</v>
      </c>
      <c r="Q988">
        <f>IF(OR(ISNUMBER(SEARCH("高等数学",E988)),ISNUMBER(SEARCH("数学分析",E988)),ISNUMBER(SEARCH("微积分",E988))),1,IF(OR(ISNUMBER(SEARCH("概率",E988)),ISNUMBER(SEARCH("数理统计",E988)),ISNUMBER(SEARCH("统计",E988))),2,IF(ISNUMBER(SEARCH("代数",E988)),3,IF(OR(ISNUMBER(SEARCH("运筹",E988)),ISNUMBER(SEARCH("优化",E988))),4,0))))</f>
        <v>0</v>
      </c>
      <c r="R988" t="str">
        <f>IF(AND(Q988&gt;0,O988=1),Q988&amp;"-"&amp;E988,"")</f>
        <v/>
      </c>
      <c r="S988" t="s">
        <v>38</v>
      </c>
      <c r="T988">
        <v>2</v>
      </c>
      <c r="U988">
        <v>1</v>
      </c>
      <c r="V988" t="s">
        <v>38</v>
      </c>
      <c r="W988">
        <v>8</v>
      </c>
      <c r="X988">
        <v>42</v>
      </c>
      <c r="Y988">
        <v>5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e">
        <f>VLOOKUP(A988,#REF!,4,FALSE)</f>
        <v>#REF!</v>
      </c>
      <c r="AW988" t="e">
        <f>VLOOKUP(A988,#REF!,5,FALSE)</f>
        <v>#REF!</v>
      </c>
      <c r="AX988">
        <f>SUMIF(量化书目统计!A:A,H988,量化书目统计!G:G)</f>
        <v>0</v>
      </c>
    </row>
    <row r="989" spans="1:50" x14ac:dyDescent="0.3">
      <c r="A989" t="s">
        <v>5525</v>
      </c>
      <c r="B989" t="s">
        <v>539</v>
      </c>
      <c r="C989" t="s">
        <v>106</v>
      </c>
      <c r="D989">
        <v>4</v>
      </c>
      <c r="E989" t="s">
        <v>4286</v>
      </c>
      <c r="F989" s="1" t="s">
        <v>4287</v>
      </c>
      <c r="G989" t="s">
        <v>4288</v>
      </c>
      <c r="H989" t="e">
        <f>VLOOKUP(F989,#REF!,2,FALSE)</f>
        <v>#REF!</v>
      </c>
      <c r="I989" t="s">
        <v>59</v>
      </c>
      <c r="J989" s="4">
        <v>44478</v>
      </c>
      <c r="K989" s="4">
        <v>44631</v>
      </c>
      <c r="L989" s="3">
        <f>IF(K989&lt;&gt;0,K989-J989,"")</f>
        <v>153</v>
      </c>
      <c r="M989" s="4">
        <v>44538</v>
      </c>
      <c r="N989">
        <f>M989-J989</f>
        <v>60</v>
      </c>
      <c r="O989">
        <v>0</v>
      </c>
      <c r="P989" t="e">
        <f>VLOOKUP(F989,#REF!,3,FALSE)</f>
        <v>#REF!</v>
      </c>
      <c r="Q989">
        <f>IF(OR(ISNUMBER(SEARCH("高等数学",E989)),ISNUMBER(SEARCH("数学分析",E989)),ISNUMBER(SEARCH("微积分",E989))),1,IF(OR(ISNUMBER(SEARCH("概率",E989)),ISNUMBER(SEARCH("数理统计",E989)),ISNUMBER(SEARCH("统计",E989))),2,IF(ISNUMBER(SEARCH("代数",E989)),3,IF(OR(ISNUMBER(SEARCH("运筹",E989)),ISNUMBER(SEARCH("优化",E989))),4,0))))</f>
        <v>1</v>
      </c>
      <c r="R989" t="str">
        <f>IF(AND(Q989&gt;0,O989=1),Q989&amp;"-"&amp;E989,"")</f>
        <v/>
      </c>
      <c r="S989" t="s">
        <v>38</v>
      </c>
      <c r="T989">
        <v>5</v>
      </c>
      <c r="U989">
        <v>1</v>
      </c>
      <c r="V989" t="s">
        <v>99</v>
      </c>
      <c r="W989">
        <v>4</v>
      </c>
      <c r="X989">
        <v>45</v>
      </c>
      <c r="Y989">
        <v>5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e">
        <f>VLOOKUP(A989,#REF!,4,FALSE)</f>
        <v>#REF!</v>
      </c>
      <c r="AW989" t="e">
        <f>VLOOKUP(A989,#REF!,5,FALSE)</f>
        <v>#REF!</v>
      </c>
      <c r="AX989">
        <f>SUMIF(量化书目统计!A:A,H989,量化书目统计!G:G)</f>
        <v>0</v>
      </c>
    </row>
    <row r="990" spans="1:50" x14ac:dyDescent="0.3">
      <c r="A990" t="s">
        <v>5526</v>
      </c>
      <c r="B990" t="s">
        <v>539</v>
      </c>
      <c r="C990" t="s">
        <v>106</v>
      </c>
      <c r="D990">
        <v>4</v>
      </c>
      <c r="E990" t="s">
        <v>736</v>
      </c>
      <c r="F990" s="1" t="s">
        <v>739</v>
      </c>
      <c r="G990" t="s">
        <v>740</v>
      </c>
      <c r="H990" t="e">
        <f>VLOOKUP(F990,#REF!,2,FALSE)</f>
        <v>#REF!</v>
      </c>
      <c r="I990" t="s">
        <v>59</v>
      </c>
      <c r="J990" s="4">
        <v>44617</v>
      </c>
      <c r="K990" s="4">
        <v>44810</v>
      </c>
      <c r="L990" s="3">
        <f>IF(K990&lt;&gt;0,K990-J990,"")</f>
        <v>193</v>
      </c>
      <c r="M990" s="4">
        <v>44815</v>
      </c>
      <c r="N990">
        <f>M990-J990</f>
        <v>198</v>
      </c>
      <c r="O990">
        <v>0</v>
      </c>
      <c r="P990" t="e">
        <f>VLOOKUP(F990,#REF!,3,FALSE)</f>
        <v>#REF!</v>
      </c>
      <c r="Q990">
        <f>IF(OR(ISNUMBER(SEARCH("高等数学",E990)),ISNUMBER(SEARCH("数学分析",E990)),ISNUMBER(SEARCH("微积分",E990))),1,IF(OR(ISNUMBER(SEARCH("概率",E990)),ISNUMBER(SEARCH("数理统计",E990)),ISNUMBER(SEARCH("统计",E990))),2,IF(ISNUMBER(SEARCH("代数",E990)),3,IF(OR(ISNUMBER(SEARCH("运筹",E990)),ISNUMBER(SEARCH("优化",E990))),4,0))))</f>
        <v>1</v>
      </c>
      <c r="R990" t="str">
        <f>IF(AND(Q990&gt;0,O990=1),Q990&amp;"-"&amp;E990,"")</f>
        <v/>
      </c>
      <c r="S990" t="s">
        <v>99</v>
      </c>
      <c r="T990">
        <v>2</v>
      </c>
      <c r="U990">
        <v>3</v>
      </c>
      <c r="V990" t="s">
        <v>43</v>
      </c>
      <c r="X990">
        <v>62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e">
        <f>VLOOKUP(A990,#REF!,4,FALSE)</f>
        <v>#REF!</v>
      </c>
      <c r="AW990" t="e">
        <f>VLOOKUP(A990,#REF!,5,FALSE)</f>
        <v>#REF!</v>
      </c>
      <c r="AX990">
        <f>SUMIF(量化书目统计!A:A,H990,量化书目统计!G:G)</f>
        <v>0</v>
      </c>
    </row>
    <row r="991" spans="1:50" x14ac:dyDescent="0.3">
      <c r="A991" t="s">
        <v>5527</v>
      </c>
      <c r="B991" t="s">
        <v>539</v>
      </c>
      <c r="C991" t="s">
        <v>117</v>
      </c>
      <c r="D991">
        <v>4</v>
      </c>
      <c r="E991" t="s">
        <v>1251</v>
      </c>
      <c r="F991" s="1" t="s">
        <v>1252</v>
      </c>
      <c r="G991" t="s">
        <v>1253</v>
      </c>
      <c r="H991" t="e">
        <f>VLOOKUP(F991,#REF!,2,FALSE)</f>
        <v>#REF!</v>
      </c>
      <c r="I991" t="s">
        <v>32</v>
      </c>
      <c r="J991" s="4">
        <v>44502</v>
      </c>
      <c r="K991" s="4">
        <v>44570</v>
      </c>
      <c r="L991" s="3">
        <f>IF(K991&lt;&gt;0,K991-J991,"")</f>
        <v>68</v>
      </c>
      <c r="M991" s="4">
        <v>44616</v>
      </c>
      <c r="N991">
        <f>M991-J991</f>
        <v>114</v>
      </c>
      <c r="O991">
        <v>0</v>
      </c>
      <c r="P991" t="e">
        <f>VLOOKUP(F991,#REF!,3,FALSE)</f>
        <v>#REF!</v>
      </c>
      <c r="Q991">
        <f>IF(OR(ISNUMBER(SEARCH("高等数学",E991)),ISNUMBER(SEARCH("数学分析",E991)),ISNUMBER(SEARCH("微积分",E991))),1,IF(OR(ISNUMBER(SEARCH("概率",E991)),ISNUMBER(SEARCH("数理统计",E991)),ISNUMBER(SEARCH("统计",E991))),2,IF(ISNUMBER(SEARCH("代数",E991)),3,IF(OR(ISNUMBER(SEARCH("运筹",E991)),ISNUMBER(SEARCH("优化",E991))),4,0))))</f>
        <v>0</v>
      </c>
      <c r="R991" t="str">
        <f>IF(AND(Q991&gt;0,O991=1),Q991&amp;"-"&amp;E991,"")</f>
        <v/>
      </c>
      <c r="S991" t="s">
        <v>38</v>
      </c>
      <c r="T991">
        <v>9</v>
      </c>
      <c r="U991">
        <v>1</v>
      </c>
      <c r="V991" t="s">
        <v>38</v>
      </c>
      <c r="W991">
        <v>18</v>
      </c>
      <c r="X991">
        <v>49</v>
      </c>
      <c r="Y991">
        <v>11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e">
        <f>VLOOKUP(A991,#REF!,4,FALSE)</f>
        <v>#REF!</v>
      </c>
      <c r="AW991" t="e">
        <f>VLOOKUP(A991,#REF!,5,FALSE)</f>
        <v>#REF!</v>
      </c>
      <c r="AX991">
        <f>SUMIF(量化书目统计!A:A,H991,量化书目统计!G:G)</f>
        <v>0</v>
      </c>
    </row>
    <row r="992" spans="1:50" x14ac:dyDescent="0.3">
      <c r="A992" t="s">
        <v>960</v>
      </c>
      <c r="B992" t="s">
        <v>539</v>
      </c>
      <c r="C992" t="s">
        <v>45</v>
      </c>
      <c r="D992">
        <v>5</v>
      </c>
      <c r="E992" t="s">
        <v>961</v>
      </c>
      <c r="F992" s="1" t="s">
        <v>962</v>
      </c>
      <c r="G992" t="s">
        <v>963</v>
      </c>
      <c r="H992" t="e">
        <f>VLOOKUP(F992,#REF!,2,FALSE)</f>
        <v>#REF!</v>
      </c>
      <c r="I992" t="s">
        <v>158</v>
      </c>
      <c r="J992" s="4">
        <v>44159</v>
      </c>
      <c r="K992" s="4">
        <v>44264</v>
      </c>
      <c r="L992" s="3">
        <f>IF(K992&lt;&gt;0,K992-J992,"")</f>
        <v>105</v>
      </c>
      <c r="M992" s="4">
        <v>44260</v>
      </c>
      <c r="N992">
        <f>M992-J992</f>
        <v>101</v>
      </c>
      <c r="O992">
        <v>0</v>
      </c>
      <c r="P992" t="e">
        <f>VLOOKUP(F992,#REF!,3,FALSE)</f>
        <v>#REF!</v>
      </c>
      <c r="Q992">
        <f>IF(OR(ISNUMBER(SEARCH("高等数学",E992)),ISNUMBER(SEARCH("数学分析",E992)),ISNUMBER(SEARCH("微积分",E992))),1,IF(OR(ISNUMBER(SEARCH("概率",E992)),ISNUMBER(SEARCH("数理统计",E992)),ISNUMBER(SEARCH("统计",E992))),2,IF(ISNUMBER(SEARCH("代数",E992)),3,IF(OR(ISNUMBER(SEARCH("运筹",E992)),ISNUMBER(SEARCH("优化",E992))),4,0))))</f>
        <v>0</v>
      </c>
      <c r="R992" t="str">
        <f>IF(AND(Q992&gt;0,O992=1),Q992&amp;"-"&amp;E992,"")</f>
        <v/>
      </c>
      <c r="S992" t="s">
        <v>28</v>
      </c>
      <c r="T992">
        <v>12</v>
      </c>
      <c r="U992">
        <v>1</v>
      </c>
      <c r="V992" t="s">
        <v>80</v>
      </c>
      <c r="W992">
        <v>2</v>
      </c>
      <c r="X992">
        <v>12</v>
      </c>
      <c r="Y992">
        <v>11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t="e">
        <f>VLOOKUP(A992,#REF!,4,FALSE)</f>
        <v>#REF!</v>
      </c>
      <c r="AW992" t="e">
        <f>VLOOKUP(A992,#REF!,5,FALSE)</f>
        <v>#REF!</v>
      </c>
      <c r="AX992">
        <f>SUMIF(量化书目统计!A:A,H992,量化书目统计!G:G)</f>
        <v>0</v>
      </c>
    </row>
    <row r="993" spans="1:50" x14ac:dyDescent="0.3">
      <c r="A993" t="s">
        <v>5528</v>
      </c>
      <c r="B993" t="s">
        <v>539</v>
      </c>
      <c r="C993" t="s">
        <v>337</v>
      </c>
      <c r="D993">
        <v>4</v>
      </c>
      <c r="E993" t="s">
        <v>1647</v>
      </c>
      <c r="F993" s="1" t="s">
        <v>4843</v>
      </c>
      <c r="G993" t="s">
        <v>1649</v>
      </c>
      <c r="H993" t="e">
        <f>VLOOKUP(F993,#REF!,2,FALSE)</f>
        <v>#REF!</v>
      </c>
      <c r="I993" t="s">
        <v>59</v>
      </c>
      <c r="J993" s="4">
        <v>44508</v>
      </c>
      <c r="K993" s="4">
        <v>44518</v>
      </c>
      <c r="L993" s="3">
        <f>IF(K993&lt;&gt;0,K993-J993,"")</f>
        <v>10</v>
      </c>
      <c r="M993" s="4">
        <v>44568</v>
      </c>
      <c r="N993">
        <f>M993-J993</f>
        <v>60</v>
      </c>
      <c r="O993">
        <v>0</v>
      </c>
      <c r="P993" t="e">
        <f>VLOOKUP(F993,#REF!,3,FALSE)</f>
        <v>#REF!</v>
      </c>
      <c r="Q993">
        <f>IF(OR(ISNUMBER(SEARCH("高等数学",E993)),ISNUMBER(SEARCH("数学分析",E993)),ISNUMBER(SEARCH("微积分",E993))),1,IF(OR(ISNUMBER(SEARCH("概率",E993)),ISNUMBER(SEARCH("数理统计",E993)),ISNUMBER(SEARCH("统计",E993))),2,IF(ISNUMBER(SEARCH("代数",E993)),3,IF(OR(ISNUMBER(SEARCH("运筹",E993)),ISNUMBER(SEARCH("优化",E993))),4,0))))</f>
        <v>1</v>
      </c>
      <c r="R993" t="str">
        <f>IF(AND(Q993&gt;0,O993=1),Q993&amp;"-"&amp;E993,"")</f>
        <v/>
      </c>
      <c r="S993" t="s">
        <v>38</v>
      </c>
      <c r="T993">
        <v>10</v>
      </c>
      <c r="U993">
        <v>6</v>
      </c>
      <c r="V993" t="s">
        <v>38</v>
      </c>
      <c r="W993">
        <v>11</v>
      </c>
      <c r="X993">
        <v>50</v>
      </c>
      <c r="Y993">
        <v>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e">
        <f>VLOOKUP(A993,#REF!,4,FALSE)</f>
        <v>#REF!</v>
      </c>
      <c r="AW993" t="e">
        <f>VLOOKUP(A993,#REF!,5,FALSE)</f>
        <v>#REF!</v>
      </c>
      <c r="AX993">
        <f>SUMIF(量化书目统计!A:A,H993,量化书目统计!G:G)</f>
        <v>0</v>
      </c>
    </row>
    <row r="994" spans="1:50" x14ac:dyDescent="0.3">
      <c r="A994" t="s">
        <v>5529</v>
      </c>
      <c r="B994" t="s">
        <v>539</v>
      </c>
      <c r="C994" t="s">
        <v>111</v>
      </c>
      <c r="D994">
        <v>4</v>
      </c>
      <c r="E994" t="s">
        <v>1089</v>
      </c>
      <c r="F994" s="1" t="s">
        <v>4200</v>
      </c>
      <c r="G994" t="s">
        <v>4201</v>
      </c>
      <c r="H994" t="e">
        <f>VLOOKUP(F994,#REF!,2,FALSE)</f>
        <v>#REF!</v>
      </c>
      <c r="I994" t="s">
        <v>59</v>
      </c>
      <c r="J994" s="4">
        <v>44530</v>
      </c>
      <c r="K994" s="4">
        <v>44574</v>
      </c>
      <c r="L994" s="3">
        <f>IF(K994&lt;&gt;0,K994-J994,"")</f>
        <v>44</v>
      </c>
      <c r="M994" s="4">
        <v>44592</v>
      </c>
      <c r="N994">
        <f>M994-J994</f>
        <v>62</v>
      </c>
      <c r="O994">
        <v>0</v>
      </c>
      <c r="P994" t="e">
        <f>VLOOKUP(F994,#REF!,3,FALSE)</f>
        <v>#REF!</v>
      </c>
      <c r="Q994">
        <f>IF(OR(ISNUMBER(SEARCH("高等数学",E994)),ISNUMBER(SEARCH("数学分析",E994)),ISNUMBER(SEARCH("微积分",E994))),1,IF(OR(ISNUMBER(SEARCH("概率",E994)),ISNUMBER(SEARCH("数理统计",E994)),ISNUMBER(SEARCH("统计",E994))),2,IF(ISNUMBER(SEARCH("代数",E994)),3,IF(OR(ISNUMBER(SEARCH("运筹",E994)),ISNUMBER(SEARCH("优化",E994))),4,0))))</f>
        <v>3</v>
      </c>
      <c r="R994" t="str">
        <f>IF(AND(Q994&gt;0,O994=1),Q994&amp;"-"&amp;E994,"")</f>
        <v/>
      </c>
      <c r="S994" t="s">
        <v>38</v>
      </c>
      <c r="T994">
        <v>13</v>
      </c>
      <c r="U994">
        <v>1</v>
      </c>
      <c r="V994" t="s">
        <v>38</v>
      </c>
      <c r="W994">
        <v>18</v>
      </c>
      <c r="X994">
        <v>53</v>
      </c>
      <c r="Y994">
        <v>4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e">
        <f>VLOOKUP(A994,#REF!,4,FALSE)</f>
        <v>#REF!</v>
      </c>
      <c r="AW994" t="e">
        <f>VLOOKUP(A994,#REF!,5,FALSE)</f>
        <v>#REF!</v>
      </c>
      <c r="AX994">
        <f>SUMIF(量化书目统计!A:A,H994,量化书目统计!G:G)</f>
        <v>0</v>
      </c>
    </row>
    <row r="995" spans="1:50" x14ac:dyDescent="0.3">
      <c r="A995" t="s">
        <v>5530</v>
      </c>
      <c r="B995" t="s">
        <v>539</v>
      </c>
      <c r="C995" t="s">
        <v>106</v>
      </c>
      <c r="D995">
        <v>4</v>
      </c>
      <c r="E995" t="s">
        <v>723</v>
      </c>
      <c r="F995" s="1" t="s">
        <v>724</v>
      </c>
      <c r="G995" t="s">
        <v>725</v>
      </c>
      <c r="H995" t="e">
        <f>VLOOKUP(F995,#REF!,2,FALSE)</f>
        <v>#REF!</v>
      </c>
      <c r="I995" t="s">
        <v>42</v>
      </c>
      <c r="J995" s="4">
        <v>44631</v>
      </c>
      <c r="K995" s="4">
        <v>44790</v>
      </c>
      <c r="L995" s="3">
        <f>IF(K995&lt;&gt;0,K995-J995,"")</f>
        <v>159</v>
      </c>
      <c r="M995" s="4">
        <v>44815</v>
      </c>
      <c r="N995">
        <f>M995-J995</f>
        <v>184</v>
      </c>
      <c r="O995">
        <v>0</v>
      </c>
      <c r="P995" t="e">
        <f>VLOOKUP(F995,#REF!,3,FALSE)</f>
        <v>#REF!</v>
      </c>
      <c r="Q995">
        <f>IF(OR(ISNUMBER(SEARCH("高等数学",E995)),ISNUMBER(SEARCH("数学分析",E995)),ISNUMBER(SEARCH("微积分",E995))),1,IF(OR(ISNUMBER(SEARCH("概率",E995)),ISNUMBER(SEARCH("数理统计",E995)),ISNUMBER(SEARCH("统计",E995))),2,IF(ISNUMBER(SEARCH("代数",E995)),3,IF(OR(ISNUMBER(SEARCH("运筹",E995)),ISNUMBER(SEARCH("优化",E995))),4,0))))</f>
        <v>0</v>
      </c>
      <c r="R995" t="str">
        <f>IF(AND(Q995&gt;0,O995=1),Q995&amp;"-"&amp;E995,"")</f>
        <v/>
      </c>
      <c r="S995" t="s">
        <v>99</v>
      </c>
      <c r="T995">
        <v>4</v>
      </c>
      <c r="U995">
        <v>1</v>
      </c>
      <c r="V995" t="s">
        <v>43</v>
      </c>
      <c r="X995">
        <v>64</v>
      </c>
      <c r="Y995">
        <v>11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e">
        <f>VLOOKUP(A995,#REF!,4,FALSE)</f>
        <v>#REF!</v>
      </c>
      <c r="AW995" t="e">
        <f>VLOOKUP(A995,#REF!,5,FALSE)</f>
        <v>#REF!</v>
      </c>
      <c r="AX995">
        <f>SUMIF(量化书目统计!A:A,H995,量化书目统计!G:G)</f>
        <v>0</v>
      </c>
    </row>
    <row r="996" spans="1:50" x14ac:dyDescent="0.3">
      <c r="A996" t="s">
        <v>5531</v>
      </c>
      <c r="B996" t="s">
        <v>539</v>
      </c>
      <c r="C996" t="s">
        <v>111</v>
      </c>
      <c r="D996">
        <v>4</v>
      </c>
      <c r="E996" t="s">
        <v>3004</v>
      </c>
      <c r="F996" s="1" t="s">
        <v>3005</v>
      </c>
      <c r="G996" t="s">
        <v>3006</v>
      </c>
      <c r="H996" t="e">
        <f>VLOOKUP(F996,#REF!,2,FALSE)</f>
        <v>#REF!</v>
      </c>
      <c r="I996" t="s">
        <v>42</v>
      </c>
      <c r="J996" s="4">
        <v>44526</v>
      </c>
      <c r="K996" s="4">
        <v>44608</v>
      </c>
      <c r="L996" s="3">
        <f>IF(K996&lt;&gt;0,K996-J996,"")</f>
        <v>82</v>
      </c>
      <c r="M996" s="4">
        <v>44634</v>
      </c>
      <c r="N996">
        <f>M996-J996</f>
        <v>108</v>
      </c>
      <c r="O996">
        <v>0</v>
      </c>
      <c r="P996" t="e">
        <f>VLOOKUP(F996,#REF!,3,FALSE)</f>
        <v>#REF!</v>
      </c>
      <c r="Q996">
        <f>IF(OR(ISNUMBER(SEARCH("高等数学",E996)),ISNUMBER(SEARCH("数学分析",E996)),ISNUMBER(SEARCH("微积分",E996))),1,IF(OR(ISNUMBER(SEARCH("概率",E996)),ISNUMBER(SEARCH("数理统计",E996)),ISNUMBER(SEARCH("统计",E996))),2,IF(ISNUMBER(SEARCH("代数",E996)),3,IF(OR(ISNUMBER(SEARCH("运筹",E996)),ISNUMBER(SEARCH("优化",E996))),4,0))))</f>
        <v>0</v>
      </c>
      <c r="R996" t="str">
        <f>IF(AND(Q996&gt;0,O996=1),Q996&amp;"-"&amp;E996,"")</f>
        <v/>
      </c>
      <c r="S996" t="s">
        <v>38</v>
      </c>
      <c r="T996">
        <v>12</v>
      </c>
      <c r="U996">
        <v>1</v>
      </c>
      <c r="V996" t="s">
        <v>99</v>
      </c>
      <c r="W996">
        <v>1</v>
      </c>
      <c r="X996">
        <v>52</v>
      </c>
      <c r="Y996">
        <v>11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e">
        <f>VLOOKUP(A996,#REF!,4,FALSE)</f>
        <v>#REF!</v>
      </c>
      <c r="AW996" t="e">
        <f>VLOOKUP(A996,#REF!,5,FALSE)</f>
        <v>#REF!</v>
      </c>
      <c r="AX996">
        <f>SUMIF(量化书目统计!A:A,H996,量化书目统计!G:G)</f>
        <v>0</v>
      </c>
    </row>
    <row r="997" spans="1:50" x14ac:dyDescent="0.3">
      <c r="A997" t="s">
        <v>5532</v>
      </c>
      <c r="B997" t="s">
        <v>539</v>
      </c>
      <c r="C997" t="s">
        <v>1095</v>
      </c>
      <c r="D997">
        <v>4</v>
      </c>
      <c r="E997" t="s">
        <v>1535</v>
      </c>
      <c r="F997" s="1" t="s">
        <v>3371</v>
      </c>
      <c r="G997" t="s">
        <v>1537</v>
      </c>
      <c r="H997" t="e">
        <f>VLOOKUP(F997,#REF!,2,FALSE)</f>
        <v>#REF!</v>
      </c>
      <c r="I997" t="s">
        <v>59</v>
      </c>
      <c r="J997" s="4">
        <v>44552</v>
      </c>
      <c r="K997" s="4">
        <v>44574</v>
      </c>
      <c r="L997" s="3">
        <f>IF(K997&lt;&gt;0,K997-J997,"")</f>
        <v>22</v>
      </c>
      <c r="M997" s="4">
        <v>44613</v>
      </c>
      <c r="N997">
        <f>M997-J997</f>
        <v>61</v>
      </c>
      <c r="O997">
        <v>0</v>
      </c>
      <c r="P997" t="e">
        <f>VLOOKUP(F997,#REF!,3,FALSE)</f>
        <v>#REF!</v>
      </c>
      <c r="Q997">
        <f>IF(OR(ISNUMBER(SEARCH("高等数学",E997)),ISNUMBER(SEARCH("数学分析",E997)),ISNUMBER(SEARCH("微积分",E997))),1,IF(OR(ISNUMBER(SEARCH("概率",E997)),ISNUMBER(SEARCH("数理统计",E997)),ISNUMBER(SEARCH("统计",E997))),2,IF(ISNUMBER(SEARCH("代数",E997)),3,IF(OR(ISNUMBER(SEARCH("运筹",E997)),ISNUMBER(SEARCH("优化",E997))),4,0))))</f>
        <v>1</v>
      </c>
      <c r="R997" t="str">
        <f>IF(AND(Q997&gt;0,O997=1),Q997&amp;"-"&amp;E997,"")</f>
        <v/>
      </c>
      <c r="S997" t="s">
        <v>38</v>
      </c>
      <c r="T997">
        <v>16</v>
      </c>
      <c r="U997">
        <v>2</v>
      </c>
      <c r="V997" t="s">
        <v>38</v>
      </c>
      <c r="W997">
        <v>18</v>
      </c>
      <c r="X997">
        <v>56</v>
      </c>
      <c r="Y997">
        <v>11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e">
        <f>VLOOKUP(A997,#REF!,4,FALSE)</f>
        <v>#REF!</v>
      </c>
      <c r="AW997" t="e">
        <f>VLOOKUP(A997,#REF!,5,FALSE)</f>
        <v>#REF!</v>
      </c>
      <c r="AX997">
        <f>SUMIF(量化书目统计!A:A,H997,量化书目统计!G:G)</f>
        <v>0</v>
      </c>
    </row>
    <row r="998" spans="1:50" x14ac:dyDescent="0.3">
      <c r="A998" t="s">
        <v>5533</v>
      </c>
      <c r="B998" t="s">
        <v>539</v>
      </c>
      <c r="C998" t="s">
        <v>106</v>
      </c>
      <c r="D998">
        <v>4</v>
      </c>
      <c r="E998" t="s">
        <v>1306</v>
      </c>
      <c r="F998" s="1" t="s">
        <v>2684</v>
      </c>
      <c r="G998" t="s">
        <v>2685</v>
      </c>
      <c r="H998" t="e">
        <f>VLOOKUP(F998,#REF!,2,FALSE)</f>
        <v>#REF!</v>
      </c>
      <c r="I998" t="s">
        <v>59</v>
      </c>
      <c r="J998" s="4">
        <v>44539</v>
      </c>
      <c r="K998">
        <v>0</v>
      </c>
      <c r="L998" s="3" t="str">
        <f>IF(K998&lt;&gt;0,K998-J998,"")</f>
        <v/>
      </c>
      <c r="M998" s="4">
        <v>44815</v>
      </c>
      <c r="N998">
        <f>M998-J998</f>
        <v>276</v>
      </c>
      <c r="O998">
        <v>0</v>
      </c>
      <c r="P998" t="e">
        <f>VLOOKUP(F998,#REF!,3,FALSE)</f>
        <v>#REF!</v>
      </c>
      <c r="Q998">
        <f>IF(OR(ISNUMBER(SEARCH("高等数学",E998)),ISNUMBER(SEARCH("数学分析",E998)),ISNUMBER(SEARCH("微积分",E998))),1,IF(OR(ISNUMBER(SEARCH("概率",E998)),ISNUMBER(SEARCH("数理统计",E998)),ISNUMBER(SEARCH("统计",E998))),2,IF(ISNUMBER(SEARCH("代数",E998)),3,IF(OR(ISNUMBER(SEARCH("运筹",E998)),ISNUMBER(SEARCH("优化",E998))),4,0))))</f>
        <v>3</v>
      </c>
      <c r="R998" t="str">
        <f>IF(AND(Q998&gt;0,O998=1),Q998&amp;"-"&amp;E998,"")</f>
        <v/>
      </c>
      <c r="S998" t="s">
        <v>38</v>
      </c>
      <c r="T998">
        <v>14</v>
      </c>
      <c r="U998">
        <v>1</v>
      </c>
      <c r="X998">
        <v>54</v>
      </c>
      <c r="Y998">
        <v>15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e">
        <f>VLOOKUP(A998,#REF!,4,FALSE)</f>
        <v>#REF!</v>
      </c>
      <c r="AW998" t="e">
        <f>VLOOKUP(A998,#REF!,5,FALSE)</f>
        <v>#REF!</v>
      </c>
      <c r="AX998">
        <f>SUMIF(量化书目统计!A:A,H998,量化书目统计!G:G)</f>
        <v>0</v>
      </c>
    </row>
    <row r="999" spans="1:50" x14ac:dyDescent="0.3">
      <c r="A999" t="s">
        <v>5534</v>
      </c>
      <c r="B999" t="s">
        <v>539</v>
      </c>
      <c r="C999" t="s">
        <v>1095</v>
      </c>
      <c r="D999">
        <v>4</v>
      </c>
      <c r="E999" t="s">
        <v>719</v>
      </c>
      <c r="F999" s="1" t="s">
        <v>1844</v>
      </c>
      <c r="G999" t="s">
        <v>1426</v>
      </c>
      <c r="H999" t="e">
        <f>VLOOKUP(F999,#REF!,2,FALSE)</f>
        <v>#REF!</v>
      </c>
      <c r="I999" t="s">
        <v>49</v>
      </c>
      <c r="J999" s="4">
        <v>44628</v>
      </c>
      <c r="K999" s="4">
        <v>44793</v>
      </c>
      <c r="L999" s="3">
        <f>IF(K999&lt;&gt;0,K999-J999,"")</f>
        <v>165</v>
      </c>
      <c r="M999" s="4">
        <v>44815</v>
      </c>
      <c r="N999">
        <f>M999-J999</f>
        <v>187</v>
      </c>
      <c r="O999">
        <v>0</v>
      </c>
      <c r="P999" t="e">
        <f>VLOOKUP(F999,#REF!,3,FALSE)</f>
        <v>#REF!</v>
      </c>
      <c r="Q999">
        <f>IF(OR(ISNUMBER(SEARCH("高等数学",E999)),ISNUMBER(SEARCH("数学分析",E999)),ISNUMBER(SEARCH("微积分",E999))),1,IF(OR(ISNUMBER(SEARCH("概率",E999)),ISNUMBER(SEARCH("数理统计",E999)),ISNUMBER(SEARCH("统计",E999))),2,IF(ISNUMBER(SEARCH("代数",E999)),3,IF(OR(ISNUMBER(SEARCH("运筹",E999)),ISNUMBER(SEARCH("优化",E999))),4,0))))</f>
        <v>0</v>
      </c>
      <c r="R999" t="str">
        <f>IF(AND(Q999&gt;0,O999=1),Q999&amp;"-"&amp;E999,"")</f>
        <v/>
      </c>
      <c r="S999" t="s">
        <v>99</v>
      </c>
      <c r="T999">
        <v>4</v>
      </c>
      <c r="U999">
        <v>2</v>
      </c>
      <c r="V999" t="s">
        <v>43</v>
      </c>
      <c r="X999">
        <v>64</v>
      </c>
      <c r="Y999">
        <v>15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e">
        <f>VLOOKUP(A999,#REF!,4,FALSE)</f>
        <v>#REF!</v>
      </c>
      <c r="AW999" t="e">
        <f>VLOOKUP(A999,#REF!,5,FALSE)</f>
        <v>#REF!</v>
      </c>
      <c r="AX999">
        <f>SUMIF(量化书目统计!A:A,H999,量化书目统计!G:G)</f>
        <v>0</v>
      </c>
    </row>
    <row r="1000" spans="1:50" x14ac:dyDescent="0.3">
      <c r="A1000" t="s">
        <v>5535</v>
      </c>
      <c r="B1000" t="s">
        <v>539</v>
      </c>
      <c r="C1000" t="s">
        <v>111</v>
      </c>
      <c r="D1000">
        <v>4</v>
      </c>
      <c r="E1000" t="s">
        <v>35</v>
      </c>
      <c r="F1000" s="1" t="s">
        <v>36</v>
      </c>
      <c r="G1000" t="s">
        <v>37</v>
      </c>
      <c r="H1000" t="e">
        <f>VLOOKUP(F1000,#REF!,2,FALSE)</f>
        <v>#REF!</v>
      </c>
      <c r="I1000" t="s">
        <v>32</v>
      </c>
      <c r="J1000" s="4">
        <v>44611</v>
      </c>
      <c r="K1000" s="4">
        <v>44613</v>
      </c>
      <c r="L1000" s="3">
        <f>IF(K1000&lt;&gt;0,K1000-J1000,"")</f>
        <v>2</v>
      </c>
      <c r="M1000" s="4">
        <v>44671</v>
      </c>
      <c r="N1000">
        <f>M1000-J1000</f>
        <v>60</v>
      </c>
      <c r="O1000">
        <v>0</v>
      </c>
      <c r="P1000" t="e">
        <f>VLOOKUP(F1000,#REF!,3,FALSE)</f>
        <v>#REF!</v>
      </c>
      <c r="Q1000">
        <f>IF(OR(ISNUMBER(SEARCH("高等数学",E1000)),ISNUMBER(SEARCH("数学分析",E1000)),ISNUMBER(SEARCH("微积分",E1000))),1,IF(OR(ISNUMBER(SEARCH("概率",E1000)),ISNUMBER(SEARCH("数理统计",E1000)),ISNUMBER(SEARCH("统计",E1000))),2,IF(ISNUMBER(SEARCH("代数",E1000)),3,IF(OR(ISNUMBER(SEARCH("运筹",E1000)),ISNUMBER(SEARCH("优化",E1000))),4,0))))</f>
        <v>0</v>
      </c>
      <c r="R1000" t="str">
        <f>IF(AND(Q1000&gt;0,O1000=1),Q1000&amp;"-"&amp;E1000,"")</f>
        <v/>
      </c>
      <c r="S1000" t="s">
        <v>99</v>
      </c>
      <c r="T1000">
        <v>1</v>
      </c>
      <c r="U1000">
        <v>1</v>
      </c>
      <c r="V1000" t="s">
        <v>99</v>
      </c>
      <c r="W1000">
        <v>2</v>
      </c>
      <c r="X1000">
        <v>61</v>
      </c>
      <c r="Y1000">
        <v>4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e">
        <f>VLOOKUP(A1000,#REF!,4,FALSE)</f>
        <v>#REF!</v>
      </c>
      <c r="AW1000" t="e">
        <f>VLOOKUP(A1000,#REF!,5,FALSE)</f>
        <v>#REF!</v>
      </c>
      <c r="AX1000">
        <f>SUMIF(量化书目统计!A:A,H1000,量化书目统计!G:G)</f>
        <v>0</v>
      </c>
    </row>
    <row r="1001" spans="1:50" x14ac:dyDescent="0.3">
      <c r="A1001" t="s">
        <v>5536</v>
      </c>
      <c r="B1001" t="s">
        <v>539</v>
      </c>
      <c r="C1001" t="s">
        <v>106</v>
      </c>
      <c r="D1001">
        <v>4</v>
      </c>
      <c r="E1001" t="s">
        <v>29</v>
      </c>
      <c r="F1001" s="1" t="s">
        <v>30</v>
      </c>
      <c r="G1001" t="s">
        <v>31</v>
      </c>
      <c r="H1001" t="e">
        <f>VLOOKUP(F1001,#REF!,2,FALSE)</f>
        <v>#REF!</v>
      </c>
      <c r="I1001" t="s">
        <v>32</v>
      </c>
      <c r="J1001" s="4">
        <v>44904</v>
      </c>
      <c r="K1001" s="4">
        <v>44979</v>
      </c>
      <c r="L1001" s="3">
        <f>IF(K1001&lt;&gt;0,K1001-J1001,"")</f>
        <v>75</v>
      </c>
      <c r="M1001" s="4">
        <v>44985</v>
      </c>
      <c r="N1001">
        <f>M1001-J1001</f>
        <v>81</v>
      </c>
      <c r="O1001">
        <v>0</v>
      </c>
      <c r="P1001" t="e">
        <f>VLOOKUP(F1001,#REF!,3,FALSE)</f>
        <v>#REF!</v>
      </c>
      <c r="Q1001">
        <f>IF(OR(ISNUMBER(SEARCH("高等数学",E1001)),ISNUMBER(SEARCH("数学分析",E1001)),ISNUMBER(SEARCH("微积分",E1001))),1,IF(OR(ISNUMBER(SEARCH("概率",E1001)),ISNUMBER(SEARCH("数理统计",E1001)),ISNUMBER(SEARCH("统计",E1001))),2,IF(ISNUMBER(SEARCH("代数",E1001)),3,IF(OR(ISNUMBER(SEARCH("运筹",E1001)),ISNUMBER(SEARCH("优化",E1001))),4,0))))</f>
        <v>0</v>
      </c>
      <c r="R1001" t="str">
        <f>IF(AND(Q1001&gt;0,O1001=1),Q1001&amp;"-"&amp;E1001,"")</f>
        <v/>
      </c>
      <c r="S1001" t="s">
        <v>43</v>
      </c>
      <c r="U1001">
        <v>1</v>
      </c>
      <c r="V1001" t="s">
        <v>43</v>
      </c>
      <c r="X1001">
        <v>80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e">
        <f>VLOOKUP(A1001,#REF!,4,FALSE)</f>
        <v>#REF!</v>
      </c>
      <c r="AW1001" t="e">
        <f>VLOOKUP(A1001,#REF!,5,FALSE)</f>
        <v>#REF!</v>
      </c>
      <c r="AX1001">
        <f>SUMIF(量化书目统计!A:A,H1001,量化书目统计!G:G)</f>
        <v>0</v>
      </c>
    </row>
    <row r="1002" spans="1:50" x14ac:dyDescent="0.3">
      <c r="A1002" t="s">
        <v>5537</v>
      </c>
      <c r="B1002" t="s">
        <v>539</v>
      </c>
      <c r="C1002" t="s">
        <v>117</v>
      </c>
      <c r="D1002">
        <v>4</v>
      </c>
      <c r="E1002" t="s">
        <v>2731</v>
      </c>
      <c r="F1002" s="1" t="s">
        <v>2732</v>
      </c>
      <c r="G1002" t="s">
        <v>2733</v>
      </c>
      <c r="H1002" t="e">
        <f>VLOOKUP(F1002,#REF!,2,FALSE)</f>
        <v>#REF!</v>
      </c>
      <c r="I1002" t="s">
        <v>231</v>
      </c>
      <c r="J1002" s="4">
        <v>44554</v>
      </c>
      <c r="K1002" s="4">
        <v>44559</v>
      </c>
      <c r="L1002" s="3">
        <f>IF(K1002&lt;&gt;0,K1002-J1002,"")</f>
        <v>5</v>
      </c>
      <c r="M1002" s="4">
        <v>44614</v>
      </c>
      <c r="N1002">
        <f>M1002-J1002</f>
        <v>60</v>
      </c>
      <c r="O1002">
        <v>0</v>
      </c>
      <c r="P1002" t="e">
        <f>VLOOKUP(F1002,#REF!,3,FALSE)</f>
        <v>#REF!</v>
      </c>
      <c r="Q1002">
        <f>IF(OR(ISNUMBER(SEARCH("高等数学",E1002)),ISNUMBER(SEARCH("数学分析",E1002)),ISNUMBER(SEARCH("微积分",E1002))),1,IF(OR(ISNUMBER(SEARCH("概率",E1002)),ISNUMBER(SEARCH("数理统计",E1002)),ISNUMBER(SEARCH("统计",E1002))),2,IF(ISNUMBER(SEARCH("代数",E1002)),3,IF(OR(ISNUMBER(SEARCH("运筹",E1002)),ISNUMBER(SEARCH("优化",E1002))),4,0))))</f>
        <v>0</v>
      </c>
      <c r="R1002" t="str">
        <f>IF(AND(Q1002&gt;0,O1002=1),Q1002&amp;"-"&amp;E1002,"")</f>
        <v/>
      </c>
      <c r="S1002" t="s">
        <v>38</v>
      </c>
      <c r="T1002">
        <v>16</v>
      </c>
      <c r="U1002">
        <v>1</v>
      </c>
      <c r="V1002" t="s">
        <v>38</v>
      </c>
      <c r="W1002">
        <v>17</v>
      </c>
      <c r="X1002">
        <v>56</v>
      </c>
      <c r="Y1002">
        <v>19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 t="e">
        <f>VLOOKUP(A1002,#REF!,4,FALSE)</f>
        <v>#REF!</v>
      </c>
      <c r="AW1002" t="e">
        <f>VLOOKUP(A1002,#REF!,5,FALSE)</f>
        <v>#REF!</v>
      </c>
      <c r="AX1002">
        <f>SUMIF(量化书目统计!A:A,H1002,量化书目统计!G:G)</f>
        <v>0</v>
      </c>
    </row>
    <row r="1003" spans="1:50" x14ac:dyDescent="0.3">
      <c r="A1003" t="s">
        <v>44</v>
      </c>
      <c r="B1003" t="s">
        <v>22</v>
      </c>
      <c r="C1003" t="s">
        <v>45</v>
      </c>
      <c r="D1003">
        <v>5</v>
      </c>
      <c r="E1003" t="s">
        <v>46</v>
      </c>
      <c r="F1003" s="1" t="s">
        <v>47</v>
      </c>
      <c r="G1003" t="s">
        <v>48</v>
      </c>
      <c r="H1003" t="e">
        <f>VLOOKUP(F1003,#REF!,2,FALSE)</f>
        <v>#REF!</v>
      </c>
      <c r="I1003" t="s">
        <v>49</v>
      </c>
      <c r="J1003" s="4">
        <v>44035</v>
      </c>
      <c r="K1003" s="4">
        <v>44101</v>
      </c>
      <c r="L1003" s="3">
        <f>IF(K1003&lt;&gt;0,K1003-J1003,"")</f>
        <v>66</v>
      </c>
      <c r="M1003" s="4">
        <v>44104</v>
      </c>
      <c r="N1003">
        <f>M1003-J1003</f>
        <v>69</v>
      </c>
      <c r="O1003">
        <v>0</v>
      </c>
      <c r="P1003" t="e">
        <f>VLOOKUP(F1003,#REF!,3,FALSE)</f>
        <v>#REF!</v>
      </c>
      <c r="Q1003">
        <f>IF(OR(ISNUMBER(SEARCH("高等数学",E1003)),ISNUMBER(SEARCH("数学分析",E1003)),ISNUMBER(SEARCH("微积分",E1003))),1,IF(OR(ISNUMBER(SEARCH("概率",E1003)),ISNUMBER(SEARCH("数理统计",E1003)),ISNUMBER(SEARCH("统计",E1003))),2,IF(ISNUMBER(SEARCH("代数",E1003)),3,IF(OR(ISNUMBER(SEARCH("运筹",E1003)),ISNUMBER(SEARCH("优化",E1003))),4,0))))</f>
        <v>0</v>
      </c>
      <c r="R1003" t="str">
        <f>IF(AND(Q1003&gt;0,O1003=1),Q1003&amp;"-"&amp;E1003,"")</f>
        <v/>
      </c>
      <c r="S1003" t="s">
        <v>43</v>
      </c>
      <c r="U1003">
        <v>1</v>
      </c>
      <c r="V1003" t="s">
        <v>28</v>
      </c>
      <c r="W1003">
        <v>4</v>
      </c>
      <c r="X1003">
        <v>0</v>
      </c>
      <c r="Y1003">
        <v>15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e">
        <f>VLOOKUP(A1003,#REF!,4,FALSE)</f>
        <v>#REF!</v>
      </c>
      <c r="AW1003" t="e">
        <f>VLOOKUP(A1003,#REF!,5,FALSE)</f>
        <v>#REF!</v>
      </c>
      <c r="AX1003">
        <f>SUMIF(量化书目统计!A:A,H1003,量化书目统计!G:G)</f>
        <v>0</v>
      </c>
    </row>
    <row r="1004" spans="1:50" x14ac:dyDescent="0.3">
      <c r="A1004" t="s">
        <v>966</v>
      </c>
      <c r="B1004" t="s">
        <v>539</v>
      </c>
      <c r="C1004" t="s">
        <v>45</v>
      </c>
      <c r="D1004">
        <v>5</v>
      </c>
      <c r="E1004" t="s">
        <v>967</v>
      </c>
      <c r="F1004" s="1" t="s">
        <v>968</v>
      </c>
      <c r="G1004" t="s">
        <v>969</v>
      </c>
      <c r="H1004" t="e">
        <f>VLOOKUP(F1004,#REF!,2,FALSE)</f>
        <v>#REF!</v>
      </c>
      <c r="I1004" t="s">
        <v>53</v>
      </c>
      <c r="J1004" s="4">
        <v>44148</v>
      </c>
      <c r="K1004" s="4">
        <v>44207</v>
      </c>
      <c r="L1004" s="3">
        <f>IF(K1004&lt;&gt;0,K1004-J1004,"")</f>
        <v>59</v>
      </c>
      <c r="M1004" s="4">
        <v>44208</v>
      </c>
      <c r="N1004">
        <f>M1004-J1004</f>
        <v>60</v>
      </c>
      <c r="O1004">
        <v>0</v>
      </c>
      <c r="P1004" t="e">
        <f>VLOOKUP(F1004,#REF!,3,FALSE)</f>
        <v>#REF!</v>
      </c>
      <c r="Q1004">
        <f>IF(OR(ISNUMBER(SEARCH("高等数学",E1004)),ISNUMBER(SEARCH("数学分析",E1004)),ISNUMBER(SEARCH("微积分",E1004))),1,IF(OR(ISNUMBER(SEARCH("概率",E1004)),ISNUMBER(SEARCH("数理统计",E1004)),ISNUMBER(SEARCH("统计",E1004))),2,IF(ISNUMBER(SEARCH("代数",E1004)),3,IF(OR(ISNUMBER(SEARCH("运筹",E1004)),ISNUMBER(SEARCH("优化",E1004))),4,0))))</f>
        <v>0</v>
      </c>
      <c r="R1004" t="str">
        <f>IF(AND(Q1004&gt;0,O1004=1),Q1004&amp;"-"&amp;E1004,"")</f>
        <v/>
      </c>
      <c r="S1004" t="s">
        <v>28</v>
      </c>
      <c r="T1004">
        <v>10</v>
      </c>
      <c r="U1004">
        <v>1</v>
      </c>
      <c r="V1004" t="s">
        <v>28</v>
      </c>
      <c r="W1004">
        <v>18</v>
      </c>
      <c r="X1004">
        <v>10</v>
      </c>
      <c r="Y1004">
        <v>5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e">
        <f>VLOOKUP(A1004,#REF!,4,FALSE)</f>
        <v>#REF!</v>
      </c>
      <c r="AW1004" t="e">
        <f>VLOOKUP(A1004,#REF!,5,FALSE)</f>
        <v>#REF!</v>
      </c>
      <c r="AX1004">
        <f>SUMIF(量化书目统计!A:A,H1004,量化书目统计!G:G)</f>
        <v>0</v>
      </c>
    </row>
    <row r="1005" spans="1:50" x14ac:dyDescent="0.3">
      <c r="A1005" t="s">
        <v>5538</v>
      </c>
      <c r="B1005" t="s">
        <v>539</v>
      </c>
      <c r="C1005" t="s">
        <v>45</v>
      </c>
      <c r="D1005">
        <v>5</v>
      </c>
      <c r="E1005" t="s">
        <v>639</v>
      </c>
      <c r="F1005" s="1" t="s">
        <v>837</v>
      </c>
      <c r="G1005" t="s">
        <v>838</v>
      </c>
      <c r="H1005" t="e">
        <f>VLOOKUP(F1005,#REF!,2,FALSE)</f>
        <v>#REF!</v>
      </c>
      <c r="I1005" t="s">
        <v>65</v>
      </c>
      <c r="J1005" s="4">
        <v>44633</v>
      </c>
      <c r="K1005" s="4">
        <v>44792</v>
      </c>
      <c r="L1005" s="3">
        <f>IF(K1005&lt;&gt;0,K1005-J1005,"")</f>
        <v>159</v>
      </c>
      <c r="M1005" s="4">
        <v>44815</v>
      </c>
      <c r="N1005">
        <f>M1005-J1005</f>
        <v>182</v>
      </c>
      <c r="O1005">
        <v>0</v>
      </c>
      <c r="P1005" t="e">
        <f>VLOOKUP(F1005,#REF!,3,FALSE)</f>
        <v>#REF!</v>
      </c>
      <c r="Q1005">
        <f>IF(OR(ISNUMBER(SEARCH("高等数学",E1005)),ISNUMBER(SEARCH("数学分析",E1005)),ISNUMBER(SEARCH("微积分",E1005))),1,IF(OR(ISNUMBER(SEARCH("概率",E1005)),ISNUMBER(SEARCH("数理统计",E1005)),ISNUMBER(SEARCH("统计",E1005))),2,IF(ISNUMBER(SEARCH("代数",E1005)),3,IF(OR(ISNUMBER(SEARCH("运筹",E1005)),ISNUMBER(SEARCH("优化",E1005))),4,0))))</f>
        <v>0</v>
      </c>
      <c r="R1005" t="str">
        <f>IF(AND(Q1005&gt;0,O1005=1),Q1005&amp;"-"&amp;E1005,"")</f>
        <v/>
      </c>
      <c r="S1005" t="s">
        <v>99</v>
      </c>
      <c r="T1005">
        <v>5</v>
      </c>
      <c r="U1005">
        <v>1</v>
      </c>
      <c r="V1005" t="s">
        <v>43</v>
      </c>
      <c r="X1005">
        <v>65</v>
      </c>
      <c r="Y1005">
        <v>5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e">
        <f>VLOOKUP(A1005,#REF!,4,FALSE)</f>
        <v>#REF!</v>
      </c>
      <c r="AW1005" t="e">
        <f>VLOOKUP(A1005,#REF!,5,FALSE)</f>
        <v>#REF!</v>
      </c>
      <c r="AX1005">
        <f>SUMIF(量化书目统计!A:A,H1005,量化书目统计!G:G)</f>
        <v>0</v>
      </c>
    </row>
    <row r="1006" spans="1:50" x14ac:dyDescent="0.3">
      <c r="A1006" t="s">
        <v>5539</v>
      </c>
      <c r="B1006" t="s">
        <v>539</v>
      </c>
      <c r="C1006" t="s">
        <v>111</v>
      </c>
      <c r="D1006">
        <v>4</v>
      </c>
      <c r="E1006" t="s">
        <v>377</v>
      </c>
      <c r="F1006" s="1" t="s">
        <v>378</v>
      </c>
      <c r="G1006" t="s">
        <v>379</v>
      </c>
      <c r="H1006" t="e">
        <f>VLOOKUP(F1006,#REF!,2,FALSE)</f>
        <v>#REF!</v>
      </c>
      <c r="I1006" t="s">
        <v>32</v>
      </c>
      <c r="J1006" s="4">
        <v>44613</v>
      </c>
      <c r="K1006" s="4">
        <v>44790</v>
      </c>
      <c r="L1006" s="3">
        <f>IF(K1006&lt;&gt;0,K1006-J1006,"")</f>
        <v>177</v>
      </c>
      <c r="M1006" s="4">
        <v>44815</v>
      </c>
      <c r="N1006">
        <f>M1006-J1006</f>
        <v>202</v>
      </c>
      <c r="O1006">
        <v>0</v>
      </c>
      <c r="P1006" t="e">
        <f>VLOOKUP(F1006,#REF!,3,FALSE)</f>
        <v>#REF!</v>
      </c>
      <c r="Q1006">
        <f>IF(OR(ISNUMBER(SEARCH("高等数学",E1006)),ISNUMBER(SEARCH("数学分析",E1006)),ISNUMBER(SEARCH("微积分",E1006))),1,IF(OR(ISNUMBER(SEARCH("概率",E1006)),ISNUMBER(SEARCH("数理统计",E1006)),ISNUMBER(SEARCH("统计",E1006))),2,IF(ISNUMBER(SEARCH("代数",E1006)),3,IF(OR(ISNUMBER(SEARCH("运筹",E1006)),ISNUMBER(SEARCH("优化",E1006))),4,0))))</f>
        <v>0</v>
      </c>
      <c r="R1006" t="str">
        <f>IF(AND(Q1006&gt;0,O1006=1),Q1006&amp;"-"&amp;E1006,"")</f>
        <v/>
      </c>
      <c r="S1006" t="s">
        <v>99</v>
      </c>
      <c r="T1006">
        <v>2</v>
      </c>
      <c r="U1006">
        <v>1</v>
      </c>
      <c r="V1006" t="s">
        <v>43</v>
      </c>
      <c r="X1006">
        <v>62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 t="e">
        <f>VLOOKUP(A1006,#REF!,4,FALSE)</f>
        <v>#REF!</v>
      </c>
      <c r="AW1006" t="e">
        <f>VLOOKUP(A1006,#REF!,5,FALSE)</f>
        <v>#REF!</v>
      </c>
      <c r="AX1006">
        <f>SUMIF(量化书目统计!A:A,H1006,量化书目统计!G:G)</f>
        <v>0</v>
      </c>
    </row>
    <row r="1007" spans="1:50" x14ac:dyDescent="0.3">
      <c r="A1007" t="s">
        <v>5540</v>
      </c>
      <c r="B1007" t="s">
        <v>539</v>
      </c>
      <c r="C1007" t="s">
        <v>1095</v>
      </c>
      <c r="D1007">
        <v>4</v>
      </c>
      <c r="E1007" t="s">
        <v>474</v>
      </c>
      <c r="F1007" s="1" t="s">
        <v>475</v>
      </c>
      <c r="G1007" t="s">
        <v>476</v>
      </c>
      <c r="H1007" t="e">
        <f>VLOOKUP(F1007,#REF!,2,FALSE)</f>
        <v>#REF!</v>
      </c>
      <c r="I1007" t="s">
        <v>158</v>
      </c>
      <c r="J1007" s="4">
        <v>44622</v>
      </c>
      <c r="K1007" s="4">
        <v>45042</v>
      </c>
      <c r="L1007" s="3">
        <f>IF(K1007&lt;&gt;0,K1007-J1007,"")</f>
        <v>420</v>
      </c>
      <c r="M1007" s="4">
        <v>45050</v>
      </c>
      <c r="N1007">
        <f>M1007-J1007</f>
        <v>428</v>
      </c>
      <c r="O1007">
        <v>0</v>
      </c>
      <c r="P1007" t="e">
        <f>VLOOKUP(F1007,#REF!,3,FALSE)</f>
        <v>#REF!</v>
      </c>
      <c r="Q1007">
        <f>IF(OR(ISNUMBER(SEARCH("高等数学",E1007)),ISNUMBER(SEARCH("数学分析",E1007)),ISNUMBER(SEARCH("微积分",E1007))),1,IF(OR(ISNUMBER(SEARCH("概率",E1007)),ISNUMBER(SEARCH("数理统计",E1007)),ISNUMBER(SEARCH("统计",E1007))),2,IF(ISNUMBER(SEARCH("代数",E1007)),3,IF(OR(ISNUMBER(SEARCH("运筹",E1007)),ISNUMBER(SEARCH("优化",E1007))),4,0))))</f>
        <v>0</v>
      </c>
      <c r="R1007" t="str">
        <f>IF(AND(Q1007&gt;0,O1007=1),Q1007&amp;"-"&amp;E1007,"")</f>
        <v/>
      </c>
      <c r="S1007" t="s">
        <v>99</v>
      </c>
      <c r="T1007">
        <v>3</v>
      </c>
      <c r="U1007">
        <v>1</v>
      </c>
      <c r="V1007" t="s">
        <v>43</v>
      </c>
      <c r="X1007">
        <v>63</v>
      </c>
      <c r="Y1007">
        <v>20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 t="e">
        <f>VLOOKUP(A1007,#REF!,4,FALSE)</f>
        <v>#REF!</v>
      </c>
      <c r="AW1007" t="e">
        <f>VLOOKUP(A1007,#REF!,5,FALSE)</f>
        <v>#REF!</v>
      </c>
      <c r="AX1007">
        <f>SUMIF(量化书目统计!A:A,H1007,量化书目统计!G:G)</f>
        <v>0</v>
      </c>
    </row>
    <row r="1008" spans="1:50" x14ac:dyDescent="0.3">
      <c r="A1008" t="s">
        <v>5541</v>
      </c>
      <c r="B1008" t="s">
        <v>539</v>
      </c>
      <c r="C1008" t="s">
        <v>1095</v>
      </c>
      <c r="D1008">
        <v>4</v>
      </c>
      <c r="E1008" t="s">
        <v>112</v>
      </c>
      <c r="F1008" s="1" t="s">
        <v>115</v>
      </c>
      <c r="G1008" t="s">
        <v>114</v>
      </c>
      <c r="H1008" t="e">
        <f>VLOOKUP(F1008,#REF!,2,FALSE)</f>
        <v>#REF!</v>
      </c>
      <c r="I1008" t="s">
        <v>59</v>
      </c>
      <c r="J1008" s="4">
        <v>44454</v>
      </c>
      <c r="K1008" s="4">
        <v>44523</v>
      </c>
      <c r="L1008" s="3">
        <f>IF(K1008&lt;&gt;0,K1008-J1008,"")</f>
        <v>69</v>
      </c>
      <c r="M1008" s="4">
        <v>44525</v>
      </c>
      <c r="N1008">
        <f>M1008-J1008</f>
        <v>71</v>
      </c>
      <c r="O1008">
        <v>0</v>
      </c>
      <c r="P1008" t="e">
        <f>VLOOKUP(F1008,#REF!,3,FALSE)</f>
        <v>#REF!</v>
      </c>
      <c r="Q1008">
        <f>IF(OR(ISNUMBER(SEARCH("高等数学",E1008)),ISNUMBER(SEARCH("数学分析",E1008)),ISNUMBER(SEARCH("微积分",E1008))),1,IF(OR(ISNUMBER(SEARCH("概率",E1008)),ISNUMBER(SEARCH("数理统计",E1008)),ISNUMBER(SEARCH("统计",E1008))),2,IF(ISNUMBER(SEARCH("代数",E1008)),3,IF(OR(ISNUMBER(SEARCH("运筹",E1008)),ISNUMBER(SEARCH("优化",E1008))),4,0))))</f>
        <v>1</v>
      </c>
      <c r="R1008" t="str">
        <f>IF(AND(Q1008&gt;0,O1008=1),Q1008&amp;"-"&amp;E1008,"")</f>
        <v/>
      </c>
      <c r="S1008" t="s">
        <v>38</v>
      </c>
      <c r="T1008">
        <v>2</v>
      </c>
      <c r="U1008">
        <v>2</v>
      </c>
      <c r="V1008" t="s">
        <v>38</v>
      </c>
      <c r="W1008">
        <v>12</v>
      </c>
      <c r="X1008">
        <v>42</v>
      </c>
      <c r="Y1008">
        <v>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e">
        <f>VLOOKUP(A1008,#REF!,4,FALSE)</f>
        <v>#REF!</v>
      </c>
      <c r="AW1008" t="e">
        <f>VLOOKUP(A1008,#REF!,5,FALSE)</f>
        <v>#REF!</v>
      </c>
      <c r="AX1008">
        <f>SUMIF(量化书目统计!A:A,H1008,量化书目统计!G:G)</f>
        <v>0</v>
      </c>
    </row>
    <row r="1009" spans="1:50" x14ac:dyDescent="0.3">
      <c r="A1009" t="s">
        <v>5542</v>
      </c>
      <c r="B1009" t="s">
        <v>539</v>
      </c>
      <c r="C1009" t="s">
        <v>257</v>
      </c>
      <c r="D1009">
        <v>5</v>
      </c>
      <c r="E1009" t="s">
        <v>364</v>
      </c>
      <c r="F1009" s="1" t="s">
        <v>1238</v>
      </c>
      <c r="G1009" t="s">
        <v>366</v>
      </c>
      <c r="H1009" t="e">
        <f>VLOOKUP(F1009,#REF!,2,FALSE)</f>
        <v>#REF!</v>
      </c>
      <c r="I1009" t="s">
        <v>49</v>
      </c>
      <c r="J1009" s="4">
        <v>44817</v>
      </c>
      <c r="K1009" s="4">
        <v>44879</v>
      </c>
      <c r="L1009" s="3">
        <f>IF(K1009&lt;&gt;0,K1009-J1009,"")</f>
        <v>62</v>
      </c>
      <c r="M1009" s="4">
        <v>44879</v>
      </c>
      <c r="N1009">
        <f>M1009-J1009</f>
        <v>62</v>
      </c>
      <c r="O1009">
        <v>0</v>
      </c>
      <c r="P1009" t="e">
        <f>VLOOKUP(F1009,#REF!,3,FALSE)</f>
        <v>#REF!</v>
      </c>
      <c r="Q1009">
        <f>IF(OR(ISNUMBER(SEARCH("高等数学",E1009)),ISNUMBER(SEARCH("数学分析",E1009)),ISNUMBER(SEARCH("微积分",E1009))),1,IF(OR(ISNUMBER(SEARCH("概率",E1009)),ISNUMBER(SEARCH("数理统计",E1009)),ISNUMBER(SEARCH("统计",E1009))),2,IF(ISNUMBER(SEARCH("代数",E1009)),3,IF(OR(ISNUMBER(SEARCH("运筹",E1009)),ISNUMBER(SEARCH("优化",E1009))),4,0))))</f>
        <v>0</v>
      </c>
      <c r="R1009" t="str">
        <f>IF(AND(Q1009&gt;0,O1009=1),Q1009&amp;"-"&amp;E1009,"")</f>
        <v/>
      </c>
      <c r="S1009" t="s">
        <v>43</v>
      </c>
      <c r="U1009">
        <v>2</v>
      </c>
      <c r="V1009" t="s">
        <v>43</v>
      </c>
      <c r="X1009">
        <v>80</v>
      </c>
      <c r="Y1009">
        <v>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e">
        <f>VLOOKUP(A1009,#REF!,4,FALSE)</f>
        <v>#REF!</v>
      </c>
      <c r="AW1009" t="e">
        <f>VLOOKUP(A1009,#REF!,5,FALSE)</f>
        <v>#REF!</v>
      </c>
      <c r="AX1009">
        <f>SUMIF(量化书目统计!A:A,H1009,量化书目统计!G:G)</f>
        <v>0</v>
      </c>
    </row>
    <row r="1010" spans="1:50" x14ac:dyDescent="0.3">
      <c r="A1010" t="s">
        <v>5543</v>
      </c>
      <c r="B1010" t="s">
        <v>539</v>
      </c>
      <c r="C1010" t="s">
        <v>257</v>
      </c>
      <c r="D1010">
        <v>5</v>
      </c>
      <c r="E1010" t="s">
        <v>1723</v>
      </c>
      <c r="F1010" s="1" t="s">
        <v>1724</v>
      </c>
      <c r="G1010" t="s">
        <v>1725</v>
      </c>
      <c r="H1010" t="e">
        <f>VLOOKUP(F1010,#REF!,2,FALSE)</f>
        <v>#REF!</v>
      </c>
      <c r="I1010" t="s">
        <v>53</v>
      </c>
      <c r="J1010" s="4">
        <v>44473</v>
      </c>
      <c r="K1010" s="4">
        <v>44479</v>
      </c>
      <c r="L1010" s="3">
        <f>IF(K1010&lt;&gt;0,K1010-J1010,"")</f>
        <v>6</v>
      </c>
      <c r="M1010" s="4">
        <v>44533</v>
      </c>
      <c r="N1010">
        <f>M1010-J1010</f>
        <v>60</v>
      </c>
      <c r="O1010">
        <v>0</v>
      </c>
      <c r="P1010" t="e">
        <f>VLOOKUP(F1010,#REF!,3,FALSE)</f>
        <v>#REF!</v>
      </c>
      <c r="Q1010">
        <f>IF(OR(ISNUMBER(SEARCH("高等数学",E1010)),ISNUMBER(SEARCH("数学分析",E1010)),ISNUMBER(SEARCH("微积分",E1010))),1,IF(OR(ISNUMBER(SEARCH("概率",E1010)),ISNUMBER(SEARCH("数理统计",E1010)),ISNUMBER(SEARCH("统计",E1010))),2,IF(ISNUMBER(SEARCH("代数",E1010)),3,IF(OR(ISNUMBER(SEARCH("运筹",E1010)),ISNUMBER(SEARCH("优化",E1010))),4,0))))</f>
        <v>0</v>
      </c>
      <c r="R1010" t="str">
        <f>IF(AND(Q1010&gt;0,O1010=1),Q1010&amp;"-"&amp;E1010,"")</f>
        <v/>
      </c>
      <c r="S1010" t="s">
        <v>38</v>
      </c>
      <c r="T1010">
        <v>5</v>
      </c>
      <c r="U1010">
        <v>1</v>
      </c>
      <c r="V1010" t="s">
        <v>38</v>
      </c>
      <c r="W1010">
        <v>6</v>
      </c>
      <c r="X1010">
        <v>45</v>
      </c>
      <c r="Y1010">
        <v>14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e">
        <f>VLOOKUP(A1010,#REF!,4,FALSE)</f>
        <v>#REF!</v>
      </c>
      <c r="AW1010" t="e">
        <f>VLOOKUP(A1010,#REF!,5,FALSE)</f>
        <v>#REF!</v>
      </c>
      <c r="AX1010">
        <f>SUMIF(量化书目统计!A:A,H1010,量化书目统计!G:G)</f>
        <v>0</v>
      </c>
    </row>
    <row r="1011" spans="1:50" x14ac:dyDescent="0.3">
      <c r="A1011" t="s">
        <v>495</v>
      </c>
      <c r="B1011" t="s">
        <v>22</v>
      </c>
      <c r="C1011" t="s">
        <v>262</v>
      </c>
      <c r="D1011">
        <v>5</v>
      </c>
      <c r="E1011" t="s">
        <v>496</v>
      </c>
      <c r="F1011" s="1" t="s">
        <v>497</v>
      </c>
      <c r="G1011" t="s">
        <v>498</v>
      </c>
      <c r="H1011" t="e">
        <f>VLOOKUP(F1011,#REF!,2,FALSE)</f>
        <v>#REF!</v>
      </c>
      <c r="I1011" t="s">
        <v>183</v>
      </c>
      <c r="J1011" s="4">
        <v>44742</v>
      </c>
      <c r="K1011" s="4">
        <v>44810</v>
      </c>
      <c r="L1011" s="3">
        <f>IF(K1011&lt;&gt;0,K1011-J1011,"")</f>
        <v>68</v>
      </c>
      <c r="M1011" s="4">
        <v>44812</v>
      </c>
      <c r="N1011">
        <f>M1011-J1011</f>
        <v>70</v>
      </c>
      <c r="O1011">
        <v>0</v>
      </c>
      <c r="P1011" t="e">
        <f>VLOOKUP(F1011,#REF!,3,FALSE)</f>
        <v>#REF!</v>
      </c>
      <c r="Q1011">
        <f>IF(OR(ISNUMBER(SEARCH("高等数学",E1011)),ISNUMBER(SEARCH("数学分析",E1011)),ISNUMBER(SEARCH("微积分",E1011))),1,IF(OR(ISNUMBER(SEARCH("概率",E1011)),ISNUMBER(SEARCH("数理统计",E1011)),ISNUMBER(SEARCH("统计",E1011))),2,IF(ISNUMBER(SEARCH("代数",E1011)),3,IF(OR(ISNUMBER(SEARCH("运筹",E1011)),ISNUMBER(SEARCH("优化",E1011))),4,0))))</f>
        <v>0</v>
      </c>
      <c r="R1011" t="str">
        <f>IF(AND(Q1011&gt;0,O1011=1),Q1011&amp;"-"&amp;E1011,"")</f>
        <v/>
      </c>
      <c r="S1011" t="s">
        <v>43</v>
      </c>
      <c r="U1011">
        <v>3</v>
      </c>
      <c r="V1011" t="s">
        <v>43</v>
      </c>
      <c r="X1011">
        <v>80</v>
      </c>
      <c r="Y1011">
        <v>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e">
        <f>VLOOKUP(A1011,#REF!,4,FALSE)</f>
        <v>#REF!</v>
      </c>
      <c r="AW1011" t="e">
        <f>VLOOKUP(A1011,#REF!,5,FALSE)</f>
        <v>#REF!</v>
      </c>
      <c r="AX1011">
        <f>SUMIF(量化书目统计!A:A,H1011,量化书目统计!G:G)</f>
        <v>0</v>
      </c>
    </row>
    <row r="1012" spans="1:50" x14ac:dyDescent="0.3">
      <c r="A1012" t="s">
        <v>5783</v>
      </c>
      <c r="B1012" t="s">
        <v>22</v>
      </c>
      <c r="D1012">
        <v>0</v>
      </c>
      <c r="E1012" t="s">
        <v>2156</v>
      </c>
      <c r="F1012" s="1" t="s">
        <v>2157</v>
      </c>
      <c r="G1012" t="s">
        <v>2158</v>
      </c>
      <c r="H1012" t="e">
        <f>VLOOKUP(F1012,#REF!,2,FALSE)</f>
        <v>#REF!</v>
      </c>
      <c r="I1012" t="s">
        <v>32</v>
      </c>
      <c r="J1012" s="4">
        <v>44746</v>
      </c>
      <c r="K1012" s="4">
        <v>44845</v>
      </c>
      <c r="L1012" s="3">
        <f>IF(K1012&lt;&gt;0,K1012-J1012,"")</f>
        <v>99</v>
      </c>
      <c r="M1012" s="4">
        <v>44844</v>
      </c>
      <c r="N1012">
        <f>M1012-J1012</f>
        <v>98</v>
      </c>
      <c r="O1012">
        <v>0</v>
      </c>
      <c r="P1012" t="e">
        <f>VLOOKUP(F1012,#REF!,3,FALSE)</f>
        <v>#REF!</v>
      </c>
      <c r="Q1012">
        <f>IF(OR(ISNUMBER(SEARCH("高等数学",E1012)),ISNUMBER(SEARCH("数学分析",E1012)),ISNUMBER(SEARCH("微积分",E1012))),1,IF(OR(ISNUMBER(SEARCH("概率",E1012)),ISNUMBER(SEARCH("数理统计",E1012)),ISNUMBER(SEARCH("统计",E1012))),2,IF(ISNUMBER(SEARCH("代数",E1012)),3,IF(OR(ISNUMBER(SEARCH("运筹",E1012)),ISNUMBER(SEARCH("优化",E1012))),4,0))))</f>
        <v>0</v>
      </c>
      <c r="R1012" t="str">
        <f>IF(AND(Q1012&gt;0,O1012=1),Q1012&amp;"-"&amp;E1012,"")</f>
        <v/>
      </c>
      <c r="S1012" t="s">
        <v>43</v>
      </c>
      <c r="U1012">
        <v>1</v>
      </c>
      <c r="V1012" t="s">
        <v>43</v>
      </c>
      <c r="X1012">
        <v>80</v>
      </c>
      <c r="Y1012">
        <v>11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e">
        <f>VLOOKUP(A1012,#REF!,4,FALSE)</f>
        <v>#REF!</v>
      </c>
      <c r="AW1012" t="e">
        <f>VLOOKUP(A1012,#REF!,5,FALSE)</f>
        <v>#REF!</v>
      </c>
      <c r="AX1012">
        <f>SUMIF(量化书目统计!A:A,H1012,量化书目统计!G:G)</f>
        <v>0</v>
      </c>
    </row>
    <row r="1013" spans="1:50" x14ac:dyDescent="0.3">
      <c r="A1013" t="s">
        <v>5747</v>
      </c>
      <c r="B1013" t="s">
        <v>5731</v>
      </c>
      <c r="D1013">
        <v>0</v>
      </c>
      <c r="E1013" t="s">
        <v>390</v>
      </c>
      <c r="F1013" s="1" t="s">
        <v>1561</v>
      </c>
      <c r="G1013" t="s">
        <v>1562</v>
      </c>
      <c r="H1013" t="e">
        <f>VLOOKUP(F1013,#REF!,2,FALSE)</f>
        <v>#REF!</v>
      </c>
      <c r="I1013" t="s">
        <v>74</v>
      </c>
      <c r="J1013" s="4">
        <v>44614</v>
      </c>
      <c r="K1013" s="4">
        <v>44893</v>
      </c>
      <c r="L1013" s="3">
        <f>IF(K1013&lt;&gt;0,K1013-J1013,"")</f>
        <v>279</v>
      </c>
      <c r="M1013" s="4">
        <v>44895</v>
      </c>
      <c r="N1013">
        <f>M1013-J1013</f>
        <v>281</v>
      </c>
      <c r="O1013">
        <v>0</v>
      </c>
      <c r="P1013" t="e">
        <f>VLOOKUP(F1013,#REF!,3,FALSE)</f>
        <v>#REF!</v>
      </c>
      <c r="Q1013">
        <f>IF(OR(ISNUMBER(SEARCH("高等数学",E1013)),ISNUMBER(SEARCH("数学分析",E1013)),ISNUMBER(SEARCH("微积分",E1013))),1,IF(OR(ISNUMBER(SEARCH("概率",E1013)),ISNUMBER(SEARCH("数理统计",E1013)),ISNUMBER(SEARCH("统计",E1013))),2,IF(ISNUMBER(SEARCH("代数",E1013)),3,IF(OR(ISNUMBER(SEARCH("运筹",E1013)),ISNUMBER(SEARCH("优化",E1013))),4,0))))</f>
        <v>0</v>
      </c>
      <c r="R1013" t="str">
        <f>IF(AND(Q1013&gt;0,O1013=1),Q1013&amp;"-"&amp;E1013,"")</f>
        <v/>
      </c>
      <c r="S1013" t="s">
        <v>99</v>
      </c>
      <c r="T1013">
        <v>2</v>
      </c>
      <c r="U1013">
        <v>1</v>
      </c>
      <c r="V1013" t="s">
        <v>43</v>
      </c>
      <c r="X1013">
        <v>62</v>
      </c>
      <c r="Y1013">
        <v>21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 t="e">
        <f>VLOOKUP(A1013,#REF!,4,FALSE)</f>
        <v>#REF!</v>
      </c>
      <c r="AW1013" t="e">
        <f>VLOOKUP(A1013,#REF!,5,FALSE)</f>
        <v>#REF!</v>
      </c>
      <c r="AX1013">
        <f>SUMIF(量化书目统计!A:A,H1013,量化书目统计!G:G)</f>
        <v>0</v>
      </c>
    </row>
    <row r="1014" spans="1:50" x14ac:dyDescent="0.3">
      <c r="A1014" t="s">
        <v>5218</v>
      </c>
      <c r="B1014" t="s">
        <v>556</v>
      </c>
      <c r="C1014" t="s">
        <v>205</v>
      </c>
      <c r="D1014">
        <v>1</v>
      </c>
      <c r="E1014" t="s">
        <v>309</v>
      </c>
      <c r="F1014" s="1" t="s">
        <v>310</v>
      </c>
      <c r="G1014" t="s">
        <v>311</v>
      </c>
      <c r="H1014" t="e">
        <f>VLOOKUP(F1014,#REF!,2,FALSE)</f>
        <v>#REF!</v>
      </c>
      <c r="I1014" t="s">
        <v>59</v>
      </c>
      <c r="J1014" s="4">
        <v>44864</v>
      </c>
      <c r="K1014">
        <v>0</v>
      </c>
      <c r="L1014" s="3" t="str">
        <f>IF(K1014&lt;&gt;0,K1014-J1014,"")</f>
        <v/>
      </c>
      <c r="M1014" s="4">
        <v>45103</v>
      </c>
      <c r="N1014">
        <f>M1014-J1014</f>
        <v>239</v>
      </c>
      <c r="O1014">
        <v>0</v>
      </c>
      <c r="P1014" t="e">
        <f>VLOOKUP(F1014,#REF!,3,FALSE)</f>
        <v>#REF!</v>
      </c>
      <c r="Q1014">
        <f>IF(OR(ISNUMBER(SEARCH("高等数学",E1014)),ISNUMBER(SEARCH("数学分析",E1014)),ISNUMBER(SEARCH("微积分",E1014))),1,IF(OR(ISNUMBER(SEARCH("概率",E1014)),ISNUMBER(SEARCH("数理统计",E1014)),ISNUMBER(SEARCH("统计",E1014))),2,IF(ISNUMBER(SEARCH("代数",E1014)),3,IF(OR(ISNUMBER(SEARCH("运筹",E1014)),ISNUMBER(SEARCH("优化",E1014))),4,0))))</f>
        <v>0</v>
      </c>
      <c r="R1014" t="str">
        <f>IF(AND(Q1014&gt;0,O1014=1),Q1014&amp;"-"&amp;E1014,"")</f>
        <v/>
      </c>
      <c r="S1014" t="s">
        <v>43</v>
      </c>
      <c r="U1014">
        <v>1</v>
      </c>
      <c r="X1014">
        <v>80</v>
      </c>
      <c r="Y1014">
        <v>21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 t="e">
        <f>VLOOKUP(A1014,#REF!,4,FALSE)</f>
        <v>#REF!</v>
      </c>
      <c r="AW1014" t="e">
        <f>VLOOKUP(A1014,#REF!,5,FALSE)</f>
        <v>#REF!</v>
      </c>
      <c r="AX1014">
        <f>SUMIF(量化书目统计!A:A,H1014,量化书目统计!G:G)</f>
        <v>0</v>
      </c>
    </row>
    <row r="1015" spans="1:50" x14ac:dyDescent="0.3">
      <c r="A1015" t="s">
        <v>970</v>
      </c>
      <c r="B1015" t="s">
        <v>539</v>
      </c>
      <c r="C1015" t="s">
        <v>45</v>
      </c>
      <c r="D1015">
        <v>5</v>
      </c>
      <c r="E1015" t="s">
        <v>819</v>
      </c>
      <c r="F1015" s="1" t="s">
        <v>820</v>
      </c>
      <c r="G1015" t="s">
        <v>821</v>
      </c>
      <c r="H1015" t="e">
        <f>VLOOKUP(F1015,#REF!,2,FALSE)</f>
        <v>#REF!</v>
      </c>
      <c r="I1015" t="s">
        <v>32</v>
      </c>
      <c r="J1015" s="4">
        <v>43843</v>
      </c>
      <c r="K1015" s="4">
        <v>44151</v>
      </c>
      <c r="L1015" s="3">
        <f>IF(K1015&lt;&gt;0,K1015-J1015,"")</f>
        <v>308</v>
      </c>
      <c r="M1015" s="4">
        <v>44151</v>
      </c>
      <c r="N1015">
        <f>M1015-J1015</f>
        <v>308</v>
      </c>
      <c r="O1015">
        <v>0</v>
      </c>
      <c r="P1015" t="e">
        <f>VLOOKUP(F1015,#REF!,3,FALSE)</f>
        <v>#REF!</v>
      </c>
      <c r="Q1015">
        <f>IF(OR(ISNUMBER(SEARCH("高等数学",E1015)),ISNUMBER(SEARCH("数学分析",E1015)),ISNUMBER(SEARCH("微积分",E1015))),1,IF(OR(ISNUMBER(SEARCH("概率",E1015)),ISNUMBER(SEARCH("数理统计",E1015)),ISNUMBER(SEARCH("统计",E1015))),2,IF(ISNUMBER(SEARCH("代数",E1015)),3,IF(OR(ISNUMBER(SEARCH("运筹",E1015)),ISNUMBER(SEARCH("优化",E1015))),4,0))))</f>
        <v>0</v>
      </c>
      <c r="R1015" t="str">
        <f>IF(AND(Q1015&gt;0,O1015=1),Q1015&amp;"-"&amp;E1015,"")</f>
        <v/>
      </c>
      <c r="S1015" t="s">
        <v>43</v>
      </c>
      <c r="U1015">
        <v>1</v>
      </c>
      <c r="V1015" t="s">
        <v>28</v>
      </c>
      <c r="W1015">
        <v>11</v>
      </c>
      <c r="X1015">
        <v>0</v>
      </c>
      <c r="Y1015">
        <v>15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e">
        <f>VLOOKUP(A1015,#REF!,4,FALSE)</f>
        <v>#REF!</v>
      </c>
      <c r="AW1015" t="e">
        <f>VLOOKUP(A1015,#REF!,5,FALSE)</f>
        <v>#REF!</v>
      </c>
      <c r="AX1015">
        <f>SUMIF(量化书目统计!A:A,H1015,量化书目统计!G:G)</f>
        <v>0</v>
      </c>
    </row>
    <row r="1016" spans="1:50" x14ac:dyDescent="0.3">
      <c r="A1016" t="s">
        <v>5219</v>
      </c>
      <c r="B1016" t="s">
        <v>556</v>
      </c>
      <c r="C1016" t="s">
        <v>2106</v>
      </c>
      <c r="D1016">
        <v>1</v>
      </c>
      <c r="E1016" t="s">
        <v>71</v>
      </c>
      <c r="F1016" s="1" t="s">
        <v>1655</v>
      </c>
      <c r="G1016" t="s">
        <v>1656</v>
      </c>
      <c r="H1016" t="e">
        <f>VLOOKUP(F1016,#REF!,2,FALSE)</f>
        <v>#REF!</v>
      </c>
      <c r="I1016" t="s">
        <v>74</v>
      </c>
      <c r="J1016" s="4">
        <v>44468</v>
      </c>
      <c r="K1016" s="4">
        <v>44617</v>
      </c>
      <c r="L1016" s="3">
        <f>IF(K1016&lt;&gt;0,K1016-J1016,"")</f>
        <v>149</v>
      </c>
      <c r="M1016" s="4">
        <v>44624</v>
      </c>
      <c r="N1016">
        <f>M1016-J1016</f>
        <v>156</v>
      </c>
      <c r="O1016">
        <v>0</v>
      </c>
      <c r="P1016" t="e">
        <f>VLOOKUP(F1016,#REF!,3,FALSE)</f>
        <v>#REF!</v>
      </c>
      <c r="Q1016">
        <f>IF(OR(ISNUMBER(SEARCH("高等数学",E1016)),ISNUMBER(SEARCH("数学分析",E1016)),ISNUMBER(SEARCH("微积分",E1016))),1,IF(OR(ISNUMBER(SEARCH("概率",E1016)),ISNUMBER(SEARCH("数理统计",E1016)),ISNUMBER(SEARCH("统计",E1016))),2,IF(ISNUMBER(SEARCH("代数",E1016)),3,IF(OR(ISNUMBER(SEARCH("运筹",E1016)),ISNUMBER(SEARCH("优化",E1016))),4,0))))</f>
        <v>0</v>
      </c>
      <c r="R1016" t="str">
        <f>IF(AND(Q1016&gt;0,O1016=1),Q1016&amp;"-"&amp;E1016,"")</f>
        <v/>
      </c>
      <c r="S1016" t="s">
        <v>38</v>
      </c>
      <c r="T1016">
        <v>4</v>
      </c>
      <c r="U1016">
        <v>1</v>
      </c>
      <c r="V1016" t="s">
        <v>99</v>
      </c>
      <c r="W1016">
        <v>2</v>
      </c>
      <c r="X1016">
        <v>44</v>
      </c>
      <c r="Y1016">
        <v>15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e">
        <f>VLOOKUP(A1016,#REF!,4,FALSE)</f>
        <v>#REF!</v>
      </c>
      <c r="AW1016" t="e">
        <f>VLOOKUP(A1016,#REF!,5,FALSE)</f>
        <v>#REF!</v>
      </c>
      <c r="AX1016">
        <f>SUMIF(量化书目统计!A:A,H1016,量化书目统计!G:G)</f>
        <v>0</v>
      </c>
    </row>
    <row r="1017" spans="1:50" x14ac:dyDescent="0.3">
      <c r="A1017" t="s">
        <v>5226</v>
      </c>
      <c r="B1017" t="s">
        <v>556</v>
      </c>
      <c r="C1017" t="s">
        <v>45</v>
      </c>
      <c r="D1017">
        <v>5</v>
      </c>
      <c r="E1017" t="s">
        <v>424</v>
      </c>
      <c r="F1017" s="1" t="s">
        <v>425</v>
      </c>
      <c r="G1017" t="s">
        <v>426</v>
      </c>
      <c r="H1017" t="e">
        <f>VLOOKUP(F1017,#REF!,2,FALSE)</f>
        <v>#REF!</v>
      </c>
      <c r="I1017" t="s">
        <v>49</v>
      </c>
      <c r="J1017" s="4">
        <v>44886</v>
      </c>
      <c r="K1017" s="4">
        <v>44984</v>
      </c>
      <c r="L1017" s="3">
        <f>IF(K1017&lt;&gt;0,K1017-J1017,"")</f>
        <v>98</v>
      </c>
      <c r="M1017" s="4">
        <v>44985</v>
      </c>
      <c r="N1017">
        <f>M1017-J1017</f>
        <v>99</v>
      </c>
      <c r="O1017">
        <v>0</v>
      </c>
      <c r="P1017" t="e">
        <f>VLOOKUP(F1017,#REF!,3,FALSE)</f>
        <v>#REF!</v>
      </c>
      <c r="Q1017">
        <f>IF(OR(ISNUMBER(SEARCH("高等数学",E1017)),ISNUMBER(SEARCH("数学分析",E1017)),ISNUMBER(SEARCH("微积分",E1017))),1,IF(OR(ISNUMBER(SEARCH("概率",E1017)),ISNUMBER(SEARCH("数理统计",E1017)),ISNUMBER(SEARCH("统计",E1017))),2,IF(ISNUMBER(SEARCH("代数",E1017)),3,IF(OR(ISNUMBER(SEARCH("运筹",E1017)),ISNUMBER(SEARCH("优化",E1017))),4,0))))</f>
        <v>0</v>
      </c>
      <c r="R1017" t="str">
        <f>IF(AND(Q1017&gt;0,O1017=1),Q1017&amp;"-"&amp;E1017,"")</f>
        <v/>
      </c>
      <c r="S1017" t="s">
        <v>43</v>
      </c>
      <c r="U1017">
        <v>1</v>
      </c>
      <c r="V1017" t="s">
        <v>43</v>
      </c>
      <c r="X1017">
        <v>80</v>
      </c>
      <c r="Y1017">
        <v>14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e">
        <f>VLOOKUP(A1017,#REF!,4,FALSE)</f>
        <v>#REF!</v>
      </c>
      <c r="AW1017" t="e">
        <f>VLOOKUP(A1017,#REF!,5,FALSE)</f>
        <v>#REF!</v>
      </c>
      <c r="AX1017">
        <f>SUMIF(量化书目统计!A:A,H1017,量化书目统计!G:G)</f>
        <v>0</v>
      </c>
    </row>
    <row r="1018" spans="1:50" x14ac:dyDescent="0.3">
      <c r="A1018" t="s">
        <v>5228</v>
      </c>
      <c r="B1018" t="s">
        <v>556</v>
      </c>
      <c r="C1018" t="s">
        <v>45</v>
      </c>
      <c r="D1018">
        <v>5</v>
      </c>
      <c r="E1018" t="s">
        <v>3526</v>
      </c>
      <c r="F1018" s="1" t="s">
        <v>3527</v>
      </c>
      <c r="G1018" t="s">
        <v>3528</v>
      </c>
      <c r="H1018" t="e">
        <f>VLOOKUP(F1018,#REF!,2,FALSE)</f>
        <v>#REF!</v>
      </c>
      <c r="I1018" t="s">
        <v>317</v>
      </c>
      <c r="J1018" s="4">
        <v>44469</v>
      </c>
      <c r="K1018" s="4">
        <v>44576</v>
      </c>
      <c r="L1018" s="3">
        <f>IF(K1018&lt;&gt;0,K1018-J1018,"")</f>
        <v>107</v>
      </c>
      <c r="M1018" s="4">
        <v>44529</v>
      </c>
      <c r="N1018">
        <f>M1018-J1018</f>
        <v>60</v>
      </c>
      <c r="O1018">
        <v>0</v>
      </c>
      <c r="P1018" t="e">
        <f>VLOOKUP(F1018,#REF!,3,FALSE)</f>
        <v>#REF!</v>
      </c>
      <c r="Q1018">
        <f>IF(OR(ISNUMBER(SEARCH("高等数学",E1018)),ISNUMBER(SEARCH("数学分析",E1018)),ISNUMBER(SEARCH("微积分",E1018))),1,IF(OR(ISNUMBER(SEARCH("概率",E1018)),ISNUMBER(SEARCH("数理统计",E1018)),ISNUMBER(SEARCH("统计",E1018))),2,IF(ISNUMBER(SEARCH("代数",E1018)),3,IF(OR(ISNUMBER(SEARCH("运筹",E1018)),ISNUMBER(SEARCH("优化",E1018))),4,0))))</f>
        <v>0</v>
      </c>
      <c r="R1018" t="str">
        <f>IF(AND(Q1018&gt;0,O1018=1),Q1018&amp;"-"&amp;E1018,"")</f>
        <v/>
      </c>
      <c r="S1018" t="s">
        <v>38</v>
      </c>
      <c r="T1018">
        <v>4</v>
      </c>
      <c r="U1018">
        <v>1</v>
      </c>
      <c r="V1018" t="s">
        <v>38</v>
      </c>
      <c r="W1018">
        <v>18</v>
      </c>
      <c r="X1018">
        <v>44</v>
      </c>
      <c r="Y1018">
        <v>14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e">
        <f>VLOOKUP(A1018,#REF!,4,FALSE)</f>
        <v>#REF!</v>
      </c>
      <c r="AW1018" t="e">
        <f>VLOOKUP(A1018,#REF!,5,FALSE)</f>
        <v>#REF!</v>
      </c>
      <c r="AX1018">
        <f>SUMIF(量化书目统计!A:A,H1018,量化书目统计!G:G)</f>
        <v>0</v>
      </c>
    </row>
    <row r="1019" spans="1:50" x14ac:dyDescent="0.3">
      <c r="A1019" t="s">
        <v>5230</v>
      </c>
      <c r="B1019" t="s">
        <v>556</v>
      </c>
      <c r="C1019" t="s">
        <v>117</v>
      </c>
      <c r="D1019">
        <v>4</v>
      </c>
      <c r="E1019" t="s">
        <v>2161</v>
      </c>
      <c r="F1019" s="1" t="s">
        <v>2162</v>
      </c>
      <c r="G1019" t="s">
        <v>2163</v>
      </c>
      <c r="H1019" t="e">
        <f>VLOOKUP(F1019,#REF!,2,FALSE)</f>
        <v>#REF!</v>
      </c>
      <c r="I1019" t="s">
        <v>317</v>
      </c>
      <c r="J1019" s="4">
        <v>44878</v>
      </c>
      <c r="K1019" s="4">
        <v>44990</v>
      </c>
      <c r="L1019" s="3">
        <f>IF(K1019&lt;&gt;0,K1019-J1019,"")</f>
        <v>112</v>
      </c>
      <c r="M1019" s="4">
        <v>44985</v>
      </c>
      <c r="N1019">
        <f>M1019-J1019</f>
        <v>107</v>
      </c>
      <c r="O1019">
        <v>0</v>
      </c>
      <c r="P1019" t="e">
        <f>VLOOKUP(F1019,#REF!,3,FALSE)</f>
        <v>#REF!</v>
      </c>
      <c r="Q1019">
        <f>IF(OR(ISNUMBER(SEARCH("高等数学",E1019)),ISNUMBER(SEARCH("数学分析",E1019)),ISNUMBER(SEARCH("微积分",E1019))),1,IF(OR(ISNUMBER(SEARCH("概率",E1019)),ISNUMBER(SEARCH("数理统计",E1019)),ISNUMBER(SEARCH("统计",E1019))),2,IF(ISNUMBER(SEARCH("代数",E1019)),3,IF(OR(ISNUMBER(SEARCH("运筹",E1019)),ISNUMBER(SEARCH("优化",E1019))),4,0))))</f>
        <v>0</v>
      </c>
      <c r="R1019" t="str">
        <f>IF(AND(Q1019&gt;0,O1019=1),Q1019&amp;"-"&amp;E1019,"")</f>
        <v/>
      </c>
      <c r="S1019" t="s">
        <v>43</v>
      </c>
      <c r="U1019">
        <v>1</v>
      </c>
      <c r="V1019" t="s">
        <v>43</v>
      </c>
      <c r="X1019">
        <v>80</v>
      </c>
      <c r="Y1019">
        <v>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e">
        <f>VLOOKUP(A1019,#REF!,4,FALSE)</f>
        <v>#REF!</v>
      </c>
      <c r="AW1019" t="e">
        <f>VLOOKUP(A1019,#REF!,5,FALSE)</f>
        <v>#REF!</v>
      </c>
      <c r="AX1019">
        <f>SUMIF(量化书目统计!A:A,H1019,量化书目统计!G:G)</f>
        <v>0</v>
      </c>
    </row>
    <row r="1020" spans="1:50" x14ac:dyDescent="0.3">
      <c r="A1020" t="s">
        <v>5231</v>
      </c>
      <c r="B1020" t="s">
        <v>556</v>
      </c>
      <c r="C1020" t="s">
        <v>117</v>
      </c>
      <c r="D1020">
        <v>4</v>
      </c>
      <c r="E1020" t="s">
        <v>1251</v>
      </c>
      <c r="F1020" s="1" t="s">
        <v>1252</v>
      </c>
      <c r="G1020" t="s">
        <v>1253</v>
      </c>
      <c r="H1020" t="e">
        <f>VLOOKUP(F1020,#REF!,2,FALSE)</f>
        <v>#REF!</v>
      </c>
      <c r="I1020" t="s">
        <v>32</v>
      </c>
      <c r="J1020" s="4">
        <v>44865</v>
      </c>
      <c r="K1020" s="4">
        <v>45011</v>
      </c>
      <c r="L1020" s="3">
        <f>IF(K1020&lt;&gt;0,K1020-J1020,"")</f>
        <v>146</v>
      </c>
      <c r="M1020" s="4">
        <v>44985</v>
      </c>
      <c r="N1020">
        <f>M1020-J1020</f>
        <v>120</v>
      </c>
      <c r="O1020">
        <v>0</v>
      </c>
      <c r="P1020" t="e">
        <f>VLOOKUP(F1020,#REF!,3,FALSE)</f>
        <v>#REF!</v>
      </c>
      <c r="Q1020">
        <f>IF(OR(ISNUMBER(SEARCH("高等数学",E1020)),ISNUMBER(SEARCH("数学分析",E1020)),ISNUMBER(SEARCH("微积分",E1020))),1,IF(OR(ISNUMBER(SEARCH("概率",E1020)),ISNUMBER(SEARCH("数理统计",E1020)),ISNUMBER(SEARCH("统计",E1020))),2,IF(ISNUMBER(SEARCH("代数",E1020)),3,IF(OR(ISNUMBER(SEARCH("运筹",E1020)),ISNUMBER(SEARCH("优化",E1020))),4,0))))</f>
        <v>0</v>
      </c>
      <c r="R1020" t="str">
        <f>IF(AND(Q1020&gt;0,O1020=1),Q1020&amp;"-"&amp;E1020,"")</f>
        <v/>
      </c>
      <c r="S1020" t="s">
        <v>43</v>
      </c>
      <c r="U1020">
        <v>1</v>
      </c>
      <c r="V1020" t="s">
        <v>43</v>
      </c>
      <c r="X1020">
        <v>80</v>
      </c>
      <c r="Y1020">
        <v>15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e">
        <f>VLOOKUP(A1020,#REF!,4,FALSE)</f>
        <v>#REF!</v>
      </c>
      <c r="AW1020" t="e">
        <f>VLOOKUP(A1020,#REF!,5,FALSE)</f>
        <v>#REF!</v>
      </c>
      <c r="AX1020">
        <f>SUMIF(量化书目统计!A:A,H1020,量化书目统计!G:G)</f>
        <v>0</v>
      </c>
    </row>
    <row r="1021" spans="1:50" x14ac:dyDescent="0.3">
      <c r="A1021" t="s">
        <v>5232</v>
      </c>
      <c r="B1021" t="s">
        <v>556</v>
      </c>
      <c r="C1021" t="s">
        <v>91</v>
      </c>
      <c r="D1021">
        <v>4</v>
      </c>
      <c r="E1021" t="s">
        <v>390</v>
      </c>
      <c r="F1021" s="1" t="s">
        <v>697</v>
      </c>
      <c r="G1021" t="s">
        <v>698</v>
      </c>
      <c r="H1021" t="e">
        <f>VLOOKUP(F1021,#REF!,2,FALSE)</f>
        <v>#REF!</v>
      </c>
      <c r="I1021" t="s">
        <v>74</v>
      </c>
      <c r="J1021" s="4">
        <v>44880</v>
      </c>
      <c r="K1021" s="4">
        <v>44994</v>
      </c>
      <c r="L1021" s="3">
        <f>IF(K1021&lt;&gt;0,K1021-J1021,"")</f>
        <v>114</v>
      </c>
      <c r="M1021" s="4">
        <v>44985</v>
      </c>
      <c r="N1021">
        <f>M1021-J1021</f>
        <v>105</v>
      </c>
      <c r="O1021">
        <v>0</v>
      </c>
      <c r="P1021" t="e">
        <f>VLOOKUP(F1021,#REF!,3,FALSE)</f>
        <v>#REF!</v>
      </c>
      <c r="Q1021">
        <f>IF(OR(ISNUMBER(SEARCH("高等数学",E1021)),ISNUMBER(SEARCH("数学分析",E1021)),ISNUMBER(SEARCH("微积分",E1021))),1,IF(OR(ISNUMBER(SEARCH("概率",E1021)),ISNUMBER(SEARCH("数理统计",E1021)),ISNUMBER(SEARCH("统计",E1021))),2,IF(ISNUMBER(SEARCH("代数",E1021)),3,IF(OR(ISNUMBER(SEARCH("运筹",E1021)),ISNUMBER(SEARCH("优化",E1021))),4,0))))</f>
        <v>0</v>
      </c>
      <c r="R1021" t="str">
        <f>IF(AND(Q1021&gt;0,O1021=1),Q1021&amp;"-"&amp;E1021,"")</f>
        <v/>
      </c>
      <c r="S1021" t="s">
        <v>43</v>
      </c>
      <c r="U1021">
        <v>1</v>
      </c>
      <c r="V1021" t="s">
        <v>43</v>
      </c>
      <c r="X1021">
        <v>80</v>
      </c>
      <c r="Y1021">
        <v>15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e">
        <f>VLOOKUP(A1021,#REF!,4,FALSE)</f>
        <v>#REF!</v>
      </c>
      <c r="AW1021" t="e">
        <f>VLOOKUP(A1021,#REF!,5,FALSE)</f>
        <v>#REF!</v>
      </c>
      <c r="AX1021">
        <f>SUMIF(量化书目统计!A:A,H1021,量化书目统计!G:G)</f>
        <v>0</v>
      </c>
    </row>
    <row r="1022" spans="1:50" x14ac:dyDescent="0.3">
      <c r="A1022" t="s">
        <v>5233</v>
      </c>
      <c r="B1022" t="s">
        <v>556</v>
      </c>
      <c r="C1022" t="s">
        <v>106</v>
      </c>
      <c r="D1022">
        <v>4</v>
      </c>
      <c r="E1022" t="s">
        <v>2187</v>
      </c>
      <c r="F1022" s="1" t="s">
        <v>2188</v>
      </c>
      <c r="G1022" t="s">
        <v>2189</v>
      </c>
      <c r="H1022" t="e">
        <f>VLOOKUP(F1022,#REF!,2,FALSE)</f>
        <v>#REF!</v>
      </c>
      <c r="I1022" t="s">
        <v>65</v>
      </c>
      <c r="J1022" s="4">
        <v>44449</v>
      </c>
      <c r="K1022" s="4">
        <v>44842</v>
      </c>
      <c r="L1022" s="3">
        <f>IF(K1022&lt;&gt;0,K1022-J1022,"")</f>
        <v>393</v>
      </c>
      <c r="M1022" s="4">
        <v>44858</v>
      </c>
      <c r="N1022">
        <f>M1022-J1022</f>
        <v>409</v>
      </c>
      <c r="O1022">
        <v>0</v>
      </c>
      <c r="P1022" t="e">
        <f>VLOOKUP(F1022,#REF!,3,FALSE)</f>
        <v>#REF!</v>
      </c>
      <c r="Q1022">
        <f>IF(OR(ISNUMBER(SEARCH("高等数学",E1022)),ISNUMBER(SEARCH("数学分析",E1022)),ISNUMBER(SEARCH("微积分",E1022))),1,IF(OR(ISNUMBER(SEARCH("概率",E1022)),ISNUMBER(SEARCH("数理统计",E1022)),ISNUMBER(SEARCH("统计",E1022))),2,IF(ISNUMBER(SEARCH("代数",E1022)),3,IF(OR(ISNUMBER(SEARCH("运筹",E1022)),ISNUMBER(SEARCH("优化",E1022))),4,0))))</f>
        <v>0</v>
      </c>
      <c r="R1022" t="str">
        <f>IF(AND(Q1022&gt;0,O1022=1),Q1022&amp;"-"&amp;E1022,"")</f>
        <v/>
      </c>
      <c r="S1022" t="s">
        <v>38</v>
      </c>
      <c r="T1022">
        <v>1</v>
      </c>
      <c r="U1022">
        <v>2</v>
      </c>
      <c r="V1022" t="s">
        <v>43</v>
      </c>
      <c r="X1022">
        <v>41</v>
      </c>
      <c r="Y1022">
        <v>15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e">
        <f>VLOOKUP(A1022,#REF!,4,FALSE)</f>
        <v>#REF!</v>
      </c>
      <c r="AW1022" t="e">
        <f>VLOOKUP(A1022,#REF!,5,FALSE)</f>
        <v>#REF!</v>
      </c>
      <c r="AX1022">
        <f>SUMIF(量化书目统计!A:A,H1022,量化书目统计!G:G)</f>
        <v>0</v>
      </c>
    </row>
    <row r="1023" spans="1:50" x14ac:dyDescent="0.3">
      <c r="A1023" t="s">
        <v>5240</v>
      </c>
      <c r="B1023" t="s">
        <v>556</v>
      </c>
      <c r="C1023" t="s">
        <v>242</v>
      </c>
      <c r="D1023">
        <v>4</v>
      </c>
      <c r="E1023" t="s">
        <v>4594</v>
      </c>
      <c r="F1023" s="1" t="s">
        <v>4595</v>
      </c>
      <c r="G1023" t="s">
        <v>4596</v>
      </c>
      <c r="H1023" t="e">
        <f>VLOOKUP(F1023,#REF!,2,FALSE)</f>
        <v>#REF!</v>
      </c>
      <c r="I1023" t="s">
        <v>158</v>
      </c>
      <c r="J1023" s="4">
        <v>44447</v>
      </c>
      <c r="K1023" s="4">
        <v>44579</v>
      </c>
      <c r="L1023" s="3">
        <f>IF(K1023&lt;&gt;0,K1023-J1023,"")</f>
        <v>132</v>
      </c>
      <c r="M1023" s="4">
        <v>44566</v>
      </c>
      <c r="N1023">
        <f>M1023-J1023</f>
        <v>119</v>
      </c>
      <c r="O1023">
        <v>0</v>
      </c>
      <c r="P1023" t="e">
        <f>VLOOKUP(F1023,#REF!,3,FALSE)</f>
        <v>#REF!</v>
      </c>
      <c r="Q1023">
        <f>IF(OR(ISNUMBER(SEARCH("高等数学",E1023)),ISNUMBER(SEARCH("数学分析",E1023)),ISNUMBER(SEARCH("微积分",E1023))),1,IF(OR(ISNUMBER(SEARCH("概率",E1023)),ISNUMBER(SEARCH("数理统计",E1023)),ISNUMBER(SEARCH("统计",E1023))),2,IF(ISNUMBER(SEARCH("代数",E1023)),3,IF(OR(ISNUMBER(SEARCH("运筹",E1023)),ISNUMBER(SEARCH("优化",E1023))),4,0))))</f>
        <v>0</v>
      </c>
      <c r="R1023" t="str">
        <f>IF(AND(Q1023&gt;0,O1023=1),Q1023&amp;"-"&amp;E1023,"")</f>
        <v/>
      </c>
      <c r="S1023" t="s">
        <v>38</v>
      </c>
      <c r="T1023">
        <v>1</v>
      </c>
      <c r="U1023">
        <v>1</v>
      </c>
      <c r="V1023" t="s">
        <v>43</v>
      </c>
      <c r="X1023">
        <v>41</v>
      </c>
      <c r="Y1023">
        <v>14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e">
        <f>VLOOKUP(A1023,#REF!,4,FALSE)</f>
        <v>#REF!</v>
      </c>
      <c r="AW1023" t="e">
        <f>VLOOKUP(A1023,#REF!,5,FALSE)</f>
        <v>#REF!</v>
      </c>
      <c r="AX1023">
        <f>SUMIF(量化书目统计!A:A,H1023,量化书目统计!G:G)</f>
        <v>0</v>
      </c>
    </row>
    <row r="1024" spans="1:50" x14ac:dyDescent="0.3">
      <c r="A1024" t="s">
        <v>5248</v>
      </c>
      <c r="B1024" t="s">
        <v>556</v>
      </c>
      <c r="C1024" t="s">
        <v>299</v>
      </c>
      <c r="D1024">
        <v>4</v>
      </c>
      <c r="E1024" t="s">
        <v>1673</v>
      </c>
      <c r="F1024" s="1" t="s">
        <v>1674</v>
      </c>
      <c r="G1024" t="s">
        <v>1675</v>
      </c>
      <c r="H1024" t="e">
        <f>VLOOKUP(F1024,#REF!,2,FALSE)</f>
        <v>#REF!</v>
      </c>
      <c r="I1024" t="s">
        <v>158</v>
      </c>
      <c r="J1024" s="4">
        <v>44469</v>
      </c>
      <c r="K1024" s="4">
        <v>44526</v>
      </c>
      <c r="L1024" s="3">
        <f>IF(K1024&lt;&gt;0,K1024-J1024,"")</f>
        <v>57</v>
      </c>
      <c r="M1024" s="4">
        <v>44529</v>
      </c>
      <c r="N1024">
        <f>M1024-J1024</f>
        <v>60</v>
      </c>
      <c r="O1024">
        <v>0</v>
      </c>
      <c r="P1024" t="e">
        <f>VLOOKUP(F1024,#REF!,3,FALSE)</f>
        <v>#REF!</v>
      </c>
      <c r="Q1024">
        <f>IF(OR(ISNUMBER(SEARCH("高等数学",E1024)),ISNUMBER(SEARCH("数学分析",E1024)),ISNUMBER(SEARCH("微积分",E1024))),1,IF(OR(ISNUMBER(SEARCH("概率",E1024)),ISNUMBER(SEARCH("数理统计",E1024)),ISNUMBER(SEARCH("统计",E1024))),2,IF(ISNUMBER(SEARCH("代数",E1024)),3,IF(OR(ISNUMBER(SEARCH("运筹",E1024)),ISNUMBER(SEARCH("优化",E1024))),4,0))))</f>
        <v>0</v>
      </c>
      <c r="R1024" t="str">
        <f>IF(AND(Q1024&gt;0,O1024=1),Q1024&amp;"-"&amp;E1024,"")</f>
        <v/>
      </c>
      <c r="S1024" t="s">
        <v>38</v>
      </c>
      <c r="T1024">
        <v>4</v>
      </c>
      <c r="U1024">
        <v>1</v>
      </c>
      <c r="V1024" t="s">
        <v>38</v>
      </c>
      <c r="W1024">
        <v>12</v>
      </c>
      <c r="X1024">
        <v>44</v>
      </c>
      <c r="Y1024">
        <v>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e">
        <f>VLOOKUP(A1024,#REF!,4,FALSE)</f>
        <v>#REF!</v>
      </c>
      <c r="AW1024" t="e">
        <f>VLOOKUP(A1024,#REF!,5,FALSE)</f>
        <v>#REF!</v>
      </c>
      <c r="AX1024">
        <f>SUMIF(量化书目统计!A:A,H1024,量化书目统计!G:G)</f>
        <v>0</v>
      </c>
    </row>
    <row r="1025" spans="1:50" x14ac:dyDescent="0.3">
      <c r="A1025" t="s">
        <v>5203</v>
      </c>
      <c r="B1025" t="s">
        <v>537</v>
      </c>
      <c r="C1025" t="s">
        <v>91</v>
      </c>
      <c r="D1025">
        <v>4</v>
      </c>
      <c r="E1025" t="s">
        <v>4705</v>
      </c>
      <c r="F1025" s="1" t="s">
        <v>4706</v>
      </c>
      <c r="G1025" t="s">
        <v>4707</v>
      </c>
      <c r="H1025" t="e">
        <f>VLOOKUP(F1025,#REF!,2,FALSE)</f>
        <v>#REF!</v>
      </c>
      <c r="I1025" t="s">
        <v>1417</v>
      </c>
      <c r="J1025" s="4">
        <v>44458</v>
      </c>
      <c r="K1025" s="4">
        <v>44510</v>
      </c>
      <c r="L1025" s="3">
        <f>IF(K1025&lt;&gt;0,K1025-J1025,"")</f>
        <v>52</v>
      </c>
      <c r="M1025" s="4">
        <v>44518</v>
      </c>
      <c r="N1025">
        <f>M1025-J1025</f>
        <v>60</v>
      </c>
      <c r="O1025">
        <v>0</v>
      </c>
      <c r="P1025" t="e">
        <f>VLOOKUP(F1025,#REF!,3,FALSE)</f>
        <v>#REF!</v>
      </c>
      <c r="Q1025">
        <f>IF(OR(ISNUMBER(SEARCH("高等数学",E1025)),ISNUMBER(SEARCH("数学分析",E1025)),ISNUMBER(SEARCH("微积分",E1025))),1,IF(OR(ISNUMBER(SEARCH("概率",E1025)),ISNUMBER(SEARCH("数理统计",E1025)),ISNUMBER(SEARCH("统计",E1025))),2,IF(ISNUMBER(SEARCH("代数",E1025)),3,IF(OR(ISNUMBER(SEARCH("运筹",E1025)),ISNUMBER(SEARCH("优化",E1025))),4,0))))</f>
        <v>0</v>
      </c>
      <c r="R1025" t="str">
        <f>IF(AND(Q1025&gt;0,O1025=1),Q1025&amp;"-"&amp;E1025,"")</f>
        <v/>
      </c>
      <c r="S1025" t="s">
        <v>38</v>
      </c>
      <c r="T1025">
        <v>3</v>
      </c>
      <c r="U1025">
        <v>1</v>
      </c>
      <c r="V1025" t="s">
        <v>38</v>
      </c>
      <c r="W1025">
        <v>10</v>
      </c>
      <c r="X1025">
        <v>43</v>
      </c>
      <c r="Y1025">
        <v>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e">
        <f>VLOOKUP(A1025,#REF!,4,FALSE)</f>
        <v>#REF!</v>
      </c>
      <c r="AW1025" t="e">
        <f>VLOOKUP(A1025,#REF!,5,FALSE)</f>
        <v>#REF!</v>
      </c>
      <c r="AX1025">
        <f>SUMIF(量化书目统计!A:A,H1025,量化书目统计!G:G)</f>
        <v>0</v>
      </c>
    </row>
    <row r="1026" spans="1:50" x14ac:dyDescent="0.3">
      <c r="A1026" t="s">
        <v>971</v>
      </c>
      <c r="B1026" t="s">
        <v>539</v>
      </c>
      <c r="C1026" t="s">
        <v>45</v>
      </c>
      <c r="D1026">
        <v>5</v>
      </c>
      <c r="E1026" t="s">
        <v>258</v>
      </c>
      <c r="F1026" s="1" t="s">
        <v>972</v>
      </c>
      <c r="G1026" t="s">
        <v>973</v>
      </c>
      <c r="H1026" t="e">
        <f>VLOOKUP(F1026,#REF!,2,FALSE)</f>
        <v>#REF!</v>
      </c>
      <c r="I1026" t="s">
        <v>53</v>
      </c>
      <c r="J1026" s="4">
        <v>44179</v>
      </c>
      <c r="K1026" s="4">
        <v>44213</v>
      </c>
      <c r="L1026" s="3">
        <f>IF(K1026&lt;&gt;0,K1026-J1026,"")</f>
        <v>34</v>
      </c>
      <c r="M1026" s="4">
        <v>44260</v>
      </c>
      <c r="N1026">
        <f>M1026-J1026</f>
        <v>81</v>
      </c>
      <c r="O1026">
        <v>0</v>
      </c>
      <c r="P1026" t="e">
        <f>VLOOKUP(F1026,#REF!,3,FALSE)</f>
        <v>#REF!</v>
      </c>
      <c r="Q1026">
        <f>IF(OR(ISNUMBER(SEARCH("高等数学",E1026)),ISNUMBER(SEARCH("数学分析",E1026)),ISNUMBER(SEARCH("微积分",E1026))),1,IF(OR(ISNUMBER(SEARCH("概率",E1026)),ISNUMBER(SEARCH("数理统计",E1026)),ISNUMBER(SEARCH("统计",E1026))),2,IF(ISNUMBER(SEARCH("代数",E1026)),3,IF(OR(ISNUMBER(SEARCH("运筹",E1026)),ISNUMBER(SEARCH("优化",E1026))),4,0))))</f>
        <v>0</v>
      </c>
      <c r="R1026" t="str">
        <f>IF(AND(Q1026&gt;0,O1026=1),Q1026&amp;"-"&amp;E1026,"")</f>
        <v/>
      </c>
      <c r="S1026" t="s">
        <v>28</v>
      </c>
      <c r="T1026">
        <v>15</v>
      </c>
      <c r="U1026">
        <v>1</v>
      </c>
      <c r="V1026" t="s">
        <v>43</v>
      </c>
      <c r="X1026">
        <v>15</v>
      </c>
      <c r="Y1026">
        <v>20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 t="e">
        <f>VLOOKUP(A1026,#REF!,4,FALSE)</f>
        <v>#REF!</v>
      </c>
      <c r="AW1026" t="e">
        <f>VLOOKUP(A1026,#REF!,5,FALSE)</f>
        <v>#REF!</v>
      </c>
      <c r="AX1026">
        <f>SUMIF(量化书目统计!A:A,H1026,量化书目统计!G:G)</f>
        <v>0</v>
      </c>
    </row>
    <row r="1027" spans="1:50" x14ac:dyDescent="0.3">
      <c r="A1027" t="s">
        <v>1907</v>
      </c>
      <c r="B1027" t="s">
        <v>539</v>
      </c>
      <c r="C1027" t="s">
        <v>313</v>
      </c>
      <c r="D1027">
        <v>5</v>
      </c>
      <c r="E1027" t="s">
        <v>449</v>
      </c>
      <c r="F1027" s="1" t="s">
        <v>1908</v>
      </c>
      <c r="G1027" t="s">
        <v>1909</v>
      </c>
      <c r="H1027" t="e">
        <f>VLOOKUP(F1027,#REF!,2,FALSE)</f>
        <v>#REF!</v>
      </c>
      <c r="I1027" t="s">
        <v>42</v>
      </c>
      <c r="J1027" s="4">
        <v>44501</v>
      </c>
      <c r="K1027" s="4">
        <v>44544</v>
      </c>
      <c r="L1027" s="3">
        <f>IF(K1027&lt;&gt;0,K1027-J1027,"")</f>
        <v>43</v>
      </c>
      <c r="M1027" s="4">
        <v>44564</v>
      </c>
      <c r="N1027">
        <f>M1027-J1027</f>
        <v>63</v>
      </c>
      <c r="O1027">
        <v>0</v>
      </c>
      <c r="P1027" t="e">
        <f>VLOOKUP(F1027,#REF!,3,FALSE)</f>
        <v>#REF!</v>
      </c>
      <c r="Q1027">
        <f>IF(OR(ISNUMBER(SEARCH("高等数学",E1027)),ISNUMBER(SEARCH("数学分析",E1027)),ISNUMBER(SEARCH("微积分",E1027))),1,IF(OR(ISNUMBER(SEARCH("概率",E1027)),ISNUMBER(SEARCH("数理统计",E1027)),ISNUMBER(SEARCH("统计",E1027))),2,IF(ISNUMBER(SEARCH("代数",E1027)),3,IF(OR(ISNUMBER(SEARCH("运筹",E1027)),ISNUMBER(SEARCH("优化",E1027))),4,0))))</f>
        <v>0</v>
      </c>
      <c r="R1027" t="str">
        <f>IF(AND(Q1027&gt;0,O1027=1),Q1027&amp;"-"&amp;E1027,"")</f>
        <v/>
      </c>
      <c r="S1027" t="s">
        <v>38</v>
      </c>
      <c r="T1027">
        <v>9</v>
      </c>
      <c r="U1027">
        <v>1</v>
      </c>
      <c r="V1027" t="s">
        <v>38</v>
      </c>
      <c r="W1027">
        <v>15</v>
      </c>
      <c r="X1027">
        <v>49</v>
      </c>
      <c r="Y1027">
        <v>14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e">
        <f>VLOOKUP(A1027,#REF!,4,FALSE)</f>
        <v>#REF!</v>
      </c>
      <c r="AW1027" t="e">
        <f>VLOOKUP(A1027,#REF!,5,FALSE)</f>
        <v>#REF!</v>
      </c>
      <c r="AX1027">
        <f>SUMIF(量化书目统计!A:A,H1027,量化书目统计!G:G)</f>
        <v>0</v>
      </c>
    </row>
    <row r="1028" spans="1:50" x14ac:dyDescent="0.3">
      <c r="A1028" t="s">
        <v>5547</v>
      </c>
      <c r="B1028" t="s">
        <v>539</v>
      </c>
      <c r="C1028" t="s">
        <v>91</v>
      </c>
      <c r="D1028">
        <v>4</v>
      </c>
      <c r="E1028" t="s">
        <v>295</v>
      </c>
      <c r="F1028" s="1" t="s">
        <v>296</v>
      </c>
      <c r="G1028" t="s">
        <v>297</v>
      </c>
      <c r="H1028" t="e">
        <f>VLOOKUP(F1028,#REF!,2,FALSE)</f>
        <v>#REF!</v>
      </c>
      <c r="I1028" t="s">
        <v>32</v>
      </c>
      <c r="J1028" s="4">
        <v>44620</v>
      </c>
      <c r="K1028" s="4">
        <v>44873</v>
      </c>
      <c r="L1028" s="3">
        <f>IF(K1028&lt;&gt;0,K1028-J1028,"")</f>
        <v>253</v>
      </c>
      <c r="M1028" s="4">
        <v>44817</v>
      </c>
      <c r="N1028">
        <f>M1028-J1028</f>
        <v>197</v>
      </c>
      <c r="O1028">
        <v>0</v>
      </c>
      <c r="P1028" t="e">
        <f>VLOOKUP(F1028,#REF!,3,FALSE)</f>
        <v>#REF!</v>
      </c>
      <c r="Q1028">
        <f>IF(OR(ISNUMBER(SEARCH("高等数学",E1028)),ISNUMBER(SEARCH("数学分析",E1028)),ISNUMBER(SEARCH("微积分",E1028))),1,IF(OR(ISNUMBER(SEARCH("概率",E1028)),ISNUMBER(SEARCH("数理统计",E1028)),ISNUMBER(SEARCH("统计",E1028))),2,IF(ISNUMBER(SEARCH("代数",E1028)),3,IF(OR(ISNUMBER(SEARCH("运筹",E1028)),ISNUMBER(SEARCH("优化",E1028))),4,0))))</f>
        <v>0</v>
      </c>
      <c r="R1028" t="str">
        <f>IF(AND(Q1028&gt;0,O1028=1),Q1028&amp;"-"&amp;E1028,"")</f>
        <v/>
      </c>
      <c r="S1028" t="s">
        <v>99</v>
      </c>
      <c r="T1028">
        <v>3</v>
      </c>
      <c r="U1028">
        <v>1</v>
      </c>
      <c r="V1028" t="s">
        <v>43</v>
      </c>
      <c r="X1028">
        <v>63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e">
        <f>VLOOKUP(A1028,#REF!,4,FALSE)</f>
        <v>#REF!</v>
      </c>
      <c r="AW1028" t="e">
        <f>VLOOKUP(A1028,#REF!,5,FALSE)</f>
        <v>#REF!</v>
      </c>
      <c r="AX1028">
        <f>SUMIF(量化书目统计!A:A,H1028,量化书目统计!G:G)</f>
        <v>0</v>
      </c>
    </row>
    <row r="1029" spans="1:50" x14ac:dyDescent="0.3">
      <c r="A1029" t="s">
        <v>5746</v>
      </c>
      <c r="B1029" t="s">
        <v>5731</v>
      </c>
      <c r="D1029">
        <v>0</v>
      </c>
      <c r="E1029" t="s">
        <v>848</v>
      </c>
      <c r="F1029" s="1" t="s">
        <v>946</v>
      </c>
      <c r="G1029" t="s">
        <v>947</v>
      </c>
      <c r="H1029" t="e">
        <f>VLOOKUP(F1029,#REF!,2,FALSE)</f>
        <v>#REF!</v>
      </c>
      <c r="I1029" t="s">
        <v>158</v>
      </c>
      <c r="J1029" s="4">
        <v>44488</v>
      </c>
      <c r="K1029" s="4">
        <v>44524</v>
      </c>
      <c r="L1029" s="3">
        <f>IF(K1029&lt;&gt;0,K1029-J1029,"")</f>
        <v>36</v>
      </c>
      <c r="M1029" s="4">
        <v>44550</v>
      </c>
      <c r="N1029">
        <f>M1029-J1029</f>
        <v>62</v>
      </c>
      <c r="O1029">
        <v>0</v>
      </c>
      <c r="P1029" t="e">
        <f>VLOOKUP(F1029,#REF!,3,FALSE)</f>
        <v>#REF!</v>
      </c>
      <c r="Q1029">
        <f>IF(OR(ISNUMBER(SEARCH("高等数学",E1029)),ISNUMBER(SEARCH("数学分析",E1029)),ISNUMBER(SEARCH("微积分",E1029))),1,IF(OR(ISNUMBER(SEARCH("概率",E1029)),ISNUMBER(SEARCH("数理统计",E1029)),ISNUMBER(SEARCH("统计",E1029))),2,IF(ISNUMBER(SEARCH("代数",E1029)),3,IF(OR(ISNUMBER(SEARCH("运筹",E1029)),ISNUMBER(SEARCH("优化",E1029))),4,0))))</f>
        <v>0</v>
      </c>
      <c r="R1029" t="str">
        <f>IF(AND(Q1029&gt;0,O1029=1),Q1029&amp;"-"&amp;E1029,"")</f>
        <v/>
      </c>
      <c r="S1029" t="s">
        <v>38</v>
      </c>
      <c r="T1029">
        <v>7</v>
      </c>
      <c r="U1029">
        <v>1</v>
      </c>
      <c r="V1029" t="s">
        <v>38</v>
      </c>
      <c r="W1029">
        <v>12</v>
      </c>
      <c r="X1029">
        <v>47</v>
      </c>
      <c r="Y1029">
        <v>21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 t="e">
        <f>VLOOKUP(A1029,#REF!,4,FALSE)</f>
        <v>#REF!</v>
      </c>
      <c r="AW1029" t="e">
        <f>VLOOKUP(A1029,#REF!,5,FALSE)</f>
        <v>#REF!</v>
      </c>
      <c r="AX1029">
        <f>SUMIF(量化书目统计!A:A,H1029,量化书目统计!G:G)</f>
        <v>0</v>
      </c>
    </row>
    <row r="1030" spans="1:50" x14ac:dyDescent="0.3">
      <c r="A1030" t="s">
        <v>538</v>
      </c>
      <c r="B1030" t="s">
        <v>539</v>
      </c>
      <c r="D1030">
        <v>0</v>
      </c>
      <c r="E1030" t="s">
        <v>540</v>
      </c>
      <c r="F1030" s="1" t="s">
        <v>541</v>
      </c>
      <c r="G1030" t="s">
        <v>542</v>
      </c>
      <c r="H1030" t="e">
        <f>VLOOKUP(F1030,#REF!,2,FALSE)</f>
        <v>#REF!</v>
      </c>
      <c r="I1030" t="s">
        <v>158</v>
      </c>
      <c r="J1030" s="4">
        <v>44627</v>
      </c>
      <c r="K1030" s="4">
        <v>44728</v>
      </c>
      <c r="L1030" s="3">
        <f>IF(K1030&lt;&gt;0,K1030-J1030,"")</f>
        <v>101</v>
      </c>
      <c r="M1030" s="4">
        <v>44815</v>
      </c>
      <c r="N1030">
        <f>M1030-J1030</f>
        <v>188</v>
      </c>
      <c r="O1030">
        <v>0</v>
      </c>
      <c r="P1030" t="e">
        <f>VLOOKUP(F1030,#REF!,3,FALSE)</f>
        <v>#REF!</v>
      </c>
      <c r="Q1030">
        <f>IF(OR(ISNUMBER(SEARCH("高等数学",E1030)),ISNUMBER(SEARCH("数学分析",E1030)),ISNUMBER(SEARCH("微积分",E1030))),1,IF(OR(ISNUMBER(SEARCH("概率",E1030)),ISNUMBER(SEARCH("数理统计",E1030)),ISNUMBER(SEARCH("统计",E1030))),2,IF(ISNUMBER(SEARCH("代数",E1030)),3,IF(OR(ISNUMBER(SEARCH("运筹",E1030)),ISNUMBER(SEARCH("优化",E1030))),4,0))))</f>
        <v>0</v>
      </c>
      <c r="R1030" t="str">
        <f>IF(AND(Q1030&gt;0,O1030=1),Q1030&amp;"-"&amp;E1030,"")</f>
        <v/>
      </c>
      <c r="S1030" t="s">
        <v>99</v>
      </c>
      <c r="T1030">
        <v>4</v>
      </c>
      <c r="U1030">
        <v>1</v>
      </c>
      <c r="V1030" t="s">
        <v>99</v>
      </c>
      <c r="W1030">
        <v>18</v>
      </c>
      <c r="X1030">
        <v>64</v>
      </c>
      <c r="Y1030">
        <v>11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e">
        <f>VLOOKUP(A1030,#REF!,4,FALSE)</f>
        <v>#REF!</v>
      </c>
      <c r="AW1030" t="e">
        <f>VLOOKUP(A1030,#REF!,5,FALSE)</f>
        <v>#REF!</v>
      </c>
      <c r="AX1030">
        <f>SUMIF(量化书目统计!A:A,H1030,量化书目统计!G:G)</f>
        <v>0</v>
      </c>
    </row>
    <row r="1031" spans="1:50" x14ac:dyDescent="0.3">
      <c r="A1031" t="s">
        <v>543</v>
      </c>
      <c r="B1031" t="s">
        <v>539</v>
      </c>
      <c r="D1031">
        <v>0</v>
      </c>
      <c r="E1031" t="s">
        <v>544</v>
      </c>
      <c r="F1031" s="1" t="s">
        <v>545</v>
      </c>
      <c r="G1031" t="s">
        <v>546</v>
      </c>
      <c r="H1031" t="e">
        <f>VLOOKUP(F1031,#REF!,2,FALSE)</f>
        <v>#REF!</v>
      </c>
      <c r="I1031" t="s">
        <v>32</v>
      </c>
      <c r="J1031" s="4">
        <v>44466</v>
      </c>
      <c r="K1031" s="4">
        <v>44484</v>
      </c>
      <c r="L1031" s="3">
        <f>IF(K1031&lt;&gt;0,K1031-J1031,"")</f>
        <v>18</v>
      </c>
      <c r="M1031" s="4">
        <v>44526</v>
      </c>
      <c r="N1031">
        <f>M1031-J1031</f>
        <v>60</v>
      </c>
      <c r="O1031">
        <v>0</v>
      </c>
      <c r="P1031" t="e">
        <f>VLOOKUP(F1031,#REF!,3,FALSE)</f>
        <v>#REF!</v>
      </c>
      <c r="Q1031">
        <f>IF(OR(ISNUMBER(SEARCH("高等数学",E1031)),ISNUMBER(SEARCH("数学分析",E1031)),ISNUMBER(SEARCH("微积分",E1031))),1,IF(OR(ISNUMBER(SEARCH("概率",E1031)),ISNUMBER(SEARCH("数理统计",E1031)),ISNUMBER(SEARCH("统计",E1031))),2,IF(ISNUMBER(SEARCH("代数",E1031)),3,IF(OR(ISNUMBER(SEARCH("运筹",E1031)),ISNUMBER(SEARCH("优化",E1031))),4,0))))</f>
        <v>0</v>
      </c>
      <c r="R1031" t="str">
        <f>IF(AND(Q1031&gt;0,O1031=1),Q1031&amp;"-"&amp;E1031,"")</f>
        <v/>
      </c>
      <c r="S1031" t="s">
        <v>38</v>
      </c>
      <c r="T1031">
        <v>4</v>
      </c>
      <c r="U1031">
        <v>1</v>
      </c>
      <c r="V1031" t="s">
        <v>38</v>
      </c>
      <c r="W1031">
        <v>6</v>
      </c>
      <c r="X1031">
        <v>44</v>
      </c>
      <c r="Y1031">
        <v>5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e">
        <f>VLOOKUP(A1031,#REF!,4,FALSE)</f>
        <v>#REF!</v>
      </c>
      <c r="AW1031" t="e">
        <f>VLOOKUP(A1031,#REF!,5,FALSE)</f>
        <v>#REF!</v>
      </c>
      <c r="AX1031">
        <f>SUMIF(量化书目统计!A:A,H1031,量化书目统计!G:G)</f>
        <v>0</v>
      </c>
    </row>
    <row r="1032" spans="1:50" x14ac:dyDescent="0.3">
      <c r="A1032" t="s">
        <v>547</v>
      </c>
      <c r="B1032" t="s">
        <v>539</v>
      </c>
      <c r="D1032">
        <v>0</v>
      </c>
      <c r="E1032" t="s">
        <v>548</v>
      </c>
      <c r="F1032" s="1" t="s">
        <v>549</v>
      </c>
      <c r="G1032" t="s">
        <v>550</v>
      </c>
      <c r="H1032" t="e">
        <f>VLOOKUP(F1032,#REF!,2,FALSE)</f>
        <v>#REF!</v>
      </c>
      <c r="I1032" t="s">
        <v>32</v>
      </c>
      <c r="J1032" s="4">
        <v>44629</v>
      </c>
      <c r="K1032" s="4">
        <v>44825</v>
      </c>
      <c r="L1032" s="3">
        <f>IF(K1032&lt;&gt;0,K1032-J1032,"")</f>
        <v>196</v>
      </c>
      <c r="M1032" s="4">
        <v>44815</v>
      </c>
      <c r="N1032">
        <f>M1032-J1032</f>
        <v>186</v>
      </c>
      <c r="O1032">
        <v>0</v>
      </c>
      <c r="P1032" t="e">
        <f>VLOOKUP(F1032,#REF!,3,FALSE)</f>
        <v>#REF!</v>
      </c>
      <c r="Q1032">
        <f>IF(OR(ISNUMBER(SEARCH("高等数学",E1032)),ISNUMBER(SEARCH("数学分析",E1032)),ISNUMBER(SEARCH("微积分",E1032))),1,IF(OR(ISNUMBER(SEARCH("概率",E1032)),ISNUMBER(SEARCH("数理统计",E1032)),ISNUMBER(SEARCH("统计",E1032))),2,IF(ISNUMBER(SEARCH("代数",E1032)),3,IF(OR(ISNUMBER(SEARCH("运筹",E1032)),ISNUMBER(SEARCH("优化",E1032))),4,0))))</f>
        <v>0</v>
      </c>
      <c r="R1032" t="str">
        <f>IF(AND(Q1032&gt;0,O1032=1),Q1032&amp;"-"&amp;E1032,"")</f>
        <v/>
      </c>
      <c r="S1032" t="s">
        <v>99</v>
      </c>
      <c r="T1032">
        <v>4</v>
      </c>
      <c r="U1032">
        <v>1</v>
      </c>
      <c r="V1032" t="s">
        <v>43</v>
      </c>
      <c r="X1032">
        <v>64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e">
        <f>VLOOKUP(A1032,#REF!,4,FALSE)</f>
        <v>#REF!</v>
      </c>
      <c r="AW1032" t="e">
        <f>VLOOKUP(A1032,#REF!,5,FALSE)</f>
        <v>#REF!</v>
      </c>
      <c r="AX1032">
        <f>SUMIF(量化书目统计!A:A,H1032,量化书目统计!G:G)</f>
        <v>0</v>
      </c>
    </row>
    <row r="1033" spans="1:50" x14ac:dyDescent="0.3">
      <c r="A1033" t="s">
        <v>503</v>
      </c>
      <c r="B1033" t="s">
        <v>22</v>
      </c>
      <c r="C1033" t="s">
        <v>200</v>
      </c>
      <c r="D1033">
        <v>4</v>
      </c>
      <c r="E1033" t="s">
        <v>504</v>
      </c>
      <c r="F1033" s="1" t="s">
        <v>505</v>
      </c>
      <c r="G1033" t="s">
        <v>506</v>
      </c>
      <c r="H1033" t="e">
        <f>VLOOKUP(F1033,#REF!,2,FALSE)</f>
        <v>#REF!</v>
      </c>
      <c r="I1033" t="s">
        <v>32</v>
      </c>
      <c r="J1033" s="4">
        <v>44853</v>
      </c>
      <c r="K1033" s="4">
        <v>44931</v>
      </c>
      <c r="L1033" s="3">
        <f>IF(K1033&lt;&gt;0,K1033-J1033,"")</f>
        <v>78</v>
      </c>
      <c r="M1033" s="4">
        <v>44985</v>
      </c>
      <c r="N1033">
        <f>M1033-J1033</f>
        <v>132</v>
      </c>
      <c r="O1033">
        <v>0</v>
      </c>
      <c r="P1033" t="e">
        <f>VLOOKUP(F1033,#REF!,3,FALSE)</f>
        <v>#REF!</v>
      </c>
      <c r="Q1033">
        <f>IF(OR(ISNUMBER(SEARCH("高等数学",E1033)),ISNUMBER(SEARCH("数学分析",E1033)),ISNUMBER(SEARCH("微积分",E1033))),1,IF(OR(ISNUMBER(SEARCH("概率",E1033)),ISNUMBER(SEARCH("数理统计",E1033)),ISNUMBER(SEARCH("统计",E1033))),2,IF(ISNUMBER(SEARCH("代数",E1033)),3,IF(OR(ISNUMBER(SEARCH("运筹",E1033)),ISNUMBER(SEARCH("优化",E1033))),4,0))))</f>
        <v>0</v>
      </c>
      <c r="R1033" t="str">
        <f>IF(AND(Q1033&gt;0,O1033=1),Q1033&amp;"-"&amp;E1033,"")</f>
        <v/>
      </c>
      <c r="S1033" t="s">
        <v>43</v>
      </c>
      <c r="U1033">
        <v>1</v>
      </c>
      <c r="V1033" t="s">
        <v>43</v>
      </c>
      <c r="X1033">
        <v>80</v>
      </c>
      <c r="Y1033">
        <v>14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e">
        <f>VLOOKUP(A1033,#REF!,4,FALSE)</f>
        <v>#REF!</v>
      </c>
      <c r="AW1033" t="e">
        <f>VLOOKUP(A1033,#REF!,5,FALSE)</f>
        <v>#REF!</v>
      </c>
      <c r="AX1033">
        <f>SUMIF(量化书目统计!A:A,H1033,量化书目统计!G:G)</f>
        <v>0</v>
      </c>
    </row>
    <row r="1034" spans="1:50" x14ac:dyDescent="0.3">
      <c r="A1034" t="s">
        <v>507</v>
      </c>
      <c r="B1034" t="s">
        <v>22</v>
      </c>
      <c r="C1034" t="s">
        <v>423</v>
      </c>
      <c r="D1034">
        <v>5</v>
      </c>
      <c r="E1034" t="s">
        <v>508</v>
      </c>
      <c r="F1034" s="1" t="s">
        <v>509</v>
      </c>
      <c r="G1034" t="s">
        <v>510</v>
      </c>
      <c r="H1034" t="e">
        <f>VLOOKUP(F1034,#REF!,2,FALSE)</f>
        <v>#REF!</v>
      </c>
      <c r="I1034" t="s">
        <v>65</v>
      </c>
      <c r="J1034" s="4">
        <v>44848</v>
      </c>
      <c r="K1034">
        <v>0</v>
      </c>
      <c r="L1034" s="3" t="str">
        <f>IF(K1034&lt;&gt;0,K1034-J1034,"")</f>
        <v/>
      </c>
      <c r="M1034" s="4">
        <v>45152</v>
      </c>
      <c r="N1034">
        <f>M1034-J1034</f>
        <v>304</v>
      </c>
      <c r="O1034">
        <v>0</v>
      </c>
      <c r="P1034" t="e">
        <f>VLOOKUP(F1034,#REF!,3,FALSE)</f>
        <v>#REF!</v>
      </c>
      <c r="Q1034">
        <f>IF(OR(ISNUMBER(SEARCH("高等数学",E1034)),ISNUMBER(SEARCH("数学分析",E1034)),ISNUMBER(SEARCH("微积分",E1034))),1,IF(OR(ISNUMBER(SEARCH("概率",E1034)),ISNUMBER(SEARCH("数理统计",E1034)),ISNUMBER(SEARCH("统计",E1034))),2,IF(ISNUMBER(SEARCH("代数",E1034)),3,IF(OR(ISNUMBER(SEARCH("运筹",E1034)),ISNUMBER(SEARCH("优化",E1034))),4,0))))</f>
        <v>0</v>
      </c>
      <c r="R1034" t="str">
        <f>IF(AND(Q1034&gt;0,O1034=1),Q1034&amp;"-"&amp;E1034,"")</f>
        <v/>
      </c>
      <c r="S1034" t="s">
        <v>43</v>
      </c>
      <c r="U1034">
        <v>1</v>
      </c>
      <c r="X1034">
        <v>80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e">
        <f>VLOOKUP(A1034,#REF!,4,FALSE)</f>
        <v>#REF!</v>
      </c>
      <c r="AW1034" t="e">
        <f>VLOOKUP(A1034,#REF!,5,FALSE)</f>
        <v>#REF!</v>
      </c>
      <c r="AX1034">
        <f>SUMIF(量化书目统计!A:A,H1034,量化书目统计!G:G)</f>
        <v>0</v>
      </c>
    </row>
    <row r="1035" spans="1:50" x14ac:dyDescent="0.3">
      <c r="A1035" t="s">
        <v>5742</v>
      </c>
      <c r="B1035" t="s">
        <v>5731</v>
      </c>
      <c r="D1035">
        <v>0</v>
      </c>
      <c r="E1035" t="s">
        <v>436</v>
      </c>
      <c r="F1035" s="1" t="s">
        <v>437</v>
      </c>
      <c r="G1035" t="s">
        <v>438</v>
      </c>
      <c r="H1035" t="e">
        <f>VLOOKUP(F1035,#REF!,2,FALSE)</f>
        <v>#REF!</v>
      </c>
      <c r="I1035" t="s">
        <v>49</v>
      </c>
      <c r="J1035" s="4">
        <v>44811</v>
      </c>
      <c r="K1035" s="4">
        <v>44824</v>
      </c>
      <c r="L1035" s="3">
        <f>IF(K1035&lt;&gt;0,K1035-J1035,"")</f>
        <v>13</v>
      </c>
      <c r="M1035" s="4">
        <v>44872</v>
      </c>
      <c r="N1035">
        <f>M1035-J1035</f>
        <v>61</v>
      </c>
      <c r="O1035">
        <v>0</v>
      </c>
      <c r="P1035" t="e">
        <f>VLOOKUP(F1035,#REF!,3,FALSE)</f>
        <v>#REF!</v>
      </c>
      <c r="Q1035">
        <f>IF(OR(ISNUMBER(SEARCH("高等数学",E1035)),ISNUMBER(SEARCH("数学分析",E1035)),ISNUMBER(SEARCH("微积分",E1035))),1,IF(OR(ISNUMBER(SEARCH("概率",E1035)),ISNUMBER(SEARCH("数理统计",E1035)),ISNUMBER(SEARCH("统计",E1035))),2,IF(ISNUMBER(SEARCH("代数",E1035)),3,IF(OR(ISNUMBER(SEARCH("运筹",E1035)),ISNUMBER(SEARCH("优化",E1035))),4,0))))</f>
        <v>0</v>
      </c>
      <c r="R1035" t="str">
        <f>IF(AND(Q1035&gt;0,O1035=1),Q1035&amp;"-"&amp;E1035,"")</f>
        <v/>
      </c>
      <c r="S1035" t="s">
        <v>43</v>
      </c>
      <c r="U1035">
        <v>1</v>
      </c>
      <c r="V1035" t="s">
        <v>43</v>
      </c>
      <c r="X1035">
        <v>80</v>
      </c>
      <c r="Y1035">
        <v>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e">
        <f>VLOOKUP(A1035,#REF!,4,FALSE)</f>
        <v>#REF!</v>
      </c>
      <c r="AW1035" t="e">
        <f>VLOOKUP(A1035,#REF!,5,FALSE)</f>
        <v>#REF!</v>
      </c>
      <c r="AX1035">
        <f>SUMIF(量化书目统计!A:A,H1035,量化书目统计!G:G)</f>
        <v>0</v>
      </c>
    </row>
    <row r="1036" spans="1:50" x14ac:dyDescent="0.3">
      <c r="A1036" t="s">
        <v>5548</v>
      </c>
      <c r="B1036" t="s">
        <v>556</v>
      </c>
      <c r="C1036" t="s">
        <v>257</v>
      </c>
      <c r="D1036">
        <v>5</v>
      </c>
      <c r="E1036" t="s">
        <v>1052</v>
      </c>
      <c r="F1036" s="1" t="s">
        <v>1053</v>
      </c>
      <c r="G1036" t="s">
        <v>1054</v>
      </c>
      <c r="H1036" t="e">
        <f>VLOOKUP(F1036,#REF!,2,FALSE)</f>
        <v>#REF!</v>
      </c>
      <c r="I1036" t="s">
        <v>53</v>
      </c>
      <c r="J1036" s="4">
        <v>44815</v>
      </c>
      <c r="K1036" s="4">
        <v>44849</v>
      </c>
      <c r="L1036" s="3">
        <f>IF(K1036&lt;&gt;0,K1036-J1036,"")</f>
        <v>34</v>
      </c>
      <c r="M1036" s="4">
        <v>44875</v>
      </c>
      <c r="N1036">
        <f>M1036-J1036</f>
        <v>60</v>
      </c>
      <c r="O1036">
        <v>0</v>
      </c>
      <c r="P1036" t="e">
        <f>VLOOKUP(F1036,#REF!,3,FALSE)</f>
        <v>#REF!</v>
      </c>
      <c r="Q1036">
        <f>IF(OR(ISNUMBER(SEARCH("高等数学",E1036)),ISNUMBER(SEARCH("数学分析",E1036)),ISNUMBER(SEARCH("微积分",E1036))),1,IF(OR(ISNUMBER(SEARCH("概率",E1036)),ISNUMBER(SEARCH("数理统计",E1036)),ISNUMBER(SEARCH("统计",E1036))),2,IF(ISNUMBER(SEARCH("代数",E1036)),3,IF(OR(ISNUMBER(SEARCH("运筹",E1036)),ISNUMBER(SEARCH("优化",E1036))),4,0))))</f>
        <v>0</v>
      </c>
      <c r="R1036" t="str">
        <f>IF(AND(Q1036&gt;0,O1036=1),Q1036&amp;"-"&amp;E1036,"")</f>
        <v/>
      </c>
      <c r="S1036" t="s">
        <v>43</v>
      </c>
      <c r="U1036">
        <v>2</v>
      </c>
      <c r="V1036" t="s">
        <v>43</v>
      </c>
      <c r="X1036">
        <v>80</v>
      </c>
      <c r="Y1036">
        <v>11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e">
        <f>VLOOKUP(A1036,#REF!,4,FALSE)</f>
        <v>#REF!</v>
      </c>
      <c r="AW1036" t="e">
        <f>VLOOKUP(A1036,#REF!,5,FALSE)</f>
        <v>#REF!</v>
      </c>
      <c r="AX1036">
        <f>SUMIF(量化书目统计!A:A,H1036,量化书目统计!G:G)</f>
        <v>0</v>
      </c>
    </row>
    <row r="1037" spans="1:50" x14ac:dyDescent="0.3">
      <c r="A1037" t="s">
        <v>974</v>
      </c>
      <c r="B1037" t="s">
        <v>539</v>
      </c>
      <c r="C1037" t="s">
        <v>45</v>
      </c>
      <c r="D1037">
        <v>5</v>
      </c>
      <c r="E1037" t="s">
        <v>889</v>
      </c>
      <c r="F1037" s="1" t="s">
        <v>890</v>
      </c>
      <c r="G1037" t="s">
        <v>891</v>
      </c>
      <c r="H1037" t="e">
        <f>VLOOKUP(F1037,#REF!,2,FALSE)</f>
        <v>#REF!</v>
      </c>
      <c r="I1037" t="s">
        <v>32</v>
      </c>
      <c r="J1037" s="4">
        <v>43846</v>
      </c>
      <c r="K1037" s="4">
        <v>44060</v>
      </c>
      <c r="L1037" s="3">
        <f>IF(K1037&lt;&gt;0,K1037-J1037,"")</f>
        <v>214</v>
      </c>
      <c r="M1037" s="4">
        <v>44104</v>
      </c>
      <c r="N1037">
        <f>M1037-J1037</f>
        <v>258</v>
      </c>
      <c r="O1037">
        <v>0</v>
      </c>
      <c r="P1037" t="e">
        <f>VLOOKUP(F1037,#REF!,3,FALSE)</f>
        <v>#REF!</v>
      </c>
      <c r="Q1037">
        <f>IF(OR(ISNUMBER(SEARCH("高等数学",E1037)),ISNUMBER(SEARCH("数学分析",E1037)),ISNUMBER(SEARCH("微积分",E1037))),1,IF(OR(ISNUMBER(SEARCH("概率",E1037)),ISNUMBER(SEARCH("数理统计",E1037)),ISNUMBER(SEARCH("统计",E1037))),2,IF(ISNUMBER(SEARCH("代数",E1037)),3,IF(OR(ISNUMBER(SEARCH("运筹",E1037)),ISNUMBER(SEARCH("优化",E1037))),4,0))))</f>
        <v>0</v>
      </c>
      <c r="R1037" t="str">
        <f>IF(AND(Q1037&gt;0,O1037=1),Q1037&amp;"-"&amp;E1037,"")</f>
        <v/>
      </c>
      <c r="S1037" t="s">
        <v>43</v>
      </c>
      <c r="U1037">
        <v>1</v>
      </c>
      <c r="V1037" t="s">
        <v>43</v>
      </c>
      <c r="X1037">
        <v>0</v>
      </c>
      <c r="Y1037">
        <v>11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e">
        <f>VLOOKUP(A1037,#REF!,4,FALSE)</f>
        <v>#REF!</v>
      </c>
      <c r="AW1037" t="e">
        <f>VLOOKUP(A1037,#REF!,5,FALSE)</f>
        <v>#REF!</v>
      </c>
      <c r="AX1037">
        <f>SUMIF(量化书目统计!A:A,H1037,量化书目统计!G:G)</f>
        <v>0</v>
      </c>
    </row>
    <row r="1038" spans="1:50" x14ac:dyDescent="0.3">
      <c r="A1038" t="s">
        <v>5549</v>
      </c>
      <c r="B1038" t="s">
        <v>556</v>
      </c>
      <c r="C1038" t="s">
        <v>257</v>
      </c>
      <c r="D1038">
        <v>5</v>
      </c>
      <c r="E1038" t="s">
        <v>4736</v>
      </c>
      <c r="F1038" s="1" t="s">
        <v>4737</v>
      </c>
      <c r="G1038" t="s">
        <v>4738</v>
      </c>
      <c r="H1038" t="e">
        <f>VLOOKUP(F1038,#REF!,2,FALSE)</f>
        <v>#REF!</v>
      </c>
      <c r="I1038" t="s">
        <v>4649</v>
      </c>
      <c r="J1038" s="4">
        <v>44818</v>
      </c>
      <c r="K1038" s="4">
        <v>44830</v>
      </c>
      <c r="L1038" s="3">
        <f>IF(K1038&lt;&gt;0,K1038-J1038,"")</f>
        <v>12</v>
      </c>
      <c r="M1038" s="4">
        <v>44879</v>
      </c>
      <c r="N1038">
        <f>M1038-J1038</f>
        <v>61</v>
      </c>
      <c r="O1038">
        <v>0</v>
      </c>
      <c r="P1038" t="e">
        <f>VLOOKUP(F1038,#REF!,3,FALSE)</f>
        <v>#REF!</v>
      </c>
      <c r="Q1038">
        <f>IF(OR(ISNUMBER(SEARCH("高等数学",E1038)),ISNUMBER(SEARCH("数学分析",E1038)),ISNUMBER(SEARCH("微积分",E1038))),1,IF(OR(ISNUMBER(SEARCH("概率",E1038)),ISNUMBER(SEARCH("数理统计",E1038)),ISNUMBER(SEARCH("统计",E1038))),2,IF(ISNUMBER(SEARCH("代数",E1038)),3,IF(OR(ISNUMBER(SEARCH("运筹",E1038)),ISNUMBER(SEARCH("优化",E1038))),4,0))))</f>
        <v>0</v>
      </c>
      <c r="R1038" t="str">
        <f>IF(AND(Q1038&gt;0,O1038=1),Q1038&amp;"-"&amp;E1038,"")</f>
        <v/>
      </c>
      <c r="S1038" t="s">
        <v>43</v>
      </c>
      <c r="U1038">
        <v>1</v>
      </c>
      <c r="V1038" t="s">
        <v>43</v>
      </c>
      <c r="X1038">
        <v>80</v>
      </c>
      <c r="Y1038">
        <v>11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e">
        <f>VLOOKUP(A1038,#REF!,4,FALSE)</f>
        <v>#REF!</v>
      </c>
      <c r="AW1038" t="e">
        <f>VLOOKUP(A1038,#REF!,5,FALSE)</f>
        <v>#REF!</v>
      </c>
      <c r="AX1038">
        <f>SUMIF(量化书目统计!A:A,H1038,量化书目统计!G:G)</f>
        <v>0</v>
      </c>
    </row>
    <row r="1039" spans="1:50" x14ac:dyDescent="0.3">
      <c r="A1039" t="s">
        <v>5550</v>
      </c>
      <c r="B1039" t="s">
        <v>556</v>
      </c>
      <c r="C1039" t="s">
        <v>257</v>
      </c>
      <c r="D1039">
        <v>5</v>
      </c>
      <c r="E1039" t="s">
        <v>2775</v>
      </c>
      <c r="F1039" s="1" t="s">
        <v>2776</v>
      </c>
      <c r="G1039" t="s">
        <v>2777</v>
      </c>
      <c r="H1039" t="e">
        <f>VLOOKUP(F1039,#REF!,2,FALSE)</f>
        <v>#REF!</v>
      </c>
      <c r="I1039" t="s">
        <v>49</v>
      </c>
      <c r="J1039" s="4">
        <v>44820</v>
      </c>
      <c r="K1039" s="4">
        <v>45000</v>
      </c>
      <c r="L1039" s="3">
        <f>IF(K1039&lt;&gt;0,K1039-J1039,"")</f>
        <v>180</v>
      </c>
      <c r="M1039" s="4">
        <v>44985</v>
      </c>
      <c r="N1039">
        <f>M1039-J1039</f>
        <v>165</v>
      </c>
      <c r="O1039">
        <v>0</v>
      </c>
      <c r="P1039" t="e">
        <f>VLOOKUP(F1039,#REF!,3,FALSE)</f>
        <v>#REF!</v>
      </c>
      <c r="Q1039">
        <f>IF(OR(ISNUMBER(SEARCH("高等数学",E1039)),ISNUMBER(SEARCH("数学分析",E1039)),ISNUMBER(SEARCH("微积分",E1039))),1,IF(OR(ISNUMBER(SEARCH("概率",E1039)),ISNUMBER(SEARCH("数理统计",E1039)),ISNUMBER(SEARCH("统计",E1039))),2,IF(ISNUMBER(SEARCH("代数",E1039)),3,IF(OR(ISNUMBER(SEARCH("运筹",E1039)),ISNUMBER(SEARCH("优化",E1039))),4,0))))</f>
        <v>0</v>
      </c>
      <c r="R1039" t="str">
        <f>IF(AND(Q1039&gt;0,O1039=1),Q1039&amp;"-"&amp;E1039,"")</f>
        <v/>
      </c>
      <c r="S1039" t="s">
        <v>43</v>
      </c>
      <c r="U1039">
        <v>1</v>
      </c>
      <c r="V1039" t="s">
        <v>43</v>
      </c>
      <c r="X1039">
        <v>80</v>
      </c>
      <c r="Y1039">
        <v>20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 t="e">
        <f>VLOOKUP(A1039,#REF!,4,FALSE)</f>
        <v>#REF!</v>
      </c>
      <c r="AW1039" t="e">
        <f>VLOOKUP(A1039,#REF!,5,FALSE)</f>
        <v>#REF!</v>
      </c>
      <c r="AX1039">
        <f>SUMIF(量化书目统计!A:A,H1039,量化书目统计!G:G)</f>
        <v>0</v>
      </c>
    </row>
    <row r="1040" spans="1:50" x14ac:dyDescent="0.3">
      <c r="A1040" t="s">
        <v>5551</v>
      </c>
      <c r="B1040" t="s">
        <v>556</v>
      </c>
      <c r="C1040" t="s">
        <v>579</v>
      </c>
      <c r="D1040">
        <v>5</v>
      </c>
      <c r="E1040" t="s">
        <v>745</v>
      </c>
      <c r="F1040" s="1" t="s">
        <v>746</v>
      </c>
      <c r="G1040" t="s">
        <v>747</v>
      </c>
      <c r="H1040" t="e">
        <f>VLOOKUP(F1040,#REF!,2,FALSE)</f>
        <v>#REF!</v>
      </c>
      <c r="I1040" t="s">
        <v>53</v>
      </c>
      <c r="J1040" s="4">
        <v>44858</v>
      </c>
      <c r="K1040" s="4">
        <v>44976</v>
      </c>
      <c r="L1040" s="3">
        <f>IF(K1040&lt;&gt;0,K1040-J1040,"")</f>
        <v>118</v>
      </c>
      <c r="M1040" s="4">
        <v>44985</v>
      </c>
      <c r="N1040">
        <f>M1040-J1040</f>
        <v>127</v>
      </c>
      <c r="O1040">
        <v>0</v>
      </c>
      <c r="P1040" t="e">
        <f>VLOOKUP(F1040,#REF!,3,FALSE)</f>
        <v>#REF!</v>
      </c>
      <c r="Q1040">
        <f>IF(OR(ISNUMBER(SEARCH("高等数学",E1040)),ISNUMBER(SEARCH("数学分析",E1040)),ISNUMBER(SEARCH("微积分",E1040))),1,IF(OR(ISNUMBER(SEARCH("概率",E1040)),ISNUMBER(SEARCH("数理统计",E1040)),ISNUMBER(SEARCH("统计",E1040))),2,IF(ISNUMBER(SEARCH("代数",E1040)),3,IF(OR(ISNUMBER(SEARCH("运筹",E1040)),ISNUMBER(SEARCH("优化",E1040))),4,0))))</f>
        <v>0</v>
      </c>
      <c r="R1040" t="str">
        <f>IF(AND(Q1040&gt;0,O1040=1),Q1040&amp;"-"&amp;E1040,"")</f>
        <v/>
      </c>
      <c r="S1040" t="s">
        <v>43</v>
      </c>
      <c r="U1040">
        <v>1</v>
      </c>
      <c r="V1040" t="s">
        <v>43</v>
      </c>
      <c r="X1040">
        <v>80</v>
      </c>
      <c r="Y1040">
        <v>10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e">
        <f>VLOOKUP(A1040,#REF!,4,FALSE)</f>
        <v>#REF!</v>
      </c>
      <c r="AW1040" t="e">
        <f>VLOOKUP(A1040,#REF!,5,FALSE)</f>
        <v>#REF!</v>
      </c>
      <c r="AX1040">
        <f>SUMIF(量化书目统计!A:A,H1040,量化书目统计!G:G)</f>
        <v>0</v>
      </c>
    </row>
    <row r="1041" spans="1:50" x14ac:dyDescent="0.3">
      <c r="A1041" t="s">
        <v>5552</v>
      </c>
      <c r="B1041" t="s">
        <v>556</v>
      </c>
      <c r="C1041" t="s">
        <v>185</v>
      </c>
      <c r="D1041">
        <v>5</v>
      </c>
      <c r="E1041" t="s">
        <v>1438</v>
      </c>
      <c r="F1041" s="1" t="s">
        <v>1439</v>
      </c>
      <c r="G1041" t="s">
        <v>1440</v>
      </c>
      <c r="H1041" t="e">
        <f>VLOOKUP(F1041,#REF!,2,FALSE)</f>
        <v>#REF!</v>
      </c>
      <c r="I1041" t="s">
        <v>158</v>
      </c>
      <c r="J1041" s="4">
        <v>44911</v>
      </c>
      <c r="K1041" s="4">
        <v>44984</v>
      </c>
      <c r="L1041" s="3">
        <f>IF(K1041&lt;&gt;0,K1041-J1041,"")</f>
        <v>73</v>
      </c>
      <c r="M1041" s="4">
        <v>44985</v>
      </c>
      <c r="N1041">
        <f>M1041-J1041</f>
        <v>74</v>
      </c>
      <c r="O1041">
        <v>0</v>
      </c>
      <c r="P1041" t="e">
        <f>VLOOKUP(F1041,#REF!,3,FALSE)</f>
        <v>#REF!</v>
      </c>
      <c r="Q1041">
        <f>IF(OR(ISNUMBER(SEARCH("高等数学",E1041)),ISNUMBER(SEARCH("数学分析",E1041)),ISNUMBER(SEARCH("微积分",E1041))),1,IF(OR(ISNUMBER(SEARCH("概率",E1041)),ISNUMBER(SEARCH("数理统计",E1041)),ISNUMBER(SEARCH("统计",E1041))),2,IF(ISNUMBER(SEARCH("代数",E1041)),3,IF(OR(ISNUMBER(SEARCH("运筹",E1041)),ISNUMBER(SEARCH("优化",E1041))),4,0))))</f>
        <v>0</v>
      </c>
      <c r="R1041" t="str">
        <f>IF(AND(Q1041&gt;0,O1041=1),Q1041&amp;"-"&amp;E1041,"")</f>
        <v/>
      </c>
      <c r="S1041" t="s">
        <v>43</v>
      </c>
      <c r="U1041">
        <v>1</v>
      </c>
      <c r="V1041" t="s">
        <v>43</v>
      </c>
      <c r="X1041">
        <v>80</v>
      </c>
      <c r="Y1041">
        <v>20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 t="e">
        <f>VLOOKUP(A1041,#REF!,4,FALSE)</f>
        <v>#REF!</v>
      </c>
      <c r="AW1041" t="e">
        <f>VLOOKUP(A1041,#REF!,5,FALSE)</f>
        <v>#REF!</v>
      </c>
      <c r="AX1041">
        <f>SUMIF(量化书目统计!A:A,H1041,量化书目统计!G:G)</f>
        <v>0</v>
      </c>
    </row>
    <row r="1042" spans="1:50" x14ac:dyDescent="0.3">
      <c r="A1042" t="s">
        <v>5553</v>
      </c>
      <c r="B1042" t="s">
        <v>556</v>
      </c>
      <c r="C1042" t="s">
        <v>247</v>
      </c>
      <c r="D1042">
        <v>5</v>
      </c>
      <c r="E1042" t="s">
        <v>4522</v>
      </c>
      <c r="F1042" s="1" t="s">
        <v>4523</v>
      </c>
      <c r="G1042" t="s">
        <v>4524</v>
      </c>
      <c r="H1042" t="e">
        <f>VLOOKUP(F1042,#REF!,2,FALSE)</f>
        <v>#REF!</v>
      </c>
      <c r="I1042" t="s">
        <v>158</v>
      </c>
      <c r="J1042" s="4">
        <v>44842</v>
      </c>
      <c r="K1042" s="4">
        <v>44855</v>
      </c>
      <c r="L1042" s="3">
        <f>IF(K1042&lt;&gt;0,K1042-J1042,"")</f>
        <v>13</v>
      </c>
      <c r="M1042" s="4">
        <v>44902</v>
      </c>
      <c r="N1042">
        <f>M1042-J1042</f>
        <v>60</v>
      </c>
      <c r="O1042">
        <v>0</v>
      </c>
      <c r="P1042" t="e">
        <f>VLOOKUP(F1042,#REF!,3,FALSE)</f>
        <v>#REF!</v>
      </c>
      <c r="Q1042">
        <f>IF(OR(ISNUMBER(SEARCH("高等数学",E1042)),ISNUMBER(SEARCH("数学分析",E1042)),ISNUMBER(SEARCH("微积分",E1042))),1,IF(OR(ISNUMBER(SEARCH("概率",E1042)),ISNUMBER(SEARCH("数理统计",E1042)),ISNUMBER(SEARCH("统计",E1042))),2,IF(ISNUMBER(SEARCH("代数",E1042)),3,IF(OR(ISNUMBER(SEARCH("运筹",E1042)),ISNUMBER(SEARCH("优化",E1042))),4,0))))</f>
        <v>0</v>
      </c>
      <c r="R1042" t="str">
        <f>IF(AND(Q1042&gt;0,O1042=1),Q1042&amp;"-"&amp;E1042,"")</f>
        <v/>
      </c>
      <c r="S1042" t="s">
        <v>43</v>
      </c>
      <c r="U1042">
        <v>1</v>
      </c>
      <c r="V1042" t="s">
        <v>43</v>
      </c>
      <c r="X1042">
        <v>80</v>
      </c>
      <c r="Y1042">
        <v>5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e">
        <f>VLOOKUP(A1042,#REF!,4,FALSE)</f>
        <v>#REF!</v>
      </c>
      <c r="AW1042" t="e">
        <f>VLOOKUP(A1042,#REF!,5,FALSE)</f>
        <v>#REF!</v>
      </c>
      <c r="AX1042">
        <f>SUMIF(量化书目统计!A:A,H1042,量化书目统计!G:G)</f>
        <v>0</v>
      </c>
    </row>
    <row r="1043" spans="1:50" x14ac:dyDescent="0.3">
      <c r="A1043" t="s">
        <v>5554</v>
      </c>
      <c r="B1043" t="s">
        <v>556</v>
      </c>
      <c r="C1043" t="s">
        <v>247</v>
      </c>
      <c r="D1043">
        <v>5</v>
      </c>
      <c r="E1043" t="s">
        <v>1044</v>
      </c>
      <c r="F1043" s="1" t="s">
        <v>1045</v>
      </c>
      <c r="G1043" t="s">
        <v>1046</v>
      </c>
      <c r="H1043" t="e">
        <f>VLOOKUP(F1043,#REF!,2,FALSE)</f>
        <v>#REF!</v>
      </c>
      <c r="I1043" t="s">
        <v>65</v>
      </c>
      <c r="J1043" s="4">
        <v>44804</v>
      </c>
      <c r="K1043" s="4">
        <v>44906</v>
      </c>
      <c r="L1043" s="3">
        <f>IF(K1043&lt;&gt;0,K1043-J1043,"")</f>
        <v>102</v>
      </c>
      <c r="M1043" s="4">
        <v>44918</v>
      </c>
      <c r="N1043">
        <f>M1043-J1043</f>
        <v>114</v>
      </c>
      <c r="O1043">
        <v>0</v>
      </c>
      <c r="P1043" t="e">
        <f>VLOOKUP(F1043,#REF!,3,FALSE)</f>
        <v>#REF!</v>
      </c>
      <c r="Q1043">
        <f>IF(OR(ISNUMBER(SEARCH("高等数学",E1043)),ISNUMBER(SEARCH("数学分析",E1043)),ISNUMBER(SEARCH("微积分",E1043))),1,IF(OR(ISNUMBER(SEARCH("概率",E1043)),ISNUMBER(SEARCH("数理统计",E1043)),ISNUMBER(SEARCH("统计",E1043))),2,IF(ISNUMBER(SEARCH("代数",E1043)),3,IF(OR(ISNUMBER(SEARCH("运筹",E1043)),ISNUMBER(SEARCH("优化",E1043))),4,0))))</f>
        <v>0</v>
      </c>
      <c r="R1043" t="str">
        <f>IF(AND(Q1043&gt;0,O1043=1),Q1043&amp;"-"&amp;E1043,"")</f>
        <v/>
      </c>
      <c r="S1043" t="s">
        <v>43</v>
      </c>
      <c r="U1043">
        <v>1</v>
      </c>
      <c r="V1043" t="s">
        <v>43</v>
      </c>
      <c r="X1043">
        <v>80</v>
      </c>
      <c r="Y1043">
        <v>5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e">
        <f>VLOOKUP(A1043,#REF!,4,FALSE)</f>
        <v>#REF!</v>
      </c>
      <c r="AW1043" t="e">
        <f>VLOOKUP(A1043,#REF!,5,FALSE)</f>
        <v>#REF!</v>
      </c>
      <c r="AX1043">
        <f>SUMIF(量化书目统计!A:A,H1043,量化书目统计!G:G)</f>
        <v>0</v>
      </c>
    </row>
    <row r="1044" spans="1:50" x14ac:dyDescent="0.3">
      <c r="A1044" t="s">
        <v>5555</v>
      </c>
      <c r="B1044" t="s">
        <v>556</v>
      </c>
      <c r="C1044" t="s">
        <v>247</v>
      </c>
      <c r="D1044">
        <v>5</v>
      </c>
      <c r="E1044" t="s">
        <v>2562</v>
      </c>
      <c r="F1044" s="1" t="s">
        <v>2563</v>
      </c>
      <c r="G1044" t="s">
        <v>2564</v>
      </c>
      <c r="H1044" t="e">
        <f>VLOOKUP(F1044,#REF!,2,FALSE)</f>
        <v>#REF!</v>
      </c>
      <c r="I1044" t="s">
        <v>53</v>
      </c>
      <c r="J1044" s="4">
        <v>44864</v>
      </c>
      <c r="K1044" s="4">
        <v>44901</v>
      </c>
      <c r="L1044" s="3">
        <f>IF(K1044&lt;&gt;0,K1044-J1044,"")</f>
        <v>37</v>
      </c>
      <c r="M1044" s="4">
        <v>44939</v>
      </c>
      <c r="N1044">
        <f>M1044-J1044</f>
        <v>75</v>
      </c>
      <c r="O1044">
        <v>0</v>
      </c>
      <c r="P1044" t="e">
        <f>VLOOKUP(F1044,#REF!,3,FALSE)</f>
        <v>#REF!</v>
      </c>
      <c r="Q1044">
        <f>IF(OR(ISNUMBER(SEARCH("高等数学",E1044)),ISNUMBER(SEARCH("数学分析",E1044)),ISNUMBER(SEARCH("微积分",E1044))),1,IF(OR(ISNUMBER(SEARCH("概率",E1044)),ISNUMBER(SEARCH("数理统计",E1044)),ISNUMBER(SEARCH("统计",E1044))),2,IF(ISNUMBER(SEARCH("代数",E1044)),3,IF(OR(ISNUMBER(SEARCH("运筹",E1044)),ISNUMBER(SEARCH("优化",E1044))),4,0))))</f>
        <v>0</v>
      </c>
      <c r="R1044" t="str">
        <f>IF(AND(Q1044&gt;0,O1044=1),Q1044&amp;"-"&amp;E1044,"")</f>
        <v/>
      </c>
      <c r="S1044" t="s">
        <v>43</v>
      </c>
      <c r="U1044">
        <v>1</v>
      </c>
      <c r="V1044" t="s">
        <v>43</v>
      </c>
      <c r="X1044">
        <v>80</v>
      </c>
      <c r="Y1044">
        <v>15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e">
        <f>VLOOKUP(A1044,#REF!,4,FALSE)</f>
        <v>#REF!</v>
      </c>
      <c r="AW1044" t="e">
        <f>VLOOKUP(A1044,#REF!,5,FALSE)</f>
        <v>#REF!</v>
      </c>
      <c r="AX1044">
        <f>SUMIF(量化书目统计!A:A,H1044,量化书目统计!G:G)</f>
        <v>0</v>
      </c>
    </row>
    <row r="1045" spans="1:50" x14ac:dyDescent="0.3">
      <c r="A1045" t="s">
        <v>5556</v>
      </c>
      <c r="B1045" t="s">
        <v>556</v>
      </c>
      <c r="C1045" t="s">
        <v>149</v>
      </c>
      <c r="D1045">
        <v>5</v>
      </c>
      <c r="E1045" t="s">
        <v>1056</v>
      </c>
      <c r="F1045" s="1" t="s">
        <v>1057</v>
      </c>
      <c r="G1045" t="s">
        <v>1058</v>
      </c>
      <c r="H1045" t="e">
        <f>VLOOKUP(F1045,#REF!,2,FALSE)</f>
        <v>#REF!</v>
      </c>
      <c r="I1045" t="s">
        <v>32</v>
      </c>
      <c r="J1045" s="4">
        <v>44883</v>
      </c>
      <c r="K1045" s="4">
        <v>44974</v>
      </c>
      <c r="L1045" s="3">
        <f>IF(K1045&lt;&gt;0,K1045-J1045,"")</f>
        <v>91</v>
      </c>
      <c r="M1045" s="4">
        <v>44985</v>
      </c>
      <c r="N1045">
        <f>M1045-J1045</f>
        <v>102</v>
      </c>
      <c r="O1045">
        <v>0</v>
      </c>
      <c r="P1045" t="e">
        <f>VLOOKUP(F1045,#REF!,3,FALSE)</f>
        <v>#REF!</v>
      </c>
      <c r="Q1045">
        <f>IF(OR(ISNUMBER(SEARCH("高等数学",E1045)),ISNUMBER(SEARCH("数学分析",E1045)),ISNUMBER(SEARCH("微积分",E1045))),1,IF(OR(ISNUMBER(SEARCH("概率",E1045)),ISNUMBER(SEARCH("数理统计",E1045)),ISNUMBER(SEARCH("统计",E1045))),2,IF(ISNUMBER(SEARCH("代数",E1045)),3,IF(OR(ISNUMBER(SEARCH("运筹",E1045)),ISNUMBER(SEARCH("优化",E1045))),4,0))))</f>
        <v>0</v>
      </c>
      <c r="R1045" t="str">
        <f>IF(AND(Q1045&gt;0,O1045=1),Q1045&amp;"-"&amp;E1045,"")</f>
        <v/>
      </c>
      <c r="S1045" t="s">
        <v>43</v>
      </c>
      <c r="U1045">
        <v>1</v>
      </c>
      <c r="V1045" t="s">
        <v>43</v>
      </c>
      <c r="X1045">
        <v>80</v>
      </c>
      <c r="Y1045">
        <v>5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e">
        <f>VLOOKUP(A1045,#REF!,4,FALSE)</f>
        <v>#REF!</v>
      </c>
      <c r="AW1045" t="e">
        <f>VLOOKUP(A1045,#REF!,5,FALSE)</f>
        <v>#REF!</v>
      </c>
      <c r="AX1045">
        <f>SUMIF(量化书目统计!A:A,H1045,量化书目统计!G:G)</f>
        <v>0</v>
      </c>
    </row>
    <row r="1046" spans="1:50" x14ac:dyDescent="0.3">
      <c r="A1046" t="s">
        <v>5557</v>
      </c>
      <c r="B1046" t="s">
        <v>556</v>
      </c>
      <c r="C1046" t="s">
        <v>423</v>
      </c>
      <c r="D1046">
        <v>5</v>
      </c>
      <c r="E1046" t="s">
        <v>840</v>
      </c>
      <c r="F1046" s="1" t="s">
        <v>841</v>
      </c>
      <c r="G1046" t="s">
        <v>842</v>
      </c>
      <c r="H1046" t="e">
        <f>VLOOKUP(F1046,#REF!,2,FALSE)</f>
        <v>#REF!</v>
      </c>
      <c r="I1046" t="s">
        <v>74</v>
      </c>
      <c r="J1046" s="4">
        <v>44819</v>
      </c>
      <c r="K1046" s="4">
        <v>44876</v>
      </c>
      <c r="L1046" s="3">
        <f>IF(K1046&lt;&gt;0,K1046-J1046,"")</f>
        <v>57</v>
      </c>
      <c r="M1046" s="4">
        <v>44879</v>
      </c>
      <c r="N1046">
        <f>M1046-J1046</f>
        <v>60</v>
      </c>
      <c r="O1046">
        <v>0</v>
      </c>
      <c r="P1046" t="e">
        <f>VLOOKUP(F1046,#REF!,3,FALSE)</f>
        <v>#REF!</v>
      </c>
      <c r="Q1046">
        <f>IF(OR(ISNUMBER(SEARCH("高等数学",E1046)),ISNUMBER(SEARCH("数学分析",E1046)),ISNUMBER(SEARCH("微积分",E1046))),1,IF(OR(ISNUMBER(SEARCH("概率",E1046)),ISNUMBER(SEARCH("数理统计",E1046)),ISNUMBER(SEARCH("统计",E1046))),2,IF(ISNUMBER(SEARCH("代数",E1046)),3,IF(OR(ISNUMBER(SEARCH("运筹",E1046)),ISNUMBER(SEARCH("优化",E1046))),4,0))))</f>
        <v>0</v>
      </c>
      <c r="R1046" t="str">
        <f>IF(AND(Q1046&gt;0,O1046=1),Q1046&amp;"-"&amp;E1046,"")</f>
        <v/>
      </c>
      <c r="S1046" t="s">
        <v>43</v>
      </c>
      <c r="U1046">
        <v>1</v>
      </c>
      <c r="V1046" t="s">
        <v>43</v>
      </c>
      <c r="X1046">
        <v>80</v>
      </c>
      <c r="Y1046">
        <v>11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e">
        <f>VLOOKUP(A1046,#REF!,4,FALSE)</f>
        <v>#REF!</v>
      </c>
      <c r="AW1046" t="e">
        <f>VLOOKUP(A1046,#REF!,5,FALSE)</f>
        <v>#REF!</v>
      </c>
      <c r="AX1046">
        <f>SUMIF(量化书目统计!A:A,H1046,量化书目统计!G:G)</f>
        <v>0</v>
      </c>
    </row>
    <row r="1047" spans="1:50" x14ac:dyDescent="0.3">
      <c r="A1047" t="s">
        <v>5558</v>
      </c>
      <c r="B1047" t="s">
        <v>556</v>
      </c>
      <c r="C1047" t="s">
        <v>423</v>
      </c>
      <c r="D1047">
        <v>5</v>
      </c>
      <c r="E1047" t="s">
        <v>1874</v>
      </c>
      <c r="F1047" s="1" t="s">
        <v>1875</v>
      </c>
      <c r="G1047" t="s">
        <v>1876</v>
      </c>
      <c r="H1047" t="e">
        <f>VLOOKUP(F1047,#REF!,2,FALSE)</f>
        <v>#REF!</v>
      </c>
      <c r="I1047" t="s">
        <v>53</v>
      </c>
      <c r="J1047" s="4">
        <v>44853</v>
      </c>
      <c r="K1047" s="4">
        <v>44986</v>
      </c>
      <c r="L1047" s="3">
        <f>IF(K1047&lt;&gt;0,K1047-J1047,"")</f>
        <v>133</v>
      </c>
      <c r="M1047" s="4">
        <v>44985</v>
      </c>
      <c r="N1047">
        <f>M1047-J1047</f>
        <v>132</v>
      </c>
      <c r="O1047">
        <v>0</v>
      </c>
      <c r="P1047" t="e">
        <f>VLOOKUP(F1047,#REF!,3,FALSE)</f>
        <v>#REF!</v>
      </c>
      <c r="Q1047">
        <f>IF(OR(ISNUMBER(SEARCH("高等数学",E1047)),ISNUMBER(SEARCH("数学分析",E1047)),ISNUMBER(SEARCH("微积分",E1047))),1,IF(OR(ISNUMBER(SEARCH("概率",E1047)),ISNUMBER(SEARCH("数理统计",E1047)),ISNUMBER(SEARCH("统计",E1047))),2,IF(ISNUMBER(SEARCH("代数",E1047)),3,IF(OR(ISNUMBER(SEARCH("运筹",E1047)),ISNUMBER(SEARCH("优化",E1047))),4,0))))</f>
        <v>0</v>
      </c>
      <c r="R1047" t="str">
        <f>IF(AND(Q1047&gt;0,O1047=1),Q1047&amp;"-"&amp;E1047,"")</f>
        <v/>
      </c>
      <c r="S1047" t="s">
        <v>43</v>
      </c>
      <c r="U1047">
        <v>1</v>
      </c>
      <c r="V1047" t="s">
        <v>43</v>
      </c>
      <c r="X1047">
        <v>80</v>
      </c>
      <c r="Y1047">
        <v>20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 t="e">
        <f>VLOOKUP(A1047,#REF!,4,FALSE)</f>
        <v>#REF!</v>
      </c>
      <c r="AW1047" t="e">
        <f>VLOOKUP(A1047,#REF!,5,FALSE)</f>
        <v>#REF!</v>
      </c>
      <c r="AX1047">
        <f>SUMIF(量化书目统计!A:A,H1047,量化书目统计!G:G)</f>
        <v>0</v>
      </c>
    </row>
    <row r="1048" spans="1:50" x14ac:dyDescent="0.3">
      <c r="A1048" t="s">
        <v>980</v>
      </c>
      <c r="B1048" t="s">
        <v>539</v>
      </c>
      <c r="C1048" t="s">
        <v>45</v>
      </c>
      <c r="D1048">
        <v>5</v>
      </c>
      <c r="E1048" t="s">
        <v>981</v>
      </c>
      <c r="F1048" s="1" t="s">
        <v>982</v>
      </c>
      <c r="G1048" t="s">
        <v>983</v>
      </c>
      <c r="H1048" t="e">
        <f>VLOOKUP(F1048,#REF!,2,FALSE)</f>
        <v>#REF!</v>
      </c>
      <c r="I1048" t="s">
        <v>32</v>
      </c>
      <c r="J1048" s="4">
        <v>44355</v>
      </c>
      <c r="K1048" s="4">
        <v>44379</v>
      </c>
      <c r="L1048" s="3">
        <f>IF(K1048&lt;&gt;0,K1048-J1048,"")</f>
        <v>24</v>
      </c>
      <c r="M1048" s="4">
        <v>44446</v>
      </c>
      <c r="N1048">
        <f>M1048-J1048</f>
        <v>91</v>
      </c>
      <c r="O1048">
        <v>0</v>
      </c>
      <c r="P1048" t="e">
        <f>VLOOKUP(F1048,#REF!,3,FALSE)</f>
        <v>#REF!</v>
      </c>
      <c r="Q1048">
        <f>IF(OR(ISNUMBER(SEARCH("高等数学",E1048)),ISNUMBER(SEARCH("数学分析",E1048)),ISNUMBER(SEARCH("微积分",E1048))),1,IF(OR(ISNUMBER(SEARCH("概率",E1048)),ISNUMBER(SEARCH("数理统计",E1048)),ISNUMBER(SEARCH("统计",E1048))),2,IF(ISNUMBER(SEARCH("代数",E1048)),3,IF(OR(ISNUMBER(SEARCH("运筹",E1048)),ISNUMBER(SEARCH("优化",E1048))),4,0))))</f>
        <v>0</v>
      </c>
      <c r="R1048" t="str">
        <f>IF(AND(Q1048&gt;0,O1048=1),Q1048&amp;"-"&amp;E1048,"")</f>
        <v/>
      </c>
      <c r="S1048" t="s">
        <v>80</v>
      </c>
      <c r="T1048">
        <v>15</v>
      </c>
      <c r="U1048">
        <v>1</v>
      </c>
      <c r="V1048" t="s">
        <v>80</v>
      </c>
      <c r="W1048">
        <v>18</v>
      </c>
      <c r="X1048">
        <v>35</v>
      </c>
      <c r="Y1048">
        <v>15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e">
        <f>VLOOKUP(A1048,#REF!,4,FALSE)</f>
        <v>#REF!</v>
      </c>
      <c r="AW1048" t="e">
        <f>VLOOKUP(A1048,#REF!,5,FALSE)</f>
        <v>#REF!</v>
      </c>
      <c r="AX1048">
        <f>SUMIF(量化书目统计!A:A,H1048,量化书目统计!G:G)</f>
        <v>0</v>
      </c>
    </row>
    <row r="1049" spans="1:50" x14ac:dyDescent="0.3">
      <c r="A1049" t="s">
        <v>5559</v>
      </c>
      <c r="B1049" t="s">
        <v>556</v>
      </c>
      <c r="C1049" t="s">
        <v>205</v>
      </c>
      <c r="D1049">
        <v>1</v>
      </c>
      <c r="E1049" t="s">
        <v>4677</v>
      </c>
      <c r="F1049" s="1" t="s">
        <v>4678</v>
      </c>
      <c r="G1049" t="s">
        <v>4679</v>
      </c>
      <c r="H1049" t="e">
        <f>VLOOKUP(F1049,#REF!,2,FALSE)</f>
        <v>#REF!</v>
      </c>
      <c r="I1049" t="s">
        <v>59</v>
      </c>
      <c r="J1049" s="4">
        <v>44805</v>
      </c>
      <c r="K1049" s="4">
        <v>44875</v>
      </c>
      <c r="L1049" s="3">
        <f>IF(K1049&lt;&gt;0,K1049-J1049,"")</f>
        <v>70</v>
      </c>
      <c r="M1049" s="4">
        <v>44865</v>
      </c>
      <c r="N1049">
        <f>M1049-J1049</f>
        <v>60</v>
      </c>
      <c r="O1049">
        <v>0</v>
      </c>
      <c r="P1049" t="e">
        <f>VLOOKUP(F1049,#REF!,3,FALSE)</f>
        <v>#REF!</v>
      </c>
      <c r="Q1049">
        <f>IF(OR(ISNUMBER(SEARCH("高等数学",E1049)),ISNUMBER(SEARCH("数学分析",E1049)),ISNUMBER(SEARCH("微积分",E1049))),1,IF(OR(ISNUMBER(SEARCH("概率",E1049)),ISNUMBER(SEARCH("数理统计",E1049)),ISNUMBER(SEARCH("统计",E1049))),2,IF(ISNUMBER(SEARCH("代数",E1049)),3,IF(OR(ISNUMBER(SEARCH("运筹",E1049)),ISNUMBER(SEARCH("优化",E1049))),4,0))))</f>
        <v>3</v>
      </c>
      <c r="R1049" t="str">
        <f>IF(AND(Q1049&gt;0,O1049=1),Q1049&amp;"-"&amp;E1049,"")</f>
        <v/>
      </c>
      <c r="S1049" t="s">
        <v>43</v>
      </c>
      <c r="U1049">
        <v>1</v>
      </c>
      <c r="V1049" t="s">
        <v>43</v>
      </c>
      <c r="X1049">
        <v>80</v>
      </c>
      <c r="Y1049">
        <v>5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e">
        <f>VLOOKUP(A1049,#REF!,4,FALSE)</f>
        <v>#REF!</v>
      </c>
      <c r="AW1049" t="e">
        <f>VLOOKUP(A1049,#REF!,5,FALSE)</f>
        <v>#REF!</v>
      </c>
      <c r="AX1049">
        <f>SUMIF(量化书目统计!A:A,H1049,量化书目统计!G:G)</f>
        <v>0</v>
      </c>
    </row>
    <row r="1050" spans="1:50" x14ac:dyDescent="0.3">
      <c r="A1050" t="s">
        <v>5560</v>
      </c>
      <c r="B1050" t="s">
        <v>556</v>
      </c>
      <c r="C1050" t="s">
        <v>76</v>
      </c>
      <c r="D1050">
        <v>4</v>
      </c>
      <c r="E1050" t="s">
        <v>3882</v>
      </c>
      <c r="F1050" s="1" t="s">
        <v>5161</v>
      </c>
      <c r="G1050" t="s">
        <v>5162</v>
      </c>
      <c r="H1050" t="e">
        <f>VLOOKUP(F1050,#REF!,2,FALSE)</f>
        <v>#REF!</v>
      </c>
      <c r="I1050" t="s">
        <v>59</v>
      </c>
      <c r="J1050" s="4">
        <v>44834</v>
      </c>
      <c r="K1050" s="4">
        <v>44846</v>
      </c>
      <c r="L1050" s="3">
        <f>IF(K1050&lt;&gt;0,K1050-J1050,"")</f>
        <v>12</v>
      </c>
      <c r="M1050" s="4">
        <v>44894</v>
      </c>
      <c r="N1050">
        <f>M1050-J1050</f>
        <v>60</v>
      </c>
      <c r="O1050">
        <v>0</v>
      </c>
      <c r="P1050" t="e">
        <f>VLOOKUP(F1050,#REF!,3,FALSE)</f>
        <v>#REF!</v>
      </c>
      <c r="Q1050">
        <f>IF(OR(ISNUMBER(SEARCH("高等数学",E1050)),ISNUMBER(SEARCH("数学分析",E1050)),ISNUMBER(SEARCH("微积分",E1050))),1,IF(OR(ISNUMBER(SEARCH("概率",E1050)),ISNUMBER(SEARCH("数理统计",E1050)),ISNUMBER(SEARCH("统计",E1050))),2,IF(ISNUMBER(SEARCH("代数",E1050)),3,IF(OR(ISNUMBER(SEARCH("运筹",E1050)),ISNUMBER(SEARCH("优化",E1050))),4,0))))</f>
        <v>1</v>
      </c>
      <c r="R1050" t="str">
        <f>IF(AND(Q1050&gt;0,O1050=1),Q1050&amp;"-"&amp;E1050,"")</f>
        <v/>
      </c>
      <c r="S1050" t="s">
        <v>43</v>
      </c>
      <c r="U1050">
        <v>1</v>
      </c>
      <c r="V1050" t="s">
        <v>43</v>
      </c>
      <c r="X1050">
        <v>80</v>
      </c>
      <c r="Y1050">
        <v>20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 t="e">
        <f>VLOOKUP(A1050,#REF!,4,FALSE)</f>
        <v>#REF!</v>
      </c>
      <c r="AW1050" t="e">
        <f>VLOOKUP(A1050,#REF!,5,FALSE)</f>
        <v>#REF!</v>
      </c>
      <c r="AX1050">
        <f>SUMIF(量化书目统计!A:A,H1050,量化书目统计!G:G)</f>
        <v>0</v>
      </c>
    </row>
    <row r="1051" spans="1:50" x14ac:dyDescent="0.3">
      <c r="A1051" t="s">
        <v>5561</v>
      </c>
      <c r="B1051" t="s">
        <v>556</v>
      </c>
      <c r="C1051" t="s">
        <v>45</v>
      </c>
      <c r="D1051">
        <v>5</v>
      </c>
      <c r="E1051" t="s">
        <v>258</v>
      </c>
      <c r="F1051" s="1" t="s">
        <v>972</v>
      </c>
      <c r="G1051" t="s">
        <v>973</v>
      </c>
      <c r="H1051" t="e">
        <f>VLOOKUP(F1051,#REF!,2,FALSE)</f>
        <v>#REF!</v>
      </c>
      <c r="I1051" t="s">
        <v>53</v>
      </c>
      <c r="J1051" s="4">
        <v>44913</v>
      </c>
      <c r="K1051" s="4">
        <v>44982</v>
      </c>
      <c r="L1051" s="3">
        <f>IF(K1051&lt;&gt;0,K1051-J1051,"")</f>
        <v>69</v>
      </c>
      <c r="M1051" s="4">
        <v>44986</v>
      </c>
      <c r="N1051">
        <f>M1051-J1051</f>
        <v>73</v>
      </c>
      <c r="O1051">
        <v>0</v>
      </c>
      <c r="P1051" t="e">
        <f>VLOOKUP(F1051,#REF!,3,FALSE)</f>
        <v>#REF!</v>
      </c>
      <c r="Q1051">
        <f>IF(OR(ISNUMBER(SEARCH("高等数学",E1051)),ISNUMBER(SEARCH("数学分析",E1051)),ISNUMBER(SEARCH("微积分",E1051))),1,IF(OR(ISNUMBER(SEARCH("概率",E1051)),ISNUMBER(SEARCH("数理统计",E1051)),ISNUMBER(SEARCH("统计",E1051))),2,IF(ISNUMBER(SEARCH("代数",E1051)),3,IF(OR(ISNUMBER(SEARCH("运筹",E1051)),ISNUMBER(SEARCH("优化",E1051))),4,0))))</f>
        <v>0</v>
      </c>
      <c r="R1051" t="str">
        <f>IF(AND(Q1051&gt;0,O1051=1),Q1051&amp;"-"&amp;E1051,"")</f>
        <v/>
      </c>
      <c r="S1051" t="s">
        <v>43</v>
      </c>
      <c r="U1051">
        <v>1</v>
      </c>
      <c r="V1051" t="s">
        <v>43</v>
      </c>
      <c r="X1051">
        <v>80</v>
      </c>
      <c r="Y1051">
        <v>20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 t="e">
        <f>VLOOKUP(A1051,#REF!,4,FALSE)</f>
        <v>#REF!</v>
      </c>
      <c r="AW1051" t="e">
        <f>VLOOKUP(A1051,#REF!,5,FALSE)</f>
        <v>#REF!</v>
      </c>
      <c r="AX1051">
        <f>SUMIF(量化书目统计!A:A,H1051,量化书目统计!G:G)</f>
        <v>0</v>
      </c>
    </row>
    <row r="1052" spans="1:50" x14ac:dyDescent="0.3">
      <c r="A1052" t="s">
        <v>5562</v>
      </c>
      <c r="B1052" t="s">
        <v>556</v>
      </c>
      <c r="C1052" t="s">
        <v>45</v>
      </c>
      <c r="D1052">
        <v>5</v>
      </c>
      <c r="E1052" t="s">
        <v>766</v>
      </c>
      <c r="F1052" s="1" t="s">
        <v>2211</v>
      </c>
      <c r="G1052" t="s">
        <v>2212</v>
      </c>
      <c r="H1052" t="e">
        <f>VLOOKUP(F1052,#REF!,2,FALSE)</f>
        <v>#REF!</v>
      </c>
      <c r="I1052" t="s">
        <v>49</v>
      </c>
      <c r="J1052" s="4">
        <v>44807</v>
      </c>
      <c r="K1052" s="4">
        <v>45097</v>
      </c>
      <c r="L1052" s="3">
        <f>IF(K1052&lt;&gt;0,K1052-J1052,"")</f>
        <v>290</v>
      </c>
      <c r="M1052" s="4">
        <v>45106</v>
      </c>
      <c r="N1052">
        <f>M1052-J1052</f>
        <v>299</v>
      </c>
      <c r="O1052">
        <v>0</v>
      </c>
      <c r="P1052" t="e">
        <f>VLOOKUP(F1052,#REF!,3,FALSE)</f>
        <v>#REF!</v>
      </c>
      <c r="Q1052">
        <f>IF(OR(ISNUMBER(SEARCH("高等数学",E1052)),ISNUMBER(SEARCH("数学分析",E1052)),ISNUMBER(SEARCH("微积分",E1052))),1,IF(OR(ISNUMBER(SEARCH("概率",E1052)),ISNUMBER(SEARCH("数理统计",E1052)),ISNUMBER(SEARCH("统计",E1052))),2,IF(ISNUMBER(SEARCH("代数",E1052)),3,IF(OR(ISNUMBER(SEARCH("运筹",E1052)),ISNUMBER(SEARCH("优化",E1052))),4,0))))</f>
        <v>0</v>
      </c>
      <c r="R1052" t="str">
        <f>IF(AND(Q1052&gt;0,O1052=1),Q1052&amp;"-"&amp;E1052,"")</f>
        <v/>
      </c>
      <c r="S1052" t="s">
        <v>43</v>
      </c>
      <c r="U1052">
        <v>1</v>
      </c>
      <c r="V1052" t="s">
        <v>43</v>
      </c>
      <c r="X1052">
        <v>80</v>
      </c>
      <c r="Y1052">
        <v>5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e">
        <f>VLOOKUP(A1052,#REF!,4,FALSE)</f>
        <v>#REF!</v>
      </c>
      <c r="AW1052" t="e">
        <f>VLOOKUP(A1052,#REF!,5,FALSE)</f>
        <v>#REF!</v>
      </c>
      <c r="AX1052">
        <f>SUMIF(量化书目统计!A:A,H1052,量化书目统计!G:G)</f>
        <v>0</v>
      </c>
    </row>
    <row r="1053" spans="1:50" x14ac:dyDescent="0.3">
      <c r="A1053" t="s">
        <v>5563</v>
      </c>
      <c r="B1053" t="s">
        <v>556</v>
      </c>
      <c r="C1053" t="s">
        <v>117</v>
      </c>
      <c r="D1053">
        <v>4</v>
      </c>
      <c r="E1053" t="s">
        <v>3093</v>
      </c>
      <c r="F1053" s="1" t="s">
        <v>3094</v>
      </c>
      <c r="G1053" t="s">
        <v>3095</v>
      </c>
      <c r="H1053" t="e">
        <f>VLOOKUP(F1053,#REF!,2,FALSE)</f>
        <v>#REF!</v>
      </c>
      <c r="I1053" t="s">
        <v>65</v>
      </c>
      <c r="J1053" s="4">
        <v>44847</v>
      </c>
      <c r="K1053" s="4">
        <v>44875</v>
      </c>
      <c r="L1053" s="3">
        <f>IF(K1053&lt;&gt;0,K1053-J1053,"")</f>
        <v>28</v>
      </c>
      <c r="M1053" s="4">
        <v>44879</v>
      </c>
      <c r="N1053">
        <f>M1053-J1053</f>
        <v>32</v>
      </c>
      <c r="O1053">
        <v>0</v>
      </c>
      <c r="P1053" t="e">
        <f>VLOOKUP(F1053,#REF!,3,FALSE)</f>
        <v>#REF!</v>
      </c>
      <c r="Q1053">
        <f>IF(OR(ISNUMBER(SEARCH("高等数学",E1053)),ISNUMBER(SEARCH("数学分析",E1053)),ISNUMBER(SEARCH("微积分",E1053))),1,IF(OR(ISNUMBER(SEARCH("概率",E1053)),ISNUMBER(SEARCH("数理统计",E1053)),ISNUMBER(SEARCH("统计",E1053))),2,IF(ISNUMBER(SEARCH("代数",E1053)),3,IF(OR(ISNUMBER(SEARCH("运筹",E1053)),ISNUMBER(SEARCH("优化",E1053))),4,0))))</f>
        <v>0</v>
      </c>
      <c r="R1053" t="str">
        <f>IF(AND(Q1053&gt;0,O1053=1),Q1053&amp;"-"&amp;E1053,"")</f>
        <v/>
      </c>
      <c r="S1053" t="s">
        <v>43</v>
      </c>
      <c r="U1053">
        <v>1</v>
      </c>
      <c r="V1053" t="s">
        <v>43</v>
      </c>
      <c r="X1053">
        <v>80</v>
      </c>
      <c r="Y1053">
        <v>11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e">
        <f>VLOOKUP(A1053,#REF!,4,FALSE)</f>
        <v>#REF!</v>
      </c>
      <c r="AW1053" t="e">
        <f>VLOOKUP(A1053,#REF!,5,FALSE)</f>
        <v>#REF!</v>
      </c>
      <c r="AX1053">
        <f>SUMIF(量化书目统计!A:A,H1053,量化书目统计!G:G)</f>
        <v>0</v>
      </c>
    </row>
    <row r="1054" spans="1:50" x14ac:dyDescent="0.3">
      <c r="A1054" t="s">
        <v>5564</v>
      </c>
      <c r="B1054" t="s">
        <v>556</v>
      </c>
      <c r="C1054" t="s">
        <v>117</v>
      </c>
      <c r="D1054">
        <v>4</v>
      </c>
      <c r="E1054" t="s">
        <v>2615</v>
      </c>
      <c r="F1054" s="1" t="s">
        <v>2616</v>
      </c>
      <c r="G1054" t="s">
        <v>2617</v>
      </c>
      <c r="H1054" t="e">
        <f>VLOOKUP(F1054,#REF!,2,FALSE)</f>
        <v>#REF!</v>
      </c>
      <c r="I1054" t="s">
        <v>49</v>
      </c>
      <c r="J1054" s="4">
        <v>44882</v>
      </c>
      <c r="K1054" s="4">
        <v>44882</v>
      </c>
      <c r="L1054" s="3">
        <f>IF(K1054&lt;&gt;0,K1054-J1054,"")</f>
        <v>0</v>
      </c>
      <c r="M1054" s="4">
        <v>44914</v>
      </c>
      <c r="N1054">
        <f>M1054-J1054</f>
        <v>32</v>
      </c>
      <c r="O1054">
        <v>0</v>
      </c>
      <c r="P1054" t="e">
        <f>VLOOKUP(F1054,#REF!,3,FALSE)</f>
        <v>#REF!</v>
      </c>
      <c r="Q1054">
        <f>IF(OR(ISNUMBER(SEARCH("高等数学",E1054)),ISNUMBER(SEARCH("数学分析",E1054)),ISNUMBER(SEARCH("微积分",E1054))),1,IF(OR(ISNUMBER(SEARCH("概率",E1054)),ISNUMBER(SEARCH("数理统计",E1054)),ISNUMBER(SEARCH("统计",E1054))),2,IF(ISNUMBER(SEARCH("代数",E1054)),3,IF(OR(ISNUMBER(SEARCH("运筹",E1054)),ISNUMBER(SEARCH("优化",E1054))),4,0))))</f>
        <v>0</v>
      </c>
      <c r="R1054" t="str">
        <f>IF(AND(Q1054&gt;0,O1054=1),Q1054&amp;"-"&amp;E1054,"")</f>
        <v/>
      </c>
      <c r="S1054" t="s">
        <v>43</v>
      </c>
      <c r="U1054">
        <v>2</v>
      </c>
      <c r="V1054" t="s">
        <v>43</v>
      </c>
      <c r="X1054">
        <v>80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e">
        <f>VLOOKUP(A1054,#REF!,4,FALSE)</f>
        <v>#REF!</v>
      </c>
      <c r="AW1054" t="e">
        <f>VLOOKUP(A1054,#REF!,5,FALSE)</f>
        <v>#REF!</v>
      </c>
      <c r="AX1054">
        <f>SUMIF(量化书目统计!A:A,H1054,量化书目统计!G:G)</f>
        <v>0</v>
      </c>
    </row>
    <row r="1055" spans="1:50" x14ac:dyDescent="0.3">
      <c r="A1055" t="s">
        <v>5565</v>
      </c>
      <c r="B1055" t="s">
        <v>556</v>
      </c>
      <c r="C1055" t="s">
        <v>91</v>
      </c>
      <c r="D1055">
        <v>4</v>
      </c>
      <c r="E1055" t="s">
        <v>1376</v>
      </c>
      <c r="F1055" s="1" t="s">
        <v>1377</v>
      </c>
      <c r="G1055" t="s">
        <v>1378</v>
      </c>
      <c r="H1055" t="e">
        <f>VLOOKUP(F1055,#REF!,2,FALSE)</f>
        <v>#REF!</v>
      </c>
      <c r="I1055" t="s">
        <v>317</v>
      </c>
      <c r="J1055" s="4">
        <v>44887</v>
      </c>
      <c r="K1055">
        <v>0</v>
      </c>
      <c r="L1055" s="3" t="str">
        <f>IF(K1055&lt;&gt;0,K1055-J1055,"")</f>
        <v/>
      </c>
      <c r="M1055" s="4">
        <v>44985</v>
      </c>
      <c r="N1055">
        <f>M1055-J1055</f>
        <v>98</v>
      </c>
      <c r="O1055">
        <v>0</v>
      </c>
      <c r="P1055" t="e">
        <f>VLOOKUP(F1055,#REF!,3,FALSE)</f>
        <v>#REF!</v>
      </c>
      <c r="Q1055">
        <f>IF(OR(ISNUMBER(SEARCH("高等数学",E1055)),ISNUMBER(SEARCH("数学分析",E1055)),ISNUMBER(SEARCH("微积分",E1055))),1,IF(OR(ISNUMBER(SEARCH("概率",E1055)),ISNUMBER(SEARCH("数理统计",E1055)),ISNUMBER(SEARCH("统计",E1055))),2,IF(ISNUMBER(SEARCH("代数",E1055)),3,IF(OR(ISNUMBER(SEARCH("运筹",E1055)),ISNUMBER(SEARCH("优化",E1055))),4,0))))</f>
        <v>0</v>
      </c>
      <c r="R1055" t="str">
        <f>IF(AND(Q1055&gt;0,O1055=1),Q1055&amp;"-"&amp;E1055,"")</f>
        <v/>
      </c>
      <c r="S1055" t="s">
        <v>43</v>
      </c>
      <c r="U1055">
        <v>1</v>
      </c>
      <c r="X1055">
        <v>80</v>
      </c>
      <c r="Y1055">
        <v>15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e">
        <f>VLOOKUP(A1055,#REF!,4,FALSE)</f>
        <v>#REF!</v>
      </c>
      <c r="AW1055" t="e">
        <f>VLOOKUP(A1055,#REF!,5,FALSE)</f>
        <v>#REF!</v>
      </c>
      <c r="AX1055">
        <f>SUMIF(量化书目统计!A:A,H1055,量化书目统计!G:G)</f>
        <v>0</v>
      </c>
    </row>
    <row r="1056" spans="1:50" x14ac:dyDescent="0.3">
      <c r="A1056" t="s">
        <v>5566</v>
      </c>
      <c r="B1056" t="s">
        <v>556</v>
      </c>
      <c r="C1056" t="s">
        <v>262</v>
      </c>
      <c r="D1056">
        <v>5</v>
      </c>
      <c r="E1056" t="s">
        <v>922</v>
      </c>
      <c r="F1056" s="1" t="s">
        <v>923</v>
      </c>
      <c r="G1056" t="s">
        <v>924</v>
      </c>
      <c r="H1056" t="e">
        <f>VLOOKUP(F1056,#REF!,2,FALSE)</f>
        <v>#REF!</v>
      </c>
      <c r="I1056" t="s">
        <v>65</v>
      </c>
      <c r="J1056" s="4">
        <v>44822</v>
      </c>
      <c r="K1056" s="4">
        <v>44982</v>
      </c>
      <c r="L1056" s="3">
        <f>IF(K1056&lt;&gt;0,K1056-J1056,"")</f>
        <v>160</v>
      </c>
      <c r="M1056" s="4">
        <v>44985</v>
      </c>
      <c r="N1056">
        <f>M1056-J1056</f>
        <v>163</v>
      </c>
      <c r="O1056">
        <v>0</v>
      </c>
      <c r="P1056" t="e">
        <f>VLOOKUP(F1056,#REF!,3,FALSE)</f>
        <v>#REF!</v>
      </c>
      <c r="Q1056">
        <f>IF(OR(ISNUMBER(SEARCH("高等数学",E1056)),ISNUMBER(SEARCH("数学分析",E1056)),ISNUMBER(SEARCH("微积分",E1056))),1,IF(OR(ISNUMBER(SEARCH("概率",E1056)),ISNUMBER(SEARCH("数理统计",E1056)),ISNUMBER(SEARCH("统计",E1056))),2,IF(ISNUMBER(SEARCH("代数",E1056)),3,IF(OR(ISNUMBER(SEARCH("运筹",E1056)),ISNUMBER(SEARCH("优化",E1056))),4,0))))</f>
        <v>0</v>
      </c>
      <c r="R1056" t="str">
        <f>IF(AND(Q1056&gt;0,O1056=1),Q1056&amp;"-"&amp;E1056,"")</f>
        <v/>
      </c>
      <c r="S1056" t="s">
        <v>43</v>
      </c>
      <c r="U1056">
        <v>1</v>
      </c>
      <c r="V1056" t="s">
        <v>43</v>
      </c>
      <c r="X1056">
        <v>80</v>
      </c>
      <c r="Y1056">
        <v>11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e">
        <f>VLOOKUP(A1056,#REF!,4,FALSE)</f>
        <v>#REF!</v>
      </c>
      <c r="AW1056" t="e">
        <f>VLOOKUP(A1056,#REF!,5,FALSE)</f>
        <v>#REF!</v>
      </c>
      <c r="AX1056">
        <f>SUMIF(量化书目统计!A:A,H1056,量化书目统计!G:G)</f>
        <v>0</v>
      </c>
    </row>
    <row r="1057" spans="1:50" x14ac:dyDescent="0.3">
      <c r="A1057" t="s">
        <v>5567</v>
      </c>
      <c r="B1057" t="s">
        <v>556</v>
      </c>
      <c r="C1057" t="s">
        <v>1301</v>
      </c>
      <c r="D1057">
        <v>3</v>
      </c>
      <c r="E1057" t="s">
        <v>83</v>
      </c>
      <c r="F1057" s="1" t="s">
        <v>84</v>
      </c>
      <c r="G1057" t="s">
        <v>85</v>
      </c>
      <c r="H1057" t="e">
        <f>VLOOKUP(F1057,#REF!,2,FALSE)</f>
        <v>#REF!</v>
      </c>
      <c r="I1057" t="s">
        <v>32</v>
      </c>
      <c r="J1057" s="4">
        <v>44907</v>
      </c>
      <c r="K1057" s="4">
        <v>44907</v>
      </c>
      <c r="L1057" s="3">
        <f>IF(K1057&lt;&gt;0,K1057-J1057,"")</f>
        <v>0</v>
      </c>
      <c r="M1057" s="4">
        <v>44967</v>
      </c>
      <c r="N1057">
        <f>M1057-J1057</f>
        <v>60</v>
      </c>
      <c r="O1057">
        <v>0</v>
      </c>
      <c r="P1057" t="e">
        <f>VLOOKUP(F1057,#REF!,3,FALSE)</f>
        <v>#REF!</v>
      </c>
      <c r="Q1057">
        <f>IF(OR(ISNUMBER(SEARCH("高等数学",E1057)),ISNUMBER(SEARCH("数学分析",E1057)),ISNUMBER(SEARCH("微积分",E1057))),1,IF(OR(ISNUMBER(SEARCH("概率",E1057)),ISNUMBER(SEARCH("数理统计",E1057)),ISNUMBER(SEARCH("统计",E1057))),2,IF(ISNUMBER(SEARCH("代数",E1057)),3,IF(OR(ISNUMBER(SEARCH("运筹",E1057)),ISNUMBER(SEARCH("优化",E1057))),4,0))))</f>
        <v>0</v>
      </c>
      <c r="R1057" t="str">
        <f>IF(AND(Q1057&gt;0,O1057=1),Q1057&amp;"-"&amp;E1057,"")</f>
        <v/>
      </c>
      <c r="S1057" t="s">
        <v>43</v>
      </c>
      <c r="U1057">
        <v>1</v>
      </c>
      <c r="V1057" t="s">
        <v>43</v>
      </c>
      <c r="X1057">
        <v>80</v>
      </c>
      <c r="Y1057">
        <v>15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e">
        <f>VLOOKUP(A1057,#REF!,4,FALSE)</f>
        <v>#REF!</v>
      </c>
      <c r="AW1057" t="e">
        <f>VLOOKUP(A1057,#REF!,5,FALSE)</f>
        <v>#REF!</v>
      </c>
      <c r="AX1057">
        <f>SUMIF(量化书目统计!A:A,H1057,量化书目统计!G:G)</f>
        <v>0</v>
      </c>
    </row>
    <row r="1058" spans="1:50" x14ac:dyDescent="0.3">
      <c r="A1058" t="s">
        <v>5568</v>
      </c>
      <c r="B1058" t="s">
        <v>556</v>
      </c>
      <c r="C1058" t="s">
        <v>1401</v>
      </c>
      <c r="D1058">
        <v>3</v>
      </c>
      <c r="E1058" t="s">
        <v>1396</v>
      </c>
      <c r="F1058" s="1" t="s">
        <v>1397</v>
      </c>
      <c r="G1058" t="s">
        <v>1398</v>
      </c>
      <c r="H1058" t="e">
        <f>VLOOKUP(F1058,#REF!,2,FALSE)</f>
        <v>#REF!</v>
      </c>
      <c r="I1058" t="s">
        <v>27</v>
      </c>
      <c r="J1058" s="4">
        <v>44853</v>
      </c>
      <c r="K1058" s="4">
        <v>44885</v>
      </c>
      <c r="L1058" s="3">
        <f>IF(K1058&lt;&gt;0,K1058-J1058,"")</f>
        <v>32</v>
      </c>
      <c r="M1058" s="4">
        <v>44914</v>
      </c>
      <c r="N1058">
        <f>M1058-J1058</f>
        <v>61</v>
      </c>
      <c r="O1058">
        <v>0</v>
      </c>
      <c r="P1058" t="e">
        <f>VLOOKUP(F1058,#REF!,3,FALSE)</f>
        <v>#REF!</v>
      </c>
      <c r="Q1058">
        <f>IF(OR(ISNUMBER(SEARCH("高等数学",E1058)),ISNUMBER(SEARCH("数学分析",E1058)),ISNUMBER(SEARCH("微积分",E1058))),1,IF(OR(ISNUMBER(SEARCH("概率",E1058)),ISNUMBER(SEARCH("数理统计",E1058)),ISNUMBER(SEARCH("统计",E1058))),2,IF(ISNUMBER(SEARCH("代数",E1058)),3,IF(OR(ISNUMBER(SEARCH("运筹",E1058)),ISNUMBER(SEARCH("优化",E1058))),4,0))))</f>
        <v>2</v>
      </c>
      <c r="R1058" t="str">
        <f>IF(AND(Q1058&gt;0,O1058=1),Q1058&amp;"-"&amp;E1058,"")</f>
        <v/>
      </c>
      <c r="S1058" t="s">
        <v>43</v>
      </c>
      <c r="U1058">
        <v>1</v>
      </c>
      <c r="V1058" t="s">
        <v>43</v>
      </c>
      <c r="X1058">
        <v>80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e">
        <f>VLOOKUP(A1058,#REF!,4,FALSE)</f>
        <v>#REF!</v>
      </c>
      <c r="AW1058" t="e">
        <f>VLOOKUP(A1058,#REF!,5,FALSE)</f>
        <v>#REF!</v>
      </c>
      <c r="AX1058">
        <f>SUMIF(量化书目统计!A:A,H1058,量化书目统计!G:G)</f>
        <v>0</v>
      </c>
    </row>
    <row r="1059" spans="1:50" x14ac:dyDescent="0.3">
      <c r="A1059" t="s">
        <v>984</v>
      </c>
      <c r="B1059" t="s">
        <v>539</v>
      </c>
      <c r="C1059" t="s">
        <v>45</v>
      </c>
      <c r="D1059">
        <v>5</v>
      </c>
      <c r="E1059" t="s">
        <v>985</v>
      </c>
      <c r="F1059" s="1" t="s">
        <v>986</v>
      </c>
      <c r="G1059" t="s">
        <v>987</v>
      </c>
      <c r="H1059" t="e">
        <f>VLOOKUP(F1059,#REF!,2,FALSE)</f>
        <v>#REF!</v>
      </c>
      <c r="I1059" t="s">
        <v>49</v>
      </c>
      <c r="J1059" s="4">
        <v>44147</v>
      </c>
      <c r="K1059" s="4">
        <v>44208</v>
      </c>
      <c r="L1059" s="3">
        <f>IF(K1059&lt;&gt;0,K1059-J1059,"")</f>
        <v>61</v>
      </c>
      <c r="M1059" s="4">
        <v>44229</v>
      </c>
      <c r="N1059">
        <f>M1059-J1059</f>
        <v>82</v>
      </c>
      <c r="O1059">
        <v>0</v>
      </c>
      <c r="P1059" t="e">
        <f>VLOOKUP(F1059,#REF!,3,FALSE)</f>
        <v>#REF!</v>
      </c>
      <c r="Q1059">
        <f>IF(OR(ISNUMBER(SEARCH("高等数学",E1059)),ISNUMBER(SEARCH("数学分析",E1059)),ISNUMBER(SEARCH("微积分",E1059))),1,IF(OR(ISNUMBER(SEARCH("概率",E1059)),ISNUMBER(SEARCH("数理统计",E1059)),ISNUMBER(SEARCH("统计",E1059))),2,IF(ISNUMBER(SEARCH("代数",E1059)),3,IF(OR(ISNUMBER(SEARCH("运筹",E1059)),ISNUMBER(SEARCH("优化",E1059))),4,0))))</f>
        <v>0</v>
      </c>
      <c r="R1059" t="str">
        <f>IF(AND(Q1059&gt;0,O1059=1),Q1059&amp;"-"&amp;E1059,"")</f>
        <v/>
      </c>
      <c r="S1059" t="s">
        <v>28</v>
      </c>
      <c r="T1059">
        <v>10</v>
      </c>
      <c r="U1059">
        <v>1</v>
      </c>
      <c r="V1059" t="s">
        <v>28</v>
      </c>
      <c r="W1059">
        <v>18</v>
      </c>
      <c r="X1059">
        <v>10</v>
      </c>
      <c r="Y1059">
        <v>5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e">
        <f>VLOOKUP(A1059,#REF!,4,FALSE)</f>
        <v>#REF!</v>
      </c>
      <c r="AW1059" t="e">
        <f>VLOOKUP(A1059,#REF!,5,FALSE)</f>
        <v>#REF!</v>
      </c>
      <c r="AX1059">
        <f>SUMIF(量化书目统计!A:A,H1059,量化书目统计!G:G)</f>
        <v>0</v>
      </c>
    </row>
    <row r="1060" spans="1:50" x14ac:dyDescent="0.3">
      <c r="A1060" t="s">
        <v>5569</v>
      </c>
      <c r="B1060" t="s">
        <v>556</v>
      </c>
      <c r="C1060" t="s">
        <v>299</v>
      </c>
      <c r="D1060">
        <v>4</v>
      </c>
      <c r="E1060" t="s">
        <v>1766</v>
      </c>
      <c r="F1060" s="1" t="s">
        <v>1767</v>
      </c>
      <c r="G1060" t="s">
        <v>1768</v>
      </c>
      <c r="H1060" t="e">
        <f>VLOOKUP(F1060,#REF!,2,FALSE)</f>
        <v>#REF!</v>
      </c>
      <c r="I1060" t="s">
        <v>225</v>
      </c>
      <c r="J1060" s="4">
        <v>44822</v>
      </c>
      <c r="K1060" s="4">
        <v>44866</v>
      </c>
      <c r="L1060" s="3">
        <f>IF(K1060&lt;&gt;0,K1060-J1060,"")</f>
        <v>44</v>
      </c>
      <c r="M1060" s="4">
        <v>44882</v>
      </c>
      <c r="N1060">
        <f>M1060-J1060</f>
        <v>60</v>
      </c>
      <c r="O1060">
        <v>0</v>
      </c>
      <c r="P1060" t="e">
        <f>VLOOKUP(F1060,#REF!,3,FALSE)</f>
        <v>#REF!</v>
      </c>
      <c r="Q1060">
        <f>IF(OR(ISNUMBER(SEARCH("高等数学",E1060)),ISNUMBER(SEARCH("数学分析",E1060)),ISNUMBER(SEARCH("微积分",E1060))),1,IF(OR(ISNUMBER(SEARCH("概率",E1060)),ISNUMBER(SEARCH("数理统计",E1060)),ISNUMBER(SEARCH("统计",E1060))),2,IF(ISNUMBER(SEARCH("代数",E1060)),3,IF(OR(ISNUMBER(SEARCH("运筹",E1060)),ISNUMBER(SEARCH("优化",E1060))),4,0))))</f>
        <v>0</v>
      </c>
      <c r="R1060" t="str">
        <f>IF(AND(Q1060&gt;0,O1060=1),Q1060&amp;"-"&amp;E1060,"")</f>
        <v/>
      </c>
      <c r="S1060" t="s">
        <v>43</v>
      </c>
      <c r="U1060">
        <v>1</v>
      </c>
      <c r="V1060" t="s">
        <v>43</v>
      </c>
      <c r="X1060">
        <v>80</v>
      </c>
      <c r="Y1060">
        <v>20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 t="e">
        <f>VLOOKUP(A1060,#REF!,4,FALSE)</f>
        <v>#REF!</v>
      </c>
      <c r="AW1060" t="e">
        <f>VLOOKUP(A1060,#REF!,5,FALSE)</f>
        <v>#REF!</v>
      </c>
      <c r="AX1060">
        <f>SUMIF(量化书目统计!A:A,H1060,量化书目统计!G:G)</f>
        <v>0</v>
      </c>
    </row>
    <row r="1061" spans="1:50" x14ac:dyDescent="0.3">
      <c r="A1061" t="s">
        <v>5570</v>
      </c>
      <c r="B1061" t="s">
        <v>855</v>
      </c>
      <c r="C1061" t="s">
        <v>257</v>
      </c>
      <c r="D1061">
        <v>5</v>
      </c>
      <c r="E1061" t="s">
        <v>566</v>
      </c>
      <c r="F1061" s="1" t="s">
        <v>567</v>
      </c>
      <c r="G1061" t="s">
        <v>568</v>
      </c>
      <c r="H1061" t="e">
        <f>VLOOKUP(F1061,#REF!,2,FALSE)</f>
        <v>#REF!</v>
      </c>
      <c r="I1061" t="s">
        <v>158</v>
      </c>
      <c r="J1061" s="4">
        <v>44817</v>
      </c>
      <c r="K1061" s="4">
        <v>44875</v>
      </c>
      <c r="L1061" s="3">
        <f>IF(K1061&lt;&gt;0,K1061-J1061,"")</f>
        <v>58</v>
      </c>
      <c r="M1061" s="4">
        <v>44879</v>
      </c>
      <c r="N1061">
        <f>M1061-J1061</f>
        <v>62</v>
      </c>
      <c r="O1061">
        <v>0</v>
      </c>
      <c r="P1061" t="e">
        <f>VLOOKUP(F1061,#REF!,3,FALSE)</f>
        <v>#REF!</v>
      </c>
      <c r="Q1061">
        <f>IF(OR(ISNUMBER(SEARCH("高等数学",E1061)),ISNUMBER(SEARCH("数学分析",E1061)),ISNUMBER(SEARCH("微积分",E1061))),1,IF(OR(ISNUMBER(SEARCH("概率",E1061)),ISNUMBER(SEARCH("数理统计",E1061)),ISNUMBER(SEARCH("统计",E1061))),2,IF(ISNUMBER(SEARCH("代数",E1061)),3,IF(OR(ISNUMBER(SEARCH("运筹",E1061)),ISNUMBER(SEARCH("优化",E1061))),4,0))))</f>
        <v>0</v>
      </c>
      <c r="R1061" t="str">
        <f>IF(AND(Q1061&gt;0,O1061=1),Q1061&amp;"-"&amp;E1061,"")</f>
        <v/>
      </c>
      <c r="S1061" t="s">
        <v>43</v>
      </c>
      <c r="U1061">
        <v>1</v>
      </c>
      <c r="V1061" t="s">
        <v>43</v>
      </c>
      <c r="X1061">
        <v>80</v>
      </c>
      <c r="Y1061">
        <v>20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 t="e">
        <f>VLOOKUP(A1061,#REF!,4,FALSE)</f>
        <v>#REF!</v>
      </c>
      <c r="AW1061" t="e">
        <f>VLOOKUP(A1061,#REF!,5,FALSE)</f>
        <v>#REF!</v>
      </c>
      <c r="AX1061">
        <f>SUMIF(量化书目统计!A:A,H1061,量化书目统计!G:G)</f>
        <v>0</v>
      </c>
    </row>
    <row r="1062" spans="1:50" x14ac:dyDescent="0.3">
      <c r="A1062" t="s">
        <v>5571</v>
      </c>
      <c r="B1062" t="s">
        <v>855</v>
      </c>
      <c r="C1062" t="s">
        <v>257</v>
      </c>
      <c r="D1062">
        <v>5</v>
      </c>
      <c r="E1062" t="s">
        <v>2769</v>
      </c>
      <c r="F1062" s="1" t="s">
        <v>3434</v>
      </c>
      <c r="G1062" t="s">
        <v>3435</v>
      </c>
      <c r="H1062" t="e">
        <f>VLOOKUP(F1062,#REF!,2,FALSE)</f>
        <v>#REF!</v>
      </c>
      <c r="I1062" t="s">
        <v>175</v>
      </c>
      <c r="J1062" s="4">
        <v>44886</v>
      </c>
      <c r="K1062" s="4">
        <v>44897</v>
      </c>
      <c r="L1062" s="3">
        <f>IF(K1062&lt;&gt;0,K1062-J1062,"")</f>
        <v>11</v>
      </c>
      <c r="M1062" s="4">
        <v>44946</v>
      </c>
      <c r="N1062">
        <f>M1062-J1062</f>
        <v>60</v>
      </c>
      <c r="O1062">
        <v>0</v>
      </c>
      <c r="P1062" t="e">
        <f>VLOOKUP(F1062,#REF!,3,FALSE)</f>
        <v>#REF!</v>
      </c>
      <c r="Q1062">
        <f>IF(OR(ISNUMBER(SEARCH("高等数学",E1062)),ISNUMBER(SEARCH("数学分析",E1062)),ISNUMBER(SEARCH("微积分",E1062))),1,IF(OR(ISNUMBER(SEARCH("概率",E1062)),ISNUMBER(SEARCH("数理统计",E1062)),ISNUMBER(SEARCH("统计",E1062))),2,IF(ISNUMBER(SEARCH("代数",E1062)),3,IF(OR(ISNUMBER(SEARCH("运筹",E1062)),ISNUMBER(SEARCH("优化",E1062))),4,0))))</f>
        <v>0</v>
      </c>
      <c r="R1062" t="str">
        <f>IF(AND(Q1062&gt;0,O1062=1),Q1062&amp;"-"&amp;E1062,"")</f>
        <v/>
      </c>
      <c r="S1062" t="s">
        <v>43</v>
      </c>
      <c r="U1062">
        <v>1</v>
      </c>
      <c r="V1062" t="s">
        <v>43</v>
      </c>
      <c r="X1062">
        <v>80</v>
      </c>
      <c r="Y1062">
        <v>11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e">
        <f>VLOOKUP(A1062,#REF!,4,FALSE)</f>
        <v>#REF!</v>
      </c>
      <c r="AW1062" t="e">
        <f>VLOOKUP(A1062,#REF!,5,FALSE)</f>
        <v>#REF!</v>
      </c>
      <c r="AX1062">
        <f>SUMIF(量化书目统计!A:A,H1062,量化书目统计!G:G)</f>
        <v>0</v>
      </c>
    </row>
    <row r="1063" spans="1:50" x14ac:dyDescent="0.3">
      <c r="A1063" t="s">
        <v>5572</v>
      </c>
      <c r="B1063" t="s">
        <v>855</v>
      </c>
      <c r="C1063" t="s">
        <v>257</v>
      </c>
      <c r="D1063">
        <v>5</v>
      </c>
      <c r="E1063" t="s">
        <v>1702</v>
      </c>
      <c r="F1063" s="1" t="s">
        <v>1703</v>
      </c>
      <c r="G1063" t="s">
        <v>1704</v>
      </c>
      <c r="H1063" t="e">
        <f>VLOOKUP(F1063,#REF!,2,FALSE)</f>
        <v>#REF!</v>
      </c>
      <c r="I1063" t="s">
        <v>158</v>
      </c>
      <c r="J1063" s="4">
        <v>44829</v>
      </c>
      <c r="K1063" s="4">
        <v>44892</v>
      </c>
      <c r="L1063" s="3">
        <f>IF(K1063&lt;&gt;0,K1063-J1063,"")</f>
        <v>63</v>
      </c>
      <c r="M1063" s="4">
        <v>44889</v>
      </c>
      <c r="N1063">
        <f>M1063-J1063</f>
        <v>60</v>
      </c>
      <c r="O1063">
        <v>0</v>
      </c>
      <c r="P1063" t="e">
        <f>VLOOKUP(F1063,#REF!,3,FALSE)</f>
        <v>#REF!</v>
      </c>
      <c r="Q1063">
        <f>IF(OR(ISNUMBER(SEARCH("高等数学",E1063)),ISNUMBER(SEARCH("数学分析",E1063)),ISNUMBER(SEARCH("微积分",E1063))),1,IF(OR(ISNUMBER(SEARCH("概率",E1063)),ISNUMBER(SEARCH("数理统计",E1063)),ISNUMBER(SEARCH("统计",E1063))),2,IF(ISNUMBER(SEARCH("代数",E1063)),3,IF(OR(ISNUMBER(SEARCH("运筹",E1063)),ISNUMBER(SEARCH("优化",E1063))),4,0))))</f>
        <v>0</v>
      </c>
      <c r="R1063" t="str">
        <f>IF(AND(Q1063&gt;0,O1063=1),Q1063&amp;"-"&amp;E1063,"")</f>
        <v/>
      </c>
      <c r="S1063" t="s">
        <v>43</v>
      </c>
      <c r="U1063">
        <v>1</v>
      </c>
      <c r="V1063" t="s">
        <v>43</v>
      </c>
      <c r="X1063">
        <v>80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e">
        <f>VLOOKUP(A1063,#REF!,4,FALSE)</f>
        <v>#REF!</v>
      </c>
      <c r="AW1063" t="e">
        <f>VLOOKUP(A1063,#REF!,5,FALSE)</f>
        <v>#REF!</v>
      </c>
      <c r="AX1063">
        <f>SUMIF(量化书目统计!A:A,H1063,量化书目统计!G:G)</f>
        <v>0</v>
      </c>
    </row>
    <row r="1064" spans="1:50" x14ac:dyDescent="0.3">
      <c r="A1064" t="s">
        <v>5573</v>
      </c>
      <c r="B1064" t="s">
        <v>855</v>
      </c>
      <c r="C1064" t="s">
        <v>34</v>
      </c>
      <c r="D1064">
        <v>5</v>
      </c>
      <c r="E1064" t="s">
        <v>1138</v>
      </c>
      <c r="F1064" s="1" t="s">
        <v>1139</v>
      </c>
      <c r="G1064" t="s">
        <v>1140</v>
      </c>
      <c r="H1064" t="e">
        <f>VLOOKUP(F1064,#REF!,2,FALSE)</f>
        <v>#REF!</v>
      </c>
      <c r="I1064" t="s">
        <v>65</v>
      </c>
      <c r="J1064" s="4">
        <v>44851</v>
      </c>
      <c r="K1064" s="4">
        <v>44851</v>
      </c>
      <c r="L1064" s="3">
        <f>IF(K1064&lt;&gt;0,K1064-J1064,"")</f>
        <v>0</v>
      </c>
      <c r="M1064" s="4">
        <v>44911</v>
      </c>
      <c r="N1064">
        <f>M1064-J1064</f>
        <v>60</v>
      </c>
      <c r="O1064">
        <v>0</v>
      </c>
      <c r="P1064" t="e">
        <f>VLOOKUP(F1064,#REF!,3,FALSE)</f>
        <v>#REF!</v>
      </c>
      <c r="Q1064">
        <f>IF(OR(ISNUMBER(SEARCH("高等数学",E1064)),ISNUMBER(SEARCH("数学分析",E1064)),ISNUMBER(SEARCH("微积分",E1064))),1,IF(OR(ISNUMBER(SEARCH("概率",E1064)),ISNUMBER(SEARCH("数理统计",E1064)),ISNUMBER(SEARCH("统计",E1064))),2,IF(ISNUMBER(SEARCH("代数",E1064)),3,IF(OR(ISNUMBER(SEARCH("运筹",E1064)),ISNUMBER(SEARCH("优化",E1064))),4,0))))</f>
        <v>0</v>
      </c>
      <c r="R1064" t="str">
        <f>IF(AND(Q1064&gt;0,O1064=1),Q1064&amp;"-"&amp;E1064,"")</f>
        <v/>
      </c>
      <c r="S1064" t="s">
        <v>43</v>
      </c>
      <c r="U1064">
        <v>1</v>
      </c>
      <c r="V1064" t="s">
        <v>43</v>
      </c>
      <c r="X1064">
        <v>80</v>
      </c>
      <c r="Y1064">
        <v>15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e">
        <f>VLOOKUP(A1064,#REF!,4,FALSE)</f>
        <v>#REF!</v>
      </c>
      <c r="AW1064" t="e">
        <f>VLOOKUP(A1064,#REF!,5,FALSE)</f>
        <v>#REF!</v>
      </c>
      <c r="AX1064">
        <f>SUMIF(量化书目统计!A:A,H1064,量化书目统计!G:G)</f>
        <v>0</v>
      </c>
    </row>
    <row r="1065" spans="1:50" x14ac:dyDescent="0.3">
      <c r="A1065" t="s">
        <v>5574</v>
      </c>
      <c r="B1065" t="s">
        <v>855</v>
      </c>
      <c r="C1065" t="s">
        <v>34</v>
      </c>
      <c r="D1065">
        <v>5</v>
      </c>
      <c r="E1065" t="s">
        <v>2562</v>
      </c>
      <c r="F1065" s="1" t="s">
        <v>2563</v>
      </c>
      <c r="G1065" t="s">
        <v>2564</v>
      </c>
      <c r="H1065" t="e">
        <f>VLOOKUP(F1065,#REF!,2,FALSE)</f>
        <v>#REF!</v>
      </c>
      <c r="I1065" t="s">
        <v>53</v>
      </c>
      <c r="J1065" s="4">
        <v>44812</v>
      </c>
      <c r="K1065" s="4">
        <v>44832</v>
      </c>
      <c r="L1065" s="3">
        <f>IF(K1065&lt;&gt;0,K1065-J1065,"")</f>
        <v>20</v>
      </c>
      <c r="M1065" s="4">
        <v>44872</v>
      </c>
      <c r="N1065">
        <f>M1065-J1065</f>
        <v>60</v>
      </c>
      <c r="O1065">
        <v>0</v>
      </c>
      <c r="P1065" t="e">
        <f>VLOOKUP(F1065,#REF!,3,FALSE)</f>
        <v>#REF!</v>
      </c>
      <c r="Q1065">
        <f>IF(OR(ISNUMBER(SEARCH("高等数学",E1065)),ISNUMBER(SEARCH("数学分析",E1065)),ISNUMBER(SEARCH("微积分",E1065))),1,IF(OR(ISNUMBER(SEARCH("概率",E1065)),ISNUMBER(SEARCH("数理统计",E1065)),ISNUMBER(SEARCH("统计",E1065))),2,IF(ISNUMBER(SEARCH("代数",E1065)),3,IF(OR(ISNUMBER(SEARCH("运筹",E1065)),ISNUMBER(SEARCH("优化",E1065))),4,0))))</f>
        <v>0</v>
      </c>
      <c r="R1065" t="str">
        <f>IF(AND(Q1065&gt;0,O1065=1),Q1065&amp;"-"&amp;E1065,"")</f>
        <v/>
      </c>
      <c r="S1065" t="s">
        <v>43</v>
      </c>
      <c r="U1065">
        <v>1</v>
      </c>
      <c r="V1065" t="s">
        <v>43</v>
      </c>
      <c r="X1065">
        <v>80</v>
      </c>
      <c r="Y1065">
        <v>13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e">
        <f>VLOOKUP(A1065,#REF!,4,FALSE)</f>
        <v>#REF!</v>
      </c>
      <c r="AW1065" t="e">
        <f>VLOOKUP(A1065,#REF!,5,FALSE)</f>
        <v>#REF!</v>
      </c>
      <c r="AX1065">
        <f>SUMIF(量化书目统计!A:A,H1065,量化书目统计!G:G)</f>
        <v>0</v>
      </c>
    </row>
    <row r="1066" spans="1:50" x14ac:dyDescent="0.3">
      <c r="A1066" t="s">
        <v>5575</v>
      </c>
      <c r="B1066" t="s">
        <v>855</v>
      </c>
      <c r="C1066" t="s">
        <v>34</v>
      </c>
      <c r="D1066">
        <v>5</v>
      </c>
      <c r="E1066" t="s">
        <v>1517</v>
      </c>
      <c r="F1066" s="1" t="s">
        <v>1518</v>
      </c>
      <c r="G1066" t="s">
        <v>1519</v>
      </c>
      <c r="H1066" t="e">
        <f>VLOOKUP(F1066,#REF!,2,FALSE)</f>
        <v>#REF!</v>
      </c>
      <c r="I1066" t="s">
        <v>158</v>
      </c>
      <c r="J1066" s="4">
        <v>44880</v>
      </c>
      <c r="K1066" s="4">
        <v>44901</v>
      </c>
      <c r="L1066" s="3">
        <f>IF(K1066&lt;&gt;0,K1066-J1066,"")</f>
        <v>21</v>
      </c>
      <c r="M1066" s="4">
        <v>44942</v>
      </c>
      <c r="N1066">
        <f>M1066-J1066</f>
        <v>62</v>
      </c>
      <c r="O1066">
        <v>0</v>
      </c>
      <c r="P1066" t="e">
        <f>VLOOKUP(F1066,#REF!,3,FALSE)</f>
        <v>#REF!</v>
      </c>
      <c r="Q1066">
        <f>IF(OR(ISNUMBER(SEARCH("高等数学",E1066)),ISNUMBER(SEARCH("数学分析",E1066)),ISNUMBER(SEARCH("微积分",E1066))),1,IF(OR(ISNUMBER(SEARCH("概率",E1066)),ISNUMBER(SEARCH("数理统计",E1066)),ISNUMBER(SEARCH("统计",E1066))),2,IF(ISNUMBER(SEARCH("代数",E1066)),3,IF(OR(ISNUMBER(SEARCH("运筹",E1066)),ISNUMBER(SEARCH("优化",E1066))),4,0))))</f>
        <v>0</v>
      </c>
      <c r="R1066" t="str">
        <f>IF(AND(Q1066&gt;0,O1066=1),Q1066&amp;"-"&amp;E1066,"")</f>
        <v/>
      </c>
      <c r="S1066" t="s">
        <v>43</v>
      </c>
      <c r="U1066">
        <v>1</v>
      </c>
      <c r="V1066" t="s">
        <v>43</v>
      </c>
      <c r="X1066">
        <v>80</v>
      </c>
      <c r="Y1066">
        <v>19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 t="e">
        <f>VLOOKUP(A1066,#REF!,4,FALSE)</f>
        <v>#REF!</v>
      </c>
      <c r="AW1066" t="e">
        <f>VLOOKUP(A1066,#REF!,5,FALSE)</f>
        <v>#REF!</v>
      </c>
      <c r="AX1066">
        <f>SUMIF(量化书目统计!A:A,H1066,量化书目统计!G:G)</f>
        <v>0</v>
      </c>
    </row>
    <row r="1067" spans="1:50" x14ac:dyDescent="0.3">
      <c r="A1067" t="s">
        <v>5576</v>
      </c>
      <c r="B1067" t="s">
        <v>855</v>
      </c>
      <c r="C1067" t="s">
        <v>144</v>
      </c>
      <c r="D1067">
        <v>5</v>
      </c>
      <c r="E1067" t="s">
        <v>3004</v>
      </c>
      <c r="F1067" s="1" t="s">
        <v>3005</v>
      </c>
      <c r="G1067" t="s">
        <v>3006</v>
      </c>
      <c r="H1067" t="e">
        <f>VLOOKUP(F1067,#REF!,2,FALSE)</f>
        <v>#REF!</v>
      </c>
      <c r="I1067" t="s">
        <v>42</v>
      </c>
      <c r="J1067" s="4">
        <v>44804</v>
      </c>
      <c r="K1067" s="4">
        <v>44873</v>
      </c>
      <c r="L1067" s="3">
        <f>IF(K1067&lt;&gt;0,K1067-J1067,"")</f>
        <v>69</v>
      </c>
      <c r="M1067" s="4">
        <v>44865</v>
      </c>
      <c r="N1067">
        <f>M1067-J1067</f>
        <v>61</v>
      </c>
      <c r="O1067">
        <v>0</v>
      </c>
      <c r="P1067" t="e">
        <f>VLOOKUP(F1067,#REF!,3,FALSE)</f>
        <v>#REF!</v>
      </c>
      <c r="Q1067">
        <f>IF(OR(ISNUMBER(SEARCH("高等数学",E1067)),ISNUMBER(SEARCH("数学分析",E1067)),ISNUMBER(SEARCH("微积分",E1067))),1,IF(OR(ISNUMBER(SEARCH("概率",E1067)),ISNUMBER(SEARCH("数理统计",E1067)),ISNUMBER(SEARCH("统计",E1067))),2,IF(ISNUMBER(SEARCH("代数",E1067)),3,IF(OR(ISNUMBER(SEARCH("运筹",E1067)),ISNUMBER(SEARCH("优化",E1067))),4,0))))</f>
        <v>0</v>
      </c>
      <c r="R1067" t="str">
        <f>IF(AND(Q1067&gt;0,O1067=1),Q1067&amp;"-"&amp;E1067,"")</f>
        <v/>
      </c>
      <c r="S1067" t="s">
        <v>43</v>
      </c>
      <c r="U1067">
        <v>1</v>
      </c>
      <c r="V1067" t="s">
        <v>43</v>
      </c>
      <c r="X1067">
        <v>80</v>
      </c>
      <c r="Y1067">
        <v>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 t="e">
        <f>VLOOKUP(A1067,#REF!,4,FALSE)</f>
        <v>#REF!</v>
      </c>
      <c r="AW1067" t="e">
        <f>VLOOKUP(A1067,#REF!,5,FALSE)</f>
        <v>#REF!</v>
      </c>
      <c r="AX1067">
        <f>SUMIF(量化书目统计!A:A,H1067,量化书目统计!G:G)</f>
        <v>0</v>
      </c>
    </row>
    <row r="1068" spans="1:50" x14ac:dyDescent="0.3">
      <c r="A1068" t="s">
        <v>5577</v>
      </c>
      <c r="B1068" t="s">
        <v>855</v>
      </c>
      <c r="C1068" t="s">
        <v>185</v>
      </c>
      <c r="D1068">
        <v>5</v>
      </c>
      <c r="E1068" t="s">
        <v>405</v>
      </c>
      <c r="F1068" s="1" t="s">
        <v>406</v>
      </c>
      <c r="G1068" t="s">
        <v>407</v>
      </c>
      <c r="H1068" t="e">
        <f>VLOOKUP(F1068,#REF!,2,FALSE)</f>
        <v>#REF!</v>
      </c>
      <c r="I1068" t="s">
        <v>49</v>
      </c>
      <c r="J1068" s="4">
        <v>44883</v>
      </c>
      <c r="K1068" s="4">
        <v>44989</v>
      </c>
      <c r="L1068" s="3">
        <f>IF(K1068&lt;&gt;0,K1068-J1068,"")</f>
        <v>106</v>
      </c>
      <c r="M1068" s="4">
        <v>44985</v>
      </c>
      <c r="N1068">
        <f>M1068-J1068</f>
        <v>102</v>
      </c>
      <c r="O1068">
        <v>0</v>
      </c>
      <c r="P1068" t="e">
        <f>VLOOKUP(F1068,#REF!,3,FALSE)</f>
        <v>#REF!</v>
      </c>
      <c r="Q1068">
        <f>IF(OR(ISNUMBER(SEARCH("高等数学",E1068)),ISNUMBER(SEARCH("数学分析",E1068)),ISNUMBER(SEARCH("微积分",E1068))),1,IF(OR(ISNUMBER(SEARCH("概率",E1068)),ISNUMBER(SEARCH("数理统计",E1068)),ISNUMBER(SEARCH("统计",E1068))),2,IF(ISNUMBER(SEARCH("代数",E1068)),3,IF(OR(ISNUMBER(SEARCH("运筹",E1068)),ISNUMBER(SEARCH("优化",E1068))),4,0))))</f>
        <v>0</v>
      </c>
      <c r="R1068" t="str">
        <f>IF(AND(Q1068&gt;0,O1068=1),Q1068&amp;"-"&amp;E1068,"")</f>
        <v/>
      </c>
      <c r="S1068" t="s">
        <v>43</v>
      </c>
      <c r="U1068">
        <v>2</v>
      </c>
      <c r="V1068" t="s">
        <v>43</v>
      </c>
      <c r="X1068">
        <v>80</v>
      </c>
      <c r="Y1068">
        <v>15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e">
        <f>VLOOKUP(A1068,#REF!,4,FALSE)</f>
        <v>#REF!</v>
      </c>
      <c r="AW1068" t="e">
        <f>VLOOKUP(A1068,#REF!,5,FALSE)</f>
        <v>#REF!</v>
      </c>
      <c r="AX1068">
        <f>SUMIF(量化书目统计!A:A,H1068,量化书目统计!G:G)</f>
        <v>0</v>
      </c>
    </row>
    <row r="1069" spans="1:50" x14ac:dyDescent="0.3">
      <c r="A1069" t="s">
        <v>5578</v>
      </c>
      <c r="B1069" t="s">
        <v>855</v>
      </c>
      <c r="C1069" t="s">
        <v>185</v>
      </c>
      <c r="D1069">
        <v>5</v>
      </c>
      <c r="E1069" t="s">
        <v>206</v>
      </c>
      <c r="F1069" s="1" t="s">
        <v>207</v>
      </c>
      <c r="G1069" t="s">
        <v>208</v>
      </c>
      <c r="H1069" t="e">
        <f>VLOOKUP(F1069,#REF!,2,FALSE)</f>
        <v>#REF!</v>
      </c>
      <c r="I1069" t="s">
        <v>32</v>
      </c>
      <c r="J1069" s="4">
        <v>44869</v>
      </c>
      <c r="K1069" s="4">
        <v>44903</v>
      </c>
      <c r="L1069" s="3">
        <f>IF(K1069&lt;&gt;0,K1069-J1069,"")</f>
        <v>34</v>
      </c>
      <c r="M1069" s="4">
        <v>44903</v>
      </c>
      <c r="N1069">
        <f>M1069-J1069</f>
        <v>34</v>
      </c>
      <c r="O1069">
        <v>0</v>
      </c>
      <c r="P1069" t="e">
        <f>VLOOKUP(F1069,#REF!,3,FALSE)</f>
        <v>#REF!</v>
      </c>
      <c r="Q1069">
        <f>IF(OR(ISNUMBER(SEARCH("高等数学",E1069)),ISNUMBER(SEARCH("数学分析",E1069)),ISNUMBER(SEARCH("微积分",E1069))),1,IF(OR(ISNUMBER(SEARCH("概率",E1069)),ISNUMBER(SEARCH("数理统计",E1069)),ISNUMBER(SEARCH("统计",E1069))),2,IF(ISNUMBER(SEARCH("代数",E1069)),3,IF(OR(ISNUMBER(SEARCH("运筹",E1069)),ISNUMBER(SEARCH("优化",E1069))),4,0))))</f>
        <v>0</v>
      </c>
      <c r="R1069" t="str">
        <f>IF(AND(Q1069&gt;0,O1069=1),Q1069&amp;"-"&amp;E1069,"")</f>
        <v/>
      </c>
      <c r="S1069" t="s">
        <v>43</v>
      </c>
      <c r="U1069">
        <v>1</v>
      </c>
      <c r="V1069" t="s">
        <v>43</v>
      </c>
      <c r="X1069">
        <v>80</v>
      </c>
      <c r="Y1069">
        <v>4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e">
        <f>VLOOKUP(A1069,#REF!,4,FALSE)</f>
        <v>#REF!</v>
      </c>
      <c r="AW1069" t="e">
        <f>VLOOKUP(A1069,#REF!,5,FALSE)</f>
        <v>#REF!</v>
      </c>
      <c r="AX1069">
        <f>SUMIF(量化书目统计!A:A,H1069,量化书目统计!G:G)</f>
        <v>0</v>
      </c>
    </row>
    <row r="1070" spans="1:50" x14ac:dyDescent="0.3">
      <c r="A1070" t="s">
        <v>988</v>
      </c>
      <c r="B1070" t="s">
        <v>539</v>
      </c>
      <c r="C1070" t="s">
        <v>45</v>
      </c>
      <c r="D1070">
        <v>5</v>
      </c>
      <c r="E1070" t="s">
        <v>631</v>
      </c>
      <c r="F1070" s="1" t="s">
        <v>632</v>
      </c>
      <c r="G1070" t="s">
        <v>633</v>
      </c>
      <c r="H1070" t="e">
        <f>VLOOKUP(F1070,#REF!,2,FALSE)</f>
        <v>#REF!</v>
      </c>
      <c r="I1070" t="s">
        <v>49</v>
      </c>
      <c r="J1070" s="4">
        <v>44135</v>
      </c>
      <c r="K1070" s="4">
        <v>44164</v>
      </c>
      <c r="L1070" s="3">
        <f>IF(K1070&lt;&gt;0,K1070-J1070,"")</f>
        <v>29</v>
      </c>
      <c r="M1070" s="4">
        <v>44195</v>
      </c>
      <c r="N1070">
        <f>M1070-J1070</f>
        <v>60</v>
      </c>
      <c r="O1070">
        <v>0</v>
      </c>
      <c r="P1070" t="e">
        <f>VLOOKUP(F1070,#REF!,3,FALSE)</f>
        <v>#REF!</v>
      </c>
      <c r="Q1070">
        <f>IF(OR(ISNUMBER(SEARCH("高等数学",E1070)),ISNUMBER(SEARCH("数学分析",E1070)),ISNUMBER(SEARCH("微积分",E1070))),1,IF(OR(ISNUMBER(SEARCH("概率",E1070)),ISNUMBER(SEARCH("数理统计",E1070)),ISNUMBER(SEARCH("统计",E1070))),2,IF(ISNUMBER(SEARCH("代数",E1070)),3,IF(OR(ISNUMBER(SEARCH("运筹",E1070)),ISNUMBER(SEARCH("优化",E1070))),4,0))))</f>
        <v>0</v>
      </c>
      <c r="R1070" t="str">
        <f>IF(AND(Q1070&gt;0,O1070=1),Q1070&amp;"-"&amp;E1070,"")</f>
        <v/>
      </c>
      <c r="S1070" t="s">
        <v>28</v>
      </c>
      <c r="T1070">
        <v>8</v>
      </c>
      <c r="U1070">
        <v>1</v>
      </c>
      <c r="V1070" t="s">
        <v>28</v>
      </c>
      <c r="W1070">
        <v>13</v>
      </c>
      <c r="X1070">
        <v>8</v>
      </c>
      <c r="Y1070">
        <v>11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e">
        <f>VLOOKUP(A1070,#REF!,4,FALSE)</f>
        <v>#REF!</v>
      </c>
      <c r="AW1070" t="e">
        <f>VLOOKUP(A1070,#REF!,5,FALSE)</f>
        <v>#REF!</v>
      </c>
      <c r="AX1070">
        <f>SUMIF(量化书目统计!A:A,H1070,量化书目统计!G:G)</f>
        <v>0</v>
      </c>
    </row>
    <row r="1071" spans="1:50" x14ac:dyDescent="0.3">
      <c r="A1071" t="s">
        <v>5579</v>
      </c>
      <c r="B1071" t="s">
        <v>855</v>
      </c>
      <c r="C1071" t="s">
        <v>185</v>
      </c>
      <c r="D1071">
        <v>5</v>
      </c>
      <c r="E1071" t="s">
        <v>659</v>
      </c>
      <c r="F1071" s="1" t="s">
        <v>660</v>
      </c>
      <c r="G1071" t="s">
        <v>661</v>
      </c>
      <c r="H1071" t="e">
        <f>VLOOKUP(F1071,#REF!,2,FALSE)</f>
        <v>#REF!</v>
      </c>
      <c r="I1071" t="s">
        <v>225</v>
      </c>
      <c r="J1071" s="4">
        <v>44900</v>
      </c>
      <c r="K1071" s="4">
        <v>44907</v>
      </c>
      <c r="L1071" s="3">
        <f>IF(K1071&lt;&gt;0,K1071-J1071,"")</f>
        <v>7</v>
      </c>
      <c r="M1071" s="4">
        <v>44960</v>
      </c>
      <c r="N1071">
        <f>M1071-J1071</f>
        <v>60</v>
      </c>
      <c r="O1071">
        <v>0</v>
      </c>
      <c r="P1071" t="e">
        <f>VLOOKUP(F1071,#REF!,3,FALSE)</f>
        <v>#REF!</v>
      </c>
      <c r="Q1071">
        <f>IF(OR(ISNUMBER(SEARCH("高等数学",E1071)),ISNUMBER(SEARCH("数学分析",E1071)),ISNUMBER(SEARCH("微积分",E1071))),1,IF(OR(ISNUMBER(SEARCH("概率",E1071)),ISNUMBER(SEARCH("数理统计",E1071)),ISNUMBER(SEARCH("统计",E1071))),2,IF(ISNUMBER(SEARCH("代数",E1071)),3,IF(OR(ISNUMBER(SEARCH("运筹",E1071)),ISNUMBER(SEARCH("优化",E1071))),4,0))))</f>
        <v>0</v>
      </c>
      <c r="R1071" t="str">
        <f>IF(AND(Q1071&gt;0,O1071=1),Q1071&amp;"-"&amp;E1071,"")</f>
        <v/>
      </c>
      <c r="S1071" t="s">
        <v>43</v>
      </c>
      <c r="U1071">
        <v>1</v>
      </c>
      <c r="V1071" t="s">
        <v>43</v>
      </c>
      <c r="X1071">
        <v>80</v>
      </c>
      <c r="Y1071">
        <v>3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e">
        <f>VLOOKUP(A1071,#REF!,4,FALSE)</f>
        <v>#REF!</v>
      </c>
      <c r="AW1071" t="e">
        <f>VLOOKUP(A1071,#REF!,5,FALSE)</f>
        <v>#REF!</v>
      </c>
      <c r="AX1071">
        <f>SUMIF(量化书目统计!A:A,H1071,量化书目统计!G:G)</f>
        <v>0</v>
      </c>
    </row>
    <row r="1072" spans="1:50" x14ac:dyDescent="0.3">
      <c r="A1072" t="s">
        <v>5580</v>
      </c>
      <c r="B1072" t="s">
        <v>855</v>
      </c>
      <c r="C1072" t="s">
        <v>247</v>
      </c>
      <c r="D1072">
        <v>5</v>
      </c>
      <c r="E1072" t="s">
        <v>913</v>
      </c>
      <c r="F1072" s="1" t="s">
        <v>914</v>
      </c>
      <c r="G1072" t="s">
        <v>915</v>
      </c>
      <c r="H1072" t="e">
        <f>VLOOKUP(F1072,#REF!,2,FALSE)</f>
        <v>#REF!</v>
      </c>
      <c r="I1072" t="s">
        <v>158</v>
      </c>
      <c r="J1072" s="4">
        <v>44820</v>
      </c>
      <c r="K1072">
        <v>0</v>
      </c>
      <c r="L1072" s="3" t="str">
        <f>IF(K1072&lt;&gt;0,K1072-J1072,"")</f>
        <v/>
      </c>
      <c r="M1072" s="4">
        <v>45103</v>
      </c>
      <c r="N1072">
        <f>M1072-J1072</f>
        <v>283</v>
      </c>
      <c r="O1072">
        <v>0</v>
      </c>
      <c r="P1072" t="e">
        <f>VLOOKUP(F1072,#REF!,3,FALSE)</f>
        <v>#REF!</v>
      </c>
      <c r="Q1072">
        <f>IF(OR(ISNUMBER(SEARCH("高等数学",E1072)),ISNUMBER(SEARCH("数学分析",E1072)),ISNUMBER(SEARCH("微积分",E1072))),1,IF(OR(ISNUMBER(SEARCH("概率",E1072)),ISNUMBER(SEARCH("数理统计",E1072)),ISNUMBER(SEARCH("统计",E1072))),2,IF(ISNUMBER(SEARCH("代数",E1072)),3,IF(OR(ISNUMBER(SEARCH("运筹",E1072)),ISNUMBER(SEARCH("优化",E1072))),4,0))))</f>
        <v>0</v>
      </c>
      <c r="R1072" t="str">
        <f>IF(AND(Q1072&gt;0,O1072=1),Q1072&amp;"-"&amp;E1072,"")</f>
        <v/>
      </c>
      <c r="S1072" t="s">
        <v>43</v>
      </c>
      <c r="U1072">
        <v>1</v>
      </c>
      <c r="X1072">
        <v>80</v>
      </c>
      <c r="Y1072">
        <v>13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e">
        <f>VLOOKUP(A1072,#REF!,4,FALSE)</f>
        <v>#REF!</v>
      </c>
      <c r="AW1072" t="e">
        <f>VLOOKUP(A1072,#REF!,5,FALSE)</f>
        <v>#REF!</v>
      </c>
      <c r="AX1072">
        <f>SUMIF(量化书目统计!A:A,H1072,量化书目统计!G:G)</f>
        <v>0</v>
      </c>
    </row>
    <row r="1073" spans="1:50" x14ac:dyDescent="0.3">
      <c r="A1073" t="s">
        <v>5581</v>
      </c>
      <c r="B1073" t="s">
        <v>855</v>
      </c>
      <c r="C1073" t="s">
        <v>423</v>
      </c>
      <c r="D1073">
        <v>5</v>
      </c>
      <c r="E1073" t="s">
        <v>487</v>
      </c>
      <c r="F1073" s="1" t="s">
        <v>488</v>
      </c>
      <c r="G1073" t="s">
        <v>489</v>
      </c>
      <c r="H1073" t="e">
        <f>VLOOKUP(F1073,#REF!,2,FALSE)</f>
        <v>#REF!</v>
      </c>
      <c r="I1073" t="s">
        <v>53</v>
      </c>
      <c r="J1073" s="4">
        <v>44905</v>
      </c>
      <c r="K1073" s="4">
        <v>44908</v>
      </c>
      <c r="L1073" s="3">
        <f>IF(K1073&lt;&gt;0,K1073-J1073,"")</f>
        <v>3</v>
      </c>
      <c r="M1073" s="4">
        <v>44965</v>
      </c>
      <c r="N1073">
        <f>M1073-J1073</f>
        <v>60</v>
      </c>
      <c r="O1073">
        <v>0</v>
      </c>
      <c r="P1073" t="e">
        <f>VLOOKUP(F1073,#REF!,3,FALSE)</f>
        <v>#REF!</v>
      </c>
      <c r="Q1073">
        <f>IF(OR(ISNUMBER(SEARCH("高等数学",E1073)),ISNUMBER(SEARCH("数学分析",E1073)),ISNUMBER(SEARCH("微积分",E1073))),1,IF(OR(ISNUMBER(SEARCH("概率",E1073)),ISNUMBER(SEARCH("数理统计",E1073)),ISNUMBER(SEARCH("统计",E1073))),2,IF(ISNUMBER(SEARCH("代数",E1073)),3,IF(OR(ISNUMBER(SEARCH("运筹",E1073)),ISNUMBER(SEARCH("优化",E1073))),4,0))))</f>
        <v>0</v>
      </c>
      <c r="R1073" t="str">
        <f>IF(AND(Q1073&gt;0,O1073=1),Q1073&amp;"-"&amp;E1073,"")</f>
        <v/>
      </c>
      <c r="S1073" t="s">
        <v>43</v>
      </c>
      <c r="U1073">
        <v>1</v>
      </c>
      <c r="V1073" t="s">
        <v>43</v>
      </c>
      <c r="X1073">
        <v>80</v>
      </c>
      <c r="Y1073">
        <v>8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e">
        <f>VLOOKUP(A1073,#REF!,4,FALSE)</f>
        <v>#REF!</v>
      </c>
      <c r="AW1073" t="e">
        <f>VLOOKUP(A1073,#REF!,5,FALSE)</f>
        <v>#REF!</v>
      </c>
      <c r="AX1073">
        <f>SUMIF(量化书目统计!A:A,H1073,量化书目统计!G:G)</f>
        <v>0</v>
      </c>
    </row>
    <row r="1074" spans="1:50" x14ac:dyDescent="0.3">
      <c r="A1074" t="s">
        <v>5582</v>
      </c>
      <c r="B1074" t="s">
        <v>855</v>
      </c>
      <c r="C1074" t="s">
        <v>205</v>
      </c>
      <c r="D1074">
        <v>1</v>
      </c>
      <c r="E1074" t="s">
        <v>2187</v>
      </c>
      <c r="F1074" s="1" t="s">
        <v>2188</v>
      </c>
      <c r="G1074" t="s">
        <v>2189</v>
      </c>
      <c r="H1074" t="e">
        <f>VLOOKUP(F1074,#REF!,2,FALSE)</f>
        <v>#REF!</v>
      </c>
      <c r="I1074" t="s">
        <v>65</v>
      </c>
      <c r="J1074" s="4">
        <v>44853</v>
      </c>
      <c r="K1074" s="4">
        <v>44984</v>
      </c>
      <c r="L1074" s="3">
        <f>IF(K1074&lt;&gt;0,K1074-J1074,"")</f>
        <v>131</v>
      </c>
      <c r="M1074" s="4">
        <v>44985</v>
      </c>
      <c r="N1074">
        <f>M1074-J1074</f>
        <v>132</v>
      </c>
      <c r="O1074">
        <v>0</v>
      </c>
      <c r="P1074" t="e">
        <f>VLOOKUP(F1074,#REF!,3,FALSE)</f>
        <v>#REF!</v>
      </c>
      <c r="Q1074">
        <f>IF(OR(ISNUMBER(SEARCH("高等数学",E1074)),ISNUMBER(SEARCH("数学分析",E1074)),ISNUMBER(SEARCH("微积分",E1074))),1,IF(OR(ISNUMBER(SEARCH("概率",E1074)),ISNUMBER(SEARCH("数理统计",E1074)),ISNUMBER(SEARCH("统计",E1074))),2,IF(ISNUMBER(SEARCH("代数",E1074)),3,IF(OR(ISNUMBER(SEARCH("运筹",E1074)),ISNUMBER(SEARCH("优化",E1074))),4,0))))</f>
        <v>0</v>
      </c>
      <c r="R1074" t="str">
        <f>IF(AND(Q1074&gt;0,O1074=1),Q1074&amp;"-"&amp;E1074,"")</f>
        <v/>
      </c>
      <c r="S1074" t="s">
        <v>43</v>
      </c>
      <c r="U1074">
        <v>2</v>
      </c>
      <c r="V1074" t="s">
        <v>43</v>
      </c>
      <c r="X1074">
        <v>80</v>
      </c>
      <c r="Y1074">
        <v>13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e">
        <f>VLOOKUP(A1074,#REF!,4,FALSE)</f>
        <v>#REF!</v>
      </c>
      <c r="AW1074" t="e">
        <f>VLOOKUP(A1074,#REF!,5,FALSE)</f>
        <v>#REF!</v>
      </c>
      <c r="AX1074">
        <f>SUMIF(量化书目统计!A:A,H1074,量化书目统计!G:G)</f>
        <v>0</v>
      </c>
    </row>
    <row r="1075" spans="1:50" x14ac:dyDescent="0.3">
      <c r="A1075" t="s">
        <v>5583</v>
      </c>
      <c r="B1075" t="s">
        <v>855</v>
      </c>
      <c r="C1075" t="s">
        <v>205</v>
      </c>
      <c r="D1075">
        <v>1</v>
      </c>
      <c r="E1075" t="s">
        <v>1028</v>
      </c>
      <c r="F1075" s="1" t="s">
        <v>1029</v>
      </c>
      <c r="G1075" t="s">
        <v>1030</v>
      </c>
      <c r="H1075" t="e">
        <f>VLOOKUP(F1075,#REF!,2,FALSE)</f>
        <v>#REF!</v>
      </c>
      <c r="I1075" t="s">
        <v>49</v>
      </c>
      <c r="J1075" s="4">
        <v>44883</v>
      </c>
      <c r="K1075" s="4">
        <v>44970</v>
      </c>
      <c r="L1075" s="3">
        <f>IF(K1075&lt;&gt;0,K1075-J1075,"")</f>
        <v>87</v>
      </c>
      <c r="M1075" s="4">
        <v>44985</v>
      </c>
      <c r="N1075">
        <f>M1075-J1075</f>
        <v>102</v>
      </c>
      <c r="O1075">
        <v>0</v>
      </c>
      <c r="P1075" t="e">
        <f>VLOOKUP(F1075,#REF!,3,FALSE)</f>
        <v>#REF!</v>
      </c>
      <c r="Q1075">
        <f>IF(OR(ISNUMBER(SEARCH("高等数学",E1075)),ISNUMBER(SEARCH("数学分析",E1075)),ISNUMBER(SEARCH("微积分",E1075))),1,IF(OR(ISNUMBER(SEARCH("概率",E1075)),ISNUMBER(SEARCH("数理统计",E1075)),ISNUMBER(SEARCH("统计",E1075))),2,IF(ISNUMBER(SEARCH("代数",E1075)),3,IF(OR(ISNUMBER(SEARCH("运筹",E1075)),ISNUMBER(SEARCH("优化",E1075))),4,0))))</f>
        <v>0</v>
      </c>
      <c r="R1075" t="str">
        <f>IF(AND(Q1075&gt;0,O1075=1),Q1075&amp;"-"&amp;E1075,"")</f>
        <v/>
      </c>
      <c r="S1075" t="s">
        <v>43</v>
      </c>
      <c r="U1075">
        <v>1</v>
      </c>
      <c r="V1075" t="s">
        <v>43</v>
      </c>
      <c r="X1075">
        <v>80</v>
      </c>
      <c r="Y1075">
        <v>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e">
        <f>VLOOKUP(A1075,#REF!,4,FALSE)</f>
        <v>#REF!</v>
      </c>
      <c r="AW1075" t="e">
        <f>VLOOKUP(A1075,#REF!,5,FALSE)</f>
        <v>#REF!</v>
      </c>
      <c r="AX1075">
        <f>SUMIF(量化书目统计!A:A,H1075,量化书目统计!G:G)</f>
        <v>0</v>
      </c>
    </row>
    <row r="1076" spans="1:50" x14ac:dyDescent="0.3">
      <c r="A1076" t="s">
        <v>5584</v>
      </c>
      <c r="B1076" t="s">
        <v>855</v>
      </c>
      <c r="C1076" t="s">
        <v>111</v>
      </c>
      <c r="D1076">
        <v>4</v>
      </c>
      <c r="E1076" t="s">
        <v>2796</v>
      </c>
      <c r="F1076" s="1" t="s">
        <v>2797</v>
      </c>
      <c r="G1076" t="s">
        <v>2798</v>
      </c>
      <c r="H1076" t="e">
        <f>VLOOKUP(F1076,#REF!,2,FALSE)</f>
        <v>#REF!</v>
      </c>
      <c r="I1076" t="s">
        <v>59</v>
      </c>
      <c r="J1076" s="4">
        <v>44828</v>
      </c>
      <c r="K1076" s="4">
        <v>44911</v>
      </c>
      <c r="L1076" s="3">
        <f>IF(K1076&lt;&gt;0,K1076-J1076,"")</f>
        <v>83</v>
      </c>
      <c r="M1076" s="4">
        <v>44985</v>
      </c>
      <c r="N1076">
        <f>M1076-J1076</f>
        <v>157</v>
      </c>
      <c r="O1076">
        <v>0</v>
      </c>
      <c r="P1076" t="e">
        <f>VLOOKUP(F1076,#REF!,3,FALSE)</f>
        <v>#REF!</v>
      </c>
      <c r="Q1076">
        <f>IF(OR(ISNUMBER(SEARCH("高等数学",E1076)),ISNUMBER(SEARCH("数学分析",E1076)),ISNUMBER(SEARCH("微积分",E1076))),1,IF(OR(ISNUMBER(SEARCH("概率",E1076)),ISNUMBER(SEARCH("数理统计",E1076)),ISNUMBER(SEARCH("统计",E1076))),2,IF(ISNUMBER(SEARCH("代数",E1076)),3,IF(OR(ISNUMBER(SEARCH("运筹",E1076)),ISNUMBER(SEARCH("优化",E1076))),4,0))))</f>
        <v>3</v>
      </c>
      <c r="R1076" t="str">
        <f>IF(AND(Q1076&gt;0,O1076=1),Q1076&amp;"-"&amp;E1076,"")</f>
        <v/>
      </c>
      <c r="S1076" t="s">
        <v>43</v>
      </c>
      <c r="U1076">
        <v>1</v>
      </c>
      <c r="V1076" t="s">
        <v>43</v>
      </c>
      <c r="X1076">
        <v>80</v>
      </c>
      <c r="Y1076">
        <v>19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 t="e">
        <f>VLOOKUP(A1076,#REF!,4,FALSE)</f>
        <v>#REF!</v>
      </c>
      <c r="AW1076" t="e">
        <f>VLOOKUP(A1076,#REF!,5,FALSE)</f>
        <v>#REF!</v>
      </c>
      <c r="AX1076">
        <f>SUMIF(量化书目统计!A:A,H1076,量化书目统计!G:G)</f>
        <v>0</v>
      </c>
    </row>
    <row r="1077" spans="1:50" x14ac:dyDescent="0.3">
      <c r="A1077" t="s">
        <v>5585</v>
      </c>
      <c r="B1077" t="s">
        <v>855</v>
      </c>
      <c r="C1077" t="s">
        <v>111</v>
      </c>
      <c r="D1077">
        <v>4</v>
      </c>
      <c r="E1077" t="s">
        <v>2945</v>
      </c>
      <c r="F1077" s="1" t="s">
        <v>2946</v>
      </c>
      <c r="G1077" t="s">
        <v>2947</v>
      </c>
      <c r="H1077" t="e">
        <f>VLOOKUP(F1077,#REF!,2,FALSE)</f>
        <v>#REF!</v>
      </c>
      <c r="I1077" t="s">
        <v>65</v>
      </c>
      <c r="J1077" s="4">
        <v>44802</v>
      </c>
      <c r="K1077" s="4">
        <v>44808</v>
      </c>
      <c r="L1077" s="3">
        <f>IF(K1077&lt;&gt;0,K1077-J1077,"")</f>
        <v>6</v>
      </c>
      <c r="M1077" s="4">
        <v>44862</v>
      </c>
      <c r="N1077">
        <f>M1077-J1077</f>
        <v>60</v>
      </c>
      <c r="O1077">
        <v>0</v>
      </c>
      <c r="P1077" t="e">
        <f>VLOOKUP(F1077,#REF!,3,FALSE)</f>
        <v>#REF!</v>
      </c>
      <c r="Q1077">
        <f>IF(OR(ISNUMBER(SEARCH("高等数学",E1077)),ISNUMBER(SEARCH("数学分析",E1077)),ISNUMBER(SEARCH("微积分",E1077))),1,IF(OR(ISNUMBER(SEARCH("概率",E1077)),ISNUMBER(SEARCH("数理统计",E1077)),ISNUMBER(SEARCH("统计",E1077))),2,IF(ISNUMBER(SEARCH("代数",E1077)),3,IF(OR(ISNUMBER(SEARCH("运筹",E1077)),ISNUMBER(SEARCH("优化",E1077))),4,0))))</f>
        <v>0</v>
      </c>
      <c r="R1077" t="str">
        <f>IF(AND(Q1077&gt;0,O1077=1),Q1077&amp;"-"&amp;E1077,"")</f>
        <v/>
      </c>
      <c r="S1077" t="s">
        <v>43</v>
      </c>
      <c r="U1077">
        <v>1</v>
      </c>
      <c r="V1077" t="s">
        <v>43</v>
      </c>
      <c r="X1077">
        <v>80</v>
      </c>
      <c r="Y1077">
        <v>4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e">
        <f>VLOOKUP(A1077,#REF!,4,FALSE)</f>
        <v>#REF!</v>
      </c>
      <c r="AW1077" t="e">
        <f>VLOOKUP(A1077,#REF!,5,FALSE)</f>
        <v>#REF!</v>
      </c>
      <c r="AX1077">
        <f>SUMIF(量化书目统计!A:A,H1077,量化书目统计!G:G)</f>
        <v>0</v>
      </c>
    </row>
    <row r="1078" spans="1:50" x14ac:dyDescent="0.3">
      <c r="A1078" t="s">
        <v>5586</v>
      </c>
      <c r="B1078" t="s">
        <v>855</v>
      </c>
      <c r="C1078" t="s">
        <v>287</v>
      </c>
      <c r="D1078">
        <v>5</v>
      </c>
      <c r="E1078">
        <v>1984</v>
      </c>
      <c r="F1078" s="1" t="s">
        <v>852</v>
      </c>
      <c r="G1078" t="s">
        <v>853</v>
      </c>
      <c r="H1078" t="e">
        <f>VLOOKUP(F1078,#REF!,2,FALSE)</f>
        <v>#REF!</v>
      </c>
      <c r="I1078" t="s">
        <v>32</v>
      </c>
      <c r="J1078" s="4">
        <v>44905</v>
      </c>
      <c r="K1078" s="4">
        <v>44975</v>
      </c>
      <c r="L1078" s="3">
        <f>IF(K1078&lt;&gt;0,K1078-J1078,"")</f>
        <v>70</v>
      </c>
      <c r="M1078" s="4">
        <v>44985</v>
      </c>
      <c r="N1078">
        <f>M1078-J1078</f>
        <v>80</v>
      </c>
      <c r="O1078">
        <v>0</v>
      </c>
      <c r="P1078" t="e">
        <f>VLOOKUP(F1078,#REF!,3,FALSE)</f>
        <v>#REF!</v>
      </c>
      <c r="Q1078">
        <f>IF(OR(ISNUMBER(SEARCH("高等数学",E1078)),ISNUMBER(SEARCH("数学分析",E1078)),ISNUMBER(SEARCH("微积分",E1078))),1,IF(OR(ISNUMBER(SEARCH("概率",E1078)),ISNUMBER(SEARCH("数理统计",E1078)),ISNUMBER(SEARCH("统计",E1078))),2,IF(ISNUMBER(SEARCH("代数",E1078)),3,IF(OR(ISNUMBER(SEARCH("运筹",E1078)),ISNUMBER(SEARCH("优化",E1078))),4,0))))</f>
        <v>0</v>
      </c>
      <c r="R1078" t="str">
        <f>IF(AND(Q1078&gt;0,O1078=1),Q1078&amp;"-"&amp;E1078,"")</f>
        <v/>
      </c>
      <c r="S1078" t="s">
        <v>43</v>
      </c>
      <c r="U1078">
        <v>1</v>
      </c>
      <c r="V1078" t="s">
        <v>43</v>
      </c>
      <c r="X1078">
        <v>80</v>
      </c>
      <c r="Y1078">
        <v>8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e">
        <f>VLOOKUP(A1078,#REF!,4,FALSE)</f>
        <v>#REF!</v>
      </c>
      <c r="AW1078" t="e">
        <f>VLOOKUP(A1078,#REF!,5,FALSE)</f>
        <v>#REF!</v>
      </c>
      <c r="AX1078">
        <f>SUMIF(量化书目统计!A:A,H1078,量化书目统计!G:G)</f>
        <v>0</v>
      </c>
    </row>
    <row r="1079" spans="1:50" x14ac:dyDescent="0.3">
      <c r="A1079" t="s">
        <v>5587</v>
      </c>
      <c r="B1079" t="s">
        <v>855</v>
      </c>
      <c r="C1079" t="s">
        <v>287</v>
      </c>
      <c r="D1079">
        <v>5</v>
      </c>
      <c r="E1079" t="s">
        <v>1716</v>
      </c>
      <c r="F1079" s="1" t="s">
        <v>1717</v>
      </c>
      <c r="G1079" t="s">
        <v>1718</v>
      </c>
      <c r="H1079" t="e">
        <f>VLOOKUP(F1079,#REF!,2,FALSE)</f>
        <v>#REF!</v>
      </c>
      <c r="I1079" t="s">
        <v>42</v>
      </c>
      <c r="J1079" s="4">
        <v>44802</v>
      </c>
      <c r="K1079" s="4">
        <v>44858</v>
      </c>
      <c r="L1079" s="3">
        <f>IF(K1079&lt;&gt;0,K1079-J1079,"")</f>
        <v>56</v>
      </c>
      <c r="M1079" s="4">
        <v>44862</v>
      </c>
      <c r="N1079">
        <f>M1079-J1079</f>
        <v>60</v>
      </c>
      <c r="O1079">
        <v>0</v>
      </c>
      <c r="P1079" t="e">
        <f>VLOOKUP(F1079,#REF!,3,FALSE)</f>
        <v>#REF!</v>
      </c>
      <c r="Q1079">
        <f>IF(OR(ISNUMBER(SEARCH("高等数学",E1079)),ISNUMBER(SEARCH("数学分析",E1079)),ISNUMBER(SEARCH("微积分",E1079))),1,IF(OR(ISNUMBER(SEARCH("概率",E1079)),ISNUMBER(SEARCH("数理统计",E1079)),ISNUMBER(SEARCH("统计",E1079))),2,IF(ISNUMBER(SEARCH("代数",E1079)),3,IF(OR(ISNUMBER(SEARCH("运筹",E1079)),ISNUMBER(SEARCH("优化",E1079))),4,0))))</f>
        <v>0</v>
      </c>
      <c r="R1079" t="str">
        <f>IF(AND(Q1079&gt;0,O1079=1),Q1079&amp;"-"&amp;E1079,"")</f>
        <v/>
      </c>
      <c r="S1079" t="s">
        <v>43</v>
      </c>
      <c r="U1079">
        <v>1</v>
      </c>
      <c r="V1079" t="s">
        <v>43</v>
      </c>
      <c r="X1079">
        <v>80</v>
      </c>
      <c r="Y1079">
        <v>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e">
        <f>VLOOKUP(A1079,#REF!,4,FALSE)</f>
        <v>#REF!</v>
      </c>
      <c r="AW1079" t="e">
        <f>VLOOKUP(A1079,#REF!,5,FALSE)</f>
        <v>#REF!</v>
      </c>
      <c r="AX1079">
        <f>SUMIF(量化书目统计!A:A,H1079,量化书目统计!G:G)</f>
        <v>0</v>
      </c>
    </row>
    <row r="1080" spans="1:50" x14ac:dyDescent="0.3">
      <c r="A1080" t="s">
        <v>5588</v>
      </c>
      <c r="B1080" t="s">
        <v>855</v>
      </c>
      <c r="C1080" t="s">
        <v>2124</v>
      </c>
      <c r="D1080">
        <v>5</v>
      </c>
      <c r="E1080" t="s">
        <v>1920</v>
      </c>
      <c r="F1080" s="1" t="s">
        <v>1921</v>
      </c>
      <c r="G1080" t="s">
        <v>1922</v>
      </c>
      <c r="H1080" t="e">
        <f>VLOOKUP(F1080,#REF!,2,FALSE)</f>
        <v>#REF!</v>
      </c>
      <c r="I1080" t="s">
        <v>65</v>
      </c>
      <c r="J1080" s="4">
        <v>44808</v>
      </c>
      <c r="K1080" s="4">
        <v>44903</v>
      </c>
      <c r="L1080" s="3">
        <f>IF(K1080&lt;&gt;0,K1080-J1080,"")</f>
        <v>95</v>
      </c>
      <c r="M1080" s="4">
        <v>44908</v>
      </c>
      <c r="N1080">
        <f>M1080-J1080</f>
        <v>100</v>
      </c>
      <c r="O1080">
        <v>0</v>
      </c>
      <c r="P1080" t="e">
        <f>VLOOKUP(F1080,#REF!,3,FALSE)</f>
        <v>#REF!</v>
      </c>
      <c r="Q1080">
        <f>IF(OR(ISNUMBER(SEARCH("高等数学",E1080)),ISNUMBER(SEARCH("数学分析",E1080)),ISNUMBER(SEARCH("微积分",E1080))),1,IF(OR(ISNUMBER(SEARCH("概率",E1080)),ISNUMBER(SEARCH("数理统计",E1080)),ISNUMBER(SEARCH("统计",E1080))),2,IF(ISNUMBER(SEARCH("代数",E1080)),3,IF(OR(ISNUMBER(SEARCH("运筹",E1080)),ISNUMBER(SEARCH("优化",E1080))),4,0))))</f>
        <v>0</v>
      </c>
      <c r="R1080" t="str">
        <f>IF(AND(Q1080&gt;0,O1080=1),Q1080&amp;"-"&amp;E1080,"")</f>
        <v/>
      </c>
      <c r="S1080" t="s">
        <v>43</v>
      </c>
      <c r="U1080">
        <v>1</v>
      </c>
      <c r="V1080" t="s">
        <v>43</v>
      </c>
      <c r="X1080">
        <v>80</v>
      </c>
      <c r="Y1080">
        <v>8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e">
        <f>VLOOKUP(A1080,#REF!,4,FALSE)</f>
        <v>#REF!</v>
      </c>
      <c r="AW1080" t="e">
        <f>VLOOKUP(A1080,#REF!,5,FALSE)</f>
        <v>#REF!</v>
      </c>
      <c r="AX1080">
        <f>SUMIF(量化书目统计!A:A,H1080,量化书目统计!G:G)</f>
        <v>0</v>
      </c>
    </row>
    <row r="1081" spans="1:50" x14ac:dyDescent="0.3">
      <c r="A1081" t="s">
        <v>989</v>
      </c>
      <c r="B1081" t="s">
        <v>539</v>
      </c>
      <c r="C1081" t="s">
        <v>990</v>
      </c>
      <c r="D1081">
        <v>4</v>
      </c>
      <c r="E1081" t="s">
        <v>991</v>
      </c>
      <c r="F1081" s="1" t="s">
        <v>992</v>
      </c>
      <c r="G1081" t="s">
        <v>993</v>
      </c>
      <c r="H1081" t="e">
        <f>VLOOKUP(F1081,#REF!,2,FALSE)</f>
        <v>#REF!</v>
      </c>
      <c r="I1081" t="s">
        <v>59</v>
      </c>
      <c r="J1081" s="4">
        <v>43850</v>
      </c>
      <c r="K1081" s="4">
        <v>44103</v>
      </c>
      <c r="L1081" s="3">
        <f>IF(K1081&lt;&gt;0,K1081-J1081,"")</f>
        <v>253</v>
      </c>
      <c r="M1081" s="4">
        <v>44104</v>
      </c>
      <c r="N1081">
        <f>M1081-J1081</f>
        <v>254</v>
      </c>
      <c r="O1081">
        <v>0</v>
      </c>
      <c r="P1081" t="e">
        <f>VLOOKUP(F1081,#REF!,3,FALSE)</f>
        <v>#REF!</v>
      </c>
      <c r="Q1081">
        <f>IF(OR(ISNUMBER(SEARCH("高等数学",E1081)),ISNUMBER(SEARCH("数学分析",E1081)),ISNUMBER(SEARCH("微积分",E1081))),1,IF(OR(ISNUMBER(SEARCH("概率",E1081)),ISNUMBER(SEARCH("数理统计",E1081)),ISNUMBER(SEARCH("统计",E1081))),2,IF(ISNUMBER(SEARCH("代数",E1081)),3,IF(OR(ISNUMBER(SEARCH("运筹",E1081)),ISNUMBER(SEARCH("优化",E1081))),4,0))))</f>
        <v>2</v>
      </c>
      <c r="R1081" t="str">
        <f>IF(AND(Q1081&gt;0,O1081=1),Q1081&amp;"-"&amp;E1081,"")</f>
        <v/>
      </c>
      <c r="S1081" t="s">
        <v>43</v>
      </c>
      <c r="U1081">
        <v>1</v>
      </c>
      <c r="V1081" t="s">
        <v>28</v>
      </c>
      <c r="W1081">
        <v>4</v>
      </c>
      <c r="X1081">
        <v>0</v>
      </c>
      <c r="Y1081">
        <v>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e">
        <f>VLOOKUP(A1081,#REF!,4,FALSE)</f>
        <v>#REF!</v>
      </c>
      <c r="AW1081" t="e">
        <f>VLOOKUP(A1081,#REF!,5,FALSE)</f>
        <v>#REF!</v>
      </c>
      <c r="AX1081">
        <f>SUMIF(量化书目统计!A:A,H1081,量化书目统计!G:G)</f>
        <v>0</v>
      </c>
    </row>
    <row r="1082" spans="1:50" x14ac:dyDescent="0.3">
      <c r="A1082" t="s">
        <v>5589</v>
      </c>
      <c r="B1082" t="s">
        <v>855</v>
      </c>
      <c r="C1082" t="s">
        <v>313</v>
      </c>
      <c r="D1082">
        <v>5</v>
      </c>
      <c r="E1082" t="s">
        <v>2505</v>
      </c>
      <c r="F1082" s="1" t="s">
        <v>2506</v>
      </c>
      <c r="G1082" t="s">
        <v>2507</v>
      </c>
      <c r="H1082" t="e">
        <f>VLOOKUP(F1082,#REF!,2,FALSE)</f>
        <v>#REF!</v>
      </c>
      <c r="I1082" t="s">
        <v>65</v>
      </c>
      <c r="J1082" s="4">
        <v>44803</v>
      </c>
      <c r="K1082" s="4">
        <v>44983</v>
      </c>
      <c r="L1082" s="3">
        <f>IF(K1082&lt;&gt;0,K1082-J1082,"")</f>
        <v>180</v>
      </c>
      <c r="M1082" s="4">
        <v>44986</v>
      </c>
      <c r="N1082">
        <f>M1082-J1082</f>
        <v>183</v>
      </c>
      <c r="O1082">
        <v>0</v>
      </c>
      <c r="P1082" t="e">
        <f>VLOOKUP(F1082,#REF!,3,FALSE)</f>
        <v>#REF!</v>
      </c>
      <c r="Q1082">
        <f>IF(OR(ISNUMBER(SEARCH("高等数学",E1082)),ISNUMBER(SEARCH("数学分析",E1082)),ISNUMBER(SEARCH("微积分",E1082))),1,IF(OR(ISNUMBER(SEARCH("概率",E1082)),ISNUMBER(SEARCH("数理统计",E1082)),ISNUMBER(SEARCH("统计",E1082))),2,IF(ISNUMBER(SEARCH("代数",E1082)),3,IF(OR(ISNUMBER(SEARCH("运筹",E1082)),ISNUMBER(SEARCH("优化",E1082))),4,0))))</f>
        <v>0</v>
      </c>
      <c r="R1082" t="str">
        <f>IF(AND(Q1082&gt;0,O1082=1),Q1082&amp;"-"&amp;E1082,"")</f>
        <v/>
      </c>
      <c r="S1082" t="s">
        <v>43</v>
      </c>
      <c r="U1082">
        <v>1</v>
      </c>
      <c r="V1082" t="s">
        <v>43</v>
      </c>
      <c r="X1082">
        <v>80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e">
        <f>VLOOKUP(A1082,#REF!,4,FALSE)</f>
        <v>#REF!</v>
      </c>
      <c r="AW1082" t="e">
        <f>VLOOKUP(A1082,#REF!,5,FALSE)</f>
        <v>#REF!</v>
      </c>
      <c r="AX1082">
        <f>SUMIF(量化书目统计!A:A,H1082,量化书目统计!G:G)</f>
        <v>0</v>
      </c>
    </row>
    <row r="1083" spans="1:50" x14ac:dyDescent="0.3">
      <c r="A1083" t="s">
        <v>5590</v>
      </c>
      <c r="B1083" t="s">
        <v>855</v>
      </c>
      <c r="C1083" t="s">
        <v>45</v>
      </c>
      <c r="D1083">
        <v>5</v>
      </c>
      <c r="E1083" t="s">
        <v>3142</v>
      </c>
      <c r="F1083" s="1" t="s">
        <v>3143</v>
      </c>
      <c r="G1083" t="s">
        <v>3144</v>
      </c>
      <c r="H1083" t="e">
        <f>VLOOKUP(F1083,#REF!,2,FALSE)</f>
        <v>#REF!</v>
      </c>
      <c r="I1083" t="s">
        <v>74</v>
      </c>
      <c r="J1083" s="4">
        <v>44810</v>
      </c>
      <c r="K1083" s="4">
        <v>44907</v>
      </c>
      <c r="L1083" s="3">
        <f>IF(K1083&lt;&gt;0,K1083-J1083,"")</f>
        <v>97</v>
      </c>
      <c r="M1083" s="4">
        <v>44932</v>
      </c>
      <c r="N1083">
        <f>M1083-J1083</f>
        <v>122</v>
      </c>
      <c r="O1083">
        <v>0</v>
      </c>
      <c r="P1083" t="e">
        <f>VLOOKUP(F1083,#REF!,3,FALSE)</f>
        <v>#REF!</v>
      </c>
      <c r="Q1083">
        <f>IF(OR(ISNUMBER(SEARCH("高等数学",E1083)),ISNUMBER(SEARCH("数学分析",E1083)),ISNUMBER(SEARCH("微积分",E1083))),1,IF(OR(ISNUMBER(SEARCH("概率",E1083)),ISNUMBER(SEARCH("数理统计",E1083)),ISNUMBER(SEARCH("统计",E1083))),2,IF(ISNUMBER(SEARCH("代数",E1083)),3,IF(OR(ISNUMBER(SEARCH("运筹",E1083)),ISNUMBER(SEARCH("优化",E1083))),4,0))))</f>
        <v>0</v>
      </c>
      <c r="R1083" t="str">
        <f>IF(AND(Q1083&gt;0,O1083=1),Q1083&amp;"-"&amp;E1083,"")</f>
        <v/>
      </c>
      <c r="S1083" t="s">
        <v>43</v>
      </c>
      <c r="U1083">
        <v>1</v>
      </c>
      <c r="V1083" t="s">
        <v>43</v>
      </c>
      <c r="X1083">
        <v>80</v>
      </c>
      <c r="Y1083">
        <v>5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e">
        <f>VLOOKUP(A1083,#REF!,4,FALSE)</f>
        <v>#REF!</v>
      </c>
      <c r="AW1083" t="e">
        <f>VLOOKUP(A1083,#REF!,5,FALSE)</f>
        <v>#REF!</v>
      </c>
      <c r="AX1083">
        <f>SUMIF(量化书目统计!A:A,H1083,量化书目统计!G:G)</f>
        <v>0</v>
      </c>
    </row>
    <row r="1084" spans="1:50" x14ac:dyDescent="0.3">
      <c r="A1084" t="s">
        <v>5591</v>
      </c>
      <c r="B1084" t="s">
        <v>855</v>
      </c>
      <c r="C1084" t="s">
        <v>45</v>
      </c>
      <c r="D1084">
        <v>5</v>
      </c>
      <c r="E1084" t="s">
        <v>1470</v>
      </c>
      <c r="F1084" s="1" t="s">
        <v>1471</v>
      </c>
      <c r="G1084" t="s">
        <v>1472</v>
      </c>
      <c r="H1084" t="e">
        <f>VLOOKUP(F1084,#REF!,2,FALSE)</f>
        <v>#REF!</v>
      </c>
      <c r="I1084" t="s">
        <v>32</v>
      </c>
      <c r="J1084" s="4">
        <v>44832</v>
      </c>
      <c r="K1084" s="4">
        <v>45090</v>
      </c>
      <c r="L1084" s="3">
        <f>IF(K1084&lt;&gt;0,K1084-J1084,"")</f>
        <v>258</v>
      </c>
      <c r="M1084" s="4">
        <v>44986</v>
      </c>
      <c r="N1084">
        <f>M1084-J1084</f>
        <v>154</v>
      </c>
      <c r="O1084">
        <v>0</v>
      </c>
      <c r="P1084" t="e">
        <f>VLOOKUP(F1084,#REF!,3,FALSE)</f>
        <v>#REF!</v>
      </c>
      <c r="Q1084">
        <f>IF(OR(ISNUMBER(SEARCH("高等数学",E1084)),ISNUMBER(SEARCH("数学分析",E1084)),ISNUMBER(SEARCH("微积分",E1084))),1,IF(OR(ISNUMBER(SEARCH("概率",E1084)),ISNUMBER(SEARCH("数理统计",E1084)),ISNUMBER(SEARCH("统计",E1084))),2,IF(ISNUMBER(SEARCH("代数",E1084)),3,IF(OR(ISNUMBER(SEARCH("运筹",E1084)),ISNUMBER(SEARCH("优化",E1084))),4,0))))</f>
        <v>0</v>
      </c>
      <c r="R1084" t="str">
        <f>IF(AND(Q1084&gt;0,O1084=1),Q1084&amp;"-"&amp;E1084,"")</f>
        <v/>
      </c>
      <c r="S1084" t="s">
        <v>43</v>
      </c>
      <c r="U1084">
        <v>1</v>
      </c>
      <c r="V1084" t="s">
        <v>43</v>
      </c>
      <c r="X1084">
        <v>80</v>
      </c>
      <c r="Y1084">
        <v>5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e">
        <f>VLOOKUP(A1084,#REF!,4,FALSE)</f>
        <v>#REF!</v>
      </c>
      <c r="AW1084" t="e">
        <f>VLOOKUP(A1084,#REF!,5,FALSE)</f>
        <v>#REF!</v>
      </c>
      <c r="AX1084">
        <f>SUMIF(量化书目统计!A:A,H1084,量化书目统计!G:G)</f>
        <v>0</v>
      </c>
    </row>
    <row r="1085" spans="1:50" x14ac:dyDescent="0.3">
      <c r="A1085" t="s">
        <v>5592</v>
      </c>
      <c r="B1085" t="s">
        <v>855</v>
      </c>
      <c r="C1085" t="s">
        <v>45</v>
      </c>
      <c r="D1085">
        <v>5</v>
      </c>
      <c r="E1085" t="s">
        <v>368</v>
      </c>
      <c r="F1085" s="1" t="s">
        <v>369</v>
      </c>
      <c r="G1085" t="s">
        <v>370</v>
      </c>
      <c r="H1085" t="e">
        <f>VLOOKUP(F1085,#REF!,2,FALSE)</f>
        <v>#REF!</v>
      </c>
      <c r="I1085" t="s">
        <v>49</v>
      </c>
      <c r="J1085" s="4">
        <v>44876</v>
      </c>
      <c r="K1085" s="4">
        <v>44876</v>
      </c>
      <c r="L1085" s="3">
        <f>IF(K1085&lt;&gt;0,K1085-J1085,"")</f>
        <v>0</v>
      </c>
      <c r="M1085" s="4">
        <v>44936</v>
      </c>
      <c r="N1085">
        <f>M1085-J1085</f>
        <v>60</v>
      </c>
      <c r="O1085">
        <v>0</v>
      </c>
      <c r="P1085" t="e">
        <f>VLOOKUP(F1085,#REF!,3,FALSE)</f>
        <v>#REF!</v>
      </c>
      <c r="Q1085">
        <f>IF(OR(ISNUMBER(SEARCH("高等数学",E1085)),ISNUMBER(SEARCH("数学分析",E1085)),ISNUMBER(SEARCH("微积分",E1085))),1,IF(OR(ISNUMBER(SEARCH("概率",E1085)),ISNUMBER(SEARCH("数理统计",E1085)),ISNUMBER(SEARCH("统计",E1085))),2,IF(ISNUMBER(SEARCH("代数",E1085)),3,IF(OR(ISNUMBER(SEARCH("运筹",E1085)),ISNUMBER(SEARCH("优化",E1085))),4,0))))</f>
        <v>0</v>
      </c>
      <c r="R1085" t="str">
        <f>IF(AND(Q1085&gt;0,O1085=1),Q1085&amp;"-"&amp;E1085,"")</f>
        <v/>
      </c>
      <c r="S1085" t="s">
        <v>43</v>
      </c>
      <c r="U1085">
        <v>1</v>
      </c>
      <c r="V1085" t="s">
        <v>43</v>
      </c>
      <c r="X1085">
        <v>80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e">
        <f>VLOOKUP(A1085,#REF!,4,FALSE)</f>
        <v>#REF!</v>
      </c>
      <c r="AW1085" t="e">
        <f>VLOOKUP(A1085,#REF!,5,FALSE)</f>
        <v>#REF!</v>
      </c>
      <c r="AX1085">
        <f>SUMIF(量化书目统计!A:A,H1085,量化书目统计!G:G)</f>
        <v>0</v>
      </c>
    </row>
    <row r="1086" spans="1:50" x14ac:dyDescent="0.3">
      <c r="A1086" t="s">
        <v>5593</v>
      </c>
      <c r="B1086" t="s">
        <v>855</v>
      </c>
      <c r="C1086" t="s">
        <v>117</v>
      </c>
      <c r="D1086">
        <v>4</v>
      </c>
      <c r="E1086" t="s">
        <v>3948</v>
      </c>
      <c r="F1086" s="1" t="s">
        <v>3949</v>
      </c>
      <c r="G1086" t="s">
        <v>3950</v>
      </c>
      <c r="H1086" t="e">
        <f>VLOOKUP(F1086,#REF!,2,FALSE)</f>
        <v>#REF!</v>
      </c>
      <c r="I1086" t="s">
        <v>49</v>
      </c>
      <c r="J1086" s="4">
        <v>44806</v>
      </c>
      <c r="K1086" s="4">
        <v>44808</v>
      </c>
      <c r="L1086" s="3">
        <f>IF(K1086&lt;&gt;0,K1086-J1086,"")</f>
        <v>2</v>
      </c>
      <c r="M1086" s="4">
        <v>44844</v>
      </c>
      <c r="N1086">
        <f>M1086-J1086</f>
        <v>38</v>
      </c>
      <c r="O1086">
        <v>0</v>
      </c>
      <c r="P1086" t="e">
        <f>VLOOKUP(F1086,#REF!,3,FALSE)</f>
        <v>#REF!</v>
      </c>
      <c r="Q1086">
        <f>IF(OR(ISNUMBER(SEARCH("高等数学",E1086)),ISNUMBER(SEARCH("数学分析",E1086)),ISNUMBER(SEARCH("微积分",E1086))),1,IF(OR(ISNUMBER(SEARCH("概率",E1086)),ISNUMBER(SEARCH("数理统计",E1086)),ISNUMBER(SEARCH("统计",E1086))),2,IF(ISNUMBER(SEARCH("代数",E1086)),3,IF(OR(ISNUMBER(SEARCH("运筹",E1086)),ISNUMBER(SEARCH("优化",E1086))),4,0))))</f>
        <v>0</v>
      </c>
      <c r="R1086" t="str">
        <f>IF(AND(Q1086&gt;0,O1086=1),Q1086&amp;"-"&amp;E1086,"")</f>
        <v/>
      </c>
      <c r="S1086" t="s">
        <v>43</v>
      </c>
      <c r="U1086">
        <v>1</v>
      </c>
      <c r="V1086" t="s">
        <v>43</v>
      </c>
      <c r="X1086">
        <v>80</v>
      </c>
      <c r="Y1086">
        <v>15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e">
        <f>VLOOKUP(A1086,#REF!,4,FALSE)</f>
        <v>#REF!</v>
      </c>
      <c r="AW1086" t="e">
        <f>VLOOKUP(A1086,#REF!,5,FALSE)</f>
        <v>#REF!</v>
      </c>
      <c r="AX1086">
        <f>SUMIF(量化书目统计!A:A,H1086,量化书目统计!G:G)</f>
        <v>0</v>
      </c>
    </row>
    <row r="1087" spans="1:50" x14ac:dyDescent="0.3">
      <c r="A1087" t="s">
        <v>5594</v>
      </c>
      <c r="B1087" t="s">
        <v>855</v>
      </c>
      <c r="C1087" t="s">
        <v>117</v>
      </c>
      <c r="D1087">
        <v>4</v>
      </c>
      <c r="E1087" t="s">
        <v>753</v>
      </c>
      <c r="F1087" s="1" t="s">
        <v>754</v>
      </c>
      <c r="G1087" t="s">
        <v>755</v>
      </c>
      <c r="H1087" t="e">
        <f>VLOOKUP(F1087,#REF!,2,FALSE)</f>
        <v>#REF!</v>
      </c>
      <c r="I1087" t="s">
        <v>74</v>
      </c>
      <c r="J1087" s="4">
        <v>44857</v>
      </c>
      <c r="K1087" s="4">
        <v>44984</v>
      </c>
      <c r="L1087" s="3">
        <f>IF(K1087&lt;&gt;0,K1087-J1087,"")</f>
        <v>127</v>
      </c>
      <c r="M1087" s="4">
        <v>44985</v>
      </c>
      <c r="N1087">
        <f>M1087-J1087</f>
        <v>128</v>
      </c>
      <c r="O1087">
        <v>0</v>
      </c>
      <c r="P1087" t="e">
        <f>VLOOKUP(F1087,#REF!,3,FALSE)</f>
        <v>#REF!</v>
      </c>
      <c r="Q1087">
        <f>IF(OR(ISNUMBER(SEARCH("高等数学",E1087)),ISNUMBER(SEARCH("数学分析",E1087)),ISNUMBER(SEARCH("微积分",E1087))),1,IF(OR(ISNUMBER(SEARCH("概率",E1087)),ISNUMBER(SEARCH("数理统计",E1087)),ISNUMBER(SEARCH("统计",E1087))),2,IF(ISNUMBER(SEARCH("代数",E1087)),3,IF(OR(ISNUMBER(SEARCH("运筹",E1087)),ISNUMBER(SEARCH("优化",E1087))),4,0))))</f>
        <v>0</v>
      </c>
      <c r="R1087" t="str">
        <f>IF(AND(Q1087&gt;0,O1087=1),Q1087&amp;"-"&amp;E1087,"")</f>
        <v/>
      </c>
      <c r="S1087" t="s">
        <v>43</v>
      </c>
      <c r="U1087">
        <v>1</v>
      </c>
      <c r="V1087" t="s">
        <v>43</v>
      </c>
      <c r="X1087">
        <v>80</v>
      </c>
      <c r="Y1087">
        <v>21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 t="e">
        <f>VLOOKUP(A1087,#REF!,4,FALSE)</f>
        <v>#REF!</v>
      </c>
      <c r="AW1087" t="e">
        <f>VLOOKUP(A1087,#REF!,5,FALSE)</f>
        <v>#REF!</v>
      </c>
      <c r="AX1087">
        <f>SUMIF(量化书目统计!A:A,H1087,量化书目统计!G:G)</f>
        <v>0</v>
      </c>
    </row>
    <row r="1088" spans="1:50" x14ac:dyDescent="0.3">
      <c r="A1088" t="s">
        <v>5595</v>
      </c>
      <c r="B1088" t="s">
        <v>855</v>
      </c>
      <c r="C1088" t="s">
        <v>117</v>
      </c>
      <c r="D1088">
        <v>4</v>
      </c>
      <c r="E1088" t="s">
        <v>1969</v>
      </c>
      <c r="F1088" s="1" t="s">
        <v>1970</v>
      </c>
      <c r="G1088" t="s">
        <v>1971</v>
      </c>
      <c r="H1088" t="e">
        <f>VLOOKUP(F1088,#REF!,2,FALSE)</f>
        <v>#REF!</v>
      </c>
      <c r="I1088" t="s">
        <v>59</v>
      </c>
      <c r="J1088" s="4">
        <v>44806</v>
      </c>
      <c r="K1088" s="4">
        <v>44975</v>
      </c>
      <c r="L1088" s="3">
        <f>IF(K1088&lt;&gt;0,K1088-J1088,"")</f>
        <v>169</v>
      </c>
      <c r="M1088" s="4">
        <v>44985</v>
      </c>
      <c r="N1088">
        <f>M1088-J1088</f>
        <v>179</v>
      </c>
      <c r="O1088">
        <v>0</v>
      </c>
      <c r="P1088" t="e">
        <f>VLOOKUP(F1088,#REF!,3,FALSE)</f>
        <v>#REF!</v>
      </c>
      <c r="Q1088">
        <f>IF(OR(ISNUMBER(SEARCH("高等数学",E1088)),ISNUMBER(SEARCH("数学分析",E1088)),ISNUMBER(SEARCH("微积分",E1088))),1,IF(OR(ISNUMBER(SEARCH("概率",E1088)),ISNUMBER(SEARCH("数理统计",E1088)),ISNUMBER(SEARCH("统计",E1088))),2,IF(ISNUMBER(SEARCH("代数",E1088)),3,IF(OR(ISNUMBER(SEARCH("运筹",E1088)),ISNUMBER(SEARCH("优化",E1088))),4,0))))</f>
        <v>1</v>
      </c>
      <c r="R1088" t="str">
        <f>IF(AND(Q1088&gt;0,O1088=1),Q1088&amp;"-"&amp;E1088,"")</f>
        <v/>
      </c>
      <c r="S1088" t="s">
        <v>43</v>
      </c>
      <c r="U1088">
        <v>2</v>
      </c>
      <c r="V1088" t="s">
        <v>43</v>
      </c>
      <c r="X1088">
        <v>80</v>
      </c>
      <c r="Y1088">
        <v>5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e">
        <f>VLOOKUP(A1088,#REF!,4,FALSE)</f>
        <v>#REF!</v>
      </c>
      <c r="AW1088" t="e">
        <f>VLOOKUP(A1088,#REF!,5,FALSE)</f>
        <v>#REF!</v>
      </c>
      <c r="AX1088">
        <f>SUMIF(量化书目统计!A:A,H1088,量化书目统计!G:G)</f>
        <v>0</v>
      </c>
    </row>
    <row r="1089" spans="1:50" x14ac:dyDescent="0.3">
      <c r="A1089" t="s">
        <v>5596</v>
      </c>
      <c r="B1089" t="s">
        <v>855</v>
      </c>
      <c r="C1089" t="s">
        <v>117</v>
      </c>
      <c r="D1089">
        <v>4</v>
      </c>
      <c r="E1089" t="s">
        <v>2252</v>
      </c>
      <c r="F1089" s="1" t="s">
        <v>2253</v>
      </c>
      <c r="G1089" t="s">
        <v>2254</v>
      </c>
      <c r="H1089" t="e">
        <f>VLOOKUP(F1089,#REF!,2,FALSE)</f>
        <v>#REF!</v>
      </c>
      <c r="I1089" t="s">
        <v>74</v>
      </c>
      <c r="J1089" s="4">
        <v>44827</v>
      </c>
      <c r="K1089" s="4">
        <v>44869</v>
      </c>
      <c r="L1089" s="3">
        <f>IF(K1089&lt;&gt;0,K1089-J1089,"")</f>
        <v>42</v>
      </c>
      <c r="M1089" s="4">
        <v>44865</v>
      </c>
      <c r="N1089">
        <f>M1089-J1089</f>
        <v>38</v>
      </c>
      <c r="O1089">
        <v>0</v>
      </c>
      <c r="P1089" t="e">
        <f>VLOOKUP(F1089,#REF!,3,FALSE)</f>
        <v>#REF!</v>
      </c>
      <c r="Q1089">
        <f>IF(OR(ISNUMBER(SEARCH("高等数学",E1089)),ISNUMBER(SEARCH("数学分析",E1089)),ISNUMBER(SEARCH("微积分",E1089))),1,IF(OR(ISNUMBER(SEARCH("概率",E1089)),ISNUMBER(SEARCH("数理统计",E1089)),ISNUMBER(SEARCH("统计",E1089))),2,IF(ISNUMBER(SEARCH("代数",E1089)),3,IF(OR(ISNUMBER(SEARCH("运筹",E1089)),ISNUMBER(SEARCH("优化",E1089))),4,0))))</f>
        <v>0</v>
      </c>
      <c r="R1089" t="str">
        <f>IF(AND(Q1089&gt;0,O1089=1),Q1089&amp;"-"&amp;E1089,"")</f>
        <v/>
      </c>
      <c r="S1089" t="s">
        <v>43</v>
      </c>
      <c r="U1089">
        <v>1</v>
      </c>
      <c r="V1089" t="s">
        <v>43</v>
      </c>
      <c r="X1089">
        <v>80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e">
        <f>VLOOKUP(A1089,#REF!,4,FALSE)</f>
        <v>#REF!</v>
      </c>
      <c r="AW1089" t="e">
        <f>VLOOKUP(A1089,#REF!,5,FALSE)</f>
        <v>#REF!</v>
      </c>
      <c r="AX1089">
        <f>SUMIF(量化书目统计!A:A,H1089,量化书目统计!G:G)</f>
        <v>0</v>
      </c>
    </row>
    <row r="1090" spans="1:50" x14ac:dyDescent="0.3">
      <c r="A1090" t="s">
        <v>5597</v>
      </c>
      <c r="B1090" t="s">
        <v>855</v>
      </c>
      <c r="C1090" t="s">
        <v>117</v>
      </c>
      <c r="D1090">
        <v>4</v>
      </c>
      <c r="E1090" t="s">
        <v>1755</v>
      </c>
      <c r="F1090" s="1" t="s">
        <v>1756</v>
      </c>
      <c r="G1090" t="s">
        <v>1757</v>
      </c>
      <c r="H1090" t="e">
        <f>VLOOKUP(F1090,#REF!,2,FALSE)</f>
        <v>#REF!</v>
      </c>
      <c r="I1090" t="s">
        <v>32</v>
      </c>
      <c r="J1090" s="4">
        <v>44818</v>
      </c>
      <c r="K1090" s="4">
        <v>44848</v>
      </c>
      <c r="L1090" s="3">
        <f>IF(K1090&lt;&gt;0,K1090-J1090,"")</f>
        <v>30</v>
      </c>
      <c r="M1090" s="4">
        <v>44848</v>
      </c>
      <c r="N1090">
        <f>M1090-J1090</f>
        <v>30</v>
      </c>
      <c r="O1090">
        <v>0</v>
      </c>
      <c r="P1090" t="e">
        <f>VLOOKUP(F1090,#REF!,3,FALSE)</f>
        <v>#REF!</v>
      </c>
      <c r="Q1090">
        <f>IF(OR(ISNUMBER(SEARCH("高等数学",E1090)),ISNUMBER(SEARCH("数学分析",E1090)),ISNUMBER(SEARCH("微积分",E1090))),1,IF(OR(ISNUMBER(SEARCH("概率",E1090)),ISNUMBER(SEARCH("数理统计",E1090)),ISNUMBER(SEARCH("统计",E1090))),2,IF(ISNUMBER(SEARCH("代数",E1090)),3,IF(OR(ISNUMBER(SEARCH("运筹",E1090)),ISNUMBER(SEARCH("优化",E1090))),4,0))))</f>
        <v>0</v>
      </c>
      <c r="R1090" t="str">
        <f>IF(AND(Q1090&gt;0,O1090=1),Q1090&amp;"-"&amp;E1090,"")</f>
        <v/>
      </c>
      <c r="S1090" t="s">
        <v>43</v>
      </c>
      <c r="U1090">
        <v>1</v>
      </c>
      <c r="V1090" t="s">
        <v>43</v>
      </c>
      <c r="X1090">
        <v>80</v>
      </c>
      <c r="Y1090">
        <v>5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e">
        <f>VLOOKUP(A1090,#REF!,4,FALSE)</f>
        <v>#REF!</v>
      </c>
      <c r="AW1090" t="e">
        <f>VLOOKUP(A1090,#REF!,5,FALSE)</f>
        <v>#REF!</v>
      </c>
      <c r="AX1090">
        <f>SUMIF(量化书目统计!A:A,H1090,量化书目统计!G:G)</f>
        <v>0</v>
      </c>
    </row>
    <row r="1091" spans="1:50" x14ac:dyDescent="0.3">
      <c r="A1091" t="s">
        <v>5598</v>
      </c>
      <c r="B1091" t="s">
        <v>855</v>
      </c>
      <c r="C1091" t="s">
        <v>117</v>
      </c>
      <c r="D1091">
        <v>4</v>
      </c>
      <c r="E1091" t="s">
        <v>4361</v>
      </c>
      <c r="F1091" s="1" t="s">
        <v>4362</v>
      </c>
      <c r="G1091" t="s">
        <v>4363</v>
      </c>
      <c r="H1091" t="e">
        <f>VLOOKUP(F1091,#REF!,2,FALSE)</f>
        <v>#REF!</v>
      </c>
      <c r="I1091" t="s">
        <v>158</v>
      </c>
      <c r="J1091" s="4">
        <v>44910</v>
      </c>
      <c r="K1091">
        <v>0</v>
      </c>
      <c r="L1091" s="3" t="str">
        <f>IF(K1091&lt;&gt;0,K1091-J1091,"")</f>
        <v/>
      </c>
      <c r="M1091" s="4">
        <v>45002</v>
      </c>
      <c r="N1091">
        <f>M1091-J1091</f>
        <v>92</v>
      </c>
      <c r="O1091">
        <v>0</v>
      </c>
      <c r="P1091" t="e">
        <f>VLOOKUP(F1091,#REF!,3,FALSE)</f>
        <v>#REF!</v>
      </c>
      <c r="Q1091">
        <f>IF(OR(ISNUMBER(SEARCH("高等数学",E1091)),ISNUMBER(SEARCH("数学分析",E1091)),ISNUMBER(SEARCH("微积分",E1091))),1,IF(OR(ISNUMBER(SEARCH("概率",E1091)),ISNUMBER(SEARCH("数理统计",E1091)),ISNUMBER(SEARCH("统计",E1091))),2,IF(ISNUMBER(SEARCH("代数",E1091)),3,IF(OR(ISNUMBER(SEARCH("运筹",E1091)),ISNUMBER(SEARCH("优化",E1091))),4,0))))</f>
        <v>0</v>
      </c>
      <c r="R1091" t="str">
        <f>IF(AND(Q1091&gt;0,O1091=1),Q1091&amp;"-"&amp;E1091,"")</f>
        <v/>
      </c>
      <c r="S1091" t="s">
        <v>43</v>
      </c>
      <c r="U1091">
        <v>1</v>
      </c>
      <c r="X1091">
        <v>80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e">
        <f>VLOOKUP(A1091,#REF!,4,FALSE)</f>
        <v>#REF!</v>
      </c>
      <c r="AW1091" t="e">
        <f>VLOOKUP(A1091,#REF!,5,FALSE)</f>
        <v>#REF!</v>
      </c>
      <c r="AX1091">
        <f>SUMIF(量化书目统计!A:A,H1091,量化书目统计!G:G)</f>
        <v>0</v>
      </c>
    </row>
    <row r="1092" spans="1:50" x14ac:dyDescent="0.3">
      <c r="A1092" t="s">
        <v>994</v>
      </c>
      <c r="B1092" t="s">
        <v>539</v>
      </c>
      <c r="C1092" t="s">
        <v>990</v>
      </c>
      <c r="D1092">
        <v>4</v>
      </c>
      <c r="E1092" t="s">
        <v>995</v>
      </c>
      <c r="F1092" s="1" t="s">
        <v>996</v>
      </c>
      <c r="G1092" t="s">
        <v>997</v>
      </c>
      <c r="H1092" t="e">
        <f>VLOOKUP(F1092,#REF!,2,FALSE)</f>
        <v>#REF!</v>
      </c>
      <c r="I1092" t="s">
        <v>59</v>
      </c>
      <c r="J1092" s="4">
        <v>44084</v>
      </c>
      <c r="K1092" s="4">
        <v>44088</v>
      </c>
      <c r="L1092" s="3">
        <f>IF(K1092&lt;&gt;0,K1092-J1092,"")</f>
        <v>4</v>
      </c>
      <c r="M1092" s="4">
        <v>44144</v>
      </c>
      <c r="N1092">
        <f>M1092-J1092</f>
        <v>60</v>
      </c>
      <c r="O1092">
        <v>0</v>
      </c>
      <c r="P1092" t="e">
        <f>VLOOKUP(F1092,#REF!,3,FALSE)</f>
        <v>#REF!</v>
      </c>
      <c r="Q1092">
        <f>IF(OR(ISNUMBER(SEARCH("高等数学",E1092)),ISNUMBER(SEARCH("数学分析",E1092)),ISNUMBER(SEARCH("微积分",E1092))),1,IF(OR(ISNUMBER(SEARCH("概率",E1092)),ISNUMBER(SEARCH("数理统计",E1092)),ISNUMBER(SEARCH("统计",E1092))),2,IF(ISNUMBER(SEARCH("代数",E1092)),3,IF(OR(ISNUMBER(SEARCH("运筹",E1092)),ISNUMBER(SEARCH("优化",E1092))),4,0))))</f>
        <v>0</v>
      </c>
      <c r="R1092" t="str">
        <f>IF(AND(Q1092&gt;0,O1092=1),Q1092&amp;"-"&amp;E1092,"")</f>
        <v/>
      </c>
      <c r="S1092" t="s">
        <v>28</v>
      </c>
      <c r="T1092">
        <v>1</v>
      </c>
      <c r="U1092">
        <v>1</v>
      </c>
      <c r="V1092" t="s">
        <v>28</v>
      </c>
      <c r="W1092">
        <v>2</v>
      </c>
      <c r="X1092">
        <v>1</v>
      </c>
      <c r="Y1092">
        <v>5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e">
        <f>VLOOKUP(A1092,#REF!,4,FALSE)</f>
        <v>#REF!</v>
      </c>
      <c r="AW1092" t="e">
        <f>VLOOKUP(A1092,#REF!,5,FALSE)</f>
        <v>#REF!</v>
      </c>
      <c r="AX1092">
        <f>SUMIF(量化书目统计!A:A,H1092,量化书目统计!G:G)</f>
        <v>0</v>
      </c>
    </row>
    <row r="1093" spans="1:50" x14ac:dyDescent="0.3">
      <c r="A1093" t="s">
        <v>5599</v>
      </c>
      <c r="B1093" t="s">
        <v>855</v>
      </c>
      <c r="C1093" t="s">
        <v>117</v>
      </c>
      <c r="D1093">
        <v>4</v>
      </c>
      <c r="E1093" t="s">
        <v>1421</v>
      </c>
      <c r="F1093" s="1" t="s">
        <v>1422</v>
      </c>
      <c r="G1093" t="s">
        <v>1423</v>
      </c>
      <c r="H1093" t="e">
        <f>VLOOKUP(F1093,#REF!,2,FALSE)</f>
        <v>#REF!</v>
      </c>
      <c r="I1093" t="s">
        <v>49</v>
      </c>
      <c r="J1093" s="4">
        <v>44812</v>
      </c>
      <c r="K1093" s="4">
        <v>44853</v>
      </c>
      <c r="L1093" s="3">
        <f>IF(K1093&lt;&gt;0,K1093-J1093,"")</f>
        <v>41</v>
      </c>
      <c r="M1093" s="4">
        <v>44874</v>
      </c>
      <c r="N1093">
        <f>M1093-J1093</f>
        <v>62</v>
      </c>
      <c r="O1093">
        <v>0</v>
      </c>
      <c r="P1093" t="e">
        <f>VLOOKUP(F1093,#REF!,3,FALSE)</f>
        <v>#REF!</v>
      </c>
      <c r="Q1093">
        <f>IF(OR(ISNUMBER(SEARCH("高等数学",E1093)),ISNUMBER(SEARCH("数学分析",E1093)),ISNUMBER(SEARCH("微积分",E1093))),1,IF(OR(ISNUMBER(SEARCH("概率",E1093)),ISNUMBER(SEARCH("数理统计",E1093)),ISNUMBER(SEARCH("统计",E1093))),2,IF(ISNUMBER(SEARCH("代数",E1093)),3,IF(OR(ISNUMBER(SEARCH("运筹",E1093)),ISNUMBER(SEARCH("优化",E1093))),4,0))))</f>
        <v>0</v>
      </c>
      <c r="R1093" t="str">
        <f>IF(AND(Q1093&gt;0,O1093=1),Q1093&amp;"-"&amp;E1093,"")</f>
        <v/>
      </c>
      <c r="S1093" t="s">
        <v>43</v>
      </c>
      <c r="U1093">
        <v>1</v>
      </c>
      <c r="V1093" t="s">
        <v>43</v>
      </c>
      <c r="X1093">
        <v>80</v>
      </c>
      <c r="Y1093">
        <v>11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e">
        <f>VLOOKUP(A1093,#REF!,4,FALSE)</f>
        <v>#REF!</v>
      </c>
      <c r="AW1093" t="e">
        <f>VLOOKUP(A1093,#REF!,5,FALSE)</f>
        <v>#REF!</v>
      </c>
      <c r="AX1093">
        <f>SUMIF(量化书目统计!A:A,H1093,量化书目统计!G:G)</f>
        <v>0</v>
      </c>
    </row>
    <row r="1094" spans="1:50" x14ac:dyDescent="0.3">
      <c r="A1094" t="s">
        <v>5600</v>
      </c>
      <c r="B1094" t="s">
        <v>855</v>
      </c>
      <c r="C1094" t="s">
        <v>91</v>
      </c>
      <c r="D1094">
        <v>4</v>
      </c>
      <c r="E1094" t="s">
        <v>258</v>
      </c>
      <c r="F1094" s="1" t="s">
        <v>259</v>
      </c>
      <c r="G1094" t="s">
        <v>260</v>
      </c>
      <c r="H1094" t="e">
        <f>VLOOKUP(F1094,#REF!,2,FALSE)</f>
        <v>#REF!</v>
      </c>
      <c r="I1094" t="s">
        <v>53</v>
      </c>
      <c r="J1094" s="4">
        <v>44868</v>
      </c>
      <c r="K1094" s="4">
        <v>44881</v>
      </c>
      <c r="L1094" s="3">
        <f>IF(K1094&lt;&gt;0,K1094-J1094,"")</f>
        <v>13</v>
      </c>
      <c r="M1094" s="4">
        <v>44882</v>
      </c>
      <c r="N1094">
        <f>M1094-J1094</f>
        <v>14</v>
      </c>
      <c r="O1094">
        <v>0</v>
      </c>
      <c r="P1094" t="e">
        <f>VLOOKUP(F1094,#REF!,3,FALSE)</f>
        <v>#REF!</v>
      </c>
      <c r="Q1094">
        <f>IF(OR(ISNUMBER(SEARCH("高等数学",E1094)),ISNUMBER(SEARCH("数学分析",E1094)),ISNUMBER(SEARCH("微积分",E1094))),1,IF(OR(ISNUMBER(SEARCH("概率",E1094)),ISNUMBER(SEARCH("数理统计",E1094)),ISNUMBER(SEARCH("统计",E1094))),2,IF(ISNUMBER(SEARCH("代数",E1094)),3,IF(OR(ISNUMBER(SEARCH("运筹",E1094)),ISNUMBER(SEARCH("优化",E1094))),4,0))))</f>
        <v>0</v>
      </c>
      <c r="R1094" t="str">
        <f>IF(AND(Q1094&gt;0,O1094=1),Q1094&amp;"-"&amp;E1094,"")</f>
        <v/>
      </c>
      <c r="S1094" t="s">
        <v>43</v>
      </c>
      <c r="U1094">
        <v>1</v>
      </c>
      <c r="V1094" t="s">
        <v>43</v>
      </c>
      <c r="X1094">
        <v>80</v>
      </c>
      <c r="Y1094">
        <v>20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 t="e">
        <f>VLOOKUP(A1094,#REF!,4,FALSE)</f>
        <v>#REF!</v>
      </c>
      <c r="AW1094" t="e">
        <f>VLOOKUP(A1094,#REF!,5,FALSE)</f>
        <v>#REF!</v>
      </c>
      <c r="AX1094">
        <f>SUMIF(量化书目统计!A:A,H1094,量化书目统计!G:G)</f>
        <v>0</v>
      </c>
    </row>
    <row r="1095" spans="1:50" x14ac:dyDescent="0.3">
      <c r="A1095" t="s">
        <v>5601</v>
      </c>
      <c r="B1095" t="s">
        <v>855</v>
      </c>
      <c r="C1095" t="s">
        <v>106</v>
      </c>
      <c r="D1095">
        <v>4</v>
      </c>
      <c r="E1095" t="s">
        <v>1274</v>
      </c>
      <c r="F1095" s="1" t="s">
        <v>1275</v>
      </c>
      <c r="G1095" t="s">
        <v>1276</v>
      </c>
      <c r="H1095" t="e">
        <f>VLOOKUP(F1095,#REF!,2,FALSE)</f>
        <v>#REF!</v>
      </c>
      <c r="I1095" t="s">
        <v>317</v>
      </c>
      <c r="J1095" s="4">
        <v>44818</v>
      </c>
      <c r="K1095" s="4">
        <v>44970</v>
      </c>
      <c r="L1095" s="3">
        <f>IF(K1095&lt;&gt;0,K1095-J1095,"")</f>
        <v>152</v>
      </c>
      <c r="M1095" s="4">
        <v>44985</v>
      </c>
      <c r="N1095">
        <f>M1095-J1095</f>
        <v>167</v>
      </c>
      <c r="O1095">
        <v>0</v>
      </c>
      <c r="P1095" t="e">
        <f>VLOOKUP(F1095,#REF!,3,FALSE)</f>
        <v>#REF!</v>
      </c>
      <c r="Q1095">
        <f>IF(OR(ISNUMBER(SEARCH("高等数学",E1095)),ISNUMBER(SEARCH("数学分析",E1095)),ISNUMBER(SEARCH("微积分",E1095))),1,IF(OR(ISNUMBER(SEARCH("概率",E1095)),ISNUMBER(SEARCH("数理统计",E1095)),ISNUMBER(SEARCH("统计",E1095))),2,IF(ISNUMBER(SEARCH("代数",E1095)),3,IF(OR(ISNUMBER(SEARCH("运筹",E1095)),ISNUMBER(SEARCH("优化",E1095))),4,0))))</f>
        <v>0</v>
      </c>
      <c r="R1095" t="str">
        <f>IF(AND(Q1095&gt;0,O1095=1),Q1095&amp;"-"&amp;E1095,"")</f>
        <v/>
      </c>
      <c r="S1095" t="s">
        <v>43</v>
      </c>
      <c r="U1095">
        <v>1</v>
      </c>
      <c r="V1095" t="s">
        <v>43</v>
      </c>
      <c r="X1095">
        <v>80</v>
      </c>
      <c r="Y1095">
        <v>20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 t="e">
        <f>VLOOKUP(A1095,#REF!,4,FALSE)</f>
        <v>#REF!</v>
      </c>
      <c r="AW1095" t="e">
        <f>VLOOKUP(A1095,#REF!,5,FALSE)</f>
        <v>#REF!</v>
      </c>
      <c r="AX1095">
        <f>SUMIF(量化书目统计!A:A,H1095,量化书目统计!G:G)</f>
        <v>0</v>
      </c>
    </row>
    <row r="1096" spans="1:50" x14ac:dyDescent="0.3">
      <c r="A1096" t="s">
        <v>5602</v>
      </c>
      <c r="B1096" t="s">
        <v>855</v>
      </c>
      <c r="C1096" t="s">
        <v>106</v>
      </c>
      <c r="D1096">
        <v>4</v>
      </c>
      <c r="E1096" t="s">
        <v>901</v>
      </c>
      <c r="F1096" s="1" t="s">
        <v>902</v>
      </c>
      <c r="G1096" t="s">
        <v>903</v>
      </c>
      <c r="H1096" t="e">
        <f>VLOOKUP(F1096,#REF!,2,FALSE)</f>
        <v>#REF!</v>
      </c>
      <c r="I1096" t="s">
        <v>59</v>
      </c>
      <c r="J1096" s="4">
        <v>44839</v>
      </c>
      <c r="K1096" s="4">
        <v>44876</v>
      </c>
      <c r="L1096" s="3">
        <f>IF(K1096&lt;&gt;0,K1096-J1096,"")</f>
        <v>37</v>
      </c>
      <c r="M1096" s="4">
        <v>44882</v>
      </c>
      <c r="N1096">
        <f>M1096-J1096</f>
        <v>43</v>
      </c>
      <c r="O1096">
        <v>0</v>
      </c>
      <c r="P1096" t="e">
        <f>VLOOKUP(F1096,#REF!,3,FALSE)</f>
        <v>#REF!</v>
      </c>
      <c r="Q1096">
        <f>IF(OR(ISNUMBER(SEARCH("高等数学",E1096)),ISNUMBER(SEARCH("数学分析",E1096)),ISNUMBER(SEARCH("微积分",E1096))),1,IF(OR(ISNUMBER(SEARCH("概率",E1096)),ISNUMBER(SEARCH("数理统计",E1096)),ISNUMBER(SEARCH("统计",E1096))),2,IF(ISNUMBER(SEARCH("代数",E1096)),3,IF(OR(ISNUMBER(SEARCH("运筹",E1096)),ISNUMBER(SEARCH("优化",E1096))),4,0))))</f>
        <v>3</v>
      </c>
      <c r="R1096" t="str">
        <f>IF(AND(Q1096&gt;0,O1096=1),Q1096&amp;"-"&amp;E1096,"")</f>
        <v/>
      </c>
      <c r="S1096" t="s">
        <v>43</v>
      </c>
      <c r="U1096">
        <v>1</v>
      </c>
      <c r="V1096" t="s">
        <v>43</v>
      </c>
      <c r="X1096">
        <v>80</v>
      </c>
      <c r="Y1096">
        <v>11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e">
        <f>VLOOKUP(A1096,#REF!,4,FALSE)</f>
        <v>#REF!</v>
      </c>
      <c r="AW1096" t="e">
        <f>VLOOKUP(A1096,#REF!,5,FALSE)</f>
        <v>#REF!</v>
      </c>
      <c r="AX1096">
        <f>SUMIF(量化书目统计!A:A,H1096,量化书目统计!G:G)</f>
        <v>0</v>
      </c>
    </row>
    <row r="1097" spans="1:50" x14ac:dyDescent="0.3">
      <c r="A1097" t="s">
        <v>5603</v>
      </c>
      <c r="B1097" t="s">
        <v>855</v>
      </c>
      <c r="C1097" t="s">
        <v>82</v>
      </c>
      <c r="D1097">
        <v>5</v>
      </c>
      <c r="E1097" t="s">
        <v>4712</v>
      </c>
      <c r="F1097" s="1" t="s">
        <v>4713</v>
      </c>
      <c r="G1097" t="s">
        <v>4714</v>
      </c>
      <c r="H1097" t="e">
        <f>VLOOKUP(F1097,#REF!,2,FALSE)</f>
        <v>#REF!</v>
      </c>
      <c r="I1097" t="s">
        <v>49</v>
      </c>
      <c r="J1097" s="4">
        <v>44809</v>
      </c>
      <c r="K1097" s="4">
        <v>44900</v>
      </c>
      <c r="L1097" s="3">
        <f>IF(K1097&lt;&gt;0,K1097-J1097,"")</f>
        <v>91</v>
      </c>
      <c r="M1097" s="4">
        <v>44922</v>
      </c>
      <c r="N1097">
        <f>M1097-J1097</f>
        <v>113</v>
      </c>
      <c r="O1097">
        <v>0</v>
      </c>
      <c r="P1097" t="e">
        <f>VLOOKUP(F1097,#REF!,3,FALSE)</f>
        <v>#REF!</v>
      </c>
      <c r="Q1097">
        <f>IF(OR(ISNUMBER(SEARCH("高等数学",E1097)),ISNUMBER(SEARCH("数学分析",E1097)),ISNUMBER(SEARCH("微积分",E1097))),1,IF(OR(ISNUMBER(SEARCH("概率",E1097)),ISNUMBER(SEARCH("数理统计",E1097)),ISNUMBER(SEARCH("统计",E1097))),2,IF(ISNUMBER(SEARCH("代数",E1097)),3,IF(OR(ISNUMBER(SEARCH("运筹",E1097)),ISNUMBER(SEARCH("优化",E1097))),4,0))))</f>
        <v>0</v>
      </c>
      <c r="R1097" t="str">
        <f>IF(AND(Q1097&gt;0,O1097=1),Q1097&amp;"-"&amp;E1097,"")</f>
        <v/>
      </c>
      <c r="S1097" t="s">
        <v>43</v>
      </c>
      <c r="U1097">
        <v>1</v>
      </c>
      <c r="V1097" t="s">
        <v>43</v>
      </c>
      <c r="X1097">
        <v>80</v>
      </c>
      <c r="Y1097">
        <v>11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e">
        <f>VLOOKUP(A1097,#REF!,4,FALSE)</f>
        <v>#REF!</v>
      </c>
      <c r="AW1097" t="e">
        <f>VLOOKUP(A1097,#REF!,5,FALSE)</f>
        <v>#REF!</v>
      </c>
      <c r="AX1097">
        <f>SUMIF(量化书目统计!A:A,H1097,量化书目统计!G:G)</f>
        <v>0</v>
      </c>
    </row>
    <row r="1098" spans="1:50" x14ac:dyDescent="0.3">
      <c r="A1098" t="s">
        <v>5604</v>
      </c>
      <c r="B1098" t="s">
        <v>855</v>
      </c>
      <c r="C1098" t="s">
        <v>82</v>
      </c>
      <c r="D1098">
        <v>5</v>
      </c>
      <c r="E1098" t="s">
        <v>280</v>
      </c>
      <c r="F1098" s="1" t="s">
        <v>1334</v>
      </c>
      <c r="G1098" t="s">
        <v>1335</v>
      </c>
      <c r="H1098" t="e">
        <f>VLOOKUP(F1098,#REF!,2,FALSE)</f>
        <v>#REF!</v>
      </c>
      <c r="I1098" t="s">
        <v>158</v>
      </c>
      <c r="J1098" s="4">
        <v>44851</v>
      </c>
      <c r="K1098" s="4">
        <v>44894</v>
      </c>
      <c r="L1098" s="3">
        <f>IF(K1098&lt;&gt;0,K1098-J1098,"")</f>
        <v>43</v>
      </c>
      <c r="M1098" s="4">
        <v>44911</v>
      </c>
      <c r="N1098">
        <f>M1098-J1098</f>
        <v>60</v>
      </c>
      <c r="O1098">
        <v>0</v>
      </c>
      <c r="P1098" t="e">
        <f>VLOOKUP(F1098,#REF!,3,FALSE)</f>
        <v>#REF!</v>
      </c>
      <c r="Q1098">
        <f>IF(OR(ISNUMBER(SEARCH("高等数学",E1098)),ISNUMBER(SEARCH("数学分析",E1098)),ISNUMBER(SEARCH("微积分",E1098))),1,IF(OR(ISNUMBER(SEARCH("概率",E1098)),ISNUMBER(SEARCH("数理统计",E1098)),ISNUMBER(SEARCH("统计",E1098))),2,IF(ISNUMBER(SEARCH("代数",E1098)),3,IF(OR(ISNUMBER(SEARCH("运筹",E1098)),ISNUMBER(SEARCH("优化",E1098))),4,0))))</f>
        <v>0</v>
      </c>
      <c r="R1098" t="str">
        <f>IF(AND(Q1098&gt;0,O1098=1),Q1098&amp;"-"&amp;E1098,"")</f>
        <v/>
      </c>
      <c r="S1098" t="s">
        <v>43</v>
      </c>
      <c r="U1098">
        <v>1</v>
      </c>
      <c r="V1098" t="s">
        <v>43</v>
      </c>
      <c r="X1098">
        <v>80</v>
      </c>
      <c r="Y1098">
        <v>15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e">
        <f>VLOOKUP(A1098,#REF!,4,FALSE)</f>
        <v>#REF!</v>
      </c>
      <c r="AW1098" t="e">
        <f>VLOOKUP(A1098,#REF!,5,FALSE)</f>
        <v>#REF!</v>
      </c>
      <c r="AX1098">
        <f>SUMIF(量化书目统计!A:A,H1098,量化书目统计!G:G)</f>
        <v>0</v>
      </c>
    </row>
    <row r="1099" spans="1:50" x14ac:dyDescent="0.3">
      <c r="A1099" t="s">
        <v>5605</v>
      </c>
      <c r="B1099" t="s">
        <v>855</v>
      </c>
      <c r="C1099" t="s">
        <v>844</v>
      </c>
      <c r="D1099">
        <v>4</v>
      </c>
      <c r="E1099" t="s">
        <v>2800</v>
      </c>
      <c r="F1099" s="1" t="s">
        <v>2801</v>
      </c>
      <c r="G1099" t="s">
        <v>2802</v>
      </c>
      <c r="H1099" t="e">
        <f>VLOOKUP(F1099,#REF!,2,FALSE)</f>
        <v>#REF!</v>
      </c>
      <c r="I1099" t="s">
        <v>49</v>
      </c>
      <c r="J1099" s="4">
        <v>44853</v>
      </c>
      <c r="K1099" s="4">
        <v>44907</v>
      </c>
      <c r="L1099" s="3">
        <f>IF(K1099&lt;&gt;0,K1099-J1099,"")</f>
        <v>54</v>
      </c>
      <c r="M1099" s="4">
        <v>44914</v>
      </c>
      <c r="N1099">
        <f>M1099-J1099</f>
        <v>61</v>
      </c>
      <c r="O1099">
        <v>0</v>
      </c>
      <c r="P1099" t="e">
        <f>VLOOKUP(F1099,#REF!,3,FALSE)</f>
        <v>#REF!</v>
      </c>
      <c r="Q1099">
        <f>IF(OR(ISNUMBER(SEARCH("高等数学",E1099)),ISNUMBER(SEARCH("数学分析",E1099)),ISNUMBER(SEARCH("微积分",E1099))),1,IF(OR(ISNUMBER(SEARCH("概率",E1099)),ISNUMBER(SEARCH("数理统计",E1099)),ISNUMBER(SEARCH("统计",E1099))),2,IF(ISNUMBER(SEARCH("代数",E1099)),3,IF(OR(ISNUMBER(SEARCH("运筹",E1099)),ISNUMBER(SEARCH("优化",E1099))),4,0))))</f>
        <v>0</v>
      </c>
      <c r="R1099" t="str">
        <f>IF(AND(Q1099&gt;0,O1099=1),Q1099&amp;"-"&amp;E1099,"")</f>
        <v/>
      </c>
      <c r="S1099" t="s">
        <v>43</v>
      </c>
      <c r="U1099">
        <v>1</v>
      </c>
      <c r="V1099" t="s">
        <v>43</v>
      </c>
      <c r="X1099">
        <v>80</v>
      </c>
      <c r="Y1099">
        <v>11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e">
        <f>VLOOKUP(A1099,#REF!,4,FALSE)</f>
        <v>#REF!</v>
      </c>
      <c r="AW1099" t="e">
        <f>VLOOKUP(A1099,#REF!,5,FALSE)</f>
        <v>#REF!</v>
      </c>
      <c r="AX1099">
        <f>SUMIF(量化书目统计!A:A,H1099,量化书目统计!G:G)</f>
        <v>0</v>
      </c>
    </row>
    <row r="1100" spans="1:50" x14ac:dyDescent="0.3">
      <c r="A1100" t="s">
        <v>5606</v>
      </c>
      <c r="B1100" t="s">
        <v>855</v>
      </c>
      <c r="C1100" t="s">
        <v>844</v>
      </c>
      <c r="D1100">
        <v>4</v>
      </c>
      <c r="E1100" t="s">
        <v>4494</v>
      </c>
      <c r="F1100" s="1" t="s">
        <v>4495</v>
      </c>
      <c r="G1100" t="s">
        <v>4496</v>
      </c>
      <c r="H1100" t="e">
        <f>VLOOKUP(F1100,#REF!,2,FALSE)</f>
        <v>#REF!</v>
      </c>
      <c r="I1100" t="s">
        <v>53</v>
      </c>
      <c r="J1100" s="4">
        <v>44827</v>
      </c>
      <c r="K1100" s="4">
        <v>44855</v>
      </c>
      <c r="L1100" s="3">
        <f>IF(K1100&lt;&gt;0,K1100-J1100,"")</f>
        <v>28</v>
      </c>
      <c r="M1100" s="4">
        <v>44887</v>
      </c>
      <c r="N1100">
        <f>M1100-J1100</f>
        <v>60</v>
      </c>
      <c r="O1100">
        <v>0</v>
      </c>
      <c r="P1100" t="e">
        <f>VLOOKUP(F1100,#REF!,3,FALSE)</f>
        <v>#REF!</v>
      </c>
      <c r="Q1100">
        <f>IF(OR(ISNUMBER(SEARCH("高等数学",E1100)),ISNUMBER(SEARCH("数学分析",E1100)),ISNUMBER(SEARCH("微积分",E1100))),1,IF(OR(ISNUMBER(SEARCH("概率",E1100)),ISNUMBER(SEARCH("数理统计",E1100)),ISNUMBER(SEARCH("统计",E1100))),2,IF(ISNUMBER(SEARCH("代数",E1100)),3,IF(OR(ISNUMBER(SEARCH("运筹",E1100)),ISNUMBER(SEARCH("优化",E1100))),4,0))))</f>
        <v>0</v>
      </c>
      <c r="R1100" t="str">
        <f>IF(AND(Q1100&gt;0,O1100=1),Q1100&amp;"-"&amp;E1100,"")</f>
        <v/>
      </c>
      <c r="S1100" t="s">
        <v>43</v>
      </c>
      <c r="U1100">
        <v>1</v>
      </c>
      <c r="V1100" t="s">
        <v>43</v>
      </c>
      <c r="X1100">
        <v>80</v>
      </c>
      <c r="Y1100">
        <v>11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e">
        <f>VLOOKUP(A1100,#REF!,4,FALSE)</f>
        <v>#REF!</v>
      </c>
      <c r="AW1100" t="e">
        <f>VLOOKUP(A1100,#REF!,5,FALSE)</f>
        <v>#REF!</v>
      </c>
      <c r="AX1100">
        <f>SUMIF(量化书目统计!A:A,H1100,量化书目统计!G:G)</f>
        <v>0</v>
      </c>
    </row>
    <row r="1101" spans="1:50" x14ac:dyDescent="0.3">
      <c r="A1101" t="s">
        <v>5607</v>
      </c>
      <c r="B1101" t="s">
        <v>855</v>
      </c>
      <c r="C1101" t="s">
        <v>844</v>
      </c>
      <c r="D1101">
        <v>4</v>
      </c>
      <c r="E1101" t="s">
        <v>1215</v>
      </c>
      <c r="F1101" s="1" t="s">
        <v>1216</v>
      </c>
      <c r="G1101" t="s">
        <v>1217</v>
      </c>
      <c r="H1101" t="e">
        <f>VLOOKUP(F1101,#REF!,2,FALSE)</f>
        <v>#REF!</v>
      </c>
      <c r="I1101" t="s">
        <v>49</v>
      </c>
      <c r="J1101" s="4">
        <v>44880</v>
      </c>
      <c r="K1101">
        <v>0</v>
      </c>
      <c r="L1101" s="3" t="str">
        <f>IF(K1101&lt;&gt;0,K1101-J1101,"")</f>
        <v/>
      </c>
      <c r="M1101" s="4">
        <v>45103</v>
      </c>
      <c r="N1101">
        <f>M1101-J1101</f>
        <v>223</v>
      </c>
      <c r="O1101">
        <v>0</v>
      </c>
      <c r="P1101" t="e">
        <f>VLOOKUP(F1101,#REF!,3,FALSE)</f>
        <v>#REF!</v>
      </c>
      <c r="Q1101">
        <f>IF(OR(ISNUMBER(SEARCH("高等数学",E1101)),ISNUMBER(SEARCH("数学分析",E1101)),ISNUMBER(SEARCH("微积分",E1101))),1,IF(OR(ISNUMBER(SEARCH("概率",E1101)),ISNUMBER(SEARCH("数理统计",E1101)),ISNUMBER(SEARCH("统计",E1101))),2,IF(ISNUMBER(SEARCH("代数",E1101)),3,IF(OR(ISNUMBER(SEARCH("运筹",E1101)),ISNUMBER(SEARCH("优化",E1101))),4,0))))</f>
        <v>0</v>
      </c>
      <c r="R1101" t="str">
        <f>IF(AND(Q1101&gt;0,O1101=1),Q1101&amp;"-"&amp;E1101,"")</f>
        <v/>
      </c>
      <c r="S1101" t="s">
        <v>43</v>
      </c>
      <c r="U1101">
        <v>1</v>
      </c>
      <c r="X1101">
        <v>80</v>
      </c>
      <c r="Y1101">
        <v>11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e">
        <f>VLOOKUP(A1101,#REF!,4,FALSE)</f>
        <v>#REF!</v>
      </c>
      <c r="AW1101" t="e">
        <f>VLOOKUP(A1101,#REF!,5,FALSE)</f>
        <v>#REF!</v>
      </c>
      <c r="AX1101">
        <f>SUMIF(量化书目统计!A:A,H1101,量化书目统计!G:G)</f>
        <v>0</v>
      </c>
    </row>
    <row r="1102" spans="1:50" x14ac:dyDescent="0.3">
      <c r="A1102" t="s">
        <v>5608</v>
      </c>
      <c r="B1102" t="s">
        <v>855</v>
      </c>
      <c r="C1102" t="s">
        <v>154</v>
      </c>
      <c r="D1102">
        <v>5</v>
      </c>
      <c r="E1102" t="s">
        <v>3055</v>
      </c>
      <c r="F1102" s="1" t="s">
        <v>3056</v>
      </c>
      <c r="G1102" t="s">
        <v>3057</v>
      </c>
      <c r="H1102" t="e">
        <f>VLOOKUP(F1102,#REF!,2,FALSE)</f>
        <v>#REF!</v>
      </c>
      <c r="I1102" t="s">
        <v>65</v>
      </c>
      <c r="J1102" s="4">
        <v>44922</v>
      </c>
      <c r="K1102" s="4">
        <v>44924</v>
      </c>
      <c r="L1102" s="3">
        <f>IF(K1102&lt;&gt;0,K1102-J1102,"")</f>
        <v>2</v>
      </c>
      <c r="M1102" s="4">
        <v>44986</v>
      </c>
      <c r="N1102">
        <f>M1102-J1102</f>
        <v>64</v>
      </c>
      <c r="O1102">
        <v>0</v>
      </c>
      <c r="P1102" t="e">
        <f>VLOOKUP(F1102,#REF!,3,FALSE)</f>
        <v>#REF!</v>
      </c>
      <c r="Q1102">
        <f>IF(OR(ISNUMBER(SEARCH("高等数学",E1102)),ISNUMBER(SEARCH("数学分析",E1102)),ISNUMBER(SEARCH("微积分",E1102))),1,IF(OR(ISNUMBER(SEARCH("概率",E1102)),ISNUMBER(SEARCH("数理统计",E1102)),ISNUMBER(SEARCH("统计",E1102))),2,IF(ISNUMBER(SEARCH("代数",E1102)),3,IF(OR(ISNUMBER(SEARCH("运筹",E1102)),ISNUMBER(SEARCH("优化",E1102))),4,0))))</f>
        <v>0</v>
      </c>
      <c r="R1102" t="str">
        <f>IF(AND(Q1102&gt;0,O1102=1),Q1102&amp;"-"&amp;E1102,"")</f>
        <v/>
      </c>
      <c r="S1102" t="s">
        <v>43</v>
      </c>
      <c r="U1102">
        <v>1</v>
      </c>
      <c r="V1102" t="s">
        <v>43</v>
      </c>
      <c r="X1102">
        <v>80</v>
      </c>
      <c r="Y1102">
        <v>8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e">
        <f>VLOOKUP(A1102,#REF!,4,FALSE)</f>
        <v>#REF!</v>
      </c>
      <c r="AW1102" t="e">
        <f>VLOOKUP(A1102,#REF!,5,FALSE)</f>
        <v>#REF!</v>
      </c>
      <c r="AX1102">
        <f>SUMIF(量化书目统计!A:A,H1102,量化书目统计!G:G)</f>
        <v>0</v>
      </c>
    </row>
    <row r="1103" spans="1:50" x14ac:dyDescent="0.3">
      <c r="A1103" t="s">
        <v>998</v>
      </c>
      <c r="B1103" t="s">
        <v>539</v>
      </c>
      <c r="C1103" t="s">
        <v>990</v>
      </c>
      <c r="D1103">
        <v>4</v>
      </c>
      <c r="E1103" t="s">
        <v>628</v>
      </c>
      <c r="F1103" s="1" t="s">
        <v>999</v>
      </c>
      <c r="G1103" t="s">
        <v>1000</v>
      </c>
      <c r="H1103" t="e">
        <f>VLOOKUP(F1103,#REF!,2,FALSE)</f>
        <v>#REF!</v>
      </c>
      <c r="I1103" t="s">
        <v>317</v>
      </c>
      <c r="J1103" s="4">
        <v>44142</v>
      </c>
      <c r="K1103" s="4">
        <v>44200</v>
      </c>
      <c r="L1103" s="3">
        <f>IF(K1103&lt;&gt;0,K1103-J1103,"")</f>
        <v>58</v>
      </c>
      <c r="M1103" s="4">
        <v>44202</v>
      </c>
      <c r="N1103">
        <f>M1103-J1103</f>
        <v>60</v>
      </c>
      <c r="O1103">
        <v>0</v>
      </c>
      <c r="P1103" t="e">
        <f>VLOOKUP(F1103,#REF!,3,FALSE)</f>
        <v>#REF!</v>
      </c>
      <c r="Q1103">
        <f>IF(OR(ISNUMBER(SEARCH("高等数学",E1103)),ISNUMBER(SEARCH("数学分析",E1103)),ISNUMBER(SEARCH("微积分",E1103))),1,IF(OR(ISNUMBER(SEARCH("概率",E1103)),ISNUMBER(SEARCH("数理统计",E1103)),ISNUMBER(SEARCH("统计",E1103))),2,IF(ISNUMBER(SEARCH("代数",E1103)),3,IF(OR(ISNUMBER(SEARCH("运筹",E1103)),ISNUMBER(SEARCH("优化",E1103))),4,0))))</f>
        <v>0</v>
      </c>
      <c r="R1103" t="str">
        <f>IF(AND(Q1103&gt;0,O1103=1),Q1103&amp;"-"&amp;E1103,"")</f>
        <v/>
      </c>
      <c r="S1103" t="s">
        <v>28</v>
      </c>
      <c r="T1103">
        <v>9</v>
      </c>
      <c r="U1103">
        <v>1</v>
      </c>
      <c r="V1103" t="s">
        <v>28</v>
      </c>
      <c r="W1103">
        <v>18</v>
      </c>
      <c r="X1103">
        <v>9</v>
      </c>
      <c r="Y1103">
        <v>4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e">
        <f>VLOOKUP(A1103,#REF!,4,FALSE)</f>
        <v>#REF!</v>
      </c>
      <c r="AW1103" t="e">
        <f>VLOOKUP(A1103,#REF!,5,FALSE)</f>
        <v>#REF!</v>
      </c>
      <c r="AX1103">
        <f>SUMIF(量化书目统计!A:A,H1103,量化书目统计!G:G)</f>
        <v>0</v>
      </c>
    </row>
    <row r="1104" spans="1:50" x14ac:dyDescent="0.3">
      <c r="A1104" t="s">
        <v>5609</v>
      </c>
      <c r="B1104" t="s">
        <v>855</v>
      </c>
      <c r="C1104" t="s">
        <v>2206</v>
      </c>
      <c r="D1104">
        <v>4</v>
      </c>
      <c r="E1104" t="s">
        <v>682</v>
      </c>
      <c r="F1104" s="1" t="s">
        <v>683</v>
      </c>
      <c r="G1104" t="s">
        <v>684</v>
      </c>
      <c r="H1104" t="e">
        <f>VLOOKUP(F1104,#REF!,2,FALSE)</f>
        <v>#REF!</v>
      </c>
      <c r="I1104" t="s">
        <v>32</v>
      </c>
      <c r="J1104" s="4">
        <v>44845</v>
      </c>
      <c r="K1104" s="4">
        <v>44976</v>
      </c>
      <c r="L1104" s="3">
        <f>IF(K1104&lt;&gt;0,K1104-J1104,"")</f>
        <v>131</v>
      </c>
      <c r="M1104" s="4">
        <v>44985</v>
      </c>
      <c r="N1104">
        <f>M1104-J1104</f>
        <v>140</v>
      </c>
      <c r="O1104">
        <v>0</v>
      </c>
      <c r="P1104" t="e">
        <f>VLOOKUP(F1104,#REF!,3,FALSE)</f>
        <v>#REF!</v>
      </c>
      <c r="Q1104">
        <f>IF(OR(ISNUMBER(SEARCH("高等数学",E1104)),ISNUMBER(SEARCH("数学分析",E1104)),ISNUMBER(SEARCH("微积分",E1104))),1,IF(OR(ISNUMBER(SEARCH("概率",E1104)),ISNUMBER(SEARCH("数理统计",E1104)),ISNUMBER(SEARCH("统计",E1104))),2,IF(ISNUMBER(SEARCH("代数",E1104)),3,IF(OR(ISNUMBER(SEARCH("运筹",E1104)),ISNUMBER(SEARCH("优化",E1104))),4,0))))</f>
        <v>0</v>
      </c>
      <c r="R1104" t="str">
        <f>IF(AND(Q1104&gt;0,O1104=1),Q1104&amp;"-"&amp;E1104,"")</f>
        <v/>
      </c>
      <c r="S1104" t="s">
        <v>43</v>
      </c>
      <c r="U1104">
        <v>1</v>
      </c>
      <c r="V1104" t="s">
        <v>43</v>
      </c>
      <c r="X1104">
        <v>80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e">
        <f>VLOOKUP(A1104,#REF!,4,FALSE)</f>
        <v>#REF!</v>
      </c>
      <c r="AW1104" t="e">
        <f>VLOOKUP(A1104,#REF!,5,FALSE)</f>
        <v>#REF!</v>
      </c>
      <c r="AX1104">
        <f>SUMIF(量化书目统计!A:A,H1104,量化书目统计!G:G)</f>
        <v>0</v>
      </c>
    </row>
    <row r="1105" spans="1:50" x14ac:dyDescent="0.3">
      <c r="A1105" t="s">
        <v>5610</v>
      </c>
      <c r="B1105" t="s">
        <v>855</v>
      </c>
      <c r="C1105" t="s">
        <v>242</v>
      </c>
      <c r="D1105">
        <v>4</v>
      </c>
      <c r="E1105" t="s">
        <v>3162</v>
      </c>
      <c r="F1105" s="1" t="s">
        <v>3163</v>
      </c>
      <c r="G1105" t="s">
        <v>3164</v>
      </c>
      <c r="H1105" t="e">
        <f>VLOOKUP(F1105,#REF!,2,FALSE)</f>
        <v>#REF!</v>
      </c>
      <c r="I1105" t="s">
        <v>49</v>
      </c>
      <c r="J1105" s="4">
        <v>44884</v>
      </c>
      <c r="K1105" s="4">
        <v>45061</v>
      </c>
      <c r="L1105" s="3">
        <f>IF(K1105&lt;&gt;0,K1105-J1105,"")</f>
        <v>177</v>
      </c>
      <c r="M1105" s="4">
        <v>45043</v>
      </c>
      <c r="N1105">
        <f>M1105-J1105</f>
        <v>159</v>
      </c>
      <c r="O1105">
        <v>0</v>
      </c>
      <c r="P1105" t="e">
        <f>VLOOKUP(F1105,#REF!,3,FALSE)</f>
        <v>#REF!</v>
      </c>
      <c r="Q1105">
        <f>IF(OR(ISNUMBER(SEARCH("高等数学",E1105)),ISNUMBER(SEARCH("数学分析",E1105)),ISNUMBER(SEARCH("微积分",E1105))),1,IF(OR(ISNUMBER(SEARCH("概率",E1105)),ISNUMBER(SEARCH("数理统计",E1105)),ISNUMBER(SEARCH("统计",E1105))),2,IF(ISNUMBER(SEARCH("代数",E1105)),3,IF(OR(ISNUMBER(SEARCH("运筹",E1105)),ISNUMBER(SEARCH("优化",E1105))),4,0))))</f>
        <v>0</v>
      </c>
      <c r="R1105" t="str">
        <f>IF(AND(Q1105&gt;0,O1105=1),Q1105&amp;"-"&amp;E1105,"")</f>
        <v/>
      </c>
      <c r="S1105" t="s">
        <v>43</v>
      </c>
      <c r="U1105">
        <v>1</v>
      </c>
      <c r="V1105" t="s">
        <v>43</v>
      </c>
      <c r="X1105">
        <v>80</v>
      </c>
      <c r="Y1105">
        <v>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e">
        <f>VLOOKUP(A1105,#REF!,4,FALSE)</f>
        <v>#REF!</v>
      </c>
      <c r="AW1105" t="e">
        <f>VLOOKUP(A1105,#REF!,5,FALSE)</f>
        <v>#REF!</v>
      </c>
      <c r="AX1105">
        <f>SUMIF(量化书目统计!A:A,H1105,量化书目统计!G:G)</f>
        <v>0</v>
      </c>
    </row>
    <row r="1106" spans="1:50" x14ac:dyDescent="0.3">
      <c r="A1106" t="s">
        <v>5611</v>
      </c>
      <c r="B1106" t="s">
        <v>855</v>
      </c>
      <c r="C1106" t="s">
        <v>242</v>
      </c>
      <c r="D1106">
        <v>4</v>
      </c>
      <c r="E1106" t="s">
        <v>1572</v>
      </c>
      <c r="F1106" s="1" t="s">
        <v>1575</v>
      </c>
      <c r="G1106" t="s">
        <v>1576</v>
      </c>
      <c r="H1106" t="e">
        <f>VLOOKUP(F1106,#REF!,2,FALSE)</f>
        <v>#REF!</v>
      </c>
      <c r="I1106" t="s">
        <v>59</v>
      </c>
      <c r="J1106" s="4">
        <v>44830</v>
      </c>
      <c r="K1106" s="4">
        <v>44977</v>
      </c>
      <c r="L1106" s="3">
        <f>IF(K1106&lt;&gt;0,K1106-J1106,"")</f>
        <v>147</v>
      </c>
      <c r="M1106" s="4">
        <v>44985</v>
      </c>
      <c r="N1106">
        <f>M1106-J1106</f>
        <v>155</v>
      </c>
      <c r="O1106">
        <v>0</v>
      </c>
      <c r="P1106" t="e">
        <f>VLOOKUP(F1106,#REF!,3,FALSE)</f>
        <v>#REF!</v>
      </c>
      <c r="Q1106">
        <f>IF(OR(ISNUMBER(SEARCH("高等数学",E1106)),ISNUMBER(SEARCH("数学分析",E1106)),ISNUMBER(SEARCH("微积分",E1106))),1,IF(OR(ISNUMBER(SEARCH("概率",E1106)),ISNUMBER(SEARCH("数理统计",E1106)),ISNUMBER(SEARCH("统计",E1106))),2,IF(ISNUMBER(SEARCH("代数",E1106)),3,IF(OR(ISNUMBER(SEARCH("运筹",E1106)),ISNUMBER(SEARCH("优化",E1106))),4,0))))</f>
        <v>0</v>
      </c>
      <c r="R1106" t="str">
        <f>IF(AND(Q1106&gt;0,O1106=1),Q1106&amp;"-"&amp;E1106,"")</f>
        <v/>
      </c>
      <c r="S1106" t="s">
        <v>43</v>
      </c>
      <c r="U1106">
        <v>1</v>
      </c>
      <c r="V1106" t="s">
        <v>43</v>
      </c>
      <c r="X1106">
        <v>80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e">
        <f>VLOOKUP(A1106,#REF!,4,FALSE)</f>
        <v>#REF!</v>
      </c>
      <c r="AW1106" t="e">
        <f>VLOOKUP(A1106,#REF!,5,FALSE)</f>
        <v>#REF!</v>
      </c>
      <c r="AX1106">
        <f>SUMIF(量化书目统计!A:A,H1106,量化书目统计!G:G)</f>
        <v>0</v>
      </c>
    </row>
    <row r="1107" spans="1:50" x14ac:dyDescent="0.3">
      <c r="A1107" t="s">
        <v>5612</v>
      </c>
      <c r="B1107" t="s">
        <v>855</v>
      </c>
      <c r="C1107" t="s">
        <v>1095</v>
      </c>
      <c r="D1107">
        <v>4</v>
      </c>
      <c r="E1107" t="s">
        <v>4208</v>
      </c>
      <c r="F1107" s="1" t="s">
        <v>4209</v>
      </c>
      <c r="G1107" t="s">
        <v>4210</v>
      </c>
      <c r="H1107" t="e">
        <f>VLOOKUP(F1107,#REF!,2,FALSE)</f>
        <v>#REF!</v>
      </c>
      <c r="I1107" t="s">
        <v>317</v>
      </c>
      <c r="J1107" s="4">
        <v>44869</v>
      </c>
      <c r="K1107" s="4">
        <v>44976</v>
      </c>
      <c r="L1107" s="3">
        <f>IF(K1107&lt;&gt;0,K1107-J1107,"")</f>
        <v>107</v>
      </c>
      <c r="M1107" s="4">
        <v>44985</v>
      </c>
      <c r="N1107">
        <f>M1107-J1107</f>
        <v>116</v>
      </c>
      <c r="O1107">
        <v>0</v>
      </c>
      <c r="P1107" t="e">
        <f>VLOOKUP(F1107,#REF!,3,FALSE)</f>
        <v>#REF!</v>
      </c>
      <c r="Q1107">
        <f>IF(OR(ISNUMBER(SEARCH("高等数学",E1107)),ISNUMBER(SEARCH("数学分析",E1107)),ISNUMBER(SEARCH("微积分",E1107))),1,IF(OR(ISNUMBER(SEARCH("概率",E1107)),ISNUMBER(SEARCH("数理统计",E1107)),ISNUMBER(SEARCH("统计",E1107))),2,IF(ISNUMBER(SEARCH("代数",E1107)),3,IF(OR(ISNUMBER(SEARCH("运筹",E1107)),ISNUMBER(SEARCH("优化",E1107))),4,0))))</f>
        <v>0</v>
      </c>
      <c r="R1107" t="str">
        <f>IF(AND(Q1107&gt;0,O1107=1),Q1107&amp;"-"&amp;E1107,"")</f>
        <v/>
      </c>
      <c r="S1107" t="s">
        <v>43</v>
      </c>
      <c r="U1107">
        <v>1</v>
      </c>
      <c r="V1107" t="s">
        <v>43</v>
      </c>
      <c r="X1107">
        <v>80</v>
      </c>
      <c r="Y1107">
        <v>15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e">
        <f>VLOOKUP(A1107,#REF!,4,FALSE)</f>
        <v>#REF!</v>
      </c>
      <c r="AW1107" t="e">
        <f>VLOOKUP(A1107,#REF!,5,FALSE)</f>
        <v>#REF!</v>
      </c>
      <c r="AX1107">
        <f>SUMIF(量化书目统计!A:A,H1107,量化书目统计!G:G)</f>
        <v>0</v>
      </c>
    </row>
    <row r="1108" spans="1:50" x14ac:dyDescent="0.3">
      <c r="A1108" t="s">
        <v>5613</v>
      </c>
      <c r="B1108" t="s">
        <v>855</v>
      </c>
      <c r="C1108" t="s">
        <v>692</v>
      </c>
      <c r="D1108">
        <v>3</v>
      </c>
      <c r="E1108" t="s">
        <v>24</v>
      </c>
      <c r="F1108" s="1" t="s">
        <v>25</v>
      </c>
      <c r="G1108" t="s">
        <v>26</v>
      </c>
      <c r="H1108" t="e">
        <f>VLOOKUP(F1108,#REF!,2,FALSE)</f>
        <v>#REF!</v>
      </c>
      <c r="I1108" t="s">
        <v>27</v>
      </c>
      <c r="J1108" s="4">
        <v>44820</v>
      </c>
      <c r="K1108" s="4">
        <v>44878</v>
      </c>
      <c r="L1108" s="3">
        <f>IF(K1108&lt;&gt;0,K1108-J1108,"")</f>
        <v>58</v>
      </c>
      <c r="M1108" s="4">
        <v>44880</v>
      </c>
      <c r="N1108">
        <f>M1108-J1108</f>
        <v>60</v>
      </c>
      <c r="O1108">
        <v>0</v>
      </c>
      <c r="P1108" t="e">
        <f>VLOOKUP(F1108,#REF!,3,FALSE)</f>
        <v>#REF!</v>
      </c>
      <c r="Q1108">
        <f>IF(OR(ISNUMBER(SEARCH("高等数学",E1108)),ISNUMBER(SEARCH("数学分析",E1108)),ISNUMBER(SEARCH("微积分",E1108))),1,IF(OR(ISNUMBER(SEARCH("概率",E1108)),ISNUMBER(SEARCH("数理统计",E1108)),ISNUMBER(SEARCH("统计",E1108))),2,IF(ISNUMBER(SEARCH("代数",E1108)),3,IF(OR(ISNUMBER(SEARCH("运筹",E1108)),ISNUMBER(SEARCH("优化",E1108))),4,0))))</f>
        <v>0</v>
      </c>
      <c r="R1108" t="str">
        <f>IF(AND(Q1108&gt;0,O1108=1),Q1108&amp;"-"&amp;E1108,"")</f>
        <v/>
      </c>
      <c r="S1108" t="s">
        <v>43</v>
      </c>
      <c r="U1108">
        <v>1</v>
      </c>
      <c r="V1108" t="s">
        <v>43</v>
      </c>
      <c r="X1108">
        <v>80</v>
      </c>
      <c r="Y1108">
        <v>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 t="e">
        <f>VLOOKUP(A1108,#REF!,4,FALSE)</f>
        <v>#REF!</v>
      </c>
      <c r="AW1108" t="e">
        <f>VLOOKUP(A1108,#REF!,5,FALSE)</f>
        <v>#REF!</v>
      </c>
      <c r="AX1108">
        <f>SUMIF(量化书目统计!A:A,H1108,量化书目统计!G:G)</f>
        <v>0</v>
      </c>
    </row>
    <row r="1109" spans="1:50" x14ac:dyDescent="0.3">
      <c r="A1109" t="s">
        <v>5614</v>
      </c>
      <c r="B1109" t="s">
        <v>855</v>
      </c>
      <c r="C1109" t="s">
        <v>692</v>
      </c>
      <c r="D1109">
        <v>3</v>
      </c>
      <c r="E1109" t="s">
        <v>1256</v>
      </c>
      <c r="F1109" s="1" t="s">
        <v>1257</v>
      </c>
      <c r="G1109" t="s">
        <v>1258</v>
      </c>
      <c r="H1109" t="e">
        <f>VLOOKUP(F1109,#REF!,2,FALSE)</f>
        <v>#REF!</v>
      </c>
      <c r="I1109" t="s">
        <v>49</v>
      </c>
      <c r="J1109" s="4">
        <v>44877</v>
      </c>
      <c r="K1109" s="4">
        <v>44982</v>
      </c>
      <c r="L1109" s="3">
        <f>IF(K1109&lt;&gt;0,K1109-J1109,"")</f>
        <v>105</v>
      </c>
      <c r="M1109" s="4">
        <v>44986</v>
      </c>
      <c r="N1109">
        <f>M1109-J1109</f>
        <v>109</v>
      </c>
      <c r="O1109">
        <v>0</v>
      </c>
      <c r="P1109" t="e">
        <f>VLOOKUP(F1109,#REF!,3,FALSE)</f>
        <v>#REF!</v>
      </c>
      <c r="Q1109">
        <f>IF(OR(ISNUMBER(SEARCH("高等数学",E1109)),ISNUMBER(SEARCH("数学分析",E1109)),ISNUMBER(SEARCH("微积分",E1109))),1,IF(OR(ISNUMBER(SEARCH("概率",E1109)),ISNUMBER(SEARCH("数理统计",E1109)),ISNUMBER(SEARCH("统计",E1109))),2,IF(ISNUMBER(SEARCH("代数",E1109)),3,IF(OR(ISNUMBER(SEARCH("运筹",E1109)),ISNUMBER(SEARCH("优化",E1109))),4,0))))</f>
        <v>0</v>
      </c>
      <c r="R1109" t="str">
        <f>IF(AND(Q1109&gt;0,O1109=1),Q1109&amp;"-"&amp;E1109,"")</f>
        <v/>
      </c>
      <c r="S1109" t="s">
        <v>43</v>
      </c>
      <c r="U1109">
        <v>1</v>
      </c>
      <c r="V1109" t="s">
        <v>43</v>
      </c>
      <c r="X1109">
        <v>80</v>
      </c>
      <c r="Y1109">
        <v>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e">
        <f>VLOOKUP(A1109,#REF!,4,FALSE)</f>
        <v>#REF!</v>
      </c>
      <c r="AW1109" t="e">
        <f>VLOOKUP(A1109,#REF!,5,FALSE)</f>
        <v>#REF!</v>
      </c>
      <c r="AX1109">
        <f>SUMIF(量化书目统计!A:A,H1109,量化书目统计!G:G)</f>
        <v>0</v>
      </c>
    </row>
    <row r="1110" spans="1:50" x14ac:dyDescent="0.3">
      <c r="A1110" t="s">
        <v>5615</v>
      </c>
      <c r="B1110" t="s">
        <v>855</v>
      </c>
      <c r="C1110" t="s">
        <v>704</v>
      </c>
      <c r="D1110">
        <v>3</v>
      </c>
      <c r="E1110" t="s">
        <v>2022</v>
      </c>
      <c r="F1110" s="1" t="s">
        <v>2023</v>
      </c>
      <c r="G1110" t="s">
        <v>2024</v>
      </c>
      <c r="H1110" t="e">
        <f>VLOOKUP(F1110,#REF!,2,FALSE)</f>
        <v>#REF!</v>
      </c>
      <c r="I1110" t="s">
        <v>32</v>
      </c>
      <c r="J1110" s="4">
        <v>44852</v>
      </c>
      <c r="K1110" s="4">
        <v>44879</v>
      </c>
      <c r="L1110" s="3">
        <f>IF(K1110&lt;&gt;0,K1110-J1110,"")</f>
        <v>27</v>
      </c>
      <c r="M1110" s="4">
        <v>44880</v>
      </c>
      <c r="N1110">
        <f>M1110-J1110</f>
        <v>28</v>
      </c>
      <c r="O1110">
        <v>0</v>
      </c>
      <c r="P1110" t="e">
        <f>VLOOKUP(F1110,#REF!,3,FALSE)</f>
        <v>#REF!</v>
      </c>
      <c r="Q1110">
        <f>IF(OR(ISNUMBER(SEARCH("高等数学",E1110)),ISNUMBER(SEARCH("数学分析",E1110)),ISNUMBER(SEARCH("微积分",E1110))),1,IF(OR(ISNUMBER(SEARCH("概率",E1110)),ISNUMBER(SEARCH("数理统计",E1110)),ISNUMBER(SEARCH("统计",E1110))),2,IF(ISNUMBER(SEARCH("代数",E1110)),3,IF(OR(ISNUMBER(SEARCH("运筹",E1110)),ISNUMBER(SEARCH("优化",E1110))),4,0))))</f>
        <v>0</v>
      </c>
      <c r="R1110" t="str">
        <f>IF(AND(Q1110&gt;0,O1110=1),Q1110&amp;"-"&amp;E1110,"")</f>
        <v/>
      </c>
      <c r="S1110" t="s">
        <v>43</v>
      </c>
      <c r="U1110">
        <v>1</v>
      </c>
      <c r="V1110" t="s">
        <v>43</v>
      </c>
      <c r="X1110">
        <v>80</v>
      </c>
      <c r="Y1110">
        <v>11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e">
        <f>VLOOKUP(A1110,#REF!,4,FALSE)</f>
        <v>#REF!</v>
      </c>
      <c r="AW1110" t="e">
        <f>VLOOKUP(A1110,#REF!,5,FALSE)</f>
        <v>#REF!</v>
      </c>
      <c r="AX1110">
        <f>SUMIF(量化书目统计!A:A,H1110,量化书目统计!G:G)</f>
        <v>0</v>
      </c>
    </row>
    <row r="1111" spans="1:50" x14ac:dyDescent="0.3">
      <c r="A1111" t="s">
        <v>5616</v>
      </c>
      <c r="B1111" t="s">
        <v>855</v>
      </c>
      <c r="C1111" t="s">
        <v>704</v>
      </c>
      <c r="D1111">
        <v>3</v>
      </c>
      <c r="E1111" t="s">
        <v>4211</v>
      </c>
      <c r="F1111" s="1" t="s">
        <v>4212</v>
      </c>
      <c r="G1111" t="s">
        <v>4213</v>
      </c>
      <c r="H1111" t="e">
        <f>VLOOKUP(F1111,#REF!,2,FALSE)</f>
        <v>#REF!</v>
      </c>
      <c r="I1111" t="s">
        <v>74</v>
      </c>
      <c r="J1111" s="4">
        <v>44813</v>
      </c>
      <c r="K1111" s="4">
        <v>44935</v>
      </c>
      <c r="L1111" s="3">
        <f>IF(K1111&lt;&gt;0,K1111-J1111,"")</f>
        <v>122</v>
      </c>
      <c r="M1111" s="4">
        <v>44873</v>
      </c>
      <c r="N1111">
        <f>M1111-J1111</f>
        <v>60</v>
      </c>
      <c r="O1111">
        <v>0</v>
      </c>
      <c r="P1111" t="e">
        <f>VLOOKUP(F1111,#REF!,3,FALSE)</f>
        <v>#REF!</v>
      </c>
      <c r="Q1111">
        <f>IF(OR(ISNUMBER(SEARCH("高等数学",E1111)),ISNUMBER(SEARCH("数学分析",E1111)),ISNUMBER(SEARCH("微积分",E1111))),1,IF(OR(ISNUMBER(SEARCH("概率",E1111)),ISNUMBER(SEARCH("数理统计",E1111)),ISNUMBER(SEARCH("统计",E1111))),2,IF(ISNUMBER(SEARCH("代数",E1111)),3,IF(OR(ISNUMBER(SEARCH("运筹",E1111)),ISNUMBER(SEARCH("优化",E1111))),4,0))))</f>
        <v>2</v>
      </c>
      <c r="R1111" t="str">
        <f>IF(AND(Q1111&gt;0,O1111=1),Q1111&amp;"-"&amp;E1111,"")</f>
        <v/>
      </c>
      <c r="S1111" t="s">
        <v>43</v>
      </c>
      <c r="U1111">
        <v>1</v>
      </c>
      <c r="V1111" t="s">
        <v>43</v>
      </c>
      <c r="X1111">
        <v>80</v>
      </c>
      <c r="Y1111">
        <v>4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e">
        <f>VLOOKUP(A1111,#REF!,4,FALSE)</f>
        <v>#REF!</v>
      </c>
      <c r="AW1111" t="e">
        <f>VLOOKUP(A1111,#REF!,5,FALSE)</f>
        <v>#REF!</v>
      </c>
      <c r="AX1111">
        <f>SUMIF(量化书目统计!A:A,H1111,量化书目统计!G:G)</f>
        <v>0</v>
      </c>
    </row>
    <row r="1112" spans="1:50" x14ac:dyDescent="0.3">
      <c r="A1112" t="s">
        <v>5617</v>
      </c>
      <c r="B1112" t="s">
        <v>855</v>
      </c>
      <c r="C1112" t="s">
        <v>2229</v>
      </c>
      <c r="D1112">
        <v>3</v>
      </c>
      <c r="E1112" t="s">
        <v>1002</v>
      </c>
      <c r="F1112" s="1" t="s">
        <v>1003</v>
      </c>
      <c r="G1112" t="s">
        <v>1004</v>
      </c>
      <c r="H1112" t="e">
        <f>VLOOKUP(F1112,#REF!,2,FALSE)</f>
        <v>#REF!</v>
      </c>
      <c r="I1112" t="s">
        <v>65</v>
      </c>
      <c r="J1112" s="4">
        <v>44876</v>
      </c>
      <c r="K1112" s="4">
        <v>44907</v>
      </c>
      <c r="L1112" s="3">
        <f>IF(K1112&lt;&gt;0,K1112-J1112,"")</f>
        <v>31</v>
      </c>
      <c r="M1112" s="4">
        <v>44950</v>
      </c>
      <c r="N1112">
        <f>M1112-J1112</f>
        <v>74</v>
      </c>
      <c r="O1112">
        <v>0</v>
      </c>
      <c r="P1112" t="e">
        <f>VLOOKUP(F1112,#REF!,3,FALSE)</f>
        <v>#REF!</v>
      </c>
      <c r="Q1112">
        <f>IF(OR(ISNUMBER(SEARCH("高等数学",E1112)),ISNUMBER(SEARCH("数学分析",E1112)),ISNUMBER(SEARCH("微积分",E1112))),1,IF(OR(ISNUMBER(SEARCH("概率",E1112)),ISNUMBER(SEARCH("数理统计",E1112)),ISNUMBER(SEARCH("统计",E1112))),2,IF(ISNUMBER(SEARCH("代数",E1112)),3,IF(OR(ISNUMBER(SEARCH("运筹",E1112)),ISNUMBER(SEARCH("优化",E1112))),4,0))))</f>
        <v>0</v>
      </c>
      <c r="R1112" t="str">
        <f>IF(AND(Q1112&gt;0,O1112=1),Q1112&amp;"-"&amp;E1112,"")</f>
        <v/>
      </c>
      <c r="S1112" t="s">
        <v>43</v>
      </c>
      <c r="U1112">
        <v>1</v>
      </c>
      <c r="V1112" t="s">
        <v>43</v>
      </c>
      <c r="X1112">
        <v>80</v>
      </c>
      <c r="Y1112">
        <v>15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e">
        <f>VLOOKUP(A1112,#REF!,4,FALSE)</f>
        <v>#REF!</v>
      </c>
      <c r="AW1112" t="e">
        <f>VLOOKUP(A1112,#REF!,5,FALSE)</f>
        <v>#REF!</v>
      </c>
      <c r="AX1112">
        <f>SUMIF(量化书目统计!A:A,H1112,量化书目统计!G:G)</f>
        <v>0</v>
      </c>
    </row>
    <row r="1113" spans="1:50" x14ac:dyDescent="0.3">
      <c r="A1113" t="s">
        <v>5618</v>
      </c>
      <c r="B1113" t="s">
        <v>855</v>
      </c>
      <c r="C1113" t="s">
        <v>2868</v>
      </c>
      <c r="D1113">
        <v>3</v>
      </c>
      <c r="E1113" t="s">
        <v>1396</v>
      </c>
      <c r="F1113" s="1" t="s">
        <v>1397</v>
      </c>
      <c r="G1113" t="s">
        <v>1398</v>
      </c>
      <c r="H1113" t="e">
        <f>VLOOKUP(F1113,#REF!,2,FALSE)</f>
        <v>#REF!</v>
      </c>
      <c r="I1113" t="s">
        <v>27</v>
      </c>
      <c r="J1113" s="4">
        <v>44887</v>
      </c>
      <c r="K1113" s="4">
        <v>44910</v>
      </c>
      <c r="L1113" s="3">
        <f>IF(K1113&lt;&gt;0,K1113-J1113,"")</f>
        <v>23</v>
      </c>
      <c r="M1113" s="4">
        <v>44985</v>
      </c>
      <c r="N1113">
        <f>M1113-J1113</f>
        <v>98</v>
      </c>
      <c r="O1113">
        <v>0</v>
      </c>
      <c r="P1113" t="e">
        <f>VLOOKUP(F1113,#REF!,3,FALSE)</f>
        <v>#REF!</v>
      </c>
      <c r="Q1113">
        <f>IF(OR(ISNUMBER(SEARCH("高等数学",E1113)),ISNUMBER(SEARCH("数学分析",E1113)),ISNUMBER(SEARCH("微积分",E1113))),1,IF(OR(ISNUMBER(SEARCH("概率",E1113)),ISNUMBER(SEARCH("数理统计",E1113)),ISNUMBER(SEARCH("统计",E1113))),2,IF(ISNUMBER(SEARCH("代数",E1113)),3,IF(OR(ISNUMBER(SEARCH("运筹",E1113)),ISNUMBER(SEARCH("优化",E1113))),4,0))))</f>
        <v>2</v>
      </c>
      <c r="R1113" t="str">
        <f>IF(AND(Q1113&gt;0,O1113=1),Q1113&amp;"-"&amp;E1113,"")</f>
        <v/>
      </c>
      <c r="S1113" t="s">
        <v>43</v>
      </c>
      <c r="U1113">
        <v>1</v>
      </c>
      <c r="V1113" t="s">
        <v>43</v>
      </c>
      <c r="X1113">
        <v>80</v>
      </c>
      <c r="Y1113">
        <v>11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e">
        <f>VLOOKUP(A1113,#REF!,4,FALSE)</f>
        <v>#REF!</v>
      </c>
      <c r="AW1113" t="e">
        <f>VLOOKUP(A1113,#REF!,5,FALSE)</f>
        <v>#REF!</v>
      </c>
      <c r="AX1113">
        <f>SUMIF(量化书目统计!A:A,H1113,量化书目统计!G:G)</f>
        <v>0</v>
      </c>
    </row>
    <row r="1114" spans="1:50" x14ac:dyDescent="0.3">
      <c r="A1114" t="s">
        <v>5729</v>
      </c>
      <c r="B1114" t="s">
        <v>22</v>
      </c>
      <c r="D1114">
        <v>0</v>
      </c>
      <c r="E1114" t="s">
        <v>2621</v>
      </c>
      <c r="F1114" s="1" t="s">
        <v>4014</v>
      </c>
      <c r="G1114" t="s">
        <v>2623</v>
      </c>
      <c r="H1114" t="e">
        <f>VLOOKUP(F1114,#REF!,2,FALSE)</f>
        <v>#REF!</v>
      </c>
      <c r="I1114" t="s">
        <v>59</v>
      </c>
      <c r="J1114" s="4">
        <v>44314</v>
      </c>
      <c r="K1114" s="4">
        <v>44372</v>
      </c>
      <c r="L1114" s="3">
        <f>IF(K1114&lt;&gt;0,K1114-J1114,"")</f>
        <v>58</v>
      </c>
      <c r="M1114" s="4">
        <v>44375</v>
      </c>
      <c r="N1114">
        <f>M1114-J1114</f>
        <v>61</v>
      </c>
      <c r="O1114">
        <v>0</v>
      </c>
      <c r="P1114" t="e">
        <f>VLOOKUP(F1114,#REF!,3,FALSE)</f>
        <v>#REF!</v>
      </c>
      <c r="Q1114">
        <f>IF(OR(ISNUMBER(SEARCH("高等数学",E1114)),ISNUMBER(SEARCH("数学分析",E1114)),ISNUMBER(SEARCH("微积分",E1114))),1,IF(OR(ISNUMBER(SEARCH("概率",E1114)),ISNUMBER(SEARCH("数理统计",E1114)),ISNUMBER(SEARCH("统计",E1114))),2,IF(ISNUMBER(SEARCH("代数",E1114)),3,IF(OR(ISNUMBER(SEARCH("运筹",E1114)),ISNUMBER(SEARCH("优化",E1114))),4,0))))</f>
        <v>4</v>
      </c>
      <c r="R1114" t="str">
        <f>IF(AND(Q1114&gt;0,O1114=1),Q1114&amp;"-"&amp;E1114,"")</f>
        <v/>
      </c>
      <c r="S1114" t="s">
        <v>80</v>
      </c>
      <c r="T1114">
        <v>9</v>
      </c>
      <c r="U1114">
        <v>2</v>
      </c>
      <c r="V1114" t="s">
        <v>80</v>
      </c>
      <c r="W1114">
        <v>17</v>
      </c>
      <c r="X1114">
        <v>29</v>
      </c>
      <c r="Y1114">
        <v>15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e">
        <f>VLOOKUP(A1114,#REF!,4,FALSE)</f>
        <v>#REF!</v>
      </c>
      <c r="AW1114" t="e">
        <f>VLOOKUP(A1114,#REF!,5,FALSE)</f>
        <v>#REF!</v>
      </c>
      <c r="AX1114">
        <f>SUMIF(量化书目统计!A:A,H1114,量化书目统计!G:G)</f>
        <v>0</v>
      </c>
    </row>
    <row r="1115" spans="1:50" x14ac:dyDescent="0.3">
      <c r="A1115" t="s">
        <v>66</v>
      </c>
      <c r="B1115" t="s">
        <v>22</v>
      </c>
      <c r="C1115" t="s">
        <v>67</v>
      </c>
      <c r="D1115">
        <v>5</v>
      </c>
      <c r="E1115" t="s">
        <v>68</v>
      </c>
      <c r="F1115" s="1" t="s">
        <v>69</v>
      </c>
      <c r="G1115" t="s">
        <v>70</v>
      </c>
      <c r="H1115" t="e">
        <f>VLOOKUP(F1115,#REF!,2,FALSE)</f>
        <v>#REF!</v>
      </c>
      <c r="I1115" t="s">
        <v>32</v>
      </c>
      <c r="J1115" s="4">
        <v>44586</v>
      </c>
      <c r="K1115" s="4">
        <v>44797</v>
      </c>
      <c r="L1115" s="3">
        <f>IF(K1115&lt;&gt;0,K1115-J1115,"")</f>
        <v>211</v>
      </c>
      <c r="M1115" s="4">
        <v>44815</v>
      </c>
      <c r="N1115">
        <f>M1115-J1115</f>
        <v>229</v>
      </c>
      <c r="O1115">
        <v>0</v>
      </c>
      <c r="P1115" t="e">
        <f>VLOOKUP(F1115,#REF!,3,FALSE)</f>
        <v>#REF!</v>
      </c>
      <c r="Q1115">
        <f>IF(OR(ISNUMBER(SEARCH("高等数学",E1115)),ISNUMBER(SEARCH("数学分析",E1115)),ISNUMBER(SEARCH("微积分",E1115))),1,IF(OR(ISNUMBER(SEARCH("概率",E1115)),ISNUMBER(SEARCH("数理统计",E1115)),ISNUMBER(SEARCH("统计",E1115))),2,IF(ISNUMBER(SEARCH("代数",E1115)),3,IF(OR(ISNUMBER(SEARCH("运筹",E1115)),ISNUMBER(SEARCH("优化",E1115))),4,0))))</f>
        <v>0</v>
      </c>
      <c r="R1115" t="str">
        <f>IF(AND(Q1115&gt;0,O1115=1),Q1115&amp;"-"&amp;E1115,"")</f>
        <v/>
      </c>
      <c r="S1115" t="s">
        <v>43</v>
      </c>
      <c r="U1115">
        <v>1</v>
      </c>
      <c r="V1115" t="s">
        <v>43</v>
      </c>
      <c r="X1115">
        <v>60</v>
      </c>
      <c r="Y1115">
        <v>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e">
        <f>VLOOKUP(A1115,#REF!,4,FALSE)</f>
        <v>#REF!</v>
      </c>
      <c r="AW1115" t="e">
        <f>VLOOKUP(A1115,#REF!,5,FALSE)</f>
        <v>#REF!</v>
      </c>
      <c r="AX1115">
        <f>SUMIF(量化书目统计!A:A,H1115,量化书目统计!G:G)</f>
        <v>0</v>
      </c>
    </row>
    <row r="1116" spans="1:50" x14ac:dyDescent="0.3">
      <c r="A1116" t="s">
        <v>1001</v>
      </c>
      <c r="B1116" t="s">
        <v>539</v>
      </c>
      <c r="C1116" t="s">
        <v>990</v>
      </c>
      <c r="D1116">
        <v>4</v>
      </c>
      <c r="E1116" t="s">
        <v>1002</v>
      </c>
      <c r="F1116" s="1" t="s">
        <v>1003</v>
      </c>
      <c r="G1116" t="s">
        <v>1004</v>
      </c>
      <c r="H1116" t="e">
        <f>VLOOKUP(F1116,#REF!,2,FALSE)</f>
        <v>#REF!</v>
      </c>
      <c r="I1116" t="s">
        <v>65</v>
      </c>
      <c r="J1116" s="4">
        <v>44264</v>
      </c>
      <c r="K1116" s="4">
        <v>44322</v>
      </c>
      <c r="L1116" s="3">
        <f>IF(K1116&lt;&gt;0,K1116-J1116,"")</f>
        <v>58</v>
      </c>
      <c r="M1116" s="4">
        <v>44322</v>
      </c>
      <c r="N1116">
        <f>M1116-J1116</f>
        <v>58</v>
      </c>
      <c r="O1116">
        <v>0</v>
      </c>
      <c r="P1116" t="e">
        <f>VLOOKUP(F1116,#REF!,3,FALSE)</f>
        <v>#REF!</v>
      </c>
      <c r="Q1116">
        <f>IF(OR(ISNUMBER(SEARCH("高等数学",E1116)),ISNUMBER(SEARCH("数学分析",E1116)),ISNUMBER(SEARCH("微积分",E1116))),1,IF(OR(ISNUMBER(SEARCH("概率",E1116)),ISNUMBER(SEARCH("数理统计",E1116)),ISNUMBER(SEARCH("统计",E1116))),2,IF(ISNUMBER(SEARCH("代数",E1116)),3,IF(OR(ISNUMBER(SEARCH("运筹",E1116)),ISNUMBER(SEARCH("优化",E1116))),4,0))))</f>
        <v>0</v>
      </c>
      <c r="R1116" t="str">
        <f>IF(AND(Q1116&gt;0,O1116=1),Q1116&amp;"-"&amp;E1116,"")</f>
        <v/>
      </c>
      <c r="S1116" t="s">
        <v>80</v>
      </c>
      <c r="T1116">
        <v>2</v>
      </c>
      <c r="U1116">
        <v>1</v>
      </c>
      <c r="V1116" t="s">
        <v>80</v>
      </c>
      <c r="W1116">
        <v>10</v>
      </c>
      <c r="X1116">
        <v>22</v>
      </c>
      <c r="Y1116">
        <v>15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e">
        <f>VLOOKUP(A1116,#REF!,4,FALSE)</f>
        <v>#REF!</v>
      </c>
      <c r="AW1116" t="e">
        <f>VLOOKUP(A1116,#REF!,5,FALSE)</f>
        <v>#REF!</v>
      </c>
      <c r="AX1116">
        <f>SUMIF(量化书目统计!A:A,H1116,量化书目统计!G:G)</f>
        <v>0</v>
      </c>
    </row>
    <row r="1117" spans="1:50" x14ac:dyDescent="0.3">
      <c r="A1117" t="s">
        <v>5619</v>
      </c>
      <c r="B1117" t="s">
        <v>855</v>
      </c>
      <c r="C1117" t="s">
        <v>990</v>
      </c>
      <c r="D1117">
        <v>4</v>
      </c>
      <c r="E1117" t="s">
        <v>280</v>
      </c>
      <c r="F1117" s="1" t="s">
        <v>281</v>
      </c>
      <c r="G1117" t="s">
        <v>282</v>
      </c>
      <c r="H1117" t="e">
        <f>VLOOKUP(F1117,#REF!,2,FALSE)</f>
        <v>#REF!</v>
      </c>
      <c r="I1117" t="s">
        <v>158</v>
      </c>
      <c r="J1117" s="4">
        <v>44901</v>
      </c>
      <c r="K1117" s="4">
        <v>45025</v>
      </c>
      <c r="L1117" s="3">
        <f>IF(K1117&lt;&gt;0,K1117-J1117,"")</f>
        <v>124</v>
      </c>
      <c r="M1117" s="4">
        <v>45022</v>
      </c>
      <c r="N1117">
        <f>M1117-J1117</f>
        <v>121</v>
      </c>
      <c r="O1117">
        <v>0</v>
      </c>
      <c r="P1117" t="e">
        <f>VLOOKUP(F1117,#REF!,3,FALSE)</f>
        <v>#REF!</v>
      </c>
      <c r="Q1117">
        <f>IF(OR(ISNUMBER(SEARCH("高等数学",E1117)),ISNUMBER(SEARCH("数学分析",E1117)),ISNUMBER(SEARCH("微积分",E1117))),1,IF(OR(ISNUMBER(SEARCH("概率",E1117)),ISNUMBER(SEARCH("数理统计",E1117)),ISNUMBER(SEARCH("统计",E1117))),2,IF(ISNUMBER(SEARCH("代数",E1117)),3,IF(OR(ISNUMBER(SEARCH("运筹",E1117)),ISNUMBER(SEARCH("优化",E1117))),4,0))))</f>
        <v>0</v>
      </c>
      <c r="R1117" t="str">
        <f>IF(AND(Q1117&gt;0,O1117=1),Q1117&amp;"-"&amp;E1117,"")</f>
        <v/>
      </c>
      <c r="S1117" t="s">
        <v>43</v>
      </c>
      <c r="U1117">
        <v>2</v>
      </c>
      <c r="V1117" t="s">
        <v>43</v>
      </c>
      <c r="X1117">
        <v>80</v>
      </c>
      <c r="Y1117">
        <v>11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e">
        <f>VLOOKUP(A1117,#REF!,4,FALSE)</f>
        <v>#REF!</v>
      </c>
      <c r="AW1117" t="e">
        <f>VLOOKUP(A1117,#REF!,5,FALSE)</f>
        <v>#REF!</v>
      </c>
      <c r="AX1117">
        <f>SUMIF(量化书目统计!A:A,H1117,量化书目统计!G:G)</f>
        <v>0</v>
      </c>
    </row>
    <row r="1118" spans="1:50" x14ac:dyDescent="0.3">
      <c r="A1118" t="s">
        <v>5620</v>
      </c>
      <c r="B1118" t="s">
        <v>855</v>
      </c>
      <c r="C1118" t="s">
        <v>423</v>
      </c>
      <c r="D1118">
        <v>5</v>
      </c>
      <c r="E1118" t="s">
        <v>1172</v>
      </c>
      <c r="F1118" s="1" t="s">
        <v>1173</v>
      </c>
      <c r="G1118" t="s">
        <v>1174</v>
      </c>
      <c r="H1118" t="e">
        <f>VLOOKUP(F1118,#REF!,2,FALSE)</f>
        <v>#REF!</v>
      </c>
      <c r="I1118" t="s">
        <v>32</v>
      </c>
      <c r="J1118" s="4">
        <v>44891</v>
      </c>
      <c r="K1118" s="4">
        <v>44986</v>
      </c>
      <c r="L1118" s="3">
        <f>IF(K1118&lt;&gt;0,K1118-J1118,"")</f>
        <v>95</v>
      </c>
      <c r="M1118" s="4">
        <v>44985</v>
      </c>
      <c r="N1118">
        <f>M1118-J1118</f>
        <v>94</v>
      </c>
      <c r="O1118">
        <v>0</v>
      </c>
      <c r="P1118" t="e">
        <f>VLOOKUP(F1118,#REF!,3,FALSE)</f>
        <v>#REF!</v>
      </c>
      <c r="Q1118">
        <f>IF(OR(ISNUMBER(SEARCH("高等数学",E1118)),ISNUMBER(SEARCH("数学分析",E1118)),ISNUMBER(SEARCH("微积分",E1118))),1,IF(OR(ISNUMBER(SEARCH("概率",E1118)),ISNUMBER(SEARCH("数理统计",E1118)),ISNUMBER(SEARCH("统计",E1118))),2,IF(ISNUMBER(SEARCH("代数",E1118)),3,IF(OR(ISNUMBER(SEARCH("运筹",E1118)),ISNUMBER(SEARCH("优化",E1118))),4,0))))</f>
        <v>0</v>
      </c>
      <c r="R1118" t="str">
        <f>IF(AND(Q1118&gt;0,O1118=1),Q1118&amp;"-"&amp;E1118,"")</f>
        <v/>
      </c>
      <c r="S1118" t="s">
        <v>43</v>
      </c>
      <c r="U1118">
        <v>1</v>
      </c>
      <c r="V1118" t="s">
        <v>43</v>
      </c>
      <c r="X1118">
        <v>80</v>
      </c>
      <c r="Y1118">
        <v>15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e">
        <f>VLOOKUP(A1118,#REF!,4,FALSE)</f>
        <v>#REF!</v>
      </c>
      <c r="AW1118" t="e">
        <f>VLOOKUP(A1118,#REF!,5,FALSE)</f>
        <v>#REF!</v>
      </c>
      <c r="AX1118">
        <f>SUMIF(量化书目统计!A:A,H1118,量化书目统计!G:G)</f>
        <v>0</v>
      </c>
    </row>
    <row r="1119" spans="1:50" x14ac:dyDescent="0.3">
      <c r="A1119" t="s">
        <v>5621</v>
      </c>
      <c r="B1119" t="s">
        <v>855</v>
      </c>
      <c r="C1119" t="s">
        <v>117</v>
      </c>
      <c r="D1119">
        <v>4</v>
      </c>
      <c r="E1119" t="s">
        <v>1074</v>
      </c>
      <c r="F1119" s="1" t="s">
        <v>1075</v>
      </c>
      <c r="G1119" t="s">
        <v>1076</v>
      </c>
      <c r="H1119" t="e">
        <f>VLOOKUP(F1119,#REF!,2,FALSE)</f>
        <v>#REF!</v>
      </c>
      <c r="I1119" t="s">
        <v>317</v>
      </c>
      <c r="J1119" s="4">
        <v>44904</v>
      </c>
      <c r="K1119" s="4">
        <v>44982</v>
      </c>
      <c r="L1119" s="3">
        <f>IF(K1119&lt;&gt;0,K1119-J1119,"")</f>
        <v>78</v>
      </c>
      <c r="M1119" s="4">
        <v>44985</v>
      </c>
      <c r="N1119">
        <f>M1119-J1119</f>
        <v>81</v>
      </c>
      <c r="O1119">
        <v>0</v>
      </c>
      <c r="P1119" t="e">
        <f>VLOOKUP(F1119,#REF!,3,FALSE)</f>
        <v>#REF!</v>
      </c>
      <c r="Q1119">
        <f>IF(OR(ISNUMBER(SEARCH("高等数学",E1119)),ISNUMBER(SEARCH("数学分析",E1119)),ISNUMBER(SEARCH("微积分",E1119))),1,IF(OR(ISNUMBER(SEARCH("概率",E1119)),ISNUMBER(SEARCH("数理统计",E1119)),ISNUMBER(SEARCH("统计",E1119))),2,IF(ISNUMBER(SEARCH("代数",E1119)),3,IF(OR(ISNUMBER(SEARCH("运筹",E1119)),ISNUMBER(SEARCH("优化",E1119))),4,0))))</f>
        <v>0</v>
      </c>
      <c r="R1119" t="str">
        <f>IF(AND(Q1119&gt;0,O1119=1),Q1119&amp;"-"&amp;E1119,"")</f>
        <v/>
      </c>
      <c r="S1119" t="s">
        <v>43</v>
      </c>
      <c r="U1119">
        <v>1</v>
      </c>
      <c r="V1119" t="s">
        <v>43</v>
      </c>
      <c r="X1119">
        <v>80</v>
      </c>
      <c r="Y1119">
        <v>19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 t="e">
        <f>VLOOKUP(A1119,#REF!,4,FALSE)</f>
        <v>#REF!</v>
      </c>
      <c r="AW1119" t="e">
        <f>VLOOKUP(A1119,#REF!,5,FALSE)</f>
        <v>#REF!</v>
      </c>
      <c r="AX1119">
        <f>SUMIF(量化书目统计!A:A,H1119,量化书目统计!G:G)</f>
        <v>0</v>
      </c>
    </row>
    <row r="1120" spans="1:50" x14ac:dyDescent="0.3">
      <c r="A1120" t="s">
        <v>5622</v>
      </c>
      <c r="B1120" t="s">
        <v>855</v>
      </c>
      <c r="C1120" t="s">
        <v>117</v>
      </c>
      <c r="D1120">
        <v>4</v>
      </c>
      <c r="E1120" t="s">
        <v>719</v>
      </c>
      <c r="F1120" s="1" t="s">
        <v>1021</v>
      </c>
      <c r="G1120" t="s">
        <v>1022</v>
      </c>
      <c r="H1120" t="e">
        <f>VLOOKUP(F1120,#REF!,2,FALSE)</f>
        <v>#REF!</v>
      </c>
      <c r="I1120" t="s">
        <v>49</v>
      </c>
      <c r="J1120" s="4">
        <v>44841</v>
      </c>
      <c r="K1120" s="4">
        <v>44900</v>
      </c>
      <c r="L1120" s="3">
        <f>IF(K1120&lt;&gt;0,K1120-J1120,"")</f>
        <v>59</v>
      </c>
      <c r="M1120" s="4">
        <v>44901</v>
      </c>
      <c r="N1120">
        <f>M1120-J1120</f>
        <v>60</v>
      </c>
      <c r="O1120">
        <v>0</v>
      </c>
      <c r="P1120" t="e">
        <f>VLOOKUP(F1120,#REF!,3,FALSE)</f>
        <v>#REF!</v>
      </c>
      <c r="Q1120">
        <f>IF(OR(ISNUMBER(SEARCH("高等数学",E1120)),ISNUMBER(SEARCH("数学分析",E1120)),ISNUMBER(SEARCH("微积分",E1120))),1,IF(OR(ISNUMBER(SEARCH("概率",E1120)),ISNUMBER(SEARCH("数理统计",E1120)),ISNUMBER(SEARCH("统计",E1120))),2,IF(ISNUMBER(SEARCH("代数",E1120)),3,IF(OR(ISNUMBER(SEARCH("运筹",E1120)),ISNUMBER(SEARCH("优化",E1120))),4,0))))</f>
        <v>0</v>
      </c>
      <c r="R1120" t="str">
        <f>IF(AND(Q1120&gt;0,O1120=1),Q1120&amp;"-"&amp;E1120,"")</f>
        <v/>
      </c>
      <c r="S1120" t="s">
        <v>43</v>
      </c>
      <c r="U1120">
        <v>1</v>
      </c>
      <c r="V1120" t="s">
        <v>43</v>
      </c>
      <c r="X1120">
        <v>80</v>
      </c>
      <c r="Y1120">
        <v>15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e">
        <f>VLOOKUP(A1120,#REF!,4,FALSE)</f>
        <v>#REF!</v>
      </c>
      <c r="AW1120" t="e">
        <f>VLOOKUP(A1120,#REF!,5,FALSE)</f>
        <v>#REF!</v>
      </c>
      <c r="AX1120">
        <f>SUMIF(量化书目统计!A:A,H1120,量化书目统计!G:G)</f>
        <v>0</v>
      </c>
    </row>
    <row r="1121" spans="1:50" x14ac:dyDescent="0.3">
      <c r="A1121" t="s">
        <v>5623</v>
      </c>
      <c r="B1121" t="s">
        <v>855</v>
      </c>
      <c r="C1121" t="s">
        <v>117</v>
      </c>
      <c r="D1121">
        <v>4</v>
      </c>
      <c r="E1121" t="s">
        <v>1748</v>
      </c>
      <c r="F1121" s="1" t="s">
        <v>1749</v>
      </c>
      <c r="G1121" t="s">
        <v>1750</v>
      </c>
      <c r="H1121" t="e">
        <f>VLOOKUP(F1121,#REF!,2,FALSE)</f>
        <v>#REF!</v>
      </c>
      <c r="I1121" t="s">
        <v>49</v>
      </c>
      <c r="J1121" s="4">
        <v>44841</v>
      </c>
      <c r="K1121" s="4">
        <v>44863</v>
      </c>
      <c r="L1121" s="3">
        <f>IF(K1121&lt;&gt;0,K1121-J1121,"")</f>
        <v>22</v>
      </c>
      <c r="M1121" s="4">
        <v>44872</v>
      </c>
      <c r="N1121">
        <f>M1121-J1121</f>
        <v>31</v>
      </c>
      <c r="O1121">
        <v>0</v>
      </c>
      <c r="P1121" t="e">
        <f>VLOOKUP(F1121,#REF!,3,FALSE)</f>
        <v>#REF!</v>
      </c>
      <c r="Q1121">
        <f>IF(OR(ISNUMBER(SEARCH("高等数学",E1121)),ISNUMBER(SEARCH("数学分析",E1121)),ISNUMBER(SEARCH("微积分",E1121))),1,IF(OR(ISNUMBER(SEARCH("概率",E1121)),ISNUMBER(SEARCH("数理统计",E1121)),ISNUMBER(SEARCH("统计",E1121))),2,IF(ISNUMBER(SEARCH("代数",E1121)),3,IF(OR(ISNUMBER(SEARCH("运筹",E1121)),ISNUMBER(SEARCH("优化",E1121))),4,0))))</f>
        <v>0</v>
      </c>
      <c r="R1121" t="str">
        <f>IF(AND(Q1121&gt;0,O1121=1),Q1121&amp;"-"&amp;E1121,"")</f>
        <v/>
      </c>
      <c r="S1121" t="s">
        <v>43</v>
      </c>
      <c r="U1121">
        <v>1</v>
      </c>
      <c r="V1121" t="s">
        <v>43</v>
      </c>
      <c r="X1121">
        <v>80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 t="e">
        <f>VLOOKUP(A1121,#REF!,4,FALSE)</f>
        <v>#REF!</v>
      </c>
      <c r="AW1121" t="e">
        <f>VLOOKUP(A1121,#REF!,5,FALSE)</f>
        <v>#REF!</v>
      </c>
      <c r="AX1121">
        <f>SUMIF(量化书目统计!A:A,H1121,量化书目统计!G:G)</f>
        <v>0</v>
      </c>
    </row>
    <row r="1122" spans="1:50" x14ac:dyDescent="0.3">
      <c r="A1122" t="s">
        <v>5624</v>
      </c>
      <c r="B1122" t="s">
        <v>855</v>
      </c>
      <c r="C1122" t="s">
        <v>117</v>
      </c>
      <c r="D1122">
        <v>4</v>
      </c>
      <c r="E1122" t="s">
        <v>3105</v>
      </c>
      <c r="F1122" s="1" t="s">
        <v>3106</v>
      </c>
      <c r="G1122" t="s">
        <v>3107</v>
      </c>
      <c r="H1122" t="e">
        <f>VLOOKUP(F1122,#REF!,2,FALSE)</f>
        <v>#REF!</v>
      </c>
      <c r="I1122" t="s">
        <v>158</v>
      </c>
      <c r="J1122" s="4">
        <v>44898</v>
      </c>
      <c r="K1122" s="4">
        <v>44982</v>
      </c>
      <c r="L1122" s="3">
        <f>IF(K1122&lt;&gt;0,K1122-J1122,"")</f>
        <v>84</v>
      </c>
      <c r="M1122" s="4">
        <v>44985</v>
      </c>
      <c r="N1122">
        <f>M1122-J1122</f>
        <v>87</v>
      </c>
      <c r="O1122">
        <v>0</v>
      </c>
      <c r="P1122" t="e">
        <f>VLOOKUP(F1122,#REF!,3,FALSE)</f>
        <v>#REF!</v>
      </c>
      <c r="Q1122">
        <f>IF(OR(ISNUMBER(SEARCH("高等数学",E1122)),ISNUMBER(SEARCH("数学分析",E1122)),ISNUMBER(SEARCH("微积分",E1122))),1,IF(OR(ISNUMBER(SEARCH("概率",E1122)),ISNUMBER(SEARCH("数理统计",E1122)),ISNUMBER(SEARCH("统计",E1122))),2,IF(ISNUMBER(SEARCH("代数",E1122)),3,IF(OR(ISNUMBER(SEARCH("运筹",E1122)),ISNUMBER(SEARCH("优化",E1122))),4,0))))</f>
        <v>0</v>
      </c>
      <c r="R1122" t="str">
        <f>IF(AND(Q1122&gt;0,O1122=1),Q1122&amp;"-"&amp;E1122,"")</f>
        <v/>
      </c>
      <c r="S1122" t="s">
        <v>43</v>
      </c>
      <c r="U1122">
        <v>1</v>
      </c>
      <c r="V1122" t="s">
        <v>43</v>
      </c>
      <c r="X1122">
        <v>80</v>
      </c>
      <c r="Y1122">
        <v>11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e">
        <f>VLOOKUP(A1122,#REF!,4,FALSE)</f>
        <v>#REF!</v>
      </c>
      <c r="AW1122" t="e">
        <f>VLOOKUP(A1122,#REF!,5,FALSE)</f>
        <v>#REF!</v>
      </c>
      <c r="AX1122">
        <f>SUMIF(量化书目统计!A:A,H1122,量化书目统计!G:G)</f>
        <v>0</v>
      </c>
    </row>
    <row r="1123" spans="1:50" x14ac:dyDescent="0.3">
      <c r="A1123" t="s">
        <v>5625</v>
      </c>
      <c r="B1123" t="s">
        <v>855</v>
      </c>
      <c r="C1123" t="s">
        <v>117</v>
      </c>
      <c r="D1123">
        <v>4</v>
      </c>
      <c r="E1123" t="s">
        <v>162</v>
      </c>
      <c r="F1123" s="1" t="s">
        <v>163</v>
      </c>
      <c r="G1123" t="s">
        <v>164</v>
      </c>
      <c r="H1123" t="e">
        <f>VLOOKUP(F1123,#REF!,2,FALSE)</f>
        <v>#REF!</v>
      </c>
      <c r="I1123" t="s">
        <v>49</v>
      </c>
      <c r="J1123" s="4">
        <v>44849</v>
      </c>
      <c r="K1123" s="4">
        <v>44906</v>
      </c>
      <c r="L1123" s="3">
        <f>IF(K1123&lt;&gt;0,K1123-J1123,"")</f>
        <v>57</v>
      </c>
      <c r="M1123" s="4">
        <v>44907</v>
      </c>
      <c r="N1123">
        <f>M1123-J1123</f>
        <v>58</v>
      </c>
      <c r="O1123">
        <v>0</v>
      </c>
      <c r="P1123" t="e">
        <f>VLOOKUP(F1123,#REF!,3,FALSE)</f>
        <v>#REF!</v>
      </c>
      <c r="Q1123">
        <f>IF(OR(ISNUMBER(SEARCH("高等数学",E1123)),ISNUMBER(SEARCH("数学分析",E1123)),ISNUMBER(SEARCH("微积分",E1123))),1,IF(OR(ISNUMBER(SEARCH("概率",E1123)),ISNUMBER(SEARCH("数理统计",E1123)),ISNUMBER(SEARCH("统计",E1123))),2,IF(ISNUMBER(SEARCH("代数",E1123)),3,IF(OR(ISNUMBER(SEARCH("运筹",E1123)),ISNUMBER(SEARCH("优化",E1123))),4,0))))</f>
        <v>0</v>
      </c>
      <c r="R1123" t="str">
        <f>IF(AND(Q1123&gt;0,O1123=1),Q1123&amp;"-"&amp;E1123,"")</f>
        <v/>
      </c>
      <c r="S1123" t="s">
        <v>43</v>
      </c>
      <c r="U1123">
        <v>1</v>
      </c>
      <c r="V1123" t="s">
        <v>43</v>
      </c>
      <c r="X1123">
        <v>80</v>
      </c>
      <c r="Y1123">
        <v>11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e">
        <f>VLOOKUP(A1123,#REF!,4,FALSE)</f>
        <v>#REF!</v>
      </c>
      <c r="AW1123" t="e">
        <f>VLOOKUP(A1123,#REF!,5,FALSE)</f>
        <v>#REF!</v>
      </c>
      <c r="AX1123">
        <f>SUMIF(量化书目统计!A:A,H1123,量化书目统计!G:G)</f>
        <v>0</v>
      </c>
    </row>
    <row r="1124" spans="1:50" x14ac:dyDescent="0.3">
      <c r="A1124" t="s">
        <v>5626</v>
      </c>
      <c r="B1124" t="s">
        <v>855</v>
      </c>
      <c r="C1124" t="s">
        <v>82</v>
      </c>
      <c r="D1124">
        <v>5</v>
      </c>
      <c r="E1124" t="s">
        <v>745</v>
      </c>
      <c r="F1124" s="1" t="s">
        <v>746</v>
      </c>
      <c r="G1124" t="s">
        <v>747</v>
      </c>
      <c r="H1124" t="e">
        <f>VLOOKUP(F1124,#REF!,2,FALSE)</f>
        <v>#REF!</v>
      </c>
      <c r="I1124" t="s">
        <v>53</v>
      </c>
      <c r="J1124" s="4">
        <v>44811</v>
      </c>
      <c r="K1124" s="4">
        <v>44839</v>
      </c>
      <c r="L1124" s="3">
        <f>IF(K1124&lt;&gt;0,K1124-J1124,"")</f>
        <v>28</v>
      </c>
      <c r="M1124" s="4">
        <v>44845</v>
      </c>
      <c r="N1124">
        <f>M1124-J1124</f>
        <v>34</v>
      </c>
      <c r="O1124">
        <v>0</v>
      </c>
      <c r="P1124" t="e">
        <f>VLOOKUP(F1124,#REF!,3,FALSE)</f>
        <v>#REF!</v>
      </c>
      <c r="Q1124">
        <f>IF(OR(ISNUMBER(SEARCH("高等数学",E1124)),ISNUMBER(SEARCH("数学分析",E1124)),ISNUMBER(SEARCH("微积分",E1124))),1,IF(OR(ISNUMBER(SEARCH("概率",E1124)),ISNUMBER(SEARCH("数理统计",E1124)),ISNUMBER(SEARCH("统计",E1124))),2,IF(ISNUMBER(SEARCH("代数",E1124)),3,IF(OR(ISNUMBER(SEARCH("运筹",E1124)),ISNUMBER(SEARCH("优化",E1124))),4,0))))</f>
        <v>0</v>
      </c>
      <c r="R1124" t="str">
        <f>IF(AND(Q1124&gt;0,O1124=1),Q1124&amp;"-"&amp;E1124,"")</f>
        <v/>
      </c>
      <c r="S1124" t="s">
        <v>43</v>
      </c>
      <c r="U1124">
        <v>1</v>
      </c>
      <c r="V1124" t="s">
        <v>43</v>
      </c>
      <c r="X1124">
        <v>80</v>
      </c>
      <c r="Y1124">
        <v>11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e">
        <f>VLOOKUP(A1124,#REF!,4,FALSE)</f>
        <v>#REF!</v>
      </c>
      <c r="AW1124" t="e">
        <f>VLOOKUP(A1124,#REF!,5,FALSE)</f>
        <v>#REF!</v>
      </c>
      <c r="AX1124">
        <f>SUMIF(量化书目统计!A:A,H1124,量化书目统计!G:G)</f>
        <v>0</v>
      </c>
    </row>
    <row r="1125" spans="1:50" x14ac:dyDescent="0.3">
      <c r="A1125" t="s">
        <v>5784</v>
      </c>
      <c r="B1125" t="s">
        <v>22</v>
      </c>
      <c r="D1125">
        <v>0</v>
      </c>
      <c r="E1125" t="s">
        <v>4408</v>
      </c>
      <c r="F1125" s="1" t="s">
        <v>4409</v>
      </c>
      <c r="G1125" t="s">
        <v>4410</v>
      </c>
      <c r="H1125" t="e">
        <f>VLOOKUP(F1125,#REF!,2,FALSE)</f>
        <v>#REF!</v>
      </c>
      <c r="I1125" t="s">
        <v>42</v>
      </c>
      <c r="J1125" s="4">
        <v>44782</v>
      </c>
      <c r="K1125" s="4">
        <v>44872</v>
      </c>
      <c r="L1125" s="3">
        <f>IF(K1125&lt;&gt;0,K1125-J1125,"")</f>
        <v>90</v>
      </c>
      <c r="M1125" s="4">
        <v>44872</v>
      </c>
      <c r="N1125">
        <f>M1125-J1125</f>
        <v>90</v>
      </c>
      <c r="O1125">
        <v>0</v>
      </c>
      <c r="P1125" t="e">
        <f>VLOOKUP(F1125,#REF!,3,FALSE)</f>
        <v>#REF!</v>
      </c>
      <c r="Q1125">
        <f>IF(OR(ISNUMBER(SEARCH("高等数学",E1125)),ISNUMBER(SEARCH("数学分析",E1125)),ISNUMBER(SEARCH("微积分",E1125))),1,IF(OR(ISNUMBER(SEARCH("概率",E1125)),ISNUMBER(SEARCH("数理统计",E1125)),ISNUMBER(SEARCH("统计",E1125))),2,IF(ISNUMBER(SEARCH("代数",E1125)),3,IF(OR(ISNUMBER(SEARCH("运筹",E1125)),ISNUMBER(SEARCH("优化",E1125))),4,0))))</f>
        <v>0</v>
      </c>
      <c r="R1125" t="str">
        <f>IF(AND(Q1125&gt;0,O1125=1),Q1125&amp;"-"&amp;E1125,"")</f>
        <v/>
      </c>
      <c r="S1125" t="s">
        <v>43</v>
      </c>
      <c r="U1125">
        <v>1</v>
      </c>
      <c r="V1125" t="s">
        <v>43</v>
      </c>
      <c r="X1125">
        <v>80</v>
      </c>
      <c r="Y1125">
        <v>15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e">
        <f>VLOOKUP(A1125,#REF!,4,FALSE)</f>
        <v>#REF!</v>
      </c>
      <c r="AW1125" t="e">
        <f>VLOOKUP(A1125,#REF!,5,FALSE)</f>
        <v>#REF!</v>
      </c>
      <c r="AX1125">
        <f>SUMIF(量化书目统计!A:A,H1125,量化书目统计!G:G)</f>
        <v>0</v>
      </c>
    </row>
    <row r="1126" spans="1:50" x14ac:dyDescent="0.3">
      <c r="A1126" t="s">
        <v>5629</v>
      </c>
      <c r="B1126" t="s">
        <v>539</v>
      </c>
      <c r="C1126" t="s">
        <v>34</v>
      </c>
      <c r="D1126">
        <v>5</v>
      </c>
      <c r="E1126" t="s">
        <v>3727</v>
      </c>
      <c r="F1126" s="1" t="s">
        <v>3728</v>
      </c>
      <c r="G1126" t="s">
        <v>3729</v>
      </c>
      <c r="H1126" t="e">
        <f>VLOOKUP(F1126,#REF!,2,FALSE)</f>
        <v>#REF!</v>
      </c>
      <c r="I1126" t="s">
        <v>32</v>
      </c>
      <c r="J1126" s="4">
        <v>44834</v>
      </c>
      <c r="K1126" s="4">
        <v>44887</v>
      </c>
      <c r="L1126" s="3">
        <f>IF(K1126&lt;&gt;0,K1126-J1126,"")</f>
        <v>53</v>
      </c>
      <c r="M1126" s="4">
        <v>44894</v>
      </c>
      <c r="N1126">
        <f>M1126-J1126</f>
        <v>60</v>
      </c>
      <c r="O1126">
        <v>0</v>
      </c>
      <c r="P1126" t="e">
        <f>VLOOKUP(F1126,#REF!,3,FALSE)</f>
        <v>#REF!</v>
      </c>
      <c r="Q1126">
        <f>IF(OR(ISNUMBER(SEARCH("高等数学",E1126)),ISNUMBER(SEARCH("数学分析",E1126)),ISNUMBER(SEARCH("微积分",E1126))),1,IF(OR(ISNUMBER(SEARCH("概率",E1126)),ISNUMBER(SEARCH("数理统计",E1126)),ISNUMBER(SEARCH("统计",E1126))),2,IF(ISNUMBER(SEARCH("代数",E1126)),3,IF(OR(ISNUMBER(SEARCH("运筹",E1126)),ISNUMBER(SEARCH("优化",E1126))),4,0))))</f>
        <v>0</v>
      </c>
      <c r="R1126" t="str">
        <f>IF(AND(Q1126&gt;0,O1126=1),Q1126&amp;"-"&amp;E1126,"")</f>
        <v/>
      </c>
      <c r="S1126" t="s">
        <v>43</v>
      </c>
      <c r="U1126">
        <v>1</v>
      </c>
      <c r="V1126" t="s">
        <v>43</v>
      </c>
      <c r="X1126">
        <v>80</v>
      </c>
      <c r="Y1126">
        <v>11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e">
        <f>VLOOKUP(A1126,#REF!,4,FALSE)</f>
        <v>#REF!</v>
      </c>
      <c r="AW1126" t="e">
        <f>VLOOKUP(A1126,#REF!,5,FALSE)</f>
        <v>#REF!</v>
      </c>
      <c r="AX1126">
        <f>SUMIF(量化书目统计!A:A,H1126,量化书目统计!G:G)</f>
        <v>0</v>
      </c>
    </row>
    <row r="1127" spans="1:50" x14ac:dyDescent="0.3">
      <c r="A1127" t="s">
        <v>1005</v>
      </c>
      <c r="B1127" t="s">
        <v>539</v>
      </c>
      <c r="C1127" t="s">
        <v>411</v>
      </c>
      <c r="D1127">
        <v>3</v>
      </c>
      <c r="E1127" t="s">
        <v>1006</v>
      </c>
      <c r="F1127" s="1" t="s">
        <v>1007</v>
      </c>
      <c r="G1127" t="s">
        <v>1008</v>
      </c>
      <c r="H1127" t="e">
        <f>VLOOKUP(F1127,#REF!,2,FALSE)</f>
        <v>#REF!</v>
      </c>
      <c r="I1127" t="s">
        <v>32</v>
      </c>
      <c r="J1127" s="4">
        <v>43846</v>
      </c>
      <c r="K1127" s="4">
        <v>44136</v>
      </c>
      <c r="L1127" s="3">
        <f>IF(K1127&lt;&gt;0,K1127-J1127,"")</f>
        <v>290</v>
      </c>
      <c r="M1127" s="4">
        <v>44104</v>
      </c>
      <c r="N1127">
        <f>M1127-J1127</f>
        <v>258</v>
      </c>
      <c r="O1127">
        <v>0</v>
      </c>
      <c r="P1127" t="e">
        <f>VLOOKUP(F1127,#REF!,3,FALSE)</f>
        <v>#REF!</v>
      </c>
      <c r="Q1127">
        <f>IF(OR(ISNUMBER(SEARCH("高等数学",E1127)),ISNUMBER(SEARCH("数学分析",E1127)),ISNUMBER(SEARCH("微积分",E1127))),1,IF(OR(ISNUMBER(SEARCH("概率",E1127)),ISNUMBER(SEARCH("数理统计",E1127)),ISNUMBER(SEARCH("统计",E1127))),2,IF(ISNUMBER(SEARCH("代数",E1127)),3,IF(OR(ISNUMBER(SEARCH("运筹",E1127)),ISNUMBER(SEARCH("优化",E1127))),4,0))))</f>
        <v>0</v>
      </c>
      <c r="R1127" t="str">
        <f>IF(AND(Q1127&gt;0,O1127=1),Q1127&amp;"-"&amp;E1127,"")</f>
        <v/>
      </c>
      <c r="S1127" t="s">
        <v>43</v>
      </c>
      <c r="U1127">
        <v>1</v>
      </c>
      <c r="V1127" t="s">
        <v>28</v>
      </c>
      <c r="W1127">
        <v>9</v>
      </c>
      <c r="X1127">
        <v>0</v>
      </c>
      <c r="Y1127">
        <v>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e">
        <f>VLOOKUP(A1127,#REF!,4,FALSE)</f>
        <v>#REF!</v>
      </c>
      <c r="AW1127" t="e">
        <f>VLOOKUP(A1127,#REF!,5,FALSE)</f>
        <v>#REF!</v>
      </c>
      <c r="AX1127">
        <f>SUMIF(量化书目统计!A:A,H1127,量化书目统计!G:G)</f>
        <v>0</v>
      </c>
    </row>
    <row r="1128" spans="1:50" x14ac:dyDescent="0.3">
      <c r="A1128" t="s">
        <v>5630</v>
      </c>
      <c r="B1128" t="s">
        <v>539</v>
      </c>
      <c r="C1128" t="s">
        <v>34</v>
      </c>
      <c r="D1128">
        <v>5</v>
      </c>
      <c r="E1128" t="s">
        <v>62</v>
      </c>
      <c r="F1128" s="1" t="s">
        <v>63</v>
      </c>
      <c r="G1128" t="s">
        <v>64</v>
      </c>
      <c r="H1128" t="e">
        <f>VLOOKUP(F1128,#REF!,2,FALSE)</f>
        <v>#REF!</v>
      </c>
      <c r="I1128" t="s">
        <v>65</v>
      </c>
      <c r="J1128" s="4">
        <v>44862</v>
      </c>
      <c r="K1128" s="4">
        <v>44978</v>
      </c>
      <c r="L1128" s="3">
        <f>IF(K1128&lt;&gt;0,K1128-J1128,"")</f>
        <v>116</v>
      </c>
      <c r="M1128" s="4">
        <v>44985</v>
      </c>
      <c r="N1128">
        <f>M1128-J1128</f>
        <v>123</v>
      </c>
      <c r="O1128">
        <v>0</v>
      </c>
      <c r="P1128" t="e">
        <f>VLOOKUP(F1128,#REF!,3,FALSE)</f>
        <v>#REF!</v>
      </c>
      <c r="Q1128">
        <f>IF(OR(ISNUMBER(SEARCH("高等数学",E1128)),ISNUMBER(SEARCH("数学分析",E1128)),ISNUMBER(SEARCH("微积分",E1128))),1,IF(OR(ISNUMBER(SEARCH("概率",E1128)),ISNUMBER(SEARCH("数理统计",E1128)),ISNUMBER(SEARCH("统计",E1128))),2,IF(ISNUMBER(SEARCH("代数",E1128)),3,IF(OR(ISNUMBER(SEARCH("运筹",E1128)),ISNUMBER(SEARCH("优化",E1128))),4,0))))</f>
        <v>0</v>
      </c>
      <c r="R1128" t="str">
        <f>IF(AND(Q1128&gt;0,O1128=1),Q1128&amp;"-"&amp;E1128,"")</f>
        <v/>
      </c>
      <c r="S1128" t="s">
        <v>43</v>
      </c>
      <c r="U1128">
        <v>1</v>
      </c>
      <c r="V1128" t="s">
        <v>43</v>
      </c>
      <c r="X1128">
        <v>80</v>
      </c>
      <c r="Y1128">
        <v>20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 t="e">
        <f>VLOOKUP(A1128,#REF!,4,FALSE)</f>
        <v>#REF!</v>
      </c>
      <c r="AW1128" t="e">
        <f>VLOOKUP(A1128,#REF!,5,FALSE)</f>
        <v>#REF!</v>
      </c>
      <c r="AX1128">
        <f>SUMIF(量化书目统计!A:A,H1128,量化书目统计!G:G)</f>
        <v>0</v>
      </c>
    </row>
    <row r="1129" spans="1:50" x14ac:dyDescent="0.3">
      <c r="A1129" t="s">
        <v>5631</v>
      </c>
      <c r="B1129" t="s">
        <v>539</v>
      </c>
      <c r="C1129" t="s">
        <v>34</v>
      </c>
      <c r="D1129">
        <v>5</v>
      </c>
      <c r="E1129" t="s">
        <v>897</v>
      </c>
      <c r="F1129" s="1" t="s">
        <v>898</v>
      </c>
      <c r="G1129" t="s">
        <v>899</v>
      </c>
      <c r="H1129" t="e">
        <f>VLOOKUP(F1129,#REF!,2,FALSE)</f>
        <v>#REF!</v>
      </c>
      <c r="I1129" t="s">
        <v>158</v>
      </c>
      <c r="J1129" s="4">
        <v>44802</v>
      </c>
      <c r="K1129">
        <v>0</v>
      </c>
      <c r="L1129" s="3" t="str">
        <f>IF(K1129&lt;&gt;0,K1129-J1129,"")</f>
        <v/>
      </c>
      <c r="M1129" s="4">
        <v>44986</v>
      </c>
      <c r="N1129">
        <f>M1129-J1129</f>
        <v>184</v>
      </c>
      <c r="O1129">
        <v>0</v>
      </c>
      <c r="P1129" t="e">
        <f>VLOOKUP(F1129,#REF!,3,FALSE)</f>
        <v>#REF!</v>
      </c>
      <c r="Q1129">
        <f>IF(OR(ISNUMBER(SEARCH("高等数学",E1129)),ISNUMBER(SEARCH("数学分析",E1129)),ISNUMBER(SEARCH("微积分",E1129))),1,IF(OR(ISNUMBER(SEARCH("概率",E1129)),ISNUMBER(SEARCH("数理统计",E1129)),ISNUMBER(SEARCH("统计",E1129))),2,IF(ISNUMBER(SEARCH("代数",E1129)),3,IF(OR(ISNUMBER(SEARCH("运筹",E1129)),ISNUMBER(SEARCH("优化",E1129))),4,0))))</f>
        <v>0</v>
      </c>
      <c r="R1129" t="str">
        <f>IF(AND(Q1129&gt;0,O1129=1),Q1129&amp;"-"&amp;E1129,"")</f>
        <v/>
      </c>
      <c r="S1129" t="s">
        <v>43</v>
      </c>
      <c r="U1129">
        <v>1</v>
      </c>
      <c r="X1129">
        <v>80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e">
        <f>VLOOKUP(A1129,#REF!,4,FALSE)</f>
        <v>#REF!</v>
      </c>
      <c r="AW1129" t="e">
        <f>VLOOKUP(A1129,#REF!,5,FALSE)</f>
        <v>#REF!</v>
      </c>
      <c r="AX1129">
        <f>SUMIF(量化书目统计!A:A,H1129,量化书目统计!G:G)</f>
        <v>0</v>
      </c>
    </row>
    <row r="1130" spans="1:50" x14ac:dyDescent="0.3">
      <c r="A1130" t="s">
        <v>5632</v>
      </c>
      <c r="B1130" t="s">
        <v>539</v>
      </c>
      <c r="C1130" t="s">
        <v>34</v>
      </c>
      <c r="D1130">
        <v>5</v>
      </c>
      <c r="E1130" t="s">
        <v>1096</v>
      </c>
      <c r="F1130" s="1" t="s">
        <v>1192</v>
      </c>
      <c r="G1130" t="s">
        <v>1193</v>
      </c>
      <c r="H1130" t="e">
        <f>VLOOKUP(F1130,#REF!,2,FALSE)</f>
        <v>#REF!</v>
      </c>
      <c r="I1130" t="s">
        <v>158</v>
      </c>
      <c r="J1130" s="4">
        <v>44831</v>
      </c>
      <c r="K1130" s="4">
        <v>44893</v>
      </c>
      <c r="L1130" s="3">
        <f>IF(K1130&lt;&gt;0,K1130-J1130,"")</f>
        <v>62</v>
      </c>
      <c r="M1130" s="4">
        <v>44893</v>
      </c>
      <c r="N1130">
        <f>M1130-J1130</f>
        <v>62</v>
      </c>
      <c r="O1130">
        <v>0</v>
      </c>
      <c r="P1130" t="e">
        <f>VLOOKUP(F1130,#REF!,3,FALSE)</f>
        <v>#REF!</v>
      </c>
      <c r="Q1130">
        <f>IF(OR(ISNUMBER(SEARCH("高等数学",E1130)),ISNUMBER(SEARCH("数学分析",E1130)),ISNUMBER(SEARCH("微积分",E1130))),1,IF(OR(ISNUMBER(SEARCH("概率",E1130)),ISNUMBER(SEARCH("数理统计",E1130)),ISNUMBER(SEARCH("统计",E1130))),2,IF(ISNUMBER(SEARCH("代数",E1130)),3,IF(OR(ISNUMBER(SEARCH("运筹",E1130)),ISNUMBER(SEARCH("优化",E1130))),4,0))))</f>
        <v>0</v>
      </c>
      <c r="R1130" t="str">
        <f>IF(AND(Q1130&gt;0,O1130=1),Q1130&amp;"-"&amp;E1130,"")</f>
        <v/>
      </c>
      <c r="S1130" t="s">
        <v>43</v>
      </c>
      <c r="U1130">
        <v>1</v>
      </c>
      <c r="V1130" t="s">
        <v>43</v>
      </c>
      <c r="X1130">
        <v>80</v>
      </c>
      <c r="Y1130">
        <v>11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e">
        <f>VLOOKUP(A1130,#REF!,4,FALSE)</f>
        <v>#REF!</v>
      </c>
      <c r="AW1130" t="e">
        <f>VLOOKUP(A1130,#REF!,5,FALSE)</f>
        <v>#REF!</v>
      </c>
      <c r="AX1130">
        <f>SUMIF(量化书目统计!A:A,H1130,量化书目统计!G:G)</f>
        <v>0</v>
      </c>
    </row>
    <row r="1131" spans="1:50" x14ac:dyDescent="0.3">
      <c r="A1131" t="s">
        <v>5633</v>
      </c>
      <c r="B1131" t="s">
        <v>539</v>
      </c>
      <c r="C1131" t="s">
        <v>34</v>
      </c>
      <c r="D1131">
        <v>5</v>
      </c>
      <c r="E1131" t="s">
        <v>2314</v>
      </c>
      <c r="F1131" s="1" t="s">
        <v>2315</v>
      </c>
      <c r="G1131" t="s">
        <v>2316</v>
      </c>
      <c r="H1131" t="e">
        <f>VLOOKUP(F1131,#REF!,2,FALSE)</f>
        <v>#REF!</v>
      </c>
      <c r="I1131" t="s">
        <v>65</v>
      </c>
      <c r="J1131" s="4">
        <v>44850</v>
      </c>
      <c r="K1131" s="4">
        <v>44878</v>
      </c>
      <c r="L1131" s="3">
        <f>IF(K1131&lt;&gt;0,K1131-J1131,"")</f>
        <v>28</v>
      </c>
      <c r="M1131" s="4">
        <v>44910</v>
      </c>
      <c r="N1131">
        <f>M1131-J1131</f>
        <v>60</v>
      </c>
      <c r="O1131">
        <v>0</v>
      </c>
      <c r="P1131" t="e">
        <f>VLOOKUP(F1131,#REF!,3,FALSE)</f>
        <v>#REF!</v>
      </c>
      <c r="Q1131">
        <f>IF(OR(ISNUMBER(SEARCH("高等数学",E1131)),ISNUMBER(SEARCH("数学分析",E1131)),ISNUMBER(SEARCH("微积分",E1131))),1,IF(OR(ISNUMBER(SEARCH("概率",E1131)),ISNUMBER(SEARCH("数理统计",E1131)),ISNUMBER(SEARCH("统计",E1131))),2,IF(ISNUMBER(SEARCH("代数",E1131)),3,IF(OR(ISNUMBER(SEARCH("运筹",E1131)),ISNUMBER(SEARCH("优化",E1131))),4,0))))</f>
        <v>0</v>
      </c>
      <c r="R1131" t="str">
        <f>IF(AND(Q1131&gt;0,O1131=1),Q1131&amp;"-"&amp;E1131,"")</f>
        <v/>
      </c>
      <c r="S1131" t="s">
        <v>43</v>
      </c>
      <c r="U1131">
        <v>1</v>
      </c>
      <c r="V1131" t="s">
        <v>43</v>
      </c>
      <c r="X1131">
        <v>80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e">
        <f>VLOOKUP(A1131,#REF!,4,FALSE)</f>
        <v>#REF!</v>
      </c>
      <c r="AW1131" t="e">
        <f>VLOOKUP(A1131,#REF!,5,FALSE)</f>
        <v>#REF!</v>
      </c>
      <c r="AX1131">
        <f>SUMIF(量化书目统计!A:A,H1131,量化书目统计!G:G)</f>
        <v>0</v>
      </c>
    </row>
    <row r="1132" spans="1:50" x14ac:dyDescent="0.3">
      <c r="A1132" t="s">
        <v>5635</v>
      </c>
      <c r="B1132" t="s">
        <v>539</v>
      </c>
      <c r="C1132" t="s">
        <v>82</v>
      </c>
      <c r="D1132">
        <v>5</v>
      </c>
      <c r="E1132" t="s">
        <v>961</v>
      </c>
      <c r="F1132" s="1" t="s">
        <v>962</v>
      </c>
      <c r="G1132" t="s">
        <v>963</v>
      </c>
      <c r="H1132" t="e">
        <f>VLOOKUP(F1132,#REF!,2,FALSE)</f>
        <v>#REF!</v>
      </c>
      <c r="I1132" t="s">
        <v>158</v>
      </c>
      <c r="J1132" s="4">
        <v>44810</v>
      </c>
      <c r="K1132" s="4">
        <v>44901</v>
      </c>
      <c r="L1132" s="3">
        <f>IF(K1132&lt;&gt;0,K1132-J1132,"")</f>
        <v>91</v>
      </c>
      <c r="M1132" s="4">
        <v>44929</v>
      </c>
      <c r="N1132">
        <f>M1132-J1132</f>
        <v>119</v>
      </c>
      <c r="O1132">
        <v>0</v>
      </c>
      <c r="P1132" t="e">
        <f>VLOOKUP(F1132,#REF!,3,FALSE)</f>
        <v>#REF!</v>
      </c>
      <c r="Q1132">
        <f>IF(OR(ISNUMBER(SEARCH("高等数学",E1132)),ISNUMBER(SEARCH("数学分析",E1132)),ISNUMBER(SEARCH("微积分",E1132))),1,IF(OR(ISNUMBER(SEARCH("概率",E1132)),ISNUMBER(SEARCH("数理统计",E1132)),ISNUMBER(SEARCH("统计",E1132))),2,IF(ISNUMBER(SEARCH("代数",E1132)),3,IF(OR(ISNUMBER(SEARCH("运筹",E1132)),ISNUMBER(SEARCH("优化",E1132))),4,0))))</f>
        <v>0</v>
      </c>
      <c r="R1132" t="str">
        <f>IF(AND(Q1132&gt;0,O1132=1),Q1132&amp;"-"&amp;E1132,"")</f>
        <v/>
      </c>
      <c r="S1132" t="s">
        <v>43</v>
      </c>
      <c r="U1132">
        <v>1</v>
      </c>
      <c r="V1132" t="s">
        <v>43</v>
      </c>
      <c r="X1132">
        <v>80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e">
        <f>VLOOKUP(A1132,#REF!,4,FALSE)</f>
        <v>#REF!</v>
      </c>
      <c r="AW1132" t="e">
        <f>VLOOKUP(A1132,#REF!,5,FALSE)</f>
        <v>#REF!</v>
      </c>
      <c r="AX1132">
        <f>SUMIF(量化书目统计!A:A,H1132,量化书目统计!G:G)</f>
        <v>0</v>
      </c>
    </row>
    <row r="1133" spans="1:50" x14ac:dyDescent="0.3">
      <c r="A1133" t="s">
        <v>5636</v>
      </c>
      <c r="B1133" t="s">
        <v>539</v>
      </c>
      <c r="C1133" t="s">
        <v>287</v>
      </c>
      <c r="D1133">
        <v>5</v>
      </c>
      <c r="E1133" t="s">
        <v>1251</v>
      </c>
      <c r="F1133" s="1" t="s">
        <v>2678</v>
      </c>
      <c r="G1133" t="s">
        <v>2679</v>
      </c>
      <c r="H1133" t="e">
        <f>VLOOKUP(F1133,#REF!,2,FALSE)</f>
        <v>#REF!</v>
      </c>
      <c r="I1133" t="s">
        <v>32</v>
      </c>
      <c r="J1133" s="4">
        <v>44871</v>
      </c>
      <c r="K1133" s="4">
        <v>44906</v>
      </c>
      <c r="L1133" s="3">
        <f>IF(K1133&lt;&gt;0,K1133-J1133,"")</f>
        <v>35</v>
      </c>
      <c r="M1133" s="4">
        <v>44931</v>
      </c>
      <c r="N1133">
        <f>M1133-J1133</f>
        <v>60</v>
      </c>
      <c r="O1133">
        <v>0</v>
      </c>
      <c r="P1133" t="e">
        <f>VLOOKUP(F1133,#REF!,3,FALSE)</f>
        <v>#REF!</v>
      </c>
      <c r="Q1133">
        <f>IF(OR(ISNUMBER(SEARCH("高等数学",E1133)),ISNUMBER(SEARCH("数学分析",E1133)),ISNUMBER(SEARCH("微积分",E1133))),1,IF(OR(ISNUMBER(SEARCH("概率",E1133)),ISNUMBER(SEARCH("数理统计",E1133)),ISNUMBER(SEARCH("统计",E1133))),2,IF(ISNUMBER(SEARCH("代数",E1133)),3,IF(OR(ISNUMBER(SEARCH("运筹",E1133)),ISNUMBER(SEARCH("优化",E1133))),4,0))))</f>
        <v>0</v>
      </c>
      <c r="R1133" t="str">
        <f>IF(AND(Q1133&gt;0,O1133=1),Q1133&amp;"-"&amp;E1133,"")</f>
        <v/>
      </c>
      <c r="S1133" t="s">
        <v>43</v>
      </c>
      <c r="U1133">
        <v>1</v>
      </c>
      <c r="V1133" t="s">
        <v>43</v>
      </c>
      <c r="X1133">
        <v>80</v>
      </c>
      <c r="Y1133">
        <v>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e">
        <f>VLOOKUP(A1133,#REF!,4,FALSE)</f>
        <v>#REF!</v>
      </c>
      <c r="AW1133" t="e">
        <f>VLOOKUP(A1133,#REF!,5,FALSE)</f>
        <v>#REF!</v>
      </c>
      <c r="AX1133">
        <f>SUMIF(量化书目统计!A:A,H1133,量化书目统计!G:G)</f>
        <v>0</v>
      </c>
    </row>
    <row r="1134" spans="1:50" x14ac:dyDescent="0.3">
      <c r="A1134" t="s">
        <v>5637</v>
      </c>
      <c r="B1134" t="s">
        <v>539</v>
      </c>
      <c r="C1134" t="s">
        <v>144</v>
      </c>
      <c r="D1134">
        <v>5</v>
      </c>
      <c r="E1134" t="s">
        <v>3551</v>
      </c>
      <c r="F1134" s="1" t="s">
        <v>3552</v>
      </c>
      <c r="G1134" t="s">
        <v>3553</v>
      </c>
      <c r="H1134" t="e">
        <f>VLOOKUP(F1134,#REF!,2,FALSE)</f>
        <v>#REF!</v>
      </c>
      <c r="I1134" t="s">
        <v>42</v>
      </c>
      <c r="J1134" s="4">
        <v>44897</v>
      </c>
      <c r="K1134" s="4">
        <v>44970</v>
      </c>
      <c r="L1134" s="3">
        <f>IF(K1134&lt;&gt;0,K1134-J1134,"")</f>
        <v>73</v>
      </c>
      <c r="M1134" s="4">
        <v>44985</v>
      </c>
      <c r="N1134">
        <f>M1134-J1134</f>
        <v>88</v>
      </c>
      <c r="O1134">
        <v>0</v>
      </c>
      <c r="P1134" t="e">
        <f>VLOOKUP(F1134,#REF!,3,FALSE)</f>
        <v>#REF!</v>
      </c>
      <c r="Q1134">
        <f>IF(OR(ISNUMBER(SEARCH("高等数学",E1134)),ISNUMBER(SEARCH("数学分析",E1134)),ISNUMBER(SEARCH("微积分",E1134))),1,IF(OR(ISNUMBER(SEARCH("概率",E1134)),ISNUMBER(SEARCH("数理统计",E1134)),ISNUMBER(SEARCH("统计",E1134))),2,IF(ISNUMBER(SEARCH("代数",E1134)),3,IF(OR(ISNUMBER(SEARCH("运筹",E1134)),ISNUMBER(SEARCH("优化",E1134))),4,0))))</f>
        <v>0</v>
      </c>
      <c r="R1134" t="str">
        <f>IF(AND(Q1134&gt;0,O1134=1),Q1134&amp;"-"&amp;E1134,"")</f>
        <v/>
      </c>
      <c r="S1134" t="s">
        <v>43</v>
      </c>
      <c r="U1134">
        <v>1</v>
      </c>
      <c r="V1134" t="s">
        <v>43</v>
      </c>
      <c r="X1134">
        <v>80</v>
      </c>
      <c r="Y1134">
        <v>7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e">
        <f>VLOOKUP(A1134,#REF!,4,FALSE)</f>
        <v>#REF!</v>
      </c>
      <c r="AW1134" t="e">
        <f>VLOOKUP(A1134,#REF!,5,FALSE)</f>
        <v>#REF!</v>
      </c>
      <c r="AX1134">
        <f>SUMIF(量化书目统计!A:A,H1134,量化书目统计!G:G)</f>
        <v>0</v>
      </c>
    </row>
    <row r="1135" spans="1:50" x14ac:dyDescent="0.3">
      <c r="A1135" t="s">
        <v>5638</v>
      </c>
      <c r="B1135" t="s">
        <v>539</v>
      </c>
      <c r="C1135" t="s">
        <v>144</v>
      </c>
      <c r="D1135">
        <v>5</v>
      </c>
      <c r="E1135" t="s">
        <v>2297</v>
      </c>
      <c r="F1135" s="1" t="s">
        <v>2298</v>
      </c>
      <c r="G1135" t="s">
        <v>2299</v>
      </c>
      <c r="H1135" t="e">
        <f>VLOOKUP(F1135,#REF!,2,FALSE)</f>
        <v>#REF!</v>
      </c>
      <c r="I1135" t="s">
        <v>158</v>
      </c>
      <c r="J1135" s="4">
        <v>44806</v>
      </c>
      <c r="K1135" s="4">
        <v>44809</v>
      </c>
      <c r="L1135" s="3">
        <f>IF(K1135&lt;&gt;0,K1135-J1135,"")</f>
        <v>3</v>
      </c>
      <c r="M1135" s="4">
        <v>44866</v>
      </c>
      <c r="N1135">
        <f>M1135-J1135</f>
        <v>60</v>
      </c>
      <c r="O1135">
        <v>0</v>
      </c>
      <c r="P1135" t="e">
        <f>VLOOKUP(F1135,#REF!,3,FALSE)</f>
        <v>#REF!</v>
      </c>
      <c r="Q1135">
        <f>IF(OR(ISNUMBER(SEARCH("高等数学",E1135)),ISNUMBER(SEARCH("数学分析",E1135)),ISNUMBER(SEARCH("微积分",E1135))),1,IF(OR(ISNUMBER(SEARCH("概率",E1135)),ISNUMBER(SEARCH("数理统计",E1135)),ISNUMBER(SEARCH("统计",E1135))),2,IF(ISNUMBER(SEARCH("代数",E1135)),3,IF(OR(ISNUMBER(SEARCH("运筹",E1135)),ISNUMBER(SEARCH("优化",E1135))),4,0))))</f>
        <v>0</v>
      </c>
      <c r="R1135" t="str">
        <f>IF(AND(Q1135&gt;0,O1135=1),Q1135&amp;"-"&amp;E1135,"")</f>
        <v/>
      </c>
      <c r="S1135" t="s">
        <v>43</v>
      </c>
      <c r="U1135">
        <v>1</v>
      </c>
      <c r="V1135" t="s">
        <v>43</v>
      </c>
      <c r="X1135">
        <v>80</v>
      </c>
      <c r="Y1135">
        <v>10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e">
        <f>VLOOKUP(A1135,#REF!,4,FALSE)</f>
        <v>#REF!</v>
      </c>
      <c r="AW1135" t="e">
        <f>VLOOKUP(A1135,#REF!,5,FALSE)</f>
        <v>#REF!</v>
      </c>
      <c r="AX1135">
        <f>SUMIF(量化书目统计!A:A,H1135,量化书目统计!G:G)</f>
        <v>0</v>
      </c>
    </row>
    <row r="1136" spans="1:50" x14ac:dyDescent="0.3">
      <c r="A1136" t="s">
        <v>5639</v>
      </c>
      <c r="B1136" t="s">
        <v>539</v>
      </c>
      <c r="C1136" t="s">
        <v>185</v>
      </c>
      <c r="D1136">
        <v>5</v>
      </c>
      <c r="E1136" t="s">
        <v>352</v>
      </c>
      <c r="F1136" s="1" t="s">
        <v>353</v>
      </c>
      <c r="G1136" t="s">
        <v>354</v>
      </c>
      <c r="H1136" t="e">
        <f>VLOOKUP(F1136,#REF!,2,FALSE)</f>
        <v>#REF!</v>
      </c>
      <c r="I1136" t="s">
        <v>65</v>
      </c>
      <c r="J1136" s="4">
        <v>44861</v>
      </c>
      <c r="K1136" s="4">
        <v>44907</v>
      </c>
      <c r="L1136" s="3">
        <f>IF(K1136&lt;&gt;0,K1136-J1136,"")</f>
        <v>46</v>
      </c>
      <c r="M1136" s="4">
        <v>44921</v>
      </c>
      <c r="N1136">
        <f>M1136-J1136</f>
        <v>60</v>
      </c>
      <c r="O1136">
        <v>0</v>
      </c>
      <c r="P1136" t="e">
        <f>VLOOKUP(F1136,#REF!,3,FALSE)</f>
        <v>#REF!</v>
      </c>
      <c r="Q1136">
        <f>IF(OR(ISNUMBER(SEARCH("高等数学",E1136)),ISNUMBER(SEARCH("数学分析",E1136)),ISNUMBER(SEARCH("微积分",E1136))),1,IF(OR(ISNUMBER(SEARCH("概率",E1136)),ISNUMBER(SEARCH("数理统计",E1136)),ISNUMBER(SEARCH("统计",E1136))),2,IF(ISNUMBER(SEARCH("代数",E1136)),3,IF(OR(ISNUMBER(SEARCH("运筹",E1136)),ISNUMBER(SEARCH("优化",E1136))),4,0))))</f>
        <v>0</v>
      </c>
      <c r="R1136" t="str">
        <f>IF(AND(Q1136&gt;0,O1136=1),Q1136&amp;"-"&amp;E1136,"")</f>
        <v/>
      </c>
      <c r="S1136" t="s">
        <v>43</v>
      </c>
      <c r="U1136">
        <v>1</v>
      </c>
      <c r="V1136" t="s">
        <v>43</v>
      </c>
      <c r="X1136">
        <v>80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e">
        <f>VLOOKUP(A1136,#REF!,4,FALSE)</f>
        <v>#REF!</v>
      </c>
      <c r="AW1136" t="e">
        <f>VLOOKUP(A1136,#REF!,5,FALSE)</f>
        <v>#REF!</v>
      </c>
      <c r="AX1136">
        <f>SUMIF(量化书目统计!A:A,H1136,量化书目统计!G:G)</f>
        <v>0</v>
      </c>
    </row>
    <row r="1137" spans="1:50" x14ac:dyDescent="0.3">
      <c r="A1137" t="s">
        <v>5640</v>
      </c>
      <c r="B1137" t="s">
        <v>539</v>
      </c>
      <c r="C1137" t="s">
        <v>34</v>
      </c>
      <c r="D1137">
        <v>5</v>
      </c>
      <c r="E1137" t="s">
        <v>819</v>
      </c>
      <c r="F1137" s="1" t="s">
        <v>2757</v>
      </c>
      <c r="G1137" t="s">
        <v>2758</v>
      </c>
      <c r="H1137" t="e">
        <f>VLOOKUP(F1137,#REF!,2,FALSE)</f>
        <v>#REF!</v>
      </c>
      <c r="I1137" t="s">
        <v>32</v>
      </c>
      <c r="J1137" s="4">
        <v>44905</v>
      </c>
      <c r="K1137" s="4">
        <v>44982</v>
      </c>
      <c r="L1137" s="3">
        <f>IF(K1137&lt;&gt;0,K1137-J1137,"")</f>
        <v>77</v>
      </c>
      <c r="M1137" s="4">
        <v>44985</v>
      </c>
      <c r="N1137">
        <f>M1137-J1137</f>
        <v>80</v>
      </c>
      <c r="O1137">
        <v>0</v>
      </c>
      <c r="P1137" t="e">
        <f>VLOOKUP(F1137,#REF!,3,FALSE)</f>
        <v>#REF!</v>
      </c>
      <c r="Q1137">
        <f>IF(OR(ISNUMBER(SEARCH("高等数学",E1137)),ISNUMBER(SEARCH("数学分析",E1137)),ISNUMBER(SEARCH("微积分",E1137))),1,IF(OR(ISNUMBER(SEARCH("概率",E1137)),ISNUMBER(SEARCH("数理统计",E1137)),ISNUMBER(SEARCH("统计",E1137))),2,IF(ISNUMBER(SEARCH("代数",E1137)),3,IF(OR(ISNUMBER(SEARCH("运筹",E1137)),ISNUMBER(SEARCH("优化",E1137))),4,0))))</f>
        <v>0</v>
      </c>
      <c r="R1137" t="str">
        <f>IF(AND(Q1137&gt;0,O1137=1),Q1137&amp;"-"&amp;E1137,"")</f>
        <v/>
      </c>
      <c r="S1137" t="s">
        <v>43</v>
      </c>
      <c r="U1137">
        <v>1</v>
      </c>
      <c r="V1137" t="s">
        <v>43</v>
      </c>
      <c r="X1137">
        <v>80</v>
      </c>
      <c r="Y1137">
        <v>5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e">
        <f>VLOOKUP(A1137,#REF!,4,FALSE)</f>
        <v>#REF!</v>
      </c>
      <c r="AW1137" t="e">
        <f>VLOOKUP(A1137,#REF!,5,FALSE)</f>
        <v>#REF!</v>
      </c>
      <c r="AX1137">
        <f>SUMIF(量化书目统计!A:A,H1137,量化书目统计!G:G)</f>
        <v>0</v>
      </c>
    </row>
    <row r="1138" spans="1:50" x14ac:dyDescent="0.3">
      <c r="A1138" t="s">
        <v>1009</v>
      </c>
      <c r="B1138" t="s">
        <v>539</v>
      </c>
      <c r="C1138" t="s">
        <v>692</v>
      </c>
      <c r="D1138">
        <v>3</v>
      </c>
      <c r="E1138" t="s">
        <v>258</v>
      </c>
      <c r="F1138" s="1" t="s">
        <v>259</v>
      </c>
      <c r="G1138" t="s">
        <v>260</v>
      </c>
      <c r="H1138" t="e">
        <f>VLOOKUP(F1138,#REF!,2,FALSE)</f>
        <v>#REF!</v>
      </c>
      <c r="I1138" t="s">
        <v>53</v>
      </c>
      <c r="J1138" s="4">
        <v>44265</v>
      </c>
      <c r="K1138" s="4">
        <v>44364</v>
      </c>
      <c r="L1138" s="3">
        <f>IF(K1138&lt;&gt;0,K1138-J1138,"")</f>
        <v>99</v>
      </c>
      <c r="M1138" s="4">
        <v>44382</v>
      </c>
      <c r="N1138">
        <f>M1138-J1138</f>
        <v>117</v>
      </c>
      <c r="O1138">
        <v>0</v>
      </c>
      <c r="P1138" t="e">
        <f>VLOOKUP(F1138,#REF!,3,FALSE)</f>
        <v>#REF!</v>
      </c>
      <c r="Q1138">
        <f>IF(OR(ISNUMBER(SEARCH("高等数学",E1138)),ISNUMBER(SEARCH("数学分析",E1138)),ISNUMBER(SEARCH("微积分",E1138))),1,IF(OR(ISNUMBER(SEARCH("概率",E1138)),ISNUMBER(SEARCH("数理统计",E1138)),ISNUMBER(SEARCH("统计",E1138))),2,IF(ISNUMBER(SEARCH("代数",E1138)),3,IF(OR(ISNUMBER(SEARCH("运筹",E1138)),ISNUMBER(SEARCH("优化",E1138))),4,0))))</f>
        <v>0</v>
      </c>
      <c r="R1138" t="str">
        <f>IF(AND(Q1138&gt;0,O1138=1),Q1138&amp;"-"&amp;E1138,"")</f>
        <v/>
      </c>
      <c r="S1138" t="s">
        <v>80</v>
      </c>
      <c r="T1138">
        <v>2</v>
      </c>
      <c r="U1138">
        <v>1</v>
      </c>
      <c r="V1138" t="s">
        <v>80</v>
      </c>
      <c r="W1138">
        <v>16</v>
      </c>
      <c r="X1138">
        <v>22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e">
        <f>VLOOKUP(A1138,#REF!,4,FALSE)</f>
        <v>#REF!</v>
      </c>
      <c r="AW1138" t="e">
        <f>VLOOKUP(A1138,#REF!,5,FALSE)</f>
        <v>#REF!</v>
      </c>
      <c r="AX1138">
        <f>SUMIF(量化书目统计!A:A,H1138,量化书目统计!G:G)</f>
        <v>0</v>
      </c>
    </row>
    <row r="1139" spans="1:50" x14ac:dyDescent="0.3">
      <c r="A1139" t="s">
        <v>5641</v>
      </c>
      <c r="B1139" t="s">
        <v>539</v>
      </c>
      <c r="C1139" t="s">
        <v>185</v>
      </c>
      <c r="D1139">
        <v>5</v>
      </c>
      <c r="E1139" t="s">
        <v>5070</v>
      </c>
      <c r="F1139" s="1" t="s">
        <v>5071</v>
      </c>
      <c r="G1139" t="s">
        <v>5072</v>
      </c>
      <c r="H1139" t="e">
        <f>VLOOKUP(F1139,#REF!,2,FALSE)</f>
        <v>#REF!</v>
      </c>
      <c r="I1139" t="s">
        <v>32</v>
      </c>
      <c r="J1139" s="4">
        <v>44907</v>
      </c>
      <c r="K1139" s="4">
        <v>44978</v>
      </c>
      <c r="L1139" s="3">
        <f>IF(K1139&lt;&gt;0,K1139-J1139,"")</f>
        <v>71</v>
      </c>
      <c r="M1139" s="4">
        <v>44985</v>
      </c>
      <c r="N1139">
        <f>M1139-J1139</f>
        <v>78</v>
      </c>
      <c r="O1139">
        <v>0</v>
      </c>
      <c r="P1139" t="e">
        <f>VLOOKUP(F1139,#REF!,3,FALSE)</f>
        <v>#REF!</v>
      </c>
      <c r="Q1139">
        <f>IF(OR(ISNUMBER(SEARCH("高等数学",E1139)),ISNUMBER(SEARCH("数学分析",E1139)),ISNUMBER(SEARCH("微积分",E1139))),1,IF(OR(ISNUMBER(SEARCH("概率",E1139)),ISNUMBER(SEARCH("数理统计",E1139)),ISNUMBER(SEARCH("统计",E1139))),2,IF(ISNUMBER(SEARCH("代数",E1139)),3,IF(OR(ISNUMBER(SEARCH("运筹",E1139)),ISNUMBER(SEARCH("优化",E1139))),4,0))))</f>
        <v>0</v>
      </c>
      <c r="R1139" t="str">
        <f>IF(AND(Q1139&gt;0,O1139=1),Q1139&amp;"-"&amp;E1139,"")</f>
        <v/>
      </c>
      <c r="S1139" t="s">
        <v>43</v>
      </c>
      <c r="U1139">
        <v>1</v>
      </c>
      <c r="V1139" t="s">
        <v>43</v>
      </c>
      <c r="X1139">
        <v>80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e">
        <f>VLOOKUP(A1139,#REF!,4,FALSE)</f>
        <v>#REF!</v>
      </c>
      <c r="AW1139" t="e">
        <f>VLOOKUP(A1139,#REF!,5,FALSE)</f>
        <v>#REF!</v>
      </c>
      <c r="AX1139">
        <f>SUMIF(量化书目统计!A:A,H1139,量化书目统计!G:G)</f>
        <v>0</v>
      </c>
    </row>
    <row r="1140" spans="1:50" x14ac:dyDescent="0.3">
      <c r="A1140" t="s">
        <v>5642</v>
      </c>
      <c r="B1140" t="s">
        <v>539</v>
      </c>
      <c r="C1140" t="s">
        <v>247</v>
      </c>
      <c r="D1140">
        <v>5</v>
      </c>
      <c r="E1140" t="s">
        <v>3142</v>
      </c>
      <c r="F1140" s="1" t="s">
        <v>3143</v>
      </c>
      <c r="G1140" t="s">
        <v>3144</v>
      </c>
      <c r="H1140" t="e">
        <f>VLOOKUP(F1140,#REF!,2,FALSE)</f>
        <v>#REF!</v>
      </c>
      <c r="I1140" t="s">
        <v>74</v>
      </c>
      <c r="J1140" s="4">
        <v>44918</v>
      </c>
      <c r="K1140" s="4">
        <v>44968</v>
      </c>
      <c r="L1140" s="3">
        <f>IF(K1140&lt;&gt;0,K1140-J1140,"")</f>
        <v>50</v>
      </c>
      <c r="M1140" s="4">
        <v>44986</v>
      </c>
      <c r="N1140">
        <f>M1140-J1140</f>
        <v>68</v>
      </c>
      <c r="O1140">
        <v>0</v>
      </c>
      <c r="P1140" t="e">
        <f>VLOOKUP(F1140,#REF!,3,FALSE)</f>
        <v>#REF!</v>
      </c>
      <c r="Q1140">
        <f>IF(OR(ISNUMBER(SEARCH("高等数学",E1140)),ISNUMBER(SEARCH("数学分析",E1140)),ISNUMBER(SEARCH("微积分",E1140))),1,IF(OR(ISNUMBER(SEARCH("概率",E1140)),ISNUMBER(SEARCH("数理统计",E1140)),ISNUMBER(SEARCH("统计",E1140))),2,IF(ISNUMBER(SEARCH("代数",E1140)),3,IF(OR(ISNUMBER(SEARCH("运筹",E1140)),ISNUMBER(SEARCH("优化",E1140))),4,0))))</f>
        <v>0</v>
      </c>
      <c r="R1140" t="str">
        <f>IF(AND(Q1140&gt;0,O1140=1),Q1140&amp;"-"&amp;E1140,"")</f>
        <v/>
      </c>
      <c r="S1140" t="s">
        <v>43</v>
      </c>
      <c r="U1140">
        <v>1</v>
      </c>
      <c r="V1140" t="s">
        <v>43</v>
      </c>
      <c r="X1140">
        <v>80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e">
        <f>VLOOKUP(A1140,#REF!,4,FALSE)</f>
        <v>#REF!</v>
      </c>
      <c r="AW1140" t="e">
        <f>VLOOKUP(A1140,#REF!,5,FALSE)</f>
        <v>#REF!</v>
      </c>
      <c r="AX1140">
        <f>SUMIF(量化书目统计!A:A,H1140,量化书目统计!G:G)</f>
        <v>0</v>
      </c>
    </row>
    <row r="1141" spans="1:50" x14ac:dyDescent="0.3">
      <c r="A1141" t="s">
        <v>5643</v>
      </c>
      <c r="B1141" t="s">
        <v>539</v>
      </c>
      <c r="C1141" t="s">
        <v>313</v>
      </c>
      <c r="D1141">
        <v>5</v>
      </c>
      <c r="E1141" t="s">
        <v>935</v>
      </c>
      <c r="F1141" s="1" t="s">
        <v>936</v>
      </c>
      <c r="G1141" t="s">
        <v>937</v>
      </c>
      <c r="H1141" t="e">
        <f>VLOOKUP(F1141,#REF!,2,FALSE)</f>
        <v>#REF!</v>
      </c>
      <c r="I1141" t="s">
        <v>32</v>
      </c>
      <c r="J1141" s="4">
        <v>44863</v>
      </c>
      <c r="K1141" s="4">
        <v>44878</v>
      </c>
      <c r="L1141" s="3">
        <f>IF(K1141&lt;&gt;0,K1141-J1141,"")</f>
        <v>15</v>
      </c>
      <c r="M1141" s="4">
        <v>44879</v>
      </c>
      <c r="N1141">
        <f>M1141-J1141</f>
        <v>16</v>
      </c>
      <c r="O1141">
        <v>0</v>
      </c>
      <c r="P1141" t="e">
        <f>VLOOKUP(F1141,#REF!,3,FALSE)</f>
        <v>#REF!</v>
      </c>
      <c r="Q1141">
        <f>IF(OR(ISNUMBER(SEARCH("高等数学",E1141)),ISNUMBER(SEARCH("数学分析",E1141)),ISNUMBER(SEARCH("微积分",E1141))),1,IF(OR(ISNUMBER(SEARCH("概率",E1141)),ISNUMBER(SEARCH("数理统计",E1141)),ISNUMBER(SEARCH("统计",E1141))),2,IF(ISNUMBER(SEARCH("代数",E1141)),3,IF(OR(ISNUMBER(SEARCH("运筹",E1141)),ISNUMBER(SEARCH("优化",E1141))),4,0))))</f>
        <v>0</v>
      </c>
      <c r="R1141" t="str">
        <f>IF(AND(Q1141&gt;0,O1141=1),Q1141&amp;"-"&amp;E1141,"")</f>
        <v/>
      </c>
      <c r="S1141" t="s">
        <v>43</v>
      </c>
      <c r="U1141">
        <v>1</v>
      </c>
      <c r="V1141" t="s">
        <v>43</v>
      </c>
      <c r="X1141">
        <v>80</v>
      </c>
      <c r="Y1141">
        <v>5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e">
        <f>VLOOKUP(A1141,#REF!,4,FALSE)</f>
        <v>#REF!</v>
      </c>
      <c r="AW1141" t="e">
        <f>VLOOKUP(A1141,#REF!,5,FALSE)</f>
        <v>#REF!</v>
      </c>
      <c r="AX1141">
        <f>SUMIF(量化书目统计!A:A,H1141,量化书目统计!G:G)</f>
        <v>0</v>
      </c>
    </row>
    <row r="1142" spans="1:50" x14ac:dyDescent="0.3">
      <c r="A1142" t="s">
        <v>5646</v>
      </c>
      <c r="B1142" t="s">
        <v>539</v>
      </c>
      <c r="C1142" t="s">
        <v>149</v>
      </c>
      <c r="D1142">
        <v>5</v>
      </c>
      <c r="E1142" t="s">
        <v>566</v>
      </c>
      <c r="F1142" s="1" t="s">
        <v>567</v>
      </c>
      <c r="G1142" t="s">
        <v>568</v>
      </c>
      <c r="H1142" t="e">
        <f>VLOOKUP(F1142,#REF!,2,FALSE)</f>
        <v>#REF!</v>
      </c>
      <c r="I1142" t="s">
        <v>158</v>
      </c>
      <c r="J1142" s="4">
        <v>44875</v>
      </c>
      <c r="K1142" s="4">
        <v>44906</v>
      </c>
      <c r="L1142" s="3">
        <f>IF(K1142&lt;&gt;0,K1142-J1142,"")</f>
        <v>31</v>
      </c>
      <c r="M1142" s="4">
        <v>44935</v>
      </c>
      <c r="N1142">
        <f>M1142-J1142</f>
        <v>60</v>
      </c>
      <c r="O1142">
        <v>0</v>
      </c>
      <c r="P1142" t="e">
        <f>VLOOKUP(F1142,#REF!,3,FALSE)</f>
        <v>#REF!</v>
      </c>
      <c r="Q1142">
        <f>IF(OR(ISNUMBER(SEARCH("高等数学",E1142)),ISNUMBER(SEARCH("数学分析",E1142)),ISNUMBER(SEARCH("微积分",E1142))),1,IF(OR(ISNUMBER(SEARCH("概率",E1142)),ISNUMBER(SEARCH("数理统计",E1142)),ISNUMBER(SEARCH("统计",E1142))),2,IF(ISNUMBER(SEARCH("代数",E1142)),3,IF(OR(ISNUMBER(SEARCH("运筹",E1142)),ISNUMBER(SEARCH("优化",E1142))),4,0))))</f>
        <v>0</v>
      </c>
      <c r="R1142" t="str">
        <f>IF(AND(Q1142&gt;0,O1142=1),Q1142&amp;"-"&amp;E1142,"")</f>
        <v/>
      </c>
      <c r="S1142" t="s">
        <v>43</v>
      </c>
      <c r="U1142">
        <v>1</v>
      </c>
      <c r="V1142" t="s">
        <v>43</v>
      </c>
      <c r="X1142">
        <v>80</v>
      </c>
      <c r="Y1142">
        <v>10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e">
        <f>VLOOKUP(A1142,#REF!,4,FALSE)</f>
        <v>#REF!</v>
      </c>
      <c r="AW1142" t="e">
        <f>VLOOKUP(A1142,#REF!,5,FALSE)</f>
        <v>#REF!</v>
      </c>
      <c r="AX1142">
        <f>SUMIF(量化书目统计!A:A,H1142,量化书目统计!G:G)</f>
        <v>0</v>
      </c>
    </row>
    <row r="1143" spans="1:50" x14ac:dyDescent="0.3">
      <c r="A1143" t="s">
        <v>5647</v>
      </c>
      <c r="B1143" t="s">
        <v>539</v>
      </c>
      <c r="C1143" t="s">
        <v>34</v>
      </c>
      <c r="D1143">
        <v>5</v>
      </c>
      <c r="E1143" t="s">
        <v>819</v>
      </c>
      <c r="F1143" s="1" t="s">
        <v>820</v>
      </c>
      <c r="G1143" t="s">
        <v>821</v>
      </c>
      <c r="H1143" t="e">
        <f>VLOOKUP(F1143,#REF!,2,FALSE)</f>
        <v>#REF!</v>
      </c>
      <c r="I1143" t="s">
        <v>32</v>
      </c>
      <c r="J1143" s="4">
        <v>44858</v>
      </c>
      <c r="K1143" s="4">
        <v>44873</v>
      </c>
      <c r="L1143" s="3">
        <f>IF(K1143&lt;&gt;0,K1143-J1143,"")</f>
        <v>15</v>
      </c>
      <c r="M1143" s="4">
        <v>44918</v>
      </c>
      <c r="N1143">
        <f>M1143-J1143</f>
        <v>60</v>
      </c>
      <c r="O1143">
        <v>0</v>
      </c>
      <c r="P1143" t="e">
        <f>VLOOKUP(F1143,#REF!,3,FALSE)</f>
        <v>#REF!</v>
      </c>
      <c r="Q1143">
        <f>IF(OR(ISNUMBER(SEARCH("高等数学",E1143)),ISNUMBER(SEARCH("数学分析",E1143)),ISNUMBER(SEARCH("微积分",E1143))),1,IF(OR(ISNUMBER(SEARCH("概率",E1143)),ISNUMBER(SEARCH("数理统计",E1143)),ISNUMBER(SEARCH("统计",E1143))),2,IF(ISNUMBER(SEARCH("代数",E1143)),3,IF(OR(ISNUMBER(SEARCH("运筹",E1143)),ISNUMBER(SEARCH("优化",E1143))),4,0))))</f>
        <v>0</v>
      </c>
      <c r="R1143" t="str">
        <f>IF(AND(Q1143&gt;0,O1143=1),Q1143&amp;"-"&amp;E1143,"")</f>
        <v/>
      </c>
      <c r="S1143" t="s">
        <v>43</v>
      </c>
      <c r="U1143">
        <v>1</v>
      </c>
      <c r="V1143" t="s">
        <v>43</v>
      </c>
      <c r="X1143">
        <v>80</v>
      </c>
      <c r="Y1143">
        <v>13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e">
        <f>VLOOKUP(A1143,#REF!,4,FALSE)</f>
        <v>#REF!</v>
      </c>
      <c r="AW1143" t="e">
        <f>VLOOKUP(A1143,#REF!,5,FALSE)</f>
        <v>#REF!</v>
      </c>
      <c r="AX1143">
        <f>SUMIF(量化书目统计!A:A,H1143,量化书目统计!G:G)</f>
        <v>0</v>
      </c>
    </row>
    <row r="1144" spans="1:50" x14ac:dyDescent="0.3">
      <c r="A1144" t="s">
        <v>5648</v>
      </c>
      <c r="B1144" t="s">
        <v>539</v>
      </c>
      <c r="C1144" t="s">
        <v>205</v>
      </c>
      <c r="D1144">
        <v>1</v>
      </c>
      <c r="E1144" t="s">
        <v>390</v>
      </c>
      <c r="F1144" s="1" t="s">
        <v>697</v>
      </c>
      <c r="G1144" t="s">
        <v>698</v>
      </c>
      <c r="H1144" t="e">
        <f>VLOOKUP(F1144,#REF!,2,FALSE)</f>
        <v>#REF!</v>
      </c>
      <c r="I1144" t="s">
        <v>74</v>
      </c>
      <c r="J1144" s="4">
        <v>44811</v>
      </c>
      <c r="K1144" s="4">
        <v>44857</v>
      </c>
      <c r="L1144" s="3">
        <f>IF(K1144&lt;&gt;0,K1144-J1144,"")</f>
        <v>46</v>
      </c>
      <c r="M1144" s="4">
        <v>44872</v>
      </c>
      <c r="N1144">
        <f>M1144-J1144</f>
        <v>61</v>
      </c>
      <c r="O1144">
        <v>0</v>
      </c>
      <c r="P1144" t="e">
        <f>VLOOKUP(F1144,#REF!,3,FALSE)</f>
        <v>#REF!</v>
      </c>
      <c r="Q1144">
        <f>IF(OR(ISNUMBER(SEARCH("高等数学",E1144)),ISNUMBER(SEARCH("数学分析",E1144)),ISNUMBER(SEARCH("微积分",E1144))),1,IF(OR(ISNUMBER(SEARCH("概率",E1144)),ISNUMBER(SEARCH("数理统计",E1144)),ISNUMBER(SEARCH("统计",E1144))),2,IF(ISNUMBER(SEARCH("代数",E1144)),3,IF(OR(ISNUMBER(SEARCH("运筹",E1144)),ISNUMBER(SEARCH("优化",E1144))),4,0))))</f>
        <v>0</v>
      </c>
      <c r="R1144" t="str">
        <f>IF(AND(Q1144&gt;0,O1144=1),Q1144&amp;"-"&amp;E1144,"")</f>
        <v/>
      </c>
      <c r="S1144" t="s">
        <v>43</v>
      </c>
      <c r="U1144">
        <v>1</v>
      </c>
      <c r="V1144" t="s">
        <v>43</v>
      </c>
      <c r="X1144">
        <v>80</v>
      </c>
      <c r="Y1144">
        <v>5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e">
        <f>VLOOKUP(A1144,#REF!,4,FALSE)</f>
        <v>#REF!</v>
      </c>
      <c r="AW1144" t="e">
        <f>VLOOKUP(A1144,#REF!,5,FALSE)</f>
        <v>#REF!</v>
      </c>
      <c r="AX1144">
        <f>SUMIF(量化书目统计!A:A,H1144,量化书目统计!G:G)</f>
        <v>0</v>
      </c>
    </row>
    <row r="1145" spans="1:50" x14ac:dyDescent="0.3">
      <c r="A1145" t="s">
        <v>5649</v>
      </c>
      <c r="B1145" t="s">
        <v>539</v>
      </c>
      <c r="C1145" t="s">
        <v>205</v>
      </c>
      <c r="D1145">
        <v>1</v>
      </c>
      <c r="E1145" t="s">
        <v>2722</v>
      </c>
      <c r="F1145" s="1" t="s">
        <v>3867</v>
      </c>
      <c r="G1145" t="s">
        <v>2724</v>
      </c>
      <c r="H1145" t="e">
        <f>VLOOKUP(F1145,#REF!,2,FALSE)</f>
        <v>#REF!</v>
      </c>
      <c r="I1145" t="s">
        <v>59</v>
      </c>
      <c r="J1145" s="4">
        <v>44813</v>
      </c>
      <c r="K1145" s="4">
        <v>44849</v>
      </c>
      <c r="L1145" s="3">
        <f>IF(K1145&lt;&gt;0,K1145-J1145,"")</f>
        <v>36</v>
      </c>
      <c r="M1145" s="4">
        <v>44873</v>
      </c>
      <c r="N1145">
        <f>M1145-J1145</f>
        <v>60</v>
      </c>
      <c r="O1145">
        <v>0</v>
      </c>
      <c r="P1145" t="e">
        <f>VLOOKUP(F1145,#REF!,3,FALSE)</f>
        <v>#REF!</v>
      </c>
      <c r="Q1145">
        <f>IF(OR(ISNUMBER(SEARCH("高等数学",E1145)),ISNUMBER(SEARCH("数学分析",E1145)),ISNUMBER(SEARCH("微积分",E1145))),1,IF(OR(ISNUMBER(SEARCH("概率",E1145)),ISNUMBER(SEARCH("数理统计",E1145)),ISNUMBER(SEARCH("统计",E1145))),2,IF(ISNUMBER(SEARCH("代数",E1145)),3,IF(OR(ISNUMBER(SEARCH("运筹",E1145)),ISNUMBER(SEARCH("优化",E1145))),4,0))))</f>
        <v>1</v>
      </c>
      <c r="R1145" t="str">
        <f>IF(AND(Q1145&gt;0,O1145=1),Q1145&amp;"-"&amp;E1145,"")</f>
        <v/>
      </c>
      <c r="S1145" t="s">
        <v>43</v>
      </c>
      <c r="U1145">
        <v>2</v>
      </c>
      <c r="V1145" t="s">
        <v>43</v>
      </c>
      <c r="X1145">
        <v>80</v>
      </c>
      <c r="Y1145">
        <v>4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e">
        <f>VLOOKUP(A1145,#REF!,4,FALSE)</f>
        <v>#REF!</v>
      </c>
      <c r="AW1145" t="e">
        <f>VLOOKUP(A1145,#REF!,5,FALSE)</f>
        <v>#REF!</v>
      </c>
      <c r="AX1145">
        <f>SUMIF(量化书目统计!A:A,H1145,量化书目统计!G:G)</f>
        <v>0</v>
      </c>
    </row>
    <row r="1146" spans="1:50" x14ac:dyDescent="0.3">
      <c r="A1146" t="s">
        <v>5650</v>
      </c>
      <c r="B1146" t="s">
        <v>539</v>
      </c>
      <c r="C1146" t="s">
        <v>205</v>
      </c>
      <c r="D1146">
        <v>1</v>
      </c>
      <c r="E1146" t="s">
        <v>1345</v>
      </c>
      <c r="F1146" s="1" t="s">
        <v>3377</v>
      </c>
      <c r="G1146" t="s">
        <v>3378</v>
      </c>
      <c r="H1146" t="e">
        <f>VLOOKUP(F1146,#REF!,2,FALSE)</f>
        <v>#REF!</v>
      </c>
      <c r="I1146" t="s">
        <v>59</v>
      </c>
      <c r="J1146" s="4">
        <v>44819</v>
      </c>
      <c r="K1146" s="4">
        <v>44906</v>
      </c>
      <c r="L1146" s="3">
        <f>IF(K1146&lt;&gt;0,K1146-J1146,"")</f>
        <v>87</v>
      </c>
      <c r="M1146" s="4">
        <v>44935</v>
      </c>
      <c r="N1146">
        <f>M1146-J1146</f>
        <v>116</v>
      </c>
      <c r="O1146">
        <v>0</v>
      </c>
      <c r="P1146" t="e">
        <f>VLOOKUP(F1146,#REF!,3,FALSE)</f>
        <v>#REF!</v>
      </c>
      <c r="Q1146">
        <f>IF(OR(ISNUMBER(SEARCH("高等数学",E1146)),ISNUMBER(SEARCH("数学分析",E1146)),ISNUMBER(SEARCH("微积分",E1146))),1,IF(OR(ISNUMBER(SEARCH("概率",E1146)),ISNUMBER(SEARCH("数理统计",E1146)),ISNUMBER(SEARCH("统计",E1146))),2,IF(ISNUMBER(SEARCH("代数",E1146)),3,IF(OR(ISNUMBER(SEARCH("运筹",E1146)),ISNUMBER(SEARCH("优化",E1146))),4,0))))</f>
        <v>1</v>
      </c>
      <c r="R1146" t="str">
        <f>IF(AND(Q1146&gt;0,O1146=1),Q1146&amp;"-"&amp;E1146,"")</f>
        <v/>
      </c>
      <c r="S1146" t="s">
        <v>43</v>
      </c>
      <c r="U1146">
        <v>1</v>
      </c>
      <c r="V1146" t="s">
        <v>43</v>
      </c>
      <c r="X1146">
        <v>80</v>
      </c>
      <c r="Y1146">
        <v>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e">
        <f>VLOOKUP(A1146,#REF!,4,FALSE)</f>
        <v>#REF!</v>
      </c>
      <c r="AW1146" t="e">
        <f>VLOOKUP(A1146,#REF!,5,FALSE)</f>
        <v>#REF!</v>
      </c>
      <c r="AX1146">
        <f>SUMIF(量化书目统计!A:A,H1146,量化书目统计!G:G)</f>
        <v>0</v>
      </c>
    </row>
    <row r="1147" spans="1:50" x14ac:dyDescent="0.3">
      <c r="A1147" t="s">
        <v>5651</v>
      </c>
      <c r="B1147" t="s">
        <v>539</v>
      </c>
      <c r="C1147" t="s">
        <v>205</v>
      </c>
      <c r="D1147">
        <v>1</v>
      </c>
      <c r="E1147" t="s">
        <v>112</v>
      </c>
      <c r="F1147" s="1" t="s">
        <v>113</v>
      </c>
      <c r="G1147" t="s">
        <v>114</v>
      </c>
      <c r="H1147" t="e">
        <f>VLOOKUP(F1147,#REF!,2,FALSE)</f>
        <v>#REF!</v>
      </c>
      <c r="I1147" t="s">
        <v>59</v>
      </c>
      <c r="J1147" s="4">
        <v>44819</v>
      </c>
      <c r="K1147" s="4">
        <v>44864</v>
      </c>
      <c r="L1147" s="3">
        <f>IF(K1147&lt;&gt;0,K1147-J1147,"")</f>
        <v>45</v>
      </c>
      <c r="M1147" s="4">
        <v>44879</v>
      </c>
      <c r="N1147">
        <f>M1147-J1147</f>
        <v>60</v>
      </c>
      <c r="O1147">
        <v>0</v>
      </c>
      <c r="P1147" t="e">
        <f>VLOOKUP(F1147,#REF!,3,FALSE)</f>
        <v>#REF!</v>
      </c>
      <c r="Q1147">
        <f>IF(OR(ISNUMBER(SEARCH("高等数学",E1147)),ISNUMBER(SEARCH("数学分析",E1147)),ISNUMBER(SEARCH("微积分",E1147))),1,IF(OR(ISNUMBER(SEARCH("概率",E1147)),ISNUMBER(SEARCH("数理统计",E1147)),ISNUMBER(SEARCH("统计",E1147))),2,IF(ISNUMBER(SEARCH("代数",E1147)),3,IF(OR(ISNUMBER(SEARCH("运筹",E1147)),ISNUMBER(SEARCH("优化",E1147))),4,0))))</f>
        <v>1</v>
      </c>
      <c r="R1147" t="str">
        <f>IF(AND(Q1147&gt;0,O1147=1),Q1147&amp;"-"&amp;E1147,"")</f>
        <v/>
      </c>
      <c r="S1147" t="s">
        <v>43</v>
      </c>
      <c r="U1147">
        <v>3</v>
      </c>
      <c r="V1147" t="s">
        <v>43</v>
      </c>
      <c r="X1147">
        <v>80</v>
      </c>
      <c r="Y1147">
        <v>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e">
        <f>VLOOKUP(A1147,#REF!,4,FALSE)</f>
        <v>#REF!</v>
      </c>
      <c r="AW1147" t="e">
        <f>VLOOKUP(A1147,#REF!,5,FALSE)</f>
        <v>#REF!</v>
      </c>
      <c r="AX1147">
        <f>SUMIF(量化书目统计!A:A,H1147,量化书目统计!G:G)</f>
        <v>0</v>
      </c>
    </row>
    <row r="1148" spans="1:50" x14ac:dyDescent="0.3">
      <c r="A1148" t="s">
        <v>5652</v>
      </c>
      <c r="B1148" t="s">
        <v>539</v>
      </c>
      <c r="C1148" t="s">
        <v>205</v>
      </c>
      <c r="D1148">
        <v>1</v>
      </c>
      <c r="E1148" t="s">
        <v>1345</v>
      </c>
      <c r="F1148" s="1" t="s">
        <v>1346</v>
      </c>
      <c r="G1148" t="s">
        <v>1347</v>
      </c>
      <c r="H1148" t="e">
        <f>VLOOKUP(F1148,#REF!,2,FALSE)</f>
        <v>#REF!</v>
      </c>
      <c r="I1148" t="s">
        <v>59</v>
      </c>
      <c r="J1148" s="4">
        <v>44853</v>
      </c>
      <c r="K1148" s="4">
        <v>44906</v>
      </c>
      <c r="L1148" s="3">
        <f>IF(K1148&lt;&gt;0,K1148-J1148,"")</f>
        <v>53</v>
      </c>
      <c r="M1148" s="4">
        <v>44909</v>
      </c>
      <c r="N1148">
        <f>M1148-J1148</f>
        <v>56</v>
      </c>
      <c r="O1148">
        <v>0</v>
      </c>
      <c r="P1148" t="e">
        <f>VLOOKUP(F1148,#REF!,3,FALSE)</f>
        <v>#REF!</v>
      </c>
      <c r="Q1148">
        <f>IF(OR(ISNUMBER(SEARCH("高等数学",E1148)),ISNUMBER(SEARCH("数学分析",E1148)),ISNUMBER(SEARCH("微积分",E1148))),1,IF(OR(ISNUMBER(SEARCH("概率",E1148)),ISNUMBER(SEARCH("数理统计",E1148)),ISNUMBER(SEARCH("统计",E1148))),2,IF(ISNUMBER(SEARCH("代数",E1148)),3,IF(OR(ISNUMBER(SEARCH("运筹",E1148)),ISNUMBER(SEARCH("优化",E1148))),4,0))))</f>
        <v>1</v>
      </c>
      <c r="R1148" t="str">
        <f>IF(AND(Q1148&gt;0,O1148=1),Q1148&amp;"-"&amp;E1148,"")</f>
        <v/>
      </c>
      <c r="S1148" t="s">
        <v>43</v>
      </c>
      <c r="U1148">
        <v>1</v>
      </c>
      <c r="V1148" t="s">
        <v>43</v>
      </c>
      <c r="X1148">
        <v>80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e">
        <f>VLOOKUP(A1148,#REF!,4,FALSE)</f>
        <v>#REF!</v>
      </c>
      <c r="AW1148" t="e">
        <f>VLOOKUP(A1148,#REF!,5,FALSE)</f>
        <v>#REF!</v>
      </c>
      <c r="AX1148">
        <f>SUMIF(量化书目统计!A:A,H1148,量化书目统计!G:G)</f>
        <v>0</v>
      </c>
    </row>
    <row r="1149" spans="1:50" x14ac:dyDescent="0.3">
      <c r="A1149" t="s">
        <v>1010</v>
      </c>
      <c r="B1149" t="s">
        <v>539</v>
      </c>
      <c r="C1149" t="s">
        <v>561</v>
      </c>
      <c r="D1149">
        <v>3</v>
      </c>
      <c r="E1149" t="s">
        <v>848</v>
      </c>
      <c r="F1149" s="1" t="s">
        <v>946</v>
      </c>
      <c r="G1149" t="s">
        <v>947</v>
      </c>
      <c r="H1149" t="e">
        <f>VLOOKUP(F1149,#REF!,2,FALSE)</f>
        <v>#REF!</v>
      </c>
      <c r="I1149" t="s">
        <v>158</v>
      </c>
      <c r="J1149" s="4">
        <v>44265</v>
      </c>
      <c r="K1149" s="4">
        <v>44323</v>
      </c>
      <c r="L1149" s="3">
        <f>IF(K1149&lt;&gt;0,K1149-J1149,"")</f>
        <v>58</v>
      </c>
      <c r="M1149" s="4">
        <v>44326</v>
      </c>
      <c r="N1149">
        <f>M1149-J1149</f>
        <v>61</v>
      </c>
      <c r="O1149">
        <v>0</v>
      </c>
      <c r="P1149" t="e">
        <f>VLOOKUP(F1149,#REF!,3,FALSE)</f>
        <v>#REF!</v>
      </c>
      <c r="Q1149">
        <f>IF(OR(ISNUMBER(SEARCH("高等数学",E1149)),ISNUMBER(SEARCH("数学分析",E1149)),ISNUMBER(SEARCH("微积分",E1149))),1,IF(OR(ISNUMBER(SEARCH("概率",E1149)),ISNUMBER(SEARCH("数理统计",E1149)),ISNUMBER(SEARCH("统计",E1149))),2,IF(ISNUMBER(SEARCH("代数",E1149)),3,IF(OR(ISNUMBER(SEARCH("运筹",E1149)),ISNUMBER(SEARCH("优化",E1149))),4,0))))</f>
        <v>0</v>
      </c>
      <c r="R1149" t="str">
        <f>IF(AND(Q1149&gt;0,O1149=1),Q1149&amp;"-"&amp;E1149,"")</f>
        <v/>
      </c>
      <c r="S1149" t="s">
        <v>80</v>
      </c>
      <c r="T1149">
        <v>2</v>
      </c>
      <c r="U1149">
        <v>1</v>
      </c>
      <c r="V1149" t="s">
        <v>80</v>
      </c>
      <c r="W1149">
        <v>10</v>
      </c>
      <c r="X1149">
        <v>22</v>
      </c>
      <c r="Y1149">
        <v>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 t="e">
        <f>VLOOKUP(A1149,#REF!,4,FALSE)</f>
        <v>#REF!</v>
      </c>
      <c r="AW1149" t="e">
        <f>VLOOKUP(A1149,#REF!,5,FALSE)</f>
        <v>#REF!</v>
      </c>
      <c r="AX1149">
        <f>SUMIF(量化书目统计!A:A,H1149,量化书目统计!G:G)</f>
        <v>0</v>
      </c>
    </row>
    <row r="1150" spans="1:50" x14ac:dyDescent="0.3">
      <c r="A1150" t="s">
        <v>5653</v>
      </c>
      <c r="B1150" t="s">
        <v>539</v>
      </c>
      <c r="C1150" t="s">
        <v>205</v>
      </c>
      <c r="D1150">
        <v>1</v>
      </c>
      <c r="E1150" t="s">
        <v>2473</v>
      </c>
      <c r="F1150" s="1" t="s">
        <v>2474</v>
      </c>
      <c r="G1150" t="s">
        <v>2475</v>
      </c>
      <c r="H1150" t="e">
        <f>VLOOKUP(F1150,#REF!,2,FALSE)</f>
        <v>#REF!</v>
      </c>
      <c r="I1150" t="s">
        <v>59</v>
      </c>
      <c r="J1150" s="4">
        <v>44866</v>
      </c>
      <c r="K1150" s="4">
        <v>44876</v>
      </c>
      <c r="L1150" s="3">
        <f>IF(K1150&lt;&gt;0,K1150-J1150,"")</f>
        <v>10</v>
      </c>
      <c r="M1150" s="4">
        <v>44929</v>
      </c>
      <c r="N1150">
        <f>M1150-J1150</f>
        <v>63</v>
      </c>
      <c r="O1150">
        <v>0</v>
      </c>
      <c r="P1150" t="e">
        <f>VLOOKUP(F1150,#REF!,3,FALSE)</f>
        <v>#REF!</v>
      </c>
      <c r="Q1150">
        <f>IF(OR(ISNUMBER(SEARCH("高等数学",E1150)),ISNUMBER(SEARCH("数学分析",E1150)),ISNUMBER(SEARCH("微积分",E1150))),1,IF(OR(ISNUMBER(SEARCH("概率",E1150)),ISNUMBER(SEARCH("数理统计",E1150)),ISNUMBER(SEARCH("统计",E1150))),2,IF(ISNUMBER(SEARCH("代数",E1150)),3,IF(OR(ISNUMBER(SEARCH("运筹",E1150)),ISNUMBER(SEARCH("优化",E1150))),4,0))))</f>
        <v>0</v>
      </c>
      <c r="R1150" t="str">
        <f>IF(AND(Q1150&gt;0,O1150=1),Q1150&amp;"-"&amp;E1150,"")</f>
        <v/>
      </c>
      <c r="S1150" t="s">
        <v>43</v>
      </c>
      <c r="U1150">
        <v>1</v>
      </c>
      <c r="V1150" t="s">
        <v>43</v>
      </c>
      <c r="X1150">
        <v>80</v>
      </c>
      <c r="Y1150">
        <v>9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e">
        <f>VLOOKUP(A1150,#REF!,4,FALSE)</f>
        <v>#REF!</v>
      </c>
      <c r="AW1150" t="e">
        <f>VLOOKUP(A1150,#REF!,5,FALSE)</f>
        <v>#REF!</v>
      </c>
      <c r="AX1150">
        <f>SUMIF(量化书目统计!A:A,H1150,量化书目统计!G:G)</f>
        <v>0</v>
      </c>
    </row>
    <row r="1151" spans="1:50" x14ac:dyDescent="0.3">
      <c r="A1151" t="s">
        <v>5654</v>
      </c>
      <c r="B1151" t="s">
        <v>539</v>
      </c>
      <c r="C1151" t="s">
        <v>205</v>
      </c>
      <c r="D1151">
        <v>1</v>
      </c>
      <c r="E1151" t="s">
        <v>4258</v>
      </c>
      <c r="F1151" s="1" t="s">
        <v>5135</v>
      </c>
      <c r="G1151" t="s">
        <v>5136</v>
      </c>
      <c r="H1151" t="e">
        <f>VLOOKUP(F1151,#REF!,2,FALSE)</f>
        <v>#REF!</v>
      </c>
      <c r="I1151" t="s">
        <v>59</v>
      </c>
      <c r="J1151" s="4">
        <v>44824</v>
      </c>
      <c r="K1151">
        <v>0</v>
      </c>
      <c r="L1151" s="3" t="str">
        <f>IF(K1151&lt;&gt;0,K1151-J1151,"")</f>
        <v/>
      </c>
      <c r="M1151" s="4">
        <v>45103</v>
      </c>
      <c r="N1151">
        <f>M1151-J1151</f>
        <v>279</v>
      </c>
      <c r="O1151">
        <v>0</v>
      </c>
      <c r="P1151" t="e">
        <f>VLOOKUP(F1151,#REF!,3,FALSE)</f>
        <v>#REF!</v>
      </c>
      <c r="Q1151">
        <f>IF(OR(ISNUMBER(SEARCH("高等数学",E1151)),ISNUMBER(SEARCH("数学分析",E1151)),ISNUMBER(SEARCH("微积分",E1151))),1,IF(OR(ISNUMBER(SEARCH("概率",E1151)),ISNUMBER(SEARCH("数理统计",E1151)),ISNUMBER(SEARCH("统计",E1151))),2,IF(ISNUMBER(SEARCH("代数",E1151)),3,IF(OR(ISNUMBER(SEARCH("运筹",E1151)),ISNUMBER(SEARCH("优化",E1151))),4,0))))</f>
        <v>1</v>
      </c>
      <c r="R1151" t="str">
        <f>IF(AND(Q1151&gt;0,O1151=1),Q1151&amp;"-"&amp;E1151,"")</f>
        <v/>
      </c>
      <c r="S1151" t="s">
        <v>43</v>
      </c>
      <c r="U1151">
        <v>1</v>
      </c>
      <c r="X1151">
        <v>80</v>
      </c>
      <c r="Y1151">
        <v>7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e">
        <f>VLOOKUP(A1151,#REF!,4,FALSE)</f>
        <v>#REF!</v>
      </c>
      <c r="AW1151" t="e">
        <f>VLOOKUP(A1151,#REF!,5,FALSE)</f>
        <v>#REF!</v>
      </c>
      <c r="AX1151">
        <f>SUMIF(量化书目统计!A:A,H1151,量化书目统计!G:G)</f>
        <v>0</v>
      </c>
    </row>
    <row r="1152" spans="1:50" x14ac:dyDescent="0.3">
      <c r="A1152" t="s">
        <v>5656</v>
      </c>
      <c r="B1152" t="s">
        <v>539</v>
      </c>
      <c r="C1152" t="s">
        <v>308</v>
      </c>
      <c r="D1152">
        <v>1</v>
      </c>
      <c r="E1152" t="s">
        <v>309</v>
      </c>
      <c r="F1152" s="1" t="s">
        <v>310</v>
      </c>
      <c r="G1152" t="s">
        <v>311</v>
      </c>
      <c r="H1152" t="e">
        <f>VLOOKUP(F1152,#REF!,2,FALSE)</f>
        <v>#REF!</v>
      </c>
      <c r="I1152" t="s">
        <v>59</v>
      </c>
      <c r="J1152" s="4">
        <v>44808</v>
      </c>
      <c r="K1152" s="4">
        <v>44820</v>
      </c>
      <c r="L1152" s="3">
        <f>IF(K1152&lt;&gt;0,K1152-J1152,"")</f>
        <v>12</v>
      </c>
      <c r="M1152" s="4">
        <v>44868</v>
      </c>
      <c r="N1152">
        <f>M1152-J1152</f>
        <v>60</v>
      </c>
      <c r="O1152">
        <v>0</v>
      </c>
      <c r="P1152" t="e">
        <f>VLOOKUP(F1152,#REF!,3,FALSE)</f>
        <v>#REF!</v>
      </c>
      <c r="Q1152">
        <f>IF(OR(ISNUMBER(SEARCH("高等数学",E1152)),ISNUMBER(SEARCH("数学分析",E1152)),ISNUMBER(SEARCH("微积分",E1152))),1,IF(OR(ISNUMBER(SEARCH("概率",E1152)),ISNUMBER(SEARCH("数理统计",E1152)),ISNUMBER(SEARCH("统计",E1152))),2,IF(ISNUMBER(SEARCH("代数",E1152)),3,IF(OR(ISNUMBER(SEARCH("运筹",E1152)),ISNUMBER(SEARCH("优化",E1152))),4,0))))</f>
        <v>0</v>
      </c>
      <c r="R1152" t="str">
        <f>IF(AND(Q1152&gt;0,O1152=1),Q1152&amp;"-"&amp;E1152,"")</f>
        <v/>
      </c>
      <c r="S1152" t="s">
        <v>43</v>
      </c>
      <c r="U1152">
        <v>0</v>
      </c>
      <c r="V1152" t="s">
        <v>43</v>
      </c>
      <c r="X1152">
        <v>80</v>
      </c>
      <c r="Y1152">
        <v>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e">
        <f>VLOOKUP(A1152,#REF!,4,FALSE)</f>
        <v>#REF!</v>
      </c>
      <c r="AW1152" t="e">
        <f>VLOOKUP(A1152,#REF!,5,FALSE)</f>
        <v>#REF!</v>
      </c>
      <c r="AX1152">
        <f>SUMIF(量化书目统计!A:A,H1152,量化书目统计!G:G)</f>
        <v>0</v>
      </c>
    </row>
    <row r="1153" spans="1:50" x14ac:dyDescent="0.3">
      <c r="A1153" t="s">
        <v>5657</v>
      </c>
      <c r="B1153" t="s">
        <v>539</v>
      </c>
      <c r="C1153" t="s">
        <v>308</v>
      </c>
      <c r="D1153">
        <v>1</v>
      </c>
      <c r="E1153" t="s">
        <v>805</v>
      </c>
      <c r="F1153" s="1" t="s">
        <v>1381</v>
      </c>
      <c r="G1153" t="s">
        <v>1382</v>
      </c>
      <c r="H1153" t="e">
        <f>VLOOKUP(F1153,#REF!,2,FALSE)</f>
        <v>#REF!</v>
      </c>
      <c r="I1153" t="s">
        <v>49</v>
      </c>
      <c r="J1153" s="4">
        <v>44885</v>
      </c>
      <c r="K1153" s="4">
        <v>45009</v>
      </c>
      <c r="L1153" s="3">
        <f>IF(K1153&lt;&gt;0,K1153-J1153,"")</f>
        <v>124</v>
      </c>
      <c r="M1153" s="4">
        <v>44986</v>
      </c>
      <c r="N1153">
        <f>M1153-J1153</f>
        <v>101</v>
      </c>
      <c r="O1153">
        <v>0</v>
      </c>
      <c r="P1153" t="e">
        <f>VLOOKUP(F1153,#REF!,3,FALSE)</f>
        <v>#REF!</v>
      </c>
      <c r="Q1153">
        <f>IF(OR(ISNUMBER(SEARCH("高等数学",E1153)),ISNUMBER(SEARCH("数学分析",E1153)),ISNUMBER(SEARCH("微积分",E1153))),1,IF(OR(ISNUMBER(SEARCH("概率",E1153)),ISNUMBER(SEARCH("数理统计",E1153)),ISNUMBER(SEARCH("统计",E1153))),2,IF(ISNUMBER(SEARCH("代数",E1153)),3,IF(OR(ISNUMBER(SEARCH("运筹",E1153)),ISNUMBER(SEARCH("优化",E1153))),4,0))))</f>
        <v>0</v>
      </c>
      <c r="R1153" t="str">
        <f>IF(AND(Q1153&gt;0,O1153=1),Q1153&amp;"-"&amp;E1153,"")</f>
        <v/>
      </c>
      <c r="S1153" t="s">
        <v>43</v>
      </c>
      <c r="U1153">
        <v>1</v>
      </c>
      <c r="V1153" t="s">
        <v>43</v>
      </c>
      <c r="X1153">
        <v>80</v>
      </c>
      <c r="Y1153">
        <v>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e">
        <f>VLOOKUP(A1153,#REF!,4,FALSE)</f>
        <v>#REF!</v>
      </c>
      <c r="AW1153" t="e">
        <f>VLOOKUP(A1153,#REF!,5,FALSE)</f>
        <v>#REF!</v>
      </c>
      <c r="AX1153">
        <f>SUMIF(量化书目统计!A:A,H1153,量化书目统计!G:G)</f>
        <v>0</v>
      </c>
    </row>
    <row r="1154" spans="1:50" x14ac:dyDescent="0.3">
      <c r="A1154" t="s">
        <v>5658</v>
      </c>
      <c r="B1154" t="s">
        <v>539</v>
      </c>
      <c r="C1154" t="s">
        <v>287</v>
      </c>
      <c r="D1154">
        <v>5</v>
      </c>
      <c r="E1154" t="s">
        <v>29</v>
      </c>
      <c r="F1154" s="1" t="s">
        <v>30</v>
      </c>
      <c r="G1154" t="s">
        <v>31</v>
      </c>
      <c r="H1154" t="e">
        <f>VLOOKUP(F1154,#REF!,2,FALSE)</f>
        <v>#REF!</v>
      </c>
      <c r="I1154" t="s">
        <v>32</v>
      </c>
      <c r="J1154" s="4">
        <v>44809</v>
      </c>
      <c r="K1154" s="4">
        <v>44854</v>
      </c>
      <c r="L1154" s="3">
        <f>IF(K1154&lt;&gt;0,K1154-J1154,"")</f>
        <v>45</v>
      </c>
      <c r="M1154" s="4">
        <v>44869</v>
      </c>
      <c r="N1154">
        <f>M1154-J1154</f>
        <v>60</v>
      </c>
      <c r="O1154">
        <v>0</v>
      </c>
      <c r="P1154" t="e">
        <f>VLOOKUP(F1154,#REF!,3,FALSE)</f>
        <v>#REF!</v>
      </c>
      <c r="Q1154">
        <f>IF(OR(ISNUMBER(SEARCH("高等数学",E1154)),ISNUMBER(SEARCH("数学分析",E1154)),ISNUMBER(SEARCH("微积分",E1154))),1,IF(OR(ISNUMBER(SEARCH("概率",E1154)),ISNUMBER(SEARCH("数理统计",E1154)),ISNUMBER(SEARCH("统计",E1154))),2,IF(ISNUMBER(SEARCH("代数",E1154)),3,IF(OR(ISNUMBER(SEARCH("运筹",E1154)),ISNUMBER(SEARCH("优化",E1154))),4,0))))</f>
        <v>0</v>
      </c>
      <c r="R1154" t="str">
        <f>IF(AND(Q1154&gt;0,O1154=1),Q1154&amp;"-"&amp;E1154,"")</f>
        <v/>
      </c>
      <c r="S1154" t="s">
        <v>43</v>
      </c>
      <c r="U1154">
        <v>1</v>
      </c>
      <c r="V1154" t="s">
        <v>43</v>
      </c>
      <c r="X1154">
        <v>80</v>
      </c>
      <c r="Y1154">
        <v>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e">
        <f>VLOOKUP(A1154,#REF!,4,FALSE)</f>
        <v>#REF!</v>
      </c>
      <c r="AW1154" t="e">
        <f>VLOOKUP(A1154,#REF!,5,FALSE)</f>
        <v>#REF!</v>
      </c>
      <c r="AX1154">
        <f>SUMIF(量化书目统计!A:A,H1154,量化书目统计!G:G)</f>
        <v>0</v>
      </c>
    </row>
    <row r="1155" spans="1:50" x14ac:dyDescent="0.3">
      <c r="A1155" t="s">
        <v>5659</v>
      </c>
      <c r="B1155" t="s">
        <v>539</v>
      </c>
      <c r="C1155" t="s">
        <v>287</v>
      </c>
      <c r="D1155">
        <v>5</v>
      </c>
      <c r="E1155" t="s">
        <v>1723</v>
      </c>
      <c r="F1155" s="1" t="s">
        <v>1724</v>
      </c>
      <c r="G1155" t="s">
        <v>1725</v>
      </c>
      <c r="H1155" t="e">
        <f>VLOOKUP(F1155,#REF!,2,FALSE)</f>
        <v>#REF!</v>
      </c>
      <c r="I1155" t="s">
        <v>53</v>
      </c>
      <c r="J1155" s="4">
        <v>44809</v>
      </c>
      <c r="K1155" s="4">
        <v>44841</v>
      </c>
      <c r="L1155" s="3">
        <f>IF(K1155&lt;&gt;0,K1155-J1155,"")</f>
        <v>32</v>
      </c>
      <c r="M1155" s="4">
        <v>44869</v>
      </c>
      <c r="N1155">
        <f>M1155-J1155</f>
        <v>60</v>
      </c>
      <c r="O1155">
        <v>0</v>
      </c>
      <c r="P1155" t="e">
        <f>VLOOKUP(F1155,#REF!,3,FALSE)</f>
        <v>#REF!</v>
      </c>
      <c r="Q1155">
        <f>IF(OR(ISNUMBER(SEARCH("高等数学",E1155)),ISNUMBER(SEARCH("数学分析",E1155)),ISNUMBER(SEARCH("微积分",E1155))),1,IF(OR(ISNUMBER(SEARCH("概率",E1155)),ISNUMBER(SEARCH("数理统计",E1155)),ISNUMBER(SEARCH("统计",E1155))),2,IF(ISNUMBER(SEARCH("代数",E1155)),3,IF(OR(ISNUMBER(SEARCH("运筹",E1155)),ISNUMBER(SEARCH("优化",E1155))),4,0))))</f>
        <v>0</v>
      </c>
      <c r="R1155" t="str">
        <f>IF(AND(Q1155&gt;0,O1155=1),Q1155&amp;"-"&amp;E1155,"")</f>
        <v/>
      </c>
      <c r="S1155" t="s">
        <v>43</v>
      </c>
      <c r="U1155">
        <v>1</v>
      </c>
      <c r="V1155" t="s">
        <v>43</v>
      </c>
      <c r="X1155">
        <v>80</v>
      </c>
      <c r="Y1155">
        <v>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e">
        <f>VLOOKUP(A1155,#REF!,4,FALSE)</f>
        <v>#REF!</v>
      </c>
      <c r="AW1155" t="e">
        <f>VLOOKUP(A1155,#REF!,5,FALSE)</f>
        <v>#REF!</v>
      </c>
      <c r="AX1155">
        <f>SUMIF(量化书目统计!A:A,H1155,量化书目统计!G:G)</f>
        <v>0</v>
      </c>
    </row>
    <row r="1156" spans="1:50" x14ac:dyDescent="0.3">
      <c r="A1156" t="s">
        <v>5660</v>
      </c>
      <c r="B1156" t="s">
        <v>539</v>
      </c>
      <c r="C1156" t="s">
        <v>287</v>
      </c>
      <c r="D1156">
        <v>5</v>
      </c>
      <c r="E1156" t="s">
        <v>1479</v>
      </c>
      <c r="F1156" s="1" t="s">
        <v>1480</v>
      </c>
      <c r="G1156" t="s">
        <v>1481</v>
      </c>
      <c r="H1156" t="e">
        <f>VLOOKUP(F1156,#REF!,2,FALSE)</f>
        <v>#REF!</v>
      </c>
      <c r="I1156" t="s">
        <v>158</v>
      </c>
      <c r="J1156" s="4">
        <v>44810</v>
      </c>
      <c r="K1156" s="4">
        <v>44823</v>
      </c>
      <c r="L1156" s="3">
        <f>IF(K1156&lt;&gt;0,K1156-J1156,"")</f>
        <v>13</v>
      </c>
      <c r="M1156" s="4">
        <v>44824</v>
      </c>
      <c r="N1156">
        <f>M1156-J1156</f>
        <v>14</v>
      </c>
      <c r="O1156">
        <v>0</v>
      </c>
      <c r="P1156" t="e">
        <f>VLOOKUP(F1156,#REF!,3,FALSE)</f>
        <v>#REF!</v>
      </c>
      <c r="Q1156">
        <f>IF(OR(ISNUMBER(SEARCH("高等数学",E1156)),ISNUMBER(SEARCH("数学分析",E1156)),ISNUMBER(SEARCH("微积分",E1156))),1,IF(OR(ISNUMBER(SEARCH("概率",E1156)),ISNUMBER(SEARCH("数理统计",E1156)),ISNUMBER(SEARCH("统计",E1156))),2,IF(ISNUMBER(SEARCH("代数",E1156)),3,IF(OR(ISNUMBER(SEARCH("运筹",E1156)),ISNUMBER(SEARCH("优化",E1156))),4,0))))</f>
        <v>0</v>
      </c>
      <c r="R1156" t="str">
        <f>IF(AND(Q1156&gt;0,O1156=1),Q1156&amp;"-"&amp;E1156,"")</f>
        <v/>
      </c>
      <c r="S1156" t="s">
        <v>43</v>
      </c>
      <c r="U1156">
        <v>1</v>
      </c>
      <c r="V1156" t="s">
        <v>43</v>
      </c>
      <c r="X1156">
        <v>80</v>
      </c>
      <c r="Y1156">
        <v>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e">
        <f>VLOOKUP(A1156,#REF!,4,FALSE)</f>
        <v>#REF!</v>
      </c>
      <c r="AW1156" t="e">
        <f>VLOOKUP(A1156,#REF!,5,FALSE)</f>
        <v>#REF!</v>
      </c>
      <c r="AX1156">
        <f>SUMIF(量化书目统计!A:A,H1156,量化书目统计!G:G)</f>
        <v>0</v>
      </c>
    </row>
    <row r="1157" spans="1:50" x14ac:dyDescent="0.3">
      <c r="A1157" t="s">
        <v>5661</v>
      </c>
      <c r="B1157" t="s">
        <v>539</v>
      </c>
      <c r="C1157" t="s">
        <v>287</v>
      </c>
      <c r="D1157">
        <v>5</v>
      </c>
      <c r="E1157" t="s">
        <v>1148</v>
      </c>
      <c r="F1157" s="1" t="s">
        <v>1149</v>
      </c>
      <c r="G1157" t="s">
        <v>1150</v>
      </c>
      <c r="H1157" t="e">
        <f>VLOOKUP(F1157,#REF!,2,FALSE)</f>
        <v>#REF!</v>
      </c>
      <c r="I1157" t="s">
        <v>158</v>
      </c>
      <c r="J1157" s="4">
        <v>44852</v>
      </c>
      <c r="K1157" s="4">
        <v>44907</v>
      </c>
      <c r="L1157" s="3">
        <f>IF(K1157&lt;&gt;0,K1157-J1157,"")</f>
        <v>55</v>
      </c>
      <c r="M1157" s="4">
        <v>44914</v>
      </c>
      <c r="N1157">
        <f>M1157-J1157</f>
        <v>62</v>
      </c>
      <c r="O1157">
        <v>0</v>
      </c>
      <c r="P1157" t="e">
        <f>VLOOKUP(F1157,#REF!,3,FALSE)</f>
        <v>#REF!</v>
      </c>
      <c r="Q1157">
        <f>IF(OR(ISNUMBER(SEARCH("高等数学",E1157)),ISNUMBER(SEARCH("数学分析",E1157)),ISNUMBER(SEARCH("微积分",E1157))),1,IF(OR(ISNUMBER(SEARCH("概率",E1157)),ISNUMBER(SEARCH("数理统计",E1157)),ISNUMBER(SEARCH("统计",E1157))),2,IF(ISNUMBER(SEARCH("代数",E1157)),3,IF(OR(ISNUMBER(SEARCH("运筹",E1157)),ISNUMBER(SEARCH("优化",E1157))),4,0))))</f>
        <v>0</v>
      </c>
      <c r="R1157" t="str">
        <f>IF(AND(Q1157&gt;0,O1157=1),Q1157&amp;"-"&amp;E1157,"")</f>
        <v/>
      </c>
      <c r="S1157" t="s">
        <v>43</v>
      </c>
      <c r="U1157">
        <v>1</v>
      </c>
      <c r="V1157" t="s">
        <v>43</v>
      </c>
      <c r="X1157">
        <v>80</v>
      </c>
      <c r="Y1157">
        <v>13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e">
        <f>VLOOKUP(A1157,#REF!,4,FALSE)</f>
        <v>#REF!</v>
      </c>
      <c r="AW1157" t="e">
        <f>VLOOKUP(A1157,#REF!,5,FALSE)</f>
        <v>#REF!</v>
      </c>
      <c r="AX1157">
        <f>SUMIF(量化书目统计!A:A,H1157,量化书目统计!G:G)</f>
        <v>0</v>
      </c>
    </row>
    <row r="1158" spans="1:50" x14ac:dyDescent="0.3">
      <c r="A1158" t="s">
        <v>5662</v>
      </c>
      <c r="B1158" t="s">
        <v>539</v>
      </c>
      <c r="C1158" t="s">
        <v>45</v>
      </c>
      <c r="D1158">
        <v>5</v>
      </c>
      <c r="E1158" t="s">
        <v>736</v>
      </c>
      <c r="F1158" s="1" t="s">
        <v>4703</v>
      </c>
      <c r="G1158" t="s">
        <v>4704</v>
      </c>
      <c r="H1158" t="e">
        <f>VLOOKUP(F1158,#REF!,2,FALSE)</f>
        <v>#REF!</v>
      </c>
      <c r="I1158" t="s">
        <v>59</v>
      </c>
      <c r="J1158" s="4">
        <v>44846</v>
      </c>
      <c r="K1158" s="4">
        <v>44890</v>
      </c>
      <c r="L1158" s="3">
        <f>IF(K1158&lt;&gt;0,K1158-J1158,"")</f>
        <v>44</v>
      </c>
      <c r="M1158" s="4">
        <v>44907</v>
      </c>
      <c r="N1158">
        <f>M1158-J1158</f>
        <v>61</v>
      </c>
      <c r="O1158">
        <v>0</v>
      </c>
      <c r="P1158" t="e">
        <f>VLOOKUP(F1158,#REF!,3,FALSE)</f>
        <v>#REF!</v>
      </c>
      <c r="Q1158">
        <f>IF(OR(ISNUMBER(SEARCH("高等数学",E1158)),ISNUMBER(SEARCH("数学分析",E1158)),ISNUMBER(SEARCH("微积分",E1158))),1,IF(OR(ISNUMBER(SEARCH("概率",E1158)),ISNUMBER(SEARCH("数理统计",E1158)),ISNUMBER(SEARCH("统计",E1158))),2,IF(ISNUMBER(SEARCH("代数",E1158)),3,IF(OR(ISNUMBER(SEARCH("运筹",E1158)),ISNUMBER(SEARCH("优化",E1158))),4,0))))</f>
        <v>1</v>
      </c>
      <c r="R1158" t="str">
        <f>IF(AND(Q1158&gt;0,O1158=1),Q1158&amp;"-"&amp;E1158,"")</f>
        <v/>
      </c>
      <c r="S1158" t="s">
        <v>43</v>
      </c>
      <c r="U1158">
        <v>1</v>
      </c>
      <c r="V1158" t="s">
        <v>43</v>
      </c>
      <c r="X1158">
        <v>80</v>
      </c>
      <c r="Y1158">
        <v>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e">
        <f>VLOOKUP(A1158,#REF!,4,FALSE)</f>
        <v>#REF!</v>
      </c>
      <c r="AW1158" t="e">
        <f>VLOOKUP(A1158,#REF!,5,FALSE)</f>
        <v>#REF!</v>
      </c>
      <c r="AX1158">
        <f>SUMIF(量化书目统计!A:A,H1158,量化书目统计!G:G)</f>
        <v>0</v>
      </c>
    </row>
    <row r="1159" spans="1:50" x14ac:dyDescent="0.3">
      <c r="A1159" t="s">
        <v>5663</v>
      </c>
      <c r="B1159" t="s">
        <v>539</v>
      </c>
      <c r="C1159" t="s">
        <v>45</v>
      </c>
      <c r="D1159">
        <v>5</v>
      </c>
      <c r="E1159" t="s">
        <v>1535</v>
      </c>
      <c r="F1159" s="1" t="s">
        <v>1536</v>
      </c>
      <c r="G1159" t="s">
        <v>1537</v>
      </c>
      <c r="H1159" t="e">
        <f>VLOOKUP(F1159,#REF!,2,FALSE)</f>
        <v>#REF!</v>
      </c>
      <c r="I1159" t="s">
        <v>59</v>
      </c>
      <c r="J1159" s="4">
        <v>44842</v>
      </c>
      <c r="K1159" s="4">
        <v>44863</v>
      </c>
      <c r="L1159" s="3">
        <f>IF(K1159&lt;&gt;0,K1159-J1159,"")</f>
        <v>21</v>
      </c>
      <c r="M1159" s="4">
        <v>44902</v>
      </c>
      <c r="N1159">
        <f>M1159-J1159</f>
        <v>60</v>
      </c>
      <c r="O1159">
        <v>0</v>
      </c>
      <c r="P1159" t="e">
        <f>VLOOKUP(F1159,#REF!,3,FALSE)</f>
        <v>#REF!</v>
      </c>
      <c r="Q1159">
        <f>IF(OR(ISNUMBER(SEARCH("高等数学",E1159)),ISNUMBER(SEARCH("数学分析",E1159)),ISNUMBER(SEARCH("微积分",E1159))),1,IF(OR(ISNUMBER(SEARCH("概率",E1159)),ISNUMBER(SEARCH("数理统计",E1159)),ISNUMBER(SEARCH("统计",E1159))),2,IF(ISNUMBER(SEARCH("代数",E1159)),3,IF(OR(ISNUMBER(SEARCH("运筹",E1159)),ISNUMBER(SEARCH("优化",E1159))),4,0))))</f>
        <v>1</v>
      </c>
      <c r="R1159" t="str">
        <f>IF(AND(Q1159&gt;0,O1159=1),Q1159&amp;"-"&amp;E1159,"")</f>
        <v/>
      </c>
      <c r="S1159" t="s">
        <v>43</v>
      </c>
      <c r="U1159">
        <v>2</v>
      </c>
      <c r="V1159" t="s">
        <v>43</v>
      </c>
      <c r="X1159">
        <v>80</v>
      </c>
      <c r="Y1159">
        <v>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e">
        <f>VLOOKUP(A1159,#REF!,4,FALSE)</f>
        <v>#REF!</v>
      </c>
      <c r="AW1159" t="e">
        <f>VLOOKUP(A1159,#REF!,5,FALSE)</f>
        <v>#REF!</v>
      </c>
      <c r="AX1159">
        <f>SUMIF(量化书目统计!A:A,H1159,量化书目统计!G:G)</f>
        <v>0</v>
      </c>
    </row>
    <row r="1160" spans="1:50" x14ac:dyDescent="0.3">
      <c r="A1160" t="s">
        <v>1011</v>
      </c>
      <c r="B1160" t="s">
        <v>539</v>
      </c>
      <c r="C1160" t="s">
        <v>704</v>
      </c>
      <c r="D1160">
        <v>3</v>
      </c>
      <c r="E1160" t="s">
        <v>723</v>
      </c>
      <c r="F1160" s="1" t="s">
        <v>724</v>
      </c>
      <c r="G1160" t="s">
        <v>725</v>
      </c>
      <c r="H1160" t="e">
        <f>VLOOKUP(F1160,#REF!,2,FALSE)</f>
        <v>#REF!</v>
      </c>
      <c r="I1160" t="s">
        <v>42</v>
      </c>
      <c r="J1160" s="4">
        <v>44099</v>
      </c>
      <c r="K1160" s="4">
        <v>44099</v>
      </c>
      <c r="L1160" s="3">
        <f>IF(K1160&lt;&gt;0,K1160-J1160,"")</f>
        <v>0</v>
      </c>
      <c r="M1160" s="4">
        <v>44159</v>
      </c>
      <c r="N1160">
        <f>M1160-J1160</f>
        <v>60</v>
      </c>
      <c r="O1160">
        <v>0</v>
      </c>
      <c r="P1160" t="e">
        <f>VLOOKUP(F1160,#REF!,3,FALSE)</f>
        <v>#REF!</v>
      </c>
      <c r="Q1160">
        <f>IF(OR(ISNUMBER(SEARCH("高等数学",E1160)),ISNUMBER(SEARCH("数学分析",E1160)),ISNUMBER(SEARCH("微积分",E1160))),1,IF(OR(ISNUMBER(SEARCH("概率",E1160)),ISNUMBER(SEARCH("数理统计",E1160)),ISNUMBER(SEARCH("统计",E1160))),2,IF(ISNUMBER(SEARCH("代数",E1160)),3,IF(OR(ISNUMBER(SEARCH("运筹",E1160)),ISNUMBER(SEARCH("优化",E1160))),4,0))))</f>
        <v>0</v>
      </c>
      <c r="R1160" t="str">
        <f>IF(AND(Q1160&gt;0,O1160=1),Q1160&amp;"-"&amp;E1160,"")</f>
        <v/>
      </c>
      <c r="S1160" t="s">
        <v>28</v>
      </c>
      <c r="T1160">
        <v>3</v>
      </c>
      <c r="U1160">
        <v>1</v>
      </c>
      <c r="V1160" t="s">
        <v>28</v>
      </c>
      <c r="W1160">
        <v>3</v>
      </c>
      <c r="X1160">
        <v>3</v>
      </c>
      <c r="Y1160">
        <v>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 t="e">
        <f>VLOOKUP(A1160,#REF!,4,FALSE)</f>
        <v>#REF!</v>
      </c>
      <c r="AW1160" t="e">
        <f>VLOOKUP(A1160,#REF!,5,FALSE)</f>
        <v>#REF!</v>
      </c>
      <c r="AX1160">
        <f>SUMIF(量化书目统计!A:A,H1160,量化书目统计!G:G)</f>
        <v>0</v>
      </c>
    </row>
    <row r="1161" spans="1:50" x14ac:dyDescent="0.3">
      <c r="A1161" t="s">
        <v>5664</v>
      </c>
      <c r="B1161" t="s">
        <v>539</v>
      </c>
      <c r="C1161" t="s">
        <v>45</v>
      </c>
      <c r="D1161">
        <v>5</v>
      </c>
      <c r="E1161" t="s">
        <v>2022</v>
      </c>
      <c r="F1161" s="1" t="s">
        <v>2023</v>
      </c>
      <c r="G1161" t="s">
        <v>2024</v>
      </c>
      <c r="H1161" t="e">
        <f>VLOOKUP(F1161,#REF!,2,FALSE)</f>
        <v>#REF!</v>
      </c>
      <c r="I1161" t="s">
        <v>32</v>
      </c>
      <c r="J1161" s="4">
        <v>44885</v>
      </c>
      <c r="K1161" s="4">
        <v>44907</v>
      </c>
      <c r="L1161" s="3">
        <f>IF(K1161&lt;&gt;0,K1161-J1161,"")</f>
        <v>22</v>
      </c>
      <c r="M1161" s="4">
        <v>44945</v>
      </c>
      <c r="N1161">
        <f>M1161-J1161</f>
        <v>60</v>
      </c>
      <c r="O1161">
        <v>0</v>
      </c>
      <c r="P1161" t="e">
        <f>VLOOKUP(F1161,#REF!,3,FALSE)</f>
        <v>#REF!</v>
      </c>
      <c r="Q1161">
        <f>IF(OR(ISNUMBER(SEARCH("高等数学",E1161)),ISNUMBER(SEARCH("数学分析",E1161)),ISNUMBER(SEARCH("微积分",E1161))),1,IF(OR(ISNUMBER(SEARCH("概率",E1161)),ISNUMBER(SEARCH("数理统计",E1161)),ISNUMBER(SEARCH("统计",E1161))),2,IF(ISNUMBER(SEARCH("代数",E1161)),3,IF(OR(ISNUMBER(SEARCH("运筹",E1161)),ISNUMBER(SEARCH("优化",E1161))),4,0))))</f>
        <v>0</v>
      </c>
      <c r="R1161" t="str">
        <f>IF(AND(Q1161&gt;0,O1161=1),Q1161&amp;"-"&amp;E1161,"")</f>
        <v/>
      </c>
      <c r="S1161" t="s">
        <v>43</v>
      </c>
      <c r="U1161">
        <v>1</v>
      </c>
      <c r="V1161" t="s">
        <v>43</v>
      </c>
      <c r="X1161">
        <v>80</v>
      </c>
      <c r="Y1161">
        <v>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e">
        <f>VLOOKUP(A1161,#REF!,4,FALSE)</f>
        <v>#REF!</v>
      </c>
      <c r="AW1161" t="e">
        <f>VLOOKUP(A1161,#REF!,5,FALSE)</f>
        <v>#REF!</v>
      </c>
      <c r="AX1161">
        <f>SUMIF(量化书目统计!A:A,H1161,量化书目统计!G:G)</f>
        <v>0</v>
      </c>
    </row>
    <row r="1162" spans="1:50" x14ac:dyDescent="0.3">
      <c r="A1162" t="s">
        <v>5665</v>
      </c>
      <c r="B1162" t="s">
        <v>539</v>
      </c>
      <c r="C1162" t="s">
        <v>45</v>
      </c>
      <c r="D1162">
        <v>5</v>
      </c>
      <c r="E1162" t="s">
        <v>897</v>
      </c>
      <c r="F1162" s="1" t="s">
        <v>964</v>
      </c>
      <c r="G1162" t="s">
        <v>965</v>
      </c>
      <c r="H1162" t="e">
        <f>VLOOKUP(F1162,#REF!,2,FALSE)</f>
        <v>#REF!</v>
      </c>
      <c r="I1162" t="s">
        <v>158</v>
      </c>
      <c r="J1162" s="4">
        <v>44824</v>
      </c>
      <c r="K1162" s="4">
        <v>44886</v>
      </c>
      <c r="L1162" s="3">
        <f>IF(K1162&lt;&gt;0,K1162-J1162,"")</f>
        <v>62</v>
      </c>
      <c r="M1162" s="4">
        <v>44886</v>
      </c>
      <c r="N1162">
        <f>M1162-J1162</f>
        <v>62</v>
      </c>
      <c r="O1162">
        <v>0</v>
      </c>
      <c r="P1162" t="e">
        <f>VLOOKUP(F1162,#REF!,3,FALSE)</f>
        <v>#REF!</v>
      </c>
      <c r="Q1162">
        <f>IF(OR(ISNUMBER(SEARCH("高等数学",E1162)),ISNUMBER(SEARCH("数学分析",E1162)),ISNUMBER(SEARCH("微积分",E1162))),1,IF(OR(ISNUMBER(SEARCH("概率",E1162)),ISNUMBER(SEARCH("数理统计",E1162)),ISNUMBER(SEARCH("统计",E1162))),2,IF(ISNUMBER(SEARCH("代数",E1162)),3,IF(OR(ISNUMBER(SEARCH("运筹",E1162)),ISNUMBER(SEARCH("优化",E1162))),4,0))))</f>
        <v>0</v>
      </c>
      <c r="R1162" t="str">
        <f>IF(AND(Q1162&gt;0,O1162=1),Q1162&amp;"-"&amp;E1162,"")</f>
        <v/>
      </c>
      <c r="S1162" t="s">
        <v>43</v>
      </c>
      <c r="U1162">
        <v>1</v>
      </c>
      <c r="V1162" t="s">
        <v>43</v>
      </c>
      <c r="X1162">
        <v>80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e">
        <f>VLOOKUP(A1162,#REF!,4,FALSE)</f>
        <v>#REF!</v>
      </c>
      <c r="AW1162" t="e">
        <f>VLOOKUP(A1162,#REF!,5,FALSE)</f>
        <v>#REF!</v>
      </c>
      <c r="AX1162">
        <f>SUMIF(量化书目统计!A:A,H1162,量化书目统计!G:G)</f>
        <v>0</v>
      </c>
    </row>
    <row r="1163" spans="1:50" x14ac:dyDescent="0.3">
      <c r="A1163" t="s">
        <v>5670</v>
      </c>
      <c r="B1163" t="s">
        <v>539</v>
      </c>
      <c r="C1163" t="s">
        <v>411</v>
      </c>
      <c r="D1163">
        <v>3</v>
      </c>
      <c r="E1163" t="s">
        <v>566</v>
      </c>
      <c r="F1163" s="1" t="s">
        <v>953</v>
      </c>
      <c r="G1163" t="s">
        <v>954</v>
      </c>
      <c r="H1163" t="e">
        <f>VLOOKUP(F1163,#REF!,2,FALSE)</f>
        <v>#REF!</v>
      </c>
      <c r="I1163" t="s">
        <v>158</v>
      </c>
      <c r="J1163" s="4">
        <v>44826</v>
      </c>
      <c r="K1163" s="4">
        <v>44851</v>
      </c>
      <c r="L1163" s="3">
        <f>IF(K1163&lt;&gt;0,K1163-J1163,"")</f>
        <v>25</v>
      </c>
      <c r="M1163" s="4">
        <v>44886</v>
      </c>
      <c r="N1163">
        <f>M1163-J1163</f>
        <v>60</v>
      </c>
      <c r="O1163">
        <v>0</v>
      </c>
      <c r="P1163" t="e">
        <f>VLOOKUP(F1163,#REF!,3,FALSE)</f>
        <v>#REF!</v>
      </c>
      <c r="Q1163">
        <f>IF(OR(ISNUMBER(SEARCH("高等数学",E1163)),ISNUMBER(SEARCH("数学分析",E1163)),ISNUMBER(SEARCH("微积分",E1163))),1,IF(OR(ISNUMBER(SEARCH("概率",E1163)),ISNUMBER(SEARCH("数理统计",E1163)),ISNUMBER(SEARCH("统计",E1163))),2,IF(ISNUMBER(SEARCH("代数",E1163)),3,IF(OR(ISNUMBER(SEARCH("运筹",E1163)),ISNUMBER(SEARCH("优化",E1163))),4,0))))</f>
        <v>0</v>
      </c>
      <c r="R1163" t="str">
        <f>IF(AND(Q1163&gt;0,O1163=1),Q1163&amp;"-"&amp;E1163,"")</f>
        <v/>
      </c>
      <c r="S1163" t="s">
        <v>43</v>
      </c>
      <c r="U1163">
        <v>1</v>
      </c>
      <c r="V1163" t="s">
        <v>43</v>
      </c>
      <c r="X1163">
        <v>80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e">
        <f>VLOOKUP(A1163,#REF!,4,FALSE)</f>
        <v>#REF!</v>
      </c>
      <c r="AW1163" t="e">
        <f>VLOOKUP(A1163,#REF!,5,FALSE)</f>
        <v>#REF!</v>
      </c>
      <c r="AX1163">
        <f>SUMIF(量化书目统计!A:A,H1163,量化书目统计!G:G)</f>
        <v>0</v>
      </c>
    </row>
    <row r="1164" spans="1:50" x14ac:dyDescent="0.3">
      <c r="A1164" t="s">
        <v>5671</v>
      </c>
      <c r="B1164" t="s">
        <v>539</v>
      </c>
      <c r="C1164" t="s">
        <v>3480</v>
      </c>
      <c r="D1164">
        <v>3</v>
      </c>
      <c r="E1164" t="s">
        <v>2517</v>
      </c>
      <c r="F1164" s="1" t="s">
        <v>2518</v>
      </c>
      <c r="G1164" t="s">
        <v>2519</v>
      </c>
      <c r="H1164" t="e">
        <f>VLOOKUP(F1164,#REF!,2,FALSE)</f>
        <v>#REF!</v>
      </c>
      <c r="I1164" t="s">
        <v>1417</v>
      </c>
      <c r="J1164" s="4">
        <v>44882</v>
      </c>
      <c r="K1164" s="4">
        <v>44906</v>
      </c>
      <c r="L1164" s="3">
        <f>IF(K1164&lt;&gt;0,K1164-J1164,"")</f>
        <v>24</v>
      </c>
      <c r="M1164" s="4">
        <v>44942</v>
      </c>
      <c r="N1164">
        <f>M1164-J1164</f>
        <v>60</v>
      </c>
      <c r="O1164">
        <v>0</v>
      </c>
      <c r="P1164" t="e">
        <f>VLOOKUP(F1164,#REF!,3,FALSE)</f>
        <v>#REF!</v>
      </c>
      <c r="Q1164">
        <f>IF(OR(ISNUMBER(SEARCH("高等数学",E1164)),ISNUMBER(SEARCH("数学分析",E1164)),ISNUMBER(SEARCH("微积分",E1164))),1,IF(OR(ISNUMBER(SEARCH("概率",E1164)),ISNUMBER(SEARCH("数理统计",E1164)),ISNUMBER(SEARCH("统计",E1164))),2,IF(ISNUMBER(SEARCH("代数",E1164)),3,IF(OR(ISNUMBER(SEARCH("运筹",E1164)),ISNUMBER(SEARCH("优化",E1164))),4,0))))</f>
        <v>0</v>
      </c>
      <c r="R1164" t="str">
        <f>IF(AND(Q1164&gt;0,O1164=1),Q1164&amp;"-"&amp;E1164,"")</f>
        <v/>
      </c>
      <c r="S1164" t="s">
        <v>43</v>
      </c>
      <c r="U1164">
        <v>1</v>
      </c>
      <c r="V1164" t="s">
        <v>43</v>
      </c>
      <c r="X1164">
        <v>80</v>
      </c>
      <c r="Y1164">
        <v>9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e">
        <f>VLOOKUP(A1164,#REF!,4,FALSE)</f>
        <v>#REF!</v>
      </c>
      <c r="AW1164" t="e">
        <f>VLOOKUP(A1164,#REF!,5,FALSE)</f>
        <v>#REF!</v>
      </c>
      <c r="AX1164">
        <f>SUMIF(量化书目统计!A:A,H1164,量化书目统计!G:G)</f>
        <v>0</v>
      </c>
    </row>
    <row r="1165" spans="1:50" x14ac:dyDescent="0.3">
      <c r="A1165" t="s">
        <v>5672</v>
      </c>
      <c r="B1165" t="s">
        <v>539</v>
      </c>
      <c r="C1165" t="s">
        <v>692</v>
      </c>
      <c r="D1165">
        <v>3</v>
      </c>
      <c r="E1165" t="s">
        <v>938</v>
      </c>
      <c r="F1165" s="1" t="s">
        <v>939</v>
      </c>
      <c r="G1165" t="s">
        <v>940</v>
      </c>
      <c r="H1165" t="e">
        <f>VLOOKUP(F1165,#REF!,2,FALSE)</f>
        <v>#REF!</v>
      </c>
      <c r="I1165" t="s">
        <v>65</v>
      </c>
      <c r="J1165" s="4">
        <v>44855</v>
      </c>
      <c r="K1165" s="4">
        <v>44899</v>
      </c>
      <c r="L1165" s="3">
        <f>IF(K1165&lt;&gt;0,K1165-J1165,"")</f>
        <v>44</v>
      </c>
      <c r="M1165" s="4">
        <v>44915</v>
      </c>
      <c r="N1165">
        <f>M1165-J1165</f>
        <v>60</v>
      </c>
      <c r="O1165">
        <v>0</v>
      </c>
      <c r="P1165" t="e">
        <f>VLOOKUP(F1165,#REF!,3,FALSE)</f>
        <v>#REF!</v>
      </c>
      <c r="Q1165">
        <f>IF(OR(ISNUMBER(SEARCH("高等数学",E1165)),ISNUMBER(SEARCH("数学分析",E1165)),ISNUMBER(SEARCH("微积分",E1165))),1,IF(OR(ISNUMBER(SEARCH("概率",E1165)),ISNUMBER(SEARCH("数理统计",E1165)),ISNUMBER(SEARCH("统计",E1165))),2,IF(ISNUMBER(SEARCH("代数",E1165)),3,IF(OR(ISNUMBER(SEARCH("运筹",E1165)),ISNUMBER(SEARCH("优化",E1165))),4,0))))</f>
        <v>0</v>
      </c>
      <c r="R1165" t="str">
        <f>IF(AND(Q1165&gt;0,O1165=1),Q1165&amp;"-"&amp;E1165,"")</f>
        <v/>
      </c>
      <c r="S1165" t="s">
        <v>43</v>
      </c>
      <c r="U1165">
        <v>1</v>
      </c>
      <c r="V1165" t="s">
        <v>43</v>
      </c>
      <c r="X1165">
        <v>80</v>
      </c>
      <c r="Y1165">
        <v>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e">
        <f>VLOOKUP(A1165,#REF!,4,FALSE)</f>
        <v>#REF!</v>
      </c>
      <c r="AW1165" t="e">
        <f>VLOOKUP(A1165,#REF!,5,FALSE)</f>
        <v>#REF!</v>
      </c>
      <c r="AX1165">
        <f>SUMIF(量化书目统计!A:A,H1165,量化书目统计!G:G)</f>
        <v>0</v>
      </c>
    </row>
    <row r="1166" spans="1:50" x14ac:dyDescent="0.3">
      <c r="A1166" t="s">
        <v>5673</v>
      </c>
      <c r="B1166" t="s">
        <v>539</v>
      </c>
      <c r="C1166" t="s">
        <v>704</v>
      </c>
      <c r="D1166">
        <v>3</v>
      </c>
      <c r="E1166" t="s">
        <v>1887</v>
      </c>
      <c r="F1166" s="1" t="s">
        <v>1888</v>
      </c>
      <c r="G1166" t="s">
        <v>1889</v>
      </c>
      <c r="H1166" t="e">
        <f>VLOOKUP(F1166,#REF!,2,FALSE)</f>
        <v>#REF!</v>
      </c>
      <c r="I1166" t="s">
        <v>1417</v>
      </c>
      <c r="J1166" s="4">
        <v>44808</v>
      </c>
      <c r="K1166" s="4">
        <v>44861</v>
      </c>
      <c r="L1166" s="3">
        <f>IF(K1166&lt;&gt;0,K1166-J1166,"")</f>
        <v>53</v>
      </c>
      <c r="M1166" s="4">
        <v>44868</v>
      </c>
      <c r="N1166">
        <f>M1166-J1166</f>
        <v>60</v>
      </c>
      <c r="O1166">
        <v>0</v>
      </c>
      <c r="P1166" t="e">
        <f>VLOOKUP(F1166,#REF!,3,FALSE)</f>
        <v>#REF!</v>
      </c>
      <c r="Q1166">
        <f>IF(OR(ISNUMBER(SEARCH("高等数学",E1166)),ISNUMBER(SEARCH("数学分析",E1166)),ISNUMBER(SEARCH("微积分",E1166))),1,IF(OR(ISNUMBER(SEARCH("概率",E1166)),ISNUMBER(SEARCH("数理统计",E1166)),ISNUMBER(SEARCH("统计",E1166))),2,IF(ISNUMBER(SEARCH("代数",E1166)),3,IF(OR(ISNUMBER(SEARCH("运筹",E1166)),ISNUMBER(SEARCH("优化",E1166))),4,0))))</f>
        <v>0</v>
      </c>
      <c r="R1166" t="str">
        <f>IF(AND(Q1166&gt;0,O1166=1),Q1166&amp;"-"&amp;E1166,"")</f>
        <v/>
      </c>
      <c r="S1166" t="s">
        <v>43</v>
      </c>
      <c r="U1166">
        <v>1</v>
      </c>
      <c r="V1166" t="s">
        <v>43</v>
      </c>
      <c r="X1166">
        <v>80</v>
      </c>
      <c r="Y1166">
        <v>13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e">
        <f>VLOOKUP(A1166,#REF!,4,FALSE)</f>
        <v>#REF!</v>
      </c>
      <c r="AW1166" t="e">
        <f>VLOOKUP(A1166,#REF!,5,FALSE)</f>
        <v>#REF!</v>
      </c>
      <c r="AX1166">
        <f>SUMIF(量化书目统计!A:A,H1166,量化书目统计!G:G)</f>
        <v>0</v>
      </c>
    </row>
    <row r="1167" spans="1:50" x14ac:dyDescent="0.3">
      <c r="A1167" t="s">
        <v>5674</v>
      </c>
      <c r="B1167" t="s">
        <v>539</v>
      </c>
      <c r="C1167" t="s">
        <v>205</v>
      </c>
      <c r="D1167">
        <v>1</v>
      </c>
      <c r="E1167" t="s">
        <v>566</v>
      </c>
      <c r="F1167" s="1" t="s">
        <v>817</v>
      </c>
      <c r="G1167" t="s">
        <v>818</v>
      </c>
      <c r="H1167" t="e">
        <f>VLOOKUP(F1167,#REF!,2,FALSE)</f>
        <v>#REF!</v>
      </c>
      <c r="I1167" t="s">
        <v>158</v>
      </c>
      <c r="J1167" s="4">
        <v>44821</v>
      </c>
      <c r="K1167" s="4">
        <v>44907</v>
      </c>
      <c r="L1167" s="3">
        <f>IF(K1167&lt;&gt;0,K1167-J1167,"")</f>
        <v>86</v>
      </c>
      <c r="M1167" s="4">
        <v>44967</v>
      </c>
      <c r="N1167">
        <f>M1167-J1167</f>
        <v>146</v>
      </c>
      <c r="O1167">
        <v>0</v>
      </c>
      <c r="P1167" t="e">
        <f>VLOOKUP(F1167,#REF!,3,FALSE)</f>
        <v>#REF!</v>
      </c>
      <c r="Q1167">
        <f>IF(OR(ISNUMBER(SEARCH("高等数学",E1167)),ISNUMBER(SEARCH("数学分析",E1167)),ISNUMBER(SEARCH("微积分",E1167))),1,IF(OR(ISNUMBER(SEARCH("概率",E1167)),ISNUMBER(SEARCH("数理统计",E1167)),ISNUMBER(SEARCH("统计",E1167))),2,IF(ISNUMBER(SEARCH("代数",E1167)),3,IF(OR(ISNUMBER(SEARCH("运筹",E1167)),ISNUMBER(SEARCH("优化",E1167))),4,0))))</f>
        <v>0</v>
      </c>
      <c r="R1167" t="str">
        <f>IF(AND(Q1167&gt;0,O1167=1),Q1167&amp;"-"&amp;E1167,"")</f>
        <v/>
      </c>
      <c r="S1167" t="s">
        <v>43</v>
      </c>
      <c r="U1167">
        <v>1</v>
      </c>
      <c r="V1167" t="s">
        <v>43</v>
      </c>
      <c r="X1167">
        <v>80</v>
      </c>
      <c r="Y1167">
        <v>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e">
        <f>VLOOKUP(A1167,#REF!,4,FALSE)</f>
        <v>#REF!</v>
      </c>
      <c r="AW1167" t="e">
        <f>VLOOKUP(A1167,#REF!,5,FALSE)</f>
        <v>#REF!</v>
      </c>
      <c r="AX1167">
        <f>SUMIF(量化书目统计!A:A,H1167,量化书目统计!G:G)</f>
        <v>0</v>
      </c>
    </row>
    <row r="1168" spans="1:50" x14ac:dyDescent="0.3">
      <c r="A1168" t="s">
        <v>5675</v>
      </c>
      <c r="B1168" t="s">
        <v>539</v>
      </c>
      <c r="C1168" t="s">
        <v>561</v>
      </c>
      <c r="D1168">
        <v>3</v>
      </c>
      <c r="E1168" t="s">
        <v>2297</v>
      </c>
      <c r="F1168" s="1" t="s">
        <v>2298</v>
      </c>
      <c r="G1168" t="s">
        <v>2299</v>
      </c>
      <c r="H1168" t="e">
        <f>VLOOKUP(F1168,#REF!,2,FALSE)</f>
        <v>#REF!</v>
      </c>
      <c r="I1168" t="s">
        <v>158</v>
      </c>
      <c r="J1168" s="4">
        <v>44869</v>
      </c>
      <c r="K1168" s="4">
        <v>44899</v>
      </c>
      <c r="L1168" s="3">
        <f>IF(K1168&lt;&gt;0,K1168-J1168,"")</f>
        <v>30</v>
      </c>
      <c r="M1168" s="4">
        <v>44929</v>
      </c>
      <c r="N1168">
        <f>M1168-J1168</f>
        <v>60</v>
      </c>
      <c r="O1168">
        <v>0</v>
      </c>
      <c r="P1168" t="e">
        <f>VLOOKUP(F1168,#REF!,3,FALSE)</f>
        <v>#REF!</v>
      </c>
      <c r="Q1168">
        <f>IF(OR(ISNUMBER(SEARCH("高等数学",E1168)),ISNUMBER(SEARCH("数学分析",E1168)),ISNUMBER(SEARCH("微积分",E1168))),1,IF(OR(ISNUMBER(SEARCH("概率",E1168)),ISNUMBER(SEARCH("数理统计",E1168)),ISNUMBER(SEARCH("统计",E1168))),2,IF(ISNUMBER(SEARCH("代数",E1168)),3,IF(OR(ISNUMBER(SEARCH("运筹",E1168)),ISNUMBER(SEARCH("优化",E1168))),4,0))))</f>
        <v>0</v>
      </c>
      <c r="R1168" t="str">
        <f>IF(AND(Q1168&gt;0,O1168=1),Q1168&amp;"-"&amp;E1168,"")</f>
        <v/>
      </c>
      <c r="S1168" t="s">
        <v>43</v>
      </c>
      <c r="U1168">
        <v>1</v>
      </c>
      <c r="V1168" t="s">
        <v>43</v>
      </c>
      <c r="X1168">
        <v>80</v>
      </c>
      <c r="Y1168">
        <v>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e">
        <f>VLOOKUP(A1168,#REF!,4,FALSE)</f>
        <v>#REF!</v>
      </c>
      <c r="AW1168" t="e">
        <f>VLOOKUP(A1168,#REF!,5,FALSE)</f>
        <v>#REF!</v>
      </c>
      <c r="AX1168">
        <f>SUMIF(量化书目统计!A:A,H1168,量化书目统计!G:G)</f>
        <v>0</v>
      </c>
    </row>
    <row r="1169" spans="1:50" x14ac:dyDescent="0.3">
      <c r="A1169" t="s">
        <v>5676</v>
      </c>
      <c r="B1169" t="s">
        <v>539</v>
      </c>
      <c r="C1169" t="s">
        <v>561</v>
      </c>
      <c r="D1169">
        <v>3</v>
      </c>
      <c r="E1169" t="s">
        <v>1384</v>
      </c>
      <c r="F1169" s="1" t="s">
        <v>1385</v>
      </c>
      <c r="G1169" t="s">
        <v>1386</v>
      </c>
      <c r="H1169" t="e">
        <f>VLOOKUP(F1169,#REF!,2,FALSE)</f>
        <v>#REF!</v>
      </c>
      <c r="I1169" t="s">
        <v>74</v>
      </c>
      <c r="J1169" s="4">
        <v>44845</v>
      </c>
      <c r="K1169" s="4">
        <v>44906</v>
      </c>
      <c r="L1169" s="3">
        <f>IF(K1169&lt;&gt;0,K1169-J1169,"")</f>
        <v>61</v>
      </c>
      <c r="M1169" s="4">
        <v>44907</v>
      </c>
      <c r="N1169">
        <f>M1169-J1169</f>
        <v>62</v>
      </c>
      <c r="O1169">
        <v>0</v>
      </c>
      <c r="P1169" t="e">
        <f>VLOOKUP(F1169,#REF!,3,FALSE)</f>
        <v>#REF!</v>
      </c>
      <c r="Q1169">
        <f>IF(OR(ISNUMBER(SEARCH("高等数学",E1169)),ISNUMBER(SEARCH("数学分析",E1169)),ISNUMBER(SEARCH("微积分",E1169))),1,IF(OR(ISNUMBER(SEARCH("概率",E1169)),ISNUMBER(SEARCH("数理统计",E1169)),ISNUMBER(SEARCH("统计",E1169))),2,IF(ISNUMBER(SEARCH("代数",E1169)),3,IF(OR(ISNUMBER(SEARCH("运筹",E1169)),ISNUMBER(SEARCH("优化",E1169))),4,0))))</f>
        <v>0</v>
      </c>
      <c r="R1169" t="str">
        <f>IF(AND(Q1169&gt;0,O1169=1),Q1169&amp;"-"&amp;E1169,"")</f>
        <v/>
      </c>
      <c r="S1169" t="s">
        <v>43</v>
      </c>
      <c r="U1169">
        <v>2</v>
      </c>
      <c r="V1169" t="s">
        <v>43</v>
      </c>
      <c r="X1169">
        <v>80</v>
      </c>
      <c r="Y1169">
        <v>13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e">
        <f>VLOOKUP(A1169,#REF!,4,FALSE)</f>
        <v>#REF!</v>
      </c>
      <c r="AW1169" t="e">
        <f>VLOOKUP(A1169,#REF!,5,FALSE)</f>
        <v>#REF!</v>
      </c>
      <c r="AX1169">
        <f>SUMIF(量化书目统计!A:A,H1169,量化书目统计!G:G)</f>
        <v>0</v>
      </c>
    </row>
    <row r="1170" spans="1:50" x14ac:dyDescent="0.3">
      <c r="A1170" t="s">
        <v>5677</v>
      </c>
      <c r="B1170" t="s">
        <v>539</v>
      </c>
      <c r="C1170" t="s">
        <v>561</v>
      </c>
      <c r="D1170">
        <v>3</v>
      </c>
      <c r="E1170" t="s">
        <v>776</v>
      </c>
      <c r="F1170" s="1" t="s">
        <v>777</v>
      </c>
      <c r="G1170" t="s">
        <v>778</v>
      </c>
      <c r="H1170" t="e">
        <f>VLOOKUP(F1170,#REF!,2,FALSE)</f>
        <v>#REF!</v>
      </c>
      <c r="I1170" t="s">
        <v>42</v>
      </c>
      <c r="J1170" s="4">
        <v>44802</v>
      </c>
      <c r="K1170" s="4">
        <v>44861</v>
      </c>
      <c r="L1170" s="3">
        <f>IF(K1170&lt;&gt;0,K1170-J1170,"")</f>
        <v>59</v>
      </c>
      <c r="M1170" s="4">
        <v>44862</v>
      </c>
      <c r="N1170">
        <f>M1170-J1170</f>
        <v>60</v>
      </c>
      <c r="O1170">
        <v>0</v>
      </c>
      <c r="P1170" t="e">
        <f>VLOOKUP(F1170,#REF!,3,FALSE)</f>
        <v>#REF!</v>
      </c>
      <c r="Q1170">
        <f>IF(OR(ISNUMBER(SEARCH("高等数学",E1170)),ISNUMBER(SEARCH("数学分析",E1170)),ISNUMBER(SEARCH("微积分",E1170))),1,IF(OR(ISNUMBER(SEARCH("概率",E1170)),ISNUMBER(SEARCH("数理统计",E1170)),ISNUMBER(SEARCH("统计",E1170))),2,IF(ISNUMBER(SEARCH("代数",E1170)),3,IF(OR(ISNUMBER(SEARCH("运筹",E1170)),ISNUMBER(SEARCH("优化",E1170))),4,0))))</f>
        <v>0</v>
      </c>
      <c r="R1170" t="str">
        <f>IF(AND(Q1170&gt;0,O1170=1),Q1170&amp;"-"&amp;E1170,"")</f>
        <v/>
      </c>
      <c r="S1170" t="s">
        <v>43</v>
      </c>
      <c r="U1170">
        <v>2</v>
      </c>
      <c r="V1170" t="s">
        <v>43</v>
      </c>
      <c r="X1170">
        <v>80</v>
      </c>
      <c r="Y1170">
        <v>13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e">
        <f>VLOOKUP(A1170,#REF!,4,FALSE)</f>
        <v>#REF!</v>
      </c>
      <c r="AW1170" t="e">
        <f>VLOOKUP(A1170,#REF!,5,FALSE)</f>
        <v>#REF!</v>
      </c>
      <c r="AX1170">
        <f>SUMIF(量化书目统计!A:A,H1170,量化书目统计!G:G)</f>
        <v>0</v>
      </c>
    </row>
    <row r="1171" spans="1:50" x14ac:dyDescent="0.3">
      <c r="A1171" t="s">
        <v>1012</v>
      </c>
      <c r="B1171" t="s">
        <v>539</v>
      </c>
      <c r="C1171" t="s">
        <v>561</v>
      </c>
      <c r="D1171">
        <v>3</v>
      </c>
      <c r="E1171" t="s">
        <v>150</v>
      </c>
      <c r="F1171" s="1" t="s">
        <v>151</v>
      </c>
      <c r="G1171" t="s">
        <v>152</v>
      </c>
      <c r="H1171" t="e">
        <f>VLOOKUP(F1171,#REF!,2,FALSE)</f>
        <v>#REF!</v>
      </c>
      <c r="I1171" t="s">
        <v>65</v>
      </c>
      <c r="J1171" s="4">
        <v>44282</v>
      </c>
      <c r="K1171" s="4">
        <v>44294</v>
      </c>
      <c r="L1171" s="3">
        <f>IF(K1171&lt;&gt;0,K1171-J1171,"")</f>
        <v>12</v>
      </c>
      <c r="M1171" s="4">
        <v>44299</v>
      </c>
      <c r="N1171">
        <f>M1171-J1171</f>
        <v>17</v>
      </c>
      <c r="O1171">
        <v>0</v>
      </c>
      <c r="P1171" t="e">
        <f>VLOOKUP(F1171,#REF!,3,FALSE)</f>
        <v>#REF!</v>
      </c>
      <c r="Q1171">
        <f>IF(OR(ISNUMBER(SEARCH("高等数学",E1171)),ISNUMBER(SEARCH("数学分析",E1171)),ISNUMBER(SEARCH("微积分",E1171))),1,IF(OR(ISNUMBER(SEARCH("概率",E1171)),ISNUMBER(SEARCH("数理统计",E1171)),ISNUMBER(SEARCH("统计",E1171))),2,IF(ISNUMBER(SEARCH("代数",E1171)),3,IF(OR(ISNUMBER(SEARCH("运筹",E1171)),ISNUMBER(SEARCH("优化",E1171))),4,0))))</f>
        <v>0</v>
      </c>
      <c r="R1171" t="str">
        <f>IF(AND(Q1171&gt;0,O1171=1),Q1171&amp;"-"&amp;E1171,"")</f>
        <v/>
      </c>
      <c r="S1171" t="s">
        <v>80</v>
      </c>
      <c r="T1171">
        <v>4</v>
      </c>
      <c r="U1171">
        <v>1</v>
      </c>
      <c r="V1171" t="s">
        <v>80</v>
      </c>
      <c r="W1171">
        <v>6</v>
      </c>
      <c r="X1171">
        <v>24</v>
      </c>
      <c r="Y1171">
        <v>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e">
        <f>VLOOKUP(A1171,#REF!,4,FALSE)</f>
        <v>#REF!</v>
      </c>
      <c r="AW1171" t="e">
        <f>VLOOKUP(A1171,#REF!,5,FALSE)</f>
        <v>#REF!</v>
      </c>
      <c r="AX1171">
        <f>SUMIF(量化书目统计!A:A,H1171,量化书目统计!G:G)</f>
        <v>0</v>
      </c>
    </row>
    <row r="1172" spans="1:50" x14ac:dyDescent="0.3">
      <c r="A1172" t="s">
        <v>5679</v>
      </c>
      <c r="B1172" t="s">
        <v>539</v>
      </c>
      <c r="C1172" t="s">
        <v>82</v>
      </c>
      <c r="D1172">
        <v>5</v>
      </c>
      <c r="E1172" t="s">
        <v>1925</v>
      </c>
      <c r="F1172" s="1" t="s">
        <v>1926</v>
      </c>
      <c r="G1172" t="s">
        <v>1927</v>
      </c>
      <c r="H1172" t="e">
        <f>VLOOKUP(F1172,#REF!,2,FALSE)</f>
        <v>#REF!</v>
      </c>
      <c r="I1172" t="s">
        <v>32</v>
      </c>
      <c r="J1172" s="4">
        <v>44890</v>
      </c>
      <c r="K1172" s="4">
        <v>44984</v>
      </c>
      <c r="L1172" s="3">
        <f>IF(K1172&lt;&gt;0,K1172-J1172,"")</f>
        <v>94</v>
      </c>
      <c r="M1172" s="4">
        <v>44985</v>
      </c>
      <c r="N1172">
        <f>M1172-J1172</f>
        <v>95</v>
      </c>
      <c r="O1172">
        <v>0</v>
      </c>
      <c r="P1172" t="e">
        <f>VLOOKUP(F1172,#REF!,3,FALSE)</f>
        <v>#REF!</v>
      </c>
      <c r="Q1172">
        <f>IF(OR(ISNUMBER(SEARCH("高等数学",E1172)),ISNUMBER(SEARCH("数学分析",E1172)),ISNUMBER(SEARCH("微积分",E1172))),1,IF(OR(ISNUMBER(SEARCH("概率",E1172)),ISNUMBER(SEARCH("数理统计",E1172)),ISNUMBER(SEARCH("统计",E1172))),2,IF(ISNUMBER(SEARCH("代数",E1172)),3,IF(OR(ISNUMBER(SEARCH("运筹",E1172)),ISNUMBER(SEARCH("优化",E1172))),4,0))))</f>
        <v>0</v>
      </c>
      <c r="R1172" t="str">
        <f>IF(AND(Q1172&gt;0,O1172=1),Q1172&amp;"-"&amp;E1172,"")</f>
        <v/>
      </c>
      <c r="S1172" t="s">
        <v>43</v>
      </c>
      <c r="U1172">
        <v>1</v>
      </c>
      <c r="V1172" t="s">
        <v>43</v>
      </c>
      <c r="X1172">
        <v>80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e">
        <f>VLOOKUP(A1172,#REF!,4,FALSE)</f>
        <v>#REF!</v>
      </c>
      <c r="AW1172" t="e">
        <f>VLOOKUP(A1172,#REF!,5,FALSE)</f>
        <v>#REF!</v>
      </c>
      <c r="AX1172">
        <f>SUMIF(量化书目统计!A:A,H1172,量化书目统计!G:G)</f>
        <v>0</v>
      </c>
    </row>
    <row r="1173" spans="1:50" x14ac:dyDescent="0.3">
      <c r="A1173" t="s">
        <v>5680</v>
      </c>
      <c r="B1173" t="s">
        <v>539</v>
      </c>
      <c r="C1173" t="s">
        <v>82</v>
      </c>
      <c r="D1173">
        <v>5</v>
      </c>
      <c r="E1173" t="s">
        <v>258</v>
      </c>
      <c r="F1173" s="1" t="s">
        <v>972</v>
      </c>
      <c r="G1173" t="s">
        <v>973</v>
      </c>
      <c r="H1173" t="e">
        <f>VLOOKUP(F1173,#REF!,2,FALSE)</f>
        <v>#REF!</v>
      </c>
      <c r="I1173" t="s">
        <v>53</v>
      </c>
      <c r="J1173" s="4">
        <v>44894</v>
      </c>
      <c r="K1173" s="4">
        <v>44911</v>
      </c>
      <c r="L1173" s="3">
        <f>IF(K1173&lt;&gt;0,K1173-J1173,"")</f>
        <v>17</v>
      </c>
      <c r="M1173" s="4">
        <v>44985</v>
      </c>
      <c r="N1173">
        <f>M1173-J1173</f>
        <v>91</v>
      </c>
      <c r="O1173">
        <v>0</v>
      </c>
      <c r="P1173" t="e">
        <f>VLOOKUP(F1173,#REF!,3,FALSE)</f>
        <v>#REF!</v>
      </c>
      <c r="Q1173">
        <f>IF(OR(ISNUMBER(SEARCH("高等数学",E1173)),ISNUMBER(SEARCH("数学分析",E1173)),ISNUMBER(SEARCH("微积分",E1173))),1,IF(OR(ISNUMBER(SEARCH("概率",E1173)),ISNUMBER(SEARCH("数理统计",E1173)),ISNUMBER(SEARCH("统计",E1173))),2,IF(ISNUMBER(SEARCH("代数",E1173)),3,IF(OR(ISNUMBER(SEARCH("运筹",E1173)),ISNUMBER(SEARCH("优化",E1173))),4,0))))</f>
        <v>0</v>
      </c>
      <c r="R1173" t="str">
        <f>IF(AND(Q1173&gt;0,O1173=1),Q1173&amp;"-"&amp;E1173,"")</f>
        <v/>
      </c>
      <c r="S1173" t="s">
        <v>43</v>
      </c>
      <c r="U1173">
        <v>1</v>
      </c>
      <c r="V1173" t="s">
        <v>43</v>
      </c>
      <c r="X1173">
        <v>80</v>
      </c>
      <c r="Y1173">
        <v>13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e">
        <f>VLOOKUP(A1173,#REF!,4,FALSE)</f>
        <v>#REF!</v>
      </c>
      <c r="AW1173" t="e">
        <f>VLOOKUP(A1173,#REF!,5,FALSE)</f>
        <v>#REF!</v>
      </c>
      <c r="AX1173">
        <f>SUMIF(量化书目统计!A:A,H1173,量化书目统计!G:G)</f>
        <v>0</v>
      </c>
    </row>
    <row r="1174" spans="1:50" x14ac:dyDescent="0.3">
      <c r="A1174" t="s">
        <v>5681</v>
      </c>
      <c r="B1174" t="s">
        <v>539</v>
      </c>
      <c r="C1174" t="s">
        <v>423</v>
      </c>
      <c r="D1174">
        <v>5</v>
      </c>
      <c r="E1174" t="s">
        <v>861</v>
      </c>
      <c r="F1174" s="1" t="s">
        <v>862</v>
      </c>
      <c r="G1174" t="s">
        <v>863</v>
      </c>
      <c r="H1174" t="e">
        <f>VLOOKUP(F1174,#REF!,2,FALSE)</f>
        <v>#REF!</v>
      </c>
      <c r="I1174" t="s">
        <v>158</v>
      </c>
      <c r="J1174" s="4">
        <v>44851</v>
      </c>
      <c r="K1174" s="4">
        <v>44977</v>
      </c>
      <c r="L1174" s="3">
        <f>IF(K1174&lt;&gt;0,K1174-J1174,"")</f>
        <v>126</v>
      </c>
      <c r="M1174" s="4">
        <v>44985</v>
      </c>
      <c r="N1174">
        <f>M1174-J1174</f>
        <v>134</v>
      </c>
      <c r="O1174">
        <v>0</v>
      </c>
      <c r="P1174" t="e">
        <f>VLOOKUP(F1174,#REF!,3,FALSE)</f>
        <v>#REF!</v>
      </c>
      <c r="Q1174">
        <f>IF(OR(ISNUMBER(SEARCH("高等数学",E1174)),ISNUMBER(SEARCH("数学分析",E1174)),ISNUMBER(SEARCH("微积分",E1174))),1,IF(OR(ISNUMBER(SEARCH("概率",E1174)),ISNUMBER(SEARCH("数理统计",E1174)),ISNUMBER(SEARCH("统计",E1174))),2,IF(ISNUMBER(SEARCH("代数",E1174)),3,IF(OR(ISNUMBER(SEARCH("运筹",E1174)),ISNUMBER(SEARCH("优化",E1174))),4,0))))</f>
        <v>0</v>
      </c>
      <c r="R1174" t="str">
        <f>IF(AND(Q1174&gt;0,O1174=1),Q1174&amp;"-"&amp;E1174,"")</f>
        <v/>
      </c>
      <c r="S1174" t="s">
        <v>43</v>
      </c>
      <c r="U1174">
        <v>1</v>
      </c>
      <c r="V1174" t="s">
        <v>43</v>
      </c>
      <c r="X1174">
        <v>80</v>
      </c>
      <c r="Y1174">
        <v>13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e">
        <f>VLOOKUP(A1174,#REF!,4,FALSE)</f>
        <v>#REF!</v>
      </c>
      <c r="AW1174" t="e">
        <f>VLOOKUP(A1174,#REF!,5,FALSE)</f>
        <v>#REF!</v>
      </c>
      <c r="AX1174">
        <f>SUMIF(量化书目统计!A:A,H1174,量化书目统计!G:G)</f>
        <v>0</v>
      </c>
    </row>
    <row r="1175" spans="1:50" x14ac:dyDescent="0.3">
      <c r="A1175" t="s">
        <v>5682</v>
      </c>
      <c r="B1175" t="s">
        <v>539</v>
      </c>
      <c r="C1175" t="s">
        <v>149</v>
      </c>
      <c r="D1175">
        <v>5</v>
      </c>
      <c r="E1175" t="s">
        <v>723</v>
      </c>
      <c r="F1175" s="1" t="s">
        <v>724</v>
      </c>
      <c r="G1175" t="s">
        <v>725</v>
      </c>
      <c r="H1175" t="e">
        <f>VLOOKUP(F1175,#REF!,2,FALSE)</f>
        <v>#REF!</v>
      </c>
      <c r="I1175" t="s">
        <v>42</v>
      </c>
      <c r="J1175" s="4">
        <v>44819</v>
      </c>
      <c r="K1175" s="4">
        <v>44830</v>
      </c>
      <c r="L1175" s="3">
        <f>IF(K1175&lt;&gt;0,K1175-J1175,"")</f>
        <v>11</v>
      </c>
      <c r="M1175" s="4">
        <v>44833</v>
      </c>
      <c r="N1175">
        <f>M1175-J1175</f>
        <v>14</v>
      </c>
      <c r="O1175">
        <v>0</v>
      </c>
      <c r="P1175" t="e">
        <f>VLOOKUP(F1175,#REF!,3,FALSE)</f>
        <v>#REF!</v>
      </c>
      <c r="Q1175">
        <f>IF(OR(ISNUMBER(SEARCH("高等数学",E1175)),ISNUMBER(SEARCH("数学分析",E1175)),ISNUMBER(SEARCH("微积分",E1175))),1,IF(OR(ISNUMBER(SEARCH("概率",E1175)),ISNUMBER(SEARCH("数理统计",E1175)),ISNUMBER(SEARCH("统计",E1175))),2,IF(ISNUMBER(SEARCH("代数",E1175)),3,IF(OR(ISNUMBER(SEARCH("运筹",E1175)),ISNUMBER(SEARCH("优化",E1175))),4,0))))</f>
        <v>0</v>
      </c>
      <c r="R1175" t="str">
        <f>IF(AND(Q1175&gt;0,O1175=1),Q1175&amp;"-"&amp;E1175,"")</f>
        <v/>
      </c>
      <c r="S1175" t="s">
        <v>43</v>
      </c>
      <c r="U1175">
        <v>1</v>
      </c>
      <c r="V1175" t="s">
        <v>43</v>
      </c>
      <c r="X1175">
        <v>80</v>
      </c>
      <c r="Y1175">
        <v>13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e">
        <f>VLOOKUP(A1175,#REF!,4,FALSE)</f>
        <v>#REF!</v>
      </c>
      <c r="AW1175" t="e">
        <f>VLOOKUP(A1175,#REF!,5,FALSE)</f>
        <v>#REF!</v>
      </c>
      <c r="AX1175">
        <f>SUMIF(量化书目统计!A:A,H1175,量化书目统计!G:G)</f>
        <v>0</v>
      </c>
    </row>
    <row r="1176" spans="1:50" x14ac:dyDescent="0.3">
      <c r="A1176" t="s">
        <v>5683</v>
      </c>
      <c r="B1176" t="s">
        <v>539</v>
      </c>
      <c r="C1176" t="s">
        <v>423</v>
      </c>
      <c r="D1176">
        <v>5</v>
      </c>
      <c r="E1176" t="s">
        <v>275</v>
      </c>
      <c r="F1176" s="1" t="s">
        <v>276</v>
      </c>
      <c r="G1176" t="s">
        <v>277</v>
      </c>
      <c r="H1176" t="e">
        <f>VLOOKUP(F1176,#REF!,2,FALSE)</f>
        <v>#REF!</v>
      </c>
      <c r="I1176" t="s">
        <v>74</v>
      </c>
      <c r="J1176" s="4">
        <v>44812</v>
      </c>
      <c r="K1176" s="4">
        <v>44863</v>
      </c>
      <c r="L1176" s="3">
        <f>IF(K1176&lt;&gt;0,K1176-J1176,"")</f>
        <v>51</v>
      </c>
      <c r="M1176" s="4">
        <v>44872</v>
      </c>
      <c r="N1176">
        <f>M1176-J1176</f>
        <v>60</v>
      </c>
      <c r="O1176">
        <v>0</v>
      </c>
      <c r="P1176" t="e">
        <f>VLOOKUP(F1176,#REF!,3,FALSE)</f>
        <v>#REF!</v>
      </c>
      <c r="Q1176">
        <f>IF(OR(ISNUMBER(SEARCH("高等数学",E1176)),ISNUMBER(SEARCH("数学分析",E1176)),ISNUMBER(SEARCH("微积分",E1176))),1,IF(OR(ISNUMBER(SEARCH("概率",E1176)),ISNUMBER(SEARCH("数理统计",E1176)),ISNUMBER(SEARCH("统计",E1176))),2,IF(ISNUMBER(SEARCH("代数",E1176)),3,IF(OR(ISNUMBER(SEARCH("运筹",E1176)),ISNUMBER(SEARCH("优化",E1176))),4,0))))</f>
        <v>0</v>
      </c>
      <c r="R1176" t="str">
        <f>IF(AND(Q1176&gt;0,O1176=1),Q1176&amp;"-"&amp;E1176,"")</f>
        <v/>
      </c>
      <c r="S1176" t="s">
        <v>43</v>
      </c>
      <c r="U1176">
        <v>1</v>
      </c>
      <c r="V1176" t="s">
        <v>43</v>
      </c>
      <c r="X1176">
        <v>80</v>
      </c>
      <c r="Y1176"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e">
        <f>VLOOKUP(A1176,#REF!,4,FALSE)</f>
        <v>#REF!</v>
      </c>
      <c r="AW1176" t="e">
        <f>VLOOKUP(A1176,#REF!,5,FALSE)</f>
        <v>#REF!</v>
      </c>
      <c r="AX1176">
        <f>SUMIF(量化书目统计!A:A,H1176,量化书目统计!G:G)</f>
        <v>0</v>
      </c>
    </row>
    <row r="1177" spans="1:50" x14ac:dyDescent="0.3">
      <c r="A1177" t="s">
        <v>5684</v>
      </c>
      <c r="B1177" t="s">
        <v>539</v>
      </c>
      <c r="C1177" t="s">
        <v>423</v>
      </c>
      <c r="D1177">
        <v>5</v>
      </c>
      <c r="E1177" t="s">
        <v>2293</v>
      </c>
      <c r="F1177" s="1" t="s">
        <v>2294</v>
      </c>
      <c r="G1177" t="s">
        <v>2295</v>
      </c>
      <c r="H1177" t="e">
        <f>VLOOKUP(F1177,#REF!,2,FALSE)</f>
        <v>#REF!</v>
      </c>
      <c r="I1177" t="s">
        <v>42</v>
      </c>
      <c r="J1177" s="4">
        <v>44822</v>
      </c>
      <c r="K1177" s="4">
        <v>44971</v>
      </c>
      <c r="L1177" s="3">
        <f>IF(K1177&lt;&gt;0,K1177-J1177,"")</f>
        <v>149</v>
      </c>
      <c r="M1177" s="4">
        <v>44985</v>
      </c>
      <c r="N1177">
        <f>M1177-J1177</f>
        <v>163</v>
      </c>
      <c r="O1177">
        <v>0</v>
      </c>
      <c r="P1177" t="e">
        <f>VLOOKUP(F1177,#REF!,3,FALSE)</f>
        <v>#REF!</v>
      </c>
      <c r="Q1177">
        <f>IF(OR(ISNUMBER(SEARCH("高等数学",E1177)),ISNUMBER(SEARCH("数学分析",E1177)),ISNUMBER(SEARCH("微积分",E1177))),1,IF(OR(ISNUMBER(SEARCH("概率",E1177)),ISNUMBER(SEARCH("数理统计",E1177)),ISNUMBER(SEARCH("统计",E1177))),2,IF(ISNUMBER(SEARCH("代数",E1177)),3,IF(OR(ISNUMBER(SEARCH("运筹",E1177)),ISNUMBER(SEARCH("优化",E1177))),4,0))))</f>
        <v>0</v>
      </c>
      <c r="R1177" t="str">
        <f>IF(AND(Q1177&gt;0,O1177=1),Q1177&amp;"-"&amp;E1177,"")</f>
        <v/>
      </c>
      <c r="S1177" t="s">
        <v>43</v>
      </c>
      <c r="U1177">
        <v>1</v>
      </c>
      <c r="V1177" t="s">
        <v>43</v>
      </c>
      <c r="X1177">
        <v>80</v>
      </c>
      <c r="Y1177">
        <v>13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e">
        <f>VLOOKUP(A1177,#REF!,4,FALSE)</f>
        <v>#REF!</v>
      </c>
      <c r="AW1177" t="e">
        <f>VLOOKUP(A1177,#REF!,5,FALSE)</f>
        <v>#REF!</v>
      </c>
      <c r="AX1177">
        <f>SUMIF(量化书目统计!A:A,H1177,量化书目统计!G:G)</f>
        <v>0</v>
      </c>
    </row>
    <row r="1178" spans="1:50" x14ac:dyDescent="0.3">
      <c r="A1178" t="s">
        <v>5685</v>
      </c>
      <c r="B1178" t="s">
        <v>539</v>
      </c>
      <c r="C1178" t="s">
        <v>423</v>
      </c>
      <c r="D1178">
        <v>5</v>
      </c>
      <c r="E1178" t="s">
        <v>368</v>
      </c>
      <c r="F1178" s="1" t="s">
        <v>369</v>
      </c>
      <c r="G1178" t="s">
        <v>370</v>
      </c>
      <c r="H1178" t="e">
        <f>VLOOKUP(F1178,#REF!,2,FALSE)</f>
        <v>#REF!</v>
      </c>
      <c r="I1178" t="s">
        <v>49</v>
      </c>
      <c r="J1178" s="4">
        <v>44852</v>
      </c>
      <c r="K1178" s="4">
        <v>44864</v>
      </c>
      <c r="L1178" s="3">
        <f>IF(K1178&lt;&gt;0,K1178-J1178,"")</f>
        <v>12</v>
      </c>
      <c r="M1178" s="4">
        <v>44872</v>
      </c>
      <c r="N1178">
        <f>M1178-J1178</f>
        <v>20</v>
      </c>
      <c r="O1178">
        <v>0</v>
      </c>
      <c r="P1178" t="e">
        <f>VLOOKUP(F1178,#REF!,3,FALSE)</f>
        <v>#REF!</v>
      </c>
      <c r="Q1178">
        <f>IF(OR(ISNUMBER(SEARCH("高等数学",E1178)),ISNUMBER(SEARCH("数学分析",E1178)),ISNUMBER(SEARCH("微积分",E1178))),1,IF(OR(ISNUMBER(SEARCH("概率",E1178)),ISNUMBER(SEARCH("数理统计",E1178)),ISNUMBER(SEARCH("统计",E1178))),2,IF(ISNUMBER(SEARCH("代数",E1178)),3,IF(OR(ISNUMBER(SEARCH("运筹",E1178)),ISNUMBER(SEARCH("优化",E1178))),4,0))))</f>
        <v>0</v>
      </c>
      <c r="R1178" t="str">
        <f>IF(AND(Q1178&gt;0,O1178=1),Q1178&amp;"-"&amp;E1178,"")</f>
        <v/>
      </c>
      <c r="S1178" t="s">
        <v>43</v>
      </c>
      <c r="U1178">
        <v>1</v>
      </c>
      <c r="V1178" t="s">
        <v>43</v>
      </c>
      <c r="X1178">
        <v>80</v>
      </c>
      <c r="Y1178">
        <v>13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e">
        <f>VLOOKUP(A1178,#REF!,4,FALSE)</f>
        <v>#REF!</v>
      </c>
      <c r="AW1178" t="e">
        <f>VLOOKUP(A1178,#REF!,5,FALSE)</f>
        <v>#REF!</v>
      </c>
      <c r="AX1178">
        <f>SUMIF(量化书目统计!A:A,H1178,量化书目统计!G:G)</f>
        <v>0</v>
      </c>
    </row>
    <row r="1179" spans="1:50" x14ac:dyDescent="0.3">
      <c r="A1179" t="s">
        <v>5687</v>
      </c>
      <c r="B1179" t="s">
        <v>539</v>
      </c>
      <c r="C1179" t="s">
        <v>117</v>
      </c>
      <c r="D1179">
        <v>4</v>
      </c>
      <c r="E1179" t="s">
        <v>71</v>
      </c>
      <c r="F1179" s="1" t="s">
        <v>826</v>
      </c>
      <c r="G1179" t="s">
        <v>827</v>
      </c>
      <c r="H1179" t="e">
        <f>VLOOKUP(F1179,#REF!,2,FALSE)</f>
        <v>#REF!</v>
      </c>
      <c r="I1179" t="s">
        <v>74</v>
      </c>
      <c r="J1179" s="4">
        <v>44857</v>
      </c>
      <c r="K1179" s="4">
        <v>44880</v>
      </c>
      <c r="L1179" s="3">
        <f>IF(K1179&lt;&gt;0,K1179-J1179,"")</f>
        <v>23</v>
      </c>
      <c r="M1179" s="4">
        <v>44887</v>
      </c>
      <c r="N1179">
        <f>M1179-J1179</f>
        <v>30</v>
      </c>
      <c r="O1179">
        <v>0</v>
      </c>
      <c r="P1179" t="e">
        <f>VLOOKUP(F1179,#REF!,3,FALSE)</f>
        <v>#REF!</v>
      </c>
      <c r="Q1179">
        <f>IF(OR(ISNUMBER(SEARCH("高等数学",E1179)),ISNUMBER(SEARCH("数学分析",E1179)),ISNUMBER(SEARCH("微积分",E1179))),1,IF(OR(ISNUMBER(SEARCH("概率",E1179)),ISNUMBER(SEARCH("数理统计",E1179)),ISNUMBER(SEARCH("统计",E1179))),2,IF(ISNUMBER(SEARCH("代数",E1179)),3,IF(OR(ISNUMBER(SEARCH("运筹",E1179)),ISNUMBER(SEARCH("优化",E1179))),4,0))))</f>
        <v>0</v>
      </c>
      <c r="R1179" t="str">
        <f>IF(AND(Q1179&gt;0,O1179=1),Q1179&amp;"-"&amp;E1179,"")</f>
        <v/>
      </c>
      <c r="S1179" t="s">
        <v>43</v>
      </c>
      <c r="U1179">
        <v>1</v>
      </c>
      <c r="V1179" t="s">
        <v>43</v>
      </c>
      <c r="X1179">
        <v>80</v>
      </c>
      <c r="Y1179">
        <v>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 t="e">
        <f>VLOOKUP(A1179,#REF!,4,FALSE)</f>
        <v>#REF!</v>
      </c>
      <c r="AW1179" t="e">
        <f>VLOOKUP(A1179,#REF!,5,FALSE)</f>
        <v>#REF!</v>
      </c>
      <c r="AX1179">
        <f>SUMIF(量化书目统计!A:A,H1179,量化书目统计!G:G)</f>
        <v>0</v>
      </c>
    </row>
    <row r="1180" spans="1:50" x14ac:dyDescent="0.3">
      <c r="A1180" t="s">
        <v>5688</v>
      </c>
      <c r="B1180" t="s">
        <v>539</v>
      </c>
      <c r="C1180" t="s">
        <v>117</v>
      </c>
      <c r="D1180">
        <v>4</v>
      </c>
      <c r="E1180" t="s">
        <v>2215</v>
      </c>
      <c r="F1180" s="1" t="s">
        <v>2216</v>
      </c>
      <c r="G1180" t="s">
        <v>2217</v>
      </c>
      <c r="H1180" t="e">
        <f>VLOOKUP(F1180,#REF!,2,FALSE)</f>
        <v>#REF!</v>
      </c>
      <c r="I1180" t="s">
        <v>53</v>
      </c>
      <c r="J1180" s="4">
        <v>44895</v>
      </c>
      <c r="K1180" s="4">
        <v>44905</v>
      </c>
      <c r="L1180" s="3">
        <f>IF(K1180&lt;&gt;0,K1180-J1180,"")</f>
        <v>10</v>
      </c>
      <c r="M1180" s="4">
        <v>44956</v>
      </c>
      <c r="N1180">
        <f>M1180-J1180</f>
        <v>61</v>
      </c>
      <c r="O1180">
        <v>0</v>
      </c>
      <c r="P1180" t="e">
        <f>VLOOKUP(F1180,#REF!,3,FALSE)</f>
        <v>#REF!</v>
      </c>
      <c r="Q1180">
        <f>IF(OR(ISNUMBER(SEARCH("高等数学",E1180)),ISNUMBER(SEARCH("数学分析",E1180)),ISNUMBER(SEARCH("微积分",E1180))),1,IF(OR(ISNUMBER(SEARCH("概率",E1180)),ISNUMBER(SEARCH("数理统计",E1180)),ISNUMBER(SEARCH("统计",E1180))),2,IF(ISNUMBER(SEARCH("代数",E1180)),3,IF(OR(ISNUMBER(SEARCH("运筹",E1180)),ISNUMBER(SEARCH("优化",E1180))),4,0))))</f>
        <v>0</v>
      </c>
      <c r="R1180" t="str">
        <f>IF(AND(Q1180&gt;0,O1180=1),Q1180&amp;"-"&amp;E1180,"")</f>
        <v/>
      </c>
      <c r="S1180" t="s">
        <v>43</v>
      </c>
      <c r="U1180">
        <v>1</v>
      </c>
      <c r="V1180" t="s">
        <v>43</v>
      </c>
      <c r="X1180">
        <v>80</v>
      </c>
      <c r="Y1180">
        <v>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e">
        <f>VLOOKUP(A1180,#REF!,4,FALSE)</f>
        <v>#REF!</v>
      </c>
      <c r="AW1180" t="e">
        <f>VLOOKUP(A1180,#REF!,5,FALSE)</f>
        <v>#REF!</v>
      </c>
      <c r="AX1180">
        <f>SUMIF(量化书目统计!A:A,H1180,量化书目统计!G:G)</f>
        <v>0</v>
      </c>
    </row>
    <row r="1181" spans="1:50" x14ac:dyDescent="0.3">
      <c r="A1181" t="s">
        <v>5689</v>
      </c>
      <c r="B1181" t="s">
        <v>539</v>
      </c>
      <c r="C1181" t="s">
        <v>117</v>
      </c>
      <c r="D1181">
        <v>4</v>
      </c>
      <c r="E1181" t="s">
        <v>1647</v>
      </c>
      <c r="F1181" s="1" t="s">
        <v>4843</v>
      </c>
      <c r="G1181" t="s">
        <v>1649</v>
      </c>
      <c r="H1181" t="e">
        <f>VLOOKUP(F1181,#REF!,2,FALSE)</f>
        <v>#REF!</v>
      </c>
      <c r="I1181" t="s">
        <v>59</v>
      </c>
      <c r="J1181" s="4">
        <v>44809</v>
      </c>
      <c r="K1181" s="4">
        <v>44828</v>
      </c>
      <c r="L1181" s="3">
        <f>IF(K1181&lt;&gt;0,K1181-J1181,"")</f>
        <v>19</v>
      </c>
      <c r="M1181" s="4">
        <v>44869</v>
      </c>
      <c r="N1181">
        <f>M1181-J1181</f>
        <v>60</v>
      </c>
      <c r="O1181">
        <v>0</v>
      </c>
      <c r="P1181" t="e">
        <f>VLOOKUP(F1181,#REF!,3,FALSE)</f>
        <v>#REF!</v>
      </c>
      <c r="Q1181">
        <f>IF(OR(ISNUMBER(SEARCH("高等数学",E1181)),ISNUMBER(SEARCH("数学分析",E1181)),ISNUMBER(SEARCH("微积分",E1181))),1,IF(OR(ISNUMBER(SEARCH("概率",E1181)),ISNUMBER(SEARCH("数理统计",E1181)),ISNUMBER(SEARCH("统计",E1181))),2,IF(ISNUMBER(SEARCH("代数",E1181)),3,IF(OR(ISNUMBER(SEARCH("运筹",E1181)),ISNUMBER(SEARCH("优化",E1181))),4,0))))</f>
        <v>1</v>
      </c>
      <c r="R1181" t="str">
        <f>IF(AND(Q1181&gt;0,O1181=1),Q1181&amp;"-"&amp;E1181,"")</f>
        <v/>
      </c>
      <c r="S1181" t="s">
        <v>43</v>
      </c>
      <c r="U1181">
        <v>6</v>
      </c>
      <c r="V1181" t="s">
        <v>43</v>
      </c>
      <c r="X1181">
        <v>80</v>
      </c>
      <c r="Y1181">
        <v>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e">
        <f>VLOOKUP(A1181,#REF!,4,FALSE)</f>
        <v>#REF!</v>
      </c>
      <c r="AW1181" t="e">
        <f>VLOOKUP(A1181,#REF!,5,FALSE)</f>
        <v>#REF!</v>
      </c>
      <c r="AX1181">
        <f>SUMIF(量化书目统计!A:A,H1181,量化书目统计!G:G)</f>
        <v>0</v>
      </c>
    </row>
    <row r="1182" spans="1:50" x14ac:dyDescent="0.3">
      <c r="A1182" t="s">
        <v>1013</v>
      </c>
      <c r="B1182" t="s">
        <v>539</v>
      </c>
      <c r="C1182" t="s">
        <v>561</v>
      </c>
      <c r="D1182">
        <v>3</v>
      </c>
      <c r="E1182" t="s">
        <v>1014</v>
      </c>
      <c r="F1182" s="1" t="s">
        <v>1015</v>
      </c>
      <c r="G1182" t="s">
        <v>1016</v>
      </c>
      <c r="H1182" t="e">
        <f>VLOOKUP(F1182,#REF!,2,FALSE)</f>
        <v>#REF!</v>
      </c>
      <c r="I1182" t="s">
        <v>32</v>
      </c>
      <c r="J1182" s="4">
        <v>43834</v>
      </c>
      <c r="K1182" s="4">
        <v>44081</v>
      </c>
      <c r="L1182" s="3">
        <f>IF(K1182&lt;&gt;0,K1182-J1182,"")</f>
        <v>247</v>
      </c>
      <c r="M1182" s="4">
        <v>44104</v>
      </c>
      <c r="N1182">
        <f>M1182-J1182</f>
        <v>270</v>
      </c>
      <c r="O1182">
        <v>0</v>
      </c>
      <c r="P1182" t="e">
        <f>VLOOKUP(F1182,#REF!,3,FALSE)</f>
        <v>#REF!</v>
      </c>
      <c r="Q1182">
        <f>IF(OR(ISNUMBER(SEARCH("高等数学",E1182)),ISNUMBER(SEARCH("数学分析",E1182)),ISNUMBER(SEARCH("微积分",E1182))),1,IF(OR(ISNUMBER(SEARCH("概率",E1182)),ISNUMBER(SEARCH("数理统计",E1182)),ISNUMBER(SEARCH("统计",E1182))),2,IF(ISNUMBER(SEARCH("代数",E1182)),3,IF(OR(ISNUMBER(SEARCH("运筹",E1182)),ISNUMBER(SEARCH("优化",E1182))),4,0))))</f>
        <v>0</v>
      </c>
      <c r="R1182" t="str">
        <f>IF(AND(Q1182&gt;0,O1182=1),Q1182&amp;"-"&amp;E1182,"")</f>
        <v/>
      </c>
      <c r="S1182" t="s">
        <v>43</v>
      </c>
      <c r="U1182">
        <v>1</v>
      </c>
      <c r="V1182" t="s">
        <v>28</v>
      </c>
      <c r="W1182">
        <v>1</v>
      </c>
      <c r="X1182">
        <v>0</v>
      </c>
      <c r="Y1182">
        <v>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e">
        <f>VLOOKUP(A1182,#REF!,4,FALSE)</f>
        <v>#REF!</v>
      </c>
      <c r="AW1182" t="e">
        <f>VLOOKUP(A1182,#REF!,5,FALSE)</f>
        <v>#REF!</v>
      </c>
      <c r="AX1182">
        <f>SUMIF(量化书目统计!A:A,H1182,量化书目统计!G:G)</f>
        <v>0</v>
      </c>
    </row>
    <row r="1183" spans="1:50" x14ac:dyDescent="0.3">
      <c r="A1183" t="s">
        <v>5693</v>
      </c>
      <c r="B1183" t="s">
        <v>539</v>
      </c>
      <c r="C1183" t="s">
        <v>308</v>
      </c>
      <c r="D1183">
        <v>1</v>
      </c>
      <c r="E1183" t="s">
        <v>1048</v>
      </c>
      <c r="F1183" s="1" t="s">
        <v>1049</v>
      </c>
      <c r="G1183" t="s">
        <v>1050</v>
      </c>
      <c r="H1183" t="e">
        <f>VLOOKUP(F1183,#REF!,2,FALSE)</f>
        <v>#REF!</v>
      </c>
      <c r="I1183" t="s">
        <v>59</v>
      </c>
      <c r="J1183" s="4">
        <v>44863</v>
      </c>
      <c r="K1183" s="4">
        <v>44908</v>
      </c>
      <c r="L1183" s="3">
        <f>IF(K1183&lt;&gt;0,K1183-J1183,"")</f>
        <v>45</v>
      </c>
      <c r="M1183" s="4">
        <v>44923</v>
      </c>
      <c r="N1183">
        <f>M1183-J1183</f>
        <v>60</v>
      </c>
      <c r="O1183">
        <v>0</v>
      </c>
      <c r="P1183" t="e">
        <f>VLOOKUP(F1183,#REF!,3,FALSE)</f>
        <v>#REF!</v>
      </c>
      <c r="Q1183">
        <f>IF(OR(ISNUMBER(SEARCH("高等数学",E1183)),ISNUMBER(SEARCH("数学分析",E1183)),ISNUMBER(SEARCH("微积分",E1183))),1,IF(OR(ISNUMBER(SEARCH("概率",E1183)),ISNUMBER(SEARCH("数理统计",E1183)),ISNUMBER(SEARCH("统计",E1183))),2,IF(ISNUMBER(SEARCH("代数",E1183)),3,IF(OR(ISNUMBER(SEARCH("运筹",E1183)),ISNUMBER(SEARCH("优化",E1183))),4,0))))</f>
        <v>1</v>
      </c>
      <c r="R1183" t="str">
        <f>IF(AND(Q1183&gt;0,O1183=1),Q1183&amp;"-"&amp;E1183,"")</f>
        <v/>
      </c>
      <c r="S1183" t="s">
        <v>43</v>
      </c>
      <c r="U1183">
        <v>1</v>
      </c>
      <c r="V1183" t="s">
        <v>43</v>
      </c>
      <c r="X1183">
        <v>80</v>
      </c>
      <c r="Y1183">
        <v>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e">
        <f>VLOOKUP(A1183,#REF!,4,FALSE)</f>
        <v>#REF!</v>
      </c>
      <c r="AW1183" t="e">
        <f>VLOOKUP(A1183,#REF!,5,FALSE)</f>
        <v>#REF!</v>
      </c>
      <c r="AX1183">
        <f>SUMIF(量化书目统计!A:A,H1183,量化书目统计!G:G)</f>
        <v>0</v>
      </c>
    </row>
    <row r="1184" spans="1:50" x14ac:dyDescent="0.3">
      <c r="A1184" t="s">
        <v>5694</v>
      </c>
      <c r="B1184" t="s">
        <v>539</v>
      </c>
      <c r="C1184" t="s">
        <v>117</v>
      </c>
      <c r="D1184">
        <v>4</v>
      </c>
      <c r="E1184" t="s">
        <v>280</v>
      </c>
      <c r="F1184" s="1" t="s">
        <v>281</v>
      </c>
      <c r="G1184" t="s">
        <v>282</v>
      </c>
      <c r="H1184" t="e">
        <f>VLOOKUP(F1184,#REF!,2,FALSE)</f>
        <v>#REF!</v>
      </c>
      <c r="I1184" t="s">
        <v>158</v>
      </c>
      <c r="J1184" s="4">
        <v>44811</v>
      </c>
      <c r="K1184" s="4">
        <v>44841</v>
      </c>
      <c r="L1184" s="3">
        <f>IF(K1184&lt;&gt;0,K1184-J1184,"")</f>
        <v>30</v>
      </c>
      <c r="M1184" s="4">
        <v>44846</v>
      </c>
      <c r="N1184">
        <f>M1184-J1184</f>
        <v>35</v>
      </c>
      <c r="O1184">
        <v>0</v>
      </c>
      <c r="P1184" t="e">
        <f>VLOOKUP(F1184,#REF!,3,FALSE)</f>
        <v>#REF!</v>
      </c>
      <c r="Q1184">
        <f>IF(OR(ISNUMBER(SEARCH("高等数学",E1184)),ISNUMBER(SEARCH("数学分析",E1184)),ISNUMBER(SEARCH("微积分",E1184))),1,IF(OR(ISNUMBER(SEARCH("概率",E1184)),ISNUMBER(SEARCH("数理统计",E1184)),ISNUMBER(SEARCH("统计",E1184))),2,IF(ISNUMBER(SEARCH("代数",E1184)),3,IF(OR(ISNUMBER(SEARCH("运筹",E1184)),ISNUMBER(SEARCH("优化",E1184))),4,0))))</f>
        <v>0</v>
      </c>
      <c r="R1184" t="str">
        <f>IF(AND(Q1184&gt;0,O1184=1),Q1184&amp;"-"&amp;E1184,"")</f>
        <v/>
      </c>
      <c r="S1184" t="s">
        <v>43</v>
      </c>
      <c r="U1184">
        <v>2</v>
      </c>
      <c r="V1184" t="s">
        <v>43</v>
      </c>
      <c r="X1184">
        <v>80</v>
      </c>
      <c r="Y1184">
        <v>15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e">
        <f>VLOOKUP(A1184,#REF!,4,FALSE)</f>
        <v>#REF!</v>
      </c>
      <c r="AW1184" t="e">
        <f>VLOOKUP(A1184,#REF!,5,FALSE)</f>
        <v>#REF!</v>
      </c>
      <c r="AX1184">
        <f>SUMIF(量化书目统计!A:A,H1184,量化书目统计!G:G)</f>
        <v>0</v>
      </c>
    </row>
    <row r="1185" spans="1:50" x14ac:dyDescent="0.3">
      <c r="A1185" t="s">
        <v>5695</v>
      </c>
      <c r="B1185" t="s">
        <v>539</v>
      </c>
      <c r="C1185" t="s">
        <v>308</v>
      </c>
      <c r="D1185">
        <v>1</v>
      </c>
      <c r="E1185" t="s">
        <v>3962</v>
      </c>
      <c r="F1185" s="1" t="s">
        <v>3963</v>
      </c>
      <c r="G1185" t="s">
        <v>3964</v>
      </c>
      <c r="H1185" t="e">
        <f>VLOOKUP(F1185,#REF!,2,FALSE)</f>
        <v>#REF!</v>
      </c>
      <c r="I1185" t="s">
        <v>59</v>
      </c>
      <c r="J1185" s="4">
        <v>44876</v>
      </c>
      <c r="K1185" s="4">
        <v>44909</v>
      </c>
      <c r="L1185" s="3">
        <f>IF(K1185&lt;&gt;0,K1185-J1185,"")</f>
        <v>33</v>
      </c>
      <c r="M1185" s="4">
        <v>44985</v>
      </c>
      <c r="N1185">
        <f>M1185-J1185</f>
        <v>109</v>
      </c>
      <c r="O1185">
        <v>0</v>
      </c>
      <c r="P1185" t="e">
        <f>VLOOKUP(F1185,#REF!,3,FALSE)</f>
        <v>#REF!</v>
      </c>
      <c r="Q1185">
        <f>IF(OR(ISNUMBER(SEARCH("高等数学",E1185)),ISNUMBER(SEARCH("数学分析",E1185)),ISNUMBER(SEARCH("微积分",E1185))),1,IF(OR(ISNUMBER(SEARCH("概率",E1185)),ISNUMBER(SEARCH("数理统计",E1185)),ISNUMBER(SEARCH("统计",E1185))),2,IF(ISNUMBER(SEARCH("代数",E1185)),3,IF(OR(ISNUMBER(SEARCH("运筹",E1185)),ISNUMBER(SEARCH("优化",E1185))),4,0))))</f>
        <v>1</v>
      </c>
      <c r="R1185" t="str">
        <f>IF(AND(Q1185&gt;0,O1185=1),Q1185&amp;"-"&amp;E1185,"")</f>
        <v/>
      </c>
      <c r="S1185" t="s">
        <v>43</v>
      </c>
      <c r="U1185">
        <v>1</v>
      </c>
      <c r="V1185" t="s">
        <v>43</v>
      </c>
      <c r="X1185">
        <v>80</v>
      </c>
      <c r="Y1185">
        <v>15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e">
        <f>VLOOKUP(A1185,#REF!,4,FALSE)</f>
        <v>#REF!</v>
      </c>
      <c r="AW1185" t="e">
        <f>VLOOKUP(A1185,#REF!,5,FALSE)</f>
        <v>#REF!</v>
      </c>
      <c r="AX1185">
        <f>SUMIF(量化书目统计!A:A,H1185,量化书目统计!G:G)</f>
        <v>0</v>
      </c>
    </row>
    <row r="1186" spans="1:50" x14ac:dyDescent="0.3">
      <c r="A1186" t="s">
        <v>5696</v>
      </c>
      <c r="B1186" t="s">
        <v>539</v>
      </c>
      <c r="C1186" t="s">
        <v>111</v>
      </c>
      <c r="D1186">
        <v>4</v>
      </c>
      <c r="E1186" t="s">
        <v>1345</v>
      </c>
      <c r="F1186" s="1" t="s">
        <v>1346</v>
      </c>
      <c r="G1186" t="s">
        <v>1347</v>
      </c>
      <c r="H1186" t="e">
        <f>VLOOKUP(F1186,#REF!,2,FALSE)</f>
        <v>#REF!</v>
      </c>
      <c r="I1186" t="s">
        <v>59</v>
      </c>
      <c r="J1186" s="4">
        <v>44806</v>
      </c>
      <c r="K1186" s="4">
        <v>44851</v>
      </c>
      <c r="L1186" s="3">
        <f>IF(K1186&lt;&gt;0,K1186-J1186,"")</f>
        <v>45</v>
      </c>
      <c r="M1186" s="4">
        <v>44866</v>
      </c>
      <c r="N1186">
        <f>M1186-J1186</f>
        <v>60</v>
      </c>
      <c r="O1186">
        <v>0</v>
      </c>
      <c r="P1186" t="e">
        <f>VLOOKUP(F1186,#REF!,3,FALSE)</f>
        <v>#REF!</v>
      </c>
      <c r="Q1186">
        <f>IF(OR(ISNUMBER(SEARCH("高等数学",E1186)),ISNUMBER(SEARCH("数学分析",E1186)),ISNUMBER(SEARCH("微积分",E1186))),1,IF(OR(ISNUMBER(SEARCH("概率",E1186)),ISNUMBER(SEARCH("数理统计",E1186)),ISNUMBER(SEARCH("统计",E1186))),2,IF(ISNUMBER(SEARCH("代数",E1186)),3,IF(OR(ISNUMBER(SEARCH("运筹",E1186)),ISNUMBER(SEARCH("优化",E1186))),4,0))))</f>
        <v>1</v>
      </c>
      <c r="R1186" t="str">
        <f>IF(AND(Q1186&gt;0,O1186=1),Q1186&amp;"-"&amp;E1186,"")</f>
        <v/>
      </c>
      <c r="S1186" t="s">
        <v>43</v>
      </c>
      <c r="U1186">
        <v>1</v>
      </c>
      <c r="V1186" t="s">
        <v>43</v>
      </c>
      <c r="X1186">
        <v>80</v>
      </c>
      <c r="Y1186">
        <v>15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e">
        <f>VLOOKUP(A1186,#REF!,4,FALSE)</f>
        <v>#REF!</v>
      </c>
      <c r="AW1186" t="e">
        <f>VLOOKUP(A1186,#REF!,5,FALSE)</f>
        <v>#REF!</v>
      </c>
      <c r="AX1186">
        <f>SUMIF(量化书目统计!A:A,H1186,量化书目统计!G:G)</f>
        <v>0</v>
      </c>
    </row>
    <row r="1187" spans="1:50" x14ac:dyDescent="0.3">
      <c r="A1187" t="s">
        <v>5697</v>
      </c>
      <c r="B1187" t="s">
        <v>539</v>
      </c>
      <c r="C1187" t="s">
        <v>2681</v>
      </c>
      <c r="D1187">
        <v>4</v>
      </c>
      <c r="E1187" t="s">
        <v>2473</v>
      </c>
      <c r="F1187" s="1" t="s">
        <v>2474</v>
      </c>
      <c r="G1187" t="s">
        <v>2475</v>
      </c>
      <c r="H1187" t="e">
        <f>VLOOKUP(F1187,#REF!,2,FALSE)</f>
        <v>#REF!</v>
      </c>
      <c r="I1187" t="s">
        <v>59</v>
      </c>
      <c r="J1187" s="4">
        <v>44889</v>
      </c>
      <c r="K1187" s="4">
        <v>44908</v>
      </c>
      <c r="L1187" s="3">
        <f>IF(K1187&lt;&gt;0,K1187-J1187,"")</f>
        <v>19</v>
      </c>
      <c r="M1187" s="4">
        <v>44949</v>
      </c>
      <c r="N1187">
        <f>M1187-J1187</f>
        <v>60</v>
      </c>
      <c r="O1187">
        <v>0</v>
      </c>
      <c r="P1187" t="e">
        <f>VLOOKUP(F1187,#REF!,3,FALSE)</f>
        <v>#REF!</v>
      </c>
      <c r="Q1187">
        <f>IF(OR(ISNUMBER(SEARCH("高等数学",E1187)),ISNUMBER(SEARCH("数学分析",E1187)),ISNUMBER(SEARCH("微积分",E1187))),1,IF(OR(ISNUMBER(SEARCH("概率",E1187)),ISNUMBER(SEARCH("数理统计",E1187)),ISNUMBER(SEARCH("统计",E1187))),2,IF(ISNUMBER(SEARCH("代数",E1187)),3,IF(OR(ISNUMBER(SEARCH("运筹",E1187)),ISNUMBER(SEARCH("优化",E1187))),4,0))))</f>
        <v>0</v>
      </c>
      <c r="R1187" t="str">
        <f>IF(AND(Q1187&gt;0,O1187=1),Q1187&amp;"-"&amp;E1187,"")</f>
        <v/>
      </c>
      <c r="S1187" t="s">
        <v>43</v>
      </c>
      <c r="U1187">
        <v>1</v>
      </c>
      <c r="V1187" t="s">
        <v>43</v>
      </c>
      <c r="X1187">
        <v>80</v>
      </c>
      <c r="Y1187">
        <v>15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e">
        <f>VLOOKUP(A1187,#REF!,4,FALSE)</f>
        <v>#REF!</v>
      </c>
      <c r="AW1187" t="e">
        <f>VLOOKUP(A1187,#REF!,5,FALSE)</f>
        <v>#REF!</v>
      </c>
      <c r="AX1187">
        <f>SUMIF(量化书目统计!A:A,H1187,量化书目统计!G:G)</f>
        <v>0</v>
      </c>
    </row>
    <row r="1188" spans="1:50" x14ac:dyDescent="0.3">
      <c r="A1188" t="s">
        <v>5698</v>
      </c>
      <c r="B1188" t="s">
        <v>539</v>
      </c>
      <c r="C1188" t="s">
        <v>1027</v>
      </c>
      <c r="D1188">
        <v>4</v>
      </c>
      <c r="E1188" t="s">
        <v>2401</v>
      </c>
      <c r="F1188" s="1" t="s">
        <v>2402</v>
      </c>
      <c r="G1188" t="s">
        <v>2403</v>
      </c>
      <c r="H1188" t="e">
        <f>VLOOKUP(F1188,#REF!,2,FALSE)</f>
        <v>#REF!</v>
      </c>
      <c r="I1188" t="s">
        <v>42</v>
      </c>
      <c r="J1188" s="4">
        <v>44813</v>
      </c>
      <c r="K1188" s="4">
        <v>44845</v>
      </c>
      <c r="L1188" s="3">
        <f>IF(K1188&lt;&gt;0,K1188-J1188,"")</f>
        <v>32</v>
      </c>
      <c r="M1188" s="4">
        <v>44873</v>
      </c>
      <c r="N1188">
        <f>M1188-J1188</f>
        <v>60</v>
      </c>
      <c r="O1188">
        <v>0</v>
      </c>
      <c r="P1188" t="e">
        <f>VLOOKUP(F1188,#REF!,3,FALSE)</f>
        <v>#REF!</v>
      </c>
      <c r="Q1188">
        <f>IF(OR(ISNUMBER(SEARCH("高等数学",E1188)),ISNUMBER(SEARCH("数学分析",E1188)),ISNUMBER(SEARCH("微积分",E1188))),1,IF(OR(ISNUMBER(SEARCH("概率",E1188)),ISNUMBER(SEARCH("数理统计",E1188)),ISNUMBER(SEARCH("统计",E1188))),2,IF(ISNUMBER(SEARCH("代数",E1188)),3,IF(OR(ISNUMBER(SEARCH("运筹",E1188)),ISNUMBER(SEARCH("优化",E1188))),4,0))))</f>
        <v>0</v>
      </c>
      <c r="R1188" t="str">
        <f>IF(AND(Q1188&gt;0,O1188=1),Q1188&amp;"-"&amp;E1188,"")</f>
        <v/>
      </c>
      <c r="S1188" t="s">
        <v>43</v>
      </c>
      <c r="U1188">
        <v>1</v>
      </c>
      <c r="V1188" t="s">
        <v>43</v>
      </c>
      <c r="X1188">
        <v>80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e">
        <f>VLOOKUP(A1188,#REF!,4,FALSE)</f>
        <v>#REF!</v>
      </c>
      <c r="AW1188" t="e">
        <f>VLOOKUP(A1188,#REF!,5,FALSE)</f>
        <v>#REF!</v>
      </c>
      <c r="AX1188">
        <f>SUMIF(量化书目统计!A:A,H1188,量化书目统计!G:G)</f>
        <v>0</v>
      </c>
    </row>
    <row r="1189" spans="1:50" x14ac:dyDescent="0.3">
      <c r="A1189" t="s">
        <v>5701</v>
      </c>
      <c r="B1189" t="s">
        <v>539</v>
      </c>
      <c r="C1189" t="s">
        <v>111</v>
      </c>
      <c r="D1189">
        <v>4</v>
      </c>
      <c r="E1189" t="s">
        <v>3861</v>
      </c>
      <c r="F1189" s="1" t="s">
        <v>3862</v>
      </c>
      <c r="G1189" t="s">
        <v>3863</v>
      </c>
      <c r="H1189" t="e">
        <f>VLOOKUP(F1189,#REF!,2,FALSE)</f>
        <v>#REF!</v>
      </c>
      <c r="I1189" t="s">
        <v>59</v>
      </c>
      <c r="J1189" s="4">
        <v>44871</v>
      </c>
      <c r="K1189" s="4">
        <v>44877</v>
      </c>
      <c r="L1189" s="3">
        <f>IF(K1189&lt;&gt;0,K1189-J1189,"")</f>
        <v>6</v>
      </c>
      <c r="M1189" s="4">
        <v>44931</v>
      </c>
      <c r="N1189">
        <f>M1189-J1189</f>
        <v>60</v>
      </c>
      <c r="O1189">
        <v>0</v>
      </c>
      <c r="P1189" t="e">
        <f>VLOOKUP(F1189,#REF!,3,FALSE)</f>
        <v>#REF!</v>
      </c>
      <c r="Q1189">
        <f>IF(OR(ISNUMBER(SEARCH("高等数学",E1189)),ISNUMBER(SEARCH("数学分析",E1189)),ISNUMBER(SEARCH("微积分",E1189))),1,IF(OR(ISNUMBER(SEARCH("概率",E1189)),ISNUMBER(SEARCH("数理统计",E1189)),ISNUMBER(SEARCH("统计",E1189))),2,IF(ISNUMBER(SEARCH("代数",E1189)),3,IF(OR(ISNUMBER(SEARCH("运筹",E1189)),ISNUMBER(SEARCH("优化",E1189))),4,0))))</f>
        <v>0</v>
      </c>
      <c r="R1189" t="str">
        <f>IF(AND(Q1189&gt;0,O1189=1),Q1189&amp;"-"&amp;E1189,"")</f>
        <v/>
      </c>
      <c r="S1189" t="s">
        <v>43</v>
      </c>
      <c r="U1189">
        <v>1</v>
      </c>
      <c r="V1189" t="s">
        <v>43</v>
      </c>
      <c r="X1189">
        <v>80</v>
      </c>
      <c r="Y1189">
        <v>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e">
        <f>VLOOKUP(A1189,#REF!,4,FALSE)</f>
        <v>#REF!</v>
      </c>
      <c r="AW1189" t="e">
        <f>VLOOKUP(A1189,#REF!,5,FALSE)</f>
        <v>#REF!</v>
      </c>
      <c r="AX1189">
        <f>SUMIF(量化书目统计!A:A,H1189,量化书目统计!G:G)</f>
        <v>0</v>
      </c>
    </row>
    <row r="1190" spans="1:50" x14ac:dyDescent="0.3">
      <c r="A1190" t="s">
        <v>5702</v>
      </c>
      <c r="B1190" t="s">
        <v>539</v>
      </c>
      <c r="C1190" t="s">
        <v>111</v>
      </c>
      <c r="D1190">
        <v>4</v>
      </c>
      <c r="E1190" t="s">
        <v>4286</v>
      </c>
      <c r="F1190" s="1" t="s">
        <v>4287</v>
      </c>
      <c r="G1190" t="s">
        <v>4288</v>
      </c>
      <c r="H1190" t="e">
        <f>VLOOKUP(F1190,#REF!,2,FALSE)</f>
        <v>#REF!</v>
      </c>
      <c r="I1190" t="s">
        <v>59</v>
      </c>
      <c r="J1190" s="4">
        <v>44823</v>
      </c>
      <c r="K1190" s="4">
        <v>44908</v>
      </c>
      <c r="L1190" s="3">
        <f>IF(K1190&lt;&gt;0,K1190-J1190,"")</f>
        <v>85</v>
      </c>
      <c r="M1190" s="4">
        <v>44960</v>
      </c>
      <c r="N1190">
        <f>M1190-J1190</f>
        <v>137</v>
      </c>
      <c r="O1190">
        <v>0</v>
      </c>
      <c r="P1190" t="e">
        <f>VLOOKUP(F1190,#REF!,3,FALSE)</f>
        <v>#REF!</v>
      </c>
      <c r="Q1190">
        <f>IF(OR(ISNUMBER(SEARCH("高等数学",E1190)),ISNUMBER(SEARCH("数学分析",E1190)),ISNUMBER(SEARCH("微积分",E1190))),1,IF(OR(ISNUMBER(SEARCH("概率",E1190)),ISNUMBER(SEARCH("数理统计",E1190)),ISNUMBER(SEARCH("统计",E1190))),2,IF(ISNUMBER(SEARCH("代数",E1190)),3,IF(OR(ISNUMBER(SEARCH("运筹",E1190)),ISNUMBER(SEARCH("优化",E1190))),4,0))))</f>
        <v>1</v>
      </c>
      <c r="R1190" t="str">
        <f>IF(AND(Q1190&gt;0,O1190=1),Q1190&amp;"-"&amp;E1190,"")</f>
        <v/>
      </c>
      <c r="S1190" t="s">
        <v>43</v>
      </c>
      <c r="U1190">
        <v>1</v>
      </c>
      <c r="V1190" t="s">
        <v>43</v>
      </c>
      <c r="X1190">
        <v>80</v>
      </c>
      <c r="Y1190">
        <v>10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e">
        <f>VLOOKUP(A1190,#REF!,4,FALSE)</f>
        <v>#REF!</v>
      </c>
      <c r="AW1190" t="e">
        <f>VLOOKUP(A1190,#REF!,5,FALSE)</f>
        <v>#REF!</v>
      </c>
      <c r="AX1190">
        <f>SUMIF(量化书目统计!A:A,H1190,量化书目统计!G:G)</f>
        <v>0</v>
      </c>
    </row>
    <row r="1191" spans="1:50" x14ac:dyDescent="0.3">
      <c r="A1191" t="s">
        <v>5703</v>
      </c>
      <c r="B1191" t="s">
        <v>539</v>
      </c>
      <c r="C1191" t="s">
        <v>205</v>
      </c>
      <c r="D1191">
        <v>1</v>
      </c>
      <c r="E1191" t="s">
        <v>2389</v>
      </c>
      <c r="F1191" s="1" t="s">
        <v>2390</v>
      </c>
      <c r="G1191" t="s">
        <v>2391</v>
      </c>
      <c r="H1191" t="e">
        <f>VLOOKUP(F1191,#REF!,2,FALSE)</f>
        <v>#REF!</v>
      </c>
      <c r="I1191" t="s">
        <v>59</v>
      </c>
      <c r="J1191" s="4">
        <v>44840</v>
      </c>
      <c r="K1191" s="4">
        <v>44855</v>
      </c>
      <c r="L1191" s="3">
        <f>IF(K1191&lt;&gt;0,K1191-J1191,"")</f>
        <v>15</v>
      </c>
      <c r="M1191" s="4">
        <v>44900</v>
      </c>
      <c r="N1191">
        <f>M1191-J1191</f>
        <v>60</v>
      </c>
      <c r="O1191">
        <v>0</v>
      </c>
      <c r="P1191" t="e">
        <f>VLOOKUP(F1191,#REF!,3,FALSE)</f>
        <v>#REF!</v>
      </c>
      <c r="Q1191">
        <f>IF(OR(ISNUMBER(SEARCH("高等数学",E1191)),ISNUMBER(SEARCH("数学分析",E1191)),ISNUMBER(SEARCH("微积分",E1191))),1,IF(OR(ISNUMBER(SEARCH("概率",E1191)),ISNUMBER(SEARCH("数理统计",E1191)),ISNUMBER(SEARCH("统计",E1191))),2,IF(ISNUMBER(SEARCH("代数",E1191)),3,IF(OR(ISNUMBER(SEARCH("运筹",E1191)),ISNUMBER(SEARCH("优化",E1191))),4,0))))</f>
        <v>3</v>
      </c>
      <c r="R1191" t="str">
        <f>IF(AND(Q1191&gt;0,O1191=1),Q1191&amp;"-"&amp;E1191,"")</f>
        <v/>
      </c>
      <c r="S1191" t="s">
        <v>43</v>
      </c>
      <c r="U1191">
        <v>1</v>
      </c>
      <c r="V1191" t="s">
        <v>43</v>
      </c>
      <c r="X1191">
        <v>80</v>
      </c>
      <c r="Y1191">
        <v>5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e">
        <f>VLOOKUP(A1191,#REF!,4,FALSE)</f>
        <v>#REF!</v>
      </c>
      <c r="AW1191" t="e">
        <f>VLOOKUP(A1191,#REF!,5,FALSE)</f>
        <v>#REF!</v>
      </c>
      <c r="AX1191">
        <f>SUMIF(量化书目统计!A:A,H1191,量化书目统计!G:G)</f>
        <v>0</v>
      </c>
    </row>
    <row r="1192" spans="1:50" x14ac:dyDescent="0.3">
      <c r="A1192" t="s">
        <v>5704</v>
      </c>
      <c r="B1192" t="s">
        <v>539</v>
      </c>
      <c r="C1192" t="s">
        <v>106</v>
      </c>
      <c r="D1192">
        <v>4</v>
      </c>
      <c r="E1192" t="s">
        <v>893</v>
      </c>
      <c r="F1192" s="1" t="s">
        <v>894</v>
      </c>
      <c r="G1192" t="s">
        <v>895</v>
      </c>
      <c r="H1192" t="e">
        <f>VLOOKUP(F1192,#REF!,2,FALSE)</f>
        <v>#REF!</v>
      </c>
      <c r="I1192" t="s">
        <v>32</v>
      </c>
      <c r="J1192" s="4">
        <v>44871</v>
      </c>
      <c r="K1192" s="4">
        <v>44984</v>
      </c>
      <c r="L1192" s="3">
        <f>IF(K1192&lt;&gt;0,K1192-J1192,"")</f>
        <v>113</v>
      </c>
      <c r="M1192" s="4">
        <v>44985</v>
      </c>
      <c r="N1192">
        <f>M1192-J1192</f>
        <v>114</v>
      </c>
      <c r="O1192">
        <v>0</v>
      </c>
      <c r="P1192" t="e">
        <f>VLOOKUP(F1192,#REF!,3,FALSE)</f>
        <v>#REF!</v>
      </c>
      <c r="Q1192">
        <f>IF(OR(ISNUMBER(SEARCH("高等数学",E1192)),ISNUMBER(SEARCH("数学分析",E1192)),ISNUMBER(SEARCH("微积分",E1192))),1,IF(OR(ISNUMBER(SEARCH("概率",E1192)),ISNUMBER(SEARCH("数理统计",E1192)),ISNUMBER(SEARCH("统计",E1192))),2,IF(ISNUMBER(SEARCH("代数",E1192)),3,IF(OR(ISNUMBER(SEARCH("运筹",E1192)),ISNUMBER(SEARCH("优化",E1192))),4,0))))</f>
        <v>0</v>
      </c>
      <c r="R1192" t="str">
        <f>IF(AND(Q1192&gt;0,O1192=1),Q1192&amp;"-"&amp;E1192,"")</f>
        <v/>
      </c>
      <c r="S1192" t="s">
        <v>43</v>
      </c>
      <c r="U1192">
        <v>1</v>
      </c>
      <c r="V1192" t="s">
        <v>43</v>
      </c>
      <c r="X1192">
        <v>80</v>
      </c>
      <c r="Y1192">
        <v>5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e">
        <f>VLOOKUP(A1192,#REF!,4,FALSE)</f>
        <v>#REF!</v>
      </c>
      <c r="AW1192" t="e">
        <f>VLOOKUP(A1192,#REF!,5,FALSE)</f>
        <v>#REF!</v>
      </c>
      <c r="AX1192">
        <f>SUMIF(量化书目统计!A:A,H1192,量化书目统计!G:G)</f>
        <v>0</v>
      </c>
    </row>
    <row r="1193" spans="1:50" x14ac:dyDescent="0.3">
      <c r="A1193" t="s">
        <v>1017</v>
      </c>
      <c r="B1193" t="s">
        <v>539</v>
      </c>
      <c r="C1193" t="s">
        <v>464</v>
      </c>
      <c r="D1193">
        <v>3</v>
      </c>
      <c r="E1193" t="s">
        <v>1018</v>
      </c>
      <c r="F1193" s="1" t="s">
        <v>1019</v>
      </c>
      <c r="G1193" t="s">
        <v>1020</v>
      </c>
      <c r="H1193" t="e">
        <f>VLOOKUP(F1193,#REF!,2,FALSE)</f>
        <v>#REF!</v>
      </c>
      <c r="I1193" t="s">
        <v>49</v>
      </c>
      <c r="J1193" s="4">
        <v>44231</v>
      </c>
      <c r="K1193" s="4">
        <v>44263</v>
      </c>
      <c r="L1193" s="3">
        <f>IF(K1193&lt;&gt;0,K1193-J1193,"")</f>
        <v>32</v>
      </c>
      <c r="M1193" s="4">
        <v>44291</v>
      </c>
      <c r="N1193">
        <f>M1193-J1193</f>
        <v>60</v>
      </c>
      <c r="O1193">
        <v>0</v>
      </c>
      <c r="P1193" t="e">
        <f>VLOOKUP(F1193,#REF!,3,FALSE)</f>
        <v>#REF!</v>
      </c>
      <c r="Q1193">
        <f>IF(OR(ISNUMBER(SEARCH("高等数学",E1193)),ISNUMBER(SEARCH("数学分析",E1193)),ISNUMBER(SEARCH("微积分",E1193))),1,IF(OR(ISNUMBER(SEARCH("概率",E1193)),ISNUMBER(SEARCH("数理统计",E1193)),ISNUMBER(SEARCH("统计",E1193))),2,IF(ISNUMBER(SEARCH("代数",E1193)),3,IF(OR(ISNUMBER(SEARCH("运筹",E1193)),ISNUMBER(SEARCH("优化",E1193))),4,0))))</f>
        <v>0</v>
      </c>
      <c r="R1193" t="str">
        <f>IF(AND(Q1193&gt;0,O1193=1),Q1193&amp;"-"&amp;E1193,"")</f>
        <v/>
      </c>
      <c r="S1193" t="s">
        <v>43</v>
      </c>
      <c r="U1193">
        <v>1</v>
      </c>
      <c r="V1193" t="s">
        <v>80</v>
      </c>
      <c r="W1193">
        <v>2</v>
      </c>
      <c r="X1193">
        <v>20</v>
      </c>
      <c r="Y1193">
        <v>15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e">
        <f>VLOOKUP(A1193,#REF!,4,FALSE)</f>
        <v>#REF!</v>
      </c>
      <c r="AW1193" t="e">
        <f>VLOOKUP(A1193,#REF!,5,FALSE)</f>
        <v>#REF!</v>
      </c>
      <c r="AX1193">
        <f>SUMIF(量化书目统计!A:A,H1193,量化书目统计!G:G)</f>
        <v>0</v>
      </c>
    </row>
    <row r="1194" spans="1:50" x14ac:dyDescent="0.3">
      <c r="A1194" t="s">
        <v>5705</v>
      </c>
      <c r="B1194" t="s">
        <v>539</v>
      </c>
      <c r="C1194" t="s">
        <v>111</v>
      </c>
      <c r="D1194">
        <v>4</v>
      </c>
      <c r="E1194" t="s">
        <v>1089</v>
      </c>
      <c r="F1194" s="1" t="s">
        <v>1578</v>
      </c>
      <c r="G1194" t="s">
        <v>1579</v>
      </c>
      <c r="H1194" t="e">
        <f>VLOOKUP(F1194,#REF!,2,FALSE)</f>
        <v>#REF!</v>
      </c>
      <c r="I1194" t="s">
        <v>59</v>
      </c>
      <c r="J1194" s="4">
        <v>44810</v>
      </c>
      <c r="K1194" s="4">
        <v>44825</v>
      </c>
      <c r="L1194" s="3">
        <f>IF(K1194&lt;&gt;0,K1194-J1194,"")</f>
        <v>15</v>
      </c>
      <c r="M1194" s="4">
        <v>44872</v>
      </c>
      <c r="N1194">
        <f>M1194-J1194</f>
        <v>62</v>
      </c>
      <c r="O1194">
        <v>0</v>
      </c>
      <c r="P1194" t="e">
        <f>VLOOKUP(F1194,#REF!,3,FALSE)</f>
        <v>#REF!</v>
      </c>
      <c r="Q1194">
        <f>IF(OR(ISNUMBER(SEARCH("高等数学",E1194)),ISNUMBER(SEARCH("数学分析",E1194)),ISNUMBER(SEARCH("微积分",E1194))),1,IF(OR(ISNUMBER(SEARCH("概率",E1194)),ISNUMBER(SEARCH("数理统计",E1194)),ISNUMBER(SEARCH("统计",E1194))),2,IF(ISNUMBER(SEARCH("代数",E1194)),3,IF(OR(ISNUMBER(SEARCH("运筹",E1194)),ISNUMBER(SEARCH("优化",E1194))),4,0))))</f>
        <v>3</v>
      </c>
      <c r="R1194" t="str">
        <f>IF(AND(Q1194&gt;0,O1194=1),Q1194&amp;"-"&amp;E1194,"")</f>
        <v/>
      </c>
      <c r="S1194" t="s">
        <v>43</v>
      </c>
      <c r="U1194">
        <v>1</v>
      </c>
      <c r="V1194" t="s">
        <v>43</v>
      </c>
      <c r="X1194">
        <v>80</v>
      </c>
      <c r="Y1194">
        <v>11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e">
        <f>VLOOKUP(A1194,#REF!,4,FALSE)</f>
        <v>#REF!</v>
      </c>
      <c r="AW1194" t="e">
        <f>VLOOKUP(A1194,#REF!,5,FALSE)</f>
        <v>#REF!</v>
      </c>
      <c r="AX1194">
        <f>SUMIF(量化书目统计!A:A,H1194,量化书目统计!G:G)</f>
        <v>0</v>
      </c>
    </row>
    <row r="1195" spans="1:50" x14ac:dyDescent="0.3">
      <c r="A1195" t="s">
        <v>5706</v>
      </c>
      <c r="B1195" t="s">
        <v>539</v>
      </c>
      <c r="C1195" t="s">
        <v>990</v>
      </c>
      <c r="D1195">
        <v>4</v>
      </c>
      <c r="E1195" t="s">
        <v>5176</v>
      </c>
      <c r="F1195" s="1" t="s">
        <v>5177</v>
      </c>
      <c r="G1195" t="s">
        <v>5178</v>
      </c>
      <c r="H1195" t="e">
        <f>VLOOKUP(F1195,#REF!,2,FALSE)</f>
        <v>#REF!</v>
      </c>
      <c r="I1195" t="s">
        <v>317</v>
      </c>
      <c r="J1195" s="4">
        <v>44819</v>
      </c>
      <c r="K1195" s="4">
        <v>44879</v>
      </c>
      <c r="L1195" s="3">
        <f>IF(K1195&lt;&gt;0,K1195-J1195,"")</f>
        <v>60</v>
      </c>
      <c r="M1195" s="4">
        <v>44879</v>
      </c>
      <c r="N1195">
        <f>M1195-J1195</f>
        <v>60</v>
      </c>
      <c r="O1195">
        <v>0</v>
      </c>
      <c r="P1195" t="e">
        <f>VLOOKUP(F1195,#REF!,3,FALSE)</f>
        <v>#REF!</v>
      </c>
      <c r="Q1195">
        <f>IF(OR(ISNUMBER(SEARCH("高等数学",E1195)),ISNUMBER(SEARCH("数学分析",E1195)),ISNUMBER(SEARCH("微积分",E1195))),1,IF(OR(ISNUMBER(SEARCH("概率",E1195)),ISNUMBER(SEARCH("数理统计",E1195)),ISNUMBER(SEARCH("统计",E1195))),2,IF(ISNUMBER(SEARCH("代数",E1195)),3,IF(OR(ISNUMBER(SEARCH("运筹",E1195)),ISNUMBER(SEARCH("优化",E1195))),4,0))))</f>
        <v>0</v>
      </c>
      <c r="R1195" t="str">
        <f>IF(AND(Q1195&gt;0,O1195=1),Q1195&amp;"-"&amp;E1195,"")</f>
        <v/>
      </c>
      <c r="S1195" t="s">
        <v>43</v>
      </c>
      <c r="U1195">
        <v>1</v>
      </c>
      <c r="V1195" t="s">
        <v>43</v>
      </c>
      <c r="X1195">
        <v>80</v>
      </c>
      <c r="Y1195">
        <v>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e">
        <f>VLOOKUP(A1195,#REF!,4,FALSE)</f>
        <v>#REF!</v>
      </c>
      <c r="AW1195" t="e">
        <f>VLOOKUP(A1195,#REF!,5,FALSE)</f>
        <v>#REF!</v>
      </c>
      <c r="AX1195">
        <f>SUMIF(量化书目统计!A:A,H1195,量化书目统计!G:G)</f>
        <v>0</v>
      </c>
    </row>
    <row r="1196" spans="1:50" x14ac:dyDescent="0.3">
      <c r="A1196" t="s">
        <v>5707</v>
      </c>
      <c r="B1196" t="s">
        <v>539</v>
      </c>
      <c r="C1196" t="s">
        <v>990</v>
      </c>
      <c r="D1196">
        <v>4</v>
      </c>
      <c r="E1196" t="s">
        <v>112</v>
      </c>
      <c r="F1196" s="1" t="s">
        <v>113</v>
      </c>
      <c r="G1196" t="s">
        <v>114</v>
      </c>
      <c r="H1196" t="e">
        <f>VLOOKUP(F1196,#REF!,2,FALSE)</f>
        <v>#REF!</v>
      </c>
      <c r="I1196" t="s">
        <v>59</v>
      </c>
      <c r="J1196" s="4">
        <v>44883</v>
      </c>
      <c r="K1196" s="4">
        <v>44884</v>
      </c>
      <c r="L1196" s="3">
        <f>IF(K1196&lt;&gt;0,K1196-J1196,"")</f>
        <v>1</v>
      </c>
      <c r="M1196" s="4">
        <v>44943</v>
      </c>
      <c r="N1196">
        <f>M1196-J1196</f>
        <v>60</v>
      </c>
      <c r="O1196">
        <v>0</v>
      </c>
      <c r="P1196" t="e">
        <f>VLOOKUP(F1196,#REF!,3,FALSE)</f>
        <v>#REF!</v>
      </c>
      <c r="Q1196">
        <f>IF(OR(ISNUMBER(SEARCH("高等数学",E1196)),ISNUMBER(SEARCH("数学分析",E1196)),ISNUMBER(SEARCH("微积分",E1196))),1,IF(OR(ISNUMBER(SEARCH("概率",E1196)),ISNUMBER(SEARCH("数理统计",E1196)),ISNUMBER(SEARCH("统计",E1196))),2,IF(ISNUMBER(SEARCH("代数",E1196)),3,IF(OR(ISNUMBER(SEARCH("运筹",E1196)),ISNUMBER(SEARCH("优化",E1196))),4,0))))</f>
        <v>1</v>
      </c>
      <c r="R1196" t="str">
        <f>IF(AND(Q1196&gt;0,O1196=1),Q1196&amp;"-"&amp;E1196,"")</f>
        <v/>
      </c>
      <c r="S1196" t="s">
        <v>43</v>
      </c>
      <c r="U1196">
        <v>3</v>
      </c>
      <c r="V1196" t="s">
        <v>43</v>
      </c>
      <c r="X1196">
        <v>80</v>
      </c>
      <c r="Y1196">
        <v>11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e">
        <f>VLOOKUP(A1196,#REF!,4,FALSE)</f>
        <v>#REF!</v>
      </c>
      <c r="AW1196" t="e">
        <f>VLOOKUP(A1196,#REF!,5,FALSE)</f>
        <v>#REF!</v>
      </c>
      <c r="AX1196">
        <f>SUMIF(量化书目统计!A:A,H1196,量化书目统计!G:G)</f>
        <v>0</v>
      </c>
    </row>
    <row r="1197" spans="1:50" x14ac:dyDescent="0.3">
      <c r="A1197" t="s">
        <v>5708</v>
      </c>
      <c r="B1197" t="s">
        <v>539</v>
      </c>
      <c r="C1197" t="s">
        <v>55</v>
      </c>
      <c r="D1197">
        <v>1</v>
      </c>
      <c r="E1197" t="s">
        <v>5011</v>
      </c>
      <c r="F1197" s="1" t="s">
        <v>5012</v>
      </c>
      <c r="G1197" t="s">
        <v>5013</v>
      </c>
      <c r="H1197" t="e">
        <f>VLOOKUP(F1197,#REF!,2,FALSE)</f>
        <v>#REF!</v>
      </c>
      <c r="I1197" t="s">
        <v>49</v>
      </c>
      <c r="J1197" s="4">
        <v>44862</v>
      </c>
      <c r="K1197" s="4">
        <v>44866</v>
      </c>
      <c r="L1197" s="3">
        <f>IF(K1197&lt;&gt;0,K1197-J1197,"")</f>
        <v>4</v>
      </c>
      <c r="M1197" s="4">
        <v>44922</v>
      </c>
      <c r="N1197">
        <f>M1197-J1197</f>
        <v>60</v>
      </c>
      <c r="O1197">
        <v>0</v>
      </c>
      <c r="P1197" t="e">
        <f>VLOOKUP(F1197,#REF!,3,FALSE)</f>
        <v>#REF!</v>
      </c>
      <c r="Q1197">
        <f>IF(OR(ISNUMBER(SEARCH("高等数学",E1197)),ISNUMBER(SEARCH("数学分析",E1197)),ISNUMBER(SEARCH("微积分",E1197))),1,IF(OR(ISNUMBER(SEARCH("概率",E1197)),ISNUMBER(SEARCH("数理统计",E1197)),ISNUMBER(SEARCH("统计",E1197))),2,IF(ISNUMBER(SEARCH("代数",E1197)),3,IF(OR(ISNUMBER(SEARCH("运筹",E1197)),ISNUMBER(SEARCH("优化",E1197))),4,0))))</f>
        <v>0</v>
      </c>
      <c r="R1197" t="str">
        <f>IF(AND(Q1197&gt;0,O1197=1),Q1197&amp;"-"&amp;E1197,"")</f>
        <v/>
      </c>
      <c r="S1197" t="s">
        <v>43</v>
      </c>
      <c r="U1197">
        <v>1</v>
      </c>
      <c r="V1197" t="s">
        <v>43</v>
      </c>
      <c r="X1197">
        <v>80</v>
      </c>
      <c r="Y1197">
        <v>4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e">
        <f>VLOOKUP(A1197,#REF!,4,FALSE)</f>
        <v>#REF!</v>
      </c>
      <c r="AW1197" t="e">
        <f>VLOOKUP(A1197,#REF!,5,FALSE)</f>
        <v>#REF!</v>
      </c>
      <c r="AX1197">
        <f>SUMIF(量化书目统计!A:A,H1197,量化书目统计!G:G)</f>
        <v>0</v>
      </c>
    </row>
    <row r="1198" spans="1:50" x14ac:dyDescent="0.3">
      <c r="A1198" t="s">
        <v>5709</v>
      </c>
      <c r="B1198" t="s">
        <v>539</v>
      </c>
      <c r="C1198" t="s">
        <v>990</v>
      </c>
      <c r="D1198">
        <v>4</v>
      </c>
      <c r="E1198" t="s">
        <v>1089</v>
      </c>
      <c r="F1198" s="1" t="s">
        <v>2165</v>
      </c>
      <c r="G1198" t="s">
        <v>2166</v>
      </c>
      <c r="H1198" t="e">
        <f>VLOOKUP(F1198,#REF!,2,FALSE)</f>
        <v>#REF!</v>
      </c>
      <c r="I1198" t="s">
        <v>59</v>
      </c>
      <c r="J1198" s="4">
        <v>44811</v>
      </c>
      <c r="K1198" s="4">
        <v>44852</v>
      </c>
      <c r="L1198" s="3">
        <f>IF(K1198&lt;&gt;0,K1198-J1198,"")</f>
        <v>41</v>
      </c>
      <c r="M1198" s="4">
        <v>44914</v>
      </c>
      <c r="N1198">
        <f>M1198-J1198</f>
        <v>103</v>
      </c>
      <c r="O1198">
        <v>0</v>
      </c>
      <c r="P1198" t="e">
        <f>VLOOKUP(F1198,#REF!,3,FALSE)</f>
        <v>#REF!</v>
      </c>
      <c r="Q1198">
        <f>IF(OR(ISNUMBER(SEARCH("高等数学",E1198)),ISNUMBER(SEARCH("数学分析",E1198)),ISNUMBER(SEARCH("微积分",E1198))),1,IF(OR(ISNUMBER(SEARCH("概率",E1198)),ISNUMBER(SEARCH("数理统计",E1198)),ISNUMBER(SEARCH("统计",E1198))),2,IF(ISNUMBER(SEARCH("代数",E1198)),3,IF(OR(ISNUMBER(SEARCH("运筹",E1198)),ISNUMBER(SEARCH("优化",E1198))),4,0))))</f>
        <v>3</v>
      </c>
      <c r="R1198" t="str">
        <f>IF(AND(Q1198&gt;0,O1198=1),Q1198&amp;"-"&amp;E1198,"")</f>
        <v/>
      </c>
      <c r="S1198" t="s">
        <v>43</v>
      </c>
      <c r="U1198">
        <v>1</v>
      </c>
      <c r="V1198" t="s">
        <v>43</v>
      </c>
      <c r="X1198">
        <v>80</v>
      </c>
      <c r="Y1198">
        <v>11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 t="e">
        <f>VLOOKUP(A1198,#REF!,4,FALSE)</f>
        <v>#REF!</v>
      </c>
      <c r="AW1198" t="e">
        <f>VLOOKUP(A1198,#REF!,5,FALSE)</f>
        <v>#REF!</v>
      </c>
      <c r="AX1198">
        <f>SUMIF(量化书目统计!A:A,H1198,量化书目统计!G:G)</f>
        <v>0</v>
      </c>
    </row>
    <row r="1199" spans="1:50" x14ac:dyDescent="0.3">
      <c r="A1199" t="s">
        <v>5710</v>
      </c>
      <c r="B1199" t="s">
        <v>539</v>
      </c>
      <c r="C1199" t="s">
        <v>106</v>
      </c>
      <c r="D1199">
        <v>4</v>
      </c>
      <c r="E1199" t="s">
        <v>4602</v>
      </c>
      <c r="F1199" s="1" t="s">
        <v>4603</v>
      </c>
      <c r="G1199" t="s">
        <v>4604</v>
      </c>
      <c r="H1199" t="e">
        <f>VLOOKUP(F1199,#REF!,2,FALSE)</f>
        <v>#REF!</v>
      </c>
      <c r="I1199" t="s">
        <v>32</v>
      </c>
      <c r="J1199" s="4">
        <v>44851</v>
      </c>
      <c r="K1199" s="4">
        <v>44851</v>
      </c>
      <c r="L1199" s="3">
        <f>IF(K1199&lt;&gt;0,K1199-J1199,"")</f>
        <v>0</v>
      </c>
      <c r="M1199" s="4">
        <v>44911</v>
      </c>
      <c r="N1199">
        <f>M1199-J1199</f>
        <v>60</v>
      </c>
      <c r="O1199">
        <v>0</v>
      </c>
      <c r="P1199" t="e">
        <f>VLOOKUP(F1199,#REF!,3,FALSE)</f>
        <v>#REF!</v>
      </c>
      <c r="Q1199">
        <f>IF(OR(ISNUMBER(SEARCH("高等数学",E1199)),ISNUMBER(SEARCH("数学分析",E1199)),ISNUMBER(SEARCH("微积分",E1199))),1,IF(OR(ISNUMBER(SEARCH("概率",E1199)),ISNUMBER(SEARCH("数理统计",E1199)),ISNUMBER(SEARCH("统计",E1199))),2,IF(ISNUMBER(SEARCH("代数",E1199)),3,IF(OR(ISNUMBER(SEARCH("运筹",E1199)),ISNUMBER(SEARCH("优化",E1199))),4,0))))</f>
        <v>0</v>
      </c>
      <c r="R1199" t="str">
        <f>IF(AND(Q1199&gt;0,O1199=1),Q1199&amp;"-"&amp;E1199,"")</f>
        <v/>
      </c>
      <c r="S1199" t="s">
        <v>43</v>
      </c>
      <c r="U1199">
        <v>1</v>
      </c>
      <c r="V1199" t="s">
        <v>43</v>
      </c>
      <c r="X1199">
        <v>80</v>
      </c>
      <c r="Y1199">
        <v>11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e">
        <f>VLOOKUP(A1199,#REF!,4,FALSE)</f>
        <v>#REF!</v>
      </c>
      <c r="AW1199" t="e">
        <f>VLOOKUP(A1199,#REF!,5,FALSE)</f>
        <v>#REF!</v>
      </c>
      <c r="AX1199">
        <f>SUMIF(量化书目统计!A:A,H1199,量化书目统计!G:G)</f>
        <v>0</v>
      </c>
    </row>
    <row r="1200" spans="1:50" x14ac:dyDescent="0.3">
      <c r="A1200" t="s">
        <v>5711</v>
      </c>
      <c r="B1200" t="s">
        <v>539</v>
      </c>
      <c r="C1200" t="s">
        <v>111</v>
      </c>
      <c r="D1200">
        <v>4</v>
      </c>
      <c r="E1200" t="s">
        <v>92</v>
      </c>
      <c r="F1200" s="1" t="s">
        <v>93</v>
      </c>
      <c r="G1200" t="s">
        <v>94</v>
      </c>
      <c r="H1200" t="e">
        <f>VLOOKUP(F1200,#REF!,2,FALSE)</f>
        <v>#REF!</v>
      </c>
      <c r="I1200" t="s">
        <v>32</v>
      </c>
      <c r="J1200" s="4">
        <v>44811</v>
      </c>
      <c r="K1200" s="4">
        <v>44821</v>
      </c>
      <c r="L1200" s="3">
        <f>IF(K1200&lt;&gt;0,K1200-J1200,"")</f>
        <v>10</v>
      </c>
      <c r="M1200" s="4">
        <v>44872</v>
      </c>
      <c r="N1200">
        <f>M1200-J1200</f>
        <v>61</v>
      </c>
      <c r="O1200">
        <v>0</v>
      </c>
      <c r="P1200" t="e">
        <f>VLOOKUP(F1200,#REF!,3,FALSE)</f>
        <v>#REF!</v>
      </c>
      <c r="Q1200">
        <f>IF(OR(ISNUMBER(SEARCH("高等数学",E1200)),ISNUMBER(SEARCH("数学分析",E1200)),ISNUMBER(SEARCH("微积分",E1200))),1,IF(OR(ISNUMBER(SEARCH("概率",E1200)),ISNUMBER(SEARCH("数理统计",E1200)),ISNUMBER(SEARCH("统计",E1200))),2,IF(ISNUMBER(SEARCH("代数",E1200)),3,IF(OR(ISNUMBER(SEARCH("运筹",E1200)),ISNUMBER(SEARCH("优化",E1200))),4,0))))</f>
        <v>0</v>
      </c>
      <c r="R1200" t="str">
        <f>IF(AND(Q1200&gt;0,O1200=1),Q1200&amp;"-"&amp;E1200,"")</f>
        <v/>
      </c>
      <c r="S1200" t="s">
        <v>43</v>
      </c>
      <c r="U1200">
        <v>1</v>
      </c>
      <c r="V1200" t="s">
        <v>43</v>
      </c>
      <c r="X1200">
        <v>80</v>
      </c>
      <c r="Y1200">
        <v>11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e">
        <f>VLOOKUP(A1200,#REF!,4,FALSE)</f>
        <v>#REF!</v>
      </c>
      <c r="AW1200" t="e">
        <f>VLOOKUP(A1200,#REF!,5,FALSE)</f>
        <v>#REF!</v>
      </c>
      <c r="AX1200">
        <f>SUMIF(量化书目统计!A:A,H1200,量化书目统计!G:G)</f>
        <v>0</v>
      </c>
    </row>
    <row r="1201" spans="1:50" x14ac:dyDescent="0.3">
      <c r="A1201" t="s">
        <v>5712</v>
      </c>
      <c r="B1201" t="s">
        <v>539</v>
      </c>
      <c r="C1201" t="s">
        <v>990</v>
      </c>
      <c r="D1201">
        <v>4</v>
      </c>
      <c r="E1201" t="s">
        <v>5020</v>
      </c>
      <c r="F1201" s="1" t="s">
        <v>5021</v>
      </c>
      <c r="G1201" t="s">
        <v>5022</v>
      </c>
      <c r="H1201" t="e">
        <f>VLOOKUP(F1201,#REF!,2,FALSE)</f>
        <v>#REF!</v>
      </c>
      <c r="I1201" t="s">
        <v>59</v>
      </c>
      <c r="J1201" s="4">
        <v>44900</v>
      </c>
      <c r="K1201" s="4">
        <v>44976</v>
      </c>
      <c r="L1201" s="3">
        <f>IF(K1201&lt;&gt;0,K1201-J1201,"")</f>
        <v>76</v>
      </c>
      <c r="M1201" s="4">
        <v>44985</v>
      </c>
      <c r="N1201">
        <f>M1201-J1201</f>
        <v>85</v>
      </c>
      <c r="O1201">
        <v>0</v>
      </c>
      <c r="P1201" t="e">
        <f>VLOOKUP(F1201,#REF!,3,FALSE)</f>
        <v>#REF!</v>
      </c>
      <c r="Q1201">
        <f>IF(OR(ISNUMBER(SEARCH("高等数学",E1201)),ISNUMBER(SEARCH("数学分析",E1201)),ISNUMBER(SEARCH("微积分",E1201))),1,IF(OR(ISNUMBER(SEARCH("概率",E1201)),ISNUMBER(SEARCH("数理统计",E1201)),ISNUMBER(SEARCH("统计",E1201))),2,IF(ISNUMBER(SEARCH("代数",E1201)),3,IF(OR(ISNUMBER(SEARCH("运筹",E1201)),ISNUMBER(SEARCH("优化",E1201))),4,0))))</f>
        <v>2</v>
      </c>
      <c r="R1201" t="str">
        <f>IF(AND(Q1201&gt;0,O1201=1),Q1201&amp;"-"&amp;E1201,"")</f>
        <v/>
      </c>
      <c r="S1201" t="s">
        <v>43</v>
      </c>
      <c r="U1201">
        <v>1</v>
      </c>
      <c r="V1201" t="s">
        <v>43</v>
      </c>
      <c r="X1201">
        <v>80</v>
      </c>
      <c r="Y1201">
        <v>15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e">
        <f>VLOOKUP(A1201,#REF!,4,FALSE)</f>
        <v>#REF!</v>
      </c>
      <c r="AW1201" t="e">
        <f>VLOOKUP(A1201,#REF!,5,FALSE)</f>
        <v>#REF!</v>
      </c>
      <c r="AX1201">
        <f>SUMIF(量化书目统计!A:A,H1201,量化书目统计!G:G)</f>
        <v>0</v>
      </c>
    </row>
    <row r="1202" spans="1:50" x14ac:dyDescent="0.3">
      <c r="A1202" t="s">
        <v>5713</v>
      </c>
      <c r="B1202" t="s">
        <v>539</v>
      </c>
      <c r="C1202" t="s">
        <v>106</v>
      </c>
      <c r="D1202">
        <v>4</v>
      </c>
      <c r="E1202" t="s">
        <v>4215</v>
      </c>
      <c r="F1202" s="1" t="s">
        <v>4216</v>
      </c>
      <c r="G1202" t="s">
        <v>4217</v>
      </c>
      <c r="H1202" t="e">
        <f>VLOOKUP(F1202,#REF!,2,FALSE)</f>
        <v>#REF!</v>
      </c>
      <c r="I1202" t="s">
        <v>32</v>
      </c>
      <c r="J1202" s="4">
        <v>44826</v>
      </c>
      <c r="K1202" s="4">
        <v>44842</v>
      </c>
      <c r="L1202" s="3">
        <f>IF(K1202&lt;&gt;0,K1202-J1202,"")</f>
        <v>16</v>
      </c>
      <c r="M1202" s="4">
        <v>44886</v>
      </c>
      <c r="N1202">
        <f>M1202-J1202</f>
        <v>60</v>
      </c>
      <c r="O1202">
        <v>0</v>
      </c>
      <c r="P1202" t="e">
        <f>VLOOKUP(F1202,#REF!,3,FALSE)</f>
        <v>#REF!</v>
      </c>
      <c r="Q1202">
        <f>IF(OR(ISNUMBER(SEARCH("高等数学",E1202)),ISNUMBER(SEARCH("数学分析",E1202)),ISNUMBER(SEARCH("微积分",E1202))),1,IF(OR(ISNUMBER(SEARCH("概率",E1202)),ISNUMBER(SEARCH("数理统计",E1202)),ISNUMBER(SEARCH("统计",E1202))),2,IF(ISNUMBER(SEARCH("代数",E1202)),3,IF(OR(ISNUMBER(SEARCH("运筹",E1202)),ISNUMBER(SEARCH("优化",E1202))),4,0))))</f>
        <v>0</v>
      </c>
      <c r="R1202" t="str">
        <f>IF(AND(Q1202&gt;0,O1202=1),Q1202&amp;"-"&amp;E1202,"")</f>
        <v/>
      </c>
      <c r="S1202" t="s">
        <v>43</v>
      </c>
      <c r="U1202">
        <v>1</v>
      </c>
      <c r="V1202" t="s">
        <v>43</v>
      </c>
      <c r="X1202">
        <v>80</v>
      </c>
      <c r="Y1202">
        <v>4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e">
        <f>VLOOKUP(A1202,#REF!,4,FALSE)</f>
        <v>#REF!</v>
      </c>
      <c r="AW1202" t="e">
        <f>VLOOKUP(A1202,#REF!,5,FALSE)</f>
        <v>#REF!</v>
      </c>
      <c r="AX1202">
        <f>SUMIF(量化书目统计!A:A,H1202,量化书目统计!G:G)</f>
        <v>0</v>
      </c>
    </row>
    <row r="1203" spans="1:50" x14ac:dyDescent="0.3">
      <c r="A1203" t="s">
        <v>5714</v>
      </c>
      <c r="B1203" t="s">
        <v>539</v>
      </c>
      <c r="C1203" t="s">
        <v>990</v>
      </c>
      <c r="D1203">
        <v>4</v>
      </c>
      <c r="E1203" t="s">
        <v>2722</v>
      </c>
      <c r="F1203" s="1" t="s">
        <v>3867</v>
      </c>
      <c r="G1203" t="s">
        <v>2724</v>
      </c>
      <c r="H1203" t="e">
        <f>VLOOKUP(F1203,#REF!,2,FALSE)</f>
        <v>#REF!</v>
      </c>
      <c r="I1203" t="s">
        <v>59</v>
      </c>
      <c r="J1203" s="4">
        <v>44850</v>
      </c>
      <c r="K1203" s="4">
        <v>44850</v>
      </c>
      <c r="L1203" s="3">
        <f>IF(K1203&lt;&gt;0,K1203-J1203,"")</f>
        <v>0</v>
      </c>
      <c r="M1203" s="4">
        <v>44910</v>
      </c>
      <c r="N1203">
        <f>M1203-J1203</f>
        <v>60</v>
      </c>
      <c r="O1203">
        <v>0</v>
      </c>
      <c r="P1203" t="e">
        <f>VLOOKUP(F1203,#REF!,3,FALSE)</f>
        <v>#REF!</v>
      </c>
      <c r="Q1203">
        <f>IF(OR(ISNUMBER(SEARCH("高等数学",E1203)),ISNUMBER(SEARCH("数学分析",E1203)),ISNUMBER(SEARCH("微积分",E1203))),1,IF(OR(ISNUMBER(SEARCH("概率",E1203)),ISNUMBER(SEARCH("数理统计",E1203)),ISNUMBER(SEARCH("统计",E1203))),2,IF(ISNUMBER(SEARCH("代数",E1203)),3,IF(OR(ISNUMBER(SEARCH("运筹",E1203)),ISNUMBER(SEARCH("优化",E1203))),4,0))))</f>
        <v>1</v>
      </c>
      <c r="R1203" t="str">
        <f>IF(AND(Q1203&gt;0,O1203=1),Q1203&amp;"-"&amp;E1203,"")</f>
        <v/>
      </c>
      <c r="S1203" t="s">
        <v>43</v>
      </c>
      <c r="U1203">
        <v>2</v>
      </c>
      <c r="V1203" t="s">
        <v>43</v>
      </c>
      <c r="X1203">
        <v>80</v>
      </c>
      <c r="Y1203">
        <v>11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e">
        <f>VLOOKUP(A1203,#REF!,4,FALSE)</f>
        <v>#REF!</v>
      </c>
      <c r="AW1203" t="e">
        <f>VLOOKUP(A1203,#REF!,5,FALSE)</f>
        <v>#REF!</v>
      </c>
      <c r="AX1203">
        <f>SUMIF(量化书目统计!A:A,H1203,量化书目统计!G:G)</f>
        <v>0</v>
      </c>
    </row>
    <row r="1204" spans="1:50" x14ac:dyDescent="0.3">
      <c r="A1204" t="s">
        <v>1026</v>
      </c>
      <c r="B1204" t="s">
        <v>539</v>
      </c>
      <c r="C1204" t="s">
        <v>1027</v>
      </c>
      <c r="D1204">
        <v>4</v>
      </c>
      <c r="E1204" t="s">
        <v>1028</v>
      </c>
      <c r="F1204" s="1" t="s">
        <v>1029</v>
      </c>
      <c r="G1204" t="s">
        <v>1030</v>
      </c>
      <c r="H1204" t="e">
        <f>VLOOKUP(F1204,#REF!,2,FALSE)</f>
        <v>#REF!</v>
      </c>
      <c r="I1204" t="s">
        <v>49</v>
      </c>
      <c r="J1204" s="4">
        <v>44264</v>
      </c>
      <c r="K1204" s="4">
        <v>44292</v>
      </c>
      <c r="L1204" s="3">
        <f>IF(K1204&lt;&gt;0,K1204-J1204,"")</f>
        <v>28</v>
      </c>
      <c r="M1204" s="4">
        <v>44279</v>
      </c>
      <c r="N1204">
        <f>M1204-J1204</f>
        <v>15</v>
      </c>
      <c r="O1204">
        <v>0</v>
      </c>
      <c r="P1204" t="e">
        <f>VLOOKUP(F1204,#REF!,3,FALSE)</f>
        <v>#REF!</v>
      </c>
      <c r="Q1204">
        <f>IF(OR(ISNUMBER(SEARCH("高等数学",E1204)),ISNUMBER(SEARCH("数学分析",E1204)),ISNUMBER(SEARCH("微积分",E1204))),1,IF(OR(ISNUMBER(SEARCH("概率",E1204)),ISNUMBER(SEARCH("数理统计",E1204)),ISNUMBER(SEARCH("统计",E1204))),2,IF(ISNUMBER(SEARCH("代数",E1204)),3,IF(OR(ISNUMBER(SEARCH("运筹",E1204)),ISNUMBER(SEARCH("优化",E1204))),4,0))))</f>
        <v>0</v>
      </c>
      <c r="R1204" t="str">
        <f>IF(AND(Q1204&gt;0,O1204=1),Q1204&amp;"-"&amp;E1204,"")</f>
        <v/>
      </c>
      <c r="S1204" t="s">
        <v>80</v>
      </c>
      <c r="T1204">
        <v>2</v>
      </c>
      <c r="U1204">
        <v>1</v>
      </c>
      <c r="V1204" t="s">
        <v>80</v>
      </c>
      <c r="W1204">
        <v>6</v>
      </c>
      <c r="X1204">
        <v>22</v>
      </c>
      <c r="Y1204">
        <v>4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e">
        <f>VLOOKUP(A1204,#REF!,4,FALSE)</f>
        <v>#REF!</v>
      </c>
      <c r="AW1204" t="e">
        <f>VLOOKUP(A1204,#REF!,5,FALSE)</f>
        <v>#REF!</v>
      </c>
      <c r="AX1204">
        <f>SUMIF(量化书目统计!A:A,H1204,量化书目统计!G:G)</f>
        <v>0</v>
      </c>
    </row>
    <row r="1205" spans="1:50" x14ac:dyDescent="0.3">
      <c r="A1205" t="s">
        <v>5715</v>
      </c>
      <c r="B1205" t="s">
        <v>539</v>
      </c>
      <c r="C1205" t="s">
        <v>1095</v>
      </c>
      <c r="D1205">
        <v>4</v>
      </c>
      <c r="E1205" t="s">
        <v>1168</v>
      </c>
      <c r="F1205" s="1" t="s">
        <v>1169</v>
      </c>
      <c r="G1205" t="s">
        <v>1170</v>
      </c>
      <c r="H1205" t="e">
        <f>VLOOKUP(F1205,#REF!,2,FALSE)</f>
        <v>#REF!</v>
      </c>
      <c r="I1205" t="s">
        <v>59</v>
      </c>
      <c r="J1205" s="4">
        <v>44906</v>
      </c>
      <c r="K1205" s="4">
        <v>44974</v>
      </c>
      <c r="L1205" s="3">
        <f>IF(K1205&lt;&gt;0,K1205-J1205,"")</f>
        <v>68</v>
      </c>
      <c r="M1205" s="4">
        <v>44985</v>
      </c>
      <c r="N1205">
        <f>M1205-J1205</f>
        <v>79</v>
      </c>
      <c r="O1205">
        <v>0</v>
      </c>
      <c r="P1205" t="e">
        <f>VLOOKUP(F1205,#REF!,3,FALSE)</f>
        <v>#REF!</v>
      </c>
      <c r="Q1205">
        <f>IF(OR(ISNUMBER(SEARCH("高等数学",E1205)),ISNUMBER(SEARCH("数学分析",E1205)),ISNUMBER(SEARCH("微积分",E1205))),1,IF(OR(ISNUMBER(SEARCH("概率",E1205)),ISNUMBER(SEARCH("数理统计",E1205)),ISNUMBER(SEARCH("统计",E1205))),2,IF(ISNUMBER(SEARCH("代数",E1205)),3,IF(OR(ISNUMBER(SEARCH("运筹",E1205)),ISNUMBER(SEARCH("优化",E1205))),4,0))))</f>
        <v>2</v>
      </c>
      <c r="R1205" t="str">
        <f>IF(AND(Q1205&gt;0,O1205=1),Q1205&amp;"-"&amp;E1205,"")</f>
        <v/>
      </c>
      <c r="S1205" t="s">
        <v>43</v>
      </c>
      <c r="U1205">
        <v>1</v>
      </c>
      <c r="V1205" t="s">
        <v>43</v>
      </c>
      <c r="X1205">
        <v>80</v>
      </c>
      <c r="Y1205">
        <v>11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e">
        <f>VLOOKUP(A1205,#REF!,4,FALSE)</f>
        <v>#REF!</v>
      </c>
      <c r="AW1205" t="e">
        <f>VLOOKUP(A1205,#REF!,5,FALSE)</f>
        <v>#REF!</v>
      </c>
      <c r="AX1205">
        <f>SUMIF(量化书目统计!A:A,H1205,量化书目统计!G:G)</f>
        <v>0</v>
      </c>
    </row>
    <row r="1206" spans="1:50" x14ac:dyDescent="0.3">
      <c r="A1206" t="s">
        <v>5716</v>
      </c>
      <c r="B1206" t="s">
        <v>539</v>
      </c>
      <c r="C1206" t="s">
        <v>205</v>
      </c>
      <c r="D1206">
        <v>1</v>
      </c>
      <c r="E1206" t="s">
        <v>761</v>
      </c>
      <c r="F1206" s="1" t="s">
        <v>762</v>
      </c>
      <c r="G1206" t="s">
        <v>763</v>
      </c>
      <c r="H1206" t="e">
        <f>VLOOKUP(F1206,#REF!,2,FALSE)</f>
        <v>#REF!</v>
      </c>
      <c r="I1206" t="s">
        <v>59</v>
      </c>
      <c r="J1206" s="4">
        <v>44855</v>
      </c>
      <c r="K1206" s="4">
        <v>44982</v>
      </c>
      <c r="L1206" s="3">
        <f>IF(K1206&lt;&gt;0,K1206-J1206,"")</f>
        <v>127</v>
      </c>
      <c r="M1206" s="4">
        <v>44985</v>
      </c>
      <c r="N1206">
        <f>M1206-J1206</f>
        <v>130</v>
      </c>
      <c r="O1206">
        <v>0</v>
      </c>
      <c r="P1206" t="e">
        <f>VLOOKUP(F1206,#REF!,3,FALSE)</f>
        <v>#REF!</v>
      </c>
      <c r="Q1206">
        <f>IF(OR(ISNUMBER(SEARCH("高等数学",E1206)),ISNUMBER(SEARCH("数学分析",E1206)),ISNUMBER(SEARCH("微积分",E1206))),1,IF(OR(ISNUMBER(SEARCH("概率",E1206)),ISNUMBER(SEARCH("数理统计",E1206)),ISNUMBER(SEARCH("统计",E1206))),2,IF(ISNUMBER(SEARCH("代数",E1206)),3,IF(OR(ISNUMBER(SEARCH("运筹",E1206)),ISNUMBER(SEARCH("优化",E1206))),4,0))))</f>
        <v>0</v>
      </c>
      <c r="R1206" t="str">
        <f>IF(AND(Q1206&gt;0,O1206=1),Q1206&amp;"-"&amp;E1206,"")</f>
        <v/>
      </c>
      <c r="S1206" t="s">
        <v>43</v>
      </c>
      <c r="U1206">
        <v>1</v>
      </c>
      <c r="V1206" t="s">
        <v>43</v>
      </c>
      <c r="X1206">
        <v>80</v>
      </c>
      <c r="Y1206">
        <v>11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e">
        <f>VLOOKUP(A1206,#REF!,4,FALSE)</f>
        <v>#REF!</v>
      </c>
      <c r="AW1206" t="e">
        <f>VLOOKUP(A1206,#REF!,5,FALSE)</f>
        <v>#REF!</v>
      </c>
      <c r="AX1206">
        <f>SUMIF(量化书目统计!A:A,H1206,量化书目统计!G:G)</f>
        <v>0</v>
      </c>
    </row>
    <row r="1207" spans="1:50" x14ac:dyDescent="0.3">
      <c r="A1207" t="s">
        <v>5717</v>
      </c>
      <c r="B1207" t="s">
        <v>539</v>
      </c>
      <c r="C1207" t="s">
        <v>1095</v>
      </c>
      <c r="D1207">
        <v>4</v>
      </c>
      <c r="E1207" t="s">
        <v>1172</v>
      </c>
      <c r="F1207" s="1" t="s">
        <v>1173</v>
      </c>
      <c r="G1207" t="s">
        <v>1174</v>
      </c>
      <c r="H1207" t="e">
        <f>VLOOKUP(F1207,#REF!,2,FALSE)</f>
        <v>#REF!</v>
      </c>
      <c r="I1207" t="s">
        <v>32</v>
      </c>
      <c r="J1207" s="4">
        <v>44850</v>
      </c>
      <c r="K1207" s="4">
        <v>44891</v>
      </c>
      <c r="L1207" s="3">
        <f>IF(K1207&lt;&gt;0,K1207-J1207,"")</f>
        <v>41</v>
      </c>
      <c r="M1207" s="4">
        <v>44910</v>
      </c>
      <c r="N1207">
        <f>M1207-J1207</f>
        <v>60</v>
      </c>
      <c r="O1207">
        <v>0</v>
      </c>
      <c r="P1207" t="e">
        <f>VLOOKUP(F1207,#REF!,3,FALSE)</f>
        <v>#REF!</v>
      </c>
      <c r="Q1207">
        <f>IF(OR(ISNUMBER(SEARCH("高等数学",E1207)),ISNUMBER(SEARCH("数学分析",E1207)),ISNUMBER(SEARCH("微积分",E1207))),1,IF(OR(ISNUMBER(SEARCH("概率",E1207)),ISNUMBER(SEARCH("数理统计",E1207)),ISNUMBER(SEARCH("统计",E1207))),2,IF(ISNUMBER(SEARCH("代数",E1207)),3,IF(OR(ISNUMBER(SEARCH("运筹",E1207)),ISNUMBER(SEARCH("优化",E1207))),4,0))))</f>
        <v>0</v>
      </c>
      <c r="R1207" t="str">
        <f>IF(AND(Q1207&gt;0,O1207=1),Q1207&amp;"-"&amp;E1207,"")</f>
        <v/>
      </c>
      <c r="S1207" t="s">
        <v>43</v>
      </c>
      <c r="U1207">
        <v>1</v>
      </c>
      <c r="V1207" t="s">
        <v>43</v>
      </c>
      <c r="X1207">
        <v>80</v>
      </c>
      <c r="Y1207">
        <v>11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e">
        <f>VLOOKUP(A1207,#REF!,4,FALSE)</f>
        <v>#REF!</v>
      </c>
      <c r="AW1207" t="e">
        <f>VLOOKUP(A1207,#REF!,5,FALSE)</f>
        <v>#REF!</v>
      </c>
      <c r="AX1207">
        <f>SUMIF(量化书目统计!A:A,H1207,量化书目统计!G:G)</f>
        <v>0</v>
      </c>
    </row>
    <row r="1208" spans="1:50" x14ac:dyDescent="0.3">
      <c r="A1208" t="s">
        <v>5720</v>
      </c>
      <c r="B1208" t="s">
        <v>539</v>
      </c>
      <c r="C1208" t="s">
        <v>257</v>
      </c>
      <c r="D1208">
        <v>5</v>
      </c>
      <c r="E1208" t="s">
        <v>2334</v>
      </c>
      <c r="F1208" s="1" t="s">
        <v>2335</v>
      </c>
      <c r="G1208" t="s">
        <v>2336</v>
      </c>
      <c r="H1208" t="e">
        <f>VLOOKUP(F1208,#REF!,2,FALSE)</f>
        <v>#REF!</v>
      </c>
      <c r="I1208" t="s">
        <v>175</v>
      </c>
      <c r="J1208" s="4">
        <v>44819</v>
      </c>
      <c r="K1208" s="4">
        <v>44854</v>
      </c>
      <c r="L1208" s="3">
        <f>IF(K1208&lt;&gt;0,K1208-J1208,"")</f>
        <v>35</v>
      </c>
      <c r="M1208" s="4">
        <v>44879</v>
      </c>
      <c r="N1208">
        <f>M1208-J1208</f>
        <v>60</v>
      </c>
      <c r="O1208">
        <v>0</v>
      </c>
      <c r="P1208" t="e">
        <f>VLOOKUP(F1208,#REF!,3,FALSE)</f>
        <v>#REF!</v>
      </c>
      <c r="Q1208">
        <f>IF(OR(ISNUMBER(SEARCH("高等数学",E1208)),ISNUMBER(SEARCH("数学分析",E1208)),ISNUMBER(SEARCH("微积分",E1208))),1,IF(OR(ISNUMBER(SEARCH("概率",E1208)),ISNUMBER(SEARCH("数理统计",E1208)),ISNUMBER(SEARCH("统计",E1208))),2,IF(ISNUMBER(SEARCH("代数",E1208)),3,IF(OR(ISNUMBER(SEARCH("运筹",E1208)),ISNUMBER(SEARCH("优化",E1208))),4,0))))</f>
        <v>0</v>
      </c>
      <c r="R1208" t="str">
        <f>IF(AND(Q1208&gt;0,O1208=1),Q1208&amp;"-"&amp;E1208,"")</f>
        <v/>
      </c>
      <c r="S1208" t="s">
        <v>43</v>
      </c>
      <c r="U1208">
        <v>1</v>
      </c>
      <c r="V1208" t="s">
        <v>43</v>
      </c>
      <c r="X1208">
        <v>80</v>
      </c>
      <c r="Y1208">
        <v>4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e">
        <f>VLOOKUP(A1208,#REF!,4,FALSE)</f>
        <v>#REF!</v>
      </c>
      <c r="AW1208" t="e">
        <f>VLOOKUP(A1208,#REF!,5,FALSE)</f>
        <v>#REF!</v>
      </c>
      <c r="AX1208">
        <f>SUMIF(量化书目统计!A:A,H1208,量化书目统计!G:G)</f>
        <v>0</v>
      </c>
    </row>
    <row r="1209" spans="1:50" x14ac:dyDescent="0.3">
      <c r="A1209" t="s">
        <v>5627</v>
      </c>
      <c r="B1209" t="s">
        <v>539</v>
      </c>
      <c r="C1209" t="s">
        <v>34</v>
      </c>
      <c r="D1209">
        <v>5</v>
      </c>
      <c r="E1209" t="s">
        <v>2493</v>
      </c>
      <c r="F1209" s="1" t="s">
        <v>2494</v>
      </c>
      <c r="G1209" t="s">
        <v>2495</v>
      </c>
      <c r="H1209" t="e">
        <f>VLOOKUP(F1209,#REF!,2,FALSE)</f>
        <v>#REF!</v>
      </c>
      <c r="I1209" t="s">
        <v>49</v>
      </c>
      <c r="J1209" s="4">
        <v>44806</v>
      </c>
      <c r="K1209" s="4">
        <v>44875</v>
      </c>
      <c r="L1209" s="3">
        <f>IF(K1209&lt;&gt;0,K1209-J1209,"")</f>
        <v>69</v>
      </c>
      <c r="M1209" s="4">
        <v>44914</v>
      </c>
      <c r="N1209">
        <f>M1209-J1209</f>
        <v>108</v>
      </c>
      <c r="O1209">
        <v>0</v>
      </c>
      <c r="P1209" t="e">
        <f>VLOOKUP(F1209,#REF!,3,FALSE)</f>
        <v>#REF!</v>
      </c>
      <c r="Q1209">
        <f>IF(OR(ISNUMBER(SEARCH("高等数学",E1209)),ISNUMBER(SEARCH("数学分析",E1209)),ISNUMBER(SEARCH("微积分",E1209))),1,IF(OR(ISNUMBER(SEARCH("概率",E1209)),ISNUMBER(SEARCH("数理统计",E1209)),ISNUMBER(SEARCH("统计",E1209))),2,IF(ISNUMBER(SEARCH("代数",E1209)),3,IF(OR(ISNUMBER(SEARCH("运筹",E1209)),ISNUMBER(SEARCH("优化",E1209))),4,0))))</f>
        <v>0</v>
      </c>
      <c r="R1209" t="str">
        <f>IF(AND(Q1209&gt;0,O1209=1),Q1209&amp;"-"&amp;E1209,"")</f>
        <v/>
      </c>
      <c r="S1209" t="s">
        <v>43</v>
      </c>
      <c r="U1209">
        <v>1</v>
      </c>
      <c r="V1209" t="s">
        <v>43</v>
      </c>
      <c r="X1209">
        <v>80</v>
      </c>
      <c r="Y1209">
        <v>11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e">
        <f>VLOOKUP(A1209,#REF!,4,FALSE)</f>
        <v>#REF!</v>
      </c>
      <c r="AW1209" t="e">
        <f>VLOOKUP(A1209,#REF!,5,FALSE)</f>
        <v>#REF!</v>
      </c>
      <c r="AX1209">
        <f>SUMIF(量化书目统计!A:A,H1209,量化书目统计!G:G)</f>
        <v>0</v>
      </c>
    </row>
    <row r="1210" spans="1:50" x14ac:dyDescent="0.3">
      <c r="A1210" t="s">
        <v>5628</v>
      </c>
      <c r="B1210" t="s">
        <v>539</v>
      </c>
      <c r="C1210" t="s">
        <v>34</v>
      </c>
      <c r="D1210">
        <v>5</v>
      </c>
      <c r="E1210" t="s">
        <v>3789</v>
      </c>
      <c r="F1210" s="1" t="s">
        <v>3790</v>
      </c>
      <c r="G1210" t="s">
        <v>3791</v>
      </c>
      <c r="H1210" t="e">
        <f>VLOOKUP(F1210,#REF!,2,FALSE)</f>
        <v>#REF!</v>
      </c>
      <c r="I1210" t="s">
        <v>65</v>
      </c>
      <c r="J1210" s="4">
        <v>44908</v>
      </c>
      <c r="K1210" s="4">
        <v>44976</v>
      </c>
      <c r="L1210" s="3">
        <f>IF(K1210&lt;&gt;0,K1210-J1210,"")</f>
        <v>68</v>
      </c>
      <c r="M1210" s="4">
        <v>44985</v>
      </c>
      <c r="N1210">
        <f>M1210-J1210</f>
        <v>77</v>
      </c>
      <c r="O1210">
        <v>0</v>
      </c>
      <c r="P1210" t="e">
        <f>VLOOKUP(F1210,#REF!,3,FALSE)</f>
        <v>#REF!</v>
      </c>
      <c r="Q1210">
        <f>IF(OR(ISNUMBER(SEARCH("高等数学",E1210)),ISNUMBER(SEARCH("数学分析",E1210)),ISNUMBER(SEARCH("微积分",E1210))),1,IF(OR(ISNUMBER(SEARCH("概率",E1210)),ISNUMBER(SEARCH("数理统计",E1210)),ISNUMBER(SEARCH("统计",E1210))),2,IF(ISNUMBER(SEARCH("代数",E1210)),3,IF(OR(ISNUMBER(SEARCH("运筹",E1210)),ISNUMBER(SEARCH("优化",E1210))),4,0))))</f>
        <v>0</v>
      </c>
      <c r="R1210" t="str">
        <f>IF(AND(Q1210&gt;0,O1210=1),Q1210&amp;"-"&amp;E1210,"")</f>
        <v/>
      </c>
      <c r="S1210" t="s">
        <v>43</v>
      </c>
      <c r="U1210">
        <v>1</v>
      </c>
      <c r="V1210" t="s">
        <v>43</v>
      </c>
      <c r="X1210">
        <v>80</v>
      </c>
      <c r="Y1210">
        <v>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e">
        <f>VLOOKUP(A1210,#REF!,4,FALSE)</f>
        <v>#REF!</v>
      </c>
      <c r="AW1210" t="e">
        <f>VLOOKUP(A1210,#REF!,5,FALSE)</f>
        <v>#REF!</v>
      </c>
      <c r="AX1210">
        <f>SUMIF(量化书目统计!A:A,H1210,量化书目统计!G:G)</f>
        <v>0</v>
      </c>
    </row>
    <row r="1211" spans="1:50" x14ac:dyDescent="0.3">
      <c r="A1211" t="s">
        <v>5644</v>
      </c>
      <c r="B1211" t="s">
        <v>539</v>
      </c>
      <c r="C1211" t="s">
        <v>185</v>
      </c>
      <c r="D1211">
        <v>5</v>
      </c>
      <c r="E1211" t="s">
        <v>930</v>
      </c>
      <c r="F1211" s="1" t="s">
        <v>931</v>
      </c>
      <c r="G1211" t="s">
        <v>932</v>
      </c>
      <c r="H1211" t="e">
        <f>VLOOKUP(F1211,#REF!,2,FALSE)</f>
        <v>#REF!</v>
      </c>
      <c r="I1211" t="s">
        <v>225</v>
      </c>
      <c r="J1211" s="4">
        <v>44806</v>
      </c>
      <c r="K1211">
        <v>0</v>
      </c>
      <c r="L1211" s="3" t="str">
        <f>IF(K1211&lt;&gt;0,K1211-J1211,"")</f>
        <v/>
      </c>
      <c r="M1211" s="4">
        <v>45103</v>
      </c>
      <c r="N1211">
        <f>M1211-J1211</f>
        <v>297</v>
      </c>
      <c r="O1211">
        <v>0</v>
      </c>
      <c r="P1211" t="e">
        <f>VLOOKUP(F1211,#REF!,3,FALSE)</f>
        <v>#REF!</v>
      </c>
      <c r="Q1211">
        <f>IF(OR(ISNUMBER(SEARCH("高等数学",E1211)),ISNUMBER(SEARCH("数学分析",E1211)),ISNUMBER(SEARCH("微积分",E1211))),1,IF(OR(ISNUMBER(SEARCH("概率",E1211)),ISNUMBER(SEARCH("数理统计",E1211)),ISNUMBER(SEARCH("统计",E1211))),2,IF(ISNUMBER(SEARCH("代数",E1211)),3,IF(OR(ISNUMBER(SEARCH("运筹",E1211)),ISNUMBER(SEARCH("优化",E1211))),4,0))))</f>
        <v>0</v>
      </c>
      <c r="R1211" t="str">
        <f>IF(AND(Q1211&gt;0,O1211=1),Q1211&amp;"-"&amp;E1211,"")</f>
        <v/>
      </c>
      <c r="S1211" t="s">
        <v>43</v>
      </c>
      <c r="U1211">
        <v>1</v>
      </c>
      <c r="X1211">
        <v>80</v>
      </c>
      <c r="Y1211">
        <v>4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e">
        <f>VLOOKUP(A1211,#REF!,4,FALSE)</f>
        <v>#REF!</v>
      </c>
      <c r="AW1211" t="e">
        <f>VLOOKUP(A1211,#REF!,5,FALSE)</f>
        <v>#REF!</v>
      </c>
      <c r="AX1211">
        <f>SUMIF(量化书目统计!A:A,H1211,量化书目统计!G:G)</f>
        <v>0</v>
      </c>
    </row>
    <row r="1212" spans="1:50" x14ac:dyDescent="0.3">
      <c r="A1212" t="s">
        <v>5655</v>
      </c>
      <c r="B1212" t="s">
        <v>539</v>
      </c>
      <c r="C1212" t="s">
        <v>205</v>
      </c>
      <c r="D1212">
        <v>1</v>
      </c>
      <c r="E1212" t="s">
        <v>112</v>
      </c>
      <c r="F1212" s="1" t="s">
        <v>1585</v>
      </c>
      <c r="G1212" t="s">
        <v>114</v>
      </c>
      <c r="H1212" t="e">
        <f>VLOOKUP(F1212,#REF!,2,FALSE)</f>
        <v>#REF!</v>
      </c>
      <c r="I1212" t="s">
        <v>59</v>
      </c>
      <c r="J1212" s="4">
        <v>44810</v>
      </c>
      <c r="K1212" s="4">
        <v>44876</v>
      </c>
      <c r="L1212" s="3">
        <f>IF(K1212&lt;&gt;0,K1212-J1212,"")</f>
        <v>66</v>
      </c>
      <c r="M1212" s="4">
        <v>44872</v>
      </c>
      <c r="N1212">
        <f>M1212-J1212</f>
        <v>62</v>
      </c>
      <c r="O1212">
        <v>0</v>
      </c>
      <c r="P1212" t="e">
        <f>VLOOKUP(F1212,#REF!,3,FALSE)</f>
        <v>#REF!</v>
      </c>
      <c r="Q1212">
        <f>IF(OR(ISNUMBER(SEARCH("高等数学",E1212)),ISNUMBER(SEARCH("数学分析",E1212)),ISNUMBER(SEARCH("微积分",E1212))),1,IF(OR(ISNUMBER(SEARCH("概率",E1212)),ISNUMBER(SEARCH("数理统计",E1212)),ISNUMBER(SEARCH("统计",E1212))),2,IF(ISNUMBER(SEARCH("代数",E1212)),3,IF(OR(ISNUMBER(SEARCH("运筹",E1212)),ISNUMBER(SEARCH("优化",E1212))),4,0))))</f>
        <v>1</v>
      </c>
      <c r="R1212" t="str">
        <f>IF(AND(Q1212&gt;0,O1212=1),Q1212&amp;"-"&amp;E1212,"")</f>
        <v/>
      </c>
      <c r="S1212" t="s">
        <v>43</v>
      </c>
      <c r="U1212">
        <v>3</v>
      </c>
      <c r="V1212" t="s">
        <v>43</v>
      </c>
      <c r="X1212">
        <v>80</v>
      </c>
      <c r="Y1212">
        <v>11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e">
        <f>VLOOKUP(A1212,#REF!,4,FALSE)</f>
        <v>#REF!</v>
      </c>
      <c r="AW1212" t="e">
        <f>VLOOKUP(A1212,#REF!,5,FALSE)</f>
        <v>#REF!</v>
      </c>
      <c r="AX1212">
        <f>SUMIF(量化书目统计!A:A,H1212,量化书目统计!G:G)</f>
        <v>0</v>
      </c>
    </row>
    <row r="1213" spans="1:50" x14ac:dyDescent="0.3">
      <c r="A1213" t="s">
        <v>5666</v>
      </c>
      <c r="B1213" t="s">
        <v>539</v>
      </c>
      <c r="C1213" t="s">
        <v>45</v>
      </c>
      <c r="D1213">
        <v>5</v>
      </c>
      <c r="E1213" t="s">
        <v>607</v>
      </c>
      <c r="F1213" s="1" t="s">
        <v>608</v>
      </c>
      <c r="G1213" t="s">
        <v>609</v>
      </c>
      <c r="H1213" t="e">
        <f>VLOOKUP(F1213,#REF!,2,FALSE)</f>
        <v>#REF!</v>
      </c>
      <c r="I1213" t="s">
        <v>158</v>
      </c>
      <c r="J1213" s="4">
        <v>44879</v>
      </c>
      <c r="K1213" s="4">
        <v>44886</v>
      </c>
      <c r="L1213" s="3">
        <f>IF(K1213&lt;&gt;0,K1213-J1213,"")</f>
        <v>7</v>
      </c>
      <c r="M1213" s="4">
        <v>44939</v>
      </c>
      <c r="N1213">
        <f>M1213-J1213</f>
        <v>60</v>
      </c>
      <c r="O1213">
        <v>0</v>
      </c>
      <c r="P1213" t="e">
        <f>VLOOKUP(F1213,#REF!,3,FALSE)</f>
        <v>#REF!</v>
      </c>
      <c r="Q1213">
        <f>IF(OR(ISNUMBER(SEARCH("高等数学",E1213)),ISNUMBER(SEARCH("数学分析",E1213)),ISNUMBER(SEARCH("微积分",E1213))),1,IF(OR(ISNUMBER(SEARCH("概率",E1213)),ISNUMBER(SEARCH("数理统计",E1213)),ISNUMBER(SEARCH("统计",E1213))),2,IF(ISNUMBER(SEARCH("代数",E1213)),3,IF(OR(ISNUMBER(SEARCH("运筹",E1213)),ISNUMBER(SEARCH("优化",E1213))),4,0))))</f>
        <v>0</v>
      </c>
      <c r="R1213" t="str">
        <f>IF(AND(Q1213&gt;0,O1213=1),Q1213&amp;"-"&amp;E1213,"")</f>
        <v/>
      </c>
      <c r="S1213" t="s">
        <v>43</v>
      </c>
      <c r="U1213">
        <v>1</v>
      </c>
      <c r="V1213" t="s">
        <v>43</v>
      </c>
      <c r="X1213">
        <v>80</v>
      </c>
      <c r="Y1213">
        <v>4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e">
        <f>VLOOKUP(A1213,#REF!,4,FALSE)</f>
        <v>#REF!</v>
      </c>
      <c r="AW1213" t="e">
        <f>VLOOKUP(A1213,#REF!,5,FALSE)</f>
        <v>#REF!</v>
      </c>
      <c r="AX1213">
        <f>SUMIF(量化书目统计!A:A,H1213,量化书目统计!G:G)</f>
        <v>0</v>
      </c>
    </row>
    <row r="1214" spans="1:50" x14ac:dyDescent="0.3">
      <c r="A1214" t="s">
        <v>5667</v>
      </c>
      <c r="B1214" t="s">
        <v>539</v>
      </c>
      <c r="C1214" t="s">
        <v>45</v>
      </c>
      <c r="D1214">
        <v>5</v>
      </c>
      <c r="E1214" t="s">
        <v>723</v>
      </c>
      <c r="F1214" s="1" t="s">
        <v>724</v>
      </c>
      <c r="G1214" t="s">
        <v>725</v>
      </c>
      <c r="H1214" t="e">
        <f>VLOOKUP(F1214,#REF!,2,FALSE)</f>
        <v>#REF!</v>
      </c>
      <c r="I1214" t="s">
        <v>42</v>
      </c>
      <c r="J1214" s="4">
        <v>44832</v>
      </c>
      <c r="K1214" s="4">
        <v>44845</v>
      </c>
      <c r="L1214" s="3">
        <f>IF(K1214&lt;&gt;0,K1214-J1214,"")</f>
        <v>13</v>
      </c>
      <c r="M1214" s="4">
        <v>44846</v>
      </c>
      <c r="N1214">
        <f>M1214-J1214</f>
        <v>14</v>
      </c>
      <c r="O1214">
        <v>0</v>
      </c>
      <c r="P1214" t="e">
        <f>VLOOKUP(F1214,#REF!,3,FALSE)</f>
        <v>#REF!</v>
      </c>
      <c r="Q1214">
        <f>IF(OR(ISNUMBER(SEARCH("高等数学",E1214)),ISNUMBER(SEARCH("数学分析",E1214)),ISNUMBER(SEARCH("微积分",E1214))),1,IF(OR(ISNUMBER(SEARCH("概率",E1214)),ISNUMBER(SEARCH("数理统计",E1214)),ISNUMBER(SEARCH("统计",E1214))),2,IF(ISNUMBER(SEARCH("代数",E1214)),3,IF(OR(ISNUMBER(SEARCH("运筹",E1214)),ISNUMBER(SEARCH("优化",E1214))),4,0))))</f>
        <v>0</v>
      </c>
      <c r="R1214" t="str">
        <f>IF(AND(Q1214&gt;0,O1214=1),Q1214&amp;"-"&amp;E1214,"")</f>
        <v/>
      </c>
      <c r="S1214" t="s">
        <v>43</v>
      </c>
      <c r="U1214">
        <v>1</v>
      </c>
      <c r="V1214" t="s">
        <v>43</v>
      </c>
      <c r="X1214">
        <v>80</v>
      </c>
      <c r="Y1214">
        <v>11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e">
        <f>VLOOKUP(A1214,#REF!,4,FALSE)</f>
        <v>#REF!</v>
      </c>
      <c r="AW1214" t="e">
        <f>VLOOKUP(A1214,#REF!,5,FALSE)</f>
        <v>#REF!</v>
      </c>
      <c r="AX1214">
        <f>SUMIF(量化书目统计!A:A,H1214,量化书目统计!G:G)</f>
        <v>0</v>
      </c>
    </row>
    <row r="1215" spans="1:50" x14ac:dyDescent="0.3">
      <c r="A1215" t="s">
        <v>1031</v>
      </c>
      <c r="B1215" t="s">
        <v>539</v>
      </c>
      <c r="C1215" t="s">
        <v>1027</v>
      </c>
      <c r="D1215">
        <v>4</v>
      </c>
      <c r="E1215" t="s">
        <v>670</v>
      </c>
      <c r="F1215" s="1" t="s">
        <v>671</v>
      </c>
      <c r="G1215" t="s">
        <v>672</v>
      </c>
      <c r="H1215" t="e">
        <f>VLOOKUP(F1215,#REF!,2,FALSE)</f>
        <v>#REF!</v>
      </c>
      <c r="I1215" t="s">
        <v>65</v>
      </c>
      <c r="J1215" s="4">
        <v>44314</v>
      </c>
      <c r="K1215" s="4">
        <v>44442</v>
      </c>
      <c r="L1215" s="3">
        <f>IF(K1215&lt;&gt;0,K1215-J1215,"")</f>
        <v>128</v>
      </c>
      <c r="M1215" s="4">
        <v>44375</v>
      </c>
      <c r="N1215">
        <f>M1215-J1215</f>
        <v>61</v>
      </c>
      <c r="O1215">
        <v>0</v>
      </c>
      <c r="P1215" t="e">
        <f>VLOOKUP(F1215,#REF!,3,FALSE)</f>
        <v>#REF!</v>
      </c>
      <c r="Q1215">
        <f>IF(OR(ISNUMBER(SEARCH("高等数学",E1215)),ISNUMBER(SEARCH("数学分析",E1215)),ISNUMBER(SEARCH("微积分",E1215))),1,IF(OR(ISNUMBER(SEARCH("概率",E1215)),ISNUMBER(SEARCH("数理统计",E1215)),ISNUMBER(SEARCH("统计",E1215))),2,IF(ISNUMBER(SEARCH("代数",E1215)),3,IF(OR(ISNUMBER(SEARCH("运筹",E1215)),ISNUMBER(SEARCH("优化",E1215))),4,0))))</f>
        <v>0</v>
      </c>
      <c r="R1215" t="str">
        <f>IF(AND(Q1215&gt;0,O1215=1),Q1215&amp;"-"&amp;E1215,"")</f>
        <v/>
      </c>
      <c r="S1215" t="s">
        <v>80</v>
      </c>
      <c r="T1215">
        <v>9</v>
      </c>
      <c r="U1215">
        <v>1</v>
      </c>
      <c r="V1215" t="s">
        <v>43</v>
      </c>
      <c r="X1215">
        <v>29</v>
      </c>
      <c r="Y1215">
        <v>11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e">
        <f>VLOOKUP(A1215,#REF!,4,FALSE)</f>
        <v>#REF!</v>
      </c>
      <c r="AW1215" t="e">
        <f>VLOOKUP(A1215,#REF!,5,FALSE)</f>
        <v>#REF!</v>
      </c>
      <c r="AX1215">
        <f>SUMIF(量化书目统计!A:A,H1215,量化书目统计!G:G)</f>
        <v>0</v>
      </c>
    </row>
    <row r="1216" spans="1:50" x14ac:dyDescent="0.3">
      <c r="A1216" t="s">
        <v>5668</v>
      </c>
      <c r="B1216" t="s">
        <v>539</v>
      </c>
      <c r="C1216" t="s">
        <v>45</v>
      </c>
      <c r="D1216">
        <v>5</v>
      </c>
      <c r="E1216" t="s">
        <v>1454</v>
      </c>
      <c r="F1216" s="1" t="s">
        <v>1455</v>
      </c>
      <c r="G1216" t="s">
        <v>1456</v>
      </c>
      <c r="H1216" t="e">
        <f>VLOOKUP(F1216,#REF!,2,FALSE)</f>
        <v>#REF!</v>
      </c>
      <c r="I1216" t="s">
        <v>32</v>
      </c>
      <c r="J1216" s="4">
        <v>44877</v>
      </c>
      <c r="K1216">
        <v>0</v>
      </c>
      <c r="L1216" s="3" t="str">
        <f>IF(K1216&lt;&gt;0,K1216-J1216,"")</f>
        <v/>
      </c>
      <c r="M1216" s="4">
        <v>45103</v>
      </c>
      <c r="N1216">
        <f>M1216-J1216</f>
        <v>226</v>
      </c>
      <c r="O1216">
        <v>0</v>
      </c>
      <c r="P1216" t="e">
        <f>VLOOKUP(F1216,#REF!,3,FALSE)</f>
        <v>#REF!</v>
      </c>
      <c r="Q1216">
        <f>IF(OR(ISNUMBER(SEARCH("高等数学",E1216)),ISNUMBER(SEARCH("数学分析",E1216)),ISNUMBER(SEARCH("微积分",E1216))),1,IF(OR(ISNUMBER(SEARCH("概率",E1216)),ISNUMBER(SEARCH("数理统计",E1216)),ISNUMBER(SEARCH("统计",E1216))),2,IF(ISNUMBER(SEARCH("代数",E1216)),3,IF(OR(ISNUMBER(SEARCH("运筹",E1216)),ISNUMBER(SEARCH("优化",E1216))),4,0))))</f>
        <v>0</v>
      </c>
      <c r="R1216" t="str">
        <f>IF(AND(Q1216&gt;0,O1216=1),Q1216&amp;"-"&amp;E1216,"")</f>
        <v/>
      </c>
      <c r="S1216" t="s">
        <v>43</v>
      </c>
      <c r="U1216">
        <v>1</v>
      </c>
      <c r="X1216">
        <v>80</v>
      </c>
      <c r="Y1216">
        <v>11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e">
        <f>VLOOKUP(A1216,#REF!,4,FALSE)</f>
        <v>#REF!</v>
      </c>
      <c r="AW1216" t="e">
        <f>VLOOKUP(A1216,#REF!,5,FALSE)</f>
        <v>#REF!</v>
      </c>
      <c r="AX1216">
        <f>SUMIF(量化书目统计!A:A,H1216,量化书目统计!G:G)</f>
        <v>0</v>
      </c>
    </row>
    <row r="1217" spans="1:50" x14ac:dyDescent="0.3">
      <c r="A1217" t="s">
        <v>5669</v>
      </c>
      <c r="B1217" t="s">
        <v>539</v>
      </c>
      <c r="C1217" t="s">
        <v>45</v>
      </c>
      <c r="D1217">
        <v>5</v>
      </c>
      <c r="E1217" t="s">
        <v>1744</v>
      </c>
      <c r="F1217" s="1" t="s">
        <v>5124</v>
      </c>
      <c r="G1217" t="s">
        <v>5125</v>
      </c>
      <c r="H1217" t="e">
        <f>VLOOKUP(F1217,#REF!,2,FALSE)</f>
        <v>#REF!</v>
      </c>
      <c r="I1217" t="s">
        <v>49</v>
      </c>
      <c r="J1217" s="4">
        <v>44906</v>
      </c>
      <c r="K1217" s="4">
        <v>44979</v>
      </c>
      <c r="L1217" s="3">
        <f>IF(K1217&lt;&gt;0,K1217-J1217,"")</f>
        <v>73</v>
      </c>
      <c r="M1217" s="4">
        <v>45036</v>
      </c>
      <c r="N1217">
        <f>M1217-J1217</f>
        <v>130</v>
      </c>
      <c r="O1217">
        <v>0</v>
      </c>
      <c r="P1217" t="e">
        <f>VLOOKUP(F1217,#REF!,3,FALSE)</f>
        <v>#REF!</v>
      </c>
      <c r="Q1217">
        <f>IF(OR(ISNUMBER(SEARCH("高等数学",E1217)),ISNUMBER(SEARCH("数学分析",E1217)),ISNUMBER(SEARCH("微积分",E1217))),1,IF(OR(ISNUMBER(SEARCH("概率",E1217)),ISNUMBER(SEARCH("数理统计",E1217)),ISNUMBER(SEARCH("统计",E1217))),2,IF(ISNUMBER(SEARCH("代数",E1217)),3,IF(OR(ISNUMBER(SEARCH("运筹",E1217)),ISNUMBER(SEARCH("优化",E1217))),4,0))))</f>
        <v>0</v>
      </c>
      <c r="R1217" t="str">
        <f>IF(AND(Q1217&gt;0,O1217=1),Q1217&amp;"-"&amp;E1217,"")</f>
        <v/>
      </c>
      <c r="S1217" t="s">
        <v>43</v>
      </c>
      <c r="U1217">
        <v>1</v>
      </c>
      <c r="V1217" t="s">
        <v>43</v>
      </c>
      <c r="X1217">
        <v>80</v>
      </c>
      <c r="Y1217">
        <v>11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e">
        <f>VLOOKUP(A1217,#REF!,4,FALSE)</f>
        <v>#REF!</v>
      </c>
      <c r="AW1217" t="e">
        <f>VLOOKUP(A1217,#REF!,5,FALSE)</f>
        <v>#REF!</v>
      </c>
      <c r="AX1217">
        <f>SUMIF(量化书目统计!A:A,H1217,量化书目统计!G:G)</f>
        <v>0</v>
      </c>
    </row>
    <row r="1218" spans="1:50" x14ac:dyDescent="0.3">
      <c r="A1218" t="s">
        <v>5686</v>
      </c>
      <c r="B1218" t="s">
        <v>539</v>
      </c>
      <c r="C1218" t="s">
        <v>423</v>
      </c>
      <c r="D1218">
        <v>5</v>
      </c>
      <c r="E1218" t="s">
        <v>1723</v>
      </c>
      <c r="F1218" s="1" t="s">
        <v>1724</v>
      </c>
      <c r="G1218" t="s">
        <v>1725</v>
      </c>
      <c r="H1218" t="e">
        <f>VLOOKUP(F1218,#REF!,2,FALSE)</f>
        <v>#REF!</v>
      </c>
      <c r="I1218" t="s">
        <v>53</v>
      </c>
      <c r="J1218" s="4">
        <v>44853</v>
      </c>
      <c r="K1218" s="4">
        <v>44863</v>
      </c>
      <c r="L1218" s="3">
        <f>IF(K1218&lt;&gt;0,K1218-J1218,"")</f>
        <v>10</v>
      </c>
      <c r="M1218" s="4">
        <v>44867</v>
      </c>
      <c r="N1218">
        <f>M1218-J1218</f>
        <v>14</v>
      </c>
      <c r="O1218">
        <v>0</v>
      </c>
      <c r="P1218" t="e">
        <f>VLOOKUP(F1218,#REF!,3,FALSE)</f>
        <v>#REF!</v>
      </c>
      <c r="Q1218">
        <f>IF(OR(ISNUMBER(SEARCH("高等数学",E1218)),ISNUMBER(SEARCH("数学分析",E1218)),ISNUMBER(SEARCH("微积分",E1218))),1,IF(OR(ISNUMBER(SEARCH("概率",E1218)),ISNUMBER(SEARCH("数理统计",E1218)),ISNUMBER(SEARCH("统计",E1218))),2,IF(ISNUMBER(SEARCH("代数",E1218)),3,IF(OR(ISNUMBER(SEARCH("运筹",E1218)),ISNUMBER(SEARCH("优化",E1218))),4,0))))</f>
        <v>0</v>
      </c>
      <c r="R1218" t="str">
        <f>IF(AND(Q1218&gt;0,O1218=1),Q1218&amp;"-"&amp;E1218,"")</f>
        <v/>
      </c>
      <c r="S1218" t="s">
        <v>43</v>
      </c>
      <c r="U1218">
        <v>1</v>
      </c>
      <c r="V1218" t="s">
        <v>43</v>
      </c>
      <c r="X1218">
        <v>80</v>
      </c>
      <c r="Y1218">
        <v>11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e">
        <f>VLOOKUP(A1218,#REF!,4,FALSE)</f>
        <v>#REF!</v>
      </c>
      <c r="AW1218" t="e">
        <f>VLOOKUP(A1218,#REF!,5,FALSE)</f>
        <v>#REF!</v>
      </c>
      <c r="AX1218">
        <f>SUMIF(量化书目统计!A:A,H1218,量化书目统计!G:G)</f>
        <v>0</v>
      </c>
    </row>
    <row r="1219" spans="1:50" x14ac:dyDescent="0.3">
      <c r="A1219" t="s">
        <v>5690</v>
      </c>
      <c r="B1219" t="s">
        <v>539</v>
      </c>
      <c r="C1219" t="s">
        <v>117</v>
      </c>
      <c r="D1219">
        <v>4</v>
      </c>
      <c r="E1219" t="s">
        <v>1177</v>
      </c>
      <c r="F1219" s="1" t="s">
        <v>2154</v>
      </c>
      <c r="G1219" t="s">
        <v>1179</v>
      </c>
      <c r="H1219" t="e">
        <f>VLOOKUP(F1219,#REF!,2,FALSE)</f>
        <v>#REF!</v>
      </c>
      <c r="I1219" t="s">
        <v>74</v>
      </c>
      <c r="J1219" s="4">
        <v>44820</v>
      </c>
      <c r="K1219" s="4">
        <v>44896</v>
      </c>
      <c r="L1219" s="3">
        <f>IF(K1219&lt;&gt;0,K1219-J1219,"")</f>
        <v>76</v>
      </c>
      <c r="M1219" s="4">
        <v>44881</v>
      </c>
      <c r="N1219">
        <f>M1219-J1219</f>
        <v>61</v>
      </c>
      <c r="O1219">
        <v>0</v>
      </c>
      <c r="P1219" t="e">
        <f>VLOOKUP(F1219,#REF!,3,FALSE)</f>
        <v>#REF!</v>
      </c>
      <c r="Q1219">
        <f>IF(OR(ISNUMBER(SEARCH("高等数学",E1219)),ISNUMBER(SEARCH("数学分析",E1219)),ISNUMBER(SEARCH("微积分",E1219))),1,IF(OR(ISNUMBER(SEARCH("概率",E1219)),ISNUMBER(SEARCH("数理统计",E1219)),ISNUMBER(SEARCH("统计",E1219))),2,IF(ISNUMBER(SEARCH("代数",E1219)),3,IF(OR(ISNUMBER(SEARCH("运筹",E1219)),ISNUMBER(SEARCH("优化",E1219))),4,0))))</f>
        <v>0</v>
      </c>
      <c r="R1219" t="str">
        <f>IF(AND(Q1219&gt;0,O1219=1),Q1219&amp;"-"&amp;E1219,"")</f>
        <v/>
      </c>
      <c r="S1219" t="s">
        <v>43</v>
      </c>
      <c r="U1219">
        <v>2</v>
      </c>
      <c r="V1219" t="s">
        <v>43</v>
      </c>
      <c r="X1219">
        <v>80</v>
      </c>
      <c r="Y1219">
        <v>11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e">
        <f>VLOOKUP(A1219,#REF!,4,FALSE)</f>
        <v>#REF!</v>
      </c>
      <c r="AW1219" t="e">
        <f>VLOOKUP(A1219,#REF!,5,FALSE)</f>
        <v>#REF!</v>
      </c>
      <c r="AX1219">
        <f>SUMIF(量化书目统计!A:A,H1219,量化书目统计!G:G)</f>
        <v>0</v>
      </c>
    </row>
    <row r="1220" spans="1:50" x14ac:dyDescent="0.3">
      <c r="A1220" t="s">
        <v>5691</v>
      </c>
      <c r="B1220" t="s">
        <v>539</v>
      </c>
      <c r="C1220" t="s">
        <v>117</v>
      </c>
      <c r="D1220">
        <v>4</v>
      </c>
      <c r="E1220" t="s">
        <v>1500</v>
      </c>
      <c r="F1220" s="1" t="s">
        <v>1501</v>
      </c>
      <c r="G1220" t="s">
        <v>1502</v>
      </c>
      <c r="H1220" t="e">
        <f>VLOOKUP(F1220,#REF!,2,FALSE)</f>
        <v>#REF!</v>
      </c>
      <c r="I1220" t="s">
        <v>158</v>
      </c>
      <c r="J1220" s="4">
        <v>44860</v>
      </c>
      <c r="K1220" s="4">
        <v>44984</v>
      </c>
      <c r="L1220" s="3">
        <f>IF(K1220&lt;&gt;0,K1220-J1220,"")</f>
        <v>124</v>
      </c>
      <c r="M1220" s="4">
        <v>44985</v>
      </c>
      <c r="N1220">
        <f>M1220-J1220</f>
        <v>125</v>
      </c>
      <c r="O1220">
        <v>0</v>
      </c>
      <c r="P1220" t="e">
        <f>VLOOKUP(F1220,#REF!,3,FALSE)</f>
        <v>#REF!</v>
      </c>
      <c r="Q1220">
        <f>IF(OR(ISNUMBER(SEARCH("高等数学",E1220)),ISNUMBER(SEARCH("数学分析",E1220)),ISNUMBER(SEARCH("微积分",E1220))),1,IF(OR(ISNUMBER(SEARCH("概率",E1220)),ISNUMBER(SEARCH("数理统计",E1220)),ISNUMBER(SEARCH("统计",E1220))),2,IF(ISNUMBER(SEARCH("代数",E1220)),3,IF(OR(ISNUMBER(SEARCH("运筹",E1220)),ISNUMBER(SEARCH("优化",E1220))),4,0))))</f>
        <v>0</v>
      </c>
      <c r="R1220" t="str">
        <f>IF(AND(Q1220&gt;0,O1220=1),Q1220&amp;"-"&amp;E1220,"")</f>
        <v/>
      </c>
      <c r="S1220" t="s">
        <v>43</v>
      </c>
      <c r="U1220">
        <v>1</v>
      </c>
      <c r="V1220" t="s">
        <v>43</v>
      </c>
      <c r="X1220">
        <v>80</v>
      </c>
      <c r="Y1220">
        <v>4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e">
        <f>VLOOKUP(A1220,#REF!,4,FALSE)</f>
        <v>#REF!</v>
      </c>
      <c r="AW1220" t="e">
        <f>VLOOKUP(A1220,#REF!,5,FALSE)</f>
        <v>#REF!</v>
      </c>
      <c r="AX1220">
        <f>SUMIF(量化书目统计!A:A,H1220,量化书目统计!G:G)</f>
        <v>0</v>
      </c>
    </row>
    <row r="1221" spans="1:50" x14ac:dyDescent="0.3">
      <c r="A1221" t="s">
        <v>5699</v>
      </c>
      <c r="B1221" t="s">
        <v>539</v>
      </c>
      <c r="C1221" t="s">
        <v>91</v>
      </c>
      <c r="D1221">
        <v>4</v>
      </c>
      <c r="E1221" t="s">
        <v>196</v>
      </c>
      <c r="F1221" s="1" t="s">
        <v>197</v>
      </c>
      <c r="G1221" t="s">
        <v>198</v>
      </c>
      <c r="H1221" t="e">
        <f>VLOOKUP(F1221,#REF!,2,FALSE)</f>
        <v>#REF!</v>
      </c>
      <c r="I1221" t="s">
        <v>49</v>
      </c>
      <c r="J1221" s="4">
        <v>44805</v>
      </c>
      <c r="K1221" s="4">
        <v>44858</v>
      </c>
      <c r="L1221" s="3">
        <f>IF(K1221&lt;&gt;0,K1221-J1221,"")</f>
        <v>53</v>
      </c>
      <c r="M1221" s="4">
        <v>44865</v>
      </c>
      <c r="N1221">
        <f>M1221-J1221</f>
        <v>60</v>
      </c>
      <c r="O1221">
        <v>0</v>
      </c>
      <c r="P1221" t="e">
        <f>VLOOKUP(F1221,#REF!,3,FALSE)</f>
        <v>#REF!</v>
      </c>
      <c r="Q1221">
        <f>IF(OR(ISNUMBER(SEARCH("高等数学",E1221)),ISNUMBER(SEARCH("数学分析",E1221)),ISNUMBER(SEARCH("微积分",E1221))),1,IF(OR(ISNUMBER(SEARCH("概率",E1221)),ISNUMBER(SEARCH("数理统计",E1221)),ISNUMBER(SEARCH("统计",E1221))),2,IF(ISNUMBER(SEARCH("代数",E1221)),3,IF(OR(ISNUMBER(SEARCH("运筹",E1221)),ISNUMBER(SEARCH("优化",E1221))),4,0))))</f>
        <v>0</v>
      </c>
      <c r="R1221" t="str">
        <f>IF(AND(Q1221&gt;0,O1221=1),Q1221&amp;"-"&amp;E1221,"")</f>
        <v/>
      </c>
      <c r="S1221" t="s">
        <v>43</v>
      </c>
      <c r="U1221">
        <v>1</v>
      </c>
      <c r="V1221" t="s">
        <v>43</v>
      </c>
      <c r="X1221">
        <v>80</v>
      </c>
      <c r="Y1221">
        <v>13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e">
        <f>VLOOKUP(A1221,#REF!,4,FALSE)</f>
        <v>#REF!</v>
      </c>
      <c r="AW1221" t="e">
        <f>VLOOKUP(A1221,#REF!,5,FALSE)</f>
        <v>#REF!</v>
      </c>
      <c r="AX1221">
        <f>SUMIF(量化书目统计!A:A,H1221,量化书目统计!G:G)</f>
        <v>0</v>
      </c>
    </row>
    <row r="1222" spans="1:50" x14ac:dyDescent="0.3">
      <c r="A1222" t="s">
        <v>5718</v>
      </c>
      <c r="B1222" t="s">
        <v>539</v>
      </c>
      <c r="C1222" t="s">
        <v>1095</v>
      </c>
      <c r="D1222">
        <v>4</v>
      </c>
      <c r="E1222" t="s">
        <v>901</v>
      </c>
      <c r="F1222" s="1" t="s">
        <v>902</v>
      </c>
      <c r="G1222" t="s">
        <v>903</v>
      </c>
      <c r="H1222" t="e">
        <f>VLOOKUP(F1222,#REF!,2,FALSE)</f>
        <v>#REF!</v>
      </c>
      <c r="I1222" t="s">
        <v>59</v>
      </c>
      <c r="J1222" s="4">
        <v>44881</v>
      </c>
      <c r="K1222" s="4">
        <v>44973</v>
      </c>
      <c r="L1222" s="3">
        <f>IF(K1222&lt;&gt;0,K1222-J1222,"")</f>
        <v>92</v>
      </c>
      <c r="M1222" s="4">
        <v>44985</v>
      </c>
      <c r="N1222">
        <f>M1222-J1222</f>
        <v>104</v>
      </c>
      <c r="O1222">
        <v>0</v>
      </c>
      <c r="P1222" t="e">
        <f>VLOOKUP(F1222,#REF!,3,FALSE)</f>
        <v>#REF!</v>
      </c>
      <c r="Q1222">
        <f>IF(OR(ISNUMBER(SEARCH("高等数学",E1222)),ISNUMBER(SEARCH("数学分析",E1222)),ISNUMBER(SEARCH("微积分",E1222))),1,IF(OR(ISNUMBER(SEARCH("概率",E1222)),ISNUMBER(SEARCH("数理统计",E1222)),ISNUMBER(SEARCH("统计",E1222))),2,IF(ISNUMBER(SEARCH("代数",E1222)),3,IF(OR(ISNUMBER(SEARCH("运筹",E1222)),ISNUMBER(SEARCH("优化",E1222))),4,0))))</f>
        <v>3</v>
      </c>
      <c r="R1222" t="str">
        <f>IF(AND(Q1222&gt;0,O1222=1),Q1222&amp;"-"&amp;E1222,"")</f>
        <v/>
      </c>
      <c r="S1222" t="s">
        <v>43</v>
      </c>
      <c r="U1222">
        <v>1</v>
      </c>
      <c r="V1222" t="s">
        <v>43</v>
      </c>
      <c r="X1222">
        <v>80</v>
      </c>
      <c r="Y1222">
        <v>11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e">
        <f>VLOOKUP(A1222,#REF!,4,FALSE)</f>
        <v>#REF!</v>
      </c>
      <c r="AW1222" t="e">
        <f>VLOOKUP(A1222,#REF!,5,FALSE)</f>
        <v>#REF!</v>
      </c>
      <c r="AX1222">
        <f>SUMIF(量化书目统计!A:A,H1222,量化书目统计!G:G)</f>
        <v>0</v>
      </c>
    </row>
    <row r="1223" spans="1:50" x14ac:dyDescent="0.3">
      <c r="A1223" t="s">
        <v>5719</v>
      </c>
      <c r="B1223" t="s">
        <v>539</v>
      </c>
      <c r="C1223" t="s">
        <v>111</v>
      </c>
      <c r="D1223">
        <v>4</v>
      </c>
      <c r="E1223" t="s">
        <v>1627</v>
      </c>
      <c r="F1223" s="1" t="s">
        <v>1628</v>
      </c>
      <c r="G1223" t="s">
        <v>1629</v>
      </c>
      <c r="H1223" t="e">
        <f>VLOOKUP(F1223,#REF!,2,FALSE)</f>
        <v>#REF!</v>
      </c>
      <c r="I1223" t="s">
        <v>59</v>
      </c>
      <c r="J1223" s="4">
        <v>44821</v>
      </c>
      <c r="K1223" s="4">
        <v>44906</v>
      </c>
      <c r="L1223" s="3">
        <f>IF(K1223&lt;&gt;0,K1223-J1223,"")</f>
        <v>85</v>
      </c>
      <c r="M1223" s="4">
        <v>44935</v>
      </c>
      <c r="N1223">
        <f>M1223-J1223</f>
        <v>114</v>
      </c>
      <c r="O1223">
        <v>0</v>
      </c>
      <c r="P1223" t="e">
        <f>VLOOKUP(F1223,#REF!,3,FALSE)</f>
        <v>#REF!</v>
      </c>
      <c r="Q1223">
        <f>IF(OR(ISNUMBER(SEARCH("高等数学",E1223)),ISNUMBER(SEARCH("数学分析",E1223)),ISNUMBER(SEARCH("微积分",E1223))),1,IF(OR(ISNUMBER(SEARCH("概率",E1223)),ISNUMBER(SEARCH("数理统计",E1223)),ISNUMBER(SEARCH("统计",E1223))),2,IF(ISNUMBER(SEARCH("代数",E1223)),3,IF(OR(ISNUMBER(SEARCH("运筹",E1223)),ISNUMBER(SEARCH("优化",E1223))),4,0))))</f>
        <v>0</v>
      </c>
      <c r="R1223" t="str">
        <f>IF(AND(Q1223&gt;0,O1223=1),Q1223&amp;"-"&amp;E1223,"")</f>
        <v/>
      </c>
      <c r="S1223" t="s">
        <v>43</v>
      </c>
      <c r="U1223">
        <v>1</v>
      </c>
      <c r="V1223" t="s">
        <v>43</v>
      </c>
      <c r="X1223">
        <v>80</v>
      </c>
      <c r="Y1223">
        <v>11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e">
        <f>VLOOKUP(A1223,#REF!,4,FALSE)</f>
        <v>#REF!</v>
      </c>
      <c r="AW1223" t="e">
        <f>VLOOKUP(A1223,#REF!,5,FALSE)</f>
        <v>#REF!</v>
      </c>
      <c r="AX1223">
        <f>SUMIF(量化书目统计!A:A,H1223,量化书目统计!G:G)</f>
        <v>0</v>
      </c>
    </row>
    <row r="1224" spans="1:50" x14ac:dyDescent="0.3">
      <c r="A1224" t="s">
        <v>5645</v>
      </c>
      <c r="B1224" t="s">
        <v>539</v>
      </c>
      <c r="C1224" t="s">
        <v>185</v>
      </c>
      <c r="D1224">
        <v>5</v>
      </c>
      <c r="E1224" t="s">
        <v>566</v>
      </c>
      <c r="F1224" s="1" t="s">
        <v>953</v>
      </c>
      <c r="G1224" t="s">
        <v>954</v>
      </c>
      <c r="H1224" t="e">
        <f>VLOOKUP(F1224,#REF!,2,FALSE)</f>
        <v>#REF!</v>
      </c>
      <c r="I1224" t="s">
        <v>158</v>
      </c>
      <c r="J1224" s="4">
        <v>44916</v>
      </c>
      <c r="K1224" s="4">
        <v>44922</v>
      </c>
      <c r="L1224" s="3">
        <f>IF(K1224&lt;&gt;0,K1224-J1224,"")</f>
        <v>6</v>
      </c>
      <c r="M1224" s="4">
        <v>44986</v>
      </c>
      <c r="N1224">
        <f>M1224-J1224</f>
        <v>70</v>
      </c>
      <c r="O1224">
        <v>0</v>
      </c>
      <c r="P1224" t="e">
        <f>VLOOKUP(F1224,#REF!,3,FALSE)</f>
        <v>#REF!</v>
      </c>
      <c r="Q1224">
        <f>IF(OR(ISNUMBER(SEARCH("高等数学",E1224)),ISNUMBER(SEARCH("数学分析",E1224)),ISNUMBER(SEARCH("微积分",E1224))),1,IF(OR(ISNUMBER(SEARCH("概率",E1224)),ISNUMBER(SEARCH("数理统计",E1224)),ISNUMBER(SEARCH("统计",E1224))),2,IF(ISNUMBER(SEARCH("代数",E1224)),3,IF(OR(ISNUMBER(SEARCH("运筹",E1224)),ISNUMBER(SEARCH("优化",E1224))),4,0))))</f>
        <v>0</v>
      </c>
      <c r="R1224" t="str">
        <f>IF(AND(Q1224&gt;0,O1224=1),Q1224&amp;"-"&amp;E1224,"")</f>
        <v/>
      </c>
      <c r="S1224" t="s">
        <v>43</v>
      </c>
      <c r="U1224">
        <v>1</v>
      </c>
      <c r="V1224" t="s">
        <v>43</v>
      </c>
      <c r="X1224">
        <v>80</v>
      </c>
      <c r="Y1224">
        <v>11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e">
        <f>VLOOKUP(A1224,#REF!,4,FALSE)</f>
        <v>#REF!</v>
      </c>
      <c r="AW1224" t="e">
        <f>VLOOKUP(A1224,#REF!,5,FALSE)</f>
        <v>#REF!</v>
      </c>
      <c r="AX1224">
        <f>SUMIF(量化书目统计!A:A,H1224,量化书目统计!G:G)</f>
        <v>0</v>
      </c>
    </row>
    <row r="1225" spans="1:50" x14ac:dyDescent="0.3">
      <c r="A1225" t="s">
        <v>5678</v>
      </c>
      <c r="B1225" t="s">
        <v>539</v>
      </c>
      <c r="C1225" t="s">
        <v>561</v>
      </c>
      <c r="D1225">
        <v>3</v>
      </c>
      <c r="E1225" t="s">
        <v>1716</v>
      </c>
      <c r="F1225" s="1" t="s">
        <v>1717</v>
      </c>
      <c r="G1225" t="s">
        <v>1718</v>
      </c>
      <c r="H1225" t="e">
        <f>VLOOKUP(F1225,#REF!,2,FALSE)</f>
        <v>#REF!</v>
      </c>
      <c r="I1225" t="s">
        <v>42</v>
      </c>
      <c r="J1225" s="4">
        <v>44873</v>
      </c>
      <c r="K1225">
        <v>0</v>
      </c>
      <c r="L1225" s="3" t="str">
        <f>IF(K1225&lt;&gt;0,K1225-J1225,"")</f>
        <v/>
      </c>
      <c r="M1225" s="4">
        <v>45154</v>
      </c>
      <c r="N1225">
        <f>M1225-J1225</f>
        <v>281</v>
      </c>
      <c r="O1225">
        <v>0</v>
      </c>
      <c r="P1225" t="e">
        <f>VLOOKUP(F1225,#REF!,3,FALSE)</f>
        <v>#REF!</v>
      </c>
      <c r="Q1225">
        <f>IF(OR(ISNUMBER(SEARCH("高等数学",E1225)),ISNUMBER(SEARCH("数学分析",E1225)),ISNUMBER(SEARCH("微积分",E1225))),1,IF(OR(ISNUMBER(SEARCH("概率",E1225)),ISNUMBER(SEARCH("数理统计",E1225)),ISNUMBER(SEARCH("统计",E1225))),2,IF(ISNUMBER(SEARCH("代数",E1225)),3,IF(OR(ISNUMBER(SEARCH("运筹",E1225)),ISNUMBER(SEARCH("优化",E1225))),4,0))))</f>
        <v>0</v>
      </c>
      <c r="R1225" t="str">
        <f>IF(AND(Q1225&gt;0,O1225=1),Q1225&amp;"-"&amp;E1225,"")</f>
        <v/>
      </c>
      <c r="S1225" t="s">
        <v>43</v>
      </c>
      <c r="U1225">
        <v>1</v>
      </c>
      <c r="X1225">
        <v>80</v>
      </c>
      <c r="Y1225">
        <v>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e">
        <f>VLOOKUP(A1225,#REF!,4,FALSE)</f>
        <v>#REF!</v>
      </c>
      <c r="AW1225" t="e">
        <f>VLOOKUP(A1225,#REF!,5,FALSE)</f>
        <v>#REF!</v>
      </c>
      <c r="AX1225">
        <f>SUMIF(量化书目统计!A:A,H1225,量化书目统计!G:G)</f>
        <v>0</v>
      </c>
    </row>
    <row r="1226" spans="1:50" x14ac:dyDescent="0.3">
      <c r="A1226" t="s">
        <v>75</v>
      </c>
      <c r="B1226" t="s">
        <v>22</v>
      </c>
      <c r="C1226" t="s">
        <v>76</v>
      </c>
      <c r="D1226">
        <v>4</v>
      </c>
      <c r="E1226" t="s">
        <v>77</v>
      </c>
      <c r="F1226" s="1" t="s">
        <v>78</v>
      </c>
      <c r="G1226" t="s">
        <v>79</v>
      </c>
      <c r="H1226" t="e">
        <f>VLOOKUP(F1226,#REF!,2,FALSE)</f>
        <v>#REF!</v>
      </c>
      <c r="I1226" t="s">
        <v>74</v>
      </c>
      <c r="J1226" s="4">
        <v>44259</v>
      </c>
      <c r="K1226" s="4">
        <v>44328</v>
      </c>
      <c r="L1226" s="3">
        <f>IF(K1226&lt;&gt;0,K1226-J1226,"")</f>
        <v>69</v>
      </c>
      <c r="M1226" s="4">
        <v>44273</v>
      </c>
      <c r="N1226">
        <f>M1226-J1226</f>
        <v>14</v>
      </c>
      <c r="O1226">
        <v>0</v>
      </c>
      <c r="P1226" t="e">
        <f>VLOOKUP(F1226,#REF!,3,FALSE)</f>
        <v>#REF!</v>
      </c>
      <c r="Q1226">
        <f>IF(OR(ISNUMBER(SEARCH("高等数学",E1226)),ISNUMBER(SEARCH("数学分析",E1226)),ISNUMBER(SEARCH("微积分",E1226))),1,IF(OR(ISNUMBER(SEARCH("概率",E1226)),ISNUMBER(SEARCH("数理统计",E1226)),ISNUMBER(SEARCH("统计",E1226))),2,IF(ISNUMBER(SEARCH("代数",E1226)),3,IF(OR(ISNUMBER(SEARCH("运筹",E1226)),ISNUMBER(SEARCH("优化",E1226))),4,0))))</f>
        <v>0</v>
      </c>
      <c r="R1226" t="str">
        <f>IF(AND(Q1226&gt;0,O1226=1),Q1226&amp;"-"&amp;E1226,"")</f>
        <v/>
      </c>
      <c r="S1226" t="s">
        <v>80</v>
      </c>
      <c r="T1226">
        <v>1</v>
      </c>
      <c r="U1226">
        <v>1</v>
      </c>
      <c r="V1226" t="s">
        <v>80</v>
      </c>
      <c r="W1226">
        <v>11</v>
      </c>
      <c r="X1226">
        <v>21</v>
      </c>
      <c r="Y1226">
        <v>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e">
        <f>VLOOKUP(A1226,#REF!,4,FALSE)</f>
        <v>#REF!</v>
      </c>
      <c r="AW1226" t="e">
        <f>VLOOKUP(A1226,#REF!,5,FALSE)</f>
        <v>#REF!</v>
      </c>
      <c r="AX1226">
        <f>SUMIF(量化书目统计!A:A,H1226,量化书目统计!G:G)</f>
        <v>0</v>
      </c>
    </row>
    <row r="1227" spans="1:50" x14ac:dyDescent="0.3">
      <c r="A1227" t="s">
        <v>1035</v>
      </c>
      <c r="B1227" t="s">
        <v>539</v>
      </c>
      <c r="C1227" t="s">
        <v>313</v>
      </c>
      <c r="D1227">
        <v>5</v>
      </c>
      <c r="E1227" t="s">
        <v>533</v>
      </c>
      <c r="F1227" s="1" t="s">
        <v>534</v>
      </c>
      <c r="G1227" t="s">
        <v>535</v>
      </c>
      <c r="H1227" t="e">
        <f>VLOOKUP(F1227,#REF!,2,FALSE)</f>
        <v>#REF!</v>
      </c>
      <c r="I1227" t="s">
        <v>65</v>
      </c>
      <c r="J1227" s="4">
        <v>44560</v>
      </c>
      <c r="K1227" s="4">
        <v>44578</v>
      </c>
      <c r="L1227" s="3">
        <f>IF(K1227&lt;&gt;0,K1227-J1227,"")</f>
        <v>18</v>
      </c>
      <c r="M1227" s="4">
        <v>44624</v>
      </c>
      <c r="N1227">
        <f>M1227-J1227</f>
        <v>64</v>
      </c>
      <c r="O1227">
        <v>0</v>
      </c>
      <c r="P1227" t="e">
        <f>VLOOKUP(F1227,#REF!,3,FALSE)</f>
        <v>#REF!</v>
      </c>
      <c r="Q1227">
        <f>IF(OR(ISNUMBER(SEARCH("高等数学",E1227)),ISNUMBER(SEARCH("数学分析",E1227)),ISNUMBER(SEARCH("微积分",E1227))),1,IF(OR(ISNUMBER(SEARCH("概率",E1227)),ISNUMBER(SEARCH("数理统计",E1227)),ISNUMBER(SEARCH("统计",E1227))),2,IF(ISNUMBER(SEARCH("代数",E1227)),3,IF(OR(ISNUMBER(SEARCH("运筹",E1227)),ISNUMBER(SEARCH("优化",E1227))),4,0))))</f>
        <v>0</v>
      </c>
      <c r="R1227" t="str">
        <f>IF(AND(Q1227&gt;0,O1227=1),Q1227&amp;"-"&amp;E1227,"")</f>
        <v/>
      </c>
      <c r="S1227" t="s">
        <v>38</v>
      </c>
      <c r="T1227">
        <v>17</v>
      </c>
      <c r="U1227">
        <v>1</v>
      </c>
      <c r="V1227" t="s">
        <v>43</v>
      </c>
      <c r="X1227">
        <v>57</v>
      </c>
      <c r="Y1227">
        <v>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e">
        <f>VLOOKUP(A1227,#REF!,4,FALSE)</f>
        <v>#REF!</v>
      </c>
      <c r="AW1227" t="e">
        <f>VLOOKUP(A1227,#REF!,5,FALSE)</f>
        <v>#REF!</v>
      </c>
      <c r="AX1227">
        <f>SUMIF(量化书目统计!A:A,H1227,量化书目统计!G:G)</f>
        <v>0</v>
      </c>
    </row>
    <row r="1228" spans="1:50" x14ac:dyDescent="0.3">
      <c r="A1228" t="s">
        <v>5692</v>
      </c>
      <c r="B1228" t="s">
        <v>539</v>
      </c>
      <c r="C1228" t="s">
        <v>117</v>
      </c>
      <c r="D1228">
        <v>4</v>
      </c>
      <c r="E1228" t="s">
        <v>3236</v>
      </c>
      <c r="F1228" s="1" t="s">
        <v>3237</v>
      </c>
      <c r="G1228" t="s">
        <v>3238</v>
      </c>
      <c r="H1228" t="e">
        <f>VLOOKUP(F1228,#REF!,2,FALSE)</f>
        <v>#REF!</v>
      </c>
      <c r="I1228" t="s">
        <v>32</v>
      </c>
      <c r="J1228" s="4">
        <v>44811</v>
      </c>
      <c r="K1228" s="4">
        <v>44828</v>
      </c>
      <c r="L1228" s="3">
        <f>IF(K1228&lt;&gt;0,K1228-J1228,"")</f>
        <v>17</v>
      </c>
      <c r="M1228" s="4">
        <v>44844</v>
      </c>
      <c r="N1228">
        <f>M1228-J1228</f>
        <v>33</v>
      </c>
      <c r="O1228">
        <v>0</v>
      </c>
      <c r="P1228" t="e">
        <f>VLOOKUP(F1228,#REF!,3,FALSE)</f>
        <v>#REF!</v>
      </c>
      <c r="Q1228">
        <f>IF(OR(ISNUMBER(SEARCH("高等数学",E1228)),ISNUMBER(SEARCH("数学分析",E1228)),ISNUMBER(SEARCH("微积分",E1228))),1,IF(OR(ISNUMBER(SEARCH("概率",E1228)),ISNUMBER(SEARCH("数理统计",E1228)),ISNUMBER(SEARCH("统计",E1228))),2,IF(ISNUMBER(SEARCH("代数",E1228)),3,IF(OR(ISNUMBER(SEARCH("运筹",E1228)),ISNUMBER(SEARCH("优化",E1228))),4,0))))</f>
        <v>0</v>
      </c>
      <c r="R1228" t="str">
        <f>IF(AND(Q1228&gt;0,O1228=1),Q1228&amp;"-"&amp;E1228,"")</f>
        <v/>
      </c>
      <c r="S1228" t="s">
        <v>43</v>
      </c>
      <c r="U1228">
        <v>1</v>
      </c>
      <c r="V1228" t="s">
        <v>43</v>
      </c>
      <c r="X1228">
        <v>80</v>
      </c>
      <c r="Y1228">
        <v>9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e">
        <f>VLOOKUP(A1228,#REF!,4,FALSE)</f>
        <v>#REF!</v>
      </c>
      <c r="AW1228" t="e">
        <f>VLOOKUP(A1228,#REF!,5,FALSE)</f>
        <v>#REF!</v>
      </c>
      <c r="AX1228">
        <f>SUMIF(量化书目统计!A:A,H1228,量化书目统计!G:G)</f>
        <v>0</v>
      </c>
    </row>
    <row r="1229" spans="1:50" x14ac:dyDescent="0.3">
      <c r="A1229" t="s">
        <v>5700</v>
      </c>
      <c r="B1229" t="s">
        <v>539</v>
      </c>
      <c r="C1229" t="s">
        <v>990</v>
      </c>
      <c r="D1229">
        <v>4</v>
      </c>
      <c r="E1229" t="s">
        <v>1284</v>
      </c>
      <c r="F1229" s="1" t="s">
        <v>1285</v>
      </c>
      <c r="G1229" t="s">
        <v>1286</v>
      </c>
      <c r="H1229" t="e">
        <f>VLOOKUP(F1229,#REF!,2,FALSE)</f>
        <v>#REF!</v>
      </c>
      <c r="I1229" t="s">
        <v>59</v>
      </c>
      <c r="J1229" s="4">
        <v>44850</v>
      </c>
      <c r="K1229" s="4">
        <v>45097</v>
      </c>
      <c r="L1229" s="3">
        <f>IF(K1229&lt;&gt;0,K1229-J1229,"")</f>
        <v>247</v>
      </c>
      <c r="M1229" s="4">
        <v>45118</v>
      </c>
      <c r="N1229">
        <f>M1229-J1229</f>
        <v>268</v>
      </c>
      <c r="O1229">
        <v>0</v>
      </c>
      <c r="P1229" t="e">
        <f>VLOOKUP(F1229,#REF!,3,FALSE)</f>
        <v>#REF!</v>
      </c>
      <c r="Q1229">
        <f>IF(OR(ISNUMBER(SEARCH("高等数学",E1229)),ISNUMBER(SEARCH("数学分析",E1229)),ISNUMBER(SEARCH("微积分",E1229))),1,IF(OR(ISNUMBER(SEARCH("概率",E1229)),ISNUMBER(SEARCH("数理统计",E1229)),ISNUMBER(SEARCH("统计",E1229))),2,IF(ISNUMBER(SEARCH("代数",E1229)),3,IF(OR(ISNUMBER(SEARCH("运筹",E1229)),ISNUMBER(SEARCH("优化",E1229))),4,0))))</f>
        <v>0</v>
      </c>
      <c r="R1229" t="str">
        <f>IF(AND(Q1229&gt;0,O1229=1),Q1229&amp;"-"&amp;E1229,"")</f>
        <v/>
      </c>
      <c r="S1229" t="s">
        <v>43</v>
      </c>
      <c r="U1229">
        <v>1</v>
      </c>
      <c r="V1229" t="s">
        <v>43</v>
      </c>
      <c r="X1229">
        <v>80</v>
      </c>
      <c r="Y1229">
        <v>9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e">
        <f>VLOOKUP(A1229,#REF!,4,FALSE)</f>
        <v>#REF!</v>
      </c>
      <c r="AW1229" t="e">
        <f>VLOOKUP(A1229,#REF!,5,FALSE)</f>
        <v>#REF!</v>
      </c>
      <c r="AX1229">
        <f>SUMIF(量化书目统计!A:A,H1229,量化书目统计!G:G)</f>
        <v>0</v>
      </c>
    </row>
    <row r="1230" spans="1:50" x14ac:dyDescent="0.3">
      <c r="A1230" t="s">
        <v>5634</v>
      </c>
      <c r="B1230" t="s">
        <v>539</v>
      </c>
      <c r="C1230" t="s">
        <v>34</v>
      </c>
      <c r="D1230">
        <v>5</v>
      </c>
      <c r="E1230" t="s">
        <v>29</v>
      </c>
      <c r="F1230" s="1" t="s">
        <v>30</v>
      </c>
      <c r="G1230" t="s">
        <v>31</v>
      </c>
      <c r="H1230" t="e">
        <f>VLOOKUP(F1230,#REF!,2,FALSE)</f>
        <v>#REF!</v>
      </c>
      <c r="I1230" t="s">
        <v>32</v>
      </c>
      <c r="J1230" s="4">
        <v>44881</v>
      </c>
      <c r="K1230" s="4">
        <v>44899</v>
      </c>
      <c r="L1230" s="3">
        <f>IF(K1230&lt;&gt;0,K1230-J1230,"")</f>
        <v>18</v>
      </c>
      <c r="M1230" s="4">
        <v>44942</v>
      </c>
      <c r="N1230">
        <f>M1230-J1230</f>
        <v>61</v>
      </c>
      <c r="O1230">
        <v>0</v>
      </c>
      <c r="P1230" t="e">
        <f>VLOOKUP(F1230,#REF!,3,FALSE)</f>
        <v>#REF!</v>
      </c>
      <c r="Q1230">
        <f>IF(OR(ISNUMBER(SEARCH("高等数学",E1230)),ISNUMBER(SEARCH("数学分析",E1230)),ISNUMBER(SEARCH("微积分",E1230))),1,IF(OR(ISNUMBER(SEARCH("概率",E1230)),ISNUMBER(SEARCH("数理统计",E1230)),ISNUMBER(SEARCH("统计",E1230))),2,IF(ISNUMBER(SEARCH("代数",E1230)),3,IF(OR(ISNUMBER(SEARCH("运筹",E1230)),ISNUMBER(SEARCH("优化",E1230))),4,0))))</f>
        <v>0</v>
      </c>
      <c r="R1230" t="str">
        <f>IF(AND(Q1230&gt;0,O1230=1),Q1230&amp;"-"&amp;E1230,"")</f>
        <v/>
      </c>
      <c r="S1230" t="s">
        <v>43</v>
      </c>
      <c r="U1230">
        <v>1</v>
      </c>
      <c r="V1230" t="s">
        <v>43</v>
      </c>
      <c r="X1230">
        <v>80</v>
      </c>
      <c r="Y1230">
        <v>10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e">
        <f>VLOOKUP(A1230,#REF!,4,FALSE)</f>
        <v>#REF!</v>
      </c>
      <c r="AW1230" t="e">
        <f>VLOOKUP(A1230,#REF!,5,FALSE)</f>
        <v>#REF!</v>
      </c>
      <c r="AX1230">
        <f>SUMIF(量化书目统计!A:A,H1230,量化书目统计!G:G)</f>
        <v>0</v>
      </c>
    </row>
    <row r="1231" spans="1:50" x14ac:dyDescent="0.3">
      <c r="A1231" t="s">
        <v>5748</v>
      </c>
      <c r="B1231" t="s">
        <v>22</v>
      </c>
      <c r="D1231">
        <v>0</v>
      </c>
      <c r="E1231" t="s">
        <v>1227</v>
      </c>
      <c r="F1231" s="1" t="s">
        <v>1228</v>
      </c>
      <c r="G1231" t="s">
        <v>1229</v>
      </c>
      <c r="H1231" t="e">
        <f>VLOOKUP(F1231,#REF!,2,FALSE)</f>
        <v>#REF!</v>
      </c>
      <c r="I1231" t="s">
        <v>158</v>
      </c>
      <c r="J1231" s="4">
        <v>44842</v>
      </c>
      <c r="K1231">
        <v>0</v>
      </c>
      <c r="L1231" s="3" t="str">
        <f>IF(K1231&lt;&gt;0,K1231-J1231,"")</f>
        <v/>
      </c>
      <c r="M1231" s="4">
        <v>45154</v>
      </c>
      <c r="N1231">
        <f>M1231-J1231</f>
        <v>312</v>
      </c>
      <c r="O1231">
        <v>0</v>
      </c>
      <c r="P1231" t="e">
        <f>VLOOKUP(F1231,#REF!,3,FALSE)</f>
        <v>#REF!</v>
      </c>
      <c r="Q1231">
        <f>IF(OR(ISNUMBER(SEARCH("高等数学",E1231)),ISNUMBER(SEARCH("数学分析",E1231)),ISNUMBER(SEARCH("微积分",E1231))),1,IF(OR(ISNUMBER(SEARCH("概率",E1231)),ISNUMBER(SEARCH("数理统计",E1231)),ISNUMBER(SEARCH("统计",E1231))),2,IF(ISNUMBER(SEARCH("代数",E1231)),3,IF(OR(ISNUMBER(SEARCH("运筹",E1231)),ISNUMBER(SEARCH("优化",E1231))),4,0))))</f>
        <v>0</v>
      </c>
      <c r="R1231" t="str">
        <f>IF(AND(Q1231&gt;0,O1231=1),Q1231&amp;"-"&amp;E1231,"")</f>
        <v/>
      </c>
      <c r="S1231" t="s">
        <v>43</v>
      </c>
      <c r="U1231">
        <v>1</v>
      </c>
      <c r="X1231">
        <v>80</v>
      </c>
      <c r="Y1231">
        <v>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e">
        <f>VLOOKUP(A1231,#REF!,4,FALSE)</f>
        <v>#REF!</v>
      </c>
      <c r="AW1231" t="e">
        <f>VLOOKUP(A1231,#REF!,5,FALSE)</f>
        <v>#REF!</v>
      </c>
      <c r="AX1231">
        <f>SUMIF(量化书目统计!A:A,H1231,量化书目统计!G:G)</f>
        <v>0</v>
      </c>
    </row>
    <row r="1232" spans="1:50" x14ac:dyDescent="0.3">
      <c r="A1232" t="s">
        <v>511</v>
      </c>
      <c r="B1232" t="s">
        <v>22</v>
      </c>
      <c r="C1232" t="s">
        <v>144</v>
      </c>
      <c r="D1232">
        <v>5</v>
      </c>
      <c r="E1232" t="s">
        <v>512</v>
      </c>
      <c r="F1232" s="1" t="s">
        <v>513</v>
      </c>
      <c r="G1232" t="s">
        <v>514</v>
      </c>
      <c r="H1232" t="e">
        <f>VLOOKUP(F1232,#REF!,2,FALSE)</f>
        <v>#REF!</v>
      </c>
      <c r="I1232" t="s">
        <v>158</v>
      </c>
      <c r="J1232" s="4">
        <v>44874</v>
      </c>
      <c r="K1232" s="4">
        <v>44978</v>
      </c>
      <c r="L1232" s="3">
        <f>IF(K1232&lt;&gt;0,K1232-J1232,"")</f>
        <v>104</v>
      </c>
      <c r="M1232" s="4">
        <v>44985</v>
      </c>
      <c r="N1232">
        <f>M1232-J1232</f>
        <v>111</v>
      </c>
      <c r="O1232">
        <v>0</v>
      </c>
      <c r="P1232" t="e">
        <f>VLOOKUP(F1232,#REF!,3,FALSE)</f>
        <v>#REF!</v>
      </c>
      <c r="Q1232">
        <f>IF(OR(ISNUMBER(SEARCH("高等数学",E1232)),ISNUMBER(SEARCH("数学分析",E1232)),ISNUMBER(SEARCH("微积分",E1232))),1,IF(OR(ISNUMBER(SEARCH("概率",E1232)),ISNUMBER(SEARCH("数理统计",E1232)),ISNUMBER(SEARCH("统计",E1232))),2,IF(ISNUMBER(SEARCH("代数",E1232)),3,IF(OR(ISNUMBER(SEARCH("运筹",E1232)),ISNUMBER(SEARCH("优化",E1232))),4,0))))</f>
        <v>0</v>
      </c>
      <c r="R1232" t="str">
        <f>IF(AND(Q1232&gt;0,O1232=1),Q1232&amp;"-"&amp;E1232,"")</f>
        <v/>
      </c>
      <c r="S1232" t="s">
        <v>43</v>
      </c>
      <c r="U1232">
        <v>1</v>
      </c>
      <c r="V1232" t="s">
        <v>43</v>
      </c>
      <c r="X1232">
        <v>80</v>
      </c>
      <c r="Y1232">
        <v>5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e">
        <f>VLOOKUP(A1232,#REF!,4,FALSE)</f>
        <v>#REF!</v>
      </c>
      <c r="AW1232" t="e">
        <f>VLOOKUP(A1232,#REF!,5,FALSE)</f>
        <v>#REF!</v>
      </c>
      <c r="AX1232">
        <f>SUMIF(量化书目统计!A:A,H1232,量化书目统计!G:G)</f>
        <v>0</v>
      </c>
    </row>
    <row r="1233" spans="1:50" x14ac:dyDescent="0.3">
      <c r="A1233" t="s">
        <v>5545</v>
      </c>
      <c r="B1233" t="s">
        <v>539</v>
      </c>
      <c r="C1233" t="s">
        <v>185</v>
      </c>
      <c r="D1233">
        <v>5</v>
      </c>
      <c r="E1233" t="s">
        <v>1194</v>
      </c>
      <c r="F1233" s="1" t="s">
        <v>1195</v>
      </c>
      <c r="G1233" t="s">
        <v>1196</v>
      </c>
      <c r="H1233" t="e">
        <f>VLOOKUP(F1233,#REF!,2,FALSE)</f>
        <v>#REF!</v>
      </c>
      <c r="I1233" t="s">
        <v>158</v>
      </c>
      <c r="J1233" s="4">
        <v>44872</v>
      </c>
      <c r="K1233" s="4">
        <v>44977</v>
      </c>
      <c r="L1233" s="3">
        <f>IF(K1233&lt;&gt;0,K1233-J1233,"")</f>
        <v>105</v>
      </c>
      <c r="M1233" s="4">
        <v>44985</v>
      </c>
      <c r="N1233">
        <f>M1233-J1233</f>
        <v>113</v>
      </c>
      <c r="O1233">
        <v>0</v>
      </c>
      <c r="P1233" t="e">
        <f>VLOOKUP(F1233,#REF!,3,FALSE)</f>
        <v>#REF!</v>
      </c>
      <c r="Q1233">
        <f>IF(OR(ISNUMBER(SEARCH("高等数学",E1233)),ISNUMBER(SEARCH("数学分析",E1233)),ISNUMBER(SEARCH("微积分",E1233))),1,IF(OR(ISNUMBER(SEARCH("概率",E1233)),ISNUMBER(SEARCH("数理统计",E1233)),ISNUMBER(SEARCH("统计",E1233))),2,IF(ISNUMBER(SEARCH("代数",E1233)),3,IF(OR(ISNUMBER(SEARCH("运筹",E1233)),ISNUMBER(SEARCH("优化",E1233))),4,0))))</f>
        <v>0</v>
      </c>
      <c r="R1233" t="str">
        <f>IF(AND(Q1233&gt;0,O1233=1),Q1233&amp;"-"&amp;E1233,"")</f>
        <v/>
      </c>
      <c r="S1233" t="s">
        <v>43</v>
      </c>
      <c r="U1233">
        <v>1</v>
      </c>
      <c r="V1233" t="s">
        <v>43</v>
      </c>
      <c r="X1233">
        <v>80</v>
      </c>
      <c r="Y1233">
        <v>4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e">
        <f>VLOOKUP(A1233,#REF!,4,FALSE)</f>
        <v>#REF!</v>
      </c>
      <c r="AW1233" t="e">
        <f>VLOOKUP(A1233,#REF!,5,FALSE)</f>
        <v>#REF!</v>
      </c>
      <c r="AX1233">
        <f>SUMIF(量化书目统计!A:A,H1233,量化书目统计!G:G)</f>
        <v>0</v>
      </c>
    </row>
    <row r="1234" spans="1:50" x14ac:dyDescent="0.3">
      <c r="A1234" t="s">
        <v>5544</v>
      </c>
      <c r="B1234" t="s">
        <v>539</v>
      </c>
      <c r="C1234" t="s">
        <v>34</v>
      </c>
      <c r="D1234">
        <v>5</v>
      </c>
      <c r="E1234" t="s">
        <v>3320</v>
      </c>
      <c r="F1234" s="1" t="s">
        <v>3321</v>
      </c>
      <c r="G1234" t="s">
        <v>3322</v>
      </c>
      <c r="H1234" t="e">
        <f>VLOOKUP(F1234,#REF!,2,FALSE)</f>
        <v>#REF!</v>
      </c>
      <c r="I1234" t="s">
        <v>175</v>
      </c>
      <c r="J1234" s="4">
        <v>44831</v>
      </c>
      <c r="K1234" s="4">
        <v>44984</v>
      </c>
      <c r="L1234" s="3">
        <f>IF(K1234&lt;&gt;0,K1234-J1234,"")</f>
        <v>153</v>
      </c>
      <c r="M1234" s="4">
        <v>44985</v>
      </c>
      <c r="N1234">
        <f>M1234-J1234</f>
        <v>154</v>
      </c>
      <c r="O1234">
        <v>0</v>
      </c>
      <c r="P1234" t="e">
        <f>VLOOKUP(F1234,#REF!,3,FALSE)</f>
        <v>#REF!</v>
      </c>
      <c r="Q1234">
        <f>IF(OR(ISNUMBER(SEARCH("高等数学",E1234)),ISNUMBER(SEARCH("数学分析",E1234)),ISNUMBER(SEARCH("微积分",E1234))),1,IF(OR(ISNUMBER(SEARCH("概率",E1234)),ISNUMBER(SEARCH("数理统计",E1234)),ISNUMBER(SEARCH("统计",E1234))),2,IF(ISNUMBER(SEARCH("代数",E1234)),3,IF(OR(ISNUMBER(SEARCH("运筹",E1234)),ISNUMBER(SEARCH("优化",E1234))),4,0))))</f>
        <v>0</v>
      </c>
      <c r="R1234" t="str">
        <f>IF(AND(Q1234&gt;0,O1234=1),Q1234&amp;"-"&amp;E1234,"")</f>
        <v/>
      </c>
      <c r="S1234" t="s">
        <v>43</v>
      </c>
      <c r="U1234">
        <v>1</v>
      </c>
      <c r="V1234" t="s">
        <v>43</v>
      </c>
      <c r="X1234">
        <v>80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e">
        <f>VLOOKUP(A1234,#REF!,4,FALSE)</f>
        <v>#REF!</v>
      </c>
      <c r="AW1234" t="e">
        <f>VLOOKUP(A1234,#REF!,5,FALSE)</f>
        <v>#REF!</v>
      </c>
      <c r="AX1234">
        <f>SUMIF(量化书目统计!A:A,H1234,量化书目统计!G:G)</f>
        <v>0</v>
      </c>
    </row>
    <row r="1235" spans="1:50" x14ac:dyDescent="0.3">
      <c r="A1235" t="s">
        <v>5546</v>
      </c>
      <c r="B1235" t="s">
        <v>539</v>
      </c>
      <c r="C1235" t="s">
        <v>308</v>
      </c>
      <c r="D1235">
        <v>1</v>
      </c>
      <c r="E1235" t="s">
        <v>901</v>
      </c>
      <c r="F1235" s="1" t="s">
        <v>902</v>
      </c>
      <c r="G1235" t="s">
        <v>903</v>
      </c>
      <c r="H1235" t="e">
        <f>VLOOKUP(F1235,#REF!,2,FALSE)</f>
        <v>#REF!</v>
      </c>
      <c r="I1235" t="s">
        <v>59</v>
      </c>
      <c r="J1235" s="4">
        <v>44806</v>
      </c>
      <c r="K1235" s="4">
        <v>44831</v>
      </c>
      <c r="L1235" s="3">
        <f>IF(K1235&lt;&gt;0,K1235-J1235,"")</f>
        <v>25</v>
      </c>
      <c r="M1235" s="4">
        <v>44834</v>
      </c>
      <c r="N1235">
        <f>M1235-J1235</f>
        <v>28</v>
      </c>
      <c r="O1235">
        <v>0</v>
      </c>
      <c r="P1235" t="e">
        <f>VLOOKUP(F1235,#REF!,3,FALSE)</f>
        <v>#REF!</v>
      </c>
      <c r="Q1235">
        <f>IF(OR(ISNUMBER(SEARCH("高等数学",E1235)),ISNUMBER(SEARCH("数学分析",E1235)),ISNUMBER(SEARCH("微积分",E1235))),1,IF(OR(ISNUMBER(SEARCH("概率",E1235)),ISNUMBER(SEARCH("数理统计",E1235)),ISNUMBER(SEARCH("统计",E1235))),2,IF(ISNUMBER(SEARCH("代数",E1235)),3,IF(OR(ISNUMBER(SEARCH("运筹",E1235)),ISNUMBER(SEARCH("优化",E1235))),4,0))))</f>
        <v>3</v>
      </c>
      <c r="R1235" t="str">
        <f>IF(AND(Q1235&gt;0,O1235=1),Q1235&amp;"-"&amp;E1235,"")</f>
        <v/>
      </c>
      <c r="S1235" t="s">
        <v>43</v>
      </c>
      <c r="U1235">
        <v>1</v>
      </c>
      <c r="V1235" t="s">
        <v>43</v>
      </c>
      <c r="X1235">
        <v>80</v>
      </c>
      <c r="Y1235">
        <v>11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e">
        <f>VLOOKUP(A1235,#REF!,4,FALSE)</f>
        <v>#REF!</v>
      </c>
      <c r="AW1235" t="e">
        <f>VLOOKUP(A1235,#REF!,5,FALSE)</f>
        <v>#REF!</v>
      </c>
      <c r="AX1235">
        <f>SUMIF(量化书目统计!A:A,H1235,量化书目统计!G:G)</f>
        <v>0</v>
      </c>
    </row>
    <row r="1236" spans="1:50" x14ac:dyDescent="0.3">
      <c r="A1236" t="s">
        <v>5721</v>
      </c>
      <c r="B1236" t="s">
        <v>539</v>
      </c>
      <c r="C1236" t="s">
        <v>91</v>
      </c>
      <c r="D1236">
        <v>4</v>
      </c>
      <c r="E1236" t="s">
        <v>210</v>
      </c>
      <c r="F1236" s="1" t="s">
        <v>215</v>
      </c>
      <c r="G1236" t="s">
        <v>216</v>
      </c>
      <c r="H1236" t="e">
        <f>VLOOKUP(F1236,#REF!,2,FALSE)</f>
        <v>#REF!</v>
      </c>
      <c r="I1236" t="s">
        <v>32</v>
      </c>
      <c r="J1236" s="4">
        <v>44810</v>
      </c>
      <c r="K1236" s="4">
        <v>44862</v>
      </c>
      <c r="L1236" s="3">
        <f>IF(K1236&lt;&gt;0,K1236-J1236,"")</f>
        <v>52</v>
      </c>
      <c r="M1236" s="4">
        <v>44872</v>
      </c>
      <c r="N1236">
        <f>M1236-J1236</f>
        <v>62</v>
      </c>
      <c r="O1236">
        <v>0</v>
      </c>
      <c r="P1236" t="e">
        <f>VLOOKUP(F1236,#REF!,3,FALSE)</f>
        <v>#REF!</v>
      </c>
      <c r="Q1236">
        <f>IF(OR(ISNUMBER(SEARCH("高等数学",E1236)),ISNUMBER(SEARCH("数学分析",E1236)),ISNUMBER(SEARCH("微积分",E1236))),1,IF(OR(ISNUMBER(SEARCH("概率",E1236)),ISNUMBER(SEARCH("数理统计",E1236)),ISNUMBER(SEARCH("统计",E1236))),2,IF(ISNUMBER(SEARCH("代数",E1236)),3,IF(OR(ISNUMBER(SEARCH("运筹",E1236)),ISNUMBER(SEARCH("优化",E1236))),4,0))))</f>
        <v>0</v>
      </c>
      <c r="R1236" t="str">
        <f>IF(AND(Q1236&gt;0,O1236=1),Q1236&amp;"-"&amp;E1236,"")</f>
        <v/>
      </c>
      <c r="S1236" t="s">
        <v>43</v>
      </c>
      <c r="U1236">
        <v>3</v>
      </c>
      <c r="V1236" t="s">
        <v>43</v>
      </c>
      <c r="X1236">
        <v>80</v>
      </c>
      <c r="Y1236">
        <v>4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e">
        <f>VLOOKUP(A1236,#REF!,4,FALSE)</f>
        <v>#REF!</v>
      </c>
      <c r="AW1236" t="e">
        <f>VLOOKUP(A1236,#REF!,5,FALSE)</f>
        <v>#REF!</v>
      </c>
      <c r="AX1236">
        <f>SUMIF(量化书目统计!A:A,H1236,量化书目统计!G:G)</f>
        <v>0</v>
      </c>
    </row>
    <row r="1237" spans="1:50" x14ac:dyDescent="0.3">
      <c r="A1237" t="s">
        <v>5202</v>
      </c>
      <c r="B1237" t="s">
        <v>539</v>
      </c>
      <c r="C1237" t="s">
        <v>423</v>
      </c>
      <c r="D1237">
        <v>5</v>
      </c>
      <c r="E1237" t="s">
        <v>682</v>
      </c>
      <c r="F1237" s="1" t="s">
        <v>683</v>
      </c>
      <c r="G1237" t="s">
        <v>684</v>
      </c>
      <c r="H1237" t="e">
        <f>VLOOKUP(F1237,#REF!,2,FALSE)</f>
        <v>#REF!</v>
      </c>
      <c r="I1237" t="s">
        <v>32</v>
      </c>
      <c r="J1237" s="4">
        <v>44815</v>
      </c>
      <c r="K1237" s="4">
        <v>44817</v>
      </c>
      <c r="L1237" s="3">
        <f>IF(K1237&lt;&gt;0,K1237-J1237,"")</f>
        <v>2</v>
      </c>
      <c r="M1237" s="4">
        <v>44875</v>
      </c>
      <c r="N1237">
        <f>M1237-J1237</f>
        <v>60</v>
      </c>
      <c r="O1237">
        <v>0</v>
      </c>
      <c r="P1237" t="e">
        <f>VLOOKUP(F1237,#REF!,3,FALSE)</f>
        <v>#REF!</v>
      </c>
      <c r="Q1237">
        <f>IF(OR(ISNUMBER(SEARCH("高等数学",E1237)),ISNUMBER(SEARCH("数学分析",E1237)),ISNUMBER(SEARCH("微积分",E1237))),1,IF(OR(ISNUMBER(SEARCH("概率",E1237)),ISNUMBER(SEARCH("数理统计",E1237)),ISNUMBER(SEARCH("统计",E1237))),2,IF(ISNUMBER(SEARCH("代数",E1237)),3,IF(OR(ISNUMBER(SEARCH("运筹",E1237)),ISNUMBER(SEARCH("优化",E1237))),4,0))))</f>
        <v>0</v>
      </c>
      <c r="R1237" t="str">
        <f>IF(AND(Q1237&gt;0,O1237=1),Q1237&amp;"-"&amp;E1237,"")</f>
        <v/>
      </c>
      <c r="S1237" t="s">
        <v>43</v>
      </c>
      <c r="U1237">
        <v>1</v>
      </c>
      <c r="V1237" t="s">
        <v>43</v>
      </c>
      <c r="X1237">
        <v>80</v>
      </c>
      <c r="Y1237">
        <v>4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e">
        <f>VLOOKUP(A1237,#REF!,4,FALSE)</f>
        <v>#REF!</v>
      </c>
      <c r="AW1237" t="e">
        <f>VLOOKUP(A1237,#REF!,5,FALSE)</f>
        <v>#REF!</v>
      </c>
      <c r="AX1237">
        <f>SUMIF(量化书目统计!A:A,H1237,量化书目统计!G:G)</f>
        <v>0</v>
      </c>
    </row>
    <row r="1238" spans="1:50" x14ac:dyDescent="0.3">
      <c r="A1238" t="s">
        <v>1036</v>
      </c>
      <c r="B1238" t="s">
        <v>539</v>
      </c>
      <c r="C1238" t="s">
        <v>313</v>
      </c>
      <c r="D1238">
        <v>5</v>
      </c>
      <c r="E1238" t="s">
        <v>1028</v>
      </c>
      <c r="F1238" s="1" t="s">
        <v>1029</v>
      </c>
      <c r="G1238" t="s">
        <v>1030</v>
      </c>
      <c r="H1238" t="e">
        <f>VLOOKUP(F1238,#REF!,2,FALSE)</f>
        <v>#REF!</v>
      </c>
      <c r="I1238" t="s">
        <v>49</v>
      </c>
      <c r="J1238" s="4">
        <v>44508</v>
      </c>
      <c r="K1238" s="4">
        <v>44564</v>
      </c>
      <c r="L1238" s="3">
        <f>IF(K1238&lt;&gt;0,K1238-J1238,"")</f>
        <v>56</v>
      </c>
      <c r="M1238" s="4">
        <v>44568</v>
      </c>
      <c r="N1238">
        <f>M1238-J1238</f>
        <v>60</v>
      </c>
      <c r="O1238">
        <v>0</v>
      </c>
      <c r="P1238" t="e">
        <f>VLOOKUP(F1238,#REF!,3,FALSE)</f>
        <v>#REF!</v>
      </c>
      <c r="Q1238">
        <f>IF(OR(ISNUMBER(SEARCH("高等数学",E1238)),ISNUMBER(SEARCH("数学分析",E1238)),ISNUMBER(SEARCH("微积分",E1238))),1,IF(OR(ISNUMBER(SEARCH("概率",E1238)),ISNUMBER(SEARCH("数理统计",E1238)),ISNUMBER(SEARCH("统计",E1238))),2,IF(ISNUMBER(SEARCH("代数",E1238)),3,IF(OR(ISNUMBER(SEARCH("运筹",E1238)),ISNUMBER(SEARCH("优化",E1238))),4,0))))</f>
        <v>0</v>
      </c>
      <c r="R1238" t="str">
        <f>IF(AND(Q1238&gt;0,O1238=1),Q1238&amp;"-"&amp;E1238,"")</f>
        <v/>
      </c>
      <c r="S1238" t="s">
        <v>38</v>
      </c>
      <c r="T1238">
        <v>10</v>
      </c>
      <c r="U1238">
        <v>1</v>
      </c>
      <c r="V1238" t="s">
        <v>38</v>
      </c>
      <c r="W1238">
        <v>18</v>
      </c>
      <c r="X1238">
        <v>50</v>
      </c>
      <c r="Y1238">
        <v>4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e">
        <f>VLOOKUP(A1238,#REF!,4,FALSE)</f>
        <v>#REF!</v>
      </c>
      <c r="AW1238" t="e">
        <f>VLOOKUP(A1238,#REF!,5,FALSE)</f>
        <v>#REF!</v>
      </c>
      <c r="AX1238">
        <f>SUMIF(量化书目统计!A:A,H1238,量化书目统计!G:G)</f>
        <v>0</v>
      </c>
    </row>
    <row r="1239" spans="1:50" x14ac:dyDescent="0.3">
      <c r="A1239" t="s">
        <v>5785</v>
      </c>
      <c r="B1239" t="s">
        <v>22</v>
      </c>
      <c r="D1239">
        <v>0</v>
      </c>
      <c r="E1239" t="s">
        <v>1784</v>
      </c>
      <c r="F1239" s="1" t="s">
        <v>1785</v>
      </c>
      <c r="G1239" t="s">
        <v>1786</v>
      </c>
      <c r="H1239" t="e">
        <f>VLOOKUP(F1239,#REF!,2,FALSE)</f>
        <v>#REF!</v>
      </c>
      <c r="I1239" t="s">
        <v>32</v>
      </c>
      <c r="J1239" s="4">
        <v>44896</v>
      </c>
      <c r="K1239" s="4">
        <v>44946</v>
      </c>
      <c r="L1239" s="3">
        <f>IF(K1239&lt;&gt;0,K1239-J1239,"")</f>
        <v>50</v>
      </c>
      <c r="M1239" s="4">
        <v>44986</v>
      </c>
      <c r="N1239">
        <f>M1239-J1239</f>
        <v>90</v>
      </c>
      <c r="O1239">
        <v>0</v>
      </c>
      <c r="P1239" t="e">
        <f>VLOOKUP(F1239,#REF!,3,FALSE)</f>
        <v>#REF!</v>
      </c>
      <c r="Q1239">
        <f>IF(OR(ISNUMBER(SEARCH("高等数学",E1239)),ISNUMBER(SEARCH("数学分析",E1239)),ISNUMBER(SEARCH("微积分",E1239))),1,IF(OR(ISNUMBER(SEARCH("概率",E1239)),ISNUMBER(SEARCH("数理统计",E1239)),ISNUMBER(SEARCH("统计",E1239))),2,IF(ISNUMBER(SEARCH("代数",E1239)),3,IF(OR(ISNUMBER(SEARCH("运筹",E1239)),ISNUMBER(SEARCH("优化",E1239))),4,0))))</f>
        <v>0</v>
      </c>
      <c r="R1239" t="str">
        <f>IF(AND(Q1239&gt;0,O1239=1),Q1239&amp;"-"&amp;E1239,"")</f>
        <v/>
      </c>
      <c r="S1239" t="s">
        <v>43</v>
      </c>
      <c r="U1239">
        <v>1</v>
      </c>
      <c r="V1239" t="s">
        <v>43</v>
      </c>
      <c r="X1239">
        <v>80</v>
      </c>
      <c r="Y1239">
        <v>4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e">
        <f>VLOOKUP(A1239,#REF!,4,FALSE)</f>
        <v>#REF!</v>
      </c>
      <c r="AW1239" t="e">
        <f>VLOOKUP(A1239,#REF!,5,FALSE)</f>
        <v>#REF!</v>
      </c>
      <c r="AX1239">
        <f>SUMIF(量化书目统计!A:A,H1239,量化书目统计!G:G)</f>
        <v>0</v>
      </c>
    </row>
    <row r="1240" spans="1:50" x14ac:dyDescent="0.3">
      <c r="A1240" t="s">
        <v>5727</v>
      </c>
      <c r="B1240" t="s">
        <v>5723</v>
      </c>
      <c r="D1240">
        <v>0</v>
      </c>
      <c r="E1240" t="s">
        <v>1553</v>
      </c>
      <c r="F1240" s="1" t="s">
        <v>1554</v>
      </c>
      <c r="G1240" t="s">
        <v>1555</v>
      </c>
      <c r="H1240" t="e">
        <f>VLOOKUP(F1240,#REF!,2,FALSE)</f>
        <v>#REF!</v>
      </c>
      <c r="I1240" t="s">
        <v>231</v>
      </c>
      <c r="J1240" s="4">
        <v>44494</v>
      </c>
      <c r="K1240" s="4">
        <v>44495</v>
      </c>
      <c r="L1240" s="3">
        <f>IF(K1240&lt;&gt;0,K1240-J1240,"")</f>
        <v>1</v>
      </c>
      <c r="M1240" s="4">
        <v>44494</v>
      </c>
      <c r="N1240">
        <f>M1240-J1240</f>
        <v>0</v>
      </c>
      <c r="O1240">
        <v>0</v>
      </c>
      <c r="P1240" t="e">
        <f>VLOOKUP(F1240,#REF!,3,FALSE)</f>
        <v>#REF!</v>
      </c>
      <c r="Q1240">
        <f>IF(OR(ISNUMBER(SEARCH("高等数学",E1240)),ISNUMBER(SEARCH("数学分析",E1240)),ISNUMBER(SEARCH("微积分",E1240))),1,IF(OR(ISNUMBER(SEARCH("概率",E1240)),ISNUMBER(SEARCH("数理统计",E1240)),ISNUMBER(SEARCH("统计",E1240))),2,IF(ISNUMBER(SEARCH("代数",E1240)),3,IF(OR(ISNUMBER(SEARCH("运筹",E1240)),ISNUMBER(SEARCH("优化",E1240))),4,0))))</f>
        <v>0</v>
      </c>
      <c r="R1240" t="str">
        <f>IF(AND(Q1240&gt;0,O1240=1),Q1240&amp;"-"&amp;E1240,"")</f>
        <v/>
      </c>
      <c r="S1240" t="s">
        <v>38</v>
      </c>
      <c r="T1240">
        <v>8</v>
      </c>
      <c r="U1240">
        <v>1</v>
      </c>
      <c r="V1240" t="s">
        <v>38</v>
      </c>
      <c r="W1240">
        <v>8</v>
      </c>
      <c r="X1240">
        <v>48</v>
      </c>
      <c r="Y1240">
        <v>4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e">
        <f>VLOOKUP(A1240,#REF!,4,FALSE)</f>
        <v>#REF!</v>
      </c>
      <c r="AW1240" t="e">
        <f>VLOOKUP(A1240,#REF!,5,FALSE)</f>
        <v>#REF!</v>
      </c>
      <c r="AX1240">
        <f>SUMIF(量化书目统计!A:A,H1240,量化书目统计!G:G)</f>
        <v>0</v>
      </c>
    </row>
    <row r="1241" spans="1:50" x14ac:dyDescent="0.3">
      <c r="A1241" t="s">
        <v>5726</v>
      </c>
      <c r="B1241" t="s">
        <v>5723</v>
      </c>
      <c r="D1241">
        <v>0</v>
      </c>
      <c r="E1241" t="s">
        <v>1056</v>
      </c>
      <c r="F1241" s="1" t="s">
        <v>1057</v>
      </c>
      <c r="G1241" t="s">
        <v>1058</v>
      </c>
      <c r="H1241" t="e">
        <f>VLOOKUP(F1241,#REF!,2,FALSE)</f>
        <v>#REF!</v>
      </c>
      <c r="I1241" t="s">
        <v>32</v>
      </c>
      <c r="J1241" s="4">
        <v>44258</v>
      </c>
      <c r="K1241" s="4">
        <v>44328</v>
      </c>
      <c r="L1241" s="3">
        <f>IF(K1241&lt;&gt;0,K1241-J1241,"")</f>
        <v>70</v>
      </c>
      <c r="M1241" s="4">
        <v>44438</v>
      </c>
      <c r="N1241">
        <f>M1241-J1241</f>
        <v>180</v>
      </c>
      <c r="O1241">
        <v>0</v>
      </c>
      <c r="P1241" t="e">
        <f>VLOOKUP(F1241,#REF!,3,FALSE)</f>
        <v>#REF!</v>
      </c>
      <c r="Q1241">
        <f>IF(OR(ISNUMBER(SEARCH("高等数学",E1241)),ISNUMBER(SEARCH("数学分析",E1241)),ISNUMBER(SEARCH("微积分",E1241))),1,IF(OR(ISNUMBER(SEARCH("概率",E1241)),ISNUMBER(SEARCH("数理统计",E1241)),ISNUMBER(SEARCH("统计",E1241))),2,IF(ISNUMBER(SEARCH("代数",E1241)),3,IF(OR(ISNUMBER(SEARCH("运筹",E1241)),ISNUMBER(SEARCH("优化",E1241))),4,0))))</f>
        <v>0</v>
      </c>
      <c r="R1241" t="str">
        <f>IF(AND(Q1241&gt;0,O1241=1),Q1241&amp;"-"&amp;E1241,"")</f>
        <v/>
      </c>
      <c r="S1241" t="s">
        <v>80</v>
      </c>
      <c r="T1241">
        <v>1</v>
      </c>
      <c r="U1241">
        <v>1</v>
      </c>
      <c r="V1241" t="s">
        <v>80</v>
      </c>
      <c r="W1241">
        <v>11</v>
      </c>
      <c r="X1241">
        <v>21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e">
        <f>VLOOKUP(A1241,#REF!,4,FALSE)</f>
        <v>#REF!</v>
      </c>
      <c r="AW1241" t="e">
        <f>VLOOKUP(A1241,#REF!,5,FALSE)</f>
        <v>#REF!</v>
      </c>
      <c r="AX1241">
        <f>SUMIF(量化书目统计!A:A,H1241,量化书目统计!G:G)</f>
        <v>0</v>
      </c>
    </row>
    <row r="1242" spans="1:50" x14ac:dyDescent="0.3">
      <c r="A1242" t="s">
        <v>5722</v>
      </c>
      <c r="B1242" t="s">
        <v>5723</v>
      </c>
      <c r="D1242">
        <v>0</v>
      </c>
      <c r="E1242" t="s">
        <v>4080</v>
      </c>
      <c r="F1242" s="1" t="s">
        <v>4081</v>
      </c>
      <c r="G1242" t="s">
        <v>4082</v>
      </c>
      <c r="H1242" t="e">
        <f>VLOOKUP(F1242,#REF!,2,FALSE)</f>
        <v>#REF!</v>
      </c>
      <c r="I1242" t="s">
        <v>175</v>
      </c>
      <c r="J1242" s="4">
        <v>44110</v>
      </c>
      <c r="K1242" s="4">
        <v>44113</v>
      </c>
      <c r="L1242" s="3">
        <f>IF(K1242&lt;&gt;0,K1242-J1242,"")</f>
        <v>3</v>
      </c>
      <c r="M1242" s="4">
        <v>44113</v>
      </c>
      <c r="N1242">
        <f>M1242-J1242</f>
        <v>3</v>
      </c>
      <c r="O1242">
        <v>0</v>
      </c>
      <c r="P1242" t="e">
        <f>VLOOKUP(F1242,#REF!,3,FALSE)</f>
        <v>#REF!</v>
      </c>
      <c r="Q1242">
        <f>IF(OR(ISNUMBER(SEARCH("高等数学",E1242)),ISNUMBER(SEARCH("数学分析",E1242)),ISNUMBER(SEARCH("微积分",E1242))),1,IF(OR(ISNUMBER(SEARCH("概率",E1242)),ISNUMBER(SEARCH("数理统计",E1242)),ISNUMBER(SEARCH("统计",E1242))),2,IF(ISNUMBER(SEARCH("代数",E1242)),3,IF(OR(ISNUMBER(SEARCH("运筹",E1242)),ISNUMBER(SEARCH("优化",E1242))),4,0))))</f>
        <v>0</v>
      </c>
      <c r="R1242" t="str">
        <f>IF(AND(Q1242&gt;0,O1242=1),Q1242&amp;"-"&amp;E1242,"")</f>
        <v/>
      </c>
      <c r="S1242" t="s">
        <v>28</v>
      </c>
      <c r="T1242">
        <v>5</v>
      </c>
      <c r="U1242">
        <v>1</v>
      </c>
      <c r="V1242" t="s">
        <v>28</v>
      </c>
      <c r="W1242">
        <v>5</v>
      </c>
      <c r="X1242">
        <v>5</v>
      </c>
      <c r="Y1242">
        <v>15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e">
        <f>VLOOKUP(A1242,#REF!,4,FALSE)</f>
        <v>#REF!</v>
      </c>
      <c r="AW1242" t="e">
        <f>VLOOKUP(A1242,#REF!,5,FALSE)</f>
        <v>#REF!</v>
      </c>
      <c r="AX1242">
        <f>SUMIF(量化书目统计!A:A,H1242,量化书目统计!G:G)</f>
        <v>0</v>
      </c>
    </row>
    <row r="1243" spans="1:50" x14ac:dyDescent="0.3">
      <c r="A1243" t="s">
        <v>5725</v>
      </c>
      <c r="B1243" t="s">
        <v>5723</v>
      </c>
      <c r="D1243">
        <v>0</v>
      </c>
      <c r="E1243" t="s">
        <v>1391</v>
      </c>
      <c r="F1243" s="1" t="s">
        <v>1392</v>
      </c>
      <c r="G1243" t="s">
        <v>1393</v>
      </c>
      <c r="H1243" t="e">
        <f>VLOOKUP(F1243,#REF!,2,FALSE)</f>
        <v>#REF!</v>
      </c>
      <c r="I1243" t="s">
        <v>32</v>
      </c>
      <c r="J1243" s="4">
        <v>44287</v>
      </c>
      <c r="K1243" s="4">
        <v>44288</v>
      </c>
      <c r="L1243" s="3">
        <f>IF(K1243&lt;&gt;0,K1243-J1243,"")</f>
        <v>1</v>
      </c>
      <c r="M1243" s="4">
        <v>44287</v>
      </c>
      <c r="N1243">
        <f>M1243-J1243</f>
        <v>0</v>
      </c>
      <c r="O1243">
        <v>0</v>
      </c>
      <c r="P1243" t="e">
        <f>VLOOKUP(F1243,#REF!,3,FALSE)</f>
        <v>#REF!</v>
      </c>
      <c r="Q1243">
        <f>IF(OR(ISNUMBER(SEARCH("高等数学",E1243)),ISNUMBER(SEARCH("数学分析",E1243)),ISNUMBER(SEARCH("微积分",E1243))),1,IF(OR(ISNUMBER(SEARCH("概率",E1243)),ISNUMBER(SEARCH("数理统计",E1243)),ISNUMBER(SEARCH("统计",E1243))),2,IF(ISNUMBER(SEARCH("代数",E1243)),3,IF(OR(ISNUMBER(SEARCH("运筹",E1243)),ISNUMBER(SEARCH("优化",E1243))),4,0))))</f>
        <v>0</v>
      </c>
      <c r="R1243" t="str">
        <f>IF(AND(Q1243&gt;0,O1243=1),Q1243&amp;"-"&amp;E1243,"")</f>
        <v/>
      </c>
      <c r="S1243" t="s">
        <v>80</v>
      </c>
      <c r="T1243">
        <v>5</v>
      </c>
      <c r="U1243">
        <v>1</v>
      </c>
      <c r="V1243" t="s">
        <v>80</v>
      </c>
      <c r="W1243">
        <v>5</v>
      </c>
      <c r="X1243">
        <v>25</v>
      </c>
      <c r="Y1243">
        <v>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e">
        <f>VLOOKUP(A1243,#REF!,4,FALSE)</f>
        <v>#REF!</v>
      </c>
      <c r="AW1243" t="e">
        <f>VLOOKUP(A1243,#REF!,5,FALSE)</f>
        <v>#REF!</v>
      </c>
      <c r="AX1243">
        <f>SUMIF(量化书目统计!A:A,H1243,量化书目统计!G:G)</f>
        <v>0</v>
      </c>
    </row>
    <row r="1244" spans="1:50" x14ac:dyDescent="0.3">
      <c r="A1244" t="s">
        <v>5724</v>
      </c>
      <c r="B1244" t="s">
        <v>5723</v>
      </c>
      <c r="D1244">
        <v>0</v>
      </c>
      <c r="E1244" t="s">
        <v>238</v>
      </c>
      <c r="F1244" s="1" t="s">
        <v>239</v>
      </c>
      <c r="G1244" t="s">
        <v>240</v>
      </c>
      <c r="H1244" t="e">
        <f>VLOOKUP(F1244,#REF!,2,FALSE)</f>
        <v>#REF!</v>
      </c>
      <c r="I1244" t="s">
        <v>32</v>
      </c>
      <c r="J1244" s="4">
        <v>44117</v>
      </c>
      <c r="K1244" s="4">
        <v>44120</v>
      </c>
      <c r="L1244" s="3">
        <f>IF(K1244&lt;&gt;0,K1244-J1244,"")</f>
        <v>3</v>
      </c>
      <c r="M1244" s="4">
        <v>44117</v>
      </c>
      <c r="N1244">
        <f>M1244-J1244</f>
        <v>0</v>
      </c>
      <c r="O1244">
        <v>0</v>
      </c>
      <c r="P1244" t="e">
        <f>VLOOKUP(F1244,#REF!,3,FALSE)</f>
        <v>#REF!</v>
      </c>
      <c r="Q1244">
        <f>IF(OR(ISNUMBER(SEARCH("高等数学",E1244)),ISNUMBER(SEARCH("数学分析",E1244)),ISNUMBER(SEARCH("微积分",E1244))),1,IF(OR(ISNUMBER(SEARCH("概率",E1244)),ISNUMBER(SEARCH("数理统计",E1244)),ISNUMBER(SEARCH("统计",E1244))),2,IF(ISNUMBER(SEARCH("代数",E1244)),3,IF(OR(ISNUMBER(SEARCH("运筹",E1244)),ISNUMBER(SEARCH("优化",E1244))),4,0))))</f>
        <v>0</v>
      </c>
      <c r="R1244" t="str">
        <f>IF(AND(Q1244&gt;0,O1244=1),Q1244&amp;"-"&amp;E1244,"")</f>
        <v/>
      </c>
      <c r="S1244" t="s">
        <v>28</v>
      </c>
      <c r="T1244">
        <v>6</v>
      </c>
      <c r="U1244">
        <v>1</v>
      </c>
      <c r="V1244" t="s">
        <v>28</v>
      </c>
      <c r="W1244">
        <v>6</v>
      </c>
      <c r="X1244">
        <v>6</v>
      </c>
      <c r="Y1244">
        <v>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e">
        <f>VLOOKUP(A1244,#REF!,4,FALSE)</f>
        <v>#REF!</v>
      </c>
      <c r="AW1244" t="e">
        <f>VLOOKUP(A1244,#REF!,5,FALSE)</f>
        <v>#REF!</v>
      </c>
      <c r="AX1244">
        <f>SUMIF(量化书目统计!A:A,H1244,量化书目统计!G:G)</f>
        <v>0</v>
      </c>
    </row>
    <row r="1245" spans="1:50" x14ac:dyDescent="0.3">
      <c r="A1245" t="s">
        <v>1037</v>
      </c>
      <c r="B1245" t="s">
        <v>539</v>
      </c>
      <c r="C1245" t="s">
        <v>313</v>
      </c>
      <c r="D1245">
        <v>5</v>
      </c>
      <c r="E1245" t="s">
        <v>480</v>
      </c>
      <c r="F1245" s="1" t="s">
        <v>481</v>
      </c>
      <c r="G1245" t="s">
        <v>482</v>
      </c>
      <c r="H1245" t="e">
        <f>VLOOKUP(F1245,#REF!,2,FALSE)</f>
        <v>#REF!</v>
      </c>
      <c r="I1245" t="s">
        <v>175</v>
      </c>
      <c r="J1245" s="4">
        <v>44113</v>
      </c>
      <c r="K1245" s="4">
        <v>44203</v>
      </c>
      <c r="L1245" s="3">
        <f>IF(K1245&lt;&gt;0,K1245-J1245,"")</f>
        <v>90</v>
      </c>
      <c r="M1245" s="4">
        <v>44127</v>
      </c>
      <c r="N1245">
        <f>M1245-J1245</f>
        <v>14</v>
      </c>
      <c r="O1245">
        <v>0</v>
      </c>
      <c r="P1245" t="e">
        <f>VLOOKUP(F1245,#REF!,3,FALSE)</f>
        <v>#REF!</v>
      </c>
      <c r="Q1245">
        <f>IF(OR(ISNUMBER(SEARCH("高等数学",E1245)),ISNUMBER(SEARCH("数学分析",E1245)),ISNUMBER(SEARCH("微积分",E1245))),1,IF(OR(ISNUMBER(SEARCH("概率",E1245)),ISNUMBER(SEARCH("数理统计",E1245)),ISNUMBER(SEARCH("统计",E1245))),2,IF(ISNUMBER(SEARCH("代数",E1245)),3,IF(OR(ISNUMBER(SEARCH("运筹",E1245)),ISNUMBER(SEARCH("优化",E1245))),4,0))))</f>
        <v>0</v>
      </c>
      <c r="R1245" t="str">
        <f>IF(AND(Q1245&gt;0,O1245=1),Q1245&amp;"-"&amp;E1245,"")</f>
        <v/>
      </c>
      <c r="S1245" t="s">
        <v>28</v>
      </c>
      <c r="T1245">
        <v>5</v>
      </c>
      <c r="U1245">
        <v>1</v>
      </c>
      <c r="V1245" t="s">
        <v>28</v>
      </c>
      <c r="W1245">
        <v>18</v>
      </c>
      <c r="X1245">
        <v>5</v>
      </c>
      <c r="Y1245">
        <v>9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e">
        <f>VLOOKUP(A1245,#REF!,4,FALSE)</f>
        <v>#REF!</v>
      </c>
      <c r="AW1245" t="e">
        <f>VLOOKUP(A1245,#REF!,5,FALSE)</f>
        <v>#REF!</v>
      </c>
      <c r="AX1245">
        <f>SUMIF(量化书目统计!A:A,H1245,量化书目统计!G:G)</f>
        <v>0</v>
      </c>
    </row>
    <row r="1246" spans="1:50" x14ac:dyDescent="0.3">
      <c r="A1246" t="s">
        <v>1038</v>
      </c>
      <c r="B1246" t="s">
        <v>539</v>
      </c>
      <c r="C1246" t="s">
        <v>731</v>
      </c>
      <c r="D1246">
        <v>5</v>
      </c>
      <c r="E1246" t="s">
        <v>1039</v>
      </c>
      <c r="F1246" s="1" t="s">
        <v>1040</v>
      </c>
      <c r="G1246" t="s">
        <v>1041</v>
      </c>
      <c r="H1246" t="e">
        <f>VLOOKUP(F1246,#REF!,2,FALSE)</f>
        <v>#REF!</v>
      </c>
      <c r="I1246" t="s">
        <v>49</v>
      </c>
      <c r="J1246" s="4">
        <v>44124</v>
      </c>
      <c r="K1246" s="4">
        <v>44347</v>
      </c>
      <c r="L1246" s="3">
        <f>IF(K1246&lt;&gt;0,K1246-J1246,"")</f>
        <v>223</v>
      </c>
      <c r="M1246" s="4">
        <v>44186</v>
      </c>
      <c r="N1246">
        <f>M1246-J1246</f>
        <v>62</v>
      </c>
      <c r="O1246">
        <v>0</v>
      </c>
      <c r="P1246" t="e">
        <f>VLOOKUP(F1246,#REF!,3,FALSE)</f>
        <v>#REF!</v>
      </c>
      <c r="Q1246">
        <f>IF(OR(ISNUMBER(SEARCH("高等数学",E1246)),ISNUMBER(SEARCH("数学分析",E1246)),ISNUMBER(SEARCH("微积分",E1246))),1,IF(OR(ISNUMBER(SEARCH("概率",E1246)),ISNUMBER(SEARCH("数理统计",E1246)),ISNUMBER(SEARCH("统计",E1246))),2,IF(ISNUMBER(SEARCH("代数",E1246)),3,IF(OR(ISNUMBER(SEARCH("运筹",E1246)),ISNUMBER(SEARCH("优化",E1246))),4,0))))</f>
        <v>0</v>
      </c>
      <c r="R1246" t="str">
        <f>IF(AND(Q1246&gt;0,O1246=1),Q1246&amp;"-"&amp;E1246,"")</f>
        <v/>
      </c>
      <c r="S1246" t="s">
        <v>28</v>
      </c>
      <c r="T1246">
        <v>7</v>
      </c>
      <c r="U1246">
        <v>1</v>
      </c>
      <c r="V1246" t="s">
        <v>80</v>
      </c>
      <c r="W1246">
        <v>14</v>
      </c>
      <c r="X1246">
        <v>7</v>
      </c>
      <c r="Y1246">
        <v>7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e">
        <f>VLOOKUP(A1246,#REF!,4,FALSE)</f>
        <v>#REF!</v>
      </c>
      <c r="AW1246" t="e">
        <f>VLOOKUP(A1246,#REF!,5,FALSE)</f>
        <v>#REF!</v>
      </c>
      <c r="AX1246">
        <f>SUMIF(量化书目统计!A:A,H1246,量化书目统计!G:G)</f>
        <v>0</v>
      </c>
    </row>
    <row r="1247" spans="1:50" x14ac:dyDescent="0.3">
      <c r="A1247" t="s">
        <v>1042</v>
      </c>
      <c r="B1247" t="s">
        <v>539</v>
      </c>
      <c r="C1247" t="s">
        <v>313</v>
      </c>
      <c r="D1247">
        <v>5</v>
      </c>
      <c r="E1247" t="s">
        <v>283</v>
      </c>
      <c r="F1247" s="1" t="s">
        <v>284</v>
      </c>
      <c r="G1247" t="s">
        <v>285</v>
      </c>
      <c r="H1247" t="e">
        <f>VLOOKUP(F1247,#REF!,2,FALSE)</f>
        <v>#REF!</v>
      </c>
      <c r="I1247" t="s">
        <v>32</v>
      </c>
      <c r="J1247" s="4">
        <v>44183</v>
      </c>
      <c r="K1247" s="4">
        <v>44211</v>
      </c>
      <c r="L1247" s="3">
        <f>IF(K1247&lt;&gt;0,K1247-J1247,"")</f>
        <v>28</v>
      </c>
      <c r="M1247" s="4">
        <v>44260</v>
      </c>
      <c r="N1247">
        <f>M1247-J1247</f>
        <v>77</v>
      </c>
      <c r="O1247">
        <v>0</v>
      </c>
      <c r="P1247" t="e">
        <f>VLOOKUP(F1247,#REF!,3,FALSE)</f>
        <v>#REF!</v>
      </c>
      <c r="Q1247">
        <f>IF(OR(ISNUMBER(SEARCH("高等数学",E1247)),ISNUMBER(SEARCH("数学分析",E1247)),ISNUMBER(SEARCH("微积分",E1247))),1,IF(OR(ISNUMBER(SEARCH("概率",E1247)),ISNUMBER(SEARCH("数理统计",E1247)),ISNUMBER(SEARCH("统计",E1247))),2,IF(ISNUMBER(SEARCH("代数",E1247)),3,IF(OR(ISNUMBER(SEARCH("运筹",E1247)),ISNUMBER(SEARCH("优化",E1247))),4,0))))</f>
        <v>0</v>
      </c>
      <c r="R1247" t="str">
        <f>IF(AND(Q1247&gt;0,O1247=1),Q1247&amp;"-"&amp;E1247,"")</f>
        <v/>
      </c>
      <c r="S1247" t="s">
        <v>28</v>
      </c>
      <c r="T1247">
        <v>15</v>
      </c>
      <c r="U1247">
        <v>1</v>
      </c>
      <c r="V1247" t="s">
        <v>28</v>
      </c>
      <c r="W1247">
        <v>18</v>
      </c>
      <c r="X1247">
        <v>15</v>
      </c>
      <c r="Y1247">
        <v>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e">
        <f>VLOOKUP(A1247,#REF!,4,FALSE)</f>
        <v>#REF!</v>
      </c>
      <c r="AW1247" t="e">
        <f>VLOOKUP(A1247,#REF!,5,FALSE)</f>
        <v>#REF!</v>
      </c>
      <c r="AX1247">
        <f>SUMIF(量化书目统计!A:A,H1247,量化书目统计!G:G)</f>
        <v>0</v>
      </c>
    </row>
    <row r="1248" spans="1:50" x14ac:dyDescent="0.3">
      <c r="A1248" t="s">
        <v>1043</v>
      </c>
      <c r="B1248" t="s">
        <v>539</v>
      </c>
      <c r="C1248" t="s">
        <v>247</v>
      </c>
      <c r="D1248">
        <v>5</v>
      </c>
      <c r="E1248" t="s">
        <v>1044</v>
      </c>
      <c r="F1248" s="1" t="s">
        <v>1045</v>
      </c>
      <c r="G1248" t="s">
        <v>1046</v>
      </c>
      <c r="H1248" t="e">
        <f>VLOOKUP(F1248,#REF!,2,FALSE)</f>
        <v>#REF!</v>
      </c>
      <c r="I1248" t="s">
        <v>65</v>
      </c>
      <c r="J1248" s="4">
        <v>44140</v>
      </c>
      <c r="K1248" s="4">
        <v>44159</v>
      </c>
      <c r="L1248" s="3">
        <f>IF(K1248&lt;&gt;0,K1248-J1248,"")</f>
        <v>19</v>
      </c>
      <c r="M1248" s="4">
        <v>44165</v>
      </c>
      <c r="N1248">
        <f>M1248-J1248</f>
        <v>25</v>
      </c>
      <c r="O1248">
        <v>0</v>
      </c>
      <c r="P1248" t="e">
        <f>VLOOKUP(F1248,#REF!,3,FALSE)</f>
        <v>#REF!</v>
      </c>
      <c r="Q1248">
        <f>IF(OR(ISNUMBER(SEARCH("高等数学",E1248)),ISNUMBER(SEARCH("数学分析",E1248)),ISNUMBER(SEARCH("微积分",E1248))),1,IF(OR(ISNUMBER(SEARCH("概率",E1248)),ISNUMBER(SEARCH("数理统计",E1248)),ISNUMBER(SEARCH("统计",E1248))),2,IF(ISNUMBER(SEARCH("代数",E1248)),3,IF(OR(ISNUMBER(SEARCH("运筹",E1248)),ISNUMBER(SEARCH("优化",E1248))),4,0))))</f>
        <v>0</v>
      </c>
      <c r="R1248" t="str">
        <f>IF(AND(Q1248&gt;0,O1248=1),Q1248&amp;"-"&amp;E1248,"")</f>
        <v/>
      </c>
      <c r="S1248" t="s">
        <v>28</v>
      </c>
      <c r="T1248">
        <v>9</v>
      </c>
      <c r="U1248">
        <v>1</v>
      </c>
      <c r="V1248" t="s">
        <v>28</v>
      </c>
      <c r="W1248">
        <v>12</v>
      </c>
      <c r="X1248">
        <v>9</v>
      </c>
      <c r="Y1248">
        <v>9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e">
        <f>VLOOKUP(A1248,#REF!,4,FALSE)</f>
        <v>#REF!</v>
      </c>
      <c r="AW1248" t="e">
        <f>VLOOKUP(A1248,#REF!,5,FALSE)</f>
        <v>#REF!</v>
      </c>
      <c r="AX1248">
        <f>SUMIF(量化书目统计!A:A,H1248,量化书目统计!G:G)</f>
        <v>0</v>
      </c>
    </row>
    <row r="1249" spans="1:50" x14ac:dyDescent="0.3">
      <c r="A1249" t="s">
        <v>1047</v>
      </c>
      <c r="B1249" t="s">
        <v>539</v>
      </c>
      <c r="C1249" t="s">
        <v>82</v>
      </c>
      <c r="D1249">
        <v>5</v>
      </c>
      <c r="E1249" t="s">
        <v>275</v>
      </c>
      <c r="F1249" s="1" t="s">
        <v>276</v>
      </c>
      <c r="G1249" t="s">
        <v>277</v>
      </c>
      <c r="H1249" t="e">
        <f>VLOOKUP(F1249,#REF!,2,FALSE)</f>
        <v>#REF!</v>
      </c>
      <c r="I1249" t="s">
        <v>74</v>
      </c>
      <c r="J1249" s="4">
        <v>44370</v>
      </c>
      <c r="K1249" s="4">
        <v>44372</v>
      </c>
      <c r="L1249" s="3">
        <f>IF(K1249&lt;&gt;0,K1249-J1249,"")</f>
        <v>2</v>
      </c>
      <c r="M1249" s="4">
        <v>44431</v>
      </c>
      <c r="N1249">
        <f>M1249-J1249</f>
        <v>61</v>
      </c>
      <c r="O1249">
        <v>0</v>
      </c>
      <c r="P1249" t="e">
        <f>VLOOKUP(F1249,#REF!,3,FALSE)</f>
        <v>#REF!</v>
      </c>
      <c r="Q1249">
        <f>IF(OR(ISNUMBER(SEARCH("高等数学",E1249)),ISNUMBER(SEARCH("数学分析",E1249)),ISNUMBER(SEARCH("微积分",E1249))),1,IF(OR(ISNUMBER(SEARCH("概率",E1249)),ISNUMBER(SEARCH("数理统计",E1249)),ISNUMBER(SEARCH("统计",E1249))),2,IF(ISNUMBER(SEARCH("代数",E1249)),3,IF(OR(ISNUMBER(SEARCH("运筹",E1249)),ISNUMBER(SEARCH("优化",E1249))),4,0))))</f>
        <v>0</v>
      </c>
      <c r="R1249" t="str">
        <f>IF(AND(Q1249&gt;0,O1249=1),Q1249&amp;"-"&amp;E1249,"")</f>
        <v/>
      </c>
      <c r="S1249" t="s">
        <v>80</v>
      </c>
      <c r="T1249">
        <v>17</v>
      </c>
      <c r="U1249">
        <v>1</v>
      </c>
      <c r="V1249" t="s">
        <v>80</v>
      </c>
      <c r="W1249">
        <v>17</v>
      </c>
      <c r="X1249">
        <v>37</v>
      </c>
      <c r="Y1249">
        <v>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e">
        <f>VLOOKUP(A1249,#REF!,4,FALSE)</f>
        <v>#REF!</v>
      </c>
      <c r="AW1249" t="e">
        <f>VLOOKUP(A1249,#REF!,5,FALSE)</f>
        <v>#REF!</v>
      </c>
      <c r="AX1249">
        <f>SUMIF(量化书目统计!A:A,H1249,量化书目统计!G:G)</f>
        <v>0</v>
      </c>
    </row>
    <row r="1250" spans="1:50" x14ac:dyDescent="0.3">
      <c r="A1250" t="s">
        <v>1051</v>
      </c>
      <c r="B1250" t="s">
        <v>539</v>
      </c>
      <c r="C1250" t="s">
        <v>82</v>
      </c>
      <c r="D1250">
        <v>5</v>
      </c>
      <c r="E1250" t="s">
        <v>1052</v>
      </c>
      <c r="F1250" s="1" t="s">
        <v>1053</v>
      </c>
      <c r="G1250" t="s">
        <v>1054</v>
      </c>
      <c r="H1250" t="e">
        <f>VLOOKUP(F1250,#REF!,2,FALSE)</f>
        <v>#REF!</v>
      </c>
      <c r="I1250" t="s">
        <v>53</v>
      </c>
      <c r="J1250" s="4">
        <v>44117</v>
      </c>
      <c r="K1250" s="4">
        <v>44139</v>
      </c>
      <c r="L1250" s="3">
        <f>IF(K1250&lt;&gt;0,K1250-J1250,"")</f>
        <v>22</v>
      </c>
      <c r="M1250" s="4">
        <v>44145</v>
      </c>
      <c r="N1250">
        <f>M1250-J1250</f>
        <v>28</v>
      </c>
      <c r="O1250">
        <v>0</v>
      </c>
      <c r="P1250" t="e">
        <f>VLOOKUP(F1250,#REF!,3,FALSE)</f>
        <v>#REF!</v>
      </c>
      <c r="Q1250">
        <f>IF(OR(ISNUMBER(SEARCH("高等数学",E1250)),ISNUMBER(SEARCH("数学分析",E1250)),ISNUMBER(SEARCH("微积分",E1250))),1,IF(OR(ISNUMBER(SEARCH("概率",E1250)),ISNUMBER(SEARCH("数理统计",E1250)),ISNUMBER(SEARCH("统计",E1250))),2,IF(ISNUMBER(SEARCH("代数",E1250)),3,IF(OR(ISNUMBER(SEARCH("运筹",E1250)),ISNUMBER(SEARCH("优化",E1250))),4,0))))</f>
        <v>0</v>
      </c>
      <c r="R1250" t="str">
        <f>IF(AND(Q1250&gt;0,O1250=1),Q1250&amp;"-"&amp;E1250,"")</f>
        <v/>
      </c>
      <c r="S1250" t="s">
        <v>28</v>
      </c>
      <c r="T1250">
        <v>6</v>
      </c>
      <c r="U1250">
        <v>2</v>
      </c>
      <c r="V1250" t="s">
        <v>28</v>
      </c>
      <c r="W1250">
        <v>9</v>
      </c>
      <c r="X1250">
        <v>6</v>
      </c>
      <c r="Y1250">
        <v>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e">
        <f>VLOOKUP(A1250,#REF!,4,FALSE)</f>
        <v>#REF!</v>
      </c>
      <c r="AW1250" t="e">
        <f>VLOOKUP(A1250,#REF!,5,FALSE)</f>
        <v>#REF!</v>
      </c>
      <c r="AX1250">
        <f>SUMIF(量化书目统计!A:A,H1250,量化书目统计!G:G)</f>
        <v>0</v>
      </c>
    </row>
    <row r="1251" spans="1:50" x14ac:dyDescent="0.3">
      <c r="A1251" t="s">
        <v>1055</v>
      </c>
      <c r="B1251" t="s">
        <v>539</v>
      </c>
      <c r="C1251" t="s">
        <v>34</v>
      </c>
      <c r="D1251">
        <v>5</v>
      </c>
      <c r="E1251" t="s">
        <v>1056</v>
      </c>
      <c r="F1251" s="1" t="s">
        <v>1057</v>
      </c>
      <c r="G1251" t="s">
        <v>1058</v>
      </c>
      <c r="H1251" t="e">
        <f>VLOOKUP(F1251,#REF!,2,FALSE)</f>
        <v>#REF!</v>
      </c>
      <c r="I1251" t="s">
        <v>32</v>
      </c>
      <c r="J1251" s="4">
        <v>44120</v>
      </c>
      <c r="K1251" s="4">
        <v>44133</v>
      </c>
      <c r="L1251" s="3">
        <f>IF(K1251&lt;&gt;0,K1251-J1251,"")</f>
        <v>13</v>
      </c>
      <c r="M1251" s="4">
        <v>44180</v>
      </c>
      <c r="N1251">
        <f>M1251-J1251</f>
        <v>60</v>
      </c>
      <c r="O1251">
        <v>0</v>
      </c>
      <c r="P1251" t="e">
        <f>VLOOKUP(F1251,#REF!,3,FALSE)</f>
        <v>#REF!</v>
      </c>
      <c r="Q1251">
        <f>IF(OR(ISNUMBER(SEARCH("高等数学",E1251)),ISNUMBER(SEARCH("数学分析",E1251)),ISNUMBER(SEARCH("微积分",E1251))),1,IF(OR(ISNUMBER(SEARCH("概率",E1251)),ISNUMBER(SEARCH("数理统计",E1251)),ISNUMBER(SEARCH("统计",E1251))),2,IF(ISNUMBER(SEARCH("代数",E1251)),3,IF(OR(ISNUMBER(SEARCH("运筹",E1251)),ISNUMBER(SEARCH("优化",E1251))),4,0))))</f>
        <v>0</v>
      </c>
      <c r="R1251" t="str">
        <f>IF(AND(Q1251&gt;0,O1251=1),Q1251&amp;"-"&amp;E1251,"")</f>
        <v/>
      </c>
      <c r="S1251" t="s">
        <v>28</v>
      </c>
      <c r="T1251">
        <v>6</v>
      </c>
      <c r="U1251">
        <v>1</v>
      </c>
      <c r="V1251" t="s">
        <v>28</v>
      </c>
      <c r="W1251">
        <v>8</v>
      </c>
      <c r="X1251">
        <v>6</v>
      </c>
      <c r="Y1251">
        <v>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e">
        <f>VLOOKUP(A1251,#REF!,4,FALSE)</f>
        <v>#REF!</v>
      </c>
      <c r="AW1251" t="e">
        <f>VLOOKUP(A1251,#REF!,5,FALSE)</f>
        <v>#REF!</v>
      </c>
      <c r="AX1251">
        <f>SUMIF(量化书目统计!A:A,H1251,量化书目统计!G:G)</f>
        <v>0</v>
      </c>
    </row>
    <row r="1252" spans="1:50" x14ac:dyDescent="0.3">
      <c r="A1252" t="s">
        <v>1059</v>
      </c>
      <c r="B1252" t="s">
        <v>539</v>
      </c>
      <c r="C1252" t="s">
        <v>82</v>
      </c>
      <c r="D1252">
        <v>5</v>
      </c>
      <c r="E1252" t="s">
        <v>1014</v>
      </c>
      <c r="F1252" s="1" t="s">
        <v>1015</v>
      </c>
      <c r="G1252" t="s">
        <v>1016</v>
      </c>
      <c r="H1252" t="e">
        <f>VLOOKUP(F1252,#REF!,2,FALSE)</f>
        <v>#REF!</v>
      </c>
      <c r="I1252" t="s">
        <v>32</v>
      </c>
      <c r="J1252" s="4">
        <v>44280</v>
      </c>
      <c r="K1252" s="4">
        <v>44376</v>
      </c>
      <c r="L1252" s="3">
        <f>IF(K1252&lt;&gt;0,K1252-J1252,"")</f>
        <v>96</v>
      </c>
      <c r="M1252" s="4">
        <v>44400</v>
      </c>
      <c r="N1252">
        <f>M1252-J1252</f>
        <v>120</v>
      </c>
      <c r="O1252">
        <v>0</v>
      </c>
      <c r="P1252" t="e">
        <f>VLOOKUP(F1252,#REF!,3,FALSE)</f>
        <v>#REF!</v>
      </c>
      <c r="Q1252">
        <f>IF(OR(ISNUMBER(SEARCH("高等数学",E1252)),ISNUMBER(SEARCH("数学分析",E1252)),ISNUMBER(SEARCH("微积分",E1252))),1,IF(OR(ISNUMBER(SEARCH("概率",E1252)),ISNUMBER(SEARCH("数理统计",E1252)),ISNUMBER(SEARCH("统计",E1252))),2,IF(ISNUMBER(SEARCH("代数",E1252)),3,IF(OR(ISNUMBER(SEARCH("运筹",E1252)),ISNUMBER(SEARCH("优化",E1252))),4,0))))</f>
        <v>0</v>
      </c>
      <c r="R1252" t="str">
        <f>IF(AND(Q1252&gt;0,O1252=1),Q1252&amp;"-"&amp;E1252,"")</f>
        <v/>
      </c>
      <c r="S1252" t="s">
        <v>80</v>
      </c>
      <c r="T1252">
        <v>4</v>
      </c>
      <c r="U1252">
        <v>1</v>
      </c>
      <c r="V1252" t="s">
        <v>80</v>
      </c>
      <c r="W1252">
        <v>18</v>
      </c>
      <c r="X1252">
        <v>24</v>
      </c>
      <c r="Y1252">
        <v>15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e">
        <f>VLOOKUP(A1252,#REF!,4,FALSE)</f>
        <v>#REF!</v>
      </c>
      <c r="AW1252" t="e">
        <f>VLOOKUP(A1252,#REF!,5,FALSE)</f>
        <v>#REF!</v>
      </c>
      <c r="AX1252">
        <f>SUMIF(量化书目统计!A:A,H1252,量化书目统计!G:G)</f>
        <v>0</v>
      </c>
    </row>
    <row r="1253" spans="1:50" x14ac:dyDescent="0.3">
      <c r="A1253" t="s">
        <v>81</v>
      </c>
      <c r="B1253" t="s">
        <v>22</v>
      </c>
      <c r="C1253" t="s">
        <v>82</v>
      </c>
      <c r="D1253">
        <v>5</v>
      </c>
      <c r="E1253" t="s">
        <v>83</v>
      </c>
      <c r="F1253" s="1" t="s">
        <v>84</v>
      </c>
      <c r="G1253" t="s">
        <v>85</v>
      </c>
      <c r="H1253" t="e">
        <f>VLOOKUP(F1253,#REF!,2,FALSE)</f>
        <v>#REF!</v>
      </c>
      <c r="I1253" t="s">
        <v>32</v>
      </c>
      <c r="J1253" s="4">
        <v>44824</v>
      </c>
      <c r="K1253" s="4">
        <v>44824</v>
      </c>
      <c r="L1253" s="3">
        <f>IF(K1253&lt;&gt;0,K1253-J1253,"")</f>
        <v>0</v>
      </c>
      <c r="M1253" s="4">
        <v>44886</v>
      </c>
      <c r="N1253">
        <f>M1253-J1253</f>
        <v>62</v>
      </c>
      <c r="O1253">
        <v>0</v>
      </c>
      <c r="P1253" t="e">
        <f>VLOOKUP(F1253,#REF!,3,FALSE)</f>
        <v>#REF!</v>
      </c>
      <c r="Q1253">
        <f>IF(OR(ISNUMBER(SEARCH("高等数学",E1253)),ISNUMBER(SEARCH("数学分析",E1253)),ISNUMBER(SEARCH("微积分",E1253))),1,IF(OR(ISNUMBER(SEARCH("概率",E1253)),ISNUMBER(SEARCH("数理统计",E1253)),ISNUMBER(SEARCH("统计",E1253))),2,IF(ISNUMBER(SEARCH("代数",E1253)),3,IF(OR(ISNUMBER(SEARCH("运筹",E1253)),ISNUMBER(SEARCH("优化",E1253))),4,0))))</f>
        <v>0</v>
      </c>
      <c r="R1253" t="str">
        <f>IF(AND(Q1253&gt;0,O1253=1),Q1253&amp;"-"&amp;E1253,"")</f>
        <v/>
      </c>
      <c r="S1253" t="s">
        <v>43</v>
      </c>
      <c r="U1253">
        <v>1</v>
      </c>
      <c r="V1253" t="s">
        <v>43</v>
      </c>
      <c r="X1253">
        <v>80</v>
      </c>
      <c r="Y1253">
        <v>9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e">
        <f>VLOOKUP(A1253,#REF!,4,FALSE)</f>
        <v>#REF!</v>
      </c>
      <c r="AW1253" t="e">
        <f>VLOOKUP(A1253,#REF!,5,FALSE)</f>
        <v>#REF!</v>
      </c>
      <c r="AX1253">
        <f>SUMIF(量化书目统计!A:A,H1253,量化书目统计!G:G)</f>
        <v>0</v>
      </c>
    </row>
    <row r="1254" spans="1:50" x14ac:dyDescent="0.3">
      <c r="A1254" t="s">
        <v>1060</v>
      </c>
      <c r="B1254" t="s">
        <v>539</v>
      </c>
      <c r="C1254" t="s">
        <v>423</v>
      </c>
      <c r="D1254">
        <v>5</v>
      </c>
      <c r="E1254" t="s">
        <v>1061</v>
      </c>
      <c r="F1254" s="1" t="s">
        <v>1062</v>
      </c>
      <c r="G1254" t="s">
        <v>1063</v>
      </c>
      <c r="H1254" t="e">
        <f>VLOOKUP(F1254,#REF!,2,FALSE)</f>
        <v>#REF!</v>
      </c>
      <c r="I1254" t="s">
        <v>49</v>
      </c>
      <c r="J1254" s="4">
        <v>44114</v>
      </c>
      <c r="K1254" s="4">
        <v>44175</v>
      </c>
      <c r="L1254" s="3">
        <f>IF(K1254&lt;&gt;0,K1254-J1254,"")</f>
        <v>61</v>
      </c>
      <c r="M1254" s="4">
        <v>44174</v>
      </c>
      <c r="N1254">
        <f>M1254-J1254</f>
        <v>60</v>
      </c>
      <c r="O1254">
        <v>0</v>
      </c>
      <c r="P1254" t="e">
        <f>VLOOKUP(F1254,#REF!,3,FALSE)</f>
        <v>#REF!</v>
      </c>
      <c r="Q1254">
        <f>IF(OR(ISNUMBER(SEARCH("高等数学",E1254)),ISNUMBER(SEARCH("数学分析",E1254)),ISNUMBER(SEARCH("微积分",E1254))),1,IF(OR(ISNUMBER(SEARCH("概率",E1254)),ISNUMBER(SEARCH("数理统计",E1254)),ISNUMBER(SEARCH("统计",E1254))),2,IF(ISNUMBER(SEARCH("代数",E1254)),3,IF(OR(ISNUMBER(SEARCH("运筹",E1254)),ISNUMBER(SEARCH("优化",E1254))),4,0))))</f>
        <v>0</v>
      </c>
      <c r="R1254" t="str">
        <f>IF(AND(Q1254&gt;0,O1254=1),Q1254&amp;"-"&amp;E1254,"")</f>
        <v/>
      </c>
      <c r="S1254" t="s">
        <v>28</v>
      </c>
      <c r="T1254">
        <v>5</v>
      </c>
      <c r="U1254">
        <v>1</v>
      </c>
      <c r="V1254" t="s">
        <v>28</v>
      </c>
      <c r="W1254">
        <v>14</v>
      </c>
      <c r="X1254">
        <v>5</v>
      </c>
      <c r="Y1254">
        <v>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e">
        <f>VLOOKUP(A1254,#REF!,4,FALSE)</f>
        <v>#REF!</v>
      </c>
      <c r="AW1254" t="e">
        <f>VLOOKUP(A1254,#REF!,5,FALSE)</f>
        <v>#REF!</v>
      </c>
      <c r="AX1254">
        <f>SUMIF(量化书目统计!A:A,H1254,量化书目统计!G:G)</f>
        <v>0</v>
      </c>
    </row>
    <row r="1255" spans="1:50" x14ac:dyDescent="0.3">
      <c r="A1255" t="s">
        <v>1064</v>
      </c>
      <c r="B1255" t="s">
        <v>539</v>
      </c>
      <c r="C1255" t="s">
        <v>423</v>
      </c>
      <c r="D1255">
        <v>5</v>
      </c>
      <c r="E1255" t="s">
        <v>528</v>
      </c>
      <c r="F1255" s="1" t="s">
        <v>529</v>
      </c>
      <c r="G1255" t="s">
        <v>530</v>
      </c>
      <c r="H1255" t="e">
        <f>VLOOKUP(F1255,#REF!,2,FALSE)</f>
        <v>#REF!</v>
      </c>
      <c r="I1255" t="s">
        <v>42</v>
      </c>
      <c r="J1255" s="4">
        <v>44563</v>
      </c>
      <c r="K1255" s="4">
        <v>44619</v>
      </c>
      <c r="L1255" s="3">
        <f>IF(K1255&lt;&gt;0,K1255-J1255,"")</f>
        <v>56</v>
      </c>
      <c r="M1255" s="4">
        <v>44621</v>
      </c>
      <c r="N1255">
        <f>M1255-J1255</f>
        <v>58</v>
      </c>
      <c r="O1255">
        <v>0</v>
      </c>
      <c r="P1255" t="e">
        <f>VLOOKUP(F1255,#REF!,3,FALSE)</f>
        <v>#REF!</v>
      </c>
      <c r="Q1255">
        <f>IF(OR(ISNUMBER(SEARCH("高等数学",E1255)),ISNUMBER(SEARCH("数学分析",E1255)),ISNUMBER(SEARCH("微积分",E1255))),1,IF(OR(ISNUMBER(SEARCH("概率",E1255)),ISNUMBER(SEARCH("数理统计",E1255)),ISNUMBER(SEARCH("统计",E1255))),2,IF(ISNUMBER(SEARCH("代数",E1255)),3,IF(OR(ISNUMBER(SEARCH("运筹",E1255)),ISNUMBER(SEARCH("优化",E1255))),4,0))))</f>
        <v>0</v>
      </c>
      <c r="R1255" t="str">
        <f>IF(AND(Q1255&gt;0,O1255=1),Q1255&amp;"-"&amp;E1255,"")</f>
        <v/>
      </c>
      <c r="S1255" t="s">
        <v>38</v>
      </c>
      <c r="T1255">
        <v>18</v>
      </c>
      <c r="U1255">
        <v>1</v>
      </c>
      <c r="V1255" t="s">
        <v>99</v>
      </c>
      <c r="W1255">
        <v>3</v>
      </c>
      <c r="X1255">
        <v>58</v>
      </c>
      <c r="Y1255">
        <v>15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e">
        <f>VLOOKUP(A1255,#REF!,4,FALSE)</f>
        <v>#REF!</v>
      </c>
      <c r="AW1255" t="e">
        <f>VLOOKUP(A1255,#REF!,5,FALSE)</f>
        <v>#REF!</v>
      </c>
      <c r="AX1255">
        <f>SUMIF(量化书目统计!A:A,H1255,量化书目统计!G:G)</f>
        <v>0</v>
      </c>
    </row>
    <row r="1256" spans="1:50" x14ac:dyDescent="0.3">
      <c r="A1256" t="s">
        <v>1065</v>
      </c>
      <c r="B1256" t="s">
        <v>539</v>
      </c>
      <c r="C1256" t="s">
        <v>423</v>
      </c>
      <c r="D1256">
        <v>5</v>
      </c>
      <c r="E1256" t="s">
        <v>1066</v>
      </c>
      <c r="F1256" s="1" t="s">
        <v>1067</v>
      </c>
      <c r="G1256" t="s">
        <v>1068</v>
      </c>
      <c r="H1256" t="e">
        <f>VLOOKUP(F1256,#REF!,2,FALSE)</f>
        <v>#REF!</v>
      </c>
      <c r="I1256" t="s">
        <v>32</v>
      </c>
      <c r="J1256" s="4">
        <v>44523</v>
      </c>
      <c r="K1256" s="4">
        <v>44557</v>
      </c>
      <c r="L1256" s="3">
        <f>IF(K1256&lt;&gt;0,K1256-J1256,"")</f>
        <v>34</v>
      </c>
      <c r="M1256" s="4">
        <v>44585</v>
      </c>
      <c r="N1256">
        <f>M1256-J1256</f>
        <v>62</v>
      </c>
      <c r="O1256">
        <v>0</v>
      </c>
      <c r="P1256" t="e">
        <f>VLOOKUP(F1256,#REF!,3,FALSE)</f>
        <v>#REF!</v>
      </c>
      <c r="Q1256">
        <f>IF(OR(ISNUMBER(SEARCH("高等数学",E1256)),ISNUMBER(SEARCH("数学分析",E1256)),ISNUMBER(SEARCH("微积分",E1256))),1,IF(OR(ISNUMBER(SEARCH("概率",E1256)),ISNUMBER(SEARCH("数理统计",E1256)),ISNUMBER(SEARCH("统计",E1256))),2,IF(ISNUMBER(SEARCH("代数",E1256)),3,IF(OR(ISNUMBER(SEARCH("运筹",E1256)),ISNUMBER(SEARCH("优化",E1256))),4,0))))</f>
        <v>0</v>
      </c>
      <c r="R1256" t="str">
        <f>IF(AND(Q1256&gt;0,O1256=1),Q1256&amp;"-"&amp;E1256,"")</f>
        <v/>
      </c>
      <c r="S1256" t="s">
        <v>38</v>
      </c>
      <c r="T1256">
        <v>12</v>
      </c>
      <c r="U1256">
        <v>1</v>
      </c>
      <c r="V1256" t="s">
        <v>38</v>
      </c>
      <c r="W1256">
        <v>17</v>
      </c>
      <c r="X1256">
        <v>52</v>
      </c>
      <c r="Y1256">
        <v>7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e">
        <f>VLOOKUP(A1256,#REF!,4,FALSE)</f>
        <v>#REF!</v>
      </c>
      <c r="AW1256" t="e">
        <f>VLOOKUP(A1256,#REF!,5,FALSE)</f>
        <v>#REF!</v>
      </c>
      <c r="AX1256">
        <f>SUMIF(量化书目统计!A:A,H1256,量化书目统计!G:G)</f>
        <v>0</v>
      </c>
    </row>
    <row r="1257" spans="1:50" x14ac:dyDescent="0.3">
      <c r="A1257" t="s">
        <v>1069</v>
      </c>
      <c r="B1257" t="s">
        <v>539</v>
      </c>
      <c r="C1257" t="s">
        <v>423</v>
      </c>
      <c r="D1257">
        <v>5</v>
      </c>
      <c r="E1257" t="s">
        <v>1070</v>
      </c>
      <c r="F1257" s="1" t="s">
        <v>1071</v>
      </c>
      <c r="G1257" t="s">
        <v>1072</v>
      </c>
      <c r="H1257" t="e">
        <f>VLOOKUP(F1257,#REF!,2,FALSE)</f>
        <v>#REF!</v>
      </c>
      <c r="I1257" t="s">
        <v>158</v>
      </c>
      <c r="J1257" s="4">
        <v>44510</v>
      </c>
      <c r="K1257" s="4">
        <v>44540</v>
      </c>
      <c r="L1257" s="3">
        <f>IF(K1257&lt;&gt;0,K1257-J1257,"")</f>
        <v>30</v>
      </c>
      <c r="M1257" s="4">
        <v>44571</v>
      </c>
      <c r="N1257">
        <f>M1257-J1257</f>
        <v>61</v>
      </c>
      <c r="O1257">
        <v>0</v>
      </c>
      <c r="P1257" t="e">
        <f>VLOOKUP(F1257,#REF!,3,FALSE)</f>
        <v>#REF!</v>
      </c>
      <c r="Q1257">
        <f>IF(OR(ISNUMBER(SEARCH("高等数学",E1257)),ISNUMBER(SEARCH("数学分析",E1257)),ISNUMBER(SEARCH("微积分",E1257))),1,IF(OR(ISNUMBER(SEARCH("概率",E1257)),ISNUMBER(SEARCH("数理统计",E1257)),ISNUMBER(SEARCH("统计",E1257))),2,IF(ISNUMBER(SEARCH("代数",E1257)),3,IF(OR(ISNUMBER(SEARCH("运筹",E1257)),ISNUMBER(SEARCH("优化",E1257))),4,0))))</f>
        <v>0</v>
      </c>
      <c r="R1257" t="str">
        <f>IF(AND(Q1257&gt;0,O1257=1),Q1257&amp;"-"&amp;E1257,"")</f>
        <v/>
      </c>
      <c r="S1257" t="s">
        <v>38</v>
      </c>
      <c r="T1257">
        <v>10</v>
      </c>
      <c r="U1257">
        <v>1</v>
      </c>
      <c r="V1257" t="s">
        <v>38</v>
      </c>
      <c r="W1257">
        <v>14</v>
      </c>
      <c r="X1257">
        <v>50</v>
      </c>
      <c r="Y1257">
        <v>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e">
        <f>VLOOKUP(A1257,#REF!,4,FALSE)</f>
        <v>#REF!</v>
      </c>
      <c r="AW1257" t="e">
        <f>VLOOKUP(A1257,#REF!,5,FALSE)</f>
        <v>#REF!</v>
      </c>
      <c r="AX1257">
        <f>SUMIF(量化书目统计!A:A,H1257,量化书目统计!G:G)</f>
        <v>0</v>
      </c>
    </row>
    <row r="1258" spans="1:50" x14ac:dyDescent="0.3">
      <c r="A1258" t="s">
        <v>1073</v>
      </c>
      <c r="B1258" t="s">
        <v>539</v>
      </c>
      <c r="C1258" t="s">
        <v>117</v>
      </c>
      <c r="D1258">
        <v>4</v>
      </c>
      <c r="E1258" t="s">
        <v>1074</v>
      </c>
      <c r="F1258" s="1" t="s">
        <v>1075</v>
      </c>
      <c r="G1258" t="s">
        <v>1076</v>
      </c>
      <c r="H1258" t="e">
        <f>VLOOKUP(F1258,#REF!,2,FALSE)</f>
        <v>#REF!</v>
      </c>
      <c r="I1258" t="s">
        <v>317</v>
      </c>
      <c r="J1258" s="4">
        <v>44204</v>
      </c>
      <c r="K1258" s="4">
        <v>44259</v>
      </c>
      <c r="L1258" s="3">
        <f>IF(K1258&lt;&gt;0,K1258-J1258,"")</f>
        <v>55</v>
      </c>
      <c r="M1258" s="4">
        <v>44260</v>
      </c>
      <c r="N1258">
        <f>M1258-J1258</f>
        <v>56</v>
      </c>
      <c r="O1258">
        <v>0</v>
      </c>
      <c r="P1258" t="e">
        <f>VLOOKUP(F1258,#REF!,3,FALSE)</f>
        <v>#REF!</v>
      </c>
      <c r="Q1258">
        <f>IF(OR(ISNUMBER(SEARCH("高等数学",E1258)),ISNUMBER(SEARCH("数学分析",E1258)),ISNUMBER(SEARCH("微积分",E1258))),1,IF(OR(ISNUMBER(SEARCH("概率",E1258)),ISNUMBER(SEARCH("数理统计",E1258)),ISNUMBER(SEARCH("统计",E1258))),2,IF(ISNUMBER(SEARCH("代数",E1258)),3,IF(OR(ISNUMBER(SEARCH("运筹",E1258)),ISNUMBER(SEARCH("优化",E1258))),4,0))))</f>
        <v>0</v>
      </c>
      <c r="R1258" t="str">
        <f>IF(AND(Q1258&gt;0,O1258=1),Q1258&amp;"-"&amp;E1258,"")</f>
        <v/>
      </c>
      <c r="S1258" t="s">
        <v>28</v>
      </c>
      <c r="T1258">
        <v>18</v>
      </c>
      <c r="U1258">
        <v>1</v>
      </c>
      <c r="V1258" t="s">
        <v>80</v>
      </c>
      <c r="W1258">
        <v>1</v>
      </c>
      <c r="X1258">
        <v>18</v>
      </c>
      <c r="Y1258">
        <v>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e">
        <f>VLOOKUP(A1258,#REF!,4,FALSE)</f>
        <v>#REF!</v>
      </c>
      <c r="AW1258" t="e">
        <f>VLOOKUP(A1258,#REF!,5,FALSE)</f>
        <v>#REF!</v>
      </c>
      <c r="AX1258">
        <f>SUMIF(量化书目统计!A:A,H1258,量化书目统计!G:G)</f>
        <v>0</v>
      </c>
    </row>
    <row r="1259" spans="1:50" x14ac:dyDescent="0.3">
      <c r="A1259" t="s">
        <v>1077</v>
      </c>
      <c r="B1259" t="s">
        <v>539</v>
      </c>
      <c r="C1259" t="s">
        <v>117</v>
      </c>
      <c r="D1259">
        <v>4</v>
      </c>
      <c r="E1259" t="s">
        <v>1078</v>
      </c>
      <c r="F1259" s="1" t="s">
        <v>1079</v>
      </c>
      <c r="G1259" t="s">
        <v>1080</v>
      </c>
      <c r="H1259" t="e">
        <f>VLOOKUP(F1259,#REF!,2,FALSE)</f>
        <v>#REF!</v>
      </c>
      <c r="I1259" t="s">
        <v>49</v>
      </c>
      <c r="J1259" s="4">
        <v>44161</v>
      </c>
      <c r="K1259" s="4">
        <v>44193</v>
      </c>
      <c r="L1259" s="3">
        <f>IF(K1259&lt;&gt;0,K1259-J1259,"")</f>
        <v>32</v>
      </c>
      <c r="M1259" s="4">
        <v>44193</v>
      </c>
      <c r="N1259">
        <f>M1259-J1259</f>
        <v>32</v>
      </c>
      <c r="O1259">
        <v>0</v>
      </c>
      <c r="P1259" t="e">
        <f>VLOOKUP(F1259,#REF!,3,FALSE)</f>
        <v>#REF!</v>
      </c>
      <c r="Q1259">
        <f>IF(OR(ISNUMBER(SEARCH("高等数学",E1259)),ISNUMBER(SEARCH("数学分析",E1259)),ISNUMBER(SEARCH("微积分",E1259))),1,IF(OR(ISNUMBER(SEARCH("概率",E1259)),ISNUMBER(SEARCH("数理统计",E1259)),ISNUMBER(SEARCH("统计",E1259))),2,IF(ISNUMBER(SEARCH("代数",E1259)),3,IF(OR(ISNUMBER(SEARCH("运筹",E1259)),ISNUMBER(SEARCH("优化",E1259))),4,0))))</f>
        <v>0</v>
      </c>
      <c r="R1259" t="str">
        <f>IF(AND(Q1259&gt;0,O1259=1),Q1259&amp;"-"&amp;E1259,"")</f>
        <v/>
      </c>
      <c r="S1259" t="s">
        <v>28</v>
      </c>
      <c r="T1259">
        <v>12</v>
      </c>
      <c r="U1259">
        <v>1</v>
      </c>
      <c r="V1259" t="s">
        <v>28</v>
      </c>
      <c r="W1259">
        <v>17</v>
      </c>
      <c r="X1259">
        <v>12</v>
      </c>
      <c r="Y1259">
        <v>15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e">
        <f>VLOOKUP(A1259,#REF!,4,FALSE)</f>
        <v>#REF!</v>
      </c>
      <c r="AW1259" t="e">
        <f>VLOOKUP(A1259,#REF!,5,FALSE)</f>
        <v>#REF!</v>
      </c>
      <c r="AX1259">
        <f>SUMIF(量化书目统计!A:A,H1259,量化书目统计!G:G)</f>
        <v>0</v>
      </c>
    </row>
    <row r="1260" spans="1:50" x14ac:dyDescent="0.3">
      <c r="A1260" t="s">
        <v>1081</v>
      </c>
      <c r="B1260" t="s">
        <v>539</v>
      </c>
      <c r="C1260" t="s">
        <v>117</v>
      </c>
      <c r="D1260">
        <v>4</v>
      </c>
      <c r="E1260" t="s">
        <v>700</v>
      </c>
      <c r="F1260" s="1" t="s">
        <v>1082</v>
      </c>
      <c r="G1260" t="s">
        <v>1083</v>
      </c>
      <c r="H1260" t="e">
        <f>VLOOKUP(F1260,#REF!,2,FALSE)</f>
        <v>#REF!</v>
      </c>
      <c r="I1260" t="s">
        <v>317</v>
      </c>
      <c r="J1260" s="4">
        <v>44113</v>
      </c>
      <c r="K1260" s="4">
        <v>44278</v>
      </c>
      <c r="L1260" s="3">
        <f>IF(K1260&lt;&gt;0,K1260-J1260,"")</f>
        <v>165</v>
      </c>
      <c r="M1260" s="4">
        <v>44144</v>
      </c>
      <c r="N1260">
        <f>M1260-J1260</f>
        <v>31</v>
      </c>
      <c r="O1260">
        <v>0</v>
      </c>
      <c r="P1260" t="e">
        <f>VLOOKUP(F1260,#REF!,3,FALSE)</f>
        <v>#REF!</v>
      </c>
      <c r="Q1260">
        <f>IF(OR(ISNUMBER(SEARCH("高等数学",E1260)),ISNUMBER(SEARCH("数学分析",E1260)),ISNUMBER(SEARCH("微积分",E1260))),1,IF(OR(ISNUMBER(SEARCH("概率",E1260)),ISNUMBER(SEARCH("数理统计",E1260)),ISNUMBER(SEARCH("统计",E1260))),2,IF(ISNUMBER(SEARCH("代数",E1260)),3,IF(OR(ISNUMBER(SEARCH("运筹",E1260)),ISNUMBER(SEARCH("优化",E1260))),4,0))))</f>
        <v>0</v>
      </c>
      <c r="R1260" t="str">
        <f>IF(AND(Q1260&gt;0,O1260=1),Q1260&amp;"-"&amp;E1260,"")</f>
        <v/>
      </c>
      <c r="S1260" t="s">
        <v>28</v>
      </c>
      <c r="T1260">
        <v>5</v>
      </c>
      <c r="U1260">
        <v>1</v>
      </c>
      <c r="V1260" t="s">
        <v>80</v>
      </c>
      <c r="W1260">
        <v>4</v>
      </c>
      <c r="X1260">
        <v>5</v>
      </c>
      <c r="Y1260">
        <v>15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e">
        <f>VLOOKUP(A1260,#REF!,4,FALSE)</f>
        <v>#REF!</v>
      </c>
      <c r="AW1260" t="e">
        <f>VLOOKUP(A1260,#REF!,5,FALSE)</f>
        <v>#REF!</v>
      </c>
      <c r="AX1260">
        <f>SUMIF(量化书目统计!A:A,H1260,量化书目统计!G:G)</f>
        <v>0</v>
      </c>
    </row>
    <row r="1261" spans="1:50" x14ac:dyDescent="0.3">
      <c r="A1261" t="s">
        <v>1084</v>
      </c>
      <c r="B1261" t="s">
        <v>539</v>
      </c>
      <c r="C1261" t="s">
        <v>117</v>
      </c>
      <c r="D1261">
        <v>4</v>
      </c>
      <c r="E1261" t="s">
        <v>1085</v>
      </c>
      <c r="F1261" s="1" t="s">
        <v>1086</v>
      </c>
      <c r="G1261" t="s">
        <v>1087</v>
      </c>
      <c r="H1261" t="e">
        <f>VLOOKUP(F1261,#REF!,2,FALSE)</f>
        <v>#REF!</v>
      </c>
      <c r="I1261" t="s">
        <v>317</v>
      </c>
      <c r="J1261" s="4">
        <v>44177</v>
      </c>
      <c r="K1261" s="4">
        <v>44204</v>
      </c>
      <c r="L1261" s="3">
        <f>IF(K1261&lt;&gt;0,K1261-J1261,"")</f>
        <v>27</v>
      </c>
      <c r="M1261" s="4">
        <v>44207</v>
      </c>
      <c r="N1261">
        <f>M1261-J1261</f>
        <v>30</v>
      </c>
      <c r="O1261">
        <v>0</v>
      </c>
      <c r="P1261" t="e">
        <f>VLOOKUP(F1261,#REF!,3,FALSE)</f>
        <v>#REF!</v>
      </c>
      <c r="Q1261">
        <f>IF(OR(ISNUMBER(SEARCH("高等数学",E1261)),ISNUMBER(SEARCH("数学分析",E1261)),ISNUMBER(SEARCH("微积分",E1261))),1,IF(OR(ISNUMBER(SEARCH("概率",E1261)),ISNUMBER(SEARCH("数理统计",E1261)),ISNUMBER(SEARCH("统计",E1261))),2,IF(ISNUMBER(SEARCH("代数",E1261)),3,IF(OR(ISNUMBER(SEARCH("运筹",E1261)),ISNUMBER(SEARCH("优化",E1261))),4,0))))</f>
        <v>0</v>
      </c>
      <c r="R1261" t="str">
        <f>IF(AND(Q1261&gt;0,O1261=1),Q1261&amp;"-"&amp;E1261,"")</f>
        <v/>
      </c>
      <c r="S1261" t="s">
        <v>28</v>
      </c>
      <c r="T1261">
        <v>14</v>
      </c>
      <c r="U1261">
        <v>2</v>
      </c>
      <c r="V1261" t="s">
        <v>28</v>
      </c>
      <c r="W1261">
        <v>18</v>
      </c>
      <c r="X1261">
        <v>14</v>
      </c>
      <c r="Y1261">
        <v>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e">
        <f>VLOOKUP(A1261,#REF!,4,FALSE)</f>
        <v>#REF!</v>
      </c>
      <c r="AW1261" t="e">
        <f>VLOOKUP(A1261,#REF!,5,FALSE)</f>
        <v>#REF!</v>
      </c>
      <c r="AX1261">
        <f>SUMIF(量化书目统计!A:A,H1261,量化书目统计!G:G)</f>
        <v>0</v>
      </c>
    </row>
    <row r="1262" spans="1:50" x14ac:dyDescent="0.3">
      <c r="A1262" t="s">
        <v>1088</v>
      </c>
      <c r="B1262" t="s">
        <v>539</v>
      </c>
      <c r="C1262" t="s">
        <v>117</v>
      </c>
      <c r="D1262">
        <v>4</v>
      </c>
      <c r="E1262" t="s">
        <v>1089</v>
      </c>
      <c r="F1262" s="1" t="s">
        <v>1090</v>
      </c>
      <c r="G1262" t="s">
        <v>1091</v>
      </c>
      <c r="H1262" t="e">
        <f>VLOOKUP(F1262,#REF!,2,FALSE)</f>
        <v>#REF!</v>
      </c>
      <c r="I1262" t="s">
        <v>59</v>
      </c>
      <c r="J1262" s="4">
        <v>44291</v>
      </c>
      <c r="K1262" s="4">
        <v>44291</v>
      </c>
      <c r="L1262" s="3">
        <f>IF(K1262&lt;&gt;0,K1262-J1262,"")</f>
        <v>0</v>
      </c>
      <c r="M1262" s="4">
        <v>44351</v>
      </c>
      <c r="N1262">
        <f>M1262-J1262</f>
        <v>60</v>
      </c>
      <c r="O1262">
        <v>0</v>
      </c>
      <c r="P1262" t="e">
        <f>VLOOKUP(F1262,#REF!,3,FALSE)</f>
        <v>#REF!</v>
      </c>
      <c r="Q1262">
        <f>IF(OR(ISNUMBER(SEARCH("高等数学",E1262)),ISNUMBER(SEARCH("数学分析",E1262)),ISNUMBER(SEARCH("微积分",E1262))),1,IF(OR(ISNUMBER(SEARCH("概率",E1262)),ISNUMBER(SEARCH("数理统计",E1262)),ISNUMBER(SEARCH("统计",E1262))),2,IF(ISNUMBER(SEARCH("代数",E1262)),3,IF(OR(ISNUMBER(SEARCH("运筹",E1262)),ISNUMBER(SEARCH("优化",E1262))),4,0))))</f>
        <v>3</v>
      </c>
      <c r="R1262" t="str">
        <f>IF(AND(Q1262&gt;0,O1262=1),Q1262&amp;"-"&amp;E1262,"")</f>
        <v/>
      </c>
      <c r="S1262" t="s">
        <v>80</v>
      </c>
      <c r="T1262">
        <v>6</v>
      </c>
      <c r="U1262">
        <v>3</v>
      </c>
      <c r="V1262" t="s">
        <v>80</v>
      </c>
      <c r="W1262">
        <v>6</v>
      </c>
      <c r="X1262">
        <v>26</v>
      </c>
      <c r="Y1262">
        <v>11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e">
        <f>VLOOKUP(A1262,#REF!,4,FALSE)</f>
        <v>#REF!</v>
      </c>
      <c r="AW1262" t="e">
        <f>VLOOKUP(A1262,#REF!,5,FALSE)</f>
        <v>#REF!</v>
      </c>
      <c r="AX1262">
        <f>SUMIF(量化书目统计!A:A,H1262,量化书目统计!G:G)</f>
        <v>0</v>
      </c>
    </row>
    <row r="1263" spans="1:50" x14ac:dyDescent="0.3">
      <c r="A1263" t="s">
        <v>1092</v>
      </c>
      <c r="B1263" t="s">
        <v>539</v>
      </c>
      <c r="C1263" t="s">
        <v>117</v>
      </c>
      <c r="D1263">
        <v>4</v>
      </c>
      <c r="E1263" t="s">
        <v>29</v>
      </c>
      <c r="F1263" s="1" t="s">
        <v>30</v>
      </c>
      <c r="G1263" t="s">
        <v>31</v>
      </c>
      <c r="H1263" t="e">
        <f>VLOOKUP(F1263,#REF!,2,FALSE)</f>
        <v>#REF!</v>
      </c>
      <c r="I1263" t="s">
        <v>32</v>
      </c>
      <c r="J1263" s="4">
        <v>43832</v>
      </c>
      <c r="K1263" s="4">
        <v>44103</v>
      </c>
      <c r="L1263" s="3">
        <f>IF(K1263&lt;&gt;0,K1263-J1263,"")</f>
        <v>271</v>
      </c>
      <c r="M1263" s="4">
        <v>44104</v>
      </c>
      <c r="N1263">
        <f>M1263-J1263</f>
        <v>272</v>
      </c>
      <c r="O1263">
        <v>0</v>
      </c>
      <c r="P1263" t="e">
        <f>VLOOKUP(F1263,#REF!,3,FALSE)</f>
        <v>#REF!</v>
      </c>
      <c r="Q1263">
        <f>IF(OR(ISNUMBER(SEARCH("高等数学",E1263)),ISNUMBER(SEARCH("数学分析",E1263)),ISNUMBER(SEARCH("微积分",E1263))),1,IF(OR(ISNUMBER(SEARCH("概率",E1263)),ISNUMBER(SEARCH("数理统计",E1263)),ISNUMBER(SEARCH("统计",E1263))),2,IF(ISNUMBER(SEARCH("代数",E1263)),3,IF(OR(ISNUMBER(SEARCH("运筹",E1263)),ISNUMBER(SEARCH("优化",E1263))),4,0))))</f>
        <v>0</v>
      </c>
      <c r="R1263" t="str">
        <f>IF(AND(Q1263&gt;0,O1263=1),Q1263&amp;"-"&amp;E1263,"")</f>
        <v/>
      </c>
      <c r="S1263" t="s">
        <v>43</v>
      </c>
      <c r="U1263">
        <v>1</v>
      </c>
      <c r="V1263" t="s">
        <v>28</v>
      </c>
      <c r="W1263">
        <v>4</v>
      </c>
      <c r="X1263">
        <v>0</v>
      </c>
      <c r="Y1263">
        <v>9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e">
        <f>VLOOKUP(A1263,#REF!,4,FALSE)</f>
        <v>#REF!</v>
      </c>
      <c r="AW1263" t="e">
        <f>VLOOKUP(A1263,#REF!,5,FALSE)</f>
        <v>#REF!</v>
      </c>
      <c r="AX1263">
        <f>SUMIF(量化书目统计!A:A,H1263,量化书目统计!G:G)</f>
        <v>0</v>
      </c>
    </row>
    <row r="1264" spans="1:50" x14ac:dyDescent="0.3">
      <c r="A1264" t="s">
        <v>60</v>
      </c>
      <c r="B1264" t="s">
        <v>22</v>
      </c>
      <c r="C1264" t="s">
        <v>61</v>
      </c>
      <c r="D1264">
        <v>10</v>
      </c>
      <c r="E1264" t="s">
        <v>62</v>
      </c>
      <c r="F1264" s="1" t="s">
        <v>63</v>
      </c>
      <c r="G1264" t="s">
        <v>64</v>
      </c>
      <c r="H1264" t="e">
        <f>VLOOKUP(F1264,#REF!,2,FALSE)</f>
        <v>#REF!</v>
      </c>
      <c r="I1264" t="s">
        <v>65</v>
      </c>
      <c r="J1264" s="4">
        <v>44253</v>
      </c>
      <c r="K1264" s="4">
        <v>44439</v>
      </c>
      <c r="L1264" s="3">
        <f>IF(K1264&lt;&gt;0,K1264-J1264,"")</f>
        <v>186</v>
      </c>
      <c r="M1264" s="4">
        <v>44446</v>
      </c>
      <c r="N1264">
        <f>M1264-J1264</f>
        <v>193</v>
      </c>
      <c r="O1264">
        <v>0</v>
      </c>
      <c r="P1264" t="e">
        <f>VLOOKUP(F1264,#REF!,3,FALSE)</f>
        <v>#REF!</v>
      </c>
      <c r="Q1264">
        <f>IF(OR(ISNUMBER(SEARCH("高等数学",E1264)),ISNUMBER(SEARCH("数学分析",E1264)),ISNUMBER(SEARCH("微积分",E1264))),1,IF(OR(ISNUMBER(SEARCH("概率",E1264)),ISNUMBER(SEARCH("数理统计",E1264)),ISNUMBER(SEARCH("统计",E1264))),2,IF(ISNUMBER(SEARCH("代数",E1264)),3,IF(OR(ISNUMBER(SEARCH("运筹",E1264)),ISNUMBER(SEARCH("优化",E1264))),4,0))))</f>
        <v>0</v>
      </c>
      <c r="R1264" t="str">
        <f>IF(AND(Q1264&gt;0,O1264=1),Q1264&amp;"-"&amp;E1264,"")</f>
        <v/>
      </c>
      <c r="S1264" t="s">
        <v>43</v>
      </c>
      <c r="U1264">
        <v>1</v>
      </c>
      <c r="V1264" t="s">
        <v>43</v>
      </c>
      <c r="X1264">
        <v>20</v>
      </c>
      <c r="Y1264">
        <v>9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e">
        <f>VLOOKUP(A1264,#REF!,4,FALSE)</f>
        <v>#REF!</v>
      </c>
      <c r="AW1264" t="e">
        <f>VLOOKUP(A1264,#REF!,5,FALSE)</f>
        <v>#REF!</v>
      </c>
      <c r="AX1264">
        <f>SUMIF(量化书目统计!A:A,H1264,量化书目统计!G:G)</f>
        <v>0</v>
      </c>
    </row>
    <row r="1265" spans="1:50" x14ac:dyDescent="0.3">
      <c r="A1265" t="s">
        <v>1093</v>
      </c>
      <c r="B1265" t="s">
        <v>539</v>
      </c>
      <c r="C1265" t="s">
        <v>117</v>
      </c>
      <c r="D1265">
        <v>4</v>
      </c>
      <c r="E1265" t="s">
        <v>206</v>
      </c>
      <c r="F1265" s="1" t="s">
        <v>207</v>
      </c>
      <c r="G1265" t="s">
        <v>208</v>
      </c>
      <c r="H1265" t="e">
        <f>VLOOKUP(F1265,#REF!,2,FALSE)</f>
        <v>#REF!</v>
      </c>
      <c r="I1265" t="s">
        <v>32</v>
      </c>
      <c r="J1265" s="4">
        <v>44262</v>
      </c>
      <c r="K1265" s="4">
        <v>44278</v>
      </c>
      <c r="L1265" s="3">
        <f>IF(K1265&lt;&gt;0,K1265-J1265,"")</f>
        <v>16</v>
      </c>
      <c r="M1265" s="4">
        <v>44322</v>
      </c>
      <c r="N1265">
        <f>M1265-J1265</f>
        <v>60</v>
      </c>
      <c r="O1265">
        <v>0</v>
      </c>
      <c r="P1265" t="e">
        <f>VLOOKUP(F1265,#REF!,3,FALSE)</f>
        <v>#REF!</v>
      </c>
      <c r="Q1265">
        <f>IF(OR(ISNUMBER(SEARCH("高等数学",E1265)),ISNUMBER(SEARCH("数学分析",E1265)),ISNUMBER(SEARCH("微积分",E1265))),1,IF(OR(ISNUMBER(SEARCH("概率",E1265)),ISNUMBER(SEARCH("数理统计",E1265)),ISNUMBER(SEARCH("统计",E1265))),2,IF(ISNUMBER(SEARCH("代数",E1265)),3,IF(OR(ISNUMBER(SEARCH("运筹",E1265)),ISNUMBER(SEARCH("优化",E1265))),4,0))))</f>
        <v>0</v>
      </c>
      <c r="R1265" t="str">
        <f>IF(AND(Q1265&gt;0,O1265=1),Q1265&amp;"-"&amp;E1265,"")</f>
        <v/>
      </c>
      <c r="S1265" t="s">
        <v>80</v>
      </c>
      <c r="T1265">
        <v>1</v>
      </c>
      <c r="U1265">
        <v>1</v>
      </c>
      <c r="V1265" t="s">
        <v>80</v>
      </c>
      <c r="W1265">
        <v>4</v>
      </c>
      <c r="X1265">
        <v>21</v>
      </c>
      <c r="Y1265">
        <v>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e">
        <f>VLOOKUP(A1265,#REF!,4,FALSE)</f>
        <v>#REF!</v>
      </c>
      <c r="AW1265" t="e">
        <f>VLOOKUP(A1265,#REF!,5,FALSE)</f>
        <v>#REF!</v>
      </c>
      <c r="AX1265">
        <f>SUMIF(量化书目统计!A:A,H1265,量化书目统计!G:G)</f>
        <v>0</v>
      </c>
    </row>
    <row r="1266" spans="1:50" x14ac:dyDescent="0.3">
      <c r="A1266" t="s">
        <v>1094</v>
      </c>
      <c r="B1266" t="s">
        <v>539</v>
      </c>
      <c r="C1266" t="s">
        <v>1095</v>
      </c>
      <c r="D1266">
        <v>4</v>
      </c>
      <c r="E1266" t="s">
        <v>1096</v>
      </c>
      <c r="F1266" s="1" t="s">
        <v>1097</v>
      </c>
      <c r="G1266" t="s">
        <v>1098</v>
      </c>
      <c r="H1266" t="e">
        <f>VLOOKUP(F1266,#REF!,2,FALSE)</f>
        <v>#REF!</v>
      </c>
      <c r="I1266" t="s">
        <v>158</v>
      </c>
      <c r="J1266" s="4">
        <v>44148</v>
      </c>
      <c r="K1266" s="4">
        <v>44199</v>
      </c>
      <c r="L1266" s="3">
        <f>IF(K1266&lt;&gt;0,K1266-J1266,"")</f>
        <v>51</v>
      </c>
      <c r="M1266" s="4">
        <v>44208</v>
      </c>
      <c r="N1266">
        <f>M1266-J1266</f>
        <v>60</v>
      </c>
      <c r="O1266">
        <v>0</v>
      </c>
      <c r="P1266" t="e">
        <f>VLOOKUP(F1266,#REF!,3,FALSE)</f>
        <v>#REF!</v>
      </c>
      <c r="Q1266">
        <f>IF(OR(ISNUMBER(SEARCH("高等数学",E1266)),ISNUMBER(SEARCH("数学分析",E1266)),ISNUMBER(SEARCH("微积分",E1266))),1,IF(OR(ISNUMBER(SEARCH("概率",E1266)),ISNUMBER(SEARCH("数理统计",E1266)),ISNUMBER(SEARCH("统计",E1266))),2,IF(ISNUMBER(SEARCH("代数",E1266)),3,IF(OR(ISNUMBER(SEARCH("运筹",E1266)),ISNUMBER(SEARCH("优化",E1266))),4,0))))</f>
        <v>0</v>
      </c>
      <c r="R1266" t="str">
        <f>IF(AND(Q1266&gt;0,O1266=1),Q1266&amp;"-"&amp;E1266,"")</f>
        <v/>
      </c>
      <c r="S1266" t="s">
        <v>28</v>
      </c>
      <c r="T1266">
        <v>10</v>
      </c>
      <c r="U1266">
        <v>1</v>
      </c>
      <c r="V1266" t="s">
        <v>28</v>
      </c>
      <c r="W1266">
        <v>18</v>
      </c>
      <c r="X1266">
        <v>10</v>
      </c>
      <c r="Y1266">
        <v>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e">
        <f>VLOOKUP(A1266,#REF!,4,FALSE)</f>
        <v>#REF!</v>
      </c>
      <c r="AW1266" t="e">
        <f>VLOOKUP(A1266,#REF!,5,FALSE)</f>
        <v>#REF!</v>
      </c>
      <c r="AX1266">
        <f>SUMIF(量化书目统计!A:A,H1266,量化书目统计!G:G)</f>
        <v>0</v>
      </c>
    </row>
    <row r="1267" spans="1:50" x14ac:dyDescent="0.3">
      <c r="A1267" t="s">
        <v>1099</v>
      </c>
      <c r="B1267" t="s">
        <v>539</v>
      </c>
      <c r="C1267" t="s">
        <v>91</v>
      </c>
      <c r="D1267">
        <v>4</v>
      </c>
      <c r="E1267" t="s">
        <v>1100</v>
      </c>
      <c r="F1267" s="1" t="s">
        <v>1101</v>
      </c>
      <c r="G1267" t="s">
        <v>1102</v>
      </c>
      <c r="H1267" t="e">
        <f>VLOOKUP(F1267,#REF!,2,FALSE)</f>
        <v>#REF!</v>
      </c>
      <c r="I1267" t="s">
        <v>59</v>
      </c>
      <c r="J1267" s="4">
        <v>43840</v>
      </c>
      <c r="K1267" s="4">
        <v>44145</v>
      </c>
      <c r="L1267" s="3">
        <f>IF(K1267&lt;&gt;0,K1267-J1267,"")</f>
        <v>305</v>
      </c>
      <c r="M1267" s="4">
        <v>44144</v>
      </c>
      <c r="N1267">
        <f>M1267-J1267</f>
        <v>304</v>
      </c>
      <c r="O1267">
        <v>0</v>
      </c>
      <c r="P1267" t="e">
        <f>VLOOKUP(F1267,#REF!,3,FALSE)</f>
        <v>#REF!</v>
      </c>
      <c r="Q1267">
        <f>IF(OR(ISNUMBER(SEARCH("高等数学",E1267)),ISNUMBER(SEARCH("数学分析",E1267)),ISNUMBER(SEARCH("微积分",E1267))),1,IF(OR(ISNUMBER(SEARCH("概率",E1267)),ISNUMBER(SEARCH("数理统计",E1267)),ISNUMBER(SEARCH("统计",E1267))),2,IF(ISNUMBER(SEARCH("代数",E1267)),3,IF(OR(ISNUMBER(SEARCH("运筹",E1267)),ISNUMBER(SEARCH("优化",E1267))),4,0))))</f>
        <v>0</v>
      </c>
      <c r="R1267" t="str">
        <f>IF(AND(Q1267&gt;0,O1267=1),Q1267&amp;"-"&amp;E1267,"")</f>
        <v/>
      </c>
      <c r="S1267" t="s">
        <v>43</v>
      </c>
      <c r="U1267">
        <v>1</v>
      </c>
      <c r="V1267" t="s">
        <v>28</v>
      </c>
      <c r="W1267">
        <v>10</v>
      </c>
      <c r="X1267">
        <v>0</v>
      </c>
      <c r="Y1267">
        <v>11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e">
        <f>VLOOKUP(A1267,#REF!,4,FALSE)</f>
        <v>#REF!</v>
      </c>
      <c r="AW1267" t="e">
        <f>VLOOKUP(A1267,#REF!,5,FALSE)</f>
        <v>#REF!</v>
      </c>
      <c r="AX1267">
        <f>SUMIF(量化书目统计!A:A,H1267,量化书目统计!G:G)</f>
        <v>0</v>
      </c>
    </row>
    <row r="1268" spans="1:50" x14ac:dyDescent="0.3">
      <c r="A1268" t="s">
        <v>1106</v>
      </c>
      <c r="B1268" t="s">
        <v>539</v>
      </c>
      <c r="C1268" t="s">
        <v>117</v>
      </c>
      <c r="D1268">
        <v>4</v>
      </c>
      <c r="E1268" t="s">
        <v>1107</v>
      </c>
      <c r="F1268" s="1" t="s">
        <v>1108</v>
      </c>
      <c r="G1268" t="s">
        <v>1109</v>
      </c>
      <c r="H1268" t="e">
        <f>VLOOKUP(F1268,#REF!,2,FALSE)</f>
        <v>#REF!</v>
      </c>
      <c r="I1268" t="s">
        <v>158</v>
      </c>
      <c r="J1268" s="4">
        <v>44362</v>
      </c>
      <c r="K1268" s="4">
        <v>44492</v>
      </c>
      <c r="L1268" s="3">
        <f>IF(K1268&lt;&gt;0,K1268-J1268,"")</f>
        <v>130</v>
      </c>
      <c r="M1268" s="4">
        <v>44446</v>
      </c>
      <c r="N1268">
        <f>M1268-J1268</f>
        <v>84</v>
      </c>
      <c r="O1268">
        <v>0</v>
      </c>
      <c r="P1268" t="e">
        <f>VLOOKUP(F1268,#REF!,3,FALSE)</f>
        <v>#REF!</v>
      </c>
      <c r="Q1268">
        <f>IF(OR(ISNUMBER(SEARCH("高等数学",E1268)),ISNUMBER(SEARCH("数学分析",E1268)),ISNUMBER(SEARCH("微积分",E1268))),1,IF(OR(ISNUMBER(SEARCH("概率",E1268)),ISNUMBER(SEARCH("数理统计",E1268)),ISNUMBER(SEARCH("统计",E1268))),2,IF(ISNUMBER(SEARCH("代数",E1268)),3,IF(OR(ISNUMBER(SEARCH("运筹",E1268)),ISNUMBER(SEARCH("优化",E1268))),4,0))))</f>
        <v>0</v>
      </c>
      <c r="R1268" t="str">
        <f>IF(AND(Q1268&gt;0,O1268=1),Q1268&amp;"-"&amp;E1268,"")</f>
        <v/>
      </c>
      <c r="S1268" t="s">
        <v>80</v>
      </c>
      <c r="T1268">
        <v>16</v>
      </c>
      <c r="U1268">
        <v>1</v>
      </c>
      <c r="V1268" t="s">
        <v>38</v>
      </c>
      <c r="W1268">
        <v>7</v>
      </c>
      <c r="X1268">
        <v>36</v>
      </c>
      <c r="Y1268">
        <v>20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 t="e">
        <f>VLOOKUP(A1268,#REF!,4,FALSE)</f>
        <v>#REF!</v>
      </c>
      <c r="AW1268" t="e">
        <f>VLOOKUP(A1268,#REF!,5,FALSE)</f>
        <v>#REF!</v>
      </c>
      <c r="AX1268">
        <f>SUMIF(量化书目统计!A:A,H1268,量化书目统计!G:G)</f>
        <v>0</v>
      </c>
    </row>
    <row r="1269" spans="1:50" x14ac:dyDescent="0.3">
      <c r="A1269" t="s">
        <v>1110</v>
      </c>
      <c r="B1269" t="s">
        <v>539</v>
      </c>
      <c r="C1269" t="s">
        <v>308</v>
      </c>
      <c r="D1269">
        <v>1</v>
      </c>
      <c r="E1269" t="s">
        <v>1111</v>
      </c>
      <c r="F1269" s="1" t="s">
        <v>1112</v>
      </c>
      <c r="G1269" t="s">
        <v>1113</v>
      </c>
      <c r="H1269" t="e">
        <f>VLOOKUP(F1269,#REF!,2,FALSE)</f>
        <v>#REF!</v>
      </c>
      <c r="I1269" t="s">
        <v>59</v>
      </c>
      <c r="J1269" s="4">
        <v>44084</v>
      </c>
      <c r="K1269" s="4">
        <v>44088</v>
      </c>
      <c r="L1269" s="3">
        <f>IF(K1269&lt;&gt;0,K1269-J1269,"")</f>
        <v>4</v>
      </c>
      <c r="M1269" s="4">
        <v>44144</v>
      </c>
      <c r="N1269">
        <f>M1269-J1269</f>
        <v>60</v>
      </c>
      <c r="O1269">
        <v>0</v>
      </c>
      <c r="P1269" t="e">
        <f>VLOOKUP(F1269,#REF!,3,FALSE)</f>
        <v>#REF!</v>
      </c>
      <c r="Q1269">
        <f>IF(OR(ISNUMBER(SEARCH("高等数学",E1269)),ISNUMBER(SEARCH("数学分析",E1269)),ISNUMBER(SEARCH("微积分",E1269))),1,IF(OR(ISNUMBER(SEARCH("概率",E1269)),ISNUMBER(SEARCH("数理统计",E1269)),ISNUMBER(SEARCH("统计",E1269))),2,IF(ISNUMBER(SEARCH("代数",E1269)),3,IF(OR(ISNUMBER(SEARCH("运筹",E1269)),ISNUMBER(SEARCH("优化",E1269))),4,0))))</f>
        <v>0</v>
      </c>
      <c r="R1269" t="str">
        <f>IF(AND(Q1269&gt;0,O1269=1),Q1269&amp;"-"&amp;E1269,"")</f>
        <v/>
      </c>
      <c r="S1269" t="s">
        <v>28</v>
      </c>
      <c r="T1269">
        <v>1</v>
      </c>
      <c r="U1269">
        <v>1</v>
      </c>
      <c r="V1269" t="s">
        <v>28</v>
      </c>
      <c r="W1269">
        <v>2</v>
      </c>
      <c r="X1269">
        <v>1</v>
      </c>
      <c r="Y1269">
        <v>9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e">
        <f>VLOOKUP(A1269,#REF!,4,FALSE)</f>
        <v>#REF!</v>
      </c>
      <c r="AW1269" t="e">
        <f>VLOOKUP(A1269,#REF!,5,FALSE)</f>
        <v>#REF!</v>
      </c>
      <c r="AX1269">
        <f>SUMIF(量化书目统计!A:A,H1269,量化书目统计!G:G)</f>
        <v>0</v>
      </c>
    </row>
    <row r="1270" spans="1:50" x14ac:dyDescent="0.3">
      <c r="A1270" t="s">
        <v>1114</v>
      </c>
      <c r="B1270" t="s">
        <v>539</v>
      </c>
      <c r="C1270" t="s">
        <v>844</v>
      </c>
      <c r="D1270">
        <v>4</v>
      </c>
      <c r="E1270" t="s">
        <v>1115</v>
      </c>
      <c r="F1270" s="1" t="s">
        <v>1116</v>
      </c>
      <c r="G1270" t="s">
        <v>1117</v>
      </c>
      <c r="H1270" t="e">
        <f>VLOOKUP(F1270,#REF!,2,FALSE)</f>
        <v>#REF!</v>
      </c>
      <c r="I1270" t="s">
        <v>49</v>
      </c>
      <c r="J1270" s="4">
        <v>44081</v>
      </c>
      <c r="K1270" s="4">
        <v>44095</v>
      </c>
      <c r="L1270" s="3">
        <f>IF(K1270&lt;&gt;0,K1270-J1270,"")</f>
        <v>14</v>
      </c>
      <c r="M1270" s="4">
        <v>44095</v>
      </c>
      <c r="N1270">
        <f>M1270-J1270</f>
        <v>14</v>
      </c>
      <c r="O1270">
        <v>0</v>
      </c>
      <c r="P1270" t="e">
        <f>VLOOKUP(F1270,#REF!,3,FALSE)</f>
        <v>#REF!</v>
      </c>
      <c r="Q1270">
        <f>IF(OR(ISNUMBER(SEARCH("高等数学",E1270)),ISNUMBER(SEARCH("数学分析",E1270)),ISNUMBER(SEARCH("微积分",E1270))),1,IF(OR(ISNUMBER(SEARCH("概率",E1270)),ISNUMBER(SEARCH("数理统计",E1270)),ISNUMBER(SEARCH("统计",E1270))),2,IF(ISNUMBER(SEARCH("代数",E1270)),3,IF(OR(ISNUMBER(SEARCH("运筹",E1270)),ISNUMBER(SEARCH("优化",E1270))),4,0))))</f>
        <v>0</v>
      </c>
      <c r="R1270" t="str">
        <f>IF(AND(Q1270&gt;0,O1270=1),Q1270&amp;"-"&amp;E1270,"")</f>
        <v/>
      </c>
      <c r="S1270" t="s">
        <v>28</v>
      </c>
      <c r="T1270">
        <v>1</v>
      </c>
      <c r="U1270">
        <v>1</v>
      </c>
      <c r="V1270" t="s">
        <v>28</v>
      </c>
      <c r="W1270">
        <v>3</v>
      </c>
      <c r="X1270">
        <v>1</v>
      </c>
      <c r="Y1270">
        <v>7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e">
        <f>VLOOKUP(A1270,#REF!,4,FALSE)</f>
        <v>#REF!</v>
      </c>
      <c r="AW1270" t="e">
        <f>VLOOKUP(A1270,#REF!,5,FALSE)</f>
        <v>#REF!</v>
      </c>
      <c r="AX1270">
        <f>SUMIF(量化书目统计!A:A,H1270,量化书目统计!G:G)</f>
        <v>0</v>
      </c>
    </row>
    <row r="1271" spans="1:50" x14ac:dyDescent="0.3">
      <c r="A1271" t="s">
        <v>1118</v>
      </c>
      <c r="B1271" t="s">
        <v>539</v>
      </c>
      <c r="C1271" t="s">
        <v>308</v>
      </c>
      <c r="D1271">
        <v>1</v>
      </c>
      <c r="E1271" t="s">
        <v>1119</v>
      </c>
      <c r="F1271" s="1" t="s">
        <v>1120</v>
      </c>
      <c r="G1271" t="s">
        <v>1121</v>
      </c>
      <c r="H1271" t="e">
        <f>VLOOKUP(F1271,#REF!,2,FALSE)</f>
        <v>#REF!</v>
      </c>
      <c r="I1271" t="s">
        <v>32</v>
      </c>
      <c r="J1271" s="4">
        <v>44085</v>
      </c>
      <c r="K1271" s="4">
        <v>44145</v>
      </c>
      <c r="L1271" s="3">
        <f>IF(K1271&lt;&gt;0,K1271-J1271,"")</f>
        <v>60</v>
      </c>
      <c r="M1271" s="4">
        <v>44145</v>
      </c>
      <c r="N1271">
        <f>M1271-J1271</f>
        <v>60</v>
      </c>
      <c r="O1271">
        <v>0</v>
      </c>
      <c r="P1271" t="e">
        <f>VLOOKUP(F1271,#REF!,3,FALSE)</f>
        <v>#REF!</v>
      </c>
      <c r="Q1271">
        <f>IF(OR(ISNUMBER(SEARCH("高等数学",E1271)),ISNUMBER(SEARCH("数学分析",E1271)),ISNUMBER(SEARCH("微积分",E1271))),1,IF(OR(ISNUMBER(SEARCH("概率",E1271)),ISNUMBER(SEARCH("数理统计",E1271)),ISNUMBER(SEARCH("统计",E1271))),2,IF(ISNUMBER(SEARCH("代数",E1271)),3,IF(OR(ISNUMBER(SEARCH("运筹",E1271)),ISNUMBER(SEARCH("优化",E1271))),4,0))))</f>
        <v>0</v>
      </c>
      <c r="R1271" t="str">
        <f>IF(AND(Q1271&gt;0,O1271=1),Q1271&amp;"-"&amp;E1271,"")</f>
        <v/>
      </c>
      <c r="S1271" t="s">
        <v>28</v>
      </c>
      <c r="T1271">
        <v>1</v>
      </c>
      <c r="U1271">
        <v>1</v>
      </c>
      <c r="V1271" t="s">
        <v>28</v>
      </c>
      <c r="W1271">
        <v>10</v>
      </c>
      <c r="X1271">
        <v>1</v>
      </c>
      <c r="Y1271">
        <v>7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e">
        <f>VLOOKUP(A1271,#REF!,4,FALSE)</f>
        <v>#REF!</v>
      </c>
      <c r="AW1271" t="e">
        <f>VLOOKUP(A1271,#REF!,5,FALSE)</f>
        <v>#REF!</v>
      </c>
      <c r="AX1271">
        <f>SUMIF(量化书目统计!A:A,H1271,量化书目统计!G:G)</f>
        <v>0</v>
      </c>
    </row>
    <row r="1272" spans="1:50" x14ac:dyDescent="0.3">
      <c r="A1272" t="s">
        <v>1122</v>
      </c>
      <c r="B1272" t="s">
        <v>539</v>
      </c>
      <c r="C1272" t="s">
        <v>337</v>
      </c>
      <c r="D1272">
        <v>4</v>
      </c>
      <c r="E1272" t="s">
        <v>1123</v>
      </c>
      <c r="F1272" s="1" t="s">
        <v>1124</v>
      </c>
      <c r="G1272" t="s">
        <v>1125</v>
      </c>
      <c r="H1272" t="e">
        <f>VLOOKUP(F1272,#REF!,2,FALSE)</f>
        <v>#REF!</v>
      </c>
      <c r="I1272" t="s">
        <v>317</v>
      </c>
      <c r="J1272" s="4">
        <v>44270</v>
      </c>
      <c r="K1272" s="4">
        <v>44361</v>
      </c>
      <c r="L1272" s="3">
        <f>IF(K1272&lt;&gt;0,K1272-J1272,"")</f>
        <v>91</v>
      </c>
      <c r="M1272" s="4">
        <v>44383</v>
      </c>
      <c r="N1272">
        <f>M1272-J1272</f>
        <v>113</v>
      </c>
      <c r="O1272">
        <v>0</v>
      </c>
      <c r="P1272" t="e">
        <f>VLOOKUP(F1272,#REF!,3,FALSE)</f>
        <v>#REF!</v>
      </c>
      <c r="Q1272">
        <f>IF(OR(ISNUMBER(SEARCH("高等数学",E1272)),ISNUMBER(SEARCH("数学分析",E1272)),ISNUMBER(SEARCH("微积分",E1272))),1,IF(OR(ISNUMBER(SEARCH("概率",E1272)),ISNUMBER(SEARCH("数理统计",E1272)),ISNUMBER(SEARCH("统计",E1272))),2,IF(ISNUMBER(SEARCH("代数",E1272)),3,IF(OR(ISNUMBER(SEARCH("运筹",E1272)),ISNUMBER(SEARCH("优化",E1272))),4,0))))</f>
        <v>0</v>
      </c>
      <c r="R1272" t="str">
        <f>IF(AND(Q1272&gt;0,O1272=1),Q1272&amp;"-"&amp;E1272,"")</f>
        <v/>
      </c>
      <c r="S1272" t="s">
        <v>80</v>
      </c>
      <c r="T1272">
        <v>3</v>
      </c>
      <c r="U1272">
        <v>1</v>
      </c>
      <c r="V1272" t="s">
        <v>80</v>
      </c>
      <c r="W1272">
        <v>16</v>
      </c>
      <c r="X1272">
        <v>23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e">
        <f>VLOOKUP(A1272,#REF!,4,FALSE)</f>
        <v>#REF!</v>
      </c>
      <c r="AW1272" t="e">
        <f>VLOOKUP(A1272,#REF!,5,FALSE)</f>
        <v>#REF!</v>
      </c>
      <c r="AX1272">
        <f>SUMIF(量化书目统计!A:A,H1272,量化书目统计!G:G)</f>
        <v>0</v>
      </c>
    </row>
    <row r="1273" spans="1:50" x14ac:dyDescent="0.3">
      <c r="A1273" t="s">
        <v>1129</v>
      </c>
      <c r="B1273" t="s">
        <v>539</v>
      </c>
      <c r="C1273" t="s">
        <v>117</v>
      </c>
      <c r="D1273">
        <v>4</v>
      </c>
      <c r="E1273" t="s">
        <v>1107</v>
      </c>
      <c r="F1273" s="1" t="s">
        <v>1108</v>
      </c>
      <c r="G1273" t="s">
        <v>1109</v>
      </c>
      <c r="H1273" t="e">
        <f>VLOOKUP(F1273,#REF!,2,FALSE)</f>
        <v>#REF!</v>
      </c>
      <c r="I1273" t="s">
        <v>158</v>
      </c>
      <c r="J1273" s="4">
        <v>44275</v>
      </c>
      <c r="K1273" s="4">
        <v>44298</v>
      </c>
      <c r="L1273" s="3">
        <f>IF(K1273&lt;&gt;0,K1273-J1273,"")</f>
        <v>23</v>
      </c>
      <c r="M1273" s="4">
        <v>44305</v>
      </c>
      <c r="N1273">
        <f>M1273-J1273</f>
        <v>30</v>
      </c>
      <c r="O1273">
        <v>0</v>
      </c>
      <c r="P1273" t="e">
        <f>VLOOKUP(F1273,#REF!,3,FALSE)</f>
        <v>#REF!</v>
      </c>
      <c r="Q1273">
        <f>IF(OR(ISNUMBER(SEARCH("高等数学",E1273)),ISNUMBER(SEARCH("数学分析",E1273)),ISNUMBER(SEARCH("微积分",E1273))),1,IF(OR(ISNUMBER(SEARCH("概率",E1273)),ISNUMBER(SEARCH("数理统计",E1273)),ISNUMBER(SEARCH("统计",E1273))),2,IF(ISNUMBER(SEARCH("代数",E1273)),3,IF(OR(ISNUMBER(SEARCH("运筹",E1273)),ISNUMBER(SEARCH("优化",E1273))),4,0))))</f>
        <v>0</v>
      </c>
      <c r="R1273" t="str">
        <f>IF(AND(Q1273&gt;0,O1273=1),Q1273&amp;"-"&amp;E1273,"")</f>
        <v/>
      </c>
      <c r="S1273" t="s">
        <v>80</v>
      </c>
      <c r="T1273">
        <v>3</v>
      </c>
      <c r="U1273">
        <v>1</v>
      </c>
      <c r="V1273" t="s">
        <v>80</v>
      </c>
      <c r="W1273">
        <v>7</v>
      </c>
      <c r="X1273">
        <v>23</v>
      </c>
      <c r="Y1273">
        <v>9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e">
        <f>VLOOKUP(A1273,#REF!,4,FALSE)</f>
        <v>#REF!</v>
      </c>
      <c r="AW1273" t="e">
        <f>VLOOKUP(A1273,#REF!,5,FALSE)</f>
        <v>#REF!</v>
      </c>
      <c r="AX1273">
        <f>SUMIF(量化书目统计!A:A,H1273,量化书目统计!G:G)</f>
        <v>0</v>
      </c>
    </row>
    <row r="1274" spans="1:50" x14ac:dyDescent="0.3">
      <c r="A1274" t="s">
        <v>1133</v>
      </c>
      <c r="B1274" t="s">
        <v>539</v>
      </c>
      <c r="C1274" t="s">
        <v>308</v>
      </c>
      <c r="D1274">
        <v>1</v>
      </c>
      <c r="E1274" t="s">
        <v>1134</v>
      </c>
      <c r="F1274" s="1" t="s">
        <v>1135</v>
      </c>
      <c r="G1274" t="s">
        <v>1136</v>
      </c>
      <c r="H1274" t="e">
        <f>VLOOKUP(F1274,#REF!,2,FALSE)</f>
        <v>#REF!</v>
      </c>
      <c r="I1274" t="s">
        <v>49</v>
      </c>
      <c r="J1274" s="4">
        <v>44508</v>
      </c>
      <c r="K1274" s="4">
        <v>44719</v>
      </c>
      <c r="L1274" s="3">
        <f>IF(K1274&lt;&gt;0,K1274-J1274,"")</f>
        <v>211</v>
      </c>
      <c r="M1274" s="4">
        <v>44815</v>
      </c>
      <c r="N1274">
        <f>M1274-J1274</f>
        <v>307</v>
      </c>
      <c r="O1274">
        <v>0</v>
      </c>
      <c r="P1274" t="e">
        <f>VLOOKUP(F1274,#REF!,3,FALSE)</f>
        <v>#REF!</v>
      </c>
      <c r="Q1274">
        <f>IF(OR(ISNUMBER(SEARCH("高等数学",E1274)),ISNUMBER(SEARCH("数学分析",E1274)),ISNUMBER(SEARCH("微积分",E1274))),1,IF(OR(ISNUMBER(SEARCH("概率",E1274)),ISNUMBER(SEARCH("数理统计",E1274)),ISNUMBER(SEARCH("统计",E1274))),2,IF(ISNUMBER(SEARCH("代数",E1274)),3,IF(OR(ISNUMBER(SEARCH("运筹",E1274)),ISNUMBER(SEARCH("优化",E1274))),4,0))))</f>
        <v>0</v>
      </c>
      <c r="R1274" t="str">
        <f>IF(AND(Q1274&gt;0,O1274=1),Q1274&amp;"-"&amp;E1274,"")</f>
        <v/>
      </c>
      <c r="S1274" t="s">
        <v>38</v>
      </c>
      <c r="T1274">
        <v>10</v>
      </c>
      <c r="U1274">
        <v>1</v>
      </c>
      <c r="V1274" t="s">
        <v>99</v>
      </c>
      <c r="W1274">
        <v>17</v>
      </c>
      <c r="X1274">
        <v>50</v>
      </c>
      <c r="Y1274">
        <v>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 t="e">
        <f>VLOOKUP(A1274,#REF!,4,FALSE)</f>
        <v>#REF!</v>
      </c>
      <c r="AW1274" t="e">
        <f>VLOOKUP(A1274,#REF!,5,FALSE)</f>
        <v>#REF!</v>
      </c>
      <c r="AX1274">
        <f>SUMIF(量化书目统计!A:A,H1274,量化书目统计!G:G)</f>
        <v>0</v>
      </c>
    </row>
    <row r="1275" spans="1:50" x14ac:dyDescent="0.3">
      <c r="A1275" t="s">
        <v>54</v>
      </c>
      <c r="B1275" t="s">
        <v>22</v>
      </c>
      <c r="C1275" t="s">
        <v>55</v>
      </c>
      <c r="D1275">
        <v>1</v>
      </c>
      <c r="E1275" t="s">
        <v>56</v>
      </c>
      <c r="F1275" s="1" t="s">
        <v>57</v>
      </c>
      <c r="G1275" t="s">
        <v>58</v>
      </c>
      <c r="H1275" t="e">
        <f>VLOOKUP(F1275,#REF!,2,FALSE)</f>
        <v>#REF!</v>
      </c>
      <c r="I1275" t="s">
        <v>59</v>
      </c>
      <c r="J1275" s="4">
        <v>44768</v>
      </c>
      <c r="K1275" s="4">
        <v>44910</v>
      </c>
      <c r="L1275" s="3">
        <f>IF(K1275&lt;&gt;0,K1275-J1275,"")</f>
        <v>142</v>
      </c>
      <c r="M1275" s="4">
        <v>44830</v>
      </c>
      <c r="N1275">
        <f>M1275-J1275</f>
        <v>62</v>
      </c>
      <c r="O1275">
        <v>0</v>
      </c>
      <c r="P1275" t="e">
        <f>VLOOKUP(F1275,#REF!,3,FALSE)</f>
        <v>#REF!</v>
      </c>
      <c r="Q1275">
        <f>IF(OR(ISNUMBER(SEARCH("高等数学",E1275)),ISNUMBER(SEARCH("数学分析",E1275)),ISNUMBER(SEARCH("微积分",E1275))),1,IF(OR(ISNUMBER(SEARCH("概率",E1275)),ISNUMBER(SEARCH("数理统计",E1275)),ISNUMBER(SEARCH("统计",E1275))),2,IF(ISNUMBER(SEARCH("代数",E1275)),3,IF(OR(ISNUMBER(SEARCH("运筹",E1275)),ISNUMBER(SEARCH("优化",E1275))),4,0))))</f>
        <v>2</v>
      </c>
      <c r="R1275" t="str">
        <f>IF(AND(Q1275&gt;0,O1275=1),Q1275&amp;"-"&amp;E1275,"")</f>
        <v/>
      </c>
      <c r="S1275" t="s">
        <v>43</v>
      </c>
      <c r="U1275">
        <v>1</v>
      </c>
      <c r="V1275" t="s">
        <v>43</v>
      </c>
      <c r="X1275">
        <v>80</v>
      </c>
      <c r="Y1275">
        <v>15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 t="e">
        <f>VLOOKUP(A1275,#REF!,4,FALSE)</f>
        <v>#REF!</v>
      </c>
      <c r="AW1275" t="e">
        <f>VLOOKUP(A1275,#REF!,5,FALSE)</f>
        <v>#REF!</v>
      </c>
      <c r="AX1275">
        <f>SUMIF(量化书目统计!A:A,H1275,量化书目统计!G:G)</f>
        <v>0</v>
      </c>
    </row>
    <row r="1276" spans="1:50" x14ac:dyDescent="0.3">
      <c r="A1276" t="s">
        <v>1137</v>
      </c>
      <c r="B1276" t="s">
        <v>539</v>
      </c>
      <c r="C1276" t="s">
        <v>308</v>
      </c>
      <c r="D1276">
        <v>1</v>
      </c>
      <c r="E1276" t="s">
        <v>1138</v>
      </c>
      <c r="F1276" s="1" t="s">
        <v>1139</v>
      </c>
      <c r="G1276" t="s">
        <v>1140</v>
      </c>
      <c r="H1276" t="e">
        <f>VLOOKUP(F1276,#REF!,2,FALSE)</f>
        <v>#REF!</v>
      </c>
      <c r="I1276" t="s">
        <v>65</v>
      </c>
      <c r="J1276" s="4">
        <v>44201</v>
      </c>
      <c r="K1276" s="4">
        <v>44262</v>
      </c>
      <c r="L1276" s="3">
        <f>IF(K1276&lt;&gt;0,K1276-J1276,"")</f>
        <v>61</v>
      </c>
      <c r="M1276" s="4">
        <v>44263</v>
      </c>
      <c r="N1276">
        <f>M1276-J1276</f>
        <v>62</v>
      </c>
      <c r="O1276">
        <v>0</v>
      </c>
      <c r="P1276" t="e">
        <f>VLOOKUP(F1276,#REF!,3,FALSE)</f>
        <v>#REF!</v>
      </c>
      <c r="Q1276">
        <f>IF(OR(ISNUMBER(SEARCH("高等数学",E1276)),ISNUMBER(SEARCH("数学分析",E1276)),ISNUMBER(SEARCH("微积分",E1276))),1,IF(OR(ISNUMBER(SEARCH("概率",E1276)),ISNUMBER(SEARCH("数理统计",E1276)),ISNUMBER(SEARCH("统计",E1276))),2,IF(ISNUMBER(SEARCH("代数",E1276)),3,IF(OR(ISNUMBER(SEARCH("运筹",E1276)),ISNUMBER(SEARCH("优化",E1276))),4,0))))</f>
        <v>0</v>
      </c>
      <c r="R1276" t="str">
        <f>IF(AND(Q1276&gt;0,O1276=1),Q1276&amp;"-"&amp;E1276,"")</f>
        <v/>
      </c>
      <c r="S1276" t="s">
        <v>28</v>
      </c>
      <c r="T1276">
        <v>18</v>
      </c>
      <c r="U1276">
        <v>1</v>
      </c>
      <c r="V1276" t="s">
        <v>80</v>
      </c>
      <c r="W1276">
        <v>1</v>
      </c>
      <c r="X1276">
        <v>18</v>
      </c>
      <c r="Y1276">
        <v>5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e">
        <f>VLOOKUP(A1276,#REF!,4,FALSE)</f>
        <v>#REF!</v>
      </c>
      <c r="AW1276" t="e">
        <f>VLOOKUP(A1276,#REF!,5,FALSE)</f>
        <v>#REF!</v>
      </c>
      <c r="AX1276">
        <f>SUMIF(量化书目统计!A:A,H1276,量化书目统计!G:G)</f>
        <v>0</v>
      </c>
    </row>
    <row r="1277" spans="1:50" x14ac:dyDescent="0.3">
      <c r="A1277" t="s">
        <v>1141</v>
      </c>
      <c r="B1277" t="s">
        <v>539</v>
      </c>
      <c r="C1277" t="s">
        <v>55</v>
      </c>
      <c r="D1277">
        <v>1</v>
      </c>
      <c r="E1277" t="s">
        <v>1142</v>
      </c>
      <c r="F1277" s="1" t="s">
        <v>1143</v>
      </c>
      <c r="G1277" t="s">
        <v>1144</v>
      </c>
      <c r="H1277" t="e">
        <f>VLOOKUP(F1277,#REF!,2,FALSE)</f>
        <v>#REF!</v>
      </c>
      <c r="I1277" t="s">
        <v>32</v>
      </c>
      <c r="J1277" s="4">
        <v>44563</v>
      </c>
      <c r="K1277" s="4">
        <v>44567</v>
      </c>
      <c r="L1277" s="3">
        <f>IF(K1277&lt;&gt;0,K1277-J1277,"")</f>
        <v>4</v>
      </c>
      <c r="M1277" s="4">
        <v>44623</v>
      </c>
      <c r="N1277">
        <f>M1277-J1277</f>
        <v>60</v>
      </c>
      <c r="O1277">
        <v>0</v>
      </c>
      <c r="P1277" t="e">
        <f>VLOOKUP(F1277,#REF!,3,FALSE)</f>
        <v>#REF!</v>
      </c>
      <c r="Q1277">
        <f>IF(OR(ISNUMBER(SEARCH("高等数学",E1277)),ISNUMBER(SEARCH("数学分析",E1277)),ISNUMBER(SEARCH("微积分",E1277))),1,IF(OR(ISNUMBER(SEARCH("概率",E1277)),ISNUMBER(SEARCH("数理统计",E1277)),ISNUMBER(SEARCH("统计",E1277))),2,IF(ISNUMBER(SEARCH("代数",E1277)),3,IF(OR(ISNUMBER(SEARCH("运筹",E1277)),ISNUMBER(SEARCH("优化",E1277))),4,0))))</f>
        <v>0</v>
      </c>
      <c r="R1277" t="str">
        <f>IF(AND(Q1277&gt;0,O1277=1),Q1277&amp;"-"&amp;E1277,"")</f>
        <v/>
      </c>
      <c r="S1277" t="s">
        <v>38</v>
      </c>
      <c r="T1277">
        <v>18</v>
      </c>
      <c r="U1277">
        <v>1</v>
      </c>
      <c r="V1277" t="s">
        <v>38</v>
      </c>
      <c r="W1277">
        <v>18</v>
      </c>
      <c r="X1277">
        <v>58</v>
      </c>
      <c r="Y1277">
        <v>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 t="e">
        <f>VLOOKUP(A1277,#REF!,4,FALSE)</f>
        <v>#REF!</v>
      </c>
      <c r="AW1277" t="e">
        <f>VLOOKUP(A1277,#REF!,5,FALSE)</f>
        <v>#REF!</v>
      </c>
      <c r="AX1277">
        <f>SUMIF(量化书目统计!A:A,H1277,量化书目统计!G:G)</f>
        <v>0</v>
      </c>
    </row>
    <row r="1278" spans="1:50" x14ac:dyDescent="0.3">
      <c r="A1278" t="s">
        <v>1145</v>
      </c>
      <c r="B1278" t="s">
        <v>539</v>
      </c>
      <c r="C1278" t="s">
        <v>117</v>
      </c>
      <c r="D1278">
        <v>4</v>
      </c>
      <c r="E1278" t="s">
        <v>566</v>
      </c>
      <c r="F1278" s="1" t="s">
        <v>953</v>
      </c>
      <c r="G1278" t="s">
        <v>954</v>
      </c>
      <c r="H1278" t="e">
        <f>VLOOKUP(F1278,#REF!,2,FALSE)</f>
        <v>#REF!</v>
      </c>
      <c r="I1278" t="s">
        <v>158</v>
      </c>
      <c r="J1278" s="4">
        <v>44465</v>
      </c>
      <c r="K1278" s="4">
        <v>44470</v>
      </c>
      <c r="L1278" s="3">
        <f>IF(K1278&lt;&gt;0,K1278-J1278,"")</f>
        <v>5</v>
      </c>
      <c r="M1278" s="4">
        <v>44525</v>
      </c>
      <c r="N1278">
        <f>M1278-J1278</f>
        <v>60</v>
      </c>
      <c r="O1278">
        <v>0</v>
      </c>
      <c r="P1278" t="e">
        <f>VLOOKUP(F1278,#REF!,3,FALSE)</f>
        <v>#REF!</v>
      </c>
      <c r="Q1278">
        <f>IF(OR(ISNUMBER(SEARCH("高等数学",E1278)),ISNUMBER(SEARCH("数学分析",E1278)),ISNUMBER(SEARCH("微积分",E1278))),1,IF(OR(ISNUMBER(SEARCH("概率",E1278)),ISNUMBER(SEARCH("数理统计",E1278)),ISNUMBER(SEARCH("统计",E1278))),2,IF(ISNUMBER(SEARCH("代数",E1278)),3,IF(OR(ISNUMBER(SEARCH("运筹",E1278)),ISNUMBER(SEARCH("优化",E1278))),4,0))))</f>
        <v>0</v>
      </c>
      <c r="R1278" t="str">
        <f>IF(AND(Q1278&gt;0,O1278=1),Q1278&amp;"-"&amp;E1278,"")</f>
        <v/>
      </c>
      <c r="S1278" t="s">
        <v>38</v>
      </c>
      <c r="T1278">
        <v>4</v>
      </c>
      <c r="U1278">
        <v>1</v>
      </c>
      <c r="V1278" t="s">
        <v>38</v>
      </c>
      <c r="W1278">
        <v>4</v>
      </c>
      <c r="X1278">
        <v>44</v>
      </c>
      <c r="Y1278">
        <v>5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e">
        <f>VLOOKUP(A1278,#REF!,4,FALSE)</f>
        <v>#REF!</v>
      </c>
      <c r="AW1278" t="e">
        <f>VLOOKUP(A1278,#REF!,5,FALSE)</f>
        <v>#REF!</v>
      </c>
      <c r="AX1278">
        <f>SUMIF(量化书目统计!A:A,H1278,量化书目统计!G:G)</f>
        <v>0</v>
      </c>
    </row>
    <row r="1279" spans="1:50" x14ac:dyDescent="0.3">
      <c r="A1279" t="s">
        <v>1146</v>
      </c>
      <c r="B1279" t="s">
        <v>539</v>
      </c>
      <c r="C1279" t="s">
        <v>423</v>
      </c>
      <c r="D1279">
        <v>5</v>
      </c>
      <c r="E1279" t="s">
        <v>191</v>
      </c>
      <c r="F1279" s="1" t="s">
        <v>192</v>
      </c>
      <c r="G1279" t="s">
        <v>193</v>
      </c>
      <c r="H1279" t="e">
        <f>VLOOKUP(F1279,#REF!,2,FALSE)</f>
        <v>#REF!</v>
      </c>
      <c r="I1279" t="s">
        <v>32</v>
      </c>
      <c r="J1279" s="4">
        <v>44370</v>
      </c>
      <c r="K1279" s="4">
        <v>44372</v>
      </c>
      <c r="L1279" s="3">
        <f>IF(K1279&lt;&gt;0,K1279-J1279,"")</f>
        <v>2</v>
      </c>
      <c r="M1279" s="4">
        <v>44431</v>
      </c>
      <c r="N1279">
        <f>M1279-J1279</f>
        <v>61</v>
      </c>
      <c r="O1279">
        <v>0</v>
      </c>
      <c r="P1279" t="e">
        <f>VLOOKUP(F1279,#REF!,3,FALSE)</f>
        <v>#REF!</v>
      </c>
      <c r="Q1279">
        <f>IF(OR(ISNUMBER(SEARCH("高等数学",E1279)),ISNUMBER(SEARCH("数学分析",E1279)),ISNUMBER(SEARCH("微积分",E1279))),1,IF(OR(ISNUMBER(SEARCH("概率",E1279)),ISNUMBER(SEARCH("数理统计",E1279)),ISNUMBER(SEARCH("统计",E1279))),2,IF(ISNUMBER(SEARCH("代数",E1279)),3,IF(OR(ISNUMBER(SEARCH("运筹",E1279)),ISNUMBER(SEARCH("优化",E1279))),4,0))))</f>
        <v>0</v>
      </c>
      <c r="R1279" t="str">
        <f>IF(AND(Q1279&gt;0,O1279=1),Q1279&amp;"-"&amp;E1279,"")</f>
        <v/>
      </c>
      <c r="S1279" t="s">
        <v>80</v>
      </c>
      <c r="T1279">
        <v>17</v>
      </c>
      <c r="U1279">
        <v>1</v>
      </c>
      <c r="V1279" t="s">
        <v>80</v>
      </c>
      <c r="W1279">
        <v>17</v>
      </c>
      <c r="X1279">
        <v>37</v>
      </c>
      <c r="Y1279">
        <v>21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 t="e">
        <f>VLOOKUP(A1279,#REF!,4,FALSE)</f>
        <v>#REF!</v>
      </c>
      <c r="AW1279" t="e">
        <f>VLOOKUP(A1279,#REF!,5,FALSE)</f>
        <v>#REF!</v>
      </c>
      <c r="AX1279">
        <f>SUMIF(量化书目统计!A:A,H1279,量化书目统计!G:G)</f>
        <v>0</v>
      </c>
    </row>
    <row r="1280" spans="1:50" x14ac:dyDescent="0.3">
      <c r="A1280" t="s">
        <v>1147</v>
      </c>
      <c r="B1280" t="s">
        <v>539</v>
      </c>
      <c r="C1280" t="s">
        <v>337</v>
      </c>
      <c r="D1280">
        <v>4</v>
      </c>
      <c r="E1280" t="s">
        <v>1148</v>
      </c>
      <c r="F1280" s="1" t="s">
        <v>1149</v>
      </c>
      <c r="G1280" t="s">
        <v>1150</v>
      </c>
      <c r="H1280" t="e">
        <f>VLOOKUP(F1280,#REF!,2,FALSE)</f>
        <v>#REF!</v>
      </c>
      <c r="I1280" t="s">
        <v>158</v>
      </c>
      <c r="J1280" s="4">
        <v>44196</v>
      </c>
      <c r="K1280" s="4">
        <v>44257</v>
      </c>
      <c r="L1280" s="3">
        <f>IF(K1280&lt;&gt;0,K1280-J1280,"")</f>
        <v>61</v>
      </c>
      <c r="M1280" s="4">
        <v>44260</v>
      </c>
      <c r="N1280">
        <f>M1280-J1280</f>
        <v>64</v>
      </c>
      <c r="O1280">
        <v>0</v>
      </c>
      <c r="P1280" t="e">
        <f>VLOOKUP(F1280,#REF!,3,FALSE)</f>
        <v>#REF!</v>
      </c>
      <c r="Q1280">
        <f>IF(OR(ISNUMBER(SEARCH("高等数学",E1280)),ISNUMBER(SEARCH("数学分析",E1280)),ISNUMBER(SEARCH("微积分",E1280))),1,IF(OR(ISNUMBER(SEARCH("概率",E1280)),ISNUMBER(SEARCH("数理统计",E1280)),ISNUMBER(SEARCH("统计",E1280))),2,IF(ISNUMBER(SEARCH("代数",E1280)),3,IF(OR(ISNUMBER(SEARCH("运筹",E1280)),ISNUMBER(SEARCH("优化",E1280))),4,0))))</f>
        <v>0</v>
      </c>
      <c r="R1280" t="str">
        <f>IF(AND(Q1280&gt;0,O1280=1),Q1280&amp;"-"&amp;E1280,"")</f>
        <v/>
      </c>
      <c r="S1280" t="s">
        <v>28</v>
      </c>
      <c r="T1280">
        <v>17</v>
      </c>
      <c r="U1280">
        <v>1</v>
      </c>
      <c r="V1280" t="s">
        <v>80</v>
      </c>
      <c r="W1280">
        <v>1</v>
      </c>
      <c r="X1280">
        <v>17</v>
      </c>
      <c r="Y1280">
        <v>15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e">
        <f>VLOOKUP(A1280,#REF!,4,FALSE)</f>
        <v>#REF!</v>
      </c>
      <c r="AW1280" t="e">
        <f>VLOOKUP(A1280,#REF!,5,FALSE)</f>
        <v>#REF!</v>
      </c>
      <c r="AX1280">
        <f>SUMIF(量化书目统计!A:A,H1280,量化书目统计!G:G)</f>
        <v>0</v>
      </c>
    </row>
    <row r="1281" spans="1:50" x14ac:dyDescent="0.3">
      <c r="A1281" t="s">
        <v>1154</v>
      </c>
      <c r="B1281" t="s">
        <v>539</v>
      </c>
      <c r="C1281" t="s">
        <v>308</v>
      </c>
      <c r="D1281">
        <v>1</v>
      </c>
      <c r="E1281" t="s">
        <v>1155</v>
      </c>
      <c r="F1281" s="1" t="s">
        <v>1156</v>
      </c>
      <c r="G1281" t="s">
        <v>1157</v>
      </c>
      <c r="H1281" t="e">
        <f>VLOOKUP(F1281,#REF!,2,FALSE)</f>
        <v>#REF!</v>
      </c>
      <c r="I1281" t="s">
        <v>49</v>
      </c>
      <c r="J1281" s="4">
        <v>44312</v>
      </c>
      <c r="K1281" s="4">
        <v>44312</v>
      </c>
      <c r="L1281" s="3">
        <f>IF(K1281&lt;&gt;0,K1281-J1281,"")</f>
        <v>0</v>
      </c>
      <c r="M1281" s="4">
        <v>44372</v>
      </c>
      <c r="N1281">
        <f>M1281-J1281</f>
        <v>60</v>
      </c>
      <c r="O1281">
        <v>0</v>
      </c>
      <c r="P1281" t="e">
        <f>VLOOKUP(F1281,#REF!,3,FALSE)</f>
        <v>#REF!</v>
      </c>
      <c r="Q1281">
        <f>IF(OR(ISNUMBER(SEARCH("高等数学",E1281)),ISNUMBER(SEARCH("数学分析",E1281)),ISNUMBER(SEARCH("微积分",E1281))),1,IF(OR(ISNUMBER(SEARCH("概率",E1281)),ISNUMBER(SEARCH("数理统计",E1281)),ISNUMBER(SEARCH("统计",E1281))),2,IF(ISNUMBER(SEARCH("代数",E1281)),3,IF(OR(ISNUMBER(SEARCH("运筹",E1281)),ISNUMBER(SEARCH("优化",E1281))),4,0))))</f>
        <v>0</v>
      </c>
      <c r="R1281" t="str">
        <f>IF(AND(Q1281&gt;0,O1281=1),Q1281&amp;"-"&amp;E1281,"")</f>
        <v/>
      </c>
      <c r="S1281" t="s">
        <v>80</v>
      </c>
      <c r="T1281">
        <v>9</v>
      </c>
      <c r="U1281">
        <v>1</v>
      </c>
      <c r="V1281" t="s">
        <v>80</v>
      </c>
      <c r="W1281">
        <v>9</v>
      </c>
      <c r="X1281">
        <v>29</v>
      </c>
      <c r="Y1281">
        <v>11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e">
        <f>VLOOKUP(A1281,#REF!,4,FALSE)</f>
        <v>#REF!</v>
      </c>
      <c r="AW1281" t="e">
        <f>VLOOKUP(A1281,#REF!,5,FALSE)</f>
        <v>#REF!</v>
      </c>
      <c r="AX1281">
        <f>SUMIF(量化书目统计!A:A,H1281,量化书目统计!G:G)</f>
        <v>0</v>
      </c>
    </row>
    <row r="1282" spans="1:50" x14ac:dyDescent="0.3">
      <c r="A1282" t="s">
        <v>1158</v>
      </c>
      <c r="B1282" t="s">
        <v>539</v>
      </c>
      <c r="C1282" t="s">
        <v>117</v>
      </c>
      <c r="D1282">
        <v>4</v>
      </c>
      <c r="E1282" t="s">
        <v>1159</v>
      </c>
      <c r="F1282" s="1" t="s">
        <v>1160</v>
      </c>
      <c r="G1282" t="s">
        <v>1161</v>
      </c>
      <c r="H1282" t="e">
        <f>VLOOKUP(F1282,#REF!,2,FALSE)</f>
        <v>#REF!</v>
      </c>
      <c r="I1282" t="s">
        <v>74</v>
      </c>
      <c r="J1282" s="4">
        <v>44125</v>
      </c>
      <c r="K1282" s="4">
        <v>44183</v>
      </c>
      <c r="L1282" s="3">
        <f>IF(K1282&lt;&gt;0,K1282-J1282,"")</f>
        <v>58</v>
      </c>
      <c r="M1282" s="4">
        <v>44183</v>
      </c>
      <c r="N1282">
        <f>M1282-J1282</f>
        <v>58</v>
      </c>
      <c r="O1282">
        <v>0</v>
      </c>
      <c r="P1282" t="e">
        <f>VLOOKUP(F1282,#REF!,3,FALSE)</f>
        <v>#REF!</v>
      </c>
      <c r="Q1282">
        <f>IF(OR(ISNUMBER(SEARCH("高等数学",E1282)),ISNUMBER(SEARCH("数学分析",E1282)),ISNUMBER(SEARCH("微积分",E1282))),1,IF(OR(ISNUMBER(SEARCH("概率",E1282)),ISNUMBER(SEARCH("数理统计",E1282)),ISNUMBER(SEARCH("统计",E1282))),2,IF(ISNUMBER(SEARCH("代数",E1282)),3,IF(OR(ISNUMBER(SEARCH("运筹",E1282)),ISNUMBER(SEARCH("优化",E1282))),4,0))))</f>
        <v>0</v>
      </c>
      <c r="R1282" t="str">
        <f>IF(AND(Q1282&gt;0,O1282=1),Q1282&amp;"-"&amp;E1282,"")</f>
        <v/>
      </c>
      <c r="S1282" t="s">
        <v>28</v>
      </c>
      <c r="T1282">
        <v>7</v>
      </c>
      <c r="U1282">
        <v>1</v>
      </c>
      <c r="V1282" t="s">
        <v>28</v>
      </c>
      <c r="W1282">
        <v>15</v>
      </c>
      <c r="X1282">
        <v>7</v>
      </c>
      <c r="Y1282">
        <v>13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e">
        <f>VLOOKUP(A1282,#REF!,4,FALSE)</f>
        <v>#REF!</v>
      </c>
      <c r="AW1282" t="e">
        <f>VLOOKUP(A1282,#REF!,5,FALSE)</f>
        <v>#REF!</v>
      </c>
      <c r="AX1282">
        <f>SUMIF(量化书目统计!A:A,H1282,量化书目统计!G:G)</f>
        <v>0</v>
      </c>
    </row>
    <row r="1283" spans="1:50" x14ac:dyDescent="0.3">
      <c r="A1283" t="s">
        <v>1162</v>
      </c>
      <c r="B1283" t="s">
        <v>539</v>
      </c>
      <c r="C1283" t="s">
        <v>844</v>
      </c>
      <c r="D1283">
        <v>4</v>
      </c>
      <c r="E1283" t="s">
        <v>445</v>
      </c>
      <c r="F1283" s="1" t="s">
        <v>446</v>
      </c>
      <c r="G1283" t="s">
        <v>447</v>
      </c>
      <c r="H1283" t="e">
        <f>VLOOKUP(F1283,#REF!,2,FALSE)</f>
        <v>#REF!</v>
      </c>
      <c r="I1283" t="s">
        <v>32</v>
      </c>
      <c r="J1283" s="4">
        <v>44202</v>
      </c>
      <c r="K1283" s="4">
        <v>44272</v>
      </c>
      <c r="L1283" s="3">
        <f>IF(K1283&lt;&gt;0,K1283-J1283,"")</f>
        <v>70</v>
      </c>
      <c r="M1283" s="4">
        <v>44273</v>
      </c>
      <c r="N1283">
        <f>M1283-J1283</f>
        <v>71</v>
      </c>
      <c r="O1283">
        <v>0</v>
      </c>
      <c r="P1283" t="e">
        <f>VLOOKUP(F1283,#REF!,3,FALSE)</f>
        <v>#REF!</v>
      </c>
      <c r="Q1283">
        <f>IF(OR(ISNUMBER(SEARCH("高等数学",E1283)),ISNUMBER(SEARCH("数学分析",E1283)),ISNUMBER(SEARCH("微积分",E1283))),1,IF(OR(ISNUMBER(SEARCH("概率",E1283)),ISNUMBER(SEARCH("数理统计",E1283)),ISNUMBER(SEARCH("统计",E1283))),2,IF(ISNUMBER(SEARCH("代数",E1283)),3,IF(OR(ISNUMBER(SEARCH("运筹",E1283)),ISNUMBER(SEARCH("优化",E1283))),4,0))))</f>
        <v>0</v>
      </c>
      <c r="R1283" t="str">
        <f>IF(AND(Q1283&gt;0,O1283=1),Q1283&amp;"-"&amp;E1283,"")</f>
        <v/>
      </c>
      <c r="S1283" t="s">
        <v>28</v>
      </c>
      <c r="T1283">
        <v>18</v>
      </c>
      <c r="U1283">
        <v>1</v>
      </c>
      <c r="V1283" t="s">
        <v>80</v>
      </c>
      <c r="W1283">
        <v>3</v>
      </c>
      <c r="X1283">
        <v>18</v>
      </c>
      <c r="Y1283">
        <v>15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e">
        <f>VLOOKUP(A1283,#REF!,4,FALSE)</f>
        <v>#REF!</v>
      </c>
      <c r="AW1283" t="e">
        <f>VLOOKUP(A1283,#REF!,5,FALSE)</f>
        <v>#REF!</v>
      </c>
      <c r="AX1283">
        <f>SUMIF(量化书目统计!A:A,H1283,量化书目统计!G:G)</f>
        <v>0</v>
      </c>
    </row>
    <row r="1284" spans="1:50" x14ac:dyDescent="0.3">
      <c r="A1284" t="s">
        <v>1166</v>
      </c>
      <c r="B1284" t="s">
        <v>539</v>
      </c>
      <c r="C1284" t="s">
        <v>844</v>
      </c>
      <c r="D1284">
        <v>4</v>
      </c>
      <c r="E1284" t="s">
        <v>1163</v>
      </c>
      <c r="F1284" s="1" t="s">
        <v>1164</v>
      </c>
      <c r="G1284" t="s">
        <v>1165</v>
      </c>
      <c r="H1284" t="e">
        <f>VLOOKUP(F1284,#REF!,2,FALSE)</f>
        <v>#REF!</v>
      </c>
      <c r="I1284" t="s">
        <v>49</v>
      </c>
      <c r="J1284" s="4">
        <v>44134</v>
      </c>
      <c r="K1284" s="4">
        <v>44144</v>
      </c>
      <c r="L1284" s="3">
        <f>IF(K1284&lt;&gt;0,K1284-J1284,"")</f>
        <v>10</v>
      </c>
      <c r="M1284" s="4">
        <v>44148</v>
      </c>
      <c r="N1284">
        <f>M1284-J1284</f>
        <v>14</v>
      </c>
      <c r="O1284">
        <v>0</v>
      </c>
      <c r="P1284" t="e">
        <f>VLOOKUP(F1284,#REF!,3,FALSE)</f>
        <v>#REF!</v>
      </c>
      <c r="Q1284">
        <f>IF(OR(ISNUMBER(SEARCH("高等数学",E1284)),ISNUMBER(SEARCH("数学分析",E1284)),ISNUMBER(SEARCH("微积分",E1284))),1,IF(OR(ISNUMBER(SEARCH("概率",E1284)),ISNUMBER(SEARCH("数理统计",E1284)),ISNUMBER(SEARCH("统计",E1284))),2,IF(ISNUMBER(SEARCH("代数",E1284)),3,IF(OR(ISNUMBER(SEARCH("运筹",E1284)),ISNUMBER(SEARCH("优化",E1284))),4,0))))</f>
        <v>0</v>
      </c>
      <c r="R1284" t="str">
        <f>IF(AND(Q1284&gt;0,O1284=1),Q1284&amp;"-"&amp;E1284,"")</f>
        <v/>
      </c>
      <c r="S1284" t="s">
        <v>28</v>
      </c>
      <c r="T1284">
        <v>8</v>
      </c>
      <c r="U1284">
        <v>2</v>
      </c>
      <c r="V1284" t="s">
        <v>28</v>
      </c>
      <c r="W1284">
        <v>10</v>
      </c>
      <c r="X1284">
        <v>8</v>
      </c>
      <c r="Y1284">
        <v>15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e">
        <f>VLOOKUP(A1284,#REF!,4,FALSE)</f>
        <v>#REF!</v>
      </c>
      <c r="AW1284" t="e">
        <f>VLOOKUP(A1284,#REF!,5,FALSE)</f>
        <v>#REF!</v>
      </c>
      <c r="AX1284">
        <f>SUMIF(量化书目统计!A:A,H1284,量化书目统计!G:G)</f>
        <v>0</v>
      </c>
    </row>
    <row r="1285" spans="1:50" x14ac:dyDescent="0.3">
      <c r="A1285" t="s">
        <v>1167</v>
      </c>
      <c r="B1285" t="s">
        <v>539</v>
      </c>
      <c r="C1285" t="s">
        <v>205</v>
      </c>
      <c r="D1285">
        <v>1</v>
      </c>
      <c r="E1285" t="s">
        <v>1168</v>
      </c>
      <c r="F1285" s="1" t="s">
        <v>1169</v>
      </c>
      <c r="G1285" t="s">
        <v>1170</v>
      </c>
      <c r="H1285" t="e">
        <f>VLOOKUP(F1285,#REF!,2,FALSE)</f>
        <v>#REF!</v>
      </c>
      <c r="I1285" t="s">
        <v>59</v>
      </c>
      <c r="J1285" s="4">
        <v>44269</v>
      </c>
      <c r="K1285" s="4">
        <v>44382</v>
      </c>
      <c r="L1285" s="3">
        <f>IF(K1285&lt;&gt;0,K1285-J1285,"")</f>
        <v>113</v>
      </c>
      <c r="M1285" s="4">
        <v>44329</v>
      </c>
      <c r="N1285">
        <f>M1285-J1285</f>
        <v>60</v>
      </c>
      <c r="O1285">
        <v>0</v>
      </c>
      <c r="P1285" t="e">
        <f>VLOOKUP(F1285,#REF!,3,FALSE)</f>
        <v>#REF!</v>
      </c>
      <c r="Q1285">
        <f>IF(OR(ISNUMBER(SEARCH("高等数学",E1285)),ISNUMBER(SEARCH("数学分析",E1285)),ISNUMBER(SEARCH("微积分",E1285))),1,IF(OR(ISNUMBER(SEARCH("概率",E1285)),ISNUMBER(SEARCH("数理统计",E1285)),ISNUMBER(SEARCH("统计",E1285))),2,IF(ISNUMBER(SEARCH("代数",E1285)),3,IF(OR(ISNUMBER(SEARCH("运筹",E1285)),ISNUMBER(SEARCH("优化",E1285))),4,0))))</f>
        <v>2</v>
      </c>
      <c r="R1285" t="str">
        <f>IF(AND(Q1285&gt;0,O1285=1),Q1285&amp;"-"&amp;E1285,"")</f>
        <v/>
      </c>
      <c r="S1285" t="s">
        <v>80</v>
      </c>
      <c r="T1285">
        <v>2</v>
      </c>
      <c r="U1285">
        <v>1</v>
      </c>
      <c r="V1285" t="s">
        <v>80</v>
      </c>
      <c r="W1285">
        <v>18</v>
      </c>
      <c r="X1285">
        <v>22</v>
      </c>
      <c r="Y1285">
        <v>15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e">
        <f>VLOOKUP(A1285,#REF!,4,FALSE)</f>
        <v>#REF!</v>
      </c>
      <c r="AW1285" t="e">
        <f>VLOOKUP(A1285,#REF!,5,FALSE)</f>
        <v>#REF!</v>
      </c>
      <c r="AX1285">
        <f>SUMIF(量化书目统计!A:A,H1285,量化书目统计!G:G)</f>
        <v>0</v>
      </c>
    </row>
    <row r="1286" spans="1:50" x14ac:dyDescent="0.3">
      <c r="A1286" t="s">
        <v>95</v>
      </c>
      <c r="B1286" t="s">
        <v>22</v>
      </c>
      <c r="C1286" t="s">
        <v>61</v>
      </c>
      <c r="D1286">
        <v>10</v>
      </c>
      <c r="E1286" t="s">
        <v>96</v>
      </c>
      <c r="F1286" s="1" t="s">
        <v>97</v>
      </c>
      <c r="G1286" t="s">
        <v>98</v>
      </c>
      <c r="H1286" t="e">
        <f>VLOOKUP(F1286,#REF!,2,FALSE)</f>
        <v>#REF!</v>
      </c>
      <c r="I1286" t="s">
        <v>65</v>
      </c>
      <c r="J1286" s="4">
        <v>44622</v>
      </c>
      <c r="K1286">
        <v>0</v>
      </c>
      <c r="L1286" s="3" t="str">
        <f>IF(K1286&lt;&gt;0,K1286-J1286,"")</f>
        <v/>
      </c>
      <c r="M1286" s="4">
        <v>45154</v>
      </c>
      <c r="N1286">
        <f>M1286-J1286</f>
        <v>532</v>
      </c>
      <c r="O1286">
        <v>0</v>
      </c>
      <c r="P1286" t="e">
        <f>VLOOKUP(F1286,#REF!,3,FALSE)</f>
        <v>#REF!</v>
      </c>
      <c r="Q1286">
        <f>IF(OR(ISNUMBER(SEARCH("高等数学",E1286)),ISNUMBER(SEARCH("数学分析",E1286)),ISNUMBER(SEARCH("微积分",E1286))),1,IF(OR(ISNUMBER(SEARCH("概率",E1286)),ISNUMBER(SEARCH("数理统计",E1286)),ISNUMBER(SEARCH("统计",E1286))),2,IF(ISNUMBER(SEARCH("代数",E1286)),3,IF(OR(ISNUMBER(SEARCH("运筹",E1286)),ISNUMBER(SEARCH("优化",E1286))),4,0))))</f>
        <v>0</v>
      </c>
      <c r="R1286" t="str">
        <f>IF(AND(Q1286&gt;0,O1286=1),Q1286&amp;"-"&amp;E1286,"")</f>
        <v/>
      </c>
      <c r="S1286" t="s">
        <v>99</v>
      </c>
      <c r="T1286">
        <v>3</v>
      </c>
      <c r="U1286">
        <v>2</v>
      </c>
      <c r="X1286">
        <v>63</v>
      </c>
      <c r="Y1286">
        <v>11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e">
        <f>VLOOKUP(A1286,#REF!,4,FALSE)</f>
        <v>#REF!</v>
      </c>
      <c r="AW1286" t="e">
        <f>VLOOKUP(A1286,#REF!,5,FALSE)</f>
        <v>#REF!</v>
      </c>
      <c r="AX1286">
        <f>SUMIF(量化书目统计!A:A,H1286,量化书目统计!G:G)</f>
        <v>0</v>
      </c>
    </row>
    <row r="1287" spans="1:50" x14ac:dyDescent="0.3">
      <c r="A1287" t="s">
        <v>1171</v>
      </c>
      <c r="B1287" t="s">
        <v>539</v>
      </c>
      <c r="C1287" t="s">
        <v>91</v>
      </c>
      <c r="D1287">
        <v>4</v>
      </c>
      <c r="E1287" t="s">
        <v>1172</v>
      </c>
      <c r="F1287" s="1" t="s">
        <v>1173</v>
      </c>
      <c r="G1287" t="s">
        <v>1174</v>
      </c>
      <c r="H1287" t="e">
        <f>VLOOKUP(F1287,#REF!,2,FALSE)</f>
        <v>#REF!</v>
      </c>
      <c r="I1287" t="s">
        <v>32</v>
      </c>
      <c r="J1287" s="4">
        <v>44539</v>
      </c>
      <c r="K1287" s="4">
        <v>44741</v>
      </c>
      <c r="L1287" s="3">
        <f>IF(K1287&lt;&gt;0,K1287-J1287,"")</f>
        <v>202</v>
      </c>
      <c r="M1287" s="4">
        <v>44815</v>
      </c>
      <c r="N1287">
        <f>M1287-J1287</f>
        <v>276</v>
      </c>
      <c r="O1287">
        <v>0</v>
      </c>
      <c r="P1287" t="e">
        <f>VLOOKUP(F1287,#REF!,3,FALSE)</f>
        <v>#REF!</v>
      </c>
      <c r="Q1287">
        <f>IF(OR(ISNUMBER(SEARCH("高等数学",E1287)),ISNUMBER(SEARCH("数学分析",E1287)),ISNUMBER(SEARCH("微积分",E1287))),1,IF(OR(ISNUMBER(SEARCH("概率",E1287)),ISNUMBER(SEARCH("数理统计",E1287)),ISNUMBER(SEARCH("统计",E1287))),2,IF(ISNUMBER(SEARCH("代数",E1287)),3,IF(OR(ISNUMBER(SEARCH("运筹",E1287)),ISNUMBER(SEARCH("优化",E1287))),4,0))))</f>
        <v>0</v>
      </c>
      <c r="R1287" t="str">
        <f>IF(AND(Q1287&gt;0,O1287=1),Q1287&amp;"-"&amp;E1287,"")</f>
        <v/>
      </c>
      <c r="S1287" t="s">
        <v>38</v>
      </c>
      <c r="T1287">
        <v>14</v>
      </c>
      <c r="U1287">
        <v>1</v>
      </c>
      <c r="V1287" t="s">
        <v>43</v>
      </c>
      <c r="X1287">
        <v>54</v>
      </c>
      <c r="Y1287">
        <v>5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e">
        <f>VLOOKUP(A1287,#REF!,4,FALSE)</f>
        <v>#REF!</v>
      </c>
      <c r="AW1287" t="e">
        <f>VLOOKUP(A1287,#REF!,5,FALSE)</f>
        <v>#REF!</v>
      </c>
      <c r="AX1287">
        <f>SUMIF(量化书目统计!A:A,H1287,量化书目统计!G:G)</f>
        <v>0</v>
      </c>
    </row>
    <row r="1288" spans="1:50" x14ac:dyDescent="0.3">
      <c r="A1288" t="s">
        <v>1175</v>
      </c>
      <c r="B1288" t="s">
        <v>539</v>
      </c>
      <c r="C1288" t="s">
        <v>144</v>
      </c>
      <c r="D1288">
        <v>5</v>
      </c>
      <c r="E1288" t="s">
        <v>935</v>
      </c>
      <c r="F1288" s="1" t="s">
        <v>936</v>
      </c>
      <c r="G1288" t="s">
        <v>937</v>
      </c>
      <c r="H1288" t="e">
        <f>VLOOKUP(F1288,#REF!,2,FALSE)</f>
        <v>#REF!</v>
      </c>
      <c r="I1288" t="s">
        <v>32</v>
      </c>
      <c r="J1288" s="4">
        <v>44324</v>
      </c>
      <c r="K1288" s="4">
        <v>44325</v>
      </c>
      <c r="L1288" s="3">
        <f>IF(K1288&lt;&gt;0,K1288-J1288,"")</f>
        <v>1</v>
      </c>
      <c r="M1288" s="4">
        <v>44384</v>
      </c>
      <c r="N1288">
        <f>M1288-J1288</f>
        <v>60</v>
      </c>
      <c r="O1288">
        <v>0</v>
      </c>
      <c r="P1288" t="e">
        <f>VLOOKUP(F1288,#REF!,3,FALSE)</f>
        <v>#REF!</v>
      </c>
      <c r="Q1288">
        <f>IF(OR(ISNUMBER(SEARCH("高等数学",E1288)),ISNUMBER(SEARCH("数学分析",E1288)),ISNUMBER(SEARCH("微积分",E1288))),1,IF(OR(ISNUMBER(SEARCH("概率",E1288)),ISNUMBER(SEARCH("数理统计",E1288)),ISNUMBER(SEARCH("统计",E1288))),2,IF(ISNUMBER(SEARCH("代数",E1288)),3,IF(OR(ISNUMBER(SEARCH("运筹",E1288)),ISNUMBER(SEARCH("优化",E1288))),4,0))))</f>
        <v>0</v>
      </c>
      <c r="R1288" t="str">
        <f>IF(AND(Q1288&gt;0,O1288=1),Q1288&amp;"-"&amp;E1288,"")</f>
        <v/>
      </c>
      <c r="S1288" t="s">
        <v>80</v>
      </c>
      <c r="T1288">
        <v>10</v>
      </c>
      <c r="U1288">
        <v>1</v>
      </c>
      <c r="V1288" t="s">
        <v>80</v>
      </c>
      <c r="W1288">
        <v>10</v>
      </c>
      <c r="X1288">
        <v>30</v>
      </c>
      <c r="Y1288">
        <v>5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e">
        <f>VLOOKUP(A1288,#REF!,4,FALSE)</f>
        <v>#REF!</v>
      </c>
      <c r="AW1288" t="e">
        <f>VLOOKUP(A1288,#REF!,5,FALSE)</f>
        <v>#REF!</v>
      </c>
      <c r="AX1288">
        <f>SUMIF(量化书目统计!A:A,H1288,量化书目统计!G:G)</f>
        <v>0</v>
      </c>
    </row>
    <row r="1289" spans="1:50" x14ac:dyDescent="0.3">
      <c r="A1289" t="s">
        <v>1176</v>
      </c>
      <c r="B1289" t="s">
        <v>539</v>
      </c>
      <c r="C1289" t="s">
        <v>111</v>
      </c>
      <c r="D1289">
        <v>4</v>
      </c>
      <c r="E1289" t="s">
        <v>196</v>
      </c>
      <c r="F1289" s="1" t="s">
        <v>197</v>
      </c>
      <c r="G1289" t="s">
        <v>198</v>
      </c>
      <c r="H1289" t="e">
        <f>VLOOKUP(F1289,#REF!,2,FALSE)</f>
        <v>#REF!</v>
      </c>
      <c r="I1289" t="s">
        <v>49</v>
      </c>
      <c r="J1289" s="4">
        <v>44188</v>
      </c>
      <c r="K1289" s="4">
        <v>44312</v>
      </c>
      <c r="L1289" s="3">
        <f>IF(K1289&lt;&gt;0,K1289-J1289,"")</f>
        <v>124</v>
      </c>
      <c r="M1289" s="4">
        <v>44260</v>
      </c>
      <c r="N1289">
        <f>M1289-J1289</f>
        <v>72</v>
      </c>
      <c r="O1289">
        <v>0</v>
      </c>
      <c r="P1289" t="e">
        <f>VLOOKUP(F1289,#REF!,3,FALSE)</f>
        <v>#REF!</v>
      </c>
      <c r="Q1289">
        <f>IF(OR(ISNUMBER(SEARCH("高等数学",E1289)),ISNUMBER(SEARCH("数学分析",E1289)),ISNUMBER(SEARCH("微积分",E1289))),1,IF(OR(ISNUMBER(SEARCH("概率",E1289)),ISNUMBER(SEARCH("数理统计",E1289)),ISNUMBER(SEARCH("统计",E1289))),2,IF(ISNUMBER(SEARCH("代数",E1289)),3,IF(OR(ISNUMBER(SEARCH("运筹",E1289)),ISNUMBER(SEARCH("优化",E1289))),4,0))))</f>
        <v>0</v>
      </c>
      <c r="R1289" t="str">
        <f>IF(AND(Q1289&gt;0,O1289=1),Q1289&amp;"-"&amp;E1289,"")</f>
        <v/>
      </c>
      <c r="S1289" t="s">
        <v>28</v>
      </c>
      <c r="T1289">
        <v>16</v>
      </c>
      <c r="U1289">
        <v>1</v>
      </c>
      <c r="V1289" t="s">
        <v>80</v>
      </c>
      <c r="W1289">
        <v>9</v>
      </c>
      <c r="X1289">
        <v>16</v>
      </c>
      <c r="Y1289">
        <v>10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e">
        <f>VLOOKUP(A1289,#REF!,4,FALSE)</f>
        <v>#REF!</v>
      </c>
      <c r="AW1289" t="e">
        <f>VLOOKUP(A1289,#REF!,5,FALSE)</f>
        <v>#REF!</v>
      </c>
      <c r="AX1289">
        <f>SUMIF(量化书目统计!A:A,H1289,量化书目统计!G:G)</f>
        <v>0</v>
      </c>
    </row>
    <row r="1290" spans="1:50" x14ac:dyDescent="0.3">
      <c r="A1290" t="s">
        <v>1180</v>
      </c>
      <c r="B1290" t="s">
        <v>539</v>
      </c>
      <c r="C1290" t="s">
        <v>106</v>
      </c>
      <c r="D1290">
        <v>4</v>
      </c>
      <c r="E1290" t="s">
        <v>1181</v>
      </c>
      <c r="F1290" s="1" t="s">
        <v>1182</v>
      </c>
      <c r="G1290" t="s">
        <v>1183</v>
      </c>
      <c r="H1290" t="e">
        <f>VLOOKUP(F1290,#REF!,2,FALSE)</f>
        <v>#REF!</v>
      </c>
      <c r="I1290" t="s">
        <v>317</v>
      </c>
      <c r="J1290" s="4">
        <v>44458</v>
      </c>
      <c r="K1290" s="4">
        <v>44735</v>
      </c>
      <c r="L1290" s="3">
        <f>IF(K1290&lt;&gt;0,K1290-J1290,"")</f>
        <v>277</v>
      </c>
      <c r="M1290" s="4">
        <v>44815</v>
      </c>
      <c r="N1290">
        <f>M1290-J1290</f>
        <v>357</v>
      </c>
      <c r="O1290">
        <v>0</v>
      </c>
      <c r="P1290" t="e">
        <f>VLOOKUP(F1290,#REF!,3,FALSE)</f>
        <v>#REF!</v>
      </c>
      <c r="Q1290">
        <f>IF(OR(ISNUMBER(SEARCH("高等数学",E1290)),ISNUMBER(SEARCH("数学分析",E1290)),ISNUMBER(SEARCH("微积分",E1290))),1,IF(OR(ISNUMBER(SEARCH("概率",E1290)),ISNUMBER(SEARCH("数理统计",E1290)),ISNUMBER(SEARCH("统计",E1290))),2,IF(ISNUMBER(SEARCH("代数",E1290)),3,IF(OR(ISNUMBER(SEARCH("运筹",E1290)),ISNUMBER(SEARCH("优化",E1290))),4,0))))</f>
        <v>0</v>
      </c>
      <c r="R1290" t="str">
        <f>IF(AND(Q1290&gt;0,O1290=1),Q1290&amp;"-"&amp;E1290,"")</f>
        <v/>
      </c>
      <c r="S1290" t="s">
        <v>38</v>
      </c>
      <c r="T1290">
        <v>3</v>
      </c>
      <c r="U1290">
        <v>1</v>
      </c>
      <c r="V1290" t="s">
        <v>99</v>
      </c>
      <c r="W1290">
        <v>18</v>
      </c>
      <c r="X1290">
        <v>43</v>
      </c>
      <c r="Y1290">
        <v>4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e">
        <f>VLOOKUP(A1290,#REF!,4,FALSE)</f>
        <v>#REF!</v>
      </c>
      <c r="AW1290" t="e">
        <f>VLOOKUP(A1290,#REF!,5,FALSE)</f>
        <v>#REF!</v>
      </c>
      <c r="AX1290">
        <f>SUMIF(量化书目统计!A:A,H1290,量化书目统计!G:G)</f>
        <v>0</v>
      </c>
    </row>
    <row r="1291" spans="1:50" x14ac:dyDescent="0.3">
      <c r="A1291" t="s">
        <v>952</v>
      </c>
      <c r="B1291" t="s">
        <v>539</v>
      </c>
      <c r="C1291" t="s">
        <v>287</v>
      </c>
      <c r="D1291">
        <v>5</v>
      </c>
      <c r="E1291" t="s">
        <v>566</v>
      </c>
      <c r="F1291" s="1" t="s">
        <v>953</v>
      </c>
      <c r="G1291" t="s">
        <v>954</v>
      </c>
      <c r="H1291" t="e">
        <f>VLOOKUP(F1291,#REF!,2,FALSE)</f>
        <v>#REF!</v>
      </c>
      <c r="I1291" t="s">
        <v>158</v>
      </c>
      <c r="J1291" s="4">
        <v>44488</v>
      </c>
      <c r="K1291" s="4">
        <v>44577</v>
      </c>
      <c r="L1291" s="3">
        <f>IF(K1291&lt;&gt;0,K1291-J1291,"")</f>
        <v>89</v>
      </c>
      <c r="M1291" s="4">
        <v>44550</v>
      </c>
      <c r="N1291">
        <f>M1291-J1291</f>
        <v>62</v>
      </c>
      <c r="O1291">
        <v>0</v>
      </c>
      <c r="P1291" t="e">
        <f>VLOOKUP(F1291,#REF!,3,FALSE)</f>
        <v>#REF!</v>
      </c>
      <c r="Q1291">
        <f>IF(OR(ISNUMBER(SEARCH("高等数学",E1291)),ISNUMBER(SEARCH("数学分析",E1291)),ISNUMBER(SEARCH("微积分",E1291))),1,IF(OR(ISNUMBER(SEARCH("概率",E1291)),ISNUMBER(SEARCH("数理统计",E1291)),ISNUMBER(SEARCH("统计",E1291))),2,IF(ISNUMBER(SEARCH("代数",E1291)),3,IF(OR(ISNUMBER(SEARCH("运筹",E1291)),ISNUMBER(SEARCH("优化",E1291))),4,0))))</f>
        <v>0</v>
      </c>
      <c r="R1291" t="str">
        <f>IF(AND(Q1291&gt;0,O1291=1),Q1291&amp;"-"&amp;E1291,"")</f>
        <v/>
      </c>
      <c r="S1291" t="s">
        <v>38</v>
      </c>
      <c r="T1291">
        <v>7</v>
      </c>
      <c r="U1291">
        <v>1</v>
      </c>
      <c r="V1291" t="s">
        <v>43</v>
      </c>
      <c r="X1291">
        <v>47</v>
      </c>
      <c r="Y1291">
        <v>15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e">
        <f>VLOOKUP(A1291,#REF!,4,FALSE)</f>
        <v>#REF!</v>
      </c>
      <c r="AW1291" t="e">
        <f>VLOOKUP(A1291,#REF!,5,FALSE)</f>
        <v>#REF!</v>
      </c>
      <c r="AX1291">
        <f>SUMIF(量化书目统计!A:A,H1291,量化书目统计!G:G)</f>
        <v>0</v>
      </c>
    </row>
    <row r="1292" spans="1:50" x14ac:dyDescent="0.3">
      <c r="A1292" t="s">
        <v>779</v>
      </c>
      <c r="B1292" t="s">
        <v>556</v>
      </c>
      <c r="C1292" t="s">
        <v>257</v>
      </c>
      <c r="D1292">
        <v>5</v>
      </c>
      <c r="E1292" t="s">
        <v>395</v>
      </c>
      <c r="F1292" s="1" t="s">
        <v>396</v>
      </c>
      <c r="G1292" t="s">
        <v>397</v>
      </c>
      <c r="H1292" t="e">
        <f>VLOOKUP(F1292,#REF!,2,FALSE)</f>
        <v>#REF!</v>
      </c>
      <c r="I1292" t="s">
        <v>74</v>
      </c>
      <c r="J1292" s="4">
        <v>44210</v>
      </c>
      <c r="K1292" s="4">
        <v>44256</v>
      </c>
      <c r="L1292" s="3">
        <f>IF(K1292&lt;&gt;0,K1292-J1292,"")</f>
        <v>46</v>
      </c>
      <c r="M1292" s="4">
        <v>44305</v>
      </c>
      <c r="N1292">
        <f>M1292-J1292</f>
        <v>95</v>
      </c>
      <c r="O1292">
        <v>0</v>
      </c>
      <c r="P1292" t="e">
        <f>VLOOKUP(F1292,#REF!,3,FALSE)</f>
        <v>#REF!</v>
      </c>
      <c r="Q1292">
        <f>IF(OR(ISNUMBER(SEARCH("高等数学",E1292)),ISNUMBER(SEARCH("数学分析",E1292)),ISNUMBER(SEARCH("微积分",E1292))),1,IF(OR(ISNUMBER(SEARCH("概率",E1292)),ISNUMBER(SEARCH("数理统计",E1292)),ISNUMBER(SEARCH("统计",E1292))),2,IF(ISNUMBER(SEARCH("代数",E1292)),3,IF(OR(ISNUMBER(SEARCH("运筹",E1292)),ISNUMBER(SEARCH("优化",E1292))),4,0))))</f>
        <v>0</v>
      </c>
      <c r="R1292" t="str">
        <f>IF(AND(Q1292&gt;0,O1292=1),Q1292&amp;"-"&amp;E1292,"")</f>
        <v/>
      </c>
      <c r="S1292" t="s">
        <v>28</v>
      </c>
      <c r="T1292">
        <f>X1292</f>
        <v>19</v>
      </c>
      <c r="U1292">
        <v>1</v>
      </c>
      <c r="V1292" t="s">
        <v>80</v>
      </c>
      <c r="W1292">
        <v>1</v>
      </c>
      <c r="X1292">
        <v>19</v>
      </c>
      <c r="Y1292">
        <v>11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e">
        <f>VLOOKUP(A1292,#REF!,4,FALSE)</f>
        <v>#REF!</v>
      </c>
      <c r="AW1292" t="e">
        <f>VLOOKUP(A1292,#REF!,5,FALSE)</f>
        <v>#REF!</v>
      </c>
      <c r="AX1292">
        <f>SUMIF(量化书目统计!A:A,H1292,量化书目统计!G:G)</f>
        <v>0</v>
      </c>
    </row>
    <row r="1293" spans="1:50" x14ac:dyDescent="0.3">
      <c r="A1293" t="s">
        <v>780</v>
      </c>
      <c r="B1293" t="s">
        <v>556</v>
      </c>
      <c r="C1293" t="s">
        <v>579</v>
      </c>
      <c r="D1293">
        <v>5</v>
      </c>
      <c r="E1293" t="s">
        <v>781</v>
      </c>
      <c r="F1293" s="1" t="s">
        <v>782</v>
      </c>
      <c r="G1293" t="s">
        <v>783</v>
      </c>
      <c r="H1293" t="e">
        <f>VLOOKUP(F1293,#REF!,2,FALSE)</f>
        <v>#REF!</v>
      </c>
      <c r="I1293" t="s">
        <v>158</v>
      </c>
      <c r="J1293" s="4">
        <v>44804</v>
      </c>
      <c r="K1293" s="4">
        <v>45037</v>
      </c>
      <c r="L1293" s="3">
        <f>IF(K1293&lt;&gt;0,K1293-J1293,"")</f>
        <v>233</v>
      </c>
      <c r="M1293" s="4">
        <v>45041</v>
      </c>
      <c r="N1293">
        <f>M1293-J1293</f>
        <v>237</v>
      </c>
      <c r="O1293">
        <v>0</v>
      </c>
      <c r="P1293" t="e">
        <f>VLOOKUP(F1293,#REF!,3,FALSE)</f>
        <v>#REF!</v>
      </c>
      <c r="Q1293">
        <f>IF(OR(ISNUMBER(SEARCH("高等数学",E1293)),ISNUMBER(SEARCH("数学分析",E1293)),ISNUMBER(SEARCH("微积分",E1293))),1,IF(OR(ISNUMBER(SEARCH("概率",E1293)),ISNUMBER(SEARCH("数理统计",E1293)),ISNUMBER(SEARCH("统计",E1293))),2,IF(ISNUMBER(SEARCH("代数",E1293)),3,IF(OR(ISNUMBER(SEARCH("运筹",E1293)),ISNUMBER(SEARCH("优化",E1293))),4,0))))</f>
        <v>0</v>
      </c>
      <c r="R1293" t="str">
        <f>IF(AND(Q1293&gt;0,O1293=1),Q1293&amp;"-"&amp;E1293,"")</f>
        <v/>
      </c>
      <c r="S1293" t="s">
        <v>43</v>
      </c>
      <c r="U1293">
        <v>1</v>
      </c>
      <c r="V1293" t="s">
        <v>43</v>
      </c>
      <c r="X1293">
        <v>80</v>
      </c>
      <c r="Y1293">
        <v>11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e">
        <f>VLOOKUP(A1293,#REF!,4,FALSE)</f>
        <v>#REF!</v>
      </c>
      <c r="AW1293" t="e">
        <f>VLOOKUP(A1293,#REF!,5,FALSE)</f>
        <v>#REF!</v>
      </c>
      <c r="AX1293">
        <f>SUMIF(量化书目统计!A:A,H1293,量化书目统计!G:G)</f>
        <v>0</v>
      </c>
    </row>
    <row r="1294" spans="1:50" x14ac:dyDescent="0.3">
      <c r="A1294" t="s">
        <v>784</v>
      </c>
      <c r="B1294" t="s">
        <v>556</v>
      </c>
      <c r="C1294" t="s">
        <v>34</v>
      </c>
      <c r="D1294">
        <v>5</v>
      </c>
      <c r="E1294" t="s">
        <v>785</v>
      </c>
      <c r="F1294" s="1" t="s">
        <v>786</v>
      </c>
      <c r="G1294" t="s">
        <v>787</v>
      </c>
      <c r="H1294" t="e">
        <f>VLOOKUP(F1294,#REF!,2,FALSE)</f>
        <v>#REF!</v>
      </c>
      <c r="I1294" t="s">
        <v>158</v>
      </c>
      <c r="J1294" s="4">
        <v>44174</v>
      </c>
      <c r="K1294" s="4">
        <v>44251</v>
      </c>
      <c r="L1294" s="3">
        <f>IF(K1294&lt;&gt;0,K1294-J1294,"")</f>
        <v>77</v>
      </c>
      <c r="M1294" s="4">
        <v>44260</v>
      </c>
      <c r="N1294">
        <f>M1294-J1294</f>
        <v>86</v>
      </c>
      <c r="O1294">
        <v>0</v>
      </c>
      <c r="P1294" t="e">
        <f>VLOOKUP(F1294,#REF!,3,FALSE)</f>
        <v>#REF!</v>
      </c>
      <c r="Q1294">
        <f>IF(OR(ISNUMBER(SEARCH("高等数学",E1294)),ISNUMBER(SEARCH("数学分析",E1294)),ISNUMBER(SEARCH("微积分",E1294))),1,IF(OR(ISNUMBER(SEARCH("概率",E1294)),ISNUMBER(SEARCH("数理统计",E1294)),ISNUMBER(SEARCH("统计",E1294))),2,IF(ISNUMBER(SEARCH("代数",E1294)),3,IF(OR(ISNUMBER(SEARCH("运筹",E1294)),ISNUMBER(SEARCH("优化",E1294))),4,0))))</f>
        <v>0</v>
      </c>
      <c r="R1294" t="str">
        <f>IF(AND(Q1294&gt;0,O1294=1),Q1294&amp;"-"&amp;E1294,"")</f>
        <v/>
      </c>
      <c r="S1294" t="s">
        <v>28</v>
      </c>
      <c r="T1294">
        <v>14</v>
      </c>
      <c r="U1294">
        <v>1</v>
      </c>
      <c r="V1294" t="s">
        <v>43</v>
      </c>
      <c r="X1294">
        <v>14</v>
      </c>
      <c r="Y1294">
        <v>11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e">
        <f>VLOOKUP(A1294,#REF!,4,FALSE)</f>
        <v>#REF!</v>
      </c>
      <c r="AW1294" t="e">
        <f>VLOOKUP(A1294,#REF!,5,FALSE)</f>
        <v>#REF!</v>
      </c>
      <c r="AX1294">
        <f>SUMIF(量化书目统计!A:A,H1294,量化书目统计!G:G)</f>
        <v>0</v>
      </c>
    </row>
    <row r="1295" spans="1:50" x14ac:dyDescent="0.3">
      <c r="A1295" t="s">
        <v>788</v>
      </c>
      <c r="B1295" t="s">
        <v>556</v>
      </c>
      <c r="C1295" t="s">
        <v>34</v>
      </c>
      <c r="D1295">
        <v>5</v>
      </c>
      <c r="E1295" t="s">
        <v>789</v>
      </c>
      <c r="F1295" s="1" t="s">
        <v>790</v>
      </c>
      <c r="G1295" t="s">
        <v>791</v>
      </c>
      <c r="H1295" t="e">
        <f>VLOOKUP(F1295,#REF!,2,FALSE)</f>
        <v>#REF!</v>
      </c>
      <c r="I1295" t="s">
        <v>32</v>
      </c>
      <c r="J1295" s="4">
        <v>44138</v>
      </c>
      <c r="K1295" s="4">
        <v>44162</v>
      </c>
      <c r="L1295" s="3">
        <f>IF(K1295&lt;&gt;0,K1295-J1295,"")</f>
        <v>24</v>
      </c>
      <c r="M1295" s="4">
        <v>44200</v>
      </c>
      <c r="N1295">
        <f>M1295-J1295</f>
        <v>62</v>
      </c>
      <c r="O1295">
        <v>0</v>
      </c>
      <c r="P1295" t="e">
        <f>VLOOKUP(F1295,#REF!,3,FALSE)</f>
        <v>#REF!</v>
      </c>
      <c r="Q1295">
        <f>IF(OR(ISNUMBER(SEARCH("高等数学",E1295)),ISNUMBER(SEARCH("数学分析",E1295)),ISNUMBER(SEARCH("微积分",E1295))),1,IF(OR(ISNUMBER(SEARCH("概率",E1295)),ISNUMBER(SEARCH("数理统计",E1295)),ISNUMBER(SEARCH("统计",E1295))),2,IF(ISNUMBER(SEARCH("代数",E1295)),3,IF(OR(ISNUMBER(SEARCH("运筹",E1295)),ISNUMBER(SEARCH("优化",E1295))),4,0))))</f>
        <v>0</v>
      </c>
      <c r="R1295" t="str">
        <f>IF(AND(Q1295&gt;0,O1295=1),Q1295&amp;"-"&amp;E1295,"")</f>
        <v/>
      </c>
      <c r="S1295" t="s">
        <v>28</v>
      </c>
      <c r="T1295">
        <v>9</v>
      </c>
      <c r="U1295">
        <v>1</v>
      </c>
      <c r="V1295" t="s">
        <v>28</v>
      </c>
      <c r="W1295">
        <v>12</v>
      </c>
      <c r="X1295">
        <v>9</v>
      </c>
      <c r="Y1295">
        <v>11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e">
        <f>VLOOKUP(A1295,#REF!,4,FALSE)</f>
        <v>#REF!</v>
      </c>
      <c r="AW1295" t="e">
        <f>VLOOKUP(A1295,#REF!,5,FALSE)</f>
        <v>#REF!</v>
      </c>
      <c r="AX1295">
        <f>SUMIF(量化书目统计!A:A,H1295,量化书目统计!G:G)</f>
        <v>0</v>
      </c>
    </row>
    <row r="1296" spans="1:50" x14ac:dyDescent="0.3">
      <c r="A1296" t="s">
        <v>795</v>
      </c>
      <c r="B1296" t="s">
        <v>556</v>
      </c>
      <c r="C1296" t="s">
        <v>34</v>
      </c>
      <c r="D1296">
        <v>5</v>
      </c>
      <c r="E1296" t="s">
        <v>796</v>
      </c>
      <c r="F1296" s="1" t="s">
        <v>797</v>
      </c>
      <c r="G1296" t="s">
        <v>798</v>
      </c>
      <c r="H1296" t="e">
        <f>VLOOKUP(F1296,#REF!,2,FALSE)</f>
        <v>#REF!</v>
      </c>
      <c r="I1296" t="s">
        <v>65</v>
      </c>
      <c r="J1296" s="4">
        <v>44162</v>
      </c>
      <c r="K1296" s="4">
        <v>44162</v>
      </c>
      <c r="L1296" s="3">
        <f>IF(K1296&lt;&gt;0,K1296-J1296,"")</f>
        <v>0</v>
      </c>
      <c r="M1296" s="4">
        <v>44222</v>
      </c>
      <c r="N1296">
        <f>M1296-J1296</f>
        <v>60</v>
      </c>
      <c r="O1296">
        <v>0</v>
      </c>
      <c r="P1296" t="e">
        <f>VLOOKUP(F1296,#REF!,3,FALSE)</f>
        <v>#REF!</v>
      </c>
      <c r="Q1296">
        <f>IF(OR(ISNUMBER(SEARCH("高等数学",E1296)),ISNUMBER(SEARCH("数学分析",E1296)),ISNUMBER(SEARCH("微积分",E1296))),1,IF(OR(ISNUMBER(SEARCH("概率",E1296)),ISNUMBER(SEARCH("数理统计",E1296)),ISNUMBER(SEARCH("统计",E1296))),2,IF(ISNUMBER(SEARCH("代数",E1296)),3,IF(OR(ISNUMBER(SEARCH("运筹",E1296)),ISNUMBER(SEARCH("优化",E1296))),4,0))))</f>
        <v>0</v>
      </c>
      <c r="R1296" t="str">
        <f>IF(AND(Q1296&gt;0,O1296=1),Q1296&amp;"-"&amp;E1296,"")</f>
        <v/>
      </c>
      <c r="S1296" t="s">
        <v>28</v>
      </c>
      <c r="T1296">
        <v>12</v>
      </c>
      <c r="U1296">
        <v>1</v>
      </c>
      <c r="V1296" t="s">
        <v>28</v>
      </c>
      <c r="W1296">
        <v>12</v>
      </c>
      <c r="X1296">
        <v>12</v>
      </c>
      <c r="Y1296">
        <v>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e">
        <f>VLOOKUP(A1296,#REF!,4,FALSE)</f>
        <v>#REF!</v>
      </c>
      <c r="AW1296" t="e">
        <f>VLOOKUP(A1296,#REF!,5,FALSE)</f>
        <v>#REF!</v>
      </c>
      <c r="AX1296">
        <f>SUMIF(量化书目统计!A:A,H1296,量化书目统计!G:G)</f>
        <v>0</v>
      </c>
    </row>
    <row r="1297" spans="1:50" x14ac:dyDescent="0.3">
      <c r="A1297" t="s">
        <v>86</v>
      </c>
      <c r="B1297" t="s">
        <v>22</v>
      </c>
      <c r="C1297" t="s">
        <v>45</v>
      </c>
      <c r="D1297">
        <v>5</v>
      </c>
      <c r="E1297" t="s">
        <v>87</v>
      </c>
      <c r="F1297" s="1" t="s">
        <v>88</v>
      </c>
      <c r="G1297" t="s">
        <v>89</v>
      </c>
      <c r="H1297" t="e">
        <f>VLOOKUP(F1297,#REF!,2,FALSE)</f>
        <v>#REF!</v>
      </c>
      <c r="I1297" t="s">
        <v>49</v>
      </c>
      <c r="J1297" s="4">
        <v>44600</v>
      </c>
      <c r="K1297">
        <v>0</v>
      </c>
      <c r="L1297" s="3" t="str">
        <f>IF(K1297&lt;&gt;0,K1297-J1297,"")</f>
        <v/>
      </c>
      <c r="M1297" s="4">
        <v>44854</v>
      </c>
      <c r="N1297">
        <f>M1297-J1297</f>
        <v>254</v>
      </c>
      <c r="O1297">
        <v>0</v>
      </c>
      <c r="P1297" t="e">
        <f>VLOOKUP(F1297,#REF!,3,FALSE)</f>
        <v>#REF!</v>
      </c>
      <c r="Q1297">
        <f>IF(OR(ISNUMBER(SEARCH("高等数学",E1297)),ISNUMBER(SEARCH("数学分析",E1297)),ISNUMBER(SEARCH("微积分",E1297))),1,IF(OR(ISNUMBER(SEARCH("概率",E1297)),ISNUMBER(SEARCH("数理统计",E1297)),ISNUMBER(SEARCH("统计",E1297))),2,IF(ISNUMBER(SEARCH("代数",E1297)),3,IF(OR(ISNUMBER(SEARCH("运筹",E1297)),ISNUMBER(SEARCH("优化",E1297))),4,0))))</f>
        <v>0</v>
      </c>
      <c r="R1297" t="str">
        <f>IF(AND(Q1297&gt;0,O1297=1),Q1297&amp;"-"&amp;E1297,"")</f>
        <v/>
      </c>
      <c r="S1297" t="s">
        <v>43</v>
      </c>
      <c r="U1297">
        <v>1</v>
      </c>
      <c r="X1297">
        <v>60</v>
      </c>
      <c r="Y1297">
        <v>9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e">
        <f>VLOOKUP(A1297,#REF!,4,FALSE)</f>
        <v>#REF!</v>
      </c>
      <c r="AW1297" t="e">
        <f>VLOOKUP(A1297,#REF!,5,FALSE)</f>
        <v>#REF!</v>
      </c>
      <c r="AX1297">
        <f>SUMIF(量化书目统计!A:A,H1297,量化书目统计!G:G)</f>
        <v>0</v>
      </c>
    </row>
    <row r="1298" spans="1:50" x14ac:dyDescent="0.3">
      <c r="A1298" t="s">
        <v>799</v>
      </c>
      <c r="B1298" t="s">
        <v>556</v>
      </c>
      <c r="C1298" t="s">
        <v>149</v>
      </c>
      <c r="D1298">
        <v>5</v>
      </c>
      <c r="E1298" t="s">
        <v>781</v>
      </c>
      <c r="F1298" s="1" t="s">
        <v>782</v>
      </c>
      <c r="G1298" t="s">
        <v>783</v>
      </c>
      <c r="H1298" t="e">
        <f>VLOOKUP(F1298,#REF!,2,FALSE)</f>
        <v>#REF!</v>
      </c>
      <c r="I1298" t="s">
        <v>158</v>
      </c>
      <c r="J1298" s="4">
        <v>44167</v>
      </c>
      <c r="K1298" s="4">
        <v>44263</v>
      </c>
      <c r="L1298" s="3">
        <f>IF(K1298&lt;&gt;0,K1298-J1298,"")</f>
        <v>96</v>
      </c>
      <c r="M1298" s="4">
        <v>44260</v>
      </c>
      <c r="N1298">
        <f>M1298-J1298</f>
        <v>93</v>
      </c>
      <c r="O1298">
        <v>0</v>
      </c>
      <c r="P1298" t="e">
        <f>VLOOKUP(F1298,#REF!,3,FALSE)</f>
        <v>#REF!</v>
      </c>
      <c r="Q1298">
        <f>IF(OR(ISNUMBER(SEARCH("高等数学",E1298)),ISNUMBER(SEARCH("数学分析",E1298)),ISNUMBER(SEARCH("微积分",E1298))),1,IF(OR(ISNUMBER(SEARCH("概率",E1298)),ISNUMBER(SEARCH("数理统计",E1298)),ISNUMBER(SEARCH("统计",E1298))),2,IF(ISNUMBER(SEARCH("代数",E1298)),3,IF(OR(ISNUMBER(SEARCH("运筹",E1298)),ISNUMBER(SEARCH("优化",E1298))),4,0))))</f>
        <v>0</v>
      </c>
      <c r="R1298" t="str">
        <f>IF(AND(Q1298&gt;0,O1298=1),Q1298&amp;"-"&amp;E1298,"")</f>
        <v/>
      </c>
      <c r="S1298" t="s">
        <v>28</v>
      </c>
      <c r="T1298">
        <v>13</v>
      </c>
      <c r="U1298">
        <v>1</v>
      </c>
      <c r="V1298" t="s">
        <v>80</v>
      </c>
      <c r="W1298">
        <v>2</v>
      </c>
      <c r="X1298">
        <v>13</v>
      </c>
      <c r="Y1298">
        <v>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e">
        <f>VLOOKUP(A1298,#REF!,4,FALSE)</f>
        <v>#REF!</v>
      </c>
      <c r="AW1298" t="e">
        <f>VLOOKUP(A1298,#REF!,5,FALSE)</f>
        <v>#REF!</v>
      </c>
      <c r="AX1298">
        <f>SUMIF(量化书目统计!A:A,H1298,量化书目统计!G:G)</f>
        <v>0</v>
      </c>
    </row>
    <row r="1299" spans="1:50" x14ac:dyDescent="0.3">
      <c r="A1299" t="s">
        <v>800</v>
      </c>
      <c r="B1299" t="s">
        <v>556</v>
      </c>
      <c r="C1299" t="s">
        <v>149</v>
      </c>
      <c r="D1299">
        <v>5</v>
      </c>
      <c r="E1299" t="s">
        <v>801</v>
      </c>
      <c r="F1299" s="1" t="s">
        <v>802</v>
      </c>
      <c r="G1299" t="s">
        <v>803</v>
      </c>
      <c r="H1299" t="e">
        <f>VLOOKUP(F1299,#REF!,2,FALSE)</f>
        <v>#REF!</v>
      </c>
      <c r="I1299" t="s">
        <v>158</v>
      </c>
      <c r="J1299" s="4">
        <v>44602</v>
      </c>
      <c r="K1299" s="4">
        <v>45042</v>
      </c>
      <c r="L1299" s="3">
        <f>IF(K1299&lt;&gt;0,K1299-J1299,"")</f>
        <v>440</v>
      </c>
      <c r="M1299" s="4">
        <v>45043</v>
      </c>
      <c r="N1299">
        <f>M1299-J1299</f>
        <v>441</v>
      </c>
      <c r="O1299">
        <v>0</v>
      </c>
      <c r="P1299" t="e">
        <f>VLOOKUP(F1299,#REF!,3,FALSE)</f>
        <v>#REF!</v>
      </c>
      <c r="Q1299">
        <f>IF(OR(ISNUMBER(SEARCH("高等数学",E1299)),ISNUMBER(SEARCH("数学分析",E1299)),ISNUMBER(SEARCH("微积分",E1299))),1,IF(OR(ISNUMBER(SEARCH("概率",E1299)),ISNUMBER(SEARCH("数理统计",E1299)),ISNUMBER(SEARCH("统计",E1299))),2,IF(ISNUMBER(SEARCH("代数",E1299)),3,IF(OR(ISNUMBER(SEARCH("运筹",E1299)),ISNUMBER(SEARCH("优化",E1299))),4,0))))</f>
        <v>0</v>
      </c>
      <c r="R1299" t="str">
        <f>IF(AND(Q1299&gt;0,O1299=1),Q1299&amp;"-"&amp;E1299,"")</f>
        <v/>
      </c>
      <c r="S1299" t="s">
        <v>43</v>
      </c>
      <c r="U1299">
        <v>1</v>
      </c>
      <c r="V1299" t="s">
        <v>43</v>
      </c>
      <c r="X1299">
        <v>60</v>
      </c>
      <c r="Y1299">
        <v>14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e">
        <f>VLOOKUP(A1299,#REF!,4,FALSE)</f>
        <v>#REF!</v>
      </c>
      <c r="AW1299" t="e">
        <f>VLOOKUP(A1299,#REF!,5,FALSE)</f>
        <v>#REF!</v>
      </c>
      <c r="AX1299">
        <f>SUMIF(量化书目统计!A:A,H1299,量化书目统计!G:G)</f>
        <v>0</v>
      </c>
    </row>
    <row r="1300" spans="1:50" x14ac:dyDescent="0.3">
      <c r="A1300" t="s">
        <v>804</v>
      </c>
      <c r="B1300" t="s">
        <v>556</v>
      </c>
      <c r="C1300" t="s">
        <v>55</v>
      </c>
      <c r="D1300">
        <v>1</v>
      </c>
      <c r="E1300" t="s">
        <v>805</v>
      </c>
      <c r="F1300" s="1" t="s">
        <v>806</v>
      </c>
      <c r="G1300" t="s">
        <v>807</v>
      </c>
      <c r="H1300" t="e">
        <f>VLOOKUP(F1300,#REF!,2,FALSE)</f>
        <v>#REF!</v>
      </c>
      <c r="I1300" t="s">
        <v>49</v>
      </c>
      <c r="J1300" s="4">
        <v>44541</v>
      </c>
      <c r="K1300" s="4">
        <v>44624</v>
      </c>
      <c r="L1300" s="3">
        <f>IF(K1300&lt;&gt;0,K1300-J1300,"")</f>
        <v>83</v>
      </c>
      <c r="M1300" s="4">
        <v>44628</v>
      </c>
      <c r="N1300">
        <f>M1300-J1300</f>
        <v>87</v>
      </c>
      <c r="O1300">
        <v>0</v>
      </c>
      <c r="P1300" t="e">
        <f>VLOOKUP(F1300,#REF!,3,FALSE)</f>
        <v>#REF!</v>
      </c>
      <c r="Q1300">
        <f>IF(OR(ISNUMBER(SEARCH("高等数学",E1300)),ISNUMBER(SEARCH("数学分析",E1300)),ISNUMBER(SEARCH("微积分",E1300))),1,IF(OR(ISNUMBER(SEARCH("概率",E1300)),ISNUMBER(SEARCH("数理统计",E1300)),ISNUMBER(SEARCH("统计",E1300))),2,IF(ISNUMBER(SEARCH("代数",E1300)),3,IF(OR(ISNUMBER(SEARCH("运筹",E1300)),ISNUMBER(SEARCH("优化",E1300))),4,0))))</f>
        <v>0</v>
      </c>
      <c r="R1300" t="str">
        <f>IF(AND(Q1300&gt;0,O1300=1),Q1300&amp;"-"&amp;E1300,"")</f>
        <v/>
      </c>
      <c r="S1300" t="s">
        <v>38</v>
      </c>
      <c r="T1300">
        <v>14</v>
      </c>
      <c r="U1300">
        <v>1</v>
      </c>
      <c r="V1300" t="s">
        <v>99</v>
      </c>
      <c r="W1300">
        <v>3</v>
      </c>
      <c r="X1300">
        <v>54</v>
      </c>
      <c r="Y1300">
        <v>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e">
        <f>VLOOKUP(A1300,#REF!,4,FALSE)</f>
        <v>#REF!</v>
      </c>
      <c r="AW1300" t="e">
        <f>VLOOKUP(A1300,#REF!,5,FALSE)</f>
        <v>#REF!</v>
      </c>
      <c r="AX1300">
        <f>SUMIF(量化书目统计!A:A,H1300,量化书目统计!G:G)</f>
        <v>0</v>
      </c>
    </row>
    <row r="1301" spans="1:50" x14ac:dyDescent="0.3">
      <c r="A1301" t="s">
        <v>808</v>
      </c>
      <c r="B1301" t="s">
        <v>556</v>
      </c>
      <c r="C1301" t="s">
        <v>287</v>
      </c>
      <c r="D1301">
        <v>5</v>
      </c>
      <c r="E1301" t="s">
        <v>364</v>
      </c>
      <c r="F1301" s="1" t="s">
        <v>365</v>
      </c>
      <c r="G1301" t="s">
        <v>366</v>
      </c>
      <c r="H1301" t="e">
        <f>VLOOKUP(F1301,#REF!,2,FALSE)</f>
        <v>#REF!</v>
      </c>
      <c r="I1301" t="s">
        <v>49</v>
      </c>
      <c r="J1301" s="4">
        <v>44081</v>
      </c>
      <c r="K1301" s="4">
        <v>44081</v>
      </c>
      <c r="L1301" s="3">
        <f>IF(K1301&lt;&gt;0,K1301-J1301,"")</f>
        <v>0</v>
      </c>
      <c r="M1301" s="4">
        <v>44141</v>
      </c>
      <c r="N1301">
        <f>M1301-J1301</f>
        <v>60</v>
      </c>
      <c r="O1301">
        <v>0</v>
      </c>
      <c r="P1301" t="e">
        <f>VLOOKUP(F1301,#REF!,3,FALSE)</f>
        <v>#REF!</v>
      </c>
      <c r="Q1301">
        <f>IF(OR(ISNUMBER(SEARCH("高等数学",E1301)),ISNUMBER(SEARCH("数学分析",E1301)),ISNUMBER(SEARCH("微积分",E1301))),1,IF(OR(ISNUMBER(SEARCH("概率",E1301)),ISNUMBER(SEARCH("数理统计",E1301)),ISNUMBER(SEARCH("统计",E1301))),2,IF(ISNUMBER(SEARCH("代数",E1301)),3,IF(OR(ISNUMBER(SEARCH("运筹",E1301)),ISNUMBER(SEARCH("优化",E1301))),4,0))))</f>
        <v>0</v>
      </c>
      <c r="R1301" t="str">
        <f>IF(AND(Q1301&gt;0,O1301=1),Q1301&amp;"-"&amp;E1301,"")</f>
        <v/>
      </c>
      <c r="S1301" t="s">
        <v>28</v>
      </c>
      <c r="T1301">
        <v>1</v>
      </c>
      <c r="U1301">
        <v>2</v>
      </c>
      <c r="V1301" t="s">
        <v>28</v>
      </c>
      <c r="W1301">
        <v>1</v>
      </c>
      <c r="X1301">
        <v>1</v>
      </c>
      <c r="Y1301">
        <v>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 t="e">
        <f>VLOOKUP(A1301,#REF!,4,FALSE)</f>
        <v>#REF!</v>
      </c>
      <c r="AW1301" t="e">
        <f>VLOOKUP(A1301,#REF!,5,FALSE)</f>
        <v>#REF!</v>
      </c>
      <c r="AX1301">
        <f>SUMIF(量化书目统计!A:A,H1301,量化书目统计!G:G)</f>
        <v>0</v>
      </c>
    </row>
    <row r="1302" spans="1:50" x14ac:dyDescent="0.3">
      <c r="A1302" t="s">
        <v>809</v>
      </c>
      <c r="B1302" t="s">
        <v>556</v>
      </c>
      <c r="C1302" t="s">
        <v>76</v>
      </c>
      <c r="D1302">
        <v>4</v>
      </c>
      <c r="E1302" t="s">
        <v>810</v>
      </c>
      <c r="F1302" s="1" t="s">
        <v>811</v>
      </c>
      <c r="G1302" t="s">
        <v>812</v>
      </c>
      <c r="H1302" t="e">
        <f>VLOOKUP(F1302,#REF!,2,FALSE)</f>
        <v>#REF!</v>
      </c>
      <c r="I1302" t="s">
        <v>317</v>
      </c>
      <c r="J1302" s="4">
        <v>44172</v>
      </c>
      <c r="K1302" s="4">
        <v>44204</v>
      </c>
      <c r="L1302" s="3">
        <f>IF(K1302&lt;&gt;0,K1302-J1302,"")</f>
        <v>32</v>
      </c>
      <c r="M1302" s="4">
        <v>44232</v>
      </c>
      <c r="N1302">
        <f>M1302-J1302</f>
        <v>60</v>
      </c>
      <c r="O1302">
        <v>0</v>
      </c>
      <c r="P1302" t="e">
        <f>VLOOKUP(F1302,#REF!,3,FALSE)</f>
        <v>#REF!</v>
      </c>
      <c r="Q1302">
        <f>IF(OR(ISNUMBER(SEARCH("高等数学",E1302)),ISNUMBER(SEARCH("数学分析",E1302)),ISNUMBER(SEARCH("微积分",E1302))),1,IF(OR(ISNUMBER(SEARCH("概率",E1302)),ISNUMBER(SEARCH("数理统计",E1302)),ISNUMBER(SEARCH("统计",E1302))),2,IF(ISNUMBER(SEARCH("代数",E1302)),3,IF(OR(ISNUMBER(SEARCH("运筹",E1302)),ISNUMBER(SEARCH("优化",E1302))),4,0))))</f>
        <v>0</v>
      </c>
      <c r="R1302" t="str">
        <f>IF(AND(Q1302&gt;0,O1302=1),Q1302&amp;"-"&amp;E1302,"")</f>
        <v/>
      </c>
      <c r="S1302" t="s">
        <v>28</v>
      </c>
      <c r="T1302">
        <v>14</v>
      </c>
      <c r="U1302">
        <v>1</v>
      </c>
      <c r="V1302" t="s">
        <v>28</v>
      </c>
      <c r="W1302">
        <v>18</v>
      </c>
      <c r="X1302">
        <v>14</v>
      </c>
      <c r="Y1302">
        <v>7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e">
        <f>VLOOKUP(A1302,#REF!,4,FALSE)</f>
        <v>#REF!</v>
      </c>
      <c r="AW1302" t="e">
        <f>VLOOKUP(A1302,#REF!,5,FALSE)</f>
        <v>#REF!</v>
      </c>
      <c r="AX1302">
        <f>SUMIF(量化书目统计!A:A,H1302,量化书目统计!G:G)</f>
        <v>0</v>
      </c>
    </row>
    <row r="1303" spans="1:50" x14ac:dyDescent="0.3">
      <c r="A1303" t="s">
        <v>813</v>
      </c>
      <c r="B1303" t="s">
        <v>556</v>
      </c>
      <c r="C1303" t="s">
        <v>313</v>
      </c>
      <c r="D1303">
        <v>5</v>
      </c>
      <c r="E1303" t="s">
        <v>814</v>
      </c>
      <c r="F1303" s="1" t="s">
        <v>815</v>
      </c>
      <c r="G1303" t="s">
        <v>816</v>
      </c>
      <c r="H1303" t="e">
        <f>VLOOKUP(F1303,#REF!,2,FALSE)</f>
        <v>#REF!</v>
      </c>
      <c r="I1303" t="s">
        <v>158</v>
      </c>
      <c r="J1303" s="4">
        <v>44329</v>
      </c>
      <c r="K1303" s="4">
        <v>44446</v>
      </c>
      <c r="L1303" s="3">
        <f>IF(K1303&lt;&gt;0,K1303-J1303,"")</f>
        <v>117</v>
      </c>
      <c r="M1303" s="4">
        <v>44446</v>
      </c>
      <c r="N1303">
        <f>M1303-J1303</f>
        <v>117</v>
      </c>
      <c r="O1303">
        <v>0</v>
      </c>
      <c r="P1303" t="e">
        <f>VLOOKUP(F1303,#REF!,3,FALSE)</f>
        <v>#REF!</v>
      </c>
      <c r="Q1303">
        <f>IF(OR(ISNUMBER(SEARCH("高等数学",E1303)),ISNUMBER(SEARCH("数学分析",E1303)),ISNUMBER(SEARCH("微积分",E1303))),1,IF(OR(ISNUMBER(SEARCH("概率",E1303)),ISNUMBER(SEARCH("数理统计",E1303)),ISNUMBER(SEARCH("统计",E1303))),2,IF(ISNUMBER(SEARCH("代数",E1303)),3,IF(OR(ISNUMBER(SEARCH("运筹",E1303)),ISNUMBER(SEARCH("优化",E1303))),4,0))))</f>
        <v>0</v>
      </c>
      <c r="R1303" t="str">
        <f>IF(AND(Q1303&gt;0,O1303=1),Q1303&amp;"-"&amp;E1303,"")</f>
        <v/>
      </c>
      <c r="S1303" t="s">
        <v>80</v>
      </c>
      <c r="T1303">
        <v>11</v>
      </c>
      <c r="U1303">
        <v>1</v>
      </c>
      <c r="V1303" t="s">
        <v>38</v>
      </c>
      <c r="W1303">
        <v>1</v>
      </c>
      <c r="X1303">
        <v>31</v>
      </c>
      <c r="Y1303">
        <v>7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e">
        <f>VLOOKUP(A1303,#REF!,4,FALSE)</f>
        <v>#REF!</v>
      </c>
      <c r="AW1303" t="e">
        <f>VLOOKUP(A1303,#REF!,5,FALSE)</f>
        <v>#REF!</v>
      </c>
      <c r="AX1303">
        <f>SUMIF(量化书目统计!A:A,H1303,量化书目统计!G:G)</f>
        <v>0</v>
      </c>
    </row>
    <row r="1304" spans="1:50" x14ac:dyDescent="0.3">
      <c r="A1304" t="s">
        <v>825</v>
      </c>
      <c r="B1304" t="s">
        <v>556</v>
      </c>
      <c r="C1304" t="s">
        <v>117</v>
      </c>
      <c r="D1304">
        <v>4</v>
      </c>
      <c r="E1304" t="s">
        <v>71</v>
      </c>
      <c r="F1304" s="1" t="s">
        <v>826</v>
      </c>
      <c r="G1304" t="s">
        <v>827</v>
      </c>
      <c r="H1304" t="e">
        <f>VLOOKUP(F1304,#REF!,2,FALSE)</f>
        <v>#REF!</v>
      </c>
      <c r="I1304" t="s">
        <v>74</v>
      </c>
      <c r="J1304" s="4">
        <v>44271</v>
      </c>
      <c r="K1304" s="4">
        <v>44288</v>
      </c>
      <c r="L1304" s="3">
        <f>IF(K1304&lt;&gt;0,K1304-J1304,"")</f>
        <v>17</v>
      </c>
      <c r="M1304" s="4">
        <v>44301</v>
      </c>
      <c r="N1304">
        <f>M1304-J1304</f>
        <v>30</v>
      </c>
      <c r="O1304">
        <v>0</v>
      </c>
      <c r="P1304" t="e">
        <f>VLOOKUP(F1304,#REF!,3,FALSE)</f>
        <v>#REF!</v>
      </c>
      <c r="Q1304">
        <f>IF(OR(ISNUMBER(SEARCH("高等数学",E1304)),ISNUMBER(SEARCH("数学分析",E1304)),ISNUMBER(SEARCH("微积分",E1304))),1,IF(OR(ISNUMBER(SEARCH("概率",E1304)),ISNUMBER(SEARCH("数理统计",E1304)),ISNUMBER(SEARCH("统计",E1304))),2,IF(ISNUMBER(SEARCH("代数",E1304)),3,IF(OR(ISNUMBER(SEARCH("运筹",E1304)),ISNUMBER(SEARCH("优化",E1304))),4,0))))</f>
        <v>0</v>
      </c>
      <c r="R1304" t="str">
        <f>IF(AND(Q1304&gt;0,O1304=1),Q1304&amp;"-"&amp;E1304,"")</f>
        <v/>
      </c>
      <c r="S1304" t="s">
        <v>80</v>
      </c>
      <c r="T1304">
        <v>3</v>
      </c>
      <c r="U1304">
        <v>1</v>
      </c>
      <c r="V1304" t="s">
        <v>80</v>
      </c>
      <c r="W1304">
        <v>5</v>
      </c>
      <c r="X1304">
        <v>23</v>
      </c>
      <c r="Y1304">
        <v>7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e">
        <f>VLOOKUP(A1304,#REF!,4,FALSE)</f>
        <v>#REF!</v>
      </c>
      <c r="AW1304" t="e">
        <f>VLOOKUP(A1304,#REF!,5,FALSE)</f>
        <v>#REF!</v>
      </c>
      <c r="AX1304">
        <f>SUMIF(量化书目统计!A:A,H1304,量化书目统计!G:G)</f>
        <v>0</v>
      </c>
    </row>
    <row r="1305" spans="1:50" x14ac:dyDescent="0.3">
      <c r="A1305" t="s">
        <v>828</v>
      </c>
      <c r="B1305" t="s">
        <v>556</v>
      </c>
      <c r="C1305" t="s">
        <v>117</v>
      </c>
      <c r="D1305">
        <v>4</v>
      </c>
      <c r="E1305" t="s">
        <v>829</v>
      </c>
      <c r="F1305" s="1" t="s">
        <v>830</v>
      </c>
      <c r="G1305" t="s">
        <v>831</v>
      </c>
      <c r="H1305" t="e">
        <f>VLOOKUP(F1305,#REF!,2,FALSE)</f>
        <v>#REF!</v>
      </c>
      <c r="I1305" t="s">
        <v>225</v>
      </c>
      <c r="J1305" s="4">
        <v>44633</v>
      </c>
      <c r="K1305" s="4">
        <v>44841</v>
      </c>
      <c r="L1305" s="3">
        <f>IF(K1305&lt;&gt;0,K1305-J1305,"")</f>
        <v>208</v>
      </c>
      <c r="M1305" s="4">
        <v>44815</v>
      </c>
      <c r="N1305">
        <f>M1305-J1305</f>
        <v>182</v>
      </c>
      <c r="O1305">
        <v>0</v>
      </c>
      <c r="P1305" t="e">
        <f>VLOOKUP(F1305,#REF!,3,FALSE)</f>
        <v>#REF!</v>
      </c>
      <c r="Q1305">
        <f>IF(OR(ISNUMBER(SEARCH("高等数学",E1305)),ISNUMBER(SEARCH("数学分析",E1305)),ISNUMBER(SEARCH("微积分",E1305))),1,IF(OR(ISNUMBER(SEARCH("概率",E1305)),ISNUMBER(SEARCH("数理统计",E1305)),ISNUMBER(SEARCH("统计",E1305))),2,IF(ISNUMBER(SEARCH("代数",E1305)),3,IF(OR(ISNUMBER(SEARCH("运筹",E1305)),ISNUMBER(SEARCH("优化",E1305))),4,0))))</f>
        <v>0</v>
      </c>
      <c r="R1305" t="str">
        <f>IF(AND(Q1305&gt;0,O1305=1),Q1305&amp;"-"&amp;E1305,"")</f>
        <v/>
      </c>
      <c r="S1305" t="s">
        <v>99</v>
      </c>
      <c r="T1305">
        <v>5</v>
      </c>
      <c r="U1305">
        <v>1</v>
      </c>
      <c r="V1305" t="s">
        <v>43</v>
      </c>
      <c r="X1305">
        <v>65</v>
      </c>
      <c r="Y1305">
        <v>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e">
        <f>VLOOKUP(A1305,#REF!,4,FALSE)</f>
        <v>#REF!</v>
      </c>
      <c r="AW1305" t="e">
        <f>VLOOKUP(A1305,#REF!,5,FALSE)</f>
        <v>#REF!</v>
      </c>
      <c r="AX1305">
        <f>SUMIF(量化书目统计!A:A,H1305,量化书目统计!G:G)</f>
        <v>0</v>
      </c>
    </row>
    <row r="1306" spans="1:50" x14ac:dyDescent="0.3">
      <c r="A1306" t="s">
        <v>832</v>
      </c>
      <c r="B1306" t="s">
        <v>556</v>
      </c>
      <c r="C1306" t="s">
        <v>91</v>
      </c>
      <c r="D1306">
        <v>4</v>
      </c>
      <c r="E1306" t="s">
        <v>833</v>
      </c>
      <c r="F1306" s="1" t="s">
        <v>834</v>
      </c>
      <c r="G1306" t="s">
        <v>835</v>
      </c>
      <c r="H1306" t="e">
        <f>VLOOKUP(F1306,#REF!,2,FALSE)</f>
        <v>#REF!</v>
      </c>
      <c r="I1306" t="s">
        <v>158</v>
      </c>
      <c r="J1306" s="4">
        <v>44615</v>
      </c>
      <c r="K1306">
        <v>0</v>
      </c>
      <c r="L1306" s="3" t="str">
        <f>IF(K1306&lt;&gt;0,K1306-J1306,"")</f>
        <v/>
      </c>
      <c r="M1306" s="4">
        <v>44815</v>
      </c>
      <c r="N1306">
        <f>M1306-J1306</f>
        <v>200</v>
      </c>
      <c r="O1306">
        <v>0</v>
      </c>
      <c r="P1306" t="e">
        <f>VLOOKUP(F1306,#REF!,3,FALSE)</f>
        <v>#REF!</v>
      </c>
      <c r="Q1306">
        <f>IF(OR(ISNUMBER(SEARCH("高等数学",E1306)),ISNUMBER(SEARCH("数学分析",E1306)),ISNUMBER(SEARCH("微积分",E1306))),1,IF(OR(ISNUMBER(SEARCH("概率",E1306)),ISNUMBER(SEARCH("数理统计",E1306)),ISNUMBER(SEARCH("统计",E1306))),2,IF(ISNUMBER(SEARCH("代数",E1306)),3,IF(OR(ISNUMBER(SEARCH("运筹",E1306)),ISNUMBER(SEARCH("优化",E1306))),4,0))))</f>
        <v>0</v>
      </c>
      <c r="R1306" t="str">
        <f>IF(AND(Q1306&gt;0,O1306=1),Q1306&amp;"-"&amp;E1306,"")</f>
        <v/>
      </c>
      <c r="S1306" t="s">
        <v>99</v>
      </c>
      <c r="T1306">
        <v>2</v>
      </c>
      <c r="U1306">
        <v>1</v>
      </c>
      <c r="X1306">
        <v>62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e">
        <f>VLOOKUP(A1306,#REF!,4,FALSE)</f>
        <v>#REF!</v>
      </c>
      <c r="AW1306" t="e">
        <f>VLOOKUP(A1306,#REF!,5,FALSE)</f>
        <v>#REF!</v>
      </c>
      <c r="AX1306">
        <f>SUMIF(量化书目统计!A:A,H1306,量化书目统计!G:G)</f>
        <v>0</v>
      </c>
    </row>
    <row r="1307" spans="1:50" x14ac:dyDescent="0.3">
      <c r="A1307" t="s">
        <v>836</v>
      </c>
      <c r="B1307" t="s">
        <v>556</v>
      </c>
      <c r="C1307" t="s">
        <v>106</v>
      </c>
      <c r="D1307">
        <v>4</v>
      </c>
      <c r="E1307" t="s">
        <v>639</v>
      </c>
      <c r="F1307" s="1" t="s">
        <v>837</v>
      </c>
      <c r="G1307" t="s">
        <v>838</v>
      </c>
      <c r="H1307" t="e">
        <f>VLOOKUP(F1307,#REF!,2,FALSE)</f>
        <v>#REF!</v>
      </c>
      <c r="I1307" t="s">
        <v>65</v>
      </c>
      <c r="J1307" s="4">
        <v>44375</v>
      </c>
      <c r="K1307" s="4">
        <v>44445</v>
      </c>
      <c r="L1307" s="3">
        <f>IF(K1307&lt;&gt;0,K1307-J1307,"")</f>
        <v>70</v>
      </c>
      <c r="M1307" s="4">
        <v>44446</v>
      </c>
      <c r="N1307">
        <f>M1307-J1307</f>
        <v>71</v>
      </c>
      <c r="O1307">
        <v>0</v>
      </c>
      <c r="P1307" t="e">
        <f>VLOOKUP(F1307,#REF!,3,FALSE)</f>
        <v>#REF!</v>
      </c>
      <c r="Q1307">
        <f>IF(OR(ISNUMBER(SEARCH("高等数学",E1307)),ISNUMBER(SEARCH("数学分析",E1307)),ISNUMBER(SEARCH("微积分",E1307))),1,IF(OR(ISNUMBER(SEARCH("概率",E1307)),ISNUMBER(SEARCH("数理统计",E1307)),ISNUMBER(SEARCH("统计",E1307))),2,IF(ISNUMBER(SEARCH("代数",E1307)),3,IF(OR(ISNUMBER(SEARCH("运筹",E1307)),ISNUMBER(SEARCH("优化",E1307))),4,0))))</f>
        <v>0</v>
      </c>
      <c r="R1307" t="str">
        <f>IF(AND(Q1307&gt;0,O1307=1),Q1307&amp;"-"&amp;E1307,"")</f>
        <v/>
      </c>
      <c r="S1307" t="s">
        <v>80</v>
      </c>
      <c r="T1307">
        <v>18</v>
      </c>
      <c r="U1307">
        <v>1</v>
      </c>
      <c r="V1307" t="s">
        <v>38</v>
      </c>
      <c r="W1307">
        <v>1</v>
      </c>
      <c r="X1307">
        <v>38</v>
      </c>
      <c r="Y1307">
        <v>11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e">
        <f>VLOOKUP(A1307,#REF!,4,FALSE)</f>
        <v>#REF!</v>
      </c>
      <c r="AW1307" t="e">
        <f>VLOOKUP(A1307,#REF!,5,FALSE)</f>
        <v>#REF!</v>
      </c>
      <c r="AX1307">
        <f>SUMIF(量化书目统计!A:A,H1307,量化书目统计!G:G)</f>
        <v>0</v>
      </c>
    </row>
    <row r="1308" spans="1:50" x14ac:dyDescent="0.3">
      <c r="A1308" t="s">
        <v>90</v>
      </c>
      <c r="B1308" t="s">
        <v>22</v>
      </c>
      <c r="C1308" t="s">
        <v>91</v>
      </c>
      <c r="D1308">
        <v>4</v>
      </c>
      <c r="E1308" t="s">
        <v>92</v>
      </c>
      <c r="F1308" s="1" t="s">
        <v>93</v>
      </c>
      <c r="G1308" t="s">
        <v>94</v>
      </c>
      <c r="H1308" t="e">
        <f>VLOOKUP(F1308,#REF!,2,FALSE)</f>
        <v>#REF!</v>
      </c>
      <c r="I1308" t="s">
        <v>32</v>
      </c>
      <c r="J1308" s="4">
        <v>44085</v>
      </c>
      <c r="K1308" s="4">
        <v>44202</v>
      </c>
      <c r="L1308" s="3">
        <f>IF(K1308&lt;&gt;0,K1308-J1308,"")</f>
        <v>117</v>
      </c>
      <c r="M1308" s="4">
        <v>44203</v>
      </c>
      <c r="N1308">
        <f>M1308-J1308</f>
        <v>118</v>
      </c>
      <c r="O1308">
        <v>0</v>
      </c>
      <c r="P1308" t="e">
        <f>VLOOKUP(F1308,#REF!,3,FALSE)</f>
        <v>#REF!</v>
      </c>
      <c r="Q1308">
        <f>IF(OR(ISNUMBER(SEARCH("高等数学",E1308)),ISNUMBER(SEARCH("数学分析",E1308)),ISNUMBER(SEARCH("微积分",E1308))),1,IF(OR(ISNUMBER(SEARCH("概率",E1308)),ISNUMBER(SEARCH("数理统计",E1308)),ISNUMBER(SEARCH("统计",E1308))),2,IF(ISNUMBER(SEARCH("代数",E1308)),3,IF(OR(ISNUMBER(SEARCH("运筹",E1308)),ISNUMBER(SEARCH("优化",E1308))),4,0))))</f>
        <v>0</v>
      </c>
      <c r="R1308" t="str">
        <f>IF(AND(Q1308&gt;0,O1308=1),Q1308&amp;"-"&amp;E1308,"")</f>
        <v/>
      </c>
      <c r="S1308" t="s">
        <v>28</v>
      </c>
      <c r="T1308">
        <v>1</v>
      </c>
      <c r="U1308">
        <v>1</v>
      </c>
      <c r="V1308" t="s">
        <v>28</v>
      </c>
      <c r="W1308">
        <v>18</v>
      </c>
      <c r="X1308">
        <v>1</v>
      </c>
      <c r="Y1308">
        <v>14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e">
        <f>VLOOKUP(A1308,#REF!,4,FALSE)</f>
        <v>#REF!</v>
      </c>
      <c r="AW1308" t="e">
        <f>VLOOKUP(A1308,#REF!,5,FALSE)</f>
        <v>#REF!</v>
      </c>
      <c r="AX1308">
        <f>SUMIF(量化书目统计!A:A,H1308,量化书目统计!G:G)</f>
        <v>0</v>
      </c>
    </row>
    <row r="1309" spans="1:50" x14ac:dyDescent="0.3">
      <c r="A1309" t="s">
        <v>839</v>
      </c>
      <c r="B1309" t="s">
        <v>556</v>
      </c>
      <c r="C1309" t="s">
        <v>82</v>
      </c>
      <c r="D1309">
        <v>5</v>
      </c>
      <c r="E1309" t="s">
        <v>840</v>
      </c>
      <c r="F1309" s="1" t="s">
        <v>841</v>
      </c>
      <c r="G1309" t="s">
        <v>842</v>
      </c>
      <c r="H1309" t="e">
        <f>VLOOKUP(F1309,#REF!,2,FALSE)</f>
        <v>#REF!</v>
      </c>
      <c r="I1309" t="s">
        <v>74</v>
      </c>
      <c r="J1309" s="4">
        <v>44085</v>
      </c>
      <c r="K1309" s="4">
        <v>44141</v>
      </c>
      <c r="L1309" s="3">
        <f>IF(K1309&lt;&gt;0,K1309-J1309,"")</f>
        <v>56</v>
      </c>
      <c r="M1309" s="4">
        <v>44145</v>
      </c>
      <c r="N1309">
        <f>M1309-J1309</f>
        <v>60</v>
      </c>
      <c r="O1309">
        <v>0</v>
      </c>
      <c r="P1309" t="e">
        <f>VLOOKUP(F1309,#REF!,3,FALSE)</f>
        <v>#REF!</v>
      </c>
      <c r="Q1309">
        <f>IF(OR(ISNUMBER(SEARCH("高等数学",E1309)),ISNUMBER(SEARCH("数学分析",E1309)),ISNUMBER(SEARCH("微积分",E1309))),1,IF(OR(ISNUMBER(SEARCH("概率",E1309)),ISNUMBER(SEARCH("数理统计",E1309)),ISNUMBER(SEARCH("统计",E1309))),2,IF(ISNUMBER(SEARCH("代数",E1309)),3,IF(OR(ISNUMBER(SEARCH("运筹",E1309)),ISNUMBER(SEARCH("优化",E1309))),4,0))))</f>
        <v>0</v>
      </c>
      <c r="R1309" t="str">
        <f>IF(AND(Q1309&gt;0,O1309=1),Q1309&amp;"-"&amp;E1309,"")</f>
        <v/>
      </c>
      <c r="S1309" t="s">
        <v>28</v>
      </c>
      <c r="T1309">
        <v>1</v>
      </c>
      <c r="U1309">
        <v>1</v>
      </c>
      <c r="V1309" t="s">
        <v>28</v>
      </c>
      <c r="W1309">
        <v>9</v>
      </c>
      <c r="X1309">
        <v>1</v>
      </c>
      <c r="Y1309">
        <v>4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e">
        <f>VLOOKUP(A1309,#REF!,4,FALSE)</f>
        <v>#REF!</v>
      </c>
      <c r="AW1309" t="e">
        <f>VLOOKUP(A1309,#REF!,5,FALSE)</f>
        <v>#REF!</v>
      </c>
      <c r="AX1309">
        <f>SUMIF(量化书目统计!A:A,H1309,量化书目统计!G:G)</f>
        <v>0</v>
      </c>
    </row>
    <row r="1310" spans="1:50" x14ac:dyDescent="0.3">
      <c r="A1310" t="s">
        <v>843</v>
      </c>
      <c r="B1310" t="s">
        <v>556</v>
      </c>
      <c r="C1310" t="s">
        <v>844</v>
      </c>
      <c r="D1310">
        <v>4</v>
      </c>
      <c r="E1310" t="s">
        <v>424</v>
      </c>
      <c r="F1310" s="1" t="s">
        <v>425</v>
      </c>
      <c r="G1310" t="s">
        <v>426</v>
      </c>
      <c r="H1310" t="e">
        <f>VLOOKUP(F1310,#REF!,2,FALSE)</f>
        <v>#REF!</v>
      </c>
      <c r="I1310" t="s">
        <v>49</v>
      </c>
      <c r="J1310" s="4">
        <v>44287</v>
      </c>
      <c r="K1310" s="4">
        <v>44343</v>
      </c>
      <c r="L1310" s="3">
        <f>IF(K1310&lt;&gt;0,K1310-J1310,"")</f>
        <v>56</v>
      </c>
      <c r="M1310" s="4">
        <v>44347</v>
      </c>
      <c r="N1310">
        <f>M1310-J1310</f>
        <v>60</v>
      </c>
      <c r="O1310">
        <v>0</v>
      </c>
      <c r="P1310" t="e">
        <f>VLOOKUP(F1310,#REF!,3,FALSE)</f>
        <v>#REF!</v>
      </c>
      <c r="Q1310">
        <f>IF(OR(ISNUMBER(SEARCH("高等数学",E1310)),ISNUMBER(SEARCH("数学分析",E1310)),ISNUMBER(SEARCH("微积分",E1310))),1,IF(OR(ISNUMBER(SEARCH("概率",E1310)),ISNUMBER(SEARCH("数理统计",E1310)),ISNUMBER(SEARCH("统计",E1310))),2,IF(ISNUMBER(SEARCH("代数",E1310)),3,IF(OR(ISNUMBER(SEARCH("运筹",E1310)),ISNUMBER(SEARCH("优化",E1310))),4,0))))</f>
        <v>0</v>
      </c>
      <c r="R1310" t="str">
        <f>IF(AND(Q1310&gt;0,O1310=1),Q1310&amp;"-"&amp;E1310,"")</f>
        <v/>
      </c>
      <c r="S1310" t="s">
        <v>80</v>
      </c>
      <c r="T1310">
        <v>5</v>
      </c>
      <c r="U1310">
        <v>1</v>
      </c>
      <c r="V1310" t="s">
        <v>80</v>
      </c>
      <c r="W1310">
        <v>13</v>
      </c>
      <c r="X1310">
        <v>25</v>
      </c>
      <c r="Y1310">
        <v>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e">
        <f>VLOOKUP(A1310,#REF!,4,FALSE)</f>
        <v>#REF!</v>
      </c>
      <c r="AW1310" t="e">
        <f>VLOOKUP(A1310,#REF!,5,FALSE)</f>
        <v>#REF!</v>
      </c>
      <c r="AX1310">
        <f>SUMIF(量化书目统计!A:A,H1310,量化书目统计!G:G)</f>
        <v>0</v>
      </c>
    </row>
    <row r="1311" spans="1:50" x14ac:dyDescent="0.3">
      <c r="A1311" t="s">
        <v>845</v>
      </c>
      <c r="B1311" t="s">
        <v>556</v>
      </c>
      <c r="C1311" t="s">
        <v>205</v>
      </c>
      <c r="D1311">
        <v>1</v>
      </c>
      <c r="E1311" t="s">
        <v>364</v>
      </c>
      <c r="F1311" s="1" t="s">
        <v>365</v>
      </c>
      <c r="G1311" t="s">
        <v>366</v>
      </c>
      <c r="H1311" t="e">
        <f>VLOOKUP(F1311,#REF!,2,FALSE)</f>
        <v>#REF!</v>
      </c>
      <c r="I1311" t="s">
        <v>49</v>
      </c>
      <c r="J1311" s="4">
        <v>43974</v>
      </c>
      <c r="K1311" s="4">
        <v>44025</v>
      </c>
      <c r="L1311" s="3">
        <f>IF(K1311&lt;&gt;0,K1311-J1311,"")</f>
        <v>51</v>
      </c>
      <c r="M1311" s="4">
        <v>44104</v>
      </c>
      <c r="N1311">
        <f>M1311-J1311</f>
        <v>130</v>
      </c>
      <c r="O1311">
        <v>0</v>
      </c>
      <c r="P1311" t="e">
        <f>VLOOKUP(F1311,#REF!,3,FALSE)</f>
        <v>#REF!</v>
      </c>
      <c r="Q1311">
        <f>IF(OR(ISNUMBER(SEARCH("高等数学",E1311)),ISNUMBER(SEARCH("数学分析",E1311)),ISNUMBER(SEARCH("微积分",E1311))),1,IF(OR(ISNUMBER(SEARCH("概率",E1311)),ISNUMBER(SEARCH("数理统计",E1311)),ISNUMBER(SEARCH("统计",E1311))),2,IF(ISNUMBER(SEARCH("代数",E1311)),3,IF(OR(ISNUMBER(SEARCH("运筹",E1311)),ISNUMBER(SEARCH("优化",E1311))),4,0))))</f>
        <v>0</v>
      </c>
      <c r="R1311" t="str">
        <f>IF(AND(Q1311&gt;0,O1311=1),Q1311&amp;"-"&amp;E1311,"")</f>
        <v/>
      </c>
      <c r="S1311" t="s">
        <v>43</v>
      </c>
      <c r="U1311">
        <v>2</v>
      </c>
      <c r="V1311" t="s">
        <v>43</v>
      </c>
      <c r="X1311">
        <v>0</v>
      </c>
      <c r="Y1311">
        <v>5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e">
        <f>VLOOKUP(A1311,#REF!,4,FALSE)</f>
        <v>#REF!</v>
      </c>
      <c r="AW1311" t="e">
        <f>VLOOKUP(A1311,#REF!,5,FALSE)</f>
        <v>#REF!</v>
      </c>
      <c r="AX1311">
        <f>SUMIF(量化书目统计!A:A,H1311,量化书目统计!G:G)</f>
        <v>0</v>
      </c>
    </row>
    <row r="1312" spans="1:50" x14ac:dyDescent="0.3">
      <c r="A1312" t="s">
        <v>846</v>
      </c>
      <c r="B1312" t="s">
        <v>556</v>
      </c>
      <c r="C1312" t="s">
        <v>847</v>
      </c>
      <c r="D1312">
        <v>4</v>
      </c>
      <c r="E1312" t="s">
        <v>848</v>
      </c>
      <c r="F1312" s="1" t="s">
        <v>849</v>
      </c>
      <c r="G1312" t="s">
        <v>850</v>
      </c>
      <c r="H1312" t="e">
        <f>VLOOKUP(F1312,#REF!,2,FALSE)</f>
        <v>#REF!</v>
      </c>
      <c r="I1312" t="s">
        <v>158</v>
      </c>
      <c r="J1312" s="4">
        <v>44392</v>
      </c>
      <c r="K1312" s="4">
        <v>44495</v>
      </c>
      <c r="L1312" s="3">
        <f>IF(K1312&lt;&gt;0,K1312-J1312,"")</f>
        <v>103</v>
      </c>
      <c r="M1312" s="4">
        <v>44452</v>
      </c>
      <c r="N1312">
        <f>M1312-J1312</f>
        <v>60</v>
      </c>
      <c r="O1312">
        <v>0</v>
      </c>
      <c r="P1312" t="e">
        <f>VLOOKUP(F1312,#REF!,3,FALSE)</f>
        <v>#REF!</v>
      </c>
      <c r="Q1312">
        <f>IF(OR(ISNUMBER(SEARCH("高等数学",E1312)),ISNUMBER(SEARCH("数学分析",E1312)),ISNUMBER(SEARCH("微积分",E1312))),1,IF(OR(ISNUMBER(SEARCH("概率",E1312)),ISNUMBER(SEARCH("数理统计",E1312)),ISNUMBER(SEARCH("统计",E1312))),2,IF(ISNUMBER(SEARCH("代数",E1312)),3,IF(OR(ISNUMBER(SEARCH("运筹",E1312)),ISNUMBER(SEARCH("优化",E1312))),4,0))))</f>
        <v>0</v>
      </c>
      <c r="R1312" t="str">
        <f>IF(AND(Q1312&gt;0,O1312=1),Q1312&amp;"-"&amp;E1312,"")</f>
        <v/>
      </c>
      <c r="S1312" t="s">
        <v>43</v>
      </c>
      <c r="U1312">
        <v>1</v>
      </c>
      <c r="V1312" t="s">
        <v>38</v>
      </c>
      <c r="W1312">
        <v>8</v>
      </c>
      <c r="X1312">
        <v>40</v>
      </c>
      <c r="Y1312">
        <v>17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e">
        <f>VLOOKUP(A1312,#REF!,4,FALSE)</f>
        <v>#REF!</v>
      </c>
      <c r="AW1312" t="e">
        <f>VLOOKUP(A1312,#REF!,5,FALSE)</f>
        <v>#REF!</v>
      </c>
      <c r="AX1312">
        <f>SUMIF(量化书目统计!A:A,H1312,量化书目统计!G:G)</f>
        <v>0</v>
      </c>
    </row>
    <row r="1313" spans="1:50" x14ac:dyDescent="0.3">
      <c r="A1313" t="s">
        <v>851</v>
      </c>
      <c r="B1313" t="s">
        <v>556</v>
      </c>
      <c r="C1313" t="s">
        <v>299</v>
      </c>
      <c r="D1313">
        <v>4</v>
      </c>
      <c r="E1313">
        <v>1984</v>
      </c>
      <c r="F1313" s="1" t="s">
        <v>852</v>
      </c>
      <c r="G1313" t="s">
        <v>853</v>
      </c>
      <c r="H1313" t="e">
        <f>VLOOKUP(F1313,#REF!,2,FALSE)</f>
        <v>#REF!</v>
      </c>
      <c r="I1313" t="s">
        <v>32</v>
      </c>
      <c r="J1313" s="4">
        <v>44101</v>
      </c>
      <c r="K1313" s="4">
        <v>44259</v>
      </c>
      <c r="L1313" s="3">
        <f>IF(K1313&lt;&gt;0,K1313-J1313,"")</f>
        <v>158</v>
      </c>
      <c r="M1313" s="4">
        <v>44260</v>
      </c>
      <c r="N1313">
        <f>M1313-J1313</f>
        <v>159</v>
      </c>
      <c r="O1313">
        <v>0</v>
      </c>
      <c r="P1313" t="e">
        <f>VLOOKUP(F1313,#REF!,3,FALSE)</f>
        <v>#REF!</v>
      </c>
      <c r="Q1313">
        <f>IF(OR(ISNUMBER(SEARCH("高等数学",E1313)),ISNUMBER(SEARCH("数学分析",E1313)),ISNUMBER(SEARCH("微积分",E1313))),1,IF(OR(ISNUMBER(SEARCH("概率",E1313)),ISNUMBER(SEARCH("数理统计",E1313)),ISNUMBER(SEARCH("统计",E1313))),2,IF(ISNUMBER(SEARCH("代数",E1313)),3,IF(OR(ISNUMBER(SEARCH("运筹",E1313)),ISNUMBER(SEARCH("优化",E1313))),4,0))))</f>
        <v>0</v>
      </c>
      <c r="R1313" t="str">
        <f>IF(AND(Q1313&gt;0,O1313=1),Q1313&amp;"-"&amp;E1313,"")</f>
        <v/>
      </c>
      <c r="S1313" t="s">
        <v>28</v>
      </c>
      <c r="T1313">
        <v>4</v>
      </c>
      <c r="U1313">
        <v>1</v>
      </c>
      <c r="V1313" t="s">
        <v>80</v>
      </c>
      <c r="W1313">
        <v>1</v>
      </c>
      <c r="X1313">
        <v>4</v>
      </c>
      <c r="Y1313">
        <v>17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e">
        <f>VLOOKUP(A1313,#REF!,4,FALSE)</f>
        <v>#REF!</v>
      </c>
      <c r="AW1313" t="e">
        <f>VLOOKUP(A1313,#REF!,5,FALSE)</f>
        <v>#REF!</v>
      </c>
      <c r="AX1313">
        <f>SUMIF(量化书目统计!A:A,H1313,量化书目统计!G:G)</f>
        <v>0</v>
      </c>
    </row>
    <row r="1314" spans="1:50" x14ac:dyDescent="0.3">
      <c r="A1314" t="s">
        <v>434</v>
      </c>
      <c r="B1314" t="s">
        <v>22</v>
      </c>
      <c r="C1314" t="s">
        <v>435</v>
      </c>
      <c r="D1314">
        <v>10</v>
      </c>
      <c r="E1314" t="s">
        <v>436</v>
      </c>
      <c r="F1314" s="1" t="s">
        <v>437</v>
      </c>
      <c r="G1314" t="s">
        <v>438</v>
      </c>
      <c r="H1314" t="e">
        <f>VLOOKUP(F1314,#REF!,2,FALSE)</f>
        <v>#REF!</v>
      </c>
      <c r="I1314" t="s">
        <v>49</v>
      </c>
      <c r="J1314" s="4">
        <v>44316</v>
      </c>
      <c r="K1314" s="4">
        <v>44323</v>
      </c>
      <c r="L1314" s="3">
        <f>IF(K1314&lt;&gt;0,K1314-J1314,"")</f>
        <v>7</v>
      </c>
      <c r="M1314" s="4">
        <v>44376</v>
      </c>
      <c r="N1314">
        <f>M1314-J1314</f>
        <v>60</v>
      </c>
      <c r="O1314">
        <v>0</v>
      </c>
      <c r="P1314" t="e">
        <f>VLOOKUP(F1314,#REF!,3,FALSE)</f>
        <v>#REF!</v>
      </c>
      <c r="Q1314">
        <f>IF(OR(ISNUMBER(SEARCH("高等数学",E1314)),ISNUMBER(SEARCH("数学分析",E1314)),ISNUMBER(SEARCH("微积分",E1314))),1,IF(OR(ISNUMBER(SEARCH("概率",E1314)),ISNUMBER(SEARCH("数理统计",E1314)),ISNUMBER(SEARCH("统计",E1314))),2,IF(ISNUMBER(SEARCH("代数",E1314)),3,IF(OR(ISNUMBER(SEARCH("运筹",E1314)),ISNUMBER(SEARCH("优化",E1314))),4,0))))</f>
        <v>0</v>
      </c>
      <c r="R1314" t="str">
        <f>IF(AND(Q1314&gt;0,O1314=1),Q1314&amp;"-"&amp;E1314,"")</f>
        <v/>
      </c>
      <c r="S1314" t="s">
        <v>80</v>
      </c>
      <c r="T1314">
        <v>9</v>
      </c>
      <c r="U1314">
        <v>1</v>
      </c>
      <c r="V1314" t="s">
        <v>80</v>
      </c>
      <c r="W1314">
        <v>10</v>
      </c>
      <c r="X1314">
        <v>29</v>
      </c>
      <c r="Y1314">
        <v>5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e">
        <f>VLOOKUP(A1314,#REF!,4,FALSE)</f>
        <v>#REF!</v>
      </c>
      <c r="AW1314" t="e">
        <f>VLOOKUP(A1314,#REF!,5,FALSE)</f>
        <v>#REF!</v>
      </c>
      <c r="AX1314">
        <f>SUMIF(量化书目统计!A:A,H1314,量化书目统计!G:G)</f>
        <v>0</v>
      </c>
    </row>
    <row r="1315" spans="1:50" x14ac:dyDescent="0.3">
      <c r="A1315" t="s">
        <v>854</v>
      </c>
      <c r="B1315" t="s">
        <v>855</v>
      </c>
      <c r="C1315" t="s">
        <v>423</v>
      </c>
      <c r="D1315">
        <v>5</v>
      </c>
      <c r="E1315" t="s">
        <v>856</v>
      </c>
      <c r="F1315" s="1" t="s">
        <v>857</v>
      </c>
      <c r="G1315" t="s">
        <v>858</v>
      </c>
      <c r="H1315" t="e">
        <f>VLOOKUP(F1315,#REF!,2,FALSE)</f>
        <v>#REF!</v>
      </c>
      <c r="I1315" t="s">
        <v>49</v>
      </c>
      <c r="J1315" s="4">
        <v>43833</v>
      </c>
      <c r="K1315" s="4">
        <v>43836</v>
      </c>
      <c r="L1315" s="3">
        <f>IF(K1315&lt;&gt;0,K1315-J1315,"")</f>
        <v>3</v>
      </c>
      <c r="M1315" s="4">
        <v>43888</v>
      </c>
      <c r="N1315">
        <f>M1315-J1315</f>
        <v>55</v>
      </c>
      <c r="O1315">
        <v>0</v>
      </c>
      <c r="P1315" t="e">
        <f>VLOOKUP(F1315,#REF!,3,FALSE)</f>
        <v>#REF!</v>
      </c>
      <c r="Q1315">
        <f>IF(OR(ISNUMBER(SEARCH("高等数学",E1315)),ISNUMBER(SEARCH("数学分析",E1315)),ISNUMBER(SEARCH("微积分",E1315))),1,IF(OR(ISNUMBER(SEARCH("概率",E1315)),ISNUMBER(SEARCH("数理统计",E1315)),ISNUMBER(SEARCH("统计",E1315))),2,IF(ISNUMBER(SEARCH("代数",E1315)),3,IF(OR(ISNUMBER(SEARCH("运筹",E1315)),ISNUMBER(SEARCH("优化",E1315))),4,0))))</f>
        <v>0</v>
      </c>
      <c r="R1315" t="str">
        <f>IF(AND(Q1315&gt;0,O1315=1),Q1315&amp;"-"&amp;E1315,"")</f>
        <v/>
      </c>
      <c r="S1315" t="s">
        <v>43</v>
      </c>
      <c r="U1315">
        <v>1</v>
      </c>
      <c r="V1315" t="s">
        <v>43</v>
      </c>
      <c r="X1315">
        <v>0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e">
        <f>VLOOKUP(A1315,#REF!,4,FALSE)</f>
        <v>#REF!</v>
      </c>
      <c r="AW1315" t="e">
        <f>VLOOKUP(A1315,#REF!,5,FALSE)</f>
        <v>#REF!</v>
      </c>
      <c r="AX1315">
        <f>SUMIF(量化书目统计!A:A,H1315,量化书目统计!G:G)</f>
        <v>0</v>
      </c>
    </row>
    <row r="1316" spans="1:50" x14ac:dyDescent="0.3">
      <c r="A1316" t="s">
        <v>432</v>
      </c>
      <c r="B1316" t="s">
        <v>22</v>
      </c>
      <c r="C1316" t="s">
        <v>433</v>
      </c>
      <c r="D1316">
        <v>4</v>
      </c>
      <c r="E1316" t="s">
        <v>405</v>
      </c>
      <c r="F1316" s="1" t="s">
        <v>406</v>
      </c>
      <c r="G1316" t="s">
        <v>407</v>
      </c>
      <c r="H1316" t="e">
        <f>VLOOKUP(F1316,#REF!,2,FALSE)</f>
        <v>#REF!</v>
      </c>
      <c r="I1316" t="s">
        <v>49</v>
      </c>
      <c r="J1316" s="4">
        <v>44166</v>
      </c>
      <c r="K1316" s="4">
        <v>44181</v>
      </c>
      <c r="L1316" s="3">
        <f>IF(K1316&lt;&gt;0,K1316-J1316,"")</f>
        <v>15</v>
      </c>
      <c r="M1316" s="4">
        <v>44182</v>
      </c>
      <c r="N1316">
        <f>M1316-J1316</f>
        <v>16</v>
      </c>
      <c r="O1316">
        <v>0</v>
      </c>
      <c r="P1316" t="e">
        <f>VLOOKUP(F1316,#REF!,3,FALSE)</f>
        <v>#REF!</v>
      </c>
      <c r="Q1316">
        <f>IF(OR(ISNUMBER(SEARCH("高等数学",E1316)),ISNUMBER(SEARCH("数学分析",E1316)),ISNUMBER(SEARCH("微积分",E1316))),1,IF(OR(ISNUMBER(SEARCH("概率",E1316)),ISNUMBER(SEARCH("数理统计",E1316)),ISNUMBER(SEARCH("统计",E1316))),2,IF(ISNUMBER(SEARCH("代数",E1316)),3,IF(OR(ISNUMBER(SEARCH("运筹",E1316)),ISNUMBER(SEARCH("优化",E1316))),4,0))))</f>
        <v>0</v>
      </c>
      <c r="R1316" t="str">
        <f>IF(AND(Q1316&gt;0,O1316=1),Q1316&amp;"-"&amp;E1316,"")</f>
        <v/>
      </c>
      <c r="S1316" t="s">
        <v>28</v>
      </c>
      <c r="T1316">
        <v>13</v>
      </c>
      <c r="U1316">
        <v>2</v>
      </c>
      <c r="V1316" t="s">
        <v>28</v>
      </c>
      <c r="W1316">
        <v>15</v>
      </c>
      <c r="X1316">
        <v>13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e">
        <f>VLOOKUP(A1316,#REF!,4,FALSE)</f>
        <v>#REF!</v>
      </c>
      <c r="AW1316" t="e">
        <f>VLOOKUP(A1316,#REF!,5,FALSE)</f>
        <v>#REF!</v>
      </c>
      <c r="AX1316">
        <f>SUMIF(量化书目统计!A:A,H1316,量化书目统计!G:G)</f>
        <v>0</v>
      </c>
    </row>
    <row r="1317" spans="1:50" x14ac:dyDescent="0.3">
      <c r="A1317" t="s">
        <v>5733</v>
      </c>
      <c r="B1317" t="s">
        <v>5731</v>
      </c>
      <c r="D1317">
        <v>0</v>
      </c>
      <c r="E1317" t="s">
        <v>2615</v>
      </c>
      <c r="F1317" s="1" t="s">
        <v>2660</v>
      </c>
      <c r="G1317" t="s">
        <v>2617</v>
      </c>
      <c r="H1317" t="e">
        <f>VLOOKUP(F1317,#REF!,2,FALSE)</f>
        <v>#REF!</v>
      </c>
      <c r="I1317" t="s">
        <v>49</v>
      </c>
      <c r="J1317" s="4">
        <v>44139</v>
      </c>
      <c r="K1317" s="4">
        <v>44170</v>
      </c>
      <c r="L1317" s="3">
        <f>IF(K1317&lt;&gt;0,K1317-J1317,"")</f>
        <v>31</v>
      </c>
      <c r="M1317" s="4">
        <v>44200</v>
      </c>
      <c r="N1317">
        <f>M1317-J1317</f>
        <v>61</v>
      </c>
      <c r="O1317">
        <v>0</v>
      </c>
      <c r="P1317" t="e">
        <f>VLOOKUP(F1317,#REF!,3,FALSE)</f>
        <v>#REF!</v>
      </c>
      <c r="Q1317">
        <f>IF(OR(ISNUMBER(SEARCH("高等数学",E1317)),ISNUMBER(SEARCH("数学分析",E1317)),ISNUMBER(SEARCH("微积分",E1317))),1,IF(OR(ISNUMBER(SEARCH("概率",E1317)),ISNUMBER(SEARCH("数理统计",E1317)),ISNUMBER(SEARCH("统计",E1317))),2,IF(ISNUMBER(SEARCH("代数",E1317)),3,IF(OR(ISNUMBER(SEARCH("运筹",E1317)),ISNUMBER(SEARCH("优化",E1317))),4,0))))</f>
        <v>0</v>
      </c>
      <c r="R1317" t="str">
        <f>IF(AND(Q1317&gt;0,O1317=1),Q1317&amp;"-"&amp;E1317,"")</f>
        <v/>
      </c>
      <c r="S1317" t="s">
        <v>28</v>
      </c>
      <c r="T1317">
        <v>9</v>
      </c>
      <c r="U1317">
        <v>2</v>
      </c>
      <c r="V1317" t="s">
        <v>28</v>
      </c>
      <c r="W1317">
        <v>13</v>
      </c>
      <c r="X1317">
        <v>9</v>
      </c>
      <c r="Y1317">
        <v>7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e">
        <f>VLOOKUP(A1317,#REF!,4,FALSE)</f>
        <v>#REF!</v>
      </c>
      <c r="AW1317" t="e">
        <f>VLOOKUP(A1317,#REF!,5,FALSE)</f>
        <v>#REF!</v>
      </c>
      <c r="AX1317">
        <f>SUMIF(量化书目统计!A:A,H1317,量化书目统计!G:G)</f>
        <v>0</v>
      </c>
    </row>
    <row r="1318" spans="1:50" x14ac:dyDescent="0.3">
      <c r="A1318" t="s">
        <v>859</v>
      </c>
      <c r="B1318" t="s">
        <v>855</v>
      </c>
      <c r="C1318" t="s">
        <v>117</v>
      </c>
      <c r="D1318">
        <v>4</v>
      </c>
      <c r="E1318" t="s">
        <v>168</v>
      </c>
      <c r="F1318" s="1" t="s">
        <v>169</v>
      </c>
      <c r="G1318" t="s">
        <v>170</v>
      </c>
      <c r="H1318" t="e">
        <f>VLOOKUP(F1318,#REF!,2,FALSE)</f>
        <v>#REF!</v>
      </c>
      <c r="I1318" t="s">
        <v>49</v>
      </c>
      <c r="J1318" s="4">
        <v>43838</v>
      </c>
      <c r="K1318" s="4">
        <v>44094</v>
      </c>
      <c r="L1318" s="3">
        <f>IF(K1318&lt;&gt;0,K1318-J1318,"")</f>
        <v>256</v>
      </c>
      <c r="M1318" s="4">
        <v>44104</v>
      </c>
      <c r="N1318">
        <f>M1318-J1318</f>
        <v>266</v>
      </c>
      <c r="O1318">
        <v>0</v>
      </c>
      <c r="P1318" t="e">
        <f>VLOOKUP(F1318,#REF!,3,FALSE)</f>
        <v>#REF!</v>
      </c>
      <c r="Q1318">
        <f>IF(OR(ISNUMBER(SEARCH("高等数学",E1318)),ISNUMBER(SEARCH("数学分析",E1318)),ISNUMBER(SEARCH("微积分",E1318))),1,IF(OR(ISNUMBER(SEARCH("概率",E1318)),ISNUMBER(SEARCH("数理统计",E1318)),ISNUMBER(SEARCH("统计",E1318))),2,IF(ISNUMBER(SEARCH("代数",E1318)),3,IF(OR(ISNUMBER(SEARCH("运筹",E1318)),ISNUMBER(SEARCH("优化",E1318))),4,0))))</f>
        <v>0</v>
      </c>
      <c r="R1318" t="str">
        <f>IF(AND(Q1318&gt;0,O1318=1),Q1318&amp;"-"&amp;E1318,"")</f>
        <v/>
      </c>
      <c r="S1318" t="s">
        <v>43</v>
      </c>
      <c r="U1318">
        <v>1</v>
      </c>
      <c r="V1318" t="s">
        <v>28</v>
      </c>
      <c r="W1318">
        <v>3</v>
      </c>
      <c r="X1318">
        <v>0</v>
      </c>
      <c r="Y1318">
        <v>11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e">
        <f>VLOOKUP(A1318,#REF!,4,FALSE)</f>
        <v>#REF!</v>
      </c>
      <c r="AW1318" t="e">
        <f>VLOOKUP(A1318,#REF!,5,FALSE)</f>
        <v>#REF!</v>
      </c>
      <c r="AX1318">
        <f>SUMIF(量化书目统计!A:A,H1318,量化书目统计!G:G)</f>
        <v>0</v>
      </c>
    </row>
    <row r="1319" spans="1:50" x14ac:dyDescent="0.3">
      <c r="A1319" t="s">
        <v>100</v>
      </c>
      <c r="B1319" t="s">
        <v>22</v>
      </c>
      <c r="C1319" t="s">
        <v>101</v>
      </c>
      <c r="D1319">
        <v>4</v>
      </c>
      <c r="E1319" t="s">
        <v>102</v>
      </c>
      <c r="F1319" s="1" t="s">
        <v>103</v>
      </c>
      <c r="G1319" t="s">
        <v>104</v>
      </c>
      <c r="H1319" t="e">
        <f>VLOOKUP(F1319,#REF!,2,FALSE)</f>
        <v>#REF!</v>
      </c>
      <c r="I1319" t="s">
        <v>27</v>
      </c>
      <c r="J1319" s="4">
        <v>44013</v>
      </c>
      <c r="K1319" s="4">
        <v>44102</v>
      </c>
      <c r="L1319" s="3">
        <f>IF(K1319&lt;&gt;0,K1319-J1319,"")</f>
        <v>89</v>
      </c>
      <c r="M1319" s="4">
        <v>44104</v>
      </c>
      <c r="N1319">
        <f>M1319-J1319</f>
        <v>91</v>
      </c>
      <c r="O1319">
        <v>0</v>
      </c>
      <c r="P1319" t="e">
        <f>VLOOKUP(F1319,#REF!,3,FALSE)</f>
        <v>#REF!</v>
      </c>
      <c r="Q1319">
        <f>IF(OR(ISNUMBER(SEARCH("高等数学",E1319)),ISNUMBER(SEARCH("数学分析",E1319)),ISNUMBER(SEARCH("微积分",E1319))),1,IF(OR(ISNUMBER(SEARCH("概率",E1319)),ISNUMBER(SEARCH("数理统计",E1319)),ISNUMBER(SEARCH("统计",E1319))),2,IF(ISNUMBER(SEARCH("代数",E1319)),3,IF(OR(ISNUMBER(SEARCH("运筹",E1319)),ISNUMBER(SEARCH("优化",E1319))),4,0))))</f>
        <v>0</v>
      </c>
      <c r="R1319" t="str">
        <f>IF(AND(Q1319&gt;0,O1319=1),Q1319&amp;"-"&amp;E1319,"")</f>
        <v/>
      </c>
      <c r="S1319" t="s">
        <v>43</v>
      </c>
      <c r="U1319">
        <v>1</v>
      </c>
      <c r="V1319" t="s">
        <v>28</v>
      </c>
      <c r="W1319">
        <v>4</v>
      </c>
      <c r="X1319">
        <v>0</v>
      </c>
      <c r="Y1319">
        <v>21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 t="e">
        <f>VLOOKUP(A1319,#REF!,4,FALSE)</f>
        <v>#REF!</v>
      </c>
      <c r="AW1319" t="e">
        <f>VLOOKUP(A1319,#REF!,5,FALSE)</f>
        <v>#REF!</v>
      </c>
      <c r="AX1319">
        <f>SUMIF(量化书目统计!A:A,H1319,量化书目统计!G:G)</f>
        <v>0</v>
      </c>
    </row>
    <row r="1320" spans="1:50" x14ac:dyDescent="0.3">
      <c r="A1320" t="s">
        <v>417</v>
      </c>
      <c r="B1320" t="s">
        <v>22</v>
      </c>
      <c r="C1320" t="s">
        <v>411</v>
      </c>
      <c r="D1320">
        <v>3</v>
      </c>
      <c r="E1320" t="s">
        <v>107</v>
      </c>
      <c r="F1320" s="1" t="s">
        <v>108</v>
      </c>
      <c r="G1320" t="s">
        <v>109</v>
      </c>
      <c r="H1320" t="e">
        <f>VLOOKUP(F1320,#REF!,2,FALSE)</f>
        <v>#REF!</v>
      </c>
      <c r="I1320" t="s">
        <v>32</v>
      </c>
      <c r="J1320" s="4">
        <v>44468</v>
      </c>
      <c r="K1320" s="4">
        <v>44486</v>
      </c>
      <c r="L1320" s="3">
        <f>IF(K1320&lt;&gt;0,K1320-J1320,"")</f>
        <v>18</v>
      </c>
      <c r="M1320" s="4">
        <v>44482</v>
      </c>
      <c r="N1320">
        <f>M1320-J1320</f>
        <v>14</v>
      </c>
      <c r="O1320">
        <v>0</v>
      </c>
      <c r="P1320" t="e">
        <f>VLOOKUP(F1320,#REF!,3,FALSE)</f>
        <v>#REF!</v>
      </c>
      <c r="Q1320">
        <f>IF(OR(ISNUMBER(SEARCH("高等数学",E1320)),ISNUMBER(SEARCH("数学分析",E1320)),ISNUMBER(SEARCH("微积分",E1320))),1,IF(OR(ISNUMBER(SEARCH("概率",E1320)),ISNUMBER(SEARCH("数理统计",E1320)),ISNUMBER(SEARCH("统计",E1320))),2,IF(ISNUMBER(SEARCH("代数",E1320)),3,IF(OR(ISNUMBER(SEARCH("运筹",E1320)),ISNUMBER(SEARCH("优化",E1320))),4,0))))</f>
        <v>0</v>
      </c>
      <c r="R1320" t="str">
        <f>IF(AND(Q1320&gt;0,O1320=1),Q1320&amp;"-"&amp;E1320,"")</f>
        <v/>
      </c>
      <c r="S1320" t="s">
        <v>38</v>
      </c>
      <c r="T1320">
        <v>4</v>
      </c>
      <c r="U1320">
        <v>1</v>
      </c>
      <c r="V1320" t="s">
        <v>38</v>
      </c>
      <c r="W1320">
        <v>7</v>
      </c>
      <c r="X1320">
        <v>44</v>
      </c>
      <c r="Y1320">
        <v>11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e">
        <f>VLOOKUP(A1320,#REF!,4,FALSE)</f>
        <v>#REF!</v>
      </c>
      <c r="AW1320" t="e">
        <f>VLOOKUP(A1320,#REF!,5,FALSE)</f>
        <v>#REF!</v>
      </c>
      <c r="AX1320">
        <f>SUMIF(量化书目统计!A:A,H1320,量化书目统计!G:G)</f>
        <v>0</v>
      </c>
    </row>
    <row r="1321" spans="1:50" x14ac:dyDescent="0.3">
      <c r="A1321" t="s">
        <v>5755</v>
      </c>
      <c r="B1321" t="s">
        <v>22</v>
      </c>
      <c r="C1321" t="s">
        <v>117</v>
      </c>
      <c r="D1321">
        <v>4</v>
      </c>
      <c r="E1321" t="s">
        <v>3046</v>
      </c>
      <c r="F1321" s="1" t="s">
        <v>3047</v>
      </c>
      <c r="G1321" t="s">
        <v>3048</v>
      </c>
      <c r="H1321" t="e">
        <f>VLOOKUP(F1321,#REF!,2,FALSE)</f>
        <v>#REF!</v>
      </c>
      <c r="I1321" t="s">
        <v>42</v>
      </c>
      <c r="J1321" s="4">
        <v>44811</v>
      </c>
      <c r="K1321" s="4">
        <v>44879</v>
      </c>
      <c r="L1321" s="3">
        <f>IF(K1321&lt;&gt;0,K1321-J1321,"")</f>
        <v>68</v>
      </c>
      <c r="M1321" s="4">
        <v>44872</v>
      </c>
      <c r="N1321">
        <f>M1321-J1321</f>
        <v>61</v>
      </c>
      <c r="O1321">
        <v>0</v>
      </c>
      <c r="P1321" t="e">
        <f>VLOOKUP(F1321,#REF!,3,FALSE)</f>
        <v>#REF!</v>
      </c>
      <c r="Q1321">
        <f>IF(OR(ISNUMBER(SEARCH("高等数学",E1321)),ISNUMBER(SEARCH("数学分析",E1321)),ISNUMBER(SEARCH("微积分",E1321))),1,IF(OR(ISNUMBER(SEARCH("概率",E1321)),ISNUMBER(SEARCH("数理统计",E1321)),ISNUMBER(SEARCH("统计",E1321))),2,IF(ISNUMBER(SEARCH("代数",E1321)),3,IF(OR(ISNUMBER(SEARCH("运筹",E1321)),ISNUMBER(SEARCH("优化",E1321))),4,0))))</f>
        <v>0</v>
      </c>
      <c r="R1321" t="str">
        <f>IF(AND(Q1321&gt;0,O1321=1),Q1321&amp;"-"&amp;E1321,"")</f>
        <v/>
      </c>
      <c r="S1321" t="s">
        <v>43</v>
      </c>
      <c r="U1321">
        <v>1</v>
      </c>
      <c r="V1321" t="s">
        <v>43</v>
      </c>
      <c r="X1321">
        <v>80</v>
      </c>
      <c r="Y1321">
        <v>15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e">
        <f>VLOOKUP(A1321,#REF!,4,FALSE)</f>
        <v>#REF!</v>
      </c>
      <c r="AW1321" t="e">
        <f>VLOOKUP(A1321,#REF!,5,FALSE)</f>
        <v>#REF!</v>
      </c>
      <c r="AX1321">
        <f>SUMIF(量化书目统计!A:A,H1321,量化书目统计!G:G)</f>
        <v>0</v>
      </c>
    </row>
    <row r="1322" spans="1:50" x14ac:dyDescent="0.3">
      <c r="A1322" t="s">
        <v>5756</v>
      </c>
      <c r="B1322" t="s">
        <v>22</v>
      </c>
      <c r="C1322" t="s">
        <v>117</v>
      </c>
      <c r="D1322">
        <v>4</v>
      </c>
      <c r="E1322" t="s">
        <v>3093</v>
      </c>
      <c r="F1322" s="1" t="s">
        <v>3094</v>
      </c>
      <c r="G1322" t="s">
        <v>3095</v>
      </c>
      <c r="H1322" t="e">
        <f>VLOOKUP(F1322,#REF!,2,FALSE)</f>
        <v>#REF!</v>
      </c>
      <c r="I1322" t="s">
        <v>65</v>
      </c>
      <c r="J1322" s="4">
        <v>44375</v>
      </c>
      <c r="K1322" s="4">
        <v>44465</v>
      </c>
      <c r="L1322" s="3">
        <f>IF(K1322&lt;&gt;0,K1322-J1322,"")</f>
        <v>90</v>
      </c>
      <c r="M1322" s="4">
        <v>44466</v>
      </c>
      <c r="N1322">
        <f>M1322-J1322</f>
        <v>91</v>
      </c>
      <c r="O1322">
        <v>0</v>
      </c>
      <c r="P1322" t="e">
        <f>VLOOKUP(F1322,#REF!,3,FALSE)</f>
        <v>#REF!</v>
      </c>
      <c r="Q1322">
        <f>IF(OR(ISNUMBER(SEARCH("高等数学",E1322)),ISNUMBER(SEARCH("数学分析",E1322)),ISNUMBER(SEARCH("微积分",E1322))),1,IF(OR(ISNUMBER(SEARCH("概率",E1322)),ISNUMBER(SEARCH("数理统计",E1322)),ISNUMBER(SEARCH("统计",E1322))),2,IF(ISNUMBER(SEARCH("代数",E1322)),3,IF(OR(ISNUMBER(SEARCH("运筹",E1322)),ISNUMBER(SEARCH("优化",E1322))),4,0))))</f>
        <v>0</v>
      </c>
      <c r="R1322" t="str">
        <f>IF(AND(Q1322&gt;0,O1322=1),Q1322&amp;"-"&amp;E1322,"")</f>
        <v/>
      </c>
      <c r="S1322" t="s">
        <v>80</v>
      </c>
      <c r="T1322">
        <v>18</v>
      </c>
      <c r="U1322">
        <v>1</v>
      </c>
      <c r="V1322" t="s">
        <v>38</v>
      </c>
      <c r="W1322">
        <v>4</v>
      </c>
      <c r="X1322">
        <v>38</v>
      </c>
      <c r="Y1322">
        <v>5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e">
        <f>VLOOKUP(A1322,#REF!,4,FALSE)</f>
        <v>#REF!</v>
      </c>
      <c r="AW1322" t="e">
        <f>VLOOKUP(A1322,#REF!,5,FALSE)</f>
        <v>#REF!</v>
      </c>
      <c r="AX1322">
        <f>SUMIF(量化书目统计!A:A,H1322,量化书目统计!G:G)</f>
        <v>0</v>
      </c>
    </row>
    <row r="1323" spans="1:50" x14ac:dyDescent="0.3">
      <c r="A1323" t="s">
        <v>5758</v>
      </c>
      <c r="B1323" t="s">
        <v>22</v>
      </c>
      <c r="C1323" t="s">
        <v>117</v>
      </c>
      <c r="D1323">
        <v>4</v>
      </c>
      <c r="E1323" t="s">
        <v>4123</v>
      </c>
      <c r="F1323" s="1" t="s">
        <v>4501</v>
      </c>
      <c r="G1323" t="s">
        <v>4502</v>
      </c>
      <c r="H1323" t="e">
        <f>VLOOKUP(F1323,#REF!,2,FALSE)</f>
        <v>#REF!</v>
      </c>
      <c r="I1323" t="s">
        <v>74</v>
      </c>
      <c r="J1323" s="4">
        <v>44193</v>
      </c>
      <c r="K1323" s="4">
        <v>44295</v>
      </c>
      <c r="L1323" s="3">
        <f>IF(K1323&lt;&gt;0,K1323-J1323,"")</f>
        <v>102</v>
      </c>
      <c r="M1323" s="4">
        <v>44284</v>
      </c>
      <c r="N1323">
        <f>M1323-J1323</f>
        <v>91</v>
      </c>
      <c r="O1323">
        <v>0</v>
      </c>
      <c r="P1323" t="e">
        <f>VLOOKUP(F1323,#REF!,3,FALSE)</f>
        <v>#REF!</v>
      </c>
      <c r="Q1323">
        <f>IF(OR(ISNUMBER(SEARCH("高等数学",E1323)),ISNUMBER(SEARCH("数学分析",E1323)),ISNUMBER(SEARCH("微积分",E1323))),1,IF(OR(ISNUMBER(SEARCH("概率",E1323)),ISNUMBER(SEARCH("数理统计",E1323)),ISNUMBER(SEARCH("统计",E1323))),2,IF(ISNUMBER(SEARCH("代数",E1323)),3,IF(OR(ISNUMBER(SEARCH("运筹",E1323)),ISNUMBER(SEARCH("优化",E1323))),4,0))))</f>
        <v>0</v>
      </c>
      <c r="R1323" t="str">
        <f>IF(AND(Q1323&gt;0,O1323=1),Q1323&amp;"-"&amp;E1323,"")</f>
        <v/>
      </c>
      <c r="S1323" t="s">
        <v>28</v>
      </c>
      <c r="T1323">
        <v>17</v>
      </c>
      <c r="U1323">
        <v>1</v>
      </c>
      <c r="V1323" t="s">
        <v>80</v>
      </c>
      <c r="W1323">
        <v>6</v>
      </c>
      <c r="X1323">
        <v>17</v>
      </c>
      <c r="Y1323">
        <v>5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 t="e">
        <f>VLOOKUP(A1323,#REF!,4,FALSE)</f>
        <v>#REF!</v>
      </c>
      <c r="AW1323" t="e">
        <f>VLOOKUP(A1323,#REF!,5,FALSE)</f>
        <v>#REF!</v>
      </c>
      <c r="AX1323">
        <f>SUMIF(量化书目统计!A:A,H1323,量化书目统计!G:G)</f>
        <v>0</v>
      </c>
    </row>
    <row r="1324" spans="1:50" x14ac:dyDescent="0.3">
      <c r="A1324" t="s">
        <v>5757</v>
      </c>
      <c r="B1324" t="s">
        <v>22</v>
      </c>
      <c r="C1324" t="s">
        <v>117</v>
      </c>
      <c r="D1324">
        <v>4</v>
      </c>
      <c r="E1324" t="s">
        <v>4617</v>
      </c>
      <c r="F1324" s="1" t="s">
        <v>4618</v>
      </c>
      <c r="G1324" t="s">
        <v>4619</v>
      </c>
      <c r="H1324" t="e">
        <f>VLOOKUP(F1324,#REF!,2,FALSE)</f>
        <v>#REF!</v>
      </c>
      <c r="I1324" t="s">
        <v>49</v>
      </c>
      <c r="J1324" s="4">
        <v>44349</v>
      </c>
      <c r="K1324" s="4">
        <v>44350</v>
      </c>
      <c r="L1324" s="3">
        <f>IF(K1324&lt;&gt;0,K1324-J1324,"")</f>
        <v>1</v>
      </c>
      <c r="M1324" s="4">
        <v>44439</v>
      </c>
      <c r="N1324">
        <f>M1324-J1324</f>
        <v>90</v>
      </c>
      <c r="O1324">
        <v>0</v>
      </c>
      <c r="P1324" t="e">
        <f>VLOOKUP(F1324,#REF!,3,FALSE)</f>
        <v>#REF!</v>
      </c>
      <c r="Q1324">
        <f>IF(OR(ISNUMBER(SEARCH("高等数学",E1324)),ISNUMBER(SEARCH("数学分析",E1324)),ISNUMBER(SEARCH("微积分",E1324))),1,IF(OR(ISNUMBER(SEARCH("概率",E1324)),ISNUMBER(SEARCH("数理统计",E1324)),ISNUMBER(SEARCH("统计",E1324))),2,IF(ISNUMBER(SEARCH("代数",E1324)),3,IF(OR(ISNUMBER(SEARCH("运筹",E1324)),ISNUMBER(SEARCH("优化",E1324))),4,0))))</f>
        <v>0</v>
      </c>
      <c r="R1324" t="str">
        <f>IF(AND(Q1324&gt;0,O1324=1),Q1324&amp;"-"&amp;E1324,"")</f>
        <v/>
      </c>
      <c r="S1324" t="s">
        <v>80</v>
      </c>
      <c r="T1324">
        <v>14</v>
      </c>
      <c r="U1324">
        <v>1</v>
      </c>
      <c r="V1324" t="s">
        <v>80</v>
      </c>
      <c r="W1324">
        <v>14</v>
      </c>
      <c r="X1324">
        <v>34</v>
      </c>
      <c r="Y1324">
        <v>15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 t="e">
        <f>VLOOKUP(A1324,#REF!,4,FALSE)</f>
        <v>#REF!</v>
      </c>
      <c r="AW1324" t="e">
        <f>VLOOKUP(A1324,#REF!,5,FALSE)</f>
        <v>#REF!</v>
      </c>
      <c r="AX1324">
        <f>SUMIF(量化书目统计!A:A,H1324,量化书目统计!G:G)</f>
        <v>0</v>
      </c>
    </row>
    <row r="1325" spans="1:50" x14ac:dyDescent="0.3">
      <c r="A1325" t="s">
        <v>5761</v>
      </c>
      <c r="B1325" t="s">
        <v>22</v>
      </c>
      <c r="C1325" t="s">
        <v>117</v>
      </c>
      <c r="D1325">
        <v>4</v>
      </c>
      <c r="E1325" t="s">
        <v>1414</v>
      </c>
      <c r="F1325" s="1" t="s">
        <v>1415</v>
      </c>
      <c r="G1325" t="s">
        <v>1416</v>
      </c>
      <c r="H1325" t="e">
        <f>VLOOKUP(F1325,#REF!,2,FALSE)</f>
        <v>#REF!</v>
      </c>
      <c r="I1325" t="s">
        <v>1417</v>
      </c>
      <c r="J1325" s="4">
        <v>44434</v>
      </c>
      <c r="K1325" s="4">
        <v>44622</v>
      </c>
      <c r="L1325" s="3">
        <f>IF(K1325&lt;&gt;0,K1325-J1325,"")</f>
        <v>188</v>
      </c>
      <c r="M1325" s="4">
        <v>44624</v>
      </c>
      <c r="N1325">
        <f>M1325-J1325</f>
        <v>190</v>
      </c>
      <c r="O1325">
        <v>0</v>
      </c>
      <c r="P1325" t="e">
        <f>VLOOKUP(F1325,#REF!,3,FALSE)</f>
        <v>#REF!</v>
      </c>
      <c r="Q1325">
        <f>IF(OR(ISNUMBER(SEARCH("高等数学",E1325)),ISNUMBER(SEARCH("数学分析",E1325)),ISNUMBER(SEARCH("微积分",E1325))),1,IF(OR(ISNUMBER(SEARCH("概率",E1325)),ISNUMBER(SEARCH("数理统计",E1325)),ISNUMBER(SEARCH("统计",E1325))),2,IF(ISNUMBER(SEARCH("代数",E1325)),3,IF(OR(ISNUMBER(SEARCH("运筹",E1325)),ISNUMBER(SEARCH("优化",E1325))),4,0))))</f>
        <v>0</v>
      </c>
      <c r="R1325" t="str">
        <f>IF(AND(Q1325&gt;0,O1325=1),Q1325&amp;"-"&amp;E1325,"")</f>
        <v/>
      </c>
      <c r="S1325" t="s">
        <v>43</v>
      </c>
      <c r="U1325">
        <v>1</v>
      </c>
      <c r="V1325" t="s">
        <v>99</v>
      </c>
      <c r="W1325">
        <v>3</v>
      </c>
      <c r="X1325">
        <v>40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e">
        <f>VLOOKUP(A1325,#REF!,4,FALSE)</f>
        <v>#REF!</v>
      </c>
      <c r="AW1325" t="e">
        <f>VLOOKUP(A1325,#REF!,5,FALSE)</f>
        <v>#REF!</v>
      </c>
      <c r="AX1325">
        <f>SUMIF(量化书目统计!A:A,H1325,量化书目统计!G:G)</f>
        <v>0</v>
      </c>
    </row>
    <row r="1326" spans="1:50" x14ac:dyDescent="0.3">
      <c r="A1326" t="s">
        <v>5762</v>
      </c>
      <c r="B1326" t="s">
        <v>22</v>
      </c>
      <c r="C1326" t="s">
        <v>117</v>
      </c>
      <c r="D1326">
        <v>4</v>
      </c>
      <c r="E1326" t="s">
        <v>4477</v>
      </c>
      <c r="F1326" s="1" t="s">
        <v>4478</v>
      </c>
      <c r="G1326" t="s">
        <v>4479</v>
      </c>
      <c r="H1326" t="e">
        <f>VLOOKUP(F1326,#REF!,2,FALSE)</f>
        <v>#REF!</v>
      </c>
      <c r="I1326" t="s">
        <v>53</v>
      </c>
      <c r="J1326" s="4">
        <v>44271</v>
      </c>
      <c r="K1326" s="4">
        <v>44365</v>
      </c>
      <c r="L1326" s="3">
        <f>IF(K1326&lt;&gt;0,K1326-J1326,"")</f>
        <v>94</v>
      </c>
      <c r="M1326" s="4">
        <v>44363</v>
      </c>
      <c r="N1326">
        <f>M1326-J1326</f>
        <v>92</v>
      </c>
      <c r="O1326">
        <v>0</v>
      </c>
      <c r="P1326" t="e">
        <f>VLOOKUP(F1326,#REF!,3,FALSE)</f>
        <v>#REF!</v>
      </c>
      <c r="Q1326">
        <f>IF(OR(ISNUMBER(SEARCH("高等数学",E1326)),ISNUMBER(SEARCH("数学分析",E1326)),ISNUMBER(SEARCH("微积分",E1326))),1,IF(OR(ISNUMBER(SEARCH("概率",E1326)),ISNUMBER(SEARCH("数理统计",E1326)),ISNUMBER(SEARCH("统计",E1326))),2,IF(ISNUMBER(SEARCH("代数",E1326)),3,IF(OR(ISNUMBER(SEARCH("运筹",E1326)),ISNUMBER(SEARCH("优化",E1326))),4,0))))</f>
        <v>0</v>
      </c>
      <c r="R1326" t="str">
        <f>IF(AND(Q1326&gt;0,O1326=1),Q1326&amp;"-"&amp;E1326,"")</f>
        <v/>
      </c>
      <c r="S1326" t="s">
        <v>80</v>
      </c>
      <c r="T1326">
        <v>3</v>
      </c>
      <c r="U1326">
        <v>1</v>
      </c>
      <c r="V1326" t="s">
        <v>80</v>
      </c>
      <c r="W1326">
        <v>16</v>
      </c>
      <c r="X1326">
        <v>23</v>
      </c>
      <c r="Y1326">
        <v>15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e">
        <f>VLOOKUP(A1326,#REF!,4,FALSE)</f>
        <v>#REF!</v>
      </c>
      <c r="AW1326" t="e">
        <f>VLOOKUP(A1326,#REF!,5,FALSE)</f>
        <v>#REF!</v>
      </c>
      <c r="AX1326">
        <f>SUMIF(量化书目统计!A:A,H1326,量化书目统计!G:G)</f>
        <v>0</v>
      </c>
    </row>
    <row r="1327" spans="1:50" x14ac:dyDescent="0.3">
      <c r="A1327" t="s">
        <v>5763</v>
      </c>
      <c r="B1327" t="s">
        <v>22</v>
      </c>
      <c r="C1327" t="s">
        <v>117</v>
      </c>
      <c r="D1327">
        <v>4</v>
      </c>
      <c r="E1327" t="s">
        <v>4488</v>
      </c>
      <c r="F1327" s="1" t="s">
        <v>4489</v>
      </c>
      <c r="G1327" t="s">
        <v>4490</v>
      </c>
      <c r="H1327" t="e">
        <f>VLOOKUP(F1327,#REF!,2,FALSE)</f>
        <v>#REF!</v>
      </c>
      <c r="I1327" t="s">
        <v>32</v>
      </c>
      <c r="J1327" s="4">
        <v>44781</v>
      </c>
      <c r="K1327" s="4">
        <v>44831</v>
      </c>
      <c r="L1327" s="3">
        <f>IF(K1327&lt;&gt;0,K1327-J1327,"")</f>
        <v>50</v>
      </c>
      <c r="M1327" s="4">
        <v>44844</v>
      </c>
      <c r="N1327">
        <f>M1327-J1327</f>
        <v>63</v>
      </c>
      <c r="O1327">
        <v>0</v>
      </c>
      <c r="P1327" t="e">
        <f>VLOOKUP(F1327,#REF!,3,FALSE)</f>
        <v>#REF!</v>
      </c>
      <c r="Q1327">
        <f>IF(OR(ISNUMBER(SEARCH("高等数学",E1327)),ISNUMBER(SEARCH("数学分析",E1327)),ISNUMBER(SEARCH("微积分",E1327))),1,IF(OR(ISNUMBER(SEARCH("概率",E1327)),ISNUMBER(SEARCH("数理统计",E1327)),ISNUMBER(SEARCH("统计",E1327))),2,IF(ISNUMBER(SEARCH("代数",E1327)),3,IF(OR(ISNUMBER(SEARCH("运筹",E1327)),ISNUMBER(SEARCH("优化",E1327))),4,0))))</f>
        <v>0</v>
      </c>
      <c r="R1327" t="str">
        <f>IF(AND(Q1327&gt;0,O1327=1),Q1327&amp;"-"&amp;E1327,"")</f>
        <v/>
      </c>
      <c r="S1327" t="s">
        <v>43</v>
      </c>
      <c r="U1327">
        <v>1</v>
      </c>
      <c r="V1327" t="s">
        <v>43</v>
      </c>
      <c r="X1327">
        <v>80</v>
      </c>
      <c r="Y1327">
        <v>15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e">
        <f>VLOOKUP(A1327,#REF!,4,FALSE)</f>
        <v>#REF!</v>
      </c>
      <c r="AW1327" t="e">
        <f>VLOOKUP(A1327,#REF!,5,FALSE)</f>
        <v>#REF!</v>
      </c>
      <c r="AX1327">
        <f>SUMIF(量化书目统计!A:A,H1327,量化书目统计!G:G)</f>
        <v>0</v>
      </c>
    </row>
    <row r="1328" spans="1:50" x14ac:dyDescent="0.3">
      <c r="A1328" t="s">
        <v>439</v>
      </c>
      <c r="B1328" t="s">
        <v>22</v>
      </c>
      <c r="C1328" t="s">
        <v>440</v>
      </c>
      <c r="D1328">
        <v>10</v>
      </c>
      <c r="E1328" t="s">
        <v>441</v>
      </c>
      <c r="F1328" s="1" t="s">
        <v>442</v>
      </c>
      <c r="G1328" t="s">
        <v>443</v>
      </c>
      <c r="H1328" t="e">
        <f>VLOOKUP(F1328,#REF!,2,FALSE)</f>
        <v>#REF!</v>
      </c>
      <c r="I1328" t="s">
        <v>225</v>
      </c>
      <c r="J1328" s="4">
        <v>44848</v>
      </c>
      <c r="K1328">
        <v>0</v>
      </c>
      <c r="L1328" s="3" t="str">
        <f>IF(K1328&lt;&gt;0,K1328-J1328,"")</f>
        <v/>
      </c>
      <c r="M1328" s="4">
        <v>45110</v>
      </c>
      <c r="N1328">
        <f>M1328-J1328</f>
        <v>262</v>
      </c>
      <c r="O1328">
        <v>0</v>
      </c>
      <c r="P1328" t="e">
        <f>VLOOKUP(F1328,#REF!,3,FALSE)</f>
        <v>#REF!</v>
      </c>
      <c r="Q1328">
        <f>IF(OR(ISNUMBER(SEARCH("高等数学",E1328)),ISNUMBER(SEARCH("数学分析",E1328)),ISNUMBER(SEARCH("微积分",E1328))),1,IF(OR(ISNUMBER(SEARCH("概率",E1328)),ISNUMBER(SEARCH("数理统计",E1328)),ISNUMBER(SEARCH("统计",E1328))),2,IF(ISNUMBER(SEARCH("代数",E1328)),3,IF(OR(ISNUMBER(SEARCH("运筹",E1328)),ISNUMBER(SEARCH("优化",E1328))),4,0))))</f>
        <v>0</v>
      </c>
      <c r="R1328" t="str">
        <f>IF(AND(Q1328&gt;0,O1328=1),Q1328&amp;"-"&amp;E1328,"")</f>
        <v/>
      </c>
      <c r="S1328" t="s">
        <v>43</v>
      </c>
      <c r="U1328">
        <v>1</v>
      </c>
      <c r="X1328">
        <v>80</v>
      </c>
      <c r="Y1328">
        <v>11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e">
        <f>VLOOKUP(A1328,#REF!,4,FALSE)</f>
        <v>#REF!</v>
      </c>
      <c r="AW1328" t="e">
        <f>VLOOKUP(A1328,#REF!,5,FALSE)</f>
        <v>#REF!</v>
      </c>
      <c r="AX1328">
        <f>SUMIF(量化书目统计!A:A,H1328,量化书目统计!G:G)</f>
        <v>0</v>
      </c>
    </row>
    <row r="1329" spans="1:50" x14ac:dyDescent="0.3">
      <c r="A1329" t="s">
        <v>1667</v>
      </c>
      <c r="B1329" t="s">
        <v>1644</v>
      </c>
      <c r="C1329" t="s">
        <v>561</v>
      </c>
      <c r="D1329">
        <v>3</v>
      </c>
      <c r="E1329" t="s">
        <v>1668</v>
      </c>
      <c r="F1329" s="1" t="s">
        <v>1669</v>
      </c>
      <c r="G1329" t="s">
        <v>1670</v>
      </c>
      <c r="H1329" t="e">
        <f>VLOOKUP(F1329,#REF!,2,FALSE)</f>
        <v>#REF!</v>
      </c>
      <c r="I1329" t="s">
        <v>32</v>
      </c>
      <c r="J1329" s="4">
        <v>44555</v>
      </c>
      <c r="K1329" s="4">
        <v>44612</v>
      </c>
      <c r="L1329" s="3">
        <f>IF(K1329&lt;&gt;0,K1329-J1329,"")</f>
        <v>57</v>
      </c>
      <c r="M1329" s="4">
        <v>44624</v>
      </c>
      <c r="N1329">
        <f>M1329-J1329</f>
        <v>69</v>
      </c>
      <c r="O1329">
        <v>0</v>
      </c>
      <c r="P1329" t="e">
        <f>VLOOKUP(F1329,#REF!,3,FALSE)</f>
        <v>#REF!</v>
      </c>
      <c r="Q1329">
        <f>IF(OR(ISNUMBER(SEARCH("高等数学",E1329)),ISNUMBER(SEARCH("数学分析",E1329)),ISNUMBER(SEARCH("微积分",E1329))),1,IF(OR(ISNUMBER(SEARCH("概率",E1329)),ISNUMBER(SEARCH("数理统计",E1329)),ISNUMBER(SEARCH("统计",E1329))),2,IF(ISNUMBER(SEARCH("代数",E1329)),3,IF(OR(ISNUMBER(SEARCH("运筹",E1329)),ISNUMBER(SEARCH("优化",E1329))),4,0))))</f>
        <v>0</v>
      </c>
      <c r="R1329" t="str">
        <f>IF(AND(Q1329&gt;0,O1329=1),Q1329&amp;"-"&amp;E1329,"")</f>
        <v/>
      </c>
      <c r="S1329" t="s">
        <v>38</v>
      </c>
      <c r="T1329">
        <v>16</v>
      </c>
      <c r="U1329">
        <v>1</v>
      </c>
      <c r="V1329" t="s">
        <v>99</v>
      </c>
      <c r="W1329">
        <v>2</v>
      </c>
      <c r="X1329">
        <v>56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e">
        <f>VLOOKUP(A1329,#REF!,4,FALSE)</f>
        <v>#REF!</v>
      </c>
      <c r="AW1329" t="e">
        <f>VLOOKUP(A1329,#REF!,5,FALSE)</f>
        <v>#REF!</v>
      </c>
      <c r="AX1329">
        <f>SUMIF(量化书目统计!A:A,H1329,量化书目统计!G:G)</f>
        <v>0</v>
      </c>
    </row>
    <row r="1330" spans="1:50" x14ac:dyDescent="0.3">
      <c r="A1330" t="s">
        <v>105</v>
      </c>
      <c r="B1330" t="s">
        <v>22</v>
      </c>
      <c r="C1330" t="s">
        <v>106</v>
      </c>
      <c r="D1330">
        <v>4</v>
      </c>
      <c r="E1330" t="s">
        <v>107</v>
      </c>
      <c r="F1330" s="1" t="s">
        <v>108</v>
      </c>
      <c r="G1330" t="s">
        <v>109</v>
      </c>
      <c r="H1330" t="e">
        <f>VLOOKUP(F1330,#REF!,2,FALSE)</f>
        <v>#REF!</v>
      </c>
      <c r="I1330" t="s">
        <v>32</v>
      </c>
      <c r="J1330" s="4">
        <v>44569</v>
      </c>
      <c r="K1330" s="4">
        <v>44580</v>
      </c>
      <c r="L1330" s="3">
        <f>IF(K1330&lt;&gt;0,K1330-J1330,"")</f>
        <v>11</v>
      </c>
      <c r="M1330" s="4">
        <v>44585</v>
      </c>
      <c r="N1330">
        <f>M1330-J1330</f>
        <v>16</v>
      </c>
      <c r="O1330">
        <v>0</v>
      </c>
      <c r="P1330" t="e">
        <f>VLOOKUP(F1330,#REF!,3,FALSE)</f>
        <v>#REF!</v>
      </c>
      <c r="Q1330">
        <f>IF(OR(ISNUMBER(SEARCH("高等数学",E1330)),ISNUMBER(SEARCH("数学分析",E1330)),ISNUMBER(SEARCH("微积分",E1330))),1,IF(OR(ISNUMBER(SEARCH("概率",E1330)),ISNUMBER(SEARCH("数理统计",E1330)),ISNUMBER(SEARCH("统计",E1330))),2,IF(ISNUMBER(SEARCH("代数",E1330)),3,IF(OR(ISNUMBER(SEARCH("运筹",E1330)),ISNUMBER(SEARCH("优化",E1330))),4,0))))</f>
        <v>0</v>
      </c>
      <c r="R1330" t="str">
        <f>IF(AND(Q1330&gt;0,O1330=1),Q1330&amp;"-"&amp;E1330,"")</f>
        <v/>
      </c>
      <c r="S1330" t="s">
        <v>38</v>
      </c>
      <c r="T1330">
        <v>18</v>
      </c>
      <c r="U1330">
        <v>1</v>
      </c>
      <c r="V1330" t="s">
        <v>43</v>
      </c>
      <c r="X1330">
        <v>58</v>
      </c>
      <c r="Y1330">
        <v>19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 t="e">
        <f>VLOOKUP(A1330,#REF!,4,FALSE)</f>
        <v>#REF!</v>
      </c>
      <c r="AW1330" t="e">
        <f>VLOOKUP(A1330,#REF!,5,FALSE)</f>
        <v>#REF!</v>
      </c>
      <c r="AX1330">
        <f>SUMIF(量化书目统计!A:A,H1330,量化书目统计!G:G)</f>
        <v>0</v>
      </c>
    </row>
    <row r="1331" spans="1:50" x14ac:dyDescent="0.3">
      <c r="A1331" t="s">
        <v>1643</v>
      </c>
      <c r="B1331" t="s">
        <v>1644</v>
      </c>
      <c r="C1331" t="s">
        <v>561</v>
      </c>
      <c r="D1331">
        <v>3</v>
      </c>
      <c r="E1331" t="s">
        <v>122</v>
      </c>
      <c r="F1331" s="1" t="s">
        <v>127</v>
      </c>
      <c r="G1331" t="s">
        <v>128</v>
      </c>
      <c r="H1331" t="e">
        <f>VLOOKUP(F1331,#REF!,2,FALSE)</f>
        <v>#REF!</v>
      </c>
      <c r="I1331" t="s">
        <v>32</v>
      </c>
      <c r="J1331" s="4">
        <v>44257</v>
      </c>
      <c r="K1331" s="4">
        <v>44317</v>
      </c>
      <c r="L1331" s="3">
        <f>IF(K1331&lt;&gt;0,K1331-J1331,"")</f>
        <v>60</v>
      </c>
      <c r="M1331" s="4">
        <v>44319</v>
      </c>
      <c r="N1331">
        <f>M1331-J1331</f>
        <v>62</v>
      </c>
      <c r="O1331">
        <v>0</v>
      </c>
      <c r="P1331" t="e">
        <f>VLOOKUP(F1331,#REF!,3,FALSE)</f>
        <v>#REF!</v>
      </c>
      <c r="Q1331">
        <f>IF(OR(ISNUMBER(SEARCH("高等数学",E1331)),ISNUMBER(SEARCH("数学分析",E1331)),ISNUMBER(SEARCH("微积分",E1331))),1,IF(OR(ISNUMBER(SEARCH("概率",E1331)),ISNUMBER(SEARCH("数理统计",E1331)),ISNUMBER(SEARCH("统计",E1331))),2,IF(ISNUMBER(SEARCH("代数",E1331)),3,IF(OR(ISNUMBER(SEARCH("运筹",E1331)),ISNUMBER(SEARCH("优化",E1331))),4,0))))</f>
        <v>0</v>
      </c>
      <c r="R1331" t="str">
        <f>IF(AND(Q1331&gt;0,O1331=1),Q1331&amp;"-"&amp;E1331,"")</f>
        <v/>
      </c>
      <c r="S1331" t="s">
        <v>80</v>
      </c>
      <c r="T1331">
        <v>1</v>
      </c>
      <c r="U1331">
        <v>3</v>
      </c>
      <c r="V1331" t="s">
        <v>80</v>
      </c>
      <c r="W1331">
        <v>9</v>
      </c>
      <c r="X1331">
        <v>21</v>
      </c>
      <c r="Y1331">
        <v>11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e">
        <f>VLOOKUP(A1331,#REF!,4,FALSE)</f>
        <v>#REF!</v>
      </c>
      <c r="AW1331" t="e">
        <f>VLOOKUP(A1331,#REF!,5,FALSE)</f>
        <v>#REF!</v>
      </c>
      <c r="AX1331">
        <f>SUMIF(量化书目统计!A:A,H1331,量化书目统计!G:G)</f>
        <v>0</v>
      </c>
    </row>
    <row r="1332" spans="1:50" x14ac:dyDescent="0.3">
      <c r="A1332" t="s">
        <v>1645</v>
      </c>
      <c r="B1332" t="s">
        <v>1644</v>
      </c>
      <c r="C1332" t="s">
        <v>692</v>
      </c>
      <c r="D1332">
        <v>3</v>
      </c>
      <c r="E1332" t="s">
        <v>889</v>
      </c>
      <c r="F1332" s="1" t="s">
        <v>890</v>
      </c>
      <c r="G1332" t="s">
        <v>891</v>
      </c>
      <c r="H1332" t="e">
        <f>VLOOKUP(F1332,#REF!,2,FALSE)</f>
        <v>#REF!</v>
      </c>
      <c r="I1332" t="s">
        <v>32</v>
      </c>
      <c r="J1332" s="4">
        <v>44100</v>
      </c>
      <c r="K1332" s="4">
        <v>44134</v>
      </c>
      <c r="L1332" s="3">
        <f>IF(K1332&lt;&gt;0,K1332-J1332,"")</f>
        <v>34</v>
      </c>
      <c r="M1332" s="4">
        <v>44160</v>
      </c>
      <c r="N1332">
        <f>M1332-J1332</f>
        <v>60</v>
      </c>
      <c r="O1332">
        <v>0</v>
      </c>
      <c r="P1332" t="e">
        <f>VLOOKUP(F1332,#REF!,3,FALSE)</f>
        <v>#REF!</v>
      </c>
      <c r="Q1332">
        <f>IF(OR(ISNUMBER(SEARCH("高等数学",E1332)),ISNUMBER(SEARCH("数学分析",E1332)),ISNUMBER(SEARCH("微积分",E1332))),1,IF(OR(ISNUMBER(SEARCH("概率",E1332)),ISNUMBER(SEARCH("数理统计",E1332)),ISNUMBER(SEARCH("统计",E1332))),2,IF(ISNUMBER(SEARCH("代数",E1332)),3,IF(OR(ISNUMBER(SEARCH("运筹",E1332)),ISNUMBER(SEARCH("优化",E1332))),4,0))))</f>
        <v>0</v>
      </c>
      <c r="R1332" t="str">
        <f>IF(AND(Q1332&gt;0,O1332=1),Q1332&amp;"-"&amp;E1332,"")</f>
        <v/>
      </c>
      <c r="S1332" t="s">
        <v>28</v>
      </c>
      <c r="T1332">
        <v>3</v>
      </c>
      <c r="U1332">
        <v>1</v>
      </c>
      <c r="V1332" t="s">
        <v>28</v>
      </c>
      <c r="W1332">
        <v>8</v>
      </c>
      <c r="X1332">
        <v>3</v>
      </c>
      <c r="Y1332">
        <v>11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e">
        <f>VLOOKUP(A1332,#REF!,4,FALSE)</f>
        <v>#REF!</v>
      </c>
      <c r="AW1332" t="e">
        <f>VLOOKUP(A1332,#REF!,5,FALSE)</f>
        <v>#REF!</v>
      </c>
      <c r="AX1332">
        <f>SUMIF(量化书目统计!A:A,H1332,量化书目统计!G:G)</f>
        <v>0</v>
      </c>
    </row>
    <row r="1333" spans="1:50" x14ac:dyDescent="0.3">
      <c r="A1333" t="s">
        <v>1661</v>
      </c>
      <c r="B1333" t="s">
        <v>1644</v>
      </c>
      <c r="C1333" t="s">
        <v>561</v>
      </c>
      <c r="D1333">
        <v>3</v>
      </c>
      <c r="E1333" t="s">
        <v>1662</v>
      </c>
      <c r="F1333" s="1" t="s">
        <v>1663</v>
      </c>
      <c r="G1333" t="s">
        <v>1664</v>
      </c>
      <c r="H1333" t="e">
        <f>VLOOKUP(F1333,#REF!,2,FALSE)</f>
        <v>#REF!</v>
      </c>
      <c r="I1333" t="s">
        <v>158</v>
      </c>
      <c r="J1333" s="4">
        <v>44521</v>
      </c>
      <c r="K1333" s="4">
        <v>44602</v>
      </c>
      <c r="L1333" s="3">
        <f>IF(K1333&lt;&gt;0,K1333-J1333,"")</f>
        <v>81</v>
      </c>
      <c r="M1333" s="4">
        <v>44624</v>
      </c>
      <c r="N1333">
        <f>M1333-J1333</f>
        <v>103</v>
      </c>
      <c r="O1333">
        <v>0</v>
      </c>
      <c r="P1333" t="e">
        <f>VLOOKUP(F1333,#REF!,3,FALSE)</f>
        <v>#REF!</v>
      </c>
      <c r="Q1333">
        <f>IF(OR(ISNUMBER(SEARCH("高等数学",E1333)),ISNUMBER(SEARCH("数学分析",E1333)),ISNUMBER(SEARCH("微积分",E1333))),1,IF(OR(ISNUMBER(SEARCH("概率",E1333)),ISNUMBER(SEARCH("数理统计",E1333)),ISNUMBER(SEARCH("统计",E1333))),2,IF(ISNUMBER(SEARCH("代数",E1333)),3,IF(OR(ISNUMBER(SEARCH("运筹",E1333)),ISNUMBER(SEARCH("优化",E1333))),4,0))))</f>
        <v>0</v>
      </c>
      <c r="R1333" t="str">
        <f>IF(AND(Q1333&gt;0,O1333=1),Q1333&amp;"-"&amp;E1333,"")</f>
        <v/>
      </c>
      <c r="S1333" t="s">
        <v>38</v>
      </c>
      <c r="T1333">
        <v>12</v>
      </c>
      <c r="U1333">
        <v>1</v>
      </c>
      <c r="V1333" t="s">
        <v>43</v>
      </c>
      <c r="X1333">
        <v>52</v>
      </c>
      <c r="Y1333">
        <v>19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 t="e">
        <f>VLOOKUP(A1333,#REF!,4,FALSE)</f>
        <v>#REF!</v>
      </c>
      <c r="AW1333" t="e">
        <f>VLOOKUP(A1333,#REF!,5,FALSE)</f>
        <v>#REF!</v>
      </c>
      <c r="AX1333">
        <f>SUMIF(量化书目统计!A:A,H1333,量化书目统计!G:G)</f>
        <v>0</v>
      </c>
    </row>
    <row r="1334" spans="1:50" x14ac:dyDescent="0.3">
      <c r="A1334" t="s">
        <v>1665</v>
      </c>
      <c r="B1334" t="s">
        <v>1644</v>
      </c>
      <c r="C1334" t="s">
        <v>561</v>
      </c>
      <c r="D1334">
        <v>3</v>
      </c>
      <c r="E1334" t="s">
        <v>1014</v>
      </c>
      <c r="F1334" s="1" t="s">
        <v>1015</v>
      </c>
      <c r="G1334" t="s">
        <v>1016</v>
      </c>
      <c r="H1334" t="e">
        <f>VLOOKUP(F1334,#REF!,2,FALSE)</f>
        <v>#REF!</v>
      </c>
      <c r="I1334" t="s">
        <v>32</v>
      </c>
      <c r="J1334" s="4">
        <v>44206</v>
      </c>
      <c r="K1334" s="4">
        <v>44258</v>
      </c>
      <c r="L1334" s="3">
        <f>IF(K1334&lt;&gt;0,K1334-J1334,"")</f>
        <v>52</v>
      </c>
      <c r="M1334" s="4">
        <v>44319</v>
      </c>
      <c r="N1334">
        <f>M1334-J1334</f>
        <v>113</v>
      </c>
      <c r="O1334">
        <v>0</v>
      </c>
      <c r="P1334" t="e">
        <f>VLOOKUP(F1334,#REF!,3,FALSE)</f>
        <v>#REF!</v>
      </c>
      <c r="Q1334">
        <f>IF(OR(ISNUMBER(SEARCH("高等数学",E1334)),ISNUMBER(SEARCH("数学分析",E1334)),ISNUMBER(SEARCH("微积分",E1334))),1,IF(OR(ISNUMBER(SEARCH("概率",E1334)),ISNUMBER(SEARCH("数理统计",E1334)),ISNUMBER(SEARCH("统计",E1334))),2,IF(ISNUMBER(SEARCH("代数",E1334)),3,IF(OR(ISNUMBER(SEARCH("运筹",E1334)),ISNUMBER(SEARCH("优化",E1334))),4,0))))</f>
        <v>0</v>
      </c>
      <c r="R1334" t="str">
        <f>IF(AND(Q1334&gt;0,O1334=1),Q1334&amp;"-"&amp;E1334,"")</f>
        <v/>
      </c>
      <c r="S1334" t="s">
        <v>28</v>
      </c>
      <c r="T1334">
        <f>X1334</f>
        <v>19</v>
      </c>
      <c r="U1334">
        <v>1</v>
      </c>
      <c r="V1334" t="s">
        <v>80</v>
      </c>
      <c r="W1334">
        <v>1</v>
      </c>
      <c r="X1334">
        <v>19</v>
      </c>
      <c r="Y1334">
        <v>5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 t="e">
        <f>VLOOKUP(A1334,#REF!,4,FALSE)</f>
        <v>#REF!</v>
      </c>
      <c r="AW1334" t="e">
        <f>VLOOKUP(A1334,#REF!,5,FALSE)</f>
        <v>#REF!</v>
      </c>
      <c r="AX1334">
        <f>SUMIF(量化书目统计!A:A,H1334,量化书目统计!G:G)</f>
        <v>0</v>
      </c>
    </row>
    <row r="1335" spans="1:50" x14ac:dyDescent="0.3">
      <c r="A1335" t="s">
        <v>1666</v>
      </c>
      <c r="B1335" t="s">
        <v>1644</v>
      </c>
      <c r="C1335" t="s">
        <v>561</v>
      </c>
      <c r="D1335">
        <v>3</v>
      </c>
      <c r="E1335" t="s">
        <v>295</v>
      </c>
      <c r="F1335" s="1" t="s">
        <v>296</v>
      </c>
      <c r="G1335" t="s">
        <v>297</v>
      </c>
      <c r="H1335" t="e">
        <f>VLOOKUP(F1335,#REF!,2,FALSE)</f>
        <v>#REF!</v>
      </c>
      <c r="I1335" t="s">
        <v>32</v>
      </c>
      <c r="J1335" s="4">
        <v>44282</v>
      </c>
      <c r="K1335" s="4">
        <v>44298</v>
      </c>
      <c r="L1335" s="3">
        <f>IF(K1335&lt;&gt;0,K1335-J1335,"")</f>
        <v>16</v>
      </c>
      <c r="M1335" s="4">
        <v>44305</v>
      </c>
      <c r="N1335">
        <f>M1335-J1335</f>
        <v>23</v>
      </c>
      <c r="O1335">
        <v>0</v>
      </c>
      <c r="P1335" t="e">
        <f>VLOOKUP(F1335,#REF!,3,FALSE)</f>
        <v>#REF!</v>
      </c>
      <c r="Q1335">
        <f>IF(OR(ISNUMBER(SEARCH("高等数学",E1335)),ISNUMBER(SEARCH("数学分析",E1335)),ISNUMBER(SEARCH("微积分",E1335))),1,IF(OR(ISNUMBER(SEARCH("概率",E1335)),ISNUMBER(SEARCH("数理统计",E1335)),ISNUMBER(SEARCH("统计",E1335))),2,IF(ISNUMBER(SEARCH("代数",E1335)),3,IF(OR(ISNUMBER(SEARCH("运筹",E1335)),ISNUMBER(SEARCH("优化",E1335))),4,0))))</f>
        <v>0</v>
      </c>
      <c r="R1335" t="str">
        <f>IF(AND(Q1335&gt;0,O1335=1),Q1335&amp;"-"&amp;E1335,"")</f>
        <v/>
      </c>
      <c r="S1335" t="s">
        <v>80</v>
      </c>
      <c r="T1335">
        <v>4</v>
      </c>
      <c r="U1335">
        <v>1</v>
      </c>
      <c r="V1335" t="s">
        <v>80</v>
      </c>
      <c r="W1335">
        <v>7</v>
      </c>
      <c r="X1335">
        <v>24</v>
      </c>
      <c r="Y1335">
        <v>10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e">
        <f>VLOOKUP(A1335,#REF!,4,FALSE)</f>
        <v>#REF!</v>
      </c>
      <c r="AW1335" t="e">
        <f>VLOOKUP(A1335,#REF!,5,FALSE)</f>
        <v>#REF!</v>
      </c>
      <c r="AX1335">
        <f>SUMIF(量化书目统计!A:A,H1335,量化书目统计!G:G)</f>
        <v>0</v>
      </c>
    </row>
    <row r="1336" spans="1:50" x14ac:dyDescent="0.3">
      <c r="A1336" t="s">
        <v>1428</v>
      </c>
      <c r="B1336" t="s">
        <v>539</v>
      </c>
      <c r="C1336" t="s">
        <v>149</v>
      </c>
      <c r="D1336">
        <v>5</v>
      </c>
      <c r="E1336" t="s">
        <v>145</v>
      </c>
      <c r="F1336" s="1" t="s">
        <v>146</v>
      </c>
      <c r="G1336" t="s">
        <v>147</v>
      </c>
      <c r="H1336" t="e">
        <f>VLOOKUP(F1336,#REF!,2,FALSE)</f>
        <v>#REF!</v>
      </c>
      <c r="I1336" t="s">
        <v>32</v>
      </c>
      <c r="J1336" s="4">
        <v>44172</v>
      </c>
      <c r="K1336" s="4">
        <v>44208</v>
      </c>
      <c r="L1336" s="3">
        <f>IF(K1336&lt;&gt;0,K1336-J1336,"")</f>
        <v>36</v>
      </c>
      <c r="M1336" s="4">
        <v>44232</v>
      </c>
      <c r="N1336">
        <f>M1336-J1336</f>
        <v>60</v>
      </c>
      <c r="O1336">
        <v>0</v>
      </c>
      <c r="P1336" t="e">
        <f>VLOOKUP(F1336,#REF!,3,FALSE)</f>
        <v>#REF!</v>
      </c>
      <c r="Q1336">
        <f>IF(OR(ISNUMBER(SEARCH("高等数学",E1336)),ISNUMBER(SEARCH("数学分析",E1336)),ISNUMBER(SEARCH("微积分",E1336))),1,IF(OR(ISNUMBER(SEARCH("概率",E1336)),ISNUMBER(SEARCH("数理统计",E1336)),ISNUMBER(SEARCH("统计",E1336))),2,IF(ISNUMBER(SEARCH("代数",E1336)),3,IF(OR(ISNUMBER(SEARCH("运筹",E1336)),ISNUMBER(SEARCH("优化",E1336))),4,0))))</f>
        <v>0</v>
      </c>
      <c r="R1336" t="str">
        <f>IF(AND(Q1336&gt;0,O1336=1),Q1336&amp;"-"&amp;E1336,"")</f>
        <v/>
      </c>
      <c r="S1336" t="s">
        <v>28</v>
      </c>
      <c r="T1336">
        <v>14</v>
      </c>
      <c r="U1336">
        <v>1</v>
      </c>
      <c r="V1336" t="s">
        <v>28</v>
      </c>
      <c r="W1336">
        <v>18</v>
      </c>
      <c r="X1336">
        <v>14</v>
      </c>
      <c r="Y1336">
        <v>20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 t="e">
        <f>VLOOKUP(A1336,#REF!,4,FALSE)</f>
        <v>#REF!</v>
      </c>
      <c r="AW1336" t="e">
        <f>VLOOKUP(A1336,#REF!,5,FALSE)</f>
        <v>#REF!</v>
      </c>
      <c r="AX1336">
        <f>SUMIF(量化书目统计!A:A,H1336,量化书目统计!G:G)</f>
        <v>0</v>
      </c>
    </row>
    <row r="1337" spans="1:50" x14ac:dyDescent="0.3">
      <c r="A1337" t="s">
        <v>1429</v>
      </c>
      <c r="B1337" t="s">
        <v>539</v>
      </c>
      <c r="C1337" t="s">
        <v>34</v>
      </c>
      <c r="D1337">
        <v>5</v>
      </c>
      <c r="E1337" t="s">
        <v>603</v>
      </c>
      <c r="F1337" s="1" t="s">
        <v>604</v>
      </c>
      <c r="G1337" t="s">
        <v>605</v>
      </c>
      <c r="H1337" t="e">
        <f>VLOOKUP(F1337,#REF!,2,FALSE)</f>
        <v>#REF!</v>
      </c>
      <c r="I1337" t="s">
        <v>231</v>
      </c>
      <c r="J1337" s="4">
        <v>44084</v>
      </c>
      <c r="K1337" s="4">
        <v>44200</v>
      </c>
      <c r="L1337" s="3">
        <f>IF(K1337&lt;&gt;0,K1337-J1337,"")</f>
        <v>116</v>
      </c>
      <c r="M1337" s="4">
        <v>44200</v>
      </c>
      <c r="N1337">
        <f>M1337-J1337</f>
        <v>116</v>
      </c>
      <c r="O1337">
        <v>0</v>
      </c>
      <c r="P1337" t="e">
        <f>VLOOKUP(F1337,#REF!,3,FALSE)</f>
        <v>#REF!</v>
      </c>
      <c r="Q1337">
        <f>IF(OR(ISNUMBER(SEARCH("高等数学",E1337)),ISNUMBER(SEARCH("数学分析",E1337)),ISNUMBER(SEARCH("微积分",E1337))),1,IF(OR(ISNUMBER(SEARCH("概率",E1337)),ISNUMBER(SEARCH("数理统计",E1337)),ISNUMBER(SEARCH("统计",E1337))),2,IF(ISNUMBER(SEARCH("代数",E1337)),3,IF(OR(ISNUMBER(SEARCH("运筹",E1337)),ISNUMBER(SEARCH("优化",E1337))),4,0))))</f>
        <v>0</v>
      </c>
      <c r="R1337" t="str">
        <f>IF(AND(Q1337&gt;0,O1337=1),Q1337&amp;"-"&amp;E1337,"")</f>
        <v/>
      </c>
      <c r="S1337" t="s">
        <v>28</v>
      </c>
      <c r="T1337">
        <v>1</v>
      </c>
      <c r="U1337">
        <v>1</v>
      </c>
      <c r="V1337" t="s">
        <v>28</v>
      </c>
      <c r="W1337">
        <v>18</v>
      </c>
      <c r="X1337">
        <v>1</v>
      </c>
      <c r="Y1337">
        <v>11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e">
        <f>VLOOKUP(A1337,#REF!,4,FALSE)</f>
        <v>#REF!</v>
      </c>
      <c r="AW1337" t="e">
        <f>VLOOKUP(A1337,#REF!,5,FALSE)</f>
        <v>#REF!</v>
      </c>
      <c r="AX1337">
        <f>SUMIF(量化书目统计!A:A,H1337,量化书目统计!G:G)</f>
        <v>0</v>
      </c>
    </row>
    <row r="1338" spans="1:50" x14ac:dyDescent="0.3">
      <c r="A1338" t="s">
        <v>1430</v>
      </c>
      <c r="B1338" t="s">
        <v>539</v>
      </c>
      <c r="C1338" t="s">
        <v>34</v>
      </c>
      <c r="D1338">
        <v>5</v>
      </c>
      <c r="E1338" t="s">
        <v>865</v>
      </c>
      <c r="F1338" s="1" t="s">
        <v>866</v>
      </c>
      <c r="G1338" t="s">
        <v>867</v>
      </c>
      <c r="H1338" t="e">
        <f>VLOOKUP(F1338,#REF!,2,FALSE)</f>
        <v>#REF!</v>
      </c>
      <c r="I1338" t="s">
        <v>32</v>
      </c>
      <c r="J1338" s="4">
        <v>44445</v>
      </c>
      <c r="K1338" s="4">
        <v>44452</v>
      </c>
      <c r="L1338" s="3">
        <f>IF(K1338&lt;&gt;0,K1338-J1338,"")</f>
        <v>7</v>
      </c>
      <c r="M1338" s="4">
        <v>44508</v>
      </c>
      <c r="N1338">
        <f>M1338-J1338</f>
        <v>63</v>
      </c>
      <c r="O1338">
        <v>0</v>
      </c>
      <c r="P1338" t="e">
        <f>VLOOKUP(F1338,#REF!,3,FALSE)</f>
        <v>#REF!</v>
      </c>
      <c r="Q1338">
        <f>IF(OR(ISNUMBER(SEARCH("高等数学",E1338)),ISNUMBER(SEARCH("数学分析",E1338)),ISNUMBER(SEARCH("微积分",E1338))),1,IF(OR(ISNUMBER(SEARCH("概率",E1338)),ISNUMBER(SEARCH("数理统计",E1338)),ISNUMBER(SEARCH("统计",E1338))),2,IF(ISNUMBER(SEARCH("代数",E1338)),3,IF(OR(ISNUMBER(SEARCH("运筹",E1338)),ISNUMBER(SEARCH("优化",E1338))),4,0))))</f>
        <v>0</v>
      </c>
      <c r="R1338" t="str">
        <f>IF(AND(Q1338&gt;0,O1338=1),Q1338&amp;"-"&amp;E1338,"")</f>
        <v/>
      </c>
      <c r="S1338" t="s">
        <v>38</v>
      </c>
      <c r="T1338">
        <v>1</v>
      </c>
      <c r="U1338">
        <v>1</v>
      </c>
      <c r="V1338" t="s">
        <v>38</v>
      </c>
      <c r="W1338">
        <v>2</v>
      </c>
      <c r="X1338">
        <v>41</v>
      </c>
      <c r="Y1338">
        <v>19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 t="e">
        <f>VLOOKUP(A1338,#REF!,4,FALSE)</f>
        <v>#REF!</v>
      </c>
      <c r="AW1338" t="e">
        <f>VLOOKUP(A1338,#REF!,5,FALSE)</f>
        <v>#REF!</v>
      </c>
      <c r="AX1338">
        <f>SUMIF(量化书目统计!A:A,H1338,量化书目统计!G:G)</f>
        <v>0</v>
      </c>
    </row>
    <row r="1339" spans="1:50" x14ac:dyDescent="0.3">
      <c r="A1339" t="s">
        <v>1431</v>
      </c>
      <c r="B1339" t="s">
        <v>539</v>
      </c>
      <c r="C1339" t="s">
        <v>34</v>
      </c>
      <c r="D1339">
        <v>5</v>
      </c>
      <c r="E1339" t="s">
        <v>1432</v>
      </c>
      <c r="F1339" s="1" t="s">
        <v>1433</v>
      </c>
      <c r="G1339" t="s">
        <v>1434</v>
      </c>
      <c r="H1339" t="e">
        <f>VLOOKUP(F1339,#REF!,2,FALSE)</f>
        <v>#REF!</v>
      </c>
      <c r="I1339" t="s">
        <v>32</v>
      </c>
      <c r="J1339" s="4">
        <v>44101</v>
      </c>
      <c r="K1339" s="4">
        <v>44164</v>
      </c>
      <c r="L1339" s="3">
        <f>IF(K1339&lt;&gt;0,K1339-J1339,"")</f>
        <v>63</v>
      </c>
      <c r="M1339" s="4">
        <v>44193</v>
      </c>
      <c r="N1339">
        <f>M1339-J1339</f>
        <v>92</v>
      </c>
      <c r="O1339">
        <v>0</v>
      </c>
      <c r="P1339" t="e">
        <f>VLOOKUP(F1339,#REF!,3,FALSE)</f>
        <v>#REF!</v>
      </c>
      <c r="Q1339">
        <f>IF(OR(ISNUMBER(SEARCH("高等数学",E1339)),ISNUMBER(SEARCH("数学分析",E1339)),ISNUMBER(SEARCH("微积分",E1339))),1,IF(OR(ISNUMBER(SEARCH("概率",E1339)),ISNUMBER(SEARCH("数理统计",E1339)),ISNUMBER(SEARCH("统计",E1339))),2,IF(ISNUMBER(SEARCH("代数",E1339)),3,IF(OR(ISNUMBER(SEARCH("运筹",E1339)),ISNUMBER(SEARCH("优化",E1339))),4,0))))</f>
        <v>0</v>
      </c>
      <c r="R1339" t="str">
        <f>IF(AND(Q1339&gt;0,O1339=1),Q1339&amp;"-"&amp;E1339,"")</f>
        <v/>
      </c>
      <c r="S1339" t="s">
        <v>28</v>
      </c>
      <c r="T1339">
        <v>4</v>
      </c>
      <c r="U1339">
        <v>2</v>
      </c>
      <c r="V1339" t="s">
        <v>28</v>
      </c>
      <c r="W1339">
        <v>13</v>
      </c>
      <c r="X1339">
        <v>4</v>
      </c>
      <c r="Y1339">
        <v>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 t="e">
        <f>VLOOKUP(A1339,#REF!,4,FALSE)</f>
        <v>#REF!</v>
      </c>
      <c r="AW1339" t="e">
        <f>VLOOKUP(A1339,#REF!,5,FALSE)</f>
        <v>#REF!</v>
      </c>
      <c r="AX1339">
        <f>SUMIF(量化书目统计!A:A,H1339,量化书目统计!G:G)</f>
        <v>0</v>
      </c>
    </row>
    <row r="1340" spans="1:50" x14ac:dyDescent="0.3">
      <c r="A1340" t="s">
        <v>1437</v>
      </c>
      <c r="B1340" t="s">
        <v>539</v>
      </c>
      <c r="C1340" t="s">
        <v>34</v>
      </c>
      <c r="D1340">
        <v>5</v>
      </c>
      <c r="E1340" t="s">
        <v>1438</v>
      </c>
      <c r="F1340" s="1" t="s">
        <v>1439</v>
      </c>
      <c r="G1340" t="s">
        <v>1440</v>
      </c>
      <c r="H1340" t="e">
        <f>VLOOKUP(F1340,#REF!,2,FALSE)</f>
        <v>#REF!</v>
      </c>
      <c r="I1340" t="s">
        <v>158</v>
      </c>
      <c r="J1340" s="4">
        <v>44504</v>
      </c>
      <c r="K1340" s="4">
        <v>44522</v>
      </c>
      <c r="L1340" s="3">
        <f>IF(K1340&lt;&gt;0,K1340-J1340,"")</f>
        <v>18</v>
      </c>
      <c r="M1340" s="4">
        <v>44564</v>
      </c>
      <c r="N1340">
        <f>M1340-J1340</f>
        <v>60</v>
      </c>
      <c r="O1340">
        <v>0</v>
      </c>
      <c r="P1340" t="e">
        <f>VLOOKUP(F1340,#REF!,3,FALSE)</f>
        <v>#REF!</v>
      </c>
      <c r="Q1340">
        <f>IF(OR(ISNUMBER(SEARCH("高等数学",E1340)),ISNUMBER(SEARCH("数学分析",E1340)),ISNUMBER(SEARCH("微积分",E1340))),1,IF(OR(ISNUMBER(SEARCH("概率",E1340)),ISNUMBER(SEARCH("数理统计",E1340)),ISNUMBER(SEARCH("统计",E1340))),2,IF(ISNUMBER(SEARCH("代数",E1340)),3,IF(OR(ISNUMBER(SEARCH("运筹",E1340)),ISNUMBER(SEARCH("优化",E1340))),4,0))))</f>
        <v>0</v>
      </c>
      <c r="R1340" t="str">
        <f>IF(AND(Q1340&gt;0,O1340=1),Q1340&amp;"-"&amp;E1340,"")</f>
        <v/>
      </c>
      <c r="S1340" t="s">
        <v>38</v>
      </c>
      <c r="T1340">
        <v>9</v>
      </c>
      <c r="U1340">
        <v>1</v>
      </c>
      <c r="V1340" t="s">
        <v>38</v>
      </c>
      <c r="W1340">
        <v>12</v>
      </c>
      <c r="X1340">
        <v>49</v>
      </c>
      <c r="Y1340">
        <v>5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e">
        <f>VLOOKUP(A1340,#REF!,4,FALSE)</f>
        <v>#REF!</v>
      </c>
      <c r="AW1340" t="e">
        <f>VLOOKUP(A1340,#REF!,5,FALSE)</f>
        <v>#REF!</v>
      </c>
      <c r="AX1340">
        <f>SUMIF(量化书目统计!A:A,H1340,量化书目统计!G:G)</f>
        <v>0</v>
      </c>
    </row>
    <row r="1341" spans="1:50" x14ac:dyDescent="0.3">
      <c r="A1341" t="s">
        <v>5732</v>
      </c>
      <c r="B1341" t="s">
        <v>22</v>
      </c>
      <c r="D1341">
        <v>0</v>
      </c>
      <c r="E1341" t="s">
        <v>206</v>
      </c>
      <c r="F1341" s="1" t="s">
        <v>207</v>
      </c>
      <c r="G1341" t="s">
        <v>208</v>
      </c>
      <c r="H1341" t="e">
        <f>VLOOKUP(F1341,#REF!,2,FALSE)</f>
        <v>#REF!</v>
      </c>
      <c r="I1341" t="s">
        <v>32</v>
      </c>
      <c r="J1341" s="4">
        <v>44371</v>
      </c>
      <c r="K1341" s="4">
        <v>44446</v>
      </c>
      <c r="L1341" s="3">
        <f>IF(K1341&lt;&gt;0,K1341-J1341,"")</f>
        <v>75</v>
      </c>
      <c r="M1341" s="4">
        <v>44446</v>
      </c>
      <c r="N1341">
        <f>M1341-J1341</f>
        <v>75</v>
      </c>
      <c r="O1341">
        <v>0</v>
      </c>
      <c r="P1341" t="e">
        <f>VLOOKUP(F1341,#REF!,3,FALSE)</f>
        <v>#REF!</v>
      </c>
      <c r="Q1341">
        <f>IF(OR(ISNUMBER(SEARCH("高等数学",E1341)),ISNUMBER(SEARCH("数学分析",E1341)),ISNUMBER(SEARCH("微积分",E1341))),1,IF(OR(ISNUMBER(SEARCH("概率",E1341)),ISNUMBER(SEARCH("数理统计",E1341)),ISNUMBER(SEARCH("统计",E1341))),2,IF(ISNUMBER(SEARCH("代数",E1341)),3,IF(OR(ISNUMBER(SEARCH("运筹",E1341)),ISNUMBER(SEARCH("优化",E1341))),4,0))))</f>
        <v>0</v>
      </c>
      <c r="R1341" t="str">
        <f>IF(AND(Q1341&gt;0,O1341=1),Q1341&amp;"-"&amp;E1341,"")</f>
        <v/>
      </c>
      <c r="S1341" t="s">
        <v>80</v>
      </c>
      <c r="T1341">
        <v>17</v>
      </c>
      <c r="U1341">
        <v>1</v>
      </c>
      <c r="V1341" t="s">
        <v>38</v>
      </c>
      <c r="W1341">
        <v>1</v>
      </c>
      <c r="X1341">
        <v>37</v>
      </c>
      <c r="Y1341">
        <v>4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e">
        <f>VLOOKUP(A1341,#REF!,4,FALSE)</f>
        <v>#REF!</v>
      </c>
      <c r="AW1341" t="e">
        <f>VLOOKUP(A1341,#REF!,5,FALSE)</f>
        <v>#REF!</v>
      </c>
      <c r="AX1341">
        <f>SUMIF(量化书目统计!A:A,H1341,量化书目统计!G:G)</f>
        <v>0</v>
      </c>
    </row>
    <row r="1342" spans="1:50" x14ac:dyDescent="0.3">
      <c r="A1342" t="s">
        <v>110</v>
      </c>
      <c r="B1342" t="s">
        <v>22</v>
      </c>
      <c r="C1342" t="s">
        <v>111</v>
      </c>
      <c r="D1342">
        <v>4</v>
      </c>
      <c r="E1342" t="s">
        <v>112</v>
      </c>
      <c r="F1342" s="1" t="s">
        <v>113</v>
      </c>
      <c r="G1342" t="s">
        <v>114</v>
      </c>
      <c r="H1342" t="e">
        <f>VLOOKUP(F1342,#REF!,2,FALSE)</f>
        <v>#REF!</v>
      </c>
      <c r="I1342" t="s">
        <v>59</v>
      </c>
      <c r="J1342" s="4">
        <v>44456</v>
      </c>
      <c r="K1342" s="4">
        <v>44462</v>
      </c>
      <c r="L1342" s="3">
        <f>IF(K1342&lt;&gt;0,K1342-J1342,"")</f>
        <v>6</v>
      </c>
      <c r="M1342" s="4">
        <v>44516</v>
      </c>
      <c r="N1342">
        <f>M1342-J1342</f>
        <v>60</v>
      </c>
      <c r="O1342">
        <v>0</v>
      </c>
      <c r="P1342" t="e">
        <f>VLOOKUP(F1342,#REF!,3,FALSE)</f>
        <v>#REF!</v>
      </c>
      <c r="Q1342">
        <f>IF(OR(ISNUMBER(SEARCH("高等数学",E1342)),ISNUMBER(SEARCH("数学分析",E1342)),ISNUMBER(SEARCH("微积分",E1342))),1,IF(OR(ISNUMBER(SEARCH("概率",E1342)),ISNUMBER(SEARCH("数理统计",E1342)),ISNUMBER(SEARCH("统计",E1342))),2,IF(ISNUMBER(SEARCH("代数",E1342)),3,IF(OR(ISNUMBER(SEARCH("运筹",E1342)),ISNUMBER(SEARCH("优化",E1342))),4,0))))</f>
        <v>1</v>
      </c>
      <c r="R1342" t="str">
        <f>IF(AND(Q1342&gt;0,O1342=1),Q1342&amp;"-"&amp;E1342,"")</f>
        <v/>
      </c>
      <c r="S1342" t="s">
        <v>38</v>
      </c>
      <c r="T1342">
        <v>2</v>
      </c>
      <c r="U1342">
        <v>3</v>
      </c>
      <c r="V1342" t="s">
        <v>38</v>
      </c>
      <c r="W1342">
        <v>3</v>
      </c>
      <c r="X1342">
        <v>42</v>
      </c>
      <c r="Y1342">
        <v>5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e">
        <f>VLOOKUP(A1342,#REF!,4,FALSE)</f>
        <v>#REF!</v>
      </c>
      <c r="AW1342" t="e">
        <f>VLOOKUP(A1342,#REF!,5,FALSE)</f>
        <v>#REF!</v>
      </c>
      <c r="AX1342">
        <f>SUMIF(量化书目统计!A:A,H1342,量化书目统计!G:G)</f>
        <v>0</v>
      </c>
    </row>
    <row r="1343" spans="1:50" x14ac:dyDescent="0.3">
      <c r="A1343" t="s">
        <v>1441</v>
      </c>
      <c r="B1343" t="s">
        <v>539</v>
      </c>
      <c r="C1343" t="s">
        <v>34</v>
      </c>
      <c r="D1343">
        <v>5</v>
      </c>
      <c r="E1343" t="s">
        <v>320</v>
      </c>
      <c r="F1343" s="1" t="s">
        <v>321</v>
      </c>
      <c r="G1343" t="s">
        <v>322</v>
      </c>
      <c r="H1343" t="e">
        <f>VLOOKUP(F1343,#REF!,2,FALSE)</f>
        <v>#REF!</v>
      </c>
      <c r="I1343" t="s">
        <v>32</v>
      </c>
      <c r="J1343" s="4">
        <v>44532</v>
      </c>
      <c r="K1343" s="4">
        <v>44709</v>
      </c>
      <c r="L1343" s="3">
        <f>IF(K1343&lt;&gt;0,K1343-J1343,"")</f>
        <v>177</v>
      </c>
      <c r="M1343" s="4">
        <v>44815</v>
      </c>
      <c r="N1343">
        <f>M1343-J1343</f>
        <v>283</v>
      </c>
      <c r="O1343">
        <v>0</v>
      </c>
      <c r="P1343" t="e">
        <f>VLOOKUP(F1343,#REF!,3,FALSE)</f>
        <v>#REF!</v>
      </c>
      <c r="Q1343">
        <f>IF(OR(ISNUMBER(SEARCH("高等数学",E1343)),ISNUMBER(SEARCH("数学分析",E1343)),ISNUMBER(SEARCH("微积分",E1343))),1,IF(OR(ISNUMBER(SEARCH("概率",E1343)),ISNUMBER(SEARCH("数理统计",E1343)),ISNUMBER(SEARCH("统计",E1343))),2,IF(ISNUMBER(SEARCH("代数",E1343)),3,IF(OR(ISNUMBER(SEARCH("运筹",E1343)),ISNUMBER(SEARCH("优化",E1343))),4,0))))</f>
        <v>0</v>
      </c>
      <c r="R1343" t="str">
        <f>IF(AND(Q1343&gt;0,O1343=1),Q1343&amp;"-"&amp;E1343,"")</f>
        <v/>
      </c>
      <c r="S1343" t="s">
        <v>38</v>
      </c>
      <c r="T1343">
        <v>13</v>
      </c>
      <c r="U1343">
        <v>1</v>
      </c>
      <c r="V1343" t="s">
        <v>99</v>
      </c>
      <c r="W1343">
        <v>15</v>
      </c>
      <c r="X1343">
        <v>53</v>
      </c>
      <c r="Y1343">
        <v>11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e">
        <f>VLOOKUP(A1343,#REF!,4,FALSE)</f>
        <v>#REF!</v>
      </c>
      <c r="AW1343" t="e">
        <f>VLOOKUP(A1343,#REF!,5,FALSE)</f>
        <v>#REF!</v>
      </c>
      <c r="AX1343">
        <f>SUMIF(量化书目统计!A:A,H1343,量化书目统计!G:G)</f>
        <v>0</v>
      </c>
    </row>
    <row r="1344" spans="1:50" x14ac:dyDescent="0.3">
      <c r="A1344" t="s">
        <v>1442</v>
      </c>
      <c r="B1344" t="s">
        <v>539</v>
      </c>
      <c r="C1344" t="s">
        <v>34</v>
      </c>
      <c r="D1344">
        <v>5</v>
      </c>
      <c r="E1344" t="s">
        <v>1443</v>
      </c>
      <c r="F1344" s="1" t="s">
        <v>1444</v>
      </c>
      <c r="G1344" t="s">
        <v>1445</v>
      </c>
      <c r="H1344" t="e">
        <f>VLOOKUP(F1344,#REF!,2,FALSE)</f>
        <v>#REF!</v>
      </c>
      <c r="I1344" t="s">
        <v>231</v>
      </c>
      <c r="J1344" s="4">
        <v>44626</v>
      </c>
      <c r="K1344" s="4">
        <v>44715</v>
      </c>
      <c r="L1344" s="3">
        <f>IF(K1344&lt;&gt;0,K1344-J1344,"")</f>
        <v>89</v>
      </c>
      <c r="M1344" s="4">
        <v>44815</v>
      </c>
      <c r="N1344">
        <f>M1344-J1344</f>
        <v>189</v>
      </c>
      <c r="O1344">
        <v>0</v>
      </c>
      <c r="P1344" t="e">
        <f>VLOOKUP(F1344,#REF!,3,FALSE)</f>
        <v>#REF!</v>
      </c>
      <c r="Q1344">
        <f>IF(OR(ISNUMBER(SEARCH("高等数学",E1344)),ISNUMBER(SEARCH("数学分析",E1344)),ISNUMBER(SEARCH("微积分",E1344))),1,IF(OR(ISNUMBER(SEARCH("概率",E1344)),ISNUMBER(SEARCH("数理统计",E1344)),ISNUMBER(SEARCH("统计",E1344))),2,IF(ISNUMBER(SEARCH("代数",E1344)),3,IF(OR(ISNUMBER(SEARCH("运筹",E1344)),ISNUMBER(SEARCH("优化",E1344))),4,0))))</f>
        <v>0</v>
      </c>
      <c r="R1344" t="str">
        <f>IF(AND(Q1344&gt;0,O1344=1),Q1344&amp;"-"&amp;E1344,"")</f>
        <v/>
      </c>
      <c r="S1344" t="s">
        <v>99</v>
      </c>
      <c r="T1344">
        <v>4</v>
      </c>
      <c r="U1344">
        <v>1</v>
      </c>
      <c r="V1344" t="s">
        <v>99</v>
      </c>
      <c r="W1344">
        <v>16</v>
      </c>
      <c r="X1344">
        <v>64</v>
      </c>
      <c r="Y1344">
        <v>11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e">
        <f>VLOOKUP(A1344,#REF!,4,FALSE)</f>
        <v>#REF!</v>
      </c>
      <c r="AW1344" t="e">
        <f>VLOOKUP(A1344,#REF!,5,FALSE)</f>
        <v>#REF!</v>
      </c>
      <c r="AX1344">
        <f>SUMIF(量化书目统计!A:A,H1344,量化书目统计!G:G)</f>
        <v>0</v>
      </c>
    </row>
    <row r="1345" spans="1:50" x14ac:dyDescent="0.3">
      <c r="A1345" t="s">
        <v>1446</v>
      </c>
      <c r="B1345" t="s">
        <v>539</v>
      </c>
      <c r="C1345" t="s">
        <v>34</v>
      </c>
      <c r="D1345">
        <v>5</v>
      </c>
      <c r="E1345" t="s">
        <v>1447</v>
      </c>
      <c r="F1345" s="1" t="s">
        <v>1448</v>
      </c>
      <c r="G1345" t="s">
        <v>1449</v>
      </c>
      <c r="H1345" t="e">
        <f>VLOOKUP(F1345,#REF!,2,FALSE)</f>
        <v>#REF!</v>
      </c>
      <c r="I1345" t="s">
        <v>32</v>
      </c>
      <c r="J1345" s="4">
        <v>44092</v>
      </c>
      <c r="K1345" s="4">
        <v>44151</v>
      </c>
      <c r="L1345" s="3">
        <f>IF(K1345&lt;&gt;0,K1345-J1345,"")</f>
        <v>59</v>
      </c>
      <c r="M1345" s="4">
        <v>44152</v>
      </c>
      <c r="N1345">
        <f>M1345-J1345</f>
        <v>60</v>
      </c>
      <c r="O1345">
        <v>0</v>
      </c>
      <c r="P1345" t="e">
        <f>VLOOKUP(F1345,#REF!,3,FALSE)</f>
        <v>#REF!</v>
      </c>
      <c r="Q1345">
        <f>IF(OR(ISNUMBER(SEARCH("高等数学",E1345)),ISNUMBER(SEARCH("数学分析",E1345)),ISNUMBER(SEARCH("微积分",E1345))),1,IF(OR(ISNUMBER(SEARCH("概率",E1345)),ISNUMBER(SEARCH("数理统计",E1345)),ISNUMBER(SEARCH("统计",E1345))),2,IF(ISNUMBER(SEARCH("代数",E1345)),3,IF(OR(ISNUMBER(SEARCH("运筹",E1345)),ISNUMBER(SEARCH("优化",E1345))),4,0))))</f>
        <v>0</v>
      </c>
      <c r="R1345" t="str">
        <f>IF(AND(Q1345&gt;0,O1345=1),Q1345&amp;"-"&amp;E1345,"")</f>
        <v/>
      </c>
      <c r="S1345" t="s">
        <v>28</v>
      </c>
      <c r="T1345">
        <v>2</v>
      </c>
      <c r="U1345">
        <v>1</v>
      </c>
      <c r="V1345" t="s">
        <v>28</v>
      </c>
      <c r="W1345">
        <v>11</v>
      </c>
      <c r="X1345">
        <v>2</v>
      </c>
      <c r="Y1345">
        <v>15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e">
        <f>VLOOKUP(A1345,#REF!,4,FALSE)</f>
        <v>#REF!</v>
      </c>
      <c r="AW1345" t="e">
        <f>VLOOKUP(A1345,#REF!,5,FALSE)</f>
        <v>#REF!</v>
      </c>
      <c r="AX1345">
        <f>SUMIF(量化书目统计!A:A,H1345,量化书目统计!G:G)</f>
        <v>0</v>
      </c>
    </row>
    <row r="1346" spans="1:50" x14ac:dyDescent="0.3">
      <c r="A1346" t="s">
        <v>1453</v>
      </c>
      <c r="B1346" t="s">
        <v>539</v>
      </c>
      <c r="C1346" t="s">
        <v>144</v>
      </c>
      <c r="D1346">
        <v>5</v>
      </c>
      <c r="E1346" t="s">
        <v>1454</v>
      </c>
      <c r="F1346" s="1" t="s">
        <v>1455</v>
      </c>
      <c r="G1346" t="s">
        <v>1456</v>
      </c>
      <c r="H1346" t="e">
        <f>VLOOKUP(F1346,#REF!,2,FALSE)</f>
        <v>#REF!</v>
      </c>
      <c r="I1346" t="s">
        <v>32</v>
      </c>
      <c r="J1346" s="4">
        <v>44292</v>
      </c>
      <c r="K1346" s="4">
        <v>44342</v>
      </c>
      <c r="L1346" s="3">
        <f>IF(K1346&lt;&gt;0,K1346-J1346,"")</f>
        <v>50</v>
      </c>
      <c r="M1346" s="4">
        <v>44354</v>
      </c>
      <c r="N1346">
        <f>M1346-J1346</f>
        <v>62</v>
      </c>
      <c r="O1346">
        <v>0</v>
      </c>
      <c r="P1346" t="e">
        <f>VLOOKUP(F1346,#REF!,3,FALSE)</f>
        <v>#REF!</v>
      </c>
      <c r="Q1346">
        <f>IF(OR(ISNUMBER(SEARCH("高等数学",E1346)),ISNUMBER(SEARCH("数学分析",E1346)),ISNUMBER(SEARCH("微积分",E1346))),1,IF(OR(ISNUMBER(SEARCH("概率",E1346)),ISNUMBER(SEARCH("数理统计",E1346)),ISNUMBER(SEARCH("统计",E1346))),2,IF(ISNUMBER(SEARCH("代数",E1346)),3,IF(OR(ISNUMBER(SEARCH("运筹",E1346)),ISNUMBER(SEARCH("优化",E1346))),4,0))))</f>
        <v>0</v>
      </c>
      <c r="R1346" t="str">
        <f>IF(AND(Q1346&gt;0,O1346=1),Q1346&amp;"-"&amp;E1346,"")</f>
        <v/>
      </c>
      <c r="S1346" t="s">
        <v>80</v>
      </c>
      <c r="T1346">
        <v>6</v>
      </c>
      <c r="U1346">
        <v>1</v>
      </c>
      <c r="V1346" t="s">
        <v>80</v>
      </c>
      <c r="W1346">
        <v>13</v>
      </c>
      <c r="X1346">
        <v>26</v>
      </c>
      <c r="Y1346">
        <v>11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e">
        <f>VLOOKUP(A1346,#REF!,4,FALSE)</f>
        <v>#REF!</v>
      </c>
      <c r="AW1346" t="e">
        <f>VLOOKUP(A1346,#REF!,5,FALSE)</f>
        <v>#REF!</v>
      </c>
      <c r="AX1346">
        <f>SUMIF(量化书目统计!A:A,H1346,量化书目统计!G:G)</f>
        <v>0</v>
      </c>
    </row>
    <row r="1347" spans="1:50" x14ac:dyDescent="0.3">
      <c r="A1347" t="s">
        <v>1457</v>
      </c>
      <c r="B1347" t="s">
        <v>539</v>
      </c>
      <c r="C1347" t="s">
        <v>144</v>
      </c>
      <c r="D1347">
        <v>5</v>
      </c>
      <c r="E1347" t="s">
        <v>1458</v>
      </c>
      <c r="F1347" s="1" t="s">
        <v>1459</v>
      </c>
      <c r="G1347" t="s">
        <v>1460</v>
      </c>
      <c r="H1347" t="e">
        <f>VLOOKUP(F1347,#REF!,2,FALSE)</f>
        <v>#REF!</v>
      </c>
      <c r="I1347" t="s">
        <v>32</v>
      </c>
      <c r="J1347" s="4">
        <v>44335</v>
      </c>
      <c r="K1347" s="4">
        <v>44490</v>
      </c>
      <c r="L1347" s="3">
        <f>IF(K1347&lt;&gt;0,K1347-J1347,"")</f>
        <v>155</v>
      </c>
      <c r="M1347" s="4">
        <v>44446</v>
      </c>
      <c r="N1347">
        <f>M1347-J1347</f>
        <v>111</v>
      </c>
      <c r="O1347">
        <v>0</v>
      </c>
      <c r="P1347" t="e">
        <f>VLOOKUP(F1347,#REF!,3,FALSE)</f>
        <v>#REF!</v>
      </c>
      <c r="Q1347">
        <f>IF(OR(ISNUMBER(SEARCH("高等数学",E1347)),ISNUMBER(SEARCH("数学分析",E1347)),ISNUMBER(SEARCH("微积分",E1347))),1,IF(OR(ISNUMBER(SEARCH("概率",E1347)),ISNUMBER(SEARCH("数理统计",E1347)),ISNUMBER(SEARCH("统计",E1347))),2,IF(ISNUMBER(SEARCH("代数",E1347)),3,IF(OR(ISNUMBER(SEARCH("运筹",E1347)),ISNUMBER(SEARCH("优化",E1347))),4,0))))</f>
        <v>0</v>
      </c>
      <c r="R1347" t="str">
        <f>IF(AND(Q1347&gt;0,O1347=1),Q1347&amp;"-"&amp;E1347,"")</f>
        <v/>
      </c>
      <c r="S1347" t="s">
        <v>80</v>
      </c>
      <c r="T1347">
        <v>12</v>
      </c>
      <c r="U1347">
        <v>1</v>
      </c>
      <c r="V1347" t="s">
        <v>38</v>
      </c>
      <c r="W1347">
        <v>7</v>
      </c>
      <c r="X1347">
        <v>32</v>
      </c>
      <c r="Y1347">
        <v>11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e">
        <f>VLOOKUP(A1347,#REF!,4,FALSE)</f>
        <v>#REF!</v>
      </c>
      <c r="AW1347" t="e">
        <f>VLOOKUP(A1347,#REF!,5,FALSE)</f>
        <v>#REF!</v>
      </c>
      <c r="AX1347">
        <f>SUMIF(量化书目统计!A:A,H1347,量化书目统计!G:G)</f>
        <v>0</v>
      </c>
    </row>
    <row r="1348" spans="1:50" x14ac:dyDescent="0.3">
      <c r="A1348" t="s">
        <v>1461</v>
      </c>
      <c r="B1348" t="s">
        <v>539</v>
      </c>
      <c r="C1348" t="s">
        <v>144</v>
      </c>
      <c r="D1348">
        <v>5</v>
      </c>
      <c r="E1348" t="s">
        <v>24</v>
      </c>
      <c r="F1348" s="1" t="s">
        <v>25</v>
      </c>
      <c r="G1348" t="s">
        <v>26</v>
      </c>
      <c r="H1348" t="e">
        <f>VLOOKUP(F1348,#REF!,2,FALSE)</f>
        <v>#REF!</v>
      </c>
      <c r="I1348" t="s">
        <v>27</v>
      </c>
      <c r="J1348" s="4">
        <v>44114</v>
      </c>
      <c r="K1348" s="4">
        <v>44131</v>
      </c>
      <c r="L1348" s="3">
        <f>IF(K1348&lt;&gt;0,K1348-J1348,"")</f>
        <v>17</v>
      </c>
      <c r="M1348" s="4">
        <v>44130</v>
      </c>
      <c r="N1348">
        <f>M1348-J1348</f>
        <v>16</v>
      </c>
      <c r="O1348">
        <v>0</v>
      </c>
      <c r="P1348" t="e">
        <f>VLOOKUP(F1348,#REF!,3,FALSE)</f>
        <v>#REF!</v>
      </c>
      <c r="Q1348">
        <f>IF(OR(ISNUMBER(SEARCH("高等数学",E1348)),ISNUMBER(SEARCH("数学分析",E1348)),ISNUMBER(SEARCH("微积分",E1348))),1,IF(OR(ISNUMBER(SEARCH("概率",E1348)),ISNUMBER(SEARCH("数理统计",E1348)),ISNUMBER(SEARCH("统计",E1348))),2,IF(ISNUMBER(SEARCH("代数",E1348)),3,IF(OR(ISNUMBER(SEARCH("运筹",E1348)),ISNUMBER(SEARCH("优化",E1348))),4,0))))</f>
        <v>0</v>
      </c>
      <c r="R1348" t="str">
        <f>IF(AND(Q1348&gt;0,O1348=1),Q1348&amp;"-"&amp;E1348,"")</f>
        <v/>
      </c>
      <c r="S1348" t="s">
        <v>28</v>
      </c>
      <c r="T1348">
        <v>5</v>
      </c>
      <c r="U1348">
        <v>1</v>
      </c>
      <c r="V1348" t="s">
        <v>28</v>
      </c>
      <c r="W1348">
        <v>8</v>
      </c>
      <c r="X1348">
        <v>5</v>
      </c>
      <c r="Y1348">
        <v>14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e">
        <f>VLOOKUP(A1348,#REF!,4,FALSE)</f>
        <v>#REF!</v>
      </c>
      <c r="AW1348" t="e">
        <f>VLOOKUP(A1348,#REF!,5,FALSE)</f>
        <v>#REF!</v>
      </c>
      <c r="AX1348">
        <f>SUMIF(量化书目统计!A:A,H1348,量化书目统计!G:G)</f>
        <v>0</v>
      </c>
    </row>
    <row r="1349" spans="1:50" x14ac:dyDescent="0.3">
      <c r="A1349" t="s">
        <v>1462</v>
      </c>
      <c r="B1349" t="s">
        <v>539</v>
      </c>
      <c r="C1349" t="s">
        <v>144</v>
      </c>
      <c r="D1349">
        <v>5</v>
      </c>
      <c r="E1349" t="s">
        <v>1310</v>
      </c>
      <c r="F1349" s="1" t="s">
        <v>1311</v>
      </c>
      <c r="G1349" t="s">
        <v>1312</v>
      </c>
      <c r="H1349" t="e">
        <f>VLOOKUP(F1349,#REF!,2,FALSE)</f>
        <v>#REF!</v>
      </c>
      <c r="I1349" t="s">
        <v>65</v>
      </c>
      <c r="J1349" s="4">
        <v>44516</v>
      </c>
      <c r="K1349" s="4">
        <v>44553</v>
      </c>
      <c r="L1349" s="3">
        <f>IF(K1349&lt;&gt;0,K1349-J1349,"")</f>
        <v>37</v>
      </c>
      <c r="M1349" s="4">
        <v>44578</v>
      </c>
      <c r="N1349">
        <f>M1349-J1349</f>
        <v>62</v>
      </c>
      <c r="O1349">
        <v>0</v>
      </c>
      <c r="P1349" t="e">
        <f>VLOOKUP(F1349,#REF!,3,FALSE)</f>
        <v>#REF!</v>
      </c>
      <c r="Q1349">
        <f>IF(OR(ISNUMBER(SEARCH("高等数学",E1349)),ISNUMBER(SEARCH("数学分析",E1349)),ISNUMBER(SEARCH("微积分",E1349))),1,IF(OR(ISNUMBER(SEARCH("概率",E1349)),ISNUMBER(SEARCH("数理统计",E1349)),ISNUMBER(SEARCH("统计",E1349))),2,IF(ISNUMBER(SEARCH("代数",E1349)),3,IF(OR(ISNUMBER(SEARCH("运筹",E1349)),ISNUMBER(SEARCH("优化",E1349))),4,0))))</f>
        <v>0</v>
      </c>
      <c r="R1349" t="str">
        <f>IF(AND(Q1349&gt;0,O1349=1),Q1349&amp;"-"&amp;E1349,"")</f>
        <v/>
      </c>
      <c r="S1349" t="s">
        <v>38</v>
      </c>
      <c r="T1349">
        <v>11</v>
      </c>
      <c r="U1349">
        <v>1</v>
      </c>
      <c r="V1349" t="s">
        <v>38</v>
      </c>
      <c r="W1349">
        <v>16</v>
      </c>
      <c r="X1349">
        <v>51</v>
      </c>
      <c r="Y1349">
        <v>15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e">
        <f>VLOOKUP(A1349,#REF!,4,FALSE)</f>
        <v>#REF!</v>
      </c>
      <c r="AW1349" t="e">
        <f>VLOOKUP(A1349,#REF!,5,FALSE)</f>
        <v>#REF!</v>
      </c>
      <c r="AX1349">
        <f>SUMIF(量化书目统计!A:A,H1349,量化书目统计!G:G)</f>
        <v>0</v>
      </c>
    </row>
    <row r="1350" spans="1:50" x14ac:dyDescent="0.3">
      <c r="A1350" t="s">
        <v>1463</v>
      </c>
      <c r="B1350" t="s">
        <v>539</v>
      </c>
      <c r="C1350" t="s">
        <v>144</v>
      </c>
      <c r="D1350">
        <v>5</v>
      </c>
      <c r="E1350" t="s">
        <v>540</v>
      </c>
      <c r="F1350" s="1" t="s">
        <v>541</v>
      </c>
      <c r="G1350" t="s">
        <v>542</v>
      </c>
      <c r="H1350" t="e">
        <f>VLOOKUP(F1350,#REF!,2,FALSE)</f>
        <v>#REF!</v>
      </c>
      <c r="I1350" t="s">
        <v>158</v>
      </c>
      <c r="J1350" s="4">
        <v>43838</v>
      </c>
      <c r="K1350" s="4">
        <v>43838</v>
      </c>
      <c r="L1350" s="3">
        <f>IF(K1350&lt;&gt;0,K1350-J1350,"")</f>
        <v>0</v>
      </c>
      <c r="M1350" s="4">
        <v>43899</v>
      </c>
      <c r="N1350">
        <f>M1350-J1350</f>
        <v>61</v>
      </c>
      <c r="O1350">
        <v>0</v>
      </c>
      <c r="P1350" t="e">
        <f>VLOOKUP(F1350,#REF!,3,FALSE)</f>
        <v>#REF!</v>
      </c>
      <c r="Q1350">
        <f>IF(OR(ISNUMBER(SEARCH("高等数学",E1350)),ISNUMBER(SEARCH("数学分析",E1350)),ISNUMBER(SEARCH("微积分",E1350))),1,IF(OR(ISNUMBER(SEARCH("概率",E1350)),ISNUMBER(SEARCH("数理统计",E1350)),ISNUMBER(SEARCH("统计",E1350))),2,IF(ISNUMBER(SEARCH("代数",E1350)),3,IF(OR(ISNUMBER(SEARCH("运筹",E1350)),ISNUMBER(SEARCH("优化",E1350))),4,0))))</f>
        <v>0</v>
      </c>
      <c r="R1350" t="str">
        <f>IF(AND(Q1350&gt;0,O1350=1),Q1350&amp;"-"&amp;E1350,"")</f>
        <v/>
      </c>
      <c r="S1350" t="s">
        <v>43</v>
      </c>
      <c r="U1350">
        <v>1</v>
      </c>
      <c r="V1350" t="s">
        <v>43</v>
      </c>
      <c r="X1350">
        <v>0</v>
      </c>
      <c r="Y1350">
        <v>11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e">
        <f>VLOOKUP(A1350,#REF!,4,FALSE)</f>
        <v>#REF!</v>
      </c>
      <c r="AW1350" t="e">
        <f>VLOOKUP(A1350,#REF!,5,FALSE)</f>
        <v>#REF!</v>
      </c>
      <c r="AX1350">
        <f>SUMIF(量化书目统计!A:A,H1350,量化书目统计!G:G)</f>
        <v>0</v>
      </c>
    </row>
    <row r="1351" spans="1:50" x14ac:dyDescent="0.3">
      <c r="A1351" t="s">
        <v>1464</v>
      </c>
      <c r="B1351" t="s">
        <v>539</v>
      </c>
      <c r="C1351" t="s">
        <v>144</v>
      </c>
      <c r="D1351">
        <v>5</v>
      </c>
      <c r="E1351" t="s">
        <v>566</v>
      </c>
      <c r="F1351" s="1" t="s">
        <v>953</v>
      </c>
      <c r="G1351" t="s">
        <v>954</v>
      </c>
      <c r="H1351" t="e">
        <f>VLOOKUP(F1351,#REF!,2,FALSE)</f>
        <v>#REF!</v>
      </c>
      <c r="I1351" t="s">
        <v>158</v>
      </c>
      <c r="J1351" s="4">
        <v>44117</v>
      </c>
      <c r="K1351" s="4">
        <v>44166</v>
      </c>
      <c r="L1351" s="3">
        <f>IF(K1351&lt;&gt;0,K1351-J1351,"")</f>
        <v>49</v>
      </c>
      <c r="M1351" s="4">
        <v>44179</v>
      </c>
      <c r="N1351">
        <f>M1351-J1351</f>
        <v>62</v>
      </c>
      <c r="O1351">
        <v>0</v>
      </c>
      <c r="P1351" t="e">
        <f>VLOOKUP(F1351,#REF!,3,FALSE)</f>
        <v>#REF!</v>
      </c>
      <c r="Q1351">
        <f>IF(OR(ISNUMBER(SEARCH("高等数学",E1351)),ISNUMBER(SEARCH("数学分析",E1351)),ISNUMBER(SEARCH("微积分",E1351))),1,IF(OR(ISNUMBER(SEARCH("概率",E1351)),ISNUMBER(SEARCH("数理统计",E1351)),ISNUMBER(SEARCH("统计",E1351))),2,IF(ISNUMBER(SEARCH("代数",E1351)),3,IF(OR(ISNUMBER(SEARCH("运筹",E1351)),ISNUMBER(SEARCH("优化",E1351))),4,0))))</f>
        <v>0</v>
      </c>
      <c r="R1351" t="str">
        <f>IF(AND(Q1351&gt;0,O1351=1),Q1351&amp;"-"&amp;E1351,"")</f>
        <v/>
      </c>
      <c r="S1351" t="s">
        <v>28</v>
      </c>
      <c r="T1351">
        <v>6</v>
      </c>
      <c r="U1351">
        <v>1</v>
      </c>
      <c r="V1351" t="s">
        <v>28</v>
      </c>
      <c r="W1351">
        <v>13</v>
      </c>
      <c r="X1351">
        <v>6</v>
      </c>
      <c r="Y1351">
        <v>15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e">
        <f>VLOOKUP(A1351,#REF!,4,FALSE)</f>
        <v>#REF!</v>
      </c>
      <c r="AW1351" t="e">
        <f>VLOOKUP(A1351,#REF!,5,FALSE)</f>
        <v>#REF!</v>
      </c>
      <c r="AX1351">
        <f>SUMIF(量化书目统计!A:A,H1351,量化书目统计!G:G)</f>
        <v>0</v>
      </c>
    </row>
    <row r="1352" spans="1:50" x14ac:dyDescent="0.3">
      <c r="A1352" t="s">
        <v>1465</v>
      </c>
      <c r="B1352" t="s">
        <v>539</v>
      </c>
      <c r="C1352" t="s">
        <v>144</v>
      </c>
      <c r="D1352">
        <v>5</v>
      </c>
      <c r="E1352" t="s">
        <v>1466</v>
      </c>
      <c r="F1352" s="1" t="s">
        <v>1467</v>
      </c>
      <c r="G1352" t="s">
        <v>1468</v>
      </c>
      <c r="H1352" t="e">
        <f>VLOOKUP(F1352,#REF!,2,FALSE)</f>
        <v>#REF!</v>
      </c>
      <c r="I1352" t="s">
        <v>231</v>
      </c>
      <c r="J1352" s="4">
        <v>44350</v>
      </c>
      <c r="K1352" s="4">
        <v>44454</v>
      </c>
      <c r="L1352" s="3">
        <f>IF(K1352&lt;&gt;0,K1352-J1352,"")</f>
        <v>104</v>
      </c>
      <c r="M1352" s="4">
        <v>44446</v>
      </c>
      <c r="N1352">
        <f>M1352-J1352</f>
        <v>96</v>
      </c>
      <c r="O1352">
        <v>0</v>
      </c>
      <c r="P1352" t="e">
        <f>VLOOKUP(F1352,#REF!,3,FALSE)</f>
        <v>#REF!</v>
      </c>
      <c r="Q1352">
        <f>IF(OR(ISNUMBER(SEARCH("高等数学",E1352)),ISNUMBER(SEARCH("数学分析",E1352)),ISNUMBER(SEARCH("微积分",E1352))),1,IF(OR(ISNUMBER(SEARCH("概率",E1352)),ISNUMBER(SEARCH("数理统计",E1352)),ISNUMBER(SEARCH("统计",E1352))),2,IF(ISNUMBER(SEARCH("代数",E1352)),3,IF(OR(ISNUMBER(SEARCH("运筹",E1352)),ISNUMBER(SEARCH("优化",E1352))),4,0))))</f>
        <v>0</v>
      </c>
      <c r="R1352" t="str">
        <f>IF(AND(Q1352&gt;0,O1352=1),Q1352&amp;"-"&amp;E1352,"")</f>
        <v/>
      </c>
      <c r="S1352" t="s">
        <v>80</v>
      </c>
      <c r="T1352">
        <v>14</v>
      </c>
      <c r="U1352">
        <v>1</v>
      </c>
      <c r="V1352" t="s">
        <v>38</v>
      </c>
      <c r="W1352">
        <v>2</v>
      </c>
      <c r="X1352">
        <v>34</v>
      </c>
      <c r="Y1352">
        <v>7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e">
        <f>VLOOKUP(A1352,#REF!,4,FALSE)</f>
        <v>#REF!</v>
      </c>
      <c r="AW1352" t="e">
        <f>VLOOKUP(A1352,#REF!,5,FALSE)</f>
        <v>#REF!</v>
      </c>
      <c r="AX1352">
        <f>SUMIF(量化书目统计!A:A,H1352,量化书目统计!G:G)</f>
        <v>0</v>
      </c>
    </row>
    <row r="1353" spans="1:50" x14ac:dyDescent="0.3">
      <c r="A1353" t="s">
        <v>116</v>
      </c>
      <c r="B1353" t="s">
        <v>22</v>
      </c>
      <c r="C1353" t="s">
        <v>117</v>
      </c>
      <c r="D1353">
        <v>4</v>
      </c>
      <c r="E1353" t="s">
        <v>118</v>
      </c>
      <c r="F1353" s="1" t="s">
        <v>119</v>
      </c>
      <c r="G1353" t="s">
        <v>120</v>
      </c>
      <c r="H1353" t="e">
        <f>VLOOKUP(F1353,#REF!,2,FALSE)</f>
        <v>#REF!</v>
      </c>
      <c r="I1353" t="s">
        <v>121</v>
      </c>
      <c r="J1353" s="4">
        <v>44575</v>
      </c>
      <c r="K1353" s="4">
        <v>44741</v>
      </c>
      <c r="L1353" s="3">
        <f>IF(K1353&lt;&gt;0,K1353-J1353,"")</f>
        <v>166</v>
      </c>
      <c r="M1353" s="4">
        <v>44815</v>
      </c>
      <c r="N1353">
        <f>M1353-J1353</f>
        <v>240</v>
      </c>
      <c r="O1353">
        <v>0</v>
      </c>
      <c r="P1353" t="e">
        <f>VLOOKUP(F1353,#REF!,3,FALSE)</f>
        <v>#REF!</v>
      </c>
      <c r="Q1353">
        <f>IF(OR(ISNUMBER(SEARCH("高等数学",E1353)),ISNUMBER(SEARCH("数学分析",E1353)),ISNUMBER(SEARCH("微积分",E1353))),1,IF(OR(ISNUMBER(SEARCH("概率",E1353)),ISNUMBER(SEARCH("数理统计",E1353)),ISNUMBER(SEARCH("统计",E1353))),2,IF(ISNUMBER(SEARCH("代数",E1353)),3,IF(OR(ISNUMBER(SEARCH("运筹",E1353)),ISNUMBER(SEARCH("优化",E1353))),4,0))))</f>
        <v>0</v>
      </c>
      <c r="R1353" t="str">
        <f>IF(AND(Q1353&gt;0,O1353=1),Q1353&amp;"-"&amp;E1353,"")</f>
        <v/>
      </c>
      <c r="S1353" t="s">
        <v>38</v>
      </c>
      <c r="T1353">
        <f>19</f>
        <v>19</v>
      </c>
      <c r="U1353">
        <v>1</v>
      </c>
      <c r="V1353" t="s">
        <v>43</v>
      </c>
      <c r="X1353">
        <v>59</v>
      </c>
      <c r="Y1353">
        <v>21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 t="e">
        <f>VLOOKUP(A1353,#REF!,4,FALSE)</f>
        <v>#REF!</v>
      </c>
      <c r="AW1353" t="e">
        <f>VLOOKUP(A1353,#REF!,5,FALSE)</f>
        <v>#REF!</v>
      </c>
      <c r="AX1353">
        <f>SUMIF(量化书目统计!A:A,H1353,量化书目统计!G:G)</f>
        <v>0</v>
      </c>
    </row>
    <row r="1354" spans="1:50" x14ac:dyDescent="0.3">
      <c r="A1354" t="s">
        <v>1469</v>
      </c>
      <c r="B1354" t="s">
        <v>539</v>
      </c>
      <c r="C1354" t="s">
        <v>144</v>
      </c>
      <c r="D1354">
        <v>5</v>
      </c>
      <c r="E1354" t="s">
        <v>1470</v>
      </c>
      <c r="F1354" s="1" t="s">
        <v>1471</v>
      </c>
      <c r="G1354" t="s">
        <v>1472</v>
      </c>
      <c r="H1354" t="e">
        <f>VLOOKUP(F1354,#REF!,2,FALSE)</f>
        <v>#REF!</v>
      </c>
      <c r="I1354" t="s">
        <v>32</v>
      </c>
      <c r="J1354" s="4">
        <v>44335</v>
      </c>
      <c r="K1354" s="4">
        <v>44450</v>
      </c>
      <c r="L1354" s="3">
        <f>IF(K1354&lt;&gt;0,K1354-J1354,"")</f>
        <v>115</v>
      </c>
      <c r="M1354" s="4">
        <v>44446</v>
      </c>
      <c r="N1354">
        <f>M1354-J1354</f>
        <v>111</v>
      </c>
      <c r="O1354">
        <v>0</v>
      </c>
      <c r="P1354" t="e">
        <f>VLOOKUP(F1354,#REF!,3,FALSE)</f>
        <v>#REF!</v>
      </c>
      <c r="Q1354">
        <f>IF(OR(ISNUMBER(SEARCH("高等数学",E1354)),ISNUMBER(SEARCH("数学分析",E1354)),ISNUMBER(SEARCH("微积分",E1354))),1,IF(OR(ISNUMBER(SEARCH("概率",E1354)),ISNUMBER(SEARCH("数理统计",E1354)),ISNUMBER(SEARCH("统计",E1354))),2,IF(ISNUMBER(SEARCH("代数",E1354)),3,IF(OR(ISNUMBER(SEARCH("运筹",E1354)),ISNUMBER(SEARCH("优化",E1354))),4,0))))</f>
        <v>0</v>
      </c>
      <c r="R1354" t="str">
        <f>IF(AND(Q1354&gt;0,O1354=1),Q1354&amp;"-"&amp;E1354,"")</f>
        <v/>
      </c>
      <c r="S1354" t="s">
        <v>80</v>
      </c>
      <c r="T1354">
        <v>12</v>
      </c>
      <c r="U1354">
        <v>1</v>
      </c>
      <c r="V1354" t="s">
        <v>38</v>
      </c>
      <c r="W1354">
        <v>1</v>
      </c>
      <c r="X1354">
        <v>32</v>
      </c>
      <c r="Y1354">
        <v>14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e">
        <f>VLOOKUP(A1354,#REF!,4,FALSE)</f>
        <v>#REF!</v>
      </c>
      <c r="AW1354" t="e">
        <f>VLOOKUP(A1354,#REF!,5,FALSE)</f>
        <v>#REF!</v>
      </c>
      <c r="AX1354">
        <f>SUMIF(量化书目统计!A:A,H1354,量化书目统计!G:G)</f>
        <v>0</v>
      </c>
    </row>
    <row r="1355" spans="1:50" x14ac:dyDescent="0.3">
      <c r="A1355" t="s">
        <v>1473</v>
      </c>
      <c r="B1355" t="s">
        <v>539</v>
      </c>
      <c r="C1355" t="s">
        <v>144</v>
      </c>
      <c r="D1355">
        <v>5</v>
      </c>
      <c r="E1355" t="s">
        <v>122</v>
      </c>
      <c r="F1355" s="1" t="s">
        <v>123</v>
      </c>
      <c r="G1355" t="s">
        <v>124</v>
      </c>
      <c r="H1355" t="e">
        <f>VLOOKUP(F1355,#REF!,2,FALSE)</f>
        <v>#REF!</v>
      </c>
      <c r="I1355" t="s">
        <v>32</v>
      </c>
      <c r="J1355" s="4">
        <v>44617</v>
      </c>
      <c r="K1355" s="4">
        <v>44622</v>
      </c>
      <c r="L1355" s="3">
        <f>IF(K1355&lt;&gt;0,K1355-J1355,"")</f>
        <v>5</v>
      </c>
      <c r="M1355" s="4">
        <v>44677</v>
      </c>
      <c r="N1355">
        <f>M1355-J1355</f>
        <v>60</v>
      </c>
      <c r="O1355">
        <v>0</v>
      </c>
      <c r="P1355" t="e">
        <f>VLOOKUP(F1355,#REF!,3,FALSE)</f>
        <v>#REF!</v>
      </c>
      <c r="Q1355">
        <f>IF(OR(ISNUMBER(SEARCH("高等数学",E1355)),ISNUMBER(SEARCH("数学分析",E1355)),ISNUMBER(SEARCH("微积分",E1355))),1,IF(OR(ISNUMBER(SEARCH("概率",E1355)),ISNUMBER(SEARCH("数理统计",E1355)),ISNUMBER(SEARCH("统计",E1355))),2,IF(ISNUMBER(SEARCH("代数",E1355)),3,IF(OR(ISNUMBER(SEARCH("运筹",E1355)),ISNUMBER(SEARCH("优化",E1355))),4,0))))</f>
        <v>0</v>
      </c>
      <c r="R1355" t="str">
        <f>IF(AND(Q1355&gt;0,O1355=1),Q1355&amp;"-"&amp;E1355,"")</f>
        <v/>
      </c>
      <c r="S1355" t="s">
        <v>99</v>
      </c>
      <c r="T1355">
        <v>2</v>
      </c>
      <c r="U1355">
        <v>2</v>
      </c>
      <c r="V1355" t="s">
        <v>99</v>
      </c>
      <c r="W1355">
        <v>3</v>
      </c>
      <c r="X1355">
        <v>62</v>
      </c>
      <c r="Y1355">
        <v>15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e">
        <f>VLOOKUP(A1355,#REF!,4,FALSE)</f>
        <v>#REF!</v>
      </c>
      <c r="AW1355" t="e">
        <f>VLOOKUP(A1355,#REF!,5,FALSE)</f>
        <v>#REF!</v>
      </c>
      <c r="AX1355">
        <f>SUMIF(量化书目统计!A:A,H1355,量化书目统计!G:G)</f>
        <v>0</v>
      </c>
    </row>
    <row r="1356" spans="1:50" x14ac:dyDescent="0.3">
      <c r="A1356" t="s">
        <v>1474</v>
      </c>
      <c r="B1356" t="s">
        <v>539</v>
      </c>
      <c r="C1356" t="s">
        <v>144</v>
      </c>
      <c r="D1356">
        <v>5</v>
      </c>
      <c r="E1356" t="s">
        <v>1475</v>
      </c>
      <c r="F1356" s="1" t="s">
        <v>1476</v>
      </c>
      <c r="G1356" t="s">
        <v>1477</v>
      </c>
      <c r="H1356" t="e">
        <f>VLOOKUP(F1356,#REF!,2,FALSE)</f>
        <v>#REF!</v>
      </c>
      <c r="I1356" t="s">
        <v>158</v>
      </c>
      <c r="J1356" s="4">
        <v>44622</v>
      </c>
      <c r="K1356" s="4">
        <v>44708</v>
      </c>
      <c r="L1356" s="3">
        <f>IF(K1356&lt;&gt;0,K1356-J1356,"")</f>
        <v>86</v>
      </c>
      <c r="M1356" s="4">
        <v>44815</v>
      </c>
      <c r="N1356">
        <f>M1356-J1356</f>
        <v>193</v>
      </c>
      <c r="O1356">
        <v>0</v>
      </c>
      <c r="P1356" t="e">
        <f>VLOOKUP(F1356,#REF!,3,FALSE)</f>
        <v>#REF!</v>
      </c>
      <c r="Q1356">
        <f>IF(OR(ISNUMBER(SEARCH("高等数学",E1356)),ISNUMBER(SEARCH("数学分析",E1356)),ISNUMBER(SEARCH("微积分",E1356))),1,IF(OR(ISNUMBER(SEARCH("概率",E1356)),ISNUMBER(SEARCH("数理统计",E1356)),ISNUMBER(SEARCH("统计",E1356))),2,IF(ISNUMBER(SEARCH("代数",E1356)),3,IF(OR(ISNUMBER(SEARCH("运筹",E1356)),ISNUMBER(SEARCH("优化",E1356))),4,0))))</f>
        <v>0</v>
      </c>
      <c r="R1356" t="str">
        <f>IF(AND(Q1356&gt;0,O1356=1),Q1356&amp;"-"&amp;E1356,"")</f>
        <v/>
      </c>
      <c r="S1356" t="s">
        <v>99</v>
      </c>
      <c r="T1356">
        <v>3</v>
      </c>
      <c r="U1356">
        <v>1</v>
      </c>
      <c r="V1356" t="s">
        <v>99</v>
      </c>
      <c r="W1356">
        <v>15</v>
      </c>
      <c r="X1356">
        <v>63</v>
      </c>
      <c r="Y1356">
        <v>5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e">
        <f>VLOOKUP(A1356,#REF!,4,FALSE)</f>
        <v>#REF!</v>
      </c>
      <c r="AW1356" t="e">
        <f>VLOOKUP(A1356,#REF!,5,FALSE)</f>
        <v>#REF!</v>
      </c>
      <c r="AX1356">
        <f>SUMIF(量化书目统计!A:A,H1356,量化书目统计!G:G)</f>
        <v>0</v>
      </c>
    </row>
    <row r="1357" spans="1:50" x14ac:dyDescent="0.3">
      <c r="A1357" t="s">
        <v>1478</v>
      </c>
      <c r="B1357" t="s">
        <v>539</v>
      </c>
      <c r="C1357" t="s">
        <v>144</v>
      </c>
      <c r="D1357">
        <v>5</v>
      </c>
      <c r="E1357" t="s">
        <v>1479</v>
      </c>
      <c r="F1357" s="1" t="s">
        <v>1480</v>
      </c>
      <c r="G1357" t="s">
        <v>1481</v>
      </c>
      <c r="H1357" t="e">
        <f>VLOOKUP(F1357,#REF!,2,FALSE)</f>
        <v>#REF!</v>
      </c>
      <c r="I1357" t="s">
        <v>158</v>
      </c>
      <c r="J1357" s="4">
        <v>44624</v>
      </c>
      <c r="K1357" s="4">
        <v>44740</v>
      </c>
      <c r="L1357" s="3">
        <f>IF(K1357&lt;&gt;0,K1357-J1357,"")</f>
        <v>116</v>
      </c>
      <c r="M1357" s="4">
        <v>44815</v>
      </c>
      <c r="N1357">
        <f>M1357-J1357</f>
        <v>191</v>
      </c>
      <c r="O1357">
        <v>0</v>
      </c>
      <c r="P1357" t="e">
        <f>VLOOKUP(F1357,#REF!,3,FALSE)</f>
        <v>#REF!</v>
      </c>
      <c r="Q1357">
        <f>IF(OR(ISNUMBER(SEARCH("高等数学",E1357)),ISNUMBER(SEARCH("数学分析",E1357)),ISNUMBER(SEARCH("微积分",E1357))),1,IF(OR(ISNUMBER(SEARCH("概率",E1357)),ISNUMBER(SEARCH("数理统计",E1357)),ISNUMBER(SEARCH("统计",E1357))),2,IF(ISNUMBER(SEARCH("代数",E1357)),3,IF(OR(ISNUMBER(SEARCH("运筹",E1357)),ISNUMBER(SEARCH("优化",E1357))),4,0))))</f>
        <v>0</v>
      </c>
      <c r="R1357" t="str">
        <f>IF(AND(Q1357&gt;0,O1357=1),Q1357&amp;"-"&amp;E1357,"")</f>
        <v/>
      </c>
      <c r="S1357" t="s">
        <v>99</v>
      </c>
      <c r="T1357">
        <v>3</v>
      </c>
      <c r="U1357">
        <v>1</v>
      </c>
      <c r="V1357" t="s">
        <v>43</v>
      </c>
      <c r="X1357">
        <v>63</v>
      </c>
      <c r="Y1357">
        <v>8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e">
        <f>VLOOKUP(A1357,#REF!,4,FALSE)</f>
        <v>#REF!</v>
      </c>
      <c r="AW1357" t="e">
        <f>VLOOKUP(A1357,#REF!,5,FALSE)</f>
        <v>#REF!</v>
      </c>
      <c r="AX1357">
        <f>SUMIF(量化书目统计!A:A,H1357,量化书目统计!G:G)</f>
        <v>0</v>
      </c>
    </row>
    <row r="1358" spans="1:50" x14ac:dyDescent="0.3">
      <c r="A1358" t="s">
        <v>1482</v>
      </c>
      <c r="B1358" t="s">
        <v>539</v>
      </c>
      <c r="C1358" t="s">
        <v>144</v>
      </c>
      <c r="D1358">
        <v>5</v>
      </c>
      <c r="E1358" t="s">
        <v>1483</v>
      </c>
      <c r="F1358" s="1" t="s">
        <v>1484</v>
      </c>
      <c r="G1358" t="s">
        <v>1485</v>
      </c>
      <c r="H1358" t="e">
        <f>VLOOKUP(F1358,#REF!,2,FALSE)</f>
        <v>#REF!</v>
      </c>
      <c r="I1358" t="s">
        <v>32</v>
      </c>
      <c r="J1358" s="4">
        <v>44259</v>
      </c>
      <c r="K1358" s="4">
        <v>44288</v>
      </c>
      <c r="L1358" s="3">
        <f>IF(K1358&lt;&gt;0,K1358-J1358,"")</f>
        <v>29</v>
      </c>
      <c r="M1358" s="4">
        <v>44291</v>
      </c>
      <c r="N1358">
        <f>M1358-J1358</f>
        <v>32</v>
      </c>
      <c r="O1358">
        <v>0</v>
      </c>
      <c r="P1358" t="e">
        <f>VLOOKUP(F1358,#REF!,3,FALSE)</f>
        <v>#REF!</v>
      </c>
      <c r="Q1358">
        <f>IF(OR(ISNUMBER(SEARCH("高等数学",E1358)),ISNUMBER(SEARCH("数学分析",E1358)),ISNUMBER(SEARCH("微积分",E1358))),1,IF(OR(ISNUMBER(SEARCH("概率",E1358)),ISNUMBER(SEARCH("数理统计",E1358)),ISNUMBER(SEARCH("统计",E1358))),2,IF(ISNUMBER(SEARCH("代数",E1358)),3,IF(OR(ISNUMBER(SEARCH("运筹",E1358)),ISNUMBER(SEARCH("优化",E1358))),4,0))))</f>
        <v>0</v>
      </c>
      <c r="R1358" t="str">
        <f>IF(AND(Q1358&gt;0,O1358=1),Q1358&amp;"-"&amp;E1358,"")</f>
        <v/>
      </c>
      <c r="S1358" t="s">
        <v>80</v>
      </c>
      <c r="T1358">
        <v>1</v>
      </c>
      <c r="U1358">
        <v>1</v>
      </c>
      <c r="V1358" t="s">
        <v>80</v>
      </c>
      <c r="W1358">
        <v>5</v>
      </c>
      <c r="X1358">
        <v>21</v>
      </c>
      <c r="Y1358">
        <v>15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e">
        <f>VLOOKUP(A1358,#REF!,4,FALSE)</f>
        <v>#REF!</v>
      </c>
      <c r="AW1358" t="e">
        <f>VLOOKUP(A1358,#REF!,5,FALSE)</f>
        <v>#REF!</v>
      </c>
      <c r="AX1358">
        <f>SUMIF(量化书目统计!A:A,H1358,量化书目统计!G:G)</f>
        <v>0</v>
      </c>
    </row>
    <row r="1359" spans="1:50" x14ac:dyDescent="0.3">
      <c r="A1359" t="s">
        <v>1486</v>
      </c>
      <c r="B1359" t="s">
        <v>539</v>
      </c>
      <c r="C1359" t="s">
        <v>76</v>
      </c>
      <c r="D1359">
        <v>4</v>
      </c>
      <c r="E1359" t="s">
        <v>62</v>
      </c>
      <c r="F1359" s="1" t="s">
        <v>63</v>
      </c>
      <c r="G1359" t="s">
        <v>64</v>
      </c>
      <c r="H1359" t="e">
        <f>VLOOKUP(F1359,#REF!,2,FALSE)</f>
        <v>#REF!</v>
      </c>
      <c r="I1359" t="s">
        <v>65</v>
      </c>
      <c r="J1359" s="4">
        <v>44160</v>
      </c>
      <c r="K1359" s="4">
        <v>44209</v>
      </c>
      <c r="L1359" s="3">
        <f>IF(K1359&lt;&gt;0,K1359-J1359,"")</f>
        <v>49</v>
      </c>
      <c r="M1359" s="4">
        <v>44260</v>
      </c>
      <c r="N1359">
        <f>M1359-J1359</f>
        <v>100</v>
      </c>
      <c r="O1359">
        <v>0</v>
      </c>
      <c r="P1359" t="e">
        <f>VLOOKUP(F1359,#REF!,3,FALSE)</f>
        <v>#REF!</v>
      </c>
      <c r="Q1359">
        <f>IF(OR(ISNUMBER(SEARCH("高等数学",E1359)),ISNUMBER(SEARCH("数学分析",E1359)),ISNUMBER(SEARCH("微积分",E1359))),1,IF(OR(ISNUMBER(SEARCH("概率",E1359)),ISNUMBER(SEARCH("数理统计",E1359)),ISNUMBER(SEARCH("统计",E1359))),2,IF(ISNUMBER(SEARCH("代数",E1359)),3,IF(OR(ISNUMBER(SEARCH("运筹",E1359)),ISNUMBER(SEARCH("优化",E1359))),4,0))))</f>
        <v>0</v>
      </c>
      <c r="R1359" t="str">
        <f>IF(AND(Q1359&gt;0,O1359=1),Q1359&amp;"-"&amp;E1359,"")</f>
        <v/>
      </c>
      <c r="S1359" t="s">
        <v>28</v>
      </c>
      <c r="T1359">
        <v>12</v>
      </c>
      <c r="U1359">
        <v>1</v>
      </c>
      <c r="V1359" t="s">
        <v>28</v>
      </c>
      <c r="W1359">
        <v>18</v>
      </c>
      <c r="X1359">
        <v>12</v>
      </c>
      <c r="Y1359">
        <v>21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 t="e">
        <f>VLOOKUP(A1359,#REF!,4,FALSE)</f>
        <v>#REF!</v>
      </c>
      <c r="AW1359" t="e">
        <f>VLOOKUP(A1359,#REF!,5,FALSE)</f>
        <v>#REF!</v>
      </c>
      <c r="AX1359">
        <f>SUMIF(量化书目统计!A:A,H1359,量化书目统计!G:G)</f>
        <v>0</v>
      </c>
    </row>
    <row r="1360" spans="1:50" x14ac:dyDescent="0.3">
      <c r="A1360" t="s">
        <v>1487</v>
      </c>
      <c r="B1360" t="s">
        <v>539</v>
      </c>
      <c r="C1360" t="s">
        <v>144</v>
      </c>
      <c r="D1360">
        <v>5</v>
      </c>
      <c r="E1360" t="s">
        <v>275</v>
      </c>
      <c r="F1360" s="1" t="s">
        <v>276</v>
      </c>
      <c r="G1360" t="s">
        <v>277</v>
      </c>
      <c r="H1360" t="e">
        <f>VLOOKUP(F1360,#REF!,2,FALSE)</f>
        <v>#REF!</v>
      </c>
      <c r="I1360" t="s">
        <v>74</v>
      </c>
      <c r="J1360" s="4">
        <v>44390</v>
      </c>
      <c r="K1360" s="4">
        <v>44443</v>
      </c>
      <c r="L1360" s="3">
        <f>IF(K1360&lt;&gt;0,K1360-J1360,"")</f>
        <v>53</v>
      </c>
      <c r="M1360" s="4">
        <v>44452</v>
      </c>
      <c r="N1360">
        <f>M1360-J1360</f>
        <v>62</v>
      </c>
      <c r="O1360">
        <v>0</v>
      </c>
      <c r="P1360" t="e">
        <f>VLOOKUP(F1360,#REF!,3,FALSE)</f>
        <v>#REF!</v>
      </c>
      <c r="Q1360">
        <f>IF(OR(ISNUMBER(SEARCH("高等数学",E1360)),ISNUMBER(SEARCH("数学分析",E1360)),ISNUMBER(SEARCH("微积分",E1360))),1,IF(OR(ISNUMBER(SEARCH("概率",E1360)),ISNUMBER(SEARCH("数理统计",E1360)),ISNUMBER(SEARCH("统计",E1360))),2,IF(ISNUMBER(SEARCH("代数",E1360)),3,IF(OR(ISNUMBER(SEARCH("运筹",E1360)),ISNUMBER(SEARCH("优化",E1360))),4,0))))</f>
        <v>0</v>
      </c>
      <c r="R1360" t="str">
        <f>IF(AND(Q1360&gt;0,O1360=1),Q1360&amp;"-"&amp;E1360,"")</f>
        <v/>
      </c>
      <c r="S1360" t="s">
        <v>43</v>
      </c>
      <c r="U1360">
        <v>1</v>
      </c>
      <c r="V1360" t="s">
        <v>43</v>
      </c>
      <c r="X1360">
        <v>40</v>
      </c>
      <c r="Y1360">
        <v>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e">
        <f>VLOOKUP(A1360,#REF!,4,FALSE)</f>
        <v>#REF!</v>
      </c>
      <c r="AW1360" t="e">
        <f>VLOOKUP(A1360,#REF!,5,FALSE)</f>
        <v>#REF!</v>
      </c>
      <c r="AX1360">
        <f>SUMIF(量化书目统计!A:A,H1360,量化书目统计!G:G)</f>
        <v>0</v>
      </c>
    </row>
    <row r="1361" spans="1:50" x14ac:dyDescent="0.3">
      <c r="A1361" t="s">
        <v>1488</v>
      </c>
      <c r="B1361" t="s">
        <v>539</v>
      </c>
      <c r="C1361" t="s">
        <v>144</v>
      </c>
      <c r="D1361">
        <v>5</v>
      </c>
      <c r="E1361" t="s">
        <v>1483</v>
      </c>
      <c r="F1361" s="1" t="s">
        <v>1484</v>
      </c>
      <c r="G1361" t="s">
        <v>1485</v>
      </c>
      <c r="H1361" t="e">
        <f>VLOOKUP(F1361,#REF!,2,FALSE)</f>
        <v>#REF!</v>
      </c>
      <c r="I1361" t="s">
        <v>32</v>
      </c>
      <c r="J1361" s="4">
        <v>44311</v>
      </c>
      <c r="K1361" s="4">
        <v>44364</v>
      </c>
      <c r="L1361" s="3">
        <f>IF(K1361&lt;&gt;0,K1361-J1361,"")</f>
        <v>53</v>
      </c>
      <c r="M1361" s="4">
        <v>44347</v>
      </c>
      <c r="N1361">
        <f>M1361-J1361</f>
        <v>36</v>
      </c>
      <c r="O1361">
        <v>0</v>
      </c>
      <c r="P1361" t="e">
        <f>VLOOKUP(F1361,#REF!,3,FALSE)</f>
        <v>#REF!</v>
      </c>
      <c r="Q1361">
        <f>IF(OR(ISNUMBER(SEARCH("高等数学",E1361)),ISNUMBER(SEARCH("数学分析",E1361)),ISNUMBER(SEARCH("微积分",E1361))),1,IF(OR(ISNUMBER(SEARCH("概率",E1361)),ISNUMBER(SEARCH("数理统计",E1361)),ISNUMBER(SEARCH("统计",E1361))),2,IF(ISNUMBER(SEARCH("代数",E1361)),3,IF(OR(ISNUMBER(SEARCH("运筹",E1361)),ISNUMBER(SEARCH("优化",E1361))),4,0))))</f>
        <v>0</v>
      </c>
      <c r="R1361" t="str">
        <f>IF(AND(Q1361&gt;0,O1361=1),Q1361&amp;"-"&amp;E1361,"")</f>
        <v/>
      </c>
      <c r="S1361" t="s">
        <v>80</v>
      </c>
      <c r="T1361">
        <v>8</v>
      </c>
      <c r="U1361">
        <v>1</v>
      </c>
      <c r="V1361" t="s">
        <v>80</v>
      </c>
      <c r="W1361">
        <v>16</v>
      </c>
      <c r="X1361">
        <v>28</v>
      </c>
      <c r="Y1361">
        <v>7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e">
        <f>VLOOKUP(A1361,#REF!,4,FALSE)</f>
        <v>#REF!</v>
      </c>
      <c r="AW1361" t="e">
        <f>VLOOKUP(A1361,#REF!,5,FALSE)</f>
        <v>#REF!</v>
      </c>
      <c r="AX1361">
        <f>SUMIF(量化书目统计!A:A,H1361,量化书目统计!G:G)</f>
        <v>0</v>
      </c>
    </row>
    <row r="1362" spans="1:50" x14ac:dyDescent="0.3">
      <c r="A1362" t="s">
        <v>1489</v>
      </c>
      <c r="B1362" t="s">
        <v>539</v>
      </c>
      <c r="C1362" t="s">
        <v>185</v>
      </c>
      <c r="D1362">
        <v>5</v>
      </c>
      <c r="E1362" t="s">
        <v>1490</v>
      </c>
      <c r="F1362" s="1" t="s">
        <v>1491</v>
      </c>
      <c r="G1362" t="s">
        <v>1492</v>
      </c>
      <c r="H1362" t="e">
        <f>VLOOKUP(F1362,#REF!,2,FALSE)</f>
        <v>#REF!</v>
      </c>
      <c r="I1362" t="s">
        <v>32</v>
      </c>
      <c r="J1362" s="4">
        <v>44330</v>
      </c>
      <c r="K1362" s="4">
        <v>44451</v>
      </c>
      <c r="L1362" s="3">
        <f>IF(K1362&lt;&gt;0,K1362-J1362,"")</f>
        <v>121</v>
      </c>
      <c r="M1362" s="4">
        <v>44446</v>
      </c>
      <c r="N1362">
        <f>M1362-J1362</f>
        <v>116</v>
      </c>
      <c r="O1362">
        <v>0</v>
      </c>
      <c r="P1362" t="e">
        <f>VLOOKUP(F1362,#REF!,3,FALSE)</f>
        <v>#REF!</v>
      </c>
      <c r="Q1362">
        <f>IF(OR(ISNUMBER(SEARCH("高等数学",E1362)),ISNUMBER(SEARCH("数学分析",E1362)),ISNUMBER(SEARCH("微积分",E1362))),1,IF(OR(ISNUMBER(SEARCH("概率",E1362)),ISNUMBER(SEARCH("数理统计",E1362)),ISNUMBER(SEARCH("统计",E1362))),2,IF(ISNUMBER(SEARCH("代数",E1362)),3,IF(OR(ISNUMBER(SEARCH("运筹",E1362)),ISNUMBER(SEARCH("优化",E1362))),4,0))))</f>
        <v>0</v>
      </c>
      <c r="R1362" t="str">
        <f>IF(AND(Q1362&gt;0,O1362=1),Q1362&amp;"-"&amp;E1362,"")</f>
        <v/>
      </c>
      <c r="S1362" t="s">
        <v>80</v>
      </c>
      <c r="T1362">
        <v>11</v>
      </c>
      <c r="U1362">
        <v>1</v>
      </c>
      <c r="V1362" t="s">
        <v>38</v>
      </c>
      <c r="W1362">
        <v>2</v>
      </c>
      <c r="X1362">
        <v>31</v>
      </c>
      <c r="Y1362">
        <v>4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e">
        <f>VLOOKUP(A1362,#REF!,4,FALSE)</f>
        <v>#REF!</v>
      </c>
      <c r="AW1362" t="e">
        <f>VLOOKUP(A1362,#REF!,5,FALSE)</f>
        <v>#REF!</v>
      </c>
      <c r="AX1362">
        <f>SUMIF(量化书目统计!A:A,H1362,量化书目统计!G:G)</f>
        <v>0</v>
      </c>
    </row>
    <row r="1363" spans="1:50" x14ac:dyDescent="0.3">
      <c r="A1363" t="s">
        <v>1493</v>
      </c>
      <c r="B1363" t="s">
        <v>539</v>
      </c>
      <c r="C1363" t="s">
        <v>185</v>
      </c>
      <c r="D1363">
        <v>5</v>
      </c>
      <c r="E1363" t="s">
        <v>35</v>
      </c>
      <c r="F1363" s="1" t="s">
        <v>36</v>
      </c>
      <c r="G1363" t="s">
        <v>37</v>
      </c>
      <c r="H1363" t="e">
        <f>VLOOKUP(F1363,#REF!,2,FALSE)</f>
        <v>#REF!</v>
      </c>
      <c r="I1363" t="s">
        <v>32</v>
      </c>
      <c r="J1363" s="4">
        <v>44132</v>
      </c>
      <c r="K1363" s="4">
        <v>44137</v>
      </c>
      <c r="L1363" s="3">
        <f>IF(K1363&lt;&gt;0,K1363-J1363,"")</f>
        <v>5</v>
      </c>
      <c r="M1363" s="4">
        <v>44193</v>
      </c>
      <c r="N1363">
        <f>M1363-J1363</f>
        <v>61</v>
      </c>
      <c r="O1363">
        <v>0</v>
      </c>
      <c r="P1363" t="e">
        <f>VLOOKUP(F1363,#REF!,3,FALSE)</f>
        <v>#REF!</v>
      </c>
      <c r="Q1363">
        <f>IF(OR(ISNUMBER(SEARCH("高等数学",E1363)),ISNUMBER(SEARCH("数学分析",E1363)),ISNUMBER(SEARCH("微积分",E1363))),1,IF(OR(ISNUMBER(SEARCH("概率",E1363)),ISNUMBER(SEARCH("数理统计",E1363)),ISNUMBER(SEARCH("统计",E1363))),2,IF(ISNUMBER(SEARCH("代数",E1363)),3,IF(OR(ISNUMBER(SEARCH("运筹",E1363)),ISNUMBER(SEARCH("优化",E1363))),4,0))))</f>
        <v>0</v>
      </c>
      <c r="R1363" t="str">
        <f>IF(AND(Q1363&gt;0,O1363=1),Q1363&amp;"-"&amp;E1363,"")</f>
        <v/>
      </c>
      <c r="S1363" t="s">
        <v>28</v>
      </c>
      <c r="T1363">
        <v>8</v>
      </c>
      <c r="U1363">
        <v>1</v>
      </c>
      <c r="V1363" t="s">
        <v>28</v>
      </c>
      <c r="W1363">
        <v>9</v>
      </c>
      <c r="X1363">
        <v>8</v>
      </c>
      <c r="Y1363">
        <v>21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 t="e">
        <f>VLOOKUP(A1363,#REF!,4,FALSE)</f>
        <v>#REF!</v>
      </c>
      <c r="AW1363" t="e">
        <f>VLOOKUP(A1363,#REF!,5,FALSE)</f>
        <v>#REF!</v>
      </c>
      <c r="AX1363">
        <f>SUMIF(量化书目统计!A:A,H1363,量化书目统计!G:G)</f>
        <v>0</v>
      </c>
    </row>
    <row r="1364" spans="1:50" x14ac:dyDescent="0.3">
      <c r="A1364" t="s">
        <v>129</v>
      </c>
      <c r="B1364" t="s">
        <v>22</v>
      </c>
      <c r="C1364" t="s">
        <v>55</v>
      </c>
      <c r="D1364">
        <v>1</v>
      </c>
      <c r="E1364" t="s">
        <v>130</v>
      </c>
      <c r="F1364" s="1" t="s">
        <v>131</v>
      </c>
      <c r="G1364" t="s">
        <v>132</v>
      </c>
      <c r="H1364" t="e">
        <f>VLOOKUP(F1364,#REF!,2,FALSE)</f>
        <v>#REF!</v>
      </c>
      <c r="I1364" t="s">
        <v>59</v>
      </c>
      <c r="J1364" s="4">
        <v>44161</v>
      </c>
      <c r="K1364" s="4">
        <v>44196</v>
      </c>
      <c r="L1364" s="3">
        <f>IF(K1364&lt;&gt;0,K1364-J1364,"")</f>
        <v>35</v>
      </c>
      <c r="M1364" s="4">
        <v>44221</v>
      </c>
      <c r="N1364">
        <f>M1364-J1364</f>
        <v>60</v>
      </c>
      <c r="O1364">
        <v>0</v>
      </c>
      <c r="P1364" t="e">
        <f>VLOOKUP(F1364,#REF!,3,FALSE)</f>
        <v>#REF!</v>
      </c>
      <c r="Q1364">
        <f>IF(OR(ISNUMBER(SEARCH("高等数学",E1364)),ISNUMBER(SEARCH("数学分析",E1364)),ISNUMBER(SEARCH("微积分",E1364))),1,IF(OR(ISNUMBER(SEARCH("概率",E1364)),ISNUMBER(SEARCH("数理统计",E1364)),ISNUMBER(SEARCH("统计",E1364))),2,IF(ISNUMBER(SEARCH("代数",E1364)),3,IF(OR(ISNUMBER(SEARCH("运筹",E1364)),ISNUMBER(SEARCH("优化",E1364))),4,0))))</f>
        <v>0</v>
      </c>
      <c r="R1364" t="str">
        <f>IF(AND(Q1364&gt;0,O1364=1),Q1364&amp;"-"&amp;E1364,"")</f>
        <v/>
      </c>
      <c r="S1364" t="s">
        <v>28</v>
      </c>
      <c r="T1364">
        <v>12</v>
      </c>
      <c r="U1364">
        <v>2</v>
      </c>
      <c r="V1364" t="s">
        <v>28</v>
      </c>
      <c r="W1364">
        <v>17</v>
      </c>
      <c r="X1364">
        <v>12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 t="e">
        <f>VLOOKUP(A1364,#REF!,4,FALSE)</f>
        <v>#REF!</v>
      </c>
      <c r="AW1364" t="e">
        <f>VLOOKUP(A1364,#REF!,5,FALSE)</f>
        <v>#REF!</v>
      </c>
      <c r="AX1364">
        <f>SUMIF(量化书目统计!A:A,H1364,量化书目统计!G:G)</f>
        <v>0</v>
      </c>
    </row>
    <row r="1365" spans="1:50" x14ac:dyDescent="0.3">
      <c r="A1365" t="s">
        <v>1494</v>
      </c>
      <c r="B1365" t="s">
        <v>539</v>
      </c>
      <c r="C1365" t="s">
        <v>185</v>
      </c>
      <c r="D1365">
        <v>5</v>
      </c>
      <c r="E1365" t="s">
        <v>1495</v>
      </c>
      <c r="F1365" s="1" t="s">
        <v>1496</v>
      </c>
      <c r="G1365" t="s">
        <v>1497</v>
      </c>
      <c r="H1365" t="e">
        <f>VLOOKUP(F1365,#REF!,2,FALSE)</f>
        <v>#REF!</v>
      </c>
      <c r="I1365" t="s">
        <v>231</v>
      </c>
      <c r="J1365" s="4">
        <v>44281</v>
      </c>
      <c r="K1365" s="4">
        <v>44351</v>
      </c>
      <c r="L1365" s="3">
        <f>IF(K1365&lt;&gt;0,K1365-J1365,"")</f>
        <v>70</v>
      </c>
      <c r="M1365" s="4">
        <v>44305</v>
      </c>
      <c r="N1365">
        <f>M1365-J1365</f>
        <v>24</v>
      </c>
      <c r="O1365">
        <v>0</v>
      </c>
      <c r="P1365" t="e">
        <f>VLOOKUP(F1365,#REF!,3,FALSE)</f>
        <v>#REF!</v>
      </c>
      <c r="Q1365">
        <f>IF(OR(ISNUMBER(SEARCH("高等数学",E1365)),ISNUMBER(SEARCH("数学分析",E1365)),ISNUMBER(SEARCH("微积分",E1365))),1,IF(OR(ISNUMBER(SEARCH("概率",E1365)),ISNUMBER(SEARCH("数理统计",E1365)),ISNUMBER(SEARCH("统计",E1365))),2,IF(ISNUMBER(SEARCH("代数",E1365)),3,IF(OR(ISNUMBER(SEARCH("运筹",E1365)),ISNUMBER(SEARCH("优化",E1365))),4,0))))</f>
        <v>0</v>
      </c>
      <c r="R1365" t="str">
        <f>IF(AND(Q1365&gt;0,O1365=1),Q1365&amp;"-"&amp;E1365,"")</f>
        <v/>
      </c>
      <c r="S1365" t="s">
        <v>80</v>
      </c>
      <c r="T1365">
        <v>4</v>
      </c>
      <c r="U1365">
        <v>1</v>
      </c>
      <c r="V1365" t="s">
        <v>80</v>
      </c>
      <c r="W1365">
        <v>14</v>
      </c>
      <c r="X1365">
        <v>24</v>
      </c>
      <c r="Y1365">
        <v>5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 t="e">
        <f>VLOOKUP(A1365,#REF!,4,FALSE)</f>
        <v>#REF!</v>
      </c>
      <c r="AW1365" t="e">
        <f>VLOOKUP(A1365,#REF!,5,FALSE)</f>
        <v>#REF!</v>
      </c>
      <c r="AX1365">
        <f>SUMIF(量化书目统计!A:A,H1365,量化书目统计!G:G)</f>
        <v>0</v>
      </c>
    </row>
    <row r="1366" spans="1:50" x14ac:dyDescent="0.3">
      <c r="A1366" t="s">
        <v>1498</v>
      </c>
      <c r="B1366" t="s">
        <v>539</v>
      </c>
      <c r="C1366" t="s">
        <v>185</v>
      </c>
      <c r="D1366">
        <v>5</v>
      </c>
      <c r="E1366" t="s">
        <v>487</v>
      </c>
      <c r="F1366" s="1" t="s">
        <v>488</v>
      </c>
      <c r="G1366" t="s">
        <v>489</v>
      </c>
      <c r="H1366" t="e">
        <f>VLOOKUP(F1366,#REF!,2,FALSE)</f>
        <v>#REF!</v>
      </c>
      <c r="I1366" t="s">
        <v>53</v>
      </c>
      <c r="J1366" s="4">
        <v>44292</v>
      </c>
      <c r="K1366" s="4">
        <v>44356</v>
      </c>
      <c r="L1366" s="3">
        <f>IF(K1366&lt;&gt;0,K1366-J1366,"")</f>
        <v>64</v>
      </c>
      <c r="M1366" s="4">
        <v>44354</v>
      </c>
      <c r="N1366">
        <f>M1366-J1366</f>
        <v>62</v>
      </c>
      <c r="O1366">
        <v>0</v>
      </c>
      <c r="P1366" t="e">
        <f>VLOOKUP(F1366,#REF!,3,FALSE)</f>
        <v>#REF!</v>
      </c>
      <c r="Q1366">
        <f>IF(OR(ISNUMBER(SEARCH("高等数学",E1366)),ISNUMBER(SEARCH("数学分析",E1366)),ISNUMBER(SEARCH("微积分",E1366))),1,IF(OR(ISNUMBER(SEARCH("概率",E1366)),ISNUMBER(SEARCH("数理统计",E1366)),ISNUMBER(SEARCH("统计",E1366))),2,IF(ISNUMBER(SEARCH("代数",E1366)),3,IF(OR(ISNUMBER(SEARCH("运筹",E1366)),ISNUMBER(SEARCH("优化",E1366))),4,0))))</f>
        <v>0</v>
      </c>
      <c r="R1366" t="str">
        <f>IF(AND(Q1366&gt;0,O1366=1),Q1366&amp;"-"&amp;E1366,"")</f>
        <v/>
      </c>
      <c r="S1366" t="s">
        <v>80</v>
      </c>
      <c r="T1366">
        <v>6</v>
      </c>
      <c r="U1366">
        <v>1</v>
      </c>
      <c r="V1366" t="s">
        <v>80</v>
      </c>
      <c r="W1366">
        <v>15</v>
      </c>
      <c r="X1366">
        <v>26</v>
      </c>
      <c r="Y1366">
        <v>11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e">
        <f>VLOOKUP(A1366,#REF!,4,FALSE)</f>
        <v>#REF!</v>
      </c>
      <c r="AW1366" t="e">
        <f>VLOOKUP(A1366,#REF!,5,FALSE)</f>
        <v>#REF!</v>
      </c>
      <c r="AX1366">
        <f>SUMIF(量化书目统计!A:A,H1366,量化书目统计!G:G)</f>
        <v>0</v>
      </c>
    </row>
    <row r="1367" spans="1:50" x14ac:dyDescent="0.3">
      <c r="A1367" t="s">
        <v>1499</v>
      </c>
      <c r="B1367" t="s">
        <v>539</v>
      </c>
      <c r="C1367" t="s">
        <v>185</v>
      </c>
      <c r="D1367">
        <v>5</v>
      </c>
      <c r="E1367" t="s">
        <v>1500</v>
      </c>
      <c r="F1367" s="1" t="s">
        <v>1501</v>
      </c>
      <c r="G1367" t="s">
        <v>1502</v>
      </c>
      <c r="H1367" t="e">
        <f>VLOOKUP(F1367,#REF!,2,FALSE)</f>
        <v>#REF!</v>
      </c>
      <c r="I1367" t="s">
        <v>158</v>
      </c>
      <c r="J1367" s="4">
        <v>44094</v>
      </c>
      <c r="K1367" s="4">
        <v>44160</v>
      </c>
      <c r="L1367" s="3">
        <f>IF(K1367&lt;&gt;0,K1367-J1367,"")</f>
        <v>66</v>
      </c>
      <c r="M1367" s="4">
        <v>44154</v>
      </c>
      <c r="N1367">
        <f>M1367-J1367</f>
        <v>60</v>
      </c>
      <c r="O1367">
        <v>0</v>
      </c>
      <c r="P1367" t="e">
        <f>VLOOKUP(F1367,#REF!,3,FALSE)</f>
        <v>#REF!</v>
      </c>
      <c r="Q1367">
        <f>IF(OR(ISNUMBER(SEARCH("高等数学",E1367)),ISNUMBER(SEARCH("数学分析",E1367)),ISNUMBER(SEARCH("微积分",E1367))),1,IF(OR(ISNUMBER(SEARCH("概率",E1367)),ISNUMBER(SEARCH("数理统计",E1367)),ISNUMBER(SEARCH("统计",E1367))),2,IF(ISNUMBER(SEARCH("代数",E1367)),3,IF(OR(ISNUMBER(SEARCH("运筹",E1367)),ISNUMBER(SEARCH("优化",E1367))),4,0))))</f>
        <v>0</v>
      </c>
      <c r="R1367" t="str">
        <f>IF(AND(Q1367&gt;0,O1367=1),Q1367&amp;"-"&amp;E1367,"")</f>
        <v/>
      </c>
      <c r="S1367" t="s">
        <v>28</v>
      </c>
      <c r="T1367">
        <v>3</v>
      </c>
      <c r="U1367">
        <v>1</v>
      </c>
      <c r="V1367" t="s">
        <v>28</v>
      </c>
      <c r="W1367">
        <v>12</v>
      </c>
      <c r="X1367">
        <v>3</v>
      </c>
      <c r="Y1367">
        <v>15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 t="e">
        <f>VLOOKUP(A1367,#REF!,4,FALSE)</f>
        <v>#REF!</v>
      </c>
      <c r="AW1367" t="e">
        <f>VLOOKUP(A1367,#REF!,5,FALSE)</f>
        <v>#REF!</v>
      </c>
      <c r="AX1367">
        <f>SUMIF(量化书目统计!A:A,H1367,量化书目统计!G:G)</f>
        <v>0</v>
      </c>
    </row>
    <row r="1368" spans="1:50" x14ac:dyDescent="0.3">
      <c r="A1368" t="s">
        <v>1503</v>
      </c>
      <c r="B1368" t="s">
        <v>539</v>
      </c>
      <c r="C1368" t="s">
        <v>247</v>
      </c>
      <c r="D1368">
        <v>5</v>
      </c>
      <c r="E1368" t="s">
        <v>1142</v>
      </c>
      <c r="F1368" s="1" t="s">
        <v>1143</v>
      </c>
      <c r="G1368" t="s">
        <v>1144</v>
      </c>
      <c r="H1368" t="e">
        <f>VLOOKUP(F1368,#REF!,2,FALSE)</f>
        <v>#REF!</v>
      </c>
      <c r="I1368" t="s">
        <v>32</v>
      </c>
      <c r="J1368" s="4">
        <v>44347</v>
      </c>
      <c r="K1368" s="4">
        <v>44349</v>
      </c>
      <c r="L1368" s="3">
        <f>IF(K1368&lt;&gt;0,K1368-J1368,"")</f>
        <v>2</v>
      </c>
      <c r="M1368" s="4">
        <v>44407</v>
      </c>
      <c r="N1368">
        <f>M1368-J1368</f>
        <v>60</v>
      </c>
      <c r="O1368">
        <v>0</v>
      </c>
      <c r="P1368" t="e">
        <f>VLOOKUP(F1368,#REF!,3,FALSE)</f>
        <v>#REF!</v>
      </c>
      <c r="Q1368">
        <f>IF(OR(ISNUMBER(SEARCH("高等数学",E1368)),ISNUMBER(SEARCH("数学分析",E1368)),ISNUMBER(SEARCH("微积分",E1368))),1,IF(OR(ISNUMBER(SEARCH("概率",E1368)),ISNUMBER(SEARCH("数理统计",E1368)),ISNUMBER(SEARCH("统计",E1368))),2,IF(ISNUMBER(SEARCH("代数",E1368)),3,IF(OR(ISNUMBER(SEARCH("运筹",E1368)),ISNUMBER(SEARCH("优化",E1368))),4,0))))</f>
        <v>0</v>
      </c>
      <c r="R1368" t="str">
        <f>IF(AND(Q1368&gt;0,O1368=1),Q1368&amp;"-"&amp;E1368,"")</f>
        <v/>
      </c>
      <c r="S1368" t="s">
        <v>80</v>
      </c>
      <c r="T1368">
        <v>14</v>
      </c>
      <c r="U1368">
        <v>1</v>
      </c>
      <c r="V1368" t="s">
        <v>80</v>
      </c>
      <c r="W1368">
        <v>14</v>
      </c>
      <c r="X1368">
        <v>34</v>
      </c>
      <c r="Y1368">
        <v>15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e">
        <f>VLOOKUP(A1368,#REF!,4,FALSE)</f>
        <v>#REF!</v>
      </c>
      <c r="AW1368" t="e">
        <f>VLOOKUP(A1368,#REF!,5,FALSE)</f>
        <v>#REF!</v>
      </c>
      <c r="AX1368">
        <f>SUMIF(量化书目统计!A:A,H1368,量化书目统计!G:G)</f>
        <v>0</v>
      </c>
    </row>
    <row r="1369" spans="1:50" x14ac:dyDescent="0.3">
      <c r="A1369" t="s">
        <v>1504</v>
      </c>
      <c r="B1369" t="s">
        <v>539</v>
      </c>
      <c r="C1369" t="s">
        <v>149</v>
      </c>
      <c r="D1369">
        <v>5</v>
      </c>
      <c r="E1369" t="s">
        <v>1479</v>
      </c>
      <c r="F1369" s="1" t="s">
        <v>1480</v>
      </c>
      <c r="G1369" t="s">
        <v>1481</v>
      </c>
      <c r="H1369" t="e">
        <f>VLOOKUP(F1369,#REF!,2,FALSE)</f>
        <v>#REF!</v>
      </c>
      <c r="I1369" t="s">
        <v>158</v>
      </c>
      <c r="J1369" s="4">
        <v>44091</v>
      </c>
      <c r="K1369" s="4">
        <v>44258</v>
      </c>
      <c r="L1369" s="3">
        <f>IF(K1369&lt;&gt;0,K1369-J1369,"")</f>
        <v>167</v>
      </c>
      <c r="M1369" s="4">
        <v>44208</v>
      </c>
      <c r="N1369">
        <f>M1369-J1369</f>
        <v>117</v>
      </c>
      <c r="O1369">
        <v>0</v>
      </c>
      <c r="P1369" t="e">
        <f>VLOOKUP(F1369,#REF!,3,FALSE)</f>
        <v>#REF!</v>
      </c>
      <c r="Q1369">
        <f>IF(OR(ISNUMBER(SEARCH("高等数学",E1369)),ISNUMBER(SEARCH("数学分析",E1369)),ISNUMBER(SEARCH("微积分",E1369))),1,IF(OR(ISNUMBER(SEARCH("概率",E1369)),ISNUMBER(SEARCH("数理统计",E1369)),ISNUMBER(SEARCH("统计",E1369))),2,IF(ISNUMBER(SEARCH("代数",E1369)),3,IF(OR(ISNUMBER(SEARCH("运筹",E1369)),ISNUMBER(SEARCH("优化",E1369))),4,0))))</f>
        <v>0</v>
      </c>
      <c r="R1369" t="str">
        <f>IF(AND(Q1369&gt;0,O1369=1),Q1369&amp;"-"&amp;E1369,"")</f>
        <v/>
      </c>
      <c r="S1369" t="s">
        <v>28</v>
      </c>
      <c r="T1369">
        <v>2</v>
      </c>
      <c r="U1369">
        <v>1</v>
      </c>
      <c r="V1369" t="s">
        <v>80</v>
      </c>
      <c r="W1369">
        <v>1</v>
      </c>
      <c r="X1369">
        <v>2</v>
      </c>
      <c r="Y1369">
        <v>15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e">
        <f>VLOOKUP(A1369,#REF!,4,FALSE)</f>
        <v>#REF!</v>
      </c>
      <c r="AW1369" t="e">
        <f>VLOOKUP(A1369,#REF!,5,FALSE)</f>
        <v>#REF!</v>
      </c>
      <c r="AX1369">
        <f>SUMIF(量化书目统计!A:A,H1369,量化书目统计!G:G)</f>
        <v>0</v>
      </c>
    </row>
    <row r="1370" spans="1:50" x14ac:dyDescent="0.3">
      <c r="A1370" t="s">
        <v>1505</v>
      </c>
      <c r="B1370" t="s">
        <v>539</v>
      </c>
      <c r="C1370" t="s">
        <v>423</v>
      </c>
      <c r="D1370">
        <v>5</v>
      </c>
      <c r="E1370" t="s">
        <v>566</v>
      </c>
      <c r="F1370" s="1" t="s">
        <v>953</v>
      </c>
      <c r="G1370" t="s">
        <v>954</v>
      </c>
      <c r="H1370" t="e">
        <f>VLOOKUP(F1370,#REF!,2,FALSE)</f>
        <v>#REF!</v>
      </c>
      <c r="I1370" t="s">
        <v>158</v>
      </c>
      <c r="J1370" s="4">
        <v>44286</v>
      </c>
      <c r="K1370" s="4">
        <v>44372</v>
      </c>
      <c r="L1370" s="3">
        <f>IF(K1370&lt;&gt;0,K1370-J1370,"")</f>
        <v>86</v>
      </c>
      <c r="M1370" s="4">
        <v>44369</v>
      </c>
      <c r="N1370">
        <f>M1370-J1370</f>
        <v>83</v>
      </c>
      <c r="O1370">
        <v>0</v>
      </c>
      <c r="P1370" t="e">
        <f>VLOOKUP(F1370,#REF!,3,FALSE)</f>
        <v>#REF!</v>
      </c>
      <c r="Q1370">
        <f>IF(OR(ISNUMBER(SEARCH("高等数学",E1370)),ISNUMBER(SEARCH("数学分析",E1370)),ISNUMBER(SEARCH("微积分",E1370))),1,IF(OR(ISNUMBER(SEARCH("概率",E1370)),ISNUMBER(SEARCH("数理统计",E1370)),ISNUMBER(SEARCH("统计",E1370))),2,IF(ISNUMBER(SEARCH("代数",E1370)),3,IF(OR(ISNUMBER(SEARCH("运筹",E1370)),ISNUMBER(SEARCH("优化",E1370))),4,0))))</f>
        <v>0</v>
      </c>
      <c r="R1370" t="str">
        <f>IF(AND(Q1370&gt;0,O1370=1),Q1370&amp;"-"&amp;E1370,"")</f>
        <v/>
      </c>
      <c r="S1370" t="s">
        <v>80</v>
      </c>
      <c r="T1370">
        <v>5</v>
      </c>
      <c r="U1370">
        <v>1</v>
      </c>
      <c r="V1370" t="s">
        <v>80</v>
      </c>
      <c r="W1370">
        <v>17</v>
      </c>
      <c r="X1370">
        <v>25</v>
      </c>
      <c r="Y1370">
        <v>15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e">
        <f>VLOOKUP(A1370,#REF!,4,FALSE)</f>
        <v>#REF!</v>
      </c>
      <c r="AW1370" t="e">
        <f>VLOOKUP(A1370,#REF!,5,FALSE)</f>
        <v>#REF!</v>
      </c>
      <c r="AX1370">
        <f>SUMIF(量化书目统计!A:A,H1370,量化书目统计!G:G)</f>
        <v>0</v>
      </c>
    </row>
    <row r="1371" spans="1:50" x14ac:dyDescent="0.3">
      <c r="A1371" t="s">
        <v>1506</v>
      </c>
      <c r="B1371" t="s">
        <v>539</v>
      </c>
      <c r="C1371" t="s">
        <v>149</v>
      </c>
      <c r="D1371">
        <v>5</v>
      </c>
      <c r="E1371" t="s">
        <v>1507</v>
      </c>
      <c r="F1371" s="1" t="s">
        <v>1508</v>
      </c>
      <c r="G1371" t="s">
        <v>1509</v>
      </c>
      <c r="H1371" t="e">
        <f>VLOOKUP(F1371,#REF!,2,FALSE)</f>
        <v>#REF!</v>
      </c>
      <c r="I1371" t="s">
        <v>158</v>
      </c>
      <c r="J1371" s="4">
        <v>44477</v>
      </c>
      <c r="K1371" s="4">
        <v>44561</v>
      </c>
      <c r="L1371" s="3">
        <f>IF(K1371&lt;&gt;0,K1371-J1371,"")</f>
        <v>84</v>
      </c>
      <c r="M1371" s="4">
        <v>44565</v>
      </c>
      <c r="N1371">
        <f>M1371-J1371</f>
        <v>88</v>
      </c>
      <c r="O1371">
        <v>0</v>
      </c>
      <c r="P1371" t="e">
        <f>VLOOKUP(F1371,#REF!,3,FALSE)</f>
        <v>#REF!</v>
      </c>
      <c r="Q1371">
        <f>IF(OR(ISNUMBER(SEARCH("高等数学",E1371)),ISNUMBER(SEARCH("数学分析",E1371)),ISNUMBER(SEARCH("微积分",E1371))),1,IF(OR(ISNUMBER(SEARCH("概率",E1371)),ISNUMBER(SEARCH("数理统计",E1371)),ISNUMBER(SEARCH("统计",E1371))),2,IF(ISNUMBER(SEARCH("代数",E1371)),3,IF(OR(ISNUMBER(SEARCH("运筹",E1371)),ISNUMBER(SEARCH("优化",E1371))),4,0))))</f>
        <v>0</v>
      </c>
      <c r="R1371" t="str">
        <f>IF(AND(Q1371&gt;0,O1371=1),Q1371&amp;"-"&amp;E1371,"")</f>
        <v/>
      </c>
      <c r="S1371" t="s">
        <v>38</v>
      </c>
      <c r="T1371">
        <v>5</v>
      </c>
      <c r="U1371">
        <v>1</v>
      </c>
      <c r="V1371" t="s">
        <v>38</v>
      </c>
      <c r="W1371">
        <v>17</v>
      </c>
      <c r="X1371">
        <v>45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e">
        <f>VLOOKUP(A1371,#REF!,4,FALSE)</f>
        <v>#REF!</v>
      </c>
      <c r="AW1371" t="e">
        <f>VLOOKUP(A1371,#REF!,5,FALSE)</f>
        <v>#REF!</v>
      </c>
      <c r="AX1371">
        <f>SUMIF(量化书目统计!A:A,H1371,量化书目统计!G:G)</f>
        <v>0</v>
      </c>
    </row>
    <row r="1372" spans="1:50" x14ac:dyDescent="0.3">
      <c r="A1372" t="s">
        <v>1510</v>
      </c>
      <c r="B1372" t="s">
        <v>539</v>
      </c>
      <c r="C1372" t="s">
        <v>149</v>
      </c>
      <c r="D1372">
        <v>5</v>
      </c>
      <c r="E1372" t="s">
        <v>848</v>
      </c>
      <c r="F1372" s="1" t="s">
        <v>1511</v>
      </c>
      <c r="G1372" t="s">
        <v>1512</v>
      </c>
      <c r="H1372" t="e">
        <f>VLOOKUP(F1372,#REF!,2,FALSE)</f>
        <v>#REF!</v>
      </c>
      <c r="I1372" t="s">
        <v>158</v>
      </c>
      <c r="J1372" s="4">
        <v>44208</v>
      </c>
      <c r="K1372" s="4">
        <v>44333</v>
      </c>
      <c r="L1372" s="3">
        <f>IF(K1372&lt;&gt;0,K1372-J1372,"")</f>
        <v>125</v>
      </c>
      <c r="M1372" s="4">
        <v>44330</v>
      </c>
      <c r="N1372">
        <f>M1372-J1372</f>
        <v>122</v>
      </c>
      <c r="O1372">
        <v>0</v>
      </c>
      <c r="P1372" t="e">
        <f>VLOOKUP(F1372,#REF!,3,FALSE)</f>
        <v>#REF!</v>
      </c>
      <c r="Q1372">
        <f>IF(OR(ISNUMBER(SEARCH("高等数学",E1372)),ISNUMBER(SEARCH("数学分析",E1372)),ISNUMBER(SEARCH("微积分",E1372))),1,IF(OR(ISNUMBER(SEARCH("概率",E1372)),ISNUMBER(SEARCH("数理统计",E1372)),ISNUMBER(SEARCH("统计",E1372))),2,IF(ISNUMBER(SEARCH("代数",E1372)),3,IF(OR(ISNUMBER(SEARCH("运筹",E1372)),ISNUMBER(SEARCH("优化",E1372))),4,0))))</f>
        <v>0</v>
      </c>
      <c r="R1372" t="str">
        <f>IF(AND(Q1372&gt;0,O1372=1),Q1372&amp;"-"&amp;E1372,"")</f>
        <v/>
      </c>
      <c r="S1372" t="s">
        <v>28</v>
      </c>
      <c r="T1372">
        <f>X1372</f>
        <v>19</v>
      </c>
      <c r="U1372">
        <v>1</v>
      </c>
      <c r="V1372" t="s">
        <v>80</v>
      </c>
      <c r="W1372">
        <v>12</v>
      </c>
      <c r="X1372">
        <v>19</v>
      </c>
      <c r="Y1372">
        <v>7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e">
        <f>VLOOKUP(A1372,#REF!,4,FALSE)</f>
        <v>#REF!</v>
      </c>
      <c r="AW1372" t="e">
        <f>VLOOKUP(A1372,#REF!,5,FALSE)</f>
        <v>#REF!</v>
      </c>
      <c r="AX1372">
        <f>SUMIF(量化书目统计!A:A,H1372,量化书目统计!G:G)</f>
        <v>0</v>
      </c>
    </row>
    <row r="1373" spans="1:50" x14ac:dyDescent="0.3">
      <c r="A1373" t="s">
        <v>1513</v>
      </c>
      <c r="B1373" t="s">
        <v>539</v>
      </c>
      <c r="C1373" t="s">
        <v>149</v>
      </c>
      <c r="D1373">
        <v>5</v>
      </c>
      <c r="E1373" t="s">
        <v>1514</v>
      </c>
      <c r="F1373" s="1" t="s">
        <v>1515</v>
      </c>
      <c r="G1373" t="s">
        <v>1516</v>
      </c>
      <c r="H1373" t="e">
        <f>VLOOKUP(F1373,#REF!,2,FALSE)</f>
        <v>#REF!</v>
      </c>
      <c r="I1373" t="s">
        <v>158</v>
      </c>
      <c r="J1373" s="4">
        <v>44376</v>
      </c>
      <c r="K1373" s="4">
        <v>44387</v>
      </c>
      <c r="L1373" s="3">
        <f>IF(K1373&lt;&gt;0,K1373-J1373,"")</f>
        <v>11</v>
      </c>
      <c r="M1373" s="4">
        <v>44446</v>
      </c>
      <c r="N1373">
        <f>M1373-J1373</f>
        <v>70</v>
      </c>
      <c r="O1373">
        <v>0</v>
      </c>
      <c r="P1373" t="e">
        <f>VLOOKUP(F1373,#REF!,3,FALSE)</f>
        <v>#REF!</v>
      </c>
      <c r="Q1373">
        <f>IF(OR(ISNUMBER(SEARCH("高等数学",E1373)),ISNUMBER(SEARCH("数学分析",E1373)),ISNUMBER(SEARCH("微积分",E1373))),1,IF(OR(ISNUMBER(SEARCH("概率",E1373)),ISNUMBER(SEARCH("数理统计",E1373)),ISNUMBER(SEARCH("统计",E1373))),2,IF(ISNUMBER(SEARCH("代数",E1373)),3,IF(OR(ISNUMBER(SEARCH("运筹",E1373)),ISNUMBER(SEARCH("优化",E1373))),4,0))))</f>
        <v>0</v>
      </c>
      <c r="R1373" t="str">
        <f>IF(AND(Q1373&gt;0,O1373=1),Q1373&amp;"-"&amp;E1373,"")</f>
        <v/>
      </c>
      <c r="S1373" t="s">
        <v>80</v>
      </c>
      <c r="T1373">
        <v>18</v>
      </c>
      <c r="U1373">
        <v>1</v>
      </c>
      <c r="V1373" t="s">
        <v>80</v>
      </c>
      <c r="W1373">
        <v>18</v>
      </c>
      <c r="X1373">
        <v>38</v>
      </c>
      <c r="Y1373">
        <v>7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e">
        <f>VLOOKUP(A1373,#REF!,4,FALSE)</f>
        <v>#REF!</v>
      </c>
      <c r="AW1373" t="e">
        <f>VLOOKUP(A1373,#REF!,5,FALSE)</f>
        <v>#REF!</v>
      </c>
      <c r="AX1373">
        <f>SUMIF(量化书目统计!A:A,H1373,量化书目统计!G:G)</f>
        <v>0</v>
      </c>
    </row>
    <row r="1374" spans="1:50" x14ac:dyDescent="0.3">
      <c r="A1374" t="s">
        <v>1520</v>
      </c>
      <c r="B1374" t="s">
        <v>539</v>
      </c>
      <c r="C1374" t="s">
        <v>149</v>
      </c>
      <c r="D1374">
        <v>5</v>
      </c>
      <c r="E1374" t="s">
        <v>390</v>
      </c>
      <c r="F1374" s="1" t="s">
        <v>697</v>
      </c>
      <c r="G1374" t="s">
        <v>698</v>
      </c>
      <c r="H1374" t="e">
        <f>VLOOKUP(F1374,#REF!,2,FALSE)</f>
        <v>#REF!</v>
      </c>
      <c r="I1374" t="s">
        <v>74</v>
      </c>
      <c r="J1374" s="4">
        <v>44469</v>
      </c>
      <c r="K1374" s="4">
        <v>44566</v>
      </c>
      <c r="L1374" s="3">
        <f>IF(K1374&lt;&gt;0,K1374-J1374,"")</f>
        <v>97</v>
      </c>
      <c r="M1374" s="4">
        <v>44529</v>
      </c>
      <c r="N1374">
        <f>M1374-J1374</f>
        <v>60</v>
      </c>
      <c r="O1374">
        <v>0</v>
      </c>
      <c r="P1374" t="e">
        <f>VLOOKUP(F1374,#REF!,3,FALSE)</f>
        <v>#REF!</v>
      </c>
      <c r="Q1374">
        <f>IF(OR(ISNUMBER(SEARCH("高等数学",E1374)),ISNUMBER(SEARCH("数学分析",E1374)),ISNUMBER(SEARCH("微积分",E1374))),1,IF(OR(ISNUMBER(SEARCH("概率",E1374)),ISNUMBER(SEARCH("数理统计",E1374)),ISNUMBER(SEARCH("统计",E1374))),2,IF(ISNUMBER(SEARCH("代数",E1374)),3,IF(OR(ISNUMBER(SEARCH("运筹",E1374)),ISNUMBER(SEARCH("优化",E1374))),4,0))))</f>
        <v>0</v>
      </c>
      <c r="R1374" t="str">
        <f>IF(AND(Q1374&gt;0,O1374=1),Q1374&amp;"-"&amp;E1374,"")</f>
        <v/>
      </c>
      <c r="S1374" t="s">
        <v>38</v>
      </c>
      <c r="T1374">
        <v>4</v>
      </c>
      <c r="U1374">
        <v>1</v>
      </c>
      <c r="V1374" t="s">
        <v>38</v>
      </c>
      <c r="W1374">
        <v>18</v>
      </c>
      <c r="X1374">
        <v>44</v>
      </c>
      <c r="Y1374">
        <v>15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e">
        <f>VLOOKUP(A1374,#REF!,4,FALSE)</f>
        <v>#REF!</v>
      </c>
      <c r="AW1374" t="e">
        <f>VLOOKUP(A1374,#REF!,5,FALSE)</f>
        <v>#REF!</v>
      </c>
      <c r="AX1374">
        <f>SUMIF(量化书目统计!A:A,H1374,量化书目统计!G:G)</f>
        <v>0</v>
      </c>
    </row>
    <row r="1375" spans="1:50" x14ac:dyDescent="0.3">
      <c r="A1375" t="s">
        <v>133</v>
      </c>
      <c r="B1375" t="s">
        <v>22</v>
      </c>
      <c r="C1375" t="s">
        <v>134</v>
      </c>
      <c r="D1375">
        <v>4</v>
      </c>
      <c r="E1375" t="s">
        <v>135</v>
      </c>
      <c r="F1375" s="1" t="s">
        <v>136</v>
      </c>
      <c r="G1375" t="s">
        <v>137</v>
      </c>
      <c r="H1375" t="e">
        <f>VLOOKUP(F1375,#REF!,2,FALSE)</f>
        <v>#REF!</v>
      </c>
      <c r="I1375" t="s">
        <v>42</v>
      </c>
      <c r="J1375" s="4">
        <v>44628</v>
      </c>
      <c r="K1375" s="4">
        <v>44813</v>
      </c>
      <c r="L1375" s="3">
        <f>IF(K1375&lt;&gt;0,K1375-J1375,"")</f>
        <v>185</v>
      </c>
      <c r="M1375" s="4">
        <v>44815</v>
      </c>
      <c r="N1375">
        <f>M1375-J1375</f>
        <v>187</v>
      </c>
      <c r="O1375">
        <v>0</v>
      </c>
      <c r="P1375" t="e">
        <f>VLOOKUP(F1375,#REF!,3,FALSE)</f>
        <v>#REF!</v>
      </c>
      <c r="Q1375">
        <f>IF(OR(ISNUMBER(SEARCH("高等数学",E1375)),ISNUMBER(SEARCH("数学分析",E1375)),ISNUMBER(SEARCH("微积分",E1375))),1,IF(OR(ISNUMBER(SEARCH("概率",E1375)),ISNUMBER(SEARCH("数理统计",E1375)),ISNUMBER(SEARCH("统计",E1375))),2,IF(ISNUMBER(SEARCH("代数",E1375)),3,IF(OR(ISNUMBER(SEARCH("运筹",E1375)),ISNUMBER(SEARCH("优化",E1375))),4,0))))</f>
        <v>0</v>
      </c>
      <c r="R1375" t="str">
        <f>IF(AND(Q1375&gt;0,O1375=1),Q1375&amp;"-"&amp;E1375,"")</f>
        <v/>
      </c>
      <c r="S1375" t="s">
        <v>99</v>
      </c>
      <c r="T1375">
        <v>4</v>
      </c>
      <c r="U1375">
        <v>1</v>
      </c>
      <c r="V1375" t="s">
        <v>43</v>
      </c>
      <c r="X1375">
        <v>64</v>
      </c>
      <c r="Y1375">
        <v>15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e">
        <f>VLOOKUP(A1375,#REF!,4,FALSE)</f>
        <v>#REF!</v>
      </c>
      <c r="AW1375" t="e">
        <f>VLOOKUP(A1375,#REF!,5,FALSE)</f>
        <v>#REF!</v>
      </c>
      <c r="AX1375">
        <f>SUMIF(量化书目统计!A:A,H1375,量化书目统计!G:G)</f>
        <v>0</v>
      </c>
    </row>
    <row r="1376" spans="1:50" x14ac:dyDescent="0.3">
      <c r="A1376" t="s">
        <v>1521</v>
      </c>
      <c r="B1376" t="s">
        <v>539</v>
      </c>
      <c r="C1376" t="s">
        <v>149</v>
      </c>
      <c r="D1376">
        <v>5</v>
      </c>
      <c r="E1376" t="s">
        <v>1522</v>
      </c>
      <c r="F1376" s="1" t="s">
        <v>1523</v>
      </c>
      <c r="G1376" t="s">
        <v>1524</v>
      </c>
      <c r="H1376" t="e">
        <f>VLOOKUP(F1376,#REF!,2,FALSE)</f>
        <v>#REF!</v>
      </c>
      <c r="I1376" t="s">
        <v>158</v>
      </c>
      <c r="J1376" s="4">
        <v>44200</v>
      </c>
      <c r="K1376" s="4">
        <v>44207</v>
      </c>
      <c r="L1376" s="3">
        <f>IF(K1376&lt;&gt;0,K1376-J1376,"")</f>
        <v>7</v>
      </c>
      <c r="M1376" s="4">
        <v>44260</v>
      </c>
      <c r="N1376">
        <f>M1376-J1376</f>
        <v>60</v>
      </c>
      <c r="O1376">
        <v>0</v>
      </c>
      <c r="P1376" t="e">
        <f>VLOOKUP(F1376,#REF!,3,FALSE)</f>
        <v>#REF!</v>
      </c>
      <c r="Q1376">
        <f>IF(OR(ISNUMBER(SEARCH("高等数学",E1376)),ISNUMBER(SEARCH("数学分析",E1376)),ISNUMBER(SEARCH("微积分",E1376))),1,IF(OR(ISNUMBER(SEARCH("概率",E1376)),ISNUMBER(SEARCH("数理统计",E1376)),ISNUMBER(SEARCH("统计",E1376))),2,IF(ISNUMBER(SEARCH("代数",E1376)),3,IF(OR(ISNUMBER(SEARCH("运筹",E1376)),ISNUMBER(SEARCH("优化",E1376))),4,0))))</f>
        <v>0</v>
      </c>
      <c r="R1376" t="str">
        <f>IF(AND(Q1376&gt;0,O1376=1),Q1376&amp;"-"&amp;E1376,"")</f>
        <v/>
      </c>
      <c r="S1376" t="s">
        <v>28</v>
      </c>
      <c r="T1376">
        <v>18</v>
      </c>
      <c r="U1376">
        <v>1</v>
      </c>
      <c r="V1376" t="s">
        <v>28</v>
      </c>
      <c r="W1376">
        <v>18</v>
      </c>
      <c r="X1376">
        <v>18</v>
      </c>
      <c r="Y1376">
        <v>15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e">
        <f>VLOOKUP(A1376,#REF!,4,FALSE)</f>
        <v>#REF!</v>
      </c>
      <c r="AW1376" t="e">
        <f>VLOOKUP(A1376,#REF!,5,FALSE)</f>
        <v>#REF!</v>
      </c>
      <c r="AX1376">
        <f>SUMIF(量化书目统计!A:A,H1376,量化书目统计!G:G)</f>
        <v>0</v>
      </c>
    </row>
    <row r="1377" spans="1:50" x14ac:dyDescent="0.3">
      <c r="A1377" t="s">
        <v>1525</v>
      </c>
      <c r="B1377" t="s">
        <v>539</v>
      </c>
      <c r="C1377" t="s">
        <v>144</v>
      </c>
      <c r="D1377">
        <v>5</v>
      </c>
      <c r="E1377" t="s">
        <v>897</v>
      </c>
      <c r="F1377" s="1" t="s">
        <v>964</v>
      </c>
      <c r="G1377" t="s">
        <v>965</v>
      </c>
      <c r="H1377" t="e">
        <f>VLOOKUP(F1377,#REF!,2,FALSE)</f>
        <v>#REF!</v>
      </c>
      <c r="I1377" t="s">
        <v>158</v>
      </c>
      <c r="J1377" s="4">
        <v>44348</v>
      </c>
      <c r="K1377" s="4">
        <v>44360</v>
      </c>
      <c r="L1377" s="3">
        <f>IF(K1377&lt;&gt;0,K1377-J1377,"")</f>
        <v>12</v>
      </c>
      <c r="M1377" s="4">
        <v>44410</v>
      </c>
      <c r="N1377">
        <f>M1377-J1377</f>
        <v>62</v>
      </c>
      <c r="O1377">
        <v>0</v>
      </c>
      <c r="P1377" t="e">
        <f>VLOOKUP(F1377,#REF!,3,FALSE)</f>
        <v>#REF!</v>
      </c>
      <c r="Q1377">
        <f>IF(OR(ISNUMBER(SEARCH("高等数学",E1377)),ISNUMBER(SEARCH("数学分析",E1377)),ISNUMBER(SEARCH("微积分",E1377))),1,IF(OR(ISNUMBER(SEARCH("概率",E1377)),ISNUMBER(SEARCH("数理统计",E1377)),ISNUMBER(SEARCH("统计",E1377))),2,IF(ISNUMBER(SEARCH("代数",E1377)),3,IF(OR(ISNUMBER(SEARCH("运筹",E1377)),ISNUMBER(SEARCH("优化",E1377))),4,0))))</f>
        <v>0</v>
      </c>
      <c r="R1377" t="str">
        <f>IF(AND(Q1377&gt;0,O1377=1),Q1377&amp;"-"&amp;E1377,"")</f>
        <v/>
      </c>
      <c r="S1377" t="s">
        <v>80</v>
      </c>
      <c r="T1377">
        <v>14</v>
      </c>
      <c r="U1377">
        <v>1</v>
      </c>
      <c r="V1377" t="s">
        <v>80</v>
      </c>
      <c r="W1377">
        <v>15</v>
      </c>
      <c r="X1377">
        <v>34</v>
      </c>
      <c r="Y1377">
        <v>15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e">
        <f>VLOOKUP(A1377,#REF!,4,FALSE)</f>
        <v>#REF!</v>
      </c>
      <c r="AW1377" t="e">
        <f>VLOOKUP(A1377,#REF!,5,FALSE)</f>
        <v>#REF!</v>
      </c>
      <c r="AX1377">
        <f>SUMIF(量化书目统计!A:A,H1377,量化书目统计!G:G)</f>
        <v>0</v>
      </c>
    </row>
    <row r="1378" spans="1:50" x14ac:dyDescent="0.3">
      <c r="A1378" t="s">
        <v>1526</v>
      </c>
      <c r="B1378" t="s">
        <v>539</v>
      </c>
      <c r="C1378" t="s">
        <v>149</v>
      </c>
      <c r="D1378">
        <v>5</v>
      </c>
      <c r="E1378" t="s">
        <v>77</v>
      </c>
      <c r="F1378" s="1" t="s">
        <v>78</v>
      </c>
      <c r="G1378" t="s">
        <v>79</v>
      </c>
      <c r="H1378" t="e">
        <f>VLOOKUP(F1378,#REF!,2,FALSE)</f>
        <v>#REF!</v>
      </c>
      <c r="I1378" t="s">
        <v>74</v>
      </c>
      <c r="J1378" s="4">
        <v>44179</v>
      </c>
      <c r="K1378" s="4">
        <v>44202</v>
      </c>
      <c r="L1378" s="3">
        <f>IF(K1378&lt;&gt;0,K1378-J1378,"")</f>
        <v>23</v>
      </c>
      <c r="M1378" s="4">
        <v>44196</v>
      </c>
      <c r="N1378">
        <f>M1378-J1378</f>
        <v>17</v>
      </c>
      <c r="O1378">
        <v>0</v>
      </c>
      <c r="P1378" t="e">
        <f>VLOOKUP(F1378,#REF!,3,FALSE)</f>
        <v>#REF!</v>
      </c>
      <c r="Q1378">
        <f>IF(OR(ISNUMBER(SEARCH("高等数学",E1378)),ISNUMBER(SEARCH("数学分析",E1378)),ISNUMBER(SEARCH("微积分",E1378))),1,IF(OR(ISNUMBER(SEARCH("概率",E1378)),ISNUMBER(SEARCH("数理统计",E1378)),ISNUMBER(SEARCH("统计",E1378))),2,IF(ISNUMBER(SEARCH("代数",E1378)),3,IF(OR(ISNUMBER(SEARCH("运筹",E1378)),ISNUMBER(SEARCH("优化",E1378))),4,0))))</f>
        <v>0</v>
      </c>
      <c r="R1378" t="str">
        <f>IF(AND(Q1378&gt;0,O1378=1),Q1378&amp;"-"&amp;E1378,"")</f>
        <v/>
      </c>
      <c r="S1378" t="s">
        <v>28</v>
      </c>
      <c r="T1378">
        <v>15</v>
      </c>
      <c r="U1378">
        <v>1</v>
      </c>
      <c r="V1378" t="s">
        <v>28</v>
      </c>
      <c r="W1378">
        <v>18</v>
      </c>
      <c r="X1378">
        <v>15</v>
      </c>
      <c r="Y1378">
        <v>5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e">
        <f>VLOOKUP(A1378,#REF!,4,FALSE)</f>
        <v>#REF!</v>
      </c>
      <c r="AW1378" t="e">
        <f>VLOOKUP(A1378,#REF!,5,FALSE)</f>
        <v>#REF!</v>
      </c>
      <c r="AX1378">
        <f>SUMIF(量化书目统计!A:A,H1378,量化书目统计!G:G)</f>
        <v>0</v>
      </c>
    </row>
    <row r="1379" spans="1:50" x14ac:dyDescent="0.3">
      <c r="A1379" t="s">
        <v>1527</v>
      </c>
      <c r="B1379" t="s">
        <v>539</v>
      </c>
      <c r="C1379" t="s">
        <v>1095</v>
      </c>
      <c r="D1379">
        <v>4</v>
      </c>
      <c r="E1379" t="s">
        <v>1528</v>
      </c>
      <c r="F1379" s="1" t="s">
        <v>1529</v>
      </c>
      <c r="G1379" t="s">
        <v>1530</v>
      </c>
      <c r="H1379" t="e">
        <f>VLOOKUP(F1379,#REF!,2,FALSE)</f>
        <v>#REF!</v>
      </c>
      <c r="I1379" t="s">
        <v>1417</v>
      </c>
      <c r="J1379" s="4">
        <v>44559</v>
      </c>
      <c r="K1379" s="4">
        <v>44559</v>
      </c>
      <c r="L1379" s="3">
        <f>IF(K1379&lt;&gt;0,K1379-J1379,"")</f>
        <v>0</v>
      </c>
      <c r="M1379" s="4">
        <v>44620</v>
      </c>
      <c r="N1379">
        <f>M1379-J1379</f>
        <v>61</v>
      </c>
      <c r="O1379">
        <v>0</v>
      </c>
      <c r="P1379" t="e">
        <f>VLOOKUP(F1379,#REF!,3,FALSE)</f>
        <v>#REF!</v>
      </c>
      <c r="Q1379">
        <f>IF(OR(ISNUMBER(SEARCH("高等数学",E1379)),ISNUMBER(SEARCH("数学分析",E1379)),ISNUMBER(SEARCH("微积分",E1379))),1,IF(OR(ISNUMBER(SEARCH("概率",E1379)),ISNUMBER(SEARCH("数理统计",E1379)),ISNUMBER(SEARCH("统计",E1379))),2,IF(ISNUMBER(SEARCH("代数",E1379)),3,IF(OR(ISNUMBER(SEARCH("运筹",E1379)),ISNUMBER(SEARCH("优化",E1379))),4,0))))</f>
        <v>0</v>
      </c>
      <c r="R1379" t="str">
        <f>IF(AND(Q1379&gt;0,O1379=1),Q1379&amp;"-"&amp;E1379,"")</f>
        <v/>
      </c>
      <c r="S1379" t="s">
        <v>38</v>
      </c>
      <c r="T1379">
        <v>17</v>
      </c>
      <c r="U1379">
        <v>1</v>
      </c>
      <c r="V1379" t="s">
        <v>38</v>
      </c>
      <c r="W1379">
        <v>17</v>
      </c>
      <c r="X1379">
        <v>57</v>
      </c>
      <c r="Y1379">
        <v>15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 t="e">
        <f>VLOOKUP(A1379,#REF!,4,FALSE)</f>
        <v>#REF!</v>
      </c>
      <c r="AW1379" t="e">
        <f>VLOOKUP(A1379,#REF!,5,FALSE)</f>
        <v>#REF!</v>
      </c>
      <c r="AX1379">
        <f>SUMIF(量化书目统计!A:A,H1379,量化书目统计!G:G)</f>
        <v>0</v>
      </c>
    </row>
    <row r="1380" spans="1:50" x14ac:dyDescent="0.3">
      <c r="A1380" t="s">
        <v>1531</v>
      </c>
      <c r="B1380" t="s">
        <v>539</v>
      </c>
      <c r="C1380" t="s">
        <v>205</v>
      </c>
      <c r="D1380">
        <v>1</v>
      </c>
      <c r="E1380" t="s">
        <v>1532</v>
      </c>
      <c r="F1380" s="1" t="s">
        <v>1533</v>
      </c>
      <c r="G1380" t="s">
        <v>1534</v>
      </c>
      <c r="H1380" t="e">
        <f>VLOOKUP(F1380,#REF!,2,FALSE)</f>
        <v>#REF!</v>
      </c>
      <c r="I1380" t="s">
        <v>59</v>
      </c>
      <c r="J1380" s="4">
        <v>44202</v>
      </c>
      <c r="K1380" s="4">
        <v>44209</v>
      </c>
      <c r="L1380" s="3">
        <f>IF(K1380&lt;&gt;0,K1380-J1380,"")</f>
        <v>7</v>
      </c>
      <c r="M1380" s="4">
        <v>44263</v>
      </c>
      <c r="N1380">
        <f>M1380-J1380</f>
        <v>61</v>
      </c>
      <c r="O1380">
        <v>0</v>
      </c>
      <c r="P1380" t="e">
        <f>VLOOKUP(F1380,#REF!,3,FALSE)</f>
        <v>#REF!</v>
      </c>
      <c r="Q1380">
        <f>IF(OR(ISNUMBER(SEARCH("高等数学",E1380)),ISNUMBER(SEARCH("数学分析",E1380)),ISNUMBER(SEARCH("微积分",E1380))),1,IF(OR(ISNUMBER(SEARCH("概率",E1380)),ISNUMBER(SEARCH("数理统计",E1380)),ISNUMBER(SEARCH("统计",E1380))),2,IF(ISNUMBER(SEARCH("代数",E1380)),3,IF(OR(ISNUMBER(SEARCH("运筹",E1380)),ISNUMBER(SEARCH("优化",E1380))),4,0))))</f>
        <v>2</v>
      </c>
      <c r="R1380" t="str">
        <f>IF(AND(Q1380&gt;0,O1380=1),Q1380&amp;"-"&amp;E1380,"")</f>
        <v/>
      </c>
      <c r="S1380" t="s">
        <v>28</v>
      </c>
      <c r="T1380">
        <v>18</v>
      </c>
      <c r="U1380">
        <v>1</v>
      </c>
      <c r="V1380" t="s">
        <v>28</v>
      </c>
      <c r="W1380">
        <v>18</v>
      </c>
      <c r="X1380">
        <v>18</v>
      </c>
      <c r="Y1380">
        <v>11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e">
        <f>VLOOKUP(A1380,#REF!,4,FALSE)</f>
        <v>#REF!</v>
      </c>
      <c r="AW1380" t="e">
        <f>VLOOKUP(A1380,#REF!,5,FALSE)</f>
        <v>#REF!</v>
      </c>
      <c r="AX1380">
        <f>SUMIF(量化书目统计!A:A,H1380,量化书目统计!G:G)</f>
        <v>0</v>
      </c>
    </row>
    <row r="1381" spans="1:50" x14ac:dyDescent="0.3">
      <c r="A1381" t="s">
        <v>1538</v>
      </c>
      <c r="B1381" t="s">
        <v>539</v>
      </c>
      <c r="C1381" t="s">
        <v>205</v>
      </c>
      <c r="D1381">
        <v>1</v>
      </c>
      <c r="E1381" t="s">
        <v>1539</v>
      </c>
      <c r="F1381" s="1" t="s">
        <v>1540</v>
      </c>
      <c r="G1381" t="s">
        <v>1541</v>
      </c>
      <c r="H1381" t="e">
        <f>VLOOKUP(F1381,#REF!,2,FALSE)</f>
        <v>#REF!</v>
      </c>
      <c r="I1381" t="s">
        <v>59</v>
      </c>
      <c r="J1381" s="4">
        <v>44209</v>
      </c>
      <c r="K1381" s="4">
        <v>44329</v>
      </c>
      <c r="L1381" s="3">
        <f>IF(K1381&lt;&gt;0,K1381-J1381,"")</f>
        <v>120</v>
      </c>
      <c r="M1381" s="4">
        <v>44307</v>
      </c>
      <c r="N1381">
        <f>M1381-J1381</f>
        <v>98</v>
      </c>
      <c r="O1381">
        <v>0</v>
      </c>
      <c r="P1381" t="e">
        <f>VLOOKUP(F1381,#REF!,3,FALSE)</f>
        <v>#REF!</v>
      </c>
      <c r="Q1381">
        <f>IF(OR(ISNUMBER(SEARCH("高等数学",E1381)),ISNUMBER(SEARCH("数学分析",E1381)),ISNUMBER(SEARCH("微积分",E1381))),1,IF(OR(ISNUMBER(SEARCH("概率",E1381)),ISNUMBER(SEARCH("数理统计",E1381)),ISNUMBER(SEARCH("统计",E1381))),2,IF(ISNUMBER(SEARCH("代数",E1381)),3,IF(OR(ISNUMBER(SEARCH("运筹",E1381)),ISNUMBER(SEARCH("优化",E1381))),4,0))))</f>
        <v>4</v>
      </c>
      <c r="R1381" t="str">
        <f>IF(AND(Q1381&gt;0,O1381=1),Q1381&amp;"-"&amp;E1381,"")</f>
        <v/>
      </c>
      <c r="S1381" t="s">
        <v>28</v>
      </c>
      <c r="T1381">
        <f>X1381</f>
        <v>19</v>
      </c>
      <c r="U1381">
        <v>1</v>
      </c>
      <c r="V1381" t="s">
        <v>80</v>
      </c>
      <c r="W1381">
        <v>11</v>
      </c>
      <c r="X1381">
        <v>19</v>
      </c>
      <c r="Y1381">
        <v>5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e">
        <f>VLOOKUP(A1381,#REF!,4,FALSE)</f>
        <v>#REF!</v>
      </c>
      <c r="AW1381" t="e">
        <f>VLOOKUP(A1381,#REF!,5,FALSE)</f>
        <v>#REF!</v>
      </c>
      <c r="AX1381">
        <f>SUMIF(量化书目统计!A:A,H1381,量化书目统计!G:G)</f>
        <v>0</v>
      </c>
    </row>
    <row r="1382" spans="1:50" x14ac:dyDescent="0.3">
      <c r="A1382" t="s">
        <v>1542</v>
      </c>
      <c r="B1382" t="s">
        <v>539</v>
      </c>
      <c r="C1382" t="s">
        <v>205</v>
      </c>
      <c r="D1382">
        <v>1</v>
      </c>
      <c r="E1382" t="s">
        <v>1345</v>
      </c>
      <c r="F1382" s="1" t="s">
        <v>1346</v>
      </c>
      <c r="G1382" t="s">
        <v>1347</v>
      </c>
      <c r="H1382" t="e">
        <f>VLOOKUP(F1382,#REF!,2,FALSE)</f>
        <v>#REF!</v>
      </c>
      <c r="I1382" t="s">
        <v>59</v>
      </c>
      <c r="J1382" s="4">
        <v>44440</v>
      </c>
      <c r="K1382" s="4">
        <v>44558</v>
      </c>
      <c r="L1382" s="3">
        <f>IF(K1382&lt;&gt;0,K1382-J1382,"")</f>
        <v>118</v>
      </c>
      <c r="M1382" s="4">
        <v>44559</v>
      </c>
      <c r="N1382">
        <f>M1382-J1382</f>
        <v>119</v>
      </c>
      <c r="O1382">
        <v>0</v>
      </c>
      <c r="P1382" t="e">
        <f>VLOOKUP(F1382,#REF!,3,FALSE)</f>
        <v>#REF!</v>
      </c>
      <c r="Q1382">
        <f>IF(OR(ISNUMBER(SEARCH("高等数学",E1382)),ISNUMBER(SEARCH("数学分析",E1382)),ISNUMBER(SEARCH("微积分",E1382))),1,IF(OR(ISNUMBER(SEARCH("概率",E1382)),ISNUMBER(SEARCH("数理统计",E1382)),ISNUMBER(SEARCH("统计",E1382))),2,IF(ISNUMBER(SEARCH("代数",E1382)),3,IF(OR(ISNUMBER(SEARCH("运筹",E1382)),ISNUMBER(SEARCH("优化",E1382))),4,0))))</f>
        <v>1</v>
      </c>
      <c r="R1382" t="str">
        <f>IF(AND(Q1382&gt;0,O1382=1),Q1382&amp;"-"&amp;E1382,"")</f>
        <v/>
      </c>
      <c r="S1382" t="s">
        <v>43</v>
      </c>
      <c r="U1382">
        <v>1</v>
      </c>
      <c r="V1382" t="s">
        <v>38</v>
      </c>
      <c r="W1382">
        <v>17</v>
      </c>
      <c r="X1382">
        <v>40</v>
      </c>
      <c r="Y1382">
        <v>7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e">
        <f>VLOOKUP(A1382,#REF!,4,FALSE)</f>
        <v>#REF!</v>
      </c>
      <c r="AW1382" t="e">
        <f>VLOOKUP(A1382,#REF!,5,FALSE)</f>
        <v>#REF!</v>
      </c>
      <c r="AX1382">
        <f>SUMIF(量化书目统计!A:A,H1382,量化书目统计!G:G)</f>
        <v>0</v>
      </c>
    </row>
    <row r="1383" spans="1:50" x14ac:dyDescent="0.3">
      <c r="A1383" t="s">
        <v>1543</v>
      </c>
      <c r="B1383" t="s">
        <v>539</v>
      </c>
      <c r="C1383" t="s">
        <v>205</v>
      </c>
      <c r="D1383">
        <v>1</v>
      </c>
      <c r="E1383" t="s">
        <v>981</v>
      </c>
      <c r="F1383" s="1" t="s">
        <v>982</v>
      </c>
      <c r="G1383" t="s">
        <v>983</v>
      </c>
      <c r="H1383" t="e">
        <f>VLOOKUP(F1383,#REF!,2,FALSE)</f>
        <v>#REF!</v>
      </c>
      <c r="I1383" t="s">
        <v>32</v>
      </c>
      <c r="J1383" s="4">
        <v>44137</v>
      </c>
      <c r="K1383" s="4">
        <v>44181</v>
      </c>
      <c r="L1383" s="3">
        <f>IF(K1383&lt;&gt;0,K1383-J1383,"")</f>
        <v>44</v>
      </c>
      <c r="M1383" s="4">
        <v>44197</v>
      </c>
      <c r="N1383">
        <f>M1383-J1383</f>
        <v>60</v>
      </c>
      <c r="O1383">
        <v>0</v>
      </c>
      <c r="P1383" t="e">
        <f>VLOOKUP(F1383,#REF!,3,FALSE)</f>
        <v>#REF!</v>
      </c>
      <c r="Q1383">
        <f>IF(OR(ISNUMBER(SEARCH("高等数学",E1383)),ISNUMBER(SEARCH("数学分析",E1383)),ISNUMBER(SEARCH("微积分",E1383))),1,IF(OR(ISNUMBER(SEARCH("概率",E1383)),ISNUMBER(SEARCH("数理统计",E1383)),ISNUMBER(SEARCH("统计",E1383))),2,IF(ISNUMBER(SEARCH("代数",E1383)),3,IF(OR(ISNUMBER(SEARCH("运筹",E1383)),ISNUMBER(SEARCH("优化",E1383))),4,0))))</f>
        <v>0</v>
      </c>
      <c r="R1383" t="str">
        <f>IF(AND(Q1383&gt;0,O1383=1),Q1383&amp;"-"&amp;E1383,"")</f>
        <v/>
      </c>
      <c r="S1383" t="s">
        <v>28</v>
      </c>
      <c r="T1383">
        <v>9</v>
      </c>
      <c r="U1383">
        <v>1</v>
      </c>
      <c r="V1383" t="s">
        <v>28</v>
      </c>
      <c r="W1383">
        <v>15</v>
      </c>
      <c r="X1383">
        <v>9</v>
      </c>
      <c r="Y1383">
        <v>11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e">
        <f>VLOOKUP(A1383,#REF!,4,FALSE)</f>
        <v>#REF!</v>
      </c>
      <c r="AW1383" t="e">
        <f>VLOOKUP(A1383,#REF!,5,FALSE)</f>
        <v>#REF!</v>
      </c>
      <c r="AX1383">
        <f>SUMIF(量化书目统计!A:A,H1383,量化书目统计!G:G)</f>
        <v>0</v>
      </c>
    </row>
    <row r="1384" spans="1:50" x14ac:dyDescent="0.3">
      <c r="A1384" t="s">
        <v>1544</v>
      </c>
      <c r="B1384" t="s">
        <v>539</v>
      </c>
      <c r="C1384" t="s">
        <v>205</v>
      </c>
      <c r="D1384">
        <v>1</v>
      </c>
      <c r="E1384" t="s">
        <v>1545</v>
      </c>
      <c r="F1384" s="1" t="s">
        <v>1546</v>
      </c>
      <c r="G1384" t="s">
        <v>1547</v>
      </c>
      <c r="H1384" t="e">
        <f>VLOOKUP(F1384,#REF!,2,FALSE)</f>
        <v>#REF!</v>
      </c>
      <c r="I1384" t="s">
        <v>59</v>
      </c>
      <c r="J1384" s="4">
        <v>44257</v>
      </c>
      <c r="K1384" s="4">
        <v>44302</v>
      </c>
      <c r="L1384" s="3">
        <f>IF(K1384&lt;&gt;0,K1384-J1384,"")</f>
        <v>45</v>
      </c>
      <c r="M1384" s="4">
        <v>44305</v>
      </c>
      <c r="N1384">
        <f>M1384-J1384</f>
        <v>48</v>
      </c>
      <c r="O1384">
        <v>0</v>
      </c>
      <c r="P1384" t="e">
        <f>VLOOKUP(F1384,#REF!,3,FALSE)</f>
        <v>#REF!</v>
      </c>
      <c r="Q1384">
        <f>IF(OR(ISNUMBER(SEARCH("高等数学",E1384)),ISNUMBER(SEARCH("数学分析",E1384)),ISNUMBER(SEARCH("微积分",E1384))),1,IF(OR(ISNUMBER(SEARCH("概率",E1384)),ISNUMBER(SEARCH("数理统计",E1384)),ISNUMBER(SEARCH("统计",E1384))),2,IF(ISNUMBER(SEARCH("代数",E1384)),3,IF(OR(ISNUMBER(SEARCH("运筹",E1384)),ISNUMBER(SEARCH("优化",E1384))),4,0))))</f>
        <v>2</v>
      </c>
      <c r="R1384" t="str">
        <f>IF(AND(Q1384&gt;0,O1384=1),Q1384&amp;"-"&amp;E1384,"")</f>
        <v/>
      </c>
      <c r="S1384" t="s">
        <v>80</v>
      </c>
      <c r="T1384">
        <v>1</v>
      </c>
      <c r="U1384">
        <v>1</v>
      </c>
      <c r="V1384" t="s">
        <v>80</v>
      </c>
      <c r="W1384">
        <v>7</v>
      </c>
      <c r="X1384">
        <v>21</v>
      </c>
      <c r="Y1384">
        <v>15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e">
        <f>VLOOKUP(A1384,#REF!,4,FALSE)</f>
        <v>#REF!</v>
      </c>
      <c r="AW1384" t="e">
        <f>VLOOKUP(A1384,#REF!,5,FALSE)</f>
        <v>#REF!</v>
      </c>
      <c r="AX1384">
        <f>SUMIF(量化书目统计!A:A,H1384,量化书目统计!G:G)</f>
        <v>0</v>
      </c>
    </row>
    <row r="1385" spans="1:50" x14ac:dyDescent="0.3">
      <c r="A1385" t="s">
        <v>1548</v>
      </c>
      <c r="B1385" t="s">
        <v>539</v>
      </c>
      <c r="C1385" t="s">
        <v>106</v>
      </c>
      <c r="D1385">
        <v>4</v>
      </c>
      <c r="E1385" t="s">
        <v>1089</v>
      </c>
      <c r="F1385" s="1" t="s">
        <v>1090</v>
      </c>
      <c r="G1385" t="s">
        <v>1091</v>
      </c>
      <c r="H1385" t="e">
        <f>VLOOKUP(F1385,#REF!,2,FALSE)</f>
        <v>#REF!</v>
      </c>
      <c r="I1385" t="s">
        <v>59</v>
      </c>
      <c r="J1385" s="4">
        <v>44621</v>
      </c>
      <c r="K1385" s="4">
        <v>44808</v>
      </c>
      <c r="L1385" s="3">
        <f>IF(K1385&lt;&gt;0,K1385-J1385,"")</f>
        <v>187</v>
      </c>
      <c r="M1385" s="4">
        <v>44815</v>
      </c>
      <c r="N1385">
        <f>M1385-J1385</f>
        <v>194</v>
      </c>
      <c r="O1385">
        <v>0</v>
      </c>
      <c r="P1385" t="e">
        <f>VLOOKUP(F1385,#REF!,3,FALSE)</f>
        <v>#REF!</v>
      </c>
      <c r="Q1385">
        <f>IF(OR(ISNUMBER(SEARCH("高等数学",E1385)),ISNUMBER(SEARCH("数学分析",E1385)),ISNUMBER(SEARCH("微积分",E1385))),1,IF(OR(ISNUMBER(SEARCH("概率",E1385)),ISNUMBER(SEARCH("数理统计",E1385)),ISNUMBER(SEARCH("统计",E1385))),2,IF(ISNUMBER(SEARCH("代数",E1385)),3,IF(OR(ISNUMBER(SEARCH("运筹",E1385)),ISNUMBER(SEARCH("优化",E1385))),4,0))))</f>
        <v>3</v>
      </c>
      <c r="R1385" t="str">
        <f>IF(AND(Q1385&gt;0,O1385=1),Q1385&amp;"-"&amp;E1385,"")</f>
        <v/>
      </c>
      <c r="S1385" t="s">
        <v>99</v>
      </c>
      <c r="T1385">
        <v>3</v>
      </c>
      <c r="U1385">
        <v>3</v>
      </c>
      <c r="V1385" t="s">
        <v>43</v>
      </c>
      <c r="X1385">
        <v>63</v>
      </c>
      <c r="Y1385">
        <v>15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e">
        <f>VLOOKUP(A1385,#REF!,4,FALSE)</f>
        <v>#REF!</v>
      </c>
      <c r="AW1385" t="e">
        <f>VLOOKUP(A1385,#REF!,5,FALSE)</f>
        <v>#REF!</v>
      </c>
      <c r="AX1385">
        <f>SUMIF(量化书目统计!A:A,H1385,量化书目统计!G:G)</f>
        <v>0</v>
      </c>
    </row>
    <row r="1386" spans="1:50" x14ac:dyDescent="0.3">
      <c r="A1386" t="s">
        <v>138</v>
      </c>
      <c r="B1386" t="s">
        <v>22</v>
      </c>
      <c r="C1386" t="s">
        <v>111</v>
      </c>
      <c r="D1386">
        <v>4</v>
      </c>
      <c r="E1386" t="s">
        <v>139</v>
      </c>
      <c r="F1386" s="1" t="s">
        <v>140</v>
      </c>
      <c r="G1386" t="s">
        <v>141</v>
      </c>
      <c r="H1386" t="e">
        <f>VLOOKUP(F1386,#REF!,2,FALSE)</f>
        <v>#REF!</v>
      </c>
      <c r="I1386" t="s">
        <v>142</v>
      </c>
      <c r="J1386" s="4">
        <v>44577</v>
      </c>
      <c r="K1386" s="4">
        <v>44739</v>
      </c>
      <c r="L1386" s="3">
        <f>IF(K1386&lt;&gt;0,K1386-J1386,"")</f>
        <v>162</v>
      </c>
      <c r="M1386" s="4">
        <v>44815</v>
      </c>
      <c r="N1386">
        <f>M1386-J1386</f>
        <v>238</v>
      </c>
      <c r="O1386">
        <v>0</v>
      </c>
      <c r="P1386" t="e">
        <f>VLOOKUP(F1386,#REF!,3,FALSE)</f>
        <v>#REF!</v>
      </c>
      <c r="Q1386">
        <f>IF(OR(ISNUMBER(SEARCH("高等数学",E1386)),ISNUMBER(SEARCH("数学分析",E1386)),ISNUMBER(SEARCH("微积分",E1386))),1,IF(OR(ISNUMBER(SEARCH("概率",E1386)),ISNUMBER(SEARCH("数理统计",E1386)),ISNUMBER(SEARCH("统计",E1386))),2,IF(ISNUMBER(SEARCH("代数",E1386)),3,IF(OR(ISNUMBER(SEARCH("运筹",E1386)),ISNUMBER(SEARCH("优化",E1386))),4,0))))</f>
        <v>0</v>
      </c>
      <c r="R1386" t="str">
        <f>IF(AND(Q1386&gt;0,O1386=1),Q1386&amp;"-"&amp;E1386,"")</f>
        <v/>
      </c>
      <c r="S1386" t="s">
        <v>43</v>
      </c>
      <c r="U1386">
        <v>1</v>
      </c>
      <c r="V1386" t="s">
        <v>43</v>
      </c>
      <c r="X1386">
        <v>60</v>
      </c>
      <c r="Y1386">
        <v>11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 t="e">
        <f>VLOOKUP(A1386,#REF!,4,FALSE)</f>
        <v>#REF!</v>
      </c>
      <c r="AW1386" t="e">
        <f>VLOOKUP(A1386,#REF!,5,FALSE)</f>
        <v>#REF!</v>
      </c>
      <c r="AX1386">
        <f>SUMIF(量化书目统计!A:A,H1386,量化书目统计!G:G)</f>
        <v>0</v>
      </c>
    </row>
    <row r="1387" spans="1:50" x14ac:dyDescent="0.3">
      <c r="A1387" t="s">
        <v>1549</v>
      </c>
      <c r="B1387" t="s">
        <v>539</v>
      </c>
      <c r="C1387" t="s">
        <v>1550</v>
      </c>
      <c r="D1387">
        <v>4</v>
      </c>
      <c r="E1387" t="s">
        <v>674</v>
      </c>
      <c r="F1387" s="1" t="s">
        <v>675</v>
      </c>
      <c r="G1387" t="s">
        <v>676</v>
      </c>
      <c r="H1387" t="e">
        <f>VLOOKUP(F1387,#REF!,2,FALSE)</f>
        <v>#REF!</v>
      </c>
      <c r="I1387" t="s">
        <v>32</v>
      </c>
      <c r="J1387" s="4">
        <v>44351</v>
      </c>
      <c r="K1387" s="4">
        <v>44446</v>
      </c>
      <c r="L1387" s="3">
        <f>IF(K1387&lt;&gt;0,K1387-J1387,"")</f>
        <v>95</v>
      </c>
      <c r="M1387" s="4">
        <v>44446</v>
      </c>
      <c r="N1387">
        <f>M1387-J1387</f>
        <v>95</v>
      </c>
      <c r="O1387">
        <v>0</v>
      </c>
      <c r="P1387" t="e">
        <f>VLOOKUP(F1387,#REF!,3,FALSE)</f>
        <v>#REF!</v>
      </c>
      <c r="Q1387">
        <f>IF(OR(ISNUMBER(SEARCH("高等数学",E1387)),ISNUMBER(SEARCH("数学分析",E1387)),ISNUMBER(SEARCH("微积分",E1387))),1,IF(OR(ISNUMBER(SEARCH("概率",E1387)),ISNUMBER(SEARCH("数理统计",E1387)),ISNUMBER(SEARCH("统计",E1387))),2,IF(ISNUMBER(SEARCH("代数",E1387)),3,IF(OR(ISNUMBER(SEARCH("运筹",E1387)),ISNUMBER(SEARCH("优化",E1387))),4,0))))</f>
        <v>0</v>
      </c>
      <c r="R1387" t="str">
        <f>IF(AND(Q1387&gt;0,O1387=1),Q1387&amp;"-"&amp;E1387,"")</f>
        <v/>
      </c>
      <c r="S1387" t="s">
        <v>80</v>
      </c>
      <c r="T1387">
        <v>14</v>
      </c>
      <c r="U1387">
        <v>1</v>
      </c>
      <c r="V1387" t="s">
        <v>38</v>
      </c>
      <c r="W1387">
        <v>1</v>
      </c>
      <c r="X1387">
        <v>34</v>
      </c>
      <c r="Y1387">
        <v>19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 t="e">
        <f>VLOOKUP(A1387,#REF!,4,FALSE)</f>
        <v>#REF!</v>
      </c>
      <c r="AW1387" t="e">
        <f>VLOOKUP(A1387,#REF!,5,FALSE)</f>
        <v>#REF!</v>
      </c>
      <c r="AX1387">
        <f>SUMIF(量化书目统计!A:A,H1387,量化书目统计!G:G)</f>
        <v>0</v>
      </c>
    </row>
    <row r="1388" spans="1:50" x14ac:dyDescent="0.3">
      <c r="A1388" t="s">
        <v>1551</v>
      </c>
      <c r="B1388" t="s">
        <v>539</v>
      </c>
      <c r="C1388" t="s">
        <v>111</v>
      </c>
      <c r="D1388">
        <v>4</v>
      </c>
      <c r="E1388" t="s">
        <v>566</v>
      </c>
      <c r="F1388" s="1" t="s">
        <v>567</v>
      </c>
      <c r="G1388" t="s">
        <v>568</v>
      </c>
      <c r="H1388" t="e">
        <f>VLOOKUP(F1388,#REF!,2,FALSE)</f>
        <v>#REF!</v>
      </c>
      <c r="I1388" t="s">
        <v>158</v>
      </c>
      <c r="J1388" s="4">
        <v>43844</v>
      </c>
      <c r="K1388" s="4">
        <v>44096</v>
      </c>
      <c r="L1388" s="3">
        <f>IF(K1388&lt;&gt;0,K1388-J1388,"")</f>
        <v>252</v>
      </c>
      <c r="M1388" s="4">
        <v>44104</v>
      </c>
      <c r="N1388">
        <f>M1388-J1388</f>
        <v>260</v>
      </c>
      <c r="O1388">
        <v>0</v>
      </c>
      <c r="P1388" t="e">
        <f>VLOOKUP(F1388,#REF!,3,FALSE)</f>
        <v>#REF!</v>
      </c>
      <c r="Q1388">
        <f>IF(OR(ISNUMBER(SEARCH("高等数学",E1388)),ISNUMBER(SEARCH("数学分析",E1388)),ISNUMBER(SEARCH("微积分",E1388))),1,IF(OR(ISNUMBER(SEARCH("概率",E1388)),ISNUMBER(SEARCH("数理统计",E1388)),ISNUMBER(SEARCH("统计",E1388))),2,IF(ISNUMBER(SEARCH("代数",E1388)),3,IF(OR(ISNUMBER(SEARCH("运筹",E1388)),ISNUMBER(SEARCH("优化",E1388))),4,0))))</f>
        <v>0</v>
      </c>
      <c r="R1388" t="str">
        <f>IF(AND(Q1388&gt;0,O1388=1),Q1388&amp;"-"&amp;E1388,"")</f>
        <v/>
      </c>
      <c r="S1388" t="s">
        <v>43</v>
      </c>
      <c r="U1388">
        <v>1</v>
      </c>
      <c r="V1388" t="s">
        <v>28</v>
      </c>
      <c r="W1388">
        <v>3</v>
      </c>
      <c r="X1388">
        <v>0</v>
      </c>
      <c r="Y1388">
        <v>19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 t="e">
        <f>VLOOKUP(A1388,#REF!,4,FALSE)</f>
        <v>#REF!</v>
      </c>
      <c r="AW1388" t="e">
        <f>VLOOKUP(A1388,#REF!,5,FALSE)</f>
        <v>#REF!</v>
      </c>
      <c r="AX1388">
        <f>SUMIF(量化书目统计!A:A,H1388,量化书目统计!G:G)</f>
        <v>0</v>
      </c>
    </row>
    <row r="1389" spans="1:50" x14ac:dyDescent="0.3">
      <c r="A1389" t="s">
        <v>1552</v>
      </c>
      <c r="B1389" t="s">
        <v>539</v>
      </c>
      <c r="C1389" t="s">
        <v>287</v>
      </c>
      <c r="D1389">
        <v>5</v>
      </c>
      <c r="E1389" t="s">
        <v>1553</v>
      </c>
      <c r="F1389" s="1" t="s">
        <v>1554</v>
      </c>
      <c r="G1389" t="s">
        <v>1555</v>
      </c>
      <c r="H1389" t="e">
        <f>VLOOKUP(F1389,#REF!,2,FALSE)</f>
        <v>#REF!</v>
      </c>
      <c r="I1389" t="s">
        <v>231</v>
      </c>
      <c r="J1389" s="4">
        <v>44501</v>
      </c>
      <c r="K1389" s="4">
        <v>44552</v>
      </c>
      <c r="L1389" s="3">
        <f>IF(K1389&lt;&gt;0,K1389-J1389,"")</f>
        <v>51</v>
      </c>
      <c r="M1389" s="4">
        <v>44564</v>
      </c>
      <c r="N1389">
        <f>M1389-J1389</f>
        <v>63</v>
      </c>
      <c r="O1389">
        <v>0</v>
      </c>
      <c r="P1389" t="e">
        <f>VLOOKUP(F1389,#REF!,3,FALSE)</f>
        <v>#REF!</v>
      </c>
      <c r="Q1389">
        <f>IF(OR(ISNUMBER(SEARCH("高等数学",E1389)),ISNUMBER(SEARCH("数学分析",E1389)),ISNUMBER(SEARCH("微积分",E1389))),1,IF(OR(ISNUMBER(SEARCH("概率",E1389)),ISNUMBER(SEARCH("数理统计",E1389)),ISNUMBER(SEARCH("统计",E1389))),2,IF(ISNUMBER(SEARCH("代数",E1389)),3,IF(OR(ISNUMBER(SEARCH("运筹",E1389)),ISNUMBER(SEARCH("优化",E1389))),4,0))))</f>
        <v>0</v>
      </c>
      <c r="R1389" t="str">
        <f>IF(AND(Q1389&gt;0,O1389=1),Q1389&amp;"-"&amp;E1389,"")</f>
        <v/>
      </c>
      <c r="S1389" t="s">
        <v>38</v>
      </c>
      <c r="T1389">
        <v>9</v>
      </c>
      <c r="U1389">
        <v>1</v>
      </c>
      <c r="V1389" t="s">
        <v>38</v>
      </c>
      <c r="W1389">
        <v>16</v>
      </c>
      <c r="X1389">
        <v>49</v>
      </c>
      <c r="Y1389">
        <v>9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e">
        <f>VLOOKUP(A1389,#REF!,4,FALSE)</f>
        <v>#REF!</v>
      </c>
      <c r="AW1389" t="e">
        <f>VLOOKUP(A1389,#REF!,5,FALSE)</f>
        <v>#REF!</v>
      </c>
      <c r="AX1389">
        <f>SUMIF(量化书目统计!A:A,H1389,量化书目统计!G:G)</f>
        <v>0</v>
      </c>
    </row>
    <row r="1390" spans="1:50" x14ac:dyDescent="0.3">
      <c r="A1390" t="s">
        <v>1556</v>
      </c>
      <c r="B1390" t="s">
        <v>539</v>
      </c>
      <c r="C1390" t="s">
        <v>287</v>
      </c>
      <c r="D1390">
        <v>5</v>
      </c>
      <c r="E1390" t="s">
        <v>1557</v>
      </c>
      <c r="F1390" s="1" t="s">
        <v>1558</v>
      </c>
      <c r="G1390" t="s">
        <v>1559</v>
      </c>
      <c r="H1390" t="e">
        <f>VLOOKUP(F1390,#REF!,2,FALSE)</f>
        <v>#REF!</v>
      </c>
      <c r="I1390" t="s">
        <v>32</v>
      </c>
      <c r="J1390" s="4">
        <v>44113</v>
      </c>
      <c r="K1390" s="4">
        <v>44171</v>
      </c>
      <c r="L1390" s="3">
        <f>IF(K1390&lt;&gt;0,K1390-J1390,"")</f>
        <v>58</v>
      </c>
      <c r="M1390" s="4">
        <v>44231</v>
      </c>
      <c r="N1390">
        <f>M1390-J1390</f>
        <v>118</v>
      </c>
      <c r="O1390">
        <v>0</v>
      </c>
      <c r="P1390" t="e">
        <f>VLOOKUP(F1390,#REF!,3,FALSE)</f>
        <v>#REF!</v>
      </c>
      <c r="Q1390">
        <f>IF(OR(ISNUMBER(SEARCH("高等数学",E1390)),ISNUMBER(SEARCH("数学分析",E1390)),ISNUMBER(SEARCH("微积分",E1390))),1,IF(OR(ISNUMBER(SEARCH("概率",E1390)),ISNUMBER(SEARCH("数理统计",E1390)),ISNUMBER(SEARCH("统计",E1390))),2,IF(ISNUMBER(SEARCH("代数",E1390)),3,IF(OR(ISNUMBER(SEARCH("运筹",E1390)),ISNUMBER(SEARCH("优化",E1390))),4,0))))</f>
        <v>0</v>
      </c>
      <c r="R1390" t="str">
        <f>IF(AND(Q1390&gt;0,O1390=1),Q1390&amp;"-"&amp;E1390,"")</f>
        <v/>
      </c>
      <c r="S1390" t="s">
        <v>28</v>
      </c>
      <c r="T1390">
        <v>5</v>
      </c>
      <c r="U1390">
        <v>1</v>
      </c>
      <c r="V1390" t="s">
        <v>28</v>
      </c>
      <c r="W1390">
        <v>14</v>
      </c>
      <c r="X1390">
        <v>5</v>
      </c>
      <c r="Y1390">
        <v>11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e">
        <f>VLOOKUP(A1390,#REF!,4,FALSE)</f>
        <v>#REF!</v>
      </c>
      <c r="AW1390" t="e">
        <f>VLOOKUP(A1390,#REF!,5,FALSE)</f>
        <v>#REF!</v>
      </c>
      <c r="AX1390">
        <f>SUMIF(量化书目统计!A:A,H1390,量化书目统计!G:G)</f>
        <v>0</v>
      </c>
    </row>
    <row r="1391" spans="1:50" x14ac:dyDescent="0.3">
      <c r="A1391" t="s">
        <v>1560</v>
      </c>
      <c r="B1391" t="s">
        <v>539</v>
      </c>
      <c r="C1391" t="s">
        <v>287</v>
      </c>
      <c r="D1391">
        <v>5</v>
      </c>
      <c r="E1391" t="s">
        <v>390</v>
      </c>
      <c r="F1391" s="1" t="s">
        <v>1561</v>
      </c>
      <c r="G1391" t="s">
        <v>1562</v>
      </c>
      <c r="H1391" t="e">
        <f>VLOOKUP(F1391,#REF!,2,FALSE)</f>
        <v>#REF!</v>
      </c>
      <c r="I1391" t="s">
        <v>74</v>
      </c>
      <c r="J1391" s="4">
        <v>44384</v>
      </c>
      <c r="K1391" s="4">
        <v>44384</v>
      </c>
      <c r="L1391" s="3">
        <f>IF(K1391&lt;&gt;0,K1391-J1391,"")</f>
        <v>0</v>
      </c>
      <c r="M1391" s="4">
        <v>44447</v>
      </c>
      <c r="N1391">
        <f>M1391-J1391</f>
        <v>63</v>
      </c>
      <c r="O1391">
        <v>0</v>
      </c>
      <c r="P1391" t="e">
        <f>VLOOKUP(F1391,#REF!,3,FALSE)</f>
        <v>#REF!</v>
      </c>
      <c r="Q1391">
        <f>IF(OR(ISNUMBER(SEARCH("高等数学",E1391)),ISNUMBER(SEARCH("数学分析",E1391)),ISNUMBER(SEARCH("微积分",E1391))),1,IF(OR(ISNUMBER(SEARCH("概率",E1391)),ISNUMBER(SEARCH("数理统计",E1391)),ISNUMBER(SEARCH("统计",E1391))),2,IF(ISNUMBER(SEARCH("代数",E1391)),3,IF(OR(ISNUMBER(SEARCH("运筹",E1391)),ISNUMBER(SEARCH("优化",E1391))),4,0))))</f>
        <v>0</v>
      </c>
      <c r="R1391" t="str">
        <f>IF(AND(Q1391&gt;0,O1391=1),Q1391&amp;"-"&amp;E1391,"")</f>
        <v/>
      </c>
      <c r="S1391" t="s">
        <v>80</v>
      </c>
      <c r="T1391">
        <f>19</f>
        <v>19</v>
      </c>
      <c r="U1391">
        <v>1</v>
      </c>
      <c r="V1391" t="s">
        <v>80</v>
      </c>
      <c r="W1391">
        <v>18</v>
      </c>
      <c r="X1391">
        <v>39</v>
      </c>
      <c r="Y1391">
        <v>15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e">
        <f>VLOOKUP(A1391,#REF!,4,FALSE)</f>
        <v>#REF!</v>
      </c>
      <c r="AW1391" t="e">
        <f>VLOOKUP(A1391,#REF!,5,FALSE)</f>
        <v>#REF!</v>
      </c>
      <c r="AX1391">
        <f>SUMIF(量化书目统计!A:A,H1391,量化书目统计!G:G)</f>
        <v>0</v>
      </c>
    </row>
    <row r="1392" spans="1:50" x14ac:dyDescent="0.3">
      <c r="A1392" t="s">
        <v>1563</v>
      </c>
      <c r="B1392" t="s">
        <v>539</v>
      </c>
      <c r="C1392" t="s">
        <v>287</v>
      </c>
      <c r="D1392">
        <v>5</v>
      </c>
      <c r="E1392" t="s">
        <v>1564</v>
      </c>
      <c r="F1392" s="1" t="s">
        <v>1565</v>
      </c>
      <c r="G1392" t="s">
        <v>1566</v>
      </c>
      <c r="H1392" t="e">
        <f>VLOOKUP(F1392,#REF!,2,FALSE)</f>
        <v>#REF!</v>
      </c>
      <c r="I1392" t="s">
        <v>42</v>
      </c>
      <c r="J1392" s="4">
        <v>44560</v>
      </c>
      <c r="K1392" s="4">
        <v>44560</v>
      </c>
      <c r="L1392" s="3">
        <f>IF(K1392&lt;&gt;0,K1392-J1392,"")</f>
        <v>0</v>
      </c>
      <c r="M1392" s="4">
        <v>44620</v>
      </c>
      <c r="N1392">
        <f>M1392-J1392</f>
        <v>60</v>
      </c>
      <c r="O1392">
        <v>0</v>
      </c>
      <c r="P1392" t="e">
        <f>VLOOKUP(F1392,#REF!,3,FALSE)</f>
        <v>#REF!</v>
      </c>
      <c r="Q1392">
        <f>IF(OR(ISNUMBER(SEARCH("高等数学",E1392)),ISNUMBER(SEARCH("数学分析",E1392)),ISNUMBER(SEARCH("微积分",E1392))),1,IF(OR(ISNUMBER(SEARCH("概率",E1392)),ISNUMBER(SEARCH("数理统计",E1392)),ISNUMBER(SEARCH("统计",E1392))),2,IF(ISNUMBER(SEARCH("代数",E1392)),3,IF(OR(ISNUMBER(SEARCH("运筹",E1392)),ISNUMBER(SEARCH("优化",E1392))),4,0))))</f>
        <v>0</v>
      </c>
      <c r="R1392" t="str">
        <f>IF(AND(Q1392&gt;0,O1392=1),Q1392&amp;"-"&amp;E1392,"")</f>
        <v/>
      </c>
      <c r="S1392" t="s">
        <v>38</v>
      </c>
      <c r="T1392">
        <v>17</v>
      </c>
      <c r="U1392">
        <v>1</v>
      </c>
      <c r="V1392" t="s">
        <v>38</v>
      </c>
      <c r="W1392">
        <v>17</v>
      </c>
      <c r="X1392">
        <v>57</v>
      </c>
      <c r="Y1392">
        <v>11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 t="e">
        <f>VLOOKUP(A1392,#REF!,4,FALSE)</f>
        <v>#REF!</v>
      </c>
      <c r="AW1392" t="e">
        <f>VLOOKUP(A1392,#REF!,5,FALSE)</f>
        <v>#REF!</v>
      </c>
      <c r="AX1392">
        <f>SUMIF(量化书目统计!A:A,H1392,量化书目统计!G:G)</f>
        <v>0</v>
      </c>
    </row>
    <row r="1393" spans="1:50" x14ac:dyDescent="0.3">
      <c r="A1393" t="s">
        <v>1567</v>
      </c>
      <c r="B1393" t="s">
        <v>539</v>
      </c>
      <c r="C1393" t="s">
        <v>117</v>
      </c>
      <c r="D1393">
        <v>4</v>
      </c>
      <c r="E1393" t="s">
        <v>1568</v>
      </c>
      <c r="F1393" s="1" t="s">
        <v>1569</v>
      </c>
      <c r="G1393" t="s">
        <v>1570</v>
      </c>
      <c r="H1393" t="e">
        <f>VLOOKUP(F1393,#REF!,2,FALSE)</f>
        <v>#REF!</v>
      </c>
      <c r="I1393" t="s">
        <v>74</v>
      </c>
      <c r="J1393" s="4">
        <v>44259</v>
      </c>
      <c r="K1393" s="4">
        <v>44287</v>
      </c>
      <c r="L1393" s="3">
        <f>IF(K1393&lt;&gt;0,K1393-J1393,"")</f>
        <v>28</v>
      </c>
      <c r="M1393" s="4">
        <v>44291</v>
      </c>
      <c r="N1393">
        <f>M1393-J1393</f>
        <v>32</v>
      </c>
      <c r="O1393">
        <v>0</v>
      </c>
      <c r="P1393" t="e">
        <f>VLOOKUP(F1393,#REF!,3,FALSE)</f>
        <v>#REF!</v>
      </c>
      <c r="Q1393">
        <f>IF(OR(ISNUMBER(SEARCH("高等数学",E1393)),ISNUMBER(SEARCH("数学分析",E1393)),ISNUMBER(SEARCH("微积分",E1393))),1,IF(OR(ISNUMBER(SEARCH("概率",E1393)),ISNUMBER(SEARCH("数理统计",E1393)),ISNUMBER(SEARCH("统计",E1393))),2,IF(ISNUMBER(SEARCH("代数",E1393)),3,IF(OR(ISNUMBER(SEARCH("运筹",E1393)),ISNUMBER(SEARCH("优化",E1393))),4,0))))</f>
        <v>0</v>
      </c>
      <c r="R1393" t="str">
        <f>IF(AND(Q1393&gt;0,O1393=1),Q1393&amp;"-"&amp;E1393,"")</f>
        <v/>
      </c>
      <c r="S1393" t="s">
        <v>80</v>
      </c>
      <c r="T1393">
        <v>1</v>
      </c>
      <c r="U1393">
        <v>1</v>
      </c>
      <c r="V1393" t="s">
        <v>80</v>
      </c>
      <c r="W1393">
        <v>5</v>
      </c>
      <c r="X1393">
        <v>21</v>
      </c>
      <c r="Y1393">
        <v>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e">
        <f>VLOOKUP(A1393,#REF!,4,FALSE)</f>
        <v>#REF!</v>
      </c>
      <c r="AW1393" t="e">
        <f>VLOOKUP(A1393,#REF!,5,FALSE)</f>
        <v>#REF!</v>
      </c>
      <c r="AX1393">
        <f>SUMIF(量化书目统计!A:A,H1393,量化书目统计!G:G)</f>
        <v>0</v>
      </c>
    </row>
    <row r="1394" spans="1:50" x14ac:dyDescent="0.3">
      <c r="A1394" t="s">
        <v>1571</v>
      </c>
      <c r="B1394" t="s">
        <v>539</v>
      </c>
      <c r="C1394" t="s">
        <v>76</v>
      </c>
      <c r="D1394">
        <v>4</v>
      </c>
      <c r="E1394" t="s">
        <v>1572</v>
      </c>
      <c r="F1394" s="1" t="s">
        <v>1573</v>
      </c>
      <c r="G1394" t="s">
        <v>1574</v>
      </c>
      <c r="H1394" t="e">
        <f>VLOOKUP(F1394,#REF!,2,FALSE)</f>
        <v>#REF!</v>
      </c>
      <c r="I1394" t="s">
        <v>59</v>
      </c>
      <c r="J1394" s="4">
        <v>44186</v>
      </c>
      <c r="K1394" s="4">
        <v>44260</v>
      </c>
      <c r="L1394" s="3">
        <f>IF(K1394&lt;&gt;0,K1394-J1394,"")</f>
        <v>74</v>
      </c>
      <c r="M1394" s="4">
        <v>44260</v>
      </c>
      <c r="N1394">
        <f>M1394-J1394</f>
        <v>74</v>
      </c>
      <c r="O1394">
        <v>0</v>
      </c>
      <c r="P1394" t="e">
        <f>VLOOKUP(F1394,#REF!,3,FALSE)</f>
        <v>#REF!</v>
      </c>
      <c r="Q1394">
        <f>IF(OR(ISNUMBER(SEARCH("高等数学",E1394)),ISNUMBER(SEARCH("数学分析",E1394)),ISNUMBER(SEARCH("微积分",E1394))),1,IF(OR(ISNUMBER(SEARCH("概率",E1394)),ISNUMBER(SEARCH("数理统计",E1394)),ISNUMBER(SEARCH("统计",E1394))),2,IF(ISNUMBER(SEARCH("代数",E1394)),3,IF(OR(ISNUMBER(SEARCH("运筹",E1394)),ISNUMBER(SEARCH("优化",E1394))),4,0))))</f>
        <v>0</v>
      </c>
      <c r="R1394" t="str">
        <f>IF(AND(Q1394&gt;0,O1394=1),Q1394&amp;"-"&amp;E1394,"")</f>
        <v/>
      </c>
      <c r="S1394" t="s">
        <v>28</v>
      </c>
      <c r="T1394">
        <v>16</v>
      </c>
      <c r="U1394">
        <v>1</v>
      </c>
      <c r="V1394" t="s">
        <v>80</v>
      </c>
      <c r="W1394">
        <v>1</v>
      </c>
      <c r="X1394">
        <v>16</v>
      </c>
      <c r="Y1394">
        <v>11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e">
        <f>VLOOKUP(A1394,#REF!,4,FALSE)</f>
        <v>#REF!</v>
      </c>
      <c r="AW1394" t="e">
        <f>VLOOKUP(A1394,#REF!,5,FALSE)</f>
        <v>#REF!</v>
      </c>
      <c r="AX1394">
        <f>SUMIF(量化书目统计!A:A,H1394,量化书目统计!G:G)</f>
        <v>0</v>
      </c>
    </row>
    <row r="1395" spans="1:50" x14ac:dyDescent="0.3">
      <c r="A1395" t="s">
        <v>1577</v>
      </c>
      <c r="B1395" t="s">
        <v>539</v>
      </c>
      <c r="C1395" t="s">
        <v>117</v>
      </c>
      <c r="D1395">
        <v>4</v>
      </c>
      <c r="E1395" t="s">
        <v>1089</v>
      </c>
      <c r="F1395" s="1" t="s">
        <v>1578</v>
      </c>
      <c r="G1395" t="s">
        <v>1579</v>
      </c>
      <c r="H1395" t="e">
        <f>VLOOKUP(F1395,#REF!,2,FALSE)</f>
        <v>#REF!</v>
      </c>
      <c r="I1395" t="s">
        <v>59</v>
      </c>
      <c r="J1395" s="4">
        <v>44567</v>
      </c>
      <c r="K1395" s="4">
        <v>44575</v>
      </c>
      <c r="L1395" s="3">
        <f>IF(K1395&lt;&gt;0,K1395-J1395,"")</f>
        <v>8</v>
      </c>
      <c r="M1395" s="4">
        <v>44627</v>
      </c>
      <c r="N1395">
        <f>M1395-J1395</f>
        <v>60</v>
      </c>
      <c r="O1395">
        <v>0</v>
      </c>
      <c r="P1395" t="e">
        <f>VLOOKUP(F1395,#REF!,3,FALSE)</f>
        <v>#REF!</v>
      </c>
      <c r="Q1395">
        <f>IF(OR(ISNUMBER(SEARCH("高等数学",E1395)),ISNUMBER(SEARCH("数学分析",E1395)),ISNUMBER(SEARCH("微积分",E1395))),1,IF(OR(ISNUMBER(SEARCH("概率",E1395)),ISNUMBER(SEARCH("数理统计",E1395)),ISNUMBER(SEARCH("统计",E1395))),2,IF(ISNUMBER(SEARCH("代数",E1395)),3,IF(OR(ISNUMBER(SEARCH("运筹",E1395)),ISNUMBER(SEARCH("优化",E1395))),4,0))))</f>
        <v>3</v>
      </c>
      <c r="R1395" t="str">
        <f>IF(AND(Q1395&gt;0,O1395=1),Q1395&amp;"-"&amp;E1395,"")</f>
        <v/>
      </c>
      <c r="S1395" t="s">
        <v>38</v>
      </c>
      <c r="T1395">
        <v>18</v>
      </c>
      <c r="U1395">
        <v>1</v>
      </c>
      <c r="V1395" t="s">
        <v>38</v>
      </c>
      <c r="W1395">
        <v>18</v>
      </c>
      <c r="X1395">
        <v>58</v>
      </c>
      <c r="Y1395">
        <v>15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e">
        <f>VLOOKUP(A1395,#REF!,4,FALSE)</f>
        <v>#REF!</v>
      </c>
      <c r="AW1395" t="e">
        <f>VLOOKUP(A1395,#REF!,5,FALSE)</f>
        <v>#REF!</v>
      </c>
      <c r="AX1395">
        <f>SUMIF(量化书目统计!A:A,H1395,量化书目统计!G:G)</f>
        <v>0</v>
      </c>
    </row>
    <row r="1396" spans="1:50" x14ac:dyDescent="0.3">
      <c r="A1396" t="s">
        <v>1580</v>
      </c>
      <c r="B1396" t="s">
        <v>539</v>
      </c>
      <c r="C1396" t="s">
        <v>76</v>
      </c>
      <c r="D1396">
        <v>4</v>
      </c>
      <c r="E1396" t="s">
        <v>1581</v>
      </c>
      <c r="F1396" s="1" t="s">
        <v>1582</v>
      </c>
      <c r="G1396" t="s">
        <v>1583</v>
      </c>
      <c r="H1396" t="e">
        <f>VLOOKUP(F1396,#REF!,2,FALSE)</f>
        <v>#REF!</v>
      </c>
      <c r="I1396" t="s">
        <v>59</v>
      </c>
      <c r="J1396" s="4">
        <v>44154</v>
      </c>
      <c r="K1396" s="4">
        <v>44159</v>
      </c>
      <c r="L1396" s="3">
        <f>IF(K1396&lt;&gt;0,K1396-J1396,"")</f>
        <v>5</v>
      </c>
      <c r="M1396" s="4">
        <v>44214</v>
      </c>
      <c r="N1396">
        <f>M1396-J1396</f>
        <v>60</v>
      </c>
      <c r="O1396">
        <v>0</v>
      </c>
      <c r="P1396" t="e">
        <f>VLOOKUP(F1396,#REF!,3,FALSE)</f>
        <v>#REF!</v>
      </c>
      <c r="Q1396">
        <f>IF(OR(ISNUMBER(SEARCH("高等数学",E1396)),ISNUMBER(SEARCH("数学分析",E1396)),ISNUMBER(SEARCH("微积分",E1396))),1,IF(OR(ISNUMBER(SEARCH("概率",E1396)),ISNUMBER(SEARCH("数理统计",E1396)),ISNUMBER(SEARCH("统计",E1396))),2,IF(ISNUMBER(SEARCH("代数",E1396)),3,IF(OR(ISNUMBER(SEARCH("运筹",E1396)),ISNUMBER(SEARCH("优化",E1396))),4,0))))</f>
        <v>1</v>
      </c>
      <c r="R1396" t="str">
        <f>IF(AND(Q1396&gt;0,O1396=1),Q1396&amp;"-"&amp;E1396,"")</f>
        <v/>
      </c>
      <c r="S1396" t="s">
        <v>28</v>
      </c>
      <c r="T1396">
        <v>11</v>
      </c>
      <c r="U1396">
        <v>3</v>
      </c>
      <c r="V1396" t="s">
        <v>28</v>
      </c>
      <c r="W1396">
        <v>12</v>
      </c>
      <c r="X1396">
        <v>11</v>
      </c>
      <c r="Y1396">
        <v>11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e">
        <f>VLOOKUP(A1396,#REF!,4,FALSE)</f>
        <v>#REF!</v>
      </c>
      <c r="AW1396" t="e">
        <f>VLOOKUP(A1396,#REF!,5,FALSE)</f>
        <v>#REF!</v>
      </c>
      <c r="AX1396">
        <f>SUMIF(量化书目统计!A:A,H1396,量化书目统计!G:G)</f>
        <v>0</v>
      </c>
    </row>
    <row r="1397" spans="1:50" x14ac:dyDescent="0.3">
      <c r="A1397" t="s">
        <v>184</v>
      </c>
      <c r="B1397" t="s">
        <v>22</v>
      </c>
      <c r="C1397" t="s">
        <v>185</v>
      </c>
      <c r="D1397">
        <v>5</v>
      </c>
      <c r="E1397" t="s">
        <v>186</v>
      </c>
      <c r="F1397" s="1" t="s">
        <v>187</v>
      </c>
      <c r="G1397" t="s">
        <v>188</v>
      </c>
      <c r="H1397" t="e">
        <f>VLOOKUP(F1397,#REF!,2,FALSE)</f>
        <v>#REF!</v>
      </c>
      <c r="I1397" t="s">
        <v>158</v>
      </c>
      <c r="J1397" s="4">
        <v>44427</v>
      </c>
      <c r="K1397" s="4">
        <v>44550</v>
      </c>
      <c r="L1397" s="3">
        <f>IF(K1397&lt;&gt;0,K1397-J1397,"")</f>
        <v>123</v>
      </c>
      <c r="M1397" s="4">
        <v>44526</v>
      </c>
      <c r="N1397">
        <f>M1397-J1397</f>
        <v>99</v>
      </c>
      <c r="O1397">
        <v>0</v>
      </c>
      <c r="P1397" t="e">
        <f>VLOOKUP(F1397,#REF!,3,FALSE)</f>
        <v>#REF!</v>
      </c>
      <c r="Q1397">
        <f>IF(OR(ISNUMBER(SEARCH("高等数学",E1397)),ISNUMBER(SEARCH("数学分析",E1397)),ISNUMBER(SEARCH("微积分",E1397))),1,IF(OR(ISNUMBER(SEARCH("概率",E1397)),ISNUMBER(SEARCH("数理统计",E1397)),ISNUMBER(SEARCH("统计",E1397))),2,IF(ISNUMBER(SEARCH("代数",E1397)),3,IF(OR(ISNUMBER(SEARCH("运筹",E1397)),ISNUMBER(SEARCH("优化",E1397))),4,0))))</f>
        <v>0</v>
      </c>
      <c r="R1397" t="str">
        <f>IF(AND(Q1397&gt;0,O1397=1),Q1397&amp;"-"&amp;E1397,"")</f>
        <v/>
      </c>
      <c r="S1397" t="s">
        <v>43</v>
      </c>
      <c r="U1397">
        <v>1</v>
      </c>
      <c r="V1397" t="s">
        <v>38</v>
      </c>
      <c r="W1397">
        <v>16</v>
      </c>
      <c r="X1397">
        <v>40</v>
      </c>
      <c r="Y1397">
        <v>14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e">
        <f>VLOOKUP(A1397,#REF!,4,FALSE)</f>
        <v>#REF!</v>
      </c>
      <c r="AW1397" t="e">
        <f>VLOOKUP(A1397,#REF!,5,FALSE)</f>
        <v>#REF!</v>
      </c>
      <c r="AX1397">
        <f>SUMIF(量化书目统计!A:A,H1397,量化书目统计!G:G)</f>
        <v>0</v>
      </c>
    </row>
    <row r="1398" spans="1:50" x14ac:dyDescent="0.3">
      <c r="A1398" t="s">
        <v>1584</v>
      </c>
      <c r="B1398" t="s">
        <v>539</v>
      </c>
      <c r="C1398" t="s">
        <v>117</v>
      </c>
      <c r="D1398">
        <v>4</v>
      </c>
      <c r="E1398" t="s">
        <v>1586</v>
      </c>
      <c r="F1398" s="1" t="s">
        <v>1587</v>
      </c>
      <c r="G1398" t="s">
        <v>1588</v>
      </c>
      <c r="H1398" t="e">
        <f>VLOOKUP(F1398,#REF!,2,FALSE)</f>
        <v>#REF!</v>
      </c>
      <c r="I1398" t="s">
        <v>49</v>
      </c>
      <c r="J1398" s="4">
        <v>44607</v>
      </c>
      <c r="K1398" s="4">
        <v>44820</v>
      </c>
      <c r="L1398" s="3">
        <f>IF(K1398&lt;&gt;0,K1398-J1398,"")</f>
        <v>213</v>
      </c>
      <c r="M1398" s="4">
        <v>44815</v>
      </c>
      <c r="N1398">
        <f>M1398-J1398</f>
        <v>208</v>
      </c>
      <c r="O1398">
        <v>0</v>
      </c>
      <c r="P1398" t="e">
        <f>VLOOKUP(F1398,#REF!,3,FALSE)</f>
        <v>#REF!</v>
      </c>
      <c r="Q1398">
        <f>IF(OR(ISNUMBER(SEARCH("高等数学",E1398)),ISNUMBER(SEARCH("数学分析",E1398)),ISNUMBER(SEARCH("微积分",E1398))),1,IF(OR(ISNUMBER(SEARCH("概率",E1398)),ISNUMBER(SEARCH("数理统计",E1398)),ISNUMBER(SEARCH("统计",E1398))),2,IF(ISNUMBER(SEARCH("代数",E1398)),3,IF(OR(ISNUMBER(SEARCH("运筹",E1398)),ISNUMBER(SEARCH("优化",E1398))),4,0))))</f>
        <v>0</v>
      </c>
      <c r="R1398" t="str">
        <f>IF(AND(Q1398&gt;0,O1398=1),Q1398&amp;"-"&amp;E1398,"")</f>
        <v/>
      </c>
      <c r="S1398" t="s">
        <v>99</v>
      </c>
      <c r="T1398">
        <v>1</v>
      </c>
      <c r="U1398">
        <v>1</v>
      </c>
      <c r="V1398" t="s">
        <v>43</v>
      </c>
      <c r="X1398">
        <v>61</v>
      </c>
      <c r="Y1398">
        <v>14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e">
        <f>VLOOKUP(A1398,#REF!,4,FALSE)</f>
        <v>#REF!</v>
      </c>
      <c r="AW1398" t="e">
        <f>VLOOKUP(A1398,#REF!,5,FALSE)</f>
        <v>#REF!</v>
      </c>
      <c r="AX1398">
        <f>SUMIF(量化书目统计!A:A,H1398,量化书目统计!G:G)</f>
        <v>0</v>
      </c>
    </row>
    <row r="1399" spans="1:50" x14ac:dyDescent="0.3">
      <c r="A1399" t="s">
        <v>1589</v>
      </c>
      <c r="B1399" t="s">
        <v>539</v>
      </c>
      <c r="C1399" t="s">
        <v>45</v>
      </c>
      <c r="D1399">
        <v>5</v>
      </c>
      <c r="E1399" t="s">
        <v>1590</v>
      </c>
      <c r="F1399" s="1" t="s">
        <v>1591</v>
      </c>
      <c r="G1399" t="s">
        <v>1592</v>
      </c>
      <c r="H1399" t="e">
        <f>VLOOKUP(F1399,#REF!,2,FALSE)</f>
        <v>#REF!</v>
      </c>
      <c r="I1399" t="s">
        <v>49</v>
      </c>
      <c r="J1399" s="4">
        <v>43984</v>
      </c>
      <c r="K1399" s="4">
        <v>44084</v>
      </c>
      <c r="L1399" s="3">
        <f>IF(K1399&lt;&gt;0,K1399-J1399,"")</f>
        <v>100</v>
      </c>
      <c r="M1399" s="4">
        <v>44104</v>
      </c>
      <c r="N1399">
        <f>M1399-J1399</f>
        <v>120</v>
      </c>
      <c r="O1399">
        <v>0</v>
      </c>
      <c r="P1399" t="e">
        <f>VLOOKUP(F1399,#REF!,3,FALSE)</f>
        <v>#REF!</v>
      </c>
      <c r="Q1399">
        <f>IF(OR(ISNUMBER(SEARCH("高等数学",E1399)),ISNUMBER(SEARCH("数学分析",E1399)),ISNUMBER(SEARCH("微积分",E1399))),1,IF(OR(ISNUMBER(SEARCH("概率",E1399)),ISNUMBER(SEARCH("数理统计",E1399)),ISNUMBER(SEARCH("统计",E1399))),2,IF(ISNUMBER(SEARCH("代数",E1399)),3,IF(OR(ISNUMBER(SEARCH("运筹",E1399)),ISNUMBER(SEARCH("优化",E1399))),4,0))))</f>
        <v>0</v>
      </c>
      <c r="R1399" t="str">
        <f>IF(AND(Q1399&gt;0,O1399=1),Q1399&amp;"-"&amp;E1399,"")</f>
        <v/>
      </c>
      <c r="S1399" t="s">
        <v>43</v>
      </c>
      <c r="U1399">
        <v>1</v>
      </c>
      <c r="V1399" t="s">
        <v>28</v>
      </c>
      <c r="W1399">
        <v>1</v>
      </c>
      <c r="X1399">
        <v>0</v>
      </c>
      <c r="Y1399">
        <v>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e">
        <f>VLOOKUP(A1399,#REF!,4,FALSE)</f>
        <v>#REF!</v>
      </c>
      <c r="AW1399" t="e">
        <f>VLOOKUP(A1399,#REF!,5,FALSE)</f>
        <v>#REF!</v>
      </c>
      <c r="AX1399">
        <f>SUMIF(量化书目统计!A:A,H1399,量化书目统计!G:G)</f>
        <v>0</v>
      </c>
    </row>
    <row r="1400" spans="1:50" x14ac:dyDescent="0.3">
      <c r="A1400" t="s">
        <v>1593</v>
      </c>
      <c r="B1400" t="s">
        <v>539</v>
      </c>
      <c r="C1400" t="s">
        <v>45</v>
      </c>
      <c r="D1400">
        <v>5</v>
      </c>
      <c r="E1400" t="s">
        <v>1052</v>
      </c>
      <c r="F1400" s="1" t="s">
        <v>1053</v>
      </c>
      <c r="G1400" t="s">
        <v>1054</v>
      </c>
      <c r="H1400" t="e">
        <f>VLOOKUP(F1400,#REF!,2,FALSE)</f>
        <v>#REF!</v>
      </c>
      <c r="I1400" t="s">
        <v>53</v>
      </c>
      <c r="J1400" s="4">
        <v>44154</v>
      </c>
      <c r="K1400" s="4">
        <v>44158</v>
      </c>
      <c r="L1400" s="3">
        <f>IF(K1400&lt;&gt;0,K1400-J1400,"")</f>
        <v>4</v>
      </c>
      <c r="M1400" s="4">
        <v>44168</v>
      </c>
      <c r="N1400">
        <f>M1400-J1400</f>
        <v>14</v>
      </c>
      <c r="O1400">
        <v>0</v>
      </c>
      <c r="P1400" t="e">
        <f>VLOOKUP(F1400,#REF!,3,FALSE)</f>
        <v>#REF!</v>
      </c>
      <c r="Q1400">
        <f>IF(OR(ISNUMBER(SEARCH("高等数学",E1400)),ISNUMBER(SEARCH("数学分析",E1400)),ISNUMBER(SEARCH("微积分",E1400))),1,IF(OR(ISNUMBER(SEARCH("概率",E1400)),ISNUMBER(SEARCH("数理统计",E1400)),ISNUMBER(SEARCH("统计",E1400))),2,IF(ISNUMBER(SEARCH("代数",E1400)),3,IF(OR(ISNUMBER(SEARCH("运筹",E1400)),ISNUMBER(SEARCH("优化",E1400))),4,0))))</f>
        <v>0</v>
      </c>
      <c r="R1400" t="str">
        <f>IF(AND(Q1400&gt;0,O1400=1),Q1400&amp;"-"&amp;E1400,"")</f>
        <v/>
      </c>
      <c r="S1400" t="s">
        <v>28</v>
      </c>
      <c r="T1400">
        <v>11</v>
      </c>
      <c r="U1400">
        <v>2</v>
      </c>
      <c r="V1400" t="s">
        <v>28</v>
      </c>
      <c r="W1400">
        <v>12</v>
      </c>
      <c r="X1400">
        <v>11</v>
      </c>
      <c r="Y1400">
        <v>15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e">
        <f>VLOOKUP(A1400,#REF!,4,FALSE)</f>
        <v>#REF!</v>
      </c>
      <c r="AW1400" t="e">
        <f>VLOOKUP(A1400,#REF!,5,FALSE)</f>
        <v>#REF!</v>
      </c>
      <c r="AX1400">
        <f>SUMIF(量化书目统计!A:A,H1400,量化书目统计!G:G)</f>
        <v>0</v>
      </c>
    </row>
    <row r="1401" spans="1:50" x14ac:dyDescent="0.3">
      <c r="A1401" t="s">
        <v>1594</v>
      </c>
      <c r="B1401" t="s">
        <v>539</v>
      </c>
      <c r="C1401" t="s">
        <v>45</v>
      </c>
      <c r="D1401">
        <v>5</v>
      </c>
      <c r="E1401" t="s">
        <v>1595</v>
      </c>
      <c r="F1401" s="1" t="s">
        <v>1596</v>
      </c>
      <c r="G1401" t="s">
        <v>1597</v>
      </c>
      <c r="H1401" t="e">
        <f>VLOOKUP(F1401,#REF!,2,FALSE)</f>
        <v>#REF!</v>
      </c>
      <c r="I1401" t="s">
        <v>32</v>
      </c>
      <c r="J1401" s="4">
        <v>44622</v>
      </c>
      <c r="K1401" s="4">
        <v>44811</v>
      </c>
      <c r="L1401" s="3">
        <f>IF(K1401&lt;&gt;0,K1401-J1401,"")</f>
        <v>189</v>
      </c>
      <c r="M1401" s="4">
        <v>44815</v>
      </c>
      <c r="N1401">
        <f>M1401-J1401</f>
        <v>193</v>
      </c>
      <c r="O1401">
        <v>0</v>
      </c>
      <c r="P1401" t="e">
        <f>VLOOKUP(F1401,#REF!,3,FALSE)</f>
        <v>#REF!</v>
      </c>
      <c r="Q1401">
        <f>IF(OR(ISNUMBER(SEARCH("高等数学",E1401)),ISNUMBER(SEARCH("数学分析",E1401)),ISNUMBER(SEARCH("微积分",E1401))),1,IF(OR(ISNUMBER(SEARCH("概率",E1401)),ISNUMBER(SEARCH("数理统计",E1401)),ISNUMBER(SEARCH("统计",E1401))),2,IF(ISNUMBER(SEARCH("代数",E1401)),3,IF(OR(ISNUMBER(SEARCH("运筹",E1401)),ISNUMBER(SEARCH("优化",E1401))),4,0))))</f>
        <v>0</v>
      </c>
      <c r="R1401" t="str">
        <f>IF(AND(Q1401&gt;0,O1401=1),Q1401&amp;"-"&amp;E1401,"")</f>
        <v/>
      </c>
      <c r="S1401" t="s">
        <v>99</v>
      </c>
      <c r="T1401">
        <v>3</v>
      </c>
      <c r="U1401">
        <v>1</v>
      </c>
      <c r="V1401" t="s">
        <v>43</v>
      </c>
      <c r="X1401">
        <v>63</v>
      </c>
      <c r="Y1401">
        <v>4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e">
        <f>VLOOKUP(A1401,#REF!,4,FALSE)</f>
        <v>#REF!</v>
      </c>
      <c r="AW1401" t="e">
        <f>VLOOKUP(A1401,#REF!,5,FALSE)</f>
        <v>#REF!</v>
      </c>
      <c r="AX1401">
        <f>SUMIF(量化书目统计!A:A,H1401,量化书目统计!G:G)</f>
        <v>0</v>
      </c>
    </row>
    <row r="1402" spans="1:50" x14ac:dyDescent="0.3">
      <c r="A1402" t="s">
        <v>1598</v>
      </c>
      <c r="B1402" t="s">
        <v>539</v>
      </c>
      <c r="C1402" t="s">
        <v>45</v>
      </c>
      <c r="D1402">
        <v>5</v>
      </c>
      <c r="E1402" t="s">
        <v>1599</v>
      </c>
      <c r="F1402" s="1" t="s">
        <v>1600</v>
      </c>
      <c r="G1402" t="s">
        <v>1601</v>
      </c>
      <c r="H1402" t="e">
        <f>VLOOKUP(F1402,#REF!,2,FALSE)</f>
        <v>#REF!</v>
      </c>
      <c r="I1402" t="s">
        <v>53</v>
      </c>
      <c r="J1402" s="4">
        <v>44083</v>
      </c>
      <c r="K1402" s="4">
        <v>44125</v>
      </c>
      <c r="L1402" s="3">
        <f>IF(K1402&lt;&gt;0,K1402-J1402,"")</f>
        <v>42</v>
      </c>
      <c r="M1402" s="4">
        <v>44124</v>
      </c>
      <c r="N1402">
        <f>M1402-J1402</f>
        <v>41</v>
      </c>
      <c r="O1402">
        <v>0</v>
      </c>
      <c r="P1402" t="e">
        <f>VLOOKUP(F1402,#REF!,3,FALSE)</f>
        <v>#REF!</v>
      </c>
      <c r="Q1402">
        <f>IF(OR(ISNUMBER(SEARCH("高等数学",E1402)),ISNUMBER(SEARCH("数学分析",E1402)),ISNUMBER(SEARCH("微积分",E1402))),1,IF(OR(ISNUMBER(SEARCH("概率",E1402)),ISNUMBER(SEARCH("数理统计",E1402)),ISNUMBER(SEARCH("统计",E1402))),2,IF(ISNUMBER(SEARCH("代数",E1402)),3,IF(OR(ISNUMBER(SEARCH("运筹",E1402)),ISNUMBER(SEARCH("优化",E1402))),4,0))))</f>
        <v>0</v>
      </c>
      <c r="R1402" t="str">
        <f>IF(AND(Q1402&gt;0,O1402=1),Q1402&amp;"-"&amp;E1402,"")</f>
        <v/>
      </c>
      <c r="S1402" t="s">
        <v>28</v>
      </c>
      <c r="T1402">
        <v>1</v>
      </c>
      <c r="U1402">
        <v>1</v>
      </c>
      <c r="V1402" t="s">
        <v>28</v>
      </c>
      <c r="W1402">
        <v>7</v>
      </c>
      <c r="X1402">
        <v>1</v>
      </c>
      <c r="Y1402">
        <v>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 t="e">
        <f>VLOOKUP(A1402,#REF!,4,FALSE)</f>
        <v>#REF!</v>
      </c>
      <c r="AW1402" t="e">
        <f>VLOOKUP(A1402,#REF!,5,FALSE)</f>
        <v>#REF!</v>
      </c>
      <c r="AX1402">
        <f>SUMIF(量化书目统计!A:A,H1402,量化书目统计!G:G)</f>
        <v>0</v>
      </c>
    </row>
    <row r="1403" spans="1:50" x14ac:dyDescent="0.3">
      <c r="A1403" t="s">
        <v>1604</v>
      </c>
      <c r="B1403" t="s">
        <v>539</v>
      </c>
      <c r="C1403" t="s">
        <v>45</v>
      </c>
      <c r="D1403">
        <v>5</v>
      </c>
      <c r="E1403" t="s">
        <v>1351</v>
      </c>
      <c r="F1403" s="1" t="s">
        <v>1352</v>
      </c>
      <c r="G1403" t="s">
        <v>1353</v>
      </c>
      <c r="H1403" t="e">
        <f>VLOOKUP(F1403,#REF!,2,FALSE)</f>
        <v>#REF!</v>
      </c>
      <c r="I1403" t="s">
        <v>49</v>
      </c>
      <c r="J1403" s="4">
        <v>44534</v>
      </c>
      <c r="K1403" s="4">
        <v>44571</v>
      </c>
      <c r="L1403" s="3">
        <f>IF(K1403&lt;&gt;0,K1403-J1403,"")</f>
        <v>37</v>
      </c>
      <c r="M1403" s="4">
        <v>44594</v>
      </c>
      <c r="N1403">
        <f>M1403-J1403</f>
        <v>60</v>
      </c>
      <c r="O1403">
        <v>0</v>
      </c>
      <c r="P1403" t="e">
        <f>VLOOKUP(F1403,#REF!,3,FALSE)</f>
        <v>#REF!</v>
      </c>
      <c r="Q1403">
        <f>IF(OR(ISNUMBER(SEARCH("高等数学",E1403)),ISNUMBER(SEARCH("数学分析",E1403)),ISNUMBER(SEARCH("微积分",E1403))),1,IF(OR(ISNUMBER(SEARCH("概率",E1403)),ISNUMBER(SEARCH("数理统计",E1403)),ISNUMBER(SEARCH("统计",E1403))),2,IF(ISNUMBER(SEARCH("代数",E1403)),3,IF(OR(ISNUMBER(SEARCH("运筹",E1403)),ISNUMBER(SEARCH("优化",E1403))),4,0))))</f>
        <v>0</v>
      </c>
      <c r="R1403" t="str">
        <f>IF(AND(Q1403&gt;0,O1403=1),Q1403&amp;"-"&amp;E1403,"")</f>
        <v/>
      </c>
      <c r="S1403" t="s">
        <v>38</v>
      </c>
      <c r="T1403">
        <v>13</v>
      </c>
      <c r="U1403">
        <v>1</v>
      </c>
      <c r="V1403" t="s">
        <v>38</v>
      </c>
      <c r="W1403">
        <v>18</v>
      </c>
      <c r="X1403">
        <v>53</v>
      </c>
      <c r="Y1403">
        <v>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e">
        <f>VLOOKUP(A1403,#REF!,4,FALSE)</f>
        <v>#REF!</v>
      </c>
      <c r="AW1403" t="e">
        <f>VLOOKUP(A1403,#REF!,5,FALSE)</f>
        <v>#REF!</v>
      </c>
      <c r="AX1403">
        <f>SUMIF(量化书目统计!A:A,H1403,量化书目统计!G:G)</f>
        <v>0</v>
      </c>
    </row>
    <row r="1404" spans="1:50" x14ac:dyDescent="0.3">
      <c r="A1404" t="s">
        <v>1605</v>
      </c>
      <c r="B1404" t="s">
        <v>539</v>
      </c>
      <c r="C1404" t="s">
        <v>45</v>
      </c>
      <c r="D1404">
        <v>5</v>
      </c>
      <c r="E1404" t="s">
        <v>102</v>
      </c>
      <c r="F1404" s="1" t="s">
        <v>103</v>
      </c>
      <c r="G1404" t="s">
        <v>104</v>
      </c>
      <c r="H1404" t="e">
        <f>VLOOKUP(F1404,#REF!,2,FALSE)</f>
        <v>#REF!</v>
      </c>
      <c r="I1404" t="s">
        <v>27</v>
      </c>
      <c r="J1404" s="4">
        <v>44180</v>
      </c>
      <c r="K1404" s="4">
        <v>44206</v>
      </c>
      <c r="L1404" s="3">
        <f>IF(K1404&lt;&gt;0,K1404-J1404,"")</f>
        <v>26</v>
      </c>
      <c r="M1404" s="4">
        <v>44242</v>
      </c>
      <c r="N1404">
        <f>M1404-J1404</f>
        <v>62</v>
      </c>
      <c r="O1404">
        <v>0</v>
      </c>
      <c r="P1404" t="e">
        <f>VLOOKUP(F1404,#REF!,3,FALSE)</f>
        <v>#REF!</v>
      </c>
      <c r="Q1404">
        <f>IF(OR(ISNUMBER(SEARCH("高等数学",E1404)),ISNUMBER(SEARCH("数学分析",E1404)),ISNUMBER(SEARCH("微积分",E1404))),1,IF(OR(ISNUMBER(SEARCH("概率",E1404)),ISNUMBER(SEARCH("数理统计",E1404)),ISNUMBER(SEARCH("统计",E1404))),2,IF(ISNUMBER(SEARCH("代数",E1404)),3,IF(OR(ISNUMBER(SEARCH("运筹",E1404)),ISNUMBER(SEARCH("优化",E1404))),4,0))))</f>
        <v>0</v>
      </c>
      <c r="R1404" t="str">
        <f>IF(AND(Q1404&gt;0,O1404=1),Q1404&amp;"-"&amp;E1404,"")</f>
        <v/>
      </c>
      <c r="S1404" t="s">
        <v>28</v>
      </c>
      <c r="T1404">
        <v>15</v>
      </c>
      <c r="U1404">
        <v>1</v>
      </c>
      <c r="V1404" t="s">
        <v>28</v>
      </c>
      <c r="W1404">
        <v>18</v>
      </c>
      <c r="X1404">
        <v>15</v>
      </c>
      <c r="Y1404">
        <v>20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 t="e">
        <f>VLOOKUP(A1404,#REF!,4,FALSE)</f>
        <v>#REF!</v>
      </c>
      <c r="AW1404" t="e">
        <f>VLOOKUP(A1404,#REF!,5,FALSE)</f>
        <v>#REF!</v>
      </c>
      <c r="AX1404">
        <f>SUMIF(量化书目统计!A:A,H1404,量化书目统计!G:G)</f>
        <v>0</v>
      </c>
    </row>
    <row r="1405" spans="1:50" x14ac:dyDescent="0.3">
      <c r="A1405" t="s">
        <v>1606</v>
      </c>
      <c r="B1405" t="s">
        <v>539</v>
      </c>
      <c r="C1405" t="s">
        <v>45</v>
      </c>
      <c r="D1405">
        <v>5</v>
      </c>
      <c r="E1405" t="s">
        <v>1607</v>
      </c>
      <c r="F1405" s="1" t="s">
        <v>1608</v>
      </c>
      <c r="G1405" t="s">
        <v>1609</v>
      </c>
      <c r="H1405" t="e">
        <f>VLOOKUP(F1405,#REF!,2,FALSE)</f>
        <v>#REF!</v>
      </c>
      <c r="I1405" t="s">
        <v>49</v>
      </c>
      <c r="J1405" s="4">
        <v>44163</v>
      </c>
      <c r="K1405" s="4">
        <v>44178</v>
      </c>
      <c r="L1405" s="3">
        <f>IF(K1405&lt;&gt;0,K1405-J1405,"")</f>
        <v>15</v>
      </c>
      <c r="M1405" s="4">
        <v>44180</v>
      </c>
      <c r="N1405">
        <f>M1405-J1405</f>
        <v>17</v>
      </c>
      <c r="O1405">
        <v>0</v>
      </c>
      <c r="P1405" t="e">
        <f>VLOOKUP(F1405,#REF!,3,FALSE)</f>
        <v>#REF!</v>
      </c>
      <c r="Q1405">
        <f>IF(OR(ISNUMBER(SEARCH("高等数学",E1405)),ISNUMBER(SEARCH("数学分析",E1405)),ISNUMBER(SEARCH("微积分",E1405))),1,IF(OR(ISNUMBER(SEARCH("概率",E1405)),ISNUMBER(SEARCH("数理统计",E1405)),ISNUMBER(SEARCH("统计",E1405))),2,IF(ISNUMBER(SEARCH("代数",E1405)),3,IF(OR(ISNUMBER(SEARCH("运筹",E1405)),ISNUMBER(SEARCH("优化",E1405))),4,0))))</f>
        <v>0</v>
      </c>
      <c r="R1405" t="str">
        <f>IF(AND(Q1405&gt;0,O1405=1),Q1405&amp;"-"&amp;E1405,"")</f>
        <v/>
      </c>
      <c r="S1405" t="s">
        <v>28</v>
      </c>
      <c r="T1405">
        <v>12</v>
      </c>
      <c r="U1405">
        <v>1</v>
      </c>
      <c r="V1405" t="s">
        <v>28</v>
      </c>
      <c r="W1405">
        <v>15</v>
      </c>
      <c r="X1405">
        <v>12</v>
      </c>
      <c r="Y1405">
        <v>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e">
        <f>VLOOKUP(A1405,#REF!,4,FALSE)</f>
        <v>#REF!</v>
      </c>
      <c r="AW1405" t="e">
        <f>VLOOKUP(A1405,#REF!,5,FALSE)</f>
        <v>#REF!</v>
      </c>
      <c r="AX1405">
        <f>SUMIF(量化书目统计!A:A,H1405,量化书目统计!G:G)</f>
        <v>0</v>
      </c>
    </row>
    <row r="1406" spans="1:50" x14ac:dyDescent="0.3">
      <c r="A1406" t="s">
        <v>1610</v>
      </c>
      <c r="B1406" t="s">
        <v>539</v>
      </c>
      <c r="C1406" t="s">
        <v>45</v>
      </c>
      <c r="D1406">
        <v>5</v>
      </c>
      <c r="E1406" t="s">
        <v>1611</v>
      </c>
      <c r="F1406" s="1" t="s">
        <v>1612</v>
      </c>
      <c r="G1406" t="s">
        <v>1613</v>
      </c>
      <c r="H1406" t="e">
        <f>VLOOKUP(F1406,#REF!,2,FALSE)</f>
        <v>#REF!</v>
      </c>
      <c r="I1406" t="s">
        <v>49</v>
      </c>
      <c r="J1406" s="4">
        <v>44458</v>
      </c>
      <c r="K1406" s="4">
        <v>44517</v>
      </c>
      <c r="L1406" s="3">
        <f>IF(K1406&lt;&gt;0,K1406-J1406,"")</f>
        <v>59</v>
      </c>
      <c r="M1406" s="4">
        <v>44518</v>
      </c>
      <c r="N1406">
        <f>M1406-J1406</f>
        <v>60</v>
      </c>
      <c r="O1406">
        <v>0</v>
      </c>
      <c r="P1406" t="e">
        <f>VLOOKUP(F1406,#REF!,3,FALSE)</f>
        <v>#REF!</v>
      </c>
      <c r="Q1406">
        <f>IF(OR(ISNUMBER(SEARCH("高等数学",E1406)),ISNUMBER(SEARCH("数学分析",E1406)),ISNUMBER(SEARCH("微积分",E1406))),1,IF(OR(ISNUMBER(SEARCH("概率",E1406)),ISNUMBER(SEARCH("数理统计",E1406)),ISNUMBER(SEARCH("统计",E1406))),2,IF(ISNUMBER(SEARCH("代数",E1406)),3,IF(OR(ISNUMBER(SEARCH("运筹",E1406)),ISNUMBER(SEARCH("优化",E1406))),4,0))))</f>
        <v>0</v>
      </c>
      <c r="R1406" t="str">
        <f>IF(AND(Q1406&gt;0,O1406=1),Q1406&amp;"-"&amp;E1406,"")</f>
        <v/>
      </c>
      <c r="S1406" t="s">
        <v>38</v>
      </c>
      <c r="T1406">
        <v>3</v>
      </c>
      <c r="U1406">
        <v>1</v>
      </c>
      <c r="V1406" t="s">
        <v>38</v>
      </c>
      <c r="W1406">
        <v>11</v>
      </c>
      <c r="X1406">
        <v>43</v>
      </c>
      <c r="Y1406">
        <v>14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 t="e">
        <f>VLOOKUP(A1406,#REF!,4,FALSE)</f>
        <v>#REF!</v>
      </c>
      <c r="AW1406" t="e">
        <f>VLOOKUP(A1406,#REF!,5,FALSE)</f>
        <v>#REF!</v>
      </c>
      <c r="AX1406">
        <f>SUMIF(量化书目统计!A:A,H1406,量化书目统计!G:G)</f>
        <v>0</v>
      </c>
    </row>
    <row r="1407" spans="1:50" x14ac:dyDescent="0.3">
      <c r="A1407" t="s">
        <v>1614</v>
      </c>
      <c r="B1407" t="s">
        <v>539</v>
      </c>
      <c r="C1407" t="s">
        <v>45</v>
      </c>
      <c r="D1407">
        <v>5</v>
      </c>
      <c r="E1407" t="s">
        <v>1615</v>
      </c>
      <c r="F1407" s="1" t="s">
        <v>1616</v>
      </c>
      <c r="G1407" t="s">
        <v>1617</v>
      </c>
      <c r="H1407" t="e">
        <f>VLOOKUP(F1407,#REF!,2,FALSE)</f>
        <v>#REF!</v>
      </c>
      <c r="I1407" t="s">
        <v>317</v>
      </c>
      <c r="J1407" s="4">
        <v>44455</v>
      </c>
      <c r="K1407" s="4">
        <v>44497</v>
      </c>
      <c r="L1407" s="3">
        <f>IF(K1407&lt;&gt;0,K1407-J1407,"")</f>
        <v>42</v>
      </c>
      <c r="M1407" s="4">
        <v>44515</v>
      </c>
      <c r="N1407">
        <f>M1407-J1407</f>
        <v>60</v>
      </c>
      <c r="O1407">
        <v>0</v>
      </c>
      <c r="P1407" t="e">
        <f>VLOOKUP(F1407,#REF!,3,FALSE)</f>
        <v>#REF!</v>
      </c>
      <c r="Q1407">
        <f>IF(OR(ISNUMBER(SEARCH("高等数学",E1407)),ISNUMBER(SEARCH("数学分析",E1407)),ISNUMBER(SEARCH("微积分",E1407))),1,IF(OR(ISNUMBER(SEARCH("概率",E1407)),ISNUMBER(SEARCH("数理统计",E1407)),ISNUMBER(SEARCH("统计",E1407))),2,IF(ISNUMBER(SEARCH("代数",E1407)),3,IF(OR(ISNUMBER(SEARCH("运筹",E1407)),ISNUMBER(SEARCH("优化",E1407))),4,0))))</f>
        <v>0</v>
      </c>
      <c r="R1407" t="str">
        <f>IF(AND(Q1407&gt;0,O1407=1),Q1407&amp;"-"&amp;E1407,"")</f>
        <v/>
      </c>
      <c r="S1407" t="s">
        <v>38</v>
      </c>
      <c r="T1407">
        <v>2</v>
      </c>
      <c r="U1407">
        <v>1</v>
      </c>
      <c r="V1407" t="s">
        <v>38</v>
      </c>
      <c r="W1407">
        <v>8</v>
      </c>
      <c r="X1407">
        <v>42</v>
      </c>
      <c r="Y1407">
        <v>11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e">
        <f>VLOOKUP(A1407,#REF!,4,FALSE)</f>
        <v>#REF!</v>
      </c>
      <c r="AW1407" t="e">
        <f>VLOOKUP(A1407,#REF!,5,FALSE)</f>
        <v>#REF!</v>
      </c>
      <c r="AX1407">
        <f>SUMIF(量化书目统计!A:A,H1407,量化书目统计!G:G)</f>
        <v>0</v>
      </c>
    </row>
    <row r="1408" spans="1:50" x14ac:dyDescent="0.3">
      <c r="A1408" t="s">
        <v>226</v>
      </c>
      <c r="B1408" t="s">
        <v>22</v>
      </c>
      <c r="C1408" t="s">
        <v>227</v>
      </c>
      <c r="D1408">
        <v>10</v>
      </c>
      <c r="E1408" t="s">
        <v>228</v>
      </c>
      <c r="F1408" s="1" t="s">
        <v>229</v>
      </c>
      <c r="G1408" t="s">
        <v>230</v>
      </c>
      <c r="H1408" t="e">
        <f>VLOOKUP(F1408,#REF!,2,FALSE)</f>
        <v>#REF!</v>
      </c>
      <c r="I1408" t="s">
        <v>231</v>
      </c>
      <c r="J1408" s="4">
        <v>44186</v>
      </c>
      <c r="K1408" s="4">
        <v>44225</v>
      </c>
      <c r="L1408" s="3">
        <f>IF(K1408&lt;&gt;0,K1408-J1408,"")</f>
        <v>39</v>
      </c>
      <c r="M1408" s="4">
        <v>44260</v>
      </c>
      <c r="N1408">
        <f>M1408-J1408</f>
        <v>74</v>
      </c>
      <c r="O1408">
        <v>0</v>
      </c>
      <c r="P1408" t="e">
        <f>VLOOKUP(F1408,#REF!,3,FALSE)</f>
        <v>#REF!</v>
      </c>
      <c r="Q1408">
        <f>IF(OR(ISNUMBER(SEARCH("高等数学",E1408)),ISNUMBER(SEARCH("数学分析",E1408)),ISNUMBER(SEARCH("微积分",E1408))),1,IF(OR(ISNUMBER(SEARCH("概率",E1408)),ISNUMBER(SEARCH("数理统计",E1408)),ISNUMBER(SEARCH("统计",E1408))),2,IF(ISNUMBER(SEARCH("代数",E1408)),3,IF(OR(ISNUMBER(SEARCH("运筹",E1408)),ISNUMBER(SEARCH("优化",E1408))),4,0))))</f>
        <v>0</v>
      </c>
      <c r="R1408" t="str">
        <f>IF(AND(Q1408&gt;0,O1408=1),Q1408&amp;"-"&amp;E1408,"")</f>
        <v/>
      </c>
      <c r="S1408" t="s">
        <v>28</v>
      </c>
      <c r="T1408">
        <v>16</v>
      </c>
      <c r="U1408">
        <v>1</v>
      </c>
      <c r="V1408" t="s">
        <v>43</v>
      </c>
      <c r="X1408">
        <v>16</v>
      </c>
      <c r="Y1408">
        <v>11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e">
        <f>VLOOKUP(A1408,#REF!,4,FALSE)</f>
        <v>#REF!</v>
      </c>
      <c r="AW1408" t="e">
        <f>VLOOKUP(A1408,#REF!,5,FALSE)</f>
        <v>#REF!</v>
      </c>
      <c r="AX1408">
        <f>SUMIF(量化书目统计!A:A,H1408,量化书目统计!G:G)</f>
        <v>0</v>
      </c>
    </row>
    <row r="1409" spans="1:50" x14ac:dyDescent="0.3">
      <c r="A1409" t="s">
        <v>1618</v>
      </c>
      <c r="B1409" t="s">
        <v>539</v>
      </c>
      <c r="C1409" t="s">
        <v>45</v>
      </c>
      <c r="D1409">
        <v>5</v>
      </c>
      <c r="E1409" t="s">
        <v>1619</v>
      </c>
      <c r="F1409" s="1" t="s">
        <v>1620</v>
      </c>
      <c r="G1409" t="s">
        <v>1621</v>
      </c>
      <c r="H1409" t="e">
        <f>VLOOKUP(F1409,#REF!,2,FALSE)</f>
        <v>#REF!</v>
      </c>
      <c r="I1409" t="s">
        <v>231</v>
      </c>
      <c r="J1409" s="4">
        <v>44196</v>
      </c>
      <c r="K1409" s="4">
        <v>44196</v>
      </c>
      <c r="L1409" s="3">
        <f>IF(K1409&lt;&gt;0,K1409-J1409,"")</f>
        <v>0</v>
      </c>
      <c r="M1409" s="4">
        <v>44256</v>
      </c>
      <c r="N1409">
        <f>M1409-J1409</f>
        <v>60</v>
      </c>
      <c r="O1409">
        <v>0</v>
      </c>
      <c r="P1409" t="e">
        <f>VLOOKUP(F1409,#REF!,3,FALSE)</f>
        <v>#REF!</v>
      </c>
      <c r="Q1409">
        <f>IF(OR(ISNUMBER(SEARCH("高等数学",E1409)),ISNUMBER(SEARCH("数学分析",E1409)),ISNUMBER(SEARCH("微积分",E1409))),1,IF(OR(ISNUMBER(SEARCH("概率",E1409)),ISNUMBER(SEARCH("数理统计",E1409)),ISNUMBER(SEARCH("统计",E1409))),2,IF(ISNUMBER(SEARCH("代数",E1409)),3,IF(OR(ISNUMBER(SEARCH("运筹",E1409)),ISNUMBER(SEARCH("优化",E1409))),4,0))))</f>
        <v>0</v>
      </c>
      <c r="R1409" t="str">
        <f>IF(AND(Q1409&gt;0,O1409=1),Q1409&amp;"-"&amp;E1409,"")</f>
        <v/>
      </c>
      <c r="S1409" t="s">
        <v>28</v>
      </c>
      <c r="T1409">
        <v>17</v>
      </c>
      <c r="U1409">
        <v>1</v>
      </c>
      <c r="V1409" t="s">
        <v>28</v>
      </c>
      <c r="W1409">
        <v>17</v>
      </c>
      <c r="X1409">
        <v>17</v>
      </c>
      <c r="Y1409">
        <v>11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e">
        <f>VLOOKUP(A1409,#REF!,4,FALSE)</f>
        <v>#REF!</v>
      </c>
      <c r="AW1409" t="e">
        <f>VLOOKUP(A1409,#REF!,5,FALSE)</f>
        <v>#REF!</v>
      </c>
      <c r="AX1409">
        <f>SUMIF(量化书目统计!A:A,H1409,量化书目统计!G:G)</f>
        <v>0</v>
      </c>
    </row>
    <row r="1410" spans="1:50" x14ac:dyDescent="0.3">
      <c r="A1410" t="s">
        <v>1622</v>
      </c>
      <c r="B1410" t="s">
        <v>539</v>
      </c>
      <c r="C1410" t="s">
        <v>45</v>
      </c>
      <c r="D1410">
        <v>5</v>
      </c>
      <c r="E1410" t="s">
        <v>1052</v>
      </c>
      <c r="F1410" s="1" t="s">
        <v>1623</v>
      </c>
      <c r="G1410" t="s">
        <v>1624</v>
      </c>
      <c r="H1410" t="e">
        <f>VLOOKUP(F1410,#REF!,2,FALSE)</f>
        <v>#REF!</v>
      </c>
      <c r="I1410" t="s">
        <v>53</v>
      </c>
      <c r="J1410" s="4">
        <v>44120</v>
      </c>
      <c r="K1410" s="4">
        <v>44141</v>
      </c>
      <c r="L1410" s="3">
        <f>IF(K1410&lt;&gt;0,K1410-J1410,"")</f>
        <v>21</v>
      </c>
      <c r="M1410" s="4">
        <v>44145</v>
      </c>
      <c r="N1410">
        <f>M1410-J1410</f>
        <v>25</v>
      </c>
      <c r="O1410">
        <v>0</v>
      </c>
      <c r="P1410" t="e">
        <f>VLOOKUP(F1410,#REF!,3,FALSE)</f>
        <v>#REF!</v>
      </c>
      <c r="Q1410">
        <f>IF(OR(ISNUMBER(SEARCH("高等数学",E1410)),ISNUMBER(SEARCH("数学分析",E1410)),ISNUMBER(SEARCH("微积分",E1410))),1,IF(OR(ISNUMBER(SEARCH("概率",E1410)),ISNUMBER(SEARCH("数理统计",E1410)),ISNUMBER(SEARCH("统计",E1410))),2,IF(ISNUMBER(SEARCH("代数",E1410)),3,IF(OR(ISNUMBER(SEARCH("运筹",E1410)),ISNUMBER(SEARCH("优化",E1410))),4,0))))</f>
        <v>0</v>
      </c>
      <c r="R1410" t="str">
        <f>IF(AND(Q1410&gt;0,O1410=1),Q1410&amp;"-"&amp;E1410,"")</f>
        <v/>
      </c>
      <c r="S1410" t="s">
        <v>28</v>
      </c>
      <c r="T1410">
        <v>6</v>
      </c>
      <c r="U1410">
        <v>2</v>
      </c>
      <c r="V1410" t="s">
        <v>28</v>
      </c>
      <c r="W1410">
        <v>9</v>
      </c>
      <c r="X1410">
        <v>6</v>
      </c>
      <c r="Y1410">
        <v>3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e">
        <f>VLOOKUP(A1410,#REF!,4,FALSE)</f>
        <v>#REF!</v>
      </c>
      <c r="AW1410" t="e">
        <f>VLOOKUP(A1410,#REF!,5,FALSE)</f>
        <v>#REF!</v>
      </c>
      <c r="AX1410">
        <f>SUMIF(量化书目统计!A:A,H1410,量化书目统计!G:G)</f>
        <v>0</v>
      </c>
    </row>
    <row r="1411" spans="1:50" x14ac:dyDescent="0.3">
      <c r="A1411" t="s">
        <v>1625</v>
      </c>
      <c r="B1411" t="s">
        <v>539</v>
      </c>
      <c r="C1411" t="s">
        <v>45</v>
      </c>
      <c r="D1411">
        <v>5</v>
      </c>
      <c r="E1411" t="s">
        <v>258</v>
      </c>
      <c r="F1411" s="1" t="s">
        <v>972</v>
      </c>
      <c r="G1411" t="s">
        <v>973</v>
      </c>
      <c r="H1411" t="e">
        <f>VLOOKUP(F1411,#REF!,2,FALSE)</f>
        <v>#REF!</v>
      </c>
      <c r="I1411" t="s">
        <v>53</v>
      </c>
      <c r="J1411" s="4">
        <v>44378</v>
      </c>
      <c r="K1411" s="4">
        <v>44452</v>
      </c>
      <c r="L1411" s="3">
        <f>IF(K1411&lt;&gt;0,K1411-J1411,"")</f>
        <v>74</v>
      </c>
      <c r="M1411" s="4">
        <v>44447</v>
      </c>
      <c r="N1411">
        <f>M1411-J1411</f>
        <v>69</v>
      </c>
      <c r="O1411">
        <v>0</v>
      </c>
      <c r="P1411" t="e">
        <f>VLOOKUP(F1411,#REF!,3,FALSE)</f>
        <v>#REF!</v>
      </c>
      <c r="Q1411">
        <f>IF(OR(ISNUMBER(SEARCH("高等数学",E1411)),ISNUMBER(SEARCH("数学分析",E1411)),ISNUMBER(SEARCH("微积分",E1411))),1,IF(OR(ISNUMBER(SEARCH("概率",E1411)),ISNUMBER(SEARCH("数理统计",E1411)),ISNUMBER(SEARCH("统计",E1411))),2,IF(ISNUMBER(SEARCH("代数",E1411)),3,IF(OR(ISNUMBER(SEARCH("运筹",E1411)),ISNUMBER(SEARCH("优化",E1411))),4,0))))</f>
        <v>0</v>
      </c>
      <c r="R1411" t="str">
        <f>IF(AND(Q1411&gt;0,O1411=1),Q1411&amp;"-"&amp;E1411,"")</f>
        <v/>
      </c>
      <c r="S1411" t="s">
        <v>80</v>
      </c>
      <c r="T1411">
        <v>18</v>
      </c>
      <c r="U1411">
        <v>1</v>
      </c>
      <c r="V1411" t="s">
        <v>38</v>
      </c>
      <c r="W1411">
        <v>2</v>
      </c>
      <c r="X1411">
        <v>38</v>
      </c>
      <c r="Y1411">
        <v>2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e">
        <f>VLOOKUP(A1411,#REF!,4,FALSE)</f>
        <v>#REF!</v>
      </c>
      <c r="AW1411" t="e">
        <f>VLOOKUP(A1411,#REF!,5,FALSE)</f>
        <v>#REF!</v>
      </c>
      <c r="AX1411">
        <f>SUMIF(量化书目统计!A:A,H1411,量化书目统计!G:G)</f>
        <v>0</v>
      </c>
    </row>
    <row r="1412" spans="1:50" x14ac:dyDescent="0.3">
      <c r="A1412" t="s">
        <v>1626</v>
      </c>
      <c r="B1412" t="s">
        <v>539</v>
      </c>
      <c r="C1412" t="s">
        <v>45</v>
      </c>
      <c r="D1412">
        <v>5</v>
      </c>
      <c r="E1412" t="s">
        <v>1627</v>
      </c>
      <c r="F1412" s="1" t="s">
        <v>1628</v>
      </c>
      <c r="G1412" t="s">
        <v>1629</v>
      </c>
      <c r="H1412" t="e">
        <f>VLOOKUP(F1412,#REF!,2,FALSE)</f>
        <v>#REF!</v>
      </c>
      <c r="I1412" t="s">
        <v>59</v>
      </c>
      <c r="J1412" s="4">
        <v>44117</v>
      </c>
      <c r="K1412" s="4">
        <v>44154</v>
      </c>
      <c r="L1412" s="3">
        <f>IF(K1412&lt;&gt;0,K1412-J1412,"")</f>
        <v>37</v>
      </c>
      <c r="M1412" s="4">
        <v>44131</v>
      </c>
      <c r="N1412">
        <f>M1412-J1412</f>
        <v>14</v>
      </c>
      <c r="O1412">
        <v>0</v>
      </c>
      <c r="P1412" t="e">
        <f>VLOOKUP(F1412,#REF!,3,FALSE)</f>
        <v>#REF!</v>
      </c>
      <c r="Q1412">
        <f>IF(OR(ISNUMBER(SEARCH("高等数学",E1412)),ISNUMBER(SEARCH("数学分析",E1412)),ISNUMBER(SEARCH("微积分",E1412))),1,IF(OR(ISNUMBER(SEARCH("概率",E1412)),ISNUMBER(SEARCH("数理统计",E1412)),ISNUMBER(SEARCH("统计",E1412))),2,IF(ISNUMBER(SEARCH("代数",E1412)),3,IF(OR(ISNUMBER(SEARCH("运筹",E1412)),ISNUMBER(SEARCH("优化",E1412))),4,0))))</f>
        <v>0</v>
      </c>
      <c r="R1412" t="str">
        <f>IF(AND(Q1412&gt;0,O1412=1),Q1412&amp;"-"&amp;E1412,"")</f>
        <v/>
      </c>
      <c r="S1412" t="s">
        <v>28</v>
      </c>
      <c r="T1412">
        <v>6</v>
      </c>
      <c r="U1412">
        <v>1</v>
      </c>
      <c r="V1412" t="s">
        <v>28</v>
      </c>
      <c r="W1412">
        <v>11</v>
      </c>
      <c r="X1412">
        <v>6</v>
      </c>
      <c r="Y1412">
        <v>2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e">
        <f>VLOOKUP(A1412,#REF!,4,FALSE)</f>
        <v>#REF!</v>
      </c>
      <c r="AW1412" t="e">
        <f>VLOOKUP(A1412,#REF!,5,FALSE)</f>
        <v>#REF!</v>
      </c>
      <c r="AX1412">
        <f>SUMIF(量化书目统计!A:A,H1412,量化书目统计!G:G)</f>
        <v>0</v>
      </c>
    </row>
    <row r="1413" spans="1:50" x14ac:dyDescent="0.3">
      <c r="A1413" t="s">
        <v>1630</v>
      </c>
      <c r="B1413" t="s">
        <v>539</v>
      </c>
      <c r="C1413" t="s">
        <v>45</v>
      </c>
      <c r="D1413">
        <v>5</v>
      </c>
      <c r="E1413" t="s">
        <v>935</v>
      </c>
      <c r="F1413" s="1" t="s">
        <v>936</v>
      </c>
      <c r="G1413" t="s">
        <v>937</v>
      </c>
      <c r="H1413" t="e">
        <f>VLOOKUP(F1413,#REF!,2,FALSE)</f>
        <v>#REF!</v>
      </c>
      <c r="I1413" t="s">
        <v>32</v>
      </c>
      <c r="J1413" s="4">
        <v>44454</v>
      </c>
      <c r="K1413" s="4">
        <v>44511</v>
      </c>
      <c r="L1413" s="3">
        <f>IF(K1413&lt;&gt;0,K1413-J1413,"")</f>
        <v>57</v>
      </c>
      <c r="M1413" s="4">
        <v>44571</v>
      </c>
      <c r="N1413">
        <f>M1413-J1413</f>
        <v>117</v>
      </c>
      <c r="O1413">
        <v>0</v>
      </c>
      <c r="P1413" t="e">
        <f>VLOOKUP(F1413,#REF!,3,FALSE)</f>
        <v>#REF!</v>
      </c>
      <c r="Q1413">
        <f>IF(OR(ISNUMBER(SEARCH("高等数学",E1413)),ISNUMBER(SEARCH("数学分析",E1413)),ISNUMBER(SEARCH("微积分",E1413))),1,IF(OR(ISNUMBER(SEARCH("概率",E1413)),ISNUMBER(SEARCH("数理统计",E1413)),ISNUMBER(SEARCH("统计",E1413))),2,IF(ISNUMBER(SEARCH("代数",E1413)),3,IF(OR(ISNUMBER(SEARCH("运筹",E1413)),ISNUMBER(SEARCH("优化",E1413))),4,0))))</f>
        <v>0</v>
      </c>
      <c r="R1413" t="str">
        <f>IF(AND(Q1413&gt;0,O1413=1),Q1413&amp;"-"&amp;E1413,"")</f>
        <v/>
      </c>
      <c r="S1413" t="s">
        <v>38</v>
      </c>
      <c r="T1413">
        <v>2</v>
      </c>
      <c r="U1413">
        <v>1</v>
      </c>
      <c r="V1413" t="s">
        <v>38</v>
      </c>
      <c r="W1413">
        <v>10</v>
      </c>
      <c r="X1413">
        <v>42</v>
      </c>
      <c r="Y1413">
        <v>2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e">
        <f>VLOOKUP(A1413,#REF!,4,FALSE)</f>
        <v>#REF!</v>
      </c>
      <c r="AW1413" t="e">
        <f>VLOOKUP(A1413,#REF!,5,FALSE)</f>
        <v>#REF!</v>
      </c>
      <c r="AX1413">
        <f>SUMIF(量化书目统计!A:A,H1413,量化书目统计!G:G)</f>
        <v>0</v>
      </c>
    </row>
    <row r="1414" spans="1:50" x14ac:dyDescent="0.3">
      <c r="A1414" t="s">
        <v>1631</v>
      </c>
      <c r="B1414" t="s">
        <v>539</v>
      </c>
      <c r="C1414" t="s">
        <v>117</v>
      </c>
      <c r="D1414">
        <v>4</v>
      </c>
      <c r="E1414" t="s">
        <v>1632</v>
      </c>
      <c r="F1414" s="1" t="s">
        <v>1633</v>
      </c>
      <c r="G1414" t="s">
        <v>1634</v>
      </c>
      <c r="H1414" t="e">
        <f>VLOOKUP(F1414,#REF!,2,FALSE)</f>
        <v>#REF!</v>
      </c>
      <c r="I1414" t="s">
        <v>49</v>
      </c>
      <c r="J1414" s="4">
        <v>44359</v>
      </c>
      <c r="K1414" s="4">
        <v>44376</v>
      </c>
      <c r="L1414" s="3">
        <f>IF(K1414&lt;&gt;0,K1414-J1414,"")</f>
        <v>17</v>
      </c>
      <c r="M1414" s="4">
        <v>44446</v>
      </c>
      <c r="N1414">
        <f>M1414-J1414</f>
        <v>87</v>
      </c>
      <c r="O1414">
        <v>0</v>
      </c>
      <c r="P1414" t="e">
        <f>VLOOKUP(F1414,#REF!,3,FALSE)</f>
        <v>#REF!</v>
      </c>
      <c r="Q1414">
        <f>IF(OR(ISNUMBER(SEARCH("高等数学",E1414)),ISNUMBER(SEARCH("数学分析",E1414)),ISNUMBER(SEARCH("微积分",E1414))),1,IF(OR(ISNUMBER(SEARCH("概率",E1414)),ISNUMBER(SEARCH("数理统计",E1414)),ISNUMBER(SEARCH("统计",E1414))),2,IF(ISNUMBER(SEARCH("代数",E1414)),3,IF(OR(ISNUMBER(SEARCH("运筹",E1414)),ISNUMBER(SEARCH("优化",E1414))),4,0))))</f>
        <v>0</v>
      </c>
      <c r="R1414" t="str">
        <f>IF(AND(Q1414&gt;0,O1414=1),Q1414&amp;"-"&amp;E1414,"")</f>
        <v/>
      </c>
      <c r="S1414" t="s">
        <v>80</v>
      </c>
      <c r="T1414">
        <v>15</v>
      </c>
      <c r="U1414">
        <v>1</v>
      </c>
      <c r="V1414" t="s">
        <v>80</v>
      </c>
      <c r="W1414">
        <v>18</v>
      </c>
      <c r="X1414">
        <v>35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 t="e">
        <f>VLOOKUP(A1414,#REF!,4,FALSE)</f>
        <v>#REF!</v>
      </c>
      <c r="AW1414" t="e">
        <f>VLOOKUP(A1414,#REF!,5,FALSE)</f>
        <v>#REF!</v>
      </c>
      <c r="AX1414">
        <f>SUMIF(量化书目统计!A:A,H1414,量化书目统计!G:G)</f>
        <v>0</v>
      </c>
    </row>
    <row r="1415" spans="1:50" x14ac:dyDescent="0.3">
      <c r="A1415" t="s">
        <v>1635</v>
      </c>
      <c r="B1415" t="s">
        <v>539</v>
      </c>
      <c r="C1415" t="s">
        <v>106</v>
      </c>
      <c r="D1415">
        <v>4</v>
      </c>
      <c r="E1415" t="s">
        <v>1636</v>
      </c>
      <c r="F1415" s="1" t="s">
        <v>1637</v>
      </c>
      <c r="G1415" t="s">
        <v>1638</v>
      </c>
      <c r="H1415" t="e">
        <f>VLOOKUP(F1415,#REF!,2,FALSE)</f>
        <v>#REF!</v>
      </c>
      <c r="I1415" t="s">
        <v>317</v>
      </c>
      <c r="J1415" s="4">
        <v>44286</v>
      </c>
      <c r="K1415" s="4">
        <v>44369</v>
      </c>
      <c r="L1415" s="3">
        <f>IF(K1415&lt;&gt;0,K1415-J1415,"")</f>
        <v>83</v>
      </c>
      <c r="M1415" s="4">
        <v>44403</v>
      </c>
      <c r="N1415">
        <f>M1415-J1415</f>
        <v>117</v>
      </c>
      <c r="O1415">
        <v>0</v>
      </c>
      <c r="P1415" t="e">
        <f>VLOOKUP(F1415,#REF!,3,FALSE)</f>
        <v>#REF!</v>
      </c>
      <c r="Q1415">
        <f>IF(OR(ISNUMBER(SEARCH("高等数学",E1415)),ISNUMBER(SEARCH("数学分析",E1415)),ISNUMBER(SEARCH("微积分",E1415))),1,IF(OR(ISNUMBER(SEARCH("概率",E1415)),ISNUMBER(SEARCH("数理统计",E1415)),ISNUMBER(SEARCH("统计",E1415))),2,IF(ISNUMBER(SEARCH("代数",E1415)),3,IF(OR(ISNUMBER(SEARCH("运筹",E1415)),ISNUMBER(SEARCH("优化",E1415))),4,0))))</f>
        <v>0</v>
      </c>
      <c r="R1415" t="str">
        <f>IF(AND(Q1415&gt;0,O1415=1),Q1415&amp;"-"&amp;E1415,"")</f>
        <v/>
      </c>
      <c r="S1415" t="s">
        <v>80</v>
      </c>
      <c r="T1415">
        <v>5</v>
      </c>
      <c r="U1415">
        <v>1</v>
      </c>
      <c r="V1415" t="s">
        <v>80</v>
      </c>
      <c r="W1415">
        <v>17</v>
      </c>
      <c r="X1415">
        <v>25</v>
      </c>
      <c r="Y1415">
        <v>11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e">
        <f>VLOOKUP(A1415,#REF!,4,FALSE)</f>
        <v>#REF!</v>
      </c>
      <c r="AW1415" t="e">
        <f>VLOOKUP(A1415,#REF!,5,FALSE)</f>
        <v>#REF!</v>
      </c>
      <c r="AX1415">
        <f>SUMIF(量化书目统计!A:A,H1415,量化书目统计!G:G)</f>
        <v>0</v>
      </c>
    </row>
    <row r="1416" spans="1:50" x14ac:dyDescent="0.3">
      <c r="A1416" t="s">
        <v>1639</v>
      </c>
      <c r="B1416" t="s">
        <v>539</v>
      </c>
      <c r="C1416" t="s">
        <v>990</v>
      </c>
      <c r="D1416">
        <v>4</v>
      </c>
      <c r="E1416" t="s">
        <v>1640</v>
      </c>
      <c r="F1416" s="1" t="s">
        <v>1641</v>
      </c>
      <c r="G1416" t="s">
        <v>1642</v>
      </c>
      <c r="H1416" t="e">
        <f>VLOOKUP(F1416,#REF!,2,FALSE)</f>
        <v>#REF!</v>
      </c>
      <c r="I1416" t="s">
        <v>32</v>
      </c>
      <c r="J1416" s="4">
        <v>44552</v>
      </c>
      <c r="K1416" s="4">
        <v>44623</v>
      </c>
      <c r="L1416" s="3">
        <f>IF(K1416&lt;&gt;0,K1416-J1416,"")</f>
        <v>71</v>
      </c>
      <c r="M1416" s="4">
        <v>44624</v>
      </c>
      <c r="N1416">
        <f>M1416-J1416</f>
        <v>72</v>
      </c>
      <c r="O1416">
        <v>0</v>
      </c>
      <c r="P1416" t="e">
        <f>VLOOKUP(F1416,#REF!,3,FALSE)</f>
        <v>#REF!</v>
      </c>
      <c r="Q1416">
        <f>IF(OR(ISNUMBER(SEARCH("高等数学",E1416)),ISNUMBER(SEARCH("数学分析",E1416)),ISNUMBER(SEARCH("微积分",E1416))),1,IF(OR(ISNUMBER(SEARCH("概率",E1416)),ISNUMBER(SEARCH("数理统计",E1416)),ISNUMBER(SEARCH("统计",E1416))),2,IF(ISNUMBER(SEARCH("代数",E1416)),3,IF(OR(ISNUMBER(SEARCH("运筹",E1416)),ISNUMBER(SEARCH("优化",E1416))),4,0))))</f>
        <v>0</v>
      </c>
      <c r="R1416" t="str">
        <f>IF(AND(Q1416&gt;0,O1416=1),Q1416&amp;"-"&amp;E1416,"")</f>
        <v/>
      </c>
      <c r="S1416" t="s">
        <v>38</v>
      </c>
      <c r="T1416">
        <v>16</v>
      </c>
      <c r="U1416">
        <v>1</v>
      </c>
      <c r="V1416" t="s">
        <v>99</v>
      </c>
      <c r="W1416">
        <v>3</v>
      </c>
      <c r="X1416">
        <v>56</v>
      </c>
      <c r="Y1416">
        <v>15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e">
        <f>VLOOKUP(A1416,#REF!,4,FALSE)</f>
        <v>#REF!</v>
      </c>
      <c r="AW1416" t="e">
        <f>VLOOKUP(A1416,#REF!,5,FALSE)</f>
        <v>#REF!</v>
      </c>
      <c r="AX1416">
        <f>SUMIF(量化书目统计!A:A,H1416,量化书目统计!G:G)</f>
        <v>0</v>
      </c>
    </row>
    <row r="1417" spans="1:50" x14ac:dyDescent="0.3">
      <c r="A1417" t="s">
        <v>1646</v>
      </c>
      <c r="B1417" t="s">
        <v>539</v>
      </c>
      <c r="C1417" t="s">
        <v>692</v>
      </c>
      <c r="D1417">
        <v>3</v>
      </c>
      <c r="E1417" t="s">
        <v>1647</v>
      </c>
      <c r="F1417" s="1" t="s">
        <v>1648</v>
      </c>
      <c r="G1417" t="s">
        <v>1649</v>
      </c>
      <c r="H1417" t="e">
        <f>VLOOKUP(F1417,#REF!,2,FALSE)</f>
        <v>#REF!</v>
      </c>
      <c r="I1417" t="s">
        <v>59</v>
      </c>
      <c r="J1417" s="4">
        <v>43841</v>
      </c>
      <c r="K1417" s="4">
        <v>44075</v>
      </c>
      <c r="L1417" s="3">
        <f>IF(K1417&lt;&gt;0,K1417-J1417,"")</f>
        <v>234</v>
      </c>
      <c r="M1417" s="4">
        <v>44104</v>
      </c>
      <c r="N1417">
        <f>M1417-J1417</f>
        <v>263</v>
      </c>
      <c r="O1417">
        <v>0</v>
      </c>
      <c r="P1417" t="e">
        <f>VLOOKUP(F1417,#REF!,3,FALSE)</f>
        <v>#REF!</v>
      </c>
      <c r="Q1417">
        <f>IF(OR(ISNUMBER(SEARCH("高等数学",E1417)),ISNUMBER(SEARCH("数学分析",E1417)),ISNUMBER(SEARCH("微积分",E1417))),1,IF(OR(ISNUMBER(SEARCH("概率",E1417)),ISNUMBER(SEARCH("数理统计",E1417)),ISNUMBER(SEARCH("统计",E1417))),2,IF(ISNUMBER(SEARCH("代数",E1417)),3,IF(OR(ISNUMBER(SEARCH("运筹",E1417)),ISNUMBER(SEARCH("优化",E1417))),4,0))))</f>
        <v>1</v>
      </c>
      <c r="R1417" t="str">
        <f>IF(AND(Q1417&gt;0,O1417=1),Q1417&amp;"-"&amp;E1417,"")</f>
        <v/>
      </c>
      <c r="S1417" t="s">
        <v>43</v>
      </c>
      <c r="U1417">
        <v>6</v>
      </c>
      <c r="V1417" t="s">
        <v>43</v>
      </c>
      <c r="X1417">
        <v>0</v>
      </c>
      <c r="Y1417">
        <v>20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 t="e">
        <f>VLOOKUP(A1417,#REF!,4,FALSE)</f>
        <v>#REF!</v>
      </c>
      <c r="AW1417" t="e">
        <f>VLOOKUP(A1417,#REF!,5,FALSE)</f>
        <v>#REF!</v>
      </c>
      <c r="AX1417">
        <f>SUMIF(量化书目统计!A:A,H1417,量化书目统计!G:G)</f>
        <v>0</v>
      </c>
    </row>
    <row r="1418" spans="1:50" x14ac:dyDescent="0.3">
      <c r="A1418" t="s">
        <v>1650</v>
      </c>
      <c r="B1418" t="s">
        <v>539</v>
      </c>
      <c r="C1418" t="s">
        <v>692</v>
      </c>
      <c r="D1418">
        <v>3</v>
      </c>
      <c r="E1418" t="s">
        <v>1651</v>
      </c>
      <c r="F1418" s="1" t="s">
        <v>1652</v>
      </c>
      <c r="G1418" t="s">
        <v>1653</v>
      </c>
      <c r="H1418" t="e">
        <f>VLOOKUP(F1418,#REF!,2,FALSE)</f>
        <v>#REF!</v>
      </c>
      <c r="I1418" t="s">
        <v>49</v>
      </c>
      <c r="J1418" s="4">
        <v>44561</v>
      </c>
      <c r="K1418" s="4">
        <v>44854</v>
      </c>
      <c r="L1418" s="3">
        <f>IF(K1418&lt;&gt;0,K1418-J1418,"")</f>
        <v>293</v>
      </c>
      <c r="M1418" s="4">
        <v>44815</v>
      </c>
      <c r="N1418">
        <f>M1418-J1418</f>
        <v>254</v>
      </c>
      <c r="O1418">
        <v>0</v>
      </c>
      <c r="P1418" t="e">
        <f>VLOOKUP(F1418,#REF!,3,FALSE)</f>
        <v>#REF!</v>
      </c>
      <c r="Q1418">
        <f>IF(OR(ISNUMBER(SEARCH("高等数学",E1418)),ISNUMBER(SEARCH("数学分析",E1418)),ISNUMBER(SEARCH("微积分",E1418))),1,IF(OR(ISNUMBER(SEARCH("概率",E1418)),ISNUMBER(SEARCH("数理统计",E1418)),ISNUMBER(SEARCH("统计",E1418))),2,IF(ISNUMBER(SEARCH("代数",E1418)),3,IF(OR(ISNUMBER(SEARCH("运筹",E1418)),ISNUMBER(SEARCH("优化",E1418))),4,0))))</f>
        <v>0</v>
      </c>
      <c r="R1418" t="str">
        <f>IF(AND(Q1418&gt;0,O1418=1),Q1418&amp;"-"&amp;E1418,"")</f>
        <v/>
      </c>
      <c r="S1418" t="s">
        <v>38</v>
      </c>
      <c r="T1418">
        <v>17</v>
      </c>
      <c r="U1418">
        <v>1</v>
      </c>
      <c r="V1418" t="s">
        <v>43</v>
      </c>
      <c r="X1418">
        <v>57</v>
      </c>
      <c r="Y1418">
        <v>14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e">
        <f>VLOOKUP(A1418,#REF!,4,FALSE)</f>
        <v>#REF!</v>
      </c>
      <c r="AW1418" t="e">
        <f>VLOOKUP(A1418,#REF!,5,FALSE)</f>
        <v>#REF!</v>
      </c>
      <c r="AX1418">
        <f>SUMIF(量化书目统计!A:A,H1418,量化书目统计!G:G)</f>
        <v>0</v>
      </c>
    </row>
    <row r="1419" spans="1:50" x14ac:dyDescent="0.3">
      <c r="A1419" t="s">
        <v>332</v>
      </c>
      <c r="B1419" t="s">
        <v>22</v>
      </c>
      <c r="C1419" t="s">
        <v>308</v>
      </c>
      <c r="D1419">
        <v>1</v>
      </c>
      <c r="E1419" t="s">
        <v>333</v>
      </c>
      <c r="F1419" s="1" t="s">
        <v>334</v>
      </c>
      <c r="G1419" t="s">
        <v>335</v>
      </c>
      <c r="H1419" t="e">
        <f>VLOOKUP(F1419,#REF!,2,FALSE)</f>
        <v>#REF!</v>
      </c>
      <c r="I1419" t="s">
        <v>59</v>
      </c>
      <c r="J1419" s="4">
        <v>44609</v>
      </c>
      <c r="K1419" s="4">
        <v>44742</v>
      </c>
      <c r="L1419" s="3">
        <f>IF(K1419&lt;&gt;0,K1419-J1419,"")</f>
        <v>133</v>
      </c>
      <c r="M1419" s="4">
        <v>44815</v>
      </c>
      <c r="N1419">
        <f>M1419-J1419</f>
        <v>206</v>
      </c>
      <c r="O1419">
        <v>0</v>
      </c>
      <c r="P1419" t="e">
        <f>VLOOKUP(F1419,#REF!,3,FALSE)</f>
        <v>#REF!</v>
      </c>
      <c r="Q1419">
        <f>IF(OR(ISNUMBER(SEARCH("高等数学",E1419)),ISNUMBER(SEARCH("数学分析",E1419)),ISNUMBER(SEARCH("微积分",E1419))),1,IF(OR(ISNUMBER(SEARCH("概率",E1419)),ISNUMBER(SEARCH("数理统计",E1419)),ISNUMBER(SEARCH("统计",E1419))),2,IF(ISNUMBER(SEARCH("代数",E1419)),3,IF(OR(ISNUMBER(SEARCH("运筹",E1419)),ISNUMBER(SEARCH("优化",E1419))),4,0))))</f>
        <v>4</v>
      </c>
      <c r="R1419" t="str">
        <f>IF(AND(Q1419&gt;0,O1419=1),Q1419&amp;"-"&amp;E1419,"")</f>
        <v/>
      </c>
      <c r="S1419" t="s">
        <v>99</v>
      </c>
      <c r="T1419">
        <v>1</v>
      </c>
      <c r="U1419">
        <v>1</v>
      </c>
      <c r="V1419" t="s">
        <v>43</v>
      </c>
      <c r="X1419">
        <v>61</v>
      </c>
      <c r="Y1419">
        <v>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e">
        <f>VLOOKUP(A1419,#REF!,4,FALSE)</f>
        <v>#REF!</v>
      </c>
      <c r="AW1419" t="e">
        <f>VLOOKUP(A1419,#REF!,5,FALSE)</f>
        <v>#REF!</v>
      </c>
      <c r="AX1419">
        <f>SUMIF(量化书目统计!A:A,H1419,量化书目统计!G:G)</f>
        <v>0</v>
      </c>
    </row>
    <row r="1420" spans="1:50" x14ac:dyDescent="0.3">
      <c r="A1420" t="s">
        <v>1654</v>
      </c>
      <c r="B1420" t="s">
        <v>539</v>
      </c>
      <c r="C1420" t="s">
        <v>704</v>
      </c>
      <c r="D1420">
        <v>3</v>
      </c>
      <c r="E1420" t="s">
        <v>71</v>
      </c>
      <c r="F1420" s="1" t="s">
        <v>1655</v>
      </c>
      <c r="G1420" t="s">
        <v>1656</v>
      </c>
      <c r="H1420" t="e">
        <f>VLOOKUP(F1420,#REF!,2,FALSE)</f>
        <v>#REF!</v>
      </c>
      <c r="I1420" t="s">
        <v>74</v>
      </c>
      <c r="J1420" s="4">
        <v>44386</v>
      </c>
      <c r="K1420" s="4">
        <v>44445</v>
      </c>
      <c r="L1420" s="3">
        <f>IF(K1420&lt;&gt;0,K1420-J1420,"")</f>
        <v>59</v>
      </c>
      <c r="M1420" s="4">
        <v>44447</v>
      </c>
      <c r="N1420">
        <f>M1420-J1420</f>
        <v>61</v>
      </c>
      <c r="O1420">
        <v>0</v>
      </c>
      <c r="P1420" t="e">
        <f>VLOOKUP(F1420,#REF!,3,FALSE)</f>
        <v>#REF!</v>
      </c>
      <c r="Q1420">
        <f>IF(OR(ISNUMBER(SEARCH("高等数学",E1420)),ISNUMBER(SEARCH("数学分析",E1420)),ISNUMBER(SEARCH("微积分",E1420))),1,IF(OR(ISNUMBER(SEARCH("概率",E1420)),ISNUMBER(SEARCH("数理统计",E1420)),ISNUMBER(SEARCH("统计",E1420))),2,IF(ISNUMBER(SEARCH("代数",E1420)),3,IF(OR(ISNUMBER(SEARCH("运筹",E1420)),ISNUMBER(SEARCH("优化",E1420))),4,0))))</f>
        <v>0</v>
      </c>
      <c r="R1420" t="str">
        <f>IF(AND(Q1420&gt;0,O1420=1),Q1420&amp;"-"&amp;E1420,"")</f>
        <v/>
      </c>
      <c r="S1420" t="s">
        <v>80</v>
      </c>
      <c r="T1420">
        <f>19</f>
        <v>19</v>
      </c>
      <c r="U1420">
        <v>1</v>
      </c>
      <c r="V1420" t="s">
        <v>38</v>
      </c>
      <c r="W1420">
        <v>1</v>
      </c>
      <c r="X1420">
        <v>39</v>
      </c>
      <c r="Y1420">
        <v>13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e">
        <f>VLOOKUP(A1420,#REF!,4,FALSE)</f>
        <v>#REF!</v>
      </c>
      <c r="AW1420" t="e">
        <f>VLOOKUP(A1420,#REF!,5,FALSE)</f>
        <v>#REF!</v>
      </c>
      <c r="AX1420">
        <f>SUMIF(量化书目统计!A:A,H1420,量化书目统计!G:G)</f>
        <v>0</v>
      </c>
    </row>
    <row r="1421" spans="1:50" x14ac:dyDescent="0.3">
      <c r="A1421" t="s">
        <v>1657</v>
      </c>
      <c r="B1421" t="s">
        <v>539</v>
      </c>
      <c r="C1421" t="s">
        <v>704</v>
      </c>
      <c r="D1421">
        <v>3</v>
      </c>
      <c r="E1421" t="s">
        <v>1396</v>
      </c>
      <c r="F1421" s="1" t="s">
        <v>1397</v>
      </c>
      <c r="G1421" t="s">
        <v>1398</v>
      </c>
      <c r="H1421" t="e">
        <f>VLOOKUP(F1421,#REF!,2,FALSE)</f>
        <v>#REF!</v>
      </c>
      <c r="I1421" t="s">
        <v>27</v>
      </c>
      <c r="J1421" s="4">
        <v>44525</v>
      </c>
      <c r="K1421" s="4">
        <v>44569</v>
      </c>
      <c r="L1421" s="3">
        <f>IF(K1421&lt;&gt;0,K1421-J1421,"")</f>
        <v>44</v>
      </c>
      <c r="M1421" s="4">
        <v>44585</v>
      </c>
      <c r="N1421">
        <f>M1421-J1421</f>
        <v>60</v>
      </c>
      <c r="O1421">
        <v>0</v>
      </c>
      <c r="P1421" t="e">
        <f>VLOOKUP(F1421,#REF!,3,FALSE)</f>
        <v>#REF!</v>
      </c>
      <c r="Q1421">
        <f>IF(OR(ISNUMBER(SEARCH("高等数学",E1421)),ISNUMBER(SEARCH("数学分析",E1421)),ISNUMBER(SEARCH("微积分",E1421))),1,IF(OR(ISNUMBER(SEARCH("概率",E1421)),ISNUMBER(SEARCH("数理统计",E1421)),ISNUMBER(SEARCH("统计",E1421))),2,IF(ISNUMBER(SEARCH("代数",E1421)),3,IF(OR(ISNUMBER(SEARCH("运筹",E1421)),ISNUMBER(SEARCH("优化",E1421))),4,0))))</f>
        <v>2</v>
      </c>
      <c r="R1421" t="str">
        <f>IF(AND(Q1421&gt;0,O1421=1),Q1421&amp;"-"&amp;E1421,"")</f>
        <v/>
      </c>
      <c r="S1421" t="s">
        <v>38</v>
      </c>
      <c r="T1421">
        <v>12</v>
      </c>
      <c r="U1421">
        <v>1</v>
      </c>
      <c r="V1421" t="s">
        <v>38</v>
      </c>
      <c r="W1421">
        <v>18</v>
      </c>
      <c r="X1421">
        <v>52</v>
      </c>
      <c r="Y1421">
        <v>19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 t="e">
        <f>VLOOKUP(A1421,#REF!,4,FALSE)</f>
        <v>#REF!</v>
      </c>
      <c r="AW1421" t="e">
        <f>VLOOKUP(A1421,#REF!,5,FALSE)</f>
        <v>#REF!</v>
      </c>
      <c r="AX1421">
        <f>SUMIF(量化书目统计!A:A,H1421,量化书目统计!G:G)</f>
        <v>0</v>
      </c>
    </row>
    <row r="1422" spans="1:50" x14ac:dyDescent="0.3">
      <c r="A1422" t="s">
        <v>1658</v>
      </c>
      <c r="B1422" t="s">
        <v>539</v>
      </c>
      <c r="C1422" t="s">
        <v>704</v>
      </c>
      <c r="D1422">
        <v>3</v>
      </c>
      <c r="E1422" t="s">
        <v>674</v>
      </c>
      <c r="F1422" s="1" t="s">
        <v>1659</v>
      </c>
      <c r="G1422" t="s">
        <v>1660</v>
      </c>
      <c r="H1422" t="e">
        <f>VLOOKUP(F1422,#REF!,2,FALSE)</f>
        <v>#REF!</v>
      </c>
      <c r="I1422" t="s">
        <v>32</v>
      </c>
      <c r="J1422" s="4">
        <v>44127</v>
      </c>
      <c r="K1422" s="4">
        <v>44146</v>
      </c>
      <c r="L1422" s="3">
        <f>IF(K1422&lt;&gt;0,K1422-J1422,"")</f>
        <v>19</v>
      </c>
      <c r="M1422" s="4">
        <v>44151</v>
      </c>
      <c r="N1422">
        <f>M1422-J1422</f>
        <v>24</v>
      </c>
      <c r="O1422">
        <v>0</v>
      </c>
      <c r="P1422" t="e">
        <f>VLOOKUP(F1422,#REF!,3,FALSE)</f>
        <v>#REF!</v>
      </c>
      <c r="Q1422">
        <f>IF(OR(ISNUMBER(SEARCH("高等数学",E1422)),ISNUMBER(SEARCH("数学分析",E1422)),ISNUMBER(SEARCH("微积分",E1422))),1,IF(OR(ISNUMBER(SEARCH("概率",E1422)),ISNUMBER(SEARCH("数理统计",E1422)),ISNUMBER(SEARCH("统计",E1422))),2,IF(ISNUMBER(SEARCH("代数",E1422)),3,IF(OR(ISNUMBER(SEARCH("运筹",E1422)),ISNUMBER(SEARCH("优化",E1422))),4,0))))</f>
        <v>0</v>
      </c>
      <c r="R1422" t="str">
        <f>IF(AND(Q1422&gt;0,O1422=1),Q1422&amp;"-"&amp;E1422,"")</f>
        <v/>
      </c>
      <c r="S1422" t="s">
        <v>28</v>
      </c>
      <c r="T1422">
        <v>7</v>
      </c>
      <c r="U1422">
        <v>1</v>
      </c>
      <c r="V1422" t="s">
        <v>28</v>
      </c>
      <c r="W1422">
        <v>10</v>
      </c>
      <c r="X1422">
        <v>7</v>
      </c>
      <c r="Y1422">
        <v>20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 t="e">
        <f>VLOOKUP(A1422,#REF!,4,FALSE)</f>
        <v>#REF!</v>
      </c>
      <c r="AW1422" t="e">
        <f>VLOOKUP(A1422,#REF!,5,FALSE)</f>
        <v>#REF!</v>
      </c>
      <c r="AX1422">
        <f>SUMIF(量化书目统计!A:A,H1422,量化书目统计!G:G)</f>
        <v>0</v>
      </c>
    </row>
    <row r="1423" spans="1:50" x14ac:dyDescent="0.3">
      <c r="A1423" t="s">
        <v>1671</v>
      </c>
      <c r="B1423" t="s">
        <v>539</v>
      </c>
      <c r="C1423" t="s">
        <v>464</v>
      </c>
      <c r="D1423">
        <v>3</v>
      </c>
      <c r="E1423" t="s">
        <v>771</v>
      </c>
      <c r="F1423" s="1" t="s">
        <v>772</v>
      </c>
      <c r="G1423" t="s">
        <v>773</v>
      </c>
      <c r="H1423" t="e">
        <f>VLOOKUP(F1423,#REF!,2,FALSE)</f>
        <v>#REF!</v>
      </c>
      <c r="I1423" t="s">
        <v>32</v>
      </c>
      <c r="J1423" s="4">
        <v>44445</v>
      </c>
      <c r="K1423" s="4">
        <v>44464</v>
      </c>
      <c r="L1423" s="3">
        <f>IF(K1423&lt;&gt;0,K1423-J1423,"")</f>
        <v>19</v>
      </c>
      <c r="M1423" s="4">
        <v>44459</v>
      </c>
      <c r="N1423">
        <f>M1423-J1423</f>
        <v>14</v>
      </c>
      <c r="O1423">
        <v>0</v>
      </c>
      <c r="P1423" t="e">
        <f>VLOOKUP(F1423,#REF!,3,FALSE)</f>
        <v>#REF!</v>
      </c>
      <c r="Q1423">
        <f>IF(OR(ISNUMBER(SEARCH("高等数学",E1423)),ISNUMBER(SEARCH("数学分析",E1423)),ISNUMBER(SEARCH("微积分",E1423))),1,IF(OR(ISNUMBER(SEARCH("概率",E1423)),ISNUMBER(SEARCH("数理统计",E1423)),ISNUMBER(SEARCH("统计",E1423))),2,IF(ISNUMBER(SEARCH("代数",E1423)),3,IF(OR(ISNUMBER(SEARCH("运筹",E1423)),ISNUMBER(SEARCH("优化",E1423))),4,0))))</f>
        <v>0</v>
      </c>
      <c r="R1423" t="str">
        <f>IF(AND(Q1423&gt;0,O1423=1),Q1423&amp;"-"&amp;E1423,"")</f>
        <v/>
      </c>
      <c r="S1423" t="s">
        <v>38</v>
      </c>
      <c r="T1423">
        <v>1</v>
      </c>
      <c r="U1423">
        <v>1</v>
      </c>
      <c r="V1423" t="s">
        <v>38</v>
      </c>
      <c r="W1423">
        <v>3</v>
      </c>
      <c r="X1423">
        <v>41</v>
      </c>
      <c r="Y1423">
        <v>11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 t="e">
        <f>VLOOKUP(A1423,#REF!,4,FALSE)</f>
        <v>#REF!</v>
      </c>
      <c r="AW1423" t="e">
        <f>VLOOKUP(A1423,#REF!,5,FALSE)</f>
        <v>#REF!</v>
      </c>
      <c r="AX1423">
        <f>SUMIF(量化书目统计!A:A,H1423,量化书目统计!G:G)</f>
        <v>0</v>
      </c>
    </row>
    <row r="1424" spans="1:50" x14ac:dyDescent="0.3">
      <c r="A1424" t="s">
        <v>1672</v>
      </c>
      <c r="B1424" t="s">
        <v>539</v>
      </c>
      <c r="C1424" t="s">
        <v>464</v>
      </c>
      <c r="D1424">
        <v>3</v>
      </c>
      <c r="E1424" t="s">
        <v>1673</v>
      </c>
      <c r="F1424" s="1" t="s">
        <v>1674</v>
      </c>
      <c r="G1424" t="s">
        <v>1675</v>
      </c>
      <c r="H1424" t="e">
        <f>VLOOKUP(F1424,#REF!,2,FALSE)</f>
        <v>#REF!</v>
      </c>
      <c r="I1424" t="s">
        <v>158</v>
      </c>
      <c r="J1424" s="4">
        <v>44526</v>
      </c>
      <c r="K1424" s="4">
        <v>44621</v>
      </c>
      <c r="L1424" s="3">
        <f>IF(K1424&lt;&gt;0,K1424-J1424,"")</f>
        <v>95</v>
      </c>
      <c r="M1424" s="4">
        <v>44624</v>
      </c>
      <c r="N1424">
        <f>M1424-J1424</f>
        <v>98</v>
      </c>
      <c r="O1424">
        <v>0</v>
      </c>
      <c r="P1424" t="e">
        <f>VLOOKUP(F1424,#REF!,3,FALSE)</f>
        <v>#REF!</v>
      </c>
      <c r="Q1424">
        <f>IF(OR(ISNUMBER(SEARCH("高等数学",E1424)),ISNUMBER(SEARCH("数学分析",E1424)),ISNUMBER(SEARCH("微积分",E1424))),1,IF(OR(ISNUMBER(SEARCH("概率",E1424)),ISNUMBER(SEARCH("数理统计",E1424)),ISNUMBER(SEARCH("统计",E1424))),2,IF(ISNUMBER(SEARCH("代数",E1424)),3,IF(OR(ISNUMBER(SEARCH("运筹",E1424)),ISNUMBER(SEARCH("优化",E1424))),4,0))))</f>
        <v>0</v>
      </c>
      <c r="R1424" t="str">
        <f>IF(AND(Q1424&gt;0,O1424=1),Q1424&amp;"-"&amp;E1424,"")</f>
        <v/>
      </c>
      <c r="S1424" t="s">
        <v>38</v>
      </c>
      <c r="T1424">
        <v>12</v>
      </c>
      <c r="U1424">
        <v>1</v>
      </c>
      <c r="V1424" t="s">
        <v>99</v>
      </c>
      <c r="W1424">
        <v>3</v>
      </c>
      <c r="X1424">
        <v>52</v>
      </c>
      <c r="Y1424">
        <v>11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e">
        <f>VLOOKUP(A1424,#REF!,4,FALSE)</f>
        <v>#REF!</v>
      </c>
      <c r="AW1424" t="e">
        <f>VLOOKUP(A1424,#REF!,5,FALSE)</f>
        <v>#REF!</v>
      </c>
      <c r="AX1424">
        <f>SUMIF(量化书目统计!A:A,H1424,量化书目统计!G:G)</f>
        <v>0</v>
      </c>
    </row>
    <row r="1425" spans="1:50" x14ac:dyDescent="0.3">
      <c r="A1425" t="s">
        <v>1676</v>
      </c>
      <c r="B1425" t="s">
        <v>539</v>
      </c>
      <c r="C1425" t="s">
        <v>464</v>
      </c>
      <c r="D1425">
        <v>3</v>
      </c>
      <c r="E1425" t="s">
        <v>705</v>
      </c>
      <c r="F1425" s="1" t="s">
        <v>706</v>
      </c>
      <c r="G1425" t="s">
        <v>707</v>
      </c>
      <c r="H1425" t="e">
        <f>VLOOKUP(F1425,#REF!,2,FALSE)</f>
        <v>#REF!</v>
      </c>
      <c r="I1425" t="s">
        <v>32</v>
      </c>
      <c r="J1425" s="4">
        <v>44280</v>
      </c>
      <c r="K1425" s="4">
        <v>44322</v>
      </c>
      <c r="L1425" s="3">
        <f>IF(K1425&lt;&gt;0,K1425-J1425,"")</f>
        <v>42</v>
      </c>
      <c r="M1425" s="4">
        <v>44327</v>
      </c>
      <c r="N1425">
        <f>M1425-J1425</f>
        <v>47</v>
      </c>
      <c r="O1425">
        <v>0</v>
      </c>
      <c r="P1425" t="e">
        <f>VLOOKUP(F1425,#REF!,3,FALSE)</f>
        <v>#REF!</v>
      </c>
      <c r="Q1425">
        <f>IF(OR(ISNUMBER(SEARCH("高等数学",E1425)),ISNUMBER(SEARCH("数学分析",E1425)),ISNUMBER(SEARCH("微积分",E1425))),1,IF(OR(ISNUMBER(SEARCH("概率",E1425)),ISNUMBER(SEARCH("数理统计",E1425)),ISNUMBER(SEARCH("统计",E1425))),2,IF(ISNUMBER(SEARCH("代数",E1425)),3,IF(OR(ISNUMBER(SEARCH("运筹",E1425)),ISNUMBER(SEARCH("优化",E1425))),4,0))))</f>
        <v>0</v>
      </c>
      <c r="R1425" t="str">
        <f>IF(AND(Q1425&gt;0,O1425=1),Q1425&amp;"-"&amp;E1425,"")</f>
        <v/>
      </c>
      <c r="S1425" t="s">
        <v>80</v>
      </c>
      <c r="T1425">
        <v>4</v>
      </c>
      <c r="U1425">
        <v>1</v>
      </c>
      <c r="V1425" t="s">
        <v>80</v>
      </c>
      <c r="W1425">
        <v>10</v>
      </c>
      <c r="X1425">
        <v>24</v>
      </c>
      <c r="Y1425">
        <v>11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 t="e">
        <f>VLOOKUP(A1425,#REF!,4,FALSE)</f>
        <v>#REF!</v>
      </c>
      <c r="AW1425" t="e">
        <f>VLOOKUP(A1425,#REF!,5,FALSE)</f>
        <v>#REF!</v>
      </c>
      <c r="AX1425">
        <f>SUMIF(量化书目统计!A:A,H1425,量化书目统计!G:G)</f>
        <v>0</v>
      </c>
    </row>
    <row r="1426" spans="1:50" x14ac:dyDescent="0.3">
      <c r="A1426" t="s">
        <v>1677</v>
      </c>
      <c r="B1426" t="s">
        <v>539</v>
      </c>
      <c r="C1426" t="s">
        <v>1095</v>
      </c>
      <c r="D1426">
        <v>4</v>
      </c>
      <c r="E1426" t="s">
        <v>1243</v>
      </c>
      <c r="F1426" s="1" t="s">
        <v>1244</v>
      </c>
      <c r="G1426" t="s">
        <v>1245</v>
      </c>
      <c r="H1426" t="e">
        <f>VLOOKUP(F1426,#REF!,2,FALSE)</f>
        <v>#REF!</v>
      </c>
      <c r="I1426" t="s">
        <v>59</v>
      </c>
      <c r="J1426" s="4">
        <v>44088</v>
      </c>
      <c r="K1426" s="4">
        <v>44211</v>
      </c>
      <c r="L1426" s="3">
        <f>IF(K1426&lt;&gt;0,K1426-J1426,"")</f>
        <v>123</v>
      </c>
      <c r="M1426" s="4">
        <v>44260</v>
      </c>
      <c r="N1426">
        <f>M1426-J1426</f>
        <v>172</v>
      </c>
      <c r="O1426">
        <v>0</v>
      </c>
      <c r="P1426" t="e">
        <f>VLOOKUP(F1426,#REF!,3,FALSE)</f>
        <v>#REF!</v>
      </c>
      <c r="Q1426">
        <f>IF(OR(ISNUMBER(SEARCH("高等数学",E1426)),ISNUMBER(SEARCH("数学分析",E1426)),ISNUMBER(SEARCH("微积分",E1426))),1,IF(OR(ISNUMBER(SEARCH("概率",E1426)),ISNUMBER(SEARCH("数理统计",E1426)),ISNUMBER(SEARCH("统计",E1426))),2,IF(ISNUMBER(SEARCH("代数",E1426)),3,IF(OR(ISNUMBER(SEARCH("运筹",E1426)),ISNUMBER(SEARCH("优化",E1426))),4,0))))</f>
        <v>3</v>
      </c>
      <c r="R1426" t="str">
        <f>IF(AND(Q1426&gt;0,O1426=1),Q1426&amp;"-"&amp;E1426,"")</f>
        <v/>
      </c>
      <c r="S1426" t="s">
        <v>28</v>
      </c>
      <c r="T1426">
        <v>2</v>
      </c>
      <c r="U1426">
        <v>1</v>
      </c>
      <c r="V1426" t="s">
        <v>28</v>
      </c>
      <c r="W1426">
        <v>18</v>
      </c>
      <c r="X1426">
        <v>2</v>
      </c>
      <c r="Y1426">
        <v>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e">
        <f>VLOOKUP(A1426,#REF!,4,FALSE)</f>
        <v>#REF!</v>
      </c>
      <c r="AW1426" t="e">
        <f>VLOOKUP(A1426,#REF!,5,FALSE)</f>
        <v>#REF!</v>
      </c>
      <c r="AX1426">
        <f>SUMIF(量化书目统计!A:A,H1426,量化书目统计!G:G)</f>
        <v>0</v>
      </c>
    </row>
    <row r="1427" spans="1:50" x14ac:dyDescent="0.3">
      <c r="A1427" t="s">
        <v>1678</v>
      </c>
      <c r="B1427" t="s">
        <v>539</v>
      </c>
      <c r="C1427" t="s">
        <v>1027</v>
      </c>
      <c r="D1427">
        <v>4</v>
      </c>
      <c r="E1427" t="s">
        <v>1679</v>
      </c>
      <c r="F1427" s="1" t="s">
        <v>1680</v>
      </c>
      <c r="G1427" t="s">
        <v>1681</v>
      </c>
      <c r="H1427" t="e">
        <f>VLOOKUP(F1427,#REF!,2,FALSE)</f>
        <v>#REF!</v>
      </c>
      <c r="I1427" t="s">
        <v>32</v>
      </c>
      <c r="J1427" s="4">
        <v>44633</v>
      </c>
      <c r="K1427" s="4">
        <v>44720</v>
      </c>
      <c r="L1427" s="3">
        <f>IF(K1427&lt;&gt;0,K1427-J1427,"")</f>
        <v>87</v>
      </c>
      <c r="M1427" s="4">
        <v>44815</v>
      </c>
      <c r="N1427">
        <f>M1427-J1427</f>
        <v>182</v>
      </c>
      <c r="O1427">
        <v>0</v>
      </c>
      <c r="P1427" t="e">
        <f>VLOOKUP(F1427,#REF!,3,FALSE)</f>
        <v>#REF!</v>
      </c>
      <c r="Q1427">
        <f>IF(OR(ISNUMBER(SEARCH("高等数学",E1427)),ISNUMBER(SEARCH("数学分析",E1427)),ISNUMBER(SEARCH("微积分",E1427))),1,IF(OR(ISNUMBER(SEARCH("概率",E1427)),ISNUMBER(SEARCH("数理统计",E1427)),ISNUMBER(SEARCH("统计",E1427))),2,IF(ISNUMBER(SEARCH("代数",E1427)),3,IF(OR(ISNUMBER(SEARCH("运筹",E1427)),ISNUMBER(SEARCH("优化",E1427))),4,0))))</f>
        <v>0</v>
      </c>
      <c r="R1427" t="str">
        <f>IF(AND(Q1427&gt;0,O1427=1),Q1427&amp;"-"&amp;E1427,"")</f>
        <v/>
      </c>
      <c r="S1427" t="s">
        <v>99</v>
      </c>
      <c r="T1427">
        <v>5</v>
      </c>
      <c r="U1427">
        <v>1</v>
      </c>
      <c r="V1427" t="s">
        <v>99</v>
      </c>
      <c r="W1427">
        <v>17</v>
      </c>
      <c r="X1427">
        <v>65</v>
      </c>
      <c r="Y1427">
        <v>8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e">
        <f>VLOOKUP(A1427,#REF!,4,FALSE)</f>
        <v>#REF!</v>
      </c>
      <c r="AW1427" t="e">
        <f>VLOOKUP(A1427,#REF!,5,FALSE)</f>
        <v>#REF!</v>
      </c>
      <c r="AX1427">
        <f>SUMIF(量化书目统计!A:A,H1427,量化书目统计!G:G)</f>
        <v>0</v>
      </c>
    </row>
    <row r="1428" spans="1:50" x14ac:dyDescent="0.3">
      <c r="A1428" t="s">
        <v>1682</v>
      </c>
      <c r="B1428" t="s">
        <v>539</v>
      </c>
      <c r="C1428" t="s">
        <v>313</v>
      </c>
      <c r="D1428">
        <v>5</v>
      </c>
      <c r="E1428" t="s">
        <v>359</v>
      </c>
      <c r="F1428" s="1" t="s">
        <v>360</v>
      </c>
      <c r="G1428" t="s">
        <v>361</v>
      </c>
      <c r="H1428" t="e">
        <f>VLOOKUP(F1428,#REF!,2,FALSE)</f>
        <v>#REF!</v>
      </c>
      <c r="I1428" t="s">
        <v>65</v>
      </c>
      <c r="J1428" s="4">
        <v>44259</v>
      </c>
      <c r="K1428" s="4">
        <v>44324</v>
      </c>
      <c r="L1428" s="3">
        <f>IF(K1428&lt;&gt;0,K1428-J1428,"")</f>
        <v>65</v>
      </c>
      <c r="M1428" s="4">
        <v>44319</v>
      </c>
      <c r="N1428">
        <f>M1428-J1428</f>
        <v>60</v>
      </c>
      <c r="O1428">
        <v>0</v>
      </c>
      <c r="P1428" t="e">
        <f>VLOOKUP(F1428,#REF!,3,FALSE)</f>
        <v>#REF!</v>
      </c>
      <c r="Q1428">
        <f>IF(OR(ISNUMBER(SEARCH("高等数学",E1428)),ISNUMBER(SEARCH("数学分析",E1428)),ISNUMBER(SEARCH("微积分",E1428))),1,IF(OR(ISNUMBER(SEARCH("概率",E1428)),ISNUMBER(SEARCH("数理统计",E1428)),ISNUMBER(SEARCH("统计",E1428))),2,IF(ISNUMBER(SEARCH("代数",E1428)),3,IF(OR(ISNUMBER(SEARCH("运筹",E1428)),ISNUMBER(SEARCH("优化",E1428))),4,0))))</f>
        <v>0</v>
      </c>
      <c r="R1428" t="str">
        <f>IF(AND(Q1428&gt;0,O1428=1),Q1428&amp;"-"&amp;E1428,"")</f>
        <v/>
      </c>
      <c r="S1428" t="s">
        <v>80</v>
      </c>
      <c r="T1428">
        <v>1</v>
      </c>
      <c r="U1428">
        <v>1</v>
      </c>
      <c r="V1428" t="s">
        <v>80</v>
      </c>
      <c r="W1428">
        <v>10</v>
      </c>
      <c r="X1428">
        <v>21</v>
      </c>
      <c r="Y1428">
        <v>3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e">
        <f>VLOOKUP(A1428,#REF!,4,FALSE)</f>
        <v>#REF!</v>
      </c>
      <c r="AW1428" t="e">
        <f>VLOOKUP(A1428,#REF!,5,FALSE)</f>
        <v>#REF!</v>
      </c>
      <c r="AX1428">
        <f>SUMIF(量化书目统计!A:A,H1428,量化书目统计!G:G)</f>
        <v>0</v>
      </c>
    </row>
    <row r="1429" spans="1:50" x14ac:dyDescent="0.3">
      <c r="A1429" t="s">
        <v>1683</v>
      </c>
      <c r="B1429" t="s">
        <v>539</v>
      </c>
      <c r="C1429" t="s">
        <v>313</v>
      </c>
      <c r="D1429">
        <v>5</v>
      </c>
      <c r="E1429" t="s">
        <v>359</v>
      </c>
      <c r="F1429" s="1" t="s">
        <v>360</v>
      </c>
      <c r="G1429" t="s">
        <v>361</v>
      </c>
      <c r="H1429" t="e">
        <f>VLOOKUP(F1429,#REF!,2,FALSE)</f>
        <v>#REF!</v>
      </c>
      <c r="I1429" t="s">
        <v>65</v>
      </c>
      <c r="J1429" s="4">
        <v>44090</v>
      </c>
      <c r="K1429" s="4">
        <v>44149</v>
      </c>
      <c r="L1429" s="3">
        <f>IF(K1429&lt;&gt;0,K1429-J1429,"")</f>
        <v>59</v>
      </c>
      <c r="M1429" s="4">
        <v>44151</v>
      </c>
      <c r="N1429">
        <f>M1429-J1429</f>
        <v>61</v>
      </c>
      <c r="O1429">
        <v>0</v>
      </c>
      <c r="P1429" t="e">
        <f>VLOOKUP(F1429,#REF!,3,FALSE)</f>
        <v>#REF!</v>
      </c>
      <c r="Q1429">
        <f>IF(OR(ISNUMBER(SEARCH("高等数学",E1429)),ISNUMBER(SEARCH("数学分析",E1429)),ISNUMBER(SEARCH("微积分",E1429))),1,IF(OR(ISNUMBER(SEARCH("概率",E1429)),ISNUMBER(SEARCH("数理统计",E1429)),ISNUMBER(SEARCH("统计",E1429))),2,IF(ISNUMBER(SEARCH("代数",E1429)),3,IF(OR(ISNUMBER(SEARCH("运筹",E1429)),ISNUMBER(SEARCH("优化",E1429))),4,0))))</f>
        <v>0</v>
      </c>
      <c r="R1429" t="str">
        <f>IF(AND(Q1429&gt;0,O1429=1),Q1429&amp;"-"&amp;E1429,"")</f>
        <v/>
      </c>
      <c r="S1429" t="s">
        <v>28</v>
      </c>
      <c r="T1429">
        <v>2</v>
      </c>
      <c r="U1429">
        <v>1</v>
      </c>
      <c r="V1429" t="s">
        <v>28</v>
      </c>
      <c r="W1429">
        <v>10</v>
      </c>
      <c r="X1429">
        <v>2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e">
        <f>VLOOKUP(A1429,#REF!,4,FALSE)</f>
        <v>#REF!</v>
      </c>
      <c r="AW1429" t="e">
        <f>VLOOKUP(A1429,#REF!,5,FALSE)</f>
        <v>#REF!</v>
      </c>
      <c r="AX1429">
        <f>SUMIF(量化书目统计!A:A,H1429,量化书目统计!G:G)</f>
        <v>0</v>
      </c>
    </row>
    <row r="1430" spans="1:50" x14ac:dyDescent="0.3">
      <c r="A1430" t="s">
        <v>143</v>
      </c>
      <c r="B1430" t="s">
        <v>22</v>
      </c>
      <c r="C1430" t="s">
        <v>144</v>
      </c>
      <c r="D1430">
        <v>5</v>
      </c>
      <c r="E1430" t="s">
        <v>145</v>
      </c>
      <c r="F1430" s="1" t="s">
        <v>146</v>
      </c>
      <c r="G1430" t="s">
        <v>147</v>
      </c>
      <c r="H1430" t="e">
        <f>VLOOKUP(F1430,#REF!,2,FALSE)</f>
        <v>#REF!</v>
      </c>
      <c r="I1430" t="s">
        <v>32</v>
      </c>
      <c r="J1430" s="4">
        <v>44550</v>
      </c>
      <c r="K1430" s="4">
        <v>44552</v>
      </c>
      <c r="L1430" s="3">
        <f>IF(K1430&lt;&gt;0,K1430-J1430,"")</f>
        <v>2</v>
      </c>
      <c r="M1430" s="4">
        <v>44610</v>
      </c>
      <c r="N1430">
        <f>M1430-J1430</f>
        <v>60</v>
      </c>
      <c r="O1430">
        <v>0</v>
      </c>
      <c r="P1430" t="e">
        <f>VLOOKUP(F1430,#REF!,3,FALSE)</f>
        <v>#REF!</v>
      </c>
      <c r="Q1430">
        <f>IF(OR(ISNUMBER(SEARCH("高等数学",E1430)),ISNUMBER(SEARCH("数学分析",E1430)),ISNUMBER(SEARCH("微积分",E1430))),1,IF(OR(ISNUMBER(SEARCH("概率",E1430)),ISNUMBER(SEARCH("数理统计",E1430)),ISNUMBER(SEARCH("统计",E1430))),2,IF(ISNUMBER(SEARCH("代数",E1430)),3,IF(OR(ISNUMBER(SEARCH("运筹",E1430)),ISNUMBER(SEARCH("优化",E1430))),4,0))))</f>
        <v>0</v>
      </c>
      <c r="R1430" t="str">
        <f>IF(AND(Q1430&gt;0,O1430=1),Q1430&amp;"-"&amp;E1430,"")</f>
        <v/>
      </c>
      <c r="S1430" t="s">
        <v>38</v>
      </c>
      <c r="T1430">
        <v>16</v>
      </c>
      <c r="U1430">
        <v>1</v>
      </c>
      <c r="V1430" t="s">
        <v>38</v>
      </c>
      <c r="W1430">
        <v>16</v>
      </c>
      <c r="X1430">
        <v>56</v>
      </c>
      <c r="Y1430">
        <v>11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e">
        <f>VLOOKUP(A1430,#REF!,4,FALSE)</f>
        <v>#REF!</v>
      </c>
      <c r="AW1430" t="e">
        <f>VLOOKUP(A1430,#REF!,5,FALSE)</f>
        <v>#REF!</v>
      </c>
      <c r="AX1430">
        <f>SUMIF(量化书目统计!A:A,H1430,量化书目统计!G:G)</f>
        <v>0</v>
      </c>
    </row>
    <row r="1431" spans="1:50" x14ac:dyDescent="0.3">
      <c r="A1431" t="s">
        <v>1684</v>
      </c>
      <c r="B1431" t="s">
        <v>539</v>
      </c>
      <c r="C1431" t="s">
        <v>313</v>
      </c>
      <c r="D1431">
        <v>5</v>
      </c>
      <c r="E1431" t="s">
        <v>1557</v>
      </c>
      <c r="F1431" s="1" t="s">
        <v>1558</v>
      </c>
      <c r="G1431" t="s">
        <v>1559</v>
      </c>
      <c r="H1431" t="e">
        <f>VLOOKUP(F1431,#REF!,2,FALSE)</f>
        <v>#REF!</v>
      </c>
      <c r="I1431" t="s">
        <v>32</v>
      </c>
      <c r="J1431" s="4">
        <v>44262</v>
      </c>
      <c r="K1431" s="4">
        <v>44316</v>
      </c>
      <c r="L1431" s="3">
        <f>IF(K1431&lt;&gt;0,K1431-J1431,"")</f>
        <v>54</v>
      </c>
      <c r="M1431" s="4">
        <v>44322</v>
      </c>
      <c r="N1431">
        <f>M1431-J1431</f>
        <v>60</v>
      </c>
      <c r="O1431">
        <v>0</v>
      </c>
      <c r="P1431" t="e">
        <f>VLOOKUP(F1431,#REF!,3,FALSE)</f>
        <v>#REF!</v>
      </c>
      <c r="Q1431">
        <f>IF(OR(ISNUMBER(SEARCH("高等数学",E1431)),ISNUMBER(SEARCH("数学分析",E1431)),ISNUMBER(SEARCH("微积分",E1431))),1,IF(OR(ISNUMBER(SEARCH("概率",E1431)),ISNUMBER(SEARCH("数理统计",E1431)),ISNUMBER(SEARCH("统计",E1431))),2,IF(ISNUMBER(SEARCH("代数",E1431)),3,IF(OR(ISNUMBER(SEARCH("运筹",E1431)),ISNUMBER(SEARCH("优化",E1431))),4,0))))</f>
        <v>0</v>
      </c>
      <c r="R1431" t="str">
        <f>IF(AND(Q1431&gt;0,O1431=1),Q1431&amp;"-"&amp;E1431,"")</f>
        <v/>
      </c>
      <c r="S1431" t="s">
        <v>80</v>
      </c>
      <c r="T1431">
        <v>1</v>
      </c>
      <c r="U1431">
        <v>1</v>
      </c>
      <c r="V1431" t="s">
        <v>80</v>
      </c>
      <c r="W1431">
        <v>9</v>
      </c>
      <c r="X1431">
        <v>21</v>
      </c>
      <c r="Y1431">
        <v>11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e">
        <f>VLOOKUP(A1431,#REF!,4,FALSE)</f>
        <v>#REF!</v>
      </c>
      <c r="AW1431" t="e">
        <f>VLOOKUP(A1431,#REF!,5,FALSE)</f>
        <v>#REF!</v>
      </c>
      <c r="AX1431">
        <f>SUMIF(量化书目统计!A:A,H1431,量化书目统计!G:G)</f>
        <v>0</v>
      </c>
    </row>
    <row r="1432" spans="1:50" x14ac:dyDescent="0.3">
      <c r="A1432" t="s">
        <v>1685</v>
      </c>
      <c r="B1432" t="s">
        <v>539</v>
      </c>
      <c r="C1432" t="s">
        <v>423</v>
      </c>
      <c r="D1432">
        <v>5</v>
      </c>
      <c r="E1432" t="s">
        <v>732</v>
      </c>
      <c r="F1432" s="1" t="s">
        <v>733</v>
      </c>
      <c r="G1432" t="s">
        <v>734</v>
      </c>
      <c r="H1432" t="e">
        <f>VLOOKUP(F1432,#REF!,2,FALSE)</f>
        <v>#REF!</v>
      </c>
      <c r="I1432" t="s">
        <v>49</v>
      </c>
      <c r="J1432" s="4">
        <v>44146</v>
      </c>
      <c r="K1432" s="4">
        <v>44177</v>
      </c>
      <c r="L1432" s="3">
        <f>IF(K1432&lt;&gt;0,K1432-J1432,"")</f>
        <v>31</v>
      </c>
      <c r="M1432" s="4">
        <v>44207</v>
      </c>
      <c r="N1432">
        <f>M1432-J1432</f>
        <v>61</v>
      </c>
      <c r="O1432">
        <v>0</v>
      </c>
      <c r="P1432" t="e">
        <f>VLOOKUP(F1432,#REF!,3,FALSE)</f>
        <v>#REF!</v>
      </c>
      <c r="Q1432">
        <f>IF(OR(ISNUMBER(SEARCH("高等数学",E1432)),ISNUMBER(SEARCH("数学分析",E1432)),ISNUMBER(SEARCH("微积分",E1432))),1,IF(OR(ISNUMBER(SEARCH("概率",E1432)),ISNUMBER(SEARCH("数理统计",E1432)),ISNUMBER(SEARCH("统计",E1432))),2,IF(ISNUMBER(SEARCH("代数",E1432)),3,IF(OR(ISNUMBER(SEARCH("运筹",E1432)),ISNUMBER(SEARCH("优化",E1432))),4,0))))</f>
        <v>0</v>
      </c>
      <c r="R1432" t="str">
        <f>IF(AND(Q1432&gt;0,O1432=1),Q1432&amp;"-"&amp;E1432,"")</f>
        <v/>
      </c>
      <c r="S1432" t="s">
        <v>28</v>
      </c>
      <c r="T1432">
        <v>10</v>
      </c>
      <c r="U1432">
        <v>1</v>
      </c>
      <c r="V1432" t="s">
        <v>28</v>
      </c>
      <c r="W1432">
        <v>14</v>
      </c>
      <c r="X1432">
        <v>10</v>
      </c>
      <c r="Y1432">
        <v>11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e">
        <f>VLOOKUP(A1432,#REF!,4,FALSE)</f>
        <v>#REF!</v>
      </c>
      <c r="AW1432" t="e">
        <f>VLOOKUP(A1432,#REF!,5,FALSE)</f>
        <v>#REF!</v>
      </c>
      <c r="AX1432">
        <f>SUMIF(量化书目统计!A:A,H1432,量化书目统计!G:G)</f>
        <v>0</v>
      </c>
    </row>
    <row r="1433" spans="1:50" x14ac:dyDescent="0.3">
      <c r="A1433" t="s">
        <v>1686</v>
      </c>
      <c r="B1433" t="s">
        <v>539</v>
      </c>
      <c r="C1433" t="s">
        <v>185</v>
      </c>
      <c r="D1433">
        <v>5</v>
      </c>
      <c r="E1433" t="s">
        <v>1687</v>
      </c>
      <c r="F1433" s="1" t="s">
        <v>1688</v>
      </c>
      <c r="G1433" t="s">
        <v>1689</v>
      </c>
      <c r="H1433" t="e">
        <f>VLOOKUP(F1433,#REF!,2,FALSE)</f>
        <v>#REF!</v>
      </c>
      <c r="I1433" t="s">
        <v>225</v>
      </c>
      <c r="J1433" s="4">
        <v>44315</v>
      </c>
      <c r="K1433" s="4">
        <v>44372</v>
      </c>
      <c r="L1433" s="3">
        <f>IF(K1433&lt;&gt;0,K1433-J1433,"")</f>
        <v>57</v>
      </c>
      <c r="M1433" s="4">
        <v>44375</v>
      </c>
      <c r="N1433">
        <f>M1433-J1433</f>
        <v>60</v>
      </c>
      <c r="O1433">
        <v>0</v>
      </c>
      <c r="P1433" t="e">
        <f>VLOOKUP(F1433,#REF!,3,FALSE)</f>
        <v>#REF!</v>
      </c>
      <c r="Q1433">
        <f>IF(OR(ISNUMBER(SEARCH("高等数学",E1433)),ISNUMBER(SEARCH("数学分析",E1433)),ISNUMBER(SEARCH("微积分",E1433))),1,IF(OR(ISNUMBER(SEARCH("概率",E1433)),ISNUMBER(SEARCH("数理统计",E1433)),ISNUMBER(SEARCH("统计",E1433))),2,IF(ISNUMBER(SEARCH("代数",E1433)),3,IF(OR(ISNUMBER(SEARCH("运筹",E1433)),ISNUMBER(SEARCH("优化",E1433))),4,0))))</f>
        <v>0</v>
      </c>
      <c r="R1433" t="str">
        <f>IF(AND(Q1433&gt;0,O1433=1),Q1433&amp;"-"&amp;E1433,"")</f>
        <v/>
      </c>
      <c r="S1433" t="s">
        <v>80</v>
      </c>
      <c r="T1433">
        <v>9</v>
      </c>
      <c r="U1433">
        <v>1</v>
      </c>
      <c r="V1433" t="s">
        <v>80</v>
      </c>
      <c r="W1433">
        <v>17</v>
      </c>
      <c r="X1433">
        <v>29</v>
      </c>
      <c r="Y1433">
        <v>11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e">
        <f>VLOOKUP(A1433,#REF!,4,FALSE)</f>
        <v>#REF!</v>
      </c>
      <c r="AW1433" t="e">
        <f>VLOOKUP(A1433,#REF!,5,FALSE)</f>
        <v>#REF!</v>
      </c>
      <c r="AX1433">
        <f>SUMIF(量化书目统计!A:A,H1433,量化书目统计!G:G)</f>
        <v>0</v>
      </c>
    </row>
    <row r="1434" spans="1:50" x14ac:dyDescent="0.3">
      <c r="A1434" t="s">
        <v>1690</v>
      </c>
      <c r="B1434" t="s">
        <v>539</v>
      </c>
      <c r="C1434" t="s">
        <v>423</v>
      </c>
      <c r="D1434">
        <v>5</v>
      </c>
      <c r="E1434" t="s">
        <v>942</v>
      </c>
      <c r="F1434" s="1" t="s">
        <v>943</v>
      </c>
      <c r="G1434" t="s">
        <v>944</v>
      </c>
      <c r="H1434" t="e">
        <f>VLOOKUP(F1434,#REF!,2,FALSE)</f>
        <v>#REF!</v>
      </c>
      <c r="I1434" t="s">
        <v>158</v>
      </c>
      <c r="J1434" s="4">
        <v>43843</v>
      </c>
      <c r="K1434" s="4">
        <v>44083</v>
      </c>
      <c r="L1434" s="3">
        <f>IF(K1434&lt;&gt;0,K1434-J1434,"")</f>
        <v>240</v>
      </c>
      <c r="M1434" s="4">
        <v>44104</v>
      </c>
      <c r="N1434">
        <f>M1434-J1434</f>
        <v>261</v>
      </c>
      <c r="O1434">
        <v>0</v>
      </c>
      <c r="P1434" t="e">
        <f>VLOOKUP(F1434,#REF!,3,FALSE)</f>
        <v>#REF!</v>
      </c>
      <c r="Q1434">
        <f>IF(OR(ISNUMBER(SEARCH("高等数学",E1434)),ISNUMBER(SEARCH("数学分析",E1434)),ISNUMBER(SEARCH("微积分",E1434))),1,IF(OR(ISNUMBER(SEARCH("概率",E1434)),ISNUMBER(SEARCH("数理统计",E1434)),ISNUMBER(SEARCH("统计",E1434))),2,IF(ISNUMBER(SEARCH("代数",E1434)),3,IF(OR(ISNUMBER(SEARCH("运筹",E1434)),ISNUMBER(SEARCH("优化",E1434))),4,0))))</f>
        <v>0</v>
      </c>
      <c r="R1434" t="str">
        <f>IF(AND(Q1434&gt;0,O1434=1),Q1434&amp;"-"&amp;E1434,"")</f>
        <v/>
      </c>
      <c r="S1434" t="s">
        <v>43</v>
      </c>
      <c r="U1434">
        <v>1</v>
      </c>
      <c r="V1434" t="s">
        <v>28</v>
      </c>
      <c r="W1434">
        <v>1</v>
      </c>
      <c r="X1434">
        <v>0</v>
      </c>
      <c r="Y1434">
        <v>11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e">
        <f>VLOOKUP(A1434,#REF!,4,FALSE)</f>
        <v>#REF!</v>
      </c>
      <c r="AW1434" t="e">
        <f>VLOOKUP(A1434,#REF!,5,FALSE)</f>
        <v>#REF!</v>
      </c>
      <c r="AX1434">
        <f>SUMIF(量化书目统计!A:A,H1434,量化书目统计!G:G)</f>
        <v>0</v>
      </c>
    </row>
    <row r="1435" spans="1:50" x14ac:dyDescent="0.3">
      <c r="A1435" t="s">
        <v>1694</v>
      </c>
      <c r="B1435" t="s">
        <v>539</v>
      </c>
      <c r="C1435" t="s">
        <v>423</v>
      </c>
      <c r="D1435">
        <v>5</v>
      </c>
      <c r="E1435" t="s">
        <v>275</v>
      </c>
      <c r="F1435" s="1" t="s">
        <v>276</v>
      </c>
      <c r="G1435" t="s">
        <v>277</v>
      </c>
      <c r="H1435" t="e">
        <f>VLOOKUP(F1435,#REF!,2,FALSE)</f>
        <v>#REF!</v>
      </c>
      <c r="I1435" t="s">
        <v>74</v>
      </c>
      <c r="J1435" s="4">
        <v>44174</v>
      </c>
      <c r="K1435" s="4">
        <v>44265</v>
      </c>
      <c r="L1435" s="3">
        <f>IF(K1435&lt;&gt;0,K1435-J1435,"")</f>
        <v>91</v>
      </c>
      <c r="M1435" s="4">
        <v>44267</v>
      </c>
      <c r="N1435">
        <f>M1435-J1435</f>
        <v>93</v>
      </c>
      <c r="O1435">
        <v>0</v>
      </c>
      <c r="P1435" t="e">
        <f>VLOOKUP(F1435,#REF!,3,FALSE)</f>
        <v>#REF!</v>
      </c>
      <c r="Q1435">
        <f>IF(OR(ISNUMBER(SEARCH("高等数学",E1435)),ISNUMBER(SEARCH("数学分析",E1435)),ISNUMBER(SEARCH("微积分",E1435))),1,IF(OR(ISNUMBER(SEARCH("概率",E1435)),ISNUMBER(SEARCH("数理统计",E1435)),ISNUMBER(SEARCH("统计",E1435))),2,IF(ISNUMBER(SEARCH("代数",E1435)),3,IF(OR(ISNUMBER(SEARCH("运筹",E1435)),ISNUMBER(SEARCH("优化",E1435))),4,0))))</f>
        <v>0</v>
      </c>
      <c r="R1435" t="str">
        <f>IF(AND(Q1435&gt;0,O1435=1),Q1435&amp;"-"&amp;E1435,"")</f>
        <v/>
      </c>
      <c r="S1435" t="s">
        <v>28</v>
      </c>
      <c r="T1435">
        <v>14</v>
      </c>
      <c r="U1435">
        <v>1</v>
      </c>
      <c r="V1435" t="s">
        <v>80</v>
      </c>
      <c r="W1435">
        <v>2</v>
      </c>
      <c r="X1435">
        <v>14</v>
      </c>
      <c r="Y1435">
        <v>11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 t="e">
        <f>VLOOKUP(A1435,#REF!,4,FALSE)</f>
        <v>#REF!</v>
      </c>
      <c r="AW1435" t="e">
        <f>VLOOKUP(A1435,#REF!,5,FALSE)</f>
        <v>#REF!</v>
      </c>
      <c r="AX1435">
        <f>SUMIF(量化书目统计!A:A,H1435,量化书目统计!G:G)</f>
        <v>0</v>
      </c>
    </row>
    <row r="1436" spans="1:50" x14ac:dyDescent="0.3">
      <c r="A1436" t="s">
        <v>1695</v>
      </c>
      <c r="B1436" t="s">
        <v>539</v>
      </c>
      <c r="C1436" t="s">
        <v>423</v>
      </c>
      <c r="D1436">
        <v>5</v>
      </c>
      <c r="E1436" t="s">
        <v>732</v>
      </c>
      <c r="F1436" s="1" t="s">
        <v>733</v>
      </c>
      <c r="G1436" t="s">
        <v>734</v>
      </c>
      <c r="H1436" t="e">
        <f>VLOOKUP(F1436,#REF!,2,FALSE)</f>
        <v>#REF!</v>
      </c>
      <c r="I1436" t="s">
        <v>49</v>
      </c>
      <c r="J1436" s="4">
        <v>44090</v>
      </c>
      <c r="K1436" s="4">
        <v>44122</v>
      </c>
      <c r="L1436" s="3">
        <f>IF(K1436&lt;&gt;0,K1436-J1436,"")</f>
        <v>32</v>
      </c>
      <c r="M1436" s="4">
        <v>44123</v>
      </c>
      <c r="N1436">
        <f>M1436-J1436</f>
        <v>33</v>
      </c>
      <c r="O1436">
        <v>0</v>
      </c>
      <c r="P1436" t="e">
        <f>VLOOKUP(F1436,#REF!,3,FALSE)</f>
        <v>#REF!</v>
      </c>
      <c r="Q1436">
        <f>IF(OR(ISNUMBER(SEARCH("高等数学",E1436)),ISNUMBER(SEARCH("数学分析",E1436)),ISNUMBER(SEARCH("微积分",E1436))),1,IF(OR(ISNUMBER(SEARCH("概率",E1436)),ISNUMBER(SEARCH("数理统计",E1436)),ISNUMBER(SEARCH("统计",E1436))),2,IF(ISNUMBER(SEARCH("代数",E1436)),3,IF(OR(ISNUMBER(SEARCH("运筹",E1436)),ISNUMBER(SEARCH("优化",E1436))),4,0))))</f>
        <v>0</v>
      </c>
      <c r="R1436" t="str">
        <f>IF(AND(Q1436&gt;0,O1436=1),Q1436&amp;"-"&amp;E1436,"")</f>
        <v/>
      </c>
      <c r="S1436" t="s">
        <v>28</v>
      </c>
      <c r="T1436">
        <v>2</v>
      </c>
      <c r="U1436">
        <v>1</v>
      </c>
      <c r="V1436" t="s">
        <v>28</v>
      </c>
      <c r="W1436">
        <v>7</v>
      </c>
      <c r="X1436">
        <v>2</v>
      </c>
      <c r="Y1436">
        <v>4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e">
        <f>VLOOKUP(A1436,#REF!,4,FALSE)</f>
        <v>#REF!</v>
      </c>
      <c r="AW1436" t="e">
        <f>VLOOKUP(A1436,#REF!,5,FALSE)</f>
        <v>#REF!</v>
      </c>
      <c r="AX1436">
        <f>SUMIF(量化书目统计!A:A,H1436,量化书目统计!G:G)</f>
        <v>0</v>
      </c>
    </row>
    <row r="1437" spans="1:50" x14ac:dyDescent="0.3">
      <c r="A1437" t="s">
        <v>1696</v>
      </c>
      <c r="B1437" t="s">
        <v>539</v>
      </c>
      <c r="C1437" t="s">
        <v>423</v>
      </c>
      <c r="D1437">
        <v>5</v>
      </c>
      <c r="E1437" t="s">
        <v>745</v>
      </c>
      <c r="F1437" s="1" t="s">
        <v>746</v>
      </c>
      <c r="G1437" t="s">
        <v>747</v>
      </c>
      <c r="H1437" t="e">
        <f>VLOOKUP(F1437,#REF!,2,FALSE)</f>
        <v>#REF!</v>
      </c>
      <c r="I1437" t="s">
        <v>53</v>
      </c>
      <c r="J1437" s="4">
        <v>44307</v>
      </c>
      <c r="K1437" s="4">
        <v>44326</v>
      </c>
      <c r="L1437" s="3">
        <f>IF(K1437&lt;&gt;0,K1437-J1437,"")</f>
        <v>19</v>
      </c>
      <c r="M1437" s="4">
        <v>44326</v>
      </c>
      <c r="N1437">
        <f>M1437-J1437</f>
        <v>19</v>
      </c>
      <c r="O1437">
        <v>0</v>
      </c>
      <c r="P1437" t="e">
        <f>VLOOKUP(F1437,#REF!,3,FALSE)</f>
        <v>#REF!</v>
      </c>
      <c r="Q1437">
        <f>IF(OR(ISNUMBER(SEARCH("高等数学",E1437)),ISNUMBER(SEARCH("数学分析",E1437)),ISNUMBER(SEARCH("微积分",E1437))),1,IF(OR(ISNUMBER(SEARCH("概率",E1437)),ISNUMBER(SEARCH("数理统计",E1437)),ISNUMBER(SEARCH("统计",E1437))),2,IF(ISNUMBER(SEARCH("代数",E1437)),3,IF(OR(ISNUMBER(SEARCH("运筹",E1437)),ISNUMBER(SEARCH("优化",E1437))),4,0))))</f>
        <v>0</v>
      </c>
      <c r="R1437" t="str">
        <f>IF(AND(Q1437&gt;0,O1437=1),Q1437&amp;"-"&amp;E1437,"")</f>
        <v/>
      </c>
      <c r="S1437" t="s">
        <v>80</v>
      </c>
      <c r="T1437">
        <v>8</v>
      </c>
      <c r="U1437">
        <v>1</v>
      </c>
      <c r="V1437" t="s">
        <v>80</v>
      </c>
      <c r="W1437">
        <v>11</v>
      </c>
      <c r="X1437">
        <v>28</v>
      </c>
      <c r="Y1437">
        <v>4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e">
        <f>VLOOKUP(A1437,#REF!,4,FALSE)</f>
        <v>#REF!</v>
      </c>
      <c r="AW1437" t="e">
        <f>VLOOKUP(A1437,#REF!,5,FALSE)</f>
        <v>#REF!</v>
      </c>
      <c r="AX1437">
        <f>SUMIF(量化书目统计!A:A,H1437,量化书目统计!G:G)</f>
        <v>0</v>
      </c>
    </row>
    <row r="1438" spans="1:50" x14ac:dyDescent="0.3">
      <c r="A1438" t="s">
        <v>1700</v>
      </c>
      <c r="B1438" t="s">
        <v>539</v>
      </c>
      <c r="C1438" t="s">
        <v>423</v>
      </c>
      <c r="D1438">
        <v>5</v>
      </c>
      <c r="E1438" t="s">
        <v>732</v>
      </c>
      <c r="F1438" s="1" t="s">
        <v>733</v>
      </c>
      <c r="G1438" t="s">
        <v>734</v>
      </c>
      <c r="H1438" t="e">
        <f>VLOOKUP(F1438,#REF!,2,FALSE)</f>
        <v>#REF!</v>
      </c>
      <c r="I1438" t="s">
        <v>49</v>
      </c>
      <c r="J1438" s="4">
        <v>44196</v>
      </c>
      <c r="K1438" s="4">
        <v>44200</v>
      </c>
      <c r="L1438" s="3">
        <f>IF(K1438&lt;&gt;0,K1438-J1438,"")</f>
        <v>4</v>
      </c>
      <c r="M1438" s="4">
        <v>44256</v>
      </c>
      <c r="N1438">
        <f>M1438-J1438</f>
        <v>60</v>
      </c>
      <c r="O1438">
        <v>0</v>
      </c>
      <c r="P1438" t="e">
        <f>VLOOKUP(F1438,#REF!,3,FALSE)</f>
        <v>#REF!</v>
      </c>
      <c r="Q1438">
        <f>IF(OR(ISNUMBER(SEARCH("高等数学",E1438)),ISNUMBER(SEARCH("数学分析",E1438)),ISNUMBER(SEARCH("微积分",E1438))),1,IF(OR(ISNUMBER(SEARCH("概率",E1438)),ISNUMBER(SEARCH("数理统计",E1438)),ISNUMBER(SEARCH("统计",E1438))),2,IF(ISNUMBER(SEARCH("代数",E1438)),3,IF(OR(ISNUMBER(SEARCH("运筹",E1438)),ISNUMBER(SEARCH("优化",E1438))),4,0))))</f>
        <v>0</v>
      </c>
      <c r="R1438" t="str">
        <f>IF(AND(Q1438&gt;0,O1438=1),Q1438&amp;"-"&amp;E1438,"")</f>
        <v/>
      </c>
      <c r="S1438" t="s">
        <v>28</v>
      </c>
      <c r="T1438">
        <v>17</v>
      </c>
      <c r="U1438">
        <v>1</v>
      </c>
      <c r="V1438" t="s">
        <v>28</v>
      </c>
      <c r="W1438">
        <v>18</v>
      </c>
      <c r="X1438">
        <v>17</v>
      </c>
      <c r="Y1438">
        <v>11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e">
        <f>VLOOKUP(A1438,#REF!,4,FALSE)</f>
        <v>#REF!</v>
      </c>
      <c r="AW1438" t="e">
        <f>VLOOKUP(A1438,#REF!,5,FALSE)</f>
        <v>#REF!</v>
      </c>
      <c r="AX1438">
        <f>SUMIF(量化书目统计!A:A,H1438,量化书目统计!G:G)</f>
        <v>0</v>
      </c>
    </row>
    <row r="1439" spans="1:50" x14ac:dyDescent="0.3">
      <c r="A1439" t="s">
        <v>1701</v>
      </c>
      <c r="B1439" t="s">
        <v>539</v>
      </c>
      <c r="C1439" t="s">
        <v>287</v>
      </c>
      <c r="D1439">
        <v>5</v>
      </c>
      <c r="E1439" t="s">
        <v>1702</v>
      </c>
      <c r="F1439" s="1" t="s">
        <v>1703</v>
      </c>
      <c r="G1439" t="s">
        <v>1704</v>
      </c>
      <c r="H1439" t="e">
        <f>VLOOKUP(F1439,#REF!,2,FALSE)</f>
        <v>#REF!</v>
      </c>
      <c r="I1439" t="s">
        <v>158</v>
      </c>
      <c r="J1439" s="4">
        <v>44169</v>
      </c>
      <c r="K1439" s="4">
        <v>44187</v>
      </c>
      <c r="L1439" s="3">
        <f>IF(K1439&lt;&gt;0,K1439-J1439,"")</f>
        <v>18</v>
      </c>
      <c r="M1439" s="4">
        <v>44229</v>
      </c>
      <c r="N1439">
        <f>M1439-J1439</f>
        <v>60</v>
      </c>
      <c r="O1439">
        <v>0</v>
      </c>
      <c r="P1439" t="e">
        <f>VLOOKUP(F1439,#REF!,3,FALSE)</f>
        <v>#REF!</v>
      </c>
      <c r="Q1439">
        <f>IF(OR(ISNUMBER(SEARCH("高等数学",E1439)),ISNUMBER(SEARCH("数学分析",E1439)),ISNUMBER(SEARCH("微积分",E1439))),1,IF(OR(ISNUMBER(SEARCH("概率",E1439)),ISNUMBER(SEARCH("数理统计",E1439)),ISNUMBER(SEARCH("统计",E1439))),2,IF(ISNUMBER(SEARCH("代数",E1439)),3,IF(OR(ISNUMBER(SEARCH("运筹",E1439)),ISNUMBER(SEARCH("优化",E1439))),4,0))))</f>
        <v>0</v>
      </c>
      <c r="R1439" t="str">
        <f>IF(AND(Q1439&gt;0,O1439=1),Q1439&amp;"-"&amp;E1439,"")</f>
        <v/>
      </c>
      <c r="S1439" t="s">
        <v>28</v>
      </c>
      <c r="T1439">
        <v>13</v>
      </c>
      <c r="U1439">
        <v>1</v>
      </c>
      <c r="V1439" t="s">
        <v>28</v>
      </c>
      <c r="W1439">
        <v>16</v>
      </c>
      <c r="X1439">
        <v>13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e">
        <f>VLOOKUP(A1439,#REF!,4,FALSE)</f>
        <v>#REF!</v>
      </c>
      <c r="AW1439" t="e">
        <f>VLOOKUP(A1439,#REF!,5,FALSE)</f>
        <v>#REF!</v>
      </c>
      <c r="AX1439">
        <f>SUMIF(量化书目统计!A:A,H1439,量化书目统计!G:G)</f>
        <v>0</v>
      </c>
    </row>
    <row r="1440" spans="1:50" x14ac:dyDescent="0.3">
      <c r="A1440" t="s">
        <v>1705</v>
      </c>
      <c r="B1440" t="s">
        <v>539</v>
      </c>
      <c r="C1440" t="s">
        <v>423</v>
      </c>
      <c r="D1440">
        <v>5</v>
      </c>
      <c r="E1440" t="s">
        <v>243</v>
      </c>
      <c r="F1440" s="1" t="s">
        <v>244</v>
      </c>
      <c r="G1440" t="s">
        <v>245</v>
      </c>
      <c r="H1440" t="e">
        <f>VLOOKUP(F1440,#REF!,2,FALSE)</f>
        <v>#REF!</v>
      </c>
      <c r="I1440" t="s">
        <v>231</v>
      </c>
      <c r="J1440" s="4">
        <v>44799</v>
      </c>
      <c r="K1440">
        <v>0</v>
      </c>
      <c r="L1440" s="3" t="str">
        <f>IF(K1440&lt;&gt;0,K1440-J1440,"")</f>
        <v/>
      </c>
      <c r="M1440" s="4">
        <v>44859</v>
      </c>
      <c r="N1440">
        <f>M1440-J1440</f>
        <v>60</v>
      </c>
      <c r="O1440">
        <v>0</v>
      </c>
      <c r="P1440" t="e">
        <f>VLOOKUP(F1440,#REF!,3,FALSE)</f>
        <v>#REF!</v>
      </c>
      <c r="Q1440">
        <f>IF(OR(ISNUMBER(SEARCH("高等数学",E1440)),ISNUMBER(SEARCH("数学分析",E1440)),ISNUMBER(SEARCH("微积分",E1440))),1,IF(OR(ISNUMBER(SEARCH("概率",E1440)),ISNUMBER(SEARCH("数理统计",E1440)),ISNUMBER(SEARCH("统计",E1440))),2,IF(ISNUMBER(SEARCH("代数",E1440)),3,IF(OR(ISNUMBER(SEARCH("运筹",E1440)),ISNUMBER(SEARCH("优化",E1440))),4,0))))</f>
        <v>0</v>
      </c>
      <c r="R1440" t="str">
        <f>IF(AND(Q1440&gt;0,O1440=1),Q1440&amp;"-"&amp;E1440,"")</f>
        <v/>
      </c>
      <c r="S1440" t="s">
        <v>43</v>
      </c>
      <c r="U1440">
        <v>1</v>
      </c>
      <c r="X1440">
        <v>80</v>
      </c>
      <c r="Y1440">
        <v>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e">
        <f>VLOOKUP(A1440,#REF!,4,FALSE)</f>
        <v>#REF!</v>
      </c>
      <c r="AW1440" t="e">
        <f>VLOOKUP(A1440,#REF!,5,FALSE)</f>
        <v>#REF!</v>
      </c>
      <c r="AX1440">
        <f>SUMIF(量化书目统计!A:A,H1440,量化书目统计!G:G)</f>
        <v>0</v>
      </c>
    </row>
    <row r="1441" spans="1:50" x14ac:dyDescent="0.3">
      <c r="A1441" t="s">
        <v>148</v>
      </c>
      <c r="B1441" t="s">
        <v>22</v>
      </c>
      <c r="C1441" t="s">
        <v>149</v>
      </c>
      <c r="D1441">
        <v>5</v>
      </c>
      <c r="E1441" t="s">
        <v>150</v>
      </c>
      <c r="F1441" s="1" t="s">
        <v>151</v>
      </c>
      <c r="G1441" t="s">
        <v>152</v>
      </c>
      <c r="H1441" t="e">
        <f>VLOOKUP(F1441,#REF!,2,FALSE)</f>
        <v>#REF!</v>
      </c>
      <c r="I1441" t="s">
        <v>65</v>
      </c>
      <c r="J1441" s="4">
        <v>43999</v>
      </c>
      <c r="K1441" s="4">
        <v>44161</v>
      </c>
      <c r="L1441" s="3">
        <f>IF(K1441&lt;&gt;0,K1441-J1441,"")</f>
        <v>162</v>
      </c>
      <c r="M1441" s="4">
        <v>44104</v>
      </c>
      <c r="N1441">
        <f>M1441-J1441</f>
        <v>105</v>
      </c>
      <c r="O1441">
        <v>0</v>
      </c>
      <c r="P1441" t="e">
        <f>VLOOKUP(F1441,#REF!,3,FALSE)</f>
        <v>#REF!</v>
      </c>
      <c r="Q1441">
        <f>IF(OR(ISNUMBER(SEARCH("高等数学",E1441)),ISNUMBER(SEARCH("数学分析",E1441)),ISNUMBER(SEARCH("微积分",E1441))),1,IF(OR(ISNUMBER(SEARCH("概率",E1441)),ISNUMBER(SEARCH("数理统计",E1441)),ISNUMBER(SEARCH("统计",E1441))),2,IF(ISNUMBER(SEARCH("代数",E1441)),3,IF(OR(ISNUMBER(SEARCH("运筹",E1441)),ISNUMBER(SEARCH("优化",E1441))),4,0))))</f>
        <v>0</v>
      </c>
      <c r="R1441" t="str">
        <f>IF(AND(Q1441&gt;0,O1441=1),Q1441&amp;"-"&amp;E1441,"")</f>
        <v/>
      </c>
      <c r="S1441" t="s">
        <v>43</v>
      </c>
      <c r="U1441">
        <v>1</v>
      </c>
      <c r="V1441" t="s">
        <v>28</v>
      </c>
      <c r="W1441">
        <v>12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e">
        <f>VLOOKUP(A1441,#REF!,4,FALSE)</f>
        <v>#REF!</v>
      </c>
      <c r="AW1441" t="e">
        <f>VLOOKUP(A1441,#REF!,5,FALSE)</f>
        <v>#REF!</v>
      </c>
      <c r="AX1441">
        <f>SUMIF(量化书目统计!A:A,H1441,量化书目统计!G:G)</f>
        <v>0</v>
      </c>
    </row>
    <row r="1442" spans="1:50" x14ac:dyDescent="0.3">
      <c r="A1442" t="s">
        <v>1706</v>
      </c>
      <c r="B1442" t="s">
        <v>539</v>
      </c>
      <c r="C1442" t="s">
        <v>149</v>
      </c>
      <c r="D1442">
        <v>5</v>
      </c>
      <c r="E1442" t="s">
        <v>611</v>
      </c>
      <c r="F1442" s="1" t="s">
        <v>612</v>
      </c>
      <c r="G1442" t="s">
        <v>613</v>
      </c>
      <c r="H1442" t="e">
        <f>VLOOKUP(F1442,#REF!,2,FALSE)</f>
        <v>#REF!</v>
      </c>
      <c r="I1442" t="s">
        <v>158</v>
      </c>
      <c r="J1442" s="4">
        <v>44357</v>
      </c>
      <c r="K1442" s="4">
        <v>44364</v>
      </c>
      <c r="L1442" s="3">
        <f>IF(K1442&lt;&gt;0,K1442-J1442,"")</f>
        <v>7</v>
      </c>
      <c r="M1442" s="4">
        <v>44417</v>
      </c>
      <c r="N1442">
        <f>M1442-J1442</f>
        <v>60</v>
      </c>
      <c r="O1442">
        <v>0</v>
      </c>
      <c r="P1442" t="e">
        <f>VLOOKUP(F1442,#REF!,3,FALSE)</f>
        <v>#REF!</v>
      </c>
      <c r="Q1442">
        <f>IF(OR(ISNUMBER(SEARCH("高等数学",E1442)),ISNUMBER(SEARCH("数学分析",E1442)),ISNUMBER(SEARCH("微积分",E1442))),1,IF(OR(ISNUMBER(SEARCH("概率",E1442)),ISNUMBER(SEARCH("数理统计",E1442)),ISNUMBER(SEARCH("统计",E1442))),2,IF(ISNUMBER(SEARCH("代数",E1442)),3,IF(OR(ISNUMBER(SEARCH("运筹",E1442)),ISNUMBER(SEARCH("优化",E1442))),4,0))))</f>
        <v>0</v>
      </c>
      <c r="R1442" t="str">
        <f>IF(AND(Q1442&gt;0,O1442=1),Q1442&amp;"-"&amp;E1442,"")</f>
        <v/>
      </c>
      <c r="S1442" t="s">
        <v>80</v>
      </c>
      <c r="T1442">
        <v>15</v>
      </c>
      <c r="U1442">
        <v>1</v>
      </c>
      <c r="V1442" t="s">
        <v>80</v>
      </c>
      <c r="W1442">
        <v>16</v>
      </c>
      <c r="X1442">
        <v>35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e">
        <f>VLOOKUP(A1442,#REF!,4,FALSE)</f>
        <v>#REF!</v>
      </c>
      <c r="AW1442" t="e">
        <f>VLOOKUP(A1442,#REF!,5,FALSE)</f>
        <v>#REF!</v>
      </c>
      <c r="AX1442">
        <f>SUMIF(量化书目统计!A:A,H1442,量化书目统计!G:G)</f>
        <v>0</v>
      </c>
    </row>
    <row r="1443" spans="1:50" x14ac:dyDescent="0.3">
      <c r="A1443" t="s">
        <v>1707</v>
      </c>
      <c r="B1443" t="s">
        <v>539</v>
      </c>
      <c r="C1443" t="s">
        <v>423</v>
      </c>
      <c r="D1443">
        <v>5</v>
      </c>
      <c r="E1443" t="s">
        <v>607</v>
      </c>
      <c r="F1443" s="1" t="s">
        <v>608</v>
      </c>
      <c r="G1443" t="s">
        <v>609</v>
      </c>
      <c r="H1443" t="e">
        <f>VLOOKUP(F1443,#REF!,2,FALSE)</f>
        <v>#REF!</v>
      </c>
      <c r="I1443" t="s">
        <v>158</v>
      </c>
      <c r="J1443" s="4">
        <v>44103</v>
      </c>
      <c r="K1443" s="4">
        <v>44181</v>
      </c>
      <c r="L1443" s="3">
        <f>IF(K1443&lt;&gt;0,K1443-J1443,"")</f>
        <v>78</v>
      </c>
      <c r="M1443" s="4">
        <v>44224</v>
      </c>
      <c r="N1443">
        <f>M1443-J1443</f>
        <v>121</v>
      </c>
      <c r="O1443">
        <v>0</v>
      </c>
      <c r="P1443" t="e">
        <f>VLOOKUP(F1443,#REF!,3,FALSE)</f>
        <v>#REF!</v>
      </c>
      <c r="Q1443">
        <f>IF(OR(ISNUMBER(SEARCH("高等数学",E1443)),ISNUMBER(SEARCH("数学分析",E1443)),ISNUMBER(SEARCH("微积分",E1443))),1,IF(OR(ISNUMBER(SEARCH("概率",E1443)),ISNUMBER(SEARCH("数理统计",E1443)),ISNUMBER(SEARCH("统计",E1443))),2,IF(ISNUMBER(SEARCH("代数",E1443)),3,IF(OR(ISNUMBER(SEARCH("运筹",E1443)),ISNUMBER(SEARCH("优化",E1443))),4,0))))</f>
        <v>0</v>
      </c>
      <c r="R1443" t="str">
        <f>IF(AND(Q1443&gt;0,O1443=1),Q1443&amp;"-"&amp;E1443,"")</f>
        <v/>
      </c>
      <c r="S1443" t="s">
        <v>28</v>
      </c>
      <c r="T1443">
        <v>4</v>
      </c>
      <c r="U1443">
        <v>1</v>
      </c>
      <c r="V1443" t="s">
        <v>28</v>
      </c>
      <c r="W1443">
        <v>15</v>
      </c>
      <c r="X1443">
        <v>4</v>
      </c>
      <c r="Y1443">
        <v>5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e">
        <f>VLOOKUP(A1443,#REF!,4,FALSE)</f>
        <v>#REF!</v>
      </c>
      <c r="AW1443" t="e">
        <f>VLOOKUP(A1443,#REF!,5,FALSE)</f>
        <v>#REF!</v>
      </c>
      <c r="AX1443">
        <f>SUMIF(量化书目统计!A:A,H1443,量化书目统计!G:G)</f>
        <v>0</v>
      </c>
    </row>
    <row r="1444" spans="1:50" x14ac:dyDescent="0.3">
      <c r="A1444" t="s">
        <v>1708</v>
      </c>
      <c r="B1444" t="s">
        <v>539</v>
      </c>
      <c r="C1444" t="s">
        <v>423</v>
      </c>
      <c r="D1444">
        <v>5</v>
      </c>
      <c r="E1444" t="s">
        <v>1709</v>
      </c>
      <c r="F1444" s="1" t="s">
        <v>1710</v>
      </c>
      <c r="G1444" t="s">
        <v>1711</v>
      </c>
      <c r="H1444" t="e">
        <f>VLOOKUP(F1444,#REF!,2,FALSE)</f>
        <v>#REF!</v>
      </c>
      <c r="I1444" t="s">
        <v>49</v>
      </c>
      <c r="J1444" s="4">
        <v>44158</v>
      </c>
      <c r="K1444" s="4">
        <v>44173</v>
      </c>
      <c r="L1444" s="3">
        <f>IF(K1444&lt;&gt;0,K1444-J1444,"")</f>
        <v>15</v>
      </c>
      <c r="M1444" s="4">
        <v>44218</v>
      </c>
      <c r="N1444">
        <f>M1444-J1444</f>
        <v>60</v>
      </c>
      <c r="O1444">
        <v>0</v>
      </c>
      <c r="P1444" t="e">
        <f>VLOOKUP(F1444,#REF!,3,FALSE)</f>
        <v>#REF!</v>
      </c>
      <c r="Q1444">
        <f>IF(OR(ISNUMBER(SEARCH("高等数学",E1444)),ISNUMBER(SEARCH("数学分析",E1444)),ISNUMBER(SEARCH("微积分",E1444))),1,IF(OR(ISNUMBER(SEARCH("概率",E1444)),ISNUMBER(SEARCH("数理统计",E1444)),ISNUMBER(SEARCH("统计",E1444))),2,IF(ISNUMBER(SEARCH("代数",E1444)),3,IF(OR(ISNUMBER(SEARCH("运筹",E1444)),ISNUMBER(SEARCH("优化",E1444))),4,0))))</f>
        <v>0</v>
      </c>
      <c r="R1444" t="str">
        <f>IF(AND(Q1444&gt;0,O1444=1),Q1444&amp;"-"&amp;E1444,"")</f>
        <v/>
      </c>
      <c r="S1444" t="s">
        <v>28</v>
      </c>
      <c r="T1444">
        <v>12</v>
      </c>
      <c r="U1444">
        <v>1</v>
      </c>
      <c r="V1444" t="s">
        <v>28</v>
      </c>
      <c r="W1444">
        <v>14</v>
      </c>
      <c r="X1444">
        <v>12</v>
      </c>
      <c r="Y1444">
        <v>4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e">
        <f>VLOOKUP(A1444,#REF!,4,FALSE)</f>
        <v>#REF!</v>
      </c>
      <c r="AW1444" t="e">
        <f>VLOOKUP(A1444,#REF!,5,FALSE)</f>
        <v>#REF!</v>
      </c>
      <c r="AX1444">
        <f>SUMIF(量化书目统计!A:A,H1444,量化书目统计!G:G)</f>
        <v>0</v>
      </c>
    </row>
    <row r="1445" spans="1:50" x14ac:dyDescent="0.3">
      <c r="A1445" t="s">
        <v>1715</v>
      </c>
      <c r="B1445" t="s">
        <v>539</v>
      </c>
      <c r="C1445" t="s">
        <v>82</v>
      </c>
      <c r="D1445">
        <v>5</v>
      </c>
      <c r="E1445" t="s">
        <v>1716</v>
      </c>
      <c r="F1445" s="1" t="s">
        <v>1717</v>
      </c>
      <c r="G1445" t="s">
        <v>1718</v>
      </c>
      <c r="H1445" t="e">
        <f>VLOOKUP(F1445,#REF!,2,FALSE)</f>
        <v>#REF!</v>
      </c>
      <c r="I1445" t="s">
        <v>42</v>
      </c>
      <c r="J1445" s="4">
        <v>44322</v>
      </c>
      <c r="K1445" s="4">
        <v>44378</v>
      </c>
      <c r="L1445" s="3">
        <f>IF(K1445&lt;&gt;0,K1445-J1445,"")</f>
        <v>56</v>
      </c>
      <c r="M1445" s="4">
        <v>44446</v>
      </c>
      <c r="N1445">
        <f>M1445-J1445</f>
        <v>124</v>
      </c>
      <c r="O1445">
        <v>0</v>
      </c>
      <c r="P1445" t="e">
        <f>VLOOKUP(F1445,#REF!,3,FALSE)</f>
        <v>#REF!</v>
      </c>
      <c r="Q1445">
        <f>IF(OR(ISNUMBER(SEARCH("高等数学",E1445)),ISNUMBER(SEARCH("数学分析",E1445)),ISNUMBER(SEARCH("微积分",E1445))),1,IF(OR(ISNUMBER(SEARCH("概率",E1445)),ISNUMBER(SEARCH("数理统计",E1445)),ISNUMBER(SEARCH("统计",E1445))),2,IF(ISNUMBER(SEARCH("代数",E1445)),3,IF(OR(ISNUMBER(SEARCH("运筹",E1445)),ISNUMBER(SEARCH("优化",E1445))),4,0))))</f>
        <v>0</v>
      </c>
      <c r="R1445" t="str">
        <f>IF(AND(Q1445&gt;0,O1445=1),Q1445&amp;"-"&amp;E1445,"")</f>
        <v/>
      </c>
      <c r="S1445" t="s">
        <v>80</v>
      </c>
      <c r="T1445">
        <v>10</v>
      </c>
      <c r="U1445">
        <v>1</v>
      </c>
      <c r="V1445" t="s">
        <v>80</v>
      </c>
      <c r="W1445">
        <v>18</v>
      </c>
      <c r="X1445">
        <v>30</v>
      </c>
      <c r="Y1445">
        <v>4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 t="e">
        <f>VLOOKUP(A1445,#REF!,4,FALSE)</f>
        <v>#REF!</v>
      </c>
      <c r="AW1445" t="e">
        <f>VLOOKUP(A1445,#REF!,5,FALSE)</f>
        <v>#REF!</v>
      </c>
      <c r="AX1445">
        <f>SUMIF(量化书目统计!A:A,H1445,量化书目统计!G:G)</f>
        <v>0</v>
      </c>
    </row>
    <row r="1446" spans="1:50" x14ac:dyDescent="0.3">
      <c r="A1446" t="s">
        <v>1719</v>
      </c>
      <c r="B1446" t="s">
        <v>539</v>
      </c>
      <c r="C1446" t="s">
        <v>423</v>
      </c>
      <c r="D1446">
        <v>5</v>
      </c>
      <c r="E1446" t="s">
        <v>1720</v>
      </c>
      <c r="F1446" s="1" t="s">
        <v>1721</v>
      </c>
      <c r="G1446" t="s">
        <v>1722</v>
      </c>
      <c r="H1446" t="e">
        <f>VLOOKUP(F1446,#REF!,2,FALSE)</f>
        <v>#REF!</v>
      </c>
      <c r="I1446" t="s">
        <v>1417</v>
      </c>
      <c r="J1446" s="4">
        <v>44362</v>
      </c>
      <c r="K1446" s="4">
        <v>44363</v>
      </c>
      <c r="L1446" s="3">
        <f>IF(K1446&lt;&gt;0,K1446-J1446,"")</f>
        <v>1</v>
      </c>
      <c r="M1446" s="4">
        <v>44424</v>
      </c>
      <c r="N1446">
        <f>M1446-J1446</f>
        <v>62</v>
      </c>
      <c r="O1446">
        <v>0</v>
      </c>
      <c r="P1446" t="e">
        <f>VLOOKUP(F1446,#REF!,3,FALSE)</f>
        <v>#REF!</v>
      </c>
      <c r="Q1446">
        <f>IF(OR(ISNUMBER(SEARCH("高等数学",E1446)),ISNUMBER(SEARCH("数学分析",E1446)),ISNUMBER(SEARCH("微积分",E1446))),1,IF(OR(ISNUMBER(SEARCH("概率",E1446)),ISNUMBER(SEARCH("数理统计",E1446)),ISNUMBER(SEARCH("统计",E1446))),2,IF(ISNUMBER(SEARCH("代数",E1446)),3,IF(OR(ISNUMBER(SEARCH("运筹",E1446)),ISNUMBER(SEARCH("优化",E1446))),4,0))))</f>
        <v>0</v>
      </c>
      <c r="R1446" t="str">
        <f>IF(AND(Q1446&gt;0,O1446=1),Q1446&amp;"-"&amp;E1446,"")</f>
        <v/>
      </c>
      <c r="S1446" t="s">
        <v>80</v>
      </c>
      <c r="T1446">
        <v>16</v>
      </c>
      <c r="U1446">
        <v>1</v>
      </c>
      <c r="V1446" t="s">
        <v>80</v>
      </c>
      <c r="W1446">
        <v>16</v>
      </c>
      <c r="X1446">
        <v>36</v>
      </c>
      <c r="Y1446">
        <v>4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e">
        <f>VLOOKUP(A1446,#REF!,4,FALSE)</f>
        <v>#REF!</v>
      </c>
      <c r="AW1446" t="e">
        <f>VLOOKUP(A1446,#REF!,5,FALSE)</f>
        <v>#REF!</v>
      </c>
      <c r="AX1446">
        <f>SUMIF(量化书目统计!A:A,H1446,量化书目统计!G:G)</f>
        <v>0</v>
      </c>
    </row>
    <row r="1447" spans="1:50" x14ac:dyDescent="0.3">
      <c r="A1447" t="s">
        <v>1726</v>
      </c>
      <c r="B1447" t="s">
        <v>539</v>
      </c>
      <c r="C1447" t="s">
        <v>82</v>
      </c>
      <c r="D1447">
        <v>5</v>
      </c>
      <c r="E1447" t="s">
        <v>566</v>
      </c>
      <c r="F1447" s="1" t="s">
        <v>567</v>
      </c>
      <c r="G1447" t="s">
        <v>568</v>
      </c>
      <c r="H1447" t="e">
        <f>VLOOKUP(F1447,#REF!,2,FALSE)</f>
        <v>#REF!</v>
      </c>
      <c r="I1447" t="s">
        <v>158</v>
      </c>
      <c r="J1447" s="4">
        <v>44187</v>
      </c>
      <c r="K1447" s="4">
        <v>44195</v>
      </c>
      <c r="L1447" s="3">
        <f>IF(K1447&lt;&gt;0,K1447-J1447,"")</f>
        <v>8</v>
      </c>
      <c r="M1447" s="4">
        <v>44201</v>
      </c>
      <c r="N1447">
        <f>M1447-J1447</f>
        <v>14</v>
      </c>
      <c r="O1447">
        <v>0</v>
      </c>
      <c r="P1447" t="e">
        <f>VLOOKUP(F1447,#REF!,3,FALSE)</f>
        <v>#REF!</v>
      </c>
      <c r="Q1447">
        <f>IF(OR(ISNUMBER(SEARCH("高等数学",E1447)),ISNUMBER(SEARCH("数学分析",E1447)),ISNUMBER(SEARCH("微积分",E1447))),1,IF(OR(ISNUMBER(SEARCH("概率",E1447)),ISNUMBER(SEARCH("数理统计",E1447)),ISNUMBER(SEARCH("统计",E1447))),2,IF(ISNUMBER(SEARCH("代数",E1447)),3,IF(OR(ISNUMBER(SEARCH("运筹",E1447)),ISNUMBER(SEARCH("优化",E1447))),4,0))))</f>
        <v>0</v>
      </c>
      <c r="R1447" t="str">
        <f>IF(AND(Q1447&gt;0,O1447=1),Q1447&amp;"-"&amp;E1447,"")</f>
        <v/>
      </c>
      <c r="S1447" t="s">
        <v>28</v>
      </c>
      <c r="T1447">
        <v>16</v>
      </c>
      <c r="U1447">
        <v>1</v>
      </c>
      <c r="V1447" t="s">
        <v>28</v>
      </c>
      <c r="W1447">
        <v>17</v>
      </c>
      <c r="X1447">
        <v>16</v>
      </c>
      <c r="Y1447">
        <v>8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e">
        <f>VLOOKUP(A1447,#REF!,4,FALSE)</f>
        <v>#REF!</v>
      </c>
      <c r="AW1447" t="e">
        <f>VLOOKUP(A1447,#REF!,5,FALSE)</f>
        <v>#REF!</v>
      </c>
      <c r="AX1447">
        <f>SUMIF(量化书目统计!A:A,H1447,量化书目统计!G:G)</f>
        <v>0</v>
      </c>
    </row>
    <row r="1448" spans="1:50" x14ac:dyDescent="0.3">
      <c r="A1448" t="s">
        <v>1727</v>
      </c>
      <c r="B1448" t="s">
        <v>539</v>
      </c>
      <c r="C1448" t="s">
        <v>423</v>
      </c>
      <c r="D1448">
        <v>5</v>
      </c>
      <c r="E1448" t="s">
        <v>445</v>
      </c>
      <c r="F1448" s="1" t="s">
        <v>446</v>
      </c>
      <c r="G1448" t="s">
        <v>447</v>
      </c>
      <c r="H1448" t="e">
        <f>VLOOKUP(F1448,#REF!,2,FALSE)</f>
        <v>#REF!</v>
      </c>
      <c r="I1448" t="s">
        <v>32</v>
      </c>
      <c r="J1448" s="4">
        <v>44097</v>
      </c>
      <c r="K1448" s="4">
        <v>44178</v>
      </c>
      <c r="L1448" s="3">
        <f>IF(K1448&lt;&gt;0,K1448-J1448,"")</f>
        <v>81</v>
      </c>
      <c r="M1448" s="4">
        <v>44179</v>
      </c>
      <c r="N1448">
        <f>M1448-J1448</f>
        <v>82</v>
      </c>
      <c r="O1448">
        <v>0</v>
      </c>
      <c r="P1448" t="e">
        <f>VLOOKUP(F1448,#REF!,3,FALSE)</f>
        <v>#REF!</v>
      </c>
      <c r="Q1448">
        <f>IF(OR(ISNUMBER(SEARCH("高等数学",E1448)),ISNUMBER(SEARCH("数学分析",E1448)),ISNUMBER(SEARCH("微积分",E1448))),1,IF(OR(ISNUMBER(SEARCH("概率",E1448)),ISNUMBER(SEARCH("数理统计",E1448)),ISNUMBER(SEARCH("统计",E1448))),2,IF(ISNUMBER(SEARCH("代数",E1448)),3,IF(OR(ISNUMBER(SEARCH("运筹",E1448)),ISNUMBER(SEARCH("优化",E1448))),4,0))))</f>
        <v>0</v>
      </c>
      <c r="R1448" t="str">
        <f>IF(AND(Q1448&gt;0,O1448=1),Q1448&amp;"-"&amp;E1448,"")</f>
        <v/>
      </c>
      <c r="S1448" t="s">
        <v>28</v>
      </c>
      <c r="T1448">
        <v>3</v>
      </c>
      <c r="U1448">
        <v>1</v>
      </c>
      <c r="V1448" t="s">
        <v>28</v>
      </c>
      <c r="W1448">
        <v>15</v>
      </c>
      <c r="X1448">
        <v>3</v>
      </c>
      <c r="Y1448">
        <v>8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e">
        <f>VLOOKUP(A1448,#REF!,4,FALSE)</f>
        <v>#REF!</v>
      </c>
      <c r="AW1448" t="e">
        <f>VLOOKUP(A1448,#REF!,5,FALSE)</f>
        <v>#REF!</v>
      </c>
      <c r="AX1448">
        <f>SUMIF(量化书目统计!A:A,H1448,量化书目统计!G:G)</f>
        <v>0</v>
      </c>
    </row>
    <row r="1449" spans="1:50" x14ac:dyDescent="0.3">
      <c r="A1449" t="s">
        <v>1728</v>
      </c>
      <c r="B1449" t="s">
        <v>539</v>
      </c>
      <c r="C1449" t="s">
        <v>423</v>
      </c>
      <c r="D1449">
        <v>5</v>
      </c>
      <c r="E1449" t="s">
        <v>719</v>
      </c>
      <c r="F1449" s="1" t="s">
        <v>1021</v>
      </c>
      <c r="G1449" t="s">
        <v>1022</v>
      </c>
      <c r="H1449" t="e">
        <f>VLOOKUP(F1449,#REF!,2,FALSE)</f>
        <v>#REF!</v>
      </c>
      <c r="I1449" t="s">
        <v>49</v>
      </c>
      <c r="J1449" s="4">
        <v>44355</v>
      </c>
      <c r="K1449" s="4">
        <v>44355</v>
      </c>
      <c r="L1449" s="3">
        <f>IF(K1449&lt;&gt;0,K1449-J1449,"")</f>
        <v>0</v>
      </c>
      <c r="M1449" s="4">
        <v>44417</v>
      </c>
      <c r="N1449">
        <f>M1449-J1449</f>
        <v>62</v>
      </c>
      <c r="O1449">
        <v>0</v>
      </c>
      <c r="P1449" t="e">
        <f>VLOOKUP(F1449,#REF!,3,FALSE)</f>
        <v>#REF!</v>
      </c>
      <c r="Q1449">
        <f>IF(OR(ISNUMBER(SEARCH("高等数学",E1449)),ISNUMBER(SEARCH("数学分析",E1449)),ISNUMBER(SEARCH("微积分",E1449))),1,IF(OR(ISNUMBER(SEARCH("概率",E1449)),ISNUMBER(SEARCH("数理统计",E1449)),ISNUMBER(SEARCH("统计",E1449))),2,IF(ISNUMBER(SEARCH("代数",E1449)),3,IF(OR(ISNUMBER(SEARCH("运筹",E1449)),ISNUMBER(SEARCH("优化",E1449))),4,0))))</f>
        <v>0</v>
      </c>
      <c r="R1449" t="str">
        <f>IF(AND(Q1449&gt;0,O1449=1),Q1449&amp;"-"&amp;E1449,"")</f>
        <v/>
      </c>
      <c r="S1449" t="s">
        <v>80</v>
      </c>
      <c r="T1449">
        <v>15</v>
      </c>
      <c r="U1449">
        <v>1</v>
      </c>
      <c r="V1449" t="s">
        <v>80</v>
      </c>
      <c r="W1449">
        <v>15</v>
      </c>
      <c r="X1449">
        <v>35</v>
      </c>
      <c r="Y1449">
        <v>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e">
        <f>VLOOKUP(A1449,#REF!,4,FALSE)</f>
        <v>#REF!</v>
      </c>
      <c r="AW1449" t="e">
        <f>VLOOKUP(A1449,#REF!,5,FALSE)</f>
        <v>#REF!</v>
      </c>
      <c r="AX1449">
        <f>SUMIF(量化书目统计!A:A,H1449,量化书目统计!G:G)</f>
        <v>0</v>
      </c>
    </row>
    <row r="1450" spans="1:50" x14ac:dyDescent="0.3">
      <c r="A1450" t="s">
        <v>1729</v>
      </c>
      <c r="B1450" t="s">
        <v>539</v>
      </c>
      <c r="C1450" t="s">
        <v>117</v>
      </c>
      <c r="D1450">
        <v>4</v>
      </c>
      <c r="E1450" t="s">
        <v>1115</v>
      </c>
      <c r="F1450" s="1" t="s">
        <v>1116</v>
      </c>
      <c r="G1450" t="s">
        <v>1117</v>
      </c>
      <c r="H1450" t="e">
        <f>VLOOKUP(F1450,#REF!,2,FALSE)</f>
        <v>#REF!</v>
      </c>
      <c r="I1450" t="s">
        <v>49</v>
      </c>
      <c r="J1450" s="4">
        <v>44095</v>
      </c>
      <c r="K1450" s="4">
        <v>44149</v>
      </c>
      <c r="L1450" s="3">
        <f>IF(K1450&lt;&gt;0,K1450-J1450,"")</f>
        <v>54</v>
      </c>
      <c r="M1450" s="4">
        <v>44155</v>
      </c>
      <c r="N1450">
        <f>M1450-J1450</f>
        <v>60</v>
      </c>
      <c r="O1450">
        <v>0</v>
      </c>
      <c r="P1450" t="e">
        <f>VLOOKUP(F1450,#REF!,3,FALSE)</f>
        <v>#REF!</v>
      </c>
      <c r="Q1450">
        <f>IF(OR(ISNUMBER(SEARCH("高等数学",E1450)),ISNUMBER(SEARCH("数学分析",E1450)),ISNUMBER(SEARCH("微积分",E1450))),1,IF(OR(ISNUMBER(SEARCH("概率",E1450)),ISNUMBER(SEARCH("数理统计",E1450)),ISNUMBER(SEARCH("统计",E1450))),2,IF(ISNUMBER(SEARCH("代数",E1450)),3,IF(OR(ISNUMBER(SEARCH("运筹",E1450)),ISNUMBER(SEARCH("优化",E1450))),4,0))))</f>
        <v>0</v>
      </c>
      <c r="R1450" t="str">
        <f>IF(AND(Q1450&gt;0,O1450=1),Q1450&amp;"-"&amp;E1450,"")</f>
        <v/>
      </c>
      <c r="S1450" t="s">
        <v>28</v>
      </c>
      <c r="T1450">
        <v>3</v>
      </c>
      <c r="U1450">
        <v>1</v>
      </c>
      <c r="V1450" t="s">
        <v>28</v>
      </c>
      <c r="W1450">
        <v>10</v>
      </c>
      <c r="X1450">
        <v>3</v>
      </c>
      <c r="Y1450">
        <v>20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 t="e">
        <f>VLOOKUP(A1450,#REF!,4,FALSE)</f>
        <v>#REF!</v>
      </c>
      <c r="AW1450" t="e">
        <f>VLOOKUP(A1450,#REF!,5,FALSE)</f>
        <v>#REF!</v>
      </c>
      <c r="AX1450">
        <f>SUMIF(量化书目统计!A:A,H1450,量化书目统计!G:G)</f>
        <v>0</v>
      </c>
    </row>
    <row r="1451" spans="1:50" x14ac:dyDescent="0.3">
      <c r="A1451" t="s">
        <v>1730</v>
      </c>
      <c r="B1451" t="s">
        <v>539</v>
      </c>
      <c r="C1451" t="s">
        <v>423</v>
      </c>
      <c r="D1451">
        <v>5</v>
      </c>
      <c r="E1451" t="s">
        <v>869</v>
      </c>
      <c r="F1451" s="1" t="s">
        <v>870</v>
      </c>
      <c r="G1451" t="s">
        <v>871</v>
      </c>
      <c r="H1451" t="e">
        <f>VLOOKUP(F1451,#REF!,2,FALSE)</f>
        <v>#REF!</v>
      </c>
      <c r="I1451" t="s">
        <v>32</v>
      </c>
      <c r="J1451" s="4">
        <v>44083</v>
      </c>
      <c r="K1451" s="4">
        <v>44151</v>
      </c>
      <c r="L1451" s="3">
        <f>IF(K1451&lt;&gt;0,K1451-J1451,"")</f>
        <v>68</v>
      </c>
      <c r="M1451" s="4">
        <v>44144</v>
      </c>
      <c r="N1451">
        <f>M1451-J1451</f>
        <v>61</v>
      </c>
      <c r="O1451">
        <v>0</v>
      </c>
      <c r="P1451" t="e">
        <f>VLOOKUP(F1451,#REF!,3,FALSE)</f>
        <v>#REF!</v>
      </c>
      <c r="Q1451">
        <f>IF(OR(ISNUMBER(SEARCH("高等数学",E1451)),ISNUMBER(SEARCH("数学分析",E1451)),ISNUMBER(SEARCH("微积分",E1451))),1,IF(OR(ISNUMBER(SEARCH("概率",E1451)),ISNUMBER(SEARCH("数理统计",E1451)),ISNUMBER(SEARCH("统计",E1451))),2,IF(ISNUMBER(SEARCH("代数",E1451)),3,IF(OR(ISNUMBER(SEARCH("运筹",E1451)),ISNUMBER(SEARCH("优化",E1451))),4,0))))</f>
        <v>0</v>
      </c>
      <c r="R1451" t="str">
        <f>IF(AND(Q1451&gt;0,O1451=1),Q1451&amp;"-"&amp;E1451,"")</f>
        <v/>
      </c>
      <c r="S1451" t="s">
        <v>28</v>
      </c>
      <c r="T1451">
        <v>1</v>
      </c>
      <c r="U1451">
        <v>1</v>
      </c>
      <c r="V1451" t="s">
        <v>28</v>
      </c>
      <c r="W1451">
        <v>11</v>
      </c>
      <c r="X1451">
        <v>1</v>
      </c>
      <c r="Y1451">
        <v>5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e">
        <f>VLOOKUP(A1451,#REF!,4,FALSE)</f>
        <v>#REF!</v>
      </c>
      <c r="AW1451" t="e">
        <f>VLOOKUP(A1451,#REF!,5,FALSE)</f>
        <v>#REF!</v>
      </c>
      <c r="AX1451">
        <f>SUMIF(量化书目统计!A:A,H1451,量化书目统计!G:G)</f>
        <v>0</v>
      </c>
    </row>
    <row r="1452" spans="1:50" x14ac:dyDescent="0.3">
      <c r="A1452" t="s">
        <v>5730</v>
      </c>
      <c r="B1452" t="s">
        <v>5731</v>
      </c>
      <c r="D1452">
        <v>0</v>
      </c>
      <c r="E1452" t="s">
        <v>364</v>
      </c>
      <c r="F1452" s="1" t="s">
        <v>365</v>
      </c>
      <c r="G1452" t="s">
        <v>366</v>
      </c>
      <c r="H1452" t="e">
        <f>VLOOKUP(F1452,#REF!,2,FALSE)</f>
        <v>#REF!</v>
      </c>
      <c r="I1452" t="s">
        <v>49</v>
      </c>
      <c r="J1452" s="4">
        <v>43833</v>
      </c>
      <c r="K1452" s="4">
        <v>43963</v>
      </c>
      <c r="L1452" s="3">
        <f>IF(K1452&lt;&gt;0,K1452-J1452,"")</f>
        <v>130</v>
      </c>
      <c r="M1452" s="4">
        <v>44012</v>
      </c>
      <c r="N1452">
        <f>M1452-J1452</f>
        <v>179</v>
      </c>
      <c r="O1452">
        <v>0</v>
      </c>
      <c r="P1452" t="e">
        <f>VLOOKUP(F1452,#REF!,3,FALSE)</f>
        <v>#REF!</v>
      </c>
      <c r="Q1452">
        <f>IF(OR(ISNUMBER(SEARCH("高等数学",E1452)),ISNUMBER(SEARCH("数学分析",E1452)),ISNUMBER(SEARCH("微积分",E1452))),1,IF(OR(ISNUMBER(SEARCH("概率",E1452)),ISNUMBER(SEARCH("数理统计",E1452)),ISNUMBER(SEARCH("统计",E1452))),2,IF(ISNUMBER(SEARCH("代数",E1452)),3,IF(OR(ISNUMBER(SEARCH("运筹",E1452)),ISNUMBER(SEARCH("优化",E1452))),4,0))))</f>
        <v>0</v>
      </c>
      <c r="R1452" t="str">
        <f>IF(AND(Q1452&gt;0,O1452=1),Q1452&amp;"-"&amp;E1452,"")</f>
        <v/>
      </c>
      <c r="S1452" t="s">
        <v>43</v>
      </c>
      <c r="U1452">
        <v>2</v>
      </c>
      <c r="V1452" t="s">
        <v>43</v>
      </c>
      <c r="X1452">
        <v>0</v>
      </c>
      <c r="Y1452">
        <v>11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 t="e">
        <f>VLOOKUP(A1452,#REF!,4,FALSE)</f>
        <v>#REF!</v>
      </c>
      <c r="AW1452" t="e">
        <f>VLOOKUP(A1452,#REF!,5,FALSE)</f>
        <v>#REF!</v>
      </c>
      <c r="AX1452">
        <f>SUMIF(量化书目统计!A:A,H1452,量化书目统计!G:G)</f>
        <v>0</v>
      </c>
    </row>
    <row r="1453" spans="1:50" x14ac:dyDescent="0.3">
      <c r="A1453" t="s">
        <v>160</v>
      </c>
      <c r="B1453" t="s">
        <v>22</v>
      </c>
      <c r="C1453" t="s">
        <v>61</v>
      </c>
      <c r="D1453">
        <v>10</v>
      </c>
      <c r="E1453" t="s">
        <v>83</v>
      </c>
      <c r="F1453" s="1" t="s">
        <v>84</v>
      </c>
      <c r="G1453" t="s">
        <v>85</v>
      </c>
      <c r="H1453" t="e">
        <f>VLOOKUP(F1453,#REF!,2,FALSE)</f>
        <v>#REF!</v>
      </c>
      <c r="I1453" t="s">
        <v>32</v>
      </c>
      <c r="J1453" s="4">
        <v>44886</v>
      </c>
      <c r="K1453" s="4">
        <v>44886</v>
      </c>
      <c r="L1453" s="3">
        <f>IF(K1453&lt;&gt;0,K1453-J1453,"")</f>
        <v>0</v>
      </c>
      <c r="M1453" s="4">
        <v>44946</v>
      </c>
      <c r="N1453">
        <f>M1453-J1453</f>
        <v>60</v>
      </c>
      <c r="O1453">
        <v>0</v>
      </c>
      <c r="P1453" t="e">
        <f>VLOOKUP(F1453,#REF!,3,FALSE)</f>
        <v>#REF!</v>
      </c>
      <c r="Q1453">
        <f>IF(OR(ISNUMBER(SEARCH("高等数学",E1453)),ISNUMBER(SEARCH("数学分析",E1453)),ISNUMBER(SEARCH("微积分",E1453))),1,IF(OR(ISNUMBER(SEARCH("概率",E1453)),ISNUMBER(SEARCH("数理统计",E1453)),ISNUMBER(SEARCH("统计",E1453))),2,IF(ISNUMBER(SEARCH("代数",E1453)),3,IF(OR(ISNUMBER(SEARCH("运筹",E1453)),ISNUMBER(SEARCH("优化",E1453))),4,0))))</f>
        <v>0</v>
      </c>
      <c r="R1453" t="str">
        <f>IF(AND(Q1453&gt;0,O1453=1),Q1453&amp;"-"&amp;E1453,"")</f>
        <v/>
      </c>
      <c r="S1453" t="s">
        <v>43</v>
      </c>
      <c r="U1453">
        <v>1</v>
      </c>
      <c r="V1453" t="s">
        <v>43</v>
      </c>
      <c r="X1453">
        <v>80</v>
      </c>
      <c r="Y1453">
        <v>5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e">
        <f>VLOOKUP(A1453,#REF!,4,FALSE)</f>
        <v>#REF!</v>
      </c>
      <c r="AW1453" t="e">
        <f>VLOOKUP(A1453,#REF!,5,FALSE)</f>
        <v>#REF!</v>
      </c>
      <c r="AX1453">
        <f>SUMIF(量化书目统计!A:A,H1453,量化书目统计!G:G)</f>
        <v>0</v>
      </c>
    </row>
    <row r="1454" spans="1:50" x14ac:dyDescent="0.3">
      <c r="A1454" t="s">
        <v>1731</v>
      </c>
      <c r="B1454" t="s">
        <v>539</v>
      </c>
      <c r="C1454" t="s">
        <v>423</v>
      </c>
      <c r="D1454">
        <v>5</v>
      </c>
      <c r="E1454" t="s">
        <v>1732</v>
      </c>
      <c r="F1454" s="1" t="s">
        <v>1733</v>
      </c>
      <c r="G1454" t="s">
        <v>1734</v>
      </c>
      <c r="H1454" t="e">
        <f>VLOOKUP(F1454,#REF!,2,FALSE)</f>
        <v>#REF!</v>
      </c>
      <c r="I1454" t="s">
        <v>231</v>
      </c>
      <c r="J1454" s="4">
        <v>44195</v>
      </c>
      <c r="K1454" s="4">
        <v>44209</v>
      </c>
      <c r="L1454" s="3">
        <f>IF(K1454&lt;&gt;0,K1454-J1454,"")</f>
        <v>14</v>
      </c>
      <c r="M1454" s="4">
        <v>44260</v>
      </c>
      <c r="N1454">
        <f>M1454-J1454</f>
        <v>65</v>
      </c>
      <c r="O1454">
        <v>0</v>
      </c>
      <c r="P1454" t="e">
        <f>VLOOKUP(F1454,#REF!,3,FALSE)</f>
        <v>#REF!</v>
      </c>
      <c r="Q1454">
        <f>IF(OR(ISNUMBER(SEARCH("高等数学",E1454)),ISNUMBER(SEARCH("数学分析",E1454)),ISNUMBER(SEARCH("微积分",E1454))),1,IF(OR(ISNUMBER(SEARCH("概率",E1454)),ISNUMBER(SEARCH("数理统计",E1454)),ISNUMBER(SEARCH("统计",E1454))),2,IF(ISNUMBER(SEARCH("代数",E1454)),3,IF(OR(ISNUMBER(SEARCH("运筹",E1454)),ISNUMBER(SEARCH("优化",E1454))),4,0))))</f>
        <v>0</v>
      </c>
      <c r="R1454" t="str">
        <f>IF(AND(Q1454&gt;0,O1454=1),Q1454&amp;"-"&amp;E1454,"")</f>
        <v/>
      </c>
      <c r="S1454" t="s">
        <v>28</v>
      </c>
      <c r="T1454">
        <v>17</v>
      </c>
      <c r="U1454">
        <v>1</v>
      </c>
      <c r="V1454" t="s">
        <v>28</v>
      </c>
      <c r="W1454">
        <v>18</v>
      </c>
      <c r="X1454">
        <v>17</v>
      </c>
      <c r="Y1454">
        <v>4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e">
        <f>VLOOKUP(A1454,#REF!,4,FALSE)</f>
        <v>#REF!</v>
      </c>
      <c r="AW1454" t="e">
        <f>VLOOKUP(A1454,#REF!,5,FALSE)</f>
        <v>#REF!</v>
      </c>
      <c r="AX1454">
        <f>SUMIF(量化书目统计!A:A,H1454,量化书目统计!G:G)</f>
        <v>0</v>
      </c>
    </row>
    <row r="1455" spans="1:50" x14ac:dyDescent="0.3">
      <c r="A1455" t="s">
        <v>1735</v>
      </c>
      <c r="B1455" t="s">
        <v>539</v>
      </c>
      <c r="C1455" t="s">
        <v>423</v>
      </c>
      <c r="D1455">
        <v>5</v>
      </c>
      <c r="E1455" t="s">
        <v>487</v>
      </c>
      <c r="F1455" s="1" t="s">
        <v>488</v>
      </c>
      <c r="G1455" t="s">
        <v>489</v>
      </c>
      <c r="H1455" t="e">
        <f>VLOOKUP(F1455,#REF!,2,FALSE)</f>
        <v>#REF!</v>
      </c>
      <c r="I1455" t="s">
        <v>53</v>
      </c>
      <c r="J1455" s="4">
        <v>44359</v>
      </c>
      <c r="K1455" s="4">
        <v>44364</v>
      </c>
      <c r="L1455" s="3">
        <f>IF(K1455&lt;&gt;0,K1455-J1455,"")</f>
        <v>5</v>
      </c>
      <c r="M1455" s="4">
        <v>44419</v>
      </c>
      <c r="N1455">
        <f>M1455-J1455</f>
        <v>60</v>
      </c>
      <c r="O1455">
        <v>0</v>
      </c>
      <c r="P1455" t="e">
        <f>VLOOKUP(F1455,#REF!,3,FALSE)</f>
        <v>#REF!</v>
      </c>
      <c r="Q1455">
        <f>IF(OR(ISNUMBER(SEARCH("高等数学",E1455)),ISNUMBER(SEARCH("数学分析",E1455)),ISNUMBER(SEARCH("微积分",E1455))),1,IF(OR(ISNUMBER(SEARCH("概率",E1455)),ISNUMBER(SEARCH("数理统计",E1455)),ISNUMBER(SEARCH("统计",E1455))),2,IF(ISNUMBER(SEARCH("代数",E1455)),3,IF(OR(ISNUMBER(SEARCH("运筹",E1455)),ISNUMBER(SEARCH("优化",E1455))),4,0))))</f>
        <v>0</v>
      </c>
      <c r="R1455" t="str">
        <f>IF(AND(Q1455&gt;0,O1455=1),Q1455&amp;"-"&amp;E1455,"")</f>
        <v/>
      </c>
      <c r="S1455" t="s">
        <v>80</v>
      </c>
      <c r="T1455">
        <v>15</v>
      </c>
      <c r="U1455">
        <v>1</v>
      </c>
      <c r="V1455" t="s">
        <v>80</v>
      </c>
      <c r="W1455">
        <v>16</v>
      </c>
      <c r="X1455">
        <v>35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e">
        <f>VLOOKUP(A1455,#REF!,4,FALSE)</f>
        <v>#REF!</v>
      </c>
      <c r="AW1455" t="e">
        <f>VLOOKUP(A1455,#REF!,5,FALSE)</f>
        <v>#REF!</v>
      </c>
      <c r="AX1455">
        <f>SUMIF(量化书目统计!A:A,H1455,量化书目统计!G:G)</f>
        <v>0</v>
      </c>
    </row>
    <row r="1456" spans="1:50" x14ac:dyDescent="0.3">
      <c r="A1456" t="s">
        <v>1736</v>
      </c>
      <c r="B1456" t="s">
        <v>539</v>
      </c>
      <c r="C1456" t="s">
        <v>247</v>
      </c>
      <c r="D1456">
        <v>5</v>
      </c>
      <c r="E1456" t="s">
        <v>913</v>
      </c>
      <c r="F1456" s="1" t="s">
        <v>914</v>
      </c>
      <c r="G1456" t="s">
        <v>915</v>
      </c>
      <c r="H1456" t="e">
        <f>VLOOKUP(F1456,#REF!,2,FALSE)</f>
        <v>#REF!</v>
      </c>
      <c r="I1456" t="s">
        <v>158</v>
      </c>
      <c r="J1456" s="4">
        <v>44494</v>
      </c>
      <c r="K1456" s="4">
        <v>44566</v>
      </c>
      <c r="L1456" s="3">
        <f>IF(K1456&lt;&gt;0,K1456-J1456,"")</f>
        <v>72</v>
      </c>
      <c r="M1456" s="4">
        <v>44554</v>
      </c>
      <c r="N1456">
        <f>M1456-J1456</f>
        <v>60</v>
      </c>
      <c r="O1456">
        <v>0</v>
      </c>
      <c r="P1456" t="e">
        <f>VLOOKUP(F1456,#REF!,3,FALSE)</f>
        <v>#REF!</v>
      </c>
      <c r="Q1456">
        <f>IF(OR(ISNUMBER(SEARCH("高等数学",E1456)),ISNUMBER(SEARCH("数学分析",E1456)),ISNUMBER(SEARCH("微积分",E1456))),1,IF(OR(ISNUMBER(SEARCH("概率",E1456)),ISNUMBER(SEARCH("数理统计",E1456)),ISNUMBER(SEARCH("统计",E1456))),2,IF(ISNUMBER(SEARCH("代数",E1456)),3,IF(OR(ISNUMBER(SEARCH("运筹",E1456)),ISNUMBER(SEARCH("优化",E1456))),4,0))))</f>
        <v>0</v>
      </c>
      <c r="R1456" t="str">
        <f>IF(AND(Q1456&gt;0,O1456=1),Q1456&amp;"-"&amp;E1456,"")</f>
        <v/>
      </c>
      <c r="S1456" t="s">
        <v>38</v>
      </c>
      <c r="T1456">
        <v>8</v>
      </c>
      <c r="U1456">
        <v>1</v>
      </c>
      <c r="V1456" t="s">
        <v>38</v>
      </c>
      <c r="W1456">
        <v>18</v>
      </c>
      <c r="X1456">
        <v>48</v>
      </c>
      <c r="Y1456">
        <v>5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 t="e">
        <f>VLOOKUP(A1456,#REF!,4,FALSE)</f>
        <v>#REF!</v>
      </c>
      <c r="AW1456" t="e">
        <f>VLOOKUP(A1456,#REF!,5,FALSE)</f>
        <v>#REF!</v>
      </c>
      <c r="AX1456">
        <f>SUMIF(量化书目统计!A:A,H1456,量化书目统计!G:G)</f>
        <v>0</v>
      </c>
    </row>
    <row r="1457" spans="1:50" x14ac:dyDescent="0.3">
      <c r="A1457" t="s">
        <v>1737</v>
      </c>
      <c r="B1457" t="s">
        <v>539</v>
      </c>
      <c r="C1457" t="s">
        <v>423</v>
      </c>
      <c r="D1457">
        <v>5</v>
      </c>
      <c r="E1457" t="s">
        <v>1732</v>
      </c>
      <c r="F1457" s="1" t="s">
        <v>1733</v>
      </c>
      <c r="G1457" t="s">
        <v>1734</v>
      </c>
      <c r="H1457" t="e">
        <f>VLOOKUP(F1457,#REF!,2,FALSE)</f>
        <v>#REF!</v>
      </c>
      <c r="I1457" t="s">
        <v>231</v>
      </c>
      <c r="J1457" s="4">
        <v>44357</v>
      </c>
      <c r="K1457" s="4">
        <v>44363</v>
      </c>
      <c r="L1457" s="3">
        <f>IF(K1457&lt;&gt;0,K1457-J1457,"")</f>
        <v>6</v>
      </c>
      <c r="M1457" s="4">
        <v>44417</v>
      </c>
      <c r="N1457">
        <f>M1457-J1457</f>
        <v>60</v>
      </c>
      <c r="O1457">
        <v>0</v>
      </c>
      <c r="P1457" t="e">
        <f>VLOOKUP(F1457,#REF!,3,FALSE)</f>
        <v>#REF!</v>
      </c>
      <c r="Q1457">
        <f>IF(OR(ISNUMBER(SEARCH("高等数学",E1457)),ISNUMBER(SEARCH("数学分析",E1457)),ISNUMBER(SEARCH("微积分",E1457))),1,IF(OR(ISNUMBER(SEARCH("概率",E1457)),ISNUMBER(SEARCH("数理统计",E1457)),ISNUMBER(SEARCH("统计",E1457))),2,IF(ISNUMBER(SEARCH("代数",E1457)),3,IF(OR(ISNUMBER(SEARCH("运筹",E1457)),ISNUMBER(SEARCH("优化",E1457))),4,0))))</f>
        <v>0</v>
      </c>
      <c r="R1457" t="str">
        <f>IF(AND(Q1457&gt;0,O1457=1),Q1457&amp;"-"&amp;E1457,"")</f>
        <v/>
      </c>
      <c r="S1457" t="s">
        <v>80</v>
      </c>
      <c r="T1457">
        <v>15</v>
      </c>
      <c r="U1457">
        <v>1</v>
      </c>
      <c r="V1457" t="s">
        <v>80</v>
      </c>
      <c r="W1457">
        <v>16</v>
      </c>
      <c r="X1457">
        <v>35</v>
      </c>
      <c r="Y1457">
        <v>5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e">
        <f>VLOOKUP(A1457,#REF!,4,FALSE)</f>
        <v>#REF!</v>
      </c>
      <c r="AW1457" t="e">
        <f>VLOOKUP(A1457,#REF!,5,FALSE)</f>
        <v>#REF!</v>
      </c>
      <c r="AX1457">
        <f>SUMIF(量化书目统计!A:A,H1457,量化书目统计!G:G)</f>
        <v>0</v>
      </c>
    </row>
    <row r="1458" spans="1:50" x14ac:dyDescent="0.3">
      <c r="A1458" t="s">
        <v>1738</v>
      </c>
      <c r="B1458" t="s">
        <v>539</v>
      </c>
      <c r="C1458" t="s">
        <v>117</v>
      </c>
      <c r="D1458">
        <v>4</v>
      </c>
      <c r="E1458" t="s">
        <v>1739</v>
      </c>
      <c r="F1458" s="1" t="s">
        <v>1740</v>
      </c>
      <c r="G1458" t="s">
        <v>1741</v>
      </c>
      <c r="H1458" t="e">
        <f>VLOOKUP(F1458,#REF!,2,FALSE)</f>
        <v>#REF!</v>
      </c>
      <c r="I1458" t="s">
        <v>317</v>
      </c>
      <c r="J1458" s="4">
        <v>44377</v>
      </c>
      <c r="K1458" s="4">
        <v>44458</v>
      </c>
      <c r="L1458" s="3">
        <f>IF(K1458&lt;&gt;0,K1458-J1458,"")</f>
        <v>81</v>
      </c>
      <c r="M1458" s="4">
        <v>44447</v>
      </c>
      <c r="N1458">
        <f>M1458-J1458</f>
        <v>70</v>
      </c>
      <c r="O1458">
        <v>0</v>
      </c>
      <c r="P1458" t="e">
        <f>VLOOKUP(F1458,#REF!,3,FALSE)</f>
        <v>#REF!</v>
      </c>
      <c r="Q1458">
        <f>IF(OR(ISNUMBER(SEARCH("高等数学",E1458)),ISNUMBER(SEARCH("数学分析",E1458)),ISNUMBER(SEARCH("微积分",E1458))),1,IF(OR(ISNUMBER(SEARCH("概率",E1458)),ISNUMBER(SEARCH("数理统计",E1458)),ISNUMBER(SEARCH("统计",E1458))),2,IF(ISNUMBER(SEARCH("代数",E1458)),3,IF(OR(ISNUMBER(SEARCH("运筹",E1458)),ISNUMBER(SEARCH("优化",E1458))),4,0))))</f>
        <v>2</v>
      </c>
      <c r="R1458" t="str">
        <f>IF(AND(Q1458&gt;0,O1458=1),Q1458&amp;"-"&amp;E1458,"")</f>
        <v/>
      </c>
      <c r="S1458" t="s">
        <v>80</v>
      </c>
      <c r="T1458">
        <v>18</v>
      </c>
      <c r="U1458">
        <v>1</v>
      </c>
      <c r="V1458" t="s">
        <v>38</v>
      </c>
      <c r="W1458">
        <v>3</v>
      </c>
      <c r="X1458">
        <v>38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e">
        <f>VLOOKUP(A1458,#REF!,4,FALSE)</f>
        <v>#REF!</v>
      </c>
      <c r="AW1458" t="e">
        <f>VLOOKUP(A1458,#REF!,5,FALSE)</f>
        <v>#REF!</v>
      </c>
      <c r="AX1458">
        <f>SUMIF(量化书目统计!A:A,H1458,量化书目统计!G:G)</f>
        <v>0</v>
      </c>
    </row>
    <row r="1459" spans="1:50" x14ac:dyDescent="0.3">
      <c r="A1459" t="s">
        <v>1742</v>
      </c>
      <c r="B1459" t="s">
        <v>539</v>
      </c>
      <c r="C1459" t="s">
        <v>117</v>
      </c>
      <c r="D1459">
        <v>4</v>
      </c>
      <c r="E1459" t="s">
        <v>1056</v>
      </c>
      <c r="F1459" s="1" t="s">
        <v>1057</v>
      </c>
      <c r="G1459" t="s">
        <v>1058</v>
      </c>
      <c r="H1459" t="e">
        <f>VLOOKUP(F1459,#REF!,2,FALSE)</f>
        <v>#REF!</v>
      </c>
      <c r="I1459" t="s">
        <v>32</v>
      </c>
      <c r="J1459" s="4">
        <v>44466</v>
      </c>
      <c r="K1459" s="4">
        <v>44565</v>
      </c>
      <c r="L1459" s="3">
        <f>IF(K1459&lt;&gt;0,K1459-J1459,"")</f>
        <v>99</v>
      </c>
      <c r="M1459" s="4">
        <v>44585</v>
      </c>
      <c r="N1459">
        <f>M1459-J1459</f>
        <v>119</v>
      </c>
      <c r="O1459">
        <v>0</v>
      </c>
      <c r="P1459" t="e">
        <f>VLOOKUP(F1459,#REF!,3,FALSE)</f>
        <v>#REF!</v>
      </c>
      <c r="Q1459">
        <f>IF(OR(ISNUMBER(SEARCH("高等数学",E1459)),ISNUMBER(SEARCH("数学分析",E1459)),ISNUMBER(SEARCH("微积分",E1459))),1,IF(OR(ISNUMBER(SEARCH("概率",E1459)),ISNUMBER(SEARCH("数理统计",E1459)),ISNUMBER(SEARCH("统计",E1459))),2,IF(ISNUMBER(SEARCH("代数",E1459)),3,IF(OR(ISNUMBER(SEARCH("运筹",E1459)),ISNUMBER(SEARCH("优化",E1459))),4,0))))</f>
        <v>0</v>
      </c>
      <c r="R1459" t="str">
        <f>IF(AND(Q1459&gt;0,O1459=1),Q1459&amp;"-"&amp;E1459,"")</f>
        <v/>
      </c>
      <c r="S1459" t="s">
        <v>38</v>
      </c>
      <c r="T1459">
        <v>4</v>
      </c>
      <c r="U1459">
        <v>1</v>
      </c>
      <c r="V1459" t="s">
        <v>38</v>
      </c>
      <c r="W1459">
        <v>18</v>
      </c>
      <c r="X1459">
        <v>44</v>
      </c>
      <c r="Y1459">
        <v>11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e">
        <f>VLOOKUP(A1459,#REF!,4,FALSE)</f>
        <v>#REF!</v>
      </c>
      <c r="AW1459" t="e">
        <f>VLOOKUP(A1459,#REF!,5,FALSE)</f>
        <v>#REF!</v>
      </c>
      <c r="AX1459">
        <f>SUMIF(量化书目统计!A:A,H1459,量化书目统计!G:G)</f>
        <v>0</v>
      </c>
    </row>
    <row r="1460" spans="1:50" x14ac:dyDescent="0.3">
      <c r="A1460" t="s">
        <v>1743</v>
      </c>
      <c r="B1460" t="s">
        <v>539</v>
      </c>
      <c r="C1460" t="s">
        <v>731</v>
      </c>
      <c r="D1460">
        <v>5</v>
      </c>
      <c r="E1460" t="s">
        <v>1744</v>
      </c>
      <c r="F1460" s="1" t="s">
        <v>1745</v>
      </c>
      <c r="G1460" t="s">
        <v>1746</v>
      </c>
      <c r="H1460" t="e">
        <f>VLOOKUP(F1460,#REF!,2,FALSE)</f>
        <v>#REF!</v>
      </c>
      <c r="I1460" t="s">
        <v>49</v>
      </c>
      <c r="J1460" s="4">
        <v>44208</v>
      </c>
      <c r="K1460" s="4">
        <v>44262</v>
      </c>
      <c r="L1460" s="3">
        <f>IF(K1460&lt;&gt;0,K1460-J1460,"")</f>
        <v>54</v>
      </c>
      <c r="M1460" s="4">
        <v>44270</v>
      </c>
      <c r="N1460">
        <f>M1460-J1460</f>
        <v>62</v>
      </c>
      <c r="O1460">
        <v>0</v>
      </c>
      <c r="P1460" t="e">
        <f>VLOOKUP(F1460,#REF!,3,FALSE)</f>
        <v>#REF!</v>
      </c>
      <c r="Q1460">
        <f>IF(OR(ISNUMBER(SEARCH("高等数学",E1460)),ISNUMBER(SEARCH("数学分析",E1460)),ISNUMBER(SEARCH("微积分",E1460))),1,IF(OR(ISNUMBER(SEARCH("概率",E1460)),ISNUMBER(SEARCH("数理统计",E1460)),ISNUMBER(SEARCH("统计",E1460))),2,IF(ISNUMBER(SEARCH("代数",E1460)),3,IF(OR(ISNUMBER(SEARCH("运筹",E1460)),ISNUMBER(SEARCH("优化",E1460))),4,0))))</f>
        <v>0</v>
      </c>
      <c r="R1460" t="str">
        <f>IF(AND(Q1460&gt;0,O1460=1),Q1460&amp;"-"&amp;E1460,"")</f>
        <v/>
      </c>
      <c r="S1460" t="s">
        <v>28</v>
      </c>
      <c r="T1460">
        <f>X1460</f>
        <v>19</v>
      </c>
      <c r="U1460">
        <v>1</v>
      </c>
      <c r="V1460" t="s">
        <v>80</v>
      </c>
      <c r="W1460">
        <v>1</v>
      </c>
      <c r="X1460">
        <v>19</v>
      </c>
      <c r="Y1460">
        <v>11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 t="e">
        <f>VLOOKUP(A1460,#REF!,4,FALSE)</f>
        <v>#REF!</v>
      </c>
      <c r="AW1460" t="e">
        <f>VLOOKUP(A1460,#REF!,5,FALSE)</f>
        <v>#REF!</v>
      </c>
      <c r="AX1460">
        <f>SUMIF(量化书目统计!A:A,H1460,量化书目统计!G:G)</f>
        <v>0</v>
      </c>
    </row>
    <row r="1461" spans="1:50" x14ac:dyDescent="0.3">
      <c r="A1461" t="s">
        <v>1747</v>
      </c>
      <c r="B1461" t="s">
        <v>539</v>
      </c>
      <c r="C1461" t="s">
        <v>117</v>
      </c>
      <c r="D1461">
        <v>4</v>
      </c>
      <c r="E1461" t="s">
        <v>1748</v>
      </c>
      <c r="F1461" s="1" t="s">
        <v>1749</v>
      </c>
      <c r="G1461" t="s">
        <v>1750</v>
      </c>
      <c r="H1461" t="e">
        <f>VLOOKUP(F1461,#REF!,2,FALSE)</f>
        <v>#REF!</v>
      </c>
      <c r="I1461" t="s">
        <v>49</v>
      </c>
      <c r="J1461" s="4">
        <v>44276</v>
      </c>
      <c r="K1461" s="4">
        <v>44297</v>
      </c>
      <c r="L1461" s="3">
        <f>IF(K1461&lt;&gt;0,K1461-J1461,"")</f>
        <v>21</v>
      </c>
      <c r="M1461" s="4">
        <v>44306</v>
      </c>
      <c r="N1461">
        <f>M1461-J1461</f>
        <v>30</v>
      </c>
      <c r="O1461">
        <v>0</v>
      </c>
      <c r="P1461" t="e">
        <f>VLOOKUP(F1461,#REF!,3,FALSE)</f>
        <v>#REF!</v>
      </c>
      <c r="Q1461">
        <f>IF(OR(ISNUMBER(SEARCH("高等数学",E1461)),ISNUMBER(SEARCH("数学分析",E1461)),ISNUMBER(SEARCH("微积分",E1461))),1,IF(OR(ISNUMBER(SEARCH("概率",E1461)),ISNUMBER(SEARCH("数理统计",E1461)),ISNUMBER(SEARCH("统计",E1461))),2,IF(ISNUMBER(SEARCH("代数",E1461)),3,IF(OR(ISNUMBER(SEARCH("运筹",E1461)),ISNUMBER(SEARCH("优化",E1461))),4,0))))</f>
        <v>0</v>
      </c>
      <c r="R1461" t="str">
        <f>IF(AND(Q1461&gt;0,O1461=1),Q1461&amp;"-"&amp;E1461,"")</f>
        <v/>
      </c>
      <c r="S1461" t="s">
        <v>80</v>
      </c>
      <c r="T1461">
        <v>3</v>
      </c>
      <c r="U1461">
        <v>1</v>
      </c>
      <c r="V1461" t="s">
        <v>80</v>
      </c>
      <c r="W1461">
        <v>6</v>
      </c>
      <c r="X1461">
        <v>23</v>
      </c>
      <c r="Y1461">
        <v>11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e">
        <f>VLOOKUP(A1461,#REF!,4,FALSE)</f>
        <v>#REF!</v>
      </c>
      <c r="AW1461" t="e">
        <f>VLOOKUP(A1461,#REF!,5,FALSE)</f>
        <v>#REF!</v>
      </c>
      <c r="AX1461">
        <f>SUMIF(量化书目统计!A:A,H1461,量化书目统计!G:G)</f>
        <v>0</v>
      </c>
    </row>
    <row r="1462" spans="1:50" x14ac:dyDescent="0.3">
      <c r="A1462" t="s">
        <v>1751</v>
      </c>
      <c r="B1462" t="s">
        <v>539</v>
      </c>
      <c r="C1462" t="s">
        <v>117</v>
      </c>
      <c r="D1462">
        <v>4</v>
      </c>
      <c r="E1462" t="s">
        <v>1755</v>
      </c>
      <c r="F1462" s="1" t="s">
        <v>1756</v>
      </c>
      <c r="G1462" t="s">
        <v>1757</v>
      </c>
      <c r="H1462" t="e">
        <f>VLOOKUP(F1462,#REF!,2,FALSE)</f>
        <v>#REF!</v>
      </c>
      <c r="I1462" t="s">
        <v>32</v>
      </c>
      <c r="J1462" s="4">
        <v>44211</v>
      </c>
      <c r="K1462" s="4">
        <v>44262</v>
      </c>
      <c r="L1462" s="3">
        <f>IF(K1462&lt;&gt;0,K1462-J1462,"")</f>
        <v>51</v>
      </c>
      <c r="M1462" s="4">
        <v>44263</v>
      </c>
      <c r="N1462">
        <f>M1462-J1462</f>
        <v>52</v>
      </c>
      <c r="O1462">
        <v>0</v>
      </c>
      <c r="P1462" t="e">
        <f>VLOOKUP(F1462,#REF!,3,FALSE)</f>
        <v>#REF!</v>
      </c>
      <c r="Q1462">
        <f>IF(OR(ISNUMBER(SEARCH("高等数学",E1462)),ISNUMBER(SEARCH("数学分析",E1462)),ISNUMBER(SEARCH("微积分",E1462))),1,IF(OR(ISNUMBER(SEARCH("概率",E1462)),ISNUMBER(SEARCH("数理统计",E1462)),ISNUMBER(SEARCH("统计",E1462))),2,IF(ISNUMBER(SEARCH("代数",E1462)),3,IF(OR(ISNUMBER(SEARCH("运筹",E1462)),ISNUMBER(SEARCH("优化",E1462))),4,0))))</f>
        <v>0</v>
      </c>
      <c r="R1462" t="str">
        <f>IF(AND(Q1462&gt;0,O1462=1),Q1462&amp;"-"&amp;E1462,"")</f>
        <v/>
      </c>
      <c r="S1462" t="s">
        <v>28</v>
      </c>
      <c r="T1462">
        <f>X1462</f>
        <v>19</v>
      </c>
      <c r="U1462">
        <v>1</v>
      </c>
      <c r="V1462" t="s">
        <v>80</v>
      </c>
      <c r="W1462">
        <v>1</v>
      </c>
      <c r="X1462">
        <v>19</v>
      </c>
      <c r="Y1462">
        <v>14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e">
        <f>VLOOKUP(A1462,#REF!,4,FALSE)</f>
        <v>#REF!</v>
      </c>
      <c r="AW1462" t="e">
        <f>VLOOKUP(A1462,#REF!,5,FALSE)</f>
        <v>#REF!</v>
      </c>
      <c r="AX1462">
        <f>SUMIF(量化书目统计!A:A,H1462,量化书目统计!G:G)</f>
        <v>0</v>
      </c>
    </row>
    <row r="1463" spans="1:50" x14ac:dyDescent="0.3">
      <c r="A1463" t="s">
        <v>1765</v>
      </c>
      <c r="B1463" t="s">
        <v>539</v>
      </c>
      <c r="C1463" t="s">
        <v>117</v>
      </c>
      <c r="D1463">
        <v>4</v>
      </c>
      <c r="E1463" t="s">
        <v>1766</v>
      </c>
      <c r="F1463" s="1" t="s">
        <v>1767</v>
      </c>
      <c r="G1463" t="s">
        <v>1768</v>
      </c>
      <c r="H1463" t="e">
        <f>VLOOKUP(F1463,#REF!,2,FALSE)</f>
        <v>#REF!</v>
      </c>
      <c r="I1463" t="s">
        <v>225</v>
      </c>
      <c r="J1463" s="4">
        <v>44629</v>
      </c>
      <c r="K1463" s="4">
        <v>44730</v>
      </c>
      <c r="L1463" s="3">
        <f>IF(K1463&lt;&gt;0,K1463-J1463,"")</f>
        <v>101</v>
      </c>
      <c r="M1463" s="4">
        <v>44817</v>
      </c>
      <c r="N1463">
        <f>M1463-J1463</f>
        <v>188</v>
      </c>
      <c r="O1463">
        <v>0</v>
      </c>
      <c r="P1463" t="e">
        <f>VLOOKUP(F1463,#REF!,3,FALSE)</f>
        <v>#REF!</v>
      </c>
      <c r="Q1463">
        <f>IF(OR(ISNUMBER(SEARCH("高等数学",E1463)),ISNUMBER(SEARCH("数学分析",E1463)),ISNUMBER(SEARCH("微积分",E1463))),1,IF(OR(ISNUMBER(SEARCH("概率",E1463)),ISNUMBER(SEARCH("数理统计",E1463)),ISNUMBER(SEARCH("统计",E1463))),2,IF(ISNUMBER(SEARCH("代数",E1463)),3,IF(OR(ISNUMBER(SEARCH("运筹",E1463)),ISNUMBER(SEARCH("优化",E1463))),4,0))))</f>
        <v>0</v>
      </c>
      <c r="R1463" t="str">
        <f>IF(AND(Q1463&gt;0,O1463=1),Q1463&amp;"-"&amp;E1463,"")</f>
        <v/>
      </c>
      <c r="S1463" t="s">
        <v>99</v>
      </c>
      <c r="T1463">
        <v>4</v>
      </c>
      <c r="U1463">
        <v>1</v>
      </c>
      <c r="V1463" t="s">
        <v>99</v>
      </c>
      <c r="W1463">
        <v>18</v>
      </c>
      <c r="X1463">
        <v>64</v>
      </c>
      <c r="Y1463">
        <v>11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e">
        <f>VLOOKUP(A1463,#REF!,4,FALSE)</f>
        <v>#REF!</v>
      </c>
      <c r="AW1463" t="e">
        <f>VLOOKUP(A1463,#REF!,5,FALSE)</f>
        <v>#REF!</v>
      </c>
      <c r="AX1463">
        <f>SUMIF(量化书目统计!A:A,H1463,量化书目统计!G:G)</f>
        <v>0</v>
      </c>
    </row>
    <row r="1464" spans="1:50" x14ac:dyDescent="0.3">
      <c r="A1464" t="s">
        <v>159</v>
      </c>
      <c r="B1464" t="s">
        <v>22</v>
      </c>
      <c r="C1464" t="s">
        <v>61</v>
      </c>
      <c r="D1464">
        <v>10</v>
      </c>
      <c r="E1464" t="s">
        <v>122</v>
      </c>
      <c r="F1464" s="1" t="s">
        <v>123</v>
      </c>
      <c r="G1464" t="s">
        <v>124</v>
      </c>
      <c r="H1464" t="e">
        <f>VLOOKUP(F1464,#REF!,2,FALSE)</f>
        <v>#REF!</v>
      </c>
      <c r="I1464" t="s">
        <v>32</v>
      </c>
      <c r="J1464" s="4">
        <v>44742</v>
      </c>
      <c r="K1464" s="4">
        <v>44827</v>
      </c>
      <c r="L1464" s="3">
        <f>IF(K1464&lt;&gt;0,K1464-J1464,"")</f>
        <v>85</v>
      </c>
      <c r="M1464" s="4">
        <v>44872</v>
      </c>
      <c r="N1464">
        <f>M1464-J1464</f>
        <v>130</v>
      </c>
      <c r="O1464">
        <v>0</v>
      </c>
      <c r="P1464" t="e">
        <f>VLOOKUP(F1464,#REF!,3,FALSE)</f>
        <v>#REF!</v>
      </c>
      <c r="Q1464">
        <f>IF(OR(ISNUMBER(SEARCH("高等数学",E1464)),ISNUMBER(SEARCH("数学分析",E1464)),ISNUMBER(SEARCH("微积分",E1464))),1,IF(OR(ISNUMBER(SEARCH("概率",E1464)),ISNUMBER(SEARCH("数理统计",E1464)),ISNUMBER(SEARCH("统计",E1464))),2,IF(ISNUMBER(SEARCH("代数",E1464)),3,IF(OR(ISNUMBER(SEARCH("运筹",E1464)),ISNUMBER(SEARCH("优化",E1464))),4,0))))</f>
        <v>0</v>
      </c>
      <c r="R1464" t="str">
        <f>IF(AND(Q1464&gt;0,O1464=1),Q1464&amp;"-"&amp;E1464,"")</f>
        <v/>
      </c>
      <c r="S1464" t="s">
        <v>43</v>
      </c>
      <c r="U1464">
        <v>3</v>
      </c>
      <c r="V1464" t="s">
        <v>43</v>
      </c>
      <c r="X1464">
        <v>80</v>
      </c>
      <c r="Y1464">
        <v>5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e">
        <f>VLOOKUP(A1464,#REF!,4,FALSE)</f>
        <v>#REF!</v>
      </c>
      <c r="AW1464" t="e">
        <f>VLOOKUP(A1464,#REF!,5,FALSE)</f>
        <v>#REF!</v>
      </c>
      <c r="AX1464">
        <f>SUMIF(量化书目统计!A:A,H1464,量化书目统计!G:G)</f>
        <v>0</v>
      </c>
    </row>
    <row r="1465" spans="1:50" x14ac:dyDescent="0.3">
      <c r="A1465" t="s">
        <v>1769</v>
      </c>
      <c r="B1465" t="s">
        <v>539</v>
      </c>
      <c r="C1465" t="s">
        <v>117</v>
      </c>
      <c r="D1465">
        <v>4</v>
      </c>
      <c r="E1465" t="s">
        <v>1432</v>
      </c>
      <c r="F1465" s="1" t="s">
        <v>1433</v>
      </c>
      <c r="G1465" t="s">
        <v>1434</v>
      </c>
      <c r="H1465" t="e">
        <f>VLOOKUP(F1465,#REF!,2,FALSE)</f>
        <v>#REF!</v>
      </c>
      <c r="I1465" t="s">
        <v>32</v>
      </c>
      <c r="J1465" s="4">
        <v>44329</v>
      </c>
      <c r="K1465" s="4">
        <v>44343</v>
      </c>
      <c r="L1465" s="3">
        <f>IF(K1465&lt;&gt;0,K1465-J1465,"")</f>
        <v>14</v>
      </c>
      <c r="M1465" s="4">
        <v>44389</v>
      </c>
      <c r="N1465">
        <f>M1465-J1465</f>
        <v>60</v>
      </c>
      <c r="O1465">
        <v>0</v>
      </c>
      <c r="P1465" t="e">
        <f>VLOOKUP(F1465,#REF!,3,FALSE)</f>
        <v>#REF!</v>
      </c>
      <c r="Q1465">
        <f>IF(OR(ISNUMBER(SEARCH("高等数学",E1465)),ISNUMBER(SEARCH("数学分析",E1465)),ISNUMBER(SEARCH("微积分",E1465))),1,IF(OR(ISNUMBER(SEARCH("概率",E1465)),ISNUMBER(SEARCH("数理统计",E1465)),ISNUMBER(SEARCH("统计",E1465))),2,IF(ISNUMBER(SEARCH("代数",E1465)),3,IF(OR(ISNUMBER(SEARCH("运筹",E1465)),ISNUMBER(SEARCH("优化",E1465))),4,0))))</f>
        <v>0</v>
      </c>
      <c r="R1465" t="str">
        <f>IF(AND(Q1465&gt;0,O1465=1),Q1465&amp;"-"&amp;E1465,"")</f>
        <v/>
      </c>
      <c r="S1465" t="s">
        <v>80</v>
      </c>
      <c r="T1465">
        <v>11</v>
      </c>
      <c r="U1465">
        <v>2</v>
      </c>
      <c r="V1465" t="s">
        <v>80</v>
      </c>
      <c r="W1465">
        <v>13</v>
      </c>
      <c r="X1465">
        <v>31</v>
      </c>
      <c r="Y1465">
        <v>13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e">
        <f>VLOOKUP(A1465,#REF!,4,FALSE)</f>
        <v>#REF!</v>
      </c>
      <c r="AW1465" t="e">
        <f>VLOOKUP(A1465,#REF!,5,FALSE)</f>
        <v>#REF!</v>
      </c>
      <c r="AX1465">
        <f>SUMIF(量化书目统计!A:A,H1465,量化书目统计!G:G)</f>
        <v>0</v>
      </c>
    </row>
    <row r="1466" spans="1:50" x14ac:dyDescent="0.3">
      <c r="A1466" t="s">
        <v>1770</v>
      </c>
      <c r="B1466" t="s">
        <v>539</v>
      </c>
      <c r="C1466" t="s">
        <v>117</v>
      </c>
      <c r="D1466">
        <v>4</v>
      </c>
      <c r="E1466" t="s">
        <v>753</v>
      </c>
      <c r="F1466" s="1" t="s">
        <v>754</v>
      </c>
      <c r="G1466" t="s">
        <v>755</v>
      </c>
      <c r="H1466" t="e">
        <f>VLOOKUP(F1466,#REF!,2,FALSE)</f>
        <v>#REF!</v>
      </c>
      <c r="I1466" t="s">
        <v>74</v>
      </c>
      <c r="J1466" s="4">
        <v>44445</v>
      </c>
      <c r="K1466" s="4">
        <v>44480</v>
      </c>
      <c r="L1466" s="3">
        <f>IF(K1466&lt;&gt;0,K1466-J1466,"")</f>
        <v>35</v>
      </c>
      <c r="M1466" s="4">
        <v>44475</v>
      </c>
      <c r="N1466">
        <f>M1466-J1466</f>
        <v>30</v>
      </c>
      <c r="O1466">
        <v>0</v>
      </c>
      <c r="P1466" t="e">
        <f>VLOOKUP(F1466,#REF!,3,FALSE)</f>
        <v>#REF!</v>
      </c>
      <c r="Q1466">
        <f>IF(OR(ISNUMBER(SEARCH("高等数学",E1466)),ISNUMBER(SEARCH("数学分析",E1466)),ISNUMBER(SEARCH("微积分",E1466))),1,IF(OR(ISNUMBER(SEARCH("概率",E1466)),ISNUMBER(SEARCH("数理统计",E1466)),ISNUMBER(SEARCH("统计",E1466))),2,IF(ISNUMBER(SEARCH("代数",E1466)),3,IF(OR(ISNUMBER(SEARCH("运筹",E1466)),ISNUMBER(SEARCH("优化",E1466))),4,0))))</f>
        <v>0</v>
      </c>
      <c r="R1466" t="str">
        <f>IF(AND(Q1466&gt;0,O1466=1),Q1466&amp;"-"&amp;E1466,"")</f>
        <v/>
      </c>
      <c r="S1466" t="s">
        <v>38</v>
      </c>
      <c r="T1466">
        <v>1</v>
      </c>
      <c r="U1466">
        <v>1</v>
      </c>
      <c r="V1466" t="s">
        <v>38</v>
      </c>
      <c r="W1466">
        <v>6</v>
      </c>
      <c r="X1466">
        <v>41</v>
      </c>
      <c r="Y1466">
        <v>11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 t="e">
        <f>VLOOKUP(A1466,#REF!,4,FALSE)</f>
        <v>#REF!</v>
      </c>
      <c r="AW1466" t="e">
        <f>VLOOKUP(A1466,#REF!,5,FALSE)</f>
        <v>#REF!</v>
      </c>
      <c r="AX1466">
        <f>SUMIF(量化书目统计!A:A,H1466,量化书目统计!G:G)</f>
        <v>0</v>
      </c>
    </row>
    <row r="1467" spans="1:50" x14ac:dyDescent="0.3">
      <c r="A1467" t="s">
        <v>1771</v>
      </c>
      <c r="B1467" t="s">
        <v>539</v>
      </c>
      <c r="C1467" t="s">
        <v>117</v>
      </c>
      <c r="D1467">
        <v>4</v>
      </c>
      <c r="E1467" t="s">
        <v>1256</v>
      </c>
      <c r="F1467" s="1" t="s">
        <v>1772</v>
      </c>
      <c r="G1467" t="s">
        <v>1773</v>
      </c>
      <c r="H1467" t="e">
        <f>VLOOKUP(F1467,#REF!,2,FALSE)</f>
        <v>#REF!</v>
      </c>
      <c r="I1467" t="s">
        <v>49</v>
      </c>
      <c r="J1467" s="4">
        <v>44577</v>
      </c>
      <c r="K1467" s="4">
        <v>44633</v>
      </c>
      <c r="L1467" s="3">
        <f>IF(K1467&lt;&gt;0,K1467-J1467,"")</f>
        <v>56</v>
      </c>
      <c r="M1467" s="4">
        <v>44635</v>
      </c>
      <c r="N1467">
        <f>M1467-J1467</f>
        <v>58</v>
      </c>
      <c r="O1467">
        <v>0</v>
      </c>
      <c r="P1467" t="e">
        <f>VLOOKUP(F1467,#REF!,3,FALSE)</f>
        <v>#REF!</v>
      </c>
      <c r="Q1467">
        <f>IF(OR(ISNUMBER(SEARCH("高等数学",E1467)),ISNUMBER(SEARCH("数学分析",E1467)),ISNUMBER(SEARCH("微积分",E1467))),1,IF(OR(ISNUMBER(SEARCH("概率",E1467)),ISNUMBER(SEARCH("数理统计",E1467)),ISNUMBER(SEARCH("统计",E1467))),2,IF(ISNUMBER(SEARCH("代数",E1467)),3,IF(OR(ISNUMBER(SEARCH("运筹",E1467)),ISNUMBER(SEARCH("优化",E1467))),4,0))))</f>
        <v>0</v>
      </c>
      <c r="R1467" t="str">
        <f>IF(AND(Q1467&gt;0,O1467=1),Q1467&amp;"-"&amp;E1467,"")</f>
        <v/>
      </c>
      <c r="S1467" t="s">
        <v>43</v>
      </c>
      <c r="U1467">
        <v>1</v>
      </c>
      <c r="V1467" t="s">
        <v>99</v>
      </c>
      <c r="W1467">
        <v>5</v>
      </c>
      <c r="X1467">
        <v>60</v>
      </c>
      <c r="Y1467">
        <v>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e">
        <f>VLOOKUP(A1467,#REF!,4,FALSE)</f>
        <v>#REF!</v>
      </c>
      <c r="AW1467" t="e">
        <f>VLOOKUP(A1467,#REF!,5,FALSE)</f>
        <v>#REF!</v>
      </c>
      <c r="AX1467">
        <f>SUMIF(量化书目统计!A:A,H1467,量化书目统计!G:G)</f>
        <v>0</v>
      </c>
    </row>
    <row r="1468" spans="1:50" x14ac:dyDescent="0.3">
      <c r="A1468" t="s">
        <v>1777</v>
      </c>
      <c r="B1468" t="s">
        <v>539</v>
      </c>
      <c r="C1468" t="s">
        <v>117</v>
      </c>
      <c r="D1468">
        <v>4</v>
      </c>
      <c r="E1468" t="s">
        <v>1778</v>
      </c>
      <c r="F1468" s="1" t="s">
        <v>1779</v>
      </c>
      <c r="G1468" t="s">
        <v>1780</v>
      </c>
      <c r="H1468" t="e">
        <f>VLOOKUP(F1468,#REF!,2,FALSE)</f>
        <v>#REF!</v>
      </c>
      <c r="I1468" t="s">
        <v>49</v>
      </c>
      <c r="J1468" s="4">
        <v>44196</v>
      </c>
      <c r="K1468" s="4">
        <v>44199</v>
      </c>
      <c r="L1468" s="3">
        <f>IF(K1468&lt;&gt;0,K1468-J1468,"")</f>
        <v>3</v>
      </c>
      <c r="M1468" s="4">
        <v>44228</v>
      </c>
      <c r="N1468">
        <f>M1468-J1468</f>
        <v>32</v>
      </c>
      <c r="O1468">
        <v>0</v>
      </c>
      <c r="P1468" t="e">
        <f>VLOOKUP(F1468,#REF!,3,FALSE)</f>
        <v>#REF!</v>
      </c>
      <c r="Q1468">
        <f>IF(OR(ISNUMBER(SEARCH("高等数学",E1468)),ISNUMBER(SEARCH("数学分析",E1468)),ISNUMBER(SEARCH("微积分",E1468))),1,IF(OR(ISNUMBER(SEARCH("概率",E1468)),ISNUMBER(SEARCH("数理统计",E1468)),ISNUMBER(SEARCH("统计",E1468))),2,IF(ISNUMBER(SEARCH("代数",E1468)),3,IF(OR(ISNUMBER(SEARCH("运筹",E1468)),ISNUMBER(SEARCH("优化",E1468))),4,0))))</f>
        <v>0</v>
      </c>
      <c r="R1468" t="str">
        <f>IF(AND(Q1468&gt;0,O1468=1),Q1468&amp;"-"&amp;E1468,"")</f>
        <v/>
      </c>
      <c r="S1468" t="s">
        <v>28</v>
      </c>
      <c r="T1468">
        <v>17</v>
      </c>
      <c r="U1468">
        <v>1</v>
      </c>
      <c r="V1468" t="s">
        <v>28</v>
      </c>
      <c r="W1468">
        <v>18</v>
      </c>
      <c r="X1468">
        <v>17</v>
      </c>
      <c r="Y1468">
        <v>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 t="e">
        <f>VLOOKUP(A1468,#REF!,4,FALSE)</f>
        <v>#REF!</v>
      </c>
      <c r="AW1468" t="e">
        <f>VLOOKUP(A1468,#REF!,5,FALSE)</f>
        <v>#REF!</v>
      </c>
      <c r="AX1468">
        <f>SUMIF(量化书目统计!A:A,H1468,量化书目统计!G:G)</f>
        <v>0</v>
      </c>
    </row>
    <row r="1469" spans="1:50" x14ac:dyDescent="0.3">
      <c r="A1469" t="s">
        <v>1781</v>
      </c>
      <c r="B1469" t="s">
        <v>539</v>
      </c>
      <c r="C1469" t="s">
        <v>117</v>
      </c>
      <c r="D1469">
        <v>4</v>
      </c>
      <c r="E1469" t="s">
        <v>566</v>
      </c>
      <c r="F1469" s="1" t="s">
        <v>1782</v>
      </c>
      <c r="G1469" t="s">
        <v>1783</v>
      </c>
      <c r="H1469" t="e">
        <f>VLOOKUP(F1469,#REF!,2,FALSE)</f>
        <v>#REF!</v>
      </c>
      <c r="I1469" t="s">
        <v>158</v>
      </c>
      <c r="J1469" s="4">
        <v>44192</v>
      </c>
      <c r="K1469" s="4">
        <v>44258</v>
      </c>
      <c r="L1469" s="3">
        <f>IF(K1469&lt;&gt;0,K1469-J1469,"")</f>
        <v>66</v>
      </c>
      <c r="M1469" s="4">
        <v>44260</v>
      </c>
      <c r="N1469">
        <f>M1469-J1469</f>
        <v>68</v>
      </c>
      <c r="O1469">
        <v>0</v>
      </c>
      <c r="P1469" t="e">
        <f>VLOOKUP(F1469,#REF!,3,FALSE)</f>
        <v>#REF!</v>
      </c>
      <c r="Q1469">
        <f>IF(OR(ISNUMBER(SEARCH("高等数学",E1469)),ISNUMBER(SEARCH("数学分析",E1469)),ISNUMBER(SEARCH("微积分",E1469))),1,IF(OR(ISNUMBER(SEARCH("概率",E1469)),ISNUMBER(SEARCH("数理统计",E1469)),ISNUMBER(SEARCH("统计",E1469))),2,IF(ISNUMBER(SEARCH("代数",E1469)),3,IF(OR(ISNUMBER(SEARCH("运筹",E1469)),ISNUMBER(SEARCH("优化",E1469))),4,0))))</f>
        <v>0</v>
      </c>
      <c r="R1469" t="str">
        <f>IF(AND(Q1469&gt;0,O1469=1),Q1469&amp;"-"&amp;E1469,"")</f>
        <v/>
      </c>
      <c r="S1469" t="s">
        <v>28</v>
      </c>
      <c r="T1469">
        <v>17</v>
      </c>
      <c r="U1469">
        <v>2</v>
      </c>
      <c r="V1469" t="s">
        <v>80</v>
      </c>
      <c r="W1469">
        <v>1</v>
      </c>
      <c r="X1469">
        <v>17</v>
      </c>
      <c r="Y1469">
        <v>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e">
        <f>VLOOKUP(A1469,#REF!,4,FALSE)</f>
        <v>#REF!</v>
      </c>
      <c r="AW1469" t="e">
        <f>VLOOKUP(A1469,#REF!,5,FALSE)</f>
        <v>#REF!</v>
      </c>
      <c r="AX1469">
        <f>SUMIF(量化书目统计!A:A,H1469,量化书目统计!G:G)</f>
        <v>0</v>
      </c>
    </row>
    <row r="1470" spans="1:50" x14ac:dyDescent="0.3">
      <c r="A1470" t="s">
        <v>1787</v>
      </c>
      <c r="B1470" t="s">
        <v>539</v>
      </c>
      <c r="C1470" t="s">
        <v>117</v>
      </c>
      <c r="D1470">
        <v>4</v>
      </c>
      <c r="E1470" t="s">
        <v>145</v>
      </c>
      <c r="F1470" s="1" t="s">
        <v>146</v>
      </c>
      <c r="G1470" t="s">
        <v>147</v>
      </c>
      <c r="H1470" t="e">
        <f>VLOOKUP(F1470,#REF!,2,FALSE)</f>
        <v>#REF!</v>
      </c>
      <c r="I1470" t="s">
        <v>32</v>
      </c>
      <c r="J1470" s="4">
        <v>44273</v>
      </c>
      <c r="K1470" s="4">
        <v>44273</v>
      </c>
      <c r="L1470" s="3">
        <f>IF(K1470&lt;&gt;0,K1470-J1470,"")</f>
        <v>0</v>
      </c>
      <c r="M1470" s="4">
        <v>44333</v>
      </c>
      <c r="N1470">
        <f>M1470-J1470</f>
        <v>60</v>
      </c>
      <c r="O1470">
        <v>0</v>
      </c>
      <c r="P1470" t="e">
        <f>VLOOKUP(F1470,#REF!,3,FALSE)</f>
        <v>#REF!</v>
      </c>
      <c r="Q1470">
        <f>IF(OR(ISNUMBER(SEARCH("高等数学",E1470)),ISNUMBER(SEARCH("数学分析",E1470)),ISNUMBER(SEARCH("微积分",E1470))),1,IF(OR(ISNUMBER(SEARCH("概率",E1470)),ISNUMBER(SEARCH("数理统计",E1470)),ISNUMBER(SEARCH("统计",E1470))),2,IF(ISNUMBER(SEARCH("代数",E1470)),3,IF(OR(ISNUMBER(SEARCH("运筹",E1470)),ISNUMBER(SEARCH("优化",E1470))),4,0))))</f>
        <v>0</v>
      </c>
      <c r="R1470" t="str">
        <f>IF(AND(Q1470&gt;0,O1470=1),Q1470&amp;"-"&amp;E1470,"")</f>
        <v/>
      </c>
      <c r="S1470" t="s">
        <v>80</v>
      </c>
      <c r="T1470">
        <v>3</v>
      </c>
      <c r="U1470">
        <v>1</v>
      </c>
      <c r="V1470" t="s">
        <v>80</v>
      </c>
      <c r="W1470">
        <v>3</v>
      </c>
      <c r="X1470">
        <v>23</v>
      </c>
      <c r="Y1470">
        <v>14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e">
        <f>VLOOKUP(A1470,#REF!,4,FALSE)</f>
        <v>#REF!</v>
      </c>
      <c r="AW1470" t="e">
        <f>VLOOKUP(A1470,#REF!,5,FALSE)</f>
        <v>#REF!</v>
      </c>
      <c r="AX1470">
        <f>SUMIF(量化书目统计!A:A,H1470,量化书目统计!G:G)</f>
        <v>0</v>
      </c>
    </row>
    <row r="1471" spans="1:50" x14ac:dyDescent="0.3">
      <c r="A1471" t="s">
        <v>1788</v>
      </c>
      <c r="B1471" t="s">
        <v>539</v>
      </c>
      <c r="C1471" t="s">
        <v>117</v>
      </c>
      <c r="D1471">
        <v>4</v>
      </c>
      <c r="E1471" t="s">
        <v>1784</v>
      </c>
      <c r="F1471" s="1" t="s">
        <v>1785</v>
      </c>
      <c r="G1471" t="s">
        <v>1786</v>
      </c>
      <c r="H1471" t="e">
        <f>VLOOKUP(F1471,#REF!,2,FALSE)</f>
        <v>#REF!</v>
      </c>
      <c r="I1471" t="s">
        <v>32</v>
      </c>
      <c r="J1471" s="4">
        <v>43839</v>
      </c>
      <c r="K1471" s="4">
        <v>44100</v>
      </c>
      <c r="L1471" s="3">
        <f>IF(K1471&lt;&gt;0,K1471-J1471,"")</f>
        <v>261</v>
      </c>
      <c r="M1471" s="4">
        <v>44104</v>
      </c>
      <c r="N1471">
        <f>M1471-J1471</f>
        <v>265</v>
      </c>
      <c r="O1471">
        <v>0</v>
      </c>
      <c r="P1471" t="e">
        <f>VLOOKUP(F1471,#REF!,3,FALSE)</f>
        <v>#REF!</v>
      </c>
      <c r="Q1471">
        <f>IF(OR(ISNUMBER(SEARCH("高等数学",E1471)),ISNUMBER(SEARCH("数学分析",E1471)),ISNUMBER(SEARCH("微积分",E1471))),1,IF(OR(ISNUMBER(SEARCH("概率",E1471)),ISNUMBER(SEARCH("数理统计",E1471)),ISNUMBER(SEARCH("统计",E1471))),2,IF(ISNUMBER(SEARCH("代数",E1471)),3,IF(OR(ISNUMBER(SEARCH("运筹",E1471)),ISNUMBER(SEARCH("优化",E1471))),4,0))))</f>
        <v>0</v>
      </c>
      <c r="R1471" t="str">
        <f>IF(AND(Q1471&gt;0,O1471=1),Q1471&amp;"-"&amp;E1471,"")</f>
        <v/>
      </c>
      <c r="S1471" t="s">
        <v>43</v>
      </c>
      <c r="U1471">
        <v>1</v>
      </c>
      <c r="V1471" t="s">
        <v>28</v>
      </c>
      <c r="W1471">
        <v>3</v>
      </c>
      <c r="X1471">
        <v>0</v>
      </c>
      <c r="Y1471">
        <v>11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e">
        <f>VLOOKUP(A1471,#REF!,4,FALSE)</f>
        <v>#REF!</v>
      </c>
      <c r="AW1471" t="e">
        <f>VLOOKUP(A1471,#REF!,5,FALSE)</f>
        <v>#REF!</v>
      </c>
      <c r="AX1471">
        <f>SUMIF(量化书目统计!A:A,H1471,量化书目统计!G:G)</f>
        <v>0</v>
      </c>
    </row>
    <row r="1472" spans="1:50" x14ac:dyDescent="0.3">
      <c r="A1472" t="s">
        <v>1789</v>
      </c>
      <c r="B1472" t="s">
        <v>539</v>
      </c>
      <c r="C1472" t="s">
        <v>117</v>
      </c>
      <c r="D1472">
        <v>4</v>
      </c>
      <c r="E1472" t="s">
        <v>1790</v>
      </c>
      <c r="F1472" s="1" t="s">
        <v>1791</v>
      </c>
      <c r="G1472" t="s">
        <v>1792</v>
      </c>
      <c r="H1472" t="e">
        <f>VLOOKUP(F1472,#REF!,2,FALSE)</f>
        <v>#REF!</v>
      </c>
      <c r="I1472" t="s">
        <v>49</v>
      </c>
      <c r="J1472" s="4">
        <v>43836</v>
      </c>
      <c r="K1472" s="4">
        <v>44104</v>
      </c>
      <c r="L1472" s="3">
        <f>IF(K1472&lt;&gt;0,K1472-J1472,"")</f>
        <v>268</v>
      </c>
      <c r="M1472" s="4">
        <v>44104</v>
      </c>
      <c r="N1472">
        <f>M1472-J1472</f>
        <v>268</v>
      </c>
      <c r="O1472">
        <v>0</v>
      </c>
      <c r="P1472" t="e">
        <f>VLOOKUP(F1472,#REF!,3,FALSE)</f>
        <v>#REF!</v>
      </c>
      <c r="Q1472">
        <f>IF(OR(ISNUMBER(SEARCH("高等数学",E1472)),ISNUMBER(SEARCH("数学分析",E1472)),ISNUMBER(SEARCH("微积分",E1472))),1,IF(OR(ISNUMBER(SEARCH("概率",E1472)),ISNUMBER(SEARCH("数理统计",E1472)),ISNUMBER(SEARCH("统计",E1472))),2,IF(ISNUMBER(SEARCH("代数",E1472)),3,IF(OR(ISNUMBER(SEARCH("运筹",E1472)),ISNUMBER(SEARCH("优化",E1472))),4,0))))</f>
        <v>0</v>
      </c>
      <c r="R1472" t="str">
        <f>IF(AND(Q1472&gt;0,O1472=1),Q1472&amp;"-"&amp;E1472,"")</f>
        <v/>
      </c>
      <c r="S1472" t="s">
        <v>43</v>
      </c>
      <c r="U1472">
        <v>1</v>
      </c>
      <c r="V1472" t="s">
        <v>28</v>
      </c>
      <c r="W1472">
        <v>4</v>
      </c>
      <c r="X1472">
        <v>0</v>
      </c>
      <c r="Y1472">
        <v>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e">
        <f>VLOOKUP(A1472,#REF!,4,FALSE)</f>
        <v>#REF!</v>
      </c>
      <c r="AW1472" t="e">
        <f>VLOOKUP(A1472,#REF!,5,FALSE)</f>
        <v>#REF!</v>
      </c>
      <c r="AX1472">
        <f>SUMIF(量化书目统计!A:A,H1472,量化书目统计!G:G)</f>
        <v>0</v>
      </c>
    </row>
    <row r="1473" spans="1:50" x14ac:dyDescent="0.3">
      <c r="A1473" t="s">
        <v>1793</v>
      </c>
      <c r="B1473" t="s">
        <v>539</v>
      </c>
      <c r="C1473" t="s">
        <v>117</v>
      </c>
      <c r="D1473">
        <v>4</v>
      </c>
      <c r="E1473" t="s">
        <v>566</v>
      </c>
      <c r="F1473" s="1" t="s">
        <v>953</v>
      </c>
      <c r="G1473" t="s">
        <v>954</v>
      </c>
      <c r="H1473" t="e">
        <f>VLOOKUP(F1473,#REF!,2,FALSE)</f>
        <v>#REF!</v>
      </c>
      <c r="I1473" t="s">
        <v>158</v>
      </c>
      <c r="J1473" s="4">
        <v>44175</v>
      </c>
      <c r="K1473" s="4">
        <v>44199</v>
      </c>
      <c r="L1473" s="3">
        <f>IF(K1473&lt;&gt;0,K1473-J1473,"")</f>
        <v>24</v>
      </c>
      <c r="M1473" s="4">
        <v>44235</v>
      </c>
      <c r="N1473">
        <f>M1473-J1473</f>
        <v>60</v>
      </c>
      <c r="O1473">
        <v>0</v>
      </c>
      <c r="P1473" t="e">
        <f>VLOOKUP(F1473,#REF!,3,FALSE)</f>
        <v>#REF!</v>
      </c>
      <c r="Q1473">
        <f>IF(OR(ISNUMBER(SEARCH("高等数学",E1473)),ISNUMBER(SEARCH("数学分析",E1473)),ISNUMBER(SEARCH("微积分",E1473))),1,IF(OR(ISNUMBER(SEARCH("概率",E1473)),ISNUMBER(SEARCH("数理统计",E1473)),ISNUMBER(SEARCH("统计",E1473))),2,IF(ISNUMBER(SEARCH("代数",E1473)),3,IF(OR(ISNUMBER(SEARCH("运筹",E1473)),ISNUMBER(SEARCH("优化",E1473))),4,0))))</f>
        <v>0</v>
      </c>
      <c r="R1473" t="str">
        <f>IF(AND(Q1473&gt;0,O1473=1),Q1473&amp;"-"&amp;E1473,"")</f>
        <v/>
      </c>
      <c r="S1473" t="s">
        <v>28</v>
      </c>
      <c r="T1473">
        <v>14</v>
      </c>
      <c r="U1473">
        <v>1</v>
      </c>
      <c r="V1473" t="s">
        <v>28</v>
      </c>
      <c r="W1473">
        <v>18</v>
      </c>
      <c r="X1473">
        <v>14</v>
      </c>
      <c r="Y1473">
        <v>2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e">
        <f>VLOOKUP(A1473,#REF!,4,FALSE)</f>
        <v>#REF!</v>
      </c>
      <c r="AW1473" t="e">
        <f>VLOOKUP(A1473,#REF!,5,FALSE)</f>
        <v>#REF!</v>
      </c>
      <c r="AX1473">
        <f>SUMIF(量化书目统计!A:A,H1473,量化书目统计!G:G)</f>
        <v>0</v>
      </c>
    </row>
    <row r="1474" spans="1:50" x14ac:dyDescent="0.3">
      <c r="A1474" t="s">
        <v>1794</v>
      </c>
      <c r="B1474" t="s">
        <v>539</v>
      </c>
      <c r="C1474" t="s">
        <v>91</v>
      </c>
      <c r="D1474">
        <v>4</v>
      </c>
      <c r="E1474" t="s">
        <v>1795</v>
      </c>
      <c r="F1474" s="1" t="s">
        <v>1796</v>
      </c>
      <c r="G1474" t="s">
        <v>1797</v>
      </c>
      <c r="H1474" t="e">
        <f>VLOOKUP(F1474,#REF!,2,FALSE)</f>
        <v>#REF!</v>
      </c>
      <c r="I1474" t="s">
        <v>1417</v>
      </c>
      <c r="J1474" s="4">
        <v>43838</v>
      </c>
      <c r="K1474" s="4">
        <v>44094</v>
      </c>
      <c r="L1474" s="3">
        <f>IF(K1474&lt;&gt;0,K1474-J1474,"")</f>
        <v>256</v>
      </c>
      <c r="M1474" s="4">
        <v>44104</v>
      </c>
      <c r="N1474">
        <f>M1474-J1474</f>
        <v>266</v>
      </c>
      <c r="O1474">
        <v>0</v>
      </c>
      <c r="P1474" t="e">
        <f>VLOOKUP(F1474,#REF!,3,FALSE)</f>
        <v>#REF!</v>
      </c>
      <c r="Q1474">
        <f>IF(OR(ISNUMBER(SEARCH("高等数学",E1474)),ISNUMBER(SEARCH("数学分析",E1474)),ISNUMBER(SEARCH("微积分",E1474))),1,IF(OR(ISNUMBER(SEARCH("概率",E1474)),ISNUMBER(SEARCH("数理统计",E1474)),ISNUMBER(SEARCH("统计",E1474))),2,IF(ISNUMBER(SEARCH("代数",E1474)),3,IF(OR(ISNUMBER(SEARCH("运筹",E1474)),ISNUMBER(SEARCH("优化",E1474))),4,0))))</f>
        <v>0</v>
      </c>
      <c r="R1474" t="str">
        <f>IF(AND(Q1474&gt;0,O1474=1),Q1474&amp;"-"&amp;E1474,"")</f>
        <v/>
      </c>
      <c r="S1474" t="s">
        <v>43</v>
      </c>
      <c r="U1474">
        <v>1</v>
      </c>
      <c r="V1474" t="s">
        <v>28</v>
      </c>
      <c r="W1474">
        <v>3</v>
      </c>
      <c r="X1474">
        <v>0</v>
      </c>
      <c r="Y1474">
        <v>8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e">
        <f>VLOOKUP(A1474,#REF!,4,FALSE)</f>
        <v>#REF!</v>
      </c>
      <c r="AW1474" t="e">
        <f>VLOOKUP(A1474,#REF!,5,FALSE)</f>
        <v>#REF!</v>
      </c>
      <c r="AX1474">
        <f>SUMIF(量化书目统计!A:A,H1474,量化书目统计!G:G)</f>
        <v>0</v>
      </c>
    </row>
    <row r="1475" spans="1:50" x14ac:dyDescent="0.3">
      <c r="A1475" t="s">
        <v>161</v>
      </c>
      <c r="B1475" t="s">
        <v>22</v>
      </c>
      <c r="C1475" t="s">
        <v>117</v>
      </c>
      <c r="D1475">
        <v>4</v>
      </c>
      <c r="E1475" t="s">
        <v>162</v>
      </c>
      <c r="F1475" s="1" t="s">
        <v>163</v>
      </c>
      <c r="G1475" t="s">
        <v>164</v>
      </c>
      <c r="H1475" t="e">
        <f>VLOOKUP(F1475,#REF!,2,FALSE)</f>
        <v>#REF!</v>
      </c>
      <c r="I1475" t="s">
        <v>49</v>
      </c>
      <c r="J1475" s="4">
        <v>44468</v>
      </c>
      <c r="K1475" s="4">
        <v>44560</v>
      </c>
      <c r="L1475" s="3">
        <f>IF(K1475&lt;&gt;0,K1475-J1475,"")</f>
        <v>92</v>
      </c>
      <c r="M1475" s="4">
        <v>44558</v>
      </c>
      <c r="N1475">
        <f>M1475-J1475</f>
        <v>90</v>
      </c>
      <c r="O1475">
        <v>0</v>
      </c>
      <c r="P1475" t="e">
        <f>VLOOKUP(F1475,#REF!,3,FALSE)</f>
        <v>#REF!</v>
      </c>
      <c r="Q1475">
        <f>IF(OR(ISNUMBER(SEARCH("高等数学",E1475)),ISNUMBER(SEARCH("数学分析",E1475)),ISNUMBER(SEARCH("微积分",E1475))),1,IF(OR(ISNUMBER(SEARCH("概率",E1475)),ISNUMBER(SEARCH("数理统计",E1475)),ISNUMBER(SEARCH("统计",E1475))),2,IF(ISNUMBER(SEARCH("代数",E1475)),3,IF(OR(ISNUMBER(SEARCH("运筹",E1475)),ISNUMBER(SEARCH("优化",E1475))),4,0))))</f>
        <v>0</v>
      </c>
      <c r="R1475" t="str">
        <f>IF(AND(Q1475&gt;0,O1475=1),Q1475&amp;"-"&amp;E1475,"")</f>
        <v/>
      </c>
      <c r="S1475" t="s">
        <v>38</v>
      </c>
      <c r="T1475">
        <v>4</v>
      </c>
      <c r="U1475">
        <v>1</v>
      </c>
      <c r="V1475" t="s">
        <v>38</v>
      </c>
      <c r="W1475">
        <v>17</v>
      </c>
      <c r="X1475">
        <v>44</v>
      </c>
      <c r="Y1475">
        <v>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e">
        <f>VLOOKUP(A1475,#REF!,4,FALSE)</f>
        <v>#REF!</v>
      </c>
      <c r="AW1475" t="e">
        <f>VLOOKUP(A1475,#REF!,5,FALSE)</f>
        <v>#REF!</v>
      </c>
      <c r="AX1475">
        <f>SUMIF(量化书目统计!A:A,H1475,量化书目统计!G:G)</f>
        <v>0</v>
      </c>
    </row>
    <row r="1476" spans="1:50" x14ac:dyDescent="0.3">
      <c r="A1476" t="s">
        <v>1798</v>
      </c>
      <c r="B1476" t="s">
        <v>539</v>
      </c>
      <c r="C1476" t="s">
        <v>106</v>
      </c>
      <c r="D1476">
        <v>4</v>
      </c>
      <c r="E1476" t="s">
        <v>1799</v>
      </c>
      <c r="F1476" s="1" t="s">
        <v>1800</v>
      </c>
      <c r="G1476" t="s">
        <v>1801</v>
      </c>
      <c r="H1476" t="e">
        <f>VLOOKUP(F1476,#REF!,2,FALSE)</f>
        <v>#REF!</v>
      </c>
      <c r="I1476" t="s">
        <v>74</v>
      </c>
      <c r="J1476" s="4">
        <v>44115</v>
      </c>
      <c r="K1476" s="4">
        <v>44210</v>
      </c>
      <c r="L1476" s="3">
        <f>IF(K1476&lt;&gt;0,K1476-J1476,"")</f>
        <v>95</v>
      </c>
      <c r="M1476" s="4">
        <v>44260</v>
      </c>
      <c r="N1476">
        <f>M1476-J1476</f>
        <v>145</v>
      </c>
      <c r="O1476">
        <v>0</v>
      </c>
      <c r="P1476" t="e">
        <f>VLOOKUP(F1476,#REF!,3,FALSE)</f>
        <v>#REF!</v>
      </c>
      <c r="Q1476">
        <f>IF(OR(ISNUMBER(SEARCH("高等数学",E1476)),ISNUMBER(SEARCH("数学分析",E1476)),ISNUMBER(SEARCH("微积分",E1476))),1,IF(OR(ISNUMBER(SEARCH("概率",E1476)),ISNUMBER(SEARCH("数理统计",E1476)),ISNUMBER(SEARCH("统计",E1476))),2,IF(ISNUMBER(SEARCH("代数",E1476)),3,IF(OR(ISNUMBER(SEARCH("运筹",E1476)),ISNUMBER(SEARCH("优化",E1476))),4,0))))</f>
        <v>0</v>
      </c>
      <c r="R1476" t="str">
        <f>IF(AND(Q1476&gt;0,O1476=1),Q1476&amp;"-"&amp;E1476,"")</f>
        <v/>
      </c>
      <c r="S1476" t="s">
        <v>28</v>
      </c>
      <c r="T1476">
        <v>6</v>
      </c>
      <c r="U1476">
        <v>1</v>
      </c>
      <c r="V1476" t="s">
        <v>28</v>
      </c>
      <c r="W1476">
        <v>18</v>
      </c>
      <c r="X1476">
        <v>6</v>
      </c>
      <c r="Y1476">
        <v>5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 t="e">
        <f>VLOOKUP(A1476,#REF!,4,FALSE)</f>
        <v>#REF!</v>
      </c>
      <c r="AW1476" t="e">
        <f>VLOOKUP(A1476,#REF!,5,FALSE)</f>
        <v>#REF!</v>
      </c>
      <c r="AX1476">
        <f>SUMIF(量化书目统计!A:A,H1476,量化书目统计!G:G)</f>
        <v>0</v>
      </c>
    </row>
    <row r="1477" spans="1:50" x14ac:dyDescent="0.3">
      <c r="A1477" t="s">
        <v>1802</v>
      </c>
      <c r="B1477" t="s">
        <v>539</v>
      </c>
      <c r="C1477" t="s">
        <v>337</v>
      </c>
      <c r="D1477">
        <v>4</v>
      </c>
      <c r="E1477" t="s">
        <v>1803</v>
      </c>
      <c r="F1477" s="1" t="s">
        <v>1804</v>
      </c>
      <c r="G1477" t="s">
        <v>1805</v>
      </c>
      <c r="H1477" t="e">
        <f>VLOOKUP(F1477,#REF!,2,FALSE)</f>
        <v>#REF!</v>
      </c>
      <c r="I1477" t="s">
        <v>49</v>
      </c>
      <c r="J1477" s="4">
        <v>44090</v>
      </c>
      <c r="K1477" s="4">
        <v>44095</v>
      </c>
      <c r="L1477" s="3">
        <f>IF(K1477&lt;&gt;0,K1477-J1477,"")</f>
        <v>5</v>
      </c>
      <c r="M1477" s="4">
        <v>44151</v>
      </c>
      <c r="N1477">
        <f>M1477-J1477</f>
        <v>61</v>
      </c>
      <c r="O1477">
        <v>0</v>
      </c>
      <c r="P1477" t="e">
        <f>VLOOKUP(F1477,#REF!,3,FALSE)</f>
        <v>#REF!</v>
      </c>
      <c r="Q1477">
        <f>IF(OR(ISNUMBER(SEARCH("高等数学",E1477)),ISNUMBER(SEARCH("数学分析",E1477)),ISNUMBER(SEARCH("微积分",E1477))),1,IF(OR(ISNUMBER(SEARCH("概率",E1477)),ISNUMBER(SEARCH("数理统计",E1477)),ISNUMBER(SEARCH("统计",E1477))),2,IF(ISNUMBER(SEARCH("代数",E1477)),3,IF(OR(ISNUMBER(SEARCH("运筹",E1477)),ISNUMBER(SEARCH("优化",E1477))),4,0))))</f>
        <v>0</v>
      </c>
      <c r="R1477" t="str">
        <f>IF(AND(Q1477&gt;0,O1477=1),Q1477&amp;"-"&amp;E1477,"")</f>
        <v/>
      </c>
      <c r="S1477" t="s">
        <v>28</v>
      </c>
      <c r="T1477">
        <v>2</v>
      </c>
      <c r="U1477">
        <v>1</v>
      </c>
      <c r="V1477" t="s">
        <v>28</v>
      </c>
      <c r="W1477">
        <v>3</v>
      </c>
      <c r="X1477">
        <v>2</v>
      </c>
      <c r="Y1477">
        <v>8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e">
        <f>VLOOKUP(A1477,#REF!,4,FALSE)</f>
        <v>#REF!</v>
      </c>
      <c r="AW1477" t="e">
        <f>VLOOKUP(A1477,#REF!,5,FALSE)</f>
        <v>#REF!</v>
      </c>
      <c r="AX1477">
        <f>SUMIF(量化书目统计!A:A,H1477,量化书目统计!G:G)</f>
        <v>0</v>
      </c>
    </row>
    <row r="1478" spans="1:50" x14ac:dyDescent="0.3">
      <c r="A1478" t="s">
        <v>1809</v>
      </c>
      <c r="B1478" t="s">
        <v>539</v>
      </c>
      <c r="C1478" t="s">
        <v>308</v>
      </c>
      <c r="D1478">
        <v>1</v>
      </c>
      <c r="E1478" t="s">
        <v>1284</v>
      </c>
      <c r="F1478" s="1" t="s">
        <v>1810</v>
      </c>
      <c r="G1478" t="s">
        <v>1811</v>
      </c>
      <c r="H1478" t="e">
        <f>VLOOKUP(F1478,#REF!,2,FALSE)</f>
        <v>#REF!</v>
      </c>
      <c r="I1478" t="s">
        <v>59</v>
      </c>
      <c r="J1478" s="4">
        <v>44256</v>
      </c>
      <c r="K1478" s="4">
        <v>44259</v>
      </c>
      <c r="L1478" s="3">
        <f>IF(K1478&lt;&gt;0,K1478-J1478,"")</f>
        <v>3</v>
      </c>
      <c r="M1478" s="4">
        <v>44316</v>
      </c>
      <c r="N1478">
        <f>M1478-J1478</f>
        <v>60</v>
      </c>
      <c r="O1478">
        <v>0</v>
      </c>
      <c r="P1478" t="e">
        <f>VLOOKUP(F1478,#REF!,3,FALSE)</f>
        <v>#REF!</v>
      </c>
      <c r="Q1478">
        <f>IF(OR(ISNUMBER(SEARCH("高等数学",E1478)),ISNUMBER(SEARCH("数学分析",E1478)),ISNUMBER(SEARCH("微积分",E1478))),1,IF(OR(ISNUMBER(SEARCH("概率",E1478)),ISNUMBER(SEARCH("数理统计",E1478)),ISNUMBER(SEARCH("统计",E1478))),2,IF(ISNUMBER(SEARCH("代数",E1478)),3,IF(OR(ISNUMBER(SEARCH("运筹",E1478)),ISNUMBER(SEARCH("优化",E1478))),4,0))))</f>
        <v>0</v>
      </c>
      <c r="R1478" t="str">
        <f>IF(AND(Q1478&gt;0,O1478=1),Q1478&amp;"-"&amp;E1478,"")</f>
        <v/>
      </c>
      <c r="S1478" t="s">
        <v>80</v>
      </c>
      <c r="T1478">
        <v>1</v>
      </c>
      <c r="U1478">
        <v>1</v>
      </c>
      <c r="V1478" t="s">
        <v>80</v>
      </c>
      <c r="W1478">
        <v>1</v>
      </c>
      <c r="X1478">
        <v>21</v>
      </c>
      <c r="Y1478">
        <v>15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e">
        <f>VLOOKUP(A1478,#REF!,4,FALSE)</f>
        <v>#REF!</v>
      </c>
      <c r="AW1478" t="e">
        <f>VLOOKUP(A1478,#REF!,5,FALSE)</f>
        <v>#REF!</v>
      </c>
      <c r="AX1478">
        <f>SUMIF(量化书目统计!A:A,H1478,量化书目统计!G:G)</f>
        <v>0</v>
      </c>
    </row>
    <row r="1479" spans="1:50" x14ac:dyDescent="0.3">
      <c r="A1479" t="s">
        <v>1812</v>
      </c>
      <c r="B1479" t="s">
        <v>539</v>
      </c>
      <c r="C1479" t="s">
        <v>55</v>
      </c>
      <c r="D1479">
        <v>1</v>
      </c>
      <c r="E1479" t="s">
        <v>935</v>
      </c>
      <c r="F1479" s="1" t="s">
        <v>936</v>
      </c>
      <c r="G1479" t="s">
        <v>937</v>
      </c>
      <c r="H1479" t="e">
        <f>VLOOKUP(F1479,#REF!,2,FALSE)</f>
        <v>#REF!</v>
      </c>
      <c r="I1479" t="s">
        <v>32</v>
      </c>
      <c r="J1479" s="4">
        <v>44099</v>
      </c>
      <c r="K1479" s="4">
        <v>44214</v>
      </c>
      <c r="L1479" s="3">
        <f>IF(K1479&lt;&gt;0,K1479-J1479,"")</f>
        <v>115</v>
      </c>
      <c r="M1479" s="4">
        <v>44260</v>
      </c>
      <c r="N1479">
        <f>M1479-J1479</f>
        <v>161</v>
      </c>
      <c r="O1479">
        <v>0</v>
      </c>
      <c r="P1479" t="e">
        <f>VLOOKUP(F1479,#REF!,3,FALSE)</f>
        <v>#REF!</v>
      </c>
      <c r="Q1479">
        <f>IF(OR(ISNUMBER(SEARCH("高等数学",E1479)),ISNUMBER(SEARCH("数学分析",E1479)),ISNUMBER(SEARCH("微积分",E1479))),1,IF(OR(ISNUMBER(SEARCH("概率",E1479)),ISNUMBER(SEARCH("数理统计",E1479)),ISNUMBER(SEARCH("统计",E1479))),2,IF(ISNUMBER(SEARCH("代数",E1479)),3,IF(OR(ISNUMBER(SEARCH("运筹",E1479)),ISNUMBER(SEARCH("优化",E1479))),4,0))))</f>
        <v>0</v>
      </c>
      <c r="R1479" t="str">
        <f>IF(AND(Q1479&gt;0,O1479=1),Q1479&amp;"-"&amp;E1479,"")</f>
        <v/>
      </c>
      <c r="S1479" t="s">
        <v>28</v>
      </c>
      <c r="T1479">
        <v>3</v>
      </c>
      <c r="U1479">
        <v>1</v>
      </c>
      <c r="V1479" t="s">
        <v>43</v>
      </c>
      <c r="X1479">
        <v>3</v>
      </c>
      <c r="Y1479">
        <v>11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e">
        <f>VLOOKUP(A1479,#REF!,4,FALSE)</f>
        <v>#REF!</v>
      </c>
      <c r="AW1479" t="e">
        <f>VLOOKUP(A1479,#REF!,5,FALSE)</f>
        <v>#REF!</v>
      </c>
      <c r="AX1479">
        <f>SUMIF(量化书目统计!A:A,H1479,量化书目统计!G:G)</f>
        <v>0</v>
      </c>
    </row>
    <row r="1480" spans="1:50" x14ac:dyDescent="0.3">
      <c r="A1480" t="s">
        <v>1813</v>
      </c>
      <c r="B1480" t="s">
        <v>539</v>
      </c>
      <c r="C1480" t="s">
        <v>55</v>
      </c>
      <c r="D1480">
        <v>1</v>
      </c>
      <c r="E1480" t="s">
        <v>935</v>
      </c>
      <c r="F1480" s="1" t="s">
        <v>936</v>
      </c>
      <c r="G1480" t="s">
        <v>937</v>
      </c>
      <c r="H1480" t="e">
        <f>VLOOKUP(F1480,#REF!,2,FALSE)</f>
        <v>#REF!</v>
      </c>
      <c r="I1480" t="s">
        <v>32</v>
      </c>
      <c r="J1480" s="4">
        <v>44614</v>
      </c>
      <c r="K1480" s="4">
        <v>44712</v>
      </c>
      <c r="L1480" s="3">
        <f>IF(K1480&lt;&gt;0,K1480-J1480,"")</f>
        <v>98</v>
      </c>
      <c r="M1480" s="4">
        <v>44815</v>
      </c>
      <c r="N1480">
        <f>M1480-J1480</f>
        <v>201</v>
      </c>
      <c r="O1480">
        <v>0</v>
      </c>
      <c r="P1480" t="e">
        <f>VLOOKUP(F1480,#REF!,3,FALSE)</f>
        <v>#REF!</v>
      </c>
      <c r="Q1480">
        <f>IF(OR(ISNUMBER(SEARCH("高等数学",E1480)),ISNUMBER(SEARCH("数学分析",E1480)),ISNUMBER(SEARCH("微积分",E1480))),1,IF(OR(ISNUMBER(SEARCH("概率",E1480)),ISNUMBER(SEARCH("数理统计",E1480)),ISNUMBER(SEARCH("统计",E1480))),2,IF(ISNUMBER(SEARCH("代数",E1480)),3,IF(OR(ISNUMBER(SEARCH("运筹",E1480)),ISNUMBER(SEARCH("优化",E1480))),4,0))))</f>
        <v>0</v>
      </c>
      <c r="R1480" t="str">
        <f>IF(AND(Q1480&gt;0,O1480=1),Q1480&amp;"-"&amp;E1480,"")</f>
        <v/>
      </c>
      <c r="S1480" t="s">
        <v>99</v>
      </c>
      <c r="T1480">
        <v>2</v>
      </c>
      <c r="U1480">
        <v>1</v>
      </c>
      <c r="V1480" t="s">
        <v>99</v>
      </c>
      <c r="W1480">
        <v>16</v>
      </c>
      <c r="X1480">
        <v>62</v>
      </c>
      <c r="Y1480">
        <v>15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e">
        <f>VLOOKUP(A1480,#REF!,4,FALSE)</f>
        <v>#REF!</v>
      </c>
      <c r="AW1480" t="e">
        <f>VLOOKUP(A1480,#REF!,5,FALSE)</f>
        <v>#REF!</v>
      </c>
      <c r="AX1480">
        <f>SUMIF(量化书目统计!A:A,H1480,量化书目统计!G:G)</f>
        <v>0</v>
      </c>
    </row>
    <row r="1481" spans="1:50" x14ac:dyDescent="0.3">
      <c r="A1481" t="s">
        <v>1814</v>
      </c>
      <c r="B1481" t="s">
        <v>539</v>
      </c>
      <c r="C1481" t="s">
        <v>91</v>
      </c>
      <c r="D1481">
        <v>4</v>
      </c>
      <c r="E1481" t="s">
        <v>935</v>
      </c>
      <c r="F1481" s="1" t="s">
        <v>936</v>
      </c>
      <c r="G1481" t="s">
        <v>937</v>
      </c>
      <c r="H1481" t="e">
        <f>VLOOKUP(F1481,#REF!,2,FALSE)</f>
        <v>#REF!</v>
      </c>
      <c r="I1481" t="s">
        <v>32</v>
      </c>
      <c r="J1481" s="4">
        <v>44607</v>
      </c>
      <c r="K1481" s="4">
        <v>44614</v>
      </c>
      <c r="L1481" s="3">
        <f>IF(K1481&lt;&gt;0,K1481-J1481,"")</f>
        <v>7</v>
      </c>
      <c r="M1481" s="4">
        <v>44669</v>
      </c>
      <c r="N1481">
        <f>M1481-J1481</f>
        <v>62</v>
      </c>
      <c r="O1481">
        <v>0</v>
      </c>
      <c r="P1481" t="e">
        <f>VLOOKUP(F1481,#REF!,3,FALSE)</f>
        <v>#REF!</v>
      </c>
      <c r="Q1481">
        <f>IF(OR(ISNUMBER(SEARCH("高等数学",E1481)),ISNUMBER(SEARCH("数学分析",E1481)),ISNUMBER(SEARCH("微积分",E1481))),1,IF(OR(ISNUMBER(SEARCH("概率",E1481)),ISNUMBER(SEARCH("数理统计",E1481)),ISNUMBER(SEARCH("统计",E1481))),2,IF(ISNUMBER(SEARCH("代数",E1481)),3,IF(OR(ISNUMBER(SEARCH("运筹",E1481)),ISNUMBER(SEARCH("优化",E1481))),4,0))))</f>
        <v>0</v>
      </c>
      <c r="R1481" t="str">
        <f>IF(AND(Q1481&gt;0,O1481=1),Q1481&amp;"-"&amp;E1481,"")</f>
        <v/>
      </c>
      <c r="S1481" t="s">
        <v>99</v>
      </c>
      <c r="T1481">
        <v>1</v>
      </c>
      <c r="U1481">
        <v>1</v>
      </c>
      <c r="V1481" t="s">
        <v>99</v>
      </c>
      <c r="W1481">
        <v>2</v>
      </c>
      <c r="X1481">
        <v>61</v>
      </c>
      <c r="Y1481">
        <v>15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e">
        <f>VLOOKUP(A1481,#REF!,4,FALSE)</f>
        <v>#REF!</v>
      </c>
      <c r="AW1481" t="e">
        <f>VLOOKUP(A1481,#REF!,5,FALSE)</f>
        <v>#REF!</v>
      </c>
      <c r="AX1481">
        <f>SUMIF(量化书目统计!A:A,H1481,量化书目统计!G:G)</f>
        <v>0</v>
      </c>
    </row>
    <row r="1482" spans="1:50" x14ac:dyDescent="0.3">
      <c r="A1482" t="s">
        <v>1815</v>
      </c>
      <c r="B1482" t="s">
        <v>539</v>
      </c>
      <c r="C1482" t="s">
        <v>91</v>
      </c>
      <c r="D1482">
        <v>4</v>
      </c>
      <c r="E1482" t="s">
        <v>566</v>
      </c>
      <c r="F1482" s="1" t="s">
        <v>953</v>
      </c>
      <c r="G1482" t="s">
        <v>954</v>
      </c>
      <c r="H1482" t="e">
        <f>VLOOKUP(F1482,#REF!,2,FALSE)</f>
        <v>#REF!</v>
      </c>
      <c r="I1482" t="s">
        <v>158</v>
      </c>
      <c r="J1482" s="4">
        <v>43836</v>
      </c>
      <c r="K1482" s="4">
        <v>43839</v>
      </c>
      <c r="L1482" s="3">
        <f>IF(K1482&lt;&gt;0,K1482-J1482,"")</f>
        <v>3</v>
      </c>
      <c r="M1482" s="4">
        <v>43896</v>
      </c>
      <c r="N1482">
        <f>M1482-J1482</f>
        <v>60</v>
      </c>
      <c r="O1482">
        <v>0</v>
      </c>
      <c r="P1482" t="e">
        <f>VLOOKUP(F1482,#REF!,3,FALSE)</f>
        <v>#REF!</v>
      </c>
      <c r="Q1482">
        <f>IF(OR(ISNUMBER(SEARCH("高等数学",E1482)),ISNUMBER(SEARCH("数学分析",E1482)),ISNUMBER(SEARCH("微积分",E1482))),1,IF(OR(ISNUMBER(SEARCH("概率",E1482)),ISNUMBER(SEARCH("数理统计",E1482)),ISNUMBER(SEARCH("统计",E1482))),2,IF(ISNUMBER(SEARCH("代数",E1482)),3,IF(OR(ISNUMBER(SEARCH("运筹",E1482)),ISNUMBER(SEARCH("优化",E1482))),4,0))))</f>
        <v>0</v>
      </c>
      <c r="R1482" t="str">
        <f>IF(AND(Q1482&gt;0,O1482=1),Q1482&amp;"-"&amp;E1482,"")</f>
        <v/>
      </c>
      <c r="S1482" t="s">
        <v>43</v>
      </c>
      <c r="U1482">
        <v>1</v>
      </c>
      <c r="V1482" t="s">
        <v>43</v>
      </c>
      <c r="X1482">
        <v>0</v>
      </c>
      <c r="Y1482">
        <v>11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e">
        <f>VLOOKUP(A1482,#REF!,4,FALSE)</f>
        <v>#REF!</v>
      </c>
      <c r="AW1482" t="e">
        <f>VLOOKUP(A1482,#REF!,5,FALSE)</f>
        <v>#REF!</v>
      </c>
      <c r="AX1482">
        <f>SUMIF(量化书目统计!A:A,H1482,量化书目统计!G:G)</f>
        <v>0</v>
      </c>
    </row>
    <row r="1483" spans="1:50" x14ac:dyDescent="0.3">
      <c r="A1483" t="s">
        <v>1819</v>
      </c>
      <c r="B1483" t="s">
        <v>539</v>
      </c>
      <c r="C1483" t="s">
        <v>308</v>
      </c>
      <c r="D1483">
        <v>1</v>
      </c>
      <c r="E1483" t="s">
        <v>309</v>
      </c>
      <c r="F1483" s="1" t="s">
        <v>1820</v>
      </c>
      <c r="G1483" t="s">
        <v>1821</v>
      </c>
      <c r="H1483" t="e">
        <f>VLOOKUP(F1483,#REF!,2,FALSE)</f>
        <v>#REF!</v>
      </c>
      <c r="I1483" t="s">
        <v>59</v>
      </c>
      <c r="J1483" s="4">
        <v>44633</v>
      </c>
      <c r="K1483" s="4">
        <v>44721</v>
      </c>
      <c r="L1483" s="3">
        <f>IF(K1483&lt;&gt;0,K1483-J1483,"")</f>
        <v>88</v>
      </c>
      <c r="M1483" s="4">
        <v>44815</v>
      </c>
      <c r="N1483">
        <f>M1483-J1483</f>
        <v>182</v>
      </c>
      <c r="O1483">
        <v>0</v>
      </c>
      <c r="P1483" t="e">
        <f>VLOOKUP(F1483,#REF!,3,FALSE)</f>
        <v>#REF!</v>
      </c>
      <c r="Q1483">
        <f>IF(OR(ISNUMBER(SEARCH("高等数学",E1483)),ISNUMBER(SEARCH("数学分析",E1483)),ISNUMBER(SEARCH("微积分",E1483))),1,IF(OR(ISNUMBER(SEARCH("概率",E1483)),ISNUMBER(SEARCH("数理统计",E1483)),ISNUMBER(SEARCH("统计",E1483))),2,IF(ISNUMBER(SEARCH("代数",E1483)),3,IF(OR(ISNUMBER(SEARCH("运筹",E1483)),ISNUMBER(SEARCH("优化",E1483))),4,0))))</f>
        <v>0</v>
      </c>
      <c r="R1483" t="str">
        <f>IF(AND(Q1483&gt;0,O1483=1),Q1483&amp;"-"&amp;E1483,"")</f>
        <v/>
      </c>
      <c r="S1483" t="s">
        <v>99</v>
      </c>
      <c r="T1483">
        <v>5</v>
      </c>
      <c r="U1483">
        <v>2</v>
      </c>
      <c r="V1483" t="s">
        <v>99</v>
      </c>
      <c r="W1483">
        <v>17</v>
      </c>
      <c r="X1483">
        <v>65</v>
      </c>
      <c r="Y1483">
        <v>11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e">
        <f>VLOOKUP(A1483,#REF!,4,FALSE)</f>
        <v>#REF!</v>
      </c>
      <c r="AW1483" t="e">
        <f>VLOOKUP(A1483,#REF!,5,FALSE)</f>
        <v>#REF!</v>
      </c>
      <c r="AX1483">
        <f>SUMIF(量化书目统计!A:A,H1483,量化书目统计!G:G)</f>
        <v>0</v>
      </c>
    </row>
    <row r="1484" spans="1:50" x14ac:dyDescent="0.3">
      <c r="A1484" t="s">
        <v>1822</v>
      </c>
      <c r="B1484" t="s">
        <v>539</v>
      </c>
      <c r="C1484" t="s">
        <v>55</v>
      </c>
      <c r="D1484">
        <v>1</v>
      </c>
      <c r="E1484" t="s">
        <v>1823</v>
      </c>
      <c r="F1484" s="1" t="s">
        <v>1824</v>
      </c>
      <c r="G1484" t="s">
        <v>1825</v>
      </c>
      <c r="H1484" t="e">
        <f>VLOOKUP(F1484,#REF!,2,FALSE)</f>
        <v>#REF!</v>
      </c>
      <c r="I1484" t="s">
        <v>32</v>
      </c>
      <c r="J1484" s="4">
        <v>44096</v>
      </c>
      <c r="K1484" s="4">
        <v>44102</v>
      </c>
      <c r="L1484" s="3">
        <f>IF(K1484&lt;&gt;0,K1484-J1484,"")</f>
        <v>6</v>
      </c>
      <c r="M1484" s="4">
        <v>44158</v>
      </c>
      <c r="N1484">
        <f>M1484-J1484</f>
        <v>62</v>
      </c>
      <c r="O1484">
        <v>0</v>
      </c>
      <c r="P1484" t="e">
        <f>VLOOKUP(F1484,#REF!,3,FALSE)</f>
        <v>#REF!</v>
      </c>
      <c r="Q1484">
        <f>IF(OR(ISNUMBER(SEARCH("高等数学",E1484)),ISNUMBER(SEARCH("数学分析",E1484)),ISNUMBER(SEARCH("微积分",E1484))),1,IF(OR(ISNUMBER(SEARCH("概率",E1484)),ISNUMBER(SEARCH("数理统计",E1484)),ISNUMBER(SEARCH("统计",E1484))),2,IF(ISNUMBER(SEARCH("代数",E1484)),3,IF(OR(ISNUMBER(SEARCH("运筹",E1484)),ISNUMBER(SEARCH("优化",E1484))),4,0))))</f>
        <v>0</v>
      </c>
      <c r="R1484" t="str">
        <f>IF(AND(Q1484&gt;0,O1484=1),Q1484&amp;"-"&amp;E1484,"")</f>
        <v/>
      </c>
      <c r="S1484" t="s">
        <v>28</v>
      </c>
      <c r="T1484">
        <v>3</v>
      </c>
      <c r="U1484">
        <v>1</v>
      </c>
      <c r="V1484" t="s">
        <v>28</v>
      </c>
      <c r="W1484">
        <v>4</v>
      </c>
      <c r="X1484">
        <v>3</v>
      </c>
      <c r="Y1484">
        <v>5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e">
        <f>VLOOKUP(A1484,#REF!,4,FALSE)</f>
        <v>#REF!</v>
      </c>
      <c r="AW1484" t="e">
        <f>VLOOKUP(A1484,#REF!,5,FALSE)</f>
        <v>#REF!</v>
      </c>
      <c r="AX1484">
        <f>SUMIF(量化书目统计!A:A,H1484,量化书目统计!G:G)</f>
        <v>0</v>
      </c>
    </row>
    <row r="1485" spans="1:50" x14ac:dyDescent="0.3">
      <c r="A1485" t="s">
        <v>1826</v>
      </c>
      <c r="B1485" t="s">
        <v>539</v>
      </c>
      <c r="C1485" t="s">
        <v>82</v>
      </c>
      <c r="D1485">
        <v>5</v>
      </c>
      <c r="E1485" t="s">
        <v>682</v>
      </c>
      <c r="F1485" s="1" t="s">
        <v>1827</v>
      </c>
      <c r="G1485" t="s">
        <v>1828</v>
      </c>
      <c r="H1485" t="e">
        <f>VLOOKUP(F1485,#REF!,2,FALSE)</f>
        <v>#REF!</v>
      </c>
      <c r="I1485" t="s">
        <v>32</v>
      </c>
      <c r="J1485" s="4">
        <v>44254</v>
      </c>
      <c r="K1485" s="4">
        <v>44620</v>
      </c>
      <c r="L1485" s="3">
        <f>IF(K1485&lt;&gt;0,K1485-J1485,"")</f>
        <v>366</v>
      </c>
      <c r="M1485" s="4">
        <v>44624</v>
      </c>
      <c r="N1485">
        <f>M1485-J1485</f>
        <v>370</v>
      </c>
      <c r="O1485">
        <v>0</v>
      </c>
      <c r="P1485" t="e">
        <f>VLOOKUP(F1485,#REF!,3,FALSE)</f>
        <v>#REF!</v>
      </c>
      <c r="Q1485">
        <f>IF(OR(ISNUMBER(SEARCH("高等数学",E1485)),ISNUMBER(SEARCH("数学分析",E1485)),ISNUMBER(SEARCH("微积分",E1485))),1,IF(OR(ISNUMBER(SEARCH("概率",E1485)),ISNUMBER(SEARCH("数理统计",E1485)),ISNUMBER(SEARCH("统计",E1485))),2,IF(ISNUMBER(SEARCH("代数",E1485)),3,IF(OR(ISNUMBER(SEARCH("运筹",E1485)),ISNUMBER(SEARCH("优化",E1485))),4,0))))</f>
        <v>0</v>
      </c>
      <c r="R1485" t="str">
        <f>IF(AND(Q1485&gt;0,O1485=1),Q1485&amp;"-"&amp;E1485,"")</f>
        <v/>
      </c>
      <c r="S1485" t="s">
        <v>43</v>
      </c>
      <c r="U1485">
        <v>1</v>
      </c>
      <c r="V1485" t="s">
        <v>99</v>
      </c>
      <c r="W1485">
        <v>3</v>
      </c>
      <c r="X1485">
        <v>20</v>
      </c>
      <c r="Y1485">
        <v>15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e">
        <f>VLOOKUP(A1485,#REF!,4,FALSE)</f>
        <v>#REF!</v>
      </c>
      <c r="AW1485" t="e">
        <f>VLOOKUP(A1485,#REF!,5,FALSE)</f>
        <v>#REF!</v>
      </c>
      <c r="AX1485">
        <f>SUMIF(量化书目统计!A:A,H1485,量化书目统计!G:G)</f>
        <v>0</v>
      </c>
    </row>
    <row r="1486" spans="1:50" x14ac:dyDescent="0.3">
      <c r="A1486" t="s">
        <v>153</v>
      </c>
      <c r="B1486" t="s">
        <v>22</v>
      </c>
      <c r="C1486" t="s">
        <v>154</v>
      </c>
      <c r="D1486">
        <v>5</v>
      </c>
      <c r="E1486" t="s">
        <v>155</v>
      </c>
      <c r="F1486" s="1" t="s">
        <v>156</v>
      </c>
      <c r="G1486" t="s">
        <v>157</v>
      </c>
      <c r="H1486" t="e">
        <f>VLOOKUP(F1486,#REF!,2,FALSE)</f>
        <v>#REF!</v>
      </c>
      <c r="I1486" t="s">
        <v>158</v>
      </c>
      <c r="J1486" s="4">
        <v>44173</v>
      </c>
      <c r="K1486" s="4">
        <v>44183</v>
      </c>
      <c r="L1486" s="3">
        <f>IF(K1486&lt;&gt;0,K1486-J1486,"")</f>
        <v>10</v>
      </c>
      <c r="M1486" s="4">
        <v>44187</v>
      </c>
      <c r="N1486">
        <f>M1486-J1486</f>
        <v>14</v>
      </c>
      <c r="O1486">
        <v>0</v>
      </c>
      <c r="P1486" t="e">
        <f>VLOOKUP(F1486,#REF!,3,FALSE)</f>
        <v>#REF!</v>
      </c>
      <c r="Q1486">
        <f>IF(OR(ISNUMBER(SEARCH("高等数学",E1486)),ISNUMBER(SEARCH("数学分析",E1486)),ISNUMBER(SEARCH("微积分",E1486))),1,IF(OR(ISNUMBER(SEARCH("概率",E1486)),ISNUMBER(SEARCH("数理统计",E1486)),ISNUMBER(SEARCH("统计",E1486))),2,IF(ISNUMBER(SEARCH("代数",E1486)),3,IF(OR(ISNUMBER(SEARCH("运筹",E1486)),ISNUMBER(SEARCH("优化",E1486))),4,0))))</f>
        <v>0</v>
      </c>
      <c r="R1486" t="str">
        <f>IF(AND(Q1486&gt;0,O1486=1),Q1486&amp;"-"&amp;E1486,"")</f>
        <v/>
      </c>
      <c r="S1486" t="s">
        <v>28</v>
      </c>
      <c r="T1486">
        <v>14</v>
      </c>
      <c r="U1486">
        <v>1</v>
      </c>
      <c r="V1486" t="s">
        <v>28</v>
      </c>
      <c r="W1486">
        <v>15</v>
      </c>
      <c r="X1486">
        <v>14</v>
      </c>
      <c r="Y1486">
        <v>11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e">
        <f>VLOOKUP(A1486,#REF!,4,FALSE)</f>
        <v>#REF!</v>
      </c>
      <c r="AW1486" t="e">
        <f>VLOOKUP(A1486,#REF!,5,FALSE)</f>
        <v>#REF!</v>
      </c>
      <c r="AX1486">
        <f>SUMIF(量化书目统计!A:A,H1486,量化书目统计!G:G)</f>
        <v>0</v>
      </c>
    </row>
    <row r="1487" spans="1:50" x14ac:dyDescent="0.3">
      <c r="A1487" t="s">
        <v>1829</v>
      </c>
      <c r="B1487" t="s">
        <v>539</v>
      </c>
      <c r="C1487" t="s">
        <v>337</v>
      </c>
      <c r="D1487">
        <v>4</v>
      </c>
      <c r="E1487" t="s">
        <v>1830</v>
      </c>
      <c r="F1487" s="1" t="s">
        <v>1831</v>
      </c>
      <c r="G1487" t="s">
        <v>1832</v>
      </c>
      <c r="H1487" t="e">
        <f>VLOOKUP(F1487,#REF!,2,FALSE)</f>
        <v>#REF!</v>
      </c>
      <c r="I1487" t="s">
        <v>317</v>
      </c>
      <c r="J1487" s="4">
        <v>44088</v>
      </c>
      <c r="K1487" s="4">
        <v>44102</v>
      </c>
      <c r="L1487" s="3">
        <f>IF(K1487&lt;&gt;0,K1487-J1487,"")</f>
        <v>14</v>
      </c>
      <c r="M1487" s="4">
        <v>44102</v>
      </c>
      <c r="N1487">
        <f>M1487-J1487</f>
        <v>14</v>
      </c>
      <c r="O1487">
        <v>0</v>
      </c>
      <c r="P1487" t="e">
        <f>VLOOKUP(F1487,#REF!,3,FALSE)</f>
        <v>#REF!</v>
      </c>
      <c r="Q1487">
        <f>IF(OR(ISNUMBER(SEARCH("高等数学",E1487)),ISNUMBER(SEARCH("数学分析",E1487)),ISNUMBER(SEARCH("微积分",E1487))),1,IF(OR(ISNUMBER(SEARCH("概率",E1487)),ISNUMBER(SEARCH("数理统计",E1487)),ISNUMBER(SEARCH("统计",E1487))),2,IF(ISNUMBER(SEARCH("代数",E1487)),3,IF(OR(ISNUMBER(SEARCH("运筹",E1487)),ISNUMBER(SEARCH("优化",E1487))),4,0))))</f>
        <v>0</v>
      </c>
      <c r="R1487" t="str">
        <f>IF(AND(Q1487&gt;0,O1487=1),Q1487&amp;"-"&amp;E1487,"")</f>
        <v/>
      </c>
      <c r="S1487" t="s">
        <v>28</v>
      </c>
      <c r="T1487">
        <v>2</v>
      </c>
      <c r="U1487">
        <v>1</v>
      </c>
      <c r="V1487" t="s">
        <v>28</v>
      </c>
      <c r="W1487">
        <v>4</v>
      </c>
      <c r="X1487">
        <v>2</v>
      </c>
      <c r="Y1487">
        <v>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e">
        <f>VLOOKUP(A1487,#REF!,4,FALSE)</f>
        <v>#REF!</v>
      </c>
      <c r="AW1487" t="e">
        <f>VLOOKUP(A1487,#REF!,5,FALSE)</f>
        <v>#REF!</v>
      </c>
      <c r="AX1487">
        <f>SUMIF(量化书目统计!A:A,H1487,量化书目统计!G:G)</f>
        <v>0</v>
      </c>
    </row>
    <row r="1488" spans="1:50" x14ac:dyDescent="0.3">
      <c r="A1488" t="s">
        <v>1833</v>
      </c>
      <c r="B1488" t="s">
        <v>539</v>
      </c>
      <c r="C1488" t="s">
        <v>308</v>
      </c>
      <c r="D1488">
        <v>1</v>
      </c>
      <c r="E1488" t="s">
        <v>1306</v>
      </c>
      <c r="F1488" s="1" t="s">
        <v>1307</v>
      </c>
      <c r="G1488" t="s">
        <v>1308</v>
      </c>
      <c r="H1488" t="e">
        <f>VLOOKUP(F1488,#REF!,2,FALSE)</f>
        <v>#REF!</v>
      </c>
      <c r="I1488" t="s">
        <v>59</v>
      </c>
      <c r="J1488" s="4">
        <v>44482</v>
      </c>
      <c r="K1488" s="4">
        <v>44515</v>
      </c>
      <c r="L1488" s="3">
        <f>IF(K1488&lt;&gt;0,K1488-J1488,"")</f>
        <v>33</v>
      </c>
      <c r="M1488" s="4">
        <v>44543</v>
      </c>
      <c r="N1488">
        <f>M1488-J1488</f>
        <v>61</v>
      </c>
      <c r="O1488">
        <v>0</v>
      </c>
      <c r="P1488" t="e">
        <f>VLOOKUP(F1488,#REF!,3,FALSE)</f>
        <v>#REF!</v>
      </c>
      <c r="Q1488">
        <f>IF(OR(ISNUMBER(SEARCH("高等数学",E1488)),ISNUMBER(SEARCH("数学分析",E1488)),ISNUMBER(SEARCH("微积分",E1488))),1,IF(OR(ISNUMBER(SEARCH("概率",E1488)),ISNUMBER(SEARCH("数理统计",E1488)),ISNUMBER(SEARCH("统计",E1488))),2,IF(ISNUMBER(SEARCH("代数",E1488)),3,IF(OR(ISNUMBER(SEARCH("运筹",E1488)),ISNUMBER(SEARCH("优化",E1488))),4,0))))</f>
        <v>3</v>
      </c>
      <c r="R1488" t="str">
        <f>IF(AND(Q1488&gt;0,O1488=1),Q1488&amp;"-"&amp;E1488,"")</f>
        <v/>
      </c>
      <c r="S1488" t="s">
        <v>38</v>
      </c>
      <c r="T1488">
        <v>6</v>
      </c>
      <c r="U1488">
        <v>1</v>
      </c>
      <c r="V1488" t="s">
        <v>38</v>
      </c>
      <c r="W1488">
        <v>11</v>
      </c>
      <c r="X1488">
        <v>46</v>
      </c>
      <c r="Y1488">
        <v>11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e">
        <f>VLOOKUP(A1488,#REF!,4,FALSE)</f>
        <v>#REF!</v>
      </c>
      <c r="AW1488" t="e">
        <f>VLOOKUP(A1488,#REF!,5,FALSE)</f>
        <v>#REF!</v>
      </c>
      <c r="AX1488">
        <f>SUMIF(量化书目统计!A:A,H1488,量化书目统计!G:G)</f>
        <v>0</v>
      </c>
    </row>
    <row r="1489" spans="1:50" x14ac:dyDescent="0.3">
      <c r="A1489" t="s">
        <v>1834</v>
      </c>
      <c r="B1489" t="s">
        <v>539</v>
      </c>
      <c r="C1489" t="s">
        <v>117</v>
      </c>
      <c r="D1489">
        <v>4</v>
      </c>
      <c r="E1489" t="s">
        <v>1835</v>
      </c>
      <c r="F1489" s="1" t="s">
        <v>1836</v>
      </c>
      <c r="G1489" t="s">
        <v>1837</v>
      </c>
      <c r="H1489" t="e">
        <f>VLOOKUP(F1489,#REF!,2,FALSE)</f>
        <v>#REF!</v>
      </c>
      <c r="I1489" t="s">
        <v>158</v>
      </c>
      <c r="J1489" s="4">
        <v>44089</v>
      </c>
      <c r="K1489" s="4">
        <v>44102</v>
      </c>
      <c r="L1489" s="3">
        <f>IF(K1489&lt;&gt;0,K1489-J1489,"")</f>
        <v>13</v>
      </c>
      <c r="M1489" s="4">
        <v>44119</v>
      </c>
      <c r="N1489">
        <f>M1489-J1489</f>
        <v>30</v>
      </c>
      <c r="O1489">
        <v>0</v>
      </c>
      <c r="P1489" t="e">
        <f>VLOOKUP(F1489,#REF!,3,FALSE)</f>
        <v>#REF!</v>
      </c>
      <c r="Q1489">
        <f>IF(OR(ISNUMBER(SEARCH("高等数学",E1489)),ISNUMBER(SEARCH("数学分析",E1489)),ISNUMBER(SEARCH("微积分",E1489))),1,IF(OR(ISNUMBER(SEARCH("概率",E1489)),ISNUMBER(SEARCH("数理统计",E1489)),ISNUMBER(SEARCH("统计",E1489))),2,IF(ISNUMBER(SEARCH("代数",E1489)),3,IF(OR(ISNUMBER(SEARCH("运筹",E1489)),ISNUMBER(SEARCH("优化",E1489))),4,0))))</f>
        <v>0</v>
      </c>
      <c r="R1489" t="str">
        <f>IF(AND(Q1489&gt;0,O1489=1),Q1489&amp;"-"&amp;E1489,"")</f>
        <v/>
      </c>
      <c r="S1489" t="s">
        <v>28</v>
      </c>
      <c r="T1489">
        <v>2</v>
      </c>
      <c r="U1489">
        <v>1</v>
      </c>
      <c r="V1489" t="s">
        <v>28</v>
      </c>
      <c r="W1489">
        <v>4</v>
      </c>
      <c r="X1489">
        <v>2</v>
      </c>
      <c r="Y1489">
        <v>15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e">
        <f>VLOOKUP(A1489,#REF!,4,FALSE)</f>
        <v>#REF!</v>
      </c>
      <c r="AW1489" t="e">
        <f>VLOOKUP(A1489,#REF!,5,FALSE)</f>
        <v>#REF!</v>
      </c>
      <c r="AX1489">
        <f>SUMIF(量化书目统计!A:A,H1489,量化书目统计!G:G)</f>
        <v>0</v>
      </c>
    </row>
    <row r="1490" spans="1:50" x14ac:dyDescent="0.3">
      <c r="A1490" t="s">
        <v>1838</v>
      </c>
      <c r="B1490" t="s">
        <v>539</v>
      </c>
      <c r="C1490" t="s">
        <v>308</v>
      </c>
      <c r="D1490">
        <v>1</v>
      </c>
      <c r="E1490" t="s">
        <v>1839</v>
      </c>
      <c r="F1490" s="1" t="s">
        <v>1840</v>
      </c>
      <c r="G1490" t="s">
        <v>1841</v>
      </c>
      <c r="H1490" t="e">
        <f>VLOOKUP(F1490,#REF!,2,FALSE)</f>
        <v>#REF!</v>
      </c>
      <c r="I1490" t="s">
        <v>59</v>
      </c>
      <c r="J1490" s="4">
        <v>44476</v>
      </c>
      <c r="K1490" s="4">
        <v>44476</v>
      </c>
      <c r="L1490" s="3">
        <f>IF(K1490&lt;&gt;0,K1490-J1490,"")</f>
        <v>0</v>
      </c>
      <c r="M1490" s="4">
        <v>44536</v>
      </c>
      <c r="N1490">
        <f>M1490-J1490</f>
        <v>60</v>
      </c>
      <c r="O1490">
        <v>0</v>
      </c>
      <c r="P1490" t="e">
        <f>VLOOKUP(F1490,#REF!,3,FALSE)</f>
        <v>#REF!</v>
      </c>
      <c r="Q1490">
        <f>IF(OR(ISNUMBER(SEARCH("高等数学",E1490)),ISNUMBER(SEARCH("数学分析",E1490)),ISNUMBER(SEARCH("微积分",E1490))),1,IF(OR(ISNUMBER(SEARCH("概率",E1490)),ISNUMBER(SEARCH("数理统计",E1490)),ISNUMBER(SEARCH("统计",E1490))),2,IF(ISNUMBER(SEARCH("代数",E1490)),3,IF(OR(ISNUMBER(SEARCH("运筹",E1490)),ISNUMBER(SEARCH("优化",E1490))),4,0))))</f>
        <v>0</v>
      </c>
      <c r="R1490" t="str">
        <f>IF(AND(Q1490&gt;0,O1490=1),Q1490&amp;"-"&amp;E1490,"")</f>
        <v/>
      </c>
      <c r="S1490" t="s">
        <v>38</v>
      </c>
      <c r="T1490">
        <v>5</v>
      </c>
      <c r="U1490">
        <v>1</v>
      </c>
      <c r="V1490" t="s">
        <v>38</v>
      </c>
      <c r="W1490">
        <v>5</v>
      </c>
      <c r="X1490">
        <v>45</v>
      </c>
      <c r="Y1490">
        <v>11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e">
        <f>VLOOKUP(A1490,#REF!,4,FALSE)</f>
        <v>#REF!</v>
      </c>
      <c r="AW1490" t="e">
        <f>VLOOKUP(A1490,#REF!,5,FALSE)</f>
        <v>#REF!</v>
      </c>
      <c r="AX1490">
        <f>SUMIF(量化书目统计!A:A,H1490,量化书目统计!G:G)</f>
        <v>0</v>
      </c>
    </row>
    <row r="1491" spans="1:50" x14ac:dyDescent="0.3">
      <c r="A1491" t="s">
        <v>1842</v>
      </c>
      <c r="B1491" t="s">
        <v>539</v>
      </c>
      <c r="C1491" t="s">
        <v>82</v>
      </c>
      <c r="D1491">
        <v>5</v>
      </c>
      <c r="E1491" t="s">
        <v>1528</v>
      </c>
      <c r="F1491" s="1" t="s">
        <v>1529</v>
      </c>
      <c r="G1491" t="s">
        <v>1530</v>
      </c>
      <c r="H1491" t="e">
        <f>VLOOKUP(F1491,#REF!,2,FALSE)</f>
        <v>#REF!</v>
      </c>
      <c r="I1491" t="s">
        <v>1417</v>
      </c>
      <c r="J1491" s="4">
        <v>44208</v>
      </c>
      <c r="K1491" s="4">
        <v>44208</v>
      </c>
      <c r="L1491" s="3">
        <f>IF(K1491&lt;&gt;0,K1491-J1491,"")</f>
        <v>0</v>
      </c>
      <c r="M1491" s="4">
        <v>44270</v>
      </c>
      <c r="N1491">
        <f>M1491-J1491</f>
        <v>62</v>
      </c>
      <c r="O1491">
        <v>0</v>
      </c>
      <c r="P1491" t="e">
        <f>VLOOKUP(F1491,#REF!,3,FALSE)</f>
        <v>#REF!</v>
      </c>
      <c r="Q1491">
        <f>IF(OR(ISNUMBER(SEARCH("高等数学",E1491)),ISNUMBER(SEARCH("数学分析",E1491)),ISNUMBER(SEARCH("微积分",E1491))),1,IF(OR(ISNUMBER(SEARCH("概率",E1491)),ISNUMBER(SEARCH("数理统计",E1491)),ISNUMBER(SEARCH("统计",E1491))),2,IF(ISNUMBER(SEARCH("代数",E1491)),3,IF(OR(ISNUMBER(SEARCH("运筹",E1491)),ISNUMBER(SEARCH("优化",E1491))),4,0))))</f>
        <v>0</v>
      </c>
      <c r="R1491" t="str">
        <f>IF(AND(Q1491&gt;0,O1491=1),Q1491&amp;"-"&amp;E1491,"")</f>
        <v/>
      </c>
      <c r="S1491" t="s">
        <v>28</v>
      </c>
      <c r="T1491">
        <f>X1491</f>
        <v>19</v>
      </c>
      <c r="U1491">
        <v>1</v>
      </c>
      <c r="V1491" t="s">
        <v>28</v>
      </c>
      <c r="W1491">
        <v>18</v>
      </c>
      <c r="X1491">
        <v>19</v>
      </c>
      <c r="Y1491">
        <v>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e">
        <f>VLOOKUP(A1491,#REF!,4,FALSE)</f>
        <v>#REF!</v>
      </c>
      <c r="AW1491" t="e">
        <f>VLOOKUP(A1491,#REF!,5,FALSE)</f>
        <v>#REF!</v>
      </c>
      <c r="AX1491">
        <f>SUMIF(量化书目统计!A:A,H1491,量化书目统计!G:G)</f>
        <v>0</v>
      </c>
    </row>
    <row r="1492" spans="1:50" x14ac:dyDescent="0.3">
      <c r="A1492" t="s">
        <v>1843</v>
      </c>
      <c r="B1492" t="s">
        <v>539</v>
      </c>
      <c r="C1492" t="s">
        <v>117</v>
      </c>
      <c r="D1492">
        <v>4</v>
      </c>
      <c r="E1492" t="s">
        <v>719</v>
      </c>
      <c r="F1492" s="1" t="s">
        <v>1844</v>
      </c>
      <c r="G1492" t="s">
        <v>1426</v>
      </c>
      <c r="H1492" t="e">
        <f>VLOOKUP(F1492,#REF!,2,FALSE)</f>
        <v>#REF!</v>
      </c>
      <c r="I1492" t="s">
        <v>49</v>
      </c>
      <c r="J1492" s="4">
        <v>43838</v>
      </c>
      <c r="K1492" s="4">
        <v>44083</v>
      </c>
      <c r="L1492" s="3">
        <f>IF(K1492&lt;&gt;0,K1492-J1492,"")</f>
        <v>245</v>
      </c>
      <c r="M1492" s="4">
        <v>44104</v>
      </c>
      <c r="N1492">
        <f>M1492-J1492</f>
        <v>266</v>
      </c>
      <c r="O1492">
        <v>0</v>
      </c>
      <c r="P1492" t="e">
        <f>VLOOKUP(F1492,#REF!,3,FALSE)</f>
        <v>#REF!</v>
      </c>
      <c r="Q1492">
        <f>IF(OR(ISNUMBER(SEARCH("高等数学",E1492)),ISNUMBER(SEARCH("数学分析",E1492)),ISNUMBER(SEARCH("微积分",E1492))),1,IF(OR(ISNUMBER(SEARCH("概率",E1492)),ISNUMBER(SEARCH("数理统计",E1492)),ISNUMBER(SEARCH("统计",E1492))),2,IF(ISNUMBER(SEARCH("代数",E1492)),3,IF(OR(ISNUMBER(SEARCH("运筹",E1492)),ISNUMBER(SEARCH("优化",E1492))),4,0))))</f>
        <v>0</v>
      </c>
      <c r="R1492" t="str">
        <f>IF(AND(Q1492&gt;0,O1492=1),Q1492&amp;"-"&amp;E1492,"")</f>
        <v/>
      </c>
      <c r="S1492" t="s">
        <v>43</v>
      </c>
      <c r="U1492">
        <v>2</v>
      </c>
      <c r="V1492" t="s">
        <v>28</v>
      </c>
      <c r="W1492">
        <v>1</v>
      </c>
      <c r="X1492">
        <v>0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e">
        <f>VLOOKUP(A1492,#REF!,4,FALSE)</f>
        <v>#REF!</v>
      </c>
      <c r="AW1492" t="e">
        <f>VLOOKUP(A1492,#REF!,5,FALSE)</f>
        <v>#REF!</v>
      </c>
      <c r="AX1492">
        <f>SUMIF(量化书目统计!A:A,H1492,量化书目统计!G:G)</f>
        <v>0</v>
      </c>
    </row>
    <row r="1493" spans="1:50" x14ac:dyDescent="0.3">
      <c r="A1493" t="s">
        <v>1845</v>
      </c>
      <c r="B1493" t="s">
        <v>539</v>
      </c>
      <c r="C1493" t="s">
        <v>117</v>
      </c>
      <c r="D1493">
        <v>4</v>
      </c>
      <c r="E1493" t="s">
        <v>1846</v>
      </c>
      <c r="F1493" s="1" t="s">
        <v>1847</v>
      </c>
      <c r="G1493" t="s">
        <v>1848</v>
      </c>
      <c r="H1493" t="e">
        <f>VLOOKUP(F1493,#REF!,2,FALSE)</f>
        <v>#REF!</v>
      </c>
      <c r="I1493" t="s">
        <v>65</v>
      </c>
      <c r="J1493" s="4">
        <v>44083</v>
      </c>
      <c r="K1493" s="4">
        <v>44150</v>
      </c>
      <c r="L1493" s="3">
        <f>IF(K1493&lt;&gt;0,K1493-J1493,"")</f>
        <v>67</v>
      </c>
      <c r="M1493" s="4">
        <v>44144</v>
      </c>
      <c r="N1493">
        <f>M1493-J1493</f>
        <v>61</v>
      </c>
      <c r="O1493">
        <v>0</v>
      </c>
      <c r="P1493" t="e">
        <f>VLOOKUP(F1493,#REF!,3,FALSE)</f>
        <v>#REF!</v>
      </c>
      <c r="Q1493">
        <f>IF(OR(ISNUMBER(SEARCH("高等数学",E1493)),ISNUMBER(SEARCH("数学分析",E1493)),ISNUMBER(SEARCH("微积分",E1493))),1,IF(OR(ISNUMBER(SEARCH("概率",E1493)),ISNUMBER(SEARCH("数理统计",E1493)),ISNUMBER(SEARCH("统计",E1493))),2,IF(ISNUMBER(SEARCH("代数",E1493)),3,IF(OR(ISNUMBER(SEARCH("运筹",E1493)),ISNUMBER(SEARCH("优化",E1493))),4,0))))</f>
        <v>0</v>
      </c>
      <c r="R1493" t="str">
        <f>IF(AND(Q1493&gt;0,O1493=1),Q1493&amp;"-"&amp;E1493,"")</f>
        <v/>
      </c>
      <c r="S1493" t="s">
        <v>28</v>
      </c>
      <c r="T1493">
        <v>1</v>
      </c>
      <c r="U1493">
        <v>1</v>
      </c>
      <c r="V1493" t="s">
        <v>28</v>
      </c>
      <c r="W1493">
        <v>11</v>
      </c>
      <c r="X1493">
        <v>1</v>
      </c>
      <c r="Y1493">
        <v>15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e">
        <f>VLOOKUP(A1493,#REF!,4,FALSE)</f>
        <v>#REF!</v>
      </c>
      <c r="AW1493" t="e">
        <f>VLOOKUP(A1493,#REF!,5,FALSE)</f>
        <v>#REF!</v>
      </c>
      <c r="AX1493">
        <f>SUMIF(量化书目统计!A:A,H1493,量化书目统计!G:G)</f>
        <v>0</v>
      </c>
    </row>
    <row r="1494" spans="1:50" x14ac:dyDescent="0.3">
      <c r="A1494" t="s">
        <v>1849</v>
      </c>
      <c r="B1494" t="s">
        <v>539</v>
      </c>
      <c r="C1494" t="s">
        <v>34</v>
      </c>
      <c r="D1494">
        <v>5</v>
      </c>
      <c r="E1494" t="s">
        <v>1850</v>
      </c>
      <c r="F1494" s="1" t="s">
        <v>1851</v>
      </c>
      <c r="G1494" t="s">
        <v>1852</v>
      </c>
      <c r="H1494" t="e">
        <f>VLOOKUP(F1494,#REF!,2,FALSE)</f>
        <v>#REF!</v>
      </c>
      <c r="I1494" t="s">
        <v>158</v>
      </c>
      <c r="J1494" s="4">
        <v>44344</v>
      </c>
      <c r="K1494" s="4">
        <v>44372</v>
      </c>
      <c r="L1494" s="3">
        <f>IF(K1494&lt;&gt;0,K1494-J1494,"")</f>
        <v>28</v>
      </c>
      <c r="M1494" s="4">
        <v>44404</v>
      </c>
      <c r="N1494">
        <f>M1494-J1494</f>
        <v>60</v>
      </c>
      <c r="O1494">
        <v>0</v>
      </c>
      <c r="P1494" t="e">
        <f>VLOOKUP(F1494,#REF!,3,FALSE)</f>
        <v>#REF!</v>
      </c>
      <c r="Q1494">
        <f>IF(OR(ISNUMBER(SEARCH("高等数学",E1494)),ISNUMBER(SEARCH("数学分析",E1494)),ISNUMBER(SEARCH("微积分",E1494))),1,IF(OR(ISNUMBER(SEARCH("概率",E1494)),ISNUMBER(SEARCH("数理统计",E1494)),ISNUMBER(SEARCH("统计",E1494))),2,IF(ISNUMBER(SEARCH("代数",E1494)),3,IF(OR(ISNUMBER(SEARCH("运筹",E1494)),ISNUMBER(SEARCH("优化",E1494))),4,0))))</f>
        <v>0</v>
      </c>
      <c r="R1494" t="str">
        <f>IF(AND(Q1494&gt;0,O1494=1),Q1494&amp;"-"&amp;E1494,"")</f>
        <v/>
      </c>
      <c r="S1494" t="s">
        <v>80</v>
      </c>
      <c r="T1494">
        <v>13</v>
      </c>
      <c r="U1494">
        <v>1</v>
      </c>
      <c r="V1494" t="s">
        <v>80</v>
      </c>
      <c r="W1494">
        <v>17</v>
      </c>
      <c r="X1494">
        <v>33</v>
      </c>
      <c r="Y1494">
        <v>13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e">
        <f>VLOOKUP(A1494,#REF!,4,FALSE)</f>
        <v>#REF!</v>
      </c>
      <c r="AW1494" t="e">
        <f>VLOOKUP(A1494,#REF!,5,FALSE)</f>
        <v>#REF!</v>
      </c>
      <c r="AX1494">
        <f>SUMIF(量化书目统计!A:A,H1494,量化书目统计!G:G)</f>
        <v>0</v>
      </c>
    </row>
    <row r="1495" spans="1:50" x14ac:dyDescent="0.3">
      <c r="A1495" t="s">
        <v>1853</v>
      </c>
      <c r="B1495" t="s">
        <v>539</v>
      </c>
      <c r="C1495" t="s">
        <v>106</v>
      </c>
      <c r="D1495">
        <v>4</v>
      </c>
      <c r="E1495" t="s">
        <v>1181</v>
      </c>
      <c r="F1495" s="1" t="s">
        <v>1182</v>
      </c>
      <c r="G1495" t="s">
        <v>1183</v>
      </c>
      <c r="H1495" t="e">
        <f>VLOOKUP(F1495,#REF!,2,FALSE)</f>
        <v>#REF!</v>
      </c>
      <c r="I1495" t="s">
        <v>317</v>
      </c>
      <c r="J1495" s="4">
        <v>44297</v>
      </c>
      <c r="K1495" s="4">
        <v>44365</v>
      </c>
      <c r="L1495" s="3">
        <f>IF(K1495&lt;&gt;0,K1495-J1495,"")</f>
        <v>68</v>
      </c>
      <c r="M1495" s="4">
        <v>44365</v>
      </c>
      <c r="N1495">
        <f>M1495-J1495</f>
        <v>68</v>
      </c>
      <c r="O1495">
        <v>0</v>
      </c>
      <c r="P1495" t="e">
        <f>VLOOKUP(F1495,#REF!,3,FALSE)</f>
        <v>#REF!</v>
      </c>
      <c r="Q1495">
        <f>IF(OR(ISNUMBER(SEARCH("高等数学",E1495)),ISNUMBER(SEARCH("数学分析",E1495)),ISNUMBER(SEARCH("微积分",E1495))),1,IF(OR(ISNUMBER(SEARCH("概率",E1495)),ISNUMBER(SEARCH("数理统计",E1495)),ISNUMBER(SEARCH("统计",E1495))),2,IF(ISNUMBER(SEARCH("代数",E1495)),3,IF(OR(ISNUMBER(SEARCH("运筹",E1495)),ISNUMBER(SEARCH("优化",E1495))),4,0))))</f>
        <v>0</v>
      </c>
      <c r="R1495" t="str">
        <f>IF(AND(Q1495&gt;0,O1495=1),Q1495&amp;"-"&amp;E1495,"")</f>
        <v/>
      </c>
      <c r="S1495" t="s">
        <v>80</v>
      </c>
      <c r="T1495">
        <v>6</v>
      </c>
      <c r="U1495">
        <v>1</v>
      </c>
      <c r="V1495" t="s">
        <v>80</v>
      </c>
      <c r="W1495">
        <v>16</v>
      </c>
      <c r="X1495">
        <v>26</v>
      </c>
      <c r="Y1495">
        <v>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e">
        <f>VLOOKUP(A1495,#REF!,4,FALSE)</f>
        <v>#REF!</v>
      </c>
      <c r="AW1495" t="e">
        <f>VLOOKUP(A1495,#REF!,5,FALSE)</f>
        <v>#REF!</v>
      </c>
      <c r="AX1495">
        <f>SUMIF(量化书目统计!A:A,H1495,量化书目统计!G:G)</f>
        <v>0</v>
      </c>
    </row>
    <row r="1496" spans="1:50" x14ac:dyDescent="0.3">
      <c r="A1496" t="s">
        <v>1854</v>
      </c>
      <c r="B1496" t="s">
        <v>539</v>
      </c>
      <c r="C1496" t="s">
        <v>117</v>
      </c>
      <c r="D1496">
        <v>4</v>
      </c>
      <c r="E1496" t="s">
        <v>1115</v>
      </c>
      <c r="F1496" s="1" t="s">
        <v>1116</v>
      </c>
      <c r="G1496" t="s">
        <v>1117</v>
      </c>
      <c r="H1496" t="e">
        <f>VLOOKUP(F1496,#REF!,2,FALSE)</f>
        <v>#REF!</v>
      </c>
      <c r="I1496" t="s">
        <v>49</v>
      </c>
      <c r="J1496" s="4">
        <v>44917</v>
      </c>
      <c r="K1496" s="4">
        <v>44982</v>
      </c>
      <c r="L1496" s="3">
        <f>IF(K1496&lt;&gt;0,K1496-J1496,"")</f>
        <v>65</v>
      </c>
      <c r="M1496" s="4">
        <v>44986</v>
      </c>
      <c r="N1496">
        <f>M1496-J1496</f>
        <v>69</v>
      </c>
      <c r="O1496">
        <v>0</v>
      </c>
      <c r="P1496" t="e">
        <f>VLOOKUP(F1496,#REF!,3,FALSE)</f>
        <v>#REF!</v>
      </c>
      <c r="Q1496">
        <f>IF(OR(ISNUMBER(SEARCH("高等数学",E1496)),ISNUMBER(SEARCH("数学分析",E1496)),ISNUMBER(SEARCH("微积分",E1496))),1,IF(OR(ISNUMBER(SEARCH("概率",E1496)),ISNUMBER(SEARCH("数理统计",E1496)),ISNUMBER(SEARCH("统计",E1496))),2,IF(ISNUMBER(SEARCH("代数",E1496)),3,IF(OR(ISNUMBER(SEARCH("运筹",E1496)),ISNUMBER(SEARCH("优化",E1496))),4,0))))</f>
        <v>0</v>
      </c>
      <c r="R1496" t="str">
        <f>IF(AND(Q1496&gt;0,O1496=1),Q1496&amp;"-"&amp;E1496,"")</f>
        <v/>
      </c>
      <c r="S1496" t="s">
        <v>43</v>
      </c>
      <c r="U1496">
        <v>1</v>
      </c>
      <c r="V1496" t="s">
        <v>43</v>
      </c>
      <c r="X1496">
        <v>80</v>
      </c>
      <c r="Y1496">
        <v>9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e">
        <f>VLOOKUP(A1496,#REF!,4,FALSE)</f>
        <v>#REF!</v>
      </c>
      <c r="AW1496" t="e">
        <f>VLOOKUP(A1496,#REF!,5,FALSE)</f>
        <v>#REF!</v>
      </c>
      <c r="AX1496">
        <f>SUMIF(量化书目统计!A:A,H1496,量化书目统计!G:G)</f>
        <v>0</v>
      </c>
    </row>
    <row r="1497" spans="1:50" x14ac:dyDescent="0.3">
      <c r="A1497" t="s">
        <v>178</v>
      </c>
      <c r="B1497" t="s">
        <v>22</v>
      </c>
      <c r="C1497" t="s">
        <v>179</v>
      </c>
      <c r="D1497">
        <v>5</v>
      </c>
      <c r="E1497" t="s">
        <v>180</v>
      </c>
      <c r="F1497" s="1" t="s">
        <v>181</v>
      </c>
      <c r="G1497" t="s">
        <v>182</v>
      </c>
      <c r="H1497" t="e">
        <f>VLOOKUP(F1497,#REF!,2,FALSE)</f>
        <v>#REF!</v>
      </c>
      <c r="I1497" t="s">
        <v>183</v>
      </c>
      <c r="J1497" s="4">
        <v>44621</v>
      </c>
      <c r="K1497" s="4">
        <v>44626</v>
      </c>
      <c r="L1497" s="3">
        <f>IF(K1497&lt;&gt;0,K1497-J1497,"")</f>
        <v>5</v>
      </c>
      <c r="M1497" s="4">
        <v>44686</v>
      </c>
      <c r="N1497">
        <f>M1497-J1497</f>
        <v>65</v>
      </c>
      <c r="O1497">
        <v>0</v>
      </c>
      <c r="P1497" t="e">
        <f>VLOOKUP(F1497,#REF!,3,FALSE)</f>
        <v>#REF!</v>
      </c>
      <c r="Q1497">
        <f>IF(OR(ISNUMBER(SEARCH("高等数学",E1497)),ISNUMBER(SEARCH("数学分析",E1497)),ISNUMBER(SEARCH("微积分",E1497))),1,IF(OR(ISNUMBER(SEARCH("概率",E1497)),ISNUMBER(SEARCH("数理统计",E1497)),ISNUMBER(SEARCH("统计",E1497))),2,IF(ISNUMBER(SEARCH("代数",E1497)),3,IF(OR(ISNUMBER(SEARCH("运筹",E1497)),ISNUMBER(SEARCH("优化",E1497))),4,0))))</f>
        <v>0</v>
      </c>
      <c r="R1497" t="str">
        <f>IF(AND(Q1497&gt;0,O1497=1),Q1497&amp;"-"&amp;E1497,"")</f>
        <v/>
      </c>
      <c r="S1497" t="s">
        <v>99</v>
      </c>
      <c r="T1497">
        <v>3</v>
      </c>
      <c r="U1497">
        <v>1</v>
      </c>
      <c r="V1497" t="s">
        <v>99</v>
      </c>
      <c r="W1497">
        <v>4</v>
      </c>
      <c r="X1497">
        <v>63</v>
      </c>
      <c r="Y1497">
        <v>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e">
        <f>VLOOKUP(A1497,#REF!,4,FALSE)</f>
        <v>#REF!</v>
      </c>
      <c r="AW1497" t="e">
        <f>VLOOKUP(A1497,#REF!,5,FALSE)</f>
        <v>#REF!</v>
      </c>
      <c r="AX1497">
        <f>SUMIF(量化书目统计!A:A,H1497,量化书目统计!G:G)</f>
        <v>0</v>
      </c>
    </row>
    <row r="1498" spans="1:50" x14ac:dyDescent="0.3">
      <c r="A1498" t="s">
        <v>1855</v>
      </c>
      <c r="B1498" t="s">
        <v>539</v>
      </c>
      <c r="C1498" t="s">
        <v>106</v>
      </c>
      <c r="D1498">
        <v>4</v>
      </c>
      <c r="E1498" t="s">
        <v>1856</v>
      </c>
      <c r="F1498" s="1" t="s">
        <v>1857</v>
      </c>
      <c r="G1498" t="s">
        <v>1858</v>
      </c>
      <c r="H1498" t="e">
        <f>VLOOKUP(F1498,#REF!,2,FALSE)</f>
        <v>#REF!</v>
      </c>
      <c r="I1498" t="s">
        <v>1417</v>
      </c>
      <c r="J1498" s="4">
        <v>44560</v>
      </c>
      <c r="K1498" s="4">
        <v>44560</v>
      </c>
      <c r="L1498" s="3">
        <f>IF(K1498&lt;&gt;0,K1498-J1498,"")</f>
        <v>0</v>
      </c>
      <c r="M1498" s="4">
        <v>44620</v>
      </c>
      <c r="N1498">
        <f>M1498-J1498</f>
        <v>60</v>
      </c>
      <c r="O1498">
        <v>0</v>
      </c>
      <c r="P1498" t="e">
        <f>VLOOKUP(F1498,#REF!,3,FALSE)</f>
        <v>#REF!</v>
      </c>
      <c r="Q1498">
        <f>IF(OR(ISNUMBER(SEARCH("高等数学",E1498)),ISNUMBER(SEARCH("数学分析",E1498)),ISNUMBER(SEARCH("微积分",E1498))),1,IF(OR(ISNUMBER(SEARCH("概率",E1498)),ISNUMBER(SEARCH("数理统计",E1498)),ISNUMBER(SEARCH("统计",E1498))),2,IF(ISNUMBER(SEARCH("代数",E1498)),3,IF(OR(ISNUMBER(SEARCH("运筹",E1498)),ISNUMBER(SEARCH("优化",E1498))),4,0))))</f>
        <v>0</v>
      </c>
      <c r="R1498" t="str">
        <f>IF(AND(Q1498&gt;0,O1498=1),Q1498&amp;"-"&amp;E1498,"")</f>
        <v/>
      </c>
      <c r="S1498" t="s">
        <v>38</v>
      </c>
      <c r="T1498">
        <v>17</v>
      </c>
      <c r="U1498">
        <v>1</v>
      </c>
      <c r="V1498" t="s">
        <v>38</v>
      </c>
      <c r="W1498">
        <v>17</v>
      </c>
      <c r="X1498">
        <v>57</v>
      </c>
      <c r="Y1498">
        <v>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e">
        <f>VLOOKUP(A1498,#REF!,4,FALSE)</f>
        <v>#REF!</v>
      </c>
      <c r="AW1498" t="e">
        <f>VLOOKUP(A1498,#REF!,5,FALSE)</f>
        <v>#REF!</v>
      </c>
      <c r="AX1498">
        <f>SUMIF(量化书目统计!A:A,H1498,量化书目统计!G:G)</f>
        <v>0</v>
      </c>
    </row>
    <row r="1499" spans="1:50" x14ac:dyDescent="0.3">
      <c r="A1499" t="s">
        <v>1862</v>
      </c>
      <c r="B1499" t="s">
        <v>539</v>
      </c>
      <c r="C1499" t="s">
        <v>106</v>
      </c>
      <c r="D1499">
        <v>4</v>
      </c>
      <c r="E1499" t="s">
        <v>1863</v>
      </c>
      <c r="F1499" s="1" t="s">
        <v>1864</v>
      </c>
      <c r="G1499" t="s">
        <v>1865</v>
      </c>
      <c r="H1499" t="e">
        <f>VLOOKUP(F1499,#REF!,2,FALSE)</f>
        <v>#REF!</v>
      </c>
      <c r="I1499" t="s">
        <v>158</v>
      </c>
      <c r="J1499" s="4">
        <v>44792</v>
      </c>
      <c r="K1499" s="4">
        <v>44883</v>
      </c>
      <c r="L1499" s="3">
        <f>IF(K1499&lt;&gt;0,K1499-J1499,"")</f>
        <v>91</v>
      </c>
      <c r="M1499" s="4">
        <v>44852</v>
      </c>
      <c r="N1499">
        <f>M1499-J1499</f>
        <v>60</v>
      </c>
      <c r="O1499">
        <v>0</v>
      </c>
      <c r="P1499" t="e">
        <f>VLOOKUP(F1499,#REF!,3,FALSE)</f>
        <v>#REF!</v>
      </c>
      <c r="Q1499">
        <f>IF(OR(ISNUMBER(SEARCH("高等数学",E1499)),ISNUMBER(SEARCH("数学分析",E1499)),ISNUMBER(SEARCH("微积分",E1499))),1,IF(OR(ISNUMBER(SEARCH("概率",E1499)),ISNUMBER(SEARCH("数理统计",E1499)),ISNUMBER(SEARCH("统计",E1499))),2,IF(ISNUMBER(SEARCH("代数",E1499)),3,IF(OR(ISNUMBER(SEARCH("运筹",E1499)),ISNUMBER(SEARCH("优化",E1499))),4,0))))</f>
        <v>0</v>
      </c>
      <c r="R1499" t="str">
        <f>IF(AND(Q1499&gt;0,O1499=1),Q1499&amp;"-"&amp;E1499,"")</f>
        <v/>
      </c>
      <c r="S1499" t="s">
        <v>43</v>
      </c>
      <c r="U1499">
        <v>1</v>
      </c>
      <c r="V1499" t="s">
        <v>43</v>
      </c>
      <c r="X1499">
        <v>80</v>
      </c>
      <c r="Y1499">
        <v>5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 t="e">
        <f>VLOOKUP(A1499,#REF!,4,FALSE)</f>
        <v>#REF!</v>
      </c>
      <c r="AW1499" t="e">
        <f>VLOOKUP(A1499,#REF!,5,FALSE)</f>
        <v>#REF!</v>
      </c>
      <c r="AX1499">
        <f>SUMIF(量化书目统计!A:A,H1499,量化书目统计!G:G)</f>
        <v>0</v>
      </c>
    </row>
    <row r="1500" spans="1:50" x14ac:dyDescent="0.3">
      <c r="A1500" t="s">
        <v>1866</v>
      </c>
      <c r="B1500" t="s">
        <v>539</v>
      </c>
      <c r="C1500" t="s">
        <v>45</v>
      </c>
      <c r="D1500">
        <v>5</v>
      </c>
      <c r="E1500" t="s">
        <v>1867</v>
      </c>
      <c r="F1500" s="1" t="s">
        <v>1868</v>
      </c>
      <c r="G1500" t="s">
        <v>1869</v>
      </c>
      <c r="H1500" t="e">
        <f>VLOOKUP(F1500,#REF!,2,FALSE)</f>
        <v>#REF!</v>
      </c>
      <c r="I1500" t="s">
        <v>49</v>
      </c>
      <c r="J1500" s="4">
        <v>44286</v>
      </c>
      <c r="K1500" s="4">
        <v>44305</v>
      </c>
      <c r="L1500" s="3">
        <f>IF(K1500&lt;&gt;0,K1500-J1500,"")</f>
        <v>19</v>
      </c>
      <c r="M1500" s="4">
        <v>44305</v>
      </c>
      <c r="N1500">
        <f>M1500-J1500</f>
        <v>19</v>
      </c>
      <c r="O1500">
        <v>0</v>
      </c>
      <c r="P1500" t="e">
        <f>VLOOKUP(F1500,#REF!,3,FALSE)</f>
        <v>#REF!</v>
      </c>
      <c r="Q1500">
        <f>IF(OR(ISNUMBER(SEARCH("高等数学",E1500)),ISNUMBER(SEARCH("数学分析",E1500)),ISNUMBER(SEARCH("微积分",E1500))),1,IF(OR(ISNUMBER(SEARCH("概率",E1500)),ISNUMBER(SEARCH("数理统计",E1500)),ISNUMBER(SEARCH("统计",E1500))),2,IF(ISNUMBER(SEARCH("代数",E1500)),3,IF(OR(ISNUMBER(SEARCH("运筹",E1500)),ISNUMBER(SEARCH("优化",E1500))),4,0))))</f>
        <v>0</v>
      </c>
      <c r="R1500" t="str">
        <f>IF(AND(Q1500&gt;0,O1500=1),Q1500&amp;"-"&amp;E1500,"")</f>
        <v/>
      </c>
      <c r="S1500" t="s">
        <v>80</v>
      </c>
      <c r="T1500">
        <v>5</v>
      </c>
      <c r="U1500">
        <v>1</v>
      </c>
      <c r="V1500" t="s">
        <v>80</v>
      </c>
      <c r="W1500">
        <v>8</v>
      </c>
      <c r="X1500">
        <v>25</v>
      </c>
      <c r="Y1500">
        <v>15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e">
        <f>VLOOKUP(A1500,#REF!,4,FALSE)</f>
        <v>#REF!</v>
      </c>
      <c r="AW1500" t="e">
        <f>VLOOKUP(A1500,#REF!,5,FALSE)</f>
        <v>#REF!</v>
      </c>
      <c r="AX1500">
        <f>SUMIF(量化书目统计!A:A,H1500,量化书目统计!G:G)</f>
        <v>0</v>
      </c>
    </row>
    <row r="1501" spans="1:50" x14ac:dyDescent="0.3">
      <c r="A1501" t="s">
        <v>1870</v>
      </c>
      <c r="B1501" t="s">
        <v>539</v>
      </c>
      <c r="C1501" t="s">
        <v>205</v>
      </c>
      <c r="D1501">
        <v>1</v>
      </c>
      <c r="E1501" t="s">
        <v>674</v>
      </c>
      <c r="F1501" s="1" t="s">
        <v>1871</v>
      </c>
      <c r="G1501" t="s">
        <v>1872</v>
      </c>
      <c r="H1501" t="e">
        <f>VLOOKUP(F1501,#REF!,2,FALSE)</f>
        <v>#REF!</v>
      </c>
      <c r="I1501" t="s">
        <v>32</v>
      </c>
      <c r="J1501" s="4">
        <v>44309</v>
      </c>
      <c r="K1501" s="4">
        <v>44349</v>
      </c>
      <c r="L1501" s="3">
        <f>IF(K1501&lt;&gt;0,K1501-J1501,"")</f>
        <v>40</v>
      </c>
      <c r="M1501" s="4">
        <v>44369</v>
      </c>
      <c r="N1501">
        <f>M1501-J1501</f>
        <v>60</v>
      </c>
      <c r="O1501">
        <v>0</v>
      </c>
      <c r="P1501" t="e">
        <f>VLOOKUP(F1501,#REF!,3,FALSE)</f>
        <v>#REF!</v>
      </c>
      <c r="Q1501">
        <f>IF(OR(ISNUMBER(SEARCH("高等数学",E1501)),ISNUMBER(SEARCH("数学分析",E1501)),ISNUMBER(SEARCH("微积分",E1501))),1,IF(OR(ISNUMBER(SEARCH("概率",E1501)),ISNUMBER(SEARCH("数理统计",E1501)),ISNUMBER(SEARCH("统计",E1501))),2,IF(ISNUMBER(SEARCH("代数",E1501)),3,IF(OR(ISNUMBER(SEARCH("运筹",E1501)),ISNUMBER(SEARCH("优化",E1501))),4,0))))</f>
        <v>0</v>
      </c>
      <c r="R1501" t="str">
        <f>IF(AND(Q1501&gt;0,O1501=1),Q1501&amp;"-"&amp;E1501,"")</f>
        <v/>
      </c>
      <c r="S1501" t="s">
        <v>80</v>
      </c>
      <c r="T1501">
        <v>8</v>
      </c>
      <c r="U1501">
        <v>1</v>
      </c>
      <c r="V1501" t="s">
        <v>80</v>
      </c>
      <c r="W1501">
        <v>14</v>
      </c>
      <c r="X1501">
        <v>28</v>
      </c>
      <c r="Y1501">
        <v>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e">
        <f>VLOOKUP(A1501,#REF!,4,FALSE)</f>
        <v>#REF!</v>
      </c>
      <c r="AW1501" t="e">
        <f>VLOOKUP(A1501,#REF!,5,FALSE)</f>
        <v>#REF!</v>
      </c>
      <c r="AX1501">
        <f>SUMIF(量化书目统计!A:A,H1501,量化书目统计!G:G)</f>
        <v>0</v>
      </c>
    </row>
    <row r="1502" spans="1:50" x14ac:dyDescent="0.3">
      <c r="A1502" t="s">
        <v>1873</v>
      </c>
      <c r="B1502" t="s">
        <v>539</v>
      </c>
      <c r="C1502" t="s">
        <v>106</v>
      </c>
      <c r="D1502">
        <v>4</v>
      </c>
      <c r="E1502" t="s">
        <v>1874</v>
      </c>
      <c r="F1502" s="1" t="s">
        <v>1875</v>
      </c>
      <c r="G1502" t="s">
        <v>1876</v>
      </c>
      <c r="H1502" t="e">
        <f>VLOOKUP(F1502,#REF!,2,FALSE)</f>
        <v>#REF!</v>
      </c>
      <c r="I1502" t="s">
        <v>53</v>
      </c>
      <c r="J1502" s="4">
        <v>44196</v>
      </c>
      <c r="K1502" s="4">
        <v>44211</v>
      </c>
      <c r="L1502" s="3">
        <f>IF(K1502&lt;&gt;0,K1502-J1502,"")</f>
        <v>15</v>
      </c>
      <c r="M1502" s="4">
        <v>44260</v>
      </c>
      <c r="N1502">
        <f>M1502-J1502</f>
        <v>64</v>
      </c>
      <c r="O1502">
        <v>0</v>
      </c>
      <c r="P1502" t="e">
        <f>VLOOKUP(F1502,#REF!,3,FALSE)</f>
        <v>#REF!</v>
      </c>
      <c r="Q1502">
        <f>IF(OR(ISNUMBER(SEARCH("高等数学",E1502)),ISNUMBER(SEARCH("数学分析",E1502)),ISNUMBER(SEARCH("微积分",E1502))),1,IF(OR(ISNUMBER(SEARCH("概率",E1502)),ISNUMBER(SEARCH("数理统计",E1502)),ISNUMBER(SEARCH("统计",E1502))),2,IF(ISNUMBER(SEARCH("代数",E1502)),3,IF(OR(ISNUMBER(SEARCH("运筹",E1502)),ISNUMBER(SEARCH("优化",E1502))),4,0))))</f>
        <v>0</v>
      </c>
      <c r="R1502" t="str">
        <f>IF(AND(Q1502&gt;0,O1502=1),Q1502&amp;"-"&amp;E1502,"")</f>
        <v/>
      </c>
      <c r="S1502" t="s">
        <v>28</v>
      </c>
      <c r="T1502">
        <v>17</v>
      </c>
      <c r="U1502">
        <v>1</v>
      </c>
      <c r="V1502" t="s">
        <v>28</v>
      </c>
      <c r="W1502">
        <v>18</v>
      </c>
      <c r="X1502">
        <v>17</v>
      </c>
      <c r="Y1502">
        <v>10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e">
        <f>VLOOKUP(A1502,#REF!,4,FALSE)</f>
        <v>#REF!</v>
      </c>
      <c r="AW1502" t="e">
        <f>VLOOKUP(A1502,#REF!,5,FALSE)</f>
        <v>#REF!</v>
      </c>
      <c r="AX1502">
        <f>SUMIF(量化书目统计!A:A,H1502,量化书目统计!G:G)</f>
        <v>0</v>
      </c>
    </row>
    <row r="1503" spans="1:50" x14ac:dyDescent="0.3">
      <c r="A1503" t="s">
        <v>1877</v>
      </c>
      <c r="B1503" t="s">
        <v>539</v>
      </c>
      <c r="C1503" t="s">
        <v>423</v>
      </c>
      <c r="D1503">
        <v>5</v>
      </c>
      <c r="E1503" t="s">
        <v>145</v>
      </c>
      <c r="F1503" s="1" t="s">
        <v>1878</v>
      </c>
      <c r="G1503" t="s">
        <v>1879</v>
      </c>
      <c r="H1503" t="e">
        <f>VLOOKUP(F1503,#REF!,2,FALSE)</f>
        <v>#REF!</v>
      </c>
      <c r="I1503" t="s">
        <v>32</v>
      </c>
      <c r="J1503" s="4">
        <v>44095</v>
      </c>
      <c r="K1503" s="4">
        <v>44095</v>
      </c>
      <c r="L1503" s="3">
        <f>IF(K1503&lt;&gt;0,K1503-J1503,"")</f>
        <v>0</v>
      </c>
      <c r="M1503" s="4">
        <v>44155</v>
      </c>
      <c r="N1503">
        <f>M1503-J1503</f>
        <v>60</v>
      </c>
      <c r="O1503">
        <v>0</v>
      </c>
      <c r="P1503" t="e">
        <f>VLOOKUP(F1503,#REF!,3,FALSE)</f>
        <v>#REF!</v>
      </c>
      <c r="Q1503">
        <f>IF(OR(ISNUMBER(SEARCH("高等数学",E1503)),ISNUMBER(SEARCH("数学分析",E1503)),ISNUMBER(SEARCH("微积分",E1503))),1,IF(OR(ISNUMBER(SEARCH("概率",E1503)),ISNUMBER(SEARCH("数理统计",E1503)),ISNUMBER(SEARCH("统计",E1503))),2,IF(ISNUMBER(SEARCH("代数",E1503)),3,IF(OR(ISNUMBER(SEARCH("运筹",E1503)),ISNUMBER(SEARCH("优化",E1503))),4,0))))</f>
        <v>0</v>
      </c>
      <c r="R1503" t="str">
        <f>IF(AND(Q1503&gt;0,O1503=1),Q1503&amp;"-"&amp;E1503,"")</f>
        <v/>
      </c>
      <c r="S1503" t="s">
        <v>28</v>
      </c>
      <c r="T1503">
        <v>3</v>
      </c>
      <c r="U1503">
        <v>1</v>
      </c>
      <c r="V1503" t="s">
        <v>28</v>
      </c>
      <c r="W1503">
        <v>3</v>
      </c>
      <c r="X1503">
        <v>3</v>
      </c>
      <c r="Y1503">
        <v>15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 t="e">
        <f>VLOOKUP(A1503,#REF!,4,FALSE)</f>
        <v>#REF!</v>
      </c>
      <c r="AW1503" t="e">
        <f>VLOOKUP(A1503,#REF!,5,FALSE)</f>
        <v>#REF!</v>
      </c>
      <c r="AX1503">
        <f>SUMIF(量化书目统计!A:A,H1503,量化书目统计!G:G)</f>
        <v>0</v>
      </c>
    </row>
    <row r="1504" spans="1:50" x14ac:dyDescent="0.3">
      <c r="A1504" t="s">
        <v>1880</v>
      </c>
      <c r="B1504" t="s">
        <v>539</v>
      </c>
      <c r="C1504" t="s">
        <v>106</v>
      </c>
      <c r="D1504">
        <v>4</v>
      </c>
      <c r="E1504" t="s">
        <v>1052</v>
      </c>
      <c r="F1504" s="1" t="s">
        <v>1053</v>
      </c>
      <c r="G1504" t="s">
        <v>1054</v>
      </c>
      <c r="H1504" t="e">
        <f>VLOOKUP(F1504,#REF!,2,FALSE)</f>
        <v>#REF!</v>
      </c>
      <c r="I1504" t="s">
        <v>53</v>
      </c>
      <c r="J1504" s="4">
        <v>44351</v>
      </c>
      <c r="K1504" s="4">
        <v>44365</v>
      </c>
      <c r="L1504" s="3">
        <f>IF(K1504&lt;&gt;0,K1504-J1504,"")</f>
        <v>14</v>
      </c>
      <c r="M1504" s="4">
        <v>44365</v>
      </c>
      <c r="N1504">
        <f>M1504-J1504</f>
        <v>14</v>
      </c>
      <c r="O1504">
        <v>0</v>
      </c>
      <c r="P1504" t="e">
        <f>VLOOKUP(F1504,#REF!,3,FALSE)</f>
        <v>#REF!</v>
      </c>
      <c r="Q1504">
        <f>IF(OR(ISNUMBER(SEARCH("高等数学",E1504)),ISNUMBER(SEARCH("数学分析",E1504)),ISNUMBER(SEARCH("微积分",E1504))),1,IF(OR(ISNUMBER(SEARCH("概率",E1504)),ISNUMBER(SEARCH("数理统计",E1504)),ISNUMBER(SEARCH("统计",E1504))),2,IF(ISNUMBER(SEARCH("代数",E1504)),3,IF(OR(ISNUMBER(SEARCH("运筹",E1504)),ISNUMBER(SEARCH("优化",E1504))),4,0))))</f>
        <v>0</v>
      </c>
      <c r="R1504" t="str">
        <f>IF(AND(Q1504&gt;0,O1504=1),Q1504&amp;"-"&amp;E1504,"")</f>
        <v/>
      </c>
      <c r="S1504" t="s">
        <v>80</v>
      </c>
      <c r="T1504">
        <v>14</v>
      </c>
      <c r="U1504">
        <v>2</v>
      </c>
      <c r="V1504" t="s">
        <v>80</v>
      </c>
      <c r="W1504">
        <v>16</v>
      </c>
      <c r="X1504">
        <v>34</v>
      </c>
      <c r="Y1504">
        <v>13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e">
        <f>VLOOKUP(A1504,#REF!,4,FALSE)</f>
        <v>#REF!</v>
      </c>
      <c r="AW1504" t="e">
        <f>VLOOKUP(A1504,#REF!,5,FALSE)</f>
        <v>#REF!</v>
      </c>
      <c r="AX1504">
        <f>SUMIF(量化书目统计!A:A,H1504,量化书目统计!G:G)</f>
        <v>0</v>
      </c>
    </row>
    <row r="1505" spans="1:50" x14ac:dyDescent="0.3">
      <c r="A1505" t="s">
        <v>1881</v>
      </c>
      <c r="B1505" t="s">
        <v>539</v>
      </c>
      <c r="C1505" t="s">
        <v>106</v>
      </c>
      <c r="D1505">
        <v>4</v>
      </c>
      <c r="E1505" t="s">
        <v>524</v>
      </c>
      <c r="F1505" s="1" t="s">
        <v>525</v>
      </c>
      <c r="G1505" t="s">
        <v>526</v>
      </c>
      <c r="H1505" t="e">
        <f>VLOOKUP(F1505,#REF!,2,FALSE)</f>
        <v>#REF!</v>
      </c>
      <c r="I1505" t="s">
        <v>317</v>
      </c>
      <c r="J1505" s="4">
        <v>44297</v>
      </c>
      <c r="K1505" s="4">
        <v>44363</v>
      </c>
      <c r="L1505" s="3">
        <f>IF(K1505&lt;&gt;0,K1505-J1505,"")</f>
        <v>66</v>
      </c>
      <c r="M1505" s="4">
        <v>44357</v>
      </c>
      <c r="N1505">
        <f>M1505-J1505</f>
        <v>60</v>
      </c>
      <c r="O1505">
        <v>0</v>
      </c>
      <c r="P1505" t="e">
        <f>VLOOKUP(F1505,#REF!,3,FALSE)</f>
        <v>#REF!</v>
      </c>
      <c r="Q1505">
        <f>IF(OR(ISNUMBER(SEARCH("高等数学",E1505)),ISNUMBER(SEARCH("数学分析",E1505)),ISNUMBER(SEARCH("微积分",E1505))),1,IF(OR(ISNUMBER(SEARCH("概率",E1505)),ISNUMBER(SEARCH("数理统计",E1505)),ISNUMBER(SEARCH("统计",E1505))),2,IF(ISNUMBER(SEARCH("代数",E1505)),3,IF(OR(ISNUMBER(SEARCH("运筹",E1505)),ISNUMBER(SEARCH("优化",E1505))),4,0))))</f>
        <v>0</v>
      </c>
      <c r="R1505" t="str">
        <f>IF(AND(Q1505&gt;0,O1505=1),Q1505&amp;"-"&amp;E1505,"")</f>
        <v/>
      </c>
      <c r="S1505" t="s">
        <v>80</v>
      </c>
      <c r="T1505">
        <v>6</v>
      </c>
      <c r="U1505">
        <v>1</v>
      </c>
      <c r="V1505" t="s">
        <v>80</v>
      </c>
      <c r="W1505">
        <v>16</v>
      </c>
      <c r="X1505">
        <v>26</v>
      </c>
      <c r="Y1505">
        <v>11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e">
        <f>VLOOKUP(A1505,#REF!,4,FALSE)</f>
        <v>#REF!</v>
      </c>
      <c r="AW1505" t="e">
        <f>VLOOKUP(A1505,#REF!,5,FALSE)</f>
        <v>#REF!</v>
      </c>
      <c r="AX1505">
        <f>SUMIF(量化书目统计!A:A,H1505,量化书目统计!G:G)</f>
        <v>0</v>
      </c>
    </row>
    <row r="1506" spans="1:50" x14ac:dyDescent="0.3">
      <c r="A1506" t="s">
        <v>1882</v>
      </c>
      <c r="B1506" t="s">
        <v>539</v>
      </c>
      <c r="C1506" t="s">
        <v>117</v>
      </c>
      <c r="D1506">
        <v>4</v>
      </c>
      <c r="E1506" t="s">
        <v>1755</v>
      </c>
      <c r="F1506" s="1" t="s">
        <v>1756</v>
      </c>
      <c r="G1506" t="s">
        <v>1757</v>
      </c>
      <c r="H1506" t="e">
        <f>VLOOKUP(F1506,#REF!,2,FALSE)</f>
        <v>#REF!</v>
      </c>
      <c r="I1506" t="s">
        <v>32</v>
      </c>
      <c r="J1506" s="4">
        <v>43840</v>
      </c>
      <c r="K1506" s="4">
        <v>44090</v>
      </c>
      <c r="L1506" s="3">
        <f>IF(K1506&lt;&gt;0,K1506-J1506,"")</f>
        <v>250</v>
      </c>
      <c r="M1506" s="4">
        <v>44104</v>
      </c>
      <c r="N1506">
        <f>M1506-J1506</f>
        <v>264</v>
      </c>
      <c r="O1506">
        <v>0</v>
      </c>
      <c r="P1506" t="e">
        <f>VLOOKUP(F1506,#REF!,3,FALSE)</f>
        <v>#REF!</v>
      </c>
      <c r="Q1506">
        <f>IF(OR(ISNUMBER(SEARCH("高等数学",E1506)),ISNUMBER(SEARCH("数学分析",E1506)),ISNUMBER(SEARCH("微积分",E1506))),1,IF(OR(ISNUMBER(SEARCH("概率",E1506)),ISNUMBER(SEARCH("数理统计",E1506)),ISNUMBER(SEARCH("统计",E1506))),2,IF(ISNUMBER(SEARCH("代数",E1506)),3,IF(OR(ISNUMBER(SEARCH("运筹",E1506)),ISNUMBER(SEARCH("优化",E1506))),4,0))))</f>
        <v>0</v>
      </c>
      <c r="R1506" t="str">
        <f>IF(AND(Q1506&gt;0,O1506=1),Q1506&amp;"-"&amp;E1506,"")</f>
        <v/>
      </c>
      <c r="S1506" t="s">
        <v>43</v>
      </c>
      <c r="U1506">
        <v>1</v>
      </c>
      <c r="V1506" t="s">
        <v>28</v>
      </c>
      <c r="W1506">
        <v>2</v>
      </c>
      <c r="X1506">
        <v>0</v>
      </c>
      <c r="Y1506">
        <v>13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 t="e">
        <f>VLOOKUP(A1506,#REF!,4,FALSE)</f>
        <v>#REF!</v>
      </c>
      <c r="AW1506" t="e">
        <f>VLOOKUP(A1506,#REF!,5,FALSE)</f>
        <v>#REF!</v>
      </c>
      <c r="AX1506">
        <f>SUMIF(量化书目统计!A:A,H1506,量化书目统计!G:G)</f>
        <v>0</v>
      </c>
    </row>
    <row r="1507" spans="1:50" x14ac:dyDescent="0.3">
      <c r="A1507" t="s">
        <v>1886</v>
      </c>
      <c r="B1507" t="s">
        <v>539</v>
      </c>
      <c r="C1507" t="s">
        <v>106</v>
      </c>
      <c r="D1507">
        <v>4</v>
      </c>
      <c r="E1507" t="s">
        <v>1887</v>
      </c>
      <c r="F1507" s="1" t="s">
        <v>1888</v>
      </c>
      <c r="G1507" t="s">
        <v>1889</v>
      </c>
      <c r="H1507" t="e">
        <f>VLOOKUP(F1507,#REF!,2,FALSE)</f>
        <v>#REF!</v>
      </c>
      <c r="I1507" t="s">
        <v>1417</v>
      </c>
      <c r="J1507" s="4">
        <v>44284</v>
      </c>
      <c r="K1507" s="4">
        <v>44369</v>
      </c>
      <c r="L1507" s="3">
        <f>IF(K1507&lt;&gt;0,K1507-J1507,"")</f>
        <v>85</v>
      </c>
      <c r="M1507" s="4">
        <v>44428</v>
      </c>
      <c r="N1507">
        <f>M1507-J1507</f>
        <v>144</v>
      </c>
      <c r="O1507">
        <v>0</v>
      </c>
      <c r="P1507" t="e">
        <f>VLOOKUP(F1507,#REF!,3,FALSE)</f>
        <v>#REF!</v>
      </c>
      <c r="Q1507">
        <f>IF(OR(ISNUMBER(SEARCH("高等数学",E1507)),ISNUMBER(SEARCH("数学分析",E1507)),ISNUMBER(SEARCH("微积分",E1507))),1,IF(OR(ISNUMBER(SEARCH("概率",E1507)),ISNUMBER(SEARCH("数理统计",E1507)),ISNUMBER(SEARCH("统计",E1507))),2,IF(ISNUMBER(SEARCH("代数",E1507)),3,IF(OR(ISNUMBER(SEARCH("运筹",E1507)),ISNUMBER(SEARCH("优化",E1507))),4,0))))</f>
        <v>0</v>
      </c>
      <c r="R1507" t="str">
        <f>IF(AND(Q1507&gt;0,O1507=1),Q1507&amp;"-"&amp;E1507,"")</f>
        <v/>
      </c>
      <c r="S1507" t="s">
        <v>80</v>
      </c>
      <c r="T1507">
        <v>5</v>
      </c>
      <c r="U1507">
        <v>1</v>
      </c>
      <c r="V1507" t="s">
        <v>80</v>
      </c>
      <c r="W1507">
        <v>17</v>
      </c>
      <c r="X1507">
        <v>25</v>
      </c>
      <c r="Y1507">
        <v>11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e">
        <f>VLOOKUP(A1507,#REF!,4,FALSE)</f>
        <v>#REF!</v>
      </c>
      <c r="AW1507" t="e">
        <f>VLOOKUP(A1507,#REF!,5,FALSE)</f>
        <v>#REF!</v>
      </c>
      <c r="AX1507">
        <f>SUMIF(量化书目统计!A:A,H1507,量化书目统计!G:G)</f>
        <v>0</v>
      </c>
    </row>
    <row r="1508" spans="1:50" x14ac:dyDescent="0.3">
      <c r="A1508" t="s">
        <v>209</v>
      </c>
      <c r="B1508" t="s">
        <v>22</v>
      </c>
      <c r="C1508" t="s">
        <v>61</v>
      </c>
      <c r="D1508">
        <v>10</v>
      </c>
      <c r="E1508" t="s">
        <v>210</v>
      </c>
      <c r="F1508" s="1" t="s">
        <v>211</v>
      </c>
      <c r="G1508" t="s">
        <v>212</v>
      </c>
      <c r="H1508" t="e">
        <f>VLOOKUP(F1508,#REF!,2,FALSE)</f>
        <v>#REF!</v>
      </c>
      <c r="I1508" t="s">
        <v>32</v>
      </c>
      <c r="J1508" s="4">
        <v>44028</v>
      </c>
      <c r="K1508" s="4">
        <v>44251</v>
      </c>
      <c r="L1508" s="3">
        <f>IF(K1508&lt;&gt;0,K1508-J1508,"")</f>
        <v>223</v>
      </c>
      <c r="M1508" s="4">
        <v>44260</v>
      </c>
      <c r="N1508">
        <f>M1508-J1508</f>
        <v>232</v>
      </c>
      <c r="O1508">
        <v>0</v>
      </c>
      <c r="P1508" t="e">
        <f>VLOOKUP(F1508,#REF!,3,FALSE)</f>
        <v>#REF!</v>
      </c>
      <c r="Q1508">
        <f>IF(OR(ISNUMBER(SEARCH("高等数学",E1508)),ISNUMBER(SEARCH("数学分析",E1508)),ISNUMBER(SEARCH("微积分",E1508))),1,IF(OR(ISNUMBER(SEARCH("概率",E1508)),ISNUMBER(SEARCH("数理统计",E1508)),ISNUMBER(SEARCH("统计",E1508))),2,IF(ISNUMBER(SEARCH("代数",E1508)),3,IF(OR(ISNUMBER(SEARCH("运筹",E1508)),ISNUMBER(SEARCH("优化",E1508))),4,0))))</f>
        <v>0</v>
      </c>
      <c r="R1508" t="str">
        <f>IF(AND(Q1508&gt;0,O1508=1),Q1508&amp;"-"&amp;E1508,"")</f>
        <v/>
      </c>
      <c r="S1508" t="s">
        <v>43</v>
      </c>
      <c r="U1508">
        <v>3</v>
      </c>
      <c r="V1508" t="s">
        <v>43</v>
      </c>
      <c r="X1508">
        <v>0</v>
      </c>
      <c r="Y1508">
        <v>15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e">
        <f>VLOOKUP(A1508,#REF!,4,FALSE)</f>
        <v>#REF!</v>
      </c>
      <c r="AW1508" t="e">
        <f>VLOOKUP(A1508,#REF!,5,FALSE)</f>
        <v>#REF!</v>
      </c>
      <c r="AX1508">
        <f>SUMIF(量化书目统计!A:A,H1508,量化书目统计!G:G)</f>
        <v>0</v>
      </c>
    </row>
    <row r="1509" spans="1:50" x14ac:dyDescent="0.3">
      <c r="A1509" t="s">
        <v>1890</v>
      </c>
      <c r="B1509" t="s">
        <v>539</v>
      </c>
      <c r="C1509" t="s">
        <v>106</v>
      </c>
      <c r="D1509">
        <v>4</v>
      </c>
      <c r="E1509" t="s">
        <v>1891</v>
      </c>
      <c r="F1509" s="1" t="s">
        <v>1892</v>
      </c>
      <c r="G1509" t="s">
        <v>1893</v>
      </c>
      <c r="H1509" t="e">
        <f>VLOOKUP(F1509,#REF!,2,FALSE)</f>
        <v>#REF!</v>
      </c>
      <c r="I1509" t="s">
        <v>49</v>
      </c>
      <c r="J1509" s="4">
        <v>44284</v>
      </c>
      <c r="K1509" s="4">
        <v>44360</v>
      </c>
      <c r="L1509" s="3">
        <f>IF(K1509&lt;&gt;0,K1509-J1509,"")</f>
        <v>76</v>
      </c>
      <c r="M1509" s="4">
        <v>44344</v>
      </c>
      <c r="N1509">
        <f>M1509-J1509</f>
        <v>60</v>
      </c>
      <c r="O1509">
        <v>0</v>
      </c>
      <c r="P1509" t="e">
        <f>VLOOKUP(F1509,#REF!,3,FALSE)</f>
        <v>#REF!</v>
      </c>
      <c r="Q1509">
        <f>IF(OR(ISNUMBER(SEARCH("高等数学",E1509)),ISNUMBER(SEARCH("数学分析",E1509)),ISNUMBER(SEARCH("微积分",E1509))),1,IF(OR(ISNUMBER(SEARCH("概率",E1509)),ISNUMBER(SEARCH("数理统计",E1509)),ISNUMBER(SEARCH("统计",E1509))),2,IF(ISNUMBER(SEARCH("代数",E1509)),3,IF(OR(ISNUMBER(SEARCH("运筹",E1509)),ISNUMBER(SEARCH("优化",E1509))),4,0))))</f>
        <v>0</v>
      </c>
      <c r="R1509" t="str">
        <f>IF(AND(Q1509&gt;0,O1509=1),Q1509&amp;"-"&amp;E1509,"")</f>
        <v/>
      </c>
      <c r="S1509" t="s">
        <v>80</v>
      </c>
      <c r="T1509">
        <v>5</v>
      </c>
      <c r="U1509">
        <v>1</v>
      </c>
      <c r="V1509" t="s">
        <v>80</v>
      </c>
      <c r="W1509">
        <v>15</v>
      </c>
      <c r="X1509">
        <v>25</v>
      </c>
      <c r="Y1509">
        <v>15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e">
        <f>VLOOKUP(A1509,#REF!,4,FALSE)</f>
        <v>#REF!</v>
      </c>
      <c r="AW1509" t="e">
        <f>VLOOKUP(A1509,#REF!,5,FALSE)</f>
        <v>#REF!</v>
      </c>
      <c r="AX1509">
        <f>SUMIF(量化书目统计!A:A,H1509,量化书目统计!G:G)</f>
        <v>0</v>
      </c>
    </row>
    <row r="1510" spans="1:50" x14ac:dyDescent="0.3">
      <c r="A1510" t="s">
        <v>1184</v>
      </c>
      <c r="B1510" t="s">
        <v>537</v>
      </c>
      <c r="C1510" t="s">
        <v>149</v>
      </c>
      <c r="D1510">
        <v>5</v>
      </c>
      <c r="E1510" t="s">
        <v>1185</v>
      </c>
      <c r="F1510" s="1" t="s">
        <v>1186</v>
      </c>
      <c r="G1510" t="s">
        <v>1187</v>
      </c>
      <c r="H1510" t="e">
        <f>VLOOKUP(F1510,#REF!,2,FALSE)</f>
        <v>#REF!</v>
      </c>
      <c r="I1510" t="s">
        <v>65</v>
      </c>
      <c r="J1510" s="4">
        <v>43837</v>
      </c>
      <c r="K1510" s="4">
        <v>44012</v>
      </c>
      <c r="L1510" s="3">
        <f>IF(K1510&lt;&gt;0,K1510-J1510,"")</f>
        <v>175</v>
      </c>
      <c r="M1510" s="4">
        <v>44104</v>
      </c>
      <c r="N1510">
        <f>M1510-J1510</f>
        <v>267</v>
      </c>
      <c r="O1510">
        <v>0</v>
      </c>
      <c r="P1510" t="e">
        <f>VLOOKUP(F1510,#REF!,3,FALSE)</f>
        <v>#REF!</v>
      </c>
      <c r="Q1510">
        <f>IF(OR(ISNUMBER(SEARCH("高等数学",E1510)),ISNUMBER(SEARCH("数学分析",E1510)),ISNUMBER(SEARCH("微积分",E1510))),1,IF(OR(ISNUMBER(SEARCH("概率",E1510)),ISNUMBER(SEARCH("数理统计",E1510)),ISNUMBER(SEARCH("统计",E1510))),2,IF(ISNUMBER(SEARCH("代数",E1510)),3,IF(OR(ISNUMBER(SEARCH("运筹",E1510)),ISNUMBER(SEARCH("优化",E1510))),4,0))))</f>
        <v>0</v>
      </c>
      <c r="R1510" t="str">
        <f>IF(AND(Q1510&gt;0,O1510=1),Q1510&amp;"-"&amp;E1510,"")</f>
        <v/>
      </c>
      <c r="S1510" t="s">
        <v>43</v>
      </c>
      <c r="U1510">
        <v>1</v>
      </c>
      <c r="V1510" t="s">
        <v>43</v>
      </c>
      <c r="X1510">
        <v>0</v>
      </c>
      <c r="Y1510">
        <v>15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e">
        <f>VLOOKUP(A1510,#REF!,4,FALSE)</f>
        <v>#REF!</v>
      </c>
      <c r="AW1510" t="e">
        <f>VLOOKUP(A1510,#REF!,5,FALSE)</f>
        <v>#REF!</v>
      </c>
      <c r="AX1510">
        <f>SUMIF(量化书目统计!A:A,H1510,量化书目统计!G:G)</f>
        <v>0</v>
      </c>
    </row>
    <row r="1511" spans="1:50" x14ac:dyDescent="0.3">
      <c r="A1511" t="s">
        <v>1188</v>
      </c>
      <c r="B1511" t="s">
        <v>556</v>
      </c>
      <c r="C1511" t="s">
        <v>257</v>
      </c>
      <c r="D1511">
        <v>5</v>
      </c>
      <c r="E1511" t="s">
        <v>395</v>
      </c>
      <c r="F1511" s="1" t="s">
        <v>396</v>
      </c>
      <c r="G1511" t="s">
        <v>397</v>
      </c>
      <c r="H1511" t="e">
        <f>VLOOKUP(F1511,#REF!,2,FALSE)</f>
        <v>#REF!</v>
      </c>
      <c r="I1511" t="s">
        <v>74</v>
      </c>
      <c r="J1511" s="4">
        <v>44406</v>
      </c>
      <c r="K1511" s="4">
        <v>44559</v>
      </c>
      <c r="L1511" s="3">
        <f>IF(K1511&lt;&gt;0,K1511-J1511,"")</f>
        <v>153</v>
      </c>
      <c r="M1511" s="4">
        <v>44524</v>
      </c>
      <c r="N1511">
        <f>M1511-J1511</f>
        <v>118</v>
      </c>
      <c r="O1511">
        <v>0</v>
      </c>
      <c r="P1511" t="e">
        <f>VLOOKUP(F1511,#REF!,3,FALSE)</f>
        <v>#REF!</v>
      </c>
      <c r="Q1511">
        <f>IF(OR(ISNUMBER(SEARCH("高等数学",E1511)),ISNUMBER(SEARCH("数学分析",E1511)),ISNUMBER(SEARCH("微积分",E1511))),1,IF(OR(ISNUMBER(SEARCH("概率",E1511)),ISNUMBER(SEARCH("数理统计",E1511)),ISNUMBER(SEARCH("统计",E1511))),2,IF(ISNUMBER(SEARCH("代数",E1511)),3,IF(OR(ISNUMBER(SEARCH("运筹",E1511)),ISNUMBER(SEARCH("优化",E1511))),4,0))))</f>
        <v>0</v>
      </c>
      <c r="R1511" t="str">
        <f>IF(AND(Q1511&gt;0,O1511=1),Q1511&amp;"-"&amp;E1511,"")</f>
        <v/>
      </c>
      <c r="S1511" t="s">
        <v>43</v>
      </c>
      <c r="U1511">
        <v>1</v>
      </c>
      <c r="V1511" t="s">
        <v>38</v>
      </c>
      <c r="W1511">
        <v>17</v>
      </c>
      <c r="X1511">
        <v>40</v>
      </c>
      <c r="Y1511">
        <v>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e">
        <f>VLOOKUP(A1511,#REF!,4,FALSE)</f>
        <v>#REF!</v>
      </c>
      <c r="AW1511" t="e">
        <f>VLOOKUP(A1511,#REF!,5,FALSE)</f>
        <v>#REF!</v>
      </c>
      <c r="AX1511">
        <f>SUMIF(量化书目统计!A:A,H1511,量化书目统计!G:G)</f>
        <v>0</v>
      </c>
    </row>
    <row r="1512" spans="1:50" x14ac:dyDescent="0.3">
      <c r="A1512" t="s">
        <v>1189</v>
      </c>
      <c r="B1512" t="s">
        <v>556</v>
      </c>
      <c r="C1512" t="s">
        <v>257</v>
      </c>
      <c r="D1512">
        <v>5</v>
      </c>
      <c r="E1512" t="s">
        <v>483</v>
      </c>
      <c r="F1512" s="1" t="s">
        <v>484</v>
      </c>
      <c r="G1512" t="s">
        <v>485</v>
      </c>
      <c r="H1512" t="e">
        <f>VLOOKUP(F1512,#REF!,2,FALSE)</f>
        <v>#REF!</v>
      </c>
      <c r="I1512" t="s">
        <v>53</v>
      </c>
      <c r="J1512" s="4">
        <v>44226</v>
      </c>
      <c r="K1512" s="4">
        <v>44379</v>
      </c>
      <c r="L1512" s="3">
        <f>IF(K1512&lt;&gt;0,K1512-J1512,"")</f>
        <v>153</v>
      </c>
      <c r="M1512" s="4">
        <v>44286</v>
      </c>
      <c r="N1512">
        <f>M1512-J1512</f>
        <v>60</v>
      </c>
      <c r="O1512">
        <v>0</v>
      </c>
      <c r="P1512" t="e">
        <f>VLOOKUP(F1512,#REF!,3,FALSE)</f>
        <v>#REF!</v>
      </c>
      <c r="Q1512">
        <f>IF(OR(ISNUMBER(SEARCH("高等数学",E1512)),ISNUMBER(SEARCH("数学分析",E1512)),ISNUMBER(SEARCH("微积分",E1512))),1,IF(OR(ISNUMBER(SEARCH("概率",E1512)),ISNUMBER(SEARCH("数理统计",E1512)),ISNUMBER(SEARCH("统计",E1512))),2,IF(ISNUMBER(SEARCH("代数",E1512)),3,IF(OR(ISNUMBER(SEARCH("运筹",E1512)),ISNUMBER(SEARCH("优化",E1512))),4,0))))</f>
        <v>0</v>
      </c>
      <c r="R1512" t="str">
        <f>IF(AND(Q1512&gt;0,O1512=1),Q1512&amp;"-"&amp;E1512,"")</f>
        <v/>
      </c>
      <c r="S1512" t="s">
        <v>43</v>
      </c>
      <c r="U1512">
        <v>1</v>
      </c>
      <c r="V1512" t="s">
        <v>80</v>
      </c>
      <c r="W1512">
        <v>18</v>
      </c>
      <c r="X1512">
        <v>20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e">
        <f>VLOOKUP(A1512,#REF!,4,FALSE)</f>
        <v>#REF!</v>
      </c>
      <c r="AW1512" t="e">
        <f>VLOOKUP(A1512,#REF!,5,FALSE)</f>
        <v>#REF!</v>
      </c>
      <c r="AX1512">
        <f>SUMIF(量化书目统计!A:A,H1512,量化书目统计!G:G)</f>
        <v>0</v>
      </c>
    </row>
    <row r="1513" spans="1:50" x14ac:dyDescent="0.3">
      <c r="A1513" t="s">
        <v>1190</v>
      </c>
      <c r="B1513" t="s">
        <v>556</v>
      </c>
      <c r="C1513" t="s">
        <v>257</v>
      </c>
      <c r="D1513">
        <v>5</v>
      </c>
      <c r="E1513" t="s">
        <v>1052</v>
      </c>
      <c r="F1513" s="1" t="s">
        <v>1053</v>
      </c>
      <c r="G1513" t="s">
        <v>1054</v>
      </c>
      <c r="H1513" t="e">
        <f>VLOOKUP(F1513,#REF!,2,FALSE)</f>
        <v>#REF!</v>
      </c>
      <c r="I1513" t="s">
        <v>53</v>
      </c>
      <c r="J1513" s="4">
        <v>44083</v>
      </c>
      <c r="K1513" s="4">
        <v>44091</v>
      </c>
      <c r="L1513" s="3">
        <f>IF(K1513&lt;&gt;0,K1513-J1513,"")</f>
        <v>8</v>
      </c>
      <c r="M1513" s="4">
        <v>44097</v>
      </c>
      <c r="N1513">
        <f>M1513-J1513</f>
        <v>14</v>
      </c>
      <c r="O1513">
        <v>0</v>
      </c>
      <c r="P1513" t="e">
        <f>VLOOKUP(F1513,#REF!,3,FALSE)</f>
        <v>#REF!</v>
      </c>
      <c r="Q1513">
        <f>IF(OR(ISNUMBER(SEARCH("高等数学",E1513)),ISNUMBER(SEARCH("数学分析",E1513)),ISNUMBER(SEARCH("微积分",E1513))),1,IF(OR(ISNUMBER(SEARCH("概率",E1513)),ISNUMBER(SEARCH("数理统计",E1513)),ISNUMBER(SEARCH("统计",E1513))),2,IF(ISNUMBER(SEARCH("代数",E1513)),3,IF(OR(ISNUMBER(SEARCH("运筹",E1513)),ISNUMBER(SEARCH("优化",E1513))),4,0))))</f>
        <v>0</v>
      </c>
      <c r="R1513" t="str">
        <f>IF(AND(Q1513&gt;0,O1513=1),Q1513&amp;"-"&amp;E1513,"")</f>
        <v/>
      </c>
      <c r="S1513" t="s">
        <v>28</v>
      </c>
      <c r="T1513">
        <v>1</v>
      </c>
      <c r="U1513">
        <v>2</v>
      </c>
      <c r="V1513" t="s">
        <v>28</v>
      </c>
      <c r="W1513">
        <v>2</v>
      </c>
      <c r="X1513">
        <v>1</v>
      </c>
      <c r="Y1513">
        <v>5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e">
        <f>VLOOKUP(A1513,#REF!,4,FALSE)</f>
        <v>#REF!</v>
      </c>
      <c r="AW1513" t="e">
        <f>VLOOKUP(A1513,#REF!,5,FALSE)</f>
        <v>#REF!</v>
      </c>
      <c r="AX1513">
        <f>SUMIF(量化书目统计!A:A,H1513,量化书目统计!G:G)</f>
        <v>0</v>
      </c>
    </row>
    <row r="1514" spans="1:50" x14ac:dyDescent="0.3">
      <c r="A1514" t="s">
        <v>1191</v>
      </c>
      <c r="B1514" t="s">
        <v>556</v>
      </c>
      <c r="C1514" t="s">
        <v>257</v>
      </c>
      <c r="D1514">
        <v>5</v>
      </c>
      <c r="E1514" t="s">
        <v>1096</v>
      </c>
      <c r="F1514" s="1" t="s">
        <v>1192</v>
      </c>
      <c r="G1514" t="s">
        <v>1193</v>
      </c>
      <c r="H1514" t="e">
        <f>VLOOKUP(F1514,#REF!,2,FALSE)</f>
        <v>#REF!</v>
      </c>
      <c r="I1514" t="s">
        <v>158</v>
      </c>
      <c r="J1514" s="4">
        <v>44126</v>
      </c>
      <c r="K1514" s="4">
        <v>44132</v>
      </c>
      <c r="L1514" s="3">
        <f>IF(K1514&lt;&gt;0,K1514-J1514,"")</f>
        <v>6</v>
      </c>
      <c r="M1514" s="4">
        <v>44186</v>
      </c>
      <c r="N1514">
        <f>M1514-J1514</f>
        <v>60</v>
      </c>
      <c r="O1514">
        <v>0</v>
      </c>
      <c r="P1514" t="e">
        <f>VLOOKUP(F1514,#REF!,3,FALSE)</f>
        <v>#REF!</v>
      </c>
      <c r="Q1514">
        <f>IF(OR(ISNUMBER(SEARCH("高等数学",E1514)),ISNUMBER(SEARCH("数学分析",E1514)),ISNUMBER(SEARCH("微积分",E1514))),1,IF(OR(ISNUMBER(SEARCH("概率",E1514)),ISNUMBER(SEARCH("数理统计",E1514)),ISNUMBER(SEARCH("统计",E1514))),2,IF(ISNUMBER(SEARCH("代数",E1514)),3,IF(OR(ISNUMBER(SEARCH("运筹",E1514)),ISNUMBER(SEARCH("优化",E1514))),4,0))))</f>
        <v>0</v>
      </c>
      <c r="R1514" t="str">
        <f>IF(AND(Q1514&gt;0,O1514=1),Q1514&amp;"-"&amp;E1514,"")</f>
        <v/>
      </c>
      <c r="S1514" t="s">
        <v>28</v>
      </c>
      <c r="T1514">
        <v>7</v>
      </c>
      <c r="U1514">
        <v>1</v>
      </c>
      <c r="V1514" t="s">
        <v>28</v>
      </c>
      <c r="W1514">
        <v>8</v>
      </c>
      <c r="X1514">
        <v>7</v>
      </c>
      <c r="Y1514">
        <v>5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e">
        <f>VLOOKUP(A1514,#REF!,4,FALSE)</f>
        <v>#REF!</v>
      </c>
      <c r="AW1514" t="e">
        <f>VLOOKUP(A1514,#REF!,5,FALSE)</f>
        <v>#REF!</v>
      </c>
      <c r="AX1514">
        <f>SUMIF(量化书目统计!A:A,H1514,量化书目统计!G:G)</f>
        <v>0</v>
      </c>
    </row>
    <row r="1515" spans="1:50" x14ac:dyDescent="0.3">
      <c r="A1515" t="s">
        <v>1197</v>
      </c>
      <c r="B1515" t="s">
        <v>556</v>
      </c>
      <c r="C1515" t="s">
        <v>257</v>
      </c>
      <c r="D1515">
        <v>5</v>
      </c>
      <c r="E1515" t="s">
        <v>1142</v>
      </c>
      <c r="F1515" s="1" t="s">
        <v>1198</v>
      </c>
      <c r="G1515" t="s">
        <v>1199</v>
      </c>
      <c r="H1515" t="e">
        <f>VLOOKUP(F1515,#REF!,2,FALSE)</f>
        <v>#REF!</v>
      </c>
      <c r="I1515" t="s">
        <v>32</v>
      </c>
      <c r="J1515" s="4">
        <v>44345</v>
      </c>
      <c r="K1515" s="4">
        <v>44345</v>
      </c>
      <c r="L1515" s="3">
        <f>IF(K1515&lt;&gt;0,K1515-J1515,"")</f>
        <v>0</v>
      </c>
      <c r="M1515" s="4">
        <v>44405</v>
      </c>
      <c r="N1515">
        <f>M1515-J1515</f>
        <v>60</v>
      </c>
      <c r="O1515">
        <v>0</v>
      </c>
      <c r="P1515" t="e">
        <f>VLOOKUP(F1515,#REF!,3,FALSE)</f>
        <v>#REF!</v>
      </c>
      <c r="Q1515">
        <f>IF(OR(ISNUMBER(SEARCH("高等数学",E1515)),ISNUMBER(SEARCH("数学分析",E1515)),ISNUMBER(SEARCH("微积分",E1515))),1,IF(OR(ISNUMBER(SEARCH("概率",E1515)),ISNUMBER(SEARCH("数理统计",E1515)),ISNUMBER(SEARCH("统计",E1515))),2,IF(ISNUMBER(SEARCH("代数",E1515)),3,IF(OR(ISNUMBER(SEARCH("运筹",E1515)),ISNUMBER(SEARCH("优化",E1515))),4,0))))</f>
        <v>0</v>
      </c>
      <c r="R1515" t="str">
        <f>IF(AND(Q1515&gt;0,O1515=1),Q1515&amp;"-"&amp;E1515,"")</f>
        <v/>
      </c>
      <c r="S1515" t="s">
        <v>80</v>
      </c>
      <c r="T1515">
        <v>13</v>
      </c>
      <c r="U1515">
        <v>1</v>
      </c>
      <c r="V1515" t="s">
        <v>80</v>
      </c>
      <c r="W1515">
        <v>13</v>
      </c>
      <c r="X1515">
        <v>33</v>
      </c>
      <c r="Y1515">
        <v>4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e">
        <f>VLOOKUP(A1515,#REF!,4,FALSE)</f>
        <v>#REF!</v>
      </c>
      <c r="AW1515" t="e">
        <f>VLOOKUP(A1515,#REF!,5,FALSE)</f>
        <v>#REF!</v>
      </c>
      <c r="AX1515">
        <f>SUMIF(量化书目统计!A:A,H1515,量化书目统计!G:G)</f>
        <v>0</v>
      </c>
    </row>
    <row r="1516" spans="1:50" x14ac:dyDescent="0.3">
      <c r="A1516" t="s">
        <v>1200</v>
      </c>
      <c r="B1516" t="s">
        <v>556</v>
      </c>
      <c r="C1516" t="s">
        <v>579</v>
      </c>
      <c r="D1516">
        <v>5</v>
      </c>
      <c r="E1516" t="s">
        <v>288</v>
      </c>
      <c r="F1516" s="1" t="s">
        <v>289</v>
      </c>
      <c r="G1516" t="s">
        <v>290</v>
      </c>
      <c r="H1516" t="e">
        <f>VLOOKUP(F1516,#REF!,2,FALSE)</f>
        <v>#REF!</v>
      </c>
      <c r="I1516" t="s">
        <v>53</v>
      </c>
      <c r="J1516" s="4">
        <v>44484</v>
      </c>
      <c r="K1516" s="4">
        <v>44501</v>
      </c>
      <c r="L1516" s="3">
        <f>IF(K1516&lt;&gt;0,K1516-J1516,"")</f>
        <v>17</v>
      </c>
      <c r="M1516" s="4">
        <v>44544</v>
      </c>
      <c r="N1516">
        <f>M1516-J1516</f>
        <v>60</v>
      </c>
      <c r="O1516">
        <v>0</v>
      </c>
      <c r="P1516" t="e">
        <f>VLOOKUP(F1516,#REF!,3,FALSE)</f>
        <v>#REF!</v>
      </c>
      <c r="Q1516">
        <f>IF(OR(ISNUMBER(SEARCH("高等数学",E1516)),ISNUMBER(SEARCH("数学分析",E1516)),ISNUMBER(SEARCH("微积分",E1516))),1,IF(OR(ISNUMBER(SEARCH("概率",E1516)),ISNUMBER(SEARCH("数理统计",E1516)),ISNUMBER(SEARCH("统计",E1516))),2,IF(ISNUMBER(SEARCH("代数",E1516)),3,IF(OR(ISNUMBER(SEARCH("运筹",E1516)),ISNUMBER(SEARCH("优化",E1516))),4,0))))</f>
        <v>0</v>
      </c>
      <c r="R1516" t="str">
        <f>IF(AND(Q1516&gt;0,O1516=1),Q1516&amp;"-"&amp;E1516,"")</f>
        <v/>
      </c>
      <c r="S1516" t="s">
        <v>38</v>
      </c>
      <c r="T1516">
        <v>6</v>
      </c>
      <c r="U1516">
        <v>1</v>
      </c>
      <c r="V1516" t="s">
        <v>38</v>
      </c>
      <c r="W1516">
        <v>9</v>
      </c>
      <c r="X1516">
        <v>46</v>
      </c>
      <c r="Y1516">
        <v>10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e">
        <f>VLOOKUP(A1516,#REF!,4,FALSE)</f>
        <v>#REF!</v>
      </c>
      <c r="AW1516" t="e">
        <f>VLOOKUP(A1516,#REF!,5,FALSE)</f>
        <v>#REF!</v>
      </c>
      <c r="AX1516">
        <f>SUMIF(量化书目统计!A:A,H1516,量化书目统计!G:G)</f>
        <v>0</v>
      </c>
    </row>
    <row r="1517" spans="1:50" x14ac:dyDescent="0.3">
      <c r="A1517" t="s">
        <v>1201</v>
      </c>
      <c r="B1517" t="s">
        <v>556</v>
      </c>
      <c r="C1517" t="s">
        <v>579</v>
      </c>
      <c r="D1517">
        <v>5</v>
      </c>
      <c r="E1517" t="s">
        <v>881</v>
      </c>
      <c r="F1517" s="1" t="s">
        <v>882</v>
      </c>
      <c r="G1517" t="s">
        <v>883</v>
      </c>
      <c r="H1517" t="e">
        <f>VLOOKUP(F1517,#REF!,2,FALSE)</f>
        <v>#REF!</v>
      </c>
      <c r="I1517" t="s">
        <v>158</v>
      </c>
      <c r="J1517" s="4">
        <v>44333</v>
      </c>
      <c r="K1517" s="4">
        <v>44333</v>
      </c>
      <c r="L1517" s="3">
        <f>IF(K1517&lt;&gt;0,K1517-J1517,"")</f>
        <v>0</v>
      </c>
      <c r="M1517" s="4">
        <v>44393</v>
      </c>
      <c r="N1517">
        <f>M1517-J1517</f>
        <v>60</v>
      </c>
      <c r="O1517">
        <v>0</v>
      </c>
      <c r="P1517" t="e">
        <f>VLOOKUP(F1517,#REF!,3,FALSE)</f>
        <v>#REF!</v>
      </c>
      <c r="Q1517">
        <f>IF(OR(ISNUMBER(SEARCH("高等数学",E1517)),ISNUMBER(SEARCH("数学分析",E1517)),ISNUMBER(SEARCH("微积分",E1517))),1,IF(OR(ISNUMBER(SEARCH("概率",E1517)),ISNUMBER(SEARCH("数理统计",E1517)),ISNUMBER(SEARCH("统计",E1517))),2,IF(ISNUMBER(SEARCH("代数",E1517)),3,IF(OR(ISNUMBER(SEARCH("运筹",E1517)),ISNUMBER(SEARCH("优化",E1517))),4,0))))</f>
        <v>0</v>
      </c>
      <c r="R1517" t="str">
        <f>IF(AND(Q1517&gt;0,O1517=1),Q1517&amp;"-"&amp;E1517,"")</f>
        <v/>
      </c>
      <c r="S1517" t="s">
        <v>80</v>
      </c>
      <c r="T1517">
        <v>12</v>
      </c>
      <c r="U1517">
        <v>1</v>
      </c>
      <c r="V1517" t="s">
        <v>80</v>
      </c>
      <c r="W1517">
        <v>12</v>
      </c>
      <c r="X1517">
        <v>32</v>
      </c>
      <c r="Y1517">
        <v>4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e">
        <f>VLOOKUP(A1517,#REF!,4,FALSE)</f>
        <v>#REF!</v>
      </c>
      <c r="AW1517" t="e">
        <f>VLOOKUP(A1517,#REF!,5,FALSE)</f>
        <v>#REF!</v>
      </c>
      <c r="AX1517">
        <f>SUMIF(量化书目统计!A:A,H1517,量化书目统计!G:G)</f>
        <v>0</v>
      </c>
    </row>
    <row r="1518" spans="1:50" x14ac:dyDescent="0.3">
      <c r="A1518" t="s">
        <v>1202</v>
      </c>
      <c r="B1518" t="s">
        <v>556</v>
      </c>
      <c r="C1518" t="s">
        <v>579</v>
      </c>
      <c r="D1518">
        <v>5</v>
      </c>
      <c r="E1518" t="s">
        <v>1203</v>
      </c>
      <c r="F1518" s="1" t="s">
        <v>1204</v>
      </c>
      <c r="G1518" t="s">
        <v>1205</v>
      </c>
      <c r="H1518" t="e">
        <f>VLOOKUP(F1518,#REF!,2,FALSE)</f>
        <v>#REF!</v>
      </c>
      <c r="I1518" t="s">
        <v>53</v>
      </c>
      <c r="J1518" s="4">
        <v>44175</v>
      </c>
      <c r="K1518" s="4">
        <v>44267</v>
      </c>
      <c r="L1518" s="3">
        <f>IF(K1518&lt;&gt;0,K1518-J1518,"")</f>
        <v>92</v>
      </c>
      <c r="M1518" s="4">
        <v>44260</v>
      </c>
      <c r="N1518">
        <f>M1518-J1518</f>
        <v>85</v>
      </c>
      <c r="O1518">
        <v>0</v>
      </c>
      <c r="P1518" t="e">
        <f>VLOOKUP(F1518,#REF!,3,FALSE)</f>
        <v>#REF!</v>
      </c>
      <c r="Q1518">
        <f>IF(OR(ISNUMBER(SEARCH("高等数学",E1518)),ISNUMBER(SEARCH("数学分析",E1518)),ISNUMBER(SEARCH("微积分",E1518))),1,IF(OR(ISNUMBER(SEARCH("概率",E1518)),ISNUMBER(SEARCH("数理统计",E1518)),ISNUMBER(SEARCH("统计",E1518))),2,IF(ISNUMBER(SEARCH("代数",E1518)),3,IF(OR(ISNUMBER(SEARCH("运筹",E1518)),ISNUMBER(SEARCH("优化",E1518))),4,0))))</f>
        <v>0</v>
      </c>
      <c r="R1518" t="str">
        <f>IF(AND(Q1518&gt;0,O1518=1),Q1518&amp;"-"&amp;E1518,"")</f>
        <v/>
      </c>
      <c r="S1518" t="s">
        <v>28</v>
      </c>
      <c r="T1518">
        <v>14</v>
      </c>
      <c r="U1518">
        <v>1</v>
      </c>
      <c r="V1518" t="s">
        <v>80</v>
      </c>
      <c r="W1518">
        <v>2</v>
      </c>
      <c r="X1518">
        <v>14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e">
        <f>VLOOKUP(A1518,#REF!,4,FALSE)</f>
        <v>#REF!</v>
      </c>
      <c r="AW1518" t="e">
        <f>VLOOKUP(A1518,#REF!,5,FALSE)</f>
        <v>#REF!</v>
      </c>
      <c r="AX1518">
        <f>SUMIF(量化书目统计!A:A,H1518,量化书目统计!G:G)</f>
        <v>0</v>
      </c>
    </row>
    <row r="1519" spans="1:50" x14ac:dyDescent="0.3">
      <c r="A1519" t="s">
        <v>194</v>
      </c>
      <c r="B1519" t="s">
        <v>22</v>
      </c>
      <c r="C1519" t="s">
        <v>195</v>
      </c>
      <c r="D1519">
        <v>10</v>
      </c>
      <c r="E1519" t="s">
        <v>196</v>
      </c>
      <c r="F1519" s="1" t="s">
        <v>197</v>
      </c>
      <c r="G1519" t="s">
        <v>198</v>
      </c>
      <c r="H1519" t="e">
        <f>VLOOKUP(F1519,#REF!,2,FALSE)</f>
        <v>#REF!</v>
      </c>
      <c r="I1519" t="s">
        <v>49</v>
      </c>
      <c r="J1519" s="4">
        <v>44582</v>
      </c>
      <c r="K1519" s="4">
        <v>44743</v>
      </c>
      <c r="L1519" s="3">
        <f>IF(K1519&lt;&gt;0,K1519-J1519,"")</f>
        <v>161</v>
      </c>
      <c r="M1519" s="4">
        <v>44817</v>
      </c>
      <c r="N1519">
        <f>M1519-J1519</f>
        <v>235</v>
      </c>
      <c r="O1519">
        <v>0</v>
      </c>
      <c r="P1519" t="e">
        <f>VLOOKUP(F1519,#REF!,3,FALSE)</f>
        <v>#REF!</v>
      </c>
      <c r="Q1519">
        <f>IF(OR(ISNUMBER(SEARCH("高等数学",E1519)),ISNUMBER(SEARCH("数学分析",E1519)),ISNUMBER(SEARCH("微积分",E1519))),1,IF(OR(ISNUMBER(SEARCH("概率",E1519)),ISNUMBER(SEARCH("数理统计",E1519)),ISNUMBER(SEARCH("统计",E1519))),2,IF(ISNUMBER(SEARCH("代数",E1519)),3,IF(OR(ISNUMBER(SEARCH("运筹",E1519)),ISNUMBER(SEARCH("优化",E1519))),4,0))))</f>
        <v>0</v>
      </c>
      <c r="R1519" t="str">
        <f>IF(AND(Q1519&gt;0,O1519=1),Q1519&amp;"-"&amp;E1519,"")</f>
        <v/>
      </c>
      <c r="S1519" t="s">
        <v>43</v>
      </c>
      <c r="U1519">
        <v>1</v>
      </c>
      <c r="V1519" t="s">
        <v>43</v>
      </c>
      <c r="X1519">
        <v>60</v>
      </c>
      <c r="Y1519">
        <v>11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e">
        <f>VLOOKUP(A1519,#REF!,4,FALSE)</f>
        <v>#REF!</v>
      </c>
      <c r="AW1519" t="e">
        <f>VLOOKUP(A1519,#REF!,5,FALSE)</f>
        <v>#REF!</v>
      </c>
      <c r="AX1519">
        <f>SUMIF(量化书目统计!A:A,H1519,量化书目统计!G:G)</f>
        <v>0</v>
      </c>
    </row>
    <row r="1520" spans="1:50" x14ac:dyDescent="0.3">
      <c r="A1520" t="s">
        <v>1206</v>
      </c>
      <c r="B1520" t="s">
        <v>556</v>
      </c>
      <c r="C1520" t="s">
        <v>185</v>
      </c>
      <c r="D1520">
        <v>5</v>
      </c>
      <c r="E1520" t="s">
        <v>1207</v>
      </c>
      <c r="F1520" s="1" t="s">
        <v>1208</v>
      </c>
      <c r="G1520" t="s">
        <v>1209</v>
      </c>
      <c r="H1520" t="e">
        <f>VLOOKUP(F1520,#REF!,2,FALSE)</f>
        <v>#REF!</v>
      </c>
      <c r="I1520" t="s">
        <v>74</v>
      </c>
      <c r="J1520" s="4">
        <v>44830</v>
      </c>
      <c r="K1520" s="4">
        <v>44845</v>
      </c>
      <c r="L1520" s="3">
        <f>IF(K1520&lt;&gt;0,K1520-J1520,"")</f>
        <v>15</v>
      </c>
      <c r="M1520" s="4">
        <v>44890</v>
      </c>
      <c r="N1520">
        <f>M1520-J1520</f>
        <v>60</v>
      </c>
      <c r="O1520">
        <v>0</v>
      </c>
      <c r="P1520" t="e">
        <f>VLOOKUP(F1520,#REF!,3,FALSE)</f>
        <v>#REF!</v>
      </c>
      <c r="Q1520">
        <f>IF(OR(ISNUMBER(SEARCH("高等数学",E1520)),ISNUMBER(SEARCH("数学分析",E1520)),ISNUMBER(SEARCH("微积分",E1520))),1,IF(OR(ISNUMBER(SEARCH("概率",E1520)),ISNUMBER(SEARCH("数理统计",E1520)),ISNUMBER(SEARCH("统计",E1520))),2,IF(ISNUMBER(SEARCH("代数",E1520)),3,IF(OR(ISNUMBER(SEARCH("运筹",E1520)),ISNUMBER(SEARCH("优化",E1520))),4,0))))</f>
        <v>0</v>
      </c>
      <c r="R1520" t="str">
        <f>IF(AND(Q1520&gt;0,O1520=1),Q1520&amp;"-"&amp;E1520,"")</f>
        <v/>
      </c>
      <c r="S1520" t="s">
        <v>43</v>
      </c>
      <c r="U1520">
        <v>1</v>
      </c>
      <c r="V1520" t="s">
        <v>43</v>
      </c>
      <c r="X1520">
        <v>80</v>
      </c>
      <c r="Y1520">
        <v>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e">
        <f>VLOOKUP(A1520,#REF!,4,FALSE)</f>
        <v>#REF!</v>
      </c>
      <c r="AW1520" t="e">
        <f>VLOOKUP(A1520,#REF!,5,FALSE)</f>
        <v>#REF!</v>
      </c>
      <c r="AX1520">
        <f>SUMIF(量化书目统计!A:A,H1520,量化书目统计!G:G)</f>
        <v>0</v>
      </c>
    </row>
    <row r="1521" spans="1:50" x14ac:dyDescent="0.3">
      <c r="A1521" t="s">
        <v>1210</v>
      </c>
      <c r="B1521" t="s">
        <v>556</v>
      </c>
      <c r="C1521" t="s">
        <v>185</v>
      </c>
      <c r="D1521">
        <v>5</v>
      </c>
      <c r="E1521" t="s">
        <v>1211</v>
      </c>
      <c r="F1521" s="1" t="s">
        <v>1212</v>
      </c>
      <c r="G1521" t="s">
        <v>1213</v>
      </c>
      <c r="H1521" t="e">
        <f>VLOOKUP(F1521,#REF!,2,FALSE)</f>
        <v>#REF!</v>
      </c>
      <c r="I1521" t="s">
        <v>53</v>
      </c>
      <c r="J1521" s="4">
        <v>44124</v>
      </c>
      <c r="K1521" s="4">
        <v>44218</v>
      </c>
      <c r="L1521" s="3">
        <f>IF(K1521&lt;&gt;0,K1521-J1521,"")</f>
        <v>94</v>
      </c>
      <c r="M1521" s="4">
        <v>44211</v>
      </c>
      <c r="N1521">
        <f>M1521-J1521</f>
        <v>87</v>
      </c>
      <c r="O1521">
        <v>0</v>
      </c>
      <c r="P1521" t="e">
        <f>VLOOKUP(F1521,#REF!,3,FALSE)</f>
        <v>#REF!</v>
      </c>
      <c r="Q1521">
        <f>IF(OR(ISNUMBER(SEARCH("高等数学",E1521)),ISNUMBER(SEARCH("数学分析",E1521)),ISNUMBER(SEARCH("微积分",E1521))),1,IF(OR(ISNUMBER(SEARCH("概率",E1521)),ISNUMBER(SEARCH("数理统计",E1521)),ISNUMBER(SEARCH("统计",E1521))),2,IF(ISNUMBER(SEARCH("代数",E1521)),3,IF(OR(ISNUMBER(SEARCH("运筹",E1521)),ISNUMBER(SEARCH("优化",E1521))),4,0))))</f>
        <v>0</v>
      </c>
      <c r="R1521" t="str">
        <f>IF(AND(Q1521&gt;0,O1521=1),Q1521&amp;"-"&amp;E1521,"")</f>
        <v/>
      </c>
      <c r="S1521" t="s">
        <v>28</v>
      </c>
      <c r="T1521">
        <v>7</v>
      </c>
      <c r="U1521">
        <v>1</v>
      </c>
      <c r="V1521" t="s">
        <v>43</v>
      </c>
      <c r="X1521">
        <v>7</v>
      </c>
      <c r="Y1521">
        <v>5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e">
        <f>VLOOKUP(A1521,#REF!,4,FALSE)</f>
        <v>#REF!</v>
      </c>
      <c r="AW1521" t="e">
        <f>VLOOKUP(A1521,#REF!,5,FALSE)</f>
        <v>#REF!</v>
      </c>
      <c r="AX1521">
        <f>SUMIF(量化书目统计!A:A,H1521,量化书目统计!G:G)</f>
        <v>0</v>
      </c>
    </row>
    <row r="1522" spans="1:50" x14ac:dyDescent="0.3">
      <c r="A1522" t="s">
        <v>1214</v>
      </c>
      <c r="B1522" t="s">
        <v>556</v>
      </c>
      <c r="C1522" t="s">
        <v>247</v>
      </c>
      <c r="D1522">
        <v>5</v>
      </c>
      <c r="E1522" t="s">
        <v>1215</v>
      </c>
      <c r="F1522" s="1" t="s">
        <v>1216</v>
      </c>
      <c r="G1522" t="s">
        <v>1217</v>
      </c>
      <c r="H1522" t="e">
        <f>VLOOKUP(F1522,#REF!,2,FALSE)</f>
        <v>#REF!</v>
      </c>
      <c r="I1522" t="s">
        <v>49</v>
      </c>
      <c r="J1522" s="4">
        <v>44183</v>
      </c>
      <c r="K1522" s="4">
        <v>44267</v>
      </c>
      <c r="L1522" s="3">
        <f>IF(K1522&lt;&gt;0,K1522-J1522,"")</f>
        <v>84</v>
      </c>
      <c r="M1522" s="4">
        <v>44260</v>
      </c>
      <c r="N1522">
        <f>M1522-J1522</f>
        <v>77</v>
      </c>
      <c r="O1522">
        <v>0</v>
      </c>
      <c r="P1522" t="e">
        <f>VLOOKUP(F1522,#REF!,3,FALSE)</f>
        <v>#REF!</v>
      </c>
      <c r="Q1522">
        <f>IF(OR(ISNUMBER(SEARCH("高等数学",E1522)),ISNUMBER(SEARCH("数学分析",E1522)),ISNUMBER(SEARCH("微积分",E1522))),1,IF(OR(ISNUMBER(SEARCH("概率",E1522)),ISNUMBER(SEARCH("数理统计",E1522)),ISNUMBER(SEARCH("统计",E1522))),2,IF(ISNUMBER(SEARCH("代数",E1522)),3,IF(OR(ISNUMBER(SEARCH("运筹",E1522)),ISNUMBER(SEARCH("优化",E1522))),4,0))))</f>
        <v>0</v>
      </c>
      <c r="R1522" t="str">
        <f>IF(AND(Q1522&gt;0,O1522=1),Q1522&amp;"-"&amp;E1522,"")</f>
        <v/>
      </c>
      <c r="S1522" t="s">
        <v>28</v>
      </c>
      <c r="T1522">
        <v>15</v>
      </c>
      <c r="U1522">
        <v>1</v>
      </c>
      <c r="V1522" t="s">
        <v>80</v>
      </c>
      <c r="W1522">
        <v>2</v>
      </c>
      <c r="X1522">
        <v>15</v>
      </c>
      <c r="Y1522">
        <v>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e">
        <f>VLOOKUP(A1522,#REF!,4,FALSE)</f>
        <v>#REF!</v>
      </c>
      <c r="AW1522" t="e">
        <f>VLOOKUP(A1522,#REF!,5,FALSE)</f>
        <v>#REF!</v>
      </c>
      <c r="AX1522">
        <f>SUMIF(量化书目统计!A:A,H1522,量化书目统计!G:G)</f>
        <v>0</v>
      </c>
    </row>
    <row r="1523" spans="1:50" x14ac:dyDescent="0.3">
      <c r="A1523" t="s">
        <v>1218</v>
      </c>
      <c r="B1523" t="s">
        <v>556</v>
      </c>
      <c r="C1523" t="s">
        <v>247</v>
      </c>
      <c r="D1523">
        <v>5</v>
      </c>
      <c r="E1523" t="s">
        <v>1219</v>
      </c>
      <c r="F1523" s="1" t="s">
        <v>1220</v>
      </c>
      <c r="G1523" t="s">
        <v>1221</v>
      </c>
      <c r="H1523" t="e">
        <f>VLOOKUP(F1523,#REF!,2,FALSE)</f>
        <v>#REF!</v>
      </c>
      <c r="I1523" t="s">
        <v>32</v>
      </c>
      <c r="J1523" s="4">
        <v>44574</v>
      </c>
      <c r="K1523" s="4">
        <v>44719</v>
      </c>
      <c r="L1523" s="3">
        <f>IF(K1523&lt;&gt;0,K1523-J1523,"")</f>
        <v>145</v>
      </c>
      <c r="M1523" s="4">
        <v>44815</v>
      </c>
      <c r="N1523">
        <f>M1523-J1523</f>
        <v>241</v>
      </c>
      <c r="O1523">
        <v>0</v>
      </c>
      <c r="P1523" t="e">
        <f>VLOOKUP(F1523,#REF!,3,FALSE)</f>
        <v>#REF!</v>
      </c>
      <c r="Q1523">
        <f>IF(OR(ISNUMBER(SEARCH("高等数学",E1523)),ISNUMBER(SEARCH("数学分析",E1523)),ISNUMBER(SEARCH("微积分",E1523))),1,IF(OR(ISNUMBER(SEARCH("概率",E1523)),ISNUMBER(SEARCH("数理统计",E1523)),ISNUMBER(SEARCH("统计",E1523))),2,IF(ISNUMBER(SEARCH("代数",E1523)),3,IF(OR(ISNUMBER(SEARCH("运筹",E1523)),ISNUMBER(SEARCH("优化",E1523))),4,0))))</f>
        <v>0</v>
      </c>
      <c r="R1523" t="str">
        <f>IF(AND(Q1523&gt;0,O1523=1),Q1523&amp;"-"&amp;E1523,"")</f>
        <v/>
      </c>
      <c r="S1523" t="s">
        <v>38</v>
      </c>
      <c r="T1523">
        <f>19</f>
        <v>19</v>
      </c>
      <c r="U1523">
        <v>1</v>
      </c>
      <c r="V1523" t="s">
        <v>99</v>
      </c>
      <c r="W1523">
        <v>17</v>
      </c>
      <c r="X1523">
        <v>59</v>
      </c>
      <c r="Y1523">
        <v>11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e">
        <f>VLOOKUP(A1523,#REF!,4,FALSE)</f>
        <v>#REF!</v>
      </c>
      <c r="AW1523" t="e">
        <f>VLOOKUP(A1523,#REF!,5,FALSE)</f>
        <v>#REF!</v>
      </c>
      <c r="AX1523">
        <f>SUMIF(量化书目统计!A:A,H1523,量化书目统计!G:G)</f>
        <v>0</v>
      </c>
    </row>
    <row r="1524" spans="1:50" x14ac:dyDescent="0.3">
      <c r="A1524" t="s">
        <v>1225</v>
      </c>
      <c r="B1524" t="s">
        <v>556</v>
      </c>
      <c r="C1524" t="s">
        <v>247</v>
      </c>
      <c r="D1524">
        <v>5</v>
      </c>
      <c r="E1524" t="s">
        <v>570</v>
      </c>
      <c r="F1524" s="1" t="s">
        <v>571</v>
      </c>
      <c r="G1524" t="s">
        <v>572</v>
      </c>
      <c r="H1524" t="e">
        <f>VLOOKUP(F1524,#REF!,2,FALSE)</f>
        <v>#REF!</v>
      </c>
      <c r="I1524" t="s">
        <v>53</v>
      </c>
      <c r="J1524" s="4">
        <v>44155</v>
      </c>
      <c r="K1524" s="4">
        <v>44179</v>
      </c>
      <c r="L1524" s="3">
        <f>IF(K1524&lt;&gt;0,K1524-J1524,"")</f>
        <v>24</v>
      </c>
      <c r="M1524" s="4">
        <v>44215</v>
      </c>
      <c r="N1524">
        <f>M1524-J1524</f>
        <v>60</v>
      </c>
      <c r="O1524">
        <v>0</v>
      </c>
      <c r="P1524" t="e">
        <f>VLOOKUP(F1524,#REF!,3,FALSE)</f>
        <v>#REF!</v>
      </c>
      <c r="Q1524">
        <f>IF(OR(ISNUMBER(SEARCH("高等数学",E1524)),ISNUMBER(SEARCH("数学分析",E1524)),ISNUMBER(SEARCH("微积分",E1524))),1,IF(OR(ISNUMBER(SEARCH("概率",E1524)),ISNUMBER(SEARCH("数理统计",E1524)),ISNUMBER(SEARCH("统计",E1524))),2,IF(ISNUMBER(SEARCH("代数",E1524)),3,IF(OR(ISNUMBER(SEARCH("运筹",E1524)),ISNUMBER(SEARCH("优化",E1524))),4,0))))</f>
        <v>0</v>
      </c>
      <c r="R1524" t="str">
        <f>IF(AND(Q1524&gt;0,O1524=1),Q1524&amp;"-"&amp;E1524,"")</f>
        <v/>
      </c>
      <c r="S1524" t="s">
        <v>28</v>
      </c>
      <c r="T1524">
        <v>11</v>
      </c>
      <c r="U1524">
        <v>1</v>
      </c>
      <c r="V1524" t="s">
        <v>28</v>
      </c>
      <c r="W1524">
        <v>15</v>
      </c>
      <c r="X1524">
        <v>11</v>
      </c>
      <c r="Y1524">
        <v>8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 t="e">
        <f>VLOOKUP(A1524,#REF!,4,FALSE)</f>
        <v>#REF!</v>
      </c>
      <c r="AW1524" t="e">
        <f>VLOOKUP(A1524,#REF!,5,FALSE)</f>
        <v>#REF!</v>
      </c>
      <c r="AX1524">
        <f>SUMIF(量化书目统计!A:A,H1524,量化书目统计!G:G)</f>
        <v>0</v>
      </c>
    </row>
    <row r="1525" spans="1:50" x14ac:dyDescent="0.3">
      <c r="A1525" t="s">
        <v>1226</v>
      </c>
      <c r="B1525" t="s">
        <v>556</v>
      </c>
      <c r="C1525" t="s">
        <v>247</v>
      </c>
      <c r="D1525">
        <v>5</v>
      </c>
      <c r="E1525" t="s">
        <v>1227</v>
      </c>
      <c r="F1525" s="1" t="s">
        <v>1228</v>
      </c>
      <c r="G1525" t="s">
        <v>1229</v>
      </c>
      <c r="H1525" t="e">
        <f>VLOOKUP(F1525,#REF!,2,FALSE)</f>
        <v>#REF!</v>
      </c>
      <c r="I1525" t="s">
        <v>158</v>
      </c>
      <c r="J1525" s="4">
        <v>44272</v>
      </c>
      <c r="K1525" s="4">
        <v>44445</v>
      </c>
      <c r="L1525" s="3">
        <f>IF(K1525&lt;&gt;0,K1525-J1525,"")</f>
        <v>173</v>
      </c>
      <c r="M1525" s="4">
        <v>44446</v>
      </c>
      <c r="N1525">
        <f>M1525-J1525</f>
        <v>174</v>
      </c>
      <c r="O1525">
        <v>0</v>
      </c>
      <c r="P1525" t="e">
        <f>VLOOKUP(F1525,#REF!,3,FALSE)</f>
        <v>#REF!</v>
      </c>
      <c r="Q1525">
        <f>IF(OR(ISNUMBER(SEARCH("高等数学",E1525)),ISNUMBER(SEARCH("数学分析",E1525)),ISNUMBER(SEARCH("微积分",E1525))),1,IF(OR(ISNUMBER(SEARCH("概率",E1525)),ISNUMBER(SEARCH("数理统计",E1525)),ISNUMBER(SEARCH("统计",E1525))),2,IF(ISNUMBER(SEARCH("代数",E1525)),3,IF(OR(ISNUMBER(SEARCH("运筹",E1525)),ISNUMBER(SEARCH("优化",E1525))),4,0))))</f>
        <v>0</v>
      </c>
      <c r="R1525" t="str">
        <f>IF(AND(Q1525&gt;0,O1525=1),Q1525&amp;"-"&amp;E1525,"")</f>
        <v/>
      </c>
      <c r="S1525" t="s">
        <v>80</v>
      </c>
      <c r="T1525">
        <v>3</v>
      </c>
      <c r="U1525">
        <v>1</v>
      </c>
      <c r="V1525" t="s">
        <v>38</v>
      </c>
      <c r="W1525">
        <v>1</v>
      </c>
      <c r="X1525">
        <v>23</v>
      </c>
      <c r="Y1525">
        <v>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 t="e">
        <f>VLOOKUP(A1525,#REF!,4,FALSE)</f>
        <v>#REF!</v>
      </c>
      <c r="AW1525" t="e">
        <f>VLOOKUP(A1525,#REF!,5,FALSE)</f>
        <v>#REF!</v>
      </c>
      <c r="AX1525">
        <f>SUMIF(量化书目统计!A:A,H1525,量化书目统计!G:G)</f>
        <v>0</v>
      </c>
    </row>
    <row r="1526" spans="1:50" x14ac:dyDescent="0.3">
      <c r="A1526" t="s">
        <v>1230</v>
      </c>
      <c r="B1526" t="s">
        <v>556</v>
      </c>
      <c r="C1526" t="s">
        <v>247</v>
      </c>
      <c r="D1526">
        <v>5</v>
      </c>
      <c r="E1526" t="s">
        <v>1231</v>
      </c>
      <c r="F1526" s="1" t="s">
        <v>1232</v>
      </c>
      <c r="G1526" t="s">
        <v>1233</v>
      </c>
      <c r="H1526" t="e">
        <f>VLOOKUP(F1526,#REF!,2,FALSE)</f>
        <v>#REF!</v>
      </c>
      <c r="I1526" t="s">
        <v>225</v>
      </c>
      <c r="J1526" s="4">
        <v>44532</v>
      </c>
      <c r="K1526">
        <v>0</v>
      </c>
      <c r="L1526" s="3" t="str">
        <f>IF(K1526&lt;&gt;0,K1526-J1526,"")</f>
        <v/>
      </c>
      <c r="M1526" s="4">
        <v>44815</v>
      </c>
      <c r="N1526">
        <f>M1526-J1526</f>
        <v>283</v>
      </c>
      <c r="O1526">
        <v>0</v>
      </c>
      <c r="P1526" t="e">
        <f>VLOOKUP(F1526,#REF!,3,FALSE)</f>
        <v>#REF!</v>
      </c>
      <c r="Q1526">
        <f>IF(OR(ISNUMBER(SEARCH("高等数学",E1526)),ISNUMBER(SEARCH("数学分析",E1526)),ISNUMBER(SEARCH("微积分",E1526))),1,IF(OR(ISNUMBER(SEARCH("概率",E1526)),ISNUMBER(SEARCH("数理统计",E1526)),ISNUMBER(SEARCH("统计",E1526))),2,IF(ISNUMBER(SEARCH("代数",E1526)),3,IF(OR(ISNUMBER(SEARCH("运筹",E1526)),ISNUMBER(SEARCH("优化",E1526))),4,0))))</f>
        <v>0</v>
      </c>
      <c r="R1526" t="str">
        <f>IF(AND(Q1526&gt;0,O1526=1),Q1526&amp;"-"&amp;E1526,"")</f>
        <v/>
      </c>
      <c r="S1526" t="s">
        <v>38</v>
      </c>
      <c r="T1526">
        <v>13</v>
      </c>
      <c r="U1526">
        <v>1</v>
      </c>
      <c r="X1526">
        <v>53</v>
      </c>
      <c r="Y1526">
        <v>4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e">
        <f>VLOOKUP(A1526,#REF!,4,FALSE)</f>
        <v>#REF!</v>
      </c>
      <c r="AW1526" t="e">
        <f>VLOOKUP(A1526,#REF!,5,FALSE)</f>
        <v>#REF!</v>
      </c>
      <c r="AX1526">
        <f>SUMIF(量化书目统计!A:A,H1526,量化书目统计!G:G)</f>
        <v>0</v>
      </c>
    </row>
    <row r="1527" spans="1:50" x14ac:dyDescent="0.3">
      <c r="A1527" t="s">
        <v>1234</v>
      </c>
      <c r="B1527" t="s">
        <v>556</v>
      </c>
      <c r="C1527" t="s">
        <v>149</v>
      </c>
      <c r="D1527">
        <v>5</v>
      </c>
      <c r="E1527" t="s">
        <v>566</v>
      </c>
      <c r="F1527" s="1" t="s">
        <v>567</v>
      </c>
      <c r="G1527" t="s">
        <v>568</v>
      </c>
      <c r="H1527" t="e">
        <f>VLOOKUP(F1527,#REF!,2,FALSE)</f>
        <v>#REF!</v>
      </c>
      <c r="I1527" t="s">
        <v>158</v>
      </c>
      <c r="J1527" s="4">
        <v>44339</v>
      </c>
      <c r="K1527" s="4">
        <v>44345</v>
      </c>
      <c r="L1527" s="3">
        <f>IF(K1527&lt;&gt;0,K1527-J1527,"")</f>
        <v>6</v>
      </c>
      <c r="M1527" s="4">
        <v>44399</v>
      </c>
      <c r="N1527">
        <f>M1527-J1527</f>
        <v>60</v>
      </c>
      <c r="O1527">
        <v>0</v>
      </c>
      <c r="P1527" t="e">
        <f>VLOOKUP(F1527,#REF!,3,FALSE)</f>
        <v>#REF!</v>
      </c>
      <c r="Q1527">
        <f>IF(OR(ISNUMBER(SEARCH("高等数学",E1527)),ISNUMBER(SEARCH("数学分析",E1527)),ISNUMBER(SEARCH("微积分",E1527))),1,IF(OR(ISNUMBER(SEARCH("概率",E1527)),ISNUMBER(SEARCH("数理统计",E1527)),ISNUMBER(SEARCH("统计",E1527))),2,IF(ISNUMBER(SEARCH("代数",E1527)),3,IF(OR(ISNUMBER(SEARCH("运筹",E1527)),ISNUMBER(SEARCH("优化",E1527))),4,0))))</f>
        <v>0</v>
      </c>
      <c r="R1527" t="str">
        <f>IF(AND(Q1527&gt;0,O1527=1),Q1527&amp;"-"&amp;E1527,"")</f>
        <v/>
      </c>
      <c r="S1527" t="s">
        <v>80</v>
      </c>
      <c r="T1527">
        <v>12</v>
      </c>
      <c r="U1527">
        <v>1</v>
      </c>
      <c r="V1527" t="s">
        <v>80</v>
      </c>
      <c r="W1527">
        <v>13</v>
      </c>
      <c r="X1527">
        <v>32</v>
      </c>
      <c r="Y1527">
        <v>20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 t="e">
        <f>VLOOKUP(A1527,#REF!,4,FALSE)</f>
        <v>#REF!</v>
      </c>
      <c r="AW1527" t="e">
        <f>VLOOKUP(A1527,#REF!,5,FALSE)</f>
        <v>#REF!</v>
      </c>
      <c r="AX1527">
        <f>SUMIF(量化书目统计!A:A,H1527,量化书目统计!G:G)</f>
        <v>0</v>
      </c>
    </row>
    <row r="1528" spans="1:50" x14ac:dyDescent="0.3">
      <c r="A1528" t="s">
        <v>1235</v>
      </c>
      <c r="B1528" t="s">
        <v>556</v>
      </c>
      <c r="C1528" t="s">
        <v>149</v>
      </c>
      <c r="D1528">
        <v>5</v>
      </c>
      <c r="E1528" t="s">
        <v>942</v>
      </c>
      <c r="F1528" s="1" t="s">
        <v>943</v>
      </c>
      <c r="G1528" t="s">
        <v>944</v>
      </c>
      <c r="H1528" t="e">
        <f>VLOOKUP(F1528,#REF!,2,FALSE)</f>
        <v>#REF!</v>
      </c>
      <c r="I1528" t="s">
        <v>158</v>
      </c>
      <c r="J1528" s="4">
        <v>44362</v>
      </c>
      <c r="K1528" s="4">
        <v>44363</v>
      </c>
      <c r="L1528" s="3">
        <f>IF(K1528&lt;&gt;0,K1528-J1528,"")</f>
        <v>1</v>
      </c>
      <c r="M1528" s="4">
        <v>44424</v>
      </c>
      <c r="N1528">
        <f>M1528-J1528</f>
        <v>62</v>
      </c>
      <c r="O1528">
        <v>0</v>
      </c>
      <c r="P1528" t="e">
        <f>VLOOKUP(F1528,#REF!,3,FALSE)</f>
        <v>#REF!</v>
      </c>
      <c r="Q1528">
        <f>IF(OR(ISNUMBER(SEARCH("高等数学",E1528)),ISNUMBER(SEARCH("数学分析",E1528)),ISNUMBER(SEARCH("微积分",E1528))),1,IF(OR(ISNUMBER(SEARCH("概率",E1528)),ISNUMBER(SEARCH("数理统计",E1528)),ISNUMBER(SEARCH("统计",E1528))),2,IF(ISNUMBER(SEARCH("代数",E1528)),3,IF(OR(ISNUMBER(SEARCH("运筹",E1528)),ISNUMBER(SEARCH("优化",E1528))),4,0))))</f>
        <v>0</v>
      </c>
      <c r="R1528" t="str">
        <f>IF(AND(Q1528&gt;0,O1528=1),Q1528&amp;"-"&amp;E1528,"")</f>
        <v/>
      </c>
      <c r="S1528" t="s">
        <v>80</v>
      </c>
      <c r="T1528">
        <v>16</v>
      </c>
      <c r="U1528">
        <v>1</v>
      </c>
      <c r="V1528" t="s">
        <v>80</v>
      </c>
      <c r="W1528">
        <v>16</v>
      </c>
      <c r="X1528">
        <v>36</v>
      </c>
      <c r="Y1528">
        <v>14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e">
        <f>VLOOKUP(A1528,#REF!,4,FALSE)</f>
        <v>#REF!</v>
      </c>
      <c r="AW1528" t="e">
        <f>VLOOKUP(A1528,#REF!,5,FALSE)</f>
        <v>#REF!</v>
      </c>
      <c r="AX1528">
        <f>SUMIF(量化书目统计!A:A,H1528,量化书目统计!G:G)</f>
        <v>0</v>
      </c>
    </row>
    <row r="1529" spans="1:50" x14ac:dyDescent="0.3">
      <c r="A1529" t="s">
        <v>1236</v>
      </c>
      <c r="B1529" t="s">
        <v>556</v>
      </c>
      <c r="C1529" t="s">
        <v>149</v>
      </c>
      <c r="D1529">
        <v>5</v>
      </c>
      <c r="E1529" t="s">
        <v>792</v>
      </c>
      <c r="F1529" s="1" t="s">
        <v>793</v>
      </c>
      <c r="G1529" t="s">
        <v>794</v>
      </c>
      <c r="H1529" t="e">
        <f>VLOOKUP(F1529,#REF!,2,FALSE)</f>
        <v>#REF!</v>
      </c>
      <c r="I1529" t="s">
        <v>32</v>
      </c>
      <c r="J1529" s="4">
        <v>43839</v>
      </c>
      <c r="K1529" s="4">
        <v>44079</v>
      </c>
      <c r="L1529" s="3">
        <f>IF(K1529&lt;&gt;0,K1529-J1529,"")</f>
        <v>240</v>
      </c>
      <c r="M1529" s="4">
        <v>44104</v>
      </c>
      <c r="N1529">
        <f>M1529-J1529</f>
        <v>265</v>
      </c>
      <c r="O1529">
        <v>0</v>
      </c>
      <c r="P1529" t="e">
        <f>VLOOKUP(F1529,#REF!,3,FALSE)</f>
        <v>#REF!</v>
      </c>
      <c r="Q1529">
        <f>IF(OR(ISNUMBER(SEARCH("高等数学",E1529)),ISNUMBER(SEARCH("数学分析",E1529)),ISNUMBER(SEARCH("微积分",E1529))),1,IF(OR(ISNUMBER(SEARCH("概率",E1529)),ISNUMBER(SEARCH("数理统计",E1529)),ISNUMBER(SEARCH("统计",E1529))),2,IF(ISNUMBER(SEARCH("代数",E1529)),3,IF(OR(ISNUMBER(SEARCH("运筹",E1529)),ISNUMBER(SEARCH("优化",E1529))),4,0))))</f>
        <v>0</v>
      </c>
      <c r="R1529" t="str">
        <f>IF(AND(Q1529&gt;0,O1529=1),Q1529&amp;"-"&amp;E1529,"")</f>
        <v/>
      </c>
      <c r="S1529" t="s">
        <v>43</v>
      </c>
      <c r="U1529">
        <v>1</v>
      </c>
      <c r="V1529" t="s">
        <v>43</v>
      </c>
      <c r="X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e">
        <f>VLOOKUP(A1529,#REF!,4,FALSE)</f>
        <v>#REF!</v>
      </c>
      <c r="AW1529" t="e">
        <f>VLOOKUP(A1529,#REF!,5,FALSE)</f>
        <v>#REF!</v>
      </c>
      <c r="AX1529">
        <f>SUMIF(量化书目统计!A:A,H1529,量化书目统计!G:G)</f>
        <v>0</v>
      </c>
    </row>
    <row r="1530" spans="1:50" x14ac:dyDescent="0.3">
      <c r="A1530" t="s">
        <v>204</v>
      </c>
      <c r="B1530" t="s">
        <v>22</v>
      </c>
      <c r="C1530" t="s">
        <v>205</v>
      </c>
      <c r="D1530">
        <v>1</v>
      </c>
      <c r="E1530" t="s">
        <v>206</v>
      </c>
      <c r="F1530" s="1" t="s">
        <v>207</v>
      </c>
      <c r="G1530" t="s">
        <v>208</v>
      </c>
      <c r="H1530" t="e">
        <f>VLOOKUP(F1530,#REF!,2,FALSE)</f>
        <v>#REF!</v>
      </c>
      <c r="I1530" t="s">
        <v>32</v>
      </c>
      <c r="J1530" s="4">
        <v>44174</v>
      </c>
      <c r="K1530" s="4">
        <v>44222</v>
      </c>
      <c r="L1530" s="3">
        <f>IF(K1530&lt;&gt;0,K1530-J1530,"")</f>
        <v>48</v>
      </c>
      <c r="M1530" s="4">
        <v>44260</v>
      </c>
      <c r="N1530">
        <f>M1530-J1530</f>
        <v>86</v>
      </c>
      <c r="O1530">
        <v>0</v>
      </c>
      <c r="P1530" t="e">
        <f>VLOOKUP(F1530,#REF!,3,FALSE)</f>
        <v>#REF!</v>
      </c>
      <c r="Q1530">
        <f>IF(OR(ISNUMBER(SEARCH("高等数学",E1530)),ISNUMBER(SEARCH("数学分析",E1530)),ISNUMBER(SEARCH("微积分",E1530))),1,IF(OR(ISNUMBER(SEARCH("概率",E1530)),ISNUMBER(SEARCH("数理统计",E1530)),ISNUMBER(SEARCH("统计",E1530))),2,IF(ISNUMBER(SEARCH("代数",E1530)),3,IF(OR(ISNUMBER(SEARCH("运筹",E1530)),ISNUMBER(SEARCH("优化",E1530))),4,0))))</f>
        <v>0</v>
      </c>
      <c r="R1530" t="str">
        <f>IF(AND(Q1530&gt;0,O1530=1),Q1530&amp;"-"&amp;E1530,"")</f>
        <v/>
      </c>
      <c r="S1530" t="s">
        <v>28</v>
      </c>
      <c r="T1530">
        <v>14</v>
      </c>
      <c r="U1530">
        <v>1</v>
      </c>
      <c r="V1530" t="s">
        <v>43</v>
      </c>
      <c r="X1530">
        <v>14</v>
      </c>
      <c r="Y1530">
        <v>11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e">
        <f>VLOOKUP(A1530,#REF!,4,FALSE)</f>
        <v>#REF!</v>
      </c>
      <c r="AW1530" t="e">
        <f>VLOOKUP(A1530,#REF!,5,FALSE)</f>
        <v>#REF!</v>
      </c>
      <c r="AX1530">
        <f>SUMIF(量化书目统计!A:A,H1530,量化书目统计!G:G)</f>
        <v>0</v>
      </c>
    </row>
    <row r="1531" spans="1:50" x14ac:dyDescent="0.3">
      <c r="A1531" t="s">
        <v>1237</v>
      </c>
      <c r="B1531" t="s">
        <v>556</v>
      </c>
      <c r="C1531" t="s">
        <v>149</v>
      </c>
      <c r="D1531">
        <v>5</v>
      </c>
      <c r="E1531" t="s">
        <v>364</v>
      </c>
      <c r="F1531" s="1" t="s">
        <v>1238</v>
      </c>
      <c r="G1531" t="s">
        <v>366</v>
      </c>
      <c r="H1531" t="e">
        <f>VLOOKUP(F1531,#REF!,2,FALSE)</f>
        <v>#REF!</v>
      </c>
      <c r="I1531" t="s">
        <v>49</v>
      </c>
      <c r="J1531" s="4">
        <v>44888</v>
      </c>
      <c r="K1531" s="4">
        <v>44909</v>
      </c>
      <c r="L1531" s="3">
        <f>IF(K1531&lt;&gt;0,K1531-J1531,"")</f>
        <v>21</v>
      </c>
      <c r="M1531" s="4">
        <v>44985</v>
      </c>
      <c r="N1531">
        <f>M1531-J1531</f>
        <v>97</v>
      </c>
      <c r="O1531">
        <v>0</v>
      </c>
      <c r="P1531" t="e">
        <f>VLOOKUP(F1531,#REF!,3,FALSE)</f>
        <v>#REF!</v>
      </c>
      <c r="Q1531">
        <f>IF(OR(ISNUMBER(SEARCH("高等数学",E1531)),ISNUMBER(SEARCH("数学分析",E1531)),ISNUMBER(SEARCH("微积分",E1531))),1,IF(OR(ISNUMBER(SEARCH("概率",E1531)),ISNUMBER(SEARCH("数理统计",E1531)),ISNUMBER(SEARCH("统计",E1531))),2,IF(ISNUMBER(SEARCH("代数",E1531)),3,IF(OR(ISNUMBER(SEARCH("运筹",E1531)),ISNUMBER(SEARCH("优化",E1531))),4,0))))</f>
        <v>0</v>
      </c>
      <c r="R1531" t="str">
        <f>IF(AND(Q1531&gt;0,O1531=1),Q1531&amp;"-"&amp;E1531,"")</f>
        <v/>
      </c>
      <c r="S1531" t="s">
        <v>43</v>
      </c>
      <c r="U1531">
        <v>2</v>
      </c>
      <c r="V1531" t="s">
        <v>43</v>
      </c>
      <c r="X1531">
        <v>80</v>
      </c>
      <c r="Y1531">
        <v>5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e">
        <f>VLOOKUP(A1531,#REF!,4,FALSE)</f>
        <v>#REF!</v>
      </c>
      <c r="AW1531" t="e">
        <f>VLOOKUP(A1531,#REF!,5,FALSE)</f>
        <v>#REF!</v>
      </c>
      <c r="AX1531">
        <f>SUMIF(量化书目统计!A:A,H1531,量化书目统计!G:G)</f>
        <v>0</v>
      </c>
    </row>
    <row r="1532" spans="1:50" x14ac:dyDescent="0.3">
      <c r="A1532" t="s">
        <v>1239</v>
      </c>
      <c r="B1532" t="s">
        <v>556</v>
      </c>
      <c r="C1532" t="s">
        <v>423</v>
      </c>
      <c r="D1532">
        <v>5</v>
      </c>
      <c r="E1532" t="s">
        <v>732</v>
      </c>
      <c r="F1532" s="1" t="s">
        <v>733</v>
      </c>
      <c r="G1532" t="s">
        <v>734</v>
      </c>
      <c r="H1532" t="e">
        <f>VLOOKUP(F1532,#REF!,2,FALSE)</f>
        <v>#REF!</v>
      </c>
      <c r="I1532" t="s">
        <v>49</v>
      </c>
      <c r="J1532" s="4">
        <v>44138</v>
      </c>
      <c r="K1532" s="4">
        <v>44145</v>
      </c>
      <c r="L1532" s="3">
        <f>IF(K1532&lt;&gt;0,K1532-J1532,"")</f>
        <v>7</v>
      </c>
      <c r="M1532" s="4">
        <v>44152</v>
      </c>
      <c r="N1532">
        <f>M1532-J1532</f>
        <v>14</v>
      </c>
      <c r="O1532">
        <v>0</v>
      </c>
      <c r="P1532" t="e">
        <f>VLOOKUP(F1532,#REF!,3,FALSE)</f>
        <v>#REF!</v>
      </c>
      <c r="Q1532">
        <f>IF(OR(ISNUMBER(SEARCH("高等数学",E1532)),ISNUMBER(SEARCH("数学分析",E1532)),ISNUMBER(SEARCH("微积分",E1532))),1,IF(OR(ISNUMBER(SEARCH("概率",E1532)),ISNUMBER(SEARCH("数理统计",E1532)),ISNUMBER(SEARCH("统计",E1532))),2,IF(ISNUMBER(SEARCH("代数",E1532)),3,IF(OR(ISNUMBER(SEARCH("运筹",E1532)),ISNUMBER(SEARCH("优化",E1532))),4,0))))</f>
        <v>0</v>
      </c>
      <c r="R1532" t="str">
        <f>IF(AND(Q1532&gt;0,O1532=1),Q1532&amp;"-"&amp;E1532,"")</f>
        <v/>
      </c>
      <c r="S1532" t="s">
        <v>28</v>
      </c>
      <c r="T1532">
        <v>9</v>
      </c>
      <c r="U1532">
        <v>1</v>
      </c>
      <c r="V1532" t="s">
        <v>28</v>
      </c>
      <c r="W1532">
        <v>10</v>
      </c>
      <c r="X1532">
        <v>9</v>
      </c>
      <c r="Y1532">
        <v>14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e">
        <f>VLOOKUP(A1532,#REF!,4,FALSE)</f>
        <v>#REF!</v>
      </c>
      <c r="AW1532" t="e">
        <f>VLOOKUP(A1532,#REF!,5,FALSE)</f>
        <v>#REF!</v>
      </c>
      <c r="AX1532">
        <f>SUMIF(量化书目统计!A:A,H1532,量化书目统计!G:G)</f>
        <v>0</v>
      </c>
    </row>
    <row r="1533" spans="1:50" x14ac:dyDescent="0.3">
      <c r="A1533" t="s">
        <v>1240</v>
      </c>
      <c r="B1533" t="s">
        <v>556</v>
      </c>
      <c r="C1533" t="s">
        <v>423</v>
      </c>
      <c r="D1533">
        <v>5</v>
      </c>
      <c r="E1533" t="s">
        <v>1142</v>
      </c>
      <c r="F1533" s="1" t="s">
        <v>1198</v>
      </c>
      <c r="G1533" t="s">
        <v>1199</v>
      </c>
      <c r="H1533" t="e">
        <f>VLOOKUP(F1533,#REF!,2,FALSE)</f>
        <v>#REF!</v>
      </c>
      <c r="I1533" t="s">
        <v>32</v>
      </c>
      <c r="J1533" s="4">
        <v>44477</v>
      </c>
      <c r="K1533" s="4">
        <v>44488</v>
      </c>
      <c r="L1533" s="3">
        <f>IF(K1533&lt;&gt;0,K1533-J1533,"")</f>
        <v>11</v>
      </c>
      <c r="M1533" s="4">
        <v>44491</v>
      </c>
      <c r="N1533">
        <f>M1533-J1533</f>
        <v>14</v>
      </c>
      <c r="O1533">
        <v>0</v>
      </c>
      <c r="P1533" t="e">
        <f>VLOOKUP(F1533,#REF!,3,FALSE)</f>
        <v>#REF!</v>
      </c>
      <c r="Q1533">
        <f>IF(OR(ISNUMBER(SEARCH("高等数学",E1533)),ISNUMBER(SEARCH("数学分析",E1533)),ISNUMBER(SEARCH("微积分",E1533))),1,IF(OR(ISNUMBER(SEARCH("概率",E1533)),ISNUMBER(SEARCH("数理统计",E1533)),ISNUMBER(SEARCH("统计",E1533))),2,IF(ISNUMBER(SEARCH("代数",E1533)),3,IF(OR(ISNUMBER(SEARCH("运筹",E1533)),ISNUMBER(SEARCH("优化",E1533))),4,0))))</f>
        <v>0</v>
      </c>
      <c r="R1533" t="str">
        <f>IF(AND(Q1533&gt;0,O1533=1),Q1533&amp;"-"&amp;E1533,"")</f>
        <v/>
      </c>
      <c r="S1533" t="s">
        <v>38</v>
      </c>
      <c r="T1533">
        <v>5</v>
      </c>
      <c r="U1533">
        <v>1</v>
      </c>
      <c r="V1533" t="s">
        <v>38</v>
      </c>
      <c r="W1533">
        <v>7</v>
      </c>
      <c r="X1533">
        <v>45</v>
      </c>
      <c r="Y1533">
        <v>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 t="e">
        <f>VLOOKUP(A1533,#REF!,4,FALSE)</f>
        <v>#REF!</v>
      </c>
      <c r="AW1533" t="e">
        <f>VLOOKUP(A1533,#REF!,5,FALSE)</f>
        <v>#REF!</v>
      </c>
      <c r="AX1533">
        <f>SUMIF(量化书目统计!A:A,H1533,量化书目统计!G:G)</f>
        <v>0</v>
      </c>
    </row>
    <row r="1534" spans="1:50" x14ac:dyDescent="0.3">
      <c r="A1534" t="s">
        <v>1241</v>
      </c>
      <c r="B1534" t="s">
        <v>556</v>
      </c>
      <c r="C1534" t="s">
        <v>423</v>
      </c>
      <c r="D1534">
        <v>5</v>
      </c>
      <c r="E1534" t="s">
        <v>967</v>
      </c>
      <c r="F1534" s="1" t="s">
        <v>968</v>
      </c>
      <c r="G1534" t="s">
        <v>969</v>
      </c>
      <c r="H1534" t="e">
        <f>VLOOKUP(F1534,#REF!,2,FALSE)</f>
        <v>#REF!</v>
      </c>
      <c r="I1534" t="s">
        <v>53</v>
      </c>
      <c r="J1534" s="4">
        <v>44088</v>
      </c>
      <c r="K1534" s="4">
        <v>44148</v>
      </c>
      <c r="L1534" s="3">
        <f>IF(K1534&lt;&gt;0,K1534-J1534,"")</f>
        <v>60</v>
      </c>
      <c r="M1534" s="4">
        <v>44152</v>
      </c>
      <c r="N1534">
        <f>M1534-J1534</f>
        <v>64</v>
      </c>
      <c r="O1534">
        <v>0</v>
      </c>
      <c r="P1534" t="e">
        <f>VLOOKUP(F1534,#REF!,3,FALSE)</f>
        <v>#REF!</v>
      </c>
      <c r="Q1534">
        <f>IF(OR(ISNUMBER(SEARCH("高等数学",E1534)),ISNUMBER(SEARCH("数学分析",E1534)),ISNUMBER(SEARCH("微积分",E1534))),1,IF(OR(ISNUMBER(SEARCH("概率",E1534)),ISNUMBER(SEARCH("数理统计",E1534)),ISNUMBER(SEARCH("统计",E1534))),2,IF(ISNUMBER(SEARCH("代数",E1534)),3,IF(OR(ISNUMBER(SEARCH("运筹",E1534)),ISNUMBER(SEARCH("优化",E1534))),4,0))))</f>
        <v>0</v>
      </c>
      <c r="R1534" t="str">
        <f>IF(AND(Q1534&gt;0,O1534=1),Q1534&amp;"-"&amp;E1534,"")</f>
        <v/>
      </c>
      <c r="S1534" t="s">
        <v>28</v>
      </c>
      <c r="T1534">
        <v>2</v>
      </c>
      <c r="U1534">
        <v>1</v>
      </c>
      <c r="V1534" t="s">
        <v>28</v>
      </c>
      <c r="W1534">
        <v>10</v>
      </c>
      <c r="X1534">
        <v>2</v>
      </c>
      <c r="Y1534">
        <v>21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 t="e">
        <f>VLOOKUP(A1534,#REF!,4,FALSE)</f>
        <v>#REF!</v>
      </c>
      <c r="AW1534" t="e">
        <f>VLOOKUP(A1534,#REF!,5,FALSE)</f>
        <v>#REF!</v>
      </c>
      <c r="AX1534">
        <f>SUMIF(量化书目统计!A:A,H1534,量化书目统计!G:G)</f>
        <v>0</v>
      </c>
    </row>
    <row r="1535" spans="1:50" x14ac:dyDescent="0.3">
      <c r="A1535" t="s">
        <v>1242</v>
      </c>
      <c r="B1535" t="s">
        <v>556</v>
      </c>
      <c r="C1535" t="s">
        <v>205</v>
      </c>
      <c r="D1535">
        <v>1</v>
      </c>
      <c r="E1535" t="s">
        <v>1243</v>
      </c>
      <c r="F1535" s="1" t="s">
        <v>1244</v>
      </c>
      <c r="G1535" t="s">
        <v>1245</v>
      </c>
      <c r="H1535" t="e">
        <f>VLOOKUP(F1535,#REF!,2,FALSE)</f>
        <v>#REF!</v>
      </c>
      <c r="I1535" t="s">
        <v>59</v>
      </c>
      <c r="J1535" s="4">
        <v>44633</v>
      </c>
      <c r="K1535" s="4">
        <v>45102</v>
      </c>
      <c r="L1535" s="3">
        <f>IF(K1535&lt;&gt;0,K1535-J1535,"")</f>
        <v>469</v>
      </c>
      <c r="M1535" s="4">
        <v>44985</v>
      </c>
      <c r="N1535">
        <f>M1535-J1535</f>
        <v>352</v>
      </c>
      <c r="O1535">
        <v>0</v>
      </c>
      <c r="P1535" t="e">
        <f>VLOOKUP(F1535,#REF!,3,FALSE)</f>
        <v>#REF!</v>
      </c>
      <c r="Q1535">
        <f>IF(OR(ISNUMBER(SEARCH("高等数学",E1535)),ISNUMBER(SEARCH("数学分析",E1535)),ISNUMBER(SEARCH("微积分",E1535))),1,IF(OR(ISNUMBER(SEARCH("概率",E1535)),ISNUMBER(SEARCH("数理统计",E1535)),ISNUMBER(SEARCH("统计",E1535))),2,IF(ISNUMBER(SEARCH("代数",E1535)),3,IF(OR(ISNUMBER(SEARCH("运筹",E1535)),ISNUMBER(SEARCH("优化",E1535))),4,0))))</f>
        <v>3</v>
      </c>
      <c r="R1535" t="str">
        <f>IF(AND(Q1535&gt;0,O1535=1),Q1535&amp;"-"&amp;E1535,"")</f>
        <v/>
      </c>
      <c r="S1535" t="s">
        <v>99</v>
      </c>
      <c r="T1535">
        <v>5</v>
      </c>
      <c r="U1535">
        <v>1</v>
      </c>
      <c r="V1535" t="s">
        <v>43</v>
      </c>
      <c r="X1535">
        <v>65</v>
      </c>
      <c r="Y1535">
        <v>5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e">
        <f>VLOOKUP(A1535,#REF!,4,FALSE)</f>
        <v>#REF!</v>
      </c>
      <c r="AW1535" t="e">
        <f>VLOOKUP(A1535,#REF!,5,FALSE)</f>
        <v>#REF!</v>
      </c>
      <c r="AX1535">
        <f>SUMIF(量化书目统计!A:A,H1535,量化书目统计!G:G)</f>
        <v>0</v>
      </c>
    </row>
    <row r="1536" spans="1:50" x14ac:dyDescent="0.3">
      <c r="A1536" t="s">
        <v>1246</v>
      </c>
      <c r="B1536" t="s">
        <v>556</v>
      </c>
      <c r="C1536" t="s">
        <v>205</v>
      </c>
      <c r="D1536">
        <v>1</v>
      </c>
      <c r="E1536" t="s">
        <v>1247</v>
      </c>
      <c r="F1536" s="1" t="s">
        <v>1248</v>
      </c>
      <c r="G1536" t="s">
        <v>1249</v>
      </c>
      <c r="H1536" t="e">
        <f>VLOOKUP(F1536,#REF!,2,FALSE)</f>
        <v>#REF!</v>
      </c>
      <c r="I1536" t="s">
        <v>32</v>
      </c>
      <c r="J1536" s="4">
        <v>44257</v>
      </c>
      <c r="K1536" s="4">
        <v>44314</v>
      </c>
      <c r="L1536" s="3">
        <f>IF(K1536&lt;&gt;0,K1536-J1536,"")</f>
        <v>57</v>
      </c>
      <c r="M1536" s="4">
        <v>44319</v>
      </c>
      <c r="N1536">
        <f>M1536-J1536</f>
        <v>62</v>
      </c>
      <c r="O1536">
        <v>0</v>
      </c>
      <c r="P1536" t="e">
        <f>VLOOKUP(F1536,#REF!,3,FALSE)</f>
        <v>#REF!</v>
      </c>
      <c r="Q1536">
        <f>IF(OR(ISNUMBER(SEARCH("高等数学",E1536)),ISNUMBER(SEARCH("数学分析",E1536)),ISNUMBER(SEARCH("微积分",E1536))),1,IF(OR(ISNUMBER(SEARCH("概率",E1536)),ISNUMBER(SEARCH("数理统计",E1536)),ISNUMBER(SEARCH("统计",E1536))),2,IF(ISNUMBER(SEARCH("代数",E1536)),3,IF(OR(ISNUMBER(SEARCH("运筹",E1536)),ISNUMBER(SEARCH("优化",E1536))),4,0))))</f>
        <v>0</v>
      </c>
      <c r="R1536" t="str">
        <f>IF(AND(Q1536&gt;0,O1536=1),Q1536&amp;"-"&amp;E1536,"")</f>
        <v/>
      </c>
      <c r="S1536" t="s">
        <v>80</v>
      </c>
      <c r="T1536">
        <v>1</v>
      </c>
      <c r="U1536">
        <v>1</v>
      </c>
      <c r="V1536" t="s">
        <v>80</v>
      </c>
      <c r="W1536">
        <v>9</v>
      </c>
      <c r="X1536">
        <v>21</v>
      </c>
      <c r="Y1536">
        <v>14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e">
        <f>VLOOKUP(A1536,#REF!,4,FALSE)</f>
        <v>#REF!</v>
      </c>
      <c r="AW1536" t="e">
        <f>VLOOKUP(A1536,#REF!,5,FALSE)</f>
        <v>#REF!</v>
      </c>
      <c r="AX1536">
        <f>SUMIF(量化书目统计!A:A,H1536,量化书目统计!G:G)</f>
        <v>0</v>
      </c>
    </row>
    <row r="1537" spans="1:50" x14ac:dyDescent="0.3">
      <c r="A1537" t="s">
        <v>1250</v>
      </c>
      <c r="B1537" t="s">
        <v>556</v>
      </c>
      <c r="C1537" t="s">
        <v>205</v>
      </c>
      <c r="D1537">
        <v>1</v>
      </c>
      <c r="E1537" t="s">
        <v>1251</v>
      </c>
      <c r="F1537" s="1" t="s">
        <v>1252</v>
      </c>
      <c r="G1537" t="s">
        <v>1253</v>
      </c>
      <c r="H1537" t="e">
        <f>VLOOKUP(F1537,#REF!,2,FALSE)</f>
        <v>#REF!</v>
      </c>
      <c r="I1537" t="s">
        <v>32</v>
      </c>
      <c r="J1537" s="4">
        <v>44578</v>
      </c>
      <c r="K1537" s="4">
        <v>44819</v>
      </c>
      <c r="L1537" s="3">
        <f>IF(K1537&lt;&gt;0,K1537-J1537,"")</f>
        <v>241</v>
      </c>
      <c r="M1537" s="4">
        <v>44815</v>
      </c>
      <c r="N1537">
        <f>M1537-J1537</f>
        <v>237</v>
      </c>
      <c r="O1537">
        <v>0</v>
      </c>
      <c r="P1537" t="e">
        <f>VLOOKUP(F1537,#REF!,3,FALSE)</f>
        <v>#REF!</v>
      </c>
      <c r="Q1537">
        <f>IF(OR(ISNUMBER(SEARCH("高等数学",E1537)),ISNUMBER(SEARCH("数学分析",E1537)),ISNUMBER(SEARCH("微积分",E1537))),1,IF(OR(ISNUMBER(SEARCH("概率",E1537)),ISNUMBER(SEARCH("数理统计",E1537)),ISNUMBER(SEARCH("统计",E1537))),2,IF(ISNUMBER(SEARCH("代数",E1537)),3,IF(OR(ISNUMBER(SEARCH("运筹",E1537)),ISNUMBER(SEARCH("优化",E1537))),4,0))))</f>
        <v>0</v>
      </c>
      <c r="R1537" t="str">
        <f>IF(AND(Q1537&gt;0,O1537=1),Q1537&amp;"-"&amp;E1537,"")</f>
        <v/>
      </c>
      <c r="S1537" t="s">
        <v>43</v>
      </c>
      <c r="U1537">
        <v>1</v>
      </c>
      <c r="V1537" t="s">
        <v>43</v>
      </c>
      <c r="X1537">
        <v>60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e">
        <f>VLOOKUP(A1537,#REF!,4,FALSE)</f>
        <v>#REF!</v>
      </c>
      <c r="AW1537" t="e">
        <f>VLOOKUP(A1537,#REF!,5,FALSE)</f>
        <v>#REF!</v>
      </c>
      <c r="AX1537">
        <f>SUMIF(量化书目统计!A:A,H1537,量化书目统计!G:G)</f>
        <v>0</v>
      </c>
    </row>
    <row r="1538" spans="1:50" x14ac:dyDescent="0.3">
      <c r="A1538" t="s">
        <v>1254</v>
      </c>
      <c r="B1538" t="s">
        <v>556</v>
      </c>
      <c r="C1538" t="s">
        <v>55</v>
      </c>
      <c r="D1538">
        <v>1</v>
      </c>
      <c r="E1538" t="s">
        <v>145</v>
      </c>
      <c r="F1538" s="1" t="s">
        <v>146</v>
      </c>
      <c r="G1538" t="s">
        <v>147</v>
      </c>
      <c r="H1538" t="e">
        <f>VLOOKUP(F1538,#REF!,2,FALSE)</f>
        <v>#REF!</v>
      </c>
      <c r="I1538" t="s">
        <v>32</v>
      </c>
      <c r="J1538" s="4">
        <v>44258</v>
      </c>
      <c r="K1538" s="4">
        <v>44268</v>
      </c>
      <c r="L1538" s="3">
        <f>IF(K1538&lt;&gt;0,K1538-J1538,"")</f>
        <v>10</v>
      </c>
      <c r="M1538" s="4">
        <v>44272</v>
      </c>
      <c r="N1538">
        <f>M1538-J1538</f>
        <v>14</v>
      </c>
      <c r="O1538">
        <v>0</v>
      </c>
      <c r="P1538" t="e">
        <f>VLOOKUP(F1538,#REF!,3,FALSE)</f>
        <v>#REF!</v>
      </c>
      <c r="Q1538">
        <f>IF(OR(ISNUMBER(SEARCH("高等数学",E1538)),ISNUMBER(SEARCH("数学分析",E1538)),ISNUMBER(SEARCH("微积分",E1538))),1,IF(OR(ISNUMBER(SEARCH("概率",E1538)),ISNUMBER(SEARCH("数理统计",E1538)),ISNUMBER(SEARCH("统计",E1538))),2,IF(ISNUMBER(SEARCH("代数",E1538)),3,IF(OR(ISNUMBER(SEARCH("运筹",E1538)),ISNUMBER(SEARCH("优化",E1538))),4,0))))</f>
        <v>0</v>
      </c>
      <c r="R1538" t="str">
        <f>IF(AND(Q1538&gt;0,O1538=1),Q1538&amp;"-"&amp;E1538,"")</f>
        <v/>
      </c>
      <c r="S1538" t="s">
        <v>80</v>
      </c>
      <c r="T1538">
        <v>1</v>
      </c>
      <c r="U1538">
        <v>1</v>
      </c>
      <c r="V1538" t="s">
        <v>80</v>
      </c>
      <c r="W1538">
        <v>2</v>
      </c>
      <c r="X1538">
        <v>21</v>
      </c>
      <c r="Y1538">
        <v>5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e">
        <f>VLOOKUP(A1538,#REF!,4,FALSE)</f>
        <v>#REF!</v>
      </c>
      <c r="AW1538" t="e">
        <f>VLOOKUP(A1538,#REF!,5,FALSE)</f>
        <v>#REF!</v>
      </c>
      <c r="AX1538">
        <f>SUMIF(量化书目统计!A:A,H1538,量化书目统计!G:G)</f>
        <v>0</v>
      </c>
    </row>
    <row r="1539" spans="1:50" x14ac:dyDescent="0.3">
      <c r="A1539" t="s">
        <v>1255</v>
      </c>
      <c r="B1539" t="s">
        <v>556</v>
      </c>
      <c r="C1539" t="s">
        <v>111</v>
      </c>
      <c r="D1539">
        <v>4</v>
      </c>
      <c r="E1539" t="s">
        <v>364</v>
      </c>
      <c r="F1539" s="1" t="s">
        <v>365</v>
      </c>
      <c r="G1539" t="s">
        <v>366</v>
      </c>
      <c r="H1539" t="e">
        <f>VLOOKUP(F1539,#REF!,2,FALSE)</f>
        <v>#REF!</v>
      </c>
      <c r="I1539" t="s">
        <v>49</v>
      </c>
      <c r="J1539" s="4">
        <v>44137</v>
      </c>
      <c r="K1539" s="4">
        <v>44158</v>
      </c>
      <c r="L1539" s="3">
        <f>IF(K1539&lt;&gt;0,K1539-J1539,"")</f>
        <v>21</v>
      </c>
      <c r="M1539" s="4">
        <v>44151</v>
      </c>
      <c r="N1539">
        <f>M1539-J1539</f>
        <v>14</v>
      </c>
      <c r="O1539">
        <v>0</v>
      </c>
      <c r="P1539" t="e">
        <f>VLOOKUP(F1539,#REF!,3,FALSE)</f>
        <v>#REF!</v>
      </c>
      <c r="Q1539">
        <f>IF(OR(ISNUMBER(SEARCH("高等数学",E1539)),ISNUMBER(SEARCH("数学分析",E1539)),ISNUMBER(SEARCH("微积分",E1539))),1,IF(OR(ISNUMBER(SEARCH("概率",E1539)),ISNUMBER(SEARCH("数理统计",E1539)),ISNUMBER(SEARCH("统计",E1539))),2,IF(ISNUMBER(SEARCH("代数",E1539)),3,IF(OR(ISNUMBER(SEARCH("运筹",E1539)),ISNUMBER(SEARCH("优化",E1539))),4,0))))</f>
        <v>0</v>
      </c>
      <c r="R1539" t="str">
        <f>IF(AND(Q1539&gt;0,O1539=1),Q1539&amp;"-"&amp;E1539,"")</f>
        <v/>
      </c>
      <c r="S1539" t="s">
        <v>28</v>
      </c>
      <c r="T1539">
        <v>9</v>
      </c>
      <c r="U1539">
        <v>2</v>
      </c>
      <c r="V1539" t="s">
        <v>28</v>
      </c>
      <c r="W1539">
        <v>12</v>
      </c>
      <c r="X1539">
        <v>9</v>
      </c>
      <c r="Y1539">
        <v>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e">
        <f>VLOOKUP(A1539,#REF!,4,FALSE)</f>
        <v>#REF!</v>
      </c>
      <c r="AW1539" t="e">
        <f>VLOOKUP(A1539,#REF!,5,FALSE)</f>
        <v>#REF!</v>
      </c>
      <c r="AX1539">
        <f>SUMIF(量化书目统计!A:A,H1539,量化书目统计!G:G)</f>
        <v>0</v>
      </c>
    </row>
    <row r="1540" spans="1:50" x14ac:dyDescent="0.3">
      <c r="A1540" t="s">
        <v>1259</v>
      </c>
      <c r="B1540" t="s">
        <v>556</v>
      </c>
      <c r="C1540" t="s">
        <v>45</v>
      </c>
      <c r="D1540">
        <v>5</v>
      </c>
      <c r="E1540" t="s">
        <v>1260</v>
      </c>
      <c r="F1540" s="1" t="s">
        <v>1261</v>
      </c>
      <c r="G1540" t="s">
        <v>1262</v>
      </c>
      <c r="H1540" t="e">
        <f>VLOOKUP(F1540,#REF!,2,FALSE)</f>
        <v>#REF!</v>
      </c>
      <c r="I1540" t="s">
        <v>175</v>
      </c>
      <c r="J1540" s="4">
        <v>44301</v>
      </c>
      <c r="K1540" s="4">
        <v>44301</v>
      </c>
      <c r="L1540" s="3">
        <f>IF(K1540&lt;&gt;0,K1540-J1540,"")</f>
        <v>0</v>
      </c>
      <c r="M1540" s="4">
        <v>44361</v>
      </c>
      <c r="N1540">
        <f>M1540-J1540</f>
        <v>60</v>
      </c>
      <c r="O1540">
        <v>0</v>
      </c>
      <c r="P1540" t="e">
        <f>VLOOKUP(F1540,#REF!,3,FALSE)</f>
        <v>#REF!</v>
      </c>
      <c r="Q1540">
        <f>IF(OR(ISNUMBER(SEARCH("高等数学",E1540)),ISNUMBER(SEARCH("数学分析",E1540)),ISNUMBER(SEARCH("微积分",E1540))),1,IF(OR(ISNUMBER(SEARCH("概率",E1540)),ISNUMBER(SEARCH("数理统计",E1540)),ISNUMBER(SEARCH("统计",E1540))),2,IF(ISNUMBER(SEARCH("代数",E1540)),3,IF(OR(ISNUMBER(SEARCH("运筹",E1540)),ISNUMBER(SEARCH("优化",E1540))),4,0))))</f>
        <v>0</v>
      </c>
      <c r="R1540" t="str">
        <f>IF(AND(Q1540&gt;0,O1540=1),Q1540&amp;"-"&amp;E1540,"")</f>
        <v/>
      </c>
      <c r="S1540" t="s">
        <v>80</v>
      </c>
      <c r="T1540">
        <v>7</v>
      </c>
      <c r="U1540">
        <v>1</v>
      </c>
      <c r="V1540" t="s">
        <v>80</v>
      </c>
      <c r="W1540">
        <v>7</v>
      </c>
      <c r="X1540">
        <v>27</v>
      </c>
      <c r="Y1540">
        <v>15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e">
        <f>VLOOKUP(A1540,#REF!,4,FALSE)</f>
        <v>#REF!</v>
      </c>
      <c r="AW1540" t="e">
        <f>VLOOKUP(A1540,#REF!,5,FALSE)</f>
        <v>#REF!</v>
      </c>
      <c r="AX1540">
        <f>SUMIF(量化书目统计!A:A,H1540,量化书目统计!G:G)</f>
        <v>0</v>
      </c>
    </row>
    <row r="1541" spans="1:50" x14ac:dyDescent="0.3">
      <c r="A1541" t="s">
        <v>256</v>
      </c>
      <c r="B1541" t="s">
        <v>22</v>
      </c>
      <c r="C1541" t="s">
        <v>257</v>
      </c>
      <c r="D1541">
        <v>5</v>
      </c>
      <c r="E1541" t="s">
        <v>258</v>
      </c>
      <c r="F1541" s="1" t="s">
        <v>259</v>
      </c>
      <c r="G1541" t="s">
        <v>260</v>
      </c>
      <c r="H1541" t="e">
        <f>VLOOKUP(F1541,#REF!,2,FALSE)</f>
        <v>#REF!</v>
      </c>
      <c r="I1541" t="s">
        <v>53</v>
      </c>
      <c r="J1541" s="4">
        <v>44609</v>
      </c>
      <c r="K1541" s="4">
        <v>44622</v>
      </c>
      <c r="L1541" s="3">
        <f>IF(K1541&lt;&gt;0,K1541-J1541,"")</f>
        <v>13</v>
      </c>
      <c r="M1541" s="4">
        <v>44623</v>
      </c>
      <c r="N1541">
        <f>M1541-J1541</f>
        <v>14</v>
      </c>
      <c r="O1541">
        <v>0</v>
      </c>
      <c r="P1541" t="e">
        <f>VLOOKUP(F1541,#REF!,3,FALSE)</f>
        <v>#REF!</v>
      </c>
      <c r="Q1541">
        <f>IF(OR(ISNUMBER(SEARCH("高等数学",E1541)),ISNUMBER(SEARCH("数学分析",E1541)),ISNUMBER(SEARCH("微积分",E1541))),1,IF(OR(ISNUMBER(SEARCH("概率",E1541)),ISNUMBER(SEARCH("数理统计",E1541)),ISNUMBER(SEARCH("统计",E1541))),2,IF(ISNUMBER(SEARCH("代数",E1541)),3,IF(OR(ISNUMBER(SEARCH("运筹",E1541)),ISNUMBER(SEARCH("优化",E1541))),4,0))))</f>
        <v>0</v>
      </c>
      <c r="R1541" t="str">
        <f>IF(AND(Q1541&gt;0,O1541=1),Q1541&amp;"-"&amp;E1541,"")</f>
        <v/>
      </c>
      <c r="S1541" t="s">
        <v>99</v>
      </c>
      <c r="T1541">
        <v>1</v>
      </c>
      <c r="U1541">
        <v>1</v>
      </c>
      <c r="V1541" t="s">
        <v>99</v>
      </c>
      <c r="W1541">
        <v>3</v>
      </c>
      <c r="X1541">
        <v>61</v>
      </c>
      <c r="Y1541">
        <v>15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 t="e">
        <f>VLOOKUP(A1541,#REF!,4,FALSE)</f>
        <v>#REF!</v>
      </c>
      <c r="AW1541" t="e">
        <f>VLOOKUP(A1541,#REF!,5,FALSE)</f>
        <v>#REF!</v>
      </c>
      <c r="AX1541">
        <f>SUMIF(量化书目统计!A:A,H1541,量化书目统计!G:G)</f>
        <v>0</v>
      </c>
    </row>
    <row r="1542" spans="1:50" x14ac:dyDescent="0.3">
      <c r="A1542" t="s">
        <v>1263</v>
      </c>
      <c r="B1542" t="s">
        <v>556</v>
      </c>
      <c r="C1542" t="s">
        <v>45</v>
      </c>
      <c r="D1542">
        <v>5</v>
      </c>
      <c r="E1542" t="s">
        <v>405</v>
      </c>
      <c r="F1542" s="1" t="s">
        <v>406</v>
      </c>
      <c r="G1542" t="s">
        <v>407</v>
      </c>
      <c r="H1542" t="e">
        <f>VLOOKUP(F1542,#REF!,2,FALSE)</f>
        <v>#REF!</v>
      </c>
      <c r="I1542" t="s">
        <v>49</v>
      </c>
      <c r="J1542" s="4">
        <v>43967</v>
      </c>
      <c r="K1542" s="4">
        <v>44115</v>
      </c>
      <c r="L1542" s="3">
        <f>IF(K1542&lt;&gt;0,K1542-J1542,"")</f>
        <v>148</v>
      </c>
      <c r="M1542" s="4">
        <v>44095</v>
      </c>
      <c r="N1542">
        <f>M1542-J1542</f>
        <v>128</v>
      </c>
      <c r="O1542">
        <v>0</v>
      </c>
      <c r="P1542" t="e">
        <f>VLOOKUP(F1542,#REF!,3,FALSE)</f>
        <v>#REF!</v>
      </c>
      <c r="Q1542">
        <f>IF(OR(ISNUMBER(SEARCH("高等数学",E1542)),ISNUMBER(SEARCH("数学分析",E1542)),ISNUMBER(SEARCH("微积分",E1542))),1,IF(OR(ISNUMBER(SEARCH("概率",E1542)),ISNUMBER(SEARCH("数理统计",E1542)),ISNUMBER(SEARCH("统计",E1542))),2,IF(ISNUMBER(SEARCH("代数",E1542)),3,IF(OR(ISNUMBER(SEARCH("运筹",E1542)),ISNUMBER(SEARCH("优化",E1542))),4,0))))</f>
        <v>0</v>
      </c>
      <c r="R1542" t="str">
        <f>IF(AND(Q1542&gt;0,O1542=1),Q1542&amp;"-"&amp;E1542,"")</f>
        <v/>
      </c>
      <c r="S1542" t="s">
        <v>43</v>
      </c>
      <c r="U1542">
        <v>2</v>
      </c>
      <c r="V1542" t="s">
        <v>28</v>
      </c>
      <c r="W1542">
        <v>6</v>
      </c>
      <c r="X1542">
        <v>0</v>
      </c>
      <c r="Y1542">
        <v>4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e">
        <f>VLOOKUP(A1542,#REF!,4,FALSE)</f>
        <v>#REF!</v>
      </c>
      <c r="AW1542" t="e">
        <f>VLOOKUP(A1542,#REF!,5,FALSE)</f>
        <v>#REF!</v>
      </c>
      <c r="AX1542">
        <f>SUMIF(量化书目统计!A:A,H1542,量化书目统计!G:G)</f>
        <v>0</v>
      </c>
    </row>
    <row r="1543" spans="1:50" x14ac:dyDescent="0.3">
      <c r="A1543" t="s">
        <v>1264</v>
      </c>
      <c r="B1543" t="s">
        <v>556</v>
      </c>
      <c r="C1543" t="s">
        <v>45</v>
      </c>
      <c r="D1543">
        <v>5</v>
      </c>
      <c r="E1543" t="s">
        <v>258</v>
      </c>
      <c r="F1543" s="1" t="s">
        <v>972</v>
      </c>
      <c r="G1543" t="s">
        <v>973</v>
      </c>
      <c r="H1543" t="e">
        <f>VLOOKUP(F1543,#REF!,2,FALSE)</f>
        <v>#REF!</v>
      </c>
      <c r="I1543" t="s">
        <v>53</v>
      </c>
      <c r="J1543" s="4">
        <v>44088</v>
      </c>
      <c r="K1543" s="4">
        <v>44176</v>
      </c>
      <c r="L1543" s="3">
        <f>IF(K1543&lt;&gt;0,K1543-J1543,"")</f>
        <v>88</v>
      </c>
      <c r="M1543" s="4">
        <v>44125</v>
      </c>
      <c r="N1543">
        <f>M1543-J1543</f>
        <v>37</v>
      </c>
      <c r="O1543">
        <v>0</v>
      </c>
      <c r="P1543" t="e">
        <f>VLOOKUP(F1543,#REF!,3,FALSE)</f>
        <v>#REF!</v>
      </c>
      <c r="Q1543">
        <f>IF(OR(ISNUMBER(SEARCH("高等数学",E1543)),ISNUMBER(SEARCH("数学分析",E1543)),ISNUMBER(SEARCH("微积分",E1543))),1,IF(OR(ISNUMBER(SEARCH("概率",E1543)),ISNUMBER(SEARCH("数理统计",E1543)),ISNUMBER(SEARCH("统计",E1543))),2,IF(ISNUMBER(SEARCH("代数",E1543)),3,IF(OR(ISNUMBER(SEARCH("运筹",E1543)),ISNUMBER(SEARCH("优化",E1543))),4,0))))</f>
        <v>0</v>
      </c>
      <c r="R1543" t="str">
        <f>IF(AND(Q1543&gt;0,O1543=1),Q1543&amp;"-"&amp;E1543,"")</f>
        <v/>
      </c>
      <c r="S1543" t="s">
        <v>28</v>
      </c>
      <c r="T1543">
        <v>2</v>
      </c>
      <c r="U1543">
        <v>1</v>
      </c>
      <c r="V1543" t="s">
        <v>28</v>
      </c>
      <c r="W1543">
        <v>14</v>
      </c>
      <c r="X1543">
        <v>2</v>
      </c>
      <c r="Y1543">
        <v>15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 t="e">
        <f>VLOOKUP(A1543,#REF!,4,FALSE)</f>
        <v>#REF!</v>
      </c>
      <c r="AW1543" t="e">
        <f>VLOOKUP(A1543,#REF!,5,FALSE)</f>
        <v>#REF!</v>
      </c>
      <c r="AX1543">
        <f>SUMIF(量化书目统计!A:A,H1543,量化书目统计!G:G)</f>
        <v>0</v>
      </c>
    </row>
    <row r="1544" spans="1:50" x14ac:dyDescent="0.3">
      <c r="A1544" t="s">
        <v>1265</v>
      </c>
      <c r="B1544" t="s">
        <v>556</v>
      </c>
      <c r="C1544" t="s">
        <v>45</v>
      </c>
      <c r="D1544">
        <v>5</v>
      </c>
      <c r="E1544" t="s">
        <v>1266</v>
      </c>
      <c r="F1544" s="1" t="s">
        <v>1267</v>
      </c>
      <c r="G1544" t="s">
        <v>1268</v>
      </c>
      <c r="H1544" t="e">
        <f>VLOOKUP(F1544,#REF!,2,FALSE)</f>
        <v>#REF!</v>
      </c>
      <c r="I1544" t="s">
        <v>49</v>
      </c>
      <c r="J1544" s="4">
        <v>44166</v>
      </c>
      <c r="K1544" s="4">
        <v>44216</v>
      </c>
      <c r="L1544" s="3">
        <f>IF(K1544&lt;&gt;0,K1544-J1544,"")</f>
        <v>50</v>
      </c>
      <c r="M1544" s="4">
        <v>44260</v>
      </c>
      <c r="N1544">
        <f>M1544-J1544</f>
        <v>94</v>
      </c>
      <c r="O1544">
        <v>0</v>
      </c>
      <c r="P1544" t="e">
        <f>VLOOKUP(F1544,#REF!,3,FALSE)</f>
        <v>#REF!</v>
      </c>
      <c r="Q1544">
        <f>IF(OR(ISNUMBER(SEARCH("高等数学",E1544)),ISNUMBER(SEARCH("数学分析",E1544)),ISNUMBER(SEARCH("微积分",E1544))),1,IF(OR(ISNUMBER(SEARCH("概率",E1544)),ISNUMBER(SEARCH("数理统计",E1544)),ISNUMBER(SEARCH("统计",E1544))),2,IF(ISNUMBER(SEARCH("代数",E1544)),3,IF(OR(ISNUMBER(SEARCH("运筹",E1544)),ISNUMBER(SEARCH("优化",E1544))),4,0))))</f>
        <v>0</v>
      </c>
      <c r="R1544" t="str">
        <f>IF(AND(Q1544&gt;0,O1544=1),Q1544&amp;"-"&amp;E1544,"")</f>
        <v/>
      </c>
      <c r="S1544" t="s">
        <v>28</v>
      </c>
      <c r="T1544">
        <v>13</v>
      </c>
      <c r="U1544">
        <v>1</v>
      </c>
      <c r="V1544" t="s">
        <v>43</v>
      </c>
      <c r="X1544">
        <v>13</v>
      </c>
      <c r="Y1544">
        <v>11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e">
        <f>VLOOKUP(A1544,#REF!,4,FALSE)</f>
        <v>#REF!</v>
      </c>
      <c r="AW1544" t="e">
        <f>VLOOKUP(A1544,#REF!,5,FALSE)</f>
        <v>#REF!</v>
      </c>
      <c r="AX1544">
        <f>SUMIF(量化书目统计!A:A,H1544,量化书目统计!G:G)</f>
        <v>0</v>
      </c>
    </row>
    <row r="1545" spans="1:50" x14ac:dyDescent="0.3">
      <c r="A1545" t="s">
        <v>1269</v>
      </c>
      <c r="B1545" t="s">
        <v>556</v>
      </c>
      <c r="C1545" t="s">
        <v>117</v>
      </c>
      <c r="D1545">
        <v>4</v>
      </c>
      <c r="E1545" t="s">
        <v>1270</v>
      </c>
      <c r="F1545" s="1" t="s">
        <v>1271</v>
      </c>
      <c r="G1545" t="s">
        <v>1272</v>
      </c>
      <c r="H1545" t="e">
        <f>VLOOKUP(F1545,#REF!,2,FALSE)</f>
        <v>#REF!</v>
      </c>
      <c r="I1545" t="s">
        <v>158</v>
      </c>
      <c r="J1545" s="4">
        <v>44177</v>
      </c>
      <c r="K1545" s="4">
        <v>44205</v>
      </c>
      <c r="L1545" s="3">
        <f>IF(K1545&lt;&gt;0,K1545-J1545,"")</f>
        <v>28</v>
      </c>
      <c r="M1545" s="4">
        <v>44207</v>
      </c>
      <c r="N1545">
        <f>M1545-J1545</f>
        <v>30</v>
      </c>
      <c r="O1545">
        <v>0</v>
      </c>
      <c r="P1545" t="e">
        <f>VLOOKUP(F1545,#REF!,3,FALSE)</f>
        <v>#REF!</v>
      </c>
      <c r="Q1545">
        <f>IF(OR(ISNUMBER(SEARCH("高等数学",E1545)),ISNUMBER(SEARCH("数学分析",E1545)),ISNUMBER(SEARCH("微积分",E1545))),1,IF(OR(ISNUMBER(SEARCH("概率",E1545)),ISNUMBER(SEARCH("数理统计",E1545)),ISNUMBER(SEARCH("统计",E1545))),2,IF(ISNUMBER(SEARCH("代数",E1545)),3,IF(OR(ISNUMBER(SEARCH("运筹",E1545)),ISNUMBER(SEARCH("优化",E1545))),4,0))))</f>
        <v>0</v>
      </c>
      <c r="R1545" t="str">
        <f>IF(AND(Q1545&gt;0,O1545=1),Q1545&amp;"-"&amp;E1545,"")</f>
        <v/>
      </c>
      <c r="S1545" t="s">
        <v>28</v>
      </c>
      <c r="T1545">
        <v>14</v>
      </c>
      <c r="U1545">
        <v>1</v>
      </c>
      <c r="V1545" t="s">
        <v>28</v>
      </c>
      <c r="W1545">
        <v>18</v>
      </c>
      <c r="X1545">
        <v>14</v>
      </c>
      <c r="Y1545">
        <v>11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e">
        <f>VLOOKUP(A1545,#REF!,4,FALSE)</f>
        <v>#REF!</v>
      </c>
      <c r="AW1545" t="e">
        <f>VLOOKUP(A1545,#REF!,5,FALSE)</f>
        <v>#REF!</v>
      </c>
      <c r="AX1545">
        <f>SUMIF(量化书目统计!A:A,H1545,量化书目统计!G:G)</f>
        <v>0</v>
      </c>
    </row>
    <row r="1546" spans="1:50" x14ac:dyDescent="0.3">
      <c r="A1546" t="s">
        <v>1273</v>
      </c>
      <c r="B1546" t="s">
        <v>556</v>
      </c>
      <c r="C1546" t="s">
        <v>91</v>
      </c>
      <c r="D1546">
        <v>4</v>
      </c>
      <c r="E1546" t="s">
        <v>1274</v>
      </c>
      <c r="F1546" s="1" t="s">
        <v>1275</v>
      </c>
      <c r="G1546" t="s">
        <v>1276</v>
      </c>
      <c r="H1546" t="e">
        <f>VLOOKUP(F1546,#REF!,2,FALSE)</f>
        <v>#REF!</v>
      </c>
      <c r="I1546" t="s">
        <v>317</v>
      </c>
      <c r="J1546" s="4">
        <v>44116</v>
      </c>
      <c r="K1546" s="4">
        <v>44172</v>
      </c>
      <c r="L1546" s="3">
        <f>IF(K1546&lt;&gt;0,K1546-J1546,"")</f>
        <v>56</v>
      </c>
      <c r="M1546" s="4">
        <v>44176</v>
      </c>
      <c r="N1546">
        <f>M1546-J1546</f>
        <v>60</v>
      </c>
      <c r="O1546">
        <v>0</v>
      </c>
      <c r="P1546" t="e">
        <f>VLOOKUP(F1546,#REF!,3,FALSE)</f>
        <v>#REF!</v>
      </c>
      <c r="Q1546">
        <f>IF(OR(ISNUMBER(SEARCH("高等数学",E1546)),ISNUMBER(SEARCH("数学分析",E1546)),ISNUMBER(SEARCH("微积分",E1546))),1,IF(OR(ISNUMBER(SEARCH("概率",E1546)),ISNUMBER(SEARCH("数理统计",E1546)),ISNUMBER(SEARCH("统计",E1546))),2,IF(ISNUMBER(SEARCH("代数",E1546)),3,IF(OR(ISNUMBER(SEARCH("运筹",E1546)),ISNUMBER(SEARCH("优化",E1546))),4,0))))</f>
        <v>0</v>
      </c>
      <c r="R1546" t="str">
        <f>IF(AND(Q1546&gt;0,O1546=1),Q1546&amp;"-"&amp;E1546,"")</f>
        <v/>
      </c>
      <c r="S1546" t="s">
        <v>28</v>
      </c>
      <c r="T1546">
        <v>6</v>
      </c>
      <c r="U1546">
        <v>1</v>
      </c>
      <c r="V1546" t="s">
        <v>28</v>
      </c>
      <c r="W1546">
        <v>14</v>
      </c>
      <c r="X1546">
        <v>6</v>
      </c>
      <c r="Y1546">
        <v>4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e">
        <f>VLOOKUP(A1546,#REF!,4,FALSE)</f>
        <v>#REF!</v>
      </c>
      <c r="AW1546" t="e">
        <f>VLOOKUP(A1546,#REF!,5,FALSE)</f>
        <v>#REF!</v>
      </c>
      <c r="AX1546">
        <f>SUMIF(量化书目统计!A:A,H1546,量化书目统计!G:G)</f>
        <v>0</v>
      </c>
    </row>
    <row r="1547" spans="1:50" x14ac:dyDescent="0.3">
      <c r="A1547" t="s">
        <v>1277</v>
      </c>
      <c r="B1547" t="s">
        <v>556</v>
      </c>
      <c r="C1547" t="s">
        <v>91</v>
      </c>
      <c r="D1547">
        <v>4</v>
      </c>
      <c r="E1547" t="s">
        <v>1278</v>
      </c>
      <c r="F1547" s="1" t="s">
        <v>1279</v>
      </c>
      <c r="G1547" t="s">
        <v>1280</v>
      </c>
      <c r="H1547" t="e">
        <f>VLOOKUP(F1547,#REF!,2,FALSE)</f>
        <v>#REF!</v>
      </c>
      <c r="I1547" t="s">
        <v>317</v>
      </c>
      <c r="J1547" s="4">
        <v>44154</v>
      </c>
      <c r="K1547" s="4">
        <v>44172</v>
      </c>
      <c r="L1547" s="3">
        <f>IF(K1547&lt;&gt;0,K1547-J1547,"")</f>
        <v>18</v>
      </c>
      <c r="M1547" s="4">
        <v>44214</v>
      </c>
      <c r="N1547">
        <f>M1547-J1547</f>
        <v>60</v>
      </c>
      <c r="O1547">
        <v>0</v>
      </c>
      <c r="P1547" t="e">
        <f>VLOOKUP(F1547,#REF!,3,FALSE)</f>
        <v>#REF!</v>
      </c>
      <c r="Q1547">
        <f>IF(OR(ISNUMBER(SEARCH("高等数学",E1547)),ISNUMBER(SEARCH("数学分析",E1547)),ISNUMBER(SEARCH("微积分",E1547))),1,IF(OR(ISNUMBER(SEARCH("概率",E1547)),ISNUMBER(SEARCH("数理统计",E1547)),ISNUMBER(SEARCH("统计",E1547))),2,IF(ISNUMBER(SEARCH("代数",E1547)),3,IF(OR(ISNUMBER(SEARCH("运筹",E1547)),ISNUMBER(SEARCH("优化",E1547))),4,0))))</f>
        <v>0</v>
      </c>
      <c r="R1547" t="str">
        <f>IF(AND(Q1547&gt;0,O1547=1),Q1547&amp;"-"&amp;E1547,"")</f>
        <v/>
      </c>
      <c r="S1547" t="s">
        <v>28</v>
      </c>
      <c r="T1547">
        <v>11</v>
      </c>
      <c r="U1547">
        <v>1</v>
      </c>
      <c r="V1547" t="s">
        <v>28</v>
      </c>
      <c r="W1547">
        <v>14</v>
      </c>
      <c r="X1547">
        <v>11</v>
      </c>
      <c r="Y1547">
        <v>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e">
        <f>VLOOKUP(A1547,#REF!,4,FALSE)</f>
        <v>#REF!</v>
      </c>
      <c r="AW1547" t="e">
        <f>VLOOKUP(A1547,#REF!,5,FALSE)</f>
        <v>#REF!</v>
      </c>
      <c r="AX1547">
        <f>SUMIF(量化书目统计!A:A,H1547,量化书目统计!G:G)</f>
        <v>0</v>
      </c>
    </row>
    <row r="1548" spans="1:50" x14ac:dyDescent="0.3">
      <c r="A1548" t="s">
        <v>1281</v>
      </c>
      <c r="B1548" t="s">
        <v>556</v>
      </c>
      <c r="C1548" t="s">
        <v>106</v>
      </c>
      <c r="D1548">
        <v>4</v>
      </c>
      <c r="E1548" t="s">
        <v>873</v>
      </c>
      <c r="F1548" s="1" t="s">
        <v>874</v>
      </c>
      <c r="G1548" t="s">
        <v>875</v>
      </c>
      <c r="H1548" t="e">
        <f>VLOOKUP(F1548,#REF!,2,FALSE)</f>
        <v>#REF!</v>
      </c>
      <c r="I1548" t="s">
        <v>42</v>
      </c>
      <c r="J1548" s="4">
        <v>44868</v>
      </c>
      <c r="K1548" s="4">
        <v>44910</v>
      </c>
      <c r="L1548" s="3">
        <f>IF(K1548&lt;&gt;0,K1548-J1548,"")</f>
        <v>42</v>
      </c>
      <c r="M1548" s="4">
        <v>44985</v>
      </c>
      <c r="N1548">
        <f>M1548-J1548</f>
        <v>117</v>
      </c>
      <c r="O1548">
        <v>0</v>
      </c>
      <c r="P1548" t="e">
        <f>VLOOKUP(F1548,#REF!,3,FALSE)</f>
        <v>#REF!</v>
      </c>
      <c r="Q1548">
        <f>IF(OR(ISNUMBER(SEARCH("高等数学",E1548)),ISNUMBER(SEARCH("数学分析",E1548)),ISNUMBER(SEARCH("微积分",E1548))),1,IF(OR(ISNUMBER(SEARCH("概率",E1548)),ISNUMBER(SEARCH("数理统计",E1548)),ISNUMBER(SEARCH("统计",E1548))),2,IF(ISNUMBER(SEARCH("代数",E1548)),3,IF(OR(ISNUMBER(SEARCH("运筹",E1548)),ISNUMBER(SEARCH("优化",E1548))),4,0))))</f>
        <v>0</v>
      </c>
      <c r="R1548" t="str">
        <f>IF(AND(Q1548&gt;0,O1548=1),Q1548&amp;"-"&amp;E1548,"")</f>
        <v/>
      </c>
      <c r="S1548" t="s">
        <v>43</v>
      </c>
      <c r="U1548">
        <v>1</v>
      </c>
      <c r="V1548" t="s">
        <v>43</v>
      </c>
      <c r="X1548">
        <v>80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 t="e">
        <f>VLOOKUP(A1548,#REF!,4,FALSE)</f>
        <v>#REF!</v>
      </c>
      <c r="AW1548" t="e">
        <f>VLOOKUP(A1548,#REF!,5,FALSE)</f>
        <v>#REF!</v>
      </c>
      <c r="AX1548">
        <f>SUMIF(量化书目统计!A:A,H1548,量化书目统计!G:G)</f>
        <v>0</v>
      </c>
    </row>
    <row r="1549" spans="1:50" x14ac:dyDescent="0.3">
      <c r="A1549" t="s">
        <v>1282</v>
      </c>
      <c r="B1549" t="s">
        <v>556</v>
      </c>
      <c r="C1549" t="s">
        <v>106</v>
      </c>
      <c r="D1549">
        <v>4</v>
      </c>
      <c r="E1549" t="s">
        <v>961</v>
      </c>
      <c r="F1549" s="1" t="s">
        <v>962</v>
      </c>
      <c r="G1549" t="s">
        <v>963</v>
      </c>
      <c r="H1549" t="e">
        <f>VLOOKUP(F1549,#REF!,2,FALSE)</f>
        <v>#REF!</v>
      </c>
      <c r="I1549" t="s">
        <v>158</v>
      </c>
      <c r="J1549" s="4">
        <v>44137</v>
      </c>
      <c r="K1549" s="4">
        <v>44138</v>
      </c>
      <c r="L1549" s="3">
        <f>IF(K1549&lt;&gt;0,K1549-J1549,"")</f>
        <v>1</v>
      </c>
      <c r="M1549" s="4">
        <v>44197</v>
      </c>
      <c r="N1549">
        <f>M1549-J1549</f>
        <v>60</v>
      </c>
      <c r="O1549">
        <v>0</v>
      </c>
      <c r="P1549" t="e">
        <f>VLOOKUP(F1549,#REF!,3,FALSE)</f>
        <v>#REF!</v>
      </c>
      <c r="Q1549">
        <f>IF(OR(ISNUMBER(SEARCH("高等数学",E1549)),ISNUMBER(SEARCH("数学分析",E1549)),ISNUMBER(SEARCH("微积分",E1549))),1,IF(OR(ISNUMBER(SEARCH("概率",E1549)),ISNUMBER(SEARCH("数理统计",E1549)),ISNUMBER(SEARCH("统计",E1549))),2,IF(ISNUMBER(SEARCH("代数",E1549)),3,IF(OR(ISNUMBER(SEARCH("运筹",E1549)),ISNUMBER(SEARCH("优化",E1549))),4,0))))</f>
        <v>0</v>
      </c>
      <c r="R1549" t="str">
        <f>IF(AND(Q1549&gt;0,O1549=1),Q1549&amp;"-"&amp;E1549,"")</f>
        <v/>
      </c>
      <c r="S1549" t="s">
        <v>28</v>
      </c>
      <c r="T1549">
        <v>9</v>
      </c>
      <c r="U1549">
        <v>1</v>
      </c>
      <c r="V1549" t="s">
        <v>28</v>
      </c>
      <c r="W1549">
        <v>9</v>
      </c>
      <c r="X1549">
        <v>9</v>
      </c>
      <c r="Y1549">
        <v>14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e">
        <f>VLOOKUP(A1549,#REF!,4,FALSE)</f>
        <v>#REF!</v>
      </c>
      <c r="AW1549" t="e">
        <f>VLOOKUP(A1549,#REF!,5,FALSE)</f>
        <v>#REF!</v>
      </c>
      <c r="AX1549">
        <f>SUMIF(量化书目统计!A:A,H1549,量化书目统计!G:G)</f>
        <v>0</v>
      </c>
    </row>
    <row r="1550" spans="1:50" x14ac:dyDescent="0.3">
      <c r="A1550" t="s">
        <v>1283</v>
      </c>
      <c r="B1550" t="s">
        <v>556</v>
      </c>
      <c r="C1550" t="s">
        <v>106</v>
      </c>
      <c r="D1550">
        <v>4</v>
      </c>
      <c r="E1550" t="s">
        <v>1284</v>
      </c>
      <c r="F1550" s="1" t="s">
        <v>1285</v>
      </c>
      <c r="G1550" t="s">
        <v>1286</v>
      </c>
      <c r="H1550" t="e">
        <f>VLOOKUP(F1550,#REF!,2,FALSE)</f>
        <v>#REF!</v>
      </c>
      <c r="I1550" t="s">
        <v>59</v>
      </c>
      <c r="J1550" s="4">
        <v>44050</v>
      </c>
      <c r="K1550" s="4">
        <v>44186</v>
      </c>
      <c r="L1550" s="3">
        <f>IF(K1550&lt;&gt;0,K1550-J1550,"")</f>
        <v>136</v>
      </c>
      <c r="M1550" s="4">
        <v>44110</v>
      </c>
      <c r="N1550">
        <f>M1550-J1550</f>
        <v>60</v>
      </c>
      <c r="O1550">
        <v>0</v>
      </c>
      <c r="P1550" t="e">
        <f>VLOOKUP(F1550,#REF!,3,FALSE)</f>
        <v>#REF!</v>
      </c>
      <c r="Q1550">
        <f>IF(OR(ISNUMBER(SEARCH("高等数学",E1550)),ISNUMBER(SEARCH("数学分析",E1550)),ISNUMBER(SEARCH("微积分",E1550))),1,IF(OR(ISNUMBER(SEARCH("概率",E1550)),ISNUMBER(SEARCH("数理统计",E1550)),ISNUMBER(SEARCH("统计",E1550))),2,IF(ISNUMBER(SEARCH("代数",E1550)),3,IF(OR(ISNUMBER(SEARCH("运筹",E1550)),ISNUMBER(SEARCH("优化",E1550))),4,0))))</f>
        <v>0</v>
      </c>
      <c r="R1550" t="str">
        <f>IF(AND(Q1550&gt;0,O1550=1),Q1550&amp;"-"&amp;E1550,"")</f>
        <v/>
      </c>
      <c r="S1550" t="s">
        <v>43</v>
      </c>
      <c r="U1550">
        <v>1</v>
      </c>
      <c r="V1550" t="s">
        <v>28</v>
      </c>
      <c r="W1550">
        <v>16</v>
      </c>
      <c r="X1550">
        <v>0</v>
      </c>
      <c r="Y1550">
        <v>14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e">
        <f>VLOOKUP(A1550,#REF!,4,FALSE)</f>
        <v>#REF!</v>
      </c>
      <c r="AW1550" t="e">
        <f>VLOOKUP(A1550,#REF!,5,FALSE)</f>
        <v>#REF!</v>
      </c>
      <c r="AX1550">
        <f>SUMIF(量化书目统计!A:A,H1550,量化书目统计!G:G)</f>
        <v>0</v>
      </c>
    </row>
    <row r="1551" spans="1:50" x14ac:dyDescent="0.3">
      <c r="A1551" t="s">
        <v>1287</v>
      </c>
      <c r="B1551" t="s">
        <v>556</v>
      </c>
      <c r="C1551" t="s">
        <v>82</v>
      </c>
      <c r="D1551">
        <v>5</v>
      </c>
      <c r="E1551" t="s">
        <v>745</v>
      </c>
      <c r="F1551" s="1" t="s">
        <v>746</v>
      </c>
      <c r="G1551" t="s">
        <v>747</v>
      </c>
      <c r="H1551" t="e">
        <f>VLOOKUP(F1551,#REF!,2,FALSE)</f>
        <v>#REF!</v>
      </c>
      <c r="I1551" t="s">
        <v>53</v>
      </c>
      <c r="J1551" s="4">
        <v>44167</v>
      </c>
      <c r="K1551" s="4">
        <v>44305</v>
      </c>
      <c r="L1551" s="3">
        <f>IF(K1551&lt;&gt;0,K1551-J1551,"")</f>
        <v>138</v>
      </c>
      <c r="M1551" s="4">
        <v>44302</v>
      </c>
      <c r="N1551">
        <f>M1551-J1551</f>
        <v>135</v>
      </c>
      <c r="O1551">
        <v>0</v>
      </c>
      <c r="P1551" t="e">
        <f>VLOOKUP(F1551,#REF!,3,FALSE)</f>
        <v>#REF!</v>
      </c>
      <c r="Q1551">
        <f>IF(OR(ISNUMBER(SEARCH("高等数学",E1551)),ISNUMBER(SEARCH("数学分析",E1551)),ISNUMBER(SEARCH("微积分",E1551))),1,IF(OR(ISNUMBER(SEARCH("概率",E1551)),ISNUMBER(SEARCH("数理统计",E1551)),ISNUMBER(SEARCH("统计",E1551))),2,IF(ISNUMBER(SEARCH("代数",E1551)),3,IF(OR(ISNUMBER(SEARCH("运筹",E1551)),ISNUMBER(SEARCH("优化",E1551))),4,0))))</f>
        <v>0</v>
      </c>
      <c r="R1551" t="str">
        <f>IF(AND(Q1551&gt;0,O1551=1),Q1551&amp;"-"&amp;E1551,"")</f>
        <v/>
      </c>
      <c r="S1551" t="s">
        <v>28</v>
      </c>
      <c r="T1551">
        <v>13</v>
      </c>
      <c r="U1551">
        <v>1</v>
      </c>
      <c r="V1551" t="s">
        <v>80</v>
      </c>
      <c r="W1551">
        <v>8</v>
      </c>
      <c r="X1551">
        <v>13</v>
      </c>
      <c r="Y1551">
        <v>11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 t="e">
        <f>VLOOKUP(A1551,#REF!,4,FALSE)</f>
        <v>#REF!</v>
      </c>
      <c r="AW1551" t="e">
        <f>VLOOKUP(A1551,#REF!,5,FALSE)</f>
        <v>#REF!</v>
      </c>
      <c r="AX1551">
        <f>SUMIF(量化书目统计!A:A,H1551,量化书目统计!G:G)</f>
        <v>0</v>
      </c>
    </row>
    <row r="1552" spans="1:50" x14ac:dyDescent="0.3">
      <c r="A1552" t="s">
        <v>263</v>
      </c>
      <c r="B1552" t="s">
        <v>22</v>
      </c>
      <c r="C1552" t="s">
        <v>200</v>
      </c>
      <c r="D1552">
        <v>4</v>
      </c>
      <c r="E1552" t="s">
        <v>264</v>
      </c>
      <c r="F1552" s="1" t="s">
        <v>265</v>
      </c>
      <c r="G1552" t="s">
        <v>266</v>
      </c>
      <c r="H1552" t="e">
        <f>VLOOKUP(F1552,#REF!,2,FALSE)</f>
        <v>#REF!</v>
      </c>
      <c r="I1552" t="s">
        <v>49</v>
      </c>
      <c r="J1552" s="4">
        <v>44368</v>
      </c>
      <c r="K1552" s="4">
        <v>44565</v>
      </c>
      <c r="L1552" s="3">
        <f>IF(K1552&lt;&gt;0,K1552-J1552,"")</f>
        <v>197</v>
      </c>
      <c r="M1552" s="4">
        <v>44564</v>
      </c>
      <c r="N1552">
        <f>M1552-J1552</f>
        <v>196</v>
      </c>
      <c r="O1552">
        <v>0</v>
      </c>
      <c r="P1552" t="e">
        <f>VLOOKUP(F1552,#REF!,3,FALSE)</f>
        <v>#REF!</v>
      </c>
      <c r="Q1552">
        <f>IF(OR(ISNUMBER(SEARCH("高等数学",E1552)),ISNUMBER(SEARCH("数学分析",E1552)),ISNUMBER(SEARCH("微积分",E1552))),1,IF(OR(ISNUMBER(SEARCH("概率",E1552)),ISNUMBER(SEARCH("数理统计",E1552)),ISNUMBER(SEARCH("统计",E1552))),2,IF(ISNUMBER(SEARCH("代数",E1552)),3,IF(OR(ISNUMBER(SEARCH("运筹",E1552)),ISNUMBER(SEARCH("优化",E1552))),4,0))))</f>
        <v>0</v>
      </c>
      <c r="R1552" t="str">
        <f>IF(AND(Q1552&gt;0,O1552=1),Q1552&amp;"-"&amp;E1552,"")</f>
        <v/>
      </c>
      <c r="S1552" t="s">
        <v>80</v>
      </c>
      <c r="T1552">
        <v>17</v>
      </c>
      <c r="U1552">
        <v>1</v>
      </c>
      <c r="V1552" t="s">
        <v>38</v>
      </c>
      <c r="W1552">
        <v>18</v>
      </c>
      <c r="X1552">
        <v>37</v>
      </c>
      <c r="Y1552">
        <v>11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e">
        <f>VLOOKUP(A1552,#REF!,4,FALSE)</f>
        <v>#REF!</v>
      </c>
      <c r="AW1552" t="e">
        <f>VLOOKUP(A1552,#REF!,5,FALSE)</f>
        <v>#REF!</v>
      </c>
      <c r="AX1552">
        <f>SUMIF(量化书目统计!A:A,H1552,量化书目统计!G:G)</f>
        <v>0</v>
      </c>
    </row>
    <row r="1553" spans="1:50" x14ac:dyDescent="0.3">
      <c r="A1553" t="s">
        <v>1288</v>
      </c>
      <c r="B1553" t="s">
        <v>556</v>
      </c>
      <c r="C1553" t="s">
        <v>844</v>
      </c>
      <c r="D1553">
        <v>4</v>
      </c>
      <c r="E1553" t="s">
        <v>628</v>
      </c>
      <c r="F1553" s="1" t="s">
        <v>1289</v>
      </c>
      <c r="G1553" t="s">
        <v>1290</v>
      </c>
      <c r="H1553" t="e">
        <f>VLOOKUP(F1553,#REF!,2,FALSE)</f>
        <v>#REF!</v>
      </c>
      <c r="I1553" t="s">
        <v>317</v>
      </c>
      <c r="J1553" s="4">
        <v>44538</v>
      </c>
      <c r="K1553" s="4">
        <v>44622</v>
      </c>
      <c r="L1553" s="3">
        <f>IF(K1553&lt;&gt;0,K1553-J1553,"")</f>
        <v>84</v>
      </c>
      <c r="M1553" s="4">
        <v>44624</v>
      </c>
      <c r="N1553">
        <f>M1553-J1553</f>
        <v>86</v>
      </c>
      <c r="O1553">
        <v>0</v>
      </c>
      <c r="P1553" t="e">
        <f>VLOOKUP(F1553,#REF!,3,FALSE)</f>
        <v>#REF!</v>
      </c>
      <c r="Q1553">
        <f>IF(OR(ISNUMBER(SEARCH("高等数学",E1553)),ISNUMBER(SEARCH("数学分析",E1553)),ISNUMBER(SEARCH("微积分",E1553))),1,IF(OR(ISNUMBER(SEARCH("概率",E1553)),ISNUMBER(SEARCH("数理统计",E1553)),ISNUMBER(SEARCH("统计",E1553))),2,IF(ISNUMBER(SEARCH("代数",E1553)),3,IF(OR(ISNUMBER(SEARCH("运筹",E1553)),ISNUMBER(SEARCH("优化",E1553))),4,0))))</f>
        <v>0</v>
      </c>
      <c r="R1553" t="str">
        <f>IF(AND(Q1553&gt;0,O1553=1),Q1553&amp;"-"&amp;E1553,"")</f>
        <v/>
      </c>
      <c r="S1553" t="s">
        <v>38</v>
      </c>
      <c r="T1553">
        <v>14</v>
      </c>
      <c r="U1553">
        <v>1</v>
      </c>
      <c r="V1553" t="s">
        <v>99</v>
      </c>
      <c r="W1553">
        <v>3</v>
      </c>
      <c r="X1553">
        <v>54</v>
      </c>
      <c r="Y1553">
        <v>13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e">
        <f>VLOOKUP(A1553,#REF!,4,FALSE)</f>
        <v>#REF!</v>
      </c>
      <c r="AW1553" t="e">
        <f>VLOOKUP(A1553,#REF!,5,FALSE)</f>
        <v>#REF!</v>
      </c>
      <c r="AX1553">
        <f>SUMIF(量化书目统计!A:A,H1553,量化书目统计!G:G)</f>
        <v>0</v>
      </c>
    </row>
    <row r="1554" spans="1:50" x14ac:dyDescent="0.3">
      <c r="A1554" t="s">
        <v>1291</v>
      </c>
      <c r="B1554" t="s">
        <v>556</v>
      </c>
      <c r="C1554" t="s">
        <v>844</v>
      </c>
      <c r="D1554">
        <v>4</v>
      </c>
      <c r="E1554" t="s">
        <v>445</v>
      </c>
      <c r="F1554" s="1" t="s">
        <v>446</v>
      </c>
      <c r="G1554" t="s">
        <v>447</v>
      </c>
      <c r="H1554" t="e">
        <f>VLOOKUP(F1554,#REF!,2,FALSE)</f>
        <v>#REF!</v>
      </c>
      <c r="I1554" t="s">
        <v>32</v>
      </c>
      <c r="J1554" s="4">
        <v>44181</v>
      </c>
      <c r="K1554" s="4">
        <v>44192</v>
      </c>
      <c r="L1554" s="3">
        <f>IF(K1554&lt;&gt;0,K1554-J1554,"")</f>
        <v>11</v>
      </c>
      <c r="M1554" s="4">
        <v>44195</v>
      </c>
      <c r="N1554">
        <f>M1554-J1554</f>
        <v>14</v>
      </c>
      <c r="O1554">
        <v>0</v>
      </c>
      <c r="P1554" t="e">
        <f>VLOOKUP(F1554,#REF!,3,FALSE)</f>
        <v>#REF!</v>
      </c>
      <c r="Q1554">
        <f>IF(OR(ISNUMBER(SEARCH("高等数学",E1554)),ISNUMBER(SEARCH("数学分析",E1554)),ISNUMBER(SEARCH("微积分",E1554))),1,IF(OR(ISNUMBER(SEARCH("概率",E1554)),ISNUMBER(SEARCH("数理统计",E1554)),ISNUMBER(SEARCH("统计",E1554))),2,IF(ISNUMBER(SEARCH("代数",E1554)),3,IF(OR(ISNUMBER(SEARCH("运筹",E1554)),ISNUMBER(SEARCH("优化",E1554))),4,0))))</f>
        <v>0</v>
      </c>
      <c r="R1554" t="str">
        <f>IF(AND(Q1554&gt;0,O1554=1),Q1554&amp;"-"&amp;E1554,"")</f>
        <v/>
      </c>
      <c r="S1554" t="s">
        <v>28</v>
      </c>
      <c r="T1554">
        <v>15</v>
      </c>
      <c r="U1554">
        <v>1</v>
      </c>
      <c r="V1554" t="s">
        <v>28</v>
      </c>
      <c r="W1554">
        <v>17</v>
      </c>
      <c r="X1554">
        <v>15</v>
      </c>
      <c r="Y1554">
        <v>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e">
        <f>VLOOKUP(A1554,#REF!,4,FALSE)</f>
        <v>#REF!</v>
      </c>
      <c r="AW1554" t="e">
        <f>VLOOKUP(A1554,#REF!,5,FALSE)</f>
        <v>#REF!</v>
      </c>
      <c r="AX1554">
        <f>SUMIF(量化书目统计!A:A,H1554,量化书目统计!G:G)</f>
        <v>0</v>
      </c>
    </row>
    <row r="1555" spans="1:50" x14ac:dyDescent="0.3">
      <c r="A1555" t="s">
        <v>1292</v>
      </c>
      <c r="B1555" t="s">
        <v>556</v>
      </c>
      <c r="C1555" t="s">
        <v>262</v>
      </c>
      <c r="D1555">
        <v>5</v>
      </c>
      <c r="E1555" t="s">
        <v>1293</v>
      </c>
      <c r="F1555" s="1" t="s">
        <v>1294</v>
      </c>
      <c r="G1555" t="s">
        <v>1295</v>
      </c>
      <c r="H1555" t="e">
        <f>VLOOKUP(F1555,#REF!,2,FALSE)</f>
        <v>#REF!</v>
      </c>
      <c r="I1555" t="s">
        <v>158</v>
      </c>
      <c r="J1555" s="4">
        <v>44804</v>
      </c>
      <c r="K1555" s="4">
        <v>44981</v>
      </c>
      <c r="L1555" s="3">
        <f>IF(K1555&lt;&gt;0,K1555-J1555,"")</f>
        <v>177</v>
      </c>
      <c r="M1555" s="4">
        <v>44985</v>
      </c>
      <c r="N1555">
        <f>M1555-J1555</f>
        <v>181</v>
      </c>
      <c r="O1555">
        <v>0</v>
      </c>
      <c r="P1555" t="e">
        <f>VLOOKUP(F1555,#REF!,3,FALSE)</f>
        <v>#REF!</v>
      </c>
      <c r="Q1555">
        <f>IF(OR(ISNUMBER(SEARCH("高等数学",E1555)),ISNUMBER(SEARCH("数学分析",E1555)),ISNUMBER(SEARCH("微积分",E1555))),1,IF(OR(ISNUMBER(SEARCH("概率",E1555)),ISNUMBER(SEARCH("数理统计",E1555)),ISNUMBER(SEARCH("统计",E1555))),2,IF(ISNUMBER(SEARCH("代数",E1555)),3,IF(OR(ISNUMBER(SEARCH("运筹",E1555)),ISNUMBER(SEARCH("优化",E1555))),4,0))))</f>
        <v>0</v>
      </c>
      <c r="R1555" t="str">
        <f>IF(AND(Q1555&gt;0,O1555=1),Q1555&amp;"-"&amp;E1555,"")</f>
        <v/>
      </c>
      <c r="S1555" t="s">
        <v>43</v>
      </c>
      <c r="U1555">
        <v>1</v>
      </c>
      <c r="V1555" t="s">
        <v>43</v>
      </c>
      <c r="X1555">
        <v>80</v>
      </c>
      <c r="Y1555">
        <v>19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 t="e">
        <f>VLOOKUP(A1555,#REF!,4,FALSE)</f>
        <v>#REF!</v>
      </c>
      <c r="AW1555" t="e">
        <f>VLOOKUP(A1555,#REF!,5,FALSE)</f>
        <v>#REF!</v>
      </c>
      <c r="AX1555">
        <f>SUMIF(量化书目统计!A:A,H1555,量化书目统计!G:G)</f>
        <v>0</v>
      </c>
    </row>
    <row r="1556" spans="1:50" x14ac:dyDescent="0.3">
      <c r="A1556" t="s">
        <v>1296</v>
      </c>
      <c r="B1556" t="s">
        <v>556</v>
      </c>
      <c r="C1556" t="s">
        <v>1297</v>
      </c>
      <c r="D1556">
        <v>1</v>
      </c>
      <c r="E1556" t="s">
        <v>1151</v>
      </c>
      <c r="F1556" s="1" t="s">
        <v>1152</v>
      </c>
      <c r="G1556" t="s">
        <v>1153</v>
      </c>
      <c r="H1556" t="e">
        <f>VLOOKUP(F1556,#REF!,2,FALSE)</f>
        <v>#REF!</v>
      </c>
      <c r="I1556" t="s">
        <v>158</v>
      </c>
      <c r="J1556" s="4">
        <v>44076</v>
      </c>
      <c r="K1556" s="4">
        <v>44136</v>
      </c>
      <c r="L1556" s="3">
        <f>IF(K1556&lt;&gt;0,K1556-J1556,"")</f>
        <v>60</v>
      </c>
      <c r="M1556" s="4">
        <v>44137</v>
      </c>
      <c r="N1556">
        <f>M1556-J1556</f>
        <v>61</v>
      </c>
      <c r="O1556">
        <v>0</v>
      </c>
      <c r="P1556" t="e">
        <f>VLOOKUP(F1556,#REF!,3,FALSE)</f>
        <v>#REF!</v>
      </c>
      <c r="Q1556">
        <f>IF(OR(ISNUMBER(SEARCH("高等数学",E1556)),ISNUMBER(SEARCH("数学分析",E1556)),ISNUMBER(SEARCH("微积分",E1556))),1,IF(OR(ISNUMBER(SEARCH("概率",E1556)),ISNUMBER(SEARCH("数理统计",E1556)),ISNUMBER(SEARCH("统计",E1556))),2,IF(ISNUMBER(SEARCH("代数",E1556)),3,IF(OR(ISNUMBER(SEARCH("运筹",E1556)),ISNUMBER(SEARCH("优化",E1556))),4,0))))</f>
        <v>0</v>
      </c>
      <c r="R1556" t="str">
        <f>IF(AND(Q1556&gt;0,O1556=1),Q1556&amp;"-"&amp;E1556,"")</f>
        <v/>
      </c>
      <c r="S1556" t="s">
        <v>43</v>
      </c>
      <c r="U1556">
        <v>1</v>
      </c>
      <c r="V1556" t="s">
        <v>28</v>
      </c>
      <c r="W1556">
        <v>9</v>
      </c>
      <c r="X1556">
        <v>0</v>
      </c>
      <c r="Y1556">
        <v>15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e">
        <f>VLOOKUP(A1556,#REF!,4,FALSE)</f>
        <v>#REF!</v>
      </c>
      <c r="AW1556" t="e">
        <f>VLOOKUP(A1556,#REF!,5,FALSE)</f>
        <v>#REF!</v>
      </c>
      <c r="AX1556">
        <f>SUMIF(量化书目统计!A:A,H1556,量化书目统计!G:G)</f>
        <v>0</v>
      </c>
    </row>
    <row r="1557" spans="1:50" x14ac:dyDescent="0.3">
      <c r="A1557" t="s">
        <v>1298</v>
      </c>
      <c r="B1557" t="s">
        <v>556</v>
      </c>
      <c r="C1557" t="s">
        <v>1299</v>
      </c>
      <c r="D1557">
        <v>3</v>
      </c>
      <c r="E1557" t="s">
        <v>364</v>
      </c>
      <c r="F1557" s="1" t="s">
        <v>1238</v>
      </c>
      <c r="G1557" t="s">
        <v>366</v>
      </c>
      <c r="H1557" t="e">
        <f>VLOOKUP(F1557,#REF!,2,FALSE)</f>
        <v>#REF!</v>
      </c>
      <c r="I1557" t="s">
        <v>49</v>
      </c>
      <c r="J1557" s="4">
        <v>44517</v>
      </c>
      <c r="K1557" s="4">
        <v>44531</v>
      </c>
      <c r="L1557" s="3">
        <f>IF(K1557&lt;&gt;0,K1557-J1557,"")</f>
        <v>14</v>
      </c>
      <c r="M1557" s="4">
        <v>44531</v>
      </c>
      <c r="N1557">
        <f>M1557-J1557</f>
        <v>14</v>
      </c>
      <c r="O1557">
        <v>0</v>
      </c>
      <c r="P1557" t="e">
        <f>VLOOKUP(F1557,#REF!,3,FALSE)</f>
        <v>#REF!</v>
      </c>
      <c r="Q1557">
        <f>IF(OR(ISNUMBER(SEARCH("高等数学",E1557)),ISNUMBER(SEARCH("数学分析",E1557)),ISNUMBER(SEARCH("微积分",E1557))),1,IF(OR(ISNUMBER(SEARCH("概率",E1557)),ISNUMBER(SEARCH("数理统计",E1557)),ISNUMBER(SEARCH("统计",E1557))),2,IF(ISNUMBER(SEARCH("代数",E1557)),3,IF(OR(ISNUMBER(SEARCH("运筹",E1557)),ISNUMBER(SEARCH("优化",E1557))),4,0))))</f>
        <v>0</v>
      </c>
      <c r="R1557" t="str">
        <f>IF(AND(Q1557&gt;0,O1557=1),Q1557&amp;"-"&amp;E1557,"")</f>
        <v/>
      </c>
      <c r="S1557" t="s">
        <v>38</v>
      </c>
      <c r="T1557">
        <v>11</v>
      </c>
      <c r="U1557">
        <v>2</v>
      </c>
      <c r="V1557" t="s">
        <v>38</v>
      </c>
      <c r="W1557">
        <v>13</v>
      </c>
      <c r="X1557">
        <v>51</v>
      </c>
      <c r="Y1557">
        <v>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e">
        <f>VLOOKUP(A1557,#REF!,4,FALSE)</f>
        <v>#REF!</v>
      </c>
      <c r="AW1557" t="e">
        <f>VLOOKUP(A1557,#REF!,5,FALSE)</f>
        <v>#REF!</v>
      </c>
      <c r="AX1557">
        <f>SUMIF(量化书目统计!A:A,H1557,量化书目统计!G:G)</f>
        <v>0</v>
      </c>
    </row>
    <row r="1558" spans="1:50" x14ac:dyDescent="0.3">
      <c r="A1558" t="s">
        <v>1300</v>
      </c>
      <c r="B1558" t="s">
        <v>556</v>
      </c>
      <c r="C1558" t="s">
        <v>1301</v>
      </c>
      <c r="D1558">
        <v>3</v>
      </c>
      <c r="E1558" t="s">
        <v>1302</v>
      </c>
      <c r="F1558" s="1" t="s">
        <v>1303</v>
      </c>
      <c r="G1558" t="s">
        <v>1304</v>
      </c>
      <c r="H1558" t="e">
        <f>VLOOKUP(F1558,#REF!,2,FALSE)</f>
        <v>#REF!</v>
      </c>
      <c r="I1558" t="s">
        <v>225</v>
      </c>
      <c r="J1558" s="4">
        <v>44481</v>
      </c>
      <c r="K1558" s="4">
        <v>44611</v>
      </c>
      <c r="L1558" s="3">
        <f>IF(K1558&lt;&gt;0,K1558-J1558,"")</f>
        <v>130</v>
      </c>
      <c r="M1558" s="4">
        <v>44629</v>
      </c>
      <c r="N1558">
        <f>M1558-J1558</f>
        <v>148</v>
      </c>
      <c r="O1558">
        <v>0</v>
      </c>
      <c r="P1558" t="e">
        <f>VLOOKUP(F1558,#REF!,3,FALSE)</f>
        <v>#REF!</v>
      </c>
      <c r="Q1558">
        <f>IF(OR(ISNUMBER(SEARCH("高等数学",E1558)),ISNUMBER(SEARCH("数学分析",E1558)),ISNUMBER(SEARCH("微积分",E1558))),1,IF(OR(ISNUMBER(SEARCH("概率",E1558)),ISNUMBER(SEARCH("数理统计",E1558)),ISNUMBER(SEARCH("统计",E1558))),2,IF(ISNUMBER(SEARCH("代数",E1558)),3,IF(OR(ISNUMBER(SEARCH("运筹",E1558)),ISNUMBER(SEARCH("优化",E1558))),4,0))))</f>
        <v>0</v>
      </c>
      <c r="R1558" t="str">
        <f>IF(AND(Q1558&gt;0,O1558=1),Q1558&amp;"-"&amp;E1558,"")</f>
        <v/>
      </c>
      <c r="S1558" t="s">
        <v>38</v>
      </c>
      <c r="T1558">
        <v>6</v>
      </c>
      <c r="U1558">
        <v>1</v>
      </c>
      <c r="V1558" t="s">
        <v>99</v>
      </c>
      <c r="W1558">
        <v>1</v>
      </c>
      <c r="X1558">
        <v>46</v>
      </c>
      <c r="Y1558">
        <v>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e">
        <f>VLOOKUP(A1558,#REF!,4,FALSE)</f>
        <v>#REF!</v>
      </c>
      <c r="AW1558" t="e">
        <f>VLOOKUP(A1558,#REF!,5,FALSE)</f>
        <v>#REF!</v>
      </c>
      <c r="AX1558">
        <f>SUMIF(量化书目统计!A:A,H1558,量化书目统计!G:G)</f>
        <v>0</v>
      </c>
    </row>
    <row r="1559" spans="1:50" x14ac:dyDescent="0.3">
      <c r="A1559" t="s">
        <v>1305</v>
      </c>
      <c r="B1559" t="s">
        <v>556</v>
      </c>
      <c r="C1559" t="s">
        <v>990</v>
      </c>
      <c r="D1559">
        <v>4</v>
      </c>
      <c r="E1559" t="s">
        <v>1306</v>
      </c>
      <c r="F1559" s="1" t="s">
        <v>1307</v>
      </c>
      <c r="G1559" t="s">
        <v>1308</v>
      </c>
      <c r="H1559" t="e">
        <f>VLOOKUP(F1559,#REF!,2,FALSE)</f>
        <v>#REF!</v>
      </c>
      <c r="I1559" t="s">
        <v>59</v>
      </c>
      <c r="J1559" s="4">
        <v>44808</v>
      </c>
      <c r="K1559" s="4">
        <v>44885</v>
      </c>
      <c r="L1559" s="3">
        <f>IF(K1559&lt;&gt;0,K1559-J1559,"")</f>
        <v>77</v>
      </c>
      <c r="M1559" s="4">
        <v>44929</v>
      </c>
      <c r="N1559">
        <f>M1559-J1559</f>
        <v>121</v>
      </c>
      <c r="O1559">
        <v>0</v>
      </c>
      <c r="P1559" t="e">
        <f>VLOOKUP(F1559,#REF!,3,FALSE)</f>
        <v>#REF!</v>
      </c>
      <c r="Q1559">
        <f>IF(OR(ISNUMBER(SEARCH("高等数学",E1559)),ISNUMBER(SEARCH("数学分析",E1559)),ISNUMBER(SEARCH("微积分",E1559))),1,IF(OR(ISNUMBER(SEARCH("概率",E1559)),ISNUMBER(SEARCH("数理统计",E1559)),ISNUMBER(SEARCH("统计",E1559))),2,IF(ISNUMBER(SEARCH("代数",E1559)),3,IF(OR(ISNUMBER(SEARCH("运筹",E1559)),ISNUMBER(SEARCH("优化",E1559))),4,0))))</f>
        <v>3</v>
      </c>
      <c r="R1559" t="str">
        <f>IF(AND(Q1559&gt;0,O1559=1),Q1559&amp;"-"&amp;E1559,"")</f>
        <v/>
      </c>
      <c r="S1559" t="s">
        <v>43</v>
      </c>
      <c r="U1559">
        <v>1</v>
      </c>
      <c r="V1559" t="s">
        <v>43</v>
      </c>
      <c r="X1559">
        <v>80</v>
      </c>
      <c r="Y1559">
        <v>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 t="e">
        <f>VLOOKUP(A1559,#REF!,4,FALSE)</f>
        <v>#REF!</v>
      </c>
      <c r="AW1559" t="e">
        <f>VLOOKUP(A1559,#REF!,5,FALSE)</f>
        <v>#REF!</v>
      </c>
      <c r="AX1559">
        <f>SUMIF(量化书目统计!A:A,H1559,量化书目统计!G:G)</f>
        <v>0</v>
      </c>
    </row>
    <row r="1560" spans="1:50" x14ac:dyDescent="0.3">
      <c r="A1560" t="s">
        <v>1309</v>
      </c>
      <c r="B1560" t="s">
        <v>855</v>
      </c>
      <c r="C1560" t="s">
        <v>257</v>
      </c>
      <c r="D1560">
        <v>5</v>
      </c>
      <c r="E1560" t="s">
        <v>1310</v>
      </c>
      <c r="F1560" s="1" t="s">
        <v>1311</v>
      </c>
      <c r="G1560" t="s">
        <v>1312</v>
      </c>
      <c r="H1560" t="e">
        <f>VLOOKUP(F1560,#REF!,2,FALSE)</f>
        <v>#REF!</v>
      </c>
      <c r="I1560" t="s">
        <v>65</v>
      </c>
      <c r="J1560" s="4">
        <v>43845</v>
      </c>
      <c r="K1560" s="4">
        <v>44100</v>
      </c>
      <c r="L1560" s="3">
        <f>IF(K1560&lt;&gt;0,K1560-J1560,"")</f>
        <v>255</v>
      </c>
      <c r="M1560" s="4">
        <v>44104</v>
      </c>
      <c r="N1560">
        <f>M1560-J1560</f>
        <v>259</v>
      </c>
      <c r="O1560">
        <v>0</v>
      </c>
      <c r="P1560" t="e">
        <f>VLOOKUP(F1560,#REF!,3,FALSE)</f>
        <v>#REF!</v>
      </c>
      <c r="Q1560">
        <f>IF(OR(ISNUMBER(SEARCH("高等数学",E1560)),ISNUMBER(SEARCH("数学分析",E1560)),ISNUMBER(SEARCH("微积分",E1560))),1,IF(OR(ISNUMBER(SEARCH("概率",E1560)),ISNUMBER(SEARCH("数理统计",E1560)),ISNUMBER(SEARCH("统计",E1560))),2,IF(ISNUMBER(SEARCH("代数",E1560)),3,IF(OR(ISNUMBER(SEARCH("运筹",E1560)),ISNUMBER(SEARCH("优化",E1560))),4,0))))</f>
        <v>0</v>
      </c>
      <c r="R1560" t="str">
        <f>IF(AND(Q1560&gt;0,O1560=1),Q1560&amp;"-"&amp;E1560,"")</f>
        <v/>
      </c>
      <c r="S1560" t="s">
        <v>43</v>
      </c>
      <c r="U1560">
        <v>1</v>
      </c>
      <c r="V1560" t="s">
        <v>28</v>
      </c>
      <c r="W1560">
        <v>3</v>
      </c>
      <c r="X1560">
        <v>0</v>
      </c>
      <c r="Y1560">
        <v>11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e">
        <f>VLOOKUP(A1560,#REF!,4,FALSE)</f>
        <v>#REF!</v>
      </c>
      <c r="AW1560" t="e">
        <f>VLOOKUP(A1560,#REF!,5,FALSE)</f>
        <v>#REF!</v>
      </c>
      <c r="AX1560">
        <f>SUMIF(量化书目统计!A:A,H1560,量化书目统计!G:G)</f>
        <v>0</v>
      </c>
    </row>
    <row r="1561" spans="1:50" x14ac:dyDescent="0.3">
      <c r="A1561" t="s">
        <v>1313</v>
      </c>
      <c r="B1561" t="s">
        <v>855</v>
      </c>
      <c r="C1561" t="s">
        <v>34</v>
      </c>
      <c r="D1561">
        <v>5</v>
      </c>
      <c r="E1561" t="s">
        <v>1002</v>
      </c>
      <c r="F1561" s="1" t="s">
        <v>1314</v>
      </c>
      <c r="G1561" t="s">
        <v>1315</v>
      </c>
      <c r="H1561" t="e">
        <f>VLOOKUP(F1561,#REF!,2,FALSE)</f>
        <v>#REF!</v>
      </c>
      <c r="I1561" t="s">
        <v>65</v>
      </c>
      <c r="J1561" s="4">
        <v>44253</v>
      </c>
      <c r="K1561" s="4">
        <v>44268</v>
      </c>
      <c r="L1561" s="3">
        <f>IF(K1561&lt;&gt;0,K1561-J1561,"")</f>
        <v>15</v>
      </c>
      <c r="M1561" s="4">
        <v>44267</v>
      </c>
      <c r="N1561">
        <f>M1561-J1561</f>
        <v>14</v>
      </c>
      <c r="O1561">
        <v>0</v>
      </c>
      <c r="P1561" t="e">
        <f>VLOOKUP(F1561,#REF!,3,FALSE)</f>
        <v>#REF!</v>
      </c>
      <c r="Q1561">
        <f>IF(OR(ISNUMBER(SEARCH("高等数学",E1561)),ISNUMBER(SEARCH("数学分析",E1561)),ISNUMBER(SEARCH("微积分",E1561))),1,IF(OR(ISNUMBER(SEARCH("概率",E1561)),ISNUMBER(SEARCH("数理统计",E1561)),ISNUMBER(SEARCH("统计",E1561))),2,IF(ISNUMBER(SEARCH("代数",E1561)),3,IF(OR(ISNUMBER(SEARCH("运筹",E1561)),ISNUMBER(SEARCH("优化",E1561))),4,0))))</f>
        <v>0</v>
      </c>
      <c r="R1561" t="str">
        <f>IF(AND(Q1561&gt;0,O1561=1),Q1561&amp;"-"&amp;E1561,"")</f>
        <v/>
      </c>
      <c r="S1561" t="s">
        <v>43</v>
      </c>
      <c r="U1561">
        <v>1</v>
      </c>
      <c r="V1561" t="s">
        <v>80</v>
      </c>
      <c r="W1561">
        <v>2</v>
      </c>
      <c r="X1561">
        <v>20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e">
        <f>VLOOKUP(A1561,#REF!,4,FALSE)</f>
        <v>#REF!</v>
      </c>
      <c r="AW1561" t="e">
        <f>VLOOKUP(A1561,#REF!,5,FALSE)</f>
        <v>#REF!</v>
      </c>
      <c r="AX1561">
        <f>SUMIF(量化书目统计!A:A,H1561,量化书目统计!G:G)</f>
        <v>0</v>
      </c>
    </row>
    <row r="1562" spans="1:50" x14ac:dyDescent="0.3">
      <c r="A1562" t="s">
        <v>1316</v>
      </c>
      <c r="B1562" t="s">
        <v>855</v>
      </c>
      <c r="C1562" t="s">
        <v>154</v>
      </c>
      <c r="D1562">
        <v>5</v>
      </c>
      <c r="E1562" t="s">
        <v>1317</v>
      </c>
      <c r="F1562" s="1" t="s">
        <v>1318</v>
      </c>
      <c r="G1562" t="s">
        <v>1319</v>
      </c>
      <c r="H1562" t="e">
        <f>VLOOKUP(F1562,#REF!,2,FALSE)</f>
        <v>#REF!</v>
      </c>
      <c r="I1562" t="s">
        <v>74</v>
      </c>
      <c r="J1562" s="4">
        <v>44099</v>
      </c>
      <c r="K1562" s="4">
        <v>44273</v>
      </c>
      <c r="L1562" s="3">
        <f>IF(K1562&lt;&gt;0,K1562-J1562,"")</f>
        <v>174</v>
      </c>
      <c r="M1562" s="4">
        <v>44266</v>
      </c>
      <c r="N1562">
        <f>M1562-J1562</f>
        <v>167</v>
      </c>
      <c r="O1562">
        <v>0</v>
      </c>
      <c r="P1562" t="e">
        <f>VLOOKUP(F1562,#REF!,3,FALSE)</f>
        <v>#REF!</v>
      </c>
      <c r="Q1562">
        <f>IF(OR(ISNUMBER(SEARCH("高等数学",E1562)),ISNUMBER(SEARCH("数学分析",E1562)),ISNUMBER(SEARCH("微积分",E1562))),1,IF(OR(ISNUMBER(SEARCH("概率",E1562)),ISNUMBER(SEARCH("数理统计",E1562)),ISNUMBER(SEARCH("统计",E1562))),2,IF(ISNUMBER(SEARCH("代数",E1562)),3,IF(OR(ISNUMBER(SEARCH("运筹",E1562)),ISNUMBER(SEARCH("优化",E1562))),4,0))))</f>
        <v>0</v>
      </c>
      <c r="R1562" t="str">
        <f>IF(AND(Q1562&gt;0,O1562=1),Q1562&amp;"-"&amp;E1562,"")</f>
        <v/>
      </c>
      <c r="S1562" t="s">
        <v>28</v>
      </c>
      <c r="T1562">
        <v>3</v>
      </c>
      <c r="U1562">
        <v>1</v>
      </c>
      <c r="V1562" t="s">
        <v>80</v>
      </c>
      <c r="W1562">
        <v>3</v>
      </c>
      <c r="X1562">
        <v>3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e">
        <f>VLOOKUP(A1562,#REF!,4,FALSE)</f>
        <v>#REF!</v>
      </c>
      <c r="AW1562" t="e">
        <f>VLOOKUP(A1562,#REF!,5,FALSE)</f>
        <v>#REF!</v>
      </c>
      <c r="AX1562">
        <f>SUMIF(量化书目统计!A:A,H1562,量化书目统计!G:G)</f>
        <v>0</v>
      </c>
    </row>
    <row r="1563" spans="1:50" x14ac:dyDescent="0.3">
      <c r="A1563" t="s">
        <v>312</v>
      </c>
      <c r="B1563" t="s">
        <v>22</v>
      </c>
      <c r="C1563" t="s">
        <v>313</v>
      </c>
      <c r="D1563">
        <v>5</v>
      </c>
      <c r="E1563" t="s">
        <v>314</v>
      </c>
      <c r="F1563" s="1" t="s">
        <v>315</v>
      </c>
      <c r="G1563" t="s">
        <v>316</v>
      </c>
      <c r="H1563" t="e">
        <f>VLOOKUP(F1563,#REF!,2,FALSE)</f>
        <v>#REF!</v>
      </c>
      <c r="I1563" t="s">
        <v>317</v>
      </c>
      <c r="J1563" s="4">
        <v>44830</v>
      </c>
      <c r="K1563" s="4">
        <v>44999</v>
      </c>
      <c r="L1563" s="3">
        <f>IF(K1563&lt;&gt;0,K1563-J1563,"")</f>
        <v>169</v>
      </c>
      <c r="M1563" s="4">
        <v>44985</v>
      </c>
      <c r="N1563">
        <f>M1563-J1563</f>
        <v>155</v>
      </c>
      <c r="O1563">
        <v>0</v>
      </c>
      <c r="P1563" t="e">
        <f>VLOOKUP(F1563,#REF!,3,FALSE)</f>
        <v>#REF!</v>
      </c>
      <c r="Q1563">
        <f>IF(OR(ISNUMBER(SEARCH("高等数学",E1563)),ISNUMBER(SEARCH("数学分析",E1563)),ISNUMBER(SEARCH("微积分",E1563))),1,IF(OR(ISNUMBER(SEARCH("概率",E1563)),ISNUMBER(SEARCH("数理统计",E1563)),ISNUMBER(SEARCH("统计",E1563))),2,IF(ISNUMBER(SEARCH("代数",E1563)),3,IF(OR(ISNUMBER(SEARCH("运筹",E1563)),ISNUMBER(SEARCH("优化",E1563))),4,0))))</f>
        <v>0</v>
      </c>
      <c r="R1563" t="str">
        <f>IF(AND(Q1563&gt;0,O1563=1),Q1563&amp;"-"&amp;E1563,"")</f>
        <v/>
      </c>
      <c r="S1563" t="s">
        <v>43</v>
      </c>
      <c r="U1563">
        <v>1</v>
      </c>
      <c r="V1563" t="s">
        <v>43</v>
      </c>
      <c r="X1563">
        <v>80</v>
      </c>
      <c r="Y1563">
        <v>14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e">
        <f>VLOOKUP(A1563,#REF!,4,FALSE)</f>
        <v>#REF!</v>
      </c>
      <c r="AW1563" t="e">
        <f>VLOOKUP(A1563,#REF!,5,FALSE)</f>
        <v>#REF!</v>
      </c>
      <c r="AX1563">
        <f>SUMIF(量化书目统计!A:A,H1563,量化书目统计!G:G)</f>
        <v>0</v>
      </c>
    </row>
    <row r="1564" spans="1:50" x14ac:dyDescent="0.3">
      <c r="A1564" t="s">
        <v>261</v>
      </c>
      <c r="B1564" t="s">
        <v>22</v>
      </c>
      <c r="C1564" t="s">
        <v>262</v>
      </c>
      <c r="D1564">
        <v>5</v>
      </c>
      <c r="E1564" t="s">
        <v>122</v>
      </c>
      <c r="F1564" s="1" t="s">
        <v>123</v>
      </c>
      <c r="G1564" t="s">
        <v>124</v>
      </c>
      <c r="H1564" t="e">
        <f>VLOOKUP(F1564,#REF!,2,FALSE)</f>
        <v>#REF!</v>
      </c>
      <c r="I1564" t="s">
        <v>32</v>
      </c>
      <c r="J1564" s="4">
        <v>44010</v>
      </c>
      <c r="K1564" s="4">
        <v>44088</v>
      </c>
      <c r="L1564" s="3">
        <f>IF(K1564&lt;&gt;0,K1564-J1564,"")</f>
        <v>78</v>
      </c>
      <c r="M1564" s="4">
        <v>44104</v>
      </c>
      <c r="N1564">
        <f>M1564-J1564</f>
        <v>94</v>
      </c>
      <c r="O1564">
        <v>0</v>
      </c>
      <c r="P1564" t="e">
        <f>VLOOKUP(F1564,#REF!,3,FALSE)</f>
        <v>#REF!</v>
      </c>
      <c r="Q1564">
        <f>IF(OR(ISNUMBER(SEARCH("高等数学",E1564)),ISNUMBER(SEARCH("数学分析",E1564)),ISNUMBER(SEARCH("微积分",E1564))),1,IF(OR(ISNUMBER(SEARCH("概率",E1564)),ISNUMBER(SEARCH("数理统计",E1564)),ISNUMBER(SEARCH("统计",E1564))),2,IF(ISNUMBER(SEARCH("代数",E1564)),3,IF(OR(ISNUMBER(SEARCH("运筹",E1564)),ISNUMBER(SEARCH("优化",E1564))),4,0))))</f>
        <v>0</v>
      </c>
      <c r="R1564" t="str">
        <f>IF(AND(Q1564&gt;0,O1564=1),Q1564&amp;"-"&amp;E1564,"")</f>
        <v/>
      </c>
      <c r="S1564" t="s">
        <v>43</v>
      </c>
      <c r="U1564">
        <v>2</v>
      </c>
      <c r="V1564" t="s">
        <v>28</v>
      </c>
      <c r="W1564">
        <v>2</v>
      </c>
      <c r="X1564">
        <v>0</v>
      </c>
      <c r="Y1564">
        <v>9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 t="e">
        <f>VLOOKUP(A1564,#REF!,4,FALSE)</f>
        <v>#REF!</v>
      </c>
      <c r="AW1564" t="e">
        <f>VLOOKUP(A1564,#REF!,5,FALSE)</f>
        <v>#REF!</v>
      </c>
      <c r="AX1564">
        <f>SUMIF(量化书目统计!A:A,H1564,量化书目统计!G:G)</f>
        <v>0</v>
      </c>
    </row>
    <row r="1565" spans="1:50" x14ac:dyDescent="0.3">
      <c r="A1565" t="s">
        <v>1320</v>
      </c>
      <c r="B1565" t="s">
        <v>855</v>
      </c>
      <c r="C1565" t="s">
        <v>34</v>
      </c>
      <c r="D1565">
        <v>5</v>
      </c>
      <c r="E1565" t="s">
        <v>566</v>
      </c>
      <c r="F1565" s="1" t="s">
        <v>567</v>
      </c>
      <c r="G1565" t="s">
        <v>568</v>
      </c>
      <c r="H1565" t="e">
        <f>VLOOKUP(F1565,#REF!,2,FALSE)</f>
        <v>#REF!</v>
      </c>
      <c r="I1565" t="s">
        <v>158</v>
      </c>
      <c r="J1565" s="4">
        <v>44350</v>
      </c>
      <c r="K1565" s="4">
        <v>44362</v>
      </c>
      <c r="L1565" s="3">
        <f>IF(K1565&lt;&gt;0,K1565-J1565,"")</f>
        <v>12</v>
      </c>
      <c r="M1565" s="4">
        <v>44410</v>
      </c>
      <c r="N1565">
        <f>M1565-J1565</f>
        <v>60</v>
      </c>
      <c r="O1565">
        <v>0</v>
      </c>
      <c r="P1565" t="e">
        <f>VLOOKUP(F1565,#REF!,3,FALSE)</f>
        <v>#REF!</v>
      </c>
      <c r="Q1565">
        <f>IF(OR(ISNUMBER(SEARCH("高等数学",E1565)),ISNUMBER(SEARCH("数学分析",E1565)),ISNUMBER(SEARCH("微积分",E1565))),1,IF(OR(ISNUMBER(SEARCH("概率",E1565)),ISNUMBER(SEARCH("数理统计",E1565)),ISNUMBER(SEARCH("统计",E1565))),2,IF(ISNUMBER(SEARCH("代数",E1565)),3,IF(OR(ISNUMBER(SEARCH("运筹",E1565)),ISNUMBER(SEARCH("优化",E1565))),4,0))))</f>
        <v>0</v>
      </c>
      <c r="R1565" t="str">
        <f>IF(AND(Q1565&gt;0,O1565=1),Q1565&amp;"-"&amp;E1565,"")</f>
        <v/>
      </c>
      <c r="S1565" t="s">
        <v>80</v>
      </c>
      <c r="T1565">
        <v>14</v>
      </c>
      <c r="U1565">
        <v>1</v>
      </c>
      <c r="V1565" t="s">
        <v>80</v>
      </c>
      <c r="W1565">
        <v>16</v>
      </c>
      <c r="X1565">
        <v>34</v>
      </c>
      <c r="Y1565">
        <v>15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e">
        <f>VLOOKUP(A1565,#REF!,4,FALSE)</f>
        <v>#REF!</v>
      </c>
      <c r="AW1565" t="e">
        <f>VLOOKUP(A1565,#REF!,5,FALSE)</f>
        <v>#REF!</v>
      </c>
      <c r="AX1565">
        <f>SUMIF(量化书目统计!A:A,H1565,量化书目统计!G:G)</f>
        <v>0</v>
      </c>
    </row>
    <row r="1566" spans="1:50" x14ac:dyDescent="0.3">
      <c r="A1566" t="s">
        <v>1321</v>
      </c>
      <c r="B1566" t="s">
        <v>855</v>
      </c>
      <c r="C1566" t="s">
        <v>34</v>
      </c>
      <c r="D1566">
        <v>5</v>
      </c>
      <c r="E1566" t="s">
        <v>607</v>
      </c>
      <c r="F1566" s="1" t="s">
        <v>608</v>
      </c>
      <c r="G1566" t="s">
        <v>609</v>
      </c>
      <c r="H1566" t="e">
        <f>VLOOKUP(F1566,#REF!,2,FALSE)</f>
        <v>#REF!</v>
      </c>
      <c r="I1566" t="s">
        <v>158</v>
      </c>
      <c r="J1566" s="4">
        <v>44182</v>
      </c>
      <c r="K1566" s="4">
        <v>44330</v>
      </c>
      <c r="L1566" s="3">
        <f>IF(K1566&lt;&gt;0,K1566-J1566,"")</f>
        <v>148</v>
      </c>
      <c r="M1566" s="4">
        <v>44260</v>
      </c>
      <c r="N1566">
        <f>M1566-J1566</f>
        <v>78</v>
      </c>
      <c r="O1566">
        <v>0</v>
      </c>
      <c r="P1566" t="e">
        <f>VLOOKUP(F1566,#REF!,3,FALSE)</f>
        <v>#REF!</v>
      </c>
      <c r="Q1566">
        <f>IF(OR(ISNUMBER(SEARCH("高等数学",E1566)),ISNUMBER(SEARCH("数学分析",E1566)),ISNUMBER(SEARCH("微积分",E1566))),1,IF(OR(ISNUMBER(SEARCH("概率",E1566)),ISNUMBER(SEARCH("数理统计",E1566)),ISNUMBER(SEARCH("统计",E1566))),2,IF(ISNUMBER(SEARCH("代数",E1566)),3,IF(OR(ISNUMBER(SEARCH("运筹",E1566)),ISNUMBER(SEARCH("优化",E1566))),4,0))))</f>
        <v>0</v>
      </c>
      <c r="R1566" t="str">
        <f>IF(AND(Q1566&gt;0,O1566=1),Q1566&amp;"-"&amp;E1566,"")</f>
        <v/>
      </c>
      <c r="S1566" t="s">
        <v>28</v>
      </c>
      <c r="T1566">
        <v>15</v>
      </c>
      <c r="U1566">
        <v>1</v>
      </c>
      <c r="V1566" t="s">
        <v>80</v>
      </c>
      <c r="W1566">
        <v>11</v>
      </c>
      <c r="X1566">
        <v>15</v>
      </c>
      <c r="Y1566">
        <v>15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e">
        <f>VLOOKUP(A1566,#REF!,4,FALSE)</f>
        <v>#REF!</v>
      </c>
      <c r="AW1566" t="e">
        <f>VLOOKUP(A1566,#REF!,5,FALSE)</f>
        <v>#REF!</v>
      </c>
      <c r="AX1566">
        <f>SUMIF(量化书目统计!A:A,H1566,量化书目统计!G:G)</f>
        <v>0</v>
      </c>
    </row>
    <row r="1567" spans="1:50" x14ac:dyDescent="0.3">
      <c r="A1567" t="s">
        <v>1322</v>
      </c>
      <c r="B1567" t="s">
        <v>855</v>
      </c>
      <c r="C1567" t="s">
        <v>144</v>
      </c>
      <c r="D1567">
        <v>5</v>
      </c>
      <c r="E1567" t="s">
        <v>814</v>
      </c>
      <c r="F1567" s="1" t="s">
        <v>815</v>
      </c>
      <c r="G1567" t="s">
        <v>816</v>
      </c>
      <c r="H1567" t="e">
        <f>VLOOKUP(F1567,#REF!,2,FALSE)</f>
        <v>#REF!</v>
      </c>
      <c r="I1567" t="s">
        <v>158</v>
      </c>
      <c r="J1567" s="4">
        <v>44104</v>
      </c>
      <c r="K1567" s="4">
        <v>44207</v>
      </c>
      <c r="L1567" s="3">
        <f>IF(K1567&lt;&gt;0,K1567-J1567,"")</f>
        <v>103</v>
      </c>
      <c r="M1567" s="4">
        <v>44264</v>
      </c>
      <c r="N1567">
        <f>M1567-J1567</f>
        <v>160</v>
      </c>
      <c r="O1567">
        <v>0</v>
      </c>
      <c r="P1567" t="e">
        <f>VLOOKUP(F1567,#REF!,3,FALSE)</f>
        <v>#REF!</v>
      </c>
      <c r="Q1567">
        <f>IF(OR(ISNUMBER(SEARCH("高等数学",E1567)),ISNUMBER(SEARCH("数学分析",E1567)),ISNUMBER(SEARCH("微积分",E1567))),1,IF(OR(ISNUMBER(SEARCH("概率",E1567)),ISNUMBER(SEARCH("数理统计",E1567)),ISNUMBER(SEARCH("统计",E1567))),2,IF(ISNUMBER(SEARCH("代数",E1567)),3,IF(OR(ISNUMBER(SEARCH("运筹",E1567)),ISNUMBER(SEARCH("优化",E1567))),4,0))))</f>
        <v>0</v>
      </c>
      <c r="R1567" t="str">
        <f>IF(AND(Q1567&gt;0,O1567=1),Q1567&amp;"-"&amp;E1567,"")</f>
        <v/>
      </c>
      <c r="S1567" t="s">
        <v>28</v>
      </c>
      <c r="T1567">
        <v>4</v>
      </c>
      <c r="U1567">
        <v>1</v>
      </c>
      <c r="V1567" t="s">
        <v>28</v>
      </c>
      <c r="W1567">
        <v>18</v>
      </c>
      <c r="X1567">
        <v>4</v>
      </c>
      <c r="Y1567">
        <v>11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e">
        <f>VLOOKUP(A1567,#REF!,4,FALSE)</f>
        <v>#REF!</v>
      </c>
      <c r="AW1567" t="e">
        <f>VLOOKUP(A1567,#REF!,5,FALSE)</f>
        <v>#REF!</v>
      </c>
      <c r="AX1567">
        <f>SUMIF(量化书目统计!A:A,H1567,量化书目统计!G:G)</f>
        <v>0</v>
      </c>
    </row>
    <row r="1568" spans="1:50" x14ac:dyDescent="0.3">
      <c r="A1568" t="s">
        <v>1323</v>
      </c>
      <c r="B1568" t="s">
        <v>855</v>
      </c>
      <c r="C1568" t="s">
        <v>185</v>
      </c>
      <c r="D1568">
        <v>5</v>
      </c>
      <c r="E1568" t="s">
        <v>819</v>
      </c>
      <c r="F1568" s="1" t="s">
        <v>820</v>
      </c>
      <c r="G1568" t="s">
        <v>821</v>
      </c>
      <c r="H1568" t="e">
        <f>VLOOKUP(F1568,#REF!,2,FALSE)</f>
        <v>#REF!</v>
      </c>
      <c r="I1568" t="s">
        <v>32</v>
      </c>
      <c r="J1568" s="4">
        <v>44169</v>
      </c>
      <c r="K1568" s="4">
        <v>44228</v>
      </c>
      <c r="L1568" s="3">
        <f>IF(K1568&lt;&gt;0,K1568-J1568,"")</f>
        <v>59</v>
      </c>
      <c r="M1568" s="4">
        <v>44260</v>
      </c>
      <c r="N1568">
        <f>M1568-J1568</f>
        <v>91</v>
      </c>
      <c r="O1568">
        <v>0</v>
      </c>
      <c r="P1568" t="e">
        <f>VLOOKUP(F1568,#REF!,3,FALSE)</f>
        <v>#REF!</v>
      </c>
      <c r="Q1568">
        <f>IF(OR(ISNUMBER(SEARCH("高等数学",E1568)),ISNUMBER(SEARCH("数学分析",E1568)),ISNUMBER(SEARCH("微积分",E1568))),1,IF(OR(ISNUMBER(SEARCH("概率",E1568)),ISNUMBER(SEARCH("数理统计",E1568)),ISNUMBER(SEARCH("统计",E1568))),2,IF(ISNUMBER(SEARCH("代数",E1568)),3,IF(OR(ISNUMBER(SEARCH("运筹",E1568)),ISNUMBER(SEARCH("优化",E1568))),4,0))))</f>
        <v>0</v>
      </c>
      <c r="R1568" t="str">
        <f>IF(AND(Q1568&gt;0,O1568=1),Q1568&amp;"-"&amp;E1568,"")</f>
        <v/>
      </c>
      <c r="S1568" t="s">
        <v>28</v>
      </c>
      <c r="T1568">
        <v>13</v>
      </c>
      <c r="U1568">
        <v>1</v>
      </c>
      <c r="V1568" t="s">
        <v>43</v>
      </c>
      <c r="X1568">
        <v>13</v>
      </c>
      <c r="Y1568">
        <v>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e">
        <f>VLOOKUP(A1568,#REF!,4,FALSE)</f>
        <v>#REF!</v>
      </c>
      <c r="AW1568" t="e">
        <f>VLOOKUP(A1568,#REF!,5,FALSE)</f>
        <v>#REF!</v>
      </c>
      <c r="AX1568">
        <f>SUMIF(量化书目统计!A:A,H1568,量化书目统计!G:G)</f>
        <v>0</v>
      </c>
    </row>
    <row r="1569" spans="1:50" x14ac:dyDescent="0.3">
      <c r="A1569" t="s">
        <v>1324</v>
      </c>
      <c r="B1569" t="s">
        <v>855</v>
      </c>
      <c r="C1569" t="s">
        <v>247</v>
      </c>
      <c r="D1569">
        <v>5</v>
      </c>
      <c r="E1569" t="s">
        <v>253</v>
      </c>
      <c r="F1569" s="1" t="s">
        <v>254</v>
      </c>
      <c r="G1569" t="s">
        <v>255</v>
      </c>
      <c r="H1569" t="e">
        <f>VLOOKUP(F1569,#REF!,2,FALSE)</f>
        <v>#REF!</v>
      </c>
      <c r="I1569" t="s">
        <v>27</v>
      </c>
      <c r="J1569" s="4">
        <v>44164</v>
      </c>
      <c r="K1569" s="4">
        <v>44193</v>
      </c>
      <c r="L1569" s="3">
        <f>IF(K1569&lt;&gt;0,K1569-J1569,"")</f>
        <v>29</v>
      </c>
      <c r="M1569" s="4">
        <v>44193</v>
      </c>
      <c r="N1569">
        <f>M1569-J1569</f>
        <v>29</v>
      </c>
      <c r="O1569">
        <v>0</v>
      </c>
      <c r="P1569" t="e">
        <f>VLOOKUP(F1569,#REF!,3,FALSE)</f>
        <v>#REF!</v>
      </c>
      <c r="Q1569">
        <f>IF(OR(ISNUMBER(SEARCH("高等数学",E1569)),ISNUMBER(SEARCH("数学分析",E1569)),ISNUMBER(SEARCH("微积分",E1569))),1,IF(OR(ISNUMBER(SEARCH("概率",E1569)),ISNUMBER(SEARCH("数理统计",E1569)),ISNUMBER(SEARCH("统计",E1569))),2,IF(ISNUMBER(SEARCH("代数",E1569)),3,IF(OR(ISNUMBER(SEARCH("运筹",E1569)),ISNUMBER(SEARCH("优化",E1569))),4,0))))</f>
        <v>0</v>
      </c>
      <c r="R1569" t="str">
        <f>IF(AND(Q1569&gt;0,O1569=1),Q1569&amp;"-"&amp;E1569,"")</f>
        <v/>
      </c>
      <c r="S1569" t="s">
        <v>28</v>
      </c>
      <c r="T1569">
        <v>13</v>
      </c>
      <c r="U1569">
        <v>1</v>
      </c>
      <c r="V1569" t="s">
        <v>28</v>
      </c>
      <c r="W1569">
        <v>17</v>
      </c>
      <c r="X1569">
        <v>13</v>
      </c>
      <c r="Y1569">
        <v>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e">
        <f>VLOOKUP(A1569,#REF!,4,FALSE)</f>
        <v>#REF!</v>
      </c>
      <c r="AW1569" t="e">
        <f>VLOOKUP(A1569,#REF!,5,FALSE)</f>
        <v>#REF!</v>
      </c>
      <c r="AX1569">
        <f>SUMIF(量化书目统计!A:A,H1569,量化书目统计!G:G)</f>
        <v>0</v>
      </c>
    </row>
    <row r="1570" spans="1:50" x14ac:dyDescent="0.3">
      <c r="A1570" t="s">
        <v>1325</v>
      </c>
      <c r="B1570" t="s">
        <v>855</v>
      </c>
      <c r="C1570" t="s">
        <v>247</v>
      </c>
      <c r="D1570">
        <v>5</v>
      </c>
      <c r="E1570" t="s">
        <v>457</v>
      </c>
      <c r="F1570" s="1" t="s">
        <v>458</v>
      </c>
      <c r="G1570" t="s">
        <v>459</v>
      </c>
      <c r="H1570" t="e">
        <f>VLOOKUP(F1570,#REF!,2,FALSE)</f>
        <v>#REF!</v>
      </c>
      <c r="I1570" t="s">
        <v>65</v>
      </c>
      <c r="J1570" s="4">
        <v>44092</v>
      </c>
      <c r="K1570" s="4">
        <v>44134</v>
      </c>
      <c r="L1570" s="3">
        <f>IF(K1570&lt;&gt;0,K1570-J1570,"")</f>
        <v>42</v>
      </c>
      <c r="M1570" s="4">
        <v>44137</v>
      </c>
      <c r="N1570">
        <f>M1570-J1570</f>
        <v>45</v>
      </c>
      <c r="O1570">
        <v>0</v>
      </c>
      <c r="P1570" t="e">
        <f>VLOOKUP(F1570,#REF!,3,FALSE)</f>
        <v>#REF!</v>
      </c>
      <c r="Q1570">
        <f>IF(OR(ISNUMBER(SEARCH("高等数学",E1570)),ISNUMBER(SEARCH("数学分析",E1570)),ISNUMBER(SEARCH("微积分",E1570))),1,IF(OR(ISNUMBER(SEARCH("概率",E1570)),ISNUMBER(SEARCH("数理统计",E1570)),ISNUMBER(SEARCH("统计",E1570))),2,IF(ISNUMBER(SEARCH("代数",E1570)),3,IF(OR(ISNUMBER(SEARCH("运筹",E1570)),ISNUMBER(SEARCH("优化",E1570))),4,0))))</f>
        <v>0</v>
      </c>
      <c r="R1570" t="str">
        <f>IF(AND(Q1570&gt;0,O1570=1),Q1570&amp;"-"&amp;E1570,"")</f>
        <v/>
      </c>
      <c r="S1570" t="s">
        <v>28</v>
      </c>
      <c r="T1570">
        <v>2</v>
      </c>
      <c r="U1570">
        <v>1</v>
      </c>
      <c r="V1570" t="s">
        <v>28</v>
      </c>
      <c r="W1570">
        <v>8</v>
      </c>
      <c r="X1570">
        <v>2</v>
      </c>
      <c r="Y1570">
        <v>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e">
        <f>VLOOKUP(A1570,#REF!,4,FALSE)</f>
        <v>#REF!</v>
      </c>
      <c r="AW1570" t="e">
        <f>VLOOKUP(A1570,#REF!,5,FALSE)</f>
        <v>#REF!</v>
      </c>
      <c r="AX1570">
        <f>SUMIF(量化书目统计!A:A,H1570,量化书目统计!G:G)</f>
        <v>0</v>
      </c>
    </row>
    <row r="1571" spans="1:50" x14ac:dyDescent="0.3">
      <c r="A1571" t="s">
        <v>1326</v>
      </c>
      <c r="B1571" t="s">
        <v>855</v>
      </c>
      <c r="C1571" t="s">
        <v>247</v>
      </c>
      <c r="D1571">
        <v>5</v>
      </c>
      <c r="E1571" t="s">
        <v>1203</v>
      </c>
      <c r="F1571" s="1" t="s">
        <v>1204</v>
      </c>
      <c r="G1571" t="s">
        <v>1205</v>
      </c>
      <c r="H1571" t="e">
        <f>VLOOKUP(F1571,#REF!,2,FALSE)</f>
        <v>#REF!</v>
      </c>
      <c r="I1571" t="s">
        <v>53</v>
      </c>
      <c r="J1571" s="4">
        <v>44092</v>
      </c>
      <c r="K1571" s="4">
        <v>44156</v>
      </c>
      <c r="L1571" s="3">
        <f>IF(K1571&lt;&gt;0,K1571-J1571,"")</f>
        <v>64</v>
      </c>
      <c r="M1571" s="4">
        <v>44152</v>
      </c>
      <c r="N1571">
        <f>M1571-J1571</f>
        <v>60</v>
      </c>
      <c r="O1571">
        <v>0</v>
      </c>
      <c r="P1571" t="e">
        <f>VLOOKUP(F1571,#REF!,3,FALSE)</f>
        <v>#REF!</v>
      </c>
      <c r="Q1571">
        <f>IF(OR(ISNUMBER(SEARCH("高等数学",E1571)),ISNUMBER(SEARCH("数学分析",E1571)),ISNUMBER(SEARCH("微积分",E1571))),1,IF(OR(ISNUMBER(SEARCH("概率",E1571)),ISNUMBER(SEARCH("数理统计",E1571)),ISNUMBER(SEARCH("统计",E1571))),2,IF(ISNUMBER(SEARCH("代数",E1571)),3,IF(OR(ISNUMBER(SEARCH("运筹",E1571)),ISNUMBER(SEARCH("优化",E1571))),4,0))))</f>
        <v>0</v>
      </c>
      <c r="R1571" t="str">
        <f>IF(AND(Q1571&gt;0,O1571=1),Q1571&amp;"-"&amp;E1571,"")</f>
        <v/>
      </c>
      <c r="S1571" t="s">
        <v>28</v>
      </c>
      <c r="T1571">
        <v>2</v>
      </c>
      <c r="U1571">
        <v>1</v>
      </c>
      <c r="V1571" t="s">
        <v>28</v>
      </c>
      <c r="W1571">
        <v>11</v>
      </c>
      <c r="X1571">
        <v>2</v>
      </c>
      <c r="Y1571">
        <v>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e">
        <f>VLOOKUP(A1571,#REF!,4,FALSE)</f>
        <v>#REF!</v>
      </c>
      <c r="AW1571" t="e">
        <f>VLOOKUP(A1571,#REF!,5,FALSE)</f>
        <v>#REF!</v>
      </c>
      <c r="AX1571">
        <f>SUMIF(量化书目统计!A:A,H1571,量化书目统计!G:G)</f>
        <v>0</v>
      </c>
    </row>
    <row r="1572" spans="1:50" x14ac:dyDescent="0.3">
      <c r="A1572" t="s">
        <v>1327</v>
      </c>
      <c r="B1572" t="s">
        <v>855</v>
      </c>
      <c r="C1572" t="s">
        <v>149</v>
      </c>
      <c r="D1572">
        <v>5</v>
      </c>
      <c r="E1572" t="s">
        <v>1328</v>
      </c>
      <c r="F1572" s="1" t="s">
        <v>1329</v>
      </c>
      <c r="G1572" t="s">
        <v>1330</v>
      </c>
      <c r="H1572" t="e">
        <f>VLOOKUP(F1572,#REF!,2,FALSE)</f>
        <v>#REF!</v>
      </c>
      <c r="I1572" t="s">
        <v>158</v>
      </c>
      <c r="J1572" s="4">
        <v>44182</v>
      </c>
      <c r="K1572" s="4">
        <v>44263</v>
      </c>
      <c r="L1572" s="3">
        <f>IF(K1572&lt;&gt;0,K1572-J1572,"")</f>
        <v>81</v>
      </c>
      <c r="M1572" s="4">
        <v>44260</v>
      </c>
      <c r="N1572">
        <f>M1572-J1572</f>
        <v>78</v>
      </c>
      <c r="O1572">
        <v>0</v>
      </c>
      <c r="P1572" t="e">
        <f>VLOOKUP(F1572,#REF!,3,FALSE)</f>
        <v>#REF!</v>
      </c>
      <c r="Q1572">
        <f>IF(OR(ISNUMBER(SEARCH("高等数学",E1572)),ISNUMBER(SEARCH("数学分析",E1572)),ISNUMBER(SEARCH("微积分",E1572))),1,IF(OR(ISNUMBER(SEARCH("概率",E1572)),ISNUMBER(SEARCH("数理统计",E1572)),ISNUMBER(SEARCH("统计",E1572))),2,IF(ISNUMBER(SEARCH("代数",E1572)),3,IF(OR(ISNUMBER(SEARCH("运筹",E1572)),ISNUMBER(SEARCH("优化",E1572))),4,0))))</f>
        <v>0</v>
      </c>
      <c r="R1572" t="str">
        <f>IF(AND(Q1572&gt;0,O1572=1),Q1572&amp;"-"&amp;E1572,"")</f>
        <v/>
      </c>
      <c r="S1572" t="s">
        <v>28</v>
      </c>
      <c r="T1572">
        <v>15</v>
      </c>
      <c r="U1572">
        <v>1</v>
      </c>
      <c r="V1572" t="s">
        <v>80</v>
      </c>
      <c r="W1572">
        <v>2</v>
      </c>
      <c r="X1572">
        <v>15</v>
      </c>
      <c r="Y1572">
        <v>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e">
        <f>VLOOKUP(A1572,#REF!,4,FALSE)</f>
        <v>#REF!</v>
      </c>
      <c r="AW1572" t="e">
        <f>VLOOKUP(A1572,#REF!,5,FALSE)</f>
        <v>#REF!</v>
      </c>
      <c r="AX1572">
        <f>SUMIF(量化书目统计!A:A,H1572,量化书目统计!G:G)</f>
        <v>0</v>
      </c>
    </row>
    <row r="1573" spans="1:50" x14ac:dyDescent="0.3">
      <c r="A1573" t="s">
        <v>1331</v>
      </c>
      <c r="B1573" t="s">
        <v>855</v>
      </c>
      <c r="C1573" t="s">
        <v>149</v>
      </c>
      <c r="D1573">
        <v>5</v>
      </c>
      <c r="E1573" t="s">
        <v>881</v>
      </c>
      <c r="F1573" s="1" t="s">
        <v>882</v>
      </c>
      <c r="G1573" t="s">
        <v>883</v>
      </c>
      <c r="H1573" t="e">
        <f>VLOOKUP(F1573,#REF!,2,FALSE)</f>
        <v>#REF!</v>
      </c>
      <c r="I1573" t="s">
        <v>158</v>
      </c>
      <c r="J1573" s="4">
        <v>44270</v>
      </c>
      <c r="K1573" s="4">
        <v>44315</v>
      </c>
      <c r="L1573" s="3">
        <f>IF(K1573&lt;&gt;0,K1573-J1573,"")</f>
        <v>45</v>
      </c>
      <c r="M1573" s="4">
        <v>44330</v>
      </c>
      <c r="N1573">
        <f>M1573-J1573</f>
        <v>60</v>
      </c>
      <c r="O1573">
        <v>0</v>
      </c>
      <c r="P1573" t="e">
        <f>VLOOKUP(F1573,#REF!,3,FALSE)</f>
        <v>#REF!</v>
      </c>
      <c r="Q1573">
        <f>IF(OR(ISNUMBER(SEARCH("高等数学",E1573)),ISNUMBER(SEARCH("数学分析",E1573)),ISNUMBER(SEARCH("微积分",E1573))),1,IF(OR(ISNUMBER(SEARCH("概率",E1573)),ISNUMBER(SEARCH("数理统计",E1573)),ISNUMBER(SEARCH("统计",E1573))),2,IF(ISNUMBER(SEARCH("代数",E1573)),3,IF(OR(ISNUMBER(SEARCH("运筹",E1573)),ISNUMBER(SEARCH("优化",E1573))),4,0))))</f>
        <v>0</v>
      </c>
      <c r="R1573" t="str">
        <f>IF(AND(Q1573&gt;0,O1573=1),Q1573&amp;"-"&amp;E1573,"")</f>
        <v/>
      </c>
      <c r="S1573" t="s">
        <v>80</v>
      </c>
      <c r="T1573">
        <v>3</v>
      </c>
      <c r="U1573">
        <v>1</v>
      </c>
      <c r="V1573" t="s">
        <v>80</v>
      </c>
      <c r="W1573">
        <v>9</v>
      </c>
      <c r="X1573">
        <v>23</v>
      </c>
      <c r="Y1573">
        <v>9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e">
        <f>VLOOKUP(A1573,#REF!,4,FALSE)</f>
        <v>#REF!</v>
      </c>
      <c r="AW1573" t="e">
        <f>VLOOKUP(A1573,#REF!,5,FALSE)</f>
        <v>#REF!</v>
      </c>
      <c r="AX1573">
        <f>SUMIF(量化书目统计!A:A,H1573,量化书目统计!G:G)</f>
        <v>0</v>
      </c>
    </row>
    <row r="1574" spans="1:50" x14ac:dyDescent="0.3">
      <c r="A1574" t="s">
        <v>1332</v>
      </c>
      <c r="B1574" t="s">
        <v>855</v>
      </c>
      <c r="C1574" t="s">
        <v>423</v>
      </c>
      <c r="D1574">
        <v>5</v>
      </c>
      <c r="E1574" t="s">
        <v>1211</v>
      </c>
      <c r="F1574" s="1" t="s">
        <v>1212</v>
      </c>
      <c r="G1574" t="s">
        <v>1213</v>
      </c>
      <c r="H1574" t="e">
        <f>VLOOKUP(F1574,#REF!,2,FALSE)</f>
        <v>#REF!</v>
      </c>
      <c r="I1574" t="s">
        <v>53</v>
      </c>
      <c r="J1574" s="4">
        <v>44296</v>
      </c>
      <c r="K1574" s="4">
        <v>44357</v>
      </c>
      <c r="L1574" s="3">
        <f>IF(K1574&lt;&gt;0,K1574-J1574,"")</f>
        <v>61</v>
      </c>
      <c r="M1574" s="4">
        <v>44356</v>
      </c>
      <c r="N1574">
        <f>M1574-J1574</f>
        <v>60</v>
      </c>
      <c r="O1574">
        <v>0</v>
      </c>
      <c r="P1574" t="e">
        <f>VLOOKUP(F1574,#REF!,3,FALSE)</f>
        <v>#REF!</v>
      </c>
      <c r="Q1574">
        <f>IF(OR(ISNUMBER(SEARCH("高等数学",E1574)),ISNUMBER(SEARCH("数学分析",E1574)),ISNUMBER(SEARCH("微积分",E1574))),1,IF(OR(ISNUMBER(SEARCH("概率",E1574)),ISNUMBER(SEARCH("数理统计",E1574)),ISNUMBER(SEARCH("统计",E1574))),2,IF(ISNUMBER(SEARCH("代数",E1574)),3,IF(OR(ISNUMBER(SEARCH("运筹",E1574)),ISNUMBER(SEARCH("优化",E1574))),4,0))))</f>
        <v>0</v>
      </c>
      <c r="R1574" t="str">
        <f>IF(AND(Q1574&gt;0,O1574=1),Q1574&amp;"-"&amp;E1574,"")</f>
        <v/>
      </c>
      <c r="S1574" t="s">
        <v>80</v>
      </c>
      <c r="T1574">
        <v>6</v>
      </c>
      <c r="U1574">
        <v>1</v>
      </c>
      <c r="V1574" t="s">
        <v>80</v>
      </c>
      <c r="W1574">
        <v>15</v>
      </c>
      <c r="X1574">
        <v>26</v>
      </c>
      <c r="Y1574">
        <v>9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 t="e">
        <f>VLOOKUP(A1574,#REF!,4,FALSE)</f>
        <v>#REF!</v>
      </c>
      <c r="AW1574" t="e">
        <f>VLOOKUP(A1574,#REF!,5,FALSE)</f>
        <v>#REF!</v>
      </c>
      <c r="AX1574">
        <f>SUMIF(量化书目统计!A:A,H1574,量化书目统计!G:G)</f>
        <v>0</v>
      </c>
    </row>
    <row r="1575" spans="1:50" x14ac:dyDescent="0.3">
      <c r="A1575" t="s">
        <v>246</v>
      </c>
      <c r="B1575" t="s">
        <v>22</v>
      </c>
      <c r="C1575" t="s">
        <v>247</v>
      </c>
      <c r="D1575">
        <v>5</v>
      </c>
      <c r="E1575" t="s">
        <v>248</v>
      </c>
      <c r="F1575" s="1" t="s">
        <v>249</v>
      </c>
      <c r="G1575" t="s">
        <v>250</v>
      </c>
      <c r="H1575" t="e">
        <f>VLOOKUP(F1575,#REF!,2,FALSE)</f>
        <v>#REF!</v>
      </c>
      <c r="I1575" t="s">
        <v>158</v>
      </c>
      <c r="J1575" s="4">
        <v>44588</v>
      </c>
      <c r="K1575" s="4">
        <v>44620</v>
      </c>
      <c r="L1575" s="3">
        <f>IF(K1575&lt;&gt;0,K1575-J1575,"")</f>
        <v>32</v>
      </c>
      <c r="M1575" s="4">
        <v>44648</v>
      </c>
      <c r="N1575">
        <f>M1575-J1575</f>
        <v>60</v>
      </c>
      <c r="O1575">
        <v>0</v>
      </c>
      <c r="P1575" t="e">
        <f>VLOOKUP(F1575,#REF!,3,FALSE)</f>
        <v>#REF!</v>
      </c>
      <c r="Q1575">
        <f>IF(OR(ISNUMBER(SEARCH("高等数学",E1575)),ISNUMBER(SEARCH("数学分析",E1575)),ISNUMBER(SEARCH("微积分",E1575))),1,IF(OR(ISNUMBER(SEARCH("概率",E1575)),ISNUMBER(SEARCH("数理统计",E1575)),ISNUMBER(SEARCH("统计",E1575))),2,IF(ISNUMBER(SEARCH("代数",E1575)),3,IF(OR(ISNUMBER(SEARCH("运筹",E1575)),ISNUMBER(SEARCH("优化",E1575))),4,0))))</f>
        <v>0</v>
      </c>
      <c r="R1575" t="str">
        <f>IF(AND(Q1575&gt;0,O1575=1),Q1575&amp;"-"&amp;E1575,"")</f>
        <v/>
      </c>
      <c r="S1575" t="s">
        <v>43</v>
      </c>
      <c r="U1575">
        <v>1</v>
      </c>
      <c r="V1575" t="s">
        <v>99</v>
      </c>
      <c r="W1575">
        <v>3</v>
      </c>
      <c r="X1575">
        <v>60</v>
      </c>
      <c r="Y1575">
        <v>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e">
        <f>VLOOKUP(A1575,#REF!,4,FALSE)</f>
        <v>#REF!</v>
      </c>
      <c r="AW1575" t="e">
        <f>VLOOKUP(A1575,#REF!,5,FALSE)</f>
        <v>#REF!</v>
      </c>
      <c r="AX1575">
        <f>SUMIF(量化书目统计!A:A,H1575,量化书目统计!G:G)</f>
        <v>0</v>
      </c>
    </row>
    <row r="1576" spans="1:50" x14ac:dyDescent="0.3">
      <c r="A1576" t="s">
        <v>1333</v>
      </c>
      <c r="B1576" t="s">
        <v>855</v>
      </c>
      <c r="C1576" t="s">
        <v>423</v>
      </c>
      <c r="D1576">
        <v>5</v>
      </c>
      <c r="E1576" t="s">
        <v>280</v>
      </c>
      <c r="F1576" s="1" t="s">
        <v>1334</v>
      </c>
      <c r="G1576" t="s">
        <v>1335</v>
      </c>
      <c r="H1576" t="e">
        <f>VLOOKUP(F1576,#REF!,2,FALSE)</f>
        <v>#REF!</v>
      </c>
      <c r="I1576" t="s">
        <v>158</v>
      </c>
      <c r="J1576" s="4">
        <v>44330</v>
      </c>
      <c r="K1576" s="4">
        <v>44355</v>
      </c>
      <c r="L1576" s="3">
        <f>IF(K1576&lt;&gt;0,K1576-J1576,"")</f>
        <v>25</v>
      </c>
      <c r="M1576" s="4">
        <v>44390</v>
      </c>
      <c r="N1576">
        <f>M1576-J1576</f>
        <v>60</v>
      </c>
      <c r="O1576">
        <v>0</v>
      </c>
      <c r="P1576" t="e">
        <f>VLOOKUP(F1576,#REF!,3,FALSE)</f>
        <v>#REF!</v>
      </c>
      <c r="Q1576">
        <f>IF(OR(ISNUMBER(SEARCH("高等数学",E1576)),ISNUMBER(SEARCH("数学分析",E1576)),ISNUMBER(SEARCH("微积分",E1576))),1,IF(OR(ISNUMBER(SEARCH("概率",E1576)),ISNUMBER(SEARCH("数理统计",E1576)),ISNUMBER(SEARCH("统计",E1576))),2,IF(ISNUMBER(SEARCH("代数",E1576)),3,IF(OR(ISNUMBER(SEARCH("运筹",E1576)),ISNUMBER(SEARCH("优化",E1576))),4,0))))</f>
        <v>0</v>
      </c>
      <c r="R1576" t="str">
        <f>IF(AND(Q1576&gt;0,O1576=1),Q1576&amp;"-"&amp;E1576,"")</f>
        <v/>
      </c>
      <c r="S1576" t="s">
        <v>80</v>
      </c>
      <c r="T1576">
        <v>11</v>
      </c>
      <c r="U1576">
        <v>1</v>
      </c>
      <c r="V1576" t="s">
        <v>80</v>
      </c>
      <c r="W1576">
        <v>15</v>
      </c>
      <c r="X1576">
        <v>31</v>
      </c>
      <c r="Y1576">
        <v>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 t="e">
        <f>VLOOKUP(A1576,#REF!,4,FALSE)</f>
        <v>#REF!</v>
      </c>
      <c r="AW1576" t="e">
        <f>VLOOKUP(A1576,#REF!,5,FALSE)</f>
        <v>#REF!</v>
      </c>
      <c r="AX1576">
        <f>SUMIF(量化书目统计!A:A,H1576,量化书目统计!G:G)</f>
        <v>0</v>
      </c>
    </row>
    <row r="1577" spans="1:50" x14ac:dyDescent="0.3">
      <c r="A1577" t="s">
        <v>1336</v>
      </c>
      <c r="B1577" t="s">
        <v>855</v>
      </c>
      <c r="C1577" t="s">
        <v>423</v>
      </c>
      <c r="D1577">
        <v>5</v>
      </c>
      <c r="E1577" t="s">
        <v>424</v>
      </c>
      <c r="F1577" s="1" t="s">
        <v>425</v>
      </c>
      <c r="G1577" t="s">
        <v>426</v>
      </c>
      <c r="H1577" t="e">
        <f>VLOOKUP(F1577,#REF!,2,FALSE)</f>
        <v>#REF!</v>
      </c>
      <c r="I1577" t="s">
        <v>49</v>
      </c>
      <c r="J1577" s="4">
        <v>44146</v>
      </c>
      <c r="K1577" s="4">
        <v>44155</v>
      </c>
      <c r="L1577" s="3">
        <f>IF(K1577&lt;&gt;0,K1577-J1577,"")</f>
        <v>9</v>
      </c>
      <c r="M1577" s="4">
        <v>44160</v>
      </c>
      <c r="N1577">
        <f>M1577-J1577</f>
        <v>14</v>
      </c>
      <c r="O1577">
        <v>0</v>
      </c>
      <c r="P1577" t="e">
        <f>VLOOKUP(F1577,#REF!,3,FALSE)</f>
        <v>#REF!</v>
      </c>
      <c r="Q1577">
        <f>IF(OR(ISNUMBER(SEARCH("高等数学",E1577)),ISNUMBER(SEARCH("数学分析",E1577)),ISNUMBER(SEARCH("微积分",E1577))),1,IF(OR(ISNUMBER(SEARCH("概率",E1577)),ISNUMBER(SEARCH("数理统计",E1577)),ISNUMBER(SEARCH("统计",E1577))),2,IF(ISNUMBER(SEARCH("代数",E1577)),3,IF(OR(ISNUMBER(SEARCH("运筹",E1577)),ISNUMBER(SEARCH("优化",E1577))),4,0))))</f>
        <v>0</v>
      </c>
      <c r="R1577" t="str">
        <f>IF(AND(Q1577&gt;0,O1577=1),Q1577&amp;"-"&amp;E1577,"")</f>
        <v/>
      </c>
      <c r="S1577" t="s">
        <v>28</v>
      </c>
      <c r="T1577">
        <v>10</v>
      </c>
      <c r="U1577">
        <v>1</v>
      </c>
      <c r="V1577" t="s">
        <v>28</v>
      </c>
      <c r="W1577">
        <v>11</v>
      </c>
      <c r="X1577">
        <v>10</v>
      </c>
      <c r="Y1577">
        <v>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e">
        <f>VLOOKUP(A1577,#REF!,4,FALSE)</f>
        <v>#REF!</v>
      </c>
      <c r="AW1577" t="e">
        <f>VLOOKUP(A1577,#REF!,5,FALSE)</f>
        <v>#REF!</v>
      </c>
      <c r="AX1577">
        <f>SUMIF(量化书目统计!A:A,H1577,量化书目统计!G:G)</f>
        <v>0</v>
      </c>
    </row>
    <row r="1578" spans="1:50" x14ac:dyDescent="0.3">
      <c r="A1578" t="s">
        <v>1337</v>
      </c>
      <c r="B1578" t="s">
        <v>855</v>
      </c>
      <c r="C1578" t="s">
        <v>55</v>
      </c>
      <c r="D1578">
        <v>1</v>
      </c>
      <c r="E1578" t="s">
        <v>1211</v>
      </c>
      <c r="F1578" s="1" t="s">
        <v>1212</v>
      </c>
      <c r="G1578" t="s">
        <v>1213</v>
      </c>
      <c r="H1578" t="e">
        <f>VLOOKUP(F1578,#REF!,2,FALSE)</f>
        <v>#REF!</v>
      </c>
      <c r="I1578" t="s">
        <v>53</v>
      </c>
      <c r="J1578" s="4">
        <v>44363</v>
      </c>
      <c r="K1578" s="4">
        <v>44374</v>
      </c>
      <c r="L1578" s="3">
        <f>IF(K1578&lt;&gt;0,K1578-J1578,"")</f>
        <v>11</v>
      </c>
      <c r="M1578" s="4">
        <v>44424</v>
      </c>
      <c r="N1578">
        <f>M1578-J1578</f>
        <v>61</v>
      </c>
      <c r="O1578">
        <v>0</v>
      </c>
      <c r="P1578" t="e">
        <f>VLOOKUP(F1578,#REF!,3,FALSE)</f>
        <v>#REF!</v>
      </c>
      <c r="Q1578">
        <f>IF(OR(ISNUMBER(SEARCH("高等数学",E1578)),ISNUMBER(SEARCH("数学分析",E1578)),ISNUMBER(SEARCH("微积分",E1578))),1,IF(OR(ISNUMBER(SEARCH("概率",E1578)),ISNUMBER(SEARCH("数理统计",E1578)),ISNUMBER(SEARCH("统计",E1578))),2,IF(ISNUMBER(SEARCH("代数",E1578)),3,IF(OR(ISNUMBER(SEARCH("运筹",E1578)),ISNUMBER(SEARCH("优化",E1578))),4,0))))</f>
        <v>0</v>
      </c>
      <c r="R1578" t="str">
        <f>IF(AND(Q1578&gt;0,O1578=1),Q1578&amp;"-"&amp;E1578,"")</f>
        <v/>
      </c>
      <c r="S1578" t="s">
        <v>80</v>
      </c>
      <c r="T1578">
        <v>16</v>
      </c>
      <c r="U1578">
        <v>1</v>
      </c>
      <c r="V1578" t="s">
        <v>80</v>
      </c>
      <c r="W1578">
        <v>17</v>
      </c>
      <c r="X1578">
        <v>36</v>
      </c>
      <c r="Y1578">
        <v>19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 t="e">
        <f>VLOOKUP(A1578,#REF!,4,FALSE)</f>
        <v>#REF!</v>
      </c>
      <c r="AW1578" t="e">
        <f>VLOOKUP(A1578,#REF!,5,FALSE)</f>
        <v>#REF!</v>
      </c>
      <c r="AX1578">
        <f>SUMIF(量化书目统计!A:A,H1578,量化书目统计!G:G)</f>
        <v>0</v>
      </c>
    </row>
    <row r="1579" spans="1:50" x14ac:dyDescent="0.3">
      <c r="A1579" t="s">
        <v>1338</v>
      </c>
      <c r="B1579" t="s">
        <v>855</v>
      </c>
      <c r="C1579" t="s">
        <v>287</v>
      </c>
      <c r="D1579">
        <v>5</v>
      </c>
      <c r="E1579" t="s">
        <v>1339</v>
      </c>
      <c r="F1579" s="1" t="s">
        <v>1340</v>
      </c>
      <c r="G1579" t="s">
        <v>1341</v>
      </c>
      <c r="H1579" t="e">
        <f>VLOOKUP(F1579,#REF!,2,FALSE)</f>
        <v>#REF!</v>
      </c>
      <c r="I1579" t="s">
        <v>32</v>
      </c>
      <c r="J1579" s="4">
        <v>44300</v>
      </c>
      <c r="K1579" s="4">
        <v>44362</v>
      </c>
      <c r="L1579" s="3">
        <f>IF(K1579&lt;&gt;0,K1579-J1579,"")</f>
        <v>62</v>
      </c>
      <c r="M1579" s="4">
        <v>44361</v>
      </c>
      <c r="N1579">
        <f>M1579-J1579</f>
        <v>61</v>
      </c>
      <c r="O1579">
        <v>0</v>
      </c>
      <c r="P1579" t="e">
        <f>VLOOKUP(F1579,#REF!,3,FALSE)</f>
        <v>#REF!</v>
      </c>
      <c r="Q1579">
        <f>IF(OR(ISNUMBER(SEARCH("高等数学",E1579)),ISNUMBER(SEARCH("数学分析",E1579)),ISNUMBER(SEARCH("微积分",E1579))),1,IF(OR(ISNUMBER(SEARCH("概率",E1579)),ISNUMBER(SEARCH("数理统计",E1579)),ISNUMBER(SEARCH("统计",E1579))),2,IF(ISNUMBER(SEARCH("代数",E1579)),3,IF(OR(ISNUMBER(SEARCH("运筹",E1579)),ISNUMBER(SEARCH("优化",E1579))),4,0))))</f>
        <v>0</v>
      </c>
      <c r="R1579" t="str">
        <f>IF(AND(Q1579&gt;0,O1579=1),Q1579&amp;"-"&amp;E1579,"")</f>
        <v/>
      </c>
      <c r="S1579" t="s">
        <v>80</v>
      </c>
      <c r="T1579">
        <v>7</v>
      </c>
      <c r="U1579">
        <v>1</v>
      </c>
      <c r="V1579" t="s">
        <v>80</v>
      </c>
      <c r="W1579">
        <v>16</v>
      </c>
      <c r="X1579">
        <v>27</v>
      </c>
      <c r="Y1579">
        <v>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e">
        <f>VLOOKUP(A1579,#REF!,4,FALSE)</f>
        <v>#REF!</v>
      </c>
      <c r="AW1579" t="e">
        <f>VLOOKUP(A1579,#REF!,5,FALSE)</f>
        <v>#REF!</v>
      </c>
      <c r="AX1579">
        <f>SUMIF(量化书目统计!A:A,H1579,量化书目统计!G:G)</f>
        <v>0</v>
      </c>
    </row>
    <row r="1580" spans="1:50" x14ac:dyDescent="0.3">
      <c r="A1580" t="s">
        <v>1342</v>
      </c>
      <c r="B1580" t="s">
        <v>855</v>
      </c>
      <c r="C1580" t="s">
        <v>287</v>
      </c>
      <c r="D1580">
        <v>5</v>
      </c>
      <c r="E1580" t="s">
        <v>107</v>
      </c>
      <c r="F1580" s="1" t="s">
        <v>108</v>
      </c>
      <c r="G1580" t="s">
        <v>109</v>
      </c>
      <c r="H1580" t="e">
        <f>VLOOKUP(F1580,#REF!,2,FALSE)</f>
        <v>#REF!</v>
      </c>
      <c r="I1580" t="s">
        <v>32</v>
      </c>
      <c r="J1580" s="4">
        <v>44340</v>
      </c>
      <c r="K1580" s="4">
        <v>44355</v>
      </c>
      <c r="L1580" s="3">
        <f>IF(K1580&lt;&gt;0,K1580-J1580,"")</f>
        <v>15</v>
      </c>
      <c r="M1580" s="4">
        <v>44354</v>
      </c>
      <c r="N1580">
        <f>M1580-J1580</f>
        <v>14</v>
      </c>
      <c r="O1580">
        <v>0</v>
      </c>
      <c r="P1580" t="e">
        <f>VLOOKUP(F1580,#REF!,3,FALSE)</f>
        <v>#REF!</v>
      </c>
      <c r="Q1580">
        <f>IF(OR(ISNUMBER(SEARCH("高等数学",E1580)),ISNUMBER(SEARCH("数学分析",E1580)),ISNUMBER(SEARCH("微积分",E1580))),1,IF(OR(ISNUMBER(SEARCH("概率",E1580)),ISNUMBER(SEARCH("数理统计",E1580)),ISNUMBER(SEARCH("统计",E1580))),2,IF(ISNUMBER(SEARCH("代数",E1580)),3,IF(OR(ISNUMBER(SEARCH("运筹",E1580)),ISNUMBER(SEARCH("优化",E1580))),4,0))))</f>
        <v>0</v>
      </c>
      <c r="R1580" t="str">
        <f>IF(AND(Q1580&gt;0,O1580=1),Q1580&amp;"-"&amp;E1580,"")</f>
        <v/>
      </c>
      <c r="S1580" t="s">
        <v>80</v>
      </c>
      <c r="T1580">
        <v>13</v>
      </c>
      <c r="U1580">
        <v>1</v>
      </c>
      <c r="V1580" t="s">
        <v>80</v>
      </c>
      <c r="W1580">
        <v>15</v>
      </c>
      <c r="X1580">
        <v>33</v>
      </c>
      <c r="Y1580">
        <v>9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e">
        <f>VLOOKUP(A1580,#REF!,4,FALSE)</f>
        <v>#REF!</v>
      </c>
      <c r="AW1580" t="e">
        <f>VLOOKUP(A1580,#REF!,5,FALSE)</f>
        <v>#REF!</v>
      </c>
      <c r="AX1580">
        <f>SUMIF(量化书目统计!A:A,H1580,量化书目统计!G:G)</f>
        <v>0</v>
      </c>
    </row>
    <row r="1581" spans="1:50" x14ac:dyDescent="0.3">
      <c r="A1581" t="s">
        <v>1343</v>
      </c>
      <c r="B1581" t="s">
        <v>855</v>
      </c>
      <c r="C1581" t="s">
        <v>287</v>
      </c>
      <c r="D1581">
        <v>5</v>
      </c>
      <c r="E1581" t="s">
        <v>288</v>
      </c>
      <c r="F1581" s="1" t="s">
        <v>289</v>
      </c>
      <c r="G1581" t="s">
        <v>290</v>
      </c>
      <c r="H1581" t="e">
        <f>VLOOKUP(F1581,#REF!,2,FALSE)</f>
        <v>#REF!</v>
      </c>
      <c r="I1581" t="s">
        <v>53</v>
      </c>
      <c r="J1581" s="4">
        <v>44312</v>
      </c>
      <c r="K1581" s="4">
        <v>44369</v>
      </c>
      <c r="L1581" s="3">
        <f>IF(K1581&lt;&gt;0,K1581-J1581,"")</f>
        <v>57</v>
      </c>
      <c r="M1581" s="4">
        <v>44375</v>
      </c>
      <c r="N1581">
        <f>M1581-J1581</f>
        <v>63</v>
      </c>
      <c r="O1581">
        <v>0</v>
      </c>
      <c r="P1581" t="e">
        <f>VLOOKUP(F1581,#REF!,3,FALSE)</f>
        <v>#REF!</v>
      </c>
      <c r="Q1581">
        <f>IF(OR(ISNUMBER(SEARCH("高等数学",E1581)),ISNUMBER(SEARCH("数学分析",E1581)),ISNUMBER(SEARCH("微积分",E1581))),1,IF(OR(ISNUMBER(SEARCH("概率",E1581)),ISNUMBER(SEARCH("数理统计",E1581)),ISNUMBER(SEARCH("统计",E1581))),2,IF(ISNUMBER(SEARCH("代数",E1581)),3,IF(OR(ISNUMBER(SEARCH("运筹",E1581)),ISNUMBER(SEARCH("优化",E1581))),4,0))))</f>
        <v>0</v>
      </c>
      <c r="R1581" t="str">
        <f>IF(AND(Q1581&gt;0,O1581=1),Q1581&amp;"-"&amp;E1581,"")</f>
        <v/>
      </c>
      <c r="S1581" t="s">
        <v>80</v>
      </c>
      <c r="T1581">
        <v>9</v>
      </c>
      <c r="U1581">
        <v>1</v>
      </c>
      <c r="V1581" t="s">
        <v>80</v>
      </c>
      <c r="W1581">
        <v>17</v>
      </c>
      <c r="X1581">
        <v>29</v>
      </c>
      <c r="Y1581">
        <v>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 t="e">
        <f>VLOOKUP(A1581,#REF!,4,FALSE)</f>
        <v>#REF!</v>
      </c>
      <c r="AW1581" t="e">
        <f>VLOOKUP(A1581,#REF!,5,FALSE)</f>
        <v>#REF!</v>
      </c>
      <c r="AX1581">
        <f>SUMIF(量化书目统计!A:A,H1581,量化书目统计!G:G)</f>
        <v>0</v>
      </c>
    </row>
    <row r="1582" spans="1:50" x14ac:dyDescent="0.3">
      <c r="A1582" t="s">
        <v>1344</v>
      </c>
      <c r="B1582" t="s">
        <v>855</v>
      </c>
      <c r="C1582" t="s">
        <v>76</v>
      </c>
      <c r="D1582">
        <v>4</v>
      </c>
      <c r="E1582" t="s">
        <v>1345</v>
      </c>
      <c r="F1582" s="1" t="s">
        <v>1346</v>
      </c>
      <c r="G1582" t="s">
        <v>1347</v>
      </c>
      <c r="H1582" t="e">
        <f>VLOOKUP(F1582,#REF!,2,FALSE)</f>
        <v>#REF!</v>
      </c>
      <c r="I1582" t="s">
        <v>59</v>
      </c>
      <c r="J1582" s="4">
        <v>44607</v>
      </c>
      <c r="K1582" s="4">
        <v>44613</v>
      </c>
      <c r="L1582" s="3">
        <f>IF(K1582&lt;&gt;0,K1582-J1582,"")</f>
        <v>6</v>
      </c>
      <c r="M1582" s="4">
        <v>44669</v>
      </c>
      <c r="N1582">
        <f>M1582-J1582</f>
        <v>62</v>
      </c>
      <c r="O1582">
        <v>0</v>
      </c>
      <c r="P1582" t="e">
        <f>VLOOKUP(F1582,#REF!,3,FALSE)</f>
        <v>#REF!</v>
      </c>
      <c r="Q1582">
        <f>IF(OR(ISNUMBER(SEARCH("高等数学",E1582)),ISNUMBER(SEARCH("数学分析",E1582)),ISNUMBER(SEARCH("微积分",E1582))),1,IF(OR(ISNUMBER(SEARCH("概率",E1582)),ISNUMBER(SEARCH("数理统计",E1582)),ISNUMBER(SEARCH("统计",E1582))),2,IF(ISNUMBER(SEARCH("代数",E1582)),3,IF(OR(ISNUMBER(SEARCH("运筹",E1582)),ISNUMBER(SEARCH("优化",E1582))),4,0))))</f>
        <v>1</v>
      </c>
      <c r="R1582" t="str">
        <f>IF(AND(Q1582&gt;0,O1582=1),Q1582&amp;"-"&amp;E1582,"")</f>
        <v/>
      </c>
      <c r="S1582" t="s">
        <v>99</v>
      </c>
      <c r="T1582">
        <v>1</v>
      </c>
      <c r="U1582">
        <v>1</v>
      </c>
      <c r="V1582" t="s">
        <v>99</v>
      </c>
      <c r="W1582">
        <v>2</v>
      </c>
      <c r="X1582">
        <v>61</v>
      </c>
      <c r="Y1582">
        <v>11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e">
        <f>VLOOKUP(A1582,#REF!,4,FALSE)</f>
        <v>#REF!</v>
      </c>
      <c r="AW1582" t="e">
        <f>VLOOKUP(A1582,#REF!,5,FALSE)</f>
        <v>#REF!</v>
      </c>
      <c r="AX1582">
        <f>SUMIF(量化书目统计!A:A,H1582,量化书目统计!G:G)</f>
        <v>0</v>
      </c>
    </row>
    <row r="1583" spans="1:50" x14ac:dyDescent="0.3">
      <c r="A1583" t="s">
        <v>1348</v>
      </c>
      <c r="B1583" t="s">
        <v>855</v>
      </c>
      <c r="C1583" t="s">
        <v>76</v>
      </c>
      <c r="D1583">
        <v>4</v>
      </c>
      <c r="E1583" t="s">
        <v>670</v>
      </c>
      <c r="F1583" s="1" t="s">
        <v>671</v>
      </c>
      <c r="G1583" t="s">
        <v>672</v>
      </c>
      <c r="H1583" t="e">
        <f>VLOOKUP(F1583,#REF!,2,FALSE)</f>
        <v>#REF!</v>
      </c>
      <c r="I1583" t="s">
        <v>65</v>
      </c>
      <c r="J1583" s="4">
        <v>44084</v>
      </c>
      <c r="K1583" s="4">
        <v>44158</v>
      </c>
      <c r="L1583" s="3">
        <f>IF(K1583&lt;&gt;0,K1583-J1583,"")</f>
        <v>74</v>
      </c>
      <c r="M1583" s="4">
        <v>44158</v>
      </c>
      <c r="N1583">
        <f>M1583-J1583</f>
        <v>74</v>
      </c>
      <c r="O1583">
        <v>0</v>
      </c>
      <c r="P1583" t="e">
        <f>VLOOKUP(F1583,#REF!,3,FALSE)</f>
        <v>#REF!</v>
      </c>
      <c r="Q1583">
        <f>IF(OR(ISNUMBER(SEARCH("高等数学",E1583)),ISNUMBER(SEARCH("数学分析",E1583)),ISNUMBER(SEARCH("微积分",E1583))),1,IF(OR(ISNUMBER(SEARCH("概率",E1583)),ISNUMBER(SEARCH("数理统计",E1583)),ISNUMBER(SEARCH("统计",E1583))),2,IF(ISNUMBER(SEARCH("代数",E1583)),3,IF(OR(ISNUMBER(SEARCH("运筹",E1583)),ISNUMBER(SEARCH("优化",E1583))),4,0))))</f>
        <v>0</v>
      </c>
      <c r="R1583" t="str">
        <f>IF(AND(Q1583&gt;0,O1583=1),Q1583&amp;"-"&amp;E1583,"")</f>
        <v/>
      </c>
      <c r="S1583" t="s">
        <v>28</v>
      </c>
      <c r="T1583">
        <v>1</v>
      </c>
      <c r="U1583">
        <v>1</v>
      </c>
      <c r="V1583" t="s">
        <v>28</v>
      </c>
      <c r="W1583">
        <v>12</v>
      </c>
      <c r="X1583">
        <v>1</v>
      </c>
      <c r="Y1583">
        <v>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e">
        <f>VLOOKUP(A1583,#REF!,4,FALSE)</f>
        <v>#REF!</v>
      </c>
      <c r="AW1583" t="e">
        <f>VLOOKUP(A1583,#REF!,5,FALSE)</f>
        <v>#REF!</v>
      </c>
      <c r="AX1583">
        <f>SUMIF(量化书目统计!A:A,H1583,量化书目统计!G:G)</f>
        <v>0</v>
      </c>
    </row>
    <row r="1584" spans="1:50" x14ac:dyDescent="0.3">
      <c r="A1584" t="s">
        <v>1349</v>
      </c>
      <c r="B1584" t="s">
        <v>855</v>
      </c>
      <c r="C1584" t="s">
        <v>731</v>
      </c>
      <c r="D1584">
        <v>5</v>
      </c>
      <c r="E1584" t="s">
        <v>1256</v>
      </c>
      <c r="F1584" s="1" t="s">
        <v>1257</v>
      </c>
      <c r="G1584" t="s">
        <v>1258</v>
      </c>
      <c r="H1584" t="e">
        <f>VLOOKUP(F1584,#REF!,2,FALSE)</f>
        <v>#REF!</v>
      </c>
      <c r="I1584" t="s">
        <v>49</v>
      </c>
      <c r="J1584" s="4">
        <v>44254</v>
      </c>
      <c r="K1584" s="4">
        <v>44274</v>
      </c>
      <c r="L1584" s="3">
        <f>IF(K1584&lt;&gt;0,K1584-J1584,"")</f>
        <v>20</v>
      </c>
      <c r="M1584" s="4">
        <v>44274</v>
      </c>
      <c r="N1584">
        <f>M1584-J1584</f>
        <v>20</v>
      </c>
      <c r="O1584">
        <v>0</v>
      </c>
      <c r="P1584" t="e">
        <f>VLOOKUP(F1584,#REF!,3,FALSE)</f>
        <v>#REF!</v>
      </c>
      <c r="Q1584">
        <f>IF(OR(ISNUMBER(SEARCH("高等数学",E1584)),ISNUMBER(SEARCH("数学分析",E1584)),ISNUMBER(SEARCH("微积分",E1584))),1,IF(OR(ISNUMBER(SEARCH("概率",E1584)),ISNUMBER(SEARCH("数理统计",E1584)),ISNUMBER(SEARCH("统计",E1584))),2,IF(ISNUMBER(SEARCH("代数",E1584)),3,IF(OR(ISNUMBER(SEARCH("运筹",E1584)),ISNUMBER(SEARCH("优化",E1584))),4,0))))</f>
        <v>0</v>
      </c>
      <c r="R1584" t="str">
        <f>IF(AND(Q1584&gt;0,O1584=1),Q1584&amp;"-"&amp;E1584,"")</f>
        <v/>
      </c>
      <c r="S1584" t="s">
        <v>43</v>
      </c>
      <c r="U1584">
        <v>1</v>
      </c>
      <c r="V1584" t="s">
        <v>80</v>
      </c>
      <c r="W1584">
        <v>3</v>
      </c>
      <c r="X1584">
        <v>20</v>
      </c>
      <c r="Y1584">
        <v>9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e">
        <f>VLOOKUP(A1584,#REF!,4,FALSE)</f>
        <v>#REF!</v>
      </c>
      <c r="AW1584" t="e">
        <f>VLOOKUP(A1584,#REF!,5,FALSE)</f>
        <v>#REF!</v>
      </c>
      <c r="AX1584">
        <f>SUMIF(量化书目统计!A:A,H1584,量化书目统计!G:G)</f>
        <v>0</v>
      </c>
    </row>
    <row r="1585" spans="1:50" x14ac:dyDescent="0.3">
      <c r="A1585" t="s">
        <v>1350</v>
      </c>
      <c r="B1585" t="s">
        <v>855</v>
      </c>
      <c r="C1585" t="s">
        <v>731</v>
      </c>
      <c r="D1585">
        <v>5</v>
      </c>
      <c r="E1585" t="s">
        <v>1351</v>
      </c>
      <c r="F1585" s="1" t="s">
        <v>1352</v>
      </c>
      <c r="G1585" t="s">
        <v>1353</v>
      </c>
      <c r="H1585" t="e">
        <f>VLOOKUP(F1585,#REF!,2,FALSE)</f>
        <v>#REF!</v>
      </c>
      <c r="I1585" t="s">
        <v>49</v>
      </c>
      <c r="J1585" s="4">
        <v>44099</v>
      </c>
      <c r="K1585" s="4">
        <v>44129</v>
      </c>
      <c r="L1585" s="3">
        <f>IF(K1585&lt;&gt;0,K1585-J1585,"")</f>
        <v>30</v>
      </c>
      <c r="M1585" s="4">
        <v>44159</v>
      </c>
      <c r="N1585">
        <f>M1585-J1585</f>
        <v>60</v>
      </c>
      <c r="O1585">
        <v>0</v>
      </c>
      <c r="P1585" t="e">
        <f>VLOOKUP(F1585,#REF!,3,FALSE)</f>
        <v>#REF!</v>
      </c>
      <c r="Q1585">
        <f>IF(OR(ISNUMBER(SEARCH("高等数学",E1585)),ISNUMBER(SEARCH("数学分析",E1585)),ISNUMBER(SEARCH("微积分",E1585))),1,IF(OR(ISNUMBER(SEARCH("概率",E1585)),ISNUMBER(SEARCH("数理统计",E1585)),ISNUMBER(SEARCH("统计",E1585))),2,IF(ISNUMBER(SEARCH("代数",E1585)),3,IF(OR(ISNUMBER(SEARCH("运筹",E1585)),ISNUMBER(SEARCH("优化",E1585))),4,0))))</f>
        <v>0</v>
      </c>
      <c r="R1585" t="str">
        <f>IF(AND(Q1585&gt;0,O1585=1),Q1585&amp;"-"&amp;E1585,"")</f>
        <v/>
      </c>
      <c r="S1585" t="s">
        <v>28</v>
      </c>
      <c r="T1585">
        <v>3</v>
      </c>
      <c r="U1585">
        <v>1</v>
      </c>
      <c r="V1585" t="s">
        <v>28</v>
      </c>
      <c r="W1585">
        <v>8</v>
      </c>
      <c r="X1585">
        <v>3</v>
      </c>
      <c r="Y1585">
        <v>20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 t="e">
        <f>VLOOKUP(A1585,#REF!,4,FALSE)</f>
        <v>#REF!</v>
      </c>
      <c r="AW1585" t="e">
        <f>VLOOKUP(A1585,#REF!,5,FALSE)</f>
        <v>#REF!</v>
      </c>
      <c r="AX1585">
        <f>SUMIF(量化书目统计!A:A,H1585,量化书目统计!G:G)</f>
        <v>0</v>
      </c>
    </row>
    <row r="1586" spans="1:50" x14ac:dyDescent="0.3">
      <c r="A1586" t="s">
        <v>241</v>
      </c>
      <c r="B1586" t="s">
        <v>22</v>
      </c>
      <c r="C1586" t="s">
        <v>242</v>
      </c>
      <c r="D1586">
        <v>4</v>
      </c>
      <c r="E1586" t="s">
        <v>243</v>
      </c>
      <c r="F1586" s="1" t="s">
        <v>244</v>
      </c>
      <c r="G1586" t="s">
        <v>245</v>
      </c>
      <c r="H1586" t="e">
        <f>VLOOKUP(F1586,#REF!,2,FALSE)</f>
        <v>#REF!</v>
      </c>
      <c r="I1586" t="s">
        <v>231</v>
      </c>
      <c r="J1586" s="4">
        <v>44626</v>
      </c>
      <c r="K1586" s="4">
        <v>44799</v>
      </c>
      <c r="L1586" s="3">
        <f>IF(K1586&lt;&gt;0,K1586-J1586,"")</f>
        <v>173</v>
      </c>
      <c r="M1586" s="4">
        <v>44815</v>
      </c>
      <c r="N1586">
        <f>M1586-J1586</f>
        <v>189</v>
      </c>
      <c r="O1586">
        <v>0</v>
      </c>
      <c r="P1586" t="e">
        <f>VLOOKUP(F1586,#REF!,3,FALSE)</f>
        <v>#REF!</v>
      </c>
      <c r="Q1586">
        <f>IF(OR(ISNUMBER(SEARCH("高等数学",E1586)),ISNUMBER(SEARCH("数学分析",E1586)),ISNUMBER(SEARCH("微积分",E1586))),1,IF(OR(ISNUMBER(SEARCH("概率",E1586)),ISNUMBER(SEARCH("数理统计",E1586)),ISNUMBER(SEARCH("统计",E1586))),2,IF(ISNUMBER(SEARCH("代数",E1586)),3,IF(OR(ISNUMBER(SEARCH("运筹",E1586)),ISNUMBER(SEARCH("优化",E1586))),4,0))))</f>
        <v>0</v>
      </c>
      <c r="R1586" t="str">
        <f>IF(AND(Q1586&gt;0,O1586=1),Q1586&amp;"-"&amp;E1586,"")</f>
        <v/>
      </c>
      <c r="S1586" t="s">
        <v>99</v>
      </c>
      <c r="T1586">
        <v>4</v>
      </c>
      <c r="U1586">
        <v>1</v>
      </c>
      <c r="V1586" t="s">
        <v>43</v>
      </c>
      <c r="X1586">
        <v>64</v>
      </c>
      <c r="Y1586">
        <v>14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e">
        <f>VLOOKUP(A1586,#REF!,4,FALSE)</f>
        <v>#REF!</v>
      </c>
      <c r="AW1586" t="e">
        <f>VLOOKUP(A1586,#REF!,5,FALSE)</f>
        <v>#REF!</v>
      </c>
      <c r="AX1586">
        <f>SUMIF(量化书目统计!A:A,H1586,量化书目统计!G:G)</f>
        <v>0</v>
      </c>
    </row>
    <row r="1587" spans="1:50" x14ac:dyDescent="0.3">
      <c r="A1587" t="s">
        <v>1354</v>
      </c>
      <c r="B1587" t="s">
        <v>855</v>
      </c>
      <c r="C1587" t="s">
        <v>313</v>
      </c>
      <c r="D1587">
        <v>5</v>
      </c>
      <c r="E1587" t="s">
        <v>1355</v>
      </c>
      <c r="F1587" s="1" t="s">
        <v>1356</v>
      </c>
      <c r="G1587" t="s">
        <v>1357</v>
      </c>
      <c r="H1587" t="e">
        <f>VLOOKUP(F1587,#REF!,2,FALSE)</f>
        <v>#REF!</v>
      </c>
      <c r="I1587" t="s">
        <v>158</v>
      </c>
      <c r="J1587" s="4">
        <v>44260</v>
      </c>
      <c r="K1587" s="4">
        <v>44277</v>
      </c>
      <c r="L1587" s="3">
        <f>IF(K1587&lt;&gt;0,K1587-J1587,"")</f>
        <v>17</v>
      </c>
      <c r="M1587" s="4">
        <v>44320</v>
      </c>
      <c r="N1587">
        <f>M1587-J1587</f>
        <v>60</v>
      </c>
      <c r="O1587">
        <v>0</v>
      </c>
      <c r="P1587" t="e">
        <f>VLOOKUP(F1587,#REF!,3,FALSE)</f>
        <v>#REF!</v>
      </c>
      <c r="Q1587">
        <f>IF(OR(ISNUMBER(SEARCH("高等数学",E1587)),ISNUMBER(SEARCH("数学分析",E1587)),ISNUMBER(SEARCH("微积分",E1587))),1,IF(OR(ISNUMBER(SEARCH("概率",E1587)),ISNUMBER(SEARCH("数理统计",E1587)),ISNUMBER(SEARCH("统计",E1587))),2,IF(ISNUMBER(SEARCH("代数",E1587)),3,IF(OR(ISNUMBER(SEARCH("运筹",E1587)),ISNUMBER(SEARCH("优化",E1587))),4,0))))</f>
        <v>0</v>
      </c>
      <c r="R1587" t="str">
        <f>IF(AND(Q1587&gt;0,O1587=1),Q1587&amp;"-"&amp;E1587,"")</f>
        <v/>
      </c>
      <c r="S1587" t="s">
        <v>80</v>
      </c>
      <c r="T1587">
        <v>1</v>
      </c>
      <c r="U1587">
        <v>1</v>
      </c>
      <c r="V1587" t="s">
        <v>80</v>
      </c>
      <c r="W1587">
        <v>4</v>
      </c>
      <c r="X1587">
        <v>21</v>
      </c>
      <c r="Y1587">
        <v>20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 t="e">
        <f>VLOOKUP(A1587,#REF!,4,FALSE)</f>
        <v>#REF!</v>
      </c>
      <c r="AW1587" t="e">
        <f>VLOOKUP(A1587,#REF!,5,FALSE)</f>
        <v>#REF!</v>
      </c>
      <c r="AX1587">
        <f>SUMIF(量化书目统计!A:A,H1587,量化书目统计!G:G)</f>
        <v>0</v>
      </c>
    </row>
    <row r="1588" spans="1:50" x14ac:dyDescent="0.3">
      <c r="A1588" t="s">
        <v>1358</v>
      </c>
      <c r="B1588" t="s">
        <v>855</v>
      </c>
      <c r="C1588" t="s">
        <v>313</v>
      </c>
      <c r="D1588">
        <v>5</v>
      </c>
      <c r="E1588" t="s">
        <v>533</v>
      </c>
      <c r="F1588" s="1" t="s">
        <v>534</v>
      </c>
      <c r="G1588" t="s">
        <v>535</v>
      </c>
      <c r="H1588" t="e">
        <f>VLOOKUP(F1588,#REF!,2,FALSE)</f>
        <v>#REF!</v>
      </c>
      <c r="I1588" t="s">
        <v>65</v>
      </c>
      <c r="J1588" s="4">
        <v>43840</v>
      </c>
      <c r="K1588" s="4">
        <v>44009</v>
      </c>
      <c r="L1588" s="3">
        <f>IF(K1588&lt;&gt;0,K1588-J1588,"")</f>
        <v>169</v>
      </c>
      <c r="M1588" s="4">
        <v>44104</v>
      </c>
      <c r="N1588">
        <f>M1588-J1588</f>
        <v>264</v>
      </c>
      <c r="O1588">
        <v>0</v>
      </c>
      <c r="P1588" t="e">
        <f>VLOOKUP(F1588,#REF!,3,FALSE)</f>
        <v>#REF!</v>
      </c>
      <c r="Q1588">
        <f>IF(OR(ISNUMBER(SEARCH("高等数学",E1588)),ISNUMBER(SEARCH("数学分析",E1588)),ISNUMBER(SEARCH("微积分",E1588))),1,IF(OR(ISNUMBER(SEARCH("概率",E1588)),ISNUMBER(SEARCH("数理统计",E1588)),ISNUMBER(SEARCH("统计",E1588))),2,IF(ISNUMBER(SEARCH("代数",E1588)),3,IF(OR(ISNUMBER(SEARCH("运筹",E1588)),ISNUMBER(SEARCH("优化",E1588))),4,0))))</f>
        <v>0</v>
      </c>
      <c r="R1588" t="str">
        <f>IF(AND(Q1588&gt;0,O1588=1),Q1588&amp;"-"&amp;E1588,"")</f>
        <v/>
      </c>
      <c r="S1588" t="s">
        <v>43</v>
      </c>
      <c r="U1588">
        <v>1</v>
      </c>
      <c r="V1588" t="s">
        <v>43</v>
      </c>
      <c r="X1588">
        <v>0</v>
      </c>
      <c r="Y1588">
        <v>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e">
        <f>VLOOKUP(A1588,#REF!,4,FALSE)</f>
        <v>#REF!</v>
      </c>
      <c r="AW1588" t="e">
        <f>VLOOKUP(A1588,#REF!,5,FALSE)</f>
        <v>#REF!</v>
      </c>
      <c r="AX1588">
        <f>SUMIF(量化书目统计!A:A,H1588,量化书目统计!G:G)</f>
        <v>0</v>
      </c>
    </row>
    <row r="1589" spans="1:50" x14ac:dyDescent="0.3">
      <c r="A1589" t="s">
        <v>1359</v>
      </c>
      <c r="B1589" t="s">
        <v>855</v>
      </c>
      <c r="C1589" t="s">
        <v>45</v>
      </c>
      <c r="D1589">
        <v>5</v>
      </c>
      <c r="E1589" t="s">
        <v>1266</v>
      </c>
      <c r="F1589" s="1" t="s">
        <v>1267</v>
      </c>
      <c r="G1589" t="s">
        <v>1268</v>
      </c>
      <c r="H1589" t="e">
        <f>VLOOKUP(F1589,#REF!,2,FALSE)</f>
        <v>#REF!</v>
      </c>
      <c r="I1589" t="s">
        <v>49</v>
      </c>
      <c r="J1589" s="4">
        <v>44224</v>
      </c>
      <c r="K1589" s="4">
        <v>44293</v>
      </c>
      <c r="L1589" s="3">
        <f>IF(K1589&lt;&gt;0,K1589-J1589,"")</f>
        <v>69</v>
      </c>
      <c r="M1589" s="4">
        <v>44284</v>
      </c>
      <c r="N1589">
        <f>M1589-J1589</f>
        <v>60</v>
      </c>
      <c r="O1589">
        <v>0</v>
      </c>
      <c r="P1589" t="e">
        <f>VLOOKUP(F1589,#REF!,3,FALSE)</f>
        <v>#REF!</v>
      </c>
      <c r="Q1589">
        <f>IF(OR(ISNUMBER(SEARCH("高等数学",E1589)),ISNUMBER(SEARCH("数学分析",E1589)),ISNUMBER(SEARCH("微积分",E1589))),1,IF(OR(ISNUMBER(SEARCH("概率",E1589)),ISNUMBER(SEARCH("数理统计",E1589)),ISNUMBER(SEARCH("统计",E1589))),2,IF(ISNUMBER(SEARCH("代数",E1589)),3,IF(OR(ISNUMBER(SEARCH("运筹",E1589)),ISNUMBER(SEARCH("优化",E1589))),4,0))))</f>
        <v>0</v>
      </c>
      <c r="R1589" t="str">
        <f>IF(AND(Q1589&gt;0,O1589=1),Q1589&amp;"-"&amp;E1589,"")</f>
        <v/>
      </c>
      <c r="S1589" t="s">
        <v>43</v>
      </c>
      <c r="U1589">
        <v>1</v>
      </c>
      <c r="V1589" t="s">
        <v>80</v>
      </c>
      <c r="W1589">
        <v>6</v>
      </c>
      <c r="X1589">
        <v>20</v>
      </c>
      <c r="Y1589">
        <v>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e">
        <f>VLOOKUP(A1589,#REF!,4,FALSE)</f>
        <v>#REF!</v>
      </c>
      <c r="AW1589" t="e">
        <f>VLOOKUP(A1589,#REF!,5,FALSE)</f>
        <v>#REF!</v>
      </c>
      <c r="AX1589">
        <f>SUMIF(量化书目统计!A:A,H1589,量化书目统计!G:G)</f>
        <v>0</v>
      </c>
    </row>
    <row r="1590" spans="1:50" x14ac:dyDescent="0.3">
      <c r="A1590" t="s">
        <v>1363</v>
      </c>
      <c r="B1590" t="s">
        <v>855</v>
      </c>
      <c r="C1590" t="s">
        <v>117</v>
      </c>
      <c r="D1590">
        <v>4</v>
      </c>
      <c r="E1590" t="s">
        <v>1085</v>
      </c>
      <c r="F1590" s="1" t="s">
        <v>1086</v>
      </c>
      <c r="G1590" t="s">
        <v>1087</v>
      </c>
      <c r="H1590" t="e">
        <f>VLOOKUP(F1590,#REF!,2,FALSE)</f>
        <v>#REF!</v>
      </c>
      <c r="I1590" t="s">
        <v>317</v>
      </c>
      <c r="J1590" s="4">
        <v>43840</v>
      </c>
      <c r="K1590" s="4">
        <v>44144</v>
      </c>
      <c r="L1590" s="3">
        <f>IF(K1590&lt;&gt;0,K1590-J1590,"")</f>
        <v>304</v>
      </c>
      <c r="M1590" s="4">
        <v>44132</v>
      </c>
      <c r="N1590">
        <f>M1590-J1590</f>
        <v>292</v>
      </c>
      <c r="O1590">
        <v>0</v>
      </c>
      <c r="P1590" t="e">
        <f>VLOOKUP(F1590,#REF!,3,FALSE)</f>
        <v>#REF!</v>
      </c>
      <c r="Q1590">
        <f>IF(OR(ISNUMBER(SEARCH("高等数学",E1590)),ISNUMBER(SEARCH("数学分析",E1590)),ISNUMBER(SEARCH("微积分",E1590))),1,IF(OR(ISNUMBER(SEARCH("概率",E1590)),ISNUMBER(SEARCH("数理统计",E1590)),ISNUMBER(SEARCH("统计",E1590))),2,IF(ISNUMBER(SEARCH("代数",E1590)),3,IF(OR(ISNUMBER(SEARCH("运筹",E1590)),ISNUMBER(SEARCH("优化",E1590))),4,0))))</f>
        <v>0</v>
      </c>
      <c r="R1590" t="str">
        <f>IF(AND(Q1590&gt;0,O1590=1),Q1590&amp;"-"&amp;E1590,"")</f>
        <v/>
      </c>
      <c r="S1590" t="s">
        <v>43</v>
      </c>
      <c r="U1590">
        <v>2</v>
      </c>
      <c r="V1590" t="s">
        <v>28</v>
      </c>
      <c r="W1590">
        <v>10</v>
      </c>
      <c r="X1590">
        <v>0</v>
      </c>
      <c r="Y1590">
        <v>15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 t="e">
        <f>VLOOKUP(A1590,#REF!,4,FALSE)</f>
        <v>#REF!</v>
      </c>
      <c r="AW1590" t="e">
        <f>VLOOKUP(A1590,#REF!,5,FALSE)</f>
        <v>#REF!</v>
      </c>
      <c r="AX1590">
        <f>SUMIF(量化书目统计!A:A,H1590,量化书目统计!G:G)</f>
        <v>0</v>
      </c>
    </row>
    <row r="1591" spans="1:50" x14ac:dyDescent="0.3">
      <c r="A1591" t="s">
        <v>1364</v>
      </c>
      <c r="B1591" t="s">
        <v>855</v>
      </c>
      <c r="C1591" t="s">
        <v>117</v>
      </c>
      <c r="D1591">
        <v>4</v>
      </c>
      <c r="E1591" t="s">
        <v>753</v>
      </c>
      <c r="F1591" s="1" t="s">
        <v>754</v>
      </c>
      <c r="G1591" t="s">
        <v>755</v>
      </c>
      <c r="H1591" t="e">
        <f>VLOOKUP(F1591,#REF!,2,FALSE)</f>
        <v>#REF!</v>
      </c>
      <c r="I1591" t="s">
        <v>74</v>
      </c>
      <c r="J1591" s="4">
        <v>44126</v>
      </c>
      <c r="K1591" s="4">
        <v>44161</v>
      </c>
      <c r="L1591" s="3">
        <f>IF(K1591&lt;&gt;0,K1591-J1591,"")</f>
        <v>35</v>
      </c>
      <c r="M1591" s="4">
        <v>44158</v>
      </c>
      <c r="N1591">
        <f>M1591-J1591</f>
        <v>32</v>
      </c>
      <c r="O1591">
        <v>0</v>
      </c>
      <c r="P1591" t="e">
        <f>VLOOKUP(F1591,#REF!,3,FALSE)</f>
        <v>#REF!</v>
      </c>
      <c r="Q1591">
        <f>IF(OR(ISNUMBER(SEARCH("高等数学",E1591)),ISNUMBER(SEARCH("数学分析",E1591)),ISNUMBER(SEARCH("微积分",E1591))),1,IF(OR(ISNUMBER(SEARCH("概率",E1591)),ISNUMBER(SEARCH("数理统计",E1591)),ISNUMBER(SEARCH("统计",E1591))),2,IF(ISNUMBER(SEARCH("代数",E1591)),3,IF(OR(ISNUMBER(SEARCH("运筹",E1591)),ISNUMBER(SEARCH("优化",E1591))),4,0))))</f>
        <v>0</v>
      </c>
      <c r="R1591" t="str">
        <f>IF(AND(Q1591&gt;0,O1591=1),Q1591&amp;"-"&amp;E1591,"")</f>
        <v/>
      </c>
      <c r="S1591" t="s">
        <v>28</v>
      </c>
      <c r="T1591">
        <v>7</v>
      </c>
      <c r="U1591">
        <v>1</v>
      </c>
      <c r="V1591" t="s">
        <v>28</v>
      </c>
      <c r="W1591">
        <v>12</v>
      </c>
      <c r="X1591">
        <v>7</v>
      </c>
      <c r="Y1591">
        <v>15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 t="e">
        <f>VLOOKUP(A1591,#REF!,4,FALSE)</f>
        <v>#REF!</v>
      </c>
      <c r="AW1591" t="e">
        <f>VLOOKUP(A1591,#REF!,5,FALSE)</f>
        <v>#REF!</v>
      </c>
      <c r="AX1591">
        <f>SUMIF(量化书目统计!A:A,H1591,量化书目统计!G:G)</f>
        <v>0</v>
      </c>
    </row>
    <row r="1592" spans="1:50" x14ac:dyDescent="0.3">
      <c r="A1592" t="s">
        <v>1365</v>
      </c>
      <c r="B1592" t="s">
        <v>855</v>
      </c>
      <c r="C1592" t="s">
        <v>117</v>
      </c>
      <c r="D1592">
        <v>4</v>
      </c>
      <c r="E1592" t="s">
        <v>1366</v>
      </c>
      <c r="F1592" s="1" t="s">
        <v>1367</v>
      </c>
      <c r="G1592" t="s">
        <v>1368</v>
      </c>
      <c r="H1592" t="e">
        <f>VLOOKUP(F1592,#REF!,2,FALSE)</f>
        <v>#REF!</v>
      </c>
      <c r="I1592" t="s">
        <v>317</v>
      </c>
      <c r="J1592" s="4">
        <v>43839</v>
      </c>
      <c r="K1592" s="4">
        <v>44090</v>
      </c>
      <c r="L1592" s="3">
        <f>IF(K1592&lt;&gt;0,K1592-J1592,"")</f>
        <v>251</v>
      </c>
      <c r="M1592" s="4">
        <v>44104</v>
      </c>
      <c r="N1592">
        <f>M1592-J1592</f>
        <v>265</v>
      </c>
      <c r="O1592">
        <v>0</v>
      </c>
      <c r="P1592" t="e">
        <f>VLOOKUP(F1592,#REF!,3,FALSE)</f>
        <v>#REF!</v>
      </c>
      <c r="Q1592">
        <f>IF(OR(ISNUMBER(SEARCH("高等数学",E1592)),ISNUMBER(SEARCH("数学分析",E1592)),ISNUMBER(SEARCH("微积分",E1592))),1,IF(OR(ISNUMBER(SEARCH("概率",E1592)),ISNUMBER(SEARCH("数理统计",E1592)),ISNUMBER(SEARCH("统计",E1592))),2,IF(ISNUMBER(SEARCH("代数",E1592)),3,IF(OR(ISNUMBER(SEARCH("运筹",E1592)),ISNUMBER(SEARCH("优化",E1592))),4,0))))</f>
        <v>0</v>
      </c>
      <c r="R1592" t="str">
        <f>IF(AND(Q1592&gt;0,O1592=1),Q1592&amp;"-"&amp;E1592,"")</f>
        <v/>
      </c>
      <c r="S1592" t="s">
        <v>43</v>
      </c>
      <c r="U1592">
        <v>1</v>
      </c>
      <c r="V1592" t="s">
        <v>28</v>
      </c>
      <c r="W1592">
        <v>2</v>
      </c>
      <c r="X1592">
        <v>0</v>
      </c>
      <c r="Y1592">
        <v>14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 t="e">
        <f>VLOOKUP(A1592,#REF!,4,FALSE)</f>
        <v>#REF!</v>
      </c>
      <c r="AW1592" t="e">
        <f>VLOOKUP(A1592,#REF!,5,FALSE)</f>
        <v>#REF!</v>
      </c>
      <c r="AX1592">
        <f>SUMIF(量化书目统计!A:A,H1592,量化书目统计!G:G)</f>
        <v>0</v>
      </c>
    </row>
    <row r="1593" spans="1:50" x14ac:dyDescent="0.3">
      <c r="A1593" t="s">
        <v>1369</v>
      </c>
      <c r="B1593" t="s">
        <v>855</v>
      </c>
      <c r="C1593" t="s">
        <v>117</v>
      </c>
      <c r="D1593">
        <v>4</v>
      </c>
      <c r="E1593" t="s">
        <v>639</v>
      </c>
      <c r="F1593" s="1" t="s">
        <v>640</v>
      </c>
      <c r="G1593" t="s">
        <v>641</v>
      </c>
      <c r="H1593" t="e">
        <f>VLOOKUP(F1593,#REF!,2,FALSE)</f>
        <v>#REF!</v>
      </c>
      <c r="I1593" t="s">
        <v>65</v>
      </c>
      <c r="J1593" s="4">
        <v>44165</v>
      </c>
      <c r="K1593" s="4">
        <v>44167</v>
      </c>
      <c r="L1593" s="3">
        <f>IF(K1593&lt;&gt;0,K1593-J1593,"")</f>
        <v>2</v>
      </c>
      <c r="M1593" s="4">
        <v>44195</v>
      </c>
      <c r="N1593">
        <f>M1593-J1593</f>
        <v>30</v>
      </c>
      <c r="O1593">
        <v>0</v>
      </c>
      <c r="P1593" t="e">
        <f>VLOOKUP(F1593,#REF!,3,FALSE)</f>
        <v>#REF!</v>
      </c>
      <c r="Q1593">
        <f>IF(OR(ISNUMBER(SEARCH("高等数学",E1593)),ISNUMBER(SEARCH("数学分析",E1593)),ISNUMBER(SEARCH("微积分",E1593))),1,IF(OR(ISNUMBER(SEARCH("概率",E1593)),ISNUMBER(SEARCH("数理统计",E1593)),ISNUMBER(SEARCH("统计",E1593))),2,IF(ISNUMBER(SEARCH("代数",E1593)),3,IF(OR(ISNUMBER(SEARCH("运筹",E1593)),ISNUMBER(SEARCH("优化",E1593))),4,0))))</f>
        <v>0</v>
      </c>
      <c r="R1593" t="str">
        <f>IF(AND(Q1593&gt;0,O1593=1),Q1593&amp;"-"&amp;E1593,"")</f>
        <v/>
      </c>
      <c r="S1593" t="s">
        <v>28</v>
      </c>
      <c r="T1593">
        <v>13</v>
      </c>
      <c r="U1593">
        <v>1</v>
      </c>
      <c r="V1593" t="s">
        <v>28</v>
      </c>
      <c r="W1593">
        <v>13</v>
      </c>
      <c r="X1593">
        <v>13</v>
      </c>
      <c r="Y1593">
        <v>15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 t="e">
        <f>VLOOKUP(A1593,#REF!,4,FALSE)</f>
        <v>#REF!</v>
      </c>
      <c r="AW1593" t="e">
        <f>VLOOKUP(A1593,#REF!,5,FALSE)</f>
        <v>#REF!</v>
      </c>
      <c r="AX1593">
        <f>SUMIF(量化书目统计!A:A,H1593,量化书目统计!G:G)</f>
        <v>0</v>
      </c>
    </row>
    <row r="1594" spans="1:50" x14ac:dyDescent="0.3">
      <c r="A1594" t="s">
        <v>1370</v>
      </c>
      <c r="B1594" t="s">
        <v>855</v>
      </c>
      <c r="C1594" t="s">
        <v>117</v>
      </c>
      <c r="D1594">
        <v>4</v>
      </c>
      <c r="E1594" t="s">
        <v>1151</v>
      </c>
      <c r="F1594" s="1" t="s">
        <v>1152</v>
      </c>
      <c r="G1594" t="s">
        <v>1153</v>
      </c>
      <c r="H1594" t="e">
        <f>VLOOKUP(F1594,#REF!,2,FALSE)</f>
        <v>#REF!</v>
      </c>
      <c r="I1594" t="s">
        <v>158</v>
      </c>
      <c r="J1594" s="4">
        <v>44341</v>
      </c>
      <c r="K1594" s="4">
        <v>44539</v>
      </c>
      <c r="L1594" s="3">
        <f>IF(K1594&lt;&gt;0,K1594-J1594,"")</f>
        <v>198</v>
      </c>
      <c r="M1594" s="4">
        <v>44508</v>
      </c>
      <c r="N1594">
        <f>M1594-J1594</f>
        <v>167</v>
      </c>
      <c r="O1594">
        <v>0</v>
      </c>
      <c r="P1594" t="e">
        <f>VLOOKUP(F1594,#REF!,3,FALSE)</f>
        <v>#REF!</v>
      </c>
      <c r="Q1594">
        <f>IF(OR(ISNUMBER(SEARCH("高等数学",E1594)),ISNUMBER(SEARCH("数学分析",E1594)),ISNUMBER(SEARCH("微积分",E1594))),1,IF(OR(ISNUMBER(SEARCH("概率",E1594)),ISNUMBER(SEARCH("数理统计",E1594)),ISNUMBER(SEARCH("统计",E1594))),2,IF(ISNUMBER(SEARCH("代数",E1594)),3,IF(OR(ISNUMBER(SEARCH("运筹",E1594)),ISNUMBER(SEARCH("优化",E1594))),4,0))))</f>
        <v>0</v>
      </c>
      <c r="R1594" t="str">
        <f>IF(AND(Q1594&gt;0,O1594=1),Q1594&amp;"-"&amp;E1594,"")</f>
        <v/>
      </c>
      <c r="S1594" t="s">
        <v>80</v>
      </c>
      <c r="T1594">
        <v>13</v>
      </c>
      <c r="U1594">
        <v>1</v>
      </c>
      <c r="V1594" t="s">
        <v>38</v>
      </c>
      <c r="W1594">
        <v>14</v>
      </c>
      <c r="X1594">
        <v>33</v>
      </c>
      <c r="Y1594">
        <v>11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 t="e">
        <f>VLOOKUP(A1594,#REF!,4,FALSE)</f>
        <v>#REF!</v>
      </c>
      <c r="AW1594" t="e">
        <f>VLOOKUP(A1594,#REF!,5,FALSE)</f>
        <v>#REF!</v>
      </c>
      <c r="AX1594">
        <f>SUMIF(量化书目统计!A:A,H1594,量化书目统计!G:G)</f>
        <v>0</v>
      </c>
    </row>
    <row r="1595" spans="1:50" x14ac:dyDescent="0.3">
      <c r="A1595" t="s">
        <v>1373</v>
      </c>
      <c r="B1595" t="s">
        <v>855</v>
      </c>
      <c r="C1595" t="s">
        <v>117</v>
      </c>
      <c r="D1595">
        <v>4</v>
      </c>
      <c r="E1595" t="s">
        <v>1074</v>
      </c>
      <c r="F1595" s="1" t="s">
        <v>1075</v>
      </c>
      <c r="G1595" t="s">
        <v>1076</v>
      </c>
      <c r="H1595" t="e">
        <f>VLOOKUP(F1595,#REF!,2,FALSE)</f>
        <v>#REF!</v>
      </c>
      <c r="I1595" t="s">
        <v>317</v>
      </c>
      <c r="J1595" s="4">
        <v>43837</v>
      </c>
      <c r="K1595" s="4">
        <v>44013</v>
      </c>
      <c r="L1595" s="3">
        <f>IF(K1595&lt;&gt;0,K1595-J1595,"")</f>
        <v>176</v>
      </c>
      <c r="M1595" s="4">
        <v>44104</v>
      </c>
      <c r="N1595">
        <f>M1595-J1595</f>
        <v>267</v>
      </c>
      <c r="O1595">
        <v>0</v>
      </c>
      <c r="P1595" t="e">
        <f>VLOOKUP(F1595,#REF!,3,FALSE)</f>
        <v>#REF!</v>
      </c>
      <c r="Q1595">
        <f>IF(OR(ISNUMBER(SEARCH("高等数学",E1595)),ISNUMBER(SEARCH("数学分析",E1595)),ISNUMBER(SEARCH("微积分",E1595))),1,IF(OR(ISNUMBER(SEARCH("概率",E1595)),ISNUMBER(SEARCH("数理统计",E1595)),ISNUMBER(SEARCH("统计",E1595))),2,IF(ISNUMBER(SEARCH("代数",E1595)),3,IF(OR(ISNUMBER(SEARCH("运筹",E1595)),ISNUMBER(SEARCH("优化",E1595))),4,0))))</f>
        <v>0</v>
      </c>
      <c r="R1595" t="str">
        <f>IF(AND(Q1595&gt;0,O1595=1),Q1595&amp;"-"&amp;E1595,"")</f>
        <v/>
      </c>
      <c r="S1595" t="s">
        <v>43</v>
      </c>
      <c r="U1595">
        <v>1</v>
      </c>
      <c r="V1595" t="s">
        <v>43</v>
      </c>
      <c r="X1595">
        <v>0</v>
      </c>
      <c r="Y1595">
        <v>19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 t="e">
        <f>VLOOKUP(A1595,#REF!,4,FALSE)</f>
        <v>#REF!</v>
      </c>
      <c r="AW1595" t="e">
        <f>VLOOKUP(A1595,#REF!,5,FALSE)</f>
        <v>#REF!</v>
      </c>
      <c r="AX1595">
        <f>SUMIF(量化书目统计!A:A,H1595,量化书目统计!G:G)</f>
        <v>0</v>
      </c>
    </row>
    <row r="1596" spans="1:50" x14ac:dyDescent="0.3">
      <c r="A1596" t="s">
        <v>1374</v>
      </c>
      <c r="B1596" t="s">
        <v>855</v>
      </c>
      <c r="C1596" t="s">
        <v>91</v>
      </c>
      <c r="D1596">
        <v>4</v>
      </c>
      <c r="E1596" t="s">
        <v>107</v>
      </c>
      <c r="F1596" s="1" t="s">
        <v>108</v>
      </c>
      <c r="G1596" t="s">
        <v>109</v>
      </c>
      <c r="H1596" t="e">
        <f>VLOOKUP(F1596,#REF!,2,FALSE)</f>
        <v>#REF!</v>
      </c>
      <c r="I1596" t="s">
        <v>32</v>
      </c>
      <c r="J1596" s="4">
        <v>44608</v>
      </c>
      <c r="K1596" s="4">
        <v>44713</v>
      </c>
      <c r="L1596" s="3">
        <f>IF(K1596&lt;&gt;0,K1596-J1596,"")</f>
        <v>105</v>
      </c>
      <c r="M1596" s="4">
        <v>44817</v>
      </c>
      <c r="N1596">
        <f>M1596-J1596</f>
        <v>209</v>
      </c>
      <c r="O1596">
        <v>0</v>
      </c>
      <c r="P1596" t="e">
        <f>VLOOKUP(F1596,#REF!,3,FALSE)</f>
        <v>#REF!</v>
      </c>
      <c r="Q1596">
        <f>IF(OR(ISNUMBER(SEARCH("高等数学",E1596)),ISNUMBER(SEARCH("数学分析",E1596)),ISNUMBER(SEARCH("微积分",E1596))),1,IF(OR(ISNUMBER(SEARCH("概率",E1596)),ISNUMBER(SEARCH("数理统计",E1596)),ISNUMBER(SEARCH("统计",E1596))),2,IF(ISNUMBER(SEARCH("代数",E1596)),3,IF(OR(ISNUMBER(SEARCH("运筹",E1596)),ISNUMBER(SEARCH("优化",E1596))),4,0))))</f>
        <v>0</v>
      </c>
      <c r="R1596" t="str">
        <f>IF(AND(Q1596&gt;0,O1596=1),Q1596&amp;"-"&amp;E1596,"")</f>
        <v/>
      </c>
      <c r="S1596" t="s">
        <v>99</v>
      </c>
      <c r="T1596">
        <v>1</v>
      </c>
      <c r="U1596">
        <v>1</v>
      </c>
      <c r="V1596" t="s">
        <v>99</v>
      </c>
      <c r="W1596">
        <v>16</v>
      </c>
      <c r="X1596">
        <v>61</v>
      </c>
      <c r="Y1596">
        <v>4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 t="e">
        <f>VLOOKUP(A1596,#REF!,4,FALSE)</f>
        <v>#REF!</v>
      </c>
      <c r="AW1596" t="e">
        <f>VLOOKUP(A1596,#REF!,5,FALSE)</f>
        <v>#REF!</v>
      </c>
      <c r="AX1596">
        <f>SUMIF(量化书目统计!A:A,H1596,量化书目统计!G:G)</f>
        <v>0</v>
      </c>
    </row>
    <row r="1597" spans="1:50" x14ac:dyDescent="0.3">
      <c r="A1597" t="s">
        <v>217</v>
      </c>
      <c r="B1597" t="s">
        <v>22</v>
      </c>
      <c r="C1597" t="s">
        <v>117</v>
      </c>
      <c r="D1597">
        <v>4</v>
      </c>
      <c r="E1597" t="s">
        <v>218</v>
      </c>
      <c r="F1597" s="1" t="s">
        <v>219</v>
      </c>
      <c r="G1597" t="s">
        <v>220</v>
      </c>
      <c r="H1597" t="e">
        <f>VLOOKUP(F1597,#REF!,2,FALSE)</f>
        <v>#REF!</v>
      </c>
      <c r="I1597" t="s">
        <v>32</v>
      </c>
      <c r="J1597" s="4">
        <v>44852</v>
      </c>
      <c r="K1597" s="4">
        <v>44974</v>
      </c>
      <c r="L1597" s="3">
        <f>IF(K1597&lt;&gt;0,K1597-J1597,"")</f>
        <v>122</v>
      </c>
      <c r="M1597" s="4">
        <v>44985</v>
      </c>
      <c r="N1597">
        <f>M1597-J1597</f>
        <v>133</v>
      </c>
      <c r="O1597">
        <v>0</v>
      </c>
      <c r="P1597" t="e">
        <f>VLOOKUP(F1597,#REF!,3,FALSE)</f>
        <v>#REF!</v>
      </c>
      <c r="Q1597">
        <f>IF(OR(ISNUMBER(SEARCH("高等数学",E1597)),ISNUMBER(SEARCH("数学分析",E1597)),ISNUMBER(SEARCH("微积分",E1597))),1,IF(OR(ISNUMBER(SEARCH("概率",E1597)),ISNUMBER(SEARCH("数理统计",E1597)),ISNUMBER(SEARCH("统计",E1597))),2,IF(ISNUMBER(SEARCH("代数",E1597)),3,IF(OR(ISNUMBER(SEARCH("运筹",E1597)),ISNUMBER(SEARCH("优化",E1597))),4,0))))</f>
        <v>0</v>
      </c>
      <c r="R1597" t="str">
        <f>IF(AND(Q1597&gt;0,O1597=1),Q1597&amp;"-"&amp;E1597,"")</f>
        <v/>
      </c>
      <c r="S1597" t="s">
        <v>43</v>
      </c>
      <c r="U1597">
        <v>1</v>
      </c>
      <c r="V1597" t="s">
        <v>43</v>
      </c>
      <c r="X1597">
        <v>80</v>
      </c>
      <c r="Y1597">
        <v>11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 t="e">
        <f>VLOOKUP(A1597,#REF!,4,FALSE)</f>
        <v>#REF!</v>
      </c>
      <c r="AW1597" t="e">
        <f>VLOOKUP(A1597,#REF!,5,FALSE)</f>
        <v>#REF!</v>
      </c>
      <c r="AX1597">
        <f>SUMIF(量化书目统计!A:A,H1597,量化书目统计!G:G)</f>
        <v>0</v>
      </c>
    </row>
    <row r="1598" spans="1:50" x14ac:dyDescent="0.3">
      <c r="A1598" t="s">
        <v>1375</v>
      </c>
      <c r="B1598" t="s">
        <v>855</v>
      </c>
      <c r="C1598" t="s">
        <v>91</v>
      </c>
      <c r="D1598">
        <v>4</v>
      </c>
      <c r="E1598" t="s">
        <v>1376</v>
      </c>
      <c r="F1598" s="1" t="s">
        <v>1377</v>
      </c>
      <c r="G1598" t="s">
        <v>1378</v>
      </c>
      <c r="H1598" t="e">
        <f>VLOOKUP(F1598,#REF!,2,FALSE)</f>
        <v>#REF!</v>
      </c>
      <c r="I1598" t="s">
        <v>317</v>
      </c>
      <c r="J1598" s="4">
        <v>43975</v>
      </c>
      <c r="K1598" s="4">
        <v>44102</v>
      </c>
      <c r="L1598" s="3">
        <f>IF(K1598&lt;&gt;0,K1598-J1598,"")</f>
        <v>127</v>
      </c>
      <c r="M1598" s="4">
        <v>44104</v>
      </c>
      <c r="N1598">
        <f>M1598-J1598</f>
        <v>129</v>
      </c>
      <c r="O1598">
        <v>0</v>
      </c>
      <c r="P1598" t="e">
        <f>VLOOKUP(F1598,#REF!,3,FALSE)</f>
        <v>#REF!</v>
      </c>
      <c r="Q1598">
        <f>IF(OR(ISNUMBER(SEARCH("高等数学",E1598)),ISNUMBER(SEARCH("数学分析",E1598)),ISNUMBER(SEARCH("微积分",E1598))),1,IF(OR(ISNUMBER(SEARCH("概率",E1598)),ISNUMBER(SEARCH("数理统计",E1598)),ISNUMBER(SEARCH("统计",E1598))),2,IF(ISNUMBER(SEARCH("代数",E1598)),3,IF(OR(ISNUMBER(SEARCH("运筹",E1598)),ISNUMBER(SEARCH("优化",E1598))),4,0))))</f>
        <v>0</v>
      </c>
      <c r="R1598" t="str">
        <f>IF(AND(Q1598&gt;0,O1598=1),Q1598&amp;"-"&amp;E1598,"")</f>
        <v/>
      </c>
      <c r="S1598" t="s">
        <v>43</v>
      </c>
      <c r="U1598">
        <v>1</v>
      </c>
      <c r="V1598" t="s">
        <v>28</v>
      </c>
      <c r="W1598">
        <v>4</v>
      </c>
      <c r="X1598">
        <v>0</v>
      </c>
      <c r="Y1598">
        <v>5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 t="e">
        <f>VLOOKUP(A1598,#REF!,4,FALSE)</f>
        <v>#REF!</v>
      </c>
      <c r="AW1598" t="e">
        <f>VLOOKUP(A1598,#REF!,5,FALSE)</f>
        <v>#REF!</v>
      </c>
      <c r="AX1598">
        <f>SUMIF(量化书目统计!A:A,H1598,量化书目统计!G:G)</f>
        <v>0</v>
      </c>
    </row>
    <row r="1599" spans="1:50" x14ac:dyDescent="0.3">
      <c r="A1599" t="s">
        <v>1379</v>
      </c>
      <c r="B1599" t="s">
        <v>855</v>
      </c>
      <c r="C1599" t="s">
        <v>106</v>
      </c>
      <c r="D1599">
        <v>4</v>
      </c>
      <c r="E1599" t="s">
        <v>1215</v>
      </c>
      <c r="F1599" s="1" t="s">
        <v>1216</v>
      </c>
      <c r="G1599" t="s">
        <v>1217</v>
      </c>
      <c r="H1599" t="e">
        <f>VLOOKUP(F1599,#REF!,2,FALSE)</f>
        <v>#REF!</v>
      </c>
      <c r="I1599" t="s">
        <v>49</v>
      </c>
      <c r="J1599" s="4">
        <v>43843</v>
      </c>
      <c r="K1599" s="4">
        <v>44143</v>
      </c>
      <c r="L1599" s="3">
        <f>IF(K1599&lt;&gt;0,K1599-J1599,"")</f>
        <v>300</v>
      </c>
      <c r="M1599" s="4">
        <v>44104</v>
      </c>
      <c r="N1599">
        <f>M1599-J1599</f>
        <v>261</v>
      </c>
      <c r="O1599">
        <v>0</v>
      </c>
      <c r="P1599" t="e">
        <f>VLOOKUP(F1599,#REF!,3,FALSE)</f>
        <v>#REF!</v>
      </c>
      <c r="Q1599">
        <f>IF(OR(ISNUMBER(SEARCH("高等数学",E1599)),ISNUMBER(SEARCH("数学分析",E1599)),ISNUMBER(SEARCH("微积分",E1599))),1,IF(OR(ISNUMBER(SEARCH("概率",E1599)),ISNUMBER(SEARCH("数理统计",E1599)),ISNUMBER(SEARCH("统计",E1599))),2,IF(ISNUMBER(SEARCH("代数",E1599)),3,IF(OR(ISNUMBER(SEARCH("运筹",E1599)),ISNUMBER(SEARCH("优化",E1599))),4,0))))</f>
        <v>0</v>
      </c>
      <c r="R1599" t="str">
        <f>IF(AND(Q1599&gt;0,O1599=1),Q1599&amp;"-"&amp;E1599,"")</f>
        <v/>
      </c>
      <c r="S1599" t="s">
        <v>43</v>
      </c>
      <c r="U1599">
        <v>1</v>
      </c>
      <c r="V1599" t="s">
        <v>28</v>
      </c>
      <c r="W1599">
        <v>10</v>
      </c>
      <c r="X1599">
        <v>0</v>
      </c>
      <c r="Y1599">
        <v>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e">
        <f>VLOOKUP(A1599,#REF!,4,FALSE)</f>
        <v>#REF!</v>
      </c>
      <c r="AW1599" t="e">
        <f>VLOOKUP(A1599,#REF!,5,FALSE)</f>
        <v>#REF!</v>
      </c>
      <c r="AX1599">
        <f>SUMIF(量化书目统计!A:A,H1599,量化书目统计!G:G)</f>
        <v>0</v>
      </c>
    </row>
    <row r="1600" spans="1:50" x14ac:dyDescent="0.3">
      <c r="A1600" t="s">
        <v>1380</v>
      </c>
      <c r="B1600" t="s">
        <v>855</v>
      </c>
      <c r="C1600" t="s">
        <v>82</v>
      </c>
      <c r="D1600">
        <v>5</v>
      </c>
      <c r="E1600" t="s">
        <v>805</v>
      </c>
      <c r="F1600" s="1" t="s">
        <v>1381</v>
      </c>
      <c r="G1600" t="s">
        <v>1382</v>
      </c>
      <c r="H1600" t="e">
        <f>VLOOKUP(F1600,#REF!,2,FALSE)</f>
        <v>#REF!</v>
      </c>
      <c r="I1600" t="s">
        <v>49</v>
      </c>
      <c r="J1600" s="4">
        <v>44133</v>
      </c>
      <c r="K1600" s="4">
        <v>44154</v>
      </c>
      <c r="L1600" s="3">
        <f>IF(K1600&lt;&gt;0,K1600-J1600,"")</f>
        <v>21</v>
      </c>
      <c r="M1600" s="4">
        <v>44151</v>
      </c>
      <c r="N1600">
        <f>M1600-J1600</f>
        <v>18</v>
      </c>
      <c r="O1600">
        <v>0</v>
      </c>
      <c r="P1600" t="e">
        <f>VLOOKUP(F1600,#REF!,3,FALSE)</f>
        <v>#REF!</v>
      </c>
      <c r="Q1600">
        <f>IF(OR(ISNUMBER(SEARCH("高等数学",E1600)),ISNUMBER(SEARCH("数学分析",E1600)),ISNUMBER(SEARCH("微积分",E1600))),1,IF(OR(ISNUMBER(SEARCH("概率",E1600)),ISNUMBER(SEARCH("数理统计",E1600)),ISNUMBER(SEARCH("统计",E1600))),2,IF(ISNUMBER(SEARCH("代数",E1600)),3,IF(OR(ISNUMBER(SEARCH("运筹",E1600)),ISNUMBER(SEARCH("优化",E1600))),4,0))))</f>
        <v>0</v>
      </c>
      <c r="R1600" t="str">
        <f>IF(AND(Q1600&gt;0,O1600=1),Q1600&amp;"-"&amp;E1600,"")</f>
        <v/>
      </c>
      <c r="S1600" t="s">
        <v>28</v>
      </c>
      <c r="T1600">
        <v>8</v>
      </c>
      <c r="U1600">
        <v>1</v>
      </c>
      <c r="V1600" t="s">
        <v>28</v>
      </c>
      <c r="W1600">
        <v>11</v>
      </c>
      <c r="X1600">
        <v>8</v>
      </c>
      <c r="Y1600">
        <v>5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e">
        <f>VLOOKUP(A1600,#REF!,4,FALSE)</f>
        <v>#REF!</v>
      </c>
      <c r="AW1600" t="e">
        <f>VLOOKUP(A1600,#REF!,5,FALSE)</f>
        <v>#REF!</v>
      </c>
      <c r="AX1600">
        <f>SUMIF(量化书目统计!A:A,H1600,量化书目统计!G:G)</f>
        <v>0</v>
      </c>
    </row>
    <row r="1601" spans="1:50" x14ac:dyDescent="0.3">
      <c r="A1601" t="s">
        <v>1383</v>
      </c>
      <c r="B1601" t="s">
        <v>855</v>
      </c>
      <c r="C1601" t="s">
        <v>82</v>
      </c>
      <c r="D1601">
        <v>5</v>
      </c>
      <c r="E1601" t="s">
        <v>1384</v>
      </c>
      <c r="F1601" s="1" t="s">
        <v>1385</v>
      </c>
      <c r="G1601" t="s">
        <v>1386</v>
      </c>
      <c r="H1601" t="e">
        <f>VLOOKUP(F1601,#REF!,2,FALSE)</f>
        <v>#REF!</v>
      </c>
      <c r="I1601" t="s">
        <v>74</v>
      </c>
      <c r="J1601" s="4">
        <v>44357</v>
      </c>
      <c r="K1601" s="4">
        <v>44368</v>
      </c>
      <c r="L1601" s="3">
        <f>IF(K1601&lt;&gt;0,K1601-J1601,"")</f>
        <v>11</v>
      </c>
      <c r="M1601" s="4">
        <v>44417</v>
      </c>
      <c r="N1601">
        <f>M1601-J1601</f>
        <v>60</v>
      </c>
      <c r="O1601">
        <v>0</v>
      </c>
      <c r="P1601" t="e">
        <f>VLOOKUP(F1601,#REF!,3,FALSE)</f>
        <v>#REF!</v>
      </c>
      <c r="Q1601">
        <f>IF(OR(ISNUMBER(SEARCH("高等数学",E1601)),ISNUMBER(SEARCH("数学分析",E1601)),ISNUMBER(SEARCH("微积分",E1601))),1,IF(OR(ISNUMBER(SEARCH("概率",E1601)),ISNUMBER(SEARCH("数理统计",E1601)),ISNUMBER(SEARCH("统计",E1601))),2,IF(ISNUMBER(SEARCH("代数",E1601)),3,IF(OR(ISNUMBER(SEARCH("运筹",E1601)),ISNUMBER(SEARCH("优化",E1601))),4,0))))</f>
        <v>0</v>
      </c>
      <c r="R1601" t="str">
        <f>IF(AND(Q1601&gt;0,O1601=1),Q1601&amp;"-"&amp;E1601,"")</f>
        <v/>
      </c>
      <c r="S1601" t="s">
        <v>80</v>
      </c>
      <c r="T1601">
        <v>15</v>
      </c>
      <c r="U1601">
        <v>2</v>
      </c>
      <c r="V1601" t="s">
        <v>80</v>
      </c>
      <c r="W1601">
        <v>17</v>
      </c>
      <c r="X1601">
        <v>35</v>
      </c>
      <c r="Y1601">
        <v>9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e">
        <f>VLOOKUP(A1601,#REF!,4,FALSE)</f>
        <v>#REF!</v>
      </c>
      <c r="AW1601" t="e">
        <f>VLOOKUP(A1601,#REF!,5,FALSE)</f>
        <v>#REF!</v>
      </c>
      <c r="AX1601">
        <f>SUMIF(量化书目统计!A:A,H1601,量化书目统计!G:G)</f>
        <v>0</v>
      </c>
    </row>
    <row r="1602" spans="1:50" x14ac:dyDescent="0.3">
      <c r="A1602" t="s">
        <v>1389</v>
      </c>
      <c r="B1602" t="s">
        <v>855</v>
      </c>
      <c r="C1602" t="s">
        <v>82</v>
      </c>
      <c r="D1602">
        <v>5</v>
      </c>
      <c r="E1602" t="s">
        <v>848</v>
      </c>
      <c r="F1602" s="1" t="s">
        <v>849</v>
      </c>
      <c r="G1602" t="s">
        <v>850</v>
      </c>
      <c r="H1602" t="e">
        <f>VLOOKUP(F1602,#REF!,2,FALSE)</f>
        <v>#REF!</v>
      </c>
      <c r="I1602" t="s">
        <v>158</v>
      </c>
      <c r="J1602" s="4">
        <v>43844</v>
      </c>
      <c r="K1602" s="4">
        <v>44086</v>
      </c>
      <c r="L1602" s="3">
        <f>IF(K1602&lt;&gt;0,K1602-J1602,"")</f>
        <v>242</v>
      </c>
      <c r="M1602" s="4">
        <v>44104</v>
      </c>
      <c r="N1602">
        <f>M1602-J1602</f>
        <v>260</v>
      </c>
      <c r="O1602">
        <v>0</v>
      </c>
      <c r="P1602" t="e">
        <f>VLOOKUP(F1602,#REF!,3,FALSE)</f>
        <v>#REF!</v>
      </c>
      <c r="Q1602">
        <f>IF(OR(ISNUMBER(SEARCH("高等数学",E1602)),ISNUMBER(SEARCH("数学分析",E1602)),ISNUMBER(SEARCH("微积分",E1602))),1,IF(OR(ISNUMBER(SEARCH("概率",E1602)),ISNUMBER(SEARCH("数理统计",E1602)),ISNUMBER(SEARCH("统计",E1602))),2,IF(ISNUMBER(SEARCH("代数",E1602)),3,IF(OR(ISNUMBER(SEARCH("运筹",E1602)),ISNUMBER(SEARCH("优化",E1602))),4,0))))</f>
        <v>0</v>
      </c>
      <c r="R1602" t="str">
        <f>IF(AND(Q1602&gt;0,O1602=1),Q1602&amp;"-"&amp;E1602,"")</f>
        <v/>
      </c>
      <c r="S1602" t="s">
        <v>43</v>
      </c>
      <c r="U1602">
        <v>1</v>
      </c>
      <c r="V1602" t="s">
        <v>28</v>
      </c>
      <c r="W1602">
        <v>1</v>
      </c>
      <c r="X1602">
        <v>0</v>
      </c>
      <c r="Y1602">
        <v>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e">
        <f>VLOOKUP(A1602,#REF!,4,FALSE)</f>
        <v>#REF!</v>
      </c>
      <c r="AW1602" t="e">
        <f>VLOOKUP(A1602,#REF!,5,FALSE)</f>
        <v>#REF!</v>
      </c>
      <c r="AX1602">
        <f>SUMIF(量化书目统计!A:A,H1602,量化书目统计!G:G)</f>
        <v>0</v>
      </c>
    </row>
    <row r="1603" spans="1:50" x14ac:dyDescent="0.3">
      <c r="A1603" t="s">
        <v>1390</v>
      </c>
      <c r="B1603" t="s">
        <v>855</v>
      </c>
      <c r="C1603" t="s">
        <v>262</v>
      </c>
      <c r="D1603">
        <v>5</v>
      </c>
      <c r="E1603" t="s">
        <v>1391</v>
      </c>
      <c r="F1603" s="1" t="s">
        <v>1392</v>
      </c>
      <c r="G1603" t="s">
        <v>1393</v>
      </c>
      <c r="H1603" t="e">
        <f>VLOOKUP(F1603,#REF!,2,FALSE)</f>
        <v>#REF!</v>
      </c>
      <c r="I1603" t="s">
        <v>32</v>
      </c>
      <c r="J1603" s="4">
        <v>44181</v>
      </c>
      <c r="K1603" s="4">
        <v>44196</v>
      </c>
      <c r="L1603" s="3">
        <f>IF(K1603&lt;&gt;0,K1603-J1603,"")</f>
        <v>15</v>
      </c>
      <c r="M1603" s="4">
        <v>44201</v>
      </c>
      <c r="N1603">
        <f>M1603-J1603</f>
        <v>20</v>
      </c>
      <c r="O1603">
        <v>0</v>
      </c>
      <c r="P1603" t="e">
        <f>VLOOKUP(F1603,#REF!,3,FALSE)</f>
        <v>#REF!</v>
      </c>
      <c r="Q1603">
        <f>IF(OR(ISNUMBER(SEARCH("高等数学",E1603)),ISNUMBER(SEARCH("数学分析",E1603)),ISNUMBER(SEARCH("微积分",E1603))),1,IF(OR(ISNUMBER(SEARCH("概率",E1603)),ISNUMBER(SEARCH("数理统计",E1603)),ISNUMBER(SEARCH("统计",E1603))),2,IF(ISNUMBER(SEARCH("代数",E1603)),3,IF(OR(ISNUMBER(SEARCH("运筹",E1603)),ISNUMBER(SEARCH("优化",E1603))),4,0))))</f>
        <v>0</v>
      </c>
      <c r="R1603" t="str">
        <f>IF(AND(Q1603&gt;0,O1603=1),Q1603&amp;"-"&amp;E1603,"")</f>
        <v/>
      </c>
      <c r="S1603" t="s">
        <v>28</v>
      </c>
      <c r="T1603">
        <v>15</v>
      </c>
      <c r="U1603">
        <v>1</v>
      </c>
      <c r="V1603" t="s">
        <v>28</v>
      </c>
      <c r="W1603">
        <v>17</v>
      </c>
      <c r="X1603">
        <v>15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e">
        <f>VLOOKUP(A1603,#REF!,4,FALSE)</f>
        <v>#REF!</v>
      </c>
      <c r="AW1603" t="e">
        <f>VLOOKUP(A1603,#REF!,5,FALSE)</f>
        <v>#REF!</v>
      </c>
      <c r="AX1603">
        <f>SUMIF(量化书目统计!A:A,H1603,量化书目统计!G:G)</f>
        <v>0</v>
      </c>
    </row>
    <row r="1604" spans="1:50" x14ac:dyDescent="0.3">
      <c r="A1604" t="s">
        <v>1394</v>
      </c>
      <c r="B1604" t="s">
        <v>855</v>
      </c>
      <c r="C1604" t="s">
        <v>1095</v>
      </c>
      <c r="D1604">
        <v>4</v>
      </c>
      <c r="E1604" t="s">
        <v>719</v>
      </c>
      <c r="F1604" s="1" t="s">
        <v>1021</v>
      </c>
      <c r="G1604" t="s">
        <v>1022</v>
      </c>
      <c r="H1604" t="e">
        <f>VLOOKUP(F1604,#REF!,2,FALSE)</f>
        <v>#REF!</v>
      </c>
      <c r="I1604" t="s">
        <v>49</v>
      </c>
      <c r="J1604" s="4">
        <v>44516</v>
      </c>
      <c r="K1604" s="4">
        <v>44571</v>
      </c>
      <c r="L1604" s="3">
        <f>IF(K1604&lt;&gt;0,K1604-J1604,"")</f>
        <v>55</v>
      </c>
      <c r="M1604" s="4">
        <v>44578</v>
      </c>
      <c r="N1604">
        <f>M1604-J1604</f>
        <v>62</v>
      </c>
      <c r="O1604">
        <v>0</v>
      </c>
      <c r="P1604" t="e">
        <f>VLOOKUP(F1604,#REF!,3,FALSE)</f>
        <v>#REF!</v>
      </c>
      <c r="Q1604">
        <f>IF(OR(ISNUMBER(SEARCH("高等数学",E1604)),ISNUMBER(SEARCH("数学分析",E1604)),ISNUMBER(SEARCH("微积分",E1604))),1,IF(OR(ISNUMBER(SEARCH("概率",E1604)),ISNUMBER(SEARCH("数理统计",E1604)),ISNUMBER(SEARCH("统计",E1604))),2,IF(ISNUMBER(SEARCH("代数",E1604)),3,IF(OR(ISNUMBER(SEARCH("运筹",E1604)),ISNUMBER(SEARCH("优化",E1604))),4,0))))</f>
        <v>0</v>
      </c>
      <c r="R1604" t="str">
        <f>IF(AND(Q1604&gt;0,O1604=1),Q1604&amp;"-"&amp;E1604,"")</f>
        <v/>
      </c>
      <c r="S1604" t="s">
        <v>38</v>
      </c>
      <c r="T1604">
        <v>11</v>
      </c>
      <c r="U1604">
        <v>1</v>
      </c>
      <c r="V1604" t="s">
        <v>38</v>
      </c>
      <c r="W1604">
        <v>18</v>
      </c>
      <c r="X1604">
        <v>51</v>
      </c>
      <c r="Y1604">
        <v>8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e">
        <f>VLOOKUP(A1604,#REF!,4,FALSE)</f>
        <v>#REF!</v>
      </c>
      <c r="AW1604" t="e">
        <f>VLOOKUP(A1604,#REF!,5,FALSE)</f>
        <v>#REF!</v>
      </c>
      <c r="AX1604">
        <f>SUMIF(量化书目统计!A:A,H1604,量化书目统计!G:G)</f>
        <v>0</v>
      </c>
    </row>
    <row r="1605" spans="1:50" x14ac:dyDescent="0.3">
      <c r="A1605" t="s">
        <v>1395</v>
      </c>
      <c r="B1605" t="s">
        <v>855</v>
      </c>
      <c r="C1605" t="s">
        <v>692</v>
      </c>
      <c r="D1605">
        <v>3</v>
      </c>
      <c r="E1605" t="s">
        <v>1396</v>
      </c>
      <c r="F1605" s="1" t="s">
        <v>1397</v>
      </c>
      <c r="G1605" t="s">
        <v>1398</v>
      </c>
      <c r="H1605" t="e">
        <f>VLOOKUP(F1605,#REF!,2,FALSE)</f>
        <v>#REF!</v>
      </c>
      <c r="I1605" t="s">
        <v>27</v>
      </c>
      <c r="J1605" s="4">
        <v>44183</v>
      </c>
      <c r="K1605" s="4">
        <v>44204</v>
      </c>
      <c r="L1605" s="3">
        <f>IF(K1605&lt;&gt;0,K1605-J1605,"")</f>
        <v>21</v>
      </c>
      <c r="M1605" s="4">
        <v>44243</v>
      </c>
      <c r="N1605">
        <f>M1605-J1605</f>
        <v>60</v>
      </c>
      <c r="O1605">
        <v>0</v>
      </c>
      <c r="P1605" t="e">
        <f>VLOOKUP(F1605,#REF!,3,FALSE)</f>
        <v>#REF!</v>
      </c>
      <c r="Q1605">
        <f>IF(OR(ISNUMBER(SEARCH("高等数学",E1605)),ISNUMBER(SEARCH("数学分析",E1605)),ISNUMBER(SEARCH("微积分",E1605))),1,IF(OR(ISNUMBER(SEARCH("概率",E1605)),ISNUMBER(SEARCH("数理统计",E1605)),ISNUMBER(SEARCH("统计",E1605))),2,IF(ISNUMBER(SEARCH("代数",E1605)),3,IF(OR(ISNUMBER(SEARCH("运筹",E1605)),ISNUMBER(SEARCH("优化",E1605))),4,0))))</f>
        <v>2</v>
      </c>
      <c r="R1605" t="str">
        <f>IF(AND(Q1605&gt;0,O1605=1),Q1605&amp;"-"&amp;E1605,"")</f>
        <v/>
      </c>
      <c r="S1605" t="s">
        <v>28</v>
      </c>
      <c r="T1605">
        <v>15</v>
      </c>
      <c r="U1605">
        <v>1</v>
      </c>
      <c r="V1605" t="s">
        <v>28</v>
      </c>
      <c r="W1605">
        <v>18</v>
      </c>
      <c r="X1605">
        <v>15</v>
      </c>
      <c r="Y1605">
        <v>21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 t="e">
        <f>VLOOKUP(A1605,#REF!,4,FALSE)</f>
        <v>#REF!</v>
      </c>
      <c r="AW1605" t="e">
        <f>VLOOKUP(A1605,#REF!,5,FALSE)</f>
        <v>#REF!</v>
      </c>
      <c r="AX1605">
        <f>SUMIF(量化书目统计!A:A,H1605,量化书目统计!G:G)</f>
        <v>0</v>
      </c>
    </row>
    <row r="1606" spans="1:50" x14ac:dyDescent="0.3">
      <c r="A1606" t="s">
        <v>1399</v>
      </c>
      <c r="B1606" t="s">
        <v>855</v>
      </c>
      <c r="C1606" t="s">
        <v>704</v>
      </c>
      <c r="D1606">
        <v>3</v>
      </c>
      <c r="E1606" t="s">
        <v>700</v>
      </c>
      <c r="F1606" s="1" t="s">
        <v>701</v>
      </c>
      <c r="G1606" t="s">
        <v>702</v>
      </c>
      <c r="H1606" t="e">
        <f>VLOOKUP(F1606,#REF!,2,FALSE)</f>
        <v>#REF!</v>
      </c>
      <c r="I1606" t="s">
        <v>317</v>
      </c>
      <c r="J1606" s="4">
        <v>44145</v>
      </c>
      <c r="K1606" s="4">
        <v>44151</v>
      </c>
      <c r="L1606" s="3">
        <f>IF(K1606&lt;&gt;0,K1606-J1606,"")</f>
        <v>6</v>
      </c>
      <c r="M1606" s="4">
        <v>44159</v>
      </c>
      <c r="N1606">
        <f>M1606-J1606</f>
        <v>14</v>
      </c>
      <c r="O1606">
        <v>0</v>
      </c>
      <c r="P1606" t="e">
        <f>VLOOKUP(F1606,#REF!,3,FALSE)</f>
        <v>#REF!</v>
      </c>
      <c r="Q1606">
        <f>IF(OR(ISNUMBER(SEARCH("高等数学",E1606)),ISNUMBER(SEARCH("数学分析",E1606)),ISNUMBER(SEARCH("微积分",E1606))),1,IF(OR(ISNUMBER(SEARCH("概率",E1606)),ISNUMBER(SEARCH("数理统计",E1606)),ISNUMBER(SEARCH("统计",E1606))),2,IF(ISNUMBER(SEARCH("代数",E1606)),3,IF(OR(ISNUMBER(SEARCH("运筹",E1606)),ISNUMBER(SEARCH("优化",E1606))),4,0))))</f>
        <v>0</v>
      </c>
      <c r="R1606" t="str">
        <f>IF(AND(Q1606&gt;0,O1606=1),Q1606&amp;"-"&amp;E1606,"")</f>
        <v/>
      </c>
      <c r="S1606" t="s">
        <v>28</v>
      </c>
      <c r="T1606">
        <v>10</v>
      </c>
      <c r="U1606">
        <v>2</v>
      </c>
      <c r="V1606" t="s">
        <v>28</v>
      </c>
      <c r="W1606">
        <v>11</v>
      </c>
      <c r="X1606">
        <v>10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e">
        <f>VLOOKUP(A1606,#REF!,4,FALSE)</f>
        <v>#REF!</v>
      </c>
      <c r="AW1606" t="e">
        <f>VLOOKUP(A1606,#REF!,5,FALSE)</f>
        <v>#REF!</v>
      </c>
      <c r="AX1606">
        <f>SUMIF(量化书目统计!A:A,H1606,量化书目统计!G:G)</f>
        <v>0</v>
      </c>
    </row>
    <row r="1607" spans="1:50" x14ac:dyDescent="0.3">
      <c r="A1607" t="s">
        <v>1400</v>
      </c>
      <c r="B1607" t="s">
        <v>855</v>
      </c>
      <c r="C1607" t="s">
        <v>1401</v>
      </c>
      <c r="D1607">
        <v>3</v>
      </c>
      <c r="E1607" t="s">
        <v>228</v>
      </c>
      <c r="F1607" s="1" t="s">
        <v>229</v>
      </c>
      <c r="G1607" t="s">
        <v>230</v>
      </c>
      <c r="H1607" t="e">
        <f>VLOOKUP(F1607,#REF!,2,FALSE)</f>
        <v>#REF!</v>
      </c>
      <c r="I1607" t="s">
        <v>231</v>
      </c>
      <c r="J1607" s="4">
        <v>44094</v>
      </c>
      <c r="K1607" s="4">
        <v>44147</v>
      </c>
      <c r="L1607" s="3">
        <f>IF(K1607&lt;&gt;0,K1607-J1607,"")</f>
        <v>53</v>
      </c>
      <c r="M1607" s="4">
        <v>44151</v>
      </c>
      <c r="N1607">
        <f>M1607-J1607</f>
        <v>57</v>
      </c>
      <c r="O1607">
        <v>0</v>
      </c>
      <c r="P1607" t="e">
        <f>VLOOKUP(F1607,#REF!,3,FALSE)</f>
        <v>#REF!</v>
      </c>
      <c r="Q1607">
        <f>IF(OR(ISNUMBER(SEARCH("高等数学",E1607)),ISNUMBER(SEARCH("数学分析",E1607)),ISNUMBER(SEARCH("微积分",E1607))),1,IF(OR(ISNUMBER(SEARCH("概率",E1607)),ISNUMBER(SEARCH("数理统计",E1607)),ISNUMBER(SEARCH("统计",E1607))),2,IF(ISNUMBER(SEARCH("代数",E1607)),3,IF(OR(ISNUMBER(SEARCH("运筹",E1607)),ISNUMBER(SEARCH("优化",E1607))),4,0))))</f>
        <v>0</v>
      </c>
      <c r="R1607" t="str">
        <f>IF(AND(Q1607&gt;0,O1607=1),Q1607&amp;"-"&amp;E1607,"")</f>
        <v/>
      </c>
      <c r="S1607" t="s">
        <v>28</v>
      </c>
      <c r="T1607">
        <v>3</v>
      </c>
      <c r="U1607">
        <v>1</v>
      </c>
      <c r="V1607" t="s">
        <v>28</v>
      </c>
      <c r="W1607">
        <v>10</v>
      </c>
      <c r="X1607">
        <v>3</v>
      </c>
      <c r="Y1607">
        <v>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e">
        <f>VLOOKUP(A1607,#REF!,4,FALSE)</f>
        <v>#REF!</v>
      </c>
      <c r="AW1607" t="e">
        <f>VLOOKUP(A1607,#REF!,5,FALSE)</f>
        <v>#REF!</v>
      </c>
      <c r="AX1607">
        <f>SUMIF(量化书目统计!A:A,H1607,量化书目统计!G:G)</f>
        <v>0</v>
      </c>
    </row>
    <row r="1608" spans="1:50" x14ac:dyDescent="0.3">
      <c r="A1608" t="s">
        <v>189</v>
      </c>
      <c r="B1608" t="s">
        <v>22</v>
      </c>
      <c r="C1608" t="s">
        <v>190</v>
      </c>
      <c r="D1608">
        <v>10</v>
      </c>
      <c r="E1608" t="s">
        <v>191</v>
      </c>
      <c r="F1608" s="1" t="s">
        <v>192</v>
      </c>
      <c r="G1608" t="s">
        <v>193</v>
      </c>
      <c r="H1608" t="e">
        <f>VLOOKUP(F1608,#REF!,2,FALSE)</f>
        <v>#REF!</v>
      </c>
      <c r="I1608" t="s">
        <v>32</v>
      </c>
      <c r="J1608" s="4">
        <v>44390</v>
      </c>
      <c r="K1608" s="4">
        <v>44477</v>
      </c>
      <c r="L1608" s="3">
        <f>IF(K1608&lt;&gt;0,K1608-J1608,"")</f>
        <v>87</v>
      </c>
      <c r="M1608" s="4">
        <v>44452</v>
      </c>
      <c r="N1608">
        <f>M1608-J1608</f>
        <v>62</v>
      </c>
      <c r="O1608">
        <v>0</v>
      </c>
      <c r="P1608" t="e">
        <f>VLOOKUP(F1608,#REF!,3,FALSE)</f>
        <v>#REF!</v>
      </c>
      <c r="Q1608">
        <f>IF(OR(ISNUMBER(SEARCH("高等数学",E1608)),ISNUMBER(SEARCH("数学分析",E1608)),ISNUMBER(SEARCH("微积分",E1608))),1,IF(OR(ISNUMBER(SEARCH("概率",E1608)),ISNUMBER(SEARCH("数理统计",E1608)),ISNUMBER(SEARCH("统计",E1608))),2,IF(ISNUMBER(SEARCH("代数",E1608)),3,IF(OR(ISNUMBER(SEARCH("运筹",E1608)),ISNUMBER(SEARCH("优化",E1608))),4,0))))</f>
        <v>0</v>
      </c>
      <c r="R1608" t="str">
        <f>IF(AND(Q1608&gt;0,O1608=1),Q1608&amp;"-"&amp;E1608,"")</f>
        <v/>
      </c>
      <c r="S1608" t="s">
        <v>43</v>
      </c>
      <c r="U1608">
        <v>1</v>
      </c>
      <c r="V1608" t="s">
        <v>38</v>
      </c>
      <c r="W1608">
        <v>5</v>
      </c>
      <c r="X1608">
        <v>40</v>
      </c>
      <c r="Y1608">
        <v>11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 t="e">
        <f>VLOOKUP(A1608,#REF!,4,FALSE)</f>
        <v>#REF!</v>
      </c>
      <c r="AW1608" t="e">
        <f>VLOOKUP(A1608,#REF!,5,FALSE)</f>
        <v>#REF!</v>
      </c>
      <c r="AX1608">
        <f>SUMIF(量化书目统计!A:A,H1608,量化书目统计!G:G)</f>
        <v>0</v>
      </c>
    </row>
    <row r="1609" spans="1:50" x14ac:dyDescent="0.3">
      <c r="A1609" t="s">
        <v>1402</v>
      </c>
      <c r="B1609" t="s">
        <v>855</v>
      </c>
      <c r="C1609" t="s">
        <v>1403</v>
      </c>
      <c r="D1609">
        <v>3</v>
      </c>
      <c r="E1609" t="s">
        <v>705</v>
      </c>
      <c r="F1609" s="1" t="s">
        <v>706</v>
      </c>
      <c r="G1609" t="s">
        <v>707</v>
      </c>
      <c r="H1609" t="e">
        <f>VLOOKUP(F1609,#REF!,2,FALSE)</f>
        <v>#REF!</v>
      </c>
      <c r="I1609" t="s">
        <v>32</v>
      </c>
      <c r="J1609" s="4">
        <v>44096</v>
      </c>
      <c r="K1609" s="4">
        <v>44116</v>
      </c>
      <c r="L1609" s="3">
        <f>IF(K1609&lt;&gt;0,K1609-J1609,"")</f>
        <v>20</v>
      </c>
      <c r="M1609" s="4">
        <v>44158</v>
      </c>
      <c r="N1609">
        <f>M1609-J1609</f>
        <v>62</v>
      </c>
      <c r="O1609">
        <v>0</v>
      </c>
      <c r="P1609" t="e">
        <f>VLOOKUP(F1609,#REF!,3,FALSE)</f>
        <v>#REF!</v>
      </c>
      <c r="Q1609">
        <f>IF(OR(ISNUMBER(SEARCH("高等数学",E1609)),ISNUMBER(SEARCH("数学分析",E1609)),ISNUMBER(SEARCH("微积分",E1609))),1,IF(OR(ISNUMBER(SEARCH("概率",E1609)),ISNUMBER(SEARCH("数理统计",E1609)),ISNUMBER(SEARCH("统计",E1609))),2,IF(ISNUMBER(SEARCH("代数",E1609)),3,IF(OR(ISNUMBER(SEARCH("运筹",E1609)),ISNUMBER(SEARCH("优化",E1609))),4,0))))</f>
        <v>0</v>
      </c>
      <c r="R1609" t="str">
        <f>IF(AND(Q1609&gt;0,O1609=1),Q1609&amp;"-"&amp;E1609,"")</f>
        <v/>
      </c>
      <c r="S1609" t="s">
        <v>28</v>
      </c>
      <c r="T1609">
        <v>3</v>
      </c>
      <c r="U1609">
        <v>1</v>
      </c>
      <c r="V1609" t="s">
        <v>28</v>
      </c>
      <c r="W1609">
        <v>6</v>
      </c>
      <c r="X1609">
        <v>3</v>
      </c>
      <c r="Y1609">
        <v>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e">
        <f>VLOOKUP(A1609,#REF!,4,FALSE)</f>
        <v>#REF!</v>
      </c>
      <c r="AW1609" t="e">
        <f>VLOOKUP(A1609,#REF!,5,FALSE)</f>
        <v>#REF!</v>
      </c>
      <c r="AX1609">
        <f>SUMIF(量化书目统计!A:A,H1609,量化书目统计!G:G)</f>
        <v>0</v>
      </c>
    </row>
    <row r="1610" spans="1:50" x14ac:dyDescent="0.3">
      <c r="A1610" t="s">
        <v>1404</v>
      </c>
      <c r="B1610" t="s">
        <v>855</v>
      </c>
      <c r="C1610" t="s">
        <v>1405</v>
      </c>
      <c r="D1610">
        <v>3</v>
      </c>
      <c r="E1610" t="s">
        <v>1406</v>
      </c>
      <c r="F1610" s="1" t="s">
        <v>1407</v>
      </c>
      <c r="G1610" t="s">
        <v>1408</v>
      </c>
      <c r="H1610" t="e">
        <f>VLOOKUP(F1610,#REF!,2,FALSE)</f>
        <v>#REF!</v>
      </c>
      <c r="I1610" t="s">
        <v>32</v>
      </c>
      <c r="J1610" s="4">
        <v>44358</v>
      </c>
      <c r="K1610" s="4">
        <v>44362</v>
      </c>
      <c r="L1610" s="3">
        <f>IF(K1610&lt;&gt;0,K1610-J1610,"")</f>
        <v>4</v>
      </c>
      <c r="M1610" s="4">
        <v>44418</v>
      </c>
      <c r="N1610">
        <f>M1610-J1610</f>
        <v>60</v>
      </c>
      <c r="O1610">
        <v>0</v>
      </c>
      <c r="P1610" t="e">
        <f>VLOOKUP(F1610,#REF!,3,FALSE)</f>
        <v>#REF!</v>
      </c>
      <c r="Q1610">
        <f>IF(OR(ISNUMBER(SEARCH("高等数学",E1610)),ISNUMBER(SEARCH("数学分析",E1610)),ISNUMBER(SEARCH("微积分",E1610))),1,IF(OR(ISNUMBER(SEARCH("概率",E1610)),ISNUMBER(SEARCH("数理统计",E1610)),ISNUMBER(SEARCH("统计",E1610))),2,IF(ISNUMBER(SEARCH("代数",E1610)),3,IF(OR(ISNUMBER(SEARCH("运筹",E1610)),ISNUMBER(SEARCH("优化",E1610))),4,0))))</f>
        <v>0</v>
      </c>
      <c r="R1610" t="str">
        <f>IF(AND(Q1610&gt;0,O1610=1),Q1610&amp;"-"&amp;E1610,"")</f>
        <v/>
      </c>
      <c r="S1610" t="s">
        <v>80</v>
      </c>
      <c r="T1610">
        <v>15</v>
      </c>
      <c r="U1610">
        <v>1</v>
      </c>
      <c r="V1610" t="s">
        <v>80</v>
      </c>
      <c r="W1610">
        <v>16</v>
      </c>
      <c r="X1610">
        <v>35</v>
      </c>
      <c r="Y1610">
        <v>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e">
        <f>VLOOKUP(A1610,#REF!,4,FALSE)</f>
        <v>#REF!</v>
      </c>
      <c r="AW1610" t="e">
        <f>VLOOKUP(A1610,#REF!,5,FALSE)</f>
        <v>#REF!</v>
      </c>
      <c r="AX1610">
        <f>SUMIF(量化书目统计!A:A,H1610,量化书目统计!G:G)</f>
        <v>0</v>
      </c>
    </row>
    <row r="1611" spans="1:50" x14ac:dyDescent="0.3">
      <c r="A1611" t="s">
        <v>1409</v>
      </c>
      <c r="B1611" t="s">
        <v>855</v>
      </c>
      <c r="C1611" t="s">
        <v>1410</v>
      </c>
      <c r="D1611">
        <v>3</v>
      </c>
      <c r="E1611" t="s">
        <v>938</v>
      </c>
      <c r="F1611" s="1" t="s">
        <v>1411</v>
      </c>
      <c r="G1611" t="s">
        <v>1412</v>
      </c>
      <c r="H1611" t="e">
        <f>VLOOKUP(F1611,#REF!,2,FALSE)</f>
        <v>#REF!</v>
      </c>
      <c r="I1611" t="s">
        <v>65</v>
      </c>
      <c r="J1611" s="4">
        <v>44267</v>
      </c>
      <c r="K1611" s="4">
        <v>44371</v>
      </c>
      <c r="L1611" s="3">
        <f>IF(K1611&lt;&gt;0,K1611-J1611,"")</f>
        <v>104</v>
      </c>
      <c r="M1611" s="4">
        <v>44384</v>
      </c>
      <c r="N1611">
        <f>M1611-J1611</f>
        <v>117</v>
      </c>
      <c r="O1611">
        <v>0</v>
      </c>
      <c r="P1611" t="e">
        <f>VLOOKUP(F1611,#REF!,3,FALSE)</f>
        <v>#REF!</v>
      </c>
      <c r="Q1611">
        <f>IF(OR(ISNUMBER(SEARCH("高等数学",E1611)),ISNUMBER(SEARCH("数学分析",E1611)),ISNUMBER(SEARCH("微积分",E1611))),1,IF(OR(ISNUMBER(SEARCH("概率",E1611)),ISNUMBER(SEARCH("数理统计",E1611)),ISNUMBER(SEARCH("统计",E1611))),2,IF(ISNUMBER(SEARCH("代数",E1611)),3,IF(OR(ISNUMBER(SEARCH("运筹",E1611)),ISNUMBER(SEARCH("优化",E1611))),4,0))))</f>
        <v>0</v>
      </c>
      <c r="R1611" t="str">
        <f>IF(AND(Q1611&gt;0,O1611=1),Q1611&amp;"-"&amp;E1611,"")</f>
        <v/>
      </c>
      <c r="S1611" t="s">
        <v>80</v>
      </c>
      <c r="T1611">
        <v>2</v>
      </c>
      <c r="U1611">
        <v>1</v>
      </c>
      <c r="V1611" t="s">
        <v>80</v>
      </c>
      <c r="W1611">
        <v>17</v>
      </c>
      <c r="X1611">
        <v>22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e">
        <f>VLOOKUP(A1611,#REF!,4,FALSE)</f>
        <v>#REF!</v>
      </c>
      <c r="AW1611" t="e">
        <f>VLOOKUP(A1611,#REF!,5,FALSE)</f>
        <v>#REF!</v>
      </c>
      <c r="AX1611">
        <f>SUMIF(量化书目统计!A:A,H1611,量化书目统计!G:G)</f>
        <v>0</v>
      </c>
    </row>
    <row r="1612" spans="1:50" x14ac:dyDescent="0.3">
      <c r="A1612" t="s">
        <v>1418</v>
      </c>
      <c r="B1612" t="s">
        <v>855</v>
      </c>
      <c r="C1612" t="s">
        <v>423</v>
      </c>
      <c r="D1612">
        <v>5</v>
      </c>
      <c r="E1612" t="s">
        <v>1391</v>
      </c>
      <c r="F1612" s="1" t="s">
        <v>1392</v>
      </c>
      <c r="G1612" t="s">
        <v>1393</v>
      </c>
      <c r="H1612" t="e">
        <f>VLOOKUP(F1612,#REF!,2,FALSE)</f>
        <v>#REF!</v>
      </c>
      <c r="I1612" t="s">
        <v>32</v>
      </c>
      <c r="J1612" s="4">
        <v>44294</v>
      </c>
      <c r="K1612" s="4">
        <v>44300</v>
      </c>
      <c r="L1612" s="3">
        <f>IF(K1612&lt;&gt;0,K1612-J1612,"")</f>
        <v>6</v>
      </c>
      <c r="M1612" s="4">
        <v>44354</v>
      </c>
      <c r="N1612">
        <f>M1612-J1612</f>
        <v>60</v>
      </c>
      <c r="O1612">
        <v>0</v>
      </c>
      <c r="P1612" t="e">
        <f>VLOOKUP(F1612,#REF!,3,FALSE)</f>
        <v>#REF!</v>
      </c>
      <c r="Q1612">
        <f>IF(OR(ISNUMBER(SEARCH("高等数学",E1612)),ISNUMBER(SEARCH("数学分析",E1612)),ISNUMBER(SEARCH("微积分",E1612))),1,IF(OR(ISNUMBER(SEARCH("概率",E1612)),ISNUMBER(SEARCH("数理统计",E1612)),ISNUMBER(SEARCH("统计",E1612))),2,IF(ISNUMBER(SEARCH("代数",E1612)),3,IF(OR(ISNUMBER(SEARCH("运筹",E1612)),ISNUMBER(SEARCH("优化",E1612))),4,0))))</f>
        <v>0</v>
      </c>
      <c r="R1612" t="str">
        <f>IF(AND(Q1612&gt;0,O1612=1),Q1612&amp;"-"&amp;E1612,"")</f>
        <v/>
      </c>
      <c r="S1612" t="s">
        <v>80</v>
      </c>
      <c r="T1612">
        <v>6</v>
      </c>
      <c r="U1612">
        <v>1</v>
      </c>
      <c r="V1612" t="s">
        <v>80</v>
      </c>
      <c r="W1612">
        <v>7</v>
      </c>
      <c r="X1612">
        <v>26</v>
      </c>
      <c r="Y1612">
        <v>15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e">
        <f>VLOOKUP(A1612,#REF!,4,FALSE)</f>
        <v>#REF!</v>
      </c>
      <c r="AW1612" t="e">
        <f>VLOOKUP(A1612,#REF!,5,FALSE)</f>
        <v>#REF!</v>
      </c>
      <c r="AX1612">
        <f>SUMIF(量化书目统计!A:A,H1612,量化书目统计!G:G)</f>
        <v>0</v>
      </c>
    </row>
    <row r="1613" spans="1:50" x14ac:dyDescent="0.3">
      <c r="A1613" t="s">
        <v>1419</v>
      </c>
      <c r="B1613" t="s">
        <v>855</v>
      </c>
      <c r="C1613" t="s">
        <v>423</v>
      </c>
      <c r="D1613">
        <v>5</v>
      </c>
      <c r="E1613" t="s">
        <v>732</v>
      </c>
      <c r="F1613" s="1" t="s">
        <v>733</v>
      </c>
      <c r="G1613" t="s">
        <v>734</v>
      </c>
      <c r="H1613" t="e">
        <f>VLOOKUP(F1613,#REF!,2,FALSE)</f>
        <v>#REF!</v>
      </c>
      <c r="I1613" t="s">
        <v>49</v>
      </c>
      <c r="J1613" s="4">
        <v>43836</v>
      </c>
      <c r="K1613" s="4">
        <v>43974</v>
      </c>
      <c r="L1613" s="3">
        <f>IF(K1613&lt;&gt;0,K1613-J1613,"")</f>
        <v>138</v>
      </c>
      <c r="M1613" s="4">
        <v>44012</v>
      </c>
      <c r="N1613">
        <f>M1613-J1613</f>
        <v>176</v>
      </c>
      <c r="O1613">
        <v>0</v>
      </c>
      <c r="P1613" t="e">
        <f>VLOOKUP(F1613,#REF!,3,FALSE)</f>
        <v>#REF!</v>
      </c>
      <c r="Q1613">
        <f>IF(OR(ISNUMBER(SEARCH("高等数学",E1613)),ISNUMBER(SEARCH("数学分析",E1613)),ISNUMBER(SEARCH("微积分",E1613))),1,IF(OR(ISNUMBER(SEARCH("概率",E1613)),ISNUMBER(SEARCH("数理统计",E1613)),ISNUMBER(SEARCH("统计",E1613))),2,IF(ISNUMBER(SEARCH("代数",E1613)),3,IF(OR(ISNUMBER(SEARCH("运筹",E1613)),ISNUMBER(SEARCH("优化",E1613))),4,0))))</f>
        <v>0</v>
      </c>
      <c r="R1613" t="str">
        <f>IF(AND(Q1613&gt;0,O1613=1),Q1613&amp;"-"&amp;E1613,"")</f>
        <v/>
      </c>
      <c r="S1613" t="s">
        <v>43</v>
      </c>
      <c r="U1613">
        <v>1</v>
      </c>
      <c r="V1613" t="s">
        <v>43</v>
      </c>
      <c r="X1613">
        <v>0</v>
      </c>
      <c r="Y1613">
        <v>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e">
        <f>VLOOKUP(A1613,#REF!,4,FALSE)</f>
        <v>#REF!</v>
      </c>
      <c r="AW1613" t="e">
        <f>VLOOKUP(A1613,#REF!,5,FALSE)</f>
        <v>#REF!</v>
      </c>
      <c r="AX1613">
        <f>SUMIF(量化书目统计!A:A,H1613,量化书目统计!G:G)</f>
        <v>0</v>
      </c>
    </row>
    <row r="1614" spans="1:50" x14ac:dyDescent="0.3">
      <c r="A1614" t="s">
        <v>1420</v>
      </c>
      <c r="B1614" t="s">
        <v>855</v>
      </c>
      <c r="C1614" t="s">
        <v>117</v>
      </c>
      <c r="D1614">
        <v>4</v>
      </c>
      <c r="E1614" t="s">
        <v>1421</v>
      </c>
      <c r="F1614" s="1" t="s">
        <v>1422</v>
      </c>
      <c r="G1614" t="s">
        <v>1423</v>
      </c>
      <c r="H1614" t="e">
        <f>VLOOKUP(F1614,#REF!,2,FALSE)</f>
        <v>#REF!</v>
      </c>
      <c r="I1614" t="s">
        <v>49</v>
      </c>
      <c r="J1614" s="4">
        <v>44185</v>
      </c>
      <c r="K1614" s="4">
        <v>44213</v>
      </c>
      <c r="L1614" s="3">
        <f>IF(K1614&lt;&gt;0,K1614-J1614,"")</f>
        <v>28</v>
      </c>
      <c r="M1614" s="4">
        <v>44263</v>
      </c>
      <c r="N1614">
        <f>M1614-J1614</f>
        <v>78</v>
      </c>
      <c r="O1614">
        <v>0</v>
      </c>
      <c r="P1614" t="e">
        <f>VLOOKUP(F1614,#REF!,3,FALSE)</f>
        <v>#REF!</v>
      </c>
      <c r="Q1614">
        <f>IF(OR(ISNUMBER(SEARCH("高等数学",E1614)),ISNUMBER(SEARCH("数学分析",E1614)),ISNUMBER(SEARCH("微积分",E1614))),1,IF(OR(ISNUMBER(SEARCH("概率",E1614)),ISNUMBER(SEARCH("数理统计",E1614)),ISNUMBER(SEARCH("统计",E1614))),2,IF(ISNUMBER(SEARCH("代数",E1614)),3,IF(OR(ISNUMBER(SEARCH("运筹",E1614)),ISNUMBER(SEARCH("优化",E1614))),4,0))))</f>
        <v>0</v>
      </c>
      <c r="R1614" t="str">
        <f>IF(AND(Q1614&gt;0,O1614=1),Q1614&amp;"-"&amp;E1614,"")</f>
        <v/>
      </c>
      <c r="S1614" t="s">
        <v>28</v>
      </c>
      <c r="T1614">
        <v>16</v>
      </c>
      <c r="U1614">
        <v>1</v>
      </c>
      <c r="V1614" t="s">
        <v>43</v>
      </c>
      <c r="X1614">
        <v>16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e">
        <f>VLOOKUP(A1614,#REF!,4,FALSE)</f>
        <v>#REF!</v>
      </c>
      <c r="AW1614" t="e">
        <f>VLOOKUP(A1614,#REF!,5,FALSE)</f>
        <v>#REF!</v>
      </c>
      <c r="AX1614">
        <f>SUMIF(量化书目统计!A:A,H1614,量化书目统计!G:G)</f>
        <v>0</v>
      </c>
    </row>
    <row r="1615" spans="1:50" x14ac:dyDescent="0.3">
      <c r="A1615" t="s">
        <v>1424</v>
      </c>
      <c r="B1615" t="s">
        <v>855</v>
      </c>
      <c r="C1615" t="s">
        <v>117</v>
      </c>
      <c r="D1615">
        <v>4</v>
      </c>
      <c r="E1615" t="s">
        <v>719</v>
      </c>
      <c r="F1615" s="1" t="s">
        <v>1425</v>
      </c>
      <c r="G1615" t="s">
        <v>1426</v>
      </c>
      <c r="H1615" t="e">
        <f>VLOOKUP(F1615,#REF!,2,FALSE)</f>
        <v>#REF!</v>
      </c>
      <c r="I1615" t="s">
        <v>49</v>
      </c>
      <c r="J1615" s="4">
        <v>44093</v>
      </c>
      <c r="K1615" s="4">
        <v>44126</v>
      </c>
      <c r="L1615" s="3">
        <f>IF(K1615&lt;&gt;0,K1615-J1615,"")</f>
        <v>33</v>
      </c>
      <c r="M1615" s="4">
        <v>44123</v>
      </c>
      <c r="N1615">
        <f>M1615-J1615</f>
        <v>30</v>
      </c>
      <c r="O1615">
        <v>0</v>
      </c>
      <c r="P1615" t="e">
        <f>VLOOKUP(F1615,#REF!,3,FALSE)</f>
        <v>#REF!</v>
      </c>
      <c r="Q1615">
        <f>IF(OR(ISNUMBER(SEARCH("高等数学",E1615)),ISNUMBER(SEARCH("数学分析",E1615)),ISNUMBER(SEARCH("微积分",E1615))),1,IF(OR(ISNUMBER(SEARCH("概率",E1615)),ISNUMBER(SEARCH("数理统计",E1615)),ISNUMBER(SEARCH("统计",E1615))),2,IF(ISNUMBER(SEARCH("代数",E1615)),3,IF(OR(ISNUMBER(SEARCH("运筹",E1615)),ISNUMBER(SEARCH("优化",E1615))),4,0))))</f>
        <v>0</v>
      </c>
      <c r="R1615" t="str">
        <f>IF(AND(Q1615&gt;0,O1615=1),Q1615&amp;"-"&amp;E1615,"")</f>
        <v/>
      </c>
      <c r="S1615" t="s">
        <v>28</v>
      </c>
      <c r="T1615">
        <v>2</v>
      </c>
      <c r="U1615">
        <v>2</v>
      </c>
      <c r="V1615" t="s">
        <v>28</v>
      </c>
      <c r="W1615">
        <v>7</v>
      </c>
      <c r="X1615">
        <v>2</v>
      </c>
      <c r="Y1615">
        <v>5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e">
        <f>VLOOKUP(A1615,#REF!,4,FALSE)</f>
        <v>#REF!</v>
      </c>
      <c r="AW1615" t="e">
        <f>VLOOKUP(A1615,#REF!,5,FALSE)</f>
        <v>#REF!</v>
      </c>
      <c r="AX1615">
        <f>SUMIF(量化书目统计!A:A,H1615,量化书目统计!G:G)</f>
        <v>0</v>
      </c>
    </row>
    <row r="1616" spans="1:50" x14ac:dyDescent="0.3">
      <c r="A1616" t="s">
        <v>1427</v>
      </c>
      <c r="B1616" t="s">
        <v>855</v>
      </c>
      <c r="C1616" t="s">
        <v>117</v>
      </c>
      <c r="D1616">
        <v>4</v>
      </c>
      <c r="E1616" t="s">
        <v>1421</v>
      </c>
      <c r="F1616" s="1" t="s">
        <v>1422</v>
      </c>
      <c r="G1616" t="s">
        <v>1423</v>
      </c>
      <c r="H1616" t="e">
        <f>VLOOKUP(F1616,#REF!,2,FALSE)</f>
        <v>#REF!</v>
      </c>
      <c r="I1616" t="s">
        <v>49</v>
      </c>
      <c r="J1616" s="4">
        <v>44129</v>
      </c>
      <c r="K1616" s="4">
        <v>44163</v>
      </c>
      <c r="L1616" s="3">
        <f>IF(K1616&lt;&gt;0,K1616-J1616,"")</f>
        <v>34</v>
      </c>
      <c r="M1616" s="4">
        <v>44159</v>
      </c>
      <c r="N1616">
        <f>M1616-J1616</f>
        <v>30</v>
      </c>
      <c r="O1616">
        <v>0</v>
      </c>
      <c r="P1616" t="e">
        <f>VLOOKUP(F1616,#REF!,3,FALSE)</f>
        <v>#REF!</v>
      </c>
      <c r="Q1616">
        <f>IF(OR(ISNUMBER(SEARCH("高等数学",E1616)),ISNUMBER(SEARCH("数学分析",E1616)),ISNUMBER(SEARCH("微积分",E1616))),1,IF(OR(ISNUMBER(SEARCH("概率",E1616)),ISNUMBER(SEARCH("数理统计",E1616)),ISNUMBER(SEARCH("统计",E1616))),2,IF(ISNUMBER(SEARCH("代数",E1616)),3,IF(OR(ISNUMBER(SEARCH("运筹",E1616)),ISNUMBER(SEARCH("优化",E1616))),4,0))))</f>
        <v>0</v>
      </c>
      <c r="R1616" t="str">
        <f>IF(AND(Q1616&gt;0,O1616=1),Q1616&amp;"-"&amp;E1616,"")</f>
        <v/>
      </c>
      <c r="S1616" t="s">
        <v>28</v>
      </c>
      <c r="T1616">
        <v>8</v>
      </c>
      <c r="U1616">
        <v>1</v>
      </c>
      <c r="V1616" t="s">
        <v>28</v>
      </c>
      <c r="W1616">
        <v>12</v>
      </c>
      <c r="X1616">
        <v>8</v>
      </c>
      <c r="Y1616">
        <v>4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e">
        <f>VLOOKUP(A1616,#REF!,4,FALSE)</f>
        <v>#REF!</v>
      </c>
      <c r="AW1616" t="e">
        <f>VLOOKUP(A1616,#REF!,5,FALSE)</f>
        <v>#REF!</v>
      </c>
      <c r="AX1616">
        <f>SUMIF(量化书目统计!A:A,H1616,量化书目统计!G:G)</f>
        <v>0</v>
      </c>
    </row>
    <row r="1617" spans="1:50" x14ac:dyDescent="0.3">
      <c r="A1617" t="s">
        <v>5734</v>
      </c>
      <c r="B1617" t="s">
        <v>5731</v>
      </c>
      <c r="D1617">
        <v>0</v>
      </c>
      <c r="E1617" t="s">
        <v>670</v>
      </c>
      <c r="F1617" s="1" t="s">
        <v>671</v>
      </c>
      <c r="G1617" t="s">
        <v>672</v>
      </c>
      <c r="H1617" t="e">
        <f>VLOOKUP(F1617,#REF!,2,FALSE)</f>
        <v>#REF!</v>
      </c>
      <c r="I1617" t="s">
        <v>65</v>
      </c>
      <c r="J1617" s="4">
        <v>44255</v>
      </c>
      <c r="K1617" s="4">
        <v>44308</v>
      </c>
      <c r="L1617" s="3">
        <f>IF(K1617&lt;&gt;0,K1617-J1617,"")</f>
        <v>53</v>
      </c>
      <c r="M1617" s="4">
        <v>44312</v>
      </c>
      <c r="N1617">
        <f>M1617-J1617</f>
        <v>57</v>
      </c>
      <c r="O1617">
        <v>0</v>
      </c>
      <c r="P1617" t="e">
        <f>VLOOKUP(F1617,#REF!,3,FALSE)</f>
        <v>#REF!</v>
      </c>
      <c r="Q1617">
        <f>IF(OR(ISNUMBER(SEARCH("高等数学",E1617)),ISNUMBER(SEARCH("数学分析",E1617)),ISNUMBER(SEARCH("微积分",E1617))),1,IF(OR(ISNUMBER(SEARCH("概率",E1617)),ISNUMBER(SEARCH("数理统计",E1617)),ISNUMBER(SEARCH("统计",E1617))),2,IF(ISNUMBER(SEARCH("代数",E1617)),3,IF(OR(ISNUMBER(SEARCH("运筹",E1617)),ISNUMBER(SEARCH("优化",E1617))),4,0))))</f>
        <v>0</v>
      </c>
      <c r="R1617" t="str">
        <f>IF(AND(Q1617&gt;0,O1617=1),Q1617&amp;"-"&amp;E1617,"")</f>
        <v/>
      </c>
      <c r="S1617" t="s">
        <v>43</v>
      </c>
      <c r="U1617">
        <v>1</v>
      </c>
      <c r="V1617" t="s">
        <v>80</v>
      </c>
      <c r="W1617">
        <v>8</v>
      </c>
      <c r="X1617">
        <v>20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e">
        <f>VLOOKUP(A1617,#REF!,4,FALSE)</f>
        <v>#REF!</v>
      </c>
      <c r="AW1617" t="e">
        <f>VLOOKUP(A1617,#REF!,5,FALSE)</f>
        <v>#REF!</v>
      </c>
      <c r="AX1617">
        <f>SUMIF(量化书目统计!A:A,H1617,量化书目统计!G:G)</f>
        <v>0</v>
      </c>
    </row>
    <row r="1618" spans="1:50" x14ac:dyDescent="0.3">
      <c r="A1618" t="s">
        <v>298</v>
      </c>
      <c r="B1618" t="s">
        <v>22</v>
      </c>
      <c r="C1618" t="s">
        <v>299</v>
      </c>
      <c r="D1618">
        <v>4</v>
      </c>
      <c r="E1618" t="s">
        <v>300</v>
      </c>
      <c r="F1618" s="1" t="s">
        <v>301</v>
      </c>
      <c r="G1618" t="s">
        <v>302</v>
      </c>
      <c r="H1618" t="e">
        <f>VLOOKUP(F1618,#REF!,2,FALSE)</f>
        <v>#REF!</v>
      </c>
      <c r="I1618" t="s">
        <v>121</v>
      </c>
      <c r="J1618" s="4">
        <v>44076</v>
      </c>
      <c r="K1618" s="4">
        <v>44258</v>
      </c>
      <c r="L1618" s="3">
        <f>IF(K1618&lt;&gt;0,K1618-J1618,"")</f>
        <v>182</v>
      </c>
      <c r="M1618" s="4">
        <v>44260</v>
      </c>
      <c r="N1618">
        <f>M1618-J1618</f>
        <v>184</v>
      </c>
      <c r="O1618">
        <v>0</v>
      </c>
      <c r="P1618" t="e">
        <f>VLOOKUP(F1618,#REF!,3,FALSE)</f>
        <v>#REF!</v>
      </c>
      <c r="Q1618">
        <f>IF(OR(ISNUMBER(SEARCH("高等数学",E1618)),ISNUMBER(SEARCH("数学分析",E1618)),ISNUMBER(SEARCH("微积分",E1618))),1,IF(OR(ISNUMBER(SEARCH("概率",E1618)),ISNUMBER(SEARCH("数理统计",E1618)),ISNUMBER(SEARCH("统计",E1618))),2,IF(ISNUMBER(SEARCH("代数",E1618)),3,IF(OR(ISNUMBER(SEARCH("运筹",E1618)),ISNUMBER(SEARCH("优化",E1618))),4,0))))</f>
        <v>0</v>
      </c>
      <c r="R1618" t="str">
        <f>IF(AND(Q1618&gt;0,O1618=1),Q1618&amp;"-"&amp;E1618,"")</f>
        <v/>
      </c>
      <c r="S1618" t="s">
        <v>43</v>
      </c>
      <c r="U1618">
        <v>1</v>
      </c>
      <c r="V1618" t="s">
        <v>80</v>
      </c>
      <c r="W1618">
        <v>1</v>
      </c>
      <c r="X1618">
        <v>0</v>
      </c>
      <c r="Y1618">
        <v>11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e">
        <f>VLOOKUP(A1618,#REF!,4,FALSE)</f>
        <v>#REF!</v>
      </c>
      <c r="AW1618" t="e">
        <f>VLOOKUP(A1618,#REF!,5,FALSE)</f>
        <v>#REF!</v>
      </c>
      <c r="AX1618">
        <f>SUMIF(量化书目统计!A:A,H1618,量化书目统计!G:G)</f>
        <v>0</v>
      </c>
    </row>
    <row r="1619" spans="1:50" x14ac:dyDescent="0.3">
      <c r="A1619" t="s">
        <v>286</v>
      </c>
      <c r="B1619" t="s">
        <v>22</v>
      </c>
      <c r="C1619" t="s">
        <v>287</v>
      </c>
      <c r="D1619">
        <v>5</v>
      </c>
      <c r="E1619" t="s">
        <v>288</v>
      </c>
      <c r="F1619" s="1" t="s">
        <v>289</v>
      </c>
      <c r="G1619" t="s">
        <v>290</v>
      </c>
      <c r="H1619" t="e">
        <f>VLOOKUP(F1619,#REF!,2,FALSE)</f>
        <v>#REF!</v>
      </c>
      <c r="I1619" t="s">
        <v>53</v>
      </c>
      <c r="J1619" s="4">
        <v>44266</v>
      </c>
      <c r="K1619" s="4">
        <v>44307</v>
      </c>
      <c r="L1619" s="3">
        <f>IF(K1619&lt;&gt;0,K1619-J1619,"")</f>
        <v>41</v>
      </c>
      <c r="M1619" s="4">
        <v>44307</v>
      </c>
      <c r="N1619">
        <f>M1619-J1619</f>
        <v>41</v>
      </c>
      <c r="O1619">
        <v>0</v>
      </c>
      <c r="P1619" t="e">
        <f>VLOOKUP(F1619,#REF!,3,FALSE)</f>
        <v>#REF!</v>
      </c>
      <c r="Q1619">
        <f>IF(OR(ISNUMBER(SEARCH("高等数学",E1619)),ISNUMBER(SEARCH("数学分析",E1619)),ISNUMBER(SEARCH("微积分",E1619))),1,IF(OR(ISNUMBER(SEARCH("概率",E1619)),ISNUMBER(SEARCH("数理统计",E1619)),ISNUMBER(SEARCH("统计",E1619))),2,IF(ISNUMBER(SEARCH("代数",E1619)),3,IF(OR(ISNUMBER(SEARCH("运筹",E1619)),ISNUMBER(SEARCH("优化",E1619))),4,0))))</f>
        <v>0</v>
      </c>
      <c r="R1619" t="str">
        <f>IF(AND(Q1619&gt;0,O1619=1),Q1619&amp;"-"&amp;E1619,"")</f>
        <v/>
      </c>
      <c r="S1619" t="s">
        <v>80</v>
      </c>
      <c r="T1619">
        <v>2</v>
      </c>
      <c r="U1619">
        <v>1</v>
      </c>
      <c r="V1619" t="s">
        <v>80</v>
      </c>
      <c r="W1619">
        <v>8</v>
      </c>
      <c r="X1619">
        <v>22</v>
      </c>
      <c r="Y1619">
        <v>14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e">
        <f>VLOOKUP(A1619,#REF!,4,FALSE)</f>
        <v>#REF!</v>
      </c>
      <c r="AW1619" t="e">
        <f>VLOOKUP(A1619,#REF!,5,FALSE)</f>
        <v>#REF!</v>
      </c>
      <c r="AX1619">
        <f>SUMIF(量化书目统计!A:A,H1619,量化书目统计!G:G)</f>
        <v>0</v>
      </c>
    </row>
    <row r="1620" spans="1:50" x14ac:dyDescent="0.3">
      <c r="A1620" t="s">
        <v>444</v>
      </c>
      <c r="B1620" t="s">
        <v>22</v>
      </c>
      <c r="C1620" t="s">
        <v>55</v>
      </c>
      <c r="D1620">
        <v>1</v>
      </c>
      <c r="E1620" t="s">
        <v>445</v>
      </c>
      <c r="F1620" s="1" t="s">
        <v>446</v>
      </c>
      <c r="G1620" t="s">
        <v>447</v>
      </c>
      <c r="H1620" t="e">
        <f>VLOOKUP(F1620,#REF!,2,FALSE)</f>
        <v>#REF!</v>
      </c>
      <c r="I1620" t="s">
        <v>32</v>
      </c>
      <c r="J1620" s="4">
        <v>44314</v>
      </c>
      <c r="K1620" s="4">
        <v>44348</v>
      </c>
      <c r="L1620" s="3">
        <f>IF(K1620&lt;&gt;0,K1620-J1620,"")</f>
        <v>34</v>
      </c>
      <c r="M1620" s="4">
        <v>44375</v>
      </c>
      <c r="N1620">
        <f>M1620-J1620</f>
        <v>61</v>
      </c>
      <c r="O1620">
        <v>0</v>
      </c>
      <c r="P1620" t="e">
        <f>VLOOKUP(F1620,#REF!,3,FALSE)</f>
        <v>#REF!</v>
      </c>
      <c r="Q1620">
        <f>IF(OR(ISNUMBER(SEARCH("高等数学",E1620)),ISNUMBER(SEARCH("数学分析",E1620)),ISNUMBER(SEARCH("微积分",E1620))),1,IF(OR(ISNUMBER(SEARCH("概率",E1620)),ISNUMBER(SEARCH("数理统计",E1620)),ISNUMBER(SEARCH("统计",E1620))),2,IF(ISNUMBER(SEARCH("代数",E1620)),3,IF(OR(ISNUMBER(SEARCH("运筹",E1620)),ISNUMBER(SEARCH("优化",E1620))),4,0))))</f>
        <v>0</v>
      </c>
      <c r="R1620" t="str">
        <f>IF(AND(Q1620&gt;0,O1620=1),Q1620&amp;"-"&amp;E1620,"")</f>
        <v/>
      </c>
      <c r="S1620" t="s">
        <v>80</v>
      </c>
      <c r="T1620">
        <v>9</v>
      </c>
      <c r="U1620">
        <v>1</v>
      </c>
      <c r="V1620" t="s">
        <v>80</v>
      </c>
      <c r="W1620">
        <v>14</v>
      </c>
      <c r="X1620">
        <v>29</v>
      </c>
      <c r="Y1620">
        <v>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e">
        <f>VLOOKUP(A1620,#REF!,4,FALSE)</f>
        <v>#REF!</v>
      </c>
      <c r="AW1620" t="e">
        <f>VLOOKUP(A1620,#REF!,5,FALSE)</f>
        <v>#REF!</v>
      </c>
      <c r="AX1620">
        <f>SUMIF(量化书目统计!A:A,H1620,量化书目统计!G:G)</f>
        <v>0</v>
      </c>
    </row>
    <row r="1621" spans="1:50" x14ac:dyDescent="0.3">
      <c r="A1621" t="s">
        <v>1413</v>
      </c>
      <c r="B1621" t="s">
        <v>855</v>
      </c>
      <c r="C1621" t="s">
        <v>117</v>
      </c>
      <c r="D1621">
        <v>4</v>
      </c>
      <c r="E1621" t="s">
        <v>1414</v>
      </c>
      <c r="F1621" s="1" t="s">
        <v>1415</v>
      </c>
      <c r="G1621" t="s">
        <v>1416</v>
      </c>
      <c r="H1621" t="e">
        <f>VLOOKUP(F1621,#REF!,2,FALSE)</f>
        <v>#REF!</v>
      </c>
      <c r="I1621" t="s">
        <v>1417</v>
      </c>
      <c r="J1621" s="4">
        <v>44099</v>
      </c>
      <c r="K1621" s="4">
        <v>44161</v>
      </c>
      <c r="L1621" s="3">
        <f>IF(K1621&lt;&gt;0,K1621-J1621,"")</f>
        <v>62</v>
      </c>
      <c r="M1621" s="4">
        <v>44158</v>
      </c>
      <c r="N1621">
        <f>M1621-J1621</f>
        <v>59</v>
      </c>
      <c r="O1621">
        <v>0</v>
      </c>
      <c r="P1621" t="e">
        <f>VLOOKUP(F1621,#REF!,3,FALSE)</f>
        <v>#REF!</v>
      </c>
      <c r="Q1621">
        <f>IF(OR(ISNUMBER(SEARCH("高等数学",E1621)),ISNUMBER(SEARCH("数学分析",E1621)),ISNUMBER(SEARCH("微积分",E1621))),1,IF(OR(ISNUMBER(SEARCH("概率",E1621)),ISNUMBER(SEARCH("数理统计",E1621)),ISNUMBER(SEARCH("统计",E1621))),2,IF(ISNUMBER(SEARCH("代数",E1621)),3,IF(OR(ISNUMBER(SEARCH("运筹",E1621)),ISNUMBER(SEARCH("优化",E1621))),4,0))))</f>
        <v>0</v>
      </c>
      <c r="R1621" t="str">
        <f>IF(AND(Q1621&gt;0,O1621=1),Q1621&amp;"-"&amp;E1621,"")</f>
        <v/>
      </c>
      <c r="S1621" t="s">
        <v>28</v>
      </c>
      <c r="T1621">
        <v>3</v>
      </c>
      <c r="U1621">
        <v>1</v>
      </c>
      <c r="V1621" t="s">
        <v>28</v>
      </c>
      <c r="W1621">
        <v>12</v>
      </c>
      <c r="X1621">
        <v>3</v>
      </c>
      <c r="Y1621">
        <v>9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e">
        <f>VLOOKUP(A1621,#REF!,4,FALSE)</f>
        <v>#REF!</v>
      </c>
      <c r="AW1621" t="e">
        <f>VLOOKUP(A1621,#REF!,5,FALSE)</f>
        <v>#REF!</v>
      </c>
      <c r="AX1621">
        <f>SUMIF(量化书目统计!A:A,H1621,量化书目统计!G:G)</f>
        <v>0</v>
      </c>
    </row>
    <row r="1622" spans="1:50" x14ac:dyDescent="0.3">
      <c r="A1622" t="s">
        <v>5764</v>
      </c>
      <c r="B1622" t="s">
        <v>537</v>
      </c>
      <c r="C1622" t="s">
        <v>5765</v>
      </c>
      <c r="D1622">
        <v>5</v>
      </c>
      <c r="E1622" t="s">
        <v>1014</v>
      </c>
      <c r="F1622" s="1" t="s">
        <v>1015</v>
      </c>
      <c r="G1622" t="s">
        <v>1016</v>
      </c>
      <c r="H1622" t="e">
        <f>VLOOKUP(F1622,#REF!,2,FALSE)</f>
        <v>#REF!</v>
      </c>
      <c r="I1622" t="s">
        <v>32</v>
      </c>
      <c r="J1622" s="4">
        <v>44091</v>
      </c>
      <c r="K1622" s="4">
        <v>44096</v>
      </c>
      <c r="L1622" s="3">
        <f>IF(K1622&lt;&gt;0,K1622-J1622,"")</f>
        <v>5</v>
      </c>
      <c r="M1622" s="4">
        <v>44151</v>
      </c>
      <c r="N1622">
        <f>M1622-J1622</f>
        <v>60</v>
      </c>
      <c r="O1622">
        <v>0</v>
      </c>
      <c r="P1622" t="e">
        <f>VLOOKUP(F1622,#REF!,3,FALSE)</f>
        <v>#REF!</v>
      </c>
      <c r="Q1622">
        <f>IF(OR(ISNUMBER(SEARCH("高等数学",E1622)),ISNUMBER(SEARCH("数学分析",E1622)),ISNUMBER(SEARCH("微积分",E1622))),1,IF(OR(ISNUMBER(SEARCH("概率",E1622)),ISNUMBER(SEARCH("数理统计",E1622)),ISNUMBER(SEARCH("统计",E1622))),2,IF(ISNUMBER(SEARCH("代数",E1622)),3,IF(OR(ISNUMBER(SEARCH("运筹",E1622)),ISNUMBER(SEARCH("优化",E1622))),4,0))))</f>
        <v>0</v>
      </c>
      <c r="R1622" t="str">
        <f>IF(AND(Q1622&gt;0,O1622=1),Q1622&amp;"-"&amp;E1622,"")</f>
        <v/>
      </c>
      <c r="S1622" t="s">
        <v>28</v>
      </c>
      <c r="T1622">
        <v>2</v>
      </c>
      <c r="U1622">
        <v>1</v>
      </c>
      <c r="V1622" t="s">
        <v>28</v>
      </c>
      <c r="W1622">
        <v>3</v>
      </c>
      <c r="X1622">
        <v>2</v>
      </c>
      <c r="Y1622">
        <v>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e">
        <f>VLOOKUP(A1622,#REF!,4,FALSE)</f>
        <v>#REF!</v>
      </c>
      <c r="AW1622" t="e">
        <f>VLOOKUP(A1622,#REF!,5,FALSE)</f>
        <v>#REF!</v>
      </c>
      <c r="AX1622">
        <f>SUMIF(量化书目统计!A:A,H1622,量化书目统计!G:G)</f>
        <v>0</v>
      </c>
    </row>
    <row r="1623" spans="1:50" x14ac:dyDescent="0.3">
      <c r="A1623" t="s">
        <v>448</v>
      </c>
      <c r="B1623" t="s">
        <v>22</v>
      </c>
      <c r="C1623" t="s">
        <v>91</v>
      </c>
      <c r="D1623">
        <v>4</v>
      </c>
      <c r="E1623" t="s">
        <v>449</v>
      </c>
      <c r="F1623" s="1" t="s">
        <v>450</v>
      </c>
      <c r="G1623" t="s">
        <v>451</v>
      </c>
      <c r="H1623" t="e">
        <f>VLOOKUP(F1623,#REF!,2,FALSE)</f>
        <v>#REF!</v>
      </c>
      <c r="I1623" t="s">
        <v>32</v>
      </c>
      <c r="J1623" s="4">
        <v>44498</v>
      </c>
      <c r="K1623" s="4">
        <v>44561</v>
      </c>
      <c r="L1623" s="3">
        <f>IF(K1623&lt;&gt;0,K1623-J1623,"")</f>
        <v>63</v>
      </c>
      <c r="M1623" s="4">
        <v>44558</v>
      </c>
      <c r="N1623">
        <f>M1623-J1623</f>
        <v>60</v>
      </c>
      <c r="O1623">
        <v>0</v>
      </c>
      <c r="P1623" t="e">
        <f>VLOOKUP(F1623,#REF!,3,FALSE)</f>
        <v>#REF!</v>
      </c>
      <c r="Q1623">
        <f>IF(OR(ISNUMBER(SEARCH("高等数学",E1623)),ISNUMBER(SEARCH("数学分析",E1623)),ISNUMBER(SEARCH("微积分",E1623))),1,IF(OR(ISNUMBER(SEARCH("概率",E1623)),ISNUMBER(SEARCH("数理统计",E1623)),ISNUMBER(SEARCH("统计",E1623))),2,IF(ISNUMBER(SEARCH("代数",E1623)),3,IF(OR(ISNUMBER(SEARCH("运筹",E1623)),ISNUMBER(SEARCH("优化",E1623))),4,0))))</f>
        <v>0</v>
      </c>
      <c r="R1623" t="str">
        <f>IF(AND(Q1623&gt;0,O1623=1),Q1623&amp;"-"&amp;E1623,"")</f>
        <v/>
      </c>
      <c r="S1623" t="s">
        <v>38</v>
      </c>
      <c r="T1623">
        <v>8</v>
      </c>
      <c r="U1623">
        <v>1</v>
      </c>
      <c r="V1623" t="s">
        <v>38</v>
      </c>
      <c r="W1623">
        <v>17</v>
      </c>
      <c r="X1623">
        <v>48</v>
      </c>
      <c r="Y1623">
        <v>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e">
        <f>VLOOKUP(A1623,#REF!,4,FALSE)</f>
        <v>#REF!</v>
      </c>
      <c r="AW1623" t="e">
        <f>VLOOKUP(A1623,#REF!,5,FALSE)</f>
        <v>#REF!</v>
      </c>
      <c r="AX1623">
        <f>SUMIF(量化书目统计!A:A,H1623,量化书目统计!G:G)</f>
        <v>0</v>
      </c>
    </row>
    <row r="1624" spans="1:50" x14ac:dyDescent="0.3">
      <c r="A1624" t="s">
        <v>5766</v>
      </c>
      <c r="B1624" t="s">
        <v>22</v>
      </c>
      <c r="C1624" t="s">
        <v>117</v>
      </c>
      <c r="D1624">
        <v>4</v>
      </c>
      <c r="E1624" t="s">
        <v>150</v>
      </c>
      <c r="F1624" s="1" t="s">
        <v>151</v>
      </c>
      <c r="G1624" t="s">
        <v>152</v>
      </c>
      <c r="H1624" t="e">
        <f>VLOOKUP(F1624,#REF!,2,FALSE)</f>
        <v>#REF!</v>
      </c>
      <c r="I1624" t="s">
        <v>65</v>
      </c>
      <c r="J1624" s="4">
        <v>44200</v>
      </c>
      <c r="K1624" s="4">
        <v>44257</v>
      </c>
      <c r="L1624" s="3">
        <f>IF(K1624&lt;&gt;0,K1624-J1624,"")</f>
        <v>57</v>
      </c>
      <c r="M1624" s="4">
        <v>44313</v>
      </c>
      <c r="N1624">
        <f>M1624-J1624</f>
        <v>113</v>
      </c>
      <c r="O1624">
        <v>0</v>
      </c>
      <c r="P1624" t="e">
        <f>VLOOKUP(F1624,#REF!,3,FALSE)</f>
        <v>#REF!</v>
      </c>
      <c r="Q1624">
        <f>IF(OR(ISNUMBER(SEARCH("高等数学",E1624)),ISNUMBER(SEARCH("数学分析",E1624)),ISNUMBER(SEARCH("微积分",E1624))),1,IF(OR(ISNUMBER(SEARCH("概率",E1624)),ISNUMBER(SEARCH("数理统计",E1624)),ISNUMBER(SEARCH("统计",E1624))),2,IF(ISNUMBER(SEARCH("代数",E1624)),3,IF(OR(ISNUMBER(SEARCH("运筹",E1624)),ISNUMBER(SEARCH("优化",E1624))),4,0))))</f>
        <v>0</v>
      </c>
      <c r="R1624" t="str">
        <f>IF(AND(Q1624&gt;0,O1624=1),Q1624&amp;"-"&amp;E1624,"")</f>
        <v/>
      </c>
      <c r="S1624" t="s">
        <v>28</v>
      </c>
      <c r="T1624">
        <v>18</v>
      </c>
      <c r="U1624">
        <v>1</v>
      </c>
      <c r="V1624" t="s">
        <v>80</v>
      </c>
      <c r="W1624">
        <v>1</v>
      </c>
      <c r="X1624">
        <v>18</v>
      </c>
      <c r="Y1624">
        <v>8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e">
        <f>VLOOKUP(A1624,#REF!,4,FALSE)</f>
        <v>#REF!</v>
      </c>
      <c r="AW1624" t="e">
        <f>VLOOKUP(A1624,#REF!,5,FALSE)</f>
        <v>#REF!</v>
      </c>
      <c r="AX1624">
        <f>SUMIF(量化书目统计!A:A,H1624,量化书目统计!G:G)</f>
        <v>0</v>
      </c>
    </row>
    <row r="1625" spans="1:50" x14ac:dyDescent="0.3">
      <c r="A1625" t="s">
        <v>5767</v>
      </c>
      <c r="B1625" t="s">
        <v>22</v>
      </c>
      <c r="C1625" t="s">
        <v>117</v>
      </c>
      <c r="D1625">
        <v>4</v>
      </c>
      <c r="E1625" t="s">
        <v>4419</v>
      </c>
      <c r="F1625" s="1" t="s">
        <v>4420</v>
      </c>
      <c r="G1625" t="s">
        <v>4421</v>
      </c>
      <c r="H1625" t="e">
        <f>VLOOKUP(F1625,#REF!,2,FALSE)</f>
        <v>#REF!</v>
      </c>
      <c r="I1625" t="s">
        <v>32</v>
      </c>
      <c r="J1625" s="4">
        <v>44364</v>
      </c>
      <c r="K1625" s="4">
        <v>44377</v>
      </c>
      <c r="L1625" s="3">
        <f>IF(K1625&lt;&gt;0,K1625-J1625,"")</f>
        <v>13</v>
      </c>
      <c r="M1625" s="4">
        <v>44454</v>
      </c>
      <c r="N1625">
        <f>M1625-J1625</f>
        <v>90</v>
      </c>
      <c r="O1625">
        <v>0</v>
      </c>
      <c r="P1625" t="e">
        <f>VLOOKUP(F1625,#REF!,3,FALSE)</f>
        <v>#REF!</v>
      </c>
      <c r="Q1625">
        <f>IF(OR(ISNUMBER(SEARCH("高等数学",E1625)),ISNUMBER(SEARCH("数学分析",E1625)),ISNUMBER(SEARCH("微积分",E1625))),1,IF(OR(ISNUMBER(SEARCH("概率",E1625)),ISNUMBER(SEARCH("数理统计",E1625)),ISNUMBER(SEARCH("统计",E1625))),2,IF(ISNUMBER(SEARCH("代数",E1625)),3,IF(OR(ISNUMBER(SEARCH("运筹",E1625)),ISNUMBER(SEARCH("优化",E1625))),4,0))))</f>
        <v>0</v>
      </c>
      <c r="R1625" t="str">
        <f>IF(AND(Q1625&gt;0,O1625=1),Q1625&amp;"-"&amp;E1625,"")</f>
        <v/>
      </c>
      <c r="S1625" t="s">
        <v>80</v>
      </c>
      <c r="T1625">
        <v>16</v>
      </c>
      <c r="U1625">
        <v>1</v>
      </c>
      <c r="V1625" t="s">
        <v>80</v>
      </c>
      <c r="W1625">
        <v>18</v>
      </c>
      <c r="X1625">
        <v>36</v>
      </c>
      <c r="Y1625">
        <v>4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e">
        <f>VLOOKUP(A1625,#REF!,4,FALSE)</f>
        <v>#REF!</v>
      </c>
      <c r="AW1625" t="e">
        <f>VLOOKUP(A1625,#REF!,5,FALSE)</f>
        <v>#REF!</v>
      </c>
      <c r="AX1625">
        <f>SUMIF(量化书目统计!A:A,H1625,量化书目统计!G:G)</f>
        <v>0</v>
      </c>
    </row>
    <row r="1626" spans="1:50" x14ac:dyDescent="0.3">
      <c r="A1626" t="s">
        <v>5735</v>
      </c>
      <c r="B1626" t="s">
        <v>5731</v>
      </c>
      <c r="D1626">
        <v>0</v>
      </c>
      <c r="E1626" t="s">
        <v>1306</v>
      </c>
      <c r="F1626" s="1" t="s">
        <v>2684</v>
      </c>
      <c r="G1626" t="s">
        <v>2685</v>
      </c>
      <c r="H1626" t="e">
        <f>VLOOKUP(F1626,#REF!,2,FALSE)</f>
        <v>#REF!</v>
      </c>
      <c r="I1626" t="s">
        <v>59</v>
      </c>
      <c r="J1626" s="4">
        <v>44216</v>
      </c>
      <c r="K1626" s="4">
        <v>44260</v>
      </c>
      <c r="L1626" s="3">
        <f>IF(K1626&lt;&gt;0,K1626-J1626,"")</f>
        <v>44</v>
      </c>
      <c r="M1626" s="4">
        <v>44277</v>
      </c>
      <c r="N1626">
        <f>M1626-J1626</f>
        <v>61</v>
      </c>
      <c r="O1626">
        <v>0</v>
      </c>
      <c r="P1626" t="e">
        <f>VLOOKUP(F1626,#REF!,3,FALSE)</f>
        <v>#REF!</v>
      </c>
      <c r="Q1626">
        <f>IF(OR(ISNUMBER(SEARCH("高等数学",E1626)),ISNUMBER(SEARCH("数学分析",E1626)),ISNUMBER(SEARCH("微积分",E1626))),1,IF(OR(ISNUMBER(SEARCH("概率",E1626)),ISNUMBER(SEARCH("数理统计",E1626)),ISNUMBER(SEARCH("统计",E1626))),2,IF(ISNUMBER(SEARCH("代数",E1626)),3,IF(OR(ISNUMBER(SEARCH("运筹",E1626)),ISNUMBER(SEARCH("优化",E1626))),4,0))))</f>
        <v>3</v>
      </c>
      <c r="R1626" t="str">
        <f>IF(AND(Q1626&gt;0,O1626=1),Q1626&amp;"-"&amp;E1626,"")</f>
        <v/>
      </c>
      <c r="S1626" t="s">
        <v>43</v>
      </c>
      <c r="U1626">
        <v>0</v>
      </c>
      <c r="V1626" t="s">
        <v>80</v>
      </c>
      <c r="W1626">
        <v>1</v>
      </c>
      <c r="X1626">
        <v>20</v>
      </c>
      <c r="Y1626">
        <v>15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e">
        <f>VLOOKUP(A1626,#REF!,4,FALSE)</f>
        <v>#REF!</v>
      </c>
      <c r="AW1626" t="e">
        <f>VLOOKUP(A1626,#REF!,5,FALSE)</f>
        <v>#REF!</v>
      </c>
      <c r="AX1626">
        <f>SUMIF(量化书目统计!A:A,H1626,量化书目统计!G:G)</f>
        <v>0</v>
      </c>
    </row>
    <row r="1627" spans="1:50" x14ac:dyDescent="0.3">
      <c r="A1627" t="s">
        <v>1894</v>
      </c>
      <c r="B1627" t="s">
        <v>1895</v>
      </c>
      <c r="C1627" t="s">
        <v>34</v>
      </c>
      <c r="D1627">
        <v>5</v>
      </c>
      <c r="E1627" t="s">
        <v>1896</v>
      </c>
      <c r="F1627" s="1" t="s">
        <v>1897</v>
      </c>
      <c r="G1627" t="s">
        <v>1898</v>
      </c>
      <c r="H1627" t="e">
        <f>VLOOKUP(F1627,#REF!,2,FALSE)</f>
        <v>#REF!</v>
      </c>
      <c r="I1627" t="s">
        <v>1417</v>
      </c>
      <c r="J1627" s="4">
        <v>44090</v>
      </c>
      <c r="K1627" s="4">
        <v>44120</v>
      </c>
      <c r="L1627" s="3">
        <f>IF(K1627&lt;&gt;0,K1627-J1627,"")</f>
        <v>30</v>
      </c>
      <c r="M1627" s="4">
        <v>44123</v>
      </c>
      <c r="N1627">
        <f>M1627-J1627</f>
        <v>33</v>
      </c>
      <c r="O1627">
        <v>0</v>
      </c>
      <c r="P1627" t="e">
        <f>VLOOKUP(F1627,#REF!,3,FALSE)</f>
        <v>#REF!</v>
      </c>
      <c r="Q1627">
        <f>IF(OR(ISNUMBER(SEARCH("高等数学",E1627)),ISNUMBER(SEARCH("数学分析",E1627)),ISNUMBER(SEARCH("微积分",E1627))),1,IF(OR(ISNUMBER(SEARCH("概率",E1627)),ISNUMBER(SEARCH("数理统计",E1627)),ISNUMBER(SEARCH("统计",E1627))),2,IF(ISNUMBER(SEARCH("代数",E1627)),3,IF(OR(ISNUMBER(SEARCH("运筹",E1627)),ISNUMBER(SEARCH("优化",E1627))),4,0))))</f>
        <v>0</v>
      </c>
      <c r="R1627" t="str">
        <f>IF(AND(Q1627&gt;0,O1627=1),Q1627&amp;"-"&amp;E1627,"")</f>
        <v/>
      </c>
      <c r="S1627" t="s">
        <v>28</v>
      </c>
      <c r="T1627">
        <v>2</v>
      </c>
      <c r="U1627">
        <v>2</v>
      </c>
      <c r="V1627" t="s">
        <v>28</v>
      </c>
      <c r="W1627">
        <v>6</v>
      </c>
      <c r="X1627">
        <v>2</v>
      </c>
      <c r="Y1627">
        <v>4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e">
        <f>VLOOKUP(A1627,#REF!,4,FALSE)</f>
        <v>#REF!</v>
      </c>
      <c r="AW1627" t="e">
        <f>VLOOKUP(A1627,#REF!,5,FALSE)</f>
        <v>#REF!</v>
      </c>
      <c r="AX1627">
        <f>SUMIF(量化书目统计!A:A,H1627,量化书目统计!G:G)</f>
        <v>0</v>
      </c>
    </row>
    <row r="1628" spans="1:50" x14ac:dyDescent="0.3">
      <c r="A1628" t="s">
        <v>1903</v>
      </c>
      <c r="B1628" t="s">
        <v>1895</v>
      </c>
      <c r="C1628" t="s">
        <v>247</v>
      </c>
      <c r="D1628">
        <v>5</v>
      </c>
      <c r="E1628" t="s">
        <v>1904</v>
      </c>
      <c r="F1628" s="1" t="s">
        <v>1905</v>
      </c>
      <c r="G1628" t="s">
        <v>1906</v>
      </c>
      <c r="H1628" t="e">
        <f>VLOOKUP(F1628,#REF!,2,FALSE)</f>
        <v>#REF!</v>
      </c>
      <c r="I1628" t="s">
        <v>53</v>
      </c>
      <c r="J1628" s="4">
        <v>44266</v>
      </c>
      <c r="K1628" s="4">
        <v>44266</v>
      </c>
      <c r="L1628" s="3">
        <f>IF(K1628&lt;&gt;0,K1628-J1628,"")</f>
        <v>0</v>
      </c>
      <c r="M1628" s="4">
        <v>44326</v>
      </c>
      <c r="N1628">
        <f>M1628-J1628</f>
        <v>60</v>
      </c>
      <c r="O1628">
        <v>0</v>
      </c>
      <c r="P1628" t="e">
        <f>VLOOKUP(F1628,#REF!,3,FALSE)</f>
        <v>#REF!</v>
      </c>
      <c r="Q1628">
        <f>IF(OR(ISNUMBER(SEARCH("高等数学",E1628)),ISNUMBER(SEARCH("数学分析",E1628)),ISNUMBER(SEARCH("微积分",E1628))),1,IF(OR(ISNUMBER(SEARCH("概率",E1628)),ISNUMBER(SEARCH("数理统计",E1628)),ISNUMBER(SEARCH("统计",E1628))),2,IF(ISNUMBER(SEARCH("代数",E1628)),3,IF(OR(ISNUMBER(SEARCH("运筹",E1628)),ISNUMBER(SEARCH("优化",E1628))),4,0))))</f>
        <v>0</v>
      </c>
      <c r="R1628" t="str">
        <f>IF(AND(Q1628&gt;0,O1628=1),Q1628&amp;"-"&amp;E1628,"")</f>
        <v/>
      </c>
      <c r="S1628" t="s">
        <v>80</v>
      </c>
      <c r="T1628">
        <v>2</v>
      </c>
      <c r="U1628">
        <v>1</v>
      </c>
      <c r="V1628" t="s">
        <v>80</v>
      </c>
      <c r="W1628">
        <v>2</v>
      </c>
      <c r="X1628">
        <v>22</v>
      </c>
      <c r="Y1628">
        <v>11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e">
        <f>VLOOKUP(A1628,#REF!,4,FALSE)</f>
        <v>#REF!</v>
      </c>
      <c r="AW1628" t="e">
        <f>VLOOKUP(A1628,#REF!,5,FALSE)</f>
        <v>#REF!</v>
      </c>
      <c r="AX1628">
        <f>SUMIF(量化书目统计!A:A,H1628,量化书目统计!G:G)</f>
        <v>0</v>
      </c>
    </row>
    <row r="1629" spans="1:50" x14ac:dyDescent="0.3">
      <c r="A1629" t="s">
        <v>456</v>
      </c>
      <c r="B1629" t="s">
        <v>22</v>
      </c>
      <c r="C1629" t="s">
        <v>423</v>
      </c>
      <c r="D1629">
        <v>5</v>
      </c>
      <c r="E1629" t="s">
        <v>457</v>
      </c>
      <c r="F1629" s="1" t="s">
        <v>458</v>
      </c>
      <c r="G1629" t="s">
        <v>459</v>
      </c>
      <c r="H1629" t="e">
        <f>VLOOKUP(F1629,#REF!,2,FALSE)</f>
        <v>#REF!</v>
      </c>
      <c r="I1629" t="s">
        <v>65</v>
      </c>
      <c r="J1629" s="4">
        <v>44558</v>
      </c>
      <c r="K1629" s="4">
        <v>44813</v>
      </c>
      <c r="L1629" s="3">
        <f>IF(K1629&lt;&gt;0,K1629-J1629,"")</f>
        <v>255</v>
      </c>
      <c r="M1629" s="4">
        <v>44815</v>
      </c>
      <c r="N1629">
        <f>M1629-J1629</f>
        <v>257</v>
      </c>
      <c r="O1629">
        <v>0</v>
      </c>
      <c r="P1629" t="e">
        <f>VLOOKUP(F1629,#REF!,3,FALSE)</f>
        <v>#REF!</v>
      </c>
      <c r="Q1629">
        <f>IF(OR(ISNUMBER(SEARCH("高等数学",E1629)),ISNUMBER(SEARCH("数学分析",E1629)),ISNUMBER(SEARCH("微积分",E1629))),1,IF(OR(ISNUMBER(SEARCH("概率",E1629)),ISNUMBER(SEARCH("数理统计",E1629)),ISNUMBER(SEARCH("统计",E1629))),2,IF(ISNUMBER(SEARCH("代数",E1629)),3,IF(OR(ISNUMBER(SEARCH("运筹",E1629)),ISNUMBER(SEARCH("优化",E1629))),4,0))))</f>
        <v>0</v>
      </c>
      <c r="R1629" t="str">
        <f>IF(AND(Q1629&gt;0,O1629=1),Q1629&amp;"-"&amp;E1629,"")</f>
        <v/>
      </c>
      <c r="S1629" t="s">
        <v>38</v>
      </c>
      <c r="T1629">
        <v>17</v>
      </c>
      <c r="U1629">
        <v>1</v>
      </c>
      <c r="V1629" t="s">
        <v>43</v>
      </c>
      <c r="X1629">
        <v>57</v>
      </c>
      <c r="Y1629">
        <v>10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e">
        <f>VLOOKUP(A1629,#REF!,4,FALSE)</f>
        <v>#REF!</v>
      </c>
      <c r="AW1629" t="e">
        <f>VLOOKUP(A1629,#REF!,5,FALSE)</f>
        <v>#REF!</v>
      </c>
      <c r="AX1629">
        <f>SUMIF(量化书目统计!A:A,H1629,量化书目统计!G:G)</f>
        <v>0</v>
      </c>
    </row>
    <row r="1630" spans="1:50" x14ac:dyDescent="0.3">
      <c r="A1630" t="s">
        <v>274</v>
      </c>
      <c r="B1630" t="s">
        <v>22</v>
      </c>
      <c r="C1630" t="s">
        <v>106</v>
      </c>
      <c r="D1630">
        <v>4</v>
      </c>
      <c r="E1630" t="s">
        <v>275</v>
      </c>
      <c r="F1630" s="1" t="s">
        <v>276</v>
      </c>
      <c r="G1630" t="s">
        <v>277</v>
      </c>
      <c r="H1630" t="e">
        <f>VLOOKUP(F1630,#REF!,2,FALSE)</f>
        <v>#REF!</v>
      </c>
      <c r="I1630" t="s">
        <v>74</v>
      </c>
      <c r="J1630" s="4">
        <v>44063</v>
      </c>
      <c r="K1630" s="4">
        <v>44101</v>
      </c>
      <c r="L1630" s="3">
        <f>IF(K1630&lt;&gt;0,K1630-J1630,"")</f>
        <v>38</v>
      </c>
      <c r="M1630" s="4">
        <v>44123</v>
      </c>
      <c r="N1630">
        <f>M1630-J1630</f>
        <v>60</v>
      </c>
      <c r="O1630">
        <v>0</v>
      </c>
      <c r="P1630" t="e">
        <f>VLOOKUP(F1630,#REF!,3,FALSE)</f>
        <v>#REF!</v>
      </c>
      <c r="Q1630">
        <f>IF(OR(ISNUMBER(SEARCH("高等数学",E1630)),ISNUMBER(SEARCH("数学分析",E1630)),ISNUMBER(SEARCH("微积分",E1630))),1,IF(OR(ISNUMBER(SEARCH("概率",E1630)),ISNUMBER(SEARCH("数理统计",E1630)),ISNUMBER(SEARCH("统计",E1630))),2,IF(ISNUMBER(SEARCH("代数",E1630)),3,IF(OR(ISNUMBER(SEARCH("运筹",E1630)),ISNUMBER(SEARCH("优化",E1630))),4,0))))</f>
        <v>0</v>
      </c>
      <c r="R1630" t="str">
        <f>IF(AND(Q1630&gt;0,O1630=1),Q1630&amp;"-"&amp;E1630,"")</f>
        <v/>
      </c>
      <c r="S1630" t="s">
        <v>43</v>
      </c>
      <c r="U1630">
        <v>1</v>
      </c>
      <c r="V1630" t="s">
        <v>28</v>
      </c>
      <c r="W1630">
        <v>4</v>
      </c>
      <c r="X1630">
        <v>0</v>
      </c>
      <c r="Y1630">
        <v>21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 t="e">
        <f>VLOOKUP(A1630,#REF!,4,FALSE)</f>
        <v>#REF!</v>
      </c>
      <c r="AW1630" t="e">
        <f>VLOOKUP(A1630,#REF!,5,FALSE)</f>
        <v>#REF!</v>
      </c>
      <c r="AX1630">
        <f>SUMIF(量化书目统计!A:A,H1630,量化书目统计!G:G)</f>
        <v>0</v>
      </c>
    </row>
    <row r="1631" spans="1:50" x14ac:dyDescent="0.3">
      <c r="A1631" t="s">
        <v>1911</v>
      </c>
      <c r="B1631" t="s">
        <v>556</v>
      </c>
      <c r="C1631" t="s">
        <v>257</v>
      </c>
      <c r="D1631">
        <v>5</v>
      </c>
      <c r="E1631" t="s">
        <v>1912</v>
      </c>
      <c r="F1631" s="1" t="s">
        <v>1913</v>
      </c>
      <c r="G1631" t="s">
        <v>1914</v>
      </c>
      <c r="H1631" t="e">
        <f>VLOOKUP(F1631,#REF!,2,FALSE)</f>
        <v>#REF!</v>
      </c>
      <c r="I1631" t="s">
        <v>175</v>
      </c>
      <c r="J1631" s="4">
        <v>44628</v>
      </c>
      <c r="K1631" s="4">
        <v>44868</v>
      </c>
      <c r="L1631" s="3">
        <f>IF(K1631&lt;&gt;0,K1631-J1631,"")</f>
        <v>240</v>
      </c>
      <c r="M1631" s="4">
        <v>44815</v>
      </c>
      <c r="N1631">
        <f>M1631-J1631</f>
        <v>187</v>
      </c>
      <c r="O1631">
        <v>0</v>
      </c>
      <c r="P1631" t="e">
        <f>VLOOKUP(F1631,#REF!,3,FALSE)</f>
        <v>#REF!</v>
      </c>
      <c r="Q1631">
        <f>IF(OR(ISNUMBER(SEARCH("高等数学",E1631)),ISNUMBER(SEARCH("数学分析",E1631)),ISNUMBER(SEARCH("微积分",E1631))),1,IF(OR(ISNUMBER(SEARCH("概率",E1631)),ISNUMBER(SEARCH("数理统计",E1631)),ISNUMBER(SEARCH("统计",E1631))),2,IF(ISNUMBER(SEARCH("代数",E1631)),3,IF(OR(ISNUMBER(SEARCH("运筹",E1631)),ISNUMBER(SEARCH("优化",E1631))),4,0))))</f>
        <v>0</v>
      </c>
      <c r="R1631" t="str">
        <f>IF(AND(Q1631&gt;0,O1631=1),Q1631&amp;"-"&amp;E1631,"")</f>
        <v/>
      </c>
      <c r="S1631" t="s">
        <v>99</v>
      </c>
      <c r="T1631">
        <v>4</v>
      </c>
      <c r="U1631">
        <v>1</v>
      </c>
      <c r="V1631" t="s">
        <v>43</v>
      </c>
      <c r="X1631">
        <v>64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e">
        <f>VLOOKUP(A1631,#REF!,4,FALSE)</f>
        <v>#REF!</v>
      </c>
      <c r="AW1631" t="e">
        <f>VLOOKUP(A1631,#REF!,5,FALSE)</f>
        <v>#REF!</v>
      </c>
      <c r="AX1631">
        <f>SUMIF(量化书目统计!A:A,H1631,量化书目统计!G:G)</f>
        <v>0</v>
      </c>
    </row>
    <row r="1632" spans="1:50" x14ac:dyDescent="0.3">
      <c r="A1632" t="s">
        <v>1915</v>
      </c>
      <c r="B1632" t="s">
        <v>556</v>
      </c>
      <c r="C1632" t="s">
        <v>257</v>
      </c>
      <c r="D1632">
        <v>5</v>
      </c>
      <c r="E1632" t="s">
        <v>258</v>
      </c>
      <c r="F1632" s="1" t="s">
        <v>259</v>
      </c>
      <c r="G1632" t="s">
        <v>260</v>
      </c>
      <c r="H1632" t="e">
        <f>VLOOKUP(F1632,#REF!,2,FALSE)</f>
        <v>#REF!</v>
      </c>
      <c r="I1632" t="s">
        <v>53</v>
      </c>
      <c r="J1632" s="4">
        <v>44087</v>
      </c>
      <c r="K1632" s="4">
        <v>44148</v>
      </c>
      <c r="L1632" s="3">
        <f>IF(K1632&lt;&gt;0,K1632-J1632,"")</f>
        <v>61</v>
      </c>
      <c r="M1632" s="4">
        <v>44147</v>
      </c>
      <c r="N1632">
        <f>M1632-J1632</f>
        <v>60</v>
      </c>
      <c r="O1632">
        <v>0</v>
      </c>
      <c r="P1632" t="e">
        <f>VLOOKUP(F1632,#REF!,3,FALSE)</f>
        <v>#REF!</v>
      </c>
      <c r="Q1632">
        <f>IF(OR(ISNUMBER(SEARCH("高等数学",E1632)),ISNUMBER(SEARCH("数学分析",E1632)),ISNUMBER(SEARCH("微积分",E1632))),1,IF(OR(ISNUMBER(SEARCH("概率",E1632)),ISNUMBER(SEARCH("数理统计",E1632)),ISNUMBER(SEARCH("统计",E1632))),2,IF(ISNUMBER(SEARCH("代数",E1632)),3,IF(OR(ISNUMBER(SEARCH("运筹",E1632)),ISNUMBER(SEARCH("优化",E1632))),4,0))))</f>
        <v>0</v>
      </c>
      <c r="R1632" t="str">
        <f>IF(AND(Q1632&gt;0,O1632=1),Q1632&amp;"-"&amp;E1632,"")</f>
        <v/>
      </c>
      <c r="S1632" t="s">
        <v>28</v>
      </c>
      <c r="T1632">
        <v>2</v>
      </c>
      <c r="U1632">
        <v>1</v>
      </c>
      <c r="V1632" t="s">
        <v>28</v>
      </c>
      <c r="W1632">
        <v>10</v>
      </c>
      <c r="X1632">
        <v>2</v>
      </c>
      <c r="Y1632">
        <v>4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e">
        <f>VLOOKUP(A1632,#REF!,4,FALSE)</f>
        <v>#REF!</v>
      </c>
      <c r="AW1632" t="e">
        <f>VLOOKUP(A1632,#REF!,5,FALSE)</f>
        <v>#REF!</v>
      </c>
      <c r="AX1632">
        <f>SUMIF(量化书目统计!A:A,H1632,量化书目统计!G:G)</f>
        <v>0</v>
      </c>
    </row>
    <row r="1633" spans="1:50" x14ac:dyDescent="0.3">
      <c r="A1633" t="s">
        <v>1919</v>
      </c>
      <c r="B1633" t="s">
        <v>556</v>
      </c>
      <c r="C1633" t="s">
        <v>34</v>
      </c>
      <c r="D1633">
        <v>5</v>
      </c>
      <c r="E1633" t="s">
        <v>1920</v>
      </c>
      <c r="F1633" s="1" t="s">
        <v>1921</v>
      </c>
      <c r="G1633" t="s">
        <v>1922</v>
      </c>
      <c r="H1633" t="e">
        <f>VLOOKUP(F1633,#REF!,2,FALSE)</f>
        <v>#REF!</v>
      </c>
      <c r="I1633" t="s">
        <v>65</v>
      </c>
      <c r="J1633" s="4">
        <v>44904</v>
      </c>
      <c r="K1633" s="4">
        <v>44904</v>
      </c>
      <c r="L1633" s="3">
        <f>IF(K1633&lt;&gt;0,K1633-J1633,"")</f>
        <v>0</v>
      </c>
      <c r="M1633" s="4">
        <v>44964</v>
      </c>
      <c r="N1633">
        <f>M1633-J1633</f>
        <v>60</v>
      </c>
      <c r="O1633">
        <v>0</v>
      </c>
      <c r="P1633" t="e">
        <f>VLOOKUP(F1633,#REF!,3,FALSE)</f>
        <v>#REF!</v>
      </c>
      <c r="Q1633">
        <f>IF(OR(ISNUMBER(SEARCH("高等数学",E1633)),ISNUMBER(SEARCH("数学分析",E1633)),ISNUMBER(SEARCH("微积分",E1633))),1,IF(OR(ISNUMBER(SEARCH("概率",E1633)),ISNUMBER(SEARCH("数理统计",E1633)),ISNUMBER(SEARCH("统计",E1633))),2,IF(ISNUMBER(SEARCH("代数",E1633)),3,IF(OR(ISNUMBER(SEARCH("运筹",E1633)),ISNUMBER(SEARCH("优化",E1633))),4,0))))</f>
        <v>0</v>
      </c>
      <c r="R1633" t="str">
        <f>IF(AND(Q1633&gt;0,O1633=1),Q1633&amp;"-"&amp;E1633,"")</f>
        <v/>
      </c>
      <c r="S1633" t="s">
        <v>43</v>
      </c>
      <c r="U1633">
        <v>1</v>
      </c>
      <c r="V1633" t="s">
        <v>43</v>
      </c>
      <c r="X1633">
        <v>80</v>
      </c>
      <c r="Y1633">
        <v>11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e">
        <f>VLOOKUP(A1633,#REF!,4,FALSE)</f>
        <v>#REF!</v>
      </c>
      <c r="AW1633" t="e">
        <f>VLOOKUP(A1633,#REF!,5,FALSE)</f>
        <v>#REF!</v>
      </c>
      <c r="AX1633">
        <f>SUMIF(量化书目统计!A:A,H1633,量化书目统计!G:G)</f>
        <v>0</v>
      </c>
    </row>
    <row r="1634" spans="1:50" x14ac:dyDescent="0.3">
      <c r="A1634" t="s">
        <v>1923</v>
      </c>
      <c r="B1634" t="s">
        <v>556</v>
      </c>
      <c r="C1634" t="s">
        <v>34</v>
      </c>
      <c r="D1634">
        <v>5</v>
      </c>
      <c r="E1634" t="s">
        <v>869</v>
      </c>
      <c r="F1634" s="1" t="s">
        <v>870</v>
      </c>
      <c r="G1634" t="s">
        <v>871</v>
      </c>
      <c r="H1634" t="e">
        <f>VLOOKUP(F1634,#REF!,2,FALSE)</f>
        <v>#REF!</v>
      </c>
      <c r="I1634" t="s">
        <v>32</v>
      </c>
      <c r="J1634" s="4">
        <v>44155</v>
      </c>
      <c r="K1634" s="4">
        <v>44193</v>
      </c>
      <c r="L1634" s="3">
        <f>IF(K1634&lt;&gt;0,K1634-J1634,"")</f>
        <v>38</v>
      </c>
      <c r="M1634" s="4">
        <v>44200</v>
      </c>
      <c r="N1634">
        <f>M1634-J1634</f>
        <v>45</v>
      </c>
      <c r="O1634">
        <v>0</v>
      </c>
      <c r="P1634" t="e">
        <f>VLOOKUP(F1634,#REF!,3,FALSE)</f>
        <v>#REF!</v>
      </c>
      <c r="Q1634">
        <f>IF(OR(ISNUMBER(SEARCH("高等数学",E1634)),ISNUMBER(SEARCH("数学分析",E1634)),ISNUMBER(SEARCH("微积分",E1634))),1,IF(OR(ISNUMBER(SEARCH("概率",E1634)),ISNUMBER(SEARCH("数理统计",E1634)),ISNUMBER(SEARCH("统计",E1634))),2,IF(ISNUMBER(SEARCH("代数",E1634)),3,IF(OR(ISNUMBER(SEARCH("运筹",E1634)),ISNUMBER(SEARCH("优化",E1634))),4,0))))</f>
        <v>0</v>
      </c>
      <c r="R1634" t="str">
        <f>IF(AND(Q1634&gt;0,O1634=1),Q1634&amp;"-"&amp;E1634,"")</f>
        <v/>
      </c>
      <c r="S1634" t="s">
        <v>28</v>
      </c>
      <c r="T1634">
        <v>11</v>
      </c>
      <c r="U1634">
        <v>1</v>
      </c>
      <c r="V1634" t="s">
        <v>28</v>
      </c>
      <c r="W1634">
        <v>17</v>
      </c>
      <c r="X1634">
        <v>11</v>
      </c>
      <c r="Y1634">
        <v>11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e">
        <f>VLOOKUP(A1634,#REF!,4,FALSE)</f>
        <v>#REF!</v>
      </c>
      <c r="AW1634" t="e">
        <f>VLOOKUP(A1634,#REF!,5,FALSE)</f>
        <v>#REF!</v>
      </c>
      <c r="AX1634">
        <f>SUMIF(量化书目统计!A:A,H1634,量化书目统计!G:G)</f>
        <v>0</v>
      </c>
    </row>
    <row r="1635" spans="1:50" x14ac:dyDescent="0.3">
      <c r="A1635" t="s">
        <v>1924</v>
      </c>
      <c r="B1635" t="s">
        <v>556</v>
      </c>
      <c r="C1635" t="s">
        <v>34</v>
      </c>
      <c r="D1635">
        <v>5</v>
      </c>
      <c r="E1635" t="s">
        <v>1925</v>
      </c>
      <c r="F1635" s="1" t="s">
        <v>1926</v>
      </c>
      <c r="G1635" t="s">
        <v>1927</v>
      </c>
      <c r="H1635" t="e">
        <f>VLOOKUP(F1635,#REF!,2,FALSE)</f>
        <v>#REF!</v>
      </c>
      <c r="I1635" t="s">
        <v>32</v>
      </c>
      <c r="J1635" s="4">
        <v>44140</v>
      </c>
      <c r="K1635" s="4">
        <v>44175</v>
      </c>
      <c r="L1635" s="3">
        <f>IF(K1635&lt;&gt;0,K1635-J1635,"")</f>
        <v>35</v>
      </c>
      <c r="M1635" s="4">
        <v>44174</v>
      </c>
      <c r="N1635">
        <f>M1635-J1635</f>
        <v>34</v>
      </c>
      <c r="O1635">
        <v>0</v>
      </c>
      <c r="P1635" t="e">
        <f>VLOOKUP(F1635,#REF!,3,FALSE)</f>
        <v>#REF!</v>
      </c>
      <c r="Q1635">
        <f>IF(OR(ISNUMBER(SEARCH("高等数学",E1635)),ISNUMBER(SEARCH("数学分析",E1635)),ISNUMBER(SEARCH("微积分",E1635))),1,IF(OR(ISNUMBER(SEARCH("概率",E1635)),ISNUMBER(SEARCH("数理统计",E1635)),ISNUMBER(SEARCH("统计",E1635))),2,IF(ISNUMBER(SEARCH("代数",E1635)),3,IF(OR(ISNUMBER(SEARCH("运筹",E1635)),ISNUMBER(SEARCH("优化",E1635))),4,0))))</f>
        <v>0</v>
      </c>
      <c r="R1635" t="str">
        <f>IF(AND(Q1635&gt;0,O1635=1),Q1635&amp;"-"&amp;E1635,"")</f>
        <v/>
      </c>
      <c r="S1635" t="s">
        <v>28</v>
      </c>
      <c r="T1635">
        <v>9</v>
      </c>
      <c r="U1635">
        <v>1</v>
      </c>
      <c r="V1635" t="s">
        <v>28</v>
      </c>
      <c r="W1635">
        <v>14</v>
      </c>
      <c r="X1635">
        <v>9</v>
      </c>
      <c r="Y1635">
        <v>10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e">
        <f>VLOOKUP(A1635,#REF!,4,FALSE)</f>
        <v>#REF!</v>
      </c>
      <c r="AW1635" t="e">
        <f>VLOOKUP(A1635,#REF!,5,FALSE)</f>
        <v>#REF!</v>
      </c>
      <c r="AX1635">
        <f>SUMIF(量化书目统计!A:A,H1635,量化书目统计!G:G)</f>
        <v>0</v>
      </c>
    </row>
    <row r="1636" spans="1:50" x14ac:dyDescent="0.3">
      <c r="A1636" t="s">
        <v>1934</v>
      </c>
      <c r="B1636" t="s">
        <v>556</v>
      </c>
      <c r="C1636" t="s">
        <v>34</v>
      </c>
      <c r="D1636">
        <v>5</v>
      </c>
      <c r="E1636" t="s">
        <v>1935</v>
      </c>
      <c r="F1636" s="1" t="s">
        <v>1936</v>
      </c>
      <c r="G1636" t="s">
        <v>1937</v>
      </c>
      <c r="H1636" t="e">
        <f>VLOOKUP(F1636,#REF!,2,FALSE)</f>
        <v>#REF!</v>
      </c>
      <c r="I1636" t="s">
        <v>1938</v>
      </c>
      <c r="J1636" s="4">
        <v>44796</v>
      </c>
      <c r="K1636" s="4">
        <v>44797</v>
      </c>
      <c r="L1636" s="3">
        <f>IF(K1636&lt;&gt;0,K1636-J1636,"")</f>
        <v>1</v>
      </c>
      <c r="M1636" s="4">
        <v>44858</v>
      </c>
      <c r="N1636">
        <f>M1636-J1636</f>
        <v>62</v>
      </c>
      <c r="O1636">
        <v>0</v>
      </c>
      <c r="P1636" t="e">
        <f>VLOOKUP(F1636,#REF!,3,FALSE)</f>
        <v>#REF!</v>
      </c>
      <c r="Q1636">
        <f>IF(OR(ISNUMBER(SEARCH("高等数学",E1636)),ISNUMBER(SEARCH("数学分析",E1636)),ISNUMBER(SEARCH("微积分",E1636))),1,IF(OR(ISNUMBER(SEARCH("概率",E1636)),ISNUMBER(SEARCH("数理统计",E1636)),ISNUMBER(SEARCH("统计",E1636))),2,IF(ISNUMBER(SEARCH("代数",E1636)),3,IF(OR(ISNUMBER(SEARCH("运筹",E1636)),ISNUMBER(SEARCH("优化",E1636))),4,0))))</f>
        <v>0</v>
      </c>
      <c r="R1636" t="str">
        <f>IF(AND(Q1636&gt;0,O1636=1),Q1636&amp;"-"&amp;E1636,"")</f>
        <v/>
      </c>
      <c r="S1636" t="s">
        <v>43</v>
      </c>
      <c r="U1636">
        <v>1</v>
      </c>
      <c r="V1636" t="s">
        <v>43</v>
      </c>
      <c r="X1636">
        <v>80</v>
      </c>
      <c r="Y1636">
        <v>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e">
        <f>VLOOKUP(A1636,#REF!,4,FALSE)</f>
        <v>#REF!</v>
      </c>
      <c r="AW1636" t="e">
        <f>VLOOKUP(A1636,#REF!,5,FALSE)</f>
        <v>#REF!</v>
      </c>
      <c r="AX1636">
        <f>SUMIF(量化书目统计!A:A,H1636,量化书目统计!G:G)</f>
        <v>0</v>
      </c>
    </row>
    <row r="1637" spans="1:50" x14ac:dyDescent="0.3">
      <c r="A1637" t="s">
        <v>1939</v>
      </c>
      <c r="B1637" t="s">
        <v>556</v>
      </c>
      <c r="C1637" t="s">
        <v>34</v>
      </c>
      <c r="D1637">
        <v>5</v>
      </c>
      <c r="E1637" t="s">
        <v>248</v>
      </c>
      <c r="F1637" s="1" t="s">
        <v>249</v>
      </c>
      <c r="G1637" t="s">
        <v>250</v>
      </c>
      <c r="H1637" t="e">
        <f>VLOOKUP(F1637,#REF!,2,FALSE)</f>
        <v>#REF!</v>
      </c>
      <c r="I1637" t="s">
        <v>158</v>
      </c>
      <c r="J1637" s="4">
        <v>44462</v>
      </c>
      <c r="K1637" s="4">
        <v>44580</v>
      </c>
      <c r="L1637" s="3">
        <f>IF(K1637&lt;&gt;0,K1637-J1637,"")</f>
        <v>118</v>
      </c>
      <c r="M1637" s="4">
        <v>44522</v>
      </c>
      <c r="N1637">
        <f>M1637-J1637</f>
        <v>60</v>
      </c>
      <c r="O1637">
        <v>0</v>
      </c>
      <c r="P1637" t="e">
        <f>VLOOKUP(F1637,#REF!,3,FALSE)</f>
        <v>#REF!</v>
      </c>
      <c r="Q1637">
        <f>IF(OR(ISNUMBER(SEARCH("高等数学",E1637)),ISNUMBER(SEARCH("数学分析",E1637)),ISNUMBER(SEARCH("微积分",E1637))),1,IF(OR(ISNUMBER(SEARCH("概率",E1637)),ISNUMBER(SEARCH("数理统计",E1637)),ISNUMBER(SEARCH("统计",E1637))),2,IF(ISNUMBER(SEARCH("代数",E1637)),3,IF(OR(ISNUMBER(SEARCH("运筹",E1637)),ISNUMBER(SEARCH("优化",E1637))),4,0))))</f>
        <v>0</v>
      </c>
      <c r="R1637" t="str">
        <f>IF(AND(Q1637&gt;0,O1637=1),Q1637&amp;"-"&amp;E1637,"")</f>
        <v/>
      </c>
      <c r="S1637" t="s">
        <v>38</v>
      </c>
      <c r="T1637">
        <v>3</v>
      </c>
      <c r="U1637">
        <v>1</v>
      </c>
      <c r="V1637" t="s">
        <v>43</v>
      </c>
      <c r="X1637">
        <v>43</v>
      </c>
      <c r="Y1637">
        <v>4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e">
        <f>VLOOKUP(A1637,#REF!,4,FALSE)</f>
        <v>#REF!</v>
      </c>
      <c r="AW1637" t="e">
        <f>VLOOKUP(A1637,#REF!,5,FALSE)</f>
        <v>#REF!</v>
      </c>
      <c r="AX1637">
        <f>SUMIF(量化书目统计!A:A,H1637,量化书目统计!G:G)</f>
        <v>0</v>
      </c>
    </row>
    <row r="1638" spans="1:50" x14ac:dyDescent="0.3">
      <c r="A1638" t="s">
        <v>1940</v>
      </c>
      <c r="B1638" t="s">
        <v>556</v>
      </c>
      <c r="C1638" t="s">
        <v>144</v>
      </c>
      <c r="D1638">
        <v>5</v>
      </c>
      <c r="E1638" t="s">
        <v>723</v>
      </c>
      <c r="F1638" s="1" t="s">
        <v>724</v>
      </c>
      <c r="G1638" t="s">
        <v>725</v>
      </c>
      <c r="H1638" t="e">
        <f>VLOOKUP(F1638,#REF!,2,FALSE)</f>
        <v>#REF!</v>
      </c>
      <c r="I1638" t="s">
        <v>42</v>
      </c>
      <c r="J1638" s="4">
        <v>44183</v>
      </c>
      <c r="K1638" s="4">
        <v>44259</v>
      </c>
      <c r="L1638" s="3">
        <f>IF(K1638&lt;&gt;0,K1638-J1638,"")</f>
        <v>76</v>
      </c>
      <c r="M1638" s="4">
        <v>44260</v>
      </c>
      <c r="N1638">
        <f>M1638-J1638</f>
        <v>77</v>
      </c>
      <c r="O1638">
        <v>0</v>
      </c>
      <c r="P1638" t="e">
        <f>VLOOKUP(F1638,#REF!,3,FALSE)</f>
        <v>#REF!</v>
      </c>
      <c r="Q1638">
        <f>IF(OR(ISNUMBER(SEARCH("高等数学",E1638)),ISNUMBER(SEARCH("数学分析",E1638)),ISNUMBER(SEARCH("微积分",E1638))),1,IF(OR(ISNUMBER(SEARCH("概率",E1638)),ISNUMBER(SEARCH("数理统计",E1638)),ISNUMBER(SEARCH("统计",E1638))),2,IF(ISNUMBER(SEARCH("代数",E1638)),3,IF(OR(ISNUMBER(SEARCH("运筹",E1638)),ISNUMBER(SEARCH("优化",E1638))),4,0))))</f>
        <v>0</v>
      </c>
      <c r="R1638" t="str">
        <f>IF(AND(Q1638&gt;0,O1638=1),Q1638&amp;"-"&amp;E1638,"")</f>
        <v/>
      </c>
      <c r="S1638" t="s">
        <v>28</v>
      </c>
      <c r="T1638">
        <v>15</v>
      </c>
      <c r="U1638">
        <v>1</v>
      </c>
      <c r="V1638" t="s">
        <v>80</v>
      </c>
      <c r="W1638">
        <v>1</v>
      </c>
      <c r="X1638">
        <v>15</v>
      </c>
      <c r="Y1638">
        <v>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e">
        <f>VLOOKUP(A1638,#REF!,4,FALSE)</f>
        <v>#REF!</v>
      </c>
      <c r="AW1638" t="e">
        <f>VLOOKUP(A1638,#REF!,5,FALSE)</f>
        <v>#REF!</v>
      </c>
      <c r="AX1638">
        <f>SUMIF(量化书目统计!A:A,H1638,量化书目统计!G:G)</f>
        <v>0</v>
      </c>
    </row>
    <row r="1639" spans="1:50" x14ac:dyDescent="0.3">
      <c r="A1639" t="s">
        <v>1941</v>
      </c>
      <c r="B1639" t="s">
        <v>556</v>
      </c>
      <c r="C1639" t="s">
        <v>144</v>
      </c>
      <c r="D1639">
        <v>5</v>
      </c>
      <c r="E1639" t="s">
        <v>1500</v>
      </c>
      <c r="F1639" s="1" t="s">
        <v>1501</v>
      </c>
      <c r="G1639" t="s">
        <v>1502</v>
      </c>
      <c r="H1639" t="e">
        <f>VLOOKUP(F1639,#REF!,2,FALSE)</f>
        <v>#REF!</v>
      </c>
      <c r="I1639" t="s">
        <v>158</v>
      </c>
      <c r="J1639" s="4">
        <v>44358</v>
      </c>
      <c r="K1639" s="4">
        <v>44387</v>
      </c>
      <c r="L1639" s="3">
        <f>IF(K1639&lt;&gt;0,K1639-J1639,"")</f>
        <v>29</v>
      </c>
      <c r="M1639" s="4">
        <v>44446</v>
      </c>
      <c r="N1639">
        <f>M1639-J1639</f>
        <v>88</v>
      </c>
      <c r="O1639">
        <v>0</v>
      </c>
      <c r="P1639" t="e">
        <f>VLOOKUP(F1639,#REF!,3,FALSE)</f>
        <v>#REF!</v>
      </c>
      <c r="Q1639">
        <f>IF(OR(ISNUMBER(SEARCH("高等数学",E1639)),ISNUMBER(SEARCH("数学分析",E1639)),ISNUMBER(SEARCH("微积分",E1639))),1,IF(OR(ISNUMBER(SEARCH("概率",E1639)),ISNUMBER(SEARCH("数理统计",E1639)),ISNUMBER(SEARCH("统计",E1639))),2,IF(ISNUMBER(SEARCH("代数",E1639)),3,IF(OR(ISNUMBER(SEARCH("运筹",E1639)),ISNUMBER(SEARCH("优化",E1639))),4,0))))</f>
        <v>0</v>
      </c>
      <c r="R1639" t="str">
        <f>IF(AND(Q1639&gt;0,O1639=1),Q1639&amp;"-"&amp;E1639,"")</f>
        <v/>
      </c>
      <c r="S1639" t="s">
        <v>80</v>
      </c>
      <c r="T1639">
        <v>15</v>
      </c>
      <c r="U1639">
        <v>1</v>
      </c>
      <c r="V1639" t="s">
        <v>80</v>
      </c>
      <c r="W1639">
        <v>18</v>
      </c>
      <c r="X1639">
        <v>35</v>
      </c>
      <c r="Y1639">
        <v>4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e">
        <f>VLOOKUP(A1639,#REF!,4,FALSE)</f>
        <v>#REF!</v>
      </c>
      <c r="AW1639" t="e">
        <f>VLOOKUP(A1639,#REF!,5,FALSE)</f>
        <v>#REF!</v>
      </c>
      <c r="AX1639">
        <f>SUMIF(量化书目统计!A:A,H1639,量化书目统计!G:G)</f>
        <v>0</v>
      </c>
    </row>
    <row r="1640" spans="1:50" x14ac:dyDescent="0.3">
      <c r="A1640" t="s">
        <v>1942</v>
      </c>
      <c r="B1640" t="s">
        <v>556</v>
      </c>
      <c r="C1640" t="s">
        <v>144</v>
      </c>
      <c r="D1640">
        <v>5</v>
      </c>
      <c r="E1640" t="s">
        <v>1044</v>
      </c>
      <c r="F1640" s="1" t="s">
        <v>1045</v>
      </c>
      <c r="G1640" t="s">
        <v>1046</v>
      </c>
      <c r="H1640" t="e">
        <f>VLOOKUP(F1640,#REF!,2,FALSE)</f>
        <v>#REF!</v>
      </c>
      <c r="I1640" t="s">
        <v>65</v>
      </c>
      <c r="J1640" s="4">
        <v>44095</v>
      </c>
      <c r="K1640" s="4">
        <v>44118</v>
      </c>
      <c r="L1640" s="3">
        <f>IF(K1640&lt;&gt;0,K1640-J1640,"")</f>
        <v>23</v>
      </c>
      <c r="M1640" s="4">
        <v>44155</v>
      </c>
      <c r="N1640">
        <f>M1640-J1640</f>
        <v>60</v>
      </c>
      <c r="O1640">
        <v>0</v>
      </c>
      <c r="P1640" t="e">
        <f>VLOOKUP(F1640,#REF!,3,FALSE)</f>
        <v>#REF!</v>
      </c>
      <c r="Q1640">
        <f>IF(OR(ISNUMBER(SEARCH("高等数学",E1640)),ISNUMBER(SEARCH("数学分析",E1640)),ISNUMBER(SEARCH("微积分",E1640))),1,IF(OR(ISNUMBER(SEARCH("概率",E1640)),ISNUMBER(SEARCH("数理统计",E1640)),ISNUMBER(SEARCH("统计",E1640))),2,IF(ISNUMBER(SEARCH("代数",E1640)),3,IF(OR(ISNUMBER(SEARCH("运筹",E1640)),ISNUMBER(SEARCH("优化",E1640))),4,0))))</f>
        <v>0</v>
      </c>
      <c r="R1640" t="str">
        <f>IF(AND(Q1640&gt;0,O1640=1),Q1640&amp;"-"&amp;E1640,"")</f>
        <v/>
      </c>
      <c r="S1640" t="s">
        <v>28</v>
      </c>
      <c r="T1640">
        <v>3</v>
      </c>
      <c r="U1640">
        <v>1</v>
      </c>
      <c r="V1640" t="s">
        <v>28</v>
      </c>
      <c r="W1640">
        <v>6</v>
      </c>
      <c r="X1640">
        <v>3</v>
      </c>
      <c r="Y1640">
        <v>11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e">
        <f>VLOOKUP(A1640,#REF!,4,FALSE)</f>
        <v>#REF!</v>
      </c>
      <c r="AW1640" t="e">
        <f>VLOOKUP(A1640,#REF!,5,FALSE)</f>
        <v>#REF!</v>
      </c>
      <c r="AX1640">
        <f>SUMIF(量化书目统计!A:A,H1640,量化书目统计!G:G)</f>
        <v>0</v>
      </c>
    </row>
    <row r="1641" spans="1:50" x14ac:dyDescent="0.3">
      <c r="A1641" t="s">
        <v>294</v>
      </c>
      <c r="B1641" t="s">
        <v>22</v>
      </c>
      <c r="C1641" t="s">
        <v>195</v>
      </c>
      <c r="D1641">
        <v>10</v>
      </c>
      <c r="E1641" t="s">
        <v>295</v>
      </c>
      <c r="F1641" s="1" t="s">
        <v>296</v>
      </c>
      <c r="G1641" t="s">
        <v>297</v>
      </c>
      <c r="H1641" t="e">
        <f>VLOOKUP(F1641,#REF!,2,FALSE)</f>
        <v>#REF!</v>
      </c>
      <c r="I1641" t="s">
        <v>32</v>
      </c>
      <c r="J1641" s="4">
        <v>44873</v>
      </c>
      <c r="K1641" s="4">
        <v>44973</v>
      </c>
      <c r="L1641" s="3">
        <f>IF(K1641&lt;&gt;0,K1641-J1641,"")</f>
        <v>100</v>
      </c>
      <c r="M1641" s="4">
        <v>44985</v>
      </c>
      <c r="N1641">
        <f>M1641-J1641</f>
        <v>112</v>
      </c>
      <c r="O1641">
        <v>0</v>
      </c>
      <c r="P1641" t="e">
        <f>VLOOKUP(F1641,#REF!,3,FALSE)</f>
        <v>#REF!</v>
      </c>
      <c r="Q1641">
        <f>IF(OR(ISNUMBER(SEARCH("高等数学",E1641)),ISNUMBER(SEARCH("数学分析",E1641)),ISNUMBER(SEARCH("微积分",E1641))),1,IF(OR(ISNUMBER(SEARCH("概率",E1641)),ISNUMBER(SEARCH("数理统计",E1641)),ISNUMBER(SEARCH("统计",E1641))),2,IF(ISNUMBER(SEARCH("代数",E1641)),3,IF(OR(ISNUMBER(SEARCH("运筹",E1641)),ISNUMBER(SEARCH("优化",E1641))),4,0))))</f>
        <v>0</v>
      </c>
      <c r="R1641" t="str">
        <f>IF(AND(Q1641&gt;0,O1641=1),Q1641&amp;"-"&amp;E1641,"")</f>
        <v/>
      </c>
      <c r="S1641" t="s">
        <v>43</v>
      </c>
      <c r="U1641">
        <v>1</v>
      </c>
      <c r="V1641" t="s">
        <v>43</v>
      </c>
      <c r="X1641">
        <v>80</v>
      </c>
      <c r="Y1641">
        <v>20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 t="e">
        <f>VLOOKUP(A1641,#REF!,4,FALSE)</f>
        <v>#REF!</v>
      </c>
      <c r="AW1641" t="e">
        <f>VLOOKUP(A1641,#REF!,5,FALSE)</f>
        <v>#REF!</v>
      </c>
      <c r="AX1641">
        <f>SUMIF(量化书目统计!A:A,H1641,量化书目统计!G:G)</f>
        <v>0</v>
      </c>
    </row>
    <row r="1642" spans="1:50" x14ac:dyDescent="0.3">
      <c r="A1642" t="s">
        <v>1943</v>
      </c>
      <c r="B1642" t="s">
        <v>556</v>
      </c>
      <c r="C1642" t="s">
        <v>144</v>
      </c>
      <c r="D1642">
        <v>5</v>
      </c>
      <c r="E1642" t="s">
        <v>1944</v>
      </c>
      <c r="F1642" s="1" t="s">
        <v>1945</v>
      </c>
      <c r="G1642" t="s">
        <v>1946</v>
      </c>
      <c r="H1642" t="e">
        <f>VLOOKUP(F1642,#REF!,2,FALSE)</f>
        <v>#REF!</v>
      </c>
      <c r="I1642" t="s">
        <v>42</v>
      </c>
      <c r="J1642" s="4">
        <v>44166</v>
      </c>
      <c r="K1642" s="4">
        <v>44181</v>
      </c>
      <c r="L1642" s="3">
        <f>IF(K1642&lt;&gt;0,K1642-J1642,"")</f>
        <v>15</v>
      </c>
      <c r="M1642" s="4">
        <v>44228</v>
      </c>
      <c r="N1642">
        <f>M1642-J1642</f>
        <v>62</v>
      </c>
      <c r="O1642">
        <v>0</v>
      </c>
      <c r="P1642" t="e">
        <f>VLOOKUP(F1642,#REF!,3,FALSE)</f>
        <v>#REF!</v>
      </c>
      <c r="Q1642">
        <f>IF(OR(ISNUMBER(SEARCH("高等数学",E1642)),ISNUMBER(SEARCH("数学分析",E1642)),ISNUMBER(SEARCH("微积分",E1642))),1,IF(OR(ISNUMBER(SEARCH("概率",E1642)),ISNUMBER(SEARCH("数理统计",E1642)),ISNUMBER(SEARCH("统计",E1642))),2,IF(ISNUMBER(SEARCH("代数",E1642)),3,IF(OR(ISNUMBER(SEARCH("运筹",E1642)),ISNUMBER(SEARCH("优化",E1642))),4,0))))</f>
        <v>0</v>
      </c>
      <c r="R1642" t="str">
        <f>IF(AND(Q1642&gt;0,O1642=1),Q1642&amp;"-"&amp;E1642,"")</f>
        <v/>
      </c>
      <c r="S1642" t="s">
        <v>28</v>
      </c>
      <c r="T1642">
        <v>13</v>
      </c>
      <c r="U1642">
        <v>1</v>
      </c>
      <c r="V1642" t="s">
        <v>28</v>
      </c>
      <c r="W1642">
        <v>15</v>
      </c>
      <c r="X1642">
        <v>13</v>
      </c>
      <c r="Y1642">
        <v>4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e">
        <f>VLOOKUP(A1642,#REF!,4,FALSE)</f>
        <v>#REF!</v>
      </c>
      <c r="AW1642" t="e">
        <f>VLOOKUP(A1642,#REF!,5,FALSE)</f>
        <v>#REF!</v>
      </c>
      <c r="AX1642">
        <f>SUMIF(量化书目统计!A:A,H1642,量化书目统计!G:G)</f>
        <v>0</v>
      </c>
    </row>
    <row r="1643" spans="1:50" x14ac:dyDescent="0.3">
      <c r="A1643" t="s">
        <v>1947</v>
      </c>
      <c r="B1643" t="s">
        <v>556</v>
      </c>
      <c r="C1643" t="s">
        <v>144</v>
      </c>
      <c r="D1643">
        <v>5</v>
      </c>
      <c r="E1643" t="s">
        <v>24</v>
      </c>
      <c r="F1643" s="1" t="s">
        <v>25</v>
      </c>
      <c r="G1643" t="s">
        <v>26</v>
      </c>
      <c r="H1643" t="e">
        <f>VLOOKUP(F1643,#REF!,2,FALSE)</f>
        <v>#REF!</v>
      </c>
      <c r="I1643" t="s">
        <v>27</v>
      </c>
      <c r="J1643" s="4">
        <v>44281</v>
      </c>
      <c r="K1643" s="4">
        <v>44326</v>
      </c>
      <c r="L1643" s="3">
        <f>IF(K1643&lt;&gt;0,K1643-J1643,"")</f>
        <v>45</v>
      </c>
      <c r="M1643" s="4">
        <v>44341</v>
      </c>
      <c r="N1643">
        <f>M1643-J1643</f>
        <v>60</v>
      </c>
      <c r="O1643">
        <v>0</v>
      </c>
      <c r="P1643" t="e">
        <f>VLOOKUP(F1643,#REF!,3,FALSE)</f>
        <v>#REF!</v>
      </c>
      <c r="Q1643">
        <f>IF(OR(ISNUMBER(SEARCH("高等数学",E1643)),ISNUMBER(SEARCH("数学分析",E1643)),ISNUMBER(SEARCH("微积分",E1643))),1,IF(OR(ISNUMBER(SEARCH("概率",E1643)),ISNUMBER(SEARCH("数理统计",E1643)),ISNUMBER(SEARCH("统计",E1643))),2,IF(ISNUMBER(SEARCH("代数",E1643)),3,IF(OR(ISNUMBER(SEARCH("运筹",E1643)),ISNUMBER(SEARCH("优化",E1643))),4,0))))</f>
        <v>0</v>
      </c>
      <c r="R1643" t="str">
        <f>IF(AND(Q1643&gt;0,O1643=1),Q1643&amp;"-"&amp;E1643,"")</f>
        <v/>
      </c>
      <c r="S1643" t="s">
        <v>80</v>
      </c>
      <c r="T1643">
        <v>4</v>
      </c>
      <c r="U1643">
        <v>1</v>
      </c>
      <c r="V1643" t="s">
        <v>80</v>
      </c>
      <c r="W1643">
        <v>11</v>
      </c>
      <c r="X1643">
        <v>24</v>
      </c>
      <c r="Y1643">
        <v>4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e">
        <f>VLOOKUP(A1643,#REF!,4,FALSE)</f>
        <v>#REF!</v>
      </c>
      <c r="AW1643" t="e">
        <f>VLOOKUP(A1643,#REF!,5,FALSE)</f>
        <v>#REF!</v>
      </c>
      <c r="AX1643">
        <f>SUMIF(量化书目统计!A:A,H1643,量化书目统计!G:G)</f>
        <v>0</v>
      </c>
    </row>
    <row r="1644" spans="1:50" x14ac:dyDescent="0.3">
      <c r="A1644" t="s">
        <v>1948</v>
      </c>
      <c r="B1644" t="s">
        <v>556</v>
      </c>
      <c r="C1644" t="s">
        <v>144</v>
      </c>
      <c r="D1644">
        <v>5</v>
      </c>
      <c r="E1644" t="s">
        <v>1949</v>
      </c>
      <c r="F1644" s="1" t="s">
        <v>1950</v>
      </c>
      <c r="G1644" t="s">
        <v>1951</v>
      </c>
      <c r="H1644" t="e">
        <f>VLOOKUP(F1644,#REF!,2,FALSE)</f>
        <v>#REF!</v>
      </c>
      <c r="I1644" t="s">
        <v>158</v>
      </c>
      <c r="J1644" s="4">
        <v>44207</v>
      </c>
      <c r="K1644" s="4">
        <v>44364</v>
      </c>
      <c r="L1644" s="3">
        <f>IF(K1644&lt;&gt;0,K1644-J1644,"")</f>
        <v>157</v>
      </c>
      <c r="M1644" s="4">
        <v>44376</v>
      </c>
      <c r="N1644">
        <f>M1644-J1644</f>
        <v>169</v>
      </c>
      <c r="O1644">
        <v>0</v>
      </c>
      <c r="P1644" t="e">
        <f>VLOOKUP(F1644,#REF!,3,FALSE)</f>
        <v>#REF!</v>
      </c>
      <c r="Q1644">
        <f>IF(OR(ISNUMBER(SEARCH("高等数学",E1644)),ISNUMBER(SEARCH("数学分析",E1644)),ISNUMBER(SEARCH("微积分",E1644))),1,IF(OR(ISNUMBER(SEARCH("概率",E1644)),ISNUMBER(SEARCH("数理统计",E1644)),ISNUMBER(SEARCH("统计",E1644))),2,IF(ISNUMBER(SEARCH("代数",E1644)),3,IF(OR(ISNUMBER(SEARCH("运筹",E1644)),ISNUMBER(SEARCH("优化",E1644))),4,0))))</f>
        <v>0</v>
      </c>
      <c r="R1644" t="str">
        <f>IF(AND(Q1644&gt;0,O1644=1),Q1644&amp;"-"&amp;E1644,"")</f>
        <v/>
      </c>
      <c r="S1644" t="s">
        <v>28</v>
      </c>
      <c r="T1644">
        <f>X1644</f>
        <v>19</v>
      </c>
      <c r="U1644">
        <v>1</v>
      </c>
      <c r="V1644" t="s">
        <v>80</v>
      </c>
      <c r="W1644">
        <v>16</v>
      </c>
      <c r="X1644">
        <v>19</v>
      </c>
      <c r="Y1644">
        <v>14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e">
        <f>VLOOKUP(A1644,#REF!,4,FALSE)</f>
        <v>#REF!</v>
      </c>
      <c r="AW1644" t="e">
        <f>VLOOKUP(A1644,#REF!,5,FALSE)</f>
        <v>#REF!</v>
      </c>
      <c r="AX1644">
        <f>SUMIF(量化书目统计!A:A,H1644,量化书目统计!G:G)</f>
        <v>0</v>
      </c>
    </row>
    <row r="1645" spans="1:50" x14ac:dyDescent="0.3">
      <c r="A1645" t="s">
        <v>1952</v>
      </c>
      <c r="B1645" t="s">
        <v>556</v>
      </c>
      <c r="C1645" t="s">
        <v>185</v>
      </c>
      <c r="D1645">
        <v>5</v>
      </c>
      <c r="E1645" t="s">
        <v>1044</v>
      </c>
      <c r="F1645" s="1" t="s">
        <v>1045</v>
      </c>
      <c r="G1645" t="s">
        <v>1046</v>
      </c>
      <c r="H1645" t="e">
        <f>VLOOKUP(F1645,#REF!,2,FALSE)</f>
        <v>#REF!</v>
      </c>
      <c r="I1645" t="s">
        <v>65</v>
      </c>
      <c r="J1645" s="4">
        <v>44160</v>
      </c>
      <c r="K1645" s="4">
        <v>44187</v>
      </c>
      <c r="L1645" s="3">
        <f>IF(K1645&lt;&gt;0,K1645-J1645,"")</f>
        <v>27</v>
      </c>
      <c r="M1645" s="4">
        <v>44221</v>
      </c>
      <c r="N1645">
        <f>M1645-J1645</f>
        <v>61</v>
      </c>
      <c r="O1645">
        <v>0</v>
      </c>
      <c r="P1645" t="e">
        <f>VLOOKUP(F1645,#REF!,3,FALSE)</f>
        <v>#REF!</v>
      </c>
      <c r="Q1645">
        <f>IF(OR(ISNUMBER(SEARCH("高等数学",E1645)),ISNUMBER(SEARCH("数学分析",E1645)),ISNUMBER(SEARCH("微积分",E1645))),1,IF(OR(ISNUMBER(SEARCH("概率",E1645)),ISNUMBER(SEARCH("数理统计",E1645)),ISNUMBER(SEARCH("统计",E1645))),2,IF(ISNUMBER(SEARCH("代数",E1645)),3,IF(OR(ISNUMBER(SEARCH("运筹",E1645)),ISNUMBER(SEARCH("优化",E1645))),4,0))))</f>
        <v>0</v>
      </c>
      <c r="R1645" t="str">
        <f>IF(AND(Q1645&gt;0,O1645=1),Q1645&amp;"-"&amp;E1645,"")</f>
        <v/>
      </c>
      <c r="S1645" t="s">
        <v>28</v>
      </c>
      <c r="T1645">
        <v>12</v>
      </c>
      <c r="U1645">
        <v>1</v>
      </c>
      <c r="V1645" t="s">
        <v>28</v>
      </c>
      <c r="W1645">
        <v>16</v>
      </c>
      <c r="X1645">
        <v>12</v>
      </c>
      <c r="Y1645">
        <v>11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e">
        <f>VLOOKUP(A1645,#REF!,4,FALSE)</f>
        <v>#REF!</v>
      </c>
      <c r="AW1645" t="e">
        <f>VLOOKUP(A1645,#REF!,5,FALSE)</f>
        <v>#REF!</v>
      </c>
      <c r="AX1645">
        <f>SUMIF(量化书目统计!A:A,H1645,量化书目统计!G:G)</f>
        <v>0</v>
      </c>
    </row>
    <row r="1646" spans="1:50" x14ac:dyDescent="0.3">
      <c r="A1646" t="s">
        <v>1953</v>
      </c>
      <c r="B1646" t="s">
        <v>556</v>
      </c>
      <c r="C1646" t="s">
        <v>185</v>
      </c>
      <c r="D1646">
        <v>5</v>
      </c>
      <c r="E1646" t="s">
        <v>280</v>
      </c>
      <c r="F1646" s="1" t="s">
        <v>281</v>
      </c>
      <c r="G1646" t="s">
        <v>282</v>
      </c>
      <c r="H1646" t="e">
        <f>VLOOKUP(F1646,#REF!,2,FALSE)</f>
        <v>#REF!</v>
      </c>
      <c r="I1646" t="s">
        <v>158</v>
      </c>
      <c r="J1646" s="4">
        <v>44148</v>
      </c>
      <c r="K1646" s="4">
        <v>44187</v>
      </c>
      <c r="L1646" s="3">
        <f>IF(K1646&lt;&gt;0,K1646-J1646,"")</f>
        <v>39</v>
      </c>
      <c r="M1646" s="4">
        <v>44186</v>
      </c>
      <c r="N1646">
        <f>M1646-J1646</f>
        <v>38</v>
      </c>
      <c r="O1646">
        <v>0</v>
      </c>
      <c r="P1646" t="e">
        <f>VLOOKUP(F1646,#REF!,3,FALSE)</f>
        <v>#REF!</v>
      </c>
      <c r="Q1646">
        <f>IF(OR(ISNUMBER(SEARCH("高等数学",E1646)),ISNUMBER(SEARCH("数学分析",E1646)),ISNUMBER(SEARCH("微积分",E1646))),1,IF(OR(ISNUMBER(SEARCH("概率",E1646)),ISNUMBER(SEARCH("数理统计",E1646)),ISNUMBER(SEARCH("统计",E1646))),2,IF(ISNUMBER(SEARCH("代数",E1646)),3,IF(OR(ISNUMBER(SEARCH("运筹",E1646)),ISNUMBER(SEARCH("优化",E1646))),4,0))))</f>
        <v>0</v>
      </c>
      <c r="R1646" t="str">
        <f>IF(AND(Q1646&gt;0,O1646=1),Q1646&amp;"-"&amp;E1646,"")</f>
        <v/>
      </c>
      <c r="S1646" t="s">
        <v>28</v>
      </c>
      <c r="T1646">
        <v>10</v>
      </c>
      <c r="U1646">
        <v>2</v>
      </c>
      <c r="V1646" t="s">
        <v>28</v>
      </c>
      <c r="W1646">
        <v>16</v>
      </c>
      <c r="X1646">
        <v>10</v>
      </c>
      <c r="Y1646">
        <v>15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e">
        <f>VLOOKUP(A1646,#REF!,4,FALSE)</f>
        <v>#REF!</v>
      </c>
      <c r="AW1646" t="e">
        <f>VLOOKUP(A1646,#REF!,5,FALSE)</f>
        <v>#REF!</v>
      </c>
      <c r="AX1646">
        <f>SUMIF(量化书目统计!A:A,H1646,量化书目统计!G:G)</f>
        <v>0</v>
      </c>
    </row>
    <row r="1647" spans="1:50" x14ac:dyDescent="0.3">
      <c r="A1647" t="s">
        <v>1954</v>
      </c>
      <c r="B1647" t="s">
        <v>556</v>
      </c>
      <c r="C1647" t="s">
        <v>247</v>
      </c>
      <c r="D1647">
        <v>5</v>
      </c>
      <c r="E1647" t="s">
        <v>949</v>
      </c>
      <c r="F1647" s="1" t="s">
        <v>950</v>
      </c>
      <c r="G1647" t="s">
        <v>951</v>
      </c>
      <c r="H1647" t="e">
        <f>VLOOKUP(F1647,#REF!,2,FALSE)</f>
        <v>#REF!</v>
      </c>
      <c r="I1647" t="s">
        <v>65</v>
      </c>
      <c r="J1647" s="4">
        <v>44308</v>
      </c>
      <c r="K1647" s="4">
        <v>44311</v>
      </c>
      <c r="L1647" s="3">
        <f>IF(K1647&lt;&gt;0,K1647-J1647,"")</f>
        <v>3</v>
      </c>
      <c r="M1647" s="4">
        <v>44368</v>
      </c>
      <c r="N1647">
        <f>M1647-J1647</f>
        <v>60</v>
      </c>
      <c r="O1647">
        <v>0</v>
      </c>
      <c r="P1647" t="e">
        <f>VLOOKUP(F1647,#REF!,3,FALSE)</f>
        <v>#REF!</v>
      </c>
      <c r="Q1647">
        <f>IF(OR(ISNUMBER(SEARCH("高等数学",E1647)),ISNUMBER(SEARCH("数学分析",E1647)),ISNUMBER(SEARCH("微积分",E1647))),1,IF(OR(ISNUMBER(SEARCH("概率",E1647)),ISNUMBER(SEARCH("数理统计",E1647)),ISNUMBER(SEARCH("统计",E1647))),2,IF(ISNUMBER(SEARCH("代数",E1647)),3,IF(OR(ISNUMBER(SEARCH("运筹",E1647)),ISNUMBER(SEARCH("优化",E1647))),4,0))))</f>
        <v>0</v>
      </c>
      <c r="R1647" t="str">
        <f>IF(AND(Q1647&gt;0,O1647=1),Q1647&amp;"-"&amp;E1647,"")</f>
        <v/>
      </c>
      <c r="S1647" t="s">
        <v>80</v>
      </c>
      <c r="T1647">
        <v>8</v>
      </c>
      <c r="U1647">
        <v>1</v>
      </c>
      <c r="V1647" t="s">
        <v>80</v>
      </c>
      <c r="W1647">
        <v>8</v>
      </c>
      <c r="X1647">
        <v>28</v>
      </c>
      <c r="Y1647">
        <v>15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e">
        <f>VLOOKUP(A1647,#REF!,4,FALSE)</f>
        <v>#REF!</v>
      </c>
      <c r="AW1647" t="e">
        <f>VLOOKUP(A1647,#REF!,5,FALSE)</f>
        <v>#REF!</v>
      </c>
      <c r="AX1647">
        <f>SUMIF(量化书目统计!A:A,H1647,量化书目统计!G:G)</f>
        <v>0</v>
      </c>
    </row>
    <row r="1648" spans="1:50" x14ac:dyDescent="0.3">
      <c r="A1648" t="s">
        <v>1955</v>
      </c>
      <c r="B1648" t="s">
        <v>556</v>
      </c>
      <c r="C1648" t="s">
        <v>247</v>
      </c>
      <c r="D1648">
        <v>5</v>
      </c>
      <c r="E1648" t="s">
        <v>805</v>
      </c>
      <c r="F1648" s="1" t="s">
        <v>806</v>
      </c>
      <c r="G1648" t="s">
        <v>807</v>
      </c>
      <c r="H1648" t="e">
        <f>VLOOKUP(F1648,#REF!,2,FALSE)</f>
        <v>#REF!</v>
      </c>
      <c r="I1648" t="s">
        <v>49</v>
      </c>
      <c r="J1648" s="4">
        <v>44467</v>
      </c>
      <c r="K1648" s="4">
        <v>44508</v>
      </c>
      <c r="L1648" s="3">
        <f>IF(K1648&lt;&gt;0,K1648-J1648,"")</f>
        <v>41</v>
      </c>
      <c r="M1648" s="4">
        <v>44510</v>
      </c>
      <c r="N1648">
        <f>M1648-J1648</f>
        <v>43</v>
      </c>
      <c r="O1648">
        <v>0</v>
      </c>
      <c r="P1648" t="e">
        <f>VLOOKUP(F1648,#REF!,3,FALSE)</f>
        <v>#REF!</v>
      </c>
      <c r="Q1648">
        <f>IF(OR(ISNUMBER(SEARCH("高等数学",E1648)),ISNUMBER(SEARCH("数学分析",E1648)),ISNUMBER(SEARCH("微积分",E1648))),1,IF(OR(ISNUMBER(SEARCH("概率",E1648)),ISNUMBER(SEARCH("数理统计",E1648)),ISNUMBER(SEARCH("统计",E1648))),2,IF(ISNUMBER(SEARCH("代数",E1648)),3,IF(OR(ISNUMBER(SEARCH("运筹",E1648)),ISNUMBER(SEARCH("优化",E1648))),4,0))))</f>
        <v>0</v>
      </c>
      <c r="R1648" t="str">
        <f>IF(AND(Q1648&gt;0,O1648=1),Q1648&amp;"-"&amp;E1648,"")</f>
        <v/>
      </c>
      <c r="S1648" t="s">
        <v>38</v>
      </c>
      <c r="T1648">
        <v>4</v>
      </c>
      <c r="U1648">
        <v>1</v>
      </c>
      <c r="V1648" t="s">
        <v>38</v>
      </c>
      <c r="W1648">
        <v>10</v>
      </c>
      <c r="X1648">
        <v>44</v>
      </c>
      <c r="Y1648">
        <v>14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e">
        <f>VLOOKUP(A1648,#REF!,4,FALSE)</f>
        <v>#REF!</v>
      </c>
      <c r="AW1648" t="e">
        <f>VLOOKUP(A1648,#REF!,5,FALSE)</f>
        <v>#REF!</v>
      </c>
      <c r="AX1648">
        <f>SUMIF(量化书目统计!A:A,H1648,量化书目统计!G:G)</f>
        <v>0</v>
      </c>
    </row>
    <row r="1649" spans="1:50" x14ac:dyDescent="0.3">
      <c r="A1649" t="s">
        <v>1956</v>
      </c>
      <c r="B1649" t="s">
        <v>556</v>
      </c>
      <c r="C1649" t="s">
        <v>247</v>
      </c>
      <c r="D1649">
        <v>5</v>
      </c>
      <c r="E1649" t="s">
        <v>1957</v>
      </c>
      <c r="F1649" s="1" t="s">
        <v>1958</v>
      </c>
      <c r="G1649" t="s">
        <v>1959</v>
      </c>
      <c r="H1649" t="e">
        <f>VLOOKUP(F1649,#REF!,2,FALSE)</f>
        <v>#REF!</v>
      </c>
      <c r="I1649" t="s">
        <v>53</v>
      </c>
      <c r="J1649" s="4">
        <v>44092</v>
      </c>
      <c r="K1649" s="4">
        <v>44179</v>
      </c>
      <c r="L1649" s="3">
        <f>IF(K1649&lt;&gt;0,K1649-J1649,"")</f>
        <v>87</v>
      </c>
      <c r="M1649" s="4">
        <v>44180</v>
      </c>
      <c r="N1649">
        <f>M1649-J1649</f>
        <v>88</v>
      </c>
      <c r="O1649">
        <v>0</v>
      </c>
      <c r="P1649" t="e">
        <f>VLOOKUP(F1649,#REF!,3,FALSE)</f>
        <v>#REF!</v>
      </c>
      <c r="Q1649">
        <f>IF(OR(ISNUMBER(SEARCH("高等数学",E1649)),ISNUMBER(SEARCH("数学分析",E1649)),ISNUMBER(SEARCH("微积分",E1649))),1,IF(OR(ISNUMBER(SEARCH("概率",E1649)),ISNUMBER(SEARCH("数理统计",E1649)),ISNUMBER(SEARCH("统计",E1649))),2,IF(ISNUMBER(SEARCH("代数",E1649)),3,IF(OR(ISNUMBER(SEARCH("运筹",E1649)),ISNUMBER(SEARCH("优化",E1649))),4,0))))</f>
        <v>0</v>
      </c>
      <c r="R1649" t="str">
        <f>IF(AND(Q1649&gt;0,O1649=1),Q1649&amp;"-"&amp;E1649,"")</f>
        <v/>
      </c>
      <c r="S1649" t="s">
        <v>28</v>
      </c>
      <c r="T1649">
        <v>2</v>
      </c>
      <c r="U1649">
        <v>1</v>
      </c>
      <c r="V1649" t="s">
        <v>28</v>
      </c>
      <c r="W1649">
        <v>15</v>
      </c>
      <c r="X1649">
        <v>2</v>
      </c>
      <c r="Y1649">
        <v>15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e">
        <f>VLOOKUP(A1649,#REF!,4,FALSE)</f>
        <v>#REF!</v>
      </c>
      <c r="AW1649" t="e">
        <f>VLOOKUP(A1649,#REF!,5,FALSE)</f>
        <v>#REF!</v>
      </c>
      <c r="AX1649">
        <f>SUMIF(量化书目统计!A:A,H1649,量化书目统计!G:G)</f>
        <v>0</v>
      </c>
    </row>
    <row r="1650" spans="1:50" x14ac:dyDescent="0.3">
      <c r="A1650" t="s">
        <v>1960</v>
      </c>
      <c r="B1650" t="s">
        <v>556</v>
      </c>
      <c r="C1650" t="s">
        <v>247</v>
      </c>
      <c r="D1650">
        <v>5</v>
      </c>
      <c r="E1650" t="s">
        <v>291</v>
      </c>
      <c r="F1650" s="1" t="s">
        <v>292</v>
      </c>
      <c r="G1650" t="s">
        <v>293</v>
      </c>
      <c r="H1650" t="e">
        <f>VLOOKUP(F1650,#REF!,2,FALSE)</f>
        <v>#REF!</v>
      </c>
      <c r="I1650" t="s">
        <v>65</v>
      </c>
      <c r="J1650" s="4">
        <v>44188</v>
      </c>
      <c r="K1650" s="4">
        <v>44206</v>
      </c>
      <c r="L1650" s="3">
        <f>IF(K1650&lt;&gt;0,K1650-J1650,"")</f>
        <v>18</v>
      </c>
      <c r="M1650" s="4">
        <v>44209</v>
      </c>
      <c r="N1650">
        <f>M1650-J1650</f>
        <v>21</v>
      </c>
      <c r="O1650">
        <v>0</v>
      </c>
      <c r="P1650" t="e">
        <f>VLOOKUP(F1650,#REF!,3,FALSE)</f>
        <v>#REF!</v>
      </c>
      <c r="Q1650">
        <f>IF(OR(ISNUMBER(SEARCH("高等数学",E1650)),ISNUMBER(SEARCH("数学分析",E1650)),ISNUMBER(SEARCH("微积分",E1650))),1,IF(OR(ISNUMBER(SEARCH("概率",E1650)),ISNUMBER(SEARCH("数理统计",E1650)),ISNUMBER(SEARCH("统计",E1650))),2,IF(ISNUMBER(SEARCH("代数",E1650)),3,IF(OR(ISNUMBER(SEARCH("运筹",E1650)),ISNUMBER(SEARCH("优化",E1650))),4,0))))</f>
        <v>0</v>
      </c>
      <c r="R1650" t="str">
        <f>IF(AND(Q1650&gt;0,O1650=1),Q1650&amp;"-"&amp;E1650,"")</f>
        <v/>
      </c>
      <c r="S1650" t="s">
        <v>28</v>
      </c>
      <c r="T1650">
        <v>16</v>
      </c>
      <c r="U1650">
        <v>1</v>
      </c>
      <c r="V1650" t="s">
        <v>28</v>
      </c>
      <c r="W1650">
        <v>18</v>
      </c>
      <c r="X1650">
        <v>16</v>
      </c>
      <c r="Y1650">
        <v>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e">
        <f>VLOOKUP(A1650,#REF!,4,FALSE)</f>
        <v>#REF!</v>
      </c>
      <c r="AW1650" t="e">
        <f>VLOOKUP(A1650,#REF!,5,FALSE)</f>
        <v>#REF!</v>
      </c>
      <c r="AX1650">
        <f>SUMIF(量化书目统计!A:A,H1650,量化书目统计!G:G)</f>
        <v>0</v>
      </c>
    </row>
    <row r="1651" spans="1:50" x14ac:dyDescent="0.3">
      <c r="A1651" t="s">
        <v>1961</v>
      </c>
      <c r="B1651" t="s">
        <v>556</v>
      </c>
      <c r="C1651" t="s">
        <v>149</v>
      </c>
      <c r="D1651">
        <v>5</v>
      </c>
      <c r="E1651" t="s">
        <v>1211</v>
      </c>
      <c r="F1651" s="1" t="s">
        <v>1212</v>
      </c>
      <c r="G1651" t="s">
        <v>1213</v>
      </c>
      <c r="H1651" t="e">
        <f>VLOOKUP(F1651,#REF!,2,FALSE)</f>
        <v>#REF!</v>
      </c>
      <c r="I1651" t="s">
        <v>53</v>
      </c>
      <c r="J1651" s="4">
        <v>44085</v>
      </c>
      <c r="K1651" s="4">
        <v>44117</v>
      </c>
      <c r="L1651" s="3">
        <f>IF(K1651&lt;&gt;0,K1651-J1651,"")</f>
        <v>32</v>
      </c>
      <c r="M1651" s="4">
        <v>44120</v>
      </c>
      <c r="N1651">
        <f>M1651-J1651</f>
        <v>35</v>
      </c>
      <c r="O1651">
        <v>0</v>
      </c>
      <c r="P1651" t="e">
        <f>VLOOKUP(F1651,#REF!,3,FALSE)</f>
        <v>#REF!</v>
      </c>
      <c r="Q1651">
        <f>IF(OR(ISNUMBER(SEARCH("高等数学",E1651)),ISNUMBER(SEARCH("数学分析",E1651)),ISNUMBER(SEARCH("微积分",E1651))),1,IF(OR(ISNUMBER(SEARCH("概率",E1651)),ISNUMBER(SEARCH("数理统计",E1651)),ISNUMBER(SEARCH("统计",E1651))),2,IF(ISNUMBER(SEARCH("代数",E1651)),3,IF(OR(ISNUMBER(SEARCH("运筹",E1651)),ISNUMBER(SEARCH("优化",E1651))),4,0))))</f>
        <v>0</v>
      </c>
      <c r="R1651" t="str">
        <f>IF(AND(Q1651&gt;0,O1651=1),Q1651&amp;"-"&amp;E1651,"")</f>
        <v/>
      </c>
      <c r="S1651" t="s">
        <v>28</v>
      </c>
      <c r="T1651">
        <v>1</v>
      </c>
      <c r="U1651">
        <v>1</v>
      </c>
      <c r="V1651" t="s">
        <v>28</v>
      </c>
      <c r="W1651">
        <v>6</v>
      </c>
      <c r="X1651">
        <v>1</v>
      </c>
      <c r="Y1651">
        <v>14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e">
        <f>VLOOKUP(A1651,#REF!,4,FALSE)</f>
        <v>#REF!</v>
      </c>
      <c r="AW1651" t="e">
        <f>VLOOKUP(A1651,#REF!,5,FALSE)</f>
        <v>#REF!</v>
      </c>
      <c r="AX1651">
        <f>SUMIF(量化书目统计!A:A,H1651,量化书目统计!G:G)</f>
        <v>0</v>
      </c>
    </row>
    <row r="1652" spans="1:50" x14ac:dyDescent="0.3">
      <c r="A1652" t="s">
        <v>232</v>
      </c>
      <c r="B1652" t="s">
        <v>22</v>
      </c>
      <c r="C1652" t="s">
        <v>233</v>
      </c>
      <c r="D1652">
        <v>5</v>
      </c>
      <c r="E1652" t="s">
        <v>234</v>
      </c>
      <c r="F1652" s="1" t="s">
        <v>235</v>
      </c>
      <c r="G1652" t="s">
        <v>236</v>
      </c>
      <c r="H1652" t="e">
        <f>VLOOKUP(F1652,#REF!,2,FALSE)</f>
        <v>#REF!</v>
      </c>
      <c r="I1652" t="s">
        <v>231</v>
      </c>
      <c r="J1652" s="4">
        <v>44123</v>
      </c>
      <c r="K1652" s="4">
        <v>44155</v>
      </c>
      <c r="L1652" s="3">
        <f>IF(K1652&lt;&gt;0,K1652-J1652,"")</f>
        <v>32</v>
      </c>
      <c r="M1652" s="4">
        <v>44183</v>
      </c>
      <c r="N1652">
        <f>M1652-J1652</f>
        <v>60</v>
      </c>
      <c r="O1652">
        <v>0</v>
      </c>
      <c r="P1652" t="e">
        <f>VLOOKUP(F1652,#REF!,3,FALSE)</f>
        <v>#REF!</v>
      </c>
      <c r="Q1652">
        <f>IF(OR(ISNUMBER(SEARCH("高等数学",E1652)),ISNUMBER(SEARCH("数学分析",E1652)),ISNUMBER(SEARCH("微积分",E1652))),1,IF(OR(ISNUMBER(SEARCH("概率",E1652)),ISNUMBER(SEARCH("数理统计",E1652)),ISNUMBER(SEARCH("统计",E1652))),2,IF(ISNUMBER(SEARCH("代数",E1652)),3,IF(OR(ISNUMBER(SEARCH("运筹",E1652)),ISNUMBER(SEARCH("优化",E1652))),4,0))))</f>
        <v>0</v>
      </c>
      <c r="R1652" t="str">
        <f>IF(AND(Q1652&gt;0,O1652=1),Q1652&amp;"-"&amp;E1652,"")</f>
        <v/>
      </c>
      <c r="S1652" t="s">
        <v>28</v>
      </c>
      <c r="T1652">
        <v>7</v>
      </c>
      <c r="U1652">
        <v>1</v>
      </c>
      <c r="V1652" t="s">
        <v>28</v>
      </c>
      <c r="W1652">
        <v>11</v>
      </c>
      <c r="X1652">
        <v>7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e">
        <f>VLOOKUP(A1652,#REF!,4,FALSE)</f>
        <v>#REF!</v>
      </c>
      <c r="AW1652" t="e">
        <f>VLOOKUP(A1652,#REF!,5,FALSE)</f>
        <v>#REF!</v>
      </c>
      <c r="AX1652">
        <f>SUMIF(量化书目统计!A:A,H1652,量化书目统计!G:G)</f>
        <v>0</v>
      </c>
    </row>
    <row r="1653" spans="1:50" x14ac:dyDescent="0.3">
      <c r="A1653" t="s">
        <v>1962</v>
      </c>
      <c r="B1653" t="s">
        <v>556</v>
      </c>
      <c r="C1653" t="s">
        <v>149</v>
      </c>
      <c r="D1653">
        <v>5</v>
      </c>
      <c r="E1653" t="s">
        <v>1963</v>
      </c>
      <c r="F1653" s="1" t="s">
        <v>1964</v>
      </c>
      <c r="G1653" t="s">
        <v>1965</v>
      </c>
      <c r="H1653" t="e">
        <f>VLOOKUP(F1653,#REF!,2,FALSE)</f>
        <v>#REF!</v>
      </c>
      <c r="I1653" t="s">
        <v>175</v>
      </c>
      <c r="J1653" s="4">
        <v>44092</v>
      </c>
      <c r="K1653" s="4">
        <v>44092</v>
      </c>
      <c r="L1653" s="3">
        <f>IF(K1653&lt;&gt;0,K1653-J1653,"")</f>
        <v>0</v>
      </c>
      <c r="M1653" s="4">
        <v>44152</v>
      </c>
      <c r="N1653">
        <f>M1653-J1653</f>
        <v>60</v>
      </c>
      <c r="O1653">
        <v>0</v>
      </c>
      <c r="P1653" t="e">
        <f>VLOOKUP(F1653,#REF!,3,FALSE)</f>
        <v>#REF!</v>
      </c>
      <c r="Q1653">
        <f>IF(OR(ISNUMBER(SEARCH("高等数学",E1653)),ISNUMBER(SEARCH("数学分析",E1653)),ISNUMBER(SEARCH("微积分",E1653))),1,IF(OR(ISNUMBER(SEARCH("概率",E1653)),ISNUMBER(SEARCH("数理统计",E1653)),ISNUMBER(SEARCH("统计",E1653))),2,IF(ISNUMBER(SEARCH("代数",E1653)),3,IF(OR(ISNUMBER(SEARCH("运筹",E1653)),ISNUMBER(SEARCH("优化",E1653))),4,0))))</f>
        <v>0</v>
      </c>
      <c r="R1653" t="str">
        <f>IF(AND(Q1653&gt;0,O1653=1),Q1653&amp;"-"&amp;E1653,"")</f>
        <v/>
      </c>
      <c r="S1653" t="s">
        <v>28</v>
      </c>
      <c r="T1653">
        <v>2</v>
      </c>
      <c r="U1653">
        <v>1</v>
      </c>
      <c r="V1653" t="s">
        <v>28</v>
      </c>
      <c r="W1653">
        <v>2</v>
      </c>
      <c r="X1653">
        <v>2</v>
      </c>
      <c r="Y1653">
        <v>11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e">
        <f>VLOOKUP(A1653,#REF!,4,FALSE)</f>
        <v>#REF!</v>
      </c>
      <c r="AW1653" t="e">
        <f>VLOOKUP(A1653,#REF!,5,FALSE)</f>
        <v>#REF!</v>
      </c>
      <c r="AX1653">
        <f>SUMIF(量化书目统计!A:A,H1653,量化书目统计!G:G)</f>
        <v>0</v>
      </c>
    </row>
    <row r="1654" spans="1:50" x14ac:dyDescent="0.3">
      <c r="A1654" t="s">
        <v>1966</v>
      </c>
      <c r="B1654" t="s">
        <v>556</v>
      </c>
      <c r="C1654" t="s">
        <v>149</v>
      </c>
      <c r="D1654">
        <v>5</v>
      </c>
      <c r="E1654" t="s">
        <v>1931</v>
      </c>
      <c r="F1654" s="1" t="s">
        <v>1932</v>
      </c>
      <c r="G1654" t="s">
        <v>1933</v>
      </c>
      <c r="H1654" t="e">
        <f>VLOOKUP(F1654,#REF!,2,FALSE)</f>
        <v>#REF!</v>
      </c>
      <c r="I1654" t="s">
        <v>65</v>
      </c>
      <c r="J1654" s="4">
        <v>44624</v>
      </c>
      <c r="K1654" s="4">
        <v>44813</v>
      </c>
      <c r="L1654" s="3">
        <f>IF(K1654&lt;&gt;0,K1654-J1654,"")</f>
        <v>189</v>
      </c>
      <c r="M1654" s="4">
        <v>44815</v>
      </c>
      <c r="N1654">
        <f>M1654-J1654</f>
        <v>191</v>
      </c>
      <c r="O1654">
        <v>0</v>
      </c>
      <c r="P1654" t="e">
        <f>VLOOKUP(F1654,#REF!,3,FALSE)</f>
        <v>#REF!</v>
      </c>
      <c r="Q1654">
        <f>IF(OR(ISNUMBER(SEARCH("高等数学",E1654)),ISNUMBER(SEARCH("数学分析",E1654)),ISNUMBER(SEARCH("微积分",E1654))),1,IF(OR(ISNUMBER(SEARCH("概率",E1654)),ISNUMBER(SEARCH("数理统计",E1654)),ISNUMBER(SEARCH("统计",E1654))),2,IF(ISNUMBER(SEARCH("代数",E1654)),3,IF(OR(ISNUMBER(SEARCH("运筹",E1654)),ISNUMBER(SEARCH("优化",E1654))),4,0))))</f>
        <v>0</v>
      </c>
      <c r="R1654" t="str">
        <f>IF(AND(Q1654&gt;0,O1654=1),Q1654&amp;"-"&amp;E1654,"")</f>
        <v/>
      </c>
      <c r="S1654" t="s">
        <v>99</v>
      </c>
      <c r="T1654">
        <v>3</v>
      </c>
      <c r="U1654">
        <v>1</v>
      </c>
      <c r="V1654" t="s">
        <v>43</v>
      </c>
      <c r="X1654">
        <v>63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e">
        <f>VLOOKUP(A1654,#REF!,4,FALSE)</f>
        <v>#REF!</v>
      </c>
      <c r="AW1654" t="e">
        <f>VLOOKUP(A1654,#REF!,5,FALSE)</f>
        <v>#REF!</v>
      </c>
      <c r="AX1654">
        <f>SUMIF(量化书目统计!A:A,H1654,量化书目统计!G:G)</f>
        <v>0</v>
      </c>
    </row>
    <row r="1655" spans="1:50" x14ac:dyDescent="0.3">
      <c r="A1655" t="s">
        <v>1967</v>
      </c>
      <c r="B1655" t="s">
        <v>556</v>
      </c>
      <c r="C1655" t="s">
        <v>149</v>
      </c>
      <c r="D1655">
        <v>5</v>
      </c>
      <c r="E1655" t="s">
        <v>512</v>
      </c>
      <c r="F1655" s="1" t="s">
        <v>513</v>
      </c>
      <c r="G1655" t="s">
        <v>514</v>
      </c>
      <c r="H1655" t="e">
        <f>VLOOKUP(F1655,#REF!,2,FALSE)</f>
        <v>#REF!</v>
      </c>
      <c r="I1655" t="s">
        <v>158</v>
      </c>
      <c r="J1655" s="4">
        <v>44512</v>
      </c>
      <c r="K1655" s="4">
        <v>44627</v>
      </c>
      <c r="L1655" s="3">
        <f>IF(K1655&lt;&gt;0,K1655-J1655,"")</f>
        <v>115</v>
      </c>
      <c r="M1655" s="4">
        <v>44627</v>
      </c>
      <c r="N1655">
        <f>M1655-J1655</f>
        <v>115</v>
      </c>
      <c r="O1655">
        <v>0</v>
      </c>
      <c r="P1655" t="e">
        <f>VLOOKUP(F1655,#REF!,3,FALSE)</f>
        <v>#REF!</v>
      </c>
      <c r="Q1655">
        <f>IF(OR(ISNUMBER(SEARCH("高等数学",E1655)),ISNUMBER(SEARCH("数学分析",E1655)),ISNUMBER(SEARCH("微积分",E1655))),1,IF(OR(ISNUMBER(SEARCH("概率",E1655)),ISNUMBER(SEARCH("数理统计",E1655)),ISNUMBER(SEARCH("统计",E1655))),2,IF(ISNUMBER(SEARCH("代数",E1655)),3,IF(OR(ISNUMBER(SEARCH("运筹",E1655)),ISNUMBER(SEARCH("优化",E1655))),4,0))))</f>
        <v>0</v>
      </c>
      <c r="R1655" t="str">
        <f>IF(AND(Q1655&gt;0,O1655=1),Q1655&amp;"-"&amp;E1655,"")</f>
        <v/>
      </c>
      <c r="S1655" t="s">
        <v>38</v>
      </c>
      <c r="T1655">
        <v>10</v>
      </c>
      <c r="U1655">
        <v>1</v>
      </c>
      <c r="V1655" t="s">
        <v>99</v>
      </c>
      <c r="W1655">
        <v>4</v>
      </c>
      <c r="X1655">
        <v>50</v>
      </c>
      <c r="Y1655">
        <v>15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e">
        <f>VLOOKUP(A1655,#REF!,4,FALSE)</f>
        <v>#REF!</v>
      </c>
      <c r="AW1655" t="e">
        <f>VLOOKUP(A1655,#REF!,5,FALSE)</f>
        <v>#REF!</v>
      </c>
      <c r="AX1655">
        <f>SUMIF(量化书目统计!A:A,H1655,量化书目统计!G:G)</f>
        <v>0</v>
      </c>
    </row>
    <row r="1656" spans="1:50" x14ac:dyDescent="0.3">
      <c r="A1656" t="s">
        <v>1968</v>
      </c>
      <c r="B1656" t="s">
        <v>556</v>
      </c>
      <c r="C1656" t="s">
        <v>149</v>
      </c>
      <c r="D1656">
        <v>5</v>
      </c>
      <c r="E1656" t="s">
        <v>1969</v>
      </c>
      <c r="F1656" s="1" t="s">
        <v>1970</v>
      </c>
      <c r="G1656" t="s">
        <v>1971</v>
      </c>
      <c r="H1656" t="e">
        <f>VLOOKUP(F1656,#REF!,2,FALSE)</f>
        <v>#REF!</v>
      </c>
      <c r="I1656" t="s">
        <v>59</v>
      </c>
      <c r="J1656" s="4">
        <v>44160</v>
      </c>
      <c r="K1656" s="4">
        <v>44326</v>
      </c>
      <c r="L1656" s="3">
        <f>IF(K1656&lt;&gt;0,K1656-J1656,"")</f>
        <v>166</v>
      </c>
      <c r="M1656" s="4">
        <v>44319</v>
      </c>
      <c r="N1656">
        <f>M1656-J1656</f>
        <v>159</v>
      </c>
      <c r="O1656">
        <v>0</v>
      </c>
      <c r="P1656" t="e">
        <f>VLOOKUP(F1656,#REF!,3,FALSE)</f>
        <v>#REF!</v>
      </c>
      <c r="Q1656">
        <f>IF(OR(ISNUMBER(SEARCH("高等数学",E1656)),ISNUMBER(SEARCH("数学分析",E1656)),ISNUMBER(SEARCH("微积分",E1656))),1,IF(OR(ISNUMBER(SEARCH("概率",E1656)),ISNUMBER(SEARCH("数理统计",E1656)),ISNUMBER(SEARCH("统计",E1656))),2,IF(ISNUMBER(SEARCH("代数",E1656)),3,IF(OR(ISNUMBER(SEARCH("运筹",E1656)),ISNUMBER(SEARCH("优化",E1656))),4,0))))</f>
        <v>1</v>
      </c>
      <c r="R1656" t="str">
        <f>IF(AND(Q1656&gt;0,O1656=1),Q1656&amp;"-"&amp;E1656,"")</f>
        <v/>
      </c>
      <c r="S1656" t="s">
        <v>28</v>
      </c>
      <c r="T1656">
        <v>12</v>
      </c>
      <c r="U1656">
        <v>2</v>
      </c>
      <c r="V1656" t="s">
        <v>80</v>
      </c>
      <c r="W1656">
        <v>11</v>
      </c>
      <c r="X1656">
        <v>12</v>
      </c>
      <c r="Y1656">
        <v>8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e">
        <f>VLOOKUP(A1656,#REF!,4,FALSE)</f>
        <v>#REF!</v>
      </c>
      <c r="AW1656" t="e">
        <f>VLOOKUP(A1656,#REF!,5,FALSE)</f>
        <v>#REF!</v>
      </c>
      <c r="AX1656">
        <f>SUMIF(量化书目统计!A:A,H1656,量化书目统计!G:G)</f>
        <v>0</v>
      </c>
    </row>
    <row r="1657" spans="1:50" x14ac:dyDescent="0.3">
      <c r="A1657" t="s">
        <v>1972</v>
      </c>
      <c r="B1657" t="s">
        <v>556</v>
      </c>
      <c r="C1657" t="s">
        <v>423</v>
      </c>
      <c r="D1657">
        <v>5</v>
      </c>
      <c r="E1657" t="s">
        <v>1973</v>
      </c>
      <c r="F1657" s="1" t="s">
        <v>1974</v>
      </c>
      <c r="G1657" t="s">
        <v>1975</v>
      </c>
      <c r="H1657" t="e">
        <f>VLOOKUP(F1657,#REF!,2,FALSE)</f>
        <v>#REF!</v>
      </c>
      <c r="I1657" t="s">
        <v>65</v>
      </c>
      <c r="J1657" s="4">
        <v>44104</v>
      </c>
      <c r="K1657" s="4">
        <v>44116</v>
      </c>
      <c r="L1657" s="3">
        <f>IF(K1657&lt;&gt;0,K1657-J1657,"")</f>
        <v>12</v>
      </c>
      <c r="M1657" s="4">
        <v>44165</v>
      </c>
      <c r="N1657">
        <f>M1657-J1657</f>
        <v>61</v>
      </c>
      <c r="O1657">
        <v>0</v>
      </c>
      <c r="P1657" t="e">
        <f>VLOOKUP(F1657,#REF!,3,FALSE)</f>
        <v>#REF!</v>
      </c>
      <c r="Q1657">
        <f>IF(OR(ISNUMBER(SEARCH("高等数学",E1657)),ISNUMBER(SEARCH("数学分析",E1657)),ISNUMBER(SEARCH("微积分",E1657))),1,IF(OR(ISNUMBER(SEARCH("概率",E1657)),ISNUMBER(SEARCH("数理统计",E1657)),ISNUMBER(SEARCH("统计",E1657))),2,IF(ISNUMBER(SEARCH("代数",E1657)),3,IF(OR(ISNUMBER(SEARCH("运筹",E1657)),ISNUMBER(SEARCH("优化",E1657))),4,0))))</f>
        <v>0</v>
      </c>
      <c r="R1657" t="str">
        <f>IF(AND(Q1657&gt;0,O1657=1),Q1657&amp;"-"&amp;E1657,"")</f>
        <v/>
      </c>
      <c r="S1657" t="s">
        <v>28</v>
      </c>
      <c r="T1657">
        <v>4</v>
      </c>
      <c r="U1657">
        <v>1</v>
      </c>
      <c r="V1657" t="s">
        <v>28</v>
      </c>
      <c r="W1657">
        <v>6</v>
      </c>
      <c r="X1657">
        <v>4</v>
      </c>
      <c r="Y1657">
        <v>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e">
        <f>VLOOKUP(A1657,#REF!,4,FALSE)</f>
        <v>#REF!</v>
      </c>
      <c r="AW1657" t="e">
        <f>VLOOKUP(A1657,#REF!,5,FALSE)</f>
        <v>#REF!</v>
      </c>
      <c r="AX1657">
        <f>SUMIF(量化书目统计!A:A,H1657,量化书目统计!G:G)</f>
        <v>0</v>
      </c>
    </row>
    <row r="1658" spans="1:50" x14ac:dyDescent="0.3">
      <c r="A1658" t="s">
        <v>1976</v>
      </c>
      <c r="B1658" t="s">
        <v>556</v>
      </c>
      <c r="C1658" t="s">
        <v>205</v>
      </c>
      <c r="D1658">
        <v>1</v>
      </c>
      <c r="E1658" t="s">
        <v>112</v>
      </c>
      <c r="F1658" s="1" t="s">
        <v>113</v>
      </c>
      <c r="G1658" t="s">
        <v>114</v>
      </c>
      <c r="H1658" t="e">
        <f>VLOOKUP(F1658,#REF!,2,FALSE)</f>
        <v>#REF!</v>
      </c>
      <c r="I1658" t="s">
        <v>59</v>
      </c>
      <c r="J1658" s="4">
        <v>44512</v>
      </c>
      <c r="K1658" s="4">
        <v>44579</v>
      </c>
      <c r="L1658" s="3">
        <f>IF(K1658&lt;&gt;0,K1658-J1658,"")</f>
        <v>67</v>
      </c>
      <c r="M1658" s="4">
        <v>44572</v>
      </c>
      <c r="N1658">
        <f>M1658-J1658</f>
        <v>60</v>
      </c>
      <c r="O1658">
        <v>0</v>
      </c>
      <c r="P1658" t="e">
        <f>VLOOKUP(F1658,#REF!,3,FALSE)</f>
        <v>#REF!</v>
      </c>
      <c r="Q1658">
        <f>IF(OR(ISNUMBER(SEARCH("高等数学",E1658)),ISNUMBER(SEARCH("数学分析",E1658)),ISNUMBER(SEARCH("微积分",E1658))),1,IF(OR(ISNUMBER(SEARCH("概率",E1658)),ISNUMBER(SEARCH("数理统计",E1658)),ISNUMBER(SEARCH("统计",E1658))),2,IF(ISNUMBER(SEARCH("代数",E1658)),3,IF(OR(ISNUMBER(SEARCH("运筹",E1658)),ISNUMBER(SEARCH("优化",E1658))),4,0))))</f>
        <v>1</v>
      </c>
      <c r="R1658" t="str">
        <f>IF(AND(Q1658&gt;0,O1658=1),Q1658&amp;"-"&amp;E1658,"")</f>
        <v/>
      </c>
      <c r="S1658" t="s">
        <v>38</v>
      </c>
      <c r="T1658">
        <v>10</v>
      </c>
      <c r="U1658">
        <v>3</v>
      </c>
      <c r="V1658" t="s">
        <v>43</v>
      </c>
      <c r="X1658">
        <v>50</v>
      </c>
      <c r="Y1658">
        <v>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e">
        <f>VLOOKUP(A1658,#REF!,4,FALSE)</f>
        <v>#REF!</v>
      </c>
      <c r="AW1658" t="e">
        <f>VLOOKUP(A1658,#REF!,5,FALSE)</f>
        <v>#REF!</v>
      </c>
      <c r="AX1658">
        <f>SUMIF(量化书目统计!A:A,H1658,量化书目统计!G:G)</f>
        <v>0</v>
      </c>
    </row>
    <row r="1659" spans="1:50" x14ac:dyDescent="0.3">
      <c r="A1659" t="s">
        <v>1977</v>
      </c>
      <c r="B1659" t="s">
        <v>556</v>
      </c>
      <c r="C1659" t="s">
        <v>55</v>
      </c>
      <c r="D1659">
        <v>1</v>
      </c>
      <c r="E1659" t="s">
        <v>453</v>
      </c>
      <c r="F1659" s="1" t="s">
        <v>454</v>
      </c>
      <c r="G1659" t="s">
        <v>455</v>
      </c>
      <c r="H1659" t="e">
        <f>VLOOKUP(F1659,#REF!,2,FALSE)</f>
        <v>#REF!</v>
      </c>
      <c r="I1659" t="s">
        <v>59</v>
      </c>
      <c r="J1659" s="4">
        <v>44851</v>
      </c>
      <c r="K1659">
        <v>0</v>
      </c>
      <c r="L1659" s="3" t="str">
        <f>IF(K1659&lt;&gt;0,K1659-J1659,"")</f>
        <v/>
      </c>
      <c r="M1659" s="4">
        <v>45103</v>
      </c>
      <c r="N1659">
        <f>M1659-J1659</f>
        <v>252</v>
      </c>
      <c r="O1659">
        <v>0</v>
      </c>
      <c r="P1659" t="e">
        <f>VLOOKUP(F1659,#REF!,3,FALSE)</f>
        <v>#REF!</v>
      </c>
      <c r="Q1659">
        <f>IF(OR(ISNUMBER(SEARCH("高等数学",E1659)),ISNUMBER(SEARCH("数学分析",E1659)),ISNUMBER(SEARCH("微积分",E1659))),1,IF(OR(ISNUMBER(SEARCH("概率",E1659)),ISNUMBER(SEARCH("数理统计",E1659)),ISNUMBER(SEARCH("统计",E1659))),2,IF(ISNUMBER(SEARCH("代数",E1659)),3,IF(OR(ISNUMBER(SEARCH("运筹",E1659)),ISNUMBER(SEARCH("优化",E1659))),4,0))))</f>
        <v>0</v>
      </c>
      <c r="R1659" t="str">
        <f>IF(AND(Q1659&gt;0,O1659=1),Q1659&amp;"-"&amp;E1659,"")</f>
        <v/>
      </c>
      <c r="S1659" t="s">
        <v>43</v>
      </c>
      <c r="U1659">
        <v>1</v>
      </c>
      <c r="X1659">
        <v>80</v>
      </c>
      <c r="Y1659">
        <v>15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e">
        <f>VLOOKUP(A1659,#REF!,4,FALSE)</f>
        <v>#REF!</v>
      </c>
      <c r="AW1659" t="e">
        <f>VLOOKUP(A1659,#REF!,5,FALSE)</f>
        <v>#REF!</v>
      </c>
      <c r="AX1659">
        <f>SUMIF(量化书目统计!A:A,H1659,量化书目统计!G:G)</f>
        <v>0</v>
      </c>
    </row>
    <row r="1660" spans="1:50" x14ac:dyDescent="0.3">
      <c r="A1660" t="s">
        <v>1978</v>
      </c>
      <c r="B1660" t="s">
        <v>556</v>
      </c>
      <c r="C1660" t="s">
        <v>111</v>
      </c>
      <c r="D1660">
        <v>4</v>
      </c>
      <c r="E1660" t="s">
        <v>280</v>
      </c>
      <c r="F1660" s="1" t="s">
        <v>281</v>
      </c>
      <c r="G1660" t="s">
        <v>282</v>
      </c>
      <c r="H1660" t="e">
        <f>VLOOKUP(F1660,#REF!,2,FALSE)</f>
        <v>#REF!</v>
      </c>
      <c r="I1660" t="s">
        <v>158</v>
      </c>
      <c r="J1660" s="4">
        <v>44552</v>
      </c>
      <c r="K1660" s="4">
        <v>44570</v>
      </c>
      <c r="L1660" s="3">
        <f>IF(K1660&lt;&gt;0,K1660-J1660,"")</f>
        <v>18</v>
      </c>
      <c r="M1660" s="4">
        <v>44575</v>
      </c>
      <c r="N1660">
        <f>M1660-J1660</f>
        <v>23</v>
      </c>
      <c r="O1660">
        <v>0</v>
      </c>
      <c r="P1660" t="e">
        <f>VLOOKUP(F1660,#REF!,3,FALSE)</f>
        <v>#REF!</v>
      </c>
      <c r="Q1660">
        <f>IF(OR(ISNUMBER(SEARCH("高等数学",E1660)),ISNUMBER(SEARCH("数学分析",E1660)),ISNUMBER(SEARCH("微积分",E1660))),1,IF(OR(ISNUMBER(SEARCH("概率",E1660)),ISNUMBER(SEARCH("数理统计",E1660)),ISNUMBER(SEARCH("统计",E1660))),2,IF(ISNUMBER(SEARCH("代数",E1660)),3,IF(OR(ISNUMBER(SEARCH("运筹",E1660)),ISNUMBER(SEARCH("优化",E1660))),4,0))))</f>
        <v>0</v>
      </c>
      <c r="R1660" t="str">
        <f>IF(AND(Q1660&gt;0,O1660=1),Q1660&amp;"-"&amp;E1660,"")</f>
        <v/>
      </c>
      <c r="S1660" t="s">
        <v>38</v>
      </c>
      <c r="T1660">
        <v>16</v>
      </c>
      <c r="U1660">
        <v>2</v>
      </c>
      <c r="V1660" t="s">
        <v>38</v>
      </c>
      <c r="W1660">
        <v>18</v>
      </c>
      <c r="X1660">
        <v>56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e">
        <f>VLOOKUP(A1660,#REF!,4,FALSE)</f>
        <v>#REF!</v>
      </c>
      <c r="AW1660" t="e">
        <f>VLOOKUP(A1660,#REF!,5,FALSE)</f>
        <v>#REF!</v>
      </c>
      <c r="AX1660">
        <f>SUMIF(量化书目统计!A:A,H1660,量化书目统计!G:G)</f>
        <v>0</v>
      </c>
    </row>
    <row r="1661" spans="1:50" x14ac:dyDescent="0.3">
      <c r="A1661" t="s">
        <v>1979</v>
      </c>
      <c r="B1661" t="s">
        <v>556</v>
      </c>
      <c r="C1661" t="s">
        <v>287</v>
      </c>
      <c r="D1661">
        <v>5</v>
      </c>
      <c r="E1661" t="s">
        <v>1438</v>
      </c>
      <c r="F1661" s="1" t="s">
        <v>1439</v>
      </c>
      <c r="G1661" t="s">
        <v>1440</v>
      </c>
      <c r="H1661" t="e">
        <f>VLOOKUP(F1661,#REF!,2,FALSE)</f>
        <v>#REF!</v>
      </c>
      <c r="I1661" t="s">
        <v>158</v>
      </c>
      <c r="J1661" s="4">
        <v>44827</v>
      </c>
      <c r="K1661" s="4">
        <v>44888</v>
      </c>
      <c r="L1661" s="3">
        <f>IF(K1661&lt;&gt;0,K1661-J1661,"")</f>
        <v>61</v>
      </c>
      <c r="M1661" s="4">
        <v>44887</v>
      </c>
      <c r="N1661">
        <f>M1661-J1661</f>
        <v>60</v>
      </c>
      <c r="O1661">
        <v>0</v>
      </c>
      <c r="P1661" t="e">
        <f>VLOOKUP(F1661,#REF!,3,FALSE)</f>
        <v>#REF!</v>
      </c>
      <c r="Q1661">
        <f>IF(OR(ISNUMBER(SEARCH("高等数学",E1661)),ISNUMBER(SEARCH("数学分析",E1661)),ISNUMBER(SEARCH("微积分",E1661))),1,IF(OR(ISNUMBER(SEARCH("概率",E1661)),ISNUMBER(SEARCH("数理统计",E1661)),ISNUMBER(SEARCH("统计",E1661))),2,IF(ISNUMBER(SEARCH("代数",E1661)),3,IF(OR(ISNUMBER(SEARCH("运筹",E1661)),ISNUMBER(SEARCH("优化",E1661))),4,0))))</f>
        <v>0</v>
      </c>
      <c r="R1661" t="str">
        <f>IF(AND(Q1661&gt;0,O1661=1),Q1661&amp;"-"&amp;E1661,"")</f>
        <v/>
      </c>
      <c r="S1661" t="s">
        <v>43</v>
      </c>
      <c r="U1661">
        <v>1</v>
      </c>
      <c r="V1661" t="s">
        <v>43</v>
      </c>
      <c r="X1661">
        <v>80</v>
      </c>
      <c r="Y1661">
        <v>8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e">
        <f>VLOOKUP(A1661,#REF!,4,FALSE)</f>
        <v>#REF!</v>
      </c>
      <c r="AW1661" t="e">
        <f>VLOOKUP(A1661,#REF!,5,FALSE)</f>
        <v>#REF!</v>
      </c>
      <c r="AX1661">
        <f>SUMIF(量化书目统计!A:A,H1661,量化书目统计!G:G)</f>
        <v>0</v>
      </c>
    </row>
    <row r="1662" spans="1:50" x14ac:dyDescent="0.3">
      <c r="A1662" t="s">
        <v>1983</v>
      </c>
      <c r="B1662" t="s">
        <v>556</v>
      </c>
      <c r="C1662" t="s">
        <v>76</v>
      </c>
      <c r="D1662">
        <v>4</v>
      </c>
      <c r="E1662" t="s">
        <v>805</v>
      </c>
      <c r="F1662" s="1" t="s">
        <v>1381</v>
      </c>
      <c r="G1662" t="s">
        <v>1382</v>
      </c>
      <c r="H1662" t="e">
        <f>VLOOKUP(F1662,#REF!,2,FALSE)</f>
        <v>#REF!</v>
      </c>
      <c r="I1662" t="s">
        <v>49</v>
      </c>
      <c r="J1662" s="4">
        <v>44454</v>
      </c>
      <c r="K1662" s="4">
        <v>44544</v>
      </c>
      <c r="L1662" s="3">
        <f>IF(K1662&lt;&gt;0,K1662-J1662,"")</f>
        <v>90</v>
      </c>
      <c r="M1662" s="4">
        <v>44544</v>
      </c>
      <c r="N1662">
        <f>M1662-J1662</f>
        <v>90</v>
      </c>
      <c r="O1662">
        <v>0</v>
      </c>
      <c r="P1662" t="e">
        <f>VLOOKUP(F1662,#REF!,3,FALSE)</f>
        <v>#REF!</v>
      </c>
      <c r="Q1662">
        <f>IF(OR(ISNUMBER(SEARCH("高等数学",E1662)),ISNUMBER(SEARCH("数学分析",E1662)),ISNUMBER(SEARCH("微积分",E1662))),1,IF(OR(ISNUMBER(SEARCH("概率",E1662)),ISNUMBER(SEARCH("数理统计",E1662)),ISNUMBER(SEARCH("统计",E1662))),2,IF(ISNUMBER(SEARCH("代数",E1662)),3,IF(OR(ISNUMBER(SEARCH("运筹",E1662)),ISNUMBER(SEARCH("优化",E1662))),4,0))))</f>
        <v>0</v>
      </c>
      <c r="R1662" t="str">
        <f>IF(AND(Q1662&gt;0,O1662=1),Q1662&amp;"-"&amp;E1662,"")</f>
        <v/>
      </c>
      <c r="S1662" t="s">
        <v>38</v>
      </c>
      <c r="T1662">
        <v>2</v>
      </c>
      <c r="U1662">
        <v>1</v>
      </c>
      <c r="V1662" t="s">
        <v>38</v>
      </c>
      <c r="W1662">
        <v>15</v>
      </c>
      <c r="X1662">
        <v>42</v>
      </c>
      <c r="Y1662">
        <v>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e">
        <f>VLOOKUP(A1662,#REF!,4,FALSE)</f>
        <v>#REF!</v>
      </c>
      <c r="AW1662" t="e">
        <f>VLOOKUP(A1662,#REF!,5,FALSE)</f>
        <v>#REF!</v>
      </c>
      <c r="AX1662">
        <f>SUMIF(量化书目统计!A:A,H1662,量化书目统计!G:G)</f>
        <v>0</v>
      </c>
    </row>
    <row r="1663" spans="1:50" x14ac:dyDescent="0.3">
      <c r="A1663" t="s">
        <v>278</v>
      </c>
      <c r="B1663" t="s">
        <v>22</v>
      </c>
      <c r="C1663" t="s">
        <v>279</v>
      </c>
      <c r="D1663">
        <v>4</v>
      </c>
      <c r="E1663" t="s">
        <v>24</v>
      </c>
      <c r="F1663" s="1" t="s">
        <v>25</v>
      </c>
      <c r="G1663" t="s">
        <v>26</v>
      </c>
      <c r="H1663" t="e">
        <f>VLOOKUP(F1663,#REF!,2,FALSE)</f>
        <v>#REF!</v>
      </c>
      <c r="I1663" t="s">
        <v>27</v>
      </c>
      <c r="J1663" s="4">
        <v>44194</v>
      </c>
      <c r="K1663" s="4">
        <v>44263</v>
      </c>
      <c r="L1663" s="3">
        <f>IF(K1663&lt;&gt;0,K1663-J1663,"")</f>
        <v>69</v>
      </c>
      <c r="M1663" s="4">
        <v>44265</v>
      </c>
      <c r="N1663">
        <f>M1663-J1663</f>
        <v>71</v>
      </c>
      <c r="O1663">
        <v>0</v>
      </c>
      <c r="P1663" t="e">
        <f>VLOOKUP(F1663,#REF!,3,FALSE)</f>
        <v>#REF!</v>
      </c>
      <c r="Q1663">
        <f>IF(OR(ISNUMBER(SEARCH("高等数学",E1663)),ISNUMBER(SEARCH("数学分析",E1663)),ISNUMBER(SEARCH("微积分",E1663))),1,IF(OR(ISNUMBER(SEARCH("概率",E1663)),ISNUMBER(SEARCH("数理统计",E1663)),ISNUMBER(SEARCH("统计",E1663))),2,IF(ISNUMBER(SEARCH("代数",E1663)),3,IF(OR(ISNUMBER(SEARCH("运筹",E1663)),ISNUMBER(SEARCH("优化",E1663))),4,0))))</f>
        <v>0</v>
      </c>
      <c r="R1663" t="str">
        <f>IF(AND(Q1663&gt;0,O1663=1),Q1663&amp;"-"&amp;E1663,"")</f>
        <v/>
      </c>
      <c r="S1663" t="s">
        <v>28</v>
      </c>
      <c r="T1663">
        <v>17</v>
      </c>
      <c r="U1663">
        <v>1</v>
      </c>
      <c r="V1663" t="s">
        <v>80</v>
      </c>
      <c r="W1663">
        <v>2</v>
      </c>
      <c r="X1663">
        <v>17</v>
      </c>
      <c r="Y1663">
        <v>3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e">
        <f>VLOOKUP(A1663,#REF!,4,FALSE)</f>
        <v>#REF!</v>
      </c>
      <c r="AW1663" t="e">
        <f>VLOOKUP(A1663,#REF!,5,FALSE)</f>
        <v>#REF!</v>
      </c>
      <c r="AX1663">
        <f>SUMIF(量化书目统计!A:A,H1663,量化书目统计!G:G)</f>
        <v>0</v>
      </c>
    </row>
    <row r="1664" spans="1:50" x14ac:dyDescent="0.3">
      <c r="A1664" t="s">
        <v>1984</v>
      </c>
      <c r="B1664" t="s">
        <v>556</v>
      </c>
      <c r="C1664" t="s">
        <v>1985</v>
      </c>
      <c r="D1664">
        <v>4</v>
      </c>
      <c r="E1664" t="s">
        <v>280</v>
      </c>
      <c r="F1664" s="1" t="s">
        <v>281</v>
      </c>
      <c r="G1664" t="s">
        <v>282</v>
      </c>
      <c r="H1664" t="e">
        <f>VLOOKUP(F1664,#REF!,2,FALSE)</f>
        <v>#REF!</v>
      </c>
      <c r="I1664" t="s">
        <v>158</v>
      </c>
      <c r="J1664" s="4">
        <v>44359</v>
      </c>
      <c r="K1664" s="4">
        <v>44363</v>
      </c>
      <c r="L1664" s="3">
        <f>IF(K1664&lt;&gt;0,K1664-J1664,"")</f>
        <v>4</v>
      </c>
      <c r="M1664" s="4">
        <v>44375</v>
      </c>
      <c r="N1664">
        <f>M1664-J1664</f>
        <v>16</v>
      </c>
      <c r="O1664">
        <v>0</v>
      </c>
      <c r="P1664" t="e">
        <f>VLOOKUP(F1664,#REF!,3,FALSE)</f>
        <v>#REF!</v>
      </c>
      <c r="Q1664">
        <f>IF(OR(ISNUMBER(SEARCH("高等数学",E1664)),ISNUMBER(SEARCH("数学分析",E1664)),ISNUMBER(SEARCH("微积分",E1664))),1,IF(OR(ISNUMBER(SEARCH("概率",E1664)),ISNUMBER(SEARCH("数理统计",E1664)),ISNUMBER(SEARCH("统计",E1664))),2,IF(ISNUMBER(SEARCH("代数",E1664)),3,IF(OR(ISNUMBER(SEARCH("运筹",E1664)),ISNUMBER(SEARCH("优化",E1664))),4,0))))</f>
        <v>0</v>
      </c>
      <c r="R1664" t="str">
        <f>IF(AND(Q1664&gt;0,O1664=1),Q1664&amp;"-"&amp;E1664,"")</f>
        <v/>
      </c>
      <c r="S1664" t="s">
        <v>80</v>
      </c>
      <c r="T1664">
        <v>15</v>
      </c>
      <c r="U1664">
        <v>2</v>
      </c>
      <c r="V1664" t="s">
        <v>80</v>
      </c>
      <c r="W1664">
        <v>16</v>
      </c>
      <c r="X1664">
        <v>35</v>
      </c>
      <c r="Y1664">
        <v>14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e">
        <f>VLOOKUP(A1664,#REF!,4,FALSE)</f>
        <v>#REF!</v>
      </c>
      <c r="AW1664" t="e">
        <f>VLOOKUP(A1664,#REF!,5,FALSE)</f>
        <v>#REF!</v>
      </c>
      <c r="AX1664">
        <f>SUMIF(量化书目统计!A:A,H1664,量化书目统计!G:G)</f>
        <v>0</v>
      </c>
    </row>
    <row r="1665" spans="1:50" x14ac:dyDescent="0.3">
      <c r="A1665" t="s">
        <v>1989</v>
      </c>
      <c r="B1665" t="s">
        <v>556</v>
      </c>
      <c r="C1665" t="s">
        <v>45</v>
      </c>
      <c r="D1665">
        <v>5</v>
      </c>
      <c r="E1665" t="s">
        <v>709</v>
      </c>
      <c r="F1665" s="1" t="s">
        <v>710</v>
      </c>
      <c r="G1665" t="s">
        <v>711</v>
      </c>
      <c r="H1665" t="e">
        <f>VLOOKUP(F1665,#REF!,2,FALSE)</f>
        <v>#REF!</v>
      </c>
      <c r="I1665" t="s">
        <v>74</v>
      </c>
      <c r="J1665" s="4">
        <v>44343</v>
      </c>
      <c r="K1665" s="4">
        <v>44455</v>
      </c>
      <c r="L1665" s="3">
        <f>IF(K1665&lt;&gt;0,K1665-J1665,"")</f>
        <v>112</v>
      </c>
      <c r="M1665" s="4">
        <v>44446</v>
      </c>
      <c r="N1665">
        <f>M1665-J1665</f>
        <v>103</v>
      </c>
      <c r="O1665">
        <v>0</v>
      </c>
      <c r="P1665" t="e">
        <f>VLOOKUP(F1665,#REF!,3,FALSE)</f>
        <v>#REF!</v>
      </c>
      <c r="Q1665">
        <f>IF(OR(ISNUMBER(SEARCH("高等数学",E1665)),ISNUMBER(SEARCH("数学分析",E1665)),ISNUMBER(SEARCH("微积分",E1665))),1,IF(OR(ISNUMBER(SEARCH("概率",E1665)),ISNUMBER(SEARCH("数理统计",E1665)),ISNUMBER(SEARCH("统计",E1665))),2,IF(ISNUMBER(SEARCH("代数",E1665)),3,IF(OR(ISNUMBER(SEARCH("运筹",E1665)),ISNUMBER(SEARCH("优化",E1665))),4,0))))</f>
        <v>2</v>
      </c>
      <c r="R1665" t="str">
        <f>IF(AND(Q1665&gt;0,O1665=1),Q1665&amp;"-"&amp;E1665,"")</f>
        <v/>
      </c>
      <c r="S1665" t="s">
        <v>80</v>
      </c>
      <c r="T1665">
        <v>13</v>
      </c>
      <c r="U1665">
        <v>1</v>
      </c>
      <c r="V1665" t="s">
        <v>38</v>
      </c>
      <c r="W1665">
        <v>2</v>
      </c>
      <c r="X1665">
        <v>33</v>
      </c>
      <c r="Y1665">
        <v>3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e">
        <f>VLOOKUP(A1665,#REF!,4,FALSE)</f>
        <v>#REF!</v>
      </c>
      <c r="AW1665" t="e">
        <f>VLOOKUP(A1665,#REF!,5,FALSE)</f>
        <v>#REF!</v>
      </c>
      <c r="AX1665">
        <f>SUMIF(量化书目统计!A:A,H1665,量化书目统计!G:G)</f>
        <v>0</v>
      </c>
    </row>
    <row r="1666" spans="1:50" x14ac:dyDescent="0.3">
      <c r="A1666" t="s">
        <v>1990</v>
      </c>
      <c r="B1666" t="s">
        <v>556</v>
      </c>
      <c r="C1666" t="s">
        <v>45</v>
      </c>
      <c r="D1666">
        <v>5</v>
      </c>
      <c r="E1666" t="s">
        <v>77</v>
      </c>
      <c r="F1666" s="1" t="s">
        <v>1991</v>
      </c>
      <c r="G1666" t="s">
        <v>1992</v>
      </c>
      <c r="H1666" t="e">
        <f>VLOOKUP(F1666,#REF!,2,FALSE)</f>
        <v>#REF!</v>
      </c>
      <c r="I1666" t="s">
        <v>74</v>
      </c>
      <c r="J1666" s="4">
        <v>44295</v>
      </c>
      <c r="K1666" s="4">
        <v>44302</v>
      </c>
      <c r="L1666" s="3">
        <f>IF(K1666&lt;&gt;0,K1666-J1666,"")</f>
        <v>7</v>
      </c>
      <c r="M1666" s="4">
        <v>44355</v>
      </c>
      <c r="N1666">
        <f>M1666-J1666</f>
        <v>60</v>
      </c>
      <c r="O1666">
        <v>0</v>
      </c>
      <c r="P1666" t="e">
        <f>VLOOKUP(F1666,#REF!,3,FALSE)</f>
        <v>#REF!</v>
      </c>
      <c r="Q1666">
        <f>IF(OR(ISNUMBER(SEARCH("高等数学",E1666)),ISNUMBER(SEARCH("数学分析",E1666)),ISNUMBER(SEARCH("微积分",E1666))),1,IF(OR(ISNUMBER(SEARCH("概率",E1666)),ISNUMBER(SEARCH("数理统计",E1666)),ISNUMBER(SEARCH("统计",E1666))),2,IF(ISNUMBER(SEARCH("代数",E1666)),3,IF(OR(ISNUMBER(SEARCH("运筹",E1666)),ISNUMBER(SEARCH("优化",E1666))),4,0))))</f>
        <v>0</v>
      </c>
      <c r="R1666" t="str">
        <f>IF(AND(Q1666&gt;0,O1666=1),Q1666&amp;"-"&amp;E1666,"")</f>
        <v/>
      </c>
      <c r="S1666" t="s">
        <v>80</v>
      </c>
      <c r="T1666">
        <v>6</v>
      </c>
      <c r="U1666">
        <v>1</v>
      </c>
      <c r="V1666" t="s">
        <v>80</v>
      </c>
      <c r="W1666">
        <v>7</v>
      </c>
      <c r="X1666">
        <v>26</v>
      </c>
      <c r="Y1666">
        <v>5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e">
        <f>VLOOKUP(A1666,#REF!,4,FALSE)</f>
        <v>#REF!</v>
      </c>
      <c r="AW1666" t="e">
        <f>VLOOKUP(A1666,#REF!,5,FALSE)</f>
        <v>#REF!</v>
      </c>
      <c r="AX1666">
        <f>SUMIF(量化书目统计!A:A,H1666,量化书目统计!G:G)</f>
        <v>0</v>
      </c>
    </row>
    <row r="1667" spans="1:50" x14ac:dyDescent="0.3">
      <c r="A1667" t="s">
        <v>1993</v>
      </c>
      <c r="B1667" t="s">
        <v>556</v>
      </c>
      <c r="C1667" t="s">
        <v>45</v>
      </c>
      <c r="D1667">
        <v>5</v>
      </c>
      <c r="E1667" t="s">
        <v>1994</v>
      </c>
      <c r="F1667" s="1" t="s">
        <v>1995</v>
      </c>
      <c r="G1667" t="s">
        <v>1996</v>
      </c>
      <c r="H1667" t="e">
        <f>VLOOKUP(F1667,#REF!,2,FALSE)</f>
        <v>#REF!</v>
      </c>
      <c r="I1667" t="s">
        <v>317</v>
      </c>
      <c r="J1667" s="4">
        <v>44267</v>
      </c>
      <c r="K1667" s="4">
        <v>44298</v>
      </c>
      <c r="L1667" s="3">
        <f>IF(K1667&lt;&gt;0,K1667-J1667,"")</f>
        <v>31</v>
      </c>
      <c r="M1667" s="4">
        <v>44327</v>
      </c>
      <c r="N1667">
        <f>M1667-J1667</f>
        <v>60</v>
      </c>
      <c r="O1667">
        <v>0</v>
      </c>
      <c r="P1667" t="e">
        <f>VLOOKUP(F1667,#REF!,3,FALSE)</f>
        <v>#REF!</v>
      </c>
      <c r="Q1667">
        <f>IF(OR(ISNUMBER(SEARCH("高等数学",E1667)),ISNUMBER(SEARCH("数学分析",E1667)),ISNUMBER(SEARCH("微积分",E1667))),1,IF(OR(ISNUMBER(SEARCH("概率",E1667)),ISNUMBER(SEARCH("数理统计",E1667)),ISNUMBER(SEARCH("统计",E1667))),2,IF(ISNUMBER(SEARCH("代数",E1667)),3,IF(OR(ISNUMBER(SEARCH("运筹",E1667)),ISNUMBER(SEARCH("优化",E1667))),4,0))))</f>
        <v>0</v>
      </c>
      <c r="R1667" t="str">
        <f>IF(AND(Q1667&gt;0,O1667=1),Q1667&amp;"-"&amp;E1667,"")</f>
        <v/>
      </c>
      <c r="S1667" t="s">
        <v>80</v>
      </c>
      <c r="T1667">
        <v>2</v>
      </c>
      <c r="U1667">
        <v>1</v>
      </c>
      <c r="V1667" t="s">
        <v>80</v>
      </c>
      <c r="W1667">
        <v>7</v>
      </c>
      <c r="X1667">
        <v>22</v>
      </c>
      <c r="Y1667">
        <v>11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e">
        <f>VLOOKUP(A1667,#REF!,4,FALSE)</f>
        <v>#REF!</v>
      </c>
      <c r="AW1667" t="e">
        <f>VLOOKUP(A1667,#REF!,5,FALSE)</f>
        <v>#REF!</v>
      </c>
      <c r="AX1667">
        <f>SUMIF(量化书目统计!A:A,H1667,量化书目统计!G:G)</f>
        <v>0</v>
      </c>
    </row>
    <row r="1668" spans="1:50" x14ac:dyDescent="0.3">
      <c r="A1668" t="s">
        <v>1997</v>
      </c>
      <c r="B1668" t="s">
        <v>556</v>
      </c>
      <c r="C1668" t="s">
        <v>45</v>
      </c>
      <c r="D1668">
        <v>5</v>
      </c>
      <c r="E1668" t="s">
        <v>1998</v>
      </c>
      <c r="F1668" s="1" t="s">
        <v>1999</v>
      </c>
      <c r="G1668" t="s">
        <v>2000</v>
      </c>
      <c r="H1668" t="e">
        <f>VLOOKUP(F1668,#REF!,2,FALSE)</f>
        <v>#REF!</v>
      </c>
      <c r="I1668" t="s">
        <v>49</v>
      </c>
      <c r="J1668" s="4">
        <v>43839</v>
      </c>
      <c r="K1668" s="4">
        <v>44102</v>
      </c>
      <c r="L1668" s="3">
        <f>IF(K1668&lt;&gt;0,K1668-J1668,"")</f>
        <v>263</v>
      </c>
      <c r="M1668" s="4">
        <v>44104</v>
      </c>
      <c r="N1668">
        <f>M1668-J1668</f>
        <v>265</v>
      </c>
      <c r="O1668">
        <v>0</v>
      </c>
      <c r="P1668" t="e">
        <f>VLOOKUP(F1668,#REF!,3,FALSE)</f>
        <v>#REF!</v>
      </c>
      <c r="Q1668">
        <f>IF(OR(ISNUMBER(SEARCH("高等数学",E1668)),ISNUMBER(SEARCH("数学分析",E1668)),ISNUMBER(SEARCH("微积分",E1668))),1,IF(OR(ISNUMBER(SEARCH("概率",E1668)),ISNUMBER(SEARCH("数理统计",E1668)),ISNUMBER(SEARCH("统计",E1668))),2,IF(ISNUMBER(SEARCH("代数",E1668)),3,IF(OR(ISNUMBER(SEARCH("运筹",E1668)),ISNUMBER(SEARCH("优化",E1668))),4,0))))</f>
        <v>0</v>
      </c>
      <c r="R1668" t="str">
        <f>IF(AND(Q1668&gt;0,O1668=1),Q1668&amp;"-"&amp;E1668,"")</f>
        <v/>
      </c>
      <c r="S1668" t="s">
        <v>43</v>
      </c>
      <c r="U1668">
        <v>1</v>
      </c>
      <c r="V1668" t="s">
        <v>28</v>
      </c>
      <c r="W1668">
        <v>4</v>
      </c>
      <c r="X1668">
        <v>0</v>
      </c>
      <c r="Y1668">
        <v>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e">
        <f>VLOOKUP(A1668,#REF!,4,FALSE)</f>
        <v>#REF!</v>
      </c>
      <c r="AW1668" t="e">
        <f>VLOOKUP(A1668,#REF!,5,FALSE)</f>
        <v>#REF!</v>
      </c>
      <c r="AX1668">
        <f>SUMIF(量化书目统计!A:A,H1668,量化书目统计!G:G)</f>
        <v>0</v>
      </c>
    </row>
    <row r="1669" spans="1:50" x14ac:dyDescent="0.3">
      <c r="A1669" t="s">
        <v>2001</v>
      </c>
      <c r="B1669" t="s">
        <v>556</v>
      </c>
      <c r="C1669" t="s">
        <v>117</v>
      </c>
      <c r="D1669">
        <v>4</v>
      </c>
      <c r="E1669" t="s">
        <v>719</v>
      </c>
      <c r="F1669" s="1" t="s">
        <v>1425</v>
      </c>
      <c r="G1669" t="s">
        <v>1426</v>
      </c>
      <c r="H1669" t="e">
        <f>VLOOKUP(F1669,#REF!,2,FALSE)</f>
        <v>#REF!</v>
      </c>
      <c r="I1669" t="s">
        <v>49</v>
      </c>
      <c r="J1669" s="4">
        <v>44404</v>
      </c>
      <c r="K1669" s="4">
        <v>44458</v>
      </c>
      <c r="L1669" s="3">
        <f>IF(K1669&lt;&gt;0,K1669-J1669,"")</f>
        <v>54</v>
      </c>
      <c r="M1669" s="4">
        <v>44447</v>
      </c>
      <c r="N1669">
        <f>M1669-J1669</f>
        <v>43</v>
      </c>
      <c r="O1669">
        <v>0</v>
      </c>
      <c r="P1669" t="e">
        <f>VLOOKUP(F1669,#REF!,3,FALSE)</f>
        <v>#REF!</v>
      </c>
      <c r="Q1669">
        <f>IF(OR(ISNUMBER(SEARCH("高等数学",E1669)),ISNUMBER(SEARCH("数学分析",E1669)),ISNUMBER(SEARCH("微积分",E1669))),1,IF(OR(ISNUMBER(SEARCH("概率",E1669)),ISNUMBER(SEARCH("数理统计",E1669)),ISNUMBER(SEARCH("统计",E1669))),2,IF(ISNUMBER(SEARCH("代数",E1669)),3,IF(OR(ISNUMBER(SEARCH("运筹",E1669)),ISNUMBER(SEARCH("优化",E1669))),4,0))))</f>
        <v>0</v>
      </c>
      <c r="R1669" t="str">
        <f>IF(AND(Q1669&gt;0,O1669=1),Q1669&amp;"-"&amp;E1669,"")</f>
        <v/>
      </c>
      <c r="S1669" t="s">
        <v>43</v>
      </c>
      <c r="U1669">
        <v>2</v>
      </c>
      <c r="V1669" t="s">
        <v>38</v>
      </c>
      <c r="W1669">
        <v>3</v>
      </c>
      <c r="X1669">
        <v>40</v>
      </c>
      <c r="Y1669">
        <v>15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e">
        <f>VLOOKUP(A1669,#REF!,4,FALSE)</f>
        <v>#REF!</v>
      </c>
      <c r="AW1669" t="e">
        <f>VLOOKUP(A1669,#REF!,5,FALSE)</f>
        <v>#REF!</v>
      </c>
      <c r="AX1669">
        <f>SUMIF(量化书目统计!A:A,H1669,量化书目统计!G:G)</f>
        <v>0</v>
      </c>
    </row>
    <row r="1670" spans="1:50" x14ac:dyDescent="0.3">
      <c r="A1670" t="s">
        <v>2002</v>
      </c>
      <c r="B1670" t="s">
        <v>556</v>
      </c>
      <c r="C1670" t="s">
        <v>117</v>
      </c>
      <c r="D1670">
        <v>4</v>
      </c>
      <c r="E1670" t="s">
        <v>2003</v>
      </c>
      <c r="F1670" s="1" t="s">
        <v>2004</v>
      </c>
      <c r="G1670" t="s">
        <v>2005</v>
      </c>
      <c r="H1670" t="e">
        <f>VLOOKUP(F1670,#REF!,2,FALSE)</f>
        <v>#REF!</v>
      </c>
      <c r="I1670" t="s">
        <v>32</v>
      </c>
      <c r="J1670" s="4">
        <v>44538</v>
      </c>
      <c r="K1670" s="4">
        <v>44559</v>
      </c>
      <c r="L1670" s="3">
        <f>IF(K1670&lt;&gt;0,K1670-J1670,"")</f>
        <v>21</v>
      </c>
      <c r="M1670" s="4">
        <v>44568</v>
      </c>
      <c r="N1670">
        <f>M1670-J1670</f>
        <v>30</v>
      </c>
      <c r="O1670">
        <v>0</v>
      </c>
      <c r="P1670" t="e">
        <f>VLOOKUP(F1670,#REF!,3,FALSE)</f>
        <v>#REF!</v>
      </c>
      <c r="Q1670">
        <f>IF(OR(ISNUMBER(SEARCH("高等数学",E1670)),ISNUMBER(SEARCH("数学分析",E1670)),ISNUMBER(SEARCH("微积分",E1670))),1,IF(OR(ISNUMBER(SEARCH("概率",E1670)),ISNUMBER(SEARCH("数理统计",E1670)),ISNUMBER(SEARCH("统计",E1670))),2,IF(ISNUMBER(SEARCH("代数",E1670)),3,IF(OR(ISNUMBER(SEARCH("运筹",E1670)),ISNUMBER(SEARCH("优化",E1670))),4,0))))</f>
        <v>0</v>
      </c>
      <c r="R1670" t="str">
        <f>IF(AND(Q1670&gt;0,O1670=1),Q1670&amp;"-"&amp;E1670,"")</f>
        <v/>
      </c>
      <c r="S1670" t="s">
        <v>38</v>
      </c>
      <c r="T1670">
        <v>14</v>
      </c>
      <c r="U1670">
        <v>1</v>
      </c>
      <c r="V1670" t="s">
        <v>38</v>
      </c>
      <c r="W1670">
        <v>17</v>
      </c>
      <c r="X1670">
        <v>54</v>
      </c>
      <c r="Y1670">
        <v>5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e">
        <f>VLOOKUP(A1670,#REF!,4,FALSE)</f>
        <v>#REF!</v>
      </c>
      <c r="AW1670" t="e">
        <f>VLOOKUP(A1670,#REF!,5,FALSE)</f>
        <v>#REF!</v>
      </c>
      <c r="AX1670">
        <f>SUMIF(量化书目统计!A:A,H1670,量化书目统计!G:G)</f>
        <v>0</v>
      </c>
    </row>
    <row r="1671" spans="1:50" x14ac:dyDescent="0.3">
      <c r="A1671" t="s">
        <v>2006</v>
      </c>
      <c r="B1671" t="s">
        <v>556</v>
      </c>
      <c r="C1671" t="s">
        <v>117</v>
      </c>
      <c r="D1671">
        <v>4</v>
      </c>
      <c r="E1671" t="s">
        <v>749</v>
      </c>
      <c r="F1671" s="1" t="s">
        <v>2007</v>
      </c>
      <c r="G1671" t="s">
        <v>2008</v>
      </c>
      <c r="H1671" t="e">
        <f>VLOOKUP(F1671,#REF!,2,FALSE)</f>
        <v>#REF!</v>
      </c>
      <c r="I1671" t="s">
        <v>49</v>
      </c>
      <c r="J1671" s="4">
        <v>44100</v>
      </c>
      <c r="K1671" s="4">
        <v>44159</v>
      </c>
      <c r="L1671" s="3">
        <f>IF(K1671&lt;&gt;0,K1671-J1671,"")</f>
        <v>59</v>
      </c>
      <c r="M1671" s="4">
        <v>44158</v>
      </c>
      <c r="N1671">
        <f>M1671-J1671</f>
        <v>58</v>
      </c>
      <c r="O1671">
        <v>0</v>
      </c>
      <c r="P1671" t="e">
        <f>VLOOKUP(F1671,#REF!,3,FALSE)</f>
        <v>#REF!</v>
      </c>
      <c r="Q1671">
        <f>IF(OR(ISNUMBER(SEARCH("高等数学",E1671)),ISNUMBER(SEARCH("数学分析",E1671)),ISNUMBER(SEARCH("微积分",E1671))),1,IF(OR(ISNUMBER(SEARCH("概率",E1671)),ISNUMBER(SEARCH("数理统计",E1671)),ISNUMBER(SEARCH("统计",E1671))),2,IF(ISNUMBER(SEARCH("代数",E1671)),3,IF(OR(ISNUMBER(SEARCH("运筹",E1671)),ISNUMBER(SEARCH("优化",E1671))),4,0))))</f>
        <v>0</v>
      </c>
      <c r="R1671" t="str">
        <f>IF(AND(Q1671&gt;0,O1671=1),Q1671&amp;"-"&amp;E1671,"")</f>
        <v/>
      </c>
      <c r="S1671" t="s">
        <v>28</v>
      </c>
      <c r="T1671">
        <v>3</v>
      </c>
      <c r="U1671">
        <v>1</v>
      </c>
      <c r="V1671" t="s">
        <v>28</v>
      </c>
      <c r="W1671">
        <v>12</v>
      </c>
      <c r="X1671">
        <v>3</v>
      </c>
      <c r="Y1671">
        <v>15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e">
        <f>VLOOKUP(A1671,#REF!,4,FALSE)</f>
        <v>#REF!</v>
      </c>
      <c r="AW1671" t="e">
        <f>VLOOKUP(A1671,#REF!,5,FALSE)</f>
        <v>#REF!</v>
      </c>
      <c r="AX1671">
        <f>SUMIF(量化书目统计!A:A,H1671,量化书目统计!G:G)</f>
        <v>0</v>
      </c>
    </row>
    <row r="1672" spans="1:50" x14ac:dyDescent="0.3">
      <c r="A1672" t="s">
        <v>2009</v>
      </c>
      <c r="B1672" t="s">
        <v>556</v>
      </c>
      <c r="C1672" t="s">
        <v>117</v>
      </c>
      <c r="D1672">
        <v>4</v>
      </c>
      <c r="E1672" t="s">
        <v>2010</v>
      </c>
      <c r="F1672" s="1" t="s">
        <v>2011</v>
      </c>
      <c r="G1672" t="s">
        <v>2012</v>
      </c>
      <c r="H1672" t="e">
        <f>VLOOKUP(F1672,#REF!,2,FALSE)</f>
        <v>#REF!</v>
      </c>
      <c r="I1672" t="s">
        <v>74</v>
      </c>
      <c r="J1672" s="4">
        <v>44296</v>
      </c>
      <c r="K1672" s="4">
        <v>44325</v>
      </c>
      <c r="L1672" s="3">
        <f>IF(K1672&lt;&gt;0,K1672-J1672,"")</f>
        <v>29</v>
      </c>
      <c r="M1672" s="4">
        <v>44326</v>
      </c>
      <c r="N1672">
        <f>M1672-J1672</f>
        <v>30</v>
      </c>
      <c r="O1672">
        <v>0</v>
      </c>
      <c r="P1672" t="e">
        <f>VLOOKUP(F1672,#REF!,3,FALSE)</f>
        <v>#REF!</v>
      </c>
      <c r="Q1672">
        <f>IF(OR(ISNUMBER(SEARCH("高等数学",E1672)),ISNUMBER(SEARCH("数学分析",E1672)),ISNUMBER(SEARCH("微积分",E1672))),1,IF(OR(ISNUMBER(SEARCH("概率",E1672)),ISNUMBER(SEARCH("数理统计",E1672)),ISNUMBER(SEARCH("统计",E1672))),2,IF(ISNUMBER(SEARCH("代数",E1672)),3,IF(OR(ISNUMBER(SEARCH("运筹",E1672)),ISNUMBER(SEARCH("优化",E1672))),4,0))))</f>
        <v>0</v>
      </c>
      <c r="R1672" t="str">
        <f>IF(AND(Q1672&gt;0,O1672=1),Q1672&amp;"-"&amp;E1672,"")</f>
        <v/>
      </c>
      <c r="S1672" t="s">
        <v>80</v>
      </c>
      <c r="T1672">
        <v>6</v>
      </c>
      <c r="U1672">
        <v>1</v>
      </c>
      <c r="V1672" t="s">
        <v>80</v>
      </c>
      <c r="W1672">
        <v>10</v>
      </c>
      <c r="X1672">
        <v>26</v>
      </c>
      <c r="Y1672">
        <v>15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e">
        <f>VLOOKUP(A1672,#REF!,4,FALSE)</f>
        <v>#REF!</v>
      </c>
      <c r="AW1672" t="e">
        <f>VLOOKUP(A1672,#REF!,5,FALSE)</f>
        <v>#REF!</v>
      </c>
      <c r="AX1672">
        <f>SUMIF(量化书目统计!A:A,H1672,量化书目统计!G:G)</f>
        <v>0</v>
      </c>
    </row>
    <row r="1673" spans="1:50" x14ac:dyDescent="0.3">
      <c r="A1673" t="s">
        <v>2016</v>
      </c>
      <c r="B1673" t="s">
        <v>556</v>
      </c>
      <c r="C1673" t="s">
        <v>91</v>
      </c>
      <c r="D1673">
        <v>4</v>
      </c>
      <c r="E1673" t="s">
        <v>700</v>
      </c>
      <c r="F1673" s="1" t="s">
        <v>701</v>
      </c>
      <c r="G1673" t="s">
        <v>702</v>
      </c>
      <c r="H1673" t="e">
        <f>VLOOKUP(F1673,#REF!,2,FALSE)</f>
        <v>#REF!</v>
      </c>
      <c r="I1673" t="s">
        <v>317</v>
      </c>
      <c r="J1673" s="4">
        <v>44620</v>
      </c>
      <c r="K1673" s="4">
        <v>44828</v>
      </c>
      <c r="L1673" s="3">
        <f>IF(K1673&lt;&gt;0,K1673-J1673,"")</f>
        <v>208</v>
      </c>
      <c r="M1673" s="4">
        <v>44815</v>
      </c>
      <c r="N1673">
        <f>M1673-J1673</f>
        <v>195</v>
      </c>
      <c r="O1673">
        <v>0</v>
      </c>
      <c r="P1673" t="e">
        <f>VLOOKUP(F1673,#REF!,3,FALSE)</f>
        <v>#REF!</v>
      </c>
      <c r="Q1673">
        <f>IF(OR(ISNUMBER(SEARCH("高等数学",E1673)),ISNUMBER(SEARCH("数学分析",E1673)),ISNUMBER(SEARCH("微积分",E1673))),1,IF(OR(ISNUMBER(SEARCH("概率",E1673)),ISNUMBER(SEARCH("数理统计",E1673)),ISNUMBER(SEARCH("统计",E1673))),2,IF(ISNUMBER(SEARCH("代数",E1673)),3,IF(OR(ISNUMBER(SEARCH("运筹",E1673)),ISNUMBER(SEARCH("优化",E1673))),4,0))))</f>
        <v>0</v>
      </c>
      <c r="R1673" t="str">
        <f>IF(AND(Q1673&gt;0,O1673=1),Q1673&amp;"-"&amp;E1673,"")</f>
        <v/>
      </c>
      <c r="S1673" t="s">
        <v>99</v>
      </c>
      <c r="T1673">
        <v>3</v>
      </c>
      <c r="U1673">
        <v>2</v>
      </c>
      <c r="V1673" t="s">
        <v>43</v>
      </c>
      <c r="X1673">
        <v>63</v>
      </c>
      <c r="Y1673">
        <v>15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e">
        <f>VLOOKUP(A1673,#REF!,4,FALSE)</f>
        <v>#REF!</v>
      </c>
      <c r="AW1673" t="e">
        <f>VLOOKUP(A1673,#REF!,5,FALSE)</f>
        <v>#REF!</v>
      </c>
      <c r="AX1673">
        <f>SUMIF(量化书目统计!A:A,H1673,量化书目统计!G:G)</f>
        <v>0</v>
      </c>
    </row>
    <row r="1674" spans="1:50" x14ac:dyDescent="0.3">
      <c r="A1674" t="s">
        <v>318</v>
      </c>
      <c r="B1674" t="s">
        <v>22</v>
      </c>
      <c r="C1674" t="s">
        <v>319</v>
      </c>
      <c r="D1674">
        <v>5</v>
      </c>
      <c r="E1674" t="s">
        <v>320</v>
      </c>
      <c r="F1674" s="1" t="s">
        <v>321</v>
      </c>
      <c r="G1674" t="s">
        <v>322</v>
      </c>
      <c r="H1674" t="e">
        <f>VLOOKUP(F1674,#REF!,2,FALSE)</f>
        <v>#REF!</v>
      </c>
      <c r="I1674" t="s">
        <v>32</v>
      </c>
      <c r="J1674" s="4">
        <v>44454</v>
      </c>
      <c r="K1674" s="4">
        <v>44466</v>
      </c>
      <c r="L1674" s="3">
        <f>IF(K1674&lt;&gt;0,K1674-J1674,"")</f>
        <v>12</v>
      </c>
      <c r="M1674" s="4">
        <v>44515</v>
      </c>
      <c r="N1674">
        <f>M1674-J1674</f>
        <v>61</v>
      </c>
      <c r="O1674">
        <v>0</v>
      </c>
      <c r="P1674" t="e">
        <f>VLOOKUP(F1674,#REF!,3,FALSE)</f>
        <v>#REF!</v>
      </c>
      <c r="Q1674">
        <f>IF(OR(ISNUMBER(SEARCH("高等数学",E1674)),ISNUMBER(SEARCH("数学分析",E1674)),ISNUMBER(SEARCH("微积分",E1674))),1,IF(OR(ISNUMBER(SEARCH("概率",E1674)),ISNUMBER(SEARCH("数理统计",E1674)),ISNUMBER(SEARCH("统计",E1674))),2,IF(ISNUMBER(SEARCH("代数",E1674)),3,IF(OR(ISNUMBER(SEARCH("运筹",E1674)),ISNUMBER(SEARCH("优化",E1674))),4,0))))</f>
        <v>0</v>
      </c>
      <c r="R1674" t="str">
        <f>IF(AND(Q1674&gt;0,O1674=1),Q1674&amp;"-"&amp;E1674,"")</f>
        <v/>
      </c>
      <c r="S1674" t="s">
        <v>38</v>
      </c>
      <c r="T1674">
        <v>2</v>
      </c>
      <c r="U1674">
        <v>1</v>
      </c>
      <c r="V1674" t="s">
        <v>38</v>
      </c>
      <c r="W1674">
        <v>4</v>
      </c>
      <c r="X1674">
        <v>42</v>
      </c>
      <c r="Y1674">
        <v>5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e">
        <f>VLOOKUP(A1674,#REF!,4,FALSE)</f>
        <v>#REF!</v>
      </c>
      <c r="AW1674" t="e">
        <f>VLOOKUP(A1674,#REF!,5,FALSE)</f>
        <v>#REF!</v>
      </c>
      <c r="AX1674">
        <f>SUMIF(量化书目统计!A:A,H1674,量化书目统计!G:G)</f>
        <v>0</v>
      </c>
    </row>
    <row r="1675" spans="1:50" x14ac:dyDescent="0.3">
      <c r="A1675" t="s">
        <v>269</v>
      </c>
      <c r="B1675" t="s">
        <v>22</v>
      </c>
      <c r="C1675" t="s">
        <v>270</v>
      </c>
      <c r="D1675">
        <v>5</v>
      </c>
      <c r="E1675" t="s">
        <v>271</v>
      </c>
      <c r="F1675" s="1" t="s">
        <v>272</v>
      </c>
      <c r="G1675" t="s">
        <v>273</v>
      </c>
      <c r="H1675" t="e">
        <f>VLOOKUP(F1675,#REF!,2,FALSE)</f>
        <v>#REF!</v>
      </c>
      <c r="I1675" t="s">
        <v>158</v>
      </c>
      <c r="J1675" s="4">
        <v>44454</v>
      </c>
      <c r="K1675" s="4">
        <v>44509</v>
      </c>
      <c r="L1675" s="3">
        <f>IF(K1675&lt;&gt;0,K1675-J1675,"")</f>
        <v>55</v>
      </c>
      <c r="M1675" s="4">
        <v>44515</v>
      </c>
      <c r="N1675">
        <f>M1675-J1675</f>
        <v>61</v>
      </c>
      <c r="O1675">
        <v>0</v>
      </c>
      <c r="P1675" t="e">
        <f>VLOOKUP(F1675,#REF!,3,FALSE)</f>
        <v>#REF!</v>
      </c>
      <c r="Q1675">
        <f>IF(OR(ISNUMBER(SEARCH("高等数学",E1675)),ISNUMBER(SEARCH("数学分析",E1675)),ISNUMBER(SEARCH("微积分",E1675))),1,IF(OR(ISNUMBER(SEARCH("概率",E1675)),ISNUMBER(SEARCH("数理统计",E1675)),ISNUMBER(SEARCH("统计",E1675))),2,IF(ISNUMBER(SEARCH("代数",E1675)),3,IF(OR(ISNUMBER(SEARCH("运筹",E1675)),ISNUMBER(SEARCH("优化",E1675))),4,0))))</f>
        <v>0</v>
      </c>
      <c r="R1675" t="str">
        <f>IF(AND(Q1675&gt;0,O1675=1),Q1675&amp;"-"&amp;E1675,"")</f>
        <v/>
      </c>
      <c r="S1675" t="s">
        <v>38</v>
      </c>
      <c r="T1675">
        <v>2</v>
      </c>
      <c r="U1675">
        <v>1</v>
      </c>
      <c r="V1675" t="s">
        <v>38</v>
      </c>
      <c r="W1675">
        <v>10</v>
      </c>
      <c r="X1675">
        <v>42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e">
        <f>VLOOKUP(A1675,#REF!,4,FALSE)</f>
        <v>#REF!</v>
      </c>
      <c r="AW1675" t="e">
        <f>VLOOKUP(A1675,#REF!,5,FALSE)</f>
        <v>#REF!</v>
      </c>
      <c r="AX1675">
        <f>SUMIF(量化书目统计!A:A,H1675,量化书目统计!G:G)</f>
        <v>0</v>
      </c>
    </row>
    <row r="1676" spans="1:50" x14ac:dyDescent="0.3">
      <c r="A1676" t="s">
        <v>2017</v>
      </c>
      <c r="B1676" t="s">
        <v>556</v>
      </c>
      <c r="C1676" t="s">
        <v>106</v>
      </c>
      <c r="D1676">
        <v>4</v>
      </c>
      <c r="E1676" t="s">
        <v>477</v>
      </c>
      <c r="F1676" s="1" t="s">
        <v>478</v>
      </c>
      <c r="G1676" t="s">
        <v>479</v>
      </c>
      <c r="H1676" t="e">
        <f>VLOOKUP(F1676,#REF!,2,FALSE)</f>
        <v>#REF!</v>
      </c>
      <c r="I1676" t="s">
        <v>158</v>
      </c>
      <c r="J1676" s="4">
        <v>44258</v>
      </c>
      <c r="K1676" s="4">
        <v>44357</v>
      </c>
      <c r="L1676" s="3">
        <f>IF(K1676&lt;&gt;0,K1676-J1676,"")</f>
        <v>99</v>
      </c>
      <c r="M1676" s="4">
        <v>44319</v>
      </c>
      <c r="N1676">
        <f>M1676-J1676</f>
        <v>61</v>
      </c>
      <c r="O1676">
        <v>0</v>
      </c>
      <c r="P1676" t="e">
        <f>VLOOKUP(F1676,#REF!,3,FALSE)</f>
        <v>#REF!</v>
      </c>
      <c r="Q1676">
        <f>IF(OR(ISNUMBER(SEARCH("高等数学",E1676)),ISNUMBER(SEARCH("数学分析",E1676)),ISNUMBER(SEARCH("微积分",E1676))),1,IF(OR(ISNUMBER(SEARCH("概率",E1676)),ISNUMBER(SEARCH("数理统计",E1676)),ISNUMBER(SEARCH("统计",E1676))),2,IF(ISNUMBER(SEARCH("代数",E1676)),3,IF(OR(ISNUMBER(SEARCH("运筹",E1676)),ISNUMBER(SEARCH("优化",E1676))),4,0))))</f>
        <v>0</v>
      </c>
      <c r="R1676" t="str">
        <f>IF(AND(Q1676&gt;0,O1676=1),Q1676&amp;"-"&amp;E1676,"")</f>
        <v/>
      </c>
      <c r="S1676" t="s">
        <v>80</v>
      </c>
      <c r="T1676">
        <v>1</v>
      </c>
      <c r="U1676">
        <v>1</v>
      </c>
      <c r="V1676" t="s">
        <v>80</v>
      </c>
      <c r="W1676">
        <v>15</v>
      </c>
      <c r="X1676">
        <v>21</v>
      </c>
      <c r="Y1676">
        <v>4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e">
        <f>VLOOKUP(A1676,#REF!,4,FALSE)</f>
        <v>#REF!</v>
      </c>
      <c r="AW1676" t="e">
        <f>VLOOKUP(A1676,#REF!,5,FALSE)</f>
        <v>#REF!</v>
      </c>
      <c r="AX1676">
        <f>SUMIF(量化书目统计!A:A,H1676,量化书目统计!G:G)</f>
        <v>0</v>
      </c>
    </row>
    <row r="1677" spans="1:50" x14ac:dyDescent="0.3">
      <c r="A1677" t="s">
        <v>2018</v>
      </c>
      <c r="B1677" t="s">
        <v>556</v>
      </c>
      <c r="C1677" t="s">
        <v>82</v>
      </c>
      <c r="D1677">
        <v>5</v>
      </c>
      <c r="E1677" t="s">
        <v>304</v>
      </c>
      <c r="F1677" s="1" t="s">
        <v>305</v>
      </c>
      <c r="G1677" t="s">
        <v>306</v>
      </c>
      <c r="H1677" t="e">
        <f>VLOOKUP(F1677,#REF!,2,FALSE)</f>
        <v>#REF!</v>
      </c>
      <c r="I1677" t="s">
        <v>32</v>
      </c>
      <c r="J1677" s="4">
        <v>44452</v>
      </c>
      <c r="K1677" s="4">
        <v>44478</v>
      </c>
      <c r="L1677" s="3">
        <f>IF(K1677&lt;&gt;0,K1677-J1677,"")</f>
        <v>26</v>
      </c>
      <c r="M1677" s="4">
        <v>44512</v>
      </c>
      <c r="N1677">
        <f>M1677-J1677</f>
        <v>60</v>
      </c>
      <c r="O1677">
        <v>0</v>
      </c>
      <c r="P1677" t="e">
        <f>VLOOKUP(F1677,#REF!,3,FALSE)</f>
        <v>#REF!</v>
      </c>
      <c r="Q1677">
        <f>IF(OR(ISNUMBER(SEARCH("高等数学",E1677)),ISNUMBER(SEARCH("数学分析",E1677)),ISNUMBER(SEARCH("微积分",E1677))),1,IF(OR(ISNUMBER(SEARCH("概率",E1677)),ISNUMBER(SEARCH("数理统计",E1677)),ISNUMBER(SEARCH("统计",E1677))),2,IF(ISNUMBER(SEARCH("代数",E1677)),3,IF(OR(ISNUMBER(SEARCH("运筹",E1677)),ISNUMBER(SEARCH("优化",E1677))),4,0))))</f>
        <v>0</v>
      </c>
      <c r="R1677" t="str">
        <f>IF(AND(Q1677&gt;0,O1677=1),Q1677&amp;"-"&amp;E1677,"")</f>
        <v/>
      </c>
      <c r="S1677" t="s">
        <v>38</v>
      </c>
      <c r="T1677">
        <v>2</v>
      </c>
      <c r="U1677">
        <v>1</v>
      </c>
      <c r="V1677" t="s">
        <v>38</v>
      </c>
      <c r="W1677">
        <v>5</v>
      </c>
      <c r="X1677">
        <v>42</v>
      </c>
      <c r="Y1677">
        <v>4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e">
        <f>VLOOKUP(A1677,#REF!,4,FALSE)</f>
        <v>#REF!</v>
      </c>
      <c r="AW1677" t="e">
        <f>VLOOKUP(A1677,#REF!,5,FALSE)</f>
        <v>#REF!</v>
      </c>
      <c r="AX1677">
        <f>SUMIF(量化书目统计!A:A,H1677,量化书目统计!G:G)</f>
        <v>0</v>
      </c>
    </row>
    <row r="1678" spans="1:50" x14ac:dyDescent="0.3">
      <c r="A1678" t="s">
        <v>2019</v>
      </c>
      <c r="B1678" t="s">
        <v>556</v>
      </c>
      <c r="C1678" t="s">
        <v>242</v>
      </c>
      <c r="D1678">
        <v>4</v>
      </c>
      <c r="E1678" t="s">
        <v>24</v>
      </c>
      <c r="F1678" s="1" t="s">
        <v>25</v>
      </c>
      <c r="G1678" t="s">
        <v>26</v>
      </c>
      <c r="H1678" t="e">
        <f>VLOOKUP(F1678,#REF!,2,FALSE)</f>
        <v>#REF!</v>
      </c>
      <c r="I1678" t="s">
        <v>27</v>
      </c>
      <c r="J1678" s="4">
        <v>44034</v>
      </c>
      <c r="K1678" s="4">
        <v>44088</v>
      </c>
      <c r="L1678" s="3">
        <f>IF(K1678&lt;&gt;0,K1678-J1678,"")</f>
        <v>54</v>
      </c>
      <c r="M1678" s="4">
        <v>44104</v>
      </c>
      <c r="N1678">
        <f>M1678-J1678</f>
        <v>70</v>
      </c>
      <c r="O1678">
        <v>0</v>
      </c>
      <c r="P1678" t="e">
        <f>VLOOKUP(F1678,#REF!,3,FALSE)</f>
        <v>#REF!</v>
      </c>
      <c r="Q1678">
        <f>IF(OR(ISNUMBER(SEARCH("高等数学",E1678)),ISNUMBER(SEARCH("数学分析",E1678)),ISNUMBER(SEARCH("微积分",E1678))),1,IF(OR(ISNUMBER(SEARCH("概率",E1678)),ISNUMBER(SEARCH("数理统计",E1678)),ISNUMBER(SEARCH("统计",E1678))),2,IF(ISNUMBER(SEARCH("代数",E1678)),3,IF(OR(ISNUMBER(SEARCH("运筹",E1678)),ISNUMBER(SEARCH("优化",E1678))),4,0))))</f>
        <v>0</v>
      </c>
      <c r="R1678" t="str">
        <f>IF(AND(Q1678&gt;0,O1678=1),Q1678&amp;"-"&amp;E1678,"")</f>
        <v/>
      </c>
      <c r="S1678" t="s">
        <v>43</v>
      </c>
      <c r="U1678">
        <v>1</v>
      </c>
      <c r="V1678" t="s">
        <v>28</v>
      </c>
      <c r="W1678">
        <v>2</v>
      </c>
      <c r="X1678">
        <v>0</v>
      </c>
      <c r="Y1678">
        <v>11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e">
        <f>VLOOKUP(A1678,#REF!,4,FALSE)</f>
        <v>#REF!</v>
      </c>
      <c r="AW1678" t="e">
        <f>VLOOKUP(A1678,#REF!,5,FALSE)</f>
        <v>#REF!</v>
      </c>
      <c r="AX1678">
        <f>SUMIF(量化书目统计!A:A,H1678,量化书目统计!G:G)</f>
        <v>0</v>
      </c>
    </row>
    <row r="1679" spans="1:50" x14ac:dyDescent="0.3">
      <c r="A1679" t="s">
        <v>2020</v>
      </c>
      <c r="B1679" t="s">
        <v>556</v>
      </c>
      <c r="C1679" t="s">
        <v>704</v>
      </c>
      <c r="D1679">
        <v>3</v>
      </c>
      <c r="E1679" t="s">
        <v>390</v>
      </c>
      <c r="F1679" s="1" t="s">
        <v>1561</v>
      </c>
      <c r="G1679" t="s">
        <v>1562</v>
      </c>
      <c r="H1679" t="e">
        <f>VLOOKUP(F1679,#REF!,2,FALSE)</f>
        <v>#REF!</v>
      </c>
      <c r="I1679" t="s">
        <v>74</v>
      </c>
      <c r="J1679" s="4">
        <v>44256</v>
      </c>
      <c r="K1679" s="4">
        <v>44280</v>
      </c>
      <c r="L1679" s="3">
        <f>IF(K1679&lt;&gt;0,K1679-J1679,"")</f>
        <v>24</v>
      </c>
      <c r="M1679" s="4">
        <v>44285</v>
      </c>
      <c r="N1679">
        <f>M1679-J1679</f>
        <v>29</v>
      </c>
      <c r="O1679">
        <v>0</v>
      </c>
      <c r="P1679" t="e">
        <f>VLOOKUP(F1679,#REF!,3,FALSE)</f>
        <v>#REF!</v>
      </c>
      <c r="Q1679">
        <f>IF(OR(ISNUMBER(SEARCH("高等数学",E1679)),ISNUMBER(SEARCH("数学分析",E1679)),ISNUMBER(SEARCH("微积分",E1679))),1,IF(OR(ISNUMBER(SEARCH("概率",E1679)),ISNUMBER(SEARCH("数理统计",E1679)),ISNUMBER(SEARCH("统计",E1679))),2,IF(ISNUMBER(SEARCH("代数",E1679)),3,IF(OR(ISNUMBER(SEARCH("运筹",E1679)),ISNUMBER(SEARCH("优化",E1679))),4,0))))</f>
        <v>0</v>
      </c>
      <c r="R1679" t="str">
        <f>IF(AND(Q1679&gt;0,O1679=1),Q1679&amp;"-"&amp;E1679,"")</f>
        <v/>
      </c>
      <c r="S1679" t="s">
        <v>80</v>
      </c>
      <c r="T1679">
        <v>1</v>
      </c>
      <c r="U1679">
        <v>1</v>
      </c>
      <c r="V1679" t="s">
        <v>80</v>
      </c>
      <c r="W1679">
        <v>4</v>
      </c>
      <c r="X1679">
        <v>21</v>
      </c>
      <c r="Y1679">
        <v>5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e">
        <f>VLOOKUP(A1679,#REF!,4,FALSE)</f>
        <v>#REF!</v>
      </c>
      <c r="AW1679" t="e">
        <f>VLOOKUP(A1679,#REF!,5,FALSE)</f>
        <v>#REF!</v>
      </c>
      <c r="AX1679">
        <f>SUMIF(量化书目统计!A:A,H1679,量化书目统计!G:G)</f>
        <v>0</v>
      </c>
    </row>
    <row r="1680" spans="1:50" x14ac:dyDescent="0.3">
      <c r="A1680" t="s">
        <v>2021</v>
      </c>
      <c r="B1680" t="s">
        <v>556</v>
      </c>
      <c r="C1680" t="s">
        <v>1301</v>
      </c>
      <c r="D1680">
        <v>3</v>
      </c>
      <c r="E1680" t="s">
        <v>2022</v>
      </c>
      <c r="F1680" s="1" t="s">
        <v>2023</v>
      </c>
      <c r="G1680" t="s">
        <v>2024</v>
      </c>
      <c r="H1680" t="e">
        <f>VLOOKUP(F1680,#REF!,2,FALSE)</f>
        <v>#REF!</v>
      </c>
      <c r="I1680" t="s">
        <v>32</v>
      </c>
      <c r="J1680" s="4">
        <v>44292</v>
      </c>
      <c r="K1680" s="4">
        <v>44292</v>
      </c>
      <c r="L1680" s="3">
        <f>IF(K1680&lt;&gt;0,K1680-J1680,"")</f>
        <v>0</v>
      </c>
      <c r="M1680" s="4">
        <v>44354</v>
      </c>
      <c r="N1680">
        <f>M1680-J1680</f>
        <v>62</v>
      </c>
      <c r="O1680">
        <v>0</v>
      </c>
      <c r="P1680" t="e">
        <f>VLOOKUP(F1680,#REF!,3,FALSE)</f>
        <v>#REF!</v>
      </c>
      <c r="Q1680">
        <f>IF(OR(ISNUMBER(SEARCH("高等数学",E1680)),ISNUMBER(SEARCH("数学分析",E1680)),ISNUMBER(SEARCH("微积分",E1680))),1,IF(OR(ISNUMBER(SEARCH("概率",E1680)),ISNUMBER(SEARCH("数理统计",E1680)),ISNUMBER(SEARCH("统计",E1680))),2,IF(ISNUMBER(SEARCH("代数",E1680)),3,IF(OR(ISNUMBER(SEARCH("运筹",E1680)),ISNUMBER(SEARCH("优化",E1680))),4,0))))</f>
        <v>0</v>
      </c>
      <c r="R1680" t="str">
        <f>IF(AND(Q1680&gt;0,O1680=1),Q1680&amp;"-"&amp;E1680,"")</f>
        <v/>
      </c>
      <c r="S1680" t="s">
        <v>80</v>
      </c>
      <c r="T1680">
        <v>6</v>
      </c>
      <c r="U1680">
        <v>1</v>
      </c>
      <c r="V1680" t="s">
        <v>80</v>
      </c>
      <c r="W1680">
        <v>6</v>
      </c>
      <c r="X1680">
        <v>26</v>
      </c>
      <c r="Y1680">
        <v>20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 t="e">
        <f>VLOOKUP(A1680,#REF!,4,FALSE)</f>
        <v>#REF!</v>
      </c>
      <c r="AW1680" t="e">
        <f>VLOOKUP(A1680,#REF!,5,FALSE)</f>
        <v>#REF!</v>
      </c>
      <c r="AX1680">
        <f>SUMIF(量化书目统计!A:A,H1680,量化书目统计!G:G)</f>
        <v>0</v>
      </c>
    </row>
    <row r="1681" spans="1:50" x14ac:dyDescent="0.3">
      <c r="A1681" t="s">
        <v>2025</v>
      </c>
      <c r="B1681" t="s">
        <v>556</v>
      </c>
      <c r="C1681" t="s">
        <v>1301</v>
      </c>
      <c r="D1681">
        <v>3</v>
      </c>
      <c r="E1681" t="s">
        <v>405</v>
      </c>
      <c r="F1681" s="1" t="s">
        <v>408</v>
      </c>
      <c r="G1681" t="s">
        <v>409</v>
      </c>
      <c r="H1681" t="e">
        <f>VLOOKUP(F1681,#REF!,2,FALSE)</f>
        <v>#REF!</v>
      </c>
      <c r="I1681" t="s">
        <v>49</v>
      </c>
      <c r="J1681" s="4">
        <v>43845</v>
      </c>
      <c r="K1681" s="4">
        <v>44016</v>
      </c>
      <c r="L1681" s="3">
        <f>IF(K1681&lt;&gt;0,K1681-J1681,"")</f>
        <v>171</v>
      </c>
      <c r="M1681" s="4">
        <v>44104</v>
      </c>
      <c r="N1681">
        <f>M1681-J1681</f>
        <v>259</v>
      </c>
      <c r="O1681">
        <v>0</v>
      </c>
      <c r="P1681" t="e">
        <f>VLOOKUP(F1681,#REF!,3,FALSE)</f>
        <v>#REF!</v>
      </c>
      <c r="Q1681">
        <f>IF(OR(ISNUMBER(SEARCH("高等数学",E1681)),ISNUMBER(SEARCH("数学分析",E1681)),ISNUMBER(SEARCH("微积分",E1681))),1,IF(OR(ISNUMBER(SEARCH("概率",E1681)),ISNUMBER(SEARCH("数理统计",E1681)),ISNUMBER(SEARCH("统计",E1681))),2,IF(ISNUMBER(SEARCH("代数",E1681)),3,IF(OR(ISNUMBER(SEARCH("运筹",E1681)),ISNUMBER(SEARCH("优化",E1681))),4,0))))</f>
        <v>0</v>
      </c>
      <c r="R1681" t="str">
        <f>IF(AND(Q1681&gt;0,O1681=1),Q1681&amp;"-"&amp;E1681,"")</f>
        <v/>
      </c>
      <c r="S1681" t="s">
        <v>43</v>
      </c>
      <c r="U1681">
        <v>2</v>
      </c>
      <c r="V1681" t="s">
        <v>43</v>
      </c>
      <c r="X1681">
        <v>0</v>
      </c>
      <c r="Y1681">
        <v>5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e">
        <f>VLOOKUP(A1681,#REF!,4,FALSE)</f>
        <v>#REF!</v>
      </c>
      <c r="AW1681" t="e">
        <f>VLOOKUP(A1681,#REF!,5,FALSE)</f>
        <v>#REF!</v>
      </c>
      <c r="AX1681">
        <f>SUMIF(量化书目统计!A:A,H1681,量化书目统计!G:G)</f>
        <v>0</v>
      </c>
    </row>
    <row r="1682" spans="1:50" x14ac:dyDescent="0.3">
      <c r="A1682" t="s">
        <v>2026</v>
      </c>
      <c r="B1682" t="s">
        <v>556</v>
      </c>
      <c r="C1682" t="s">
        <v>1301</v>
      </c>
      <c r="D1682">
        <v>3</v>
      </c>
      <c r="E1682" t="s">
        <v>1925</v>
      </c>
      <c r="F1682" s="1" t="s">
        <v>1926</v>
      </c>
      <c r="G1682" t="s">
        <v>1927</v>
      </c>
      <c r="H1682" t="e">
        <f>VLOOKUP(F1682,#REF!,2,FALSE)</f>
        <v>#REF!</v>
      </c>
      <c r="I1682" t="s">
        <v>32</v>
      </c>
      <c r="J1682" s="4">
        <v>44271</v>
      </c>
      <c r="K1682" s="4">
        <v>44295</v>
      </c>
      <c r="L1682" s="3">
        <f>IF(K1682&lt;&gt;0,K1682-J1682,"")</f>
        <v>24</v>
      </c>
      <c r="M1682" s="4">
        <v>44285</v>
      </c>
      <c r="N1682">
        <f>M1682-J1682</f>
        <v>14</v>
      </c>
      <c r="O1682">
        <v>0</v>
      </c>
      <c r="P1682" t="e">
        <f>VLOOKUP(F1682,#REF!,3,FALSE)</f>
        <v>#REF!</v>
      </c>
      <c r="Q1682">
        <f>IF(OR(ISNUMBER(SEARCH("高等数学",E1682)),ISNUMBER(SEARCH("数学分析",E1682)),ISNUMBER(SEARCH("微积分",E1682))),1,IF(OR(ISNUMBER(SEARCH("概率",E1682)),ISNUMBER(SEARCH("数理统计",E1682)),ISNUMBER(SEARCH("统计",E1682))),2,IF(ISNUMBER(SEARCH("代数",E1682)),3,IF(OR(ISNUMBER(SEARCH("运筹",E1682)),ISNUMBER(SEARCH("优化",E1682))),4,0))))</f>
        <v>0</v>
      </c>
      <c r="R1682" t="str">
        <f>IF(AND(Q1682&gt;0,O1682=1),Q1682&amp;"-"&amp;E1682,"")</f>
        <v/>
      </c>
      <c r="S1682" t="s">
        <v>80</v>
      </c>
      <c r="T1682">
        <v>3</v>
      </c>
      <c r="U1682">
        <v>1</v>
      </c>
      <c r="V1682" t="s">
        <v>80</v>
      </c>
      <c r="W1682">
        <v>6</v>
      </c>
      <c r="X1682">
        <v>23</v>
      </c>
      <c r="Y1682">
        <v>5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e">
        <f>VLOOKUP(A1682,#REF!,4,FALSE)</f>
        <v>#REF!</v>
      </c>
      <c r="AW1682" t="e">
        <f>VLOOKUP(A1682,#REF!,5,FALSE)</f>
        <v>#REF!</v>
      </c>
      <c r="AX1682">
        <f>SUMIF(量化书目统计!A:A,H1682,量化书目统计!G:G)</f>
        <v>0</v>
      </c>
    </row>
    <row r="1683" spans="1:50" x14ac:dyDescent="0.3">
      <c r="A1683" t="s">
        <v>2027</v>
      </c>
      <c r="B1683" t="s">
        <v>556</v>
      </c>
      <c r="C1683" t="s">
        <v>2028</v>
      </c>
      <c r="D1683">
        <v>3</v>
      </c>
      <c r="E1683" t="s">
        <v>71</v>
      </c>
      <c r="F1683" s="1" t="s">
        <v>72</v>
      </c>
      <c r="G1683" t="s">
        <v>73</v>
      </c>
      <c r="H1683" t="e">
        <f>VLOOKUP(F1683,#REF!,2,FALSE)</f>
        <v>#REF!</v>
      </c>
      <c r="I1683" t="s">
        <v>74</v>
      </c>
      <c r="J1683" s="4">
        <v>44115</v>
      </c>
      <c r="K1683" s="4">
        <v>44129</v>
      </c>
      <c r="L1683" s="3">
        <f>IF(K1683&lt;&gt;0,K1683-J1683,"")</f>
        <v>14</v>
      </c>
      <c r="M1683" s="4">
        <v>44130</v>
      </c>
      <c r="N1683">
        <f>M1683-J1683</f>
        <v>15</v>
      </c>
      <c r="O1683">
        <v>0</v>
      </c>
      <c r="P1683" t="e">
        <f>VLOOKUP(F1683,#REF!,3,FALSE)</f>
        <v>#REF!</v>
      </c>
      <c r="Q1683">
        <f>IF(OR(ISNUMBER(SEARCH("高等数学",E1683)),ISNUMBER(SEARCH("数学分析",E1683)),ISNUMBER(SEARCH("微积分",E1683))),1,IF(OR(ISNUMBER(SEARCH("概率",E1683)),ISNUMBER(SEARCH("数理统计",E1683)),ISNUMBER(SEARCH("统计",E1683))),2,IF(ISNUMBER(SEARCH("代数",E1683)),3,IF(OR(ISNUMBER(SEARCH("运筹",E1683)),ISNUMBER(SEARCH("优化",E1683))),4,0))))</f>
        <v>0</v>
      </c>
      <c r="R1683" t="str">
        <f>IF(AND(Q1683&gt;0,O1683=1),Q1683&amp;"-"&amp;E1683,"")</f>
        <v/>
      </c>
      <c r="S1683" t="s">
        <v>28</v>
      </c>
      <c r="T1683">
        <v>6</v>
      </c>
      <c r="U1683">
        <v>1</v>
      </c>
      <c r="V1683" t="s">
        <v>28</v>
      </c>
      <c r="W1683">
        <v>8</v>
      </c>
      <c r="X1683">
        <v>6</v>
      </c>
      <c r="Y1683">
        <v>4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e">
        <f>VLOOKUP(A1683,#REF!,4,FALSE)</f>
        <v>#REF!</v>
      </c>
      <c r="AW1683" t="e">
        <f>VLOOKUP(A1683,#REF!,5,FALSE)</f>
        <v>#REF!</v>
      </c>
      <c r="AX1683">
        <f>SUMIF(量化书目统计!A:A,H1683,量化书目统计!G:G)</f>
        <v>0</v>
      </c>
    </row>
    <row r="1684" spans="1:50" x14ac:dyDescent="0.3">
      <c r="A1684" t="s">
        <v>2029</v>
      </c>
      <c r="B1684" t="s">
        <v>855</v>
      </c>
      <c r="C1684" t="s">
        <v>257</v>
      </c>
      <c r="D1684">
        <v>5</v>
      </c>
      <c r="E1684" t="s">
        <v>897</v>
      </c>
      <c r="F1684" s="1" t="s">
        <v>964</v>
      </c>
      <c r="G1684" t="s">
        <v>965</v>
      </c>
      <c r="H1684" t="e">
        <f>VLOOKUP(F1684,#REF!,2,FALSE)</f>
        <v>#REF!</v>
      </c>
      <c r="I1684" t="s">
        <v>158</v>
      </c>
      <c r="J1684" s="4">
        <v>44104</v>
      </c>
      <c r="K1684" s="4">
        <v>44259</v>
      </c>
      <c r="L1684" s="3">
        <f>IF(K1684&lt;&gt;0,K1684-J1684,"")</f>
        <v>155</v>
      </c>
      <c r="M1684" s="4">
        <v>44260</v>
      </c>
      <c r="N1684">
        <f>M1684-J1684</f>
        <v>156</v>
      </c>
      <c r="O1684">
        <v>0</v>
      </c>
      <c r="P1684" t="e">
        <f>VLOOKUP(F1684,#REF!,3,FALSE)</f>
        <v>#REF!</v>
      </c>
      <c r="Q1684">
        <f>IF(OR(ISNUMBER(SEARCH("高等数学",E1684)),ISNUMBER(SEARCH("数学分析",E1684)),ISNUMBER(SEARCH("微积分",E1684))),1,IF(OR(ISNUMBER(SEARCH("概率",E1684)),ISNUMBER(SEARCH("数理统计",E1684)),ISNUMBER(SEARCH("统计",E1684))),2,IF(ISNUMBER(SEARCH("代数",E1684)),3,IF(OR(ISNUMBER(SEARCH("运筹",E1684)),ISNUMBER(SEARCH("优化",E1684))),4,0))))</f>
        <v>0</v>
      </c>
      <c r="R1684" t="str">
        <f>IF(AND(Q1684&gt;0,O1684=1),Q1684&amp;"-"&amp;E1684,"")</f>
        <v/>
      </c>
      <c r="S1684" t="s">
        <v>28</v>
      </c>
      <c r="T1684">
        <v>4</v>
      </c>
      <c r="U1684">
        <v>1</v>
      </c>
      <c r="V1684" t="s">
        <v>80</v>
      </c>
      <c r="W1684">
        <v>1</v>
      </c>
      <c r="X1684">
        <v>4</v>
      </c>
      <c r="Y1684">
        <v>11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e">
        <f>VLOOKUP(A1684,#REF!,4,FALSE)</f>
        <v>#REF!</v>
      </c>
      <c r="AW1684" t="e">
        <f>VLOOKUP(A1684,#REF!,5,FALSE)</f>
        <v>#REF!</v>
      </c>
      <c r="AX1684">
        <f>SUMIF(量化书目统计!A:A,H1684,量化书目统计!G:G)</f>
        <v>0</v>
      </c>
    </row>
    <row r="1685" spans="1:50" x14ac:dyDescent="0.3">
      <c r="A1685" t="s">
        <v>2030</v>
      </c>
      <c r="B1685" t="s">
        <v>855</v>
      </c>
      <c r="C1685" t="s">
        <v>257</v>
      </c>
      <c r="D1685">
        <v>5</v>
      </c>
      <c r="E1685" t="s">
        <v>1867</v>
      </c>
      <c r="F1685" s="1" t="s">
        <v>1868</v>
      </c>
      <c r="G1685" t="s">
        <v>1869</v>
      </c>
      <c r="H1685" t="e">
        <f>VLOOKUP(F1685,#REF!,2,FALSE)</f>
        <v>#REF!</v>
      </c>
      <c r="I1685" t="s">
        <v>49</v>
      </c>
      <c r="J1685" s="4">
        <v>44448</v>
      </c>
      <c r="K1685" s="4">
        <v>44462</v>
      </c>
      <c r="L1685" s="3">
        <f>IF(K1685&lt;&gt;0,K1685-J1685,"")</f>
        <v>14</v>
      </c>
      <c r="M1685" s="4">
        <v>44466</v>
      </c>
      <c r="N1685">
        <f>M1685-J1685</f>
        <v>18</v>
      </c>
      <c r="O1685">
        <v>0</v>
      </c>
      <c r="P1685" t="e">
        <f>VLOOKUP(F1685,#REF!,3,FALSE)</f>
        <v>#REF!</v>
      </c>
      <c r="Q1685">
        <f>IF(OR(ISNUMBER(SEARCH("高等数学",E1685)),ISNUMBER(SEARCH("数学分析",E1685)),ISNUMBER(SEARCH("微积分",E1685))),1,IF(OR(ISNUMBER(SEARCH("概率",E1685)),ISNUMBER(SEARCH("数理统计",E1685)),ISNUMBER(SEARCH("统计",E1685))),2,IF(ISNUMBER(SEARCH("代数",E1685)),3,IF(OR(ISNUMBER(SEARCH("运筹",E1685)),ISNUMBER(SEARCH("优化",E1685))),4,0))))</f>
        <v>0</v>
      </c>
      <c r="R1685" t="str">
        <f>IF(AND(Q1685&gt;0,O1685=1),Q1685&amp;"-"&amp;E1685,"")</f>
        <v/>
      </c>
      <c r="S1685" t="s">
        <v>38</v>
      </c>
      <c r="T1685">
        <v>1</v>
      </c>
      <c r="U1685">
        <v>1</v>
      </c>
      <c r="V1685" t="s">
        <v>38</v>
      </c>
      <c r="W1685">
        <v>3</v>
      </c>
      <c r="X1685">
        <v>41</v>
      </c>
      <c r="Y1685">
        <v>11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e">
        <f>VLOOKUP(A1685,#REF!,4,FALSE)</f>
        <v>#REF!</v>
      </c>
      <c r="AW1685" t="e">
        <f>VLOOKUP(A1685,#REF!,5,FALSE)</f>
        <v>#REF!</v>
      </c>
      <c r="AX1685">
        <f>SUMIF(量化书目统计!A:A,H1685,量化书目统计!G:G)</f>
        <v>0</v>
      </c>
    </row>
    <row r="1686" spans="1:50" x14ac:dyDescent="0.3">
      <c r="A1686" t="s">
        <v>303</v>
      </c>
      <c r="B1686" t="s">
        <v>22</v>
      </c>
      <c r="C1686" t="s">
        <v>270</v>
      </c>
      <c r="D1686">
        <v>5</v>
      </c>
      <c r="E1686" t="s">
        <v>304</v>
      </c>
      <c r="F1686" s="1" t="s">
        <v>305</v>
      </c>
      <c r="G1686" t="s">
        <v>306</v>
      </c>
      <c r="H1686" t="e">
        <f>VLOOKUP(F1686,#REF!,2,FALSE)</f>
        <v>#REF!</v>
      </c>
      <c r="I1686" t="s">
        <v>32</v>
      </c>
      <c r="J1686" s="4">
        <v>44811</v>
      </c>
      <c r="K1686" s="4">
        <v>44833</v>
      </c>
      <c r="L1686" s="3">
        <f>IF(K1686&lt;&gt;0,K1686-J1686,"")</f>
        <v>22</v>
      </c>
      <c r="M1686" s="4">
        <v>44872</v>
      </c>
      <c r="N1686">
        <f>M1686-J1686</f>
        <v>61</v>
      </c>
      <c r="O1686">
        <v>0</v>
      </c>
      <c r="P1686" t="e">
        <f>VLOOKUP(F1686,#REF!,3,FALSE)</f>
        <v>#REF!</v>
      </c>
      <c r="Q1686">
        <f>IF(OR(ISNUMBER(SEARCH("高等数学",E1686)),ISNUMBER(SEARCH("数学分析",E1686)),ISNUMBER(SEARCH("微积分",E1686))),1,IF(OR(ISNUMBER(SEARCH("概率",E1686)),ISNUMBER(SEARCH("数理统计",E1686)),ISNUMBER(SEARCH("统计",E1686))),2,IF(ISNUMBER(SEARCH("代数",E1686)),3,IF(OR(ISNUMBER(SEARCH("运筹",E1686)),ISNUMBER(SEARCH("优化",E1686))),4,0))))</f>
        <v>0</v>
      </c>
      <c r="R1686" t="str">
        <f>IF(AND(Q1686&gt;0,O1686=1),Q1686&amp;"-"&amp;E1686,"")</f>
        <v/>
      </c>
      <c r="S1686" t="s">
        <v>43</v>
      </c>
      <c r="U1686">
        <v>1</v>
      </c>
      <c r="V1686" t="s">
        <v>43</v>
      </c>
      <c r="X1686">
        <v>80</v>
      </c>
      <c r="Y1686">
        <v>14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e">
        <f>VLOOKUP(A1686,#REF!,4,FALSE)</f>
        <v>#REF!</v>
      </c>
      <c r="AW1686" t="e">
        <f>VLOOKUP(A1686,#REF!,5,FALSE)</f>
        <v>#REF!</v>
      </c>
      <c r="AX1686">
        <f>SUMIF(量化书目统计!A:A,H1686,量化书目统计!G:G)</f>
        <v>0</v>
      </c>
    </row>
    <row r="1687" spans="1:50" x14ac:dyDescent="0.3">
      <c r="A1687" t="s">
        <v>2031</v>
      </c>
      <c r="B1687" t="s">
        <v>855</v>
      </c>
      <c r="C1687" t="s">
        <v>257</v>
      </c>
      <c r="D1687">
        <v>5</v>
      </c>
      <c r="E1687" t="s">
        <v>1957</v>
      </c>
      <c r="F1687" s="1" t="s">
        <v>1958</v>
      </c>
      <c r="G1687" t="s">
        <v>1959</v>
      </c>
      <c r="H1687" t="e">
        <f>VLOOKUP(F1687,#REF!,2,FALSE)</f>
        <v>#REF!</v>
      </c>
      <c r="I1687" t="s">
        <v>53</v>
      </c>
      <c r="J1687" s="4">
        <v>44540</v>
      </c>
      <c r="K1687" s="4">
        <v>44540</v>
      </c>
      <c r="L1687" s="3">
        <f>IF(K1687&lt;&gt;0,K1687-J1687,"")</f>
        <v>0</v>
      </c>
      <c r="M1687" s="4">
        <v>44600</v>
      </c>
      <c r="N1687">
        <f>M1687-J1687</f>
        <v>60</v>
      </c>
      <c r="O1687">
        <v>0</v>
      </c>
      <c r="P1687" t="e">
        <f>VLOOKUP(F1687,#REF!,3,FALSE)</f>
        <v>#REF!</v>
      </c>
      <c r="Q1687">
        <f>IF(OR(ISNUMBER(SEARCH("高等数学",E1687)),ISNUMBER(SEARCH("数学分析",E1687)),ISNUMBER(SEARCH("微积分",E1687))),1,IF(OR(ISNUMBER(SEARCH("概率",E1687)),ISNUMBER(SEARCH("数理统计",E1687)),ISNUMBER(SEARCH("统计",E1687))),2,IF(ISNUMBER(SEARCH("代数",E1687)),3,IF(OR(ISNUMBER(SEARCH("运筹",E1687)),ISNUMBER(SEARCH("优化",E1687))),4,0))))</f>
        <v>0</v>
      </c>
      <c r="R1687" t="str">
        <f>IF(AND(Q1687&gt;0,O1687=1),Q1687&amp;"-"&amp;E1687,"")</f>
        <v/>
      </c>
      <c r="S1687" t="s">
        <v>38</v>
      </c>
      <c r="T1687">
        <v>14</v>
      </c>
      <c r="U1687">
        <v>1</v>
      </c>
      <c r="V1687" t="s">
        <v>38</v>
      </c>
      <c r="W1687">
        <v>14</v>
      </c>
      <c r="X1687">
        <v>54</v>
      </c>
      <c r="Y1687">
        <v>11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e">
        <f>VLOOKUP(A1687,#REF!,4,FALSE)</f>
        <v>#REF!</v>
      </c>
      <c r="AW1687" t="e">
        <f>VLOOKUP(A1687,#REF!,5,FALSE)</f>
        <v>#REF!</v>
      </c>
      <c r="AX1687">
        <f>SUMIF(量化书目统计!A:A,H1687,量化书目统计!G:G)</f>
        <v>0</v>
      </c>
    </row>
    <row r="1688" spans="1:50" x14ac:dyDescent="0.3">
      <c r="A1688" t="s">
        <v>2032</v>
      </c>
      <c r="B1688" t="s">
        <v>855</v>
      </c>
      <c r="C1688" t="s">
        <v>257</v>
      </c>
      <c r="D1688">
        <v>5</v>
      </c>
      <c r="E1688" t="s">
        <v>395</v>
      </c>
      <c r="F1688" s="1" t="s">
        <v>396</v>
      </c>
      <c r="G1688" t="s">
        <v>397</v>
      </c>
      <c r="H1688" t="e">
        <f>VLOOKUP(F1688,#REF!,2,FALSE)</f>
        <v>#REF!</v>
      </c>
      <c r="I1688" t="s">
        <v>74</v>
      </c>
      <c r="J1688" s="4">
        <v>44140</v>
      </c>
      <c r="K1688" s="4">
        <v>44196</v>
      </c>
      <c r="L1688" s="3">
        <f>IF(K1688&lt;&gt;0,K1688-J1688,"")</f>
        <v>56</v>
      </c>
      <c r="M1688" s="4">
        <v>44200</v>
      </c>
      <c r="N1688">
        <f>M1688-J1688</f>
        <v>60</v>
      </c>
      <c r="O1688">
        <v>0</v>
      </c>
      <c r="P1688" t="e">
        <f>VLOOKUP(F1688,#REF!,3,FALSE)</f>
        <v>#REF!</v>
      </c>
      <c r="Q1688">
        <f>IF(OR(ISNUMBER(SEARCH("高等数学",E1688)),ISNUMBER(SEARCH("数学分析",E1688)),ISNUMBER(SEARCH("微积分",E1688))),1,IF(OR(ISNUMBER(SEARCH("概率",E1688)),ISNUMBER(SEARCH("数理统计",E1688)),ISNUMBER(SEARCH("统计",E1688))),2,IF(ISNUMBER(SEARCH("代数",E1688)),3,IF(OR(ISNUMBER(SEARCH("运筹",E1688)),ISNUMBER(SEARCH("优化",E1688))),4,0))))</f>
        <v>0</v>
      </c>
      <c r="R1688" t="str">
        <f>IF(AND(Q1688&gt;0,O1688=1),Q1688&amp;"-"&amp;E1688,"")</f>
        <v/>
      </c>
      <c r="S1688" t="s">
        <v>28</v>
      </c>
      <c r="T1688">
        <v>9</v>
      </c>
      <c r="U1688">
        <v>1</v>
      </c>
      <c r="V1688" t="s">
        <v>28</v>
      </c>
      <c r="W1688">
        <v>17</v>
      </c>
      <c r="X1688">
        <v>9</v>
      </c>
      <c r="Y1688">
        <v>10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e">
        <f>VLOOKUP(A1688,#REF!,4,FALSE)</f>
        <v>#REF!</v>
      </c>
      <c r="AW1688" t="e">
        <f>VLOOKUP(A1688,#REF!,5,FALSE)</f>
        <v>#REF!</v>
      </c>
      <c r="AX1688">
        <f>SUMIF(量化书目统计!A:A,H1688,量化书目统计!G:G)</f>
        <v>0</v>
      </c>
    </row>
    <row r="1689" spans="1:50" x14ac:dyDescent="0.3">
      <c r="A1689" t="s">
        <v>2033</v>
      </c>
      <c r="B1689" t="s">
        <v>855</v>
      </c>
      <c r="C1689" t="s">
        <v>579</v>
      </c>
      <c r="D1689">
        <v>5</v>
      </c>
      <c r="E1689" t="s">
        <v>1293</v>
      </c>
      <c r="F1689" s="1" t="s">
        <v>1294</v>
      </c>
      <c r="G1689" t="s">
        <v>1295</v>
      </c>
      <c r="H1689" t="e">
        <f>VLOOKUP(F1689,#REF!,2,FALSE)</f>
        <v>#REF!</v>
      </c>
      <c r="I1689" t="s">
        <v>158</v>
      </c>
      <c r="J1689" s="4">
        <v>44092</v>
      </c>
      <c r="K1689" s="4">
        <v>44094</v>
      </c>
      <c r="L1689" s="3">
        <f>IF(K1689&lt;&gt;0,K1689-J1689,"")</f>
        <v>2</v>
      </c>
      <c r="M1689" s="4">
        <v>44152</v>
      </c>
      <c r="N1689">
        <f>M1689-J1689</f>
        <v>60</v>
      </c>
      <c r="O1689">
        <v>0</v>
      </c>
      <c r="P1689" t="e">
        <f>VLOOKUP(F1689,#REF!,3,FALSE)</f>
        <v>#REF!</v>
      </c>
      <c r="Q1689">
        <f>IF(OR(ISNUMBER(SEARCH("高等数学",E1689)),ISNUMBER(SEARCH("数学分析",E1689)),ISNUMBER(SEARCH("微积分",E1689))),1,IF(OR(ISNUMBER(SEARCH("概率",E1689)),ISNUMBER(SEARCH("数理统计",E1689)),ISNUMBER(SEARCH("统计",E1689))),2,IF(ISNUMBER(SEARCH("代数",E1689)),3,IF(OR(ISNUMBER(SEARCH("运筹",E1689)),ISNUMBER(SEARCH("优化",E1689))),4,0))))</f>
        <v>0</v>
      </c>
      <c r="R1689" t="str">
        <f>IF(AND(Q1689&gt;0,O1689=1),Q1689&amp;"-"&amp;E1689,"")</f>
        <v/>
      </c>
      <c r="S1689" t="s">
        <v>28</v>
      </c>
      <c r="T1689">
        <v>2</v>
      </c>
      <c r="U1689">
        <v>1</v>
      </c>
      <c r="V1689" t="s">
        <v>28</v>
      </c>
      <c r="W1689">
        <v>3</v>
      </c>
      <c r="X1689">
        <v>2</v>
      </c>
      <c r="Y1689">
        <v>11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e">
        <f>VLOOKUP(A1689,#REF!,4,FALSE)</f>
        <v>#REF!</v>
      </c>
      <c r="AW1689" t="e">
        <f>VLOOKUP(A1689,#REF!,5,FALSE)</f>
        <v>#REF!</v>
      </c>
      <c r="AX1689">
        <f>SUMIF(量化书目统计!A:A,H1689,量化书目统计!G:G)</f>
        <v>0</v>
      </c>
    </row>
    <row r="1690" spans="1:50" x14ac:dyDescent="0.3">
      <c r="A1690" t="s">
        <v>2034</v>
      </c>
      <c r="B1690" t="s">
        <v>855</v>
      </c>
      <c r="C1690" t="s">
        <v>34</v>
      </c>
      <c r="D1690">
        <v>5</v>
      </c>
      <c r="E1690" t="s">
        <v>1925</v>
      </c>
      <c r="F1690" s="1" t="s">
        <v>1926</v>
      </c>
      <c r="G1690" t="s">
        <v>1927</v>
      </c>
      <c r="H1690" t="e">
        <f>VLOOKUP(F1690,#REF!,2,FALSE)</f>
        <v>#REF!</v>
      </c>
      <c r="I1690" t="s">
        <v>32</v>
      </c>
      <c r="J1690" s="4">
        <v>44725</v>
      </c>
      <c r="K1690" s="4">
        <v>44726</v>
      </c>
      <c r="L1690" s="3">
        <f>IF(K1690&lt;&gt;0,K1690-J1690,"")</f>
        <v>1</v>
      </c>
      <c r="M1690" s="4">
        <v>44785</v>
      </c>
      <c r="N1690">
        <f>M1690-J1690</f>
        <v>60</v>
      </c>
      <c r="O1690">
        <v>0</v>
      </c>
      <c r="P1690" t="e">
        <f>VLOOKUP(F1690,#REF!,3,FALSE)</f>
        <v>#REF!</v>
      </c>
      <c r="Q1690">
        <f>IF(OR(ISNUMBER(SEARCH("高等数学",E1690)),ISNUMBER(SEARCH("数学分析",E1690)),ISNUMBER(SEARCH("微积分",E1690))),1,IF(OR(ISNUMBER(SEARCH("概率",E1690)),ISNUMBER(SEARCH("数理统计",E1690)),ISNUMBER(SEARCH("统计",E1690))),2,IF(ISNUMBER(SEARCH("代数",E1690)),3,IF(OR(ISNUMBER(SEARCH("运筹",E1690)),ISNUMBER(SEARCH("优化",E1690))),4,0))))</f>
        <v>0</v>
      </c>
      <c r="R1690" t="str">
        <f>IF(AND(Q1690&gt;0,O1690=1),Q1690&amp;"-"&amp;E1690,"")</f>
        <v/>
      </c>
      <c r="S1690" t="s">
        <v>99</v>
      </c>
      <c r="T1690">
        <v>18</v>
      </c>
      <c r="U1690">
        <v>1</v>
      </c>
      <c r="V1690" t="s">
        <v>99</v>
      </c>
      <c r="W1690">
        <v>18</v>
      </c>
      <c r="X1690">
        <v>78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e">
        <f>VLOOKUP(A1690,#REF!,4,FALSE)</f>
        <v>#REF!</v>
      </c>
      <c r="AW1690" t="e">
        <f>VLOOKUP(A1690,#REF!,5,FALSE)</f>
        <v>#REF!</v>
      </c>
      <c r="AX1690">
        <f>SUMIF(量化书目统计!A:A,H1690,量化书目统计!G:G)</f>
        <v>0</v>
      </c>
    </row>
    <row r="1691" spans="1:50" x14ac:dyDescent="0.3">
      <c r="A1691" t="s">
        <v>2035</v>
      </c>
      <c r="B1691" t="s">
        <v>855</v>
      </c>
      <c r="C1691" t="s">
        <v>34</v>
      </c>
      <c r="D1691">
        <v>5</v>
      </c>
      <c r="E1691" t="s">
        <v>1925</v>
      </c>
      <c r="F1691" s="1" t="s">
        <v>1926</v>
      </c>
      <c r="G1691" t="s">
        <v>1927</v>
      </c>
      <c r="H1691" t="e">
        <f>VLOOKUP(F1691,#REF!,2,FALSE)</f>
        <v>#REF!</v>
      </c>
      <c r="I1691" t="s">
        <v>32</v>
      </c>
      <c r="J1691" s="4">
        <v>44726</v>
      </c>
      <c r="K1691" s="4">
        <v>44726</v>
      </c>
      <c r="L1691" s="3">
        <f>IF(K1691&lt;&gt;0,K1691-J1691,"")</f>
        <v>0</v>
      </c>
      <c r="M1691" s="4">
        <v>44788</v>
      </c>
      <c r="N1691">
        <f>M1691-J1691</f>
        <v>62</v>
      </c>
      <c r="O1691">
        <v>0</v>
      </c>
      <c r="P1691" t="e">
        <f>VLOOKUP(F1691,#REF!,3,FALSE)</f>
        <v>#REF!</v>
      </c>
      <c r="Q1691">
        <f>IF(OR(ISNUMBER(SEARCH("高等数学",E1691)),ISNUMBER(SEARCH("数学分析",E1691)),ISNUMBER(SEARCH("微积分",E1691))),1,IF(OR(ISNUMBER(SEARCH("概率",E1691)),ISNUMBER(SEARCH("数理统计",E1691)),ISNUMBER(SEARCH("统计",E1691))),2,IF(ISNUMBER(SEARCH("代数",E1691)),3,IF(OR(ISNUMBER(SEARCH("运筹",E1691)),ISNUMBER(SEARCH("优化",E1691))),4,0))))</f>
        <v>0</v>
      </c>
      <c r="R1691" t="str">
        <f>IF(AND(Q1691&gt;0,O1691=1),Q1691&amp;"-"&amp;E1691,"")</f>
        <v/>
      </c>
      <c r="S1691" t="s">
        <v>99</v>
      </c>
      <c r="T1691">
        <v>18</v>
      </c>
      <c r="U1691">
        <v>1</v>
      </c>
      <c r="V1691" t="s">
        <v>99</v>
      </c>
      <c r="W1691">
        <v>18</v>
      </c>
      <c r="X1691">
        <v>78</v>
      </c>
      <c r="Y1691">
        <v>5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e">
        <f>VLOOKUP(A1691,#REF!,4,FALSE)</f>
        <v>#REF!</v>
      </c>
      <c r="AW1691" t="e">
        <f>VLOOKUP(A1691,#REF!,5,FALSE)</f>
        <v>#REF!</v>
      </c>
      <c r="AX1691">
        <f>SUMIF(量化书目统计!A:A,H1691,量化书目统计!G:G)</f>
        <v>0</v>
      </c>
    </row>
    <row r="1692" spans="1:50" x14ac:dyDescent="0.3">
      <c r="A1692" t="s">
        <v>2036</v>
      </c>
      <c r="B1692" t="s">
        <v>855</v>
      </c>
      <c r="C1692" t="s">
        <v>34</v>
      </c>
      <c r="D1692">
        <v>5</v>
      </c>
      <c r="E1692" t="s">
        <v>2037</v>
      </c>
      <c r="F1692" s="1" t="s">
        <v>2038</v>
      </c>
      <c r="G1692" t="s">
        <v>2039</v>
      </c>
      <c r="H1692" t="e">
        <f>VLOOKUP(F1692,#REF!,2,FALSE)</f>
        <v>#REF!</v>
      </c>
      <c r="I1692" t="s">
        <v>32</v>
      </c>
      <c r="J1692" s="4">
        <v>44134</v>
      </c>
      <c r="K1692" s="4">
        <v>44204</v>
      </c>
      <c r="L1692" s="3">
        <f>IF(K1692&lt;&gt;0,K1692-J1692,"")</f>
        <v>70</v>
      </c>
      <c r="M1692" s="4">
        <v>44194</v>
      </c>
      <c r="N1692">
        <f>M1692-J1692</f>
        <v>60</v>
      </c>
      <c r="O1692">
        <v>0</v>
      </c>
      <c r="P1692" t="e">
        <f>VLOOKUP(F1692,#REF!,3,FALSE)</f>
        <v>#REF!</v>
      </c>
      <c r="Q1692">
        <f>IF(OR(ISNUMBER(SEARCH("高等数学",E1692)),ISNUMBER(SEARCH("数学分析",E1692)),ISNUMBER(SEARCH("微积分",E1692))),1,IF(OR(ISNUMBER(SEARCH("概率",E1692)),ISNUMBER(SEARCH("数理统计",E1692)),ISNUMBER(SEARCH("统计",E1692))),2,IF(ISNUMBER(SEARCH("代数",E1692)),3,IF(OR(ISNUMBER(SEARCH("运筹",E1692)),ISNUMBER(SEARCH("优化",E1692))),4,0))))</f>
        <v>0</v>
      </c>
      <c r="R1692" t="str">
        <f>IF(AND(Q1692&gt;0,O1692=1),Q1692&amp;"-"&amp;E1692,"")</f>
        <v/>
      </c>
      <c r="S1692" t="s">
        <v>28</v>
      </c>
      <c r="T1692">
        <v>8</v>
      </c>
      <c r="U1692">
        <v>1</v>
      </c>
      <c r="V1692" t="s">
        <v>28</v>
      </c>
      <c r="W1692">
        <v>18</v>
      </c>
      <c r="X1692">
        <v>8</v>
      </c>
      <c r="Y1692">
        <v>11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e">
        <f>VLOOKUP(A1692,#REF!,4,FALSE)</f>
        <v>#REF!</v>
      </c>
      <c r="AW1692" t="e">
        <f>VLOOKUP(A1692,#REF!,5,FALSE)</f>
        <v>#REF!</v>
      </c>
      <c r="AX1692">
        <f>SUMIF(量化书目统计!A:A,H1692,量化书目统计!G:G)</f>
        <v>0</v>
      </c>
    </row>
    <row r="1693" spans="1:50" x14ac:dyDescent="0.3">
      <c r="A1693" t="s">
        <v>2040</v>
      </c>
      <c r="B1693" t="s">
        <v>855</v>
      </c>
      <c r="C1693" t="s">
        <v>34</v>
      </c>
      <c r="D1693">
        <v>5</v>
      </c>
      <c r="E1693" t="s">
        <v>566</v>
      </c>
      <c r="F1693" s="1" t="s">
        <v>917</v>
      </c>
      <c r="G1693" t="s">
        <v>918</v>
      </c>
      <c r="H1693" t="e">
        <f>VLOOKUP(F1693,#REF!,2,FALSE)</f>
        <v>#REF!</v>
      </c>
      <c r="I1693" t="s">
        <v>158</v>
      </c>
      <c r="J1693" s="4">
        <v>44304</v>
      </c>
      <c r="K1693" s="4">
        <v>44305</v>
      </c>
      <c r="L1693" s="3">
        <f>IF(K1693&lt;&gt;0,K1693-J1693,"")</f>
        <v>1</v>
      </c>
      <c r="M1693" s="4">
        <v>44364</v>
      </c>
      <c r="N1693">
        <f>M1693-J1693</f>
        <v>60</v>
      </c>
      <c r="O1693">
        <v>0</v>
      </c>
      <c r="P1693" t="e">
        <f>VLOOKUP(F1693,#REF!,3,FALSE)</f>
        <v>#REF!</v>
      </c>
      <c r="Q1693">
        <f>IF(OR(ISNUMBER(SEARCH("高等数学",E1693)),ISNUMBER(SEARCH("数学分析",E1693)),ISNUMBER(SEARCH("微积分",E1693))),1,IF(OR(ISNUMBER(SEARCH("概率",E1693)),ISNUMBER(SEARCH("数理统计",E1693)),ISNUMBER(SEARCH("统计",E1693))),2,IF(ISNUMBER(SEARCH("代数",E1693)),3,IF(OR(ISNUMBER(SEARCH("运筹",E1693)),ISNUMBER(SEARCH("优化",E1693))),4,0))))</f>
        <v>0</v>
      </c>
      <c r="R1693" t="str">
        <f>IF(AND(Q1693&gt;0,O1693=1),Q1693&amp;"-"&amp;E1693,"")</f>
        <v/>
      </c>
      <c r="S1693" t="s">
        <v>80</v>
      </c>
      <c r="T1693">
        <v>7</v>
      </c>
      <c r="U1693">
        <v>1</v>
      </c>
      <c r="V1693" t="s">
        <v>80</v>
      </c>
      <c r="W1693">
        <v>8</v>
      </c>
      <c r="X1693">
        <v>27</v>
      </c>
      <c r="Y1693">
        <v>14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e">
        <f>VLOOKUP(A1693,#REF!,4,FALSE)</f>
        <v>#REF!</v>
      </c>
      <c r="AW1693" t="e">
        <f>VLOOKUP(A1693,#REF!,5,FALSE)</f>
        <v>#REF!</v>
      </c>
      <c r="AX1693">
        <f>SUMIF(量化书目统计!A:A,H1693,量化书目统计!G:G)</f>
        <v>0</v>
      </c>
    </row>
    <row r="1694" spans="1:50" x14ac:dyDescent="0.3">
      <c r="A1694" t="s">
        <v>2041</v>
      </c>
      <c r="B1694" t="s">
        <v>855</v>
      </c>
      <c r="C1694" t="s">
        <v>34</v>
      </c>
      <c r="D1694">
        <v>5</v>
      </c>
      <c r="E1694" t="s">
        <v>1925</v>
      </c>
      <c r="F1694" s="1" t="s">
        <v>1926</v>
      </c>
      <c r="G1694" t="s">
        <v>1927</v>
      </c>
      <c r="H1694" t="e">
        <f>VLOOKUP(F1694,#REF!,2,FALSE)</f>
        <v>#REF!</v>
      </c>
      <c r="I1694" t="s">
        <v>32</v>
      </c>
      <c r="J1694" s="4">
        <v>44188</v>
      </c>
      <c r="K1694" s="4">
        <v>44209</v>
      </c>
      <c r="L1694" s="3">
        <f>IF(K1694&lt;&gt;0,K1694-J1694,"")</f>
        <v>21</v>
      </c>
      <c r="M1694" s="4">
        <v>44202</v>
      </c>
      <c r="N1694">
        <f>M1694-J1694</f>
        <v>14</v>
      </c>
      <c r="O1694">
        <v>0</v>
      </c>
      <c r="P1694" t="e">
        <f>VLOOKUP(F1694,#REF!,3,FALSE)</f>
        <v>#REF!</v>
      </c>
      <c r="Q1694">
        <f>IF(OR(ISNUMBER(SEARCH("高等数学",E1694)),ISNUMBER(SEARCH("数学分析",E1694)),ISNUMBER(SEARCH("微积分",E1694))),1,IF(OR(ISNUMBER(SEARCH("概率",E1694)),ISNUMBER(SEARCH("数理统计",E1694)),ISNUMBER(SEARCH("统计",E1694))),2,IF(ISNUMBER(SEARCH("代数",E1694)),3,IF(OR(ISNUMBER(SEARCH("运筹",E1694)),ISNUMBER(SEARCH("优化",E1694))),4,0))))</f>
        <v>0</v>
      </c>
      <c r="R1694" t="str">
        <f>IF(AND(Q1694&gt;0,O1694=1),Q1694&amp;"-"&amp;E1694,"")</f>
        <v/>
      </c>
      <c r="S1694" t="s">
        <v>28</v>
      </c>
      <c r="T1694">
        <v>16</v>
      </c>
      <c r="U1694">
        <v>1</v>
      </c>
      <c r="V1694" t="s">
        <v>28</v>
      </c>
      <c r="W1694">
        <v>18</v>
      </c>
      <c r="X1694">
        <v>16</v>
      </c>
      <c r="Y1694">
        <v>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e">
        <f>VLOOKUP(A1694,#REF!,4,FALSE)</f>
        <v>#REF!</v>
      </c>
      <c r="AW1694" t="e">
        <f>VLOOKUP(A1694,#REF!,5,FALSE)</f>
        <v>#REF!</v>
      </c>
      <c r="AX1694">
        <f>SUMIF(量化书目统计!A:A,H1694,量化书目统计!G:G)</f>
        <v>0</v>
      </c>
    </row>
    <row r="1695" spans="1:50" x14ac:dyDescent="0.3">
      <c r="A1695" t="s">
        <v>2042</v>
      </c>
      <c r="B1695" t="s">
        <v>855</v>
      </c>
      <c r="C1695" t="s">
        <v>34</v>
      </c>
      <c r="D1695">
        <v>5</v>
      </c>
      <c r="E1695" t="s">
        <v>2043</v>
      </c>
      <c r="F1695" s="1" t="s">
        <v>2044</v>
      </c>
      <c r="G1695" t="s">
        <v>2045</v>
      </c>
      <c r="H1695" t="e">
        <f>VLOOKUP(F1695,#REF!,2,FALSE)</f>
        <v>#REF!</v>
      </c>
      <c r="I1695" t="s">
        <v>1417</v>
      </c>
      <c r="J1695" s="4">
        <v>44876</v>
      </c>
      <c r="K1695" s="4">
        <v>44958</v>
      </c>
      <c r="L1695" s="3">
        <f>IF(K1695&lt;&gt;0,K1695-J1695,"")</f>
        <v>82</v>
      </c>
      <c r="M1695" s="4">
        <v>44986</v>
      </c>
      <c r="N1695">
        <f>M1695-J1695</f>
        <v>110</v>
      </c>
      <c r="O1695">
        <v>0</v>
      </c>
      <c r="P1695" t="e">
        <f>VLOOKUP(F1695,#REF!,3,FALSE)</f>
        <v>#REF!</v>
      </c>
      <c r="Q1695">
        <f>IF(OR(ISNUMBER(SEARCH("高等数学",E1695)),ISNUMBER(SEARCH("数学分析",E1695)),ISNUMBER(SEARCH("微积分",E1695))),1,IF(OR(ISNUMBER(SEARCH("概率",E1695)),ISNUMBER(SEARCH("数理统计",E1695)),ISNUMBER(SEARCH("统计",E1695))),2,IF(ISNUMBER(SEARCH("代数",E1695)),3,IF(OR(ISNUMBER(SEARCH("运筹",E1695)),ISNUMBER(SEARCH("优化",E1695))),4,0))))</f>
        <v>0</v>
      </c>
      <c r="R1695" t="str">
        <f>IF(AND(Q1695&gt;0,O1695=1),Q1695&amp;"-"&amp;E1695,"")</f>
        <v/>
      </c>
      <c r="S1695" t="s">
        <v>43</v>
      </c>
      <c r="U1695">
        <v>1</v>
      </c>
      <c r="V1695" t="s">
        <v>43</v>
      </c>
      <c r="X1695">
        <v>80</v>
      </c>
      <c r="Y1695">
        <v>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e">
        <f>VLOOKUP(A1695,#REF!,4,FALSE)</f>
        <v>#REF!</v>
      </c>
      <c r="AW1695" t="e">
        <f>VLOOKUP(A1695,#REF!,5,FALSE)</f>
        <v>#REF!</v>
      </c>
      <c r="AX1695">
        <f>SUMIF(量化书目统计!A:A,H1695,量化书目统计!G:G)</f>
        <v>0</v>
      </c>
    </row>
    <row r="1696" spans="1:50" x14ac:dyDescent="0.3">
      <c r="A1696" t="s">
        <v>2046</v>
      </c>
      <c r="B1696" t="s">
        <v>855</v>
      </c>
      <c r="C1696" t="s">
        <v>34</v>
      </c>
      <c r="D1696">
        <v>5</v>
      </c>
      <c r="E1696" t="s">
        <v>1925</v>
      </c>
      <c r="F1696" s="1" t="s">
        <v>1926</v>
      </c>
      <c r="G1696" t="s">
        <v>1927</v>
      </c>
      <c r="H1696" t="e">
        <f>VLOOKUP(F1696,#REF!,2,FALSE)</f>
        <v>#REF!</v>
      </c>
      <c r="I1696" t="s">
        <v>32</v>
      </c>
      <c r="J1696" s="4">
        <v>44878</v>
      </c>
      <c r="K1696" s="4">
        <v>44878</v>
      </c>
      <c r="L1696" s="3">
        <f>IF(K1696&lt;&gt;0,K1696-J1696,"")</f>
        <v>0</v>
      </c>
      <c r="M1696" s="4">
        <v>44938</v>
      </c>
      <c r="N1696">
        <f>M1696-J1696</f>
        <v>60</v>
      </c>
      <c r="O1696">
        <v>0</v>
      </c>
      <c r="P1696" t="e">
        <f>VLOOKUP(F1696,#REF!,3,FALSE)</f>
        <v>#REF!</v>
      </c>
      <c r="Q1696">
        <f>IF(OR(ISNUMBER(SEARCH("高等数学",E1696)),ISNUMBER(SEARCH("数学分析",E1696)),ISNUMBER(SEARCH("微积分",E1696))),1,IF(OR(ISNUMBER(SEARCH("概率",E1696)),ISNUMBER(SEARCH("数理统计",E1696)),ISNUMBER(SEARCH("统计",E1696))),2,IF(ISNUMBER(SEARCH("代数",E1696)),3,IF(OR(ISNUMBER(SEARCH("运筹",E1696)),ISNUMBER(SEARCH("优化",E1696))),4,0))))</f>
        <v>0</v>
      </c>
      <c r="R1696" t="str">
        <f>IF(AND(Q1696&gt;0,O1696=1),Q1696&amp;"-"&amp;E1696,"")</f>
        <v/>
      </c>
      <c r="S1696" t="s">
        <v>43</v>
      </c>
      <c r="U1696">
        <v>1</v>
      </c>
      <c r="V1696" t="s">
        <v>43</v>
      </c>
      <c r="X1696">
        <v>80</v>
      </c>
      <c r="Y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e">
        <f>VLOOKUP(A1696,#REF!,4,FALSE)</f>
        <v>#REF!</v>
      </c>
      <c r="AW1696" t="e">
        <f>VLOOKUP(A1696,#REF!,5,FALSE)</f>
        <v>#REF!</v>
      </c>
      <c r="AX1696">
        <f>SUMIF(量化书目统计!A:A,H1696,量化书目统计!G:G)</f>
        <v>0</v>
      </c>
    </row>
    <row r="1697" spans="1:50" x14ac:dyDescent="0.3">
      <c r="A1697" t="s">
        <v>351</v>
      </c>
      <c r="B1697" t="s">
        <v>22</v>
      </c>
      <c r="C1697" t="s">
        <v>179</v>
      </c>
      <c r="D1697">
        <v>5</v>
      </c>
      <c r="E1697" t="s">
        <v>352</v>
      </c>
      <c r="F1697" s="1" t="s">
        <v>353</v>
      </c>
      <c r="G1697" t="s">
        <v>354</v>
      </c>
      <c r="H1697" t="e">
        <f>VLOOKUP(F1697,#REF!,2,FALSE)</f>
        <v>#REF!</v>
      </c>
      <c r="I1697" t="s">
        <v>65</v>
      </c>
      <c r="J1697" s="4">
        <v>44776</v>
      </c>
      <c r="K1697" s="4">
        <v>44857</v>
      </c>
      <c r="L1697" s="3">
        <f>IF(K1697&lt;&gt;0,K1697-J1697,"")</f>
        <v>81</v>
      </c>
      <c r="M1697" s="4">
        <v>44901</v>
      </c>
      <c r="N1697">
        <f>M1697-J1697</f>
        <v>125</v>
      </c>
      <c r="O1697">
        <v>0</v>
      </c>
      <c r="P1697" t="e">
        <f>VLOOKUP(F1697,#REF!,3,FALSE)</f>
        <v>#REF!</v>
      </c>
      <c r="Q1697">
        <f>IF(OR(ISNUMBER(SEARCH("高等数学",E1697)),ISNUMBER(SEARCH("数学分析",E1697)),ISNUMBER(SEARCH("微积分",E1697))),1,IF(OR(ISNUMBER(SEARCH("概率",E1697)),ISNUMBER(SEARCH("数理统计",E1697)),ISNUMBER(SEARCH("统计",E1697))),2,IF(ISNUMBER(SEARCH("代数",E1697)),3,IF(OR(ISNUMBER(SEARCH("运筹",E1697)),ISNUMBER(SEARCH("优化",E1697))),4,0))))</f>
        <v>0</v>
      </c>
      <c r="R1697" t="str">
        <f>IF(AND(Q1697&gt;0,O1697=1),Q1697&amp;"-"&amp;E1697,"")</f>
        <v/>
      </c>
      <c r="S1697" t="s">
        <v>43</v>
      </c>
      <c r="U1697">
        <v>1</v>
      </c>
      <c r="V1697" t="s">
        <v>43</v>
      </c>
      <c r="X1697">
        <v>80</v>
      </c>
      <c r="Y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e">
        <f>VLOOKUP(A1697,#REF!,4,FALSE)</f>
        <v>#REF!</v>
      </c>
      <c r="AW1697" t="e">
        <f>VLOOKUP(A1697,#REF!,5,FALSE)</f>
        <v>#REF!</v>
      </c>
      <c r="AX1697">
        <f>SUMIF(量化书目统计!A:A,H1697,量化书目统计!G:G)</f>
        <v>0</v>
      </c>
    </row>
    <row r="1698" spans="1:50" x14ac:dyDescent="0.3">
      <c r="A1698" t="s">
        <v>2047</v>
      </c>
      <c r="B1698" t="s">
        <v>855</v>
      </c>
      <c r="C1698" t="s">
        <v>144</v>
      </c>
      <c r="D1698">
        <v>5</v>
      </c>
      <c r="E1698" t="s">
        <v>897</v>
      </c>
      <c r="F1698" s="1" t="s">
        <v>964</v>
      </c>
      <c r="G1698" t="s">
        <v>965</v>
      </c>
      <c r="H1698" t="e">
        <f>VLOOKUP(F1698,#REF!,2,FALSE)</f>
        <v>#REF!</v>
      </c>
      <c r="I1698" t="s">
        <v>158</v>
      </c>
      <c r="J1698" s="4">
        <v>43836</v>
      </c>
      <c r="K1698" s="4">
        <v>44084</v>
      </c>
      <c r="L1698" s="3">
        <f>IF(K1698&lt;&gt;0,K1698-J1698,"")</f>
        <v>248</v>
      </c>
      <c r="M1698" s="4">
        <v>44104</v>
      </c>
      <c r="N1698">
        <f>M1698-J1698</f>
        <v>268</v>
      </c>
      <c r="O1698">
        <v>0</v>
      </c>
      <c r="P1698" t="e">
        <f>VLOOKUP(F1698,#REF!,3,FALSE)</f>
        <v>#REF!</v>
      </c>
      <c r="Q1698">
        <f>IF(OR(ISNUMBER(SEARCH("高等数学",E1698)),ISNUMBER(SEARCH("数学分析",E1698)),ISNUMBER(SEARCH("微积分",E1698))),1,IF(OR(ISNUMBER(SEARCH("概率",E1698)),ISNUMBER(SEARCH("数理统计",E1698)),ISNUMBER(SEARCH("统计",E1698))),2,IF(ISNUMBER(SEARCH("代数",E1698)),3,IF(OR(ISNUMBER(SEARCH("运筹",E1698)),ISNUMBER(SEARCH("优化",E1698))),4,0))))</f>
        <v>0</v>
      </c>
      <c r="R1698" t="str">
        <f>IF(AND(Q1698&gt;0,O1698=1),Q1698&amp;"-"&amp;E1698,"")</f>
        <v/>
      </c>
      <c r="S1698" t="s">
        <v>43</v>
      </c>
      <c r="U1698">
        <v>1</v>
      </c>
      <c r="V1698" t="s">
        <v>28</v>
      </c>
      <c r="W1698">
        <v>1</v>
      </c>
      <c r="X1698">
        <v>0</v>
      </c>
      <c r="Y1698">
        <v>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e">
        <f>VLOOKUP(A1698,#REF!,4,FALSE)</f>
        <v>#REF!</v>
      </c>
      <c r="AW1698" t="e">
        <f>VLOOKUP(A1698,#REF!,5,FALSE)</f>
        <v>#REF!</v>
      </c>
      <c r="AX1698">
        <f>SUMIF(量化书目统计!A:A,H1698,量化书目统计!G:G)</f>
        <v>0</v>
      </c>
    </row>
    <row r="1699" spans="1:50" x14ac:dyDescent="0.3">
      <c r="A1699" t="s">
        <v>2048</v>
      </c>
      <c r="B1699" t="s">
        <v>855</v>
      </c>
      <c r="C1699" t="s">
        <v>144</v>
      </c>
      <c r="D1699">
        <v>5</v>
      </c>
      <c r="E1699" t="s">
        <v>655</v>
      </c>
      <c r="F1699" s="1" t="s">
        <v>656</v>
      </c>
      <c r="G1699" t="s">
        <v>657</v>
      </c>
      <c r="H1699" t="e">
        <f>VLOOKUP(F1699,#REF!,2,FALSE)</f>
        <v>#REF!</v>
      </c>
      <c r="I1699" t="s">
        <v>42</v>
      </c>
      <c r="J1699" s="4">
        <v>44124</v>
      </c>
      <c r="K1699" s="4">
        <v>44200</v>
      </c>
      <c r="L1699" s="3">
        <f>IF(K1699&lt;&gt;0,K1699-J1699,"")</f>
        <v>76</v>
      </c>
      <c r="M1699" s="4">
        <v>44186</v>
      </c>
      <c r="N1699">
        <f>M1699-J1699</f>
        <v>62</v>
      </c>
      <c r="O1699">
        <v>0</v>
      </c>
      <c r="P1699" t="e">
        <f>VLOOKUP(F1699,#REF!,3,FALSE)</f>
        <v>#REF!</v>
      </c>
      <c r="Q1699">
        <f>IF(OR(ISNUMBER(SEARCH("高等数学",E1699)),ISNUMBER(SEARCH("数学分析",E1699)),ISNUMBER(SEARCH("微积分",E1699))),1,IF(OR(ISNUMBER(SEARCH("概率",E1699)),ISNUMBER(SEARCH("数理统计",E1699)),ISNUMBER(SEARCH("统计",E1699))),2,IF(ISNUMBER(SEARCH("代数",E1699)),3,IF(OR(ISNUMBER(SEARCH("运筹",E1699)),ISNUMBER(SEARCH("优化",E1699))),4,0))))</f>
        <v>0</v>
      </c>
      <c r="R1699" t="str">
        <f>IF(AND(Q1699&gt;0,O1699=1),Q1699&amp;"-"&amp;E1699,"")</f>
        <v/>
      </c>
      <c r="S1699" t="s">
        <v>28</v>
      </c>
      <c r="T1699">
        <v>7</v>
      </c>
      <c r="U1699">
        <v>1</v>
      </c>
      <c r="V1699" t="s">
        <v>28</v>
      </c>
      <c r="W1699">
        <v>18</v>
      </c>
      <c r="X1699">
        <v>7</v>
      </c>
      <c r="Y1699">
        <v>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e">
        <f>VLOOKUP(A1699,#REF!,4,FALSE)</f>
        <v>#REF!</v>
      </c>
      <c r="AW1699" t="e">
        <f>VLOOKUP(A1699,#REF!,5,FALSE)</f>
        <v>#REF!</v>
      </c>
      <c r="AX1699">
        <f>SUMIF(量化书目统计!A:A,H1699,量化书目统计!G:G)</f>
        <v>0</v>
      </c>
    </row>
    <row r="1700" spans="1:50" x14ac:dyDescent="0.3">
      <c r="A1700" t="s">
        <v>2049</v>
      </c>
      <c r="B1700" t="s">
        <v>855</v>
      </c>
      <c r="C1700" t="s">
        <v>144</v>
      </c>
      <c r="D1700">
        <v>5</v>
      </c>
      <c r="E1700" t="s">
        <v>655</v>
      </c>
      <c r="F1700" s="1" t="s">
        <v>656</v>
      </c>
      <c r="G1700" t="s">
        <v>657</v>
      </c>
      <c r="H1700" t="e">
        <f>VLOOKUP(F1700,#REF!,2,FALSE)</f>
        <v>#REF!</v>
      </c>
      <c r="I1700" t="s">
        <v>42</v>
      </c>
      <c r="J1700" s="4">
        <v>44368</v>
      </c>
      <c r="K1700" s="4">
        <v>44442</v>
      </c>
      <c r="L1700" s="3">
        <f>IF(K1700&lt;&gt;0,K1700-J1700,"")</f>
        <v>74</v>
      </c>
      <c r="M1700" s="4">
        <v>44446</v>
      </c>
      <c r="N1700">
        <f>M1700-J1700</f>
        <v>78</v>
      </c>
      <c r="O1700">
        <v>0</v>
      </c>
      <c r="P1700" t="e">
        <f>VLOOKUP(F1700,#REF!,3,FALSE)</f>
        <v>#REF!</v>
      </c>
      <c r="Q1700">
        <f>IF(OR(ISNUMBER(SEARCH("高等数学",E1700)),ISNUMBER(SEARCH("数学分析",E1700)),ISNUMBER(SEARCH("微积分",E1700))),1,IF(OR(ISNUMBER(SEARCH("概率",E1700)),ISNUMBER(SEARCH("数理统计",E1700)),ISNUMBER(SEARCH("统计",E1700))),2,IF(ISNUMBER(SEARCH("代数",E1700)),3,IF(OR(ISNUMBER(SEARCH("运筹",E1700)),ISNUMBER(SEARCH("优化",E1700))),4,0))))</f>
        <v>0</v>
      </c>
      <c r="R1700" t="str">
        <f>IF(AND(Q1700&gt;0,O1700=1),Q1700&amp;"-"&amp;E1700,"")</f>
        <v/>
      </c>
      <c r="S1700" t="s">
        <v>80</v>
      </c>
      <c r="T1700">
        <v>17</v>
      </c>
      <c r="U1700">
        <v>1</v>
      </c>
      <c r="V1700" t="s">
        <v>43</v>
      </c>
      <c r="X1700">
        <v>37</v>
      </c>
      <c r="Y1700">
        <v>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e">
        <f>VLOOKUP(A1700,#REF!,4,FALSE)</f>
        <v>#REF!</v>
      </c>
      <c r="AW1700" t="e">
        <f>VLOOKUP(A1700,#REF!,5,FALSE)</f>
        <v>#REF!</v>
      </c>
      <c r="AX1700">
        <f>SUMIF(量化书目统计!A:A,H1700,量化书目统计!G:G)</f>
        <v>0</v>
      </c>
    </row>
    <row r="1701" spans="1:50" x14ac:dyDescent="0.3">
      <c r="A1701" t="s">
        <v>2053</v>
      </c>
      <c r="B1701" t="s">
        <v>855</v>
      </c>
      <c r="C1701" t="s">
        <v>144</v>
      </c>
      <c r="D1701">
        <v>5</v>
      </c>
      <c r="E1701" t="s">
        <v>949</v>
      </c>
      <c r="F1701" s="1" t="s">
        <v>950</v>
      </c>
      <c r="G1701" t="s">
        <v>951</v>
      </c>
      <c r="H1701" t="e">
        <f>VLOOKUP(F1701,#REF!,2,FALSE)</f>
        <v>#REF!</v>
      </c>
      <c r="I1701" t="s">
        <v>65</v>
      </c>
      <c r="J1701" s="4">
        <v>44286</v>
      </c>
      <c r="K1701" s="4">
        <v>44307</v>
      </c>
      <c r="L1701" s="3">
        <f>IF(K1701&lt;&gt;0,K1701-J1701,"")</f>
        <v>21</v>
      </c>
      <c r="M1701" s="4">
        <v>44309</v>
      </c>
      <c r="N1701">
        <f>M1701-J1701</f>
        <v>23</v>
      </c>
      <c r="O1701">
        <v>0</v>
      </c>
      <c r="P1701" t="e">
        <f>VLOOKUP(F1701,#REF!,3,FALSE)</f>
        <v>#REF!</v>
      </c>
      <c r="Q1701">
        <f>IF(OR(ISNUMBER(SEARCH("高等数学",E1701)),ISNUMBER(SEARCH("数学分析",E1701)),ISNUMBER(SEARCH("微积分",E1701))),1,IF(OR(ISNUMBER(SEARCH("概率",E1701)),ISNUMBER(SEARCH("数理统计",E1701)),ISNUMBER(SEARCH("统计",E1701))),2,IF(ISNUMBER(SEARCH("代数",E1701)),3,IF(OR(ISNUMBER(SEARCH("运筹",E1701)),ISNUMBER(SEARCH("优化",E1701))),4,0))))</f>
        <v>0</v>
      </c>
      <c r="R1701" t="str">
        <f>IF(AND(Q1701&gt;0,O1701=1),Q1701&amp;"-"&amp;E1701,"")</f>
        <v/>
      </c>
      <c r="S1701" t="s">
        <v>80</v>
      </c>
      <c r="T1701">
        <v>5</v>
      </c>
      <c r="U1701">
        <v>1</v>
      </c>
      <c r="V1701" t="s">
        <v>80</v>
      </c>
      <c r="W1701">
        <v>8</v>
      </c>
      <c r="X1701">
        <v>25</v>
      </c>
      <c r="Y1701">
        <v>9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e">
        <f>VLOOKUP(A1701,#REF!,4,FALSE)</f>
        <v>#REF!</v>
      </c>
      <c r="AW1701" t="e">
        <f>VLOOKUP(A1701,#REF!,5,FALSE)</f>
        <v>#REF!</v>
      </c>
      <c r="AX1701">
        <f>SUMIF(量化书目统计!A:A,H1701,量化书目统计!G:G)</f>
        <v>0</v>
      </c>
    </row>
    <row r="1702" spans="1:50" x14ac:dyDescent="0.3">
      <c r="A1702" t="s">
        <v>2054</v>
      </c>
      <c r="B1702" t="s">
        <v>855</v>
      </c>
      <c r="C1702" t="s">
        <v>185</v>
      </c>
      <c r="D1702">
        <v>5</v>
      </c>
      <c r="E1702" t="s">
        <v>1142</v>
      </c>
      <c r="F1702" s="1" t="s">
        <v>1198</v>
      </c>
      <c r="G1702" t="s">
        <v>1199</v>
      </c>
      <c r="H1702" t="e">
        <f>VLOOKUP(F1702,#REF!,2,FALSE)</f>
        <v>#REF!</v>
      </c>
      <c r="I1702" t="s">
        <v>32</v>
      </c>
      <c r="J1702" s="4">
        <v>44318</v>
      </c>
      <c r="K1702" s="4">
        <v>44331</v>
      </c>
      <c r="L1702" s="3">
        <f>IF(K1702&lt;&gt;0,K1702-J1702,"")</f>
        <v>13</v>
      </c>
      <c r="M1702" s="4">
        <v>44378</v>
      </c>
      <c r="N1702">
        <f>M1702-J1702</f>
        <v>60</v>
      </c>
      <c r="O1702">
        <v>0</v>
      </c>
      <c r="P1702" t="e">
        <f>VLOOKUP(F1702,#REF!,3,FALSE)</f>
        <v>#REF!</v>
      </c>
      <c r="Q1702">
        <f>IF(OR(ISNUMBER(SEARCH("高等数学",E1702)),ISNUMBER(SEARCH("数学分析",E1702)),ISNUMBER(SEARCH("微积分",E1702))),1,IF(OR(ISNUMBER(SEARCH("概率",E1702)),ISNUMBER(SEARCH("数理统计",E1702)),ISNUMBER(SEARCH("统计",E1702))),2,IF(ISNUMBER(SEARCH("代数",E1702)),3,IF(OR(ISNUMBER(SEARCH("运筹",E1702)),ISNUMBER(SEARCH("优化",E1702))),4,0))))</f>
        <v>0</v>
      </c>
      <c r="R1702" t="str">
        <f>IF(AND(Q1702&gt;0,O1702=1),Q1702&amp;"-"&amp;E1702,"")</f>
        <v/>
      </c>
      <c r="S1702" t="s">
        <v>80</v>
      </c>
      <c r="T1702">
        <v>9</v>
      </c>
      <c r="U1702">
        <v>1</v>
      </c>
      <c r="V1702" t="s">
        <v>80</v>
      </c>
      <c r="W1702">
        <v>11</v>
      </c>
      <c r="X1702">
        <v>29</v>
      </c>
      <c r="Y1702">
        <v>15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e">
        <f>VLOOKUP(A1702,#REF!,4,FALSE)</f>
        <v>#REF!</v>
      </c>
      <c r="AW1702" t="e">
        <f>VLOOKUP(A1702,#REF!,5,FALSE)</f>
        <v>#REF!</v>
      </c>
      <c r="AX1702">
        <f>SUMIF(量化书目统计!A:A,H1702,量化书目统计!G:G)</f>
        <v>0</v>
      </c>
    </row>
    <row r="1703" spans="1:50" x14ac:dyDescent="0.3">
      <c r="A1703" t="s">
        <v>2055</v>
      </c>
      <c r="B1703" t="s">
        <v>855</v>
      </c>
      <c r="C1703" t="s">
        <v>185</v>
      </c>
      <c r="D1703">
        <v>5</v>
      </c>
      <c r="E1703" t="s">
        <v>562</v>
      </c>
      <c r="F1703" s="1" t="s">
        <v>563</v>
      </c>
      <c r="G1703" t="s">
        <v>564</v>
      </c>
      <c r="H1703" t="e">
        <f>VLOOKUP(F1703,#REF!,2,FALSE)</f>
        <v>#REF!</v>
      </c>
      <c r="I1703" t="s">
        <v>32</v>
      </c>
      <c r="J1703" s="4">
        <v>44291</v>
      </c>
      <c r="K1703" s="4">
        <v>44293</v>
      </c>
      <c r="L1703" s="3">
        <f>IF(K1703&lt;&gt;0,K1703-J1703,"")</f>
        <v>2</v>
      </c>
      <c r="M1703" s="4">
        <v>44351</v>
      </c>
      <c r="N1703">
        <f>M1703-J1703</f>
        <v>60</v>
      </c>
      <c r="O1703">
        <v>0</v>
      </c>
      <c r="P1703" t="e">
        <f>VLOOKUP(F1703,#REF!,3,FALSE)</f>
        <v>#REF!</v>
      </c>
      <c r="Q1703">
        <f>IF(OR(ISNUMBER(SEARCH("高等数学",E1703)),ISNUMBER(SEARCH("数学分析",E1703)),ISNUMBER(SEARCH("微积分",E1703))),1,IF(OR(ISNUMBER(SEARCH("概率",E1703)),ISNUMBER(SEARCH("数理统计",E1703)),ISNUMBER(SEARCH("统计",E1703))),2,IF(ISNUMBER(SEARCH("代数",E1703)),3,IF(OR(ISNUMBER(SEARCH("运筹",E1703)),ISNUMBER(SEARCH("优化",E1703))),4,0))))</f>
        <v>0</v>
      </c>
      <c r="R1703" t="str">
        <f>IF(AND(Q1703&gt;0,O1703=1),Q1703&amp;"-"&amp;E1703,"")</f>
        <v/>
      </c>
      <c r="S1703" t="s">
        <v>80</v>
      </c>
      <c r="T1703">
        <v>6</v>
      </c>
      <c r="U1703">
        <v>1</v>
      </c>
      <c r="V1703" t="s">
        <v>80</v>
      </c>
      <c r="W1703">
        <v>6</v>
      </c>
      <c r="X1703">
        <v>26</v>
      </c>
      <c r="Y1703">
        <v>11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e">
        <f>VLOOKUP(A1703,#REF!,4,FALSE)</f>
        <v>#REF!</v>
      </c>
      <c r="AW1703" t="e">
        <f>VLOOKUP(A1703,#REF!,5,FALSE)</f>
        <v>#REF!</v>
      </c>
      <c r="AX1703">
        <f>SUMIF(量化书目统计!A:A,H1703,量化书目统计!G:G)</f>
        <v>0</v>
      </c>
    </row>
    <row r="1704" spans="1:50" x14ac:dyDescent="0.3">
      <c r="A1704" t="s">
        <v>2056</v>
      </c>
      <c r="B1704" t="s">
        <v>855</v>
      </c>
      <c r="C1704" t="s">
        <v>247</v>
      </c>
      <c r="D1704">
        <v>5</v>
      </c>
      <c r="E1704" t="s">
        <v>2057</v>
      </c>
      <c r="F1704" s="1" t="s">
        <v>2058</v>
      </c>
      <c r="G1704" t="s">
        <v>2059</v>
      </c>
      <c r="H1704" t="e">
        <f>VLOOKUP(F1704,#REF!,2,FALSE)</f>
        <v>#REF!</v>
      </c>
      <c r="I1704" t="s">
        <v>225</v>
      </c>
      <c r="J1704" s="4">
        <v>43832</v>
      </c>
      <c r="K1704" s="4">
        <v>44087</v>
      </c>
      <c r="L1704" s="3">
        <f>IF(K1704&lt;&gt;0,K1704-J1704,"")</f>
        <v>255</v>
      </c>
      <c r="M1704" s="4">
        <v>44104</v>
      </c>
      <c r="N1704">
        <f>M1704-J1704</f>
        <v>272</v>
      </c>
      <c r="O1704">
        <v>0</v>
      </c>
      <c r="P1704" t="e">
        <f>VLOOKUP(F1704,#REF!,3,FALSE)</f>
        <v>#REF!</v>
      </c>
      <c r="Q1704">
        <f>IF(OR(ISNUMBER(SEARCH("高等数学",E1704)),ISNUMBER(SEARCH("数学分析",E1704)),ISNUMBER(SEARCH("微积分",E1704))),1,IF(OR(ISNUMBER(SEARCH("概率",E1704)),ISNUMBER(SEARCH("数理统计",E1704)),ISNUMBER(SEARCH("统计",E1704))),2,IF(ISNUMBER(SEARCH("代数",E1704)),3,IF(OR(ISNUMBER(SEARCH("运筹",E1704)),ISNUMBER(SEARCH("优化",E1704))),4,0))))</f>
        <v>0</v>
      </c>
      <c r="R1704" t="str">
        <f>IF(AND(Q1704&gt;0,O1704=1),Q1704&amp;"-"&amp;E1704,"")</f>
        <v/>
      </c>
      <c r="S1704" t="s">
        <v>43</v>
      </c>
      <c r="U1704">
        <v>1</v>
      </c>
      <c r="V1704" t="s">
        <v>28</v>
      </c>
      <c r="W1704">
        <v>2</v>
      </c>
      <c r="X1704">
        <v>0</v>
      </c>
      <c r="Y1704">
        <v>11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e">
        <f>VLOOKUP(A1704,#REF!,4,FALSE)</f>
        <v>#REF!</v>
      </c>
      <c r="AW1704" t="e">
        <f>VLOOKUP(A1704,#REF!,5,FALSE)</f>
        <v>#REF!</v>
      </c>
      <c r="AX1704">
        <f>SUMIF(量化书目统计!A:A,H1704,量化书目统计!G:G)</f>
        <v>0</v>
      </c>
    </row>
    <row r="1705" spans="1:50" x14ac:dyDescent="0.3">
      <c r="A1705" t="s">
        <v>2060</v>
      </c>
      <c r="B1705" t="s">
        <v>855</v>
      </c>
      <c r="C1705" t="s">
        <v>247</v>
      </c>
      <c r="D1705">
        <v>5</v>
      </c>
      <c r="E1705" t="s">
        <v>2061</v>
      </c>
      <c r="F1705" s="1" t="s">
        <v>2062</v>
      </c>
      <c r="G1705" t="s">
        <v>2063</v>
      </c>
      <c r="H1705" t="e">
        <f>VLOOKUP(F1705,#REF!,2,FALSE)</f>
        <v>#REF!</v>
      </c>
      <c r="I1705" t="s">
        <v>225</v>
      </c>
      <c r="J1705" s="4">
        <v>44371</v>
      </c>
      <c r="K1705" s="4">
        <v>44455</v>
      </c>
      <c r="L1705" s="3">
        <f>IF(K1705&lt;&gt;0,K1705-J1705,"")</f>
        <v>84</v>
      </c>
      <c r="M1705" s="4">
        <v>44446</v>
      </c>
      <c r="N1705">
        <f>M1705-J1705</f>
        <v>75</v>
      </c>
      <c r="O1705">
        <v>0</v>
      </c>
      <c r="P1705" t="e">
        <f>VLOOKUP(F1705,#REF!,3,FALSE)</f>
        <v>#REF!</v>
      </c>
      <c r="Q1705">
        <f>IF(OR(ISNUMBER(SEARCH("高等数学",E1705)),ISNUMBER(SEARCH("数学分析",E1705)),ISNUMBER(SEARCH("微积分",E1705))),1,IF(OR(ISNUMBER(SEARCH("概率",E1705)),ISNUMBER(SEARCH("数理统计",E1705)),ISNUMBER(SEARCH("统计",E1705))),2,IF(ISNUMBER(SEARCH("代数",E1705)),3,IF(OR(ISNUMBER(SEARCH("运筹",E1705)),ISNUMBER(SEARCH("优化",E1705))),4,0))))</f>
        <v>0</v>
      </c>
      <c r="R1705" t="str">
        <f>IF(AND(Q1705&gt;0,O1705=1),Q1705&amp;"-"&amp;E1705,"")</f>
        <v/>
      </c>
      <c r="S1705" t="s">
        <v>80</v>
      </c>
      <c r="T1705">
        <v>17</v>
      </c>
      <c r="U1705">
        <v>1</v>
      </c>
      <c r="V1705" t="s">
        <v>38</v>
      </c>
      <c r="W1705">
        <v>2</v>
      </c>
      <c r="X1705">
        <v>37</v>
      </c>
      <c r="Y1705">
        <v>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e">
        <f>VLOOKUP(A1705,#REF!,4,FALSE)</f>
        <v>#REF!</v>
      </c>
      <c r="AW1705" t="e">
        <f>VLOOKUP(A1705,#REF!,5,FALSE)</f>
        <v>#REF!</v>
      </c>
      <c r="AX1705">
        <f>SUMIF(量化书目统计!A:A,H1705,量化书目统计!G:G)</f>
        <v>0</v>
      </c>
    </row>
    <row r="1706" spans="1:50" x14ac:dyDescent="0.3">
      <c r="A1706" t="s">
        <v>2064</v>
      </c>
      <c r="B1706" t="s">
        <v>855</v>
      </c>
      <c r="C1706" t="s">
        <v>247</v>
      </c>
      <c r="D1706">
        <v>5</v>
      </c>
      <c r="E1706" t="s">
        <v>2065</v>
      </c>
      <c r="F1706" s="1" t="s">
        <v>2066</v>
      </c>
      <c r="G1706" t="s">
        <v>2067</v>
      </c>
      <c r="H1706" t="e">
        <f>VLOOKUP(F1706,#REF!,2,FALSE)</f>
        <v>#REF!</v>
      </c>
      <c r="I1706" t="s">
        <v>53</v>
      </c>
      <c r="J1706" s="4">
        <v>44206</v>
      </c>
      <c r="K1706" s="4">
        <v>44426</v>
      </c>
      <c r="L1706" s="3">
        <f>IF(K1706&lt;&gt;0,K1706-J1706,"")</f>
        <v>220</v>
      </c>
      <c r="M1706" s="4">
        <v>44377</v>
      </c>
      <c r="N1706">
        <f>M1706-J1706</f>
        <v>171</v>
      </c>
      <c r="O1706">
        <v>0</v>
      </c>
      <c r="P1706" t="e">
        <f>VLOOKUP(F1706,#REF!,3,FALSE)</f>
        <v>#REF!</v>
      </c>
      <c r="Q1706">
        <f>IF(OR(ISNUMBER(SEARCH("高等数学",E1706)),ISNUMBER(SEARCH("数学分析",E1706)),ISNUMBER(SEARCH("微积分",E1706))),1,IF(OR(ISNUMBER(SEARCH("概率",E1706)),ISNUMBER(SEARCH("数理统计",E1706)),ISNUMBER(SEARCH("统计",E1706))),2,IF(ISNUMBER(SEARCH("代数",E1706)),3,IF(OR(ISNUMBER(SEARCH("运筹",E1706)),ISNUMBER(SEARCH("优化",E1706))),4,0))))</f>
        <v>0</v>
      </c>
      <c r="R1706" t="str">
        <f>IF(AND(Q1706&gt;0,O1706=1),Q1706&amp;"-"&amp;E1706,"")</f>
        <v/>
      </c>
      <c r="S1706" t="s">
        <v>28</v>
      </c>
      <c r="T1706">
        <f>X1706</f>
        <v>19</v>
      </c>
      <c r="U1706">
        <v>1</v>
      </c>
      <c r="V1706" t="s">
        <v>43</v>
      </c>
      <c r="X1706">
        <v>19</v>
      </c>
      <c r="Y1706">
        <v>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e">
        <f>VLOOKUP(A1706,#REF!,4,FALSE)</f>
        <v>#REF!</v>
      </c>
      <c r="AW1706" t="e">
        <f>VLOOKUP(A1706,#REF!,5,FALSE)</f>
        <v>#REF!</v>
      </c>
      <c r="AX1706">
        <f>SUMIF(量化书目统计!A:A,H1706,量化书目统计!G:G)</f>
        <v>0</v>
      </c>
    </row>
    <row r="1707" spans="1:50" x14ac:dyDescent="0.3">
      <c r="A1707" t="s">
        <v>2068</v>
      </c>
      <c r="B1707" t="s">
        <v>855</v>
      </c>
      <c r="C1707" t="s">
        <v>149</v>
      </c>
      <c r="D1707">
        <v>5</v>
      </c>
      <c r="E1707" t="s">
        <v>2069</v>
      </c>
      <c r="F1707" s="1" t="s">
        <v>2070</v>
      </c>
      <c r="G1707" t="s">
        <v>2071</v>
      </c>
      <c r="H1707" t="e">
        <f>VLOOKUP(F1707,#REF!,2,FALSE)</f>
        <v>#REF!</v>
      </c>
      <c r="I1707" t="s">
        <v>158</v>
      </c>
      <c r="J1707" s="4">
        <v>44581</v>
      </c>
      <c r="K1707" s="4">
        <v>44602</v>
      </c>
      <c r="L1707" s="3">
        <f>IF(K1707&lt;&gt;0,K1707-J1707,"")</f>
        <v>21</v>
      </c>
      <c r="M1707" s="4">
        <v>44641</v>
      </c>
      <c r="N1707">
        <f>M1707-J1707</f>
        <v>60</v>
      </c>
      <c r="O1707">
        <v>0</v>
      </c>
      <c r="P1707" t="e">
        <f>VLOOKUP(F1707,#REF!,3,FALSE)</f>
        <v>#REF!</v>
      </c>
      <c r="Q1707">
        <f>IF(OR(ISNUMBER(SEARCH("高等数学",E1707)),ISNUMBER(SEARCH("数学分析",E1707)),ISNUMBER(SEARCH("微积分",E1707))),1,IF(OR(ISNUMBER(SEARCH("概率",E1707)),ISNUMBER(SEARCH("数理统计",E1707)),ISNUMBER(SEARCH("统计",E1707))),2,IF(ISNUMBER(SEARCH("代数",E1707)),3,IF(OR(ISNUMBER(SEARCH("运筹",E1707)),ISNUMBER(SEARCH("优化",E1707))),4,0))))</f>
        <v>0</v>
      </c>
      <c r="R1707" t="str">
        <f>IF(AND(Q1707&gt;0,O1707=1),Q1707&amp;"-"&amp;E1707,"")</f>
        <v/>
      </c>
      <c r="S1707" t="s">
        <v>43</v>
      </c>
      <c r="U1707">
        <v>1</v>
      </c>
      <c r="V1707" t="s">
        <v>43</v>
      </c>
      <c r="X1707">
        <v>60</v>
      </c>
      <c r="Y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e">
        <f>VLOOKUP(A1707,#REF!,4,FALSE)</f>
        <v>#REF!</v>
      </c>
      <c r="AW1707" t="e">
        <f>VLOOKUP(A1707,#REF!,5,FALSE)</f>
        <v>#REF!</v>
      </c>
      <c r="AX1707">
        <f>SUMIF(量化书目统计!A:A,H1707,量化书目统计!G:G)</f>
        <v>0</v>
      </c>
    </row>
    <row r="1708" spans="1:50" x14ac:dyDescent="0.3">
      <c r="A1708" t="s">
        <v>596</v>
      </c>
      <c r="B1708" t="s">
        <v>556</v>
      </c>
      <c r="C1708" t="s">
        <v>34</v>
      </c>
      <c r="D1708">
        <v>5</v>
      </c>
      <c r="E1708" t="s">
        <v>597</v>
      </c>
      <c r="F1708" s="1" t="s">
        <v>598</v>
      </c>
      <c r="G1708" t="s">
        <v>599</v>
      </c>
      <c r="H1708" t="e">
        <f>VLOOKUP(F1708,#REF!,2,FALSE)</f>
        <v>#REF!</v>
      </c>
      <c r="I1708" t="s">
        <v>65</v>
      </c>
      <c r="J1708" s="4">
        <v>44127</v>
      </c>
      <c r="K1708" s="4">
        <v>44130</v>
      </c>
      <c r="L1708" s="3">
        <f>IF(K1708&lt;&gt;0,K1708-J1708,"")</f>
        <v>3</v>
      </c>
      <c r="M1708" s="4">
        <v>44187</v>
      </c>
      <c r="N1708">
        <f>M1708-J1708</f>
        <v>60</v>
      </c>
      <c r="O1708">
        <v>0</v>
      </c>
      <c r="P1708" t="e">
        <f>VLOOKUP(F1708,#REF!,3,FALSE)</f>
        <v>#REF!</v>
      </c>
      <c r="Q1708">
        <f>IF(OR(ISNUMBER(SEARCH("高等数学",E1708)),ISNUMBER(SEARCH("数学分析",E1708)),ISNUMBER(SEARCH("微积分",E1708))),1,IF(OR(ISNUMBER(SEARCH("概率",E1708)),ISNUMBER(SEARCH("数理统计",E1708)),ISNUMBER(SEARCH("统计",E1708))),2,IF(ISNUMBER(SEARCH("代数",E1708)),3,IF(OR(ISNUMBER(SEARCH("运筹",E1708)),ISNUMBER(SEARCH("优化",E1708))),4,0))))</f>
        <v>0</v>
      </c>
      <c r="R1708" t="str">
        <f>IF(AND(Q1708&gt;0,O1708=1),Q1708&amp;"-"&amp;E1708,"")</f>
        <v/>
      </c>
      <c r="S1708" t="s">
        <v>28</v>
      </c>
      <c r="T1708">
        <v>7</v>
      </c>
      <c r="U1708">
        <v>1</v>
      </c>
      <c r="V1708" t="s">
        <v>28</v>
      </c>
      <c r="W1708">
        <v>8</v>
      </c>
      <c r="X1708">
        <v>7</v>
      </c>
      <c r="Y1708">
        <v>11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e">
        <f>VLOOKUP(A1708,#REF!,4,FALSE)</f>
        <v>#REF!</v>
      </c>
      <c r="AW1708" t="e">
        <f>VLOOKUP(A1708,#REF!,5,FALSE)</f>
        <v>#REF!</v>
      </c>
      <c r="AX1708">
        <f>SUMIF(量化书目统计!A:A,H1708,量化书目统计!G:G)</f>
        <v>0</v>
      </c>
    </row>
    <row r="1709" spans="1:50" x14ac:dyDescent="0.3">
      <c r="A1709" t="s">
        <v>2072</v>
      </c>
      <c r="B1709" t="s">
        <v>855</v>
      </c>
      <c r="C1709" t="s">
        <v>149</v>
      </c>
      <c r="D1709">
        <v>5</v>
      </c>
      <c r="E1709" t="s">
        <v>942</v>
      </c>
      <c r="F1709" s="1" t="s">
        <v>943</v>
      </c>
      <c r="G1709" t="s">
        <v>944</v>
      </c>
      <c r="H1709" t="e">
        <f>VLOOKUP(F1709,#REF!,2,FALSE)</f>
        <v>#REF!</v>
      </c>
      <c r="I1709" t="s">
        <v>158</v>
      </c>
      <c r="J1709" s="4">
        <v>44089</v>
      </c>
      <c r="K1709" s="4">
        <v>44111</v>
      </c>
      <c r="L1709" s="3">
        <f>IF(K1709&lt;&gt;0,K1709-J1709,"")</f>
        <v>22</v>
      </c>
      <c r="M1709" s="4">
        <v>44151</v>
      </c>
      <c r="N1709">
        <f>M1709-J1709</f>
        <v>62</v>
      </c>
      <c r="O1709">
        <v>0</v>
      </c>
      <c r="P1709" t="e">
        <f>VLOOKUP(F1709,#REF!,3,FALSE)</f>
        <v>#REF!</v>
      </c>
      <c r="Q1709">
        <f>IF(OR(ISNUMBER(SEARCH("高等数学",E1709)),ISNUMBER(SEARCH("数学分析",E1709)),ISNUMBER(SEARCH("微积分",E1709))),1,IF(OR(ISNUMBER(SEARCH("概率",E1709)),ISNUMBER(SEARCH("数理统计",E1709)),ISNUMBER(SEARCH("统计",E1709))),2,IF(ISNUMBER(SEARCH("代数",E1709)),3,IF(OR(ISNUMBER(SEARCH("运筹",E1709)),ISNUMBER(SEARCH("优化",E1709))),4,0))))</f>
        <v>0</v>
      </c>
      <c r="R1709" t="str">
        <f>IF(AND(Q1709&gt;0,O1709=1),Q1709&amp;"-"&amp;E1709,"")</f>
        <v/>
      </c>
      <c r="S1709" t="s">
        <v>28</v>
      </c>
      <c r="T1709">
        <v>2</v>
      </c>
      <c r="U1709">
        <v>1</v>
      </c>
      <c r="V1709" t="s">
        <v>28</v>
      </c>
      <c r="W1709">
        <v>5</v>
      </c>
      <c r="X1709">
        <v>2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e">
        <f>VLOOKUP(A1709,#REF!,4,FALSE)</f>
        <v>#REF!</v>
      </c>
      <c r="AW1709" t="e">
        <f>VLOOKUP(A1709,#REF!,5,FALSE)</f>
        <v>#REF!</v>
      </c>
      <c r="AX1709">
        <f>SUMIF(量化书目统计!A:A,H1709,量化书目统计!G:G)</f>
        <v>0</v>
      </c>
    </row>
    <row r="1710" spans="1:50" x14ac:dyDescent="0.3">
      <c r="A1710" t="s">
        <v>2073</v>
      </c>
      <c r="B1710" t="s">
        <v>855</v>
      </c>
      <c r="C1710" t="s">
        <v>149</v>
      </c>
      <c r="D1710">
        <v>5</v>
      </c>
      <c r="E1710" t="s">
        <v>2074</v>
      </c>
      <c r="F1710" s="1" t="s">
        <v>2075</v>
      </c>
      <c r="G1710" t="s">
        <v>2076</v>
      </c>
      <c r="H1710" t="e">
        <f>VLOOKUP(F1710,#REF!,2,FALSE)</f>
        <v>#REF!</v>
      </c>
      <c r="I1710" t="s">
        <v>65</v>
      </c>
      <c r="J1710" s="4">
        <v>44132</v>
      </c>
      <c r="K1710" s="4">
        <v>44183</v>
      </c>
      <c r="L1710" s="3">
        <f>IF(K1710&lt;&gt;0,K1710-J1710,"")</f>
        <v>51</v>
      </c>
      <c r="M1710" s="4">
        <v>44193</v>
      </c>
      <c r="N1710">
        <f>M1710-J1710</f>
        <v>61</v>
      </c>
      <c r="O1710">
        <v>0</v>
      </c>
      <c r="P1710" t="e">
        <f>VLOOKUP(F1710,#REF!,3,FALSE)</f>
        <v>#REF!</v>
      </c>
      <c r="Q1710">
        <f>IF(OR(ISNUMBER(SEARCH("高等数学",E1710)),ISNUMBER(SEARCH("数学分析",E1710)),ISNUMBER(SEARCH("微积分",E1710))),1,IF(OR(ISNUMBER(SEARCH("概率",E1710)),ISNUMBER(SEARCH("数理统计",E1710)),ISNUMBER(SEARCH("统计",E1710))),2,IF(ISNUMBER(SEARCH("代数",E1710)),3,IF(OR(ISNUMBER(SEARCH("运筹",E1710)),ISNUMBER(SEARCH("优化",E1710))),4,0))))</f>
        <v>0</v>
      </c>
      <c r="R1710" t="str">
        <f>IF(AND(Q1710&gt;0,O1710=1),Q1710&amp;"-"&amp;E1710,"")</f>
        <v/>
      </c>
      <c r="S1710" t="s">
        <v>28</v>
      </c>
      <c r="T1710">
        <v>8</v>
      </c>
      <c r="U1710">
        <v>1</v>
      </c>
      <c r="V1710" t="s">
        <v>28</v>
      </c>
      <c r="W1710">
        <v>15</v>
      </c>
      <c r="X1710">
        <v>8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e">
        <f>VLOOKUP(A1710,#REF!,4,FALSE)</f>
        <v>#REF!</v>
      </c>
      <c r="AW1710" t="e">
        <f>VLOOKUP(A1710,#REF!,5,FALSE)</f>
        <v>#REF!</v>
      </c>
      <c r="AX1710">
        <f>SUMIF(量化书目统计!A:A,H1710,量化书目统计!G:G)</f>
        <v>0</v>
      </c>
    </row>
    <row r="1711" spans="1:50" x14ac:dyDescent="0.3">
      <c r="A1711" t="s">
        <v>2077</v>
      </c>
      <c r="B1711" t="s">
        <v>855</v>
      </c>
      <c r="C1711" t="s">
        <v>149</v>
      </c>
      <c r="D1711">
        <v>5</v>
      </c>
      <c r="E1711" t="s">
        <v>678</v>
      </c>
      <c r="F1711" s="1" t="s">
        <v>679</v>
      </c>
      <c r="G1711" t="s">
        <v>680</v>
      </c>
      <c r="H1711" t="e">
        <f>VLOOKUP(F1711,#REF!,2,FALSE)</f>
        <v>#REF!</v>
      </c>
      <c r="I1711" t="s">
        <v>231</v>
      </c>
      <c r="J1711" s="4">
        <v>44120</v>
      </c>
      <c r="K1711" s="4">
        <v>44178</v>
      </c>
      <c r="L1711" s="3">
        <f>IF(K1711&lt;&gt;0,K1711-J1711,"")</f>
        <v>58</v>
      </c>
      <c r="M1711" s="4">
        <v>44180</v>
      </c>
      <c r="N1711">
        <f>M1711-J1711</f>
        <v>60</v>
      </c>
      <c r="O1711">
        <v>0</v>
      </c>
      <c r="P1711" t="e">
        <f>VLOOKUP(F1711,#REF!,3,FALSE)</f>
        <v>#REF!</v>
      </c>
      <c r="Q1711">
        <f>IF(OR(ISNUMBER(SEARCH("高等数学",E1711)),ISNUMBER(SEARCH("数学分析",E1711)),ISNUMBER(SEARCH("微积分",E1711))),1,IF(OR(ISNUMBER(SEARCH("概率",E1711)),ISNUMBER(SEARCH("数理统计",E1711)),ISNUMBER(SEARCH("统计",E1711))),2,IF(ISNUMBER(SEARCH("代数",E1711)),3,IF(OR(ISNUMBER(SEARCH("运筹",E1711)),ISNUMBER(SEARCH("优化",E1711))),4,0))))</f>
        <v>0</v>
      </c>
      <c r="R1711" t="str">
        <f>IF(AND(Q1711&gt;0,O1711=1),Q1711&amp;"-"&amp;E1711,"")</f>
        <v/>
      </c>
      <c r="S1711" t="s">
        <v>28</v>
      </c>
      <c r="T1711">
        <v>6</v>
      </c>
      <c r="U1711">
        <v>1</v>
      </c>
      <c r="V1711" t="s">
        <v>28</v>
      </c>
      <c r="W1711">
        <v>15</v>
      </c>
      <c r="X1711">
        <v>6</v>
      </c>
      <c r="Y1711">
        <v>20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 t="e">
        <f>VLOOKUP(A1711,#REF!,4,FALSE)</f>
        <v>#REF!</v>
      </c>
      <c r="AW1711" t="e">
        <f>VLOOKUP(A1711,#REF!,5,FALSE)</f>
        <v>#REF!</v>
      </c>
      <c r="AX1711">
        <f>SUMIF(量化书目统计!A:A,H1711,量化书目统计!G:G)</f>
        <v>0</v>
      </c>
    </row>
    <row r="1712" spans="1:50" x14ac:dyDescent="0.3">
      <c r="A1712" t="s">
        <v>2078</v>
      </c>
      <c r="B1712" t="s">
        <v>855</v>
      </c>
      <c r="C1712" t="s">
        <v>149</v>
      </c>
      <c r="D1712">
        <v>5</v>
      </c>
      <c r="E1712" t="s">
        <v>2079</v>
      </c>
      <c r="F1712" s="1" t="s">
        <v>2080</v>
      </c>
      <c r="G1712" t="s">
        <v>2081</v>
      </c>
      <c r="H1712" t="e">
        <f>VLOOKUP(F1712,#REF!,2,FALSE)</f>
        <v>#REF!</v>
      </c>
      <c r="I1712" t="s">
        <v>49</v>
      </c>
      <c r="J1712" s="4">
        <v>44369</v>
      </c>
      <c r="K1712" s="4">
        <v>44451</v>
      </c>
      <c r="L1712" s="3">
        <f>IF(K1712&lt;&gt;0,K1712-J1712,"")</f>
        <v>82</v>
      </c>
      <c r="M1712" s="4">
        <v>44446</v>
      </c>
      <c r="N1712">
        <f>M1712-J1712</f>
        <v>77</v>
      </c>
      <c r="O1712">
        <v>0</v>
      </c>
      <c r="P1712" t="e">
        <f>VLOOKUP(F1712,#REF!,3,FALSE)</f>
        <v>#REF!</v>
      </c>
      <c r="Q1712">
        <f>IF(OR(ISNUMBER(SEARCH("高等数学",E1712)),ISNUMBER(SEARCH("数学分析",E1712)),ISNUMBER(SEARCH("微积分",E1712))),1,IF(OR(ISNUMBER(SEARCH("概率",E1712)),ISNUMBER(SEARCH("数理统计",E1712)),ISNUMBER(SEARCH("统计",E1712))),2,IF(ISNUMBER(SEARCH("代数",E1712)),3,IF(OR(ISNUMBER(SEARCH("运筹",E1712)),ISNUMBER(SEARCH("优化",E1712))),4,0))))</f>
        <v>0</v>
      </c>
      <c r="R1712" t="str">
        <f>IF(AND(Q1712&gt;0,O1712=1),Q1712&amp;"-"&amp;E1712,"")</f>
        <v/>
      </c>
      <c r="S1712" t="s">
        <v>80</v>
      </c>
      <c r="T1712">
        <v>17</v>
      </c>
      <c r="U1712">
        <v>1</v>
      </c>
      <c r="V1712" t="s">
        <v>38</v>
      </c>
      <c r="W1712">
        <v>2</v>
      </c>
      <c r="X1712">
        <v>37</v>
      </c>
      <c r="Y1712">
        <v>4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e">
        <f>VLOOKUP(A1712,#REF!,4,FALSE)</f>
        <v>#REF!</v>
      </c>
      <c r="AW1712" t="e">
        <f>VLOOKUP(A1712,#REF!,5,FALSE)</f>
        <v>#REF!</v>
      </c>
      <c r="AX1712">
        <f>SUMIF(量化书目统计!A:A,H1712,量化书目统计!G:G)</f>
        <v>0</v>
      </c>
    </row>
    <row r="1713" spans="1:50" x14ac:dyDescent="0.3">
      <c r="A1713" t="s">
        <v>2082</v>
      </c>
      <c r="B1713" t="s">
        <v>855</v>
      </c>
      <c r="C1713" t="s">
        <v>423</v>
      </c>
      <c r="D1713">
        <v>5</v>
      </c>
      <c r="E1713" t="s">
        <v>2083</v>
      </c>
      <c r="F1713" s="1" t="s">
        <v>2084</v>
      </c>
      <c r="G1713" t="s">
        <v>2085</v>
      </c>
      <c r="H1713" t="e">
        <f>VLOOKUP(F1713,#REF!,2,FALSE)</f>
        <v>#REF!</v>
      </c>
      <c r="I1713" t="s">
        <v>53</v>
      </c>
      <c r="J1713" s="4">
        <v>44517</v>
      </c>
      <c r="K1713" s="4">
        <v>44517</v>
      </c>
      <c r="L1713" s="3">
        <f>IF(K1713&lt;&gt;0,K1713-J1713,"")</f>
        <v>0</v>
      </c>
      <c r="M1713" s="4">
        <v>44578</v>
      </c>
      <c r="N1713">
        <f>M1713-J1713</f>
        <v>61</v>
      </c>
      <c r="O1713">
        <v>0</v>
      </c>
      <c r="P1713" t="e">
        <f>VLOOKUP(F1713,#REF!,3,FALSE)</f>
        <v>#REF!</v>
      </c>
      <c r="Q1713">
        <f>IF(OR(ISNUMBER(SEARCH("高等数学",E1713)),ISNUMBER(SEARCH("数学分析",E1713)),ISNUMBER(SEARCH("微积分",E1713))),1,IF(OR(ISNUMBER(SEARCH("概率",E1713)),ISNUMBER(SEARCH("数理统计",E1713)),ISNUMBER(SEARCH("统计",E1713))),2,IF(ISNUMBER(SEARCH("代数",E1713)),3,IF(OR(ISNUMBER(SEARCH("运筹",E1713)),ISNUMBER(SEARCH("优化",E1713))),4,0))))</f>
        <v>0</v>
      </c>
      <c r="R1713" t="str">
        <f>IF(AND(Q1713&gt;0,O1713=1),Q1713&amp;"-"&amp;E1713,"")</f>
        <v/>
      </c>
      <c r="S1713" t="s">
        <v>38</v>
      </c>
      <c r="T1713">
        <v>11</v>
      </c>
      <c r="U1713">
        <v>1</v>
      </c>
      <c r="V1713" t="s">
        <v>38</v>
      </c>
      <c r="W1713">
        <v>11</v>
      </c>
      <c r="X1713">
        <v>51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e">
        <f>VLOOKUP(A1713,#REF!,4,FALSE)</f>
        <v>#REF!</v>
      </c>
      <c r="AW1713" t="e">
        <f>VLOOKUP(A1713,#REF!,5,FALSE)</f>
        <v>#REF!</v>
      </c>
      <c r="AX1713">
        <f>SUMIF(量化书目统计!A:A,H1713,量化书目统计!G:G)</f>
        <v>0</v>
      </c>
    </row>
    <row r="1714" spans="1:50" x14ac:dyDescent="0.3">
      <c r="A1714" t="s">
        <v>2086</v>
      </c>
      <c r="B1714" t="s">
        <v>855</v>
      </c>
      <c r="C1714" t="s">
        <v>423</v>
      </c>
      <c r="D1714">
        <v>5</v>
      </c>
      <c r="E1714" t="s">
        <v>2087</v>
      </c>
      <c r="F1714" s="1" t="s">
        <v>2088</v>
      </c>
      <c r="G1714" t="s">
        <v>2089</v>
      </c>
      <c r="H1714" t="e">
        <f>VLOOKUP(F1714,#REF!,2,FALSE)</f>
        <v>#REF!</v>
      </c>
      <c r="I1714" t="s">
        <v>74</v>
      </c>
      <c r="J1714" s="4">
        <v>44092</v>
      </c>
      <c r="K1714" s="4">
        <v>44201</v>
      </c>
      <c r="L1714" s="3">
        <f>IF(K1714&lt;&gt;0,K1714-J1714,"")</f>
        <v>109</v>
      </c>
      <c r="M1714" s="4">
        <v>44210</v>
      </c>
      <c r="N1714">
        <f>M1714-J1714</f>
        <v>118</v>
      </c>
      <c r="O1714">
        <v>0</v>
      </c>
      <c r="P1714" t="e">
        <f>VLOOKUP(F1714,#REF!,3,FALSE)</f>
        <v>#REF!</v>
      </c>
      <c r="Q1714">
        <f>IF(OR(ISNUMBER(SEARCH("高等数学",E1714)),ISNUMBER(SEARCH("数学分析",E1714)),ISNUMBER(SEARCH("微积分",E1714))),1,IF(OR(ISNUMBER(SEARCH("概率",E1714)),ISNUMBER(SEARCH("数理统计",E1714)),ISNUMBER(SEARCH("统计",E1714))),2,IF(ISNUMBER(SEARCH("代数",E1714)),3,IF(OR(ISNUMBER(SEARCH("运筹",E1714)),ISNUMBER(SEARCH("优化",E1714))),4,0))))</f>
        <v>0</v>
      </c>
      <c r="R1714" t="str">
        <f>IF(AND(Q1714&gt;0,O1714=1),Q1714&amp;"-"&amp;E1714,"")</f>
        <v/>
      </c>
      <c r="S1714" t="s">
        <v>28</v>
      </c>
      <c r="T1714">
        <v>2</v>
      </c>
      <c r="U1714">
        <v>1</v>
      </c>
      <c r="V1714" t="s">
        <v>28</v>
      </c>
      <c r="W1714">
        <v>18</v>
      </c>
      <c r="X1714">
        <v>2</v>
      </c>
      <c r="Y1714">
        <v>15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e">
        <f>VLOOKUP(A1714,#REF!,4,FALSE)</f>
        <v>#REF!</v>
      </c>
      <c r="AW1714" t="e">
        <f>VLOOKUP(A1714,#REF!,5,FALSE)</f>
        <v>#REF!</v>
      </c>
      <c r="AX1714">
        <f>SUMIF(量化书目统计!A:A,H1714,量化书目统计!G:G)</f>
        <v>0</v>
      </c>
    </row>
    <row r="1715" spans="1:50" x14ac:dyDescent="0.3">
      <c r="A1715" t="s">
        <v>2090</v>
      </c>
      <c r="B1715" t="s">
        <v>855</v>
      </c>
      <c r="C1715" t="s">
        <v>423</v>
      </c>
      <c r="D1715">
        <v>5</v>
      </c>
      <c r="E1715" t="s">
        <v>2091</v>
      </c>
      <c r="F1715" s="1" t="s">
        <v>2092</v>
      </c>
      <c r="G1715" t="s">
        <v>2093</v>
      </c>
      <c r="H1715" t="e">
        <f>VLOOKUP(F1715,#REF!,2,FALSE)</f>
        <v>#REF!</v>
      </c>
      <c r="I1715" t="s">
        <v>49</v>
      </c>
      <c r="J1715" s="4">
        <v>44127</v>
      </c>
      <c r="K1715" s="4">
        <v>44132</v>
      </c>
      <c r="L1715" s="3">
        <f>IF(K1715&lt;&gt;0,K1715-J1715,"")</f>
        <v>5</v>
      </c>
      <c r="M1715" s="4">
        <v>44187</v>
      </c>
      <c r="N1715">
        <f>M1715-J1715</f>
        <v>60</v>
      </c>
      <c r="O1715">
        <v>0</v>
      </c>
      <c r="P1715" t="e">
        <f>VLOOKUP(F1715,#REF!,3,FALSE)</f>
        <v>#REF!</v>
      </c>
      <c r="Q1715">
        <f>IF(OR(ISNUMBER(SEARCH("高等数学",E1715)),ISNUMBER(SEARCH("数学分析",E1715)),ISNUMBER(SEARCH("微积分",E1715))),1,IF(OR(ISNUMBER(SEARCH("概率",E1715)),ISNUMBER(SEARCH("数理统计",E1715)),ISNUMBER(SEARCH("统计",E1715))),2,IF(ISNUMBER(SEARCH("代数",E1715)),3,IF(OR(ISNUMBER(SEARCH("运筹",E1715)),ISNUMBER(SEARCH("优化",E1715))),4,0))))</f>
        <v>0</v>
      </c>
      <c r="R1715" t="str">
        <f>IF(AND(Q1715&gt;0,O1715=1),Q1715&amp;"-"&amp;E1715,"")</f>
        <v/>
      </c>
      <c r="S1715" t="s">
        <v>28</v>
      </c>
      <c r="T1715">
        <v>7</v>
      </c>
      <c r="U1715">
        <v>1</v>
      </c>
      <c r="V1715" t="s">
        <v>28</v>
      </c>
      <c r="W1715">
        <v>8</v>
      </c>
      <c r="X1715">
        <v>7</v>
      </c>
      <c r="Y1715">
        <v>5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e">
        <f>VLOOKUP(A1715,#REF!,4,FALSE)</f>
        <v>#REF!</v>
      </c>
      <c r="AW1715" t="e">
        <f>VLOOKUP(A1715,#REF!,5,FALSE)</f>
        <v>#REF!</v>
      </c>
      <c r="AX1715">
        <f>SUMIF(量化书目统计!A:A,H1715,量化书目统计!G:G)</f>
        <v>0</v>
      </c>
    </row>
    <row r="1716" spans="1:50" x14ac:dyDescent="0.3">
      <c r="A1716" t="s">
        <v>2094</v>
      </c>
      <c r="B1716" t="s">
        <v>855</v>
      </c>
      <c r="C1716" t="s">
        <v>423</v>
      </c>
      <c r="D1716">
        <v>5</v>
      </c>
      <c r="E1716" t="s">
        <v>487</v>
      </c>
      <c r="F1716" s="1" t="s">
        <v>488</v>
      </c>
      <c r="G1716" t="s">
        <v>489</v>
      </c>
      <c r="H1716" t="e">
        <f>VLOOKUP(F1716,#REF!,2,FALSE)</f>
        <v>#REF!</v>
      </c>
      <c r="I1716" t="s">
        <v>53</v>
      </c>
      <c r="J1716" s="4">
        <v>44088</v>
      </c>
      <c r="K1716" s="4">
        <v>44128</v>
      </c>
      <c r="L1716" s="3">
        <f>IF(K1716&lt;&gt;0,K1716-J1716,"")</f>
        <v>40</v>
      </c>
      <c r="M1716" s="4">
        <v>44148</v>
      </c>
      <c r="N1716">
        <f>M1716-J1716</f>
        <v>60</v>
      </c>
      <c r="O1716">
        <v>0</v>
      </c>
      <c r="P1716" t="e">
        <f>VLOOKUP(F1716,#REF!,3,FALSE)</f>
        <v>#REF!</v>
      </c>
      <c r="Q1716">
        <f>IF(OR(ISNUMBER(SEARCH("高等数学",E1716)),ISNUMBER(SEARCH("数学分析",E1716)),ISNUMBER(SEARCH("微积分",E1716))),1,IF(OR(ISNUMBER(SEARCH("概率",E1716)),ISNUMBER(SEARCH("数理统计",E1716)),ISNUMBER(SEARCH("统计",E1716))),2,IF(ISNUMBER(SEARCH("代数",E1716)),3,IF(OR(ISNUMBER(SEARCH("运筹",E1716)),ISNUMBER(SEARCH("优化",E1716))),4,0))))</f>
        <v>0</v>
      </c>
      <c r="R1716" t="str">
        <f>IF(AND(Q1716&gt;0,O1716=1),Q1716&amp;"-"&amp;E1716,"")</f>
        <v/>
      </c>
      <c r="S1716" t="s">
        <v>28</v>
      </c>
      <c r="T1716">
        <v>2</v>
      </c>
      <c r="U1716">
        <v>1</v>
      </c>
      <c r="V1716" t="s">
        <v>28</v>
      </c>
      <c r="W1716">
        <v>7</v>
      </c>
      <c r="X1716">
        <v>2</v>
      </c>
      <c r="Y1716">
        <v>13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e">
        <f>VLOOKUP(A1716,#REF!,4,FALSE)</f>
        <v>#REF!</v>
      </c>
      <c r="AW1716" t="e">
        <f>VLOOKUP(A1716,#REF!,5,FALSE)</f>
        <v>#REF!</v>
      </c>
      <c r="AX1716">
        <f>SUMIF(量化书目统计!A:A,H1716,量化书目统计!G:G)</f>
        <v>0</v>
      </c>
    </row>
    <row r="1717" spans="1:50" x14ac:dyDescent="0.3">
      <c r="A1717" t="s">
        <v>2095</v>
      </c>
      <c r="B1717" t="s">
        <v>855</v>
      </c>
      <c r="C1717" t="s">
        <v>423</v>
      </c>
      <c r="D1717">
        <v>5</v>
      </c>
      <c r="E1717" t="s">
        <v>424</v>
      </c>
      <c r="F1717" s="1" t="s">
        <v>425</v>
      </c>
      <c r="G1717" t="s">
        <v>426</v>
      </c>
      <c r="H1717" t="e">
        <f>VLOOKUP(F1717,#REF!,2,FALSE)</f>
        <v>#REF!</v>
      </c>
      <c r="I1717" t="s">
        <v>49</v>
      </c>
      <c r="J1717" s="4">
        <v>44349</v>
      </c>
      <c r="K1717" s="4">
        <v>44377</v>
      </c>
      <c r="L1717" s="3">
        <f>IF(K1717&lt;&gt;0,K1717-J1717,"")</f>
        <v>28</v>
      </c>
      <c r="M1717" s="4">
        <v>44446</v>
      </c>
      <c r="N1717">
        <f>M1717-J1717</f>
        <v>97</v>
      </c>
      <c r="O1717">
        <v>0</v>
      </c>
      <c r="P1717" t="e">
        <f>VLOOKUP(F1717,#REF!,3,FALSE)</f>
        <v>#REF!</v>
      </c>
      <c r="Q1717">
        <f>IF(OR(ISNUMBER(SEARCH("高等数学",E1717)),ISNUMBER(SEARCH("数学分析",E1717)),ISNUMBER(SEARCH("微积分",E1717))),1,IF(OR(ISNUMBER(SEARCH("概率",E1717)),ISNUMBER(SEARCH("数理统计",E1717)),ISNUMBER(SEARCH("统计",E1717))),2,IF(ISNUMBER(SEARCH("代数",E1717)),3,IF(OR(ISNUMBER(SEARCH("运筹",E1717)),ISNUMBER(SEARCH("优化",E1717))),4,0))))</f>
        <v>0</v>
      </c>
      <c r="R1717" t="str">
        <f>IF(AND(Q1717&gt;0,O1717=1),Q1717&amp;"-"&amp;E1717,"")</f>
        <v/>
      </c>
      <c r="S1717" t="s">
        <v>80</v>
      </c>
      <c r="T1717">
        <v>14</v>
      </c>
      <c r="U1717">
        <v>1</v>
      </c>
      <c r="V1717" t="s">
        <v>80</v>
      </c>
      <c r="W1717">
        <v>18</v>
      </c>
      <c r="X1717">
        <v>34</v>
      </c>
      <c r="Y1717">
        <v>4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e">
        <f>VLOOKUP(A1717,#REF!,4,FALSE)</f>
        <v>#REF!</v>
      </c>
      <c r="AW1717" t="e">
        <f>VLOOKUP(A1717,#REF!,5,FALSE)</f>
        <v>#REF!</v>
      </c>
      <c r="AX1717">
        <f>SUMIF(量化书目统计!A:A,H1717,量化书目统计!G:G)</f>
        <v>0</v>
      </c>
    </row>
    <row r="1718" spans="1:50" x14ac:dyDescent="0.3">
      <c r="A1718" t="s">
        <v>2096</v>
      </c>
      <c r="B1718" t="s">
        <v>855</v>
      </c>
      <c r="C1718" t="s">
        <v>205</v>
      </c>
      <c r="D1718">
        <v>1</v>
      </c>
      <c r="E1718" t="s">
        <v>2097</v>
      </c>
      <c r="F1718" s="1" t="s">
        <v>2098</v>
      </c>
      <c r="G1718" t="s">
        <v>2099</v>
      </c>
      <c r="H1718" t="e">
        <f>VLOOKUP(F1718,#REF!,2,FALSE)</f>
        <v>#REF!</v>
      </c>
      <c r="I1718" t="s">
        <v>32</v>
      </c>
      <c r="J1718" s="4">
        <v>44346</v>
      </c>
      <c r="K1718" s="4">
        <v>44445</v>
      </c>
      <c r="L1718" s="3">
        <f>IF(K1718&lt;&gt;0,K1718-J1718,"")</f>
        <v>99</v>
      </c>
      <c r="M1718" s="4">
        <v>44446</v>
      </c>
      <c r="N1718">
        <f>M1718-J1718</f>
        <v>100</v>
      </c>
      <c r="O1718">
        <v>0</v>
      </c>
      <c r="P1718" t="e">
        <f>VLOOKUP(F1718,#REF!,3,FALSE)</f>
        <v>#REF!</v>
      </c>
      <c r="Q1718">
        <f>IF(OR(ISNUMBER(SEARCH("高等数学",E1718)),ISNUMBER(SEARCH("数学分析",E1718)),ISNUMBER(SEARCH("微积分",E1718))),1,IF(OR(ISNUMBER(SEARCH("概率",E1718)),ISNUMBER(SEARCH("数理统计",E1718)),ISNUMBER(SEARCH("统计",E1718))),2,IF(ISNUMBER(SEARCH("代数",E1718)),3,IF(OR(ISNUMBER(SEARCH("运筹",E1718)),ISNUMBER(SEARCH("优化",E1718))),4,0))))</f>
        <v>0</v>
      </c>
      <c r="R1718" t="str">
        <f>IF(AND(Q1718&gt;0,O1718=1),Q1718&amp;"-"&amp;E1718,"")</f>
        <v/>
      </c>
      <c r="S1718" t="s">
        <v>80</v>
      </c>
      <c r="T1718">
        <v>13</v>
      </c>
      <c r="U1718">
        <v>1</v>
      </c>
      <c r="V1718" t="s">
        <v>38</v>
      </c>
      <c r="W1718">
        <v>1</v>
      </c>
      <c r="X1718">
        <v>33</v>
      </c>
      <c r="Y1718">
        <v>13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e">
        <f>VLOOKUP(A1718,#REF!,4,FALSE)</f>
        <v>#REF!</v>
      </c>
      <c r="AW1718" t="e">
        <f>VLOOKUP(A1718,#REF!,5,FALSE)</f>
        <v>#REF!</v>
      </c>
      <c r="AX1718">
        <f>SUMIF(量化书目统计!A:A,H1718,量化书目统计!G:G)</f>
        <v>0</v>
      </c>
    </row>
    <row r="1719" spans="1:50" x14ac:dyDescent="0.3">
      <c r="A1719" t="s">
        <v>569</v>
      </c>
      <c r="B1719" t="s">
        <v>556</v>
      </c>
      <c r="C1719" t="s">
        <v>247</v>
      </c>
      <c r="D1719">
        <v>5</v>
      </c>
      <c r="E1719" t="s">
        <v>570</v>
      </c>
      <c r="F1719" s="1" t="s">
        <v>571</v>
      </c>
      <c r="G1719" t="s">
        <v>572</v>
      </c>
      <c r="H1719" t="e">
        <f>VLOOKUP(F1719,#REF!,2,FALSE)</f>
        <v>#REF!</v>
      </c>
      <c r="I1719" t="s">
        <v>53</v>
      </c>
      <c r="J1719" s="4">
        <v>44261</v>
      </c>
      <c r="K1719" s="4">
        <v>44275</v>
      </c>
      <c r="L1719" s="3">
        <f>IF(K1719&lt;&gt;0,K1719-J1719,"")</f>
        <v>14</v>
      </c>
      <c r="M1719" s="4">
        <v>44321</v>
      </c>
      <c r="N1719">
        <f>M1719-J1719</f>
        <v>60</v>
      </c>
      <c r="O1719">
        <v>0</v>
      </c>
      <c r="P1719" t="e">
        <f>VLOOKUP(F1719,#REF!,3,FALSE)</f>
        <v>#REF!</v>
      </c>
      <c r="Q1719">
        <f>IF(OR(ISNUMBER(SEARCH("高等数学",E1719)),ISNUMBER(SEARCH("数学分析",E1719)),ISNUMBER(SEARCH("微积分",E1719))),1,IF(OR(ISNUMBER(SEARCH("概率",E1719)),ISNUMBER(SEARCH("数理统计",E1719)),ISNUMBER(SEARCH("统计",E1719))),2,IF(ISNUMBER(SEARCH("代数",E1719)),3,IF(OR(ISNUMBER(SEARCH("运筹",E1719)),ISNUMBER(SEARCH("优化",E1719))),4,0))))</f>
        <v>0</v>
      </c>
      <c r="R1719" t="str">
        <f>IF(AND(Q1719&gt;0,O1719=1),Q1719&amp;"-"&amp;E1719,"")</f>
        <v/>
      </c>
      <c r="S1719" t="s">
        <v>80</v>
      </c>
      <c r="T1719">
        <v>1</v>
      </c>
      <c r="U1719">
        <v>1</v>
      </c>
      <c r="V1719" t="s">
        <v>80</v>
      </c>
      <c r="W1719">
        <v>3</v>
      </c>
      <c r="X1719">
        <v>21</v>
      </c>
      <c r="Y1719">
        <v>5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e">
        <f>VLOOKUP(A1719,#REF!,4,FALSE)</f>
        <v>#REF!</v>
      </c>
      <c r="AW1719" t="e">
        <f>VLOOKUP(A1719,#REF!,5,FALSE)</f>
        <v>#REF!</v>
      </c>
      <c r="AX1719">
        <f>SUMIF(量化书目统计!A:A,H1719,量化书目统计!G:G)</f>
        <v>0</v>
      </c>
    </row>
    <row r="1720" spans="1:50" x14ac:dyDescent="0.3">
      <c r="A1720" t="s">
        <v>2100</v>
      </c>
      <c r="B1720" t="s">
        <v>855</v>
      </c>
      <c r="C1720" t="s">
        <v>205</v>
      </c>
      <c r="D1720">
        <v>1</v>
      </c>
      <c r="E1720" t="s">
        <v>516</v>
      </c>
      <c r="F1720" s="1" t="s">
        <v>517</v>
      </c>
      <c r="G1720" t="s">
        <v>518</v>
      </c>
      <c r="H1720" t="e">
        <f>VLOOKUP(F1720,#REF!,2,FALSE)</f>
        <v>#REF!</v>
      </c>
      <c r="I1720" t="s">
        <v>59</v>
      </c>
      <c r="J1720" s="4">
        <v>44466</v>
      </c>
      <c r="K1720" s="4">
        <v>44515</v>
      </c>
      <c r="L1720" s="3">
        <f>IF(K1720&lt;&gt;0,K1720-J1720,"")</f>
        <v>49</v>
      </c>
      <c r="M1720" s="4">
        <v>44526</v>
      </c>
      <c r="N1720">
        <f>M1720-J1720</f>
        <v>60</v>
      </c>
      <c r="O1720">
        <v>0</v>
      </c>
      <c r="P1720" t="e">
        <f>VLOOKUP(F1720,#REF!,3,FALSE)</f>
        <v>#REF!</v>
      </c>
      <c r="Q1720">
        <f>IF(OR(ISNUMBER(SEARCH("高等数学",E1720)),ISNUMBER(SEARCH("数学分析",E1720)),ISNUMBER(SEARCH("微积分",E1720))),1,IF(OR(ISNUMBER(SEARCH("概率",E1720)),ISNUMBER(SEARCH("数理统计",E1720)),ISNUMBER(SEARCH("统计",E1720))),2,IF(ISNUMBER(SEARCH("代数",E1720)),3,IF(OR(ISNUMBER(SEARCH("运筹",E1720)),ISNUMBER(SEARCH("优化",E1720))),4,0))))</f>
        <v>1</v>
      </c>
      <c r="R1720" t="str">
        <f>IF(AND(Q1720&gt;0,O1720=1),Q1720&amp;"-"&amp;E1720,"")</f>
        <v/>
      </c>
      <c r="S1720" t="s">
        <v>38</v>
      </c>
      <c r="T1720">
        <v>4</v>
      </c>
      <c r="U1720">
        <v>1</v>
      </c>
      <c r="V1720" t="s">
        <v>38</v>
      </c>
      <c r="W1720">
        <v>11</v>
      </c>
      <c r="X1720">
        <v>44</v>
      </c>
      <c r="Y1720">
        <v>5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e">
        <f>VLOOKUP(A1720,#REF!,4,FALSE)</f>
        <v>#REF!</v>
      </c>
      <c r="AW1720" t="e">
        <f>VLOOKUP(A1720,#REF!,5,FALSE)</f>
        <v>#REF!</v>
      </c>
      <c r="AX1720">
        <f>SUMIF(量化书目统计!A:A,H1720,量化书目统计!G:G)</f>
        <v>0</v>
      </c>
    </row>
    <row r="1721" spans="1:50" x14ac:dyDescent="0.3">
      <c r="A1721" t="s">
        <v>2101</v>
      </c>
      <c r="B1721" t="s">
        <v>855</v>
      </c>
      <c r="C1721" t="s">
        <v>205</v>
      </c>
      <c r="D1721">
        <v>1</v>
      </c>
      <c r="E1721" t="s">
        <v>2102</v>
      </c>
      <c r="F1721" s="1" t="s">
        <v>2103</v>
      </c>
      <c r="G1721" t="s">
        <v>2104</v>
      </c>
      <c r="H1721" t="e">
        <f>VLOOKUP(F1721,#REF!,2,FALSE)</f>
        <v>#REF!</v>
      </c>
      <c r="I1721" t="s">
        <v>59</v>
      </c>
      <c r="J1721" s="4">
        <v>43835</v>
      </c>
      <c r="K1721" s="4">
        <v>44158</v>
      </c>
      <c r="L1721" s="3">
        <f>IF(K1721&lt;&gt;0,K1721-J1721,"")</f>
        <v>323</v>
      </c>
      <c r="M1721" s="4">
        <v>44144</v>
      </c>
      <c r="N1721">
        <f>M1721-J1721</f>
        <v>309</v>
      </c>
      <c r="O1721">
        <v>0</v>
      </c>
      <c r="P1721" t="e">
        <f>VLOOKUP(F1721,#REF!,3,FALSE)</f>
        <v>#REF!</v>
      </c>
      <c r="Q1721">
        <f>IF(OR(ISNUMBER(SEARCH("高等数学",E1721)),ISNUMBER(SEARCH("数学分析",E1721)),ISNUMBER(SEARCH("微积分",E1721))),1,IF(OR(ISNUMBER(SEARCH("概率",E1721)),ISNUMBER(SEARCH("数理统计",E1721)),ISNUMBER(SEARCH("统计",E1721))),2,IF(ISNUMBER(SEARCH("代数",E1721)),3,IF(OR(ISNUMBER(SEARCH("运筹",E1721)),ISNUMBER(SEARCH("优化",E1721))),4,0))))</f>
        <v>0</v>
      </c>
      <c r="R1721" t="str">
        <f>IF(AND(Q1721&gt;0,O1721=1),Q1721&amp;"-"&amp;E1721,"")</f>
        <v/>
      </c>
      <c r="S1721" t="s">
        <v>43</v>
      </c>
      <c r="U1721">
        <v>1</v>
      </c>
      <c r="V1721" t="s">
        <v>28</v>
      </c>
      <c r="W1721">
        <v>12</v>
      </c>
      <c r="X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e">
        <f>VLOOKUP(A1721,#REF!,4,FALSE)</f>
        <v>#REF!</v>
      </c>
      <c r="AW1721" t="e">
        <f>VLOOKUP(A1721,#REF!,5,FALSE)</f>
        <v>#REF!</v>
      </c>
      <c r="AX1721">
        <f>SUMIF(量化书目统计!A:A,H1721,量化书目统计!G:G)</f>
        <v>0</v>
      </c>
    </row>
    <row r="1722" spans="1:50" x14ac:dyDescent="0.3">
      <c r="A1722" t="s">
        <v>2105</v>
      </c>
      <c r="B1722" t="s">
        <v>855</v>
      </c>
      <c r="C1722" t="s">
        <v>2106</v>
      </c>
      <c r="D1722">
        <v>1</v>
      </c>
      <c r="E1722" t="s">
        <v>1691</v>
      </c>
      <c r="F1722" s="1" t="s">
        <v>1692</v>
      </c>
      <c r="G1722" t="s">
        <v>1693</v>
      </c>
      <c r="H1722" t="e">
        <f>VLOOKUP(F1722,#REF!,2,FALSE)</f>
        <v>#REF!</v>
      </c>
      <c r="I1722" t="s">
        <v>59</v>
      </c>
      <c r="J1722" s="4">
        <v>44177</v>
      </c>
      <c r="K1722" s="4">
        <v>44315</v>
      </c>
      <c r="L1722" s="3">
        <f>IF(K1722&lt;&gt;0,K1722-J1722,"")</f>
        <v>138</v>
      </c>
      <c r="M1722" s="4">
        <v>44288</v>
      </c>
      <c r="N1722">
        <f>M1722-J1722</f>
        <v>111</v>
      </c>
      <c r="O1722">
        <v>0</v>
      </c>
      <c r="P1722" t="e">
        <f>VLOOKUP(F1722,#REF!,3,FALSE)</f>
        <v>#REF!</v>
      </c>
      <c r="Q1722">
        <f>IF(OR(ISNUMBER(SEARCH("高等数学",E1722)),ISNUMBER(SEARCH("数学分析",E1722)),ISNUMBER(SEARCH("微积分",E1722))),1,IF(OR(ISNUMBER(SEARCH("概率",E1722)),ISNUMBER(SEARCH("数理统计",E1722)),ISNUMBER(SEARCH("统计",E1722))),2,IF(ISNUMBER(SEARCH("代数",E1722)),3,IF(OR(ISNUMBER(SEARCH("运筹",E1722)),ISNUMBER(SEARCH("优化",E1722))),4,0))))</f>
        <v>0</v>
      </c>
      <c r="R1722" t="str">
        <f>IF(AND(Q1722&gt;0,O1722=1),Q1722&amp;"-"&amp;E1722,"")</f>
        <v/>
      </c>
      <c r="S1722" t="s">
        <v>28</v>
      </c>
      <c r="T1722">
        <v>14</v>
      </c>
      <c r="U1722">
        <v>1</v>
      </c>
      <c r="V1722" t="s">
        <v>80</v>
      </c>
      <c r="W1722">
        <v>9</v>
      </c>
      <c r="X1722">
        <v>14</v>
      </c>
      <c r="Y1722">
        <v>15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e">
        <f>VLOOKUP(A1722,#REF!,4,FALSE)</f>
        <v>#REF!</v>
      </c>
      <c r="AW1722" t="e">
        <f>VLOOKUP(A1722,#REF!,5,FALSE)</f>
        <v>#REF!</v>
      </c>
      <c r="AX1722">
        <f>SUMIF(量化书目统计!A:A,H1722,量化书目统计!G:G)</f>
        <v>0</v>
      </c>
    </row>
    <row r="1723" spans="1:50" x14ac:dyDescent="0.3">
      <c r="A1723" t="s">
        <v>2107</v>
      </c>
      <c r="B1723" t="s">
        <v>855</v>
      </c>
      <c r="C1723" t="s">
        <v>111</v>
      </c>
      <c r="D1723">
        <v>4</v>
      </c>
      <c r="E1723" t="s">
        <v>881</v>
      </c>
      <c r="F1723" s="1" t="s">
        <v>882</v>
      </c>
      <c r="G1723" t="s">
        <v>883</v>
      </c>
      <c r="H1723" t="e">
        <f>VLOOKUP(F1723,#REF!,2,FALSE)</f>
        <v>#REF!</v>
      </c>
      <c r="I1723" t="s">
        <v>158</v>
      </c>
      <c r="J1723" s="4">
        <v>44570</v>
      </c>
      <c r="K1723" s="4">
        <v>44866</v>
      </c>
      <c r="L1723" s="3">
        <f>IF(K1723&lt;&gt;0,K1723-J1723,"")</f>
        <v>296</v>
      </c>
      <c r="M1723" s="4">
        <v>44868</v>
      </c>
      <c r="N1723">
        <f>M1723-J1723</f>
        <v>298</v>
      </c>
      <c r="O1723">
        <v>0</v>
      </c>
      <c r="P1723" t="e">
        <f>VLOOKUP(F1723,#REF!,3,FALSE)</f>
        <v>#REF!</v>
      </c>
      <c r="Q1723">
        <f>IF(OR(ISNUMBER(SEARCH("高等数学",E1723)),ISNUMBER(SEARCH("数学分析",E1723)),ISNUMBER(SEARCH("微积分",E1723))),1,IF(OR(ISNUMBER(SEARCH("概率",E1723)),ISNUMBER(SEARCH("数理统计",E1723)),ISNUMBER(SEARCH("统计",E1723))),2,IF(ISNUMBER(SEARCH("代数",E1723)),3,IF(OR(ISNUMBER(SEARCH("运筹",E1723)),ISNUMBER(SEARCH("优化",E1723))),4,0))))</f>
        <v>0</v>
      </c>
      <c r="R1723" t="str">
        <f>IF(AND(Q1723&gt;0,O1723=1),Q1723&amp;"-"&amp;E1723,"")</f>
        <v/>
      </c>
      <c r="S1723" t="s">
        <v>38</v>
      </c>
      <c r="T1723">
        <f>19</f>
        <v>19</v>
      </c>
      <c r="U1723">
        <v>1</v>
      </c>
      <c r="V1723" t="s">
        <v>43</v>
      </c>
      <c r="X1723">
        <v>59</v>
      </c>
      <c r="Y1723">
        <v>14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e">
        <f>VLOOKUP(A1723,#REF!,4,FALSE)</f>
        <v>#REF!</v>
      </c>
      <c r="AW1723" t="e">
        <f>VLOOKUP(A1723,#REF!,5,FALSE)</f>
        <v>#REF!</v>
      </c>
      <c r="AX1723">
        <f>SUMIF(量化书目统计!A:A,H1723,量化书目统计!G:G)</f>
        <v>0</v>
      </c>
    </row>
    <row r="1724" spans="1:50" x14ac:dyDescent="0.3">
      <c r="A1724" t="s">
        <v>2108</v>
      </c>
      <c r="B1724" t="s">
        <v>855</v>
      </c>
      <c r="C1724" t="s">
        <v>111</v>
      </c>
      <c r="D1724">
        <v>4</v>
      </c>
      <c r="E1724" t="s">
        <v>2109</v>
      </c>
      <c r="F1724" s="1" t="s">
        <v>2110</v>
      </c>
      <c r="G1724" t="s">
        <v>2111</v>
      </c>
      <c r="H1724" t="e">
        <f>VLOOKUP(F1724,#REF!,2,FALSE)</f>
        <v>#REF!</v>
      </c>
      <c r="I1724" t="s">
        <v>42</v>
      </c>
      <c r="J1724" s="4">
        <v>44520</v>
      </c>
      <c r="K1724" s="4">
        <v>44574</v>
      </c>
      <c r="L1724" s="3">
        <f>IF(K1724&lt;&gt;0,K1724-J1724,"")</f>
        <v>54</v>
      </c>
      <c r="M1724" s="4">
        <v>44580</v>
      </c>
      <c r="N1724">
        <f>M1724-J1724</f>
        <v>60</v>
      </c>
      <c r="O1724">
        <v>0</v>
      </c>
      <c r="P1724" t="e">
        <f>VLOOKUP(F1724,#REF!,3,FALSE)</f>
        <v>#REF!</v>
      </c>
      <c r="Q1724">
        <f>IF(OR(ISNUMBER(SEARCH("高等数学",E1724)),ISNUMBER(SEARCH("数学分析",E1724)),ISNUMBER(SEARCH("微积分",E1724))),1,IF(OR(ISNUMBER(SEARCH("概率",E1724)),ISNUMBER(SEARCH("数理统计",E1724)),ISNUMBER(SEARCH("统计",E1724))),2,IF(ISNUMBER(SEARCH("代数",E1724)),3,IF(OR(ISNUMBER(SEARCH("运筹",E1724)),ISNUMBER(SEARCH("优化",E1724))),4,0))))</f>
        <v>0</v>
      </c>
      <c r="R1724" t="str">
        <f>IF(AND(Q1724&gt;0,O1724=1),Q1724&amp;"-"&amp;E1724,"")</f>
        <v/>
      </c>
      <c r="S1724" t="s">
        <v>38</v>
      </c>
      <c r="T1724">
        <v>11</v>
      </c>
      <c r="U1724">
        <v>1</v>
      </c>
      <c r="V1724" t="s">
        <v>38</v>
      </c>
      <c r="W1724">
        <v>18</v>
      </c>
      <c r="X1724">
        <v>51</v>
      </c>
      <c r="Y1724">
        <v>20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 t="e">
        <f>VLOOKUP(A1724,#REF!,4,FALSE)</f>
        <v>#REF!</v>
      </c>
      <c r="AW1724" t="e">
        <f>VLOOKUP(A1724,#REF!,5,FALSE)</f>
        <v>#REF!</v>
      </c>
      <c r="AX1724">
        <f>SUMIF(量化书目统计!A:A,H1724,量化书目统计!G:G)</f>
        <v>0</v>
      </c>
    </row>
    <row r="1725" spans="1:50" x14ac:dyDescent="0.3">
      <c r="A1725" t="s">
        <v>2112</v>
      </c>
      <c r="B1725" t="s">
        <v>855</v>
      </c>
      <c r="C1725" t="s">
        <v>111</v>
      </c>
      <c r="D1725">
        <v>4</v>
      </c>
      <c r="E1725" t="s">
        <v>705</v>
      </c>
      <c r="F1725" s="1" t="s">
        <v>706</v>
      </c>
      <c r="G1725" t="s">
        <v>707</v>
      </c>
      <c r="H1725" t="e">
        <f>VLOOKUP(F1725,#REF!,2,FALSE)</f>
        <v>#REF!</v>
      </c>
      <c r="I1725" t="s">
        <v>32</v>
      </c>
      <c r="J1725" s="4">
        <v>44324</v>
      </c>
      <c r="K1725" s="4">
        <v>44330</v>
      </c>
      <c r="L1725" s="3">
        <f>IF(K1725&lt;&gt;0,K1725-J1725,"")</f>
        <v>6</v>
      </c>
      <c r="M1725" s="4">
        <v>44384</v>
      </c>
      <c r="N1725">
        <f>M1725-J1725</f>
        <v>60</v>
      </c>
      <c r="O1725">
        <v>0</v>
      </c>
      <c r="P1725" t="e">
        <f>VLOOKUP(F1725,#REF!,3,FALSE)</f>
        <v>#REF!</v>
      </c>
      <c r="Q1725">
        <f>IF(OR(ISNUMBER(SEARCH("高等数学",E1725)),ISNUMBER(SEARCH("数学分析",E1725)),ISNUMBER(SEARCH("微积分",E1725))),1,IF(OR(ISNUMBER(SEARCH("概率",E1725)),ISNUMBER(SEARCH("数理统计",E1725)),ISNUMBER(SEARCH("统计",E1725))),2,IF(ISNUMBER(SEARCH("代数",E1725)),3,IF(OR(ISNUMBER(SEARCH("运筹",E1725)),ISNUMBER(SEARCH("优化",E1725))),4,0))))</f>
        <v>0</v>
      </c>
      <c r="R1725" t="str">
        <f>IF(AND(Q1725&gt;0,O1725=1),Q1725&amp;"-"&amp;E1725,"")</f>
        <v/>
      </c>
      <c r="S1725" t="s">
        <v>80</v>
      </c>
      <c r="T1725">
        <v>10</v>
      </c>
      <c r="U1725">
        <v>1</v>
      </c>
      <c r="V1725" t="s">
        <v>80</v>
      </c>
      <c r="W1725">
        <v>11</v>
      </c>
      <c r="X1725">
        <v>30</v>
      </c>
      <c r="Y1725">
        <v>11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e">
        <f>VLOOKUP(A1725,#REF!,4,FALSE)</f>
        <v>#REF!</v>
      </c>
      <c r="AW1725" t="e">
        <f>VLOOKUP(A1725,#REF!,5,FALSE)</f>
        <v>#REF!</v>
      </c>
      <c r="AX1725">
        <f>SUMIF(量化书目统计!A:A,H1725,量化书目统计!G:G)</f>
        <v>0</v>
      </c>
    </row>
    <row r="1726" spans="1:50" x14ac:dyDescent="0.3">
      <c r="A1726" t="s">
        <v>2113</v>
      </c>
      <c r="B1726" t="s">
        <v>855</v>
      </c>
      <c r="C1726" t="s">
        <v>111</v>
      </c>
      <c r="D1726">
        <v>4</v>
      </c>
      <c r="E1726" t="s">
        <v>805</v>
      </c>
      <c r="F1726" s="1" t="s">
        <v>1381</v>
      </c>
      <c r="G1726" t="s">
        <v>1382</v>
      </c>
      <c r="H1726" t="e">
        <f>VLOOKUP(F1726,#REF!,2,FALSE)</f>
        <v>#REF!</v>
      </c>
      <c r="I1726" t="s">
        <v>49</v>
      </c>
      <c r="J1726" s="4">
        <v>44307</v>
      </c>
      <c r="K1726" s="4">
        <v>44323</v>
      </c>
      <c r="L1726" s="3">
        <f>IF(K1726&lt;&gt;0,K1726-J1726,"")</f>
        <v>16</v>
      </c>
      <c r="M1726" s="4">
        <v>44327</v>
      </c>
      <c r="N1726">
        <f>M1726-J1726</f>
        <v>20</v>
      </c>
      <c r="O1726">
        <v>0</v>
      </c>
      <c r="P1726" t="e">
        <f>VLOOKUP(F1726,#REF!,3,FALSE)</f>
        <v>#REF!</v>
      </c>
      <c r="Q1726">
        <f>IF(OR(ISNUMBER(SEARCH("高等数学",E1726)),ISNUMBER(SEARCH("数学分析",E1726)),ISNUMBER(SEARCH("微积分",E1726))),1,IF(OR(ISNUMBER(SEARCH("概率",E1726)),ISNUMBER(SEARCH("数理统计",E1726)),ISNUMBER(SEARCH("统计",E1726))),2,IF(ISNUMBER(SEARCH("代数",E1726)),3,IF(OR(ISNUMBER(SEARCH("运筹",E1726)),ISNUMBER(SEARCH("优化",E1726))),4,0))))</f>
        <v>0</v>
      </c>
      <c r="R1726" t="str">
        <f>IF(AND(Q1726&gt;0,O1726=1),Q1726&amp;"-"&amp;E1726,"")</f>
        <v/>
      </c>
      <c r="S1726" t="s">
        <v>80</v>
      </c>
      <c r="T1726">
        <v>8</v>
      </c>
      <c r="U1726">
        <v>1</v>
      </c>
      <c r="V1726" t="s">
        <v>80</v>
      </c>
      <c r="W1726">
        <v>10</v>
      </c>
      <c r="X1726">
        <v>28</v>
      </c>
      <c r="Y1726">
        <v>8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e">
        <f>VLOOKUP(A1726,#REF!,4,FALSE)</f>
        <v>#REF!</v>
      </c>
      <c r="AW1726" t="e">
        <f>VLOOKUP(A1726,#REF!,5,FALSE)</f>
        <v>#REF!</v>
      </c>
      <c r="AX1726">
        <f>SUMIF(量化书目统计!A:A,H1726,量化书目统计!G:G)</f>
        <v>0</v>
      </c>
    </row>
    <row r="1727" spans="1:50" x14ac:dyDescent="0.3">
      <c r="A1727" t="s">
        <v>2114</v>
      </c>
      <c r="B1727" t="s">
        <v>855</v>
      </c>
      <c r="C1727" t="s">
        <v>287</v>
      </c>
      <c r="D1727">
        <v>5</v>
      </c>
      <c r="E1727" t="s">
        <v>2115</v>
      </c>
      <c r="F1727" s="1" t="s">
        <v>2116</v>
      </c>
      <c r="G1727" t="s">
        <v>2117</v>
      </c>
      <c r="H1727" t="e">
        <f>VLOOKUP(F1727,#REF!,2,FALSE)</f>
        <v>#REF!</v>
      </c>
      <c r="I1727" t="s">
        <v>65</v>
      </c>
      <c r="J1727" s="4">
        <v>44626</v>
      </c>
      <c r="K1727" s="4">
        <v>44732</v>
      </c>
      <c r="L1727" s="3">
        <f>IF(K1727&lt;&gt;0,K1727-J1727,"")</f>
        <v>106</v>
      </c>
      <c r="M1727" s="4">
        <v>44815</v>
      </c>
      <c r="N1727">
        <f>M1727-J1727</f>
        <v>189</v>
      </c>
      <c r="O1727">
        <v>0</v>
      </c>
      <c r="P1727" t="e">
        <f>VLOOKUP(F1727,#REF!,3,FALSE)</f>
        <v>#REF!</v>
      </c>
      <c r="Q1727">
        <f>IF(OR(ISNUMBER(SEARCH("高等数学",E1727)),ISNUMBER(SEARCH("数学分析",E1727)),ISNUMBER(SEARCH("微积分",E1727))),1,IF(OR(ISNUMBER(SEARCH("概率",E1727)),ISNUMBER(SEARCH("数理统计",E1727)),ISNUMBER(SEARCH("统计",E1727))),2,IF(ISNUMBER(SEARCH("代数",E1727)),3,IF(OR(ISNUMBER(SEARCH("运筹",E1727)),ISNUMBER(SEARCH("优化",E1727))),4,0))))</f>
        <v>0</v>
      </c>
      <c r="R1727" t="str">
        <f>IF(AND(Q1727&gt;0,O1727=1),Q1727&amp;"-"&amp;E1727,"")</f>
        <v/>
      </c>
      <c r="S1727" t="s">
        <v>99</v>
      </c>
      <c r="T1727">
        <v>4</v>
      </c>
      <c r="U1727">
        <v>1</v>
      </c>
      <c r="V1727" t="s">
        <v>99</v>
      </c>
      <c r="W1727">
        <v>18</v>
      </c>
      <c r="X1727">
        <v>64</v>
      </c>
      <c r="Y1727">
        <v>5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e">
        <f>VLOOKUP(A1727,#REF!,4,FALSE)</f>
        <v>#REF!</v>
      </c>
      <c r="AW1727" t="e">
        <f>VLOOKUP(A1727,#REF!,5,FALSE)</f>
        <v>#REF!</v>
      </c>
      <c r="AX1727">
        <f>SUMIF(量化书目统计!A:A,H1727,量化书目统计!G:G)</f>
        <v>0</v>
      </c>
    </row>
    <row r="1728" spans="1:50" x14ac:dyDescent="0.3">
      <c r="A1728" t="s">
        <v>2118</v>
      </c>
      <c r="B1728" t="s">
        <v>855</v>
      </c>
      <c r="C1728" t="s">
        <v>287</v>
      </c>
      <c r="D1728">
        <v>5</v>
      </c>
      <c r="E1728" t="s">
        <v>938</v>
      </c>
      <c r="F1728" s="1" t="s">
        <v>939</v>
      </c>
      <c r="G1728" t="s">
        <v>940</v>
      </c>
      <c r="H1728" t="e">
        <f>VLOOKUP(F1728,#REF!,2,FALSE)</f>
        <v>#REF!</v>
      </c>
      <c r="I1728" t="s">
        <v>65</v>
      </c>
      <c r="J1728" s="4">
        <v>44482</v>
      </c>
      <c r="K1728" s="4">
        <v>44482</v>
      </c>
      <c r="L1728" s="3">
        <f>IF(K1728&lt;&gt;0,K1728-J1728,"")</f>
        <v>0</v>
      </c>
      <c r="M1728" s="4">
        <v>44543</v>
      </c>
      <c r="N1728">
        <f>M1728-J1728</f>
        <v>61</v>
      </c>
      <c r="O1728">
        <v>0</v>
      </c>
      <c r="P1728" t="e">
        <f>VLOOKUP(F1728,#REF!,3,FALSE)</f>
        <v>#REF!</v>
      </c>
      <c r="Q1728">
        <f>IF(OR(ISNUMBER(SEARCH("高等数学",E1728)),ISNUMBER(SEARCH("数学分析",E1728)),ISNUMBER(SEARCH("微积分",E1728))),1,IF(OR(ISNUMBER(SEARCH("概率",E1728)),ISNUMBER(SEARCH("数理统计",E1728)),ISNUMBER(SEARCH("统计",E1728))),2,IF(ISNUMBER(SEARCH("代数",E1728)),3,IF(OR(ISNUMBER(SEARCH("运筹",E1728)),ISNUMBER(SEARCH("优化",E1728))),4,0))))</f>
        <v>0</v>
      </c>
      <c r="R1728" t="str">
        <f>IF(AND(Q1728&gt;0,O1728=1),Q1728&amp;"-"&amp;E1728,"")</f>
        <v/>
      </c>
      <c r="S1728" t="s">
        <v>38</v>
      </c>
      <c r="T1728">
        <v>6</v>
      </c>
      <c r="U1728">
        <v>1</v>
      </c>
      <c r="V1728" t="s">
        <v>38</v>
      </c>
      <c r="W1728">
        <v>6</v>
      </c>
      <c r="X1728">
        <v>46</v>
      </c>
      <c r="Y1728">
        <v>14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e">
        <f>VLOOKUP(A1728,#REF!,4,FALSE)</f>
        <v>#REF!</v>
      </c>
      <c r="AW1728" t="e">
        <f>VLOOKUP(A1728,#REF!,5,FALSE)</f>
        <v>#REF!</v>
      </c>
      <c r="AX1728">
        <f>SUMIF(量化书目统计!A:A,H1728,量化书目统计!G:G)</f>
        <v>0</v>
      </c>
    </row>
    <row r="1729" spans="1:50" x14ac:dyDescent="0.3">
      <c r="A1729" t="s">
        <v>2119</v>
      </c>
      <c r="B1729" t="s">
        <v>855</v>
      </c>
      <c r="C1729" t="s">
        <v>287</v>
      </c>
      <c r="D1729">
        <v>5</v>
      </c>
      <c r="E1729" t="s">
        <v>405</v>
      </c>
      <c r="F1729" s="1" t="s">
        <v>406</v>
      </c>
      <c r="G1729" t="s">
        <v>407</v>
      </c>
      <c r="H1729" t="e">
        <f>VLOOKUP(F1729,#REF!,2,FALSE)</f>
        <v>#REF!</v>
      </c>
      <c r="I1729" t="s">
        <v>49</v>
      </c>
      <c r="J1729" s="4">
        <v>44130</v>
      </c>
      <c r="K1729" s="4">
        <v>44156</v>
      </c>
      <c r="L1729" s="3">
        <f>IF(K1729&lt;&gt;0,K1729-J1729,"")</f>
        <v>26</v>
      </c>
      <c r="M1729" s="4">
        <v>44158</v>
      </c>
      <c r="N1729">
        <f>M1729-J1729</f>
        <v>28</v>
      </c>
      <c r="O1729">
        <v>0</v>
      </c>
      <c r="P1729" t="e">
        <f>VLOOKUP(F1729,#REF!,3,FALSE)</f>
        <v>#REF!</v>
      </c>
      <c r="Q1729">
        <f>IF(OR(ISNUMBER(SEARCH("高等数学",E1729)),ISNUMBER(SEARCH("数学分析",E1729)),ISNUMBER(SEARCH("微积分",E1729))),1,IF(OR(ISNUMBER(SEARCH("概率",E1729)),ISNUMBER(SEARCH("数理统计",E1729)),ISNUMBER(SEARCH("统计",E1729))),2,IF(ISNUMBER(SEARCH("代数",E1729)),3,IF(OR(ISNUMBER(SEARCH("运筹",E1729)),ISNUMBER(SEARCH("优化",E1729))),4,0))))</f>
        <v>0</v>
      </c>
      <c r="R1729" t="str">
        <f>IF(AND(Q1729&gt;0,O1729=1),Q1729&amp;"-"&amp;E1729,"")</f>
        <v/>
      </c>
      <c r="S1729" t="s">
        <v>28</v>
      </c>
      <c r="T1729">
        <v>8</v>
      </c>
      <c r="U1729">
        <v>2</v>
      </c>
      <c r="V1729" t="s">
        <v>28</v>
      </c>
      <c r="W1729">
        <v>11</v>
      </c>
      <c r="X1729">
        <v>8</v>
      </c>
      <c r="Y1729">
        <v>14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e">
        <f>VLOOKUP(A1729,#REF!,4,FALSE)</f>
        <v>#REF!</v>
      </c>
      <c r="AW1729" t="e">
        <f>VLOOKUP(A1729,#REF!,5,FALSE)</f>
        <v>#REF!</v>
      </c>
      <c r="AX1729">
        <f>SUMIF(量化书目统计!A:A,H1729,量化书目统计!G:G)</f>
        <v>0</v>
      </c>
    </row>
    <row r="1730" spans="1:50" x14ac:dyDescent="0.3">
      <c r="A1730" t="s">
        <v>602</v>
      </c>
      <c r="B1730" t="s">
        <v>556</v>
      </c>
      <c r="C1730" t="s">
        <v>149</v>
      </c>
      <c r="D1730">
        <v>5</v>
      </c>
      <c r="E1730" t="s">
        <v>603</v>
      </c>
      <c r="F1730" s="1" t="s">
        <v>604</v>
      </c>
      <c r="G1730" t="s">
        <v>605</v>
      </c>
      <c r="H1730" t="e">
        <f>VLOOKUP(F1730,#REF!,2,FALSE)</f>
        <v>#REF!</v>
      </c>
      <c r="I1730" t="s">
        <v>231</v>
      </c>
      <c r="J1730" s="4">
        <v>44376</v>
      </c>
      <c r="K1730" s="4">
        <v>44426</v>
      </c>
      <c r="L1730" s="3">
        <f>IF(K1730&lt;&gt;0,K1730-J1730,"")</f>
        <v>50</v>
      </c>
      <c r="M1730" s="4">
        <v>44446</v>
      </c>
      <c r="N1730">
        <f>M1730-J1730</f>
        <v>70</v>
      </c>
      <c r="O1730">
        <v>0</v>
      </c>
      <c r="P1730" t="e">
        <f>VLOOKUP(F1730,#REF!,3,FALSE)</f>
        <v>#REF!</v>
      </c>
      <c r="Q1730">
        <f>IF(OR(ISNUMBER(SEARCH("高等数学",E1730)),ISNUMBER(SEARCH("数学分析",E1730)),ISNUMBER(SEARCH("微积分",E1730))),1,IF(OR(ISNUMBER(SEARCH("概率",E1730)),ISNUMBER(SEARCH("数理统计",E1730)),ISNUMBER(SEARCH("统计",E1730))),2,IF(ISNUMBER(SEARCH("代数",E1730)),3,IF(OR(ISNUMBER(SEARCH("运筹",E1730)),ISNUMBER(SEARCH("优化",E1730))),4,0))))</f>
        <v>0</v>
      </c>
      <c r="R1730" t="str">
        <f>IF(AND(Q1730&gt;0,O1730=1),Q1730&amp;"-"&amp;E1730,"")</f>
        <v/>
      </c>
      <c r="S1730" t="s">
        <v>80</v>
      </c>
      <c r="T1730">
        <v>18</v>
      </c>
      <c r="U1730">
        <v>1</v>
      </c>
      <c r="V1730" t="s">
        <v>43</v>
      </c>
      <c r="X1730">
        <v>38</v>
      </c>
      <c r="Y1730">
        <v>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 t="e">
        <f>VLOOKUP(A1730,#REF!,4,FALSE)</f>
        <v>#REF!</v>
      </c>
      <c r="AW1730" t="e">
        <f>VLOOKUP(A1730,#REF!,5,FALSE)</f>
        <v>#REF!</v>
      </c>
      <c r="AX1730">
        <f>SUMIF(量化书目统计!A:A,H1730,量化书目统计!G:G)</f>
        <v>0</v>
      </c>
    </row>
    <row r="1731" spans="1:50" x14ac:dyDescent="0.3">
      <c r="A1731" t="s">
        <v>2120</v>
      </c>
      <c r="B1731" t="s">
        <v>855</v>
      </c>
      <c r="C1731" t="s">
        <v>287</v>
      </c>
      <c r="D1731">
        <v>5</v>
      </c>
      <c r="E1731" t="s">
        <v>1339</v>
      </c>
      <c r="F1731" s="1" t="s">
        <v>1340</v>
      </c>
      <c r="G1731" t="s">
        <v>1341</v>
      </c>
      <c r="H1731" t="e">
        <f>VLOOKUP(F1731,#REF!,2,FALSE)</f>
        <v>#REF!</v>
      </c>
      <c r="I1731" t="s">
        <v>32</v>
      </c>
      <c r="J1731" s="4">
        <v>43843</v>
      </c>
      <c r="K1731" s="4">
        <v>44101</v>
      </c>
      <c r="L1731" s="3">
        <f>IF(K1731&lt;&gt;0,K1731-J1731,"")</f>
        <v>258</v>
      </c>
      <c r="M1731" s="4">
        <v>44104</v>
      </c>
      <c r="N1731">
        <f>M1731-J1731</f>
        <v>261</v>
      </c>
      <c r="O1731">
        <v>0</v>
      </c>
      <c r="P1731" t="e">
        <f>VLOOKUP(F1731,#REF!,3,FALSE)</f>
        <v>#REF!</v>
      </c>
      <c r="Q1731">
        <f>IF(OR(ISNUMBER(SEARCH("高等数学",E1731)),ISNUMBER(SEARCH("数学分析",E1731)),ISNUMBER(SEARCH("微积分",E1731))),1,IF(OR(ISNUMBER(SEARCH("概率",E1731)),ISNUMBER(SEARCH("数理统计",E1731)),ISNUMBER(SEARCH("统计",E1731))),2,IF(ISNUMBER(SEARCH("代数",E1731)),3,IF(OR(ISNUMBER(SEARCH("运筹",E1731)),ISNUMBER(SEARCH("优化",E1731))),4,0))))</f>
        <v>0</v>
      </c>
      <c r="R1731" t="str">
        <f>IF(AND(Q1731&gt;0,O1731=1),Q1731&amp;"-"&amp;E1731,"")</f>
        <v/>
      </c>
      <c r="S1731" t="s">
        <v>43</v>
      </c>
      <c r="U1731">
        <v>1</v>
      </c>
      <c r="V1731" t="s">
        <v>28</v>
      </c>
      <c r="W1731">
        <v>4</v>
      </c>
      <c r="X1731">
        <v>0</v>
      </c>
      <c r="Y1731">
        <v>8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e">
        <f>VLOOKUP(A1731,#REF!,4,FALSE)</f>
        <v>#REF!</v>
      </c>
      <c r="AW1731" t="e">
        <f>VLOOKUP(A1731,#REF!,5,FALSE)</f>
        <v>#REF!</v>
      </c>
      <c r="AX1731">
        <f>SUMIF(量化书目统计!A:A,H1731,量化书目统计!G:G)</f>
        <v>0</v>
      </c>
    </row>
    <row r="1732" spans="1:50" x14ac:dyDescent="0.3">
      <c r="A1732" t="s">
        <v>2121</v>
      </c>
      <c r="B1732" t="s">
        <v>855</v>
      </c>
      <c r="C1732" t="s">
        <v>337</v>
      </c>
      <c r="D1732">
        <v>4</v>
      </c>
      <c r="E1732" t="s">
        <v>1278</v>
      </c>
      <c r="F1732" s="1" t="s">
        <v>1279</v>
      </c>
      <c r="G1732" t="s">
        <v>1280</v>
      </c>
      <c r="H1732" t="e">
        <f>VLOOKUP(F1732,#REF!,2,FALSE)</f>
        <v>#REF!</v>
      </c>
      <c r="I1732" t="s">
        <v>317</v>
      </c>
      <c r="J1732" s="4">
        <v>44266</v>
      </c>
      <c r="K1732" s="4">
        <v>44323</v>
      </c>
      <c r="L1732" s="3">
        <f>IF(K1732&lt;&gt;0,K1732-J1732,"")</f>
        <v>57</v>
      </c>
      <c r="M1732" s="4">
        <v>44326</v>
      </c>
      <c r="N1732">
        <f>M1732-J1732</f>
        <v>60</v>
      </c>
      <c r="O1732">
        <v>0</v>
      </c>
      <c r="P1732" t="e">
        <f>VLOOKUP(F1732,#REF!,3,FALSE)</f>
        <v>#REF!</v>
      </c>
      <c r="Q1732">
        <f>IF(OR(ISNUMBER(SEARCH("高等数学",E1732)),ISNUMBER(SEARCH("数学分析",E1732)),ISNUMBER(SEARCH("微积分",E1732))),1,IF(OR(ISNUMBER(SEARCH("概率",E1732)),ISNUMBER(SEARCH("数理统计",E1732)),ISNUMBER(SEARCH("统计",E1732))),2,IF(ISNUMBER(SEARCH("代数",E1732)),3,IF(OR(ISNUMBER(SEARCH("运筹",E1732)),ISNUMBER(SEARCH("优化",E1732))),4,0))))</f>
        <v>0</v>
      </c>
      <c r="R1732" t="str">
        <f>IF(AND(Q1732&gt;0,O1732=1),Q1732&amp;"-"&amp;E1732,"")</f>
        <v/>
      </c>
      <c r="S1732" t="s">
        <v>80</v>
      </c>
      <c r="T1732">
        <v>2</v>
      </c>
      <c r="U1732">
        <v>1</v>
      </c>
      <c r="V1732" t="s">
        <v>80</v>
      </c>
      <c r="W1732">
        <v>10</v>
      </c>
      <c r="X1732">
        <v>22</v>
      </c>
      <c r="Y1732">
        <v>14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e">
        <f>VLOOKUP(A1732,#REF!,4,FALSE)</f>
        <v>#REF!</v>
      </c>
      <c r="AW1732" t="e">
        <f>VLOOKUP(A1732,#REF!,5,FALSE)</f>
        <v>#REF!</v>
      </c>
      <c r="AX1732">
        <f>SUMIF(量化书目统计!A:A,H1732,量化书目统计!G:G)</f>
        <v>0</v>
      </c>
    </row>
    <row r="1733" spans="1:50" x14ac:dyDescent="0.3">
      <c r="A1733" t="s">
        <v>2122</v>
      </c>
      <c r="B1733" t="s">
        <v>855</v>
      </c>
      <c r="C1733" t="s">
        <v>1985</v>
      </c>
      <c r="D1733">
        <v>4</v>
      </c>
      <c r="E1733" t="s">
        <v>1553</v>
      </c>
      <c r="F1733" s="1" t="s">
        <v>1554</v>
      </c>
      <c r="G1733" t="s">
        <v>1555</v>
      </c>
      <c r="H1733" t="e">
        <f>VLOOKUP(F1733,#REF!,2,FALSE)</f>
        <v>#REF!</v>
      </c>
      <c r="I1733" t="s">
        <v>231</v>
      </c>
      <c r="J1733" s="4">
        <v>44552</v>
      </c>
      <c r="K1733" s="4">
        <v>44621</v>
      </c>
      <c r="L1733" s="3">
        <f>IF(K1733&lt;&gt;0,K1733-J1733,"")</f>
        <v>69</v>
      </c>
      <c r="M1733" s="4">
        <v>44624</v>
      </c>
      <c r="N1733">
        <f>M1733-J1733</f>
        <v>72</v>
      </c>
      <c r="O1733">
        <v>0</v>
      </c>
      <c r="P1733" t="e">
        <f>VLOOKUP(F1733,#REF!,3,FALSE)</f>
        <v>#REF!</v>
      </c>
      <c r="Q1733">
        <f>IF(OR(ISNUMBER(SEARCH("高等数学",E1733)),ISNUMBER(SEARCH("数学分析",E1733)),ISNUMBER(SEARCH("微积分",E1733))),1,IF(OR(ISNUMBER(SEARCH("概率",E1733)),ISNUMBER(SEARCH("数理统计",E1733)),ISNUMBER(SEARCH("统计",E1733))),2,IF(ISNUMBER(SEARCH("代数",E1733)),3,IF(OR(ISNUMBER(SEARCH("运筹",E1733)),ISNUMBER(SEARCH("优化",E1733))),4,0))))</f>
        <v>0</v>
      </c>
      <c r="R1733" t="str">
        <f>IF(AND(Q1733&gt;0,O1733=1),Q1733&amp;"-"&amp;E1733,"")</f>
        <v/>
      </c>
      <c r="S1733" t="s">
        <v>38</v>
      </c>
      <c r="T1733">
        <v>16</v>
      </c>
      <c r="U1733">
        <v>1</v>
      </c>
      <c r="V1733" t="s">
        <v>99</v>
      </c>
      <c r="W1733">
        <v>3</v>
      </c>
      <c r="X1733">
        <v>56</v>
      </c>
      <c r="Y1733">
        <v>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e">
        <f>VLOOKUP(A1733,#REF!,4,FALSE)</f>
        <v>#REF!</v>
      </c>
      <c r="AW1733" t="e">
        <f>VLOOKUP(A1733,#REF!,5,FALSE)</f>
        <v>#REF!</v>
      </c>
      <c r="AX1733">
        <f>SUMIF(量化书目统计!A:A,H1733,量化书目统计!G:G)</f>
        <v>0</v>
      </c>
    </row>
    <row r="1734" spans="1:50" x14ac:dyDescent="0.3">
      <c r="A1734" t="s">
        <v>2123</v>
      </c>
      <c r="B1734" t="s">
        <v>855</v>
      </c>
      <c r="C1734" t="s">
        <v>2124</v>
      </c>
      <c r="D1734">
        <v>5</v>
      </c>
      <c r="E1734" t="s">
        <v>405</v>
      </c>
      <c r="F1734" s="1" t="s">
        <v>406</v>
      </c>
      <c r="G1734" t="s">
        <v>407</v>
      </c>
      <c r="H1734" t="e">
        <f>VLOOKUP(F1734,#REF!,2,FALSE)</f>
        <v>#REF!</v>
      </c>
      <c r="I1734" t="s">
        <v>49</v>
      </c>
      <c r="J1734" s="4">
        <v>44297</v>
      </c>
      <c r="K1734" s="4">
        <v>44308</v>
      </c>
      <c r="L1734" s="3">
        <f>IF(K1734&lt;&gt;0,K1734-J1734,"")</f>
        <v>11</v>
      </c>
      <c r="M1734" s="4">
        <v>44312</v>
      </c>
      <c r="N1734">
        <f>M1734-J1734</f>
        <v>15</v>
      </c>
      <c r="O1734">
        <v>0</v>
      </c>
      <c r="P1734" t="e">
        <f>VLOOKUP(F1734,#REF!,3,FALSE)</f>
        <v>#REF!</v>
      </c>
      <c r="Q1734">
        <f>IF(OR(ISNUMBER(SEARCH("高等数学",E1734)),ISNUMBER(SEARCH("数学分析",E1734)),ISNUMBER(SEARCH("微积分",E1734))),1,IF(OR(ISNUMBER(SEARCH("概率",E1734)),ISNUMBER(SEARCH("数理统计",E1734)),ISNUMBER(SEARCH("统计",E1734))),2,IF(ISNUMBER(SEARCH("代数",E1734)),3,IF(OR(ISNUMBER(SEARCH("运筹",E1734)),ISNUMBER(SEARCH("优化",E1734))),4,0))))</f>
        <v>0</v>
      </c>
      <c r="R1734" t="str">
        <f>IF(AND(Q1734&gt;0,O1734=1),Q1734&amp;"-"&amp;E1734,"")</f>
        <v/>
      </c>
      <c r="S1734" t="s">
        <v>80</v>
      </c>
      <c r="T1734">
        <v>6</v>
      </c>
      <c r="U1734">
        <v>2</v>
      </c>
      <c r="V1734" t="s">
        <v>80</v>
      </c>
      <c r="W1734">
        <v>8</v>
      </c>
      <c r="X1734">
        <v>26</v>
      </c>
      <c r="Y1734">
        <v>9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e">
        <f>VLOOKUP(A1734,#REF!,4,FALSE)</f>
        <v>#REF!</v>
      </c>
      <c r="AW1734" t="e">
        <f>VLOOKUP(A1734,#REF!,5,FALSE)</f>
        <v>#REF!</v>
      </c>
      <c r="AX1734">
        <f>SUMIF(量化书目统计!A:A,H1734,量化书目统计!G:G)</f>
        <v>0</v>
      </c>
    </row>
    <row r="1735" spans="1:50" x14ac:dyDescent="0.3">
      <c r="A1735" t="s">
        <v>2125</v>
      </c>
      <c r="B1735" t="s">
        <v>855</v>
      </c>
      <c r="C1735" t="s">
        <v>731</v>
      </c>
      <c r="D1735">
        <v>5</v>
      </c>
      <c r="E1735" t="s">
        <v>856</v>
      </c>
      <c r="F1735" s="1" t="s">
        <v>857</v>
      </c>
      <c r="G1735" t="s">
        <v>858</v>
      </c>
      <c r="H1735" t="e">
        <f>VLOOKUP(F1735,#REF!,2,FALSE)</f>
        <v>#REF!</v>
      </c>
      <c r="I1735" t="s">
        <v>49</v>
      </c>
      <c r="J1735" s="4">
        <v>44348</v>
      </c>
      <c r="K1735" s="4">
        <v>44467</v>
      </c>
      <c r="L1735" s="3">
        <f>IF(K1735&lt;&gt;0,K1735-J1735,"")</f>
        <v>119</v>
      </c>
      <c r="M1735" s="4">
        <v>44446</v>
      </c>
      <c r="N1735">
        <f>M1735-J1735</f>
        <v>98</v>
      </c>
      <c r="O1735">
        <v>0</v>
      </c>
      <c r="P1735" t="e">
        <f>VLOOKUP(F1735,#REF!,3,FALSE)</f>
        <v>#REF!</v>
      </c>
      <c r="Q1735">
        <f>IF(OR(ISNUMBER(SEARCH("高等数学",E1735)),ISNUMBER(SEARCH("数学分析",E1735)),ISNUMBER(SEARCH("微积分",E1735))),1,IF(OR(ISNUMBER(SEARCH("概率",E1735)),ISNUMBER(SEARCH("数理统计",E1735)),ISNUMBER(SEARCH("统计",E1735))),2,IF(ISNUMBER(SEARCH("代数",E1735)),3,IF(OR(ISNUMBER(SEARCH("运筹",E1735)),ISNUMBER(SEARCH("优化",E1735))),4,0))))</f>
        <v>0</v>
      </c>
      <c r="R1735" t="str">
        <f>IF(AND(Q1735&gt;0,O1735=1),Q1735&amp;"-"&amp;E1735,"")</f>
        <v/>
      </c>
      <c r="S1735" t="s">
        <v>80</v>
      </c>
      <c r="T1735">
        <v>14</v>
      </c>
      <c r="U1735">
        <v>1</v>
      </c>
      <c r="V1735" t="s">
        <v>38</v>
      </c>
      <c r="W1735">
        <v>4</v>
      </c>
      <c r="X1735">
        <v>34</v>
      </c>
      <c r="Y1735">
        <v>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e">
        <f>VLOOKUP(A1735,#REF!,4,FALSE)</f>
        <v>#REF!</v>
      </c>
      <c r="AW1735" t="e">
        <f>VLOOKUP(A1735,#REF!,5,FALSE)</f>
        <v>#REF!</v>
      </c>
      <c r="AX1735">
        <f>SUMIF(量化书目统计!A:A,H1735,量化书目统计!G:G)</f>
        <v>0</v>
      </c>
    </row>
    <row r="1736" spans="1:50" x14ac:dyDescent="0.3">
      <c r="A1736" t="s">
        <v>2126</v>
      </c>
      <c r="B1736" t="s">
        <v>855</v>
      </c>
      <c r="C1736" t="s">
        <v>731</v>
      </c>
      <c r="D1736">
        <v>5</v>
      </c>
      <c r="E1736" t="s">
        <v>814</v>
      </c>
      <c r="F1736" s="1" t="s">
        <v>815</v>
      </c>
      <c r="G1736" t="s">
        <v>816</v>
      </c>
      <c r="H1736" t="e">
        <f>VLOOKUP(F1736,#REF!,2,FALSE)</f>
        <v>#REF!</v>
      </c>
      <c r="I1736" t="s">
        <v>158</v>
      </c>
      <c r="J1736" s="4">
        <v>44264</v>
      </c>
      <c r="K1736" s="4">
        <v>44329</v>
      </c>
      <c r="L1736" s="3">
        <f>IF(K1736&lt;&gt;0,K1736-J1736,"")</f>
        <v>65</v>
      </c>
      <c r="M1736" s="4">
        <v>44326</v>
      </c>
      <c r="N1736">
        <f>M1736-J1736</f>
        <v>62</v>
      </c>
      <c r="O1736">
        <v>0</v>
      </c>
      <c r="P1736" t="e">
        <f>VLOOKUP(F1736,#REF!,3,FALSE)</f>
        <v>#REF!</v>
      </c>
      <c r="Q1736">
        <f>IF(OR(ISNUMBER(SEARCH("高等数学",E1736)),ISNUMBER(SEARCH("数学分析",E1736)),ISNUMBER(SEARCH("微积分",E1736))),1,IF(OR(ISNUMBER(SEARCH("概率",E1736)),ISNUMBER(SEARCH("数理统计",E1736)),ISNUMBER(SEARCH("统计",E1736))),2,IF(ISNUMBER(SEARCH("代数",E1736)),3,IF(OR(ISNUMBER(SEARCH("运筹",E1736)),ISNUMBER(SEARCH("优化",E1736))),4,0))))</f>
        <v>0</v>
      </c>
      <c r="R1736" t="str">
        <f>IF(AND(Q1736&gt;0,O1736=1),Q1736&amp;"-"&amp;E1736,"")</f>
        <v/>
      </c>
      <c r="S1736" t="s">
        <v>80</v>
      </c>
      <c r="T1736">
        <v>2</v>
      </c>
      <c r="U1736">
        <v>1</v>
      </c>
      <c r="V1736" t="s">
        <v>80</v>
      </c>
      <c r="W1736">
        <v>11</v>
      </c>
      <c r="X1736">
        <v>22</v>
      </c>
      <c r="Y1736">
        <v>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e">
        <f>VLOOKUP(A1736,#REF!,4,FALSE)</f>
        <v>#REF!</v>
      </c>
      <c r="AW1736" t="e">
        <f>VLOOKUP(A1736,#REF!,5,FALSE)</f>
        <v>#REF!</v>
      </c>
      <c r="AX1736">
        <f>SUMIF(量化书目统计!A:A,H1736,量化书目统计!G:G)</f>
        <v>0</v>
      </c>
    </row>
    <row r="1737" spans="1:50" x14ac:dyDescent="0.3">
      <c r="A1737" t="s">
        <v>2127</v>
      </c>
      <c r="B1737" t="s">
        <v>855</v>
      </c>
      <c r="C1737" t="s">
        <v>313</v>
      </c>
      <c r="D1737">
        <v>5</v>
      </c>
      <c r="E1737" t="s">
        <v>314</v>
      </c>
      <c r="F1737" s="1" t="s">
        <v>315</v>
      </c>
      <c r="G1737" t="s">
        <v>316</v>
      </c>
      <c r="H1737" t="e">
        <f>VLOOKUP(F1737,#REF!,2,FALSE)</f>
        <v>#REF!</v>
      </c>
      <c r="I1737" t="s">
        <v>317</v>
      </c>
      <c r="J1737" s="4">
        <v>44312</v>
      </c>
      <c r="K1737" s="4">
        <v>44351</v>
      </c>
      <c r="L1737" s="3">
        <f>IF(K1737&lt;&gt;0,K1737-J1737,"")</f>
        <v>39</v>
      </c>
      <c r="M1737" s="4">
        <v>44372</v>
      </c>
      <c r="N1737">
        <f>M1737-J1737</f>
        <v>60</v>
      </c>
      <c r="O1737">
        <v>0</v>
      </c>
      <c r="P1737" t="e">
        <f>VLOOKUP(F1737,#REF!,3,FALSE)</f>
        <v>#REF!</v>
      </c>
      <c r="Q1737">
        <f>IF(OR(ISNUMBER(SEARCH("高等数学",E1737)),ISNUMBER(SEARCH("数学分析",E1737)),ISNUMBER(SEARCH("微积分",E1737))),1,IF(OR(ISNUMBER(SEARCH("概率",E1737)),ISNUMBER(SEARCH("数理统计",E1737)),ISNUMBER(SEARCH("统计",E1737))),2,IF(ISNUMBER(SEARCH("代数",E1737)),3,IF(OR(ISNUMBER(SEARCH("运筹",E1737)),ISNUMBER(SEARCH("优化",E1737))),4,0))))</f>
        <v>0</v>
      </c>
      <c r="R1737" t="str">
        <f>IF(AND(Q1737&gt;0,O1737=1),Q1737&amp;"-"&amp;E1737,"")</f>
        <v/>
      </c>
      <c r="S1737" t="s">
        <v>80</v>
      </c>
      <c r="T1737">
        <v>9</v>
      </c>
      <c r="U1737">
        <v>1</v>
      </c>
      <c r="V1737" t="s">
        <v>80</v>
      </c>
      <c r="W1737">
        <v>14</v>
      </c>
      <c r="X1737">
        <v>29</v>
      </c>
      <c r="Y1737">
        <v>14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e">
        <f>VLOOKUP(A1737,#REF!,4,FALSE)</f>
        <v>#REF!</v>
      </c>
      <c r="AW1737" t="e">
        <f>VLOOKUP(A1737,#REF!,5,FALSE)</f>
        <v>#REF!</v>
      </c>
      <c r="AX1737">
        <f>SUMIF(量化书目统计!A:A,H1737,量化书目统计!G:G)</f>
        <v>0</v>
      </c>
    </row>
    <row r="1738" spans="1:50" x14ac:dyDescent="0.3">
      <c r="A1738" t="s">
        <v>2128</v>
      </c>
      <c r="B1738" t="s">
        <v>855</v>
      </c>
      <c r="C1738" t="s">
        <v>433</v>
      </c>
      <c r="D1738">
        <v>4</v>
      </c>
      <c r="E1738" t="s">
        <v>228</v>
      </c>
      <c r="F1738" s="1" t="s">
        <v>229</v>
      </c>
      <c r="G1738" t="s">
        <v>230</v>
      </c>
      <c r="H1738" t="e">
        <f>VLOOKUP(F1738,#REF!,2,FALSE)</f>
        <v>#REF!</v>
      </c>
      <c r="I1738" t="s">
        <v>231</v>
      </c>
      <c r="J1738" s="4">
        <v>44355</v>
      </c>
      <c r="K1738" s="4">
        <v>44374</v>
      </c>
      <c r="L1738" s="3">
        <f>IF(K1738&lt;&gt;0,K1738-J1738,"")</f>
        <v>19</v>
      </c>
      <c r="M1738" s="4">
        <v>44417</v>
      </c>
      <c r="N1738">
        <f>M1738-J1738</f>
        <v>62</v>
      </c>
      <c r="O1738">
        <v>0</v>
      </c>
      <c r="P1738" t="e">
        <f>VLOOKUP(F1738,#REF!,3,FALSE)</f>
        <v>#REF!</v>
      </c>
      <c r="Q1738">
        <f>IF(OR(ISNUMBER(SEARCH("高等数学",E1738)),ISNUMBER(SEARCH("数学分析",E1738)),ISNUMBER(SEARCH("微积分",E1738))),1,IF(OR(ISNUMBER(SEARCH("概率",E1738)),ISNUMBER(SEARCH("数理统计",E1738)),ISNUMBER(SEARCH("统计",E1738))),2,IF(ISNUMBER(SEARCH("代数",E1738)),3,IF(OR(ISNUMBER(SEARCH("运筹",E1738)),ISNUMBER(SEARCH("优化",E1738))),4,0))))</f>
        <v>0</v>
      </c>
      <c r="R1738" t="str">
        <f>IF(AND(Q1738&gt;0,O1738=1),Q1738&amp;"-"&amp;E1738,"")</f>
        <v/>
      </c>
      <c r="S1738" t="s">
        <v>80</v>
      </c>
      <c r="T1738">
        <v>15</v>
      </c>
      <c r="U1738">
        <v>1</v>
      </c>
      <c r="V1738" t="s">
        <v>80</v>
      </c>
      <c r="W1738">
        <v>17</v>
      </c>
      <c r="X1738">
        <v>35</v>
      </c>
      <c r="Y1738">
        <v>5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e">
        <f>VLOOKUP(A1738,#REF!,4,FALSE)</f>
        <v>#REF!</v>
      </c>
      <c r="AW1738" t="e">
        <f>VLOOKUP(A1738,#REF!,5,FALSE)</f>
        <v>#REF!</v>
      </c>
      <c r="AX1738">
        <f>SUMIF(量化书目统计!A:A,H1738,量化书目统计!G:G)</f>
        <v>0</v>
      </c>
    </row>
    <row r="1739" spans="1:50" x14ac:dyDescent="0.3">
      <c r="A1739" t="s">
        <v>2129</v>
      </c>
      <c r="B1739" t="s">
        <v>855</v>
      </c>
      <c r="C1739" t="s">
        <v>45</v>
      </c>
      <c r="D1739">
        <v>5</v>
      </c>
      <c r="E1739" t="s">
        <v>107</v>
      </c>
      <c r="F1739" s="1" t="s">
        <v>108</v>
      </c>
      <c r="G1739" t="s">
        <v>109</v>
      </c>
      <c r="H1739" t="e">
        <f>VLOOKUP(F1739,#REF!,2,FALSE)</f>
        <v>#REF!</v>
      </c>
      <c r="I1739" t="s">
        <v>32</v>
      </c>
      <c r="J1739" s="4">
        <v>44445</v>
      </c>
      <c r="K1739" s="4">
        <v>44465</v>
      </c>
      <c r="L1739" s="3">
        <f>IF(K1739&lt;&gt;0,K1739-J1739,"")</f>
        <v>20</v>
      </c>
      <c r="M1739" s="4">
        <v>44459</v>
      </c>
      <c r="N1739">
        <f>M1739-J1739</f>
        <v>14</v>
      </c>
      <c r="O1739">
        <v>0</v>
      </c>
      <c r="P1739" t="e">
        <f>VLOOKUP(F1739,#REF!,3,FALSE)</f>
        <v>#REF!</v>
      </c>
      <c r="Q1739">
        <f>IF(OR(ISNUMBER(SEARCH("高等数学",E1739)),ISNUMBER(SEARCH("数学分析",E1739)),ISNUMBER(SEARCH("微积分",E1739))),1,IF(OR(ISNUMBER(SEARCH("概率",E1739)),ISNUMBER(SEARCH("数理统计",E1739)),ISNUMBER(SEARCH("统计",E1739))),2,IF(ISNUMBER(SEARCH("代数",E1739)),3,IF(OR(ISNUMBER(SEARCH("运筹",E1739)),ISNUMBER(SEARCH("优化",E1739))),4,0))))</f>
        <v>0</v>
      </c>
      <c r="R1739" t="str">
        <f>IF(AND(Q1739&gt;0,O1739=1),Q1739&amp;"-"&amp;E1739,"")</f>
        <v/>
      </c>
      <c r="S1739" t="s">
        <v>38</v>
      </c>
      <c r="T1739">
        <v>1</v>
      </c>
      <c r="U1739">
        <v>1</v>
      </c>
      <c r="V1739" t="s">
        <v>38</v>
      </c>
      <c r="W1739">
        <v>4</v>
      </c>
      <c r="X1739">
        <v>41</v>
      </c>
      <c r="Y1739">
        <v>11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e">
        <f>VLOOKUP(A1739,#REF!,4,FALSE)</f>
        <v>#REF!</v>
      </c>
      <c r="AW1739" t="e">
        <f>VLOOKUP(A1739,#REF!,5,FALSE)</f>
        <v>#REF!</v>
      </c>
      <c r="AX1739">
        <f>SUMIF(量化书目统计!A:A,H1739,量化书目统计!G:G)</f>
        <v>0</v>
      </c>
    </row>
    <row r="1740" spans="1:50" x14ac:dyDescent="0.3">
      <c r="A1740" t="s">
        <v>2130</v>
      </c>
      <c r="B1740" t="s">
        <v>855</v>
      </c>
      <c r="C1740" t="s">
        <v>45</v>
      </c>
      <c r="D1740">
        <v>5</v>
      </c>
      <c r="E1740" t="s">
        <v>2131</v>
      </c>
      <c r="F1740" s="1" t="s">
        <v>2132</v>
      </c>
      <c r="G1740" t="s">
        <v>2133</v>
      </c>
      <c r="H1740" t="e">
        <f>VLOOKUP(F1740,#REF!,2,FALSE)</f>
        <v>#REF!</v>
      </c>
      <c r="I1740" t="s">
        <v>49</v>
      </c>
      <c r="J1740" s="4">
        <v>44160</v>
      </c>
      <c r="K1740" s="4">
        <v>44167</v>
      </c>
      <c r="L1740" s="3">
        <f>IF(K1740&lt;&gt;0,K1740-J1740,"")</f>
        <v>7</v>
      </c>
      <c r="M1740" s="4">
        <v>44221</v>
      </c>
      <c r="N1740">
        <f>M1740-J1740</f>
        <v>61</v>
      </c>
      <c r="O1740">
        <v>0</v>
      </c>
      <c r="P1740" t="e">
        <f>VLOOKUP(F1740,#REF!,3,FALSE)</f>
        <v>#REF!</v>
      </c>
      <c r="Q1740">
        <f>IF(OR(ISNUMBER(SEARCH("高等数学",E1740)),ISNUMBER(SEARCH("数学分析",E1740)),ISNUMBER(SEARCH("微积分",E1740))),1,IF(OR(ISNUMBER(SEARCH("概率",E1740)),ISNUMBER(SEARCH("数理统计",E1740)),ISNUMBER(SEARCH("统计",E1740))),2,IF(ISNUMBER(SEARCH("代数",E1740)),3,IF(OR(ISNUMBER(SEARCH("运筹",E1740)),ISNUMBER(SEARCH("优化",E1740))),4,0))))</f>
        <v>0</v>
      </c>
      <c r="R1740" t="str">
        <f>IF(AND(Q1740&gt;0,O1740=1),Q1740&amp;"-"&amp;E1740,"")</f>
        <v/>
      </c>
      <c r="S1740" t="s">
        <v>28</v>
      </c>
      <c r="T1740">
        <v>12</v>
      </c>
      <c r="U1740">
        <v>1</v>
      </c>
      <c r="V1740" t="s">
        <v>28</v>
      </c>
      <c r="W1740">
        <v>13</v>
      </c>
      <c r="X1740">
        <v>12</v>
      </c>
      <c r="Y1740">
        <v>9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e">
        <f>VLOOKUP(A1740,#REF!,4,FALSE)</f>
        <v>#REF!</v>
      </c>
      <c r="AW1740" t="e">
        <f>VLOOKUP(A1740,#REF!,5,FALSE)</f>
        <v>#REF!</v>
      </c>
      <c r="AX1740">
        <f>SUMIF(量化书目统计!A:A,H1740,量化书目统计!G:G)</f>
        <v>0</v>
      </c>
    </row>
    <row r="1741" spans="1:50" x14ac:dyDescent="0.3">
      <c r="A1741" t="s">
        <v>346</v>
      </c>
      <c r="B1741" t="s">
        <v>22</v>
      </c>
      <c r="C1741" t="s">
        <v>347</v>
      </c>
      <c r="D1741">
        <v>5</v>
      </c>
      <c r="E1741" t="s">
        <v>348</v>
      </c>
      <c r="F1741" s="1" t="s">
        <v>349</v>
      </c>
      <c r="G1741" t="s">
        <v>350</v>
      </c>
      <c r="H1741" t="e">
        <f>VLOOKUP(F1741,#REF!,2,FALSE)</f>
        <v>#REF!</v>
      </c>
      <c r="I1741" t="s">
        <v>158</v>
      </c>
      <c r="J1741" s="4">
        <v>44420</v>
      </c>
      <c r="K1741" s="4">
        <v>44449</v>
      </c>
      <c r="L1741" s="3">
        <f>IF(K1741&lt;&gt;0,K1741-J1741,"")</f>
        <v>29</v>
      </c>
      <c r="M1741" s="4">
        <v>44480</v>
      </c>
      <c r="N1741">
        <f>M1741-J1741</f>
        <v>60</v>
      </c>
      <c r="O1741">
        <v>0</v>
      </c>
      <c r="P1741" t="e">
        <f>VLOOKUP(F1741,#REF!,3,FALSE)</f>
        <v>#REF!</v>
      </c>
      <c r="Q1741">
        <f>IF(OR(ISNUMBER(SEARCH("高等数学",E1741)),ISNUMBER(SEARCH("数学分析",E1741)),ISNUMBER(SEARCH("微积分",E1741))),1,IF(OR(ISNUMBER(SEARCH("概率",E1741)),ISNUMBER(SEARCH("数理统计",E1741)),ISNUMBER(SEARCH("统计",E1741))),2,IF(ISNUMBER(SEARCH("代数",E1741)),3,IF(OR(ISNUMBER(SEARCH("运筹",E1741)),ISNUMBER(SEARCH("优化",E1741))),4,0))))</f>
        <v>0</v>
      </c>
      <c r="R1741" t="str">
        <f>IF(AND(Q1741&gt;0,O1741=1),Q1741&amp;"-"&amp;E1741,"")</f>
        <v/>
      </c>
      <c r="S1741" t="s">
        <v>43</v>
      </c>
      <c r="U1741">
        <v>1</v>
      </c>
      <c r="V1741" t="s">
        <v>38</v>
      </c>
      <c r="W1741">
        <v>1</v>
      </c>
      <c r="X1741">
        <v>40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e">
        <f>VLOOKUP(A1741,#REF!,4,FALSE)</f>
        <v>#REF!</v>
      </c>
      <c r="AW1741" t="e">
        <f>VLOOKUP(A1741,#REF!,5,FALSE)</f>
        <v>#REF!</v>
      </c>
      <c r="AX1741">
        <f>SUMIF(量化书目统计!A:A,H1741,量化书目统计!G:G)</f>
        <v>0</v>
      </c>
    </row>
    <row r="1742" spans="1:50" x14ac:dyDescent="0.3">
      <c r="A1742" t="s">
        <v>2134</v>
      </c>
      <c r="B1742" t="s">
        <v>855</v>
      </c>
      <c r="C1742" t="s">
        <v>45</v>
      </c>
      <c r="D1742">
        <v>5</v>
      </c>
      <c r="E1742" t="s">
        <v>1867</v>
      </c>
      <c r="F1742" s="1" t="s">
        <v>1868</v>
      </c>
      <c r="G1742" t="s">
        <v>1869</v>
      </c>
      <c r="H1742" t="e">
        <f>VLOOKUP(F1742,#REF!,2,FALSE)</f>
        <v>#REF!</v>
      </c>
      <c r="I1742" t="s">
        <v>49</v>
      </c>
      <c r="J1742" s="4">
        <v>43832</v>
      </c>
      <c r="K1742" s="4">
        <v>44092</v>
      </c>
      <c r="L1742" s="3">
        <f>IF(K1742&lt;&gt;0,K1742-J1742,"")</f>
        <v>260</v>
      </c>
      <c r="M1742" s="4">
        <v>44104</v>
      </c>
      <c r="N1742">
        <f>M1742-J1742</f>
        <v>272</v>
      </c>
      <c r="O1742">
        <v>0</v>
      </c>
      <c r="P1742" t="e">
        <f>VLOOKUP(F1742,#REF!,3,FALSE)</f>
        <v>#REF!</v>
      </c>
      <c r="Q1742">
        <f>IF(OR(ISNUMBER(SEARCH("高等数学",E1742)),ISNUMBER(SEARCH("数学分析",E1742)),ISNUMBER(SEARCH("微积分",E1742))),1,IF(OR(ISNUMBER(SEARCH("概率",E1742)),ISNUMBER(SEARCH("数理统计",E1742)),ISNUMBER(SEARCH("统计",E1742))),2,IF(ISNUMBER(SEARCH("代数",E1742)),3,IF(OR(ISNUMBER(SEARCH("运筹",E1742)),ISNUMBER(SEARCH("优化",E1742))),4,0))))</f>
        <v>0</v>
      </c>
      <c r="R1742" t="str">
        <f>IF(AND(Q1742&gt;0,O1742=1),Q1742&amp;"-"&amp;E1742,"")</f>
        <v/>
      </c>
      <c r="S1742" t="s">
        <v>43</v>
      </c>
      <c r="U1742">
        <v>1</v>
      </c>
      <c r="V1742" t="s">
        <v>28</v>
      </c>
      <c r="W1742">
        <v>2</v>
      </c>
      <c r="X1742">
        <v>0</v>
      </c>
      <c r="Y1742">
        <v>5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e">
        <f>VLOOKUP(A1742,#REF!,4,FALSE)</f>
        <v>#REF!</v>
      </c>
      <c r="AW1742" t="e">
        <f>VLOOKUP(A1742,#REF!,5,FALSE)</f>
        <v>#REF!</v>
      </c>
      <c r="AX1742">
        <f>SUMIF(量化书目统计!A:A,H1742,量化书目统计!G:G)</f>
        <v>0</v>
      </c>
    </row>
    <row r="1743" spans="1:50" x14ac:dyDescent="0.3">
      <c r="A1743" t="s">
        <v>2135</v>
      </c>
      <c r="B1743" t="s">
        <v>855</v>
      </c>
      <c r="C1743" t="s">
        <v>45</v>
      </c>
      <c r="D1743">
        <v>5</v>
      </c>
      <c r="E1743" t="s">
        <v>709</v>
      </c>
      <c r="F1743" s="1" t="s">
        <v>710</v>
      </c>
      <c r="G1743" t="s">
        <v>711</v>
      </c>
      <c r="H1743" t="e">
        <f>VLOOKUP(F1743,#REF!,2,FALSE)</f>
        <v>#REF!</v>
      </c>
      <c r="I1743" t="s">
        <v>74</v>
      </c>
      <c r="J1743" s="4">
        <v>44211</v>
      </c>
      <c r="K1743" s="4">
        <v>44343</v>
      </c>
      <c r="L1743" s="3">
        <f>IF(K1743&lt;&gt;0,K1743-J1743,"")</f>
        <v>132</v>
      </c>
      <c r="M1743" s="4">
        <v>44329</v>
      </c>
      <c r="N1743">
        <f>M1743-J1743</f>
        <v>118</v>
      </c>
      <c r="O1743">
        <v>0</v>
      </c>
      <c r="P1743" t="e">
        <f>VLOOKUP(F1743,#REF!,3,FALSE)</f>
        <v>#REF!</v>
      </c>
      <c r="Q1743">
        <f>IF(OR(ISNUMBER(SEARCH("高等数学",E1743)),ISNUMBER(SEARCH("数学分析",E1743)),ISNUMBER(SEARCH("微积分",E1743))),1,IF(OR(ISNUMBER(SEARCH("概率",E1743)),ISNUMBER(SEARCH("数理统计",E1743)),ISNUMBER(SEARCH("统计",E1743))),2,IF(ISNUMBER(SEARCH("代数",E1743)),3,IF(OR(ISNUMBER(SEARCH("运筹",E1743)),ISNUMBER(SEARCH("优化",E1743))),4,0))))</f>
        <v>2</v>
      </c>
      <c r="R1743" t="str">
        <f>IF(AND(Q1743&gt;0,O1743=1),Q1743&amp;"-"&amp;E1743,"")</f>
        <v/>
      </c>
      <c r="S1743" t="s">
        <v>28</v>
      </c>
      <c r="T1743">
        <f>X1743</f>
        <v>19</v>
      </c>
      <c r="U1743">
        <v>1</v>
      </c>
      <c r="V1743" t="s">
        <v>80</v>
      </c>
      <c r="W1743">
        <v>13</v>
      </c>
      <c r="X1743">
        <v>19</v>
      </c>
      <c r="Y1743">
        <v>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e">
        <f>VLOOKUP(A1743,#REF!,4,FALSE)</f>
        <v>#REF!</v>
      </c>
      <c r="AW1743" t="e">
        <f>VLOOKUP(A1743,#REF!,5,FALSE)</f>
        <v>#REF!</v>
      </c>
      <c r="AX1743">
        <f>SUMIF(量化书目统计!A:A,H1743,量化书目统计!G:G)</f>
        <v>0</v>
      </c>
    </row>
    <row r="1744" spans="1:50" x14ac:dyDescent="0.3">
      <c r="A1744" t="s">
        <v>2136</v>
      </c>
      <c r="B1744" t="s">
        <v>855</v>
      </c>
      <c r="C1744" t="s">
        <v>45</v>
      </c>
      <c r="D1744">
        <v>5</v>
      </c>
      <c r="E1744" t="s">
        <v>39</v>
      </c>
      <c r="F1744" s="1" t="s">
        <v>40</v>
      </c>
      <c r="G1744" t="s">
        <v>41</v>
      </c>
      <c r="H1744" t="e">
        <f>VLOOKUP(F1744,#REF!,2,FALSE)</f>
        <v>#REF!</v>
      </c>
      <c r="I1744" t="s">
        <v>42</v>
      </c>
      <c r="J1744" s="4">
        <v>44536</v>
      </c>
      <c r="K1744" s="4">
        <v>44709</v>
      </c>
      <c r="L1744" s="3">
        <f>IF(K1744&lt;&gt;0,K1744-J1744,"")</f>
        <v>173</v>
      </c>
      <c r="M1744" s="4">
        <v>44815</v>
      </c>
      <c r="N1744">
        <f>M1744-J1744</f>
        <v>279</v>
      </c>
      <c r="O1744">
        <v>0</v>
      </c>
      <c r="P1744" t="e">
        <f>VLOOKUP(F1744,#REF!,3,FALSE)</f>
        <v>#REF!</v>
      </c>
      <c r="Q1744">
        <f>IF(OR(ISNUMBER(SEARCH("高等数学",E1744)),ISNUMBER(SEARCH("数学分析",E1744)),ISNUMBER(SEARCH("微积分",E1744))),1,IF(OR(ISNUMBER(SEARCH("概率",E1744)),ISNUMBER(SEARCH("数理统计",E1744)),ISNUMBER(SEARCH("统计",E1744))),2,IF(ISNUMBER(SEARCH("代数",E1744)),3,IF(OR(ISNUMBER(SEARCH("运筹",E1744)),ISNUMBER(SEARCH("优化",E1744))),4,0))))</f>
        <v>0</v>
      </c>
      <c r="R1744" t="str">
        <f>IF(AND(Q1744&gt;0,O1744=1),Q1744&amp;"-"&amp;E1744,"")</f>
        <v/>
      </c>
      <c r="S1744" t="s">
        <v>38</v>
      </c>
      <c r="T1744">
        <v>14</v>
      </c>
      <c r="U1744">
        <v>1</v>
      </c>
      <c r="V1744" t="s">
        <v>99</v>
      </c>
      <c r="W1744">
        <v>15</v>
      </c>
      <c r="X1744">
        <v>54</v>
      </c>
      <c r="Y1744">
        <v>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e">
        <f>VLOOKUP(A1744,#REF!,4,FALSE)</f>
        <v>#REF!</v>
      </c>
      <c r="AW1744" t="e">
        <f>VLOOKUP(A1744,#REF!,5,FALSE)</f>
        <v>#REF!</v>
      </c>
      <c r="AX1744">
        <f>SUMIF(量化书目统计!A:A,H1744,量化书目统计!G:G)</f>
        <v>0</v>
      </c>
    </row>
    <row r="1745" spans="1:50" x14ac:dyDescent="0.3">
      <c r="A1745" t="s">
        <v>2137</v>
      </c>
      <c r="B1745" t="s">
        <v>855</v>
      </c>
      <c r="C1745" t="s">
        <v>45</v>
      </c>
      <c r="D1745">
        <v>5</v>
      </c>
      <c r="E1745" t="s">
        <v>1126</v>
      </c>
      <c r="F1745" s="1" t="s">
        <v>1127</v>
      </c>
      <c r="G1745" t="s">
        <v>1128</v>
      </c>
      <c r="H1745" t="e">
        <f>VLOOKUP(F1745,#REF!,2,FALSE)</f>
        <v>#REF!</v>
      </c>
      <c r="I1745" t="s">
        <v>317</v>
      </c>
      <c r="J1745" s="4">
        <v>44572</v>
      </c>
      <c r="K1745" s="4">
        <v>44709</v>
      </c>
      <c r="L1745" s="3">
        <f>IF(K1745&lt;&gt;0,K1745-J1745,"")</f>
        <v>137</v>
      </c>
      <c r="M1745" s="4">
        <v>44815</v>
      </c>
      <c r="N1745">
        <f>M1745-J1745</f>
        <v>243</v>
      </c>
      <c r="O1745">
        <v>0</v>
      </c>
      <c r="P1745" t="e">
        <f>VLOOKUP(F1745,#REF!,3,FALSE)</f>
        <v>#REF!</v>
      </c>
      <c r="Q1745">
        <f>IF(OR(ISNUMBER(SEARCH("高等数学",E1745)),ISNUMBER(SEARCH("数学分析",E1745)),ISNUMBER(SEARCH("微积分",E1745))),1,IF(OR(ISNUMBER(SEARCH("概率",E1745)),ISNUMBER(SEARCH("数理统计",E1745)),ISNUMBER(SEARCH("统计",E1745))),2,IF(ISNUMBER(SEARCH("代数",E1745)),3,IF(OR(ISNUMBER(SEARCH("运筹",E1745)),ISNUMBER(SEARCH("优化",E1745))),4,0))))</f>
        <v>0</v>
      </c>
      <c r="R1745" t="str">
        <f>IF(AND(Q1745&gt;0,O1745=1),Q1745&amp;"-"&amp;E1745,"")</f>
        <v/>
      </c>
      <c r="S1745" t="s">
        <v>38</v>
      </c>
      <c r="T1745">
        <f>19</f>
        <v>19</v>
      </c>
      <c r="U1745">
        <v>1</v>
      </c>
      <c r="V1745" t="s">
        <v>99</v>
      </c>
      <c r="W1745">
        <v>15</v>
      </c>
      <c r="X1745">
        <v>59</v>
      </c>
      <c r="Y1745">
        <v>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e">
        <f>VLOOKUP(A1745,#REF!,4,FALSE)</f>
        <v>#REF!</v>
      </c>
      <c r="AW1745" t="e">
        <f>VLOOKUP(A1745,#REF!,5,FALSE)</f>
        <v>#REF!</v>
      </c>
      <c r="AX1745">
        <f>SUMIF(量化书目统计!A:A,H1745,量化书目统计!G:G)</f>
        <v>0</v>
      </c>
    </row>
    <row r="1746" spans="1:50" x14ac:dyDescent="0.3">
      <c r="A1746" t="s">
        <v>2138</v>
      </c>
      <c r="B1746" t="s">
        <v>855</v>
      </c>
      <c r="C1746" t="s">
        <v>45</v>
      </c>
      <c r="D1746">
        <v>5</v>
      </c>
      <c r="E1746" t="s">
        <v>295</v>
      </c>
      <c r="F1746" s="1" t="s">
        <v>296</v>
      </c>
      <c r="G1746" t="s">
        <v>297</v>
      </c>
      <c r="H1746" t="e">
        <f>VLOOKUP(F1746,#REF!,2,FALSE)</f>
        <v>#REF!</v>
      </c>
      <c r="I1746" t="s">
        <v>32</v>
      </c>
      <c r="J1746" s="4">
        <v>44088</v>
      </c>
      <c r="K1746" s="4">
        <v>44145</v>
      </c>
      <c r="L1746" s="3">
        <f>IF(K1746&lt;&gt;0,K1746-J1746,"")</f>
        <v>57</v>
      </c>
      <c r="M1746" s="4">
        <v>44148</v>
      </c>
      <c r="N1746">
        <f>M1746-J1746</f>
        <v>60</v>
      </c>
      <c r="O1746">
        <v>0</v>
      </c>
      <c r="P1746" t="e">
        <f>VLOOKUP(F1746,#REF!,3,FALSE)</f>
        <v>#REF!</v>
      </c>
      <c r="Q1746">
        <f>IF(OR(ISNUMBER(SEARCH("高等数学",E1746)),ISNUMBER(SEARCH("数学分析",E1746)),ISNUMBER(SEARCH("微积分",E1746))),1,IF(OR(ISNUMBER(SEARCH("概率",E1746)),ISNUMBER(SEARCH("数理统计",E1746)),ISNUMBER(SEARCH("统计",E1746))),2,IF(ISNUMBER(SEARCH("代数",E1746)),3,IF(OR(ISNUMBER(SEARCH("运筹",E1746)),ISNUMBER(SEARCH("优化",E1746))),4,0))))</f>
        <v>0</v>
      </c>
      <c r="R1746" t="str">
        <f>IF(AND(Q1746&gt;0,O1746=1),Q1746&amp;"-"&amp;E1746,"")</f>
        <v/>
      </c>
      <c r="S1746" t="s">
        <v>28</v>
      </c>
      <c r="T1746">
        <v>2</v>
      </c>
      <c r="U1746">
        <v>1</v>
      </c>
      <c r="V1746" t="s">
        <v>28</v>
      </c>
      <c r="W1746">
        <v>10</v>
      </c>
      <c r="X1746">
        <v>2</v>
      </c>
      <c r="Y1746">
        <v>20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 t="e">
        <f>VLOOKUP(A1746,#REF!,4,FALSE)</f>
        <v>#REF!</v>
      </c>
      <c r="AW1746" t="e">
        <f>VLOOKUP(A1746,#REF!,5,FALSE)</f>
        <v>#REF!</v>
      </c>
      <c r="AX1746">
        <f>SUMIF(量化书目统计!A:A,H1746,量化书目统计!G:G)</f>
        <v>0</v>
      </c>
    </row>
    <row r="1747" spans="1:50" x14ac:dyDescent="0.3">
      <c r="A1747" t="s">
        <v>2139</v>
      </c>
      <c r="B1747" t="s">
        <v>855</v>
      </c>
      <c r="C1747" t="s">
        <v>45</v>
      </c>
      <c r="D1747">
        <v>5</v>
      </c>
      <c r="E1747" t="s">
        <v>295</v>
      </c>
      <c r="F1747" s="1" t="s">
        <v>296</v>
      </c>
      <c r="G1747" t="s">
        <v>297</v>
      </c>
      <c r="H1747" t="e">
        <f>VLOOKUP(F1747,#REF!,2,FALSE)</f>
        <v>#REF!</v>
      </c>
      <c r="I1747" t="s">
        <v>32</v>
      </c>
      <c r="J1747" s="4">
        <v>44145</v>
      </c>
      <c r="K1747" s="4">
        <v>44179</v>
      </c>
      <c r="L1747" s="3">
        <f>IF(K1747&lt;&gt;0,K1747-J1747,"")</f>
        <v>34</v>
      </c>
      <c r="M1747" s="4">
        <v>44179</v>
      </c>
      <c r="N1747">
        <f>M1747-J1747</f>
        <v>34</v>
      </c>
      <c r="O1747">
        <v>0</v>
      </c>
      <c r="P1747" t="e">
        <f>VLOOKUP(F1747,#REF!,3,FALSE)</f>
        <v>#REF!</v>
      </c>
      <c r="Q1747">
        <f>IF(OR(ISNUMBER(SEARCH("高等数学",E1747)),ISNUMBER(SEARCH("数学分析",E1747)),ISNUMBER(SEARCH("微积分",E1747))),1,IF(OR(ISNUMBER(SEARCH("概率",E1747)),ISNUMBER(SEARCH("数理统计",E1747)),ISNUMBER(SEARCH("统计",E1747))),2,IF(ISNUMBER(SEARCH("代数",E1747)),3,IF(OR(ISNUMBER(SEARCH("运筹",E1747)),ISNUMBER(SEARCH("优化",E1747))),4,0))))</f>
        <v>0</v>
      </c>
      <c r="R1747" t="str">
        <f>IF(AND(Q1747&gt;0,O1747=1),Q1747&amp;"-"&amp;E1747,"")</f>
        <v/>
      </c>
      <c r="S1747" t="s">
        <v>28</v>
      </c>
      <c r="T1747">
        <v>10</v>
      </c>
      <c r="U1747">
        <v>1</v>
      </c>
      <c r="V1747" t="s">
        <v>28</v>
      </c>
      <c r="W1747">
        <v>15</v>
      </c>
      <c r="X1747">
        <v>10</v>
      </c>
      <c r="Y1747">
        <v>15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e">
        <f>VLOOKUP(A1747,#REF!,4,FALSE)</f>
        <v>#REF!</v>
      </c>
      <c r="AW1747" t="e">
        <f>VLOOKUP(A1747,#REF!,5,FALSE)</f>
        <v>#REF!</v>
      </c>
      <c r="AX1747">
        <f>SUMIF(量化书目统计!A:A,H1747,量化书目统计!G:G)</f>
        <v>0</v>
      </c>
    </row>
    <row r="1748" spans="1:50" x14ac:dyDescent="0.3">
      <c r="A1748" t="s">
        <v>2140</v>
      </c>
      <c r="B1748" t="s">
        <v>855</v>
      </c>
      <c r="C1748" t="s">
        <v>45</v>
      </c>
      <c r="D1748">
        <v>5</v>
      </c>
      <c r="E1748" t="s">
        <v>2141</v>
      </c>
      <c r="F1748" s="1" t="s">
        <v>2142</v>
      </c>
      <c r="G1748" t="s">
        <v>2143</v>
      </c>
      <c r="H1748" t="e">
        <f>VLOOKUP(F1748,#REF!,2,FALSE)</f>
        <v>#REF!</v>
      </c>
      <c r="I1748" t="s">
        <v>49</v>
      </c>
      <c r="J1748" s="4">
        <v>44135</v>
      </c>
      <c r="K1748" s="4">
        <v>44158</v>
      </c>
      <c r="L1748" s="3">
        <f>IF(K1748&lt;&gt;0,K1748-J1748,"")</f>
        <v>23</v>
      </c>
      <c r="M1748" s="4">
        <v>44195</v>
      </c>
      <c r="N1748">
        <f>M1748-J1748</f>
        <v>60</v>
      </c>
      <c r="O1748">
        <v>0</v>
      </c>
      <c r="P1748" t="e">
        <f>VLOOKUP(F1748,#REF!,3,FALSE)</f>
        <v>#REF!</v>
      </c>
      <c r="Q1748">
        <f>IF(OR(ISNUMBER(SEARCH("高等数学",E1748)),ISNUMBER(SEARCH("数学分析",E1748)),ISNUMBER(SEARCH("微积分",E1748))),1,IF(OR(ISNUMBER(SEARCH("概率",E1748)),ISNUMBER(SEARCH("数理统计",E1748)),ISNUMBER(SEARCH("统计",E1748))),2,IF(ISNUMBER(SEARCH("代数",E1748)),3,IF(OR(ISNUMBER(SEARCH("运筹",E1748)),ISNUMBER(SEARCH("优化",E1748))),4,0))))</f>
        <v>0</v>
      </c>
      <c r="R1748" t="str">
        <f>IF(AND(Q1748&gt;0,O1748=1),Q1748&amp;"-"&amp;E1748,"")</f>
        <v/>
      </c>
      <c r="S1748" t="s">
        <v>28</v>
      </c>
      <c r="T1748">
        <v>8</v>
      </c>
      <c r="U1748">
        <v>1</v>
      </c>
      <c r="V1748" t="s">
        <v>28</v>
      </c>
      <c r="W1748">
        <v>12</v>
      </c>
      <c r="X1748">
        <v>8</v>
      </c>
      <c r="Y1748">
        <v>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e">
        <f>VLOOKUP(A1748,#REF!,4,FALSE)</f>
        <v>#REF!</v>
      </c>
      <c r="AW1748" t="e">
        <f>VLOOKUP(A1748,#REF!,5,FALSE)</f>
        <v>#REF!</v>
      </c>
      <c r="AX1748">
        <f>SUMIF(量化书目统计!A:A,H1748,量化书目统计!G:G)</f>
        <v>0</v>
      </c>
    </row>
    <row r="1749" spans="1:50" x14ac:dyDescent="0.3">
      <c r="A1749" t="s">
        <v>2144</v>
      </c>
      <c r="B1749" t="s">
        <v>855</v>
      </c>
      <c r="C1749" t="s">
        <v>45</v>
      </c>
      <c r="D1749">
        <v>5</v>
      </c>
      <c r="E1749" t="s">
        <v>258</v>
      </c>
      <c r="F1749" s="1" t="s">
        <v>972</v>
      </c>
      <c r="G1749" t="s">
        <v>973</v>
      </c>
      <c r="H1749" t="e">
        <f>VLOOKUP(F1749,#REF!,2,FALSE)</f>
        <v>#REF!</v>
      </c>
      <c r="I1749" t="s">
        <v>53</v>
      </c>
      <c r="J1749" s="4">
        <v>44346</v>
      </c>
      <c r="K1749" s="4">
        <v>44351</v>
      </c>
      <c r="L1749" s="3">
        <f>IF(K1749&lt;&gt;0,K1749-J1749,"")</f>
        <v>5</v>
      </c>
      <c r="M1749" s="4">
        <v>44406</v>
      </c>
      <c r="N1749">
        <f>M1749-J1749</f>
        <v>60</v>
      </c>
      <c r="O1749">
        <v>0</v>
      </c>
      <c r="P1749" t="e">
        <f>VLOOKUP(F1749,#REF!,3,FALSE)</f>
        <v>#REF!</v>
      </c>
      <c r="Q1749">
        <f>IF(OR(ISNUMBER(SEARCH("高等数学",E1749)),ISNUMBER(SEARCH("数学分析",E1749)),ISNUMBER(SEARCH("微积分",E1749))),1,IF(OR(ISNUMBER(SEARCH("概率",E1749)),ISNUMBER(SEARCH("数理统计",E1749)),ISNUMBER(SEARCH("统计",E1749))),2,IF(ISNUMBER(SEARCH("代数",E1749)),3,IF(OR(ISNUMBER(SEARCH("运筹",E1749)),ISNUMBER(SEARCH("优化",E1749))),4,0))))</f>
        <v>0</v>
      </c>
      <c r="R1749" t="str">
        <f>IF(AND(Q1749&gt;0,O1749=1),Q1749&amp;"-"&amp;E1749,"")</f>
        <v/>
      </c>
      <c r="S1749" t="s">
        <v>80</v>
      </c>
      <c r="T1749">
        <v>13</v>
      </c>
      <c r="U1749">
        <v>1</v>
      </c>
      <c r="V1749" t="s">
        <v>80</v>
      </c>
      <c r="W1749">
        <v>14</v>
      </c>
      <c r="X1749">
        <v>33</v>
      </c>
      <c r="Y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e">
        <f>VLOOKUP(A1749,#REF!,4,FALSE)</f>
        <v>#REF!</v>
      </c>
      <c r="AW1749" t="e">
        <f>VLOOKUP(A1749,#REF!,5,FALSE)</f>
        <v>#REF!</v>
      </c>
      <c r="AX1749">
        <f>SUMIF(量化书目统计!A:A,H1749,量化书目统计!G:G)</f>
        <v>0</v>
      </c>
    </row>
    <row r="1750" spans="1:50" x14ac:dyDescent="0.3">
      <c r="A1750" t="s">
        <v>2145</v>
      </c>
      <c r="B1750" t="s">
        <v>855</v>
      </c>
      <c r="C1750" t="s">
        <v>45</v>
      </c>
      <c r="D1750">
        <v>5</v>
      </c>
      <c r="E1750" t="s">
        <v>1151</v>
      </c>
      <c r="F1750" s="1" t="s">
        <v>1152</v>
      </c>
      <c r="G1750" t="s">
        <v>1153</v>
      </c>
      <c r="H1750" t="e">
        <f>VLOOKUP(F1750,#REF!,2,FALSE)</f>
        <v>#REF!</v>
      </c>
      <c r="I1750" t="s">
        <v>158</v>
      </c>
      <c r="J1750" s="4">
        <v>44269</v>
      </c>
      <c r="K1750" s="4">
        <v>44269</v>
      </c>
      <c r="L1750" s="3">
        <f>IF(K1750&lt;&gt;0,K1750-J1750,"")</f>
        <v>0</v>
      </c>
      <c r="M1750" s="4">
        <v>44329</v>
      </c>
      <c r="N1750">
        <f>M1750-J1750</f>
        <v>60</v>
      </c>
      <c r="O1750">
        <v>0</v>
      </c>
      <c r="P1750" t="e">
        <f>VLOOKUP(F1750,#REF!,3,FALSE)</f>
        <v>#REF!</v>
      </c>
      <c r="Q1750">
        <f>IF(OR(ISNUMBER(SEARCH("高等数学",E1750)),ISNUMBER(SEARCH("数学分析",E1750)),ISNUMBER(SEARCH("微积分",E1750))),1,IF(OR(ISNUMBER(SEARCH("概率",E1750)),ISNUMBER(SEARCH("数理统计",E1750)),ISNUMBER(SEARCH("统计",E1750))),2,IF(ISNUMBER(SEARCH("代数",E1750)),3,IF(OR(ISNUMBER(SEARCH("运筹",E1750)),ISNUMBER(SEARCH("优化",E1750))),4,0))))</f>
        <v>0</v>
      </c>
      <c r="R1750" t="str">
        <f>IF(AND(Q1750&gt;0,O1750=1),Q1750&amp;"-"&amp;E1750,"")</f>
        <v/>
      </c>
      <c r="S1750" t="s">
        <v>80</v>
      </c>
      <c r="T1750">
        <v>2</v>
      </c>
      <c r="U1750">
        <v>1</v>
      </c>
      <c r="V1750" t="s">
        <v>80</v>
      </c>
      <c r="W1750">
        <v>2</v>
      </c>
      <c r="X1750">
        <v>22</v>
      </c>
      <c r="Y1750">
        <v>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e">
        <f>VLOOKUP(A1750,#REF!,4,FALSE)</f>
        <v>#REF!</v>
      </c>
      <c r="AW1750" t="e">
        <f>VLOOKUP(A1750,#REF!,5,FALSE)</f>
        <v>#REF!</v>
      </c>
      <c r="AX1750">
        <f>SUMIF(量化书目统计!A:A,H1750,量化书目统计!G:G)</f>
        <v>0</v>
      </c>
    </row>
    <row r="1751" spans="1:50" x14ac:dyDescent="0.3">
      <c r="A1751" t="s">
        <v>2146</v>
      </c>
      <c r="B1751" t="s">
        <v>855</v>
      </c>
      <c r="C1751" t="s">
        <v>45</v>
      </c>
      <c r="D1751">
        <v>5</v>
      </c>
      <c r="E1751" t="s">
        <v>364</v>
      </c>
      <c r="F1751" s="1" t="s">
        <v>1238</v>
      </c>
      <c r="G1751" t="s">
        <v>366</v>
      </c>
      <c r="H1751" t="e">
        <f>VLOOKUP(F1751,#REF!,2,FALSE)</f>
        <v>#REF!</v>
      </c>
      <c r="I1751" t="s">
        <v>49</v>
      </c>
      <c r="J1751" s="4">
        <v>44125</v>
      </c>
      <c r="K1751" s="4">
        <v>44271</v>
      </c>
      <c r="L1751" s="3">
        <f>IF(K1751&lt;&gt;0,K1751-J1751,"")</f>
        <v>146</v>
      </c>
      <c r="M1751" s="4">
        <v>44186</v>
      </c>
      <c r="N1751">
        <f>M1751-J1751</f>
        <v>61</v>
      </c>
      <c r="O1751">
        <v>0</v>
      </c>
      <c r="P1751" t="e">
        <f>VLOOKUP(F1751,#REF!,3,FALSE)</f>
        <v>#REF!</v>
      </c>
      <c r="Q1751">
        <f>IF(OR(ISNUMBER(SEARCH("高等数学",E1751)),ISNUMBER(SEARCH("数学分析",E1751)),ISNUMBER(SEARCH("微积分",E1751))),1,IF(OR(ISNUMBER(SEARCH("概率",E1751)),ISNUMBER(SEARCH("数理统计",E1751)),ISNUMBER(SEARCH("统计",E1751))),2,IF(ISNUMBER(SEARCH("代数",E1751)),3,IF(OR(ISNUMBER(SEARCH("运筹",E1751)),ISNUMBER(SEARCH("优化",E1751))),4,0))))</f>
        <v>0</v>
      </c>
      <c r="R1751" t="str">
        <f>IF(AND(Q1751&gt;0,O1751=1),Q1751&amp;"-"&amp;E1751,"")</f>
        <v/>
      </c>
      <c r="S1751" t="s">
        <v>28</v>
      </c>
      <c r="T1751">
        <v>7</v>
      </c>
      <c r="U1751">
        <v>2</v>
      </c>
      <c r="V1751" t="s">
        <v>80</v>
      </c>
      <c r="W1751">
        <v>3</v>
      </c>
      <c r="X1751">
        <v>7</v>
      </c>
      <c r="Y1751">
        <v>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e">
        <f>VLOOKUP(A1751,#REF!,4,FALSE)</f>
        <v>#REF!</v>
      </c>
      <c r="AW1751" t="e">
        <f>VLOOKUP(A1751,#REF!,5,FALSE)</f>
        <v>#REF!</v>
      </c>
      <c r="AX1751">
        <f>SUMIF(量化书目统计!A:A,H1751,量化书目统计!G:G)</f>
        <v>0</v>
      </c>
    </row>
    <row r="1752" spans="1:50" x14ac:dyDescent="0.3">
      <c r="A1752" t="s">
        <v>5786</v>
      </c>
      <c r="B1752" t="s">
        <v>5723</v>
      </c>
      <c r="D1752">
        <v>0</v>
      </c>
      <c r="E1752" t="s">
        <v>2297</v>
      </c>
      <c r="F1752" s="1" t="s">
        <v>4881</v>
      </c>
      <c r="G1752" t="s">
        <v>4882</v>
      </c>
      <c r="H1752" t="e">
        <f>VLOOKUP(F1752,#REF!,2,FALSE)</f>
        <v>#REF!</v>
      </c>
      <c r="I1752" t="s">
        <v>158</v>
      </c>
      <c r="J1752" s="4">
        <v>44578</v>
      </c>
      <c r="K1752" s="4">
        <v>44809</v>
      </c>
      <c r="L1752" s="3">
        <f>IF(K1752&lt;&gt;0,K1752-J1752,"")</f>
        <v>231</v>
      </c>
      <c r="M1752" s="4">
        <v>44815</v>
      </c>
      <c r="N1752">
        <f>M1752-J1752</f>
        <v>237</v>
      </c>
      <c r="O1752">
        <v>0</v>
      </c>
      <c r="P1752" t="e">
        <f>VLOOKUP(F1752,#REF!,3,FALSE)</f>
        <v>#REF!</v>
      </c>
      <c r="Q1752">
        <f>IF(OR(ISNUMBER(SEARCH("高等数学",E1752)),ISNUMBER(SEARCH("数学分析",E1752)),ISNUMBER(SEARCH("微积分",E1752))),1,IF(OR(ISNUMBER(SEARCH("概率",E1752)),ISNUMBER(SEARCH("数理统计",E1752)),ISNUMBER(SEARCH("统计",E1752))),2,IF(ISNUMBER(SEARCH("代数",E1752)),3,IF(OR(ISNUMBER(SEARCH("运筹",E1752)),ISNUMBER(SEARCH("优化",E1752))),4,0))))</f>
        <v>0</v>
      </c>
      <c r="R1752" t="str">
        <f>IF(AND(Q1752&gt;0,O1752=1),Q1752&amp;"-"&amp;E1752,"")</f>
        <v/>
      </c>
      <c r="S1752" t="s">
        <v>43</v>
      </c>
      <c r="U1752">
        <v>1</v>
      </c>
      <c r="V1752" t="s">
        <v>43</v>
      </c>
      <c r="X1752">
        <v>60</v>
      </c>
      <c r="Y1752">
        <v>11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e">
        <f>VLOOKUP(A1752,#REF!,4,FALSE)</f>
        <v>#REF!</v>
      </c>
      <c r="AW1752" t="e">
        <f>VLOOKUP(A1752,#REF!,5,FALSE)</f>
        <v>#REF!</v>
      </c>
      <c r="AX1752">
        <f>SUMIF(量化书目统计!A:A,H1752,量化书目统计!G:G)</f>
        <v>0</v>
      </c>
    </row>
    <row r="1753" spans="1:50" x14ac:dyDescent="0.3">
      <c r="A1753" t="s">
        <v>2147</v>
      </c>
      <c r="B1753" t="s">
        <v>855</v>
      </c>
      <c r="C1753" t="s">
        <v>45</v>
      </c>
      <c r="D1753">
        <v>5</v>
      </c>
      <c r="E1753" t="s">
        <v>2148</v>
      </c>
      <c r="F1753" s="1" t="s">
        <v>2149</v>
      </c>
      <c r="G1753" t="s">
        <v>2150</v>
      </c>
      <c r="H1753" t="e">
        <f>VLOOKUP(F1753,#REF!,2,FALSE)</f>
        <v>#REF!</v>
      </c>
      <c r="I1753" t="s">
        <v>49</v>
      </c>
      <c r="J1753" s="4">
        <v>44088</v>
      </c>
      <c r="K1753" s="4">
        <v>44142</v>
      </c>
      <c r="L1753" s="3">
        <f>IF(K1753&lt;&gt;0,K1753-J1753,"")</f>
        <v>54</v>
      </c>
      <c r="M1753" s="4">
        <v>44148</v>
      </c>
      <c r="N1753">
        <f>M1753-J1753</f>
        <v>60</v>
      </c>
      <c r="O1753">
        <v>0</v>
      </c>
      <c r="P1753" t="e">
        <f>VLOOKUP(F1753,#REF!,3,FALSE)</f>
        <v>#REF!</v>
      </c>
      <c r="Q1753">
        <f>IF(OR(ISNUMBER(SEARCH("高等数学",E1753)),ISNUMBER(SEARCH("数学分析",E1753)),ISNUMBER(SEARCH("微积分",E1753))),1,IF(OR(ISNUMBER(SEARCH("概率",E1753)),ISNUMBER(SEARCH("数理统计",E1753)),ISNUMBER(SEARCH("统计",E1753))),2,IF(ISNUMBER(SEARCH("代数",E1753)),3,IF(OR(ISNUMBER(SEARCH("运筹",E1753)),ISNUMBER(SEARCH("优化",E1753))),4,0))))</f>
        <v>0</v>
      </c>
      <c r="R1753" t="str">
        <f>IF(AND(Q1753&gt;0,O1753=1),Q1753&amp;"-"&amp;E1753,"")</f>
        <v/>
      </c>
      <c r="S1753" t="s">
        <v>28</v>
      </c>
      <c r="T1753">
        <v>2</v>
      </c>
      <c r="U1753">
        <v>2</v>
      </c>
      <c r="V1753" t="s">
        <v>28</v>
      </c>
      <c r="W1753">
        <v>9</v>
      </c>
      <c r="X1753">
        <v>2</v>
      </c>
      <c r="Y1753">
        <v>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e">
        <f>VLOOKUP(A1753,#REF!,4,FALSE)</f>
        <v>#REF!</v>
      </c>
      <c r="AW1753" t="e">
        <f>VLOOKUP(A1753,#REF!,5,FALSE)</f>
        <v>#REF!</v>
      </c>
      <c r="AX1753">
        <f>SUMIF(量化书目统计!A:A,H1753,量化书目统计!G:G)</f>
        <v>0</v>
      </c>
    </row>
    <row r="1754" spans="1:50" x14ac:dyDescent="0.3">
      <c r="A1754" t="s">
        <v>2151</v>
      </c>
      <c r="B1754" t="s">
        <v>855</v>
      </c>
      <c r="C1754" t="s">
        <v>45</v>
      </c>
      <c r="D1754">
        <v>5</v>
      </c>
      <c r="E1754" t="s">
        <v>719</v>
      </c>
      <c r="F1754" s="1" t="s">
        <v>1844</v>
      </c>
      <c r="G1754" t="s">
        <v>1426</v>
      </c>
      <c r="H1754" t="e">
        <f>VLOOKUP(F1754,#REF!,2,FALSE)</f>
        <v>#REF!</v>
      </c>
      <c r="I1754" t="s">
        <v>49</v>
      </c>
      <c r="J1754" s="4">
        <v>44092</v>
      </c>
      <c r="K1754" s="4">
        <v>44260</v>
      </c>
      <c r="L1754" s="3">
        <f>IF(K1754&lt;&gt;0,K1754-J1754,"")</f>
        <v>168</v>
      </c>
      <c r="M1754" s="4">
        <v>44260</v>
      </c>
      <c r="N1754">
        <f>M1754-J1754</f>
        <v>168</v>
      </c>
      <c r="O1754">
        <v>0</v>
      </c>
      <c r="P1754" t="e">
        <f>VLOOKUP(F1754,#REF!,3,FALSE)</f>
        <v>#REF!</v>
      </c>
      <c r="Q1754">
        <f>IF(OR(ISNUMBER(SEARCH("高等数学",E1754)),ISNUMBER(SEARCH("数学分析",E1754)),ISNUMBER(SEARCH("微积分",E1754))),1,IF(OR(ISNUMBER(SEARCH("概率",E1754)),ISNUMBER(SEARCH("数理统计",E1754)),ISNUMBER(SEARCH("统计",E1754))),2,IF(ISNUMBER(SEARCH("代数",E1754)),3,IF(OR(ISNUMBER(SEARCH("运筹",E1754)),ISNUMBER(SEARCH("优化",E1754))),4,0))))</f>
        <v>0</v>
      </c>
      <c r="R1754" t="str">
        <f>IF(AND(Q1754&gt;0,O1754=1),Q1754&amp;"-"&amp;E1754,"")</f>
        <v/>
      </c>
      <c r="S1754" t="s">
        <v>28</v>
      </c>
      <c r="T1754">
        <v>2</v>
      </c>
      <c r="U1754">
        <v>2</v>
      </c>
      <c r="V1754" t="s">
        <v>80</v>
      </c>
      <c r="W1754">
        <v>1</v>
      </c>
      <c r="X1754">
        <v>2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e">
        <f>VLOOKUP(A1754,#REF!,4,FALSE)</f>
        <v>#REF!</v>
      </c>
      <c r="AW1754" t="e">
        <f>VLOOKUP(A1754,#REF!,5,FALSE)</f>
        <v>#REF!</v>
      </c>
      <c r="AX1754">
        <f>SUMIF(量化书目统计!A:A,H1754,量化书目统计!G:G)</f>
        <v>0</v>
      </c>
    </row>
    <row r="1755" spans="1:50" x14ac:dyDescent="0.3">
      <c r="A1755" t="s">
        <v>2152</v>
      </c>
      <c r="B1755" t="s">
        <v>855</v>
      </c>
      <c r="C1755" t="s">
        <v>45</v>
      </c>
      <c r="D1755">
        <v>5</v>
      </c>
      <c r="E1755" t="s">
        <v>1115</v>
      </c>
      <c r="F1755" s="1" t="s">
        <v>1116</v>
      </c>
      <c r="G1755" t="s">
        <v>1117</v>
      </c>
      <c r="H1755" t="e">
        <f>VLOOKUP(F1755,#REF!,2,FALSE)</f>
        <v>#REF!</v>
      </c>
      <c r="I1755" t="s">
        <v>49</v>
      </c>
      <c r="J1755" s="4">
        <v>43835</v>
      </c>
      <c r="K1755" s="4">
        <v>43838</v>
      </c>
      <c r="L1755" s="3">
        <f>IF(K1755&lt;&gt;0,K1755-J1755,"")</f>
        <v>3</v>
      </c>
      <c r="M1755" s="4">
        <v>43895</v>
      </c>
      <c r="N1755">
        <f>M1755-J1755</f>
        <v>60</v>
      </c>
      <c r="O1755">
        <v>0</v>
      </c>
      <c r="P1755" t="e">
        <f>VLOOKUP(F1755,#REF!,3,FALSE)</f>
        <v>#REF!</v>
      </c>
      <c r="Q1755">
        <f>IF(OR(ISNUMBER(SEARCH("高等数学",E1755)),ISNUMBER(SEARCH("数学分析",E1755)),ISNUMBER(SEARCH("微积分",E1755))),1,IF(OR(ISNUMBER(SEARCH("概率",E1755)),ISNUMBER(SEARCH("数理统计",E1755)),ISNUMBER(SEARCH("统计",E1755))),2,IF(ISNUMBER(SEARCH("代数",E1755)),3,IF(OR(ISNUMBER(SEARCH("运筹",E1755)),ISNUMBER(SEARCH("优化",E1755))),4,0))))</f>
        <v>0</v>
      </c>
      <c r="R1755" t="str">
        <f>IF(AND(Q1755&gt;0,O1755=1),Q1755&amp;"-"&amp;E1755,"")</f>
        <v/>
      </c>
      <c r="S1755" t="s">
        <v>43</v>
      </c>
      <c r="U1755">
        <v>1</v>
      </c>
      <c r="V1755" t="s">
        <v>43</v>
      </c>
      <c r="X1755">
        <v>0</v>
      </c>
      <c r="Y1755">
        <v>15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e">
        <f>VLOOKUP(A1755,#REF!,4,FALSE)</f>
        <v>#REF!</v>
      </c>
      <c r="AW1755" t="e">
        <f>VLOOKUP(A1755,#REF!,5,FALSE)</f>
        <v>#REF!</v>
      </c>
      <c r="AX1755">
        <f>SUMIF(量化书目统计!A:A,H1755,量化书目统计!G:G)</f>
        <v>0</v>
      </c>
    </row>
    <row r="1756" spans="1:50" x14ac:dyDescent="0.3">
      <c r="A1756" t="s">
        <v>2153</v>
      </c>
      <c r="B1756" t="s">
        <v>855</v>
      </c>
      <c r="C1756" t="s">
        <v>117</v>
      </c>
      <c r="D1756">
        <v>4</v>
      </c>
      <c r="E1756" t="s">
        <v>1177</v>
      </c>
      <c r="F1756" s="1" t="s">
        <v>2154</v>
      </c>
      <c r="G1756" t="s">
        <v>1179</v>
      </c>
      <c r="H1756" t="e">
        <f>VLOOKUP(F1756,#REF!,2,FALSE)</f>
        <v>#REF!</v>
      </c>
      <c r="I1756" t="s">
        <v>74</v>
      </c>
      <c r="J1756" s="4">
        <v>44191</v>
      </c>
      <c r="K1756" s="4">
        <v>44258</v>
      </c>
      <c r="L1756" s="3">
        <f>IF(K1756&lt;&gt;0,K1756-J1756,"")</f>
        <v>67</v>
      </c>
      <c r="M1756" s="4">
        <v>44260</v>
      </c>
      <c r="N1756">
        <f>M1756-J1756</f>
        <v>69</v>
      </c>
      <c r="O1756">
        <v>0</v>
      </c>
      <c r="P1756" t="e">
        <f>VLOOKUP(F1756,#REF!,3,FALSE)</f>
        <v>#REF!</v>
      </c>
      <c r="Q1756">
        <f>IF(OR(ISNUMBER(SEARCH("高等数学",E1756)),ISNUMBER(SEARCH("数学分析",E1756)),ISNUMBER(SEARCH("微积分",E1756))),1,IF(OR(ISNUMBER(SEARCH("概率",E1756)),ISNUMBER(SEARCH("数理统计",E1756)),ISNUMBER(SEARCH("统计",E1756))),2,IF(ISNUMBER(SEARCH("代数",E1756)),3,IF(OR(ISNUMBER(SEARCH("运筹",E1756)),ISNUMBER(SEARCH("优化",E1756))),4,0))))</f>
        <v>0</v>
      </c>
      <c r="R1756" t="str">
        <f>IF(AND(Q1756&gt;0,O1756=1),Q1756&amp;"-"&amp;E1756,"")</f>
        <v/>
      </c>
      <c r="S1756" t="s">
        <v>28</v>
      </c>
      <c r="T1756">
        <v>16</v>
      </c>
      <c r="U1756">
        <v>2</v>
      </c>
      <c r="V1756" t="s">
        <v>80</v>
      </c>
      <c r="W1756">
        <v>1</v>
      </c>
      <c r="X1756">
        <v>16</v>
      </c>
      <c r="Y1756">
        <v>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e">
        <f>VLOOKUP(A1756,#REF!,4,FALSE)</f>
        <v>#REF!</v>
      </c>
      <c r="AW1756" t="e">
        <f>VLOOKUP(A1756,#REF!,5,FALSE)</f>
        <v>#REF!</v>
      </c>
      <c r="AX1756">
        <f>SUMIF(量化书目统计!A:A,H1756,量化书目统计!G:G)</f>
        <v>0</v>
      </c>
    </row>
    <row r="1757" spans="1:50" x14ac:dyDescent="0.3">
      <c r="A1757" t="s">
        <v>2155</v>
      </c>
      <c r="B1757" t="s">
        <v>855</v>
      </c>
      <c r="C1757" t="s">
        <v>117</v>
      </c>
      <c r="D1757">
        <v>4</v>
      </c>
      <c r="E1757" t="s">
        <v>2156</v>
      </c>
      <c r="F1757" s="1" t="s">
        <v>2157</v>
      </c>
      <c r="G1757" t="s">
        <v>2158</v>
      </c>
      <c r="H1757" t="e">
        <f>VLOOKUP(F1757,#REF!,2,FALSE)</f>
        <v>#REF!</v>
      </c>
      <c r="I1757" t="s">
        <v>32</v>
      </c>
      <c r="J1757" s="4">
        <v>44342</v>
      </c>
      <c r="K1757" s="4">
        <v>44376</v>
      </c>
      <c r="L1757" s="3">
        <f>IF(K1757&lt;&gt;0,K1757-J1757,"")</f>
        <v>34</v>
      </c>
      <c r="M1757" s="4">
        <v>44446</v>
      </c>
      <c r="N1757">
        <f>M1757-J1757</f>
        <v>104</v>
      </c>
      <c r="O1757">
        <v>0</v>
      </c>
      <c r="P1757" t="e">
        <f>VLOOKUP(F1757,#REF!,3,FALSE)</f>
        <v>#REF!</v>
      </c>
      <c r="Q1757">
        <f>IF(OR(ISNUMBER(SEARCH("高等数学",E1757)),ISNUMBER(SEARCH("数学分析",E1757)),ISNUMBER(SEARCH("微积分",E1757))),1,IF(OR(ISNUMBER(SEARCH("概率",E1757)),ISNUMBER(SEARCH("数理统计",E1757)),ISNUMBER(SEARCH("统计",E1757))),2,IF(ISNUMBER(SEARCH("代数",E1757)),3,IF(OR(ISNUMBER(SEARCH("运筹",E1757)),ISNUMBER(SEARCH("优化",E1757))),4,0))))</f>
        <v>0</v>
      </c>
      <c r="R1757" t="str">
        <f>IF(AND(Q1757&gt;0,O1757=1),Q1757&amp;"-"&amp;E1757,"")</f>
        <v/>
      </c>
      <c r="S1757" t="s">
        <v>80</v>
      </c>
      <c r="T1757">
        <v>13</v>
      </c>
      <c r="U1757">
        <v>1</v>
      </c>
      <c r="V1757" t="s">
        <v>80</v>
      </c>
      <c r="W1757">
        <v>18</v>
      </c>
      <c r="X1757">
        <v>33</v>
      </c>
      <c r="Y1757">
        <v>11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e">
        <f>VLOOKUP(A1757,#REF!,4,FALSE)</f>
        <v>#REF!</v>
      </c>
      <c r="AW1757" t="e">
        <f>VLOOKUP(A1757,#REF!,5,FALSE)</f>
        <v>#REF!</v>
      </c>
      <c r="AX1757">
        <f>SUMIF(量化书目统计!A:A,H1757,量化书目统计!G:G)</f>
        <v>0</v>
      </c>
    </row>
    <row r="1758" spans="1:50" x14ac:dyDescent="0.3">
      <c r="A1758" t="s">
        <v>2159</v>
      </c>
      <c r="B1758" t="s">
        <v>855</v>
      </c>
      <c r="C1758" t="s">
        <v>117</v>
      </c>
      <c r="D1758">
        <v>4</v>
      </c>
      <c r="E1758" t="s">
        <v>1391</v>
      </c>
      <c r="F1758" s="1" t="s">
        <v>1392</v>
      </c>
      <c r="G1758" t="s">
        <v>1393</v>
      </c>
      <c r="H1758" t="e">
        <f>VLOOKUP(F1758,#REF!,2,FALSE)</f>
        <v>#REF!</v>
      </c>
      <c r="I1758" t="s">
        <v>32</v>
      </c>
      <c r="J1758" s="4">
        <v>44203</v>
      </c>
      <c r="K1758" s="4">
        <v>44270</v>
      </c>
      <c r="L1758" s="3">
        <f>IF(K1758&lt;&gt;0,K1758-J1758,"")</f>
        <v>67</v>
      </c>
      <c r="M1758" s="4">
        <v>44265</v>
      </c>
      <c r="N1758">
        <f>M1758-J1758</f>
        <v>62</v>
      </c>
      <c r="O1758">
        <v>0</v>
      </c>
      <c r="P1758" t="e">
        <f>VLOOKUP(F1758,#REF!,3,FALSE)</f>
        <v>#REF!</v>
      </c>
      <c r="Q1758">
        <f>IF(OR(ISNUMBER(SEARCH("高等数学",E1758)),ISNUMBER(SEARCH("数学分析",E1758)),ISNUMBER(SEARCH("微积分",E1758))),1,IF(OR(ISNUMBER(SEARCH("概率",E1758)),ISNUMBER(SEARCH("数理统计",E1758)),ISNUMBER(SEARCH("统计",E1758))),2,IF(ISNUMBER(SEARCH("代数",E1758)),3,IF(OR(ISNUMBER(SEARCH("运筹",E1758)),ISNUMBER(SEARCH("优化",E1758))),4,0))))</f>
        <v>0</v>
      </c>
      <c r="R1758" t="str">
        <f>IF(AND(Q1758&gt;0,O1758=1),Q1758&amp;"-"&amp;E1758,"")</f>
        <v/>
      </c>
      <c r="S1758" t="s">
        <v>28</v>
      </c>
      <c r="T1758">
        <v>18</v>
      </c>
      <c r="U1758">
        <v>1</v>
      </c>
      <c r="V1758" t="s">
        <v>80</v>
      </c>
      <c r="W1758">
        <v>3</v>
      </c>
      <c r="X1758">
        <v>18</v>
      </c>
      <c r="Y1758">
        <v>11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e">
        <f>VLOOKUP(A1758,#REF!,4,FALSE)</f>
        <v>#REF!</v>
      </c>
      <c r="AW1758" t="e">
        <f>VLOOKUP(A1758,#REF!,5,FALSE)</f>
        <v>#REF!</v>
      </c>
      <c r="AX1758">
        <f>SUMIF(量化书目统计!A:A,H1758,量化书目统计!G:G)</f>
        <v>0</v>
      </c>
    </row>
    <row r="1759" spans="1:50" x14ac:dyDescent="0.3">
      <c r="A1759" t="s">
        <v>2160</v>
      </c>
      <c r="B1759" t="s">
        <v>855</v>
      </c>
      <c r="C1759" t="s">
        <v>117</v>
      </c>
      <c r="D1759">
        <v>4</v>
      </c>
      <c r="E1759" t="s">
        <v>2161</v>
      </c>
      <c r="F1759" s="1" t="s">
        <v>2162</v>
      </c>
      <c r="G1759" t="s">
        <v>2163</v>
      </c>
      <c r="H1759" t="e">
        <f>VLOOKUP(F1759,#REF!,2,FALSE)</f>
        <v>#REF!</v>
      </c>
      <c r="I1759" t="s">
        <v>317</v>
      </c>
      <c r="J1759" s="4">
        <v>43833</v>
      </c>
      <c r="K1759" s="4">
        <v>44164</v>
      </c>
      <c r="L1759" s="3">
        <f>IF(K1759&lt;&gt;0,K1759-J1759,"")</f>
        <v>331</v>
      </c>
      <c r="M1759" s="4">
        <v>44134</v>
      </c>
      <c r="N1759">
        <f>M1759-J1759</f>
        <v>301</v>
      </c>
      <c r="O1759">
        <v>0</v>
      </c>
      <c r="P1759" t="e">
        <f>VLOOKUP(F1759,#REF!,3,FALSE)</f>
        <v>#REF!</v>
      </c>
      <c r="Q1759">
        <f>IF(OR(ISNUMBER(SEARCH("高等数学",E1759)),ISNUMBER(SEARCH("数学分析",E1759)),ISNUMBER(SEARCH("微积分",E1759))),1,IF(OR(ISNUMBER(SEARCH("概率",E1759)),ISNUMBER(SEARCH("数理统计",E1759)),ISNUMBER(SEARCH("统计",E1759))),2,IF(ISNUMBER(SEARCH("代数",E1759)),3,IF(OR(ISNUMBER(SEARCH("运筹",E1759)),ISNUMBER(SEARCH("优化",E1759))),4,0))))</f>
        <v>0</v>
      </c>
      <c r="R1759" t="str">
        <f>IF(AND(Q1759&gt;0,O1759=1),Q1759&amp;"-"&amp;E1759,"")</f>
        <v/>
      </c>
      <c r="S1759" t="s">
        <v>43</v>
      </c>
      <c r="U1759">
        <v>1</v>
      </c>
      <c r="V1759" t="s">
        <v>28</v>
      </c>
      <c r="W1759">
        <v>13</v>
      </c>
      <c r="X1759">
        <v>0</v>
      </c>
      <c r="Y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e">
        <f>VLOOKUP(A1759,#REF!,4,FALSE)</f>
        <v>#REF!</v>
      </c>
      <c r="AW1759" t="e">
        <f>VLOOKUP(A1759,#REF!,5,FALSE)</f>
        <v>#REF!</v>
      </c>
      <c r="AX1759">
        <f>SUMIF(量化书目统计!A:A,H1759,量化书目统计!G:G)</f>
        <v>0</v>
      </c>
    </row>
    <row r="1760" spans="1:50" x14ac:dyDescent="0.3">
      <c r="A1760" t="s">
        <v>2164</v>
      </c>
      <c r="B1760" t="s">
        <v>855</v>
      </c>
      <c r="C1760" t="s">
        <v>117</v>
      </c>
      <c r="D1760">
        <v>4</v>
      </c>
      <c r="E1760" t="s">
        <v>1089</v>
      </c>
      <c r="F1760" s="1" t="s">
        <v>2165</v>
      </c>
      <c r="G1760" t="s">
        <v>2166</v>
      </c>
      <c r="H1760" t="e">
        <f>VLOOKUP(F1760,#REF!,2,FALSE)</f>
        <v>#REF!</v>
      </c>
      <c r="I1760" t="s">
        <v>59</v>
      </c>
      <c r="J1760" s="4">
        <v>44098</v>
      </c>
      <c r="K1760" s="4">
        <v>44098</v>
      </c>
      <c r="L1760" s="3">
        <f>IF(K1760&lt;&gt;0,K1760-J1760,"")</f>
        <v>0</v>
      </c>
      <c r="M1760" s="4">
        <v>44158</v>
      </c>
      <c r="N1760">
        <f>M1760-J1760</f>
        <v>60</v>
      </c>
      <c r="O1760">
        <v>0</v>
      </c>
      <c r="P1760" t="e">
        <f>VLOOKUP(F1760,#REF!,3,FALSE)</f>
        <v>#REF!</v>
      </c>
      <c r="Q1760">
        <f>IF(OR(ISNUMBER(SEARCH("高等数学",E1760)),ISNUMBER(SEARCH("数学分析",E1760)),ISNUMBER(SEARCH("微积分",E1760))),1,IF(OR(ISNUMBER(SEARCH("概率",E1760)),ISNUMBER(SEARCH("数理统计",E1760)),ISNUMBER(SEARCH("统计",E1760))),2,IF(ISNUMBER(SEARCH("代数",E1760)),3,IF(OR(ISNUMBER(SEARCH("运筹",E1760)),ISNUMBER(SEARCH("优化",E1760))),4,0))))</f>
        <v>3</v>
      </c>
      <c r="R1760" t="str">
        <f>IF(AND(Q1760&gt;0,O1760=1),Q1760&amp;"-"&amp;E1760,"")</f>
        <v/>
      </c>
      <c r="S1760" t="s">
        <v>28</v>
      </c>
      <c r="T1760">
        <v>3</v>
      </c>
      <c r="U1760">
        <v>1</v>
      </c>
      <c r="V1760" t="s">
        <v>28</v>
      </c>
      <c r="W1760">
        <v>3</v>
      </c>
      <c r="X1760">
        <v>3</v>
      </c>
      <c r="Y1760">
        <v>11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e">
        <f>VLOOKUP(A1760,#REF!,4,FALSE)</f>
        <v>#REF!</v>
      </c>
      <c r="AW1760" t="e">
        <f>VLOOKUP(A1760,#REF!,5,FALSE)</f>
        <v>#REF!</v>
      </c>
      <c r="AX1760">
        <f>SUMIF(量化书目统计!A:A,H1760,量化书目统计!G:G)</f>
        <v>0</v>
      </c>
    </row>
    <row r="1761" spans="1:50" x14ac:dyDescent="0.3">
      <c r="A1761" t="s">
        <v>2167</v>
      </c>
      <c r="B1761" t="s">
        <v>855</v>
      </c>
      <c r="C1761" t="s">
        <v>117</v>
      </c>
      <c r="D1761">
        <v>4</v>
      </c>
      <c r="E1761" t="s">
        <v>2168</v>
      </c>
      <c r="F1761" s="1" t="s">
        <v>2169</v>
      </c>
      <c r="G1761" t="s">
        <v>2170</v>
      </c>
      <c r="H1761" t="e">
        <f>VLOOKUP(F1761,#REF!,2,FALSE)</f>
        <v>#REF!</v>
      </c>
      <c r="I1761" t="s">
        <v>175</v>
      </c>
      <c r="J1761" s="4">
        <v>44608</v>
      </c>
      <c r="K1761" s="4">
        <v>44830</v>
      </c>
      <c r="L1761" s="3">
        <f>IF(K1761&lt;&gt;0,K1761-J1761,"")</f>
        <v>222</v>
      </c>
      <c r="M1761" s="4">
        <v>44815</v>
      </c>
      <c r="N1761">
        <f>M1761-J1761</f>
        <v>207</v>
      </c>
      <c r="O1761">
        <v>0</v>
      </c>
      <c r="P1761" t="e">
        <f>VLOOKUP(F1761,#REF!,3,FALSE)</f>
        <v>#REF!</v>
      </c>
      <c r="Q1761">
        <f>IF(OR(ISNUMBER(SEARCH("高等数学",E1761)),ISNUMBER(SEARCH("数学分析",E1761)),ISNUMBER(SEARCH("微积分",E1761))),1,IF(OR(ISNUMBER(SEARCH("概率",E1761)),ISNUMBER(SEARCH("数理统计",E1761)),ISNUMBER(SEARCH("统计",E1761))),2,IF(ISNUMBER(SEARCH("代数",E1761)),3,IF(OR(ISNUMBER(SEARCH("运筹",E1761)),ISNUMBER(SEARCH("优化",E1761))),4,0))))</f>
        <v>0</v>
      </c>
      <c r="R1761" t="str">
        <f>IF(AND(Q1761&gt;0,O1761=1),Q1761&amp;"-"&amp;E1761,"")</f>
        <v/>
      </c>
      <c r="S1761" t="s">
        <v>99</v>
      </c>
      <c r="T1761">
        <v>1</v>
      </c>
      <c r="U1761">
        <v>1</v>
      </c>
      <c r="V1761" t="s">
        <v>43</v>
      </c>
      <c r="X1761">
        <v>61</v>
      </c>
      <c r="Y1761">
        <v>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e">
        <f>VLOOKUP(A1761,#REF!,4,FALSE)</f>
        <v>#REF!</v>
      </c>
      <c r="AW1761" t="e">
        <f>VLOOKUP(A1761,#REF!,5,FALSE)</f>
        <v>#REF!</v>
      </c>
      <c r="AX1761">
        <f>SUMIF(量化书目统计!A:A,H1761,量化书目统计!G:G)</f>
        <v>0</v>
      </c>
    </row>
    <row r="1762" spans="1:50" x14ac:dyDescent="0.3">
      <c r="A1762" t="s">
        <v>2171</v>
      </c>
      <c r="B1762" t="s">
        <v>855</v>
      </c>
      <c r="C1762" t="s">
        <v>117</v>
      </c>
      <c r="D1762">
        <v>4</v>
      </c>
      <c r="E1762" t="s">
        <v>1256</v>
      </c>
      <c r="F1762" s="1" t="s">
        <v>1772</v>
      </c>
      <c r="G1762" t="s">
        <v>1773</v>
      </c>
      <c r="H1762" t="e">
        <f>VLOOKUP(F1762,#REF!,2,FALSE)</f>
        <v>#REF!</v>
      </c>
      <c r="I1762" t="s">
        <v>49</v>
      </c>
      <c r="J1762" s="4">
        <v>43839</v>
      </c>
      <c r="K1762" s="4">
        <v>44099</v>
      </c>
      <c r="L1762" s="3">
        <f>IF(K1762&lt;&gt;0,K1762-J1762,"")</f>
        <v>260</v>
      </c>
      <c r="M1762" s="4">
        <v>44104</v>
      </c>
      <c r="N1762">
        <f>M1762-J1762</f>
        <v>265</v>
      </c>
      <c r="O1762">
        <v>0</v>
      </c>
      <c r="P1762" t="e">
        <f>VLOOKUP(F1762,#REF!,3,FALSE)</f>
        <v>#REF!</v>
      </c>
      <c r="Q1762">
        <f>IF(OR(ISNUMBER(SEARCH("高等数学",E1762)),ISNUMBER(SEARCH("数学分析",E1762)),ISNUMBER(SEARCH("微积分",E1762))),1,IF(OR(ISNUMBER(SEARCH("概率",E1762)),ISNUMBER(SEARCH("数理统计",E1762)),ISNUMBER(SEARCH("统计",E1762))),2,IF(ISNUMBER(SEARCH("代数",E1762)),3,IF(OR(ISNUMBER(SEARCH("运筹",E1762)),ISNUMBER(SEARCH("优化",E1762))),4,0))))</f>
        <v>0</v>
      </c>
      <c r="R1762" t="str">
        <f>IF(AND(Q1762&gt;0,O1762=1),Q1762&amp;"-"&amp;E1762,"")</f>
        <v/>
      </c>
      <c r="S1762" t="s">
        <v>43</v>
      </c>
      <c r="U1762">
        <v>1</v>
      </c>
      <c r="V1762" t="s">
        <v>28</v>
      </c>
      <c r="W1762">
        <v>3</v>
      </c>
      <c r="X1762">
        <v>0</v>
      </c>
      <c r="Y1762">
        <v>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e">
        <f>VLOOKUP(A1762,#REF!,4,FALSE)</f>
        <v>#REF!</v>
      </c>
      <c r="AW1762" t="e">
        <f>VLOOKUP(A1762,#REF!,5,FALSE)</f>
        <v>#REF!</v>
      </c>
      <c r="AX1762">
        <f>SUMIF(量化书目统计!A:A,H1762,量化书目统计!G:G)</f>
        <v>0</v>
      </c>
    </row>
    <row r="1763" spans="1:50" x14ac:dyDescent="0.3">
      <c r="A1763" t="s">
        <v>355</v>
      </c>
      <c r="B1763" t="s">
        <v>22</v>
      </c>
      <c r="C1763" t="s">
        <v>356</v>
      </c>
      <c r="D1763">
        <v>10</v>
      </c>
      <c r="E1763" t="s">
        <v>122</v>
      </c>
      <c r="F1763" s="1" t="s">
        <v>127</v>
      </c>
      <c r="G1763" t="s">
        <v>128</v>
      </c>
      <c r="H1763" t="e">
        <f>VLOOKUP(F1763,#REF!,2,FALSE)</f>
        <v>#REF!</v>
      </c>
      <c r="I1763" t="s">
        <v>32</v>
      </c>
      <c r="J1763" s="4">
        <v>44371</v>
      </c>
      <c r="K1763" s="4">
        <v>44504</v>
      </c>
      <c r="L1763" s="3">
        <f>IF(K1763&lt;&gt;0,K1763-J1763,"")</f>
        <v>133</v>
      </c>
      <c r="M1763" s="4">
        <v>44508</v>
      </c>
      <c r="N1763">
        <f>M1763-J1763</f>
        <v>137</v>
      </c>
      <c r="O1763">
        <v>0</v>
      </c>
      <c r="P1763" t="e">
        <f>VLOOKUP(F1763,#REF!,3,FALSE)</f>
        <v>#REF!</v>
      </c>
      <c r="Q1763">
        <f>IF(OR(ISNUMBER(SEARCH("高等数学",E1763)),ISNUMBER(SEARCH("数学分析",E1763)),ISNUMBER(SEARCH("微积分",E1763))),1,IF(OR(ISNUMBER(SEARCH("概率",E1763)),ISNUMBER(SEARCH("数理统计",E1763)),ISNUMBER(SEARCH("统计",E1763))),2,IF(ISNUMBER(SEARCH("代数",E1763)),3,IF(OR(ISNUMBER(SEARCH("运筹",E1763)),ISNUMBER(SEARCH("优化",E1763))),4,0))))</f>
        <v>0</v>
      </c>
      <c r="R1763" t="str">
        <f>IF(AND(Q1763&gt;0,O1763=1),Q1763&amp;"-"&amp;E1763,"")</f>
        <v/>
      </c>
      <c r="S1763" t="s">
        <v>80</v>
      </c>
      <c r="T1763">
        <v>17</v>
      </c>
      <c r="U1763">
        <v>3</v>
      </c>
      <c r="V1763" t="s">
        <v>38</v>
      </c>
      <c r="W1763">
        <v>9</v>
      </c>
      <c r="X1763">
        <v>37</v>
      </c>
      <c r="Y1763">
        <v>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e">
        <f>VLOOKUP(A1763,#REF!,4,FALSE)</f>
        <v>#REF!</v>
      </c>
      <c r="AW1763" t="e">
        <f>VLOOKUP(A1763,#REF!,5,FALSE)</f>
        <v>#REF!</v>
      </c>
      <c r="AX1763">
        <f>SUMIF(量化书目统计!A:A,H1763,量化书目统计!G:G)</f>
        <v>0</v>
      </c>
    </row>
    <row r="1764" spans="1:50" x14ac:dyDescent="0.3">
      <c r="A1764" t="s">
        <v>2172</v>
      </c>
      <c r="B1764" t="s">
        <v>855</v>
      </c>
      <c r="C1764" t="s">
        <v>117</v>
      </c>
      <c r="D1764">
        <v>4</v>
      </c>
      <c r="E1764" t="s">
        <v>2173</v>
      </c>
      <c r="F1764" s="1" t="s">
        <v>2174</v>
      </c>
      <c r="G1764" t="s">
        <v>2175</v>
      </c>
      <c r="H1764" t="e">
        <f>VLOOKUP(F1764,#REF!,2,FALSE)</f>
        <v>#REF!</v>
      </c>
      <c r="I1764" t="s">
        <v>42</v>
      </c>
      <c r="J1764" s="4">
        <v>43849</v>
      </c>
      <c r="K1764" s="4">
        <v>44094</v>
      </c>
      <c r="L1764" s="3">
        <f>IF(K1764&lt;&gt;0,K1764-J1764,"")</f>
        <v>245</v>
      </c>
      <c r="M1764" s="4">
        <v>44104</v>
      </c>
      <c r="N1764">
        <f>M1764-J1764</f>
        <v>255</v>
      </c>
      <c r="O1764">
        <v>0</v>
      </c>
      <c r="P1764" t="e">
        <f>VLOOKUP(F1764,#REF!,3,FALSE)</f>
        <v>#REF!</v>
      </c>
      <c r="Q1764">
        <f>IF(OR(ISNUMBER(SEARCH("高等数学",E1764)),ISNUMBER(SEARCH("数学分析",E1764)),ISNUMBER(SEARCH("微积分",E1764))),1,IF(OR(ISNUMBER(SEARCH("概率",E1764)),ISNUMBER(SEARCH("数理统计",E1764)),ISNUMBER(SEARCH("统计",E1764))),2,IF(ISNUMBER(SEARCH("代数",E1764)),3,IF(OR(ISNUMBER(SEARCH("运筹",E1764)),ISNUMBER(SEARCH("优化",E1764))),4,0))))</f>
        <v>0</v>
      </c>
      <c r="R1764" t="str">
        <f>IF(AND(Q1764&gt;0,O1764=1),Q1764&amp;"-"&amp;E1764,"")</f>
        <v/>
      </c>
      <c r="S1764" t="s">
        <v>43</v>
      </c>
      <c r="U1764">
        <v>1</v>
      </c>
      <c r="V1764" t="s">
        <v>28</v>
      </c>
      <c r="W1764">
        <v>3</v>
      </c>
      <c r="X1764">
        <v>0</v>
      </c>
      <c r="Y1764">
        <v>11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e">
        <f>VLOOKUP(A1764,#REF!,4,FALSE)</f>
        <v>#REF!</v>
      </c>
      <c r="AW1764" t="e">
        <f>VLOOKUP(A1764,#REF!,5,FALSE)</f>
        <v>#REF!</v>
      </c>
      <c r="AX1764">
        <f>SUMIF(量化书目统计!A:A,H1764,量化书目统计!G:G)</f>
        <v>0</v>
      </c>
    </row>
    <row r="1765" spans="1:50" x14ac:dyDescent="0.3">
      <c r="A1765" t="s">
        <v>2176</v>
      </c>
      <c r="B1765" t="s">
        <v>855</v>
      </c>
      <c r="C1765" t="s">
        <v>117</v>
      </c>
      <c r="D1765">
        <v>4</v>
      </c>
      <c r="E1765" t="s">
        <v>1256</v>
      </c>
      <c r="F1765" s="1" t="s">
        <v>1772</v>
      </c>
      <c r="G1765" t="s">
        <v>1773</v>
      </c>
      <c r="H1765" t="e">
        <f>VLOOKUP(F1765,#REF!,2,FALSE)</f>
        <v>#REF!</v>
      </c>
      <c r="I1765" t="s">
        <v>49</v>
      </c>
      <c r="J1765" s="4">
        <v>44151</v>
      </c>
      <c r="K1765" s="4">
        <v>44183</v>
      </c>
      <c r="L1765" s="3">
        <f>IF(K1765&lt;&gt;0,K1765-J1765,"")</f>
        <v>32</v>
      </c>
      <c r="M1765" s="4">
        <v>44181</v>
      </c>
      <c r="N1765">
        <f>M1765-J1765</f>
        <v>30</v>
      </c>
      <c r="O1765">
        <v>0</v>
      </c>
      <c r="P1765" t="e">
        <f>VLOOKUP(F1765,#REF!,3,FALSE)</f>
        <v>#REF!</v>
      </c>
      <c r="Q1765">
        <f>IF(OR(ISNUMBER(SEARCH("高等数学",E1765)),ISNUMBER(SEARCH("数学分析",E1765)),ISNUMBER(SEARCH("微积分",E1765))),1,IF(OR(ISNUMBER(SEARCH("概率",E1765)),ISNUMBER(SEARCH("数理统计",E1765)),ISNUMBER(SEARCH("统计",E1765))),2,IF(ISNUMBER(SEARCH("代数",E1765)),3,IF(OR(ISNUMBER(SEARCH("运筹",E1765)),ISNUMBER(SEARCH("优化",E1765))),4,0))))</f>
        <v>0</v>
      </c>
      <c r="R1765" t="str">
        <f>IF(AND(Q1765&gt;0,O1765=1),Q1765&amp;"-"&amp;E1765,"")</f>
        <v/>
      </c>
      <c r="S1765" t="s">
        <v>28</v>
      </c>
      <c r="T1765">
        <v>11</v>
      </c>
      <c r="U1765">
        <v>1</v>
      </c>
      <c r="V1765" t="s">
        <v>28</v>
      </c>
      <c r="W1765">
        <v>15</v>
      </c>
      <c r="X1765">
        <v>11</v>
      </c>
      <c r="Y1765">
        <v>11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e">
        <f>VLOOKUP(A1765,#REF!,4,FALSE)</f>
        <v>#REF!</v>
      </c>
      <c r="AW1765" t="e">
        <f>VLOOKUP(A1765,#REF!,5,FALSE)</f>
        <v>#REF!</v>
      </c>
      <c r="AX1765">
        <f>SUMIF(量化书目统计!A:A,H1765,量化书目统计!G:G)</f>
        <v>0</v>
      </c>
    </row>
    <row r="1766" spans="1:50" x14ac:dyDescent="0.3">
      <c r="A1766" t="s">
        <v>2177</v>
      </c>
      <c r="B1766" t="s">
        <v>855</v>
      </c>
      <c r="C1766" t="s">
        <v>117</v>
      </c>
      <c r="D1766">
        <v>4</v>
      </c>
      <c r="E1766" t="s">
        <v>2178</v>
      </c>
      <c r="F1766" s="1" t="s">
        <v>2179</v>
      </c>
      <c r="G1766" t="s">
        <v>2180</v>
      </c>
      <c r="H1766" t="e">
        <f>VLOOKUP(F1766,#REF!,2,FALSE)</f>
        <v>#REF!</v>
      </c>
      <c r="I1766" t="s">
        <v>49</v>
      </c>
      <c r="J1766" s="4">
        <v>44631</v>
      </c>
      <c r="K1766" s="4">
        <v>44750</v>
      </c>
      <c r="L1766" s="3">
        <f>IF(K1766&lt;&gt;0,K1766-J1766,"")</f>
        <v>119</v>
      </c>
      <c r="M1766" s="4">
        <v>44815</v>
      </c>
      <c r="N1766">
        <f>M1766-J1766</f>
        <v>184</v>
      </c>
      <c r="O1766">
        <v>0</v>
      </c>
      <c r="P1766" t="e">
        <f>VLOOKUP(F1766,#REF!,3,FALSE)</f>
        <v>#REF!</v>
      </c>
      <c r="Q1766">
        <f>IF(OR(ISNUMBER(SEARCH("高等数学",E1766)),ISNUMBER(SEARCH("数学分析",E1766)),ISNUMBER(SEARCH("微积分",E1766))),1,IF(OR(ISNUMBER(SEARCH("概率",E1766)),ISNUMBER(SEARCH("数理统计",E1766)),ISNUMBER(SEARCH("统计",E1766))),2,IF(ISNUMBER(SEARCH("代数",E1766)),3,IF(OR(ISNUMBER(SEARCH("运筹",E1766)),ISNUMBER(SEARCH("优化",E1766))),4,0))))</f>
        <v>0</v>
      </c>
      <c r="R1766" t="str">
        <f>IF(AND(Q1766&gt;0,O1766=1),Q1766&amp;"-"&amp;E1766,"")</f>
        <v/>
      </c>
      <c r="S1766" t="s">
        <v>99</v>
      </c>
      <c r="T1766">
        <v>4</v>
      </c>
      <c r="U1766">
        <v>1</v>
      </c>
      <c r="V1766" t="s">
        <v>43</v>
      </c>
      <c r="X1766">
        <v>64</v>
      </c>
      <c r="Y1766">
        <v>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e">
        <f>VLOOKUP(A1766,#REF!,4,FALSE)</f>
        <v>#REF!</v>
      </c>
      <c r="AW1766" t="e">
        <f>VLOOKUP(A1766,#REF!,5,FALSE)</f>
        <v>#REF!</v>
      </c>
      <c r="AX1766">
        <f>SUMIF(量化书目统计!A:A,H1766,量化书目统计!G:G)</f>
        <v>0</v>
      </c>
    </row>
    <row r="1767" spans="1:50" x14ac:dyDescent="0.3">
      <c r="A1767" t="s">
        <v>2181</v>
      </c>
      <c r="B1767" t="s">
        <v>855</v>
      </c>
      <c r="C1767" t="s">
        <v>117</v>
      </c>
      <c r="D1767">
        <v>4</v>
      </c>
      <c r="E1767" t="s">
        <v>1028</v>
      </c>
      <c r="F1767" s="1" t="s">
        <v>1029</v>
      </c>
      <c r="G1767" t="s">
        <v>1030</v>
      </c>
      <c r="H1767" t="e">
        <f>VLOOKUP(F1767,#REF!,2,FALSE)</f>
        <v>#REF!</v>
      </c>
      <c r="I1767" t="s">
        <v>49</v>
      </c>
      <c r="J1767" s="4">
        <v>44093</v>
      </c>
      <c r="K1767" s="4">
        <v>44159</v>
      </c>
      <c r="L1767" s="3">
        <f>IF(K1767&lt;&gt;0,K1767-J1767,"")</f>
        <v>66</v>
      </c>
      <c r="M1767" s="4">
        <v>44153</v>
      </c>
      <c r="N1767">
        <f>M1767-J1767</f>
        <v>60</v>
      </c>
      <c r="O1767">
        <v>0</v>
      </c>
      <c r="P1767" t="e">
        <f>VLOOKUP(F1767,#REF!,3,FALSE)</f>
        <v>#REF!</v>
      </c>
      <c r="Q1767">
        <f>IF(OR(ISNUMBER(SEARCH("高等数学",E1767)),ISNUMBER(SEARCH("数学分析",E1767)),ISNUMBER(SEARCH("微积分",E1767))),1,IF(OR(ISNUMBER(SEARCH("概率",E1767)),ISNUMBER(SEARCH("数理统计",E1767)),ISNUMBER(SEARCH("统计",E1767))),2,IF(ISNUMBER(SEARCH("代数",E1767)),3,IF(OR(ISNUMBER(SEARCH("运筹",E1767)),ISNUMBER(SEARCH("优化",E1767))),4,0))))</f>
        <v>0</v>
      </c>
      <c r="R1767" t="str">
        <f>IF(AND(Q1767&gt;0,O1767=1),Q1767&amp;"-"&amp;E1767,"")</f>
        <v/>
      </c>
      <c r="S1767" t="s">
        <v>28</v>
      </c>
      <c r="T1767">
        <v>2</v>
      </c>
      <c r="U1767">
        <v>1</v>
      </c>
      <c r="V1767" t="s">
        <v>28</v>
      </c>
      <c r="W1767">
        <v>12</v>
      </c>
      <c r="X1767">
        <v>2</v>
      </c>
      <c r="Y1767">
        <v>21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 t="e">
        <f>VLOOKUP(A1767,#REF!,4,FALSE)</f>
        <v>#REF!</v>
      </c>
      <c r="AW1767" t="e">
        <f>VLOOKUP(A1767,#REF!,5,FALSE)</f>
        <v>#REF!</v>
      </c>
      <c r="AX1767">
        <f>SUMIF(量化书目统计!A:A,H1767,量化书目统计!G:G)</f>
        <v>0</v>
      </c>
    </row>
    <row r="1768" spans="1:50" x14ac:dyDescent="0.3">
      <c r="A1768" t="s">
        <v>2182</v>
      </c>
      <c r="B1768" t="s">
        <v>855</v>
      </c>
      <c r="C1768" t="s">
        <v>91</v>
      </c>
      <c r="D1768">
        <v>4</v>
      </c>
      <c r="E1768" t="s">
        <v>2183</v>
      </c>
      <c r="F1768" s="1" t="s">
        <v>2184</v>
      </c>
      <c r="G1768" t="s">
        <v>2185</v>
      </c>
      <c r="H1768" t="e">
        <f>VLOOKUP(F1768,#REF!,2,FALSE)</f>
        <v>#REF!</v>
      </c>
      <c r="I1768" t="s">
        <v>49</v>
      </c>
      <c r="J1768" s="4">
        <v>44202</v>
      </c>
      <c r="K1768" s="4">
        <v>44322</v>
      </c>
      <c r="L1768" s="3">
        <f>IF(K1768&lt;&gt;0,K1768-J1768,"")</f>
        <v>120</v>
      </c>
      <c r="M1768" s="4">
        <v>44322</v>
      </c>
      <c r="N1768">
        <f>M1768-J1768</f>
        <v>120</v>
      </c>
      <c r="O1768">
        <v>0</v>
      </c>
      <c r="P1768" t="e">
        <f>VLOOKUP(F1768,#REF!,3,FALSE)</f>
        <v>#REF!</v>
      </c>
      <c r="Q1768">
        <f>IF(OR(ISNUMBER(SEARCH("高等数学",E1768)),ISNUMBER(SEARCH("数学分析",E1768)),ISNUMBER(SEARCH("微积分",E1768))),1,IF(OR(ISNUMBER(SEARCH("概率",E1768)),ISNUMBER(SEARCH("数理统计",E1768)),ISNUMBER(SEARCH("统计",E1768))),2,IF(ISNUMBER(SEARCH("代数",E1768)),3,IF(OR(ISNUMBER(SEARCH("运筹",E1768)),ISNUMBER(SEARCH("优化",E1768))),4,0))))</f>
        <v>0</v>
      </c>
      <c r="R1768" t="str">
        <f>IF(AND(Q1768&gt;0,O1768=1),Q1768&amp;"-"&amp;E1768,"")</f>
        <v/>
      </c>
      <c r="S1768" t="s">
        <v>28</v>
      </c>
      <c r="T1768">
        <v>18</v>
      </c>
      <c r="U1768">
        <v>1</v>
      </c>
      <c r="V1768" t="s">
        <v>80</v>
      </c>
      <c r="W1768">
        <v>10</v>
      </c>
      <c r="X1768">
        <v>18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e">
        <f>VLOOKUP(A1768,#REF!,4,FALSE)</f>
        <v>#REF!</v>
      </c>
      <c r="AW1768" t="e">
        <f>VLOOKUP(A1768,#REF!,5,FALSE)</f>
        <v>#REF!</v>
      </c>
      <c r="AX1768">
        <f>SUMIF(量化书目统计!A:A,H1768,量化书目统计!G:G)</f>
        <v>0</v>
      </c>
    </row>
    <row r="1769" spans="1:50" x14ac:dyDescent="0.3">
      <c r="A1769" t="s">
        <v>2186</v>
      </c>
      <c r="B1769" t="s">
        <v>855</v>
      </c>
      <c r="C1769" t="s">
        <v>106</v>
      </c>
      <c r="D1769">
        <v>4</v>
      </c>
      <c r="E1769" t="s">
        <v>2187</v>
      </c>
      <c r="F1769" s="1" t="s">
        <v>2188</v>
      </c>
      <c r="G1769" t="s">
        <v>2189</v>
      </c>
      <c r="H1769" t="e">
        <f>VLOOKUP(F1769,#REF!,2,FALSE)</f>
        <v>#REF!</v>
      </c>
      <c r="I1769" t="s">
        <v>65</v>
      </c>
      <c r="J1769" s="4">
        <v>44305</v>
      </c>
      <c r="K1769" s="4">
        <v>44444</v>
      </c>
      <c r="L1769" s="3">
        <f>IF(K1769&lt;&gt;0,K1769-J1769,"")</f>
        <v>139</v>
      </c>
      <c r="M1769" s="4">
        <v>44446</v>
      </c>
      <c r="N1769">
        <f>M1769-J1769</f>
        <v>141</v>
      </c>
      <c r="O1769">
        <v>0</v>
      </c>
      <c r="P1769" t="e">
        <f>VLOOKUP(F1769,#REF!,3,FALSE)</f>
        <v>#REF!</v>
      </c>
      <c r="Q1769">
        <f>IF(OR(ISNUMBER(SEARCH("高等数学",E1769)),ISNUMBER(SEARCH("数学分析",E1769)),ISNUMBER(SEARCH("微积分",E1769))),1,IF(OR(ISNUMBER(SEARCH("概率",E1769)),ISNUMBER(SEARCH("数理统计",E1769)),ISNUMBER(SEARCH("统计",E1769))),2,IF(ISNUMBER(SEARCH("代数",E1769)),3,IF(OR(ISNUMBER(SEARCH("运筹",E1769)),ISNUMBER(SEARCH("优化",E1769))),4,0))))</f>
        <v>0</v>
      </c>
      <c r="R1769" t="str">
        <f>IF(AND(Q1769&gt;0,O1769=1),Q1769&amp;"-"&amp;E1769,"")</f>
        <v/>
      </c>
      <c r="S1769" t="s">
        <v>80</v>
      </c>
      <c r="T1769">
        <v>8</v>
      </c>
      <c r="U1769">
        <v>2</v>
      </c>
      <c r="V1769" t="s">
        <v>38</v>
      </c>
      <c r="W1769">
        <v>1</v>
      </c>
      <c r="X1769">
        <v>28</v>
      </c>
      <c r="Y1769">
        <v>21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 t="e">
        <f>VLOOKUP(A1769,#REF!,4,FALSE)</f>
        <v>#REF!</v>
      </c>
      <c r="AW1769" t="e">
        <f>VLOOKUP(A1769,#REF!,5,FALSE)</f>
        <v>#REF!</v>
      </c>
      <c r="AX1769">
        <f>SUMIF(量化书目统计!A:A,H1769,量化书目统计!G:G)</f>
        <v>0</v>
      </c>
    </row>
    <row r="1770" spans="1:50" x14ac:dyDescent="0.3">
      <c r="A1770" t="s">
        <v>2190</v>
      </c>
      <c r="B1770" t="s">
        <v>855</v>
      </c>
      <c r="C1770" t="s">
        <v>106</v>
      </c>
      <c r="D1770">
        <v>4</v>
      </c>
      <c r="E1770" t="s">
        <v>628</v>
      </c>
      <c r="F1770" s="1" t="s">
        <v>1289</v>
      </c>
      <c r="G1770" t="s">
        <v>1290</v>
      </c>
      <c r="H1770" t="e">
        <f>VLOOKUP(F1770,#REF!,2,FALSE)</f>
        <v>#REF!</v>
      </c>
      <c r="I1770" t="s">
        <v>317</v>
      </c>
      <c r="J1770" s="4">
        <v>44650</v>
      </c>
      <c r="K1770" s="4">
        <v>44725</v>
      </c>
      <c r="L1770" s="3">
        <f>IF(K1770&lt;&gt;0,K1770-J1770,"")</f>
        <v>75</v>
      </c>
      <c r="M1770" s="4">
        <v>44815</v>
      </c>
      <c r="N1770">
        <f>M1770-J1770</f>
        <v>165</v>
      </c>
      <c r="O1770">
        <v>0</v>
      </c>
      <c r="P1770" t="e">
        <f>VLOOKUP(F1770,#REF!,3,FALSE)</f>
        <v>#REF!</v>
      </c>
      <c r="Q1770">
        <f>IF(OR(ISNUMBER(SEARCH("高等数学",E1770)),ISNUMBER(SEARCH("数学分析",E1770)),ISNUMBER(SEARCH("微积分",E1770))),1,IF(OR(ISNUMBER(SEARCH("概率",E1770)),ISNUMBER(SEARCH("数理统计",E1770)),ISNUMBER(SEARCH("统计",E1770))),2,IF(ISNUMBER(SEARCH("代数",E1770)),3,IF(OR(ISNUMBER(SEARCH("运筹",E1770)),ISNUMBER(SEARCH("优化",E1770))),4,0))))</f>
        <v>0</v>
      </c>
      <c r="R1770" t="str">
        <f>IF(AND(Q1770&gt;0,O1770=1),Q1770&amp;"-"&amp;E1770,"")</f>
        <v/>
      </c>
      <c r="S1770" t="s">
        <v>99</v>
      </c>
      <c r="T1770">
        <v>7</v>
      </c>
      <c r="U1770">
        <v>1</v>
      </c>
      <c r="V1770" t="s">
        <v>99</v>
      </c>
      <c r="W1770">
        <v>18</v>
      </c>
      <c r="X1770">
        <v>67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e">
        <f>VLOOKUP(A1770,#REF!,4,FALSE)</f>
        <v>#REF!</v>
      </c>
      <c r="AW1770" t="e">
        <f>VLOOKUP(A1770,#REF!,5,FALSE)</f>
        <v>#REF!</v>
      </c>
      <c r="AX1770">
        <f>SUMIF(量化书目统计!A:A,H1770,量化书目统计!G:G)</f>
        <v>0</v>
      </c>
    </row>
    <row r="1771" spans="1:50" x14ac:dyDescent="0.3">
      <c r="A1771" t="s">
        <v>2191</v>
      </c>
      <c r="B1771" t="s">
        <v>855</v>
      </c>
      <c r="C1771" t="s">
        <v>106</v>
      </c>
      <c r="D1771">
        <v>4</v>
      </c>
      <c r="E1771" t="s">
        <v>1839</v>
      </c>
      <c r="F1771" s="1" t="s">
        <v>1840</v>
      </c>
      <c r="G1771" t="s">
        <v>1841</v>
      </c>
      <c r="H1771" t="e">
        <f>VLOOKUP(F1771,#REF!,2,FALSE)</f>
        <v>#REF!</v>
      </c>
      <c r="I1771" t="s">
        <v>59</v>
      </c>
      <c r="J1771" s="4">
        <v>44091</v>
      </c>
      <c r="K1771" s="4">
        <v>44138</v>
      </c>
      <c r="L1771" s="3">
        <f>IF(K1771&lt;&gt;0,K1771-J1771,"")</f>
        <v>47</v>
      </c>
      <c r="M1771" s="4">
        <v>44151</v>
      </c>
      <c r="N1771">
        <f>M1771-J1771</f>
        <v>60</v>
      </c>
      <c r="O1771">
        <v>0</v>
      </c>
      <c r="P1771" t="e">
        <f>VLOOKUP(F1771,#REF!,3,FALSE)</f>
        <v>#REF!</v>
      </c>
      <c r="Q1771">
        <f>IF(OR(ISNUMBER(SEARCH("高等数学",E1771)),ISNUMBER(SEARCH("数学分析",E1771)),ISNUMBER(SEARCH("微积分",E1771))),1,IF(OR(ISNUMBER(SEARCH("概率",E1771)),ISNUMBER(SEARCH("数理统计",E1771)),ISNUMBER(SEARCH("统计",E1771))),2,IF(ISNUMBER(SEARCH("代数",E1771)),3,IF(OR(ISNUMBER(SEARCH("运筹",E1771)),ISNUMBER(SEARCH("优化",E1771))),4,0))))</f>
        <v>0</v>
      </c>
      <c r="R1771" t="str">
        <f>IF(AND(Q1771&gt;0,O1771=1),Q1771&amp;"-"&amp;E1771,"")</f>
        <v/>
      </c>
      <c r="S1771" t="s">
        <v>28</v>
      </c>
      <c r="T1771">
        <v>2</v>
      </c>
      <c r="U1771">
        <v>1</v>
      </c>
      <c r="V1771" t="s">
        <v>28</v>
      </c>
      <c r="W1771">
        <v>9</v>
      </c>
      <c r="X1771">
        <v>2</v>
      </c>
      <c r="Y1771">
        <v>11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e">
        <f>VLOOKUP(A1771,#REF!,4,FALSE)</f>
        <v>#REF!</v>
      </c>
      <c r="AW1771" t="e">
        <f>VLOOKUP(A1771,#REF!,5,FALSE)</f>
        <v>#REF!</v>
      </c>
      <c r="AX1771">
        <f>SUMIF(量化书目统计!A:A,H1771,量化书目统计!G:G)</f>
        <v>0</v>
      </c>
    </row>
    <row r="1772" spans="1:50" x14ac:dyDescent="0.3">
      <c r="A1772" t="s">
        <v>2192</v>
      </c>
      <c r="B1772" t="s">
        <v>855</v>
      </c>
      <c r="C1772" t="s">
        <v>106</v>
      </c>
      <c r="D1772">
        <v>4</v>
      </c>
      <c r="E1772" t="s">
        <v>1142</v>
      </c>
      <c r="F1772" s="1" t="s">
        <v>1198</v>
      </c>
      <c r="G1772" t="s">
        <v>1199</v>
      </c>
      <c r="H1772" t="e">
        <f>VLOOKUP(F1772,#REF!,2,FALSE)</f>
        <v>#REF!</v>
      </c>
      <c r="I1772" t="s">
        <v>32</v>
      </c>
      <c r="J1772" s="4">
        <v>44102</v>
      </c>
      <c r="K1772" s="4">
        <v>44138</v>
      </c>
      <c r="L1772" s="3">
        <f>IF(K1772&lt;&gt;0,K1772-J1772,"")</f>
        <v>36</v>
      </c>
      <c r="M1772" s="4">
        <v>44162</v>
      </c>
      <c r="N1772">
        <f>M1772-J1772</f>
        <v>60</v>
      </c>
      <c r="O1772">
        <v>0</v>
      </c>
      <c r="P1772" t="e">
        <f>VLOOKUP(F1772,#REF!,3,FALSE)</f>
        <v>#REF!</v>
      </c>
      <c r="Q1772">
        <f>IF(OR(ISNUMBER(SEARCH("高等数学",E1772)),ISNUMBER(SEARCH("数学分析",E1772)),ISNUMBER(SEARCH("微积分",E1772))),1,IF(OR(ISNUMBER(SEARCH("概率",E1772)),ISNUMBER(SEARCH("数理统计",E1772)),ISNUMBER(SEARCH("统计",E1772))),2,IF(ISNUMBER(SEARCH("代数",E1772)),3,IF(OR(ISNUMBER(SEARCH("运筹",E1772)),ISNUMBER(SEARCH("优化",E1772))),4,0))))</f>
        <v>0</v>
      </c>
      <c r="R1772" t="str">
        <f>IF(AND(Q1772&gt;0,O1772=1),Q1772&amp;"-"&amp;E1772,"")</f>
        <v/>
      </c>
      <c r="S1772" t="s">
        <v>28</v>
      </c>
      <c r="T1772">
        <v>4</v>
      </c>
      <c r="U1772">
        <v>1</v>
      </c>
      <c r="V1772" t="s">
        <v>28</v>
      </c>
      <c r="W1772">
        <v>9</v>
      </c>
      <c r="X1772">
        <v>4</v>
      </c>
      <c r="Y1772">
        <v>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e">
        <f>VLOOKUP(A1772,#REF!,4,FALSE)</f>
        <v>#REF!</v>
      </c>
      <c r="AW1772" t="e">
        <f>VLOOKUP(A1772,#REF!,5,FALSE)</f>
        <v>#REF!</v>
      </c>
      <c r="AX1772">
        <f>SUMIF(量化书目统计!A:A,H1772,量化书目统计!G:G)</f>
        <v>0</v>
      </c>
    </row>
    <row r="1773" spans="1:50" x14ac:dyDescent="0.3">
      <c r="A1773" t="s">
        <v>2193</v>
      </c>
      <c r="B1773" t="s">
        <v>855</v>
      </c>
      <c r="C1773" t="s">
        <v>106</v>
      </c>
      <c r="D1773">
        <v>4</v>
      </c>
      <c r="E1773" t="s">
        <v>949</v>
      </c>
      <c r="F1773" s="1" t="s">
        <v>950</v>
      </c>
      <c r="G1773" t="s">
        <v>951</v>
      </c>
      <c r="H1773" t="e">
        <f>VLOOKUP(F1773,#REF!,2,FALSE)</f>
        <v>#REF!</v>
      </c>
      <c r="I1773" t="s">
        <v>65</v>
      </c>
      <c r="J1773" s="4">
        <v>44495</v>
      </c>
      <c r="K1773" s="4">
        <v>44498</v>
      </c>
      <c r="L1773" s="3">
        <f>IF(K1773&lt;&gt;0,K1773-J1773,"")</f>
        <v>3</v>
      </c>
      <c r="M1773" s="4">
        <v>44557</v>
      </c>
      <c r="N1773">
        <f>M1773-J1773</f>
        <v>62</v>
      </c>
      <c r="O1773">
        <v>0</v>
      </c>
      <c r="P1773" t="e">
        <f>VLOOKUP(F1773,#REF!,3,FALSE)</f>
        <v>#REF!</v>
      </c>
      <c r="Q1773">
        <f>IF(OR(ISNUMBER(SEARCH("高等数学",E1773)),ISNUMBER(SEARCH("数学分析",E1773)),ISNUMBER(SEARCH("微积分",E1773))),1,IF(OR(ISNUMBER(SEARCH("概率",E1773)),ISNUMBER(SEARCH("数理统计",E1773)),ISNUMBER(SEARCH("统计",E1773))),2,IF(ISNUMBER(SEARCH("代数",E1773)),3,IF(OR(ISNUMBER(SEARCH("运筹",E1773)),ISNUMBER(SEARCH("优化",E1773))),4,0))))</f>
        <v>0</v>
      </c>
      <c r="R1773" t="str">
        <f>IF(AND(Q1773&gt;0,O1773=1),Q1773&amp;"-"&amp;E1773,"")</f>
        <v/>
      </c>
      <c r="S1773" t="s">
        <v>38</v>
      </c>
      <c r="T1773">
        <v>8</v>
      </c>
      <c r="U1773">
        <v>1</v>
      </c>
      <c r="V1773" t="s">
        <v>38</v>
      </c>
      <c r="W1773">
        <v>8</v>
      </c>
      <c r="X1773">
        <v>48</v>
      </c>
      <c r="Y1773">
        <v>5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e">
        <f>VLOOKUP(A1773,#REF!,4,FALSE)</f>
        <v>#REF!</v>
      </c>
      <c r="AW1773" t="e">
        <f>VLOOKUP(A1773,#REF!,5,FALSE)</f>
        <v>#REF!</v>
      </c>
      <c r="AX1773">
        <f>SUMIF(量化书目统计!A:A,H1773,量化书目统计!G:G)</f>
        <v>0</v>
      </c>
    </row>
    <row r="1774" spans="1:50" x14ac:dyDescent="0.3">
      <c r="A1774" t="s">
        <v>341</v>
      </c>
      <c r="B1774" t="s">
        <v>22</v>
      </c>
      <c r="C1774" t="s">
        <v>342</v>
      </c>
      <c r="D1774">
        <v>5</v>
      </c>
      <c r="E1774" t="s">
        <v>343</v>
      </c>
      <c r="F1774" s="1" t="s">
        <v>344</v>
      </c>
      <c r="G1774" t="s">
        <v>345</v>
      </c>
      <c r="H1774" t="e">
        <f>VLOOKUP(F1774,#REF!,2,FALSE)</f>
        <v>#REF!</v>
      </c>
      <c r="I1774" t="s">
        <v>49</v>
      </c>
      <c r="J1774" s="4">
        <v>43846</v>
      </c>
      <c r="K1774" s="4">
        <v>44120</v>
      </c>
      <c r="L1774" s="3">
        <f>IF(K1774&lt;&gt;0,K1774-J1774,"")</f>
        <v>274</v>
      </c>
      <c r="M1774" s="4">
        <v>44161</v>
      </c>
      <c r="N1774">
        <f>M1774-J1774</f>
        <v>315</v>
      </c>
      <c r="O1774">
        <v>0</v>
      </c>
      <c r="P1774" t="e">
        <f>VLOOKUP(F1774,#REF!,3,FALSE)</f>
        <v>#REF!</v>
      </c>
      <c r="Q1774">
        <f>IF(OR(ISNUMBER(SEARCH("高等数学",E1774)),ISNUMBER(SEARCH("数学分析",E1774)),ISNUMBER(SEARCH("微积分",E1774))),1,IF(OR(ISNUMBER(SEARCH("概率",E1774)),ISNUMBER(SEARCH("数理统计",E1774)),ISNUMBER(SEARCH("统计",E1774))),2,IF(ISNUMBER(SEARCH("代数",E1774)),3,IF(OR(ISNUMBER(SEARCH("运筹",E1774)),ISNUMBER(SEARCH("优化",E1774))),4,0))))</f>
        <v>0</v>
      </c>
      <c r="R1774" t="str">
        <f>IF(AND(Q1774&gt;0,O1774=1),Q1774&amp;"-"&amp;E1774,"")</f>
        <v/>
      </c>
      <c r="S1774" t="s">
        <v>43</v>
      </c>
      <c r="U1774">
        <v>1</v>
      </c>
      <c r="V1774" t="s">
        <v>28</v>
      </c>
      <c r="W1774">
        <v>6</v>
      </c>
      <c r="X1774">
        <v>0</v>
      </c>
      <c r="Y1774">
        <v>19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e">
        <f>VLOOKUP(A1774,#REF!,4,FALSE)</f>
        <v>#REF!</v>
      </c>
      <c r="AW1774" t="e">
        <f>VLOOKUP(A1774,#REF!,5,FALSE)</f>
        <v>#REF!</v>
      </c>
      <c r="AX1774">
        <f>SUMIF(量化书目统计!A:A,H1774,量化书目统计!G:G)</f>
        <v>0</v>
      </c>
    </row>
    <row r="1775" spans="1:50" x14ac:dyDescent="0.3">
      <c r="A1775" t="s">
        <v>2194</v>
      </c>
      <c r="B1775" t="s">
        <v>855</v>
      </c>
      <c r="C1775" t="s">
        <v>82</v>
      </c>
      <c r="D1775">
        <v>5</v>
      </c>
      <c r="E1775" t="s">
        <v>1799</v>
      </c>
      <c r="F1775" s="1" t="s">
        <v>2195</v>
      </c>
      <c r="G1775" t="s">
        <v>2196</v>
      </c>
      <c r="H1775" t="e">
        <f>VLOOKUP(F1775,#REF!,2,FALSE)</f>
        <v>#REF!</v>
      </c>
      <c r="I1775" t="s">
        <v>74</v>
      </c>
      <c r="J1775" s="4">
        <v>44263</v>
      </c>
      <c r="K1775" s="4">
        <v>44263</v>
      </c>
      <c r="L1775" s="3">
        <f>IF(K1775&lt;&gt;0,K1775-J1775,"")</f>
        <v>0</v>
      </c>
      <c r="M1775" s="4">
        <v>44323</v>
      </c>
      <c r="N1775">
        <f>M1775-J1775</f>
        <v>60</v>
      </c>
      <c r="O1775">
        <v>0</v>
      </c>
      <c r="P1775" t="e">
        <f>VLOOKUP(F1775,#REF!,3,FALSE)</f>
        <v>#REF!</v>
      </c>
      <c r="Q1775">
        <f>IF(OR(ISNUMBER(SEARCH("高等数学",E1775)),ISNUMBER(SEARCH("数学分析",E1775)),ISNUMBER(SEARCH("微积分",E1775))),1,IF(OR(ISNUMBER(SEARCH("概率",E1775)),ISNUMBER(SEARCH("数理统计",E1775)),ISNUMBER(SEARCH("统计",E1775))),2,IF(ISNUMBER(SEARCH("代数",E1775)),3,IF(OR(ISNUMBER(SEARCH("运筹",E1775)),ISNUMBER(SEARCH("优化",E1775))),4,0))))</f>
        <v>0</v>
      </c>
      <c r="R1775" t="str">
        <f>IF(AND(Q1775&gt;0,O1775=1),Q1775&amp;"-"&amp;E1775,"")</f>
        <v/>
      </c>
      <c r="S1775" t="s">
        <v>80</v>
      </c>
      <c r="T1775">
        <v>2</v>
      </c>
      <c r="U1775">
        <v>1</v>
      </c>
      <c r="V1775" t="s">
        <v>80</v>
      </c>
      <c r="W1775">
        <v>2</v>
      </c>
      <c r="X1775">
        <v>22</v>
      </c>
      <c r="Y1775">
        <v>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e">
        <f>VLOOKUP(A1775,#REF!,4,FALSE)</f>
        <v>#REF!</v>
      </c>
      <c r="AW1775" t="e">
        <f>VLOOKUP(A1775,#REF!,5,FALSE)</f>
        <v>#REF!</v>
      </c>
      <c r="AX1775">
        <f>SUMIF(量化书目统计!A:A,H1775,量化书目统计!G:G)</f>
        <v>0</v>
      </c>
    </row>
    <row r="1776" spans="1:50" x14ac:dyDescent="0.3">
      <c r="A1776" t="s">
        <v>2197</v>
      </c>
      <c r="B1776" t="s">
        <v>855</v>
      </c>
      <c r="C1776" t="s">
        <v>82</v>
      </c>
      <c r="D1776">
        <v>5</v>
      </c>
      <c r="E1776" t="s">
        <v>700</v>
      </c>
      <c r="F1776" s="1" t="s">
        <v>701</v>
      </c>
      <c r="G1776" t="s">
        <v>702</v>
      </c>
      <c r="H1776" t="e">
        <f>VLOOKUP(F1776,#REF!,2,FALSE)</f>
        <v>#REF!</v>
      </c>
      <c r="I1776" t="s">
        <v>317</v>
      </c>
      <c r="J1776" s="4">
        <v>44343</v>
      </c>
      <c r="K1776" s="4">
        <v>44441</v>
      </c>
      <c r="L1776" s="3">
        <f>IF(K1776&lt;&gt;0,K1776-J1776,"")</f>
        <v>98</v>
      </c>
      <c r="M1776" s="4">
        <v>44446</v>
      </c>
      <c r="N1776">
        <f>M1776-J1776</f>
        <v>103</v>
      </c>
      <c r="O1776">
        <v>0</v>
      </c>
      <c r="P1776" t="e">
        <f>VLOOKUP(F1776,#REF!,3,FALSE)</f>
        <v>#REF!</v>
      </c>
      <c r="Q1776">
        <f>IF(OR(ISNUMBER(SEARCH("高等数学",E1776)),ISNUMBER(SEARCH("数学分析",E1776)),ISNUMBER(SEARCH("微积分",E1776))),1,IF(OR(ISNUMBER(SEARCH("概率",E1776)),ISNUMBER(SEARCH("数理统计",E1776)),ISNUMBER(SEARCH("统计",E1776))),2,IF(ISNUMBER(SEARCH("代数",E1776)),3,IF(OR(ISNUMBER(SEARCH("运筹",E1776)),ISNUMBER(SEARCH("优化",E1776))),4,0))))</f>
        <v>0</v>
      </c>
      <c r="R1776" t="str">
        <f>IF(AND(Q1776&gt;0,O1776=1),Q1776&amp;"-"&amp;E1776,"")</f>
        <v/>
      </c>
      <c r="S1776" t="s">
        <v>80</v>
      </c>
      <c r="T1776">
        <v>13</v>
      </c>
      <c r="U1776">
        <v>2</v>
      </c>
      <c r="V1776" t="s">
        <v>43</v>
      </c>
      <c r="X1776">
        <v>33</v>
      </c>
      <c r="Y1776">
        <v>19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 t="e">
        <f>VLOOKUP(A1776,#REF!,4,FALSE)</f>
        <v>#REF!</v>
      </c>
      <c r="AW1776" t="e">
        <f>VLOOKUP(A1776,#REF!,5,FALSE)</f>
        <v>#REF!</v>
      </c>
      <c r="AX1776">
        <f>SUMIF(量化书目统计!A:A,H1776,量化书目统计!G:G)</f>
        <v>0</v>
      </c>
    </row>
    <row r="1777" spans="1:50" x14ac:dyDescent="0.3">
      <c r="A1777" t="s">
        <v>2198</v>
      </c>
      <c r="B1777" t="s">
        <v>855</v>
      </c>
      <c r="C1777" t="s">
        <v>82</v>
      </c>
      <c r="D1777">
        <v>5</v>
      </c>
      <c r="E1777" t="s">
        <v>186</v>
      </c>
      <c r="F1777" s="1" t="s">
        <v>187</v>
      </c>
      <c r="G1777" t="s">
        <v>188</v>
      </c>
      <c r="H1777" t="e">
        <f>VLOOKUP(F1777,#REF!,2,FALSE)</f>
        <v>#REF!</v>
      </c>
      <c r="I1777" t="s">
        <v>158</v>
      </c>
      <c r="J1777" s="4">
        <v>44346</v>
      </c>
      <c r="K1777" s="4">
        <v>44352</v>
      </c>
      <c r="L1777" s="3">
        <f>IF(K1777&lt;&gt;0,K1777-J1777,"")</f>
        <v>6</v>
      </c>
      <c r="M1777" s="4">
        <v>44406</v>
      </c>
      <c r="N1777">
        <f>M1777-J1777</f>
        <v>60</v>
      </c>
      <c r="O1777">
        <v>0</v>
      </c>
      <c r="P1777" t="e">
        <f>VLOOKUP(F1777,#REF!,3,FALSE)</f>
        <v>#REF!</v>
      </c>
      <c r="Q1777">
        <f>IF(OR(ISNUMBER(SEARCH("高等数学",E1777)),ISNUMBER(SEARCH("数学分析",E1777)),ISNUMBER(SEARCH("微积分",E1777))),1,IF(OR(ISNUMBER(SEARCH("概率",E1777)),ISNUMBER(SEARCH("数理统计",E1777)),ISNUMBER(SEARCH("统计",E1777))),2,IF(ISNUMBER(SEARCH("代数",E1777)),3,IF(OR(ISNUMBER(SEARCH("运筹",E1777)),ISNUMBER(SEARCH("优化",E1777))),4,0))))</f>
        <v>0</v>
      </c>
      <c r="R1777" t="str">
        <f>IF(AND(Q1777&gt;0,O1777=1),Q1777&amp;"-"&amp;E1777,"")</f>
        <v/>
      </c>
      <c r="S1777" t="s">
        <v>80</v>
      </c>
      <c r="T1777">
        <v>13</v>
      </c>
      <c r="U1777">
        <v>1</v>
      </c>
      <c r="V1777" t="s">
        <v>80</v>
      </c>
      <c r="W1777">
        <v>14</v>
      </c>
      <c r="X1777">
        <v>33</v>
      </c>
      <c r="Y1777">
        <v>14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e">
        <f>VLOOKUP(A1777,#REF!,4,FALSE)</f>
        <v>#REF!</v>
      </c>
      <c r="AW1777" t="e">
        <f>VLOOKUP(A1777,#REF!,5,FALSE)</f>
        <v>#REF!</v>
      </c>
      <c r="AX1777">
        <f>SUMIF(量化书目统计!A:A,H1777,量化书目统计!G:G)</f>
        <v>0</v>
      </c>
    </row>
    <row r="1778" spans="1:50" x14ac:dyDescent="0.3">
      <c r="A1778" t="s">
        <v>2199</v>
      </c>
      <c r="B1778" t="s">
        <v>855</v>
      </c>
      <c r="C1778" t="s">
        <v>262</v>
      </c>
      <c r="D1778">
        <v>5</v>
      </c>
      <c r="E1778" t="s">
        <v>2200</v>
      </c>
      <c r="F1778" s="1" t="s">
        <v>2201</v>
      </c>
      <c r="G1778" t="s">
        <v>2202</v>
      </c>
      <c r="H1778" t="e">
        <f>VLOOKUP(F1778,#REF!,2,FALSE)</f>
        <v>#REF!</v>
      </c>
      <c r="I1778" t="s">
        <v>65</v>
      </c>
      <c r="J1778" s="4">
        <v>44512</v>
      </c>
      <c r="K1778" s="4">
        <v>44515</v>
      </c>
      <c r="L1778" s="3">
        <f>IF(K1778&lt;&gt;0,K1778-J1778,"")</f>
        <v>3</v>
      </c>
      <c r="M1778" s="4">
        <v>44572</v>
      </c>
      <c r="N1778">
        <f>M1778-J1778</f>
        <v>60</v>
      </c>
      <c r="O1778">
        <v>0</v>
      </c>
      <c r="P1778" t="e">
        <f>VLOOKUP(F1778,#REF!,3,FALSE)</f>
        <v>#REF!</v>
      </c>
      <c r="Q1778">
        <f>IF(OR(ISNUMBER(SEARCH("高等数学",E1778)),ISNUMBER(SEARCH("数学分析",E1778)),ISNUMBER(SEARCH("微积分",E1778))),1,IF(OR(ISNUMBER(SEARCH("概率",E1778)),ISNUMBER(SEARCH("数理统计",E1778)),ISNUMBER(SEARCH("统计",E1778))),2,IF(ISNUMBER(SEARCH("代数",E1778)),3,IF(OR(ISNUMBER(SEARCH("运筹",E1778)),ISNUMBER(SEARCH("优化",E1778))),4,0))))</f>
        <v>0</v>
      </c>
      <c r="R1778" t="str">
        <f>IF(AND(Q1778&gt;0,O1778=1),Q1778&amp;"-"&amp;E1778,"")</f>
        <v/>
      </c>
      <c r="S1778" t="s">
        <v>38</v>
      </c>
      <c r="T1778">
        <v>10</v>
      </c>
      <c r="U1778">
        <v>1</v>
      </c>
      <c r="V1778" t="s">
        <v>38</v>
      </c>
      <c r="W1778">
        <v>11</v>
      </c>
      <c r="X1778">
        <v>50</v>
      </c>
      <c r="Y1778">
        <v>11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e">
        <f>VLOOKUP(A1778,#REF!,4,FALSE)</f>
        <v>#REF!</v>
      </c>
      <c r="AW1778" t="e">
        <f>VLOOKUP(A1778,#REF!,5,FALSE)</f>
        <v>#REF!</v>
      </c>
      <c r="AX1778">
        <f>SUMIF(量化书目统计!A:A,H1778,量化书目统计!G:G)</f>
        <v>0</v>
      </c>
    </row>
    <row r="1779" spans="1:50" x14ac:dyDescent="0.3">
      <c r="A1779" t="s">
        <v>2203</v>
      </c>
      <c r="B1779" t="s">
        <v>855</v>
      </c>
      <c r="C1779" t="s">
        <v>262</v>
      </c>
      <c r="D1779">
        <v>5</v>
      </c>
      <c r="E1779" t="s">
        <v>1203</v>
      </c>
      <c r="F1779" s="1" t="s">
        <v>1204</v>
      </c>
      <c r="G1779" t="s">
        <v>1205</v>
      </c>
      <c r="H1779" t="e">
        <f>VLOOKUP(F1779,#REF!,2,FALSE)</f>
        <v>#REF!</v>
      </c>
      <c r="I1779" t="s">
        <v>53</v>
      </c>
      <c r="J1779" s="4">
        <v>44508</v>
      </c>
      <c r="K1779" s="4">
        <v>44509</v>
      </c>
      <c r="L1779" s="3">
        <f>IF(K1779&lt;&gt;0,K1779-J1779,"")</f>
        <v>1</v>
      </c>
      <c r="M1779" s="4">
        <v>44568</v>
      </c>
      <c r="N1779">
        <f>M1779-J1779</f>
        <v>60</v>
      </c>
      <c r="O1779">
        <v>0</v>
      </c>
      <c r="P1779" t="e">
        <f>VLOOKUP(F1779,#REF!,3,FALSE)</f>
        <v>#REF!</v>
      </c>
      <c r="Q1779">
        <f>IF(OR(ISNUMBER(SEARCH("高等数学",E1779)),ISNUMBER(SEARCH("数学分析",E1779)),ISNUMBER(SEARCH("微积分",E1779))),1,IF(OR(ISNUMBER(SEARCH("概率",E1779)),ISNUMBER(SEARCH("数理统计",E1779)),ISNUMBER(SEARCH("统计",E1779))),2,IF(ISNUMBER(SEARCH("代数",E1779)),3,IF(OR(ISNUMBER(SEARCH("运筹",E1779)),ISNUMBER(SEARCH("优化",E1779))),4,0))))</f>
        <v>0</v>
      </c>
      <c r="R1779" t="str">
        <f>IF(AND(Q1779&gt;0,O1779=1),Q1779&amp;"-"&amp;E1779,"")</f>
        <v/>
      </c>
      <c r="S1779" t="s">
        <v>38</v>
      </c>
      <c r="T1779">
        <v>10</v>
      </c>
      <c r="U1779">
        <v>1</v>
      </c>
      <c r="V1779" t="s">
        <v>38</v>
      </c>
      <c r="W1779">
        <v>10</v>
      </c>
      <c r="X1779">
        <v>50</v>
      </c>
      <c r="Y1779">
        <v>10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e">
        <f>VLOOKUP(A1779,#REF!,4,FALSE)</f>
        <v>#REF!</v>
      </c>
      <c r="AW1779" t="e">
        <f>VLOOKUP(A1779,#REF!,5,FALSE)</f>
        <v>#REF!</v>
      </c>
      <c r="AX1779">
        <f>SUMIF(量化书目统计!A:A,H1779,量化书目统计!G:G)</f>
        <v>0</v>
      </c>
    </row>
    <row r="1780" spans="1:50" x14ac:dyDescent="0.3">
      <c r="A1780" t="s">
        <v>2204</v>
      </c>
      <c r="B1780" t="s">
        <v>855</v>
      </c>
      <c r="C1780" t="s">
        <v>154</v>
      </c>
      <c r="D1780">
        <v>5</v>
      </c>
      <c r="E1780" t="s">
        <v>92</v>
      </c>
      <c r="F1780" s="1" t="s">
        <v>93</v>
      </c>
      <c r="G1780" t="s">
        <v>94</v>
      </c>
      <c r="H1780" t="e">
        <f>VLOOKUP(F1780,#REF!,2,FALSE)</f>
        <v>#REF!</v>
      </c>
      <c r="I1780" t="s">
        <v>32</v>
      </c>
      <c r="J1780" s="4">
        <v>44215</v>
      </c>
      <c r="K1780" s="4">
        <v>44292</v>
      </c>
      <c r="L1780" s="3">
        <f>IF(K1780&lt;&gt;0,K1780-J1780,"")</f>
        <v>77</v>
      </c>
      <c r="M1780" s="4">
        <v>44277</v>
      </c>
      <c r="N1780">
        <f>M1780-J1780</f>
        <v>62</v>
      </c>
      <c r="O1780">
        <v>0</v>
      </c>
      <c r="P1780" t="e">
        <f>VLOOKUP(F1780,#REF!,3,FALSE)</f>
        <v>#REF!</v>
      </c>
      <c r="Q1780">
        <f>IF(OR(ISNUMBER(SEARCH("高等数学",E1780)),ISNUMBER(SEARCH("数学分析",E1780)),ISNUMBER(SEARCH("微积分",E1780))),1,IF(OR(ISNUMBER(SEARCH("概率",E1780)),ISNUMBER(SEARCH("数理统计",E1780)),ISNUMBER(SEARCH("统计",E1780))),2,IF(ISNUMBER(SEARCH("代数",E1780)),3,IF(OR(ISNUMBER(SEARCH("运筹",E1780)),ISNUMBER(SEARCH("优化",E1780))),4,0))))</f>
        <v>0</v>
      </c>
      <c r="R1780" t="str">
        <f>IF(AND(Q1780&gt;0,O1780=1),Q1780&amp;"-"&amp;E1780,"")</f>
        <v/>
      </c>
      <c r="S1780" t="s">
        <v>43</v>
      </c>
      <c r="U1780">
        <v>1</v>
      </c>
      <c r="V1780" t="s">
        <v>80</v>
      </c>
      <c r="W1780">
        <v>6</v>
      </c>
      <c r="X1780">
        <v>20</v>
      </c>
      <c r="Y1780">
        <v>14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e">
        <f>VLOOKUP(A1780,#REF!,4,FALSE)</f>
        <v>#REF!</v>
      </c>
      <c r="AW1780" t="e">
        <f>VLOOKUP(A1780,#REF!,5,FALSE)</f>
        <v>#REF!</v>
      </c>
      <c r="AX1780">
        <f>SUMIF(量化书目统计!A:A,H1780,量化书目统计!G:G)</f>
        <v>0</v>
      </c>
    </row>
    <row r="1781" spans="1:50" x14ac:dyDescent="0.3">
      <c r="A1781" t="s">
        <v>2205</v>
      </c>
      <c r="B1781" t="s">
        <v>855</v>
      </c>
      <c r="C1781" t="s">
        <v>2206</v>
      </c>
      <c r="D1781">
        <v>4</v>
      </c>
      <c r="E1781" t="s">
        <v>881</v>
      </c>
      <c r="F1781" s="1" t="s">
        <v>882</v>
      </c>
      <c r="G1781" t="s">
        <v>883</v>
      </c>
      <c r="H1781" t="e">
        <f>VLOOKUP(F1781,#REF!,2,FALSE)</f>
        <v>#REF!</v>
      </c>
      <c r="I1781" t="s">
        <v>158</v>
      </c>
      <c r="J1781" s="4">
        <v>44152</v>
      </c>
      <c r="K1781" s="4">
        <v>44258</v>
      </c>
      <c r="L1781" s="3">
        <f>IF(K1781&lt;&gt;0,K1781-J1781,"")</f>
        <v>106</v>
      </c>
      <c r="M1781" s="4">
        <v>44260</v>
      </c>
      <c r="N1781">
        <f>M1781-J1781</f>
        <v>108</v>
      </c>
      <c r="O1781">
        <v>0</v>
      </c>
      <c r="P1781" t="e">
        <f>VLOOKUP(F1781,#REF!,3,FALSE)</f>
        <v>#REF!</v>
      </c>
      <c r="Q1781">
        <f>IF(OR(ISNUMBER(SEARCH("高等数学",E1781)),ISNUMBER(SEARCH("数学分析",E1781)),ISNUMBER(SEARCH("微积分",E1781))),1,IF(OR(ISNUMBER(SEARCH("概率",E1781)),ISNUMBER(SEARCH("数理统计",E1781)),ISNUMBER(SEARCH("统计",E1781))),2,IF(ISNUMBER(SEARCH("代数",E1781)),3,IF(OR(ISNUMBER(SEARCH("运筹",E1781)),ISNUMBER(SEARCH("优化",E1781))),4,0))))</f>
        <v>0</v>
      </c>
      <c r="R1781" t="str">
        <f>IF(AND(Q1781&gt;0,O1781=1),Q1781&amp;"-"&amp;E1781,"")</f>
        <v/>
      </c>
      <c r="S1781" t="s">
        <v>28</v>
      </c>
      <c r="T1781">
        <v>11</v>
      </c>
      <c r="U1781">
        <v>1</v>
      </c>
      <c r="V1781" t="s">
        <v>80</v>
      </c>
      <c r="W1781">
        <v>1</v>
      </c>
      <c r="X1781">
        <v>11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 t="e">
        <f>VLOOKUP(A1781,#REF!,4,FALSE)</f>
        <v>#REF!</v>
      </c>
      <c r="AW1781" t="e">
        <f>VLOOKUP(A1781,#REF!,5,FALSE)</f>
        <v>#REF!</v>
      </c>
      <c r="AX1781">
        <f>SUMIF(量化书目统计!A:A,H1781,量化书目统计!G:G)</f>
        <v>0</v>
      </c>
    </row>
    <row r="1782" spans="1:50" x14ac:dyDescent="0.3">
      <c r="A1782" t="s">
        <v>2207</v>
      </c>
      <c r="B1782" t="s">
        <v>855</v>
      </c>
      <c r="C1782" t="s">
        <v>847</v>
      </c>
      <c r="D1782">
        <v>4</v>
      </c>
      <c r="E1782" t="s">
        <v>562</v>
      </c>
      <c r="F1782" s="1" t="s">
        <v>563</v>
      </c>
      <c r="G1782" t="s">
        <v>564</v>
      </c>
      <c r="H1782" t="e">
        <f>VLOOKUP(F1782,#REF!,2,FALSE)</f>
        <v>#REF!</v>
      </c>
      <c r="I1782" t="s">
        <v>32</v>
      </c>
      <c r="J1782" s="4">
        <v>44256</v>
      </c>
      <c r="K1782" s="4">
        <v>44287</v>
      </c>
      <c r="L1782" s="3">
        <f>IF(K1782&lt;&gt;0,K1782-J1782,"")</f>
        <v>31</v>
      </c>
      <c r="M1782" s="4">
        <v>44293</v>
      </c>
      <c r="N1782">
        <f>M1782-J1782</f>
        <v>37</v>
      </c>
      <c r="O1782">
        <v>0</v>
      </c>
      <c r="P1782" t="e">
        <f>VLOOKUP(F1782,#REF!,3,FALSE)</f>
        <v>#REF!</v>
      </c>
      <c r="Q1782">
        <f>IF(OR(ISNUMBER(SEARCH("高等数学",E1782)),ISNUMBER(SEARCH("数学分析",E1782)),ISNUMBER(SEARCH("微积分",E1782))),1,IF(OR(ISNUMBER(SEARCH("概率",E1782)),ISNUMBER(SEARCH("数理统计",E1782)),ISNUMBER(SEARCH("统计",E1782))),2,IF(ISNUMBER(SEARCH("代数",E1782)),3,IF(OR(ISNUMBER(SEARCH("运筹",E1782)),ISNUMBER(SEARCH("优化",E1782))),4,0))))</f>
        <v>0</v>
      </c>
      <c r="R1782" t="str">
        <f>IF(AND(Q1782&gt;0,O1782=1),Q1782&amp;"-"&amp;E1782,"")</f>
        <v/>
      </c>
      <c r="S1782" t="s">
        <v>80</v>
      </c>
      <c r="T1782">
        <v>1</v>
      </c>
      <c r="U1782">
        <v>1</v>
      </c>
      <c r="V1782" t="s">
        <v>80</v>
      </c>
      <c r="W1782">
        <v>5</v>
      </c>
      <c r="X1782">
        <v>21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 t="e">
        <f>VLOOKUP(A1782,#REF!,4,FALSE)</f>
        <v>#REF!</v>
      </c>
      <c r="AW1782" t="e">
        <f>VLOOKUP(A1782,#REF!,5,FALSE)</f>
        <v>#REF!</v>
      </c>
      <c r="AX1782">
        <f>SUMIF(量化书目统计!A:A,H1782,量化书目统计!G:G)</f>
        <v>0</v>
      </c>
    </row>
    <row r="1783" spans="1:50" x14ac:dyDescent="0.3">
      <c r="A1783" t="s">
        <v>2208</v>
      </c>
      <c r="B1783" t="s">
        <v>855</v>
      </c>
      <c r="C1783" t="s">
        <v>242</v>
      </c>
      <c r="D1783">
        <v>4</v>
      </c>
      <c r="E1783" t="s">
        <v>810</v>
      </c>
      <c r="F1783" s="1" t="s">
        <v>811</v>
      </c>
      <c r="G1783" t="s">
        <v>812</v>
      </c>
      <c r="H1783" t="e">
        <f>VLOOKUP(F1783,#REF!,2,FALSE)</f>
        <v>#REF!</v>
      </c>
      <c r="I1783" t="s">
        <v>317</v>
      </c>
      <c r="J1783" s="4">
        <v>44104</v>
      </c>
      <c r="K1783" s="4">
        <v>44157</v>
      </c>
      <c r="L1783" s="3">
        <f>IF(K1783&lt;&gt;0,K1783-J1783,"")</f>
        <v>53</v>
      </c>
      <c r="M1783" s="4">
        <v>44165</v>
      </c>
      <c r="N1783">
        <f>M1783-J1783</f>
        <v>61</v>
      </c>
      <c r="O1783">
        <v>0</v>
      </c>
      <c r="P1783" t="e">
        <f>VLOOKUP(F1783,#REF!,3,FALSE)</f>
        <v>#REF!</v>
      </c>
      <c r="Q1783">
        <f>IF(OR(ISNUMBER(SEARCH("高等数学",E1783)),ISNUMBER(SEARCH("数学分析",E1783)),ISNUMBER(SEARCH("微积分",E1783))),1,IF(OR(ISNUMBER(SEARCH("概率",E1783)),ISNUMBER(SEARCH("数理统计",E1783)),ISNUMBER(SEARCH("统计",E1783))),2,IF(ISNUMBER(SEARCH("代数",E1783)),3,IF(OR(ISNUMBER(SEARCH("运筹",E1783)),ISNUMBER(SEARCH("优化",E1783))),4,0))))</f>
        <v>0</v>
      </c>
      <c r="R1783" t="str">
        <f>IF(AND(Q1783&gt;0,O1783=1),Q1783&amp;"-"&amp;E1783,"")</f>
        <v/>
      </c>
      <c r="S1783" t="s">
        <v>28</v>
      </c>
      <c r="T1783">
        <v>4</v>
      </c>
      <c r="U1783">
        <v>1</v>
      </c>
      <c r="V1783" t="s">
        <v>28</v>
      </c>
      <c r="W1783">
        <v>12</v>
      </c>
      <c r="X1783">
        <v>4</v>
      </c>
      <c r="Y1783">
        <v>13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e">
        <f>VLOOKUP(A1783,#REF!,4,FALSE)</f>
        <v>#REF!</v>
      </c>
      <c r="AW1783" t="e">
        <f>VLOOKUP(A1783,#REF!,5,FALSE)</f>
        <v>#REF!</v>
      </c>
      <c r="AX1783">
        <f>SUMIF(量化书目统计!A:A,H1783,量化书目统计!G:G)</f>
        <v>0</v>
      </c>
    </row>
    <row r="1784" spans="1:50" x14ac:dyDescent="0.3">
      <c r="A1784" t="s">
        <v>2209</v>
      </c>
      <c r="B1784" t="s">
        <v>855</v>
      </c>
      <c r="C1784" t="s">
        <v>242</v>
      </c>
      <c r="D1784">
        <v>4</v>
      </c>
      <c r="E1784" t="s">
        <v>405</v>
      </c>
      <c r="F1784" s="1" t="s">
        <v>406</v>
      </c>
      <c r="G1784" t="s">
        <v>407</v>
      </c>
      <c r="H1784" t="e">
        <f>VLOOKUP(F1784,#REF!,2,FALSE)</f>
        <v>#REF!</v>
      </c>
      <c r="I1784" t="s">
        <v>49</v>
      </c>
      <c r="J1784" s="4">
        <v>44210</v>
      </c>
      <c r="K1784" s="4">
        <v>44264</v>
      </c>
      <c r="L1784" s="3">
        <f>IF(K1784&lt;&gt;0,K1784-J1784,"")</f>
        <v>54</v>
      </c>
      <c r="M1784" s="4">
        <v>44270</v>
      </c>
      <c r="N1784">
        <f>M1784-J1784</f>
        <v>60</v>
      </c>
      <c r="O1784">
        <v>0</v>
      </c>
      <c r="P1784" t="e">
        <f>VLOOKUP(F1784,#REF!,3,FALSE)</f>
        <v>#REF!</v>
      </c>
      <c r="Q1784">
        <f>IF(OR(ISNUMBER(SEARCH("高等数学",E1784)),ISNUMBER(SEARCH("数学分析",E1784)),ISNUMBER(SEARCH("微积分",E1784))),1,IF(OR(ISNUMBER(SEARCH("概率",E1784)),ISNUMBER(SEARCH("数理统计",E1784)),ISNUMBER(SEARCH("统计",E1784))),2,IF(ISNUMBER(SEARCH("代数",E1784)),3,IF(OR(ISNUMBER(SEARCH("运筹",E1784)),ISNUMBER(SEARCH("优化",E1784))),4,0))))</f>
        <v>0</v>
      </c>
      <c r="R1784" t="str">
        <f>IF(AND(Q1784&gt;0,O1784=1),Q1784&amp;"-"&amp;E1784,"")</f>
        <v/>
      </c>
      <c r="S1784" t="s">
        <v>28</v>
      </c>
      <c r="T1784">
        <f>X1784</f>
        <v>19</v>
      </c>
      <c r="U1784">
        <v>2</v>
      </c>
      <c r="V1784" t="s">
        <v>80</v>
      </c>
      <c r="W1784">
        <v>2</v>
      </c>
      <c r="X1784">
        <v>19</v>
      </c>
      <c r="Y1784">
        <v>13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e">
        <f>VLOOKUP(A1784,#REF!,4,FALSE)</f>
        <v>#REF!</v>
      </c>
      <c r="AW1784" t="e">
        <f>VLOOKUP(A1784,#REF!,5,FALSE)</f>
        <v>#REF!</v>
      </c>
      <c r="AX1784">
        <f>SUMIF(量化书目统计!A:A,H1784,量化书目统计!G:G)</f>
        <v>0</v>
      </c>
    </row>
    <row r="1785" spans="1:50" x14ac:dyDescent="0.3">
      <c r="A1785" t="s">
        <v>325</v>
      </c>
      <c r="B1785" t="s">
        <v>22</v>
      </c>
      <c r="C1785" t="s">
        <v>154</v>
      </c>
      <c r="D1785">
        <v>5</v>
      </c>
      <c r="E1785" t="s">
        <v>326</v>
      </c>
      <c r="F1785" s="1" t="s">
        <v>327</v>
      </c>
      <c r="G1785" t="s">
        <v>328</v>
      </c>
      <c r="H1785" t="e">
        <f>VLOOKUP(F1785,#REF!,2,FALSE)</f>
        <v>#REF!</v>
      </c>
      <c r="I1785" t="s">
        <v>158</v>
      </c>
      <c r="J1785" s="4">
        <v>44622</v>
      </c>
      <c r="K1785" s="4">
        <v>44742</v>
      </c>
      <c r="L1785" s="3">
        <f>IF(K1785&lt;&gt;0,K1785-J1785,"")</f>
        <v>120</v>
      </c>
      <c r="M1785" s="4">
        <v>44815</v>
      </c>
      <c r="N1785">
        <f>M1785-J1785</f>
        <v>193</v>
      </c>
      <c r="O1785">
        <v>0</v>
      </c>
      <c r="P1785" t="e">
        <f>VLOOKUP(F1785,#REF!,3,FALSE)</f>
        <v>#REF!</v>
      </c>
      <c r="Q1785">
        <f>IF(OR(ISNUMBER(SEARCH("高等数学",E1785)),ISNUMBER(SEARCH("数学分析",E1785)),ISNUMBER(SEARCH("微积分",E1785))),1,IF(OR(ISNUMBER(SEARCH("概率",E1785)),ISNUMBER(SEARCH("数理统计",E1785)),ISNUMBER(SEARCH("统计",E1785))),2,IF(ISNUMBER(SEARCH("代数",E1785)),3,IF(OR(ISNUMBER(SEARCH("运筹",E1785)),ISNUMBER(SEARCH("优化",E1785))),4,0))))</f>
        <v>0</v>
      </c>
      <c r="R1785" t="str">
        <f>IF(AND(Q1785&gt;0,O1785=1),Q1785&amp;"-"&amp;E1785,"")</f>
        <v/>
      </c>
      <c r="S1785" t="s">
        <v>99</v>
      </c>
      <c r="T1785">
        <v>3</v>
      </c>
      <c r="U1785">
        <v>1</v>
      </c>
      <c r="V1785" t="s">
        <v>43</v>
      </c>
      <c r="X1785">
        <v>63</v>
      </c>
      <c r="Y1785">
        <v>13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e">
        <f>VLOOKUP(A1785,#REF!,4,FALSE)</f>
        <v>#REF!</v>
      </c>
      <c r="AW1785" t="e">
        <f>VLOOKUP(A1785,#REF!,5,FALSE)</f>
        <v>#REF!</v>
      </c>
      <c r="AX1785">
        <f>SUMIF(量化书目统计!A:A,H1785,量化书目统计!G:G)</f>
        <v>0</v>
      </c>
    </row>
    <row r="1786" spans="1:50" x14ac:dyDescent="0.3">
      <c r="A1786" t="s">
        <v>199</v>
      </c>
      <c r="B1786" t="s">
        <v>22</v>
      </c>
      <c r="C1786" t="s">
        <v>200</v>
      </c>
      <c r="D1786">
        <v>4</v>
      </c>
      <c r="E1786" t="s">
        <v>201</v>
      </c>
      <c r="F1786" s="1" t="s">
        <v>202</v>
      </c>
      <c r="G1786" t="s">
        <v>203</v>
      </c>
      <c r="H1786" t="e">
        <f>VLOOKUP(F1786,#REF!,2,FALSE)</f>
        <v>#REF!</v>
      </c>
      <c r="I1786" t="s">
        <v>65</v>
      </c>
      <c r="J1786" s="4">
        <v>44827</v>
      </c>
      <c r="K1786" s="4">
        <v>44915</v>
      </c>
      <c r="L1786" s="3">
        <f>IF(K1786&lt;&gt;0,K1786-J1786,"")</f>
        <v>88</v>
      </c>
      <c r="M1786" s="4">
        <v>44985</v>
      </c>
      <c r="N1786">
        <f>M1786-J1786</f>
        <v>158</v>
      </c>
      <c r="O1786">
        <v>0</v>
      </c>
      <c r="P1786" t="e">
        <f>VLOOKUP(F1786,#REF!,3,FALSE)</f>
        <v>#REF!</v>
      </c>
      <c r="Q1786">
        <f>IF(OR(ISNUMBER(SEARCH("高等数学",E1786)),ISNUMBER(SEARCH("数学分析",E1786)),ISNUMBER(SEARCH("微积分",E1786))),1,IF(OR(ISNUMBER(SEARCH("概率",E1786)),ISNUMBER(SEARCH("数理统计",E1786)),ISNUMBER(SEARCH("统计",E1786))),2,IF(ISNUMBER(SEARCH("代数",E1786)),3,IF(OR(ISNUMBER(SEARCH("运筹",E1786)),ISNUMBER(SEARCH("优化",E1786))),4,0))))</f>
        <v>0</v>
      </c>
      <c r="R1786" t="str">
        <f>IF(AND(Q1786&gt;0,O1786=1),Q1786&amp;"-"&amp;E1786,"")</f>
        <v/>
      </c>
      <c r="S1786" t="s">
        <v>43</v>
      </c>
      <c r="U1786">
        <v>1</v>
      </c>
      <c r="V1786" t="s">
        <v>43</v>
      </c>
      <c r="X1786">
        <v>80</v>
      </c>
      <c r="Y1786">
        <v>15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e">
        <f>VLOOKUP(A1786,#REF!,4,FALSE)</f>
        <v>#REF!</v>
      </c>
      <c r="AW1786" t="e">
        <f>VLOOKUP(A1786,#REF!,5,FALSE)</f>
        <v>#REF!</v>
      </c>
      <c r="AX1786">
        <f>SUMIF(量化书目统计!A:A,H1786,量化书目统计!G:G)</f>
        <v>0</v>
      </c>
    </row>
    <row r="1787" spans="1:50" x14ac:dyDescent="0.3">
      <c r="A1787" t="s">
        <v>2210</v>
      </c>
      <c r="B1787" t="s">
        <v>855</v>
      </c>
      <c r="C1787" t="s">
        <v>1095</v>
      </c>
      <c r="D1787">
        <v>4</v>
      </c>
      <c r="E1787" t="s">
        <v>766</v>
      </c>
      <c r="F1787" s="1" t="s">
        <v>2211</v>
      </c>
      <c r="G1787" t="s">
        <v>2212</v>
      </c>
      <c r="H1787" t="e">
        <f>VLOOKUP(F1787,#REF!,2,FALSE)</f>
        <v>#REF!</v>
      </c>
      <c r="I1787" t="s">
        <v>49</v>
      </c>
      <c r="J1787" s="4">
        <v>44088</v>
      </c>
      <c r="K1787" s="4">
        <v>44139</v>
      </c>
      <c r="L1787" s="3">
        <f>IF(K1787&lt;&gt;0,K1787-J1787,"")</f>
        <v>51</v>
      </c>
      <c r="M1787" s="4">
        <v>44140</v>
      </c>
      <c r="N1787">
        <f>M1787-J1787</f>
        <v>52</v>
      </c>
      <c r="O1787">
        <v>0</v>
      </c>
      <c r="P1787" t="e">
        <f>VLOOKUP(F1787,#REF!,3,FALSE)</f>
        <v>#REF!</v>
      </c>
      <c r="Q1787">
        <f>IF(OR(ISNUMBER(SEARCH("高等数学",E1787)),ISNUMBER(SEARCH("数学分析",E1787)),ISNUMBER(SEARCH("微积分",E1787))),1,IF(OR(ISNUMBER(SEARCH("概率",E1787)),ISNUMBER(SEARCH("数理统计",E1787)),ISNUMBER(SEARCH("统计",E1787))),2,IF(ISNUMBER(SEARCH("代数",E1787)),3,IF(OR(ISNUMBER(SEARCH("运筹",E1787)),ISNUMBER(SEARCH("优化",E1787))),4,0))))</f>
        <v>0</v>
      </c>
      <c r="R1787" t="str">
        <f>IF(AND(Q1787&gt;0,O1787=1),Q1787&amp;"-"&amp;E1787,"")</f>
        <v/>
      </c>
      <c r="S1787" t="s">
        <v>28</v>
      </c>
      <c r="T1787">
        <v>2</v>
      </c>
      <c r="U1787">
        <v>1</v>
      </c>
      <c r="V1787" t="s">
        <v>28</v>
      </c>
      <c r="W1787">
        <v>9</v>
      </c>
      <c r="X1787">
        <v>2</v>
      </c>
      <c r="Y1787">
        <v>15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e">
        <f>VLOOKUP(A1787,#REF!,4,FALSE)</f>
        <v>#REF!</v>
      </c>
      <c r="AW1787" t="e">
        <f>VLOOKUP(A1787,#REF!,5,FALSE)</f>
        <v>#REF!</v>
      </c>
      <c r="AX1787">
        <f>SUMIF(量化书目统计!A:A,H1787,量化书目统计!G:G)</f>
        <v>0</v>
      </c>
    </row>
    <row r="1788" spans="1:50" x14ac:dyDescent="0.3">
      <c r="A1788" t="s">
        <v>2213</v>
      </c>
      <c r="B1788" t="s">
        <v>855</v>
      </c>
      <c r="C1788" t="s">
        <v>1095</v>
      </c>
      <c r="D1788">
        <v>4</v>
      </c>
      <c r="E1788" t="s">
        <v>92</v>
      </c>
      <c r="F1788" s="1" t="s">
        <v>93</v>
      </c>
      <c r="G1788" t="s">
        <v>94</v>
      </c>
      <c r="H1788" t="e">
        <f>VLOOKUP(F1788,#REF!,2,FALSE)</f>
        <v>#REF!</v>
      </c>
      <c r="I1788" t="s">
        <v>32</v>
      </c>
      <c r="J1788" s="4">
        <v>44307</v>
      </c>
      <c r="K1788" s="4">
        <v>44326</v>
      </c>
      <c r="L1788" s="3">
        <f>IF(K1788&lt;&gt;0,K1788-J1788,"")</f>
        <v>19</v>
      </c>
      <c r="M1788" s="4">
        <v>44368</v>
      </c>
      <c r="N1788">
        <f>M1788-J1788</f>
        <v>61</v>
      </c>
      <c r="O1788">
        <v>0</v>
      </c>
      <c r="P1788" t="e">
        <f>VLOOKUP(F1788,#REF!,3,FALSE)</f>
        <v>#REF!</v>
      </c>
      <c r="Q1788">
        <f>IF(OR(ISNUMBER(SEARCH("高等数学",E1788)),ISNUMBER(SEARCH("数学分析",E1788)),ISNUMBER(SEARCH("微积分",E1788))),1,IF(OR(ISNUMBER(SEARCH("概率",E1788)),ISNUMBER(SEARCH("数理统计",E1788)),ISNUMBER(SEARCH("统计",E1788))),2,IF(ISNUMBER(SEARCH("代数",E1788)),3,IF(OR(ISNUMBER(SEARCH("运筹",E1788)),ISNUMBER(SEARCH("优化",E1788))),4,0))))</f>
        <v>0</v>
      </c>
      <c r="R1788" t="str">
        <f>IF(AND(Q1788&gt;0,O1788=1),Q1788&amp;"-"&amp;E1788,"")</f>
        <v/>
      </c>
      <c r="S1788" t="s">
        <v>80</v>
      </c>
      <c r="T1788">
        <v>8</v>
      </c>
      <c r="U1788">
        <v>1</v>
      </c>
      <c r="V1788" t="s">
        <v>80</v>
      </c>
      <c r="W1788">
        <v>11</v>
      </c>
      <c r="X1788">
        <v>28</v>
      </c>
      <c r="Y1788">
        <v>15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e">
        <f>VLOOKUP(A1788,#REF!,4,FALSE)</f>
        <v>#REF!</v>
      </c>
      <c r="AW1788" t="e">
        <f>VLOOKUP(A1788,#REF!,5,FALSE)</f>
        <v>#REF!</v>
      </c>
      <c r="AX1788">
        <f>SUMIF(量化书目统计!A:A,H1788,量化书目统计!G:G)</f>
        <v>0</v>
      </c>
    </row>
    <row r="1789" spans="1:50" x14ac:dyDescent="0.3">
      <c r="A1789" t="s">
        <v>2214</v>
      </c>
      <c r="B1789" t="s">
        <v>855</v>
      </c>
      <c r="C1789" t="s">
        <v>1095</v>
      </c>
      <c r="D1789">
        <v>4</v>
      </c>
      <c r="E1789" t="s">
        <v>2215</v>
      </c>
      <c r="F1789" s="1" t="s">
        <v>2216</v>
      </c>
      <c r="G1789" t="s">
        <v>2217</v>
      </c>
      <c r="H1789" t="e">
        <f>VLOOKUP(F1789,#REF!,2,FALSE)</f>
        <v>#REF!</v>
      </c>
      <c r="I1789" t="s">
        <v>53</v>
      </c>
      <c r="J1789" s="4">
        <v>44351</v>
      </c>
      <c r="K1789" s="4">
        <v>44370</v>
      </c>
      <c r="L1789" s="3">
        <f>IF(K1789&lt;&gt;0,K1789-J1789,"")</f>
        <v>19</v>
      </c>
      <c r="M1789" s="4">
        <v>44411</v>
      </c>
      <c r="N1789">
        <f>M1789-J1789</f>
        <v>60</v>
      </c>
      <c r="O1789">
        <v>0</v>
      </c>
      <c r="P1789" t="e">
        <f>VLOOKUP(F1789,#REF!,3,FALSE)</f>
        <v>#REF!</v>
      </c>
      <c r="Q1789">
        <f>IF(OR(ISNUMBER(SEARCH("高等数学",E1789)),ISNUMBER(SEARCH("数学分析",E1789)),ISNUMBER(SEARCH("微积分",E1789))),1,IF(OR(ISNUMBER(SEARCH("概率",E1789)),ISNUMBER(SEARCH("数理统计",E1789)),ISNUMBER(SEARCH("统计",E1789))),2,IF(ISNUMBER(SEARCH("代数",E1789)),3,IF(OR(ISNUMBER(SEARCH("运筹",E1789)),ISNUMBER(SEARCH("优化",E1789))),4,0))))</f>
        <v>0</v>
      </c>
      <c r="R1789" t="str">
        <f>IF(AND(Q1789&gt;0,O1789=1),Q1789&amp;"-"&amp;E1789,"")</f>
        <v/>
      </c>
      <c r="S1789" t="s">
        <v>80</v>
      </c>
      <c r="T1789">
        <v>14</v>
      </c>
      <c r="U1789">
        <v>1</v>
      </c>
      <c r="V1789" t="s">
        <v>80</v>
      </c>
      <c r="W1789">
        <v>17</v>
      </c>
      <c r="X1789">
        <v>34</v>
      </c>
      <c r="Y1789">
        <v>15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e">
        <f>VLOOKUP(A1789,#REF!,4,FALSE)</f>
        <v>#REF!</v>
      </c>
      <c r="AW1789" t="e">
        <f>VLOOKUP(A1789,#REF!,5,FALSE)</f>
        <v>#REF!</v>
      </c>
      <c r="AX1789">
        <f>SUMIF(量化书目统计!A:A,H1789,量化书目统计!G:G)</f>
        <v>0</v>
      </c>
    </row>
    <row r="1790" spans="1:50" x14ac:dyDescent="0.3">
      <c r="A1790" t="s">
        <v>2218</v>
      </c>
      <c r="B1790" t="s">
        <v>855</v>
      </c>
      <c r="C1790" t="s">
        <v>1095</v>
      </c>
      <c r="D1790">
        <v>4</v>
      </c>
      <c r="E1790" t="s">
        <v>2148</v>
      </c>
      <c r="F1790" s="1" t="s">
        <v>2219</v>
      </c>
      <c r="G1790" t="s">
        <v>2150</v>
      </c>
      <c r="H1790" t="e">
        <f>VLOOKUP(F1790,#REF!,2,FALSE)</f>
        <v>#REF!</v>
      </c>
      <c r="I1790" t="s">
        <v>49</v>
      </c>
      <c r="J1790" s="4">
        <v>44127</v>
      </c>
      <c r="K1790" s="4">
        <v>44184</v>
      </c>
      <c r="L1790" s="3">
        <f>IF(K1790&lt;&gt;0,K1790-J1790,"")</f>
        <v>57</v>
      </c>
      <c r="M1790" s="4">
        <v>44187</v>
      </c>
      <c r="N1790">
        <f>M1790-J1790</f>
        <v>60</v>
      </c>
      <c r="O1790">
        <v>0</v>
      </c>
      <c r="P1790" t="e">
        <f>VLOOKUP(F1790,#REF!,3,FALSE)</f>
        <v>#REF!</v>
      </c>
      <c r="Q1790">
        <f>IF(OR(ISNUMBER(SEARCH("高等数学",E1790)),ISNUMBER(SEARCH("数学分析",E1790)),ISNUMBER(SEARCH("微积分",E1790))),1,IF(OR(ISNUMBER(SEARCH("概率",E1790)),ISNUMBER(SEARCH("数理统计",E1790)),ISNUMBER(SEARCH("统计",E1790))),2,IF(ISNUMBER(SEARCH("代数",E1790)),3,IF(OR(ISNUMBER(SEARCH("运筹",E1790)),ISNUMBER(SEARCH("优化",E1790))),4,0))))</f>
        <v>0</v>
      </c>
      <c r="R1790" t="str">
        <f>IF(AND(Q1790&gt;0,O1790=1),Q1790&amp;"-"&amp;E1790,"")</f>
        <v/>
      </c>
      <c r="S1790" t="s">
        <v>28</v>
      </c>
      <c r="T1790">
        <v>7</v>
      </c>
      <c r="U1790">
        <v>2</v>
      </c>
      <c r="V1790" t="s">
        <v>28</v>
      </c>
      <c r="W1790">
        <v>15</v>
      </c>
      <c r="X1790">
        <v>7</v>
      </c>
      <c r="Y1790">
        <v>15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e">
        <f>VLOOKUP(A1790,#REF!,4,FALSE)</f>
        <v>#REF!</v>
      </c>
      <c r="AW1790" t="e">
        <f>VLOOKUP(A1790,#REF!,5,FALSE)</f>
        <v>#REF!</v>
      </c>
      <c r="AX1790">
        <f>SUMIF(量化书目统计!A:A,H1790,量化书目统计!G:G)</f>
        <v>0</v>
      </c>
    </row>
    <row r="1791" spans="1:50" x14ac:dyDescent="0.3">
      <c r="A1791" t="s">
        <v>2220</v>
      </c>
      <c r="B1791" t="s">
        <v>855</v>
      </c>
      <c r="C1791" t="s">
        <v>1095</v>
      </c>
      <c r="D1791">
        <v>4</v>
      </c>
      <c r="E1791" t="s">
        <v>1181</v>
      </c>
      <c r="F1791" s="1" t="s">
        <v>1182</v>
      </c>
      <c r="G1791" t="s">
        <v>1183</v>
      </c>
      <c r="H1791" t="e">
        <f>VLOOKUP(F1791,#REF!,2,FALSE)</f>
        <v>#REF!</v>
      </c>
      <c r="I1791" t="s">
        <v>317</v>
      </c>
      <c r="J1791" s="4">
        <v>44152</v>
      </c>
      <c r="K1791" s="4">
        <v>44277</v>
      </c>
      <c r="L1791" s="3">
        <f>IF(K1791&lt;&gt;0,K1791-J1791,"")</f>
        <v>125</v>
      </c>
      <c r="M1791" s="4">
        <v>44260</v>
      </c>
      <c r="N1791">
        <f>M1791-J1791</f>
        <v>108</v>
      </c>
      <c r="O1791">
        <v>0</v>
      </c>
      <c r="P1791" t="e">
        <f>VLOOKUP(F1791,#REF!,3,FALSE)</f>
        <v>#REF!</v>
      </c>
      <c r="Q1791">
        <f>IF(OR(ISNUMBER(SEARCH("高等数学",E1791)),ISNUMBER(SEARCH("数学分析",E1791)),ISNUMBER(SEARCH("微积分",E1791))),1,IF(OR(ISNUMBER(SEARCH("概率",E1791)),ISNUMBER(SEARCH("数理统计",E1791)),ISNUMBER(SEARCH("统计",E1791))),2,IF(ISNUMBER(SEARCH("代数",E1791)),3,IF(OR(ISNUMBER(SEARCH("运筹",E1791)),ISNUMBER(SEARCH("优化",E1791))),4,0))))</f>
        <v>0</v>
      </c>
      <c r="R1791" t="str">
        <f>IF(AND(Q1791&gt;0,O1791=1),Q1791&amp;"-"&amp;E1791,"")</f>
        <v/>
      </c>
      <c r="S1791" t="s">
        <v>28</v>
      </c>
      <c r="T1791">
        <v>11</v>
      </c>
      <c r="U1791">
        <v>1</v>
      </c>
      <c r="V1791" t="s">
        <v>80</v>
      </c>
      <c r="W1791">
        <v>4</v>
      </c>
      <c r="X1791">
        <v>11</v>
      </c>
      <c r="Y1791">
        <v>7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e">
        <f>VLOOKUP(A1791,#REF!,4,FALSE)</f>
        <v>#REF!</v>
      </c>
      <c r="AW1791" t="e">
        <f>VLOOKUP(A1791,#REF!,5,FALSE)</f>
        <v>#REF!</v>
      </c>
      <c r="AX1791">
        <f>SUMIF(量化书目统计!A:A,H1791,量化书目统计!G:G)</f>
        <v>0</v>
      </c>
    </row>
    <row r="1792" spans="1:50" x14ac:dyDescent="0.3">
      <c r="A1792" t="s">
        <v>2221</v>
      </c>
      <c r="B1792" t="s">
        <v>855</v>
      </c>
      <c r="C1792" t="s">
        <v>692</v>
      </c>
      <c r="D1792">
        <v>3</v>
      </c>
      <c r="E1792" t="s">
        <v>981</v>
      </c>
      <c r="F1792" s="1" t="s">
        <v>982</v>
      </c>
      <c r="G1792" t="s">
        <v>983</v>
      </c>
      <c r="H1792" t="e">
        <f>VLOOKUP(F1792,#REF!,2,FALSE)</f>
        <v>#REF!</v>
      </c>
      <c r="I1792" t="s">
        <v>32</v>
      </c>
      <c r="J1792" s="4">
        <v>44533</v>
      </c>
      <c r="K1792" s="4">
        <v>44545</v>
      </c>
      <c r="L1792" s="3">
        <f>IF(K1792&lt;&gt;0,K1792-J1792,"")</f>
        <v>12</v>
      </c>
      <c r="M1792" s="4">
        <v>44593</v>
      </c>
      <c r="N1792">
        <f>M1792-J1792</f>
        <v>60</v>
      </c>
      <c r="O1792">
        <v>0</v>
      </c>
      <c r="P1792" t="e">
        <f>VLOOKUP(F1792,#REF!,3,FALSE)</f>
        <v>#REF!</v>
      </c>
      <c r="Q1792">
        <f>IF(OR(ISNUMBER(SEARCH("高等数学",E1792)),ISNUMBER(SEARCH("数学分析",E1792)),ISNUMBER(SEARCH("微积分",E1792))),1,IF(OR(ISNUMBER(SEARCH("概率",E1792)),ISNUMBER(SEARCH("数理统计",E1792)),ISNUMBER(SEARCH("统计",E1792))),2,IF(ISNUMBER(SEARCH("代数",E1792)),3,IF(OR(ISNUMBER(SEARCH("运筹",E1792)),ISNUMBER(SEARCH("优化",E1792))),4,0))))</f>
        <v>0</v>
      </c>
      <c r="R1792" t="str">
        <f>IF(AND(Q1792&gt;0,O1792=1),Q1792&amp;"-"&amp;E1792,"")</f>
        <v/>
      </c>
      <c r="S1792" t="s">
        <v>38</v>
      </c>
      <c r="T1792">
        <v>13</v>
      </c>
      <c r="U1792">
        <v>1</v>
      </c>
      <c r="V1792" t="s">
        <v>38</v>
      </c>
      <c r="W1792">
        <v>15</v>
      </c>
      <c r="X1792">
        <v>53</v>
      </c>
      <c r="Y1792">
        <v>11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e">
        <f>VLOOKUP(A1792,#REF!,4,FALSE)</f>
        <v>#REF!</v>
      </c>
      <c r="AW1792" t="e">
        <f>VLOOKUP(A1792,#REF!,5,FALSE)</f>
        <v>#REF!</v>
      </c>
      <c r="AX1792">
        <f>SUMIF(量化书目统计!A:A,H1792,量化书目统计!G:G)</f>
        <v>0</v>
      </c>
    </row>
    <row r="1793" spans="1:50" x14ac:dyDescent="0.3">
      <c r="A1793" t="s">
        <v>2222</v>
      </c>
      <c r="B1793" t="s">
        <v>855</v>
      </c>
      <c r="C1793" t="s">
        <v>692</v>
      </c>
      <c r="D1793">
        <v>3</v>
      </c>
      <c r="E1793" t="s">
        <v>364</v>
      </c>
      <c r="F1793" s="1" t="s">
        <v>1238</v>
      </c>
      <c r="G1793" t="s">
        <v>366</v>
      </c>
      <c r="H1793" t="e">
        <f>VLOOKUP(F1793,#REF!,2,FALSE)</f>
        <v>#REF!</v>
      </c>
      <c r="I1793" t="s">
        <v>49</v>
      </c>
      <c r="J1793" s="4">
        <v>44299</v>
      </c>
      <c r="K1793" s="4">
        <v>44342</v>
      </c>
      <c r="L1793" s="3">
        <f>IF(K1793&lt;&gt;0,K1793-J1793,"")</f>
        <v>43</v>
      </c>
      <c r="M1793" s="4">
        <v>44341</v>
      </c>
      <c r="N1793">
        <f>M1793-J1793</f>
        <v>42</v>
      </c>
      <c r="O1793">
        <v>0</v>
      </c>
      <c r="P1793" t="e">
        <f>VLOOKUP(F1793,#REF!,3,FALSE)</f>
        <v>#REF!</v>
      </c>
      <c r="Q1793">
        <f>IF(OR(ISNUMBER(SEARCH("高等数学",E1793)),ISNUMBER(SEARCH("数学分析",E1793)),ISNUMBER(SEARCH("微积分",E1793))),1,IF(OR(ISNUMBER(SEARCH("概率",E1793)),ISNUMBER(SEARCH("数理统计",E1793)),ISNUMBER(SEARCH("统计",E1793))),2,IF(ISNUMBER(SEARCH("代数",E1793)),3,IF(OR(ISNUMBER(SEARCH("运筹",E1793)),ISNUMBER(SEARCH("优化",E1793))),4,0))))</f>
        <v>0</v>
      </c>
      <c r="R1793" t="str">
        <f>IF(AND(Q1793&gt;0,O1793=1),Q1793&amp;"-"&amp;E1793,"")</f>
        <v/>
      </c>
      <c r="S1793" t="s">
        <v>80</v>
      </c>
      <c r="T1793">
        <v>7</v>
      </c>
      <c r="U1793">
        <v>2</v>
      </c>
      <c r="V1793" t="s">
        <v>80</v>
      </c>
      <c r="W1793">
        <v>13</v>
      </c>
      <c r="X1793">
        <v>27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e">
        <f>VLOOKUP(A1793,#REF!,4,FALSE)</f>
        <v>#REF!</v>
      </c>
      <c r="AW1793" t="e">
        <f>VLOOKUP(A1793,#REF!,5,FALSE)</f>
        <v>#REF!</v>
      </c>
      <c r="AX1793">
        <f>SUMIF(量化书目统计!A:A,H1793,量化书目统计!G:G)</f>
        <v>0</v>
      </c>
    </row>
    <row r="1794" spans="1:50" x14ac:dyDescent="0.3">
      <c r="A1794" t="s">
        <v>2223</v>
      </c>
      <c r="B1794" t="s">
        <v>855</v>
      </c>
      <c r="C1794" t="s">
        <v>1401</v>
      </c>
      <c r="D1794">
        <v>3</v>
      </c>
      <c r="E1794" t="s">
        <v>2224</v>
      </c>
      <c r="F1794" s="1" t="s">
        <v>2225</v>
      </c>
      <c r="G1794" t="s">
        <v>2226</v>
      </c>
      <c r="H1794" t="e">
        <f>VLOOKUP(F1794,#REF!,2,FALSE)</f>
        <v>#REF!</v>
      </c>
      <c r="I1794" t="s">
        <v>32</v>
      </c>
      <c r="J1794" s="4">
        <v>44154</v>
      </c>
      <c r="K1794" s="4">
        <v>44258</v>
      </c>
      <c r="L1794" s="3">
        <f>IF(K1794&lt;&gt;0,K1794-J1794,"")</f>
        <v>104</v>
      </c>
      <c r="M1794" s="4">
        <v>44260</v>
      </c>
      <c r="N1794">
        <f>M1794-J1794</f>
        <v>106</v>
      </c>
      <c r="O1794">
        <v>0</v>
      </c>
      <c r="P1794" t="e">
        <f>VLOOKUP(F1794,#REF!,3,FALSE)</f>
        <v>#REF!</v>
      </c>
      <c r="Q1794">
        <f>IF(OR(ISNUMBER(SEARCH("高等数学",E1794)),ISNUMBER(SEARCH("数学分析",E1794)),ISNUMBER(SEARCH("微积分",E1794))),1,IF(OR(ISNUMBER(SEARCH("概率",E1794)),ISNUMBER(SEARCH("数理统计",E1794)),ISNUMBER(SEARCH("统计",E1794))),2,IF(ISNUMBER(SEARCH("代数",E1794)),3,IF(OR(ISNUMBER(SEARCH("运筹",E1794)),ISNUMBER(SEARCH("优化",E1794))),4,0))))</f>
        <v>0</v>
      </c>
      <c r="R1794" t="str">
        <f>IF(AND(Q1794&gt;0,O1794=1),Q1794&amp;"-"&amp;E1794,"")</f>
        <v/>
      </c>
      <c r="S1794" t="s">
        <v>28</v>
      </c>
      <c r="T1794">
        <v>11</v>
      </c>
      <c r="U1794">
        <v>1</v>
      </c>
      <c r="V1794" t="s">
        <v>80</v>
      </c>
      <c r="W1794">
        <v>1</v>
      </c>
      <c r="X1794">
        <v>11</v>
      </c>
      <c r="Y1794">
        <v>4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e">
        <f>VLOOKUP(A1794,#REF!,4,FALSE)</f>
        <v>#REF!</v>
      </c>
      <c r="AW1794" t="e">
        <f>VLOOKUP(A1794,#REF!,5,FALSE)</f>
        <v>#REF!</v>
      </c>
      <c r="AX1794">
        <f>SUMIF(量化书目统计!A:A,H1794,量化书目统计!G:G)</f>
        <v>0</v>
      </c>
    </row>
    <row r="1795" spans="1:50" x14ac:dyDescent="0.3">
      <c r="A1795" t="s">
        <v>2227</v>
      </c>
      <c r="B1795" t="s">
        <v>855</v>
      </c>
      <c r="C1795" t="s">
        <v>1401</v>
      </c>
      <c r="D1795">
        <v>3</v>
      </c>
      <c r="E1795" t="s">
        <v>1396</v>
      </c>
      <c r="F1795" s="1" t="s">
        <v>1397</v>
      </c>
      <c r="G1795" t="s">
        <v>1398</v>
      </c>
      <c r="H1795" t="e">
        <f>VLOOKUP(F1795,#REF!,2,FALSE)</f>
        <v>#REF!</v>
      </c>
      <c r="I1795" t="s">
        <v>27</v>
      </c>
      <c r="J1795" s="4">
        <v>44268</v>
      </c>
      <c r="K1795" s="4">
        <v>44352</v>
      </c>
      <c r="L1795" s="3">
        <f>IF(K1795&lt;&gt;0,K1795-J1795,"")</f>
        <v>84</v>
      </c>
      <c r="M1795" s="4">
        <v>44370</v>
      </c>
      <c r="N1795">
        <f>M1795-J1795</f>
        <v>102</v>
      </c>
      <c r="O1795">
        <v>0</v>
      </c>
      <c r="P1795" t="e">
        <f>VLOOKUP(F1795,#REF!,3,FALSE)</f>
        <v>#REF!</v>
      </c>
      <c r="Q1795">
        <f>IF(OR(ISNUMBER(SEARCH("高等数学",E1795)),ISNUMBER(SEARCH("数学分析",E1795)),ISNUMBER(SEARCH("微积分",E1795))),1,IF(OR(ISNUMBER(SEARCH("概率",E1795)),ISNUMBER(SEARCH("数理统计",E1795)),ISNUMBER(SEARCH("统计",E1795))),2,IF(ISNUMBER(SEARCH("代数",E1795)),3,IF(OR(ISNUMBER(SEARCH("运筹",E1795)),ISNUMBER(SEARCH("优化",E1795))),4,0))))</f>
        <v>2</v>
      </c>
      <c r="R1795" t="str">
        <f>IF(AND(Q1795&gt;0,O1795=1),Q1795&amp;"-"&amp;E1795,"")</f>
        <v/>
      </c>
      <c r="S1795" t="s">
        <v>80</v>
      </c>
      <c r="T1795">
        <v>2</v>
      </c>
      <c r="U1795">
        <v>1</v>
      </c>
      <c r="V1795" t="s">
        <v>80</v>
      </c>
      <c r="W1795">
        <v>14</v>
      </c>
      <c r="X1795">
        <v>22</v>
      </c>
      <c r="Y1795">
        <v>4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e">
        <f>VLOOKUP(A1795,#REF!,4,FALSE)</f>
        <v>#REF!</v>
      </c>
      <c r="AW1795" t="e">
        <f>VLOOKUP(A1795,#REF!,5,FALSE)</f>
        <v>#REF!</v>
      </c>
      <c r="AX1795">
        <f>SUMIF(量化书目统计!A:A,H1795,量化书目统计!G:G)</f>
        <v>0</v>
      </c>
    </row>
    <row r="1796" spans="1:50" x14ac:dyDescent="0.3">
      <c r="A1796" t="s">
        <v>2228</v>
      </c>
      <c r="B1796" t="s">
        <v>855</v>
      </c>
      <c r="C1796" t="s">
        <v>2229</v>
      </c>
      <c r="D1796">
        <v>3</v>
      </c>
      <c r="E1796" t="s">
        <v>253</v>
      </c>
      <c r="F1796" s="1" t="s">
        <v>254</v>
      </c>
      <c r="G1796" t="s">
        <v>255</v>
      </c>
      <c r="H1796" t="e">
        <f>VLOOKUP(F1796,#REF!,2,FALSE)</f>
        <v>#REF!</v>
      </c>
      <c r="I1796" t="s">
        <v>27</v>
      </c>
      <c r="J1796" s="4">
        <v>44548</v>
      </c>
      <c r="K1796" s="4">
        <v>44588</v>
      </c>
      <c r="L1796" s="3">
        <f>IF(K1796&lt;&gt;0,K1796-J1796,"")</f>
        <v>40</v>
      </c>
      <c r="M1796" s="4">
        <v>44588</v>
      </c>
      <c r="N1796">
        <f>M1796-J1796</f>
        <v>40</v>
      </c>
      <c r="O1796">
        <v>0</v>
      </c>
      <c r="P1796" t="e">
        <f>VLOOKUP(F1796,#REF!,3,FALSE)</f>
        <v>#REF!</v>
      </c>
      <c r="Q1796">
        <f>IF(OR(ISNUMBER(SEARCH("高等数学",E1796)),ISNUMBER(SEARCH("数学分析",E1796)),ISNUMBER(SEARCH("微积分",E1796))),1,IF(OR(ISNUMBER(SEARCH("概率",E1796)),ISNUMBER(SEARCH("数理统计",E1796)),ISNUMBER(SEARCH("统计",E1796))),2,IF(ISNUMBER(SEARCH("代数",E1796)),3,IF(OR(ISNUMBER(SEARCH("运筹",E1796)),ISNUMBER(SEARCH("优化",E1796))),4,0))))</f>
        <v>0</v>
      </c>
      <c r="R1796" t="str">
        <f>IF(AND(Q1796&gt;0,O1796=1),Q1796&amp;"-"&amp;E1796,"")</f>
        <v/>
      </c>
      <c r="S1796" t="s">
        <v>38</v>
      </c>
      <c r="T1796">
        <v>15</v>
      </c>
      <c r="U1796">
        <v>1</v>
      </c>
      <c r="V1796" t="s">
        <v>43</v>
      </c>
      <c r="X1796">
        <v>55</v>
      </c>
      <c r="Y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e">
        <f>VLOOKUP(A1796,#REF!,4,FALSE)</f>
        <v>#REF!</v>
      </c>
      <c r="AW1796" t="e">
        <f>VLOOKUP(A1796,#REF!,5,FALSE)</f>
        <v>#REF!</v>
      </c>
      <c r="AX1796">
        <f>SUMIF(量化书目统计!A:A,H1796,量化书目统计!G:G)</f>
        <v>0</v>
      </c>
    </row>
    <row r="1797" spans="1:50" x14ac:dyDescent="0.3">
      <c r="A1797" t="s">
        <v>5773</v>
      </c>
      <c r="B1797" t="s">
        <v>22</v>
      </c>
      <c r="C1797" t="s">
        <v>117</v>
      </c>
      <c r="D1797">
        <v>4</v>
      </c>
      <c r="E1797" t="s">
        <v>548</v>
      </c>
      <c r="F1797" s="1" t="s">
        <v>549</v>
      </c>
      <c r="G1797" t="s">
        <v>550</v>
      </c>
      <c r="H1797" t="e">
        <f>VLOOKUP(F1797,#REF!,2,FALSE)</f>
        <v>#REF!</v>
      </c>
      <c r="I1797" t="s">
        <v>32</v>
      </c>
      <c r="J1797" s="4">
        <v>44833</v>
      </c>
      <c r="K1797" s="4">
        <v>44853</v>
      </c>
      <c r="L1797" s="3">
        <f>IF(K1797&lt;&gt;0,K1797-J1797,"")</f>
        <v>20</v>
      </c>
      <c r="M1797" s="4">
        <v>44893</v>
      </c>
      <c r="N1797">
        <f>M1797-J1797</f>
        <v>60</v>
      </c>
      <c r="O1797">
        <v>0</v>
      </c>
      <c r="P1797" t="e">
        <f>VLOOKUP(F1797,#REF!,3,FALSE)</f>
        <v>#REF!</v>
      </c>
      <c r="Q1797">
        <f>IF(OR(ISNUMBER(SEARCH("高等数学",E1797)),ISNUMBER(SEARCH("数学分析",E1797)),ISNUMBER(SEARCH("微积分",E1797))),1,IF(OR(ISNUMBER(SEARCH("概率",E1797)),ISNUMBER(SEARCH("数理统计",E1797)),ISNUMBER(SEARCH("统计",E1797))),2,IF(ISNUMBER(SEARCH("代数",E1797)),3,IF(OR(ISNUMBER(SEARCH("运筹",E1797)),ISNUMBER(SEARCH("优化",E1797))),4,0))))</f>
        <v>0</v>
      </c>
      <c r="R1797" t="str">
        <f>IF(AND(Q1797&gt;0,O1797=1),Q1797&amp;"-"&amp;E1797,"")</f>
        <v/>
      </c>
      <c r="S1797" t="s">
        <v>43</v>
      </c>
      <c r="U1797">
        <v>1</v>
      </c>
      <c r="V1797" t="s">
        <v>43</v>
      </c>
      <c r="X1797">
        <v>80</v>
      </c>
      <c r="Y1797">
        <v>14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e">
        <f>VLOOKUP(A1797,#REF!,4,FALSE)</f>
        <v>#REF!</v>
      </c>
      <c r="AW1797" t="e">
        <f>VLOOKUP(A1797,#REF!,5,FALSE)</f>
        <v>#REF!</v>
      </c>
      <c r="AX1797">
        <f>SUMIF(量化书目统计!A:A,H1797,量化书目统计!G:G)</f>
        <v>0</v>
      </c>
    </row>
    <row r="1798" spans="1:50" x14ac:dyDescent="0.3">
      <c r="A1798" t="s">
        <v>2230</v>
      </c>
      <c r="B1798" t="s">
        <v>855</v>
      </c>
      <c r="C1798" t="s">
        <v>990</v>
      </c>
      <c r="D1798">
        <v>4</v>
      </c>
      <c r="E1798" t="s">
        <v>238</v>
      </c>
      <c r="F1798" s="1" t="s">
        <v>239</v>
      </c>
      <c r="G1798" t="s">
        <v>240</v>
      </c>
      <c r="H1798" t="e">
        <f>VLOOKUP(F1798,#REF!,2,FALSE)</f>
        <v>#REF!</v>
      </c>
      <c r="I1798" t="s">
        <v>32</v>
      </c>
      <c r="J1798" s="4">
        <v>44122</v>
      </c>
      <c r="K1798" s="4">
        <v>44133</v>
      </c>
      <c r="L1798" s="3">
        <f>IF(K1798&lt;&gt;0,K1798-J1798,"")</f>
        <v>11</v>
      </c>
      <c r="M1798" s="4">
        <v>44137</v>
      </c>
      <c r="N1798">
        <f>M1798-J1798</f>
        <v>15</v>
      </c>
      <c r="O1798">
        <v>0</v>
      </c>
      <c r="P1798" t="e">
        <f>VLOOKUP(F1798,#REF!,3,FALSE)</f>
        <v>#REF!</v>
      </c>
      <c r="Q1798">
        <f>IF(OR(ISNUMBER(SEARCH("高等数学",E1798)),ISNUMBER(SEARCH("数学分析",E1798)),ISNUMBER(SEARCH("微积分",E1798))),1,IF(OR(ISNUMBER(SEARCH("概率",E1798)),ISNUMBER(SEARCH("数理统计",E1798)),ISNUMBER(SEARCH("统计",E1798))),2,IF(ISNUMBER(SEARCH("代数",E1798)),3,IF(OR(ISNUMBER(SEARCH("运筹",E1798)),ISNUMBER(SEARCH("优化",E1798))),4,0))))</f>
        <v>0</v>
      </c>
      <c r="R1798" t="str">
        <f>IF(AND(Q1798&gt;0,O1798=1),Q1798&amp;"-"&amp;E1798,"")</f>
        <v/>
      </c>
      <c r="S1798" t="s">
        <v>28</v>
      </c>
      <c r="T1798">
        <v>7</v>
      </c>
      <c r="U1798">
        <v>1</v>
      </c>
      <c r="V1798" t="s">
        <v>28</v>
      </c>
      <c r="W1798">
        <v>8</v>
      </c>
      <c r="X1798">
        <v>7</v>
      </c>
      <c r="Y1798">
        <v>11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e">
        <f>VLOOKUP(A1798,#REF!,4,FALSE)</f>
        <v>#REF!</v>
      </c>
      <c r="AW1798" t="e">
        <f>VLOOKUP(A1798,#REF!,5,FALSE)</f>
        <v>#REF!</v>
      </c>
      <c r="AX1798">
        <f>SUMIF(量化书目统计!A:A,H1798,量化书目统计!G:G)</f>
        <v>0</v>
      </c>
    </row>
    <row r="1799" spans="1:50" x14ac:dyDescent="0.3">
      <c r="A1799" t="s">
        <v>2231</v>
      </c>
      <c r="B1799" t="s">
        <v>855</v>
      </c>
      <c r="C1799" t="s">
        <v>990</v>
      </c>
      <c r="D1799">
        <v>4</v>
      </c>
      <c r="E1799" t="s">
        <v>390</v>
      </c>
      <c r="F1799" s="1" t="s">
        <v>1561</v>
      </c>
      <c r="G1799" t="s">
        <v>1562</v>
      </c>
      <c r="H1799" t="e">
        <f>VLOOKUP(F1799,#REF!,2,FALSE)</f>
        <v>#REF!</v>
      </c>
      <c r="I1799" t="s">
        <v>74</v>
      </c>
      <c r="J1799" s="4">
        <v>44163</v>
      </c>
      <c r="K1799" s="4">
        <v>44255</v>
      </c>
      <c r="L1799" s="3">
        <f>IF(K1799&lt;&gt;0,K1799-J1799,"")</f>
        <v>92</v>
      </c>
      <c r="M1799" s="4">
        <v>44260</v>
      </c>
      <c r="N1799">
        <f>M1799-J1799</f>
        <v>97</v>
      </c>
      <c r="O1799">
        <v>0</v>
      </c>
      <c r="P1799" t="e">
        <f>VLOOKUP(F1799,#REF!,3,FALSE)</f>
        <v>#REF!</v>
      </c>
      <c r="Q1799">
        <f>IF(OR(ISNUMBER(SEARCH("高等数学",E1799)),ISNUMBER(SEARCH("数学分析",E1799)),ISNUMBER(SEARCH("微积分",E1799))),1,IF(OR(ISNUMBER(SEARCH("概率",E1799)),ISNUMBER(SEARCH("数理统计",E1799)),ISNUMBER(SEARCH("统计",E1799))),2,IF(ISNUMBER(SEARCH("代数",E1799)),3,IF(OR(ISNUMBER(SEARCH("运筹",E1799)),ISNUMBER(SEARCH("优化",E1799))),4,0))))</f>
        <v>0</v>
      </c>
      <c r="R1799" t="str">
        <f>IF(AND(Q1799&gt;0,O1799=1),Q1799&amp;"-"&amp;E1799,"")</f>
        <v/>
      </c>
      <c r="S1799" t="s">
        <v>28</v>
      </c>
      <c r="T1799">
        <v>12</v>
      </c>
      <c r="U1799">
        <v>1</v>
      </c>
      <c r="V1799" t="s">
        <v>43</v>
      </c>
      <c r="X1799">
        <v>12</v>
      </c>
      <c r="Y1799">
        <v>3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 t="e">
        <f>VLOOKUP(A1799,#REF!,4,FALSE)</f>
        <v>#REF!</v>
      </c>
      <c r="AW1799" t="e">
        <f>VLOOKUP(A1799,#REF!,5,FALSE)</f>
        <v>#REF!</v>
      </c>
      <c r="AX1799">
        <f>SUMIF(量化书目统计!A:A,H1799,量化书目统计!G:G)</f>
        <v>0</v>
      </c>
    </row>
    <row r="1800" spans="1:50" x14ac:dyDescent="0.3">
      <c r="A1800" t="s">
        <v>2232</v>
      </c>
      <c r="B1800" t="s">
        <v>855</v>
      </c>
      <c r="C1800" t="s">
        <v>990</v>
      </c>
      <c r="D1800">
        <v>4</v>
      </c>
      <c r="E1800" t="s">
        <v>1891</v>
      </c>
      <c r="F1800" s="1" t="s">
        <v>1892</v>
      </c>
      <c r="G1800" t="s">
        <v>1893</v>
      </c>
      <c r="H1800" t="e">
        <f>VLOOKUP(F1800,#REF!,2,FALSE)</f>
        <v>#REF!</v>
      </c>
      <c r="I1800" t="s">
        <v>49</v>
      </c>
      <c r="J1800" s="4">
        <v>44208</v>
      </c>
      <c r="K1800" s="4">
        <v>44250</v>
      </c>
      <c r="L1800" s="3">
        <f>IF(K1800&lt;&gt;0,K1800-J1800,"")</f>
        <v>42</v>
      </c>
      <c r="M1800" s="4">
        <v>44270</v>
      </c>
      <c r="N1800">
        <f>M1800-J1800</f>
        <v>62</v>
      </c>
      <c r="O1800">
        <v>0</v>
      </c>
      <c r="P1800" t="e">
        <f>VLOOKUP(F1800,#REF!,3,FALSE)</f>
        <v>#REF!</v>
      </c>
      <c r="Q1800">
        <f>IF(OR(ISNUMBER(SEARCH("高等数学",E1800)),ISNUMBER(SEARCH("数学分析",E1800)),ISNUMBER(SEARCH("微积分",E1800))),1,IF(OR(ISNUMBER(SEARCH("概率",E1800)),ISNUMBER(SEARCH("数理统计",E1800)),ISNUMBER(SEARCH("统计",E1800))),2,IF(ISNUMBER(SEARCH("代数",E1800)),3,IF(OR(ISNUMBER(SEARCH("运筹",E1800)),ISNUMBER(SEARCH("优化",E1800))),4,0))))</f>
        <v>0</v>
      </c>
      <c r="R1800" t="str">
        <f>IF(AND(Q1800&gt;0,O1800=1),Q1800&amp;"-"&amp;E1800,"")</f>
        <v/>
      </c>
      <c r="S1800" t="s">
        <v>28</v>
      </c>
      <c r="T1800">
        <f>X1800</f>
        <v>19</v>
      </c>
      <c r="U1800">
        <v>1</v>
      </c>
      <c r="V1800" t="s">
        <v>43</v>
      </c>
      <c r="X1800">
        <v>19</v>
      </c>
      <c r="Y1800">
        <v>3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 t="e">
        <f>VLOOKUP(A1800,#REF!,4,FALSE)</f>
        <v>#REF!</v>
      </c>
      <c r="AW1800" t="e">
        <f>VLOOKUP(A1800,#REF!,5,FALSE)</f>
        <v>#REF!</v>
      </c>
      <c r="AX1800">
        <f>SUMIF(量化书目统计!A:A,H1800,量化书目统计!G:G)</f>
        <v>0</v>
      </c>
    </row>
    <row r="1801" spans="1:50" x14ac:dyDescent="0.3">
      <c r="A1801" t="s">
        <v>2237</v>
      </c>
      <c r="B1801" t="s">
        <v>855</v>
      </c>
      <c r="C1801" t="s">
        <v>423</v>
      </c>
      <c r="D1801">
        <v>5</v>
      </c>
      <c r="E1801" t="s">
        <v>2238</v>
      </c>
      <c r="F1801" s="1" t="s">
        <v>2239</v>
      </c>
      <c r="G1801" t="s">
        <v>2240</v>
      </c>
      <c r="H1801" t="e">
        <f>VLOOKUP(F1801,#REF!,2,FALSE)</f>
        <v>#REF!</v>
      </c>
      <c r="I1801" t="s">
        <v>49</v>
      </c>
      <c r="J1801" s="4">
        <v>44538</v>
      </c>
      <c r="K1801" s="4">
        <v>44542</v>
      </c>
      <c r="L1801" s="3">
        <f>IF(K1801&lt;&gt;0,K1801-J1801,"")</f>
        <v>4</v>
      </c>
      <c r="M1801" s="4">
        <v>44599</v>
      </c>
      <c r="N1801">
        <f>M1801-J1801</f>
        <v>61</v>
      </c>
      <c r="O1801">
        <v>0</v>
      </c>
      <c r="P1801" t="e">
        <f>VLOOKUP(F1801,#REF!,3,FALSE)</f>
        <v>#REF!</v>
      </c>
      <c r="Q1801">
        <f>IF(OR(ISNUMBER(SEARCH("高等数学",E1801)),ISNUMBER(SEARCH("数学分析",E1801)),ISNUMBER(SEARCH("微积分",E1801))),1,IF(OR(ISNUMBER(SEARCH("概率",E1801)),ISNUMBER(SEARCH("数理统计",E1801)),ISNUMBER(SEARCH("统计",E1801))),2,IF(ISNUMBER(SEARCH("代数",E1801)),3,IF(OR(ISNUMBER(SEARCH("运筹",E1801)),ISNUMBER(SEARCH("优化",E1801))),4,0))))</f>
        <v>0</v>
      </c>
      <c r="R1801" t="str">
        <f>IF(AND(Q1801&gt;0,O1801=1),Q1801&amp;"-"&amp;E1801,"")</f>
        <v/>
      </c>
      <c r="S1801" t="s">
        <v>38</v>
      </c>
      <c r="T1801">
        <v>14</v>
      </c>
      <c r="U1801">
        <v>1</v>
      </c>
      <c r="V1801" t="s">
        <v>38</v>
      </c>
      <c r="W1801">
        <v>15</v>
      </c>
      <c r="X1801">
        <v>54</v>
      </c>
      <c r="Y1801">
        <v>3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e">
        <f>VLOOKUP(A1801,#REF!,4,FALSE)</f>
        <v>#REF!</v>
      </c>
      <c r="AW1801" t="e">
        <f>VLOOKUP(A1801,#REF!,5,FALSE)</f>
        <v>#REF!</v>
      </c>
      <c r="AX1801">
        <f>SUMIF(量化书目统计!A:A,H1801,量化书目统计!G:G)</f>
        <v>0</v>
      </c>
    </row>
    <row r="1802" spans="1:50" x14ac:dyDescent="0.3">
      <c r="A1802" t="s">
        <v>2241</v>
      </c>
      <c r="B1802" t="s">
        <v>855</v>
      </c>
      <c r="C1802" t="s">
        <v>423</v>
      </c>
      <c r="D1802">
        <v>5</v>
      </c>
      <c r="E1802" t="s">
        <v>390</v>
      </c>
      <c r="F1802" s="1" t="s">
        <v>391</v>
      </c>
      <c r="G1802" t="s">
        <v>392</v>
      </c>
      <c r="H1802" t="e">
        <f>VLOOKUP(F1802,#REF!,2,FALSE)</f>
        <v>#REF!</v>
      </c>
      <c r="I1802" t="s">
        <v>225</v>
      </c>
      <c r="J1802" s="4">
        <v>44131</v>
      </c>
      <c r="K1802" s="4">
        <v>44170</v>
      </c>
      <c r="L1802" s="3">
        <f>IF(K1802&lt;&gt;0,K1802-J1802,"")</f>
        <v>39</v>
      </c>
      <c r="M1802" s="4">
        <v>44223</v>
      </c>
      <c r="N1802">
        <f>M1802-J1802</f>
        <v>92</v>
      </c>
      <c r="O1802">
        <v>0</v>
      </c>
      <c r="P1802" t="e">
        <f>VLOOKUP(F1802,#REF!,3,FALSE)</f>
        <v>#REF!</v>
      </c>
      <c r="Q1802">
        <f>IF(OR(ISNUMBER(SEARCH("高等数学",E1802)),ISNUMBER(SEARCH("数学分析",E1802)),ISNUMBER(SEARCH("微积分",E1802))),1,IF(OR(ISNUMBER(SEARCH("概率",E1802)),ISNUMBER(SEARCH("数理统计",E1802)),ISNUMBER(SEARCH("统计",E1802))),2,IF(ISNUMBER(SEARCH("代数",E1802)),3,IF(OR(ISNUMBER(SEARCH("运筹",E1802)),ISNUMBER(SEARCH("优化",E1802))),4,0))))</f>
        <v>0</v>
      </c>
      <c r="R1802" t="str">
        <f>IF(AND(Q1802&gt;0,O1802=1),Q1802&amp;"-"&amp;E1802,"")</f>
        <v/>
      </c>
      <c r="S1802" t="s">
        <v>28</v>
      </c>
      <c r="T1802">
        <v>8</v>
      </c>
      <c r="U1802">
        <v>1</v>
      </c>
      <c r="V1802" t="s">
        <v>28</v>
      </c>
      <c r="W1802">
        <v>13</v>
      </c>
      <c r="X1802">
        <v>8</v>
      </c>
      <c r="Y1802">
        <v>3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e">
        <f>VLOOKUP(A1802,#REF!,4,FALSE)</f>
        <v>#REF!</v>
      </c>
      <c r="AW1802" t="e">
        <f>VLOOKUP(A1802,#REF!,5,FALSE)</f>
        <v>#REF!</v>
      </c>
      <c r="AX1802">
        <f>SUMIF(量化书目统计!A:A,H1802,量化书目统计!G:G)</f>
        <v>0</v>
      </c>
    </row>
    <row r="1803" spans="1:50" x14ac:dyDescent="0.3">
      <c r="A1803" t="s">
        <v>2242</v>
      </c>
      <c r="B1803" t="s">
        <v>855</v>
      </c>
      <c r="C1803" t="s">
        <v>423</v>
      </c>
      <c r="D1803">
        <v>5</v>
      </c>
      <c r="E1803" t="s">
        <v>1028</v>
      </c>
      <c r="F1803" s="1" t="s">
        <v>1029</v>
      </c>
      <c r="G1803" t="s">
        <v>1030</v>
      </c>
      <c r="H1803" t="e">
        <f>VLOOKUP(F1803,#REF!,2,FALSE)</f>
        <v>#REF!</v>
      </c>
      <c r="I1803" t="s">
        <v>49</v>
      </c>
      <c r="J1803" s="4">
        <v>44443</v>
      </c>
      <c r="K1803" s="4">
        <v>44500</v>
      </c>
      <c r="L1803" s="3">
        <f>IF(K1803&lt;&gt;0,K1803-J1803,"")</f>
        <v>57</v>
      </c>
      <c r="M1803" s="4">
        <v>44477</v>
      </c>
      <c r="N1803">
        <f>M1803-J1803</f>
        <v>34</v>
      </c>
      <c r="O1803">
        <v>0</v>
      </c>
      <c r="P1803" t="e">
        <f>VLOOKUP(F1803,#REF!,3,FALSE)</f>
        <v>#REF!</v>
      </c>
      <c r="Q1803">
        <f>IF(OR(ISNUMBER(SEARCH("高等数学",E1803)),ISNUMBER(SEARCH("数学分析",E1803)),ISNUMBER(SEARCH("微积分",E1803))),1,IF(OR(ISNUMBER(SEARCH("概率",E1803)),ISNUMBER(SEARCH("数理统计",E1803)),ISNUMBER(SEARCH("统计",E1803))),2,IF(ISNUMBER(SEARCH("代数",E1803)),3,IF(OR(ISNUMBER(SEARCH("运筹",E1803)),ISNUMBER(SEARCH("优化",E1803))),4,0))))</f>
        <v>0</v>
      </c>
      <c r="R1803" t="str">
        <f>IF(AND(Q1803&gt;0,O1803=1),Q1803&amp;"-"&amp;E1803,"")</f>
        <v/>
      </c>
      <c r="S1803" t="s">
        <v>43</v>
      </c>
      <c r="U1803">
        <v>1</v>
      </c>
      <c r="V1803" t="s">
        <v>38</v>
      </c>
      <c r="W1803">
        <v>9</v>
      </c>
      <c r="X1803">
        <v>40</v>
      </c>
      <c r="Y1803">
        <v>8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e">
        <f>VLOOKUP(A1803,#REF!,4,FALSE)</f>
        <v>#REF!</v>
      </c>
      <c r="AW1803" t="e">
        <f>VLOOKUP(A1803,#REF!,5,FALSE)</f>
        <v>#REF!</v>
      </c>
      <c r="AX1803">
        <f>SUMIF(量化书目统计!A:A,H1803,量化书目统计!G:G)</f>
        <v>0</v>
      </c>
    </row>
    <row r="1804" spans="1:50" x14ac:dyDescent="0.3">
      <c r="A1804" t="s">
        <v>2243</v>
      </c>
      <c r="B1804" t="s">
        <v>855</v>
      </c>
      <c r="C1804" t="s">
        <v>423</v>
      </c>
      <c r="D1804">
        <v>5</v>
      </c>
      <c r="E1804" t="s">
        <v>897</v>
      </c>
      <c r="F1804" s="1" t="s">
        <v>964</v>
      </c>
      <c r="G1804" t="s">
        <v>965</v>
      </c>
      <c r="H1804" t="e">
        <f>VLOOKUP(F1804,#REF!,2,FALSE)</f>
        <v>#REF!</v>
      </c>
      <c r="I1804" t="s">
        <v>158</v>
      </c>
      <c r="J1804" s="4">
        <v>44374</v>
      </c>
      <c r="K1804" s="4">
        <v>44439</v>
      </c>
      <c r="L1804" s="3">
        <f>IF(K1804&lt;&gt;0,K1804-J1804,"")</f>
        <v>65</v>
      </c>
      <c r="M1804" s="4">
        <v>44446</v>
      </c>
      <c r="N1804">
        <f>M1804-J1804</f>
        <v>72</v>
      </c>
      <c r="O1804">
        <v>0</v>
      </c>
      <c r="P1804" t="e">
        <f>VLOOKUP(F1804,#REF!,3,FALSE)</f>
        <v>#REF!</v>
      </c>
      <c r="Q1804">
        <f>IF(OR(ISNUMBER(SEARCH("高等数学",E1804)),ISNUMBER(SEARCH("数学分析",E1804)),ISNUMBER(SEARCH("微积分",E1804))),1,IF(OR(ISNUMBER(SEARCH("概率",E1804)),ISNUMBER(SEARCH("数理统计",E1804)),ISNUMBER(SEARCH("统计",E1804))),2,IF(ISNUMBER(SEARCH("代数",E1804)),3,IF(OR(ISNUMBER(SEARCH("运筹",E1804)),ISNUMBER(SEARCH("优化",E1804))),4,0))))</f>
        <v>0</v>
      </c>
      <c r="R1804" t="str">
        <f>IF(AND(Q1804&gt;0,O1804=1),Q1804&amp;"-"&amp;E1804,"")</f>
        <v/>
      </c>
      <c r="S1804" t="s">
        <v>80</v>
      </c>
      <c r="T1804">
        <v>17</v>
      </c>
      <c r="U1804">
        <v>1</v>
      </c>
      <c r="V1804" t="s">
        <v>43</v>
      </c>
      <c r="X1804">
        <v>37</v>
      </c>
      <c r="Y1804">
        <v>8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e">
        <f>VLOOKUP(A1804,#REF!,4,FALSE)</f>
        <v>#REF!</v>
      </c>
      <c r="AW1804" t="e">
        <f>VLOOKUP(A1804,#REF!,5,FALSE)</f>
        <v>#REF!</v>
      </c>
      <c r="AX1804">
        <f>SUMIF(量化书目统计!A:A,H1804,量化书目统计!G:G)</f>
        <v>0</v>
      </c>
    </row>
    <row r="1805" spans="1:50" x14ac:dyDescent="0.3">
      <c r="A1805" t="s">
        <v>2244</v>
      </c>
      <c r="B1805" t="s">
        <v>855</v>
      </c>
      <c r="C1805" t="s">
        <v>423</v>
      </c>
      <c r="D1805">
        <v>5</v>
      </c>
      <c r="E1805" t="s">
        <v>2245</v>
      </c>
      <c r="F1805" s="1" t="s">
        <v>2246</v>
      </c>
      <c r="G1805" t="s">
        <v>2247</v>
      </c>
      <c r="H1805" t="e">
        <f>VLOOKUP(F1805,#REF!,2,FALSE)</f>
        <v>#REF!</v>
      </c>
      <c r="I1805" t="s">
        <v>49</v>
      </c>
      <c r="J1805" s="4">
        <v>44528</v>
      </c>
      <c r="K1805" s="4">
        <v>44570</v>
      </c>
      <c r="L1805" s="3">
        <f>IF(K1805&lt;&gt;0,K1805-J1805,"")</f>
        <v>42</v>
      </c>
      <c r="M1805" s="4">
        <v>44588</v>
      </c>
      <c r="N1805">
        <f>M1805-J1805</f>
        <v>60</v>
      </c>
      <c r="O1805">
        <v>0</v>
      </c>
      <c r="P1805" t="e">
        <f>VLOOKUP(F1805,#REF!,3,FALSE)</f>
        <v>#REF!</v>
      </c>
      <c r="Q1805">
        <f>IF(OR(ISNUMBER(SEARCH("高等数学",E1805)),ISNUMBER(SEARCH("数学分析",E1805)),ISNUMBER(SEARCH("微积分",E1805))),1,IF(OR(ISNUMBER(SEARCH("概率",E1805)),ISNUMBER(SEARCH("数理统计",E1805)),ISNUMBER(SEARCH("统计",E1805))),2,IF(ISNUMBER(SEARCH("代数",E1805)),3,IF(OR(ISNUMBER(SEARCH("运筹",E1805)),ISNUMBER(SEARCH("优化",E1805))),4,0))))</f>
        <v>0</v>
      </c>
      <c r="R1805" t="str">
        <f>IF(AND(Q1805&gt;0,O1805=1),Q1805&amp;"-"&amp;E1805,"")</f>
        <v/>
      </c>
      <c r="S1805" t="s">
        <v>38</v>
      </c>
      <c r="T1805">
        <v>13</v>
      </c>
      <c r="U1805">
        <v>1</v>
      </c>
      <c r="V1805" t="s">
        <v>38</v>
      </c>
      <c r="W1805">
        <v>18</v>
      </c>
      <c r="X1805">
        <v>53</v>
      </c>
      <c r="Y1805">
        <v>15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e">
        <f>VLOOKUP(A1805,#REF!,4,FALSE)</f>
        <v>#REF!</v>
      </c>
      <c r="AW1805" t="e">
        <f>VLOOKUP(A1805,#REF!,5,FALSE)</f>
        <v>#REF!</v>
      </c>
      <c r="AX1805">
        <f>SUMIF(量化书目统计!A:A,H1805,量化书目统计!G:G)</f>
        <v>0</v>
      </c>
    </row>
    <row r="1806" spans="1:50" x14ac:dyDescent="0.3">
      <c r="A1806" t="s">
        <v>2248</v>
      </c>
      <c r="B1806" t="s">
        <v>855</v>
      </c>
      <c r="C1806" t="s">
        <v>423</v>
      </c>
      <c r="D1806">
        <v>5</v>
      </c>
      <c r="E1806" t="s">
        <v>436</v>
      </c>
      <c r="F1806" s="1" t="s">
        <v>437</v>
      </c>
      <c r="G1806" t="s">
        <v>438</v>
      </c>
      <c r="H1806" t="e">
        <f>VLOOKUP(F1806,#REF!,2,FALSE)</f>
        <v>#REF!</v>
      </c>
      <c r="I1806" t="s">
        <v>49</v>
      </c>
      <c r="J1806" s="4">
        <v>44135</v>
      </c>
      <c r="K1806" s="4">
        <v>44182</v>
      </c>
      <c r="L1806" s="3">
        <f>IF(K1806&lt;&gt;0,K1806-J1806,"")</f>
        <v>47</v>
      </c>
      <c r="M1806" s="4">
        <v>44195</v>
      </c>
      <c r="N1806">
        <f>M1806-J1806</f>
        <v>60</v>
      </c>
      <c r="O1806">
        <v>0</v>
      </c>
      <c r="P1806" t="e">
        <f>VLOOKUP(F1806,#REF!,3,FALSE)</f>
        <v>#REF!</v>
      </c>
      <c r="Q1806">
        <f>IF(OR(ISNUMBER(SEARCH("高等数学",E1806)),ISNUMBER(SEARCH("数学分析",E1806)),ISNUMBER(SEARCH("微积分",E1806))),1,IF(OR(ISNUMBER(SEARCH("概率",E1806)),ISNUMBER(SEARCH("数理统计",E1806)),ISNUMBER(SEARCH("统计",E1806))),2,IF(ISNUMBER(SEARCH("代数",E1806)),3,IF(OR(ISNUMBER(SEARCH("运筹",E1806)),ISNUMBER(SEARCH("优化",E1806))),4,0))))</f>
        <v>0</v>
      </c>
      <c r="R1806" t="str">
        <f>IF(AND(Q1806&gt;0,O1806=1),Q1806&amp;"-"&amp;E1806,"")</f>
        <v/>
      </c>
      <c r="S1806" t="s">
        <v>28</v>
      </c>
      <c r="T1806">
        <v>8</v>
      </c>
      <c r="U1806">
        <v>1</v>
      </c>
      <c r="V1806" t="s">
        <v>28</v>
      </c>
      <c r="W1806">
        <v>15</v>
      </c>
      <c r="X1806">
        <v>8</v>
      </c>
      <c r="Y1806">
        <v>15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e">
        <f>VLOOKUP(A1806,#REF!,4,FALSE)</f>
        <v>#REF!</v>
      </c>
      <c r="AW1806" t="e">
        <f>VLOOKUP(A1806,#REF!,5,FALSE)</f>
        <v>#REF!</v>
      </c>
      <c r="AX1806">
        <f>SUMIF(量化书目统计!A:A,H1806,量化书目统计!G:G)</f>
        <v>0</v>
      </c>
    </row>
    <row r="1807" spans="1:50" x14ac:dyDescent="0.3">
      <c r="A1807" t="s">
        <v>2249</v>
      </c>
      <c r="B1807" t="s">
        <v>855</v>
      </c>
      <c r="C1807" t="s">
        <v>423</v>
      </c>
      <c r="D1807">
        <v>5</v>
      </c>
      <c r="E1807" t="s">
        <v>424</v>
      </c>
      <c r="F1807" s="1" t="s">
        <v>425</v>
      </c>
      <c r="G1807" t="s">
        <v>426</v>
      </c>
      <c r="H1807" t="e">
        <f>VLOOKUP(F1807,#REF!,2,FALSE)</f>
        <v>#REF!</v>
      </c>
      <c r="I1807" t="s">
        <v>49</v>
      </c>
      <c r="J1807" s="4">
        <v>43841</v>
      </c>
      <c r="K1807" s="4">
        <v>44112</v>
      </c>
      <c r="L1807" s="3">
        <f>IF(K1807&lt;&gt;0,K1807-J1807,"")</f>
        <v>271</v>
      </c>
      <c r="M1807" s="4">
        <v>44104</v>
      </c>
      <c r="N1807">
        <f>M1807-J1807</f>
        <v>263</v>
      </c>
      <c r="O1807">
        <v>0</v>
      </c>
      <c r="P1807" t="e">
        <f>VLOOKUP(F1807,#REF!,3,FALSE)</f>
        <v>#REF!</v>
      </c>
      <c r="Q1807">
        <f>IF(OR(ISNUMBER(SEARCH("高等数学",E1807)),ISNUMBER(SEARCH("数学分析",E1807)),ISNUMBER(SEARCH("微积分",E1807))),1,IF(OR(ISNUMBER(SEARCH("概率",E1807)),ISNUMBER(SEARCH("数理统计",E1807)),ISNUMBER(SEARCH("统计",E1807))),2,IF(ISNUMBER(SEARCH("代数",E1807)),3,IF(OR(ISNUMBER(SEARCH("运筹",E1807)),ISNUMBER(SEARCH("优化",E1807))),4,0))))</f>
        <v>0</v>
      </c>
      <c r="R1807" t="str">
        <f>IF(AND(Q1807&gt;0,O1807=1),Q1807&amp;"-"&amp;E1807,"")</f>
        <v/>
      </c>
      <c r="S1807" t="s">
        <v>43</v>
      </c>
      <c r="U1807">
        <v>1</v>
      </c>
      <c r="V1807" t="s">
        <v>28</v>
      </c>
      <c r="W1807">
        <v>5</v>
      </c>
      <c r="X1807">
        <v>0</v>
      </c>
      <c r="Y1807">
        <v>15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e">
        <f>VLOOKUP(A1807,#REF!,4,FALSE)</f>
        <v>#REF!</v>
      </c>
      <c r="AW1807" t="e">
        <f>VLOOKUP(A1807,#REF!,5,FALSE)</f>
        <v>#REF!</v>
      </c>
      <c r="AX1807">
        <f>SUMIF(量化书目统计!A:A,H1807,量化书目统计!G:G)</f>
        <v>0</v>
      </c>
    </row>
    <row r="1808" spans="1:50" x14ac:dyDescent="0.3">
      <c r="A1808" t="s">
        <v>5779</v>
      </c>
      <c r="B1808" t="s">
        <v>22</v>
      </c>
      <c r="D1808">
        <v>0</v>
      </c>
      <c r="E1808" t="s">
        <v>1586</v>
      </c>
      <c r="F1808" s="1" t="s">
        <v>1587</v>
      </c>
      <c r="G1808" t="s">
        <v>1588</v>
      </c>
      <c r="H1808" t="e">
        <f>VLOOKUP(F1808,#REF!,2,FALSE)</f>
        <v>#REF!</v>
      </c>
      <c r="I1808" t="s">
        <v>49</v>
      </c>
      <c r="J1808" s="4">
        <v>43947</v>
      </c>
      <c r="K1808" s="4">
        <v>43947</v>
      </c>
      <c r="L1808" s="3">
        <f>IF(K1808&lt;&gt;0,K1808-J1808,"")</f>
        <v>0</v>
      </c>
      <c r="M1808" s="4">
        <v>44039</v>
      </c>
      <c r="N1808">
        <f>M1808-J1808</f>
        <v>92</v>
      </c>
      <c r="O1808">
        <v>0</v>
      </c>
      <c r="P1808" t="e">
        <f>VLOOKUP(F1808,#REF!,3,FALSE)</f>
        <v>#REF!</v>
      </c>
      <c r="Q1808">
        <f>IF(OR(ISNUMBER(SEARCH("高等数学",E1808)),ISNUMBER(SEARCH("数学分析",E1808)),ISNUMBER(SEARCH("微积分",E1808))),1,IF(OR(ISNUMBER(SEARCH("概率",E1808)),ISNUMBER(SEARCH("数理统计",E1808)),ISNUMBER(SEARCH("统计",E1808))),2,IF(ISNUMBER(SEARCH("代数",E1808)),3,IF(OR(ISNUMBER(SEARCH("运筹",E1808)),ISNUMBER(SEARCH("优化",E1808))),4,0))))</f>
        <v>0</v>
      </c>
      <c r="R1808" t="str">
        <f>IF(AND(Q1808&gt;0,O1808=1),Q1808&amp;"-"&amp;E1808,"")</f>
        <v/>
      </c>
      <c r="S1808" t="s">
        <v>43</v>
      </c>
      <c r="U1808">
        <v>1</v>
      </c>
      <c r="V1808" t="s">
        <v>43</v>
      </c>
      <c r="X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e">
        <f>VLOOKUP(A1808,#REF!,4,FALSE)</f>
        <v>#REF!</v>
      </c>
      <c r="AW1808" t="e">
        <f>VLOOKUP(A1808,#REF!,5,FALSE)</f>
        <v>#REF!</v>
      </c>
      <c r="AX1808">
        <f>SUMIF(量化书目统计!A:A,H1808,量化书目统计!G:G)</f>
        <v>0</v>
      </c>
    </row>
    <row r="1809" spans="1:50" x14ac:dyDescent="0.3">
      <c r="A1809" t="s">
        <v>2250</v>
      </c>
      <c r="B1809" t="s">
        <v>855</v>
      </c>
      <c r="C1809" t="s">
        <v>731</v>
      </c>
      <c r="D1809">
        <v>5</v>
      </c>
      <c r="E1809" t="s">
        <v>1458</v>
      </c>
      <c r="F1809" s="1" t="s">
        <v>1459</v>
      </c>
      <c r="G1809" t="s">
        <v>1460</v>
      </c>
      <c r="H1809" t="e">
        <f>VLOOKUP(F1809,#REF!,2,FALSE)</f>
        <v>#REF!</v>
      </c>
      <c r="I1809" t="s">
        <v>32</v>
      </c>
      <c r="J1809" s="4">
        <v>44260</v>
      </c>
      <c r="K1809" s="4">
        <v>44332</v>
      </c>
      <c r="L1809" s="3">
        <f>IF(K1809&lt;&gt;0,K1809-J1809,"")</f>
        <v>72</v>
      </c>
      <c r="M1809" s="4">
        <v>44320</v>
      </c>
      <c r="N1809">
        <f>M1809-J1809</f>
        <v>60</v>
      </c>
      <c r="O1809">
        <v>0</v>
      </c>
      <c r="P1809" t="e">
        <f>VLOOKUP(F1809,#REF!,3,FALSE)</f>
        <v>#REF!</v>
      </c>
      <c r="Q1809">
        <f>IF(OR(ISNUMBER(SEARCH("高等数学",E1809)),ISNUMBER(SEARCH("数学分析",E1809)),ISNUMBER(SEARCH("微积分",E1809))),1,IF(OR(ISNUMBER(SEARCH("概率",E1809)),ISNUMBER(SEARCH("数理统计",E1809)),ISNUMBER(SEARCH("统计",E1809))),2,IF(ISNUMBER(SEARCH("代数",E1809)),3,IF(OR(ISNUMBER(SEARCH("运筹",E1809)),ISNUMBER(SEARCH("优化",E1809))),4,0))))</f>
        <v>0</v>
      </c>
      <c r="R1809" t="str">
        <f>IF(AND(Q1809&gt;0,O1809=1),Q1809&amp;"-"&amp;E1809,"")</f>
        <v/>
      </c>
      <c r="S1809" t="s">
        <v>80</v>
      </c>
      <c r="T1809">
        <v>1</v>
      </c>
      <c r="U1809">
        <v>1</v>
      </c>
      <c r="V1809" t="s">
        <v>80</v>
      </c>
      <c r="W1809">
        <v>11</v>
      </c>
      <c r="X1809">
        <v>21</v>
      </c>
      <c r="Y1809">
        <v>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e">
        <f>VLOOKUP(A1809,#REF!,4,FALSE)</f>
        <v>#REF!</v>
      </c>
      <c r="AW1809" t="e">
        <f>VLOOKUP(A1809,#REF!,5,FALSE)</f>
        <v>#REF!</v>
      </c>
      <c r="AX1809">
        <f>SUMIF(量化书目统计!A:A,H1809,量化书目统计!G:G)</f>
        <v>0</v>
      </c>
    </row>
    <row r="1810" spans="1:50" x14ac:dyDescent="0.3">
      <c r="A1810" t="s">
        <v>2251</v>
      </c>
      <c r="B1810" t="s">
        <v>855</v>
      </c>
      <c r="C1810" t="s">
        <v>117</v>
      </c>
      <c r="D1810">
        <v>4</v>
      </c>
      <c r="E1810" t="s">
        <v>2234</v>
      </c>
      <c r="F1810" s="1" t="s">
        <v>2235</v>
      </c>
      <c r="G1810" t="s">
        <v>2236</v>
      </c>
      <c r="H1810" t="e">
        <f>VLOOKUP(F1810,#REF!,2,FALSE)</f>
        <v>#REF!</v>
      </c>
      <c r="I1810" t="s">
        <v>53</v>
      </c>
      <c r="J1810" s="4">
        <v>44364</v>
      </c>
      <c r="K1810" s="4">
        <v>44374</v>
      </c>
      <c r="L1810" s="3">
        <f>IF(K1810&lt;&gt;0,K1810-J1810,"")</f>
        <v>10</v>
      </c>
      <c r="M1810" s="4">
        <v>44396</v>
      </c>
      <c r="N1810">
        <f>M1810-J1810</f>
        <v>32</v>
      </c>
      <c r="O1810">
        <v>0</v>
      </c>
      <c r="P1810" t="e">
        <f>VLOOKUP(F1810,#REF!,3,FALSE)</f>
        <v>#REF!</v>
      </c>
      <c r="Q1810">
        <f>IF(OR(ISNUMBER(SEARCH("高等数学",E1810)),ISNUMBER(SEARCH("数学分析",E1810)),ISNUMBER(SEARCH("微积分",E1810))),1,IF(OR(ISNUMBER(SEARCH("概率",E1810)),ISNUMBER(SEARCH("数理统计",E1810)),ISNUMBER(SEARCH("统计",E1810))),2,IF(ISNUMBER(SEARCH("代数",E1810)),3,IF(OR(ISNUMBER(SEARCH("运筹",E1810)),ISNUMBER(SEARCH("优化",E1810))),4,0))))</f>
        <v>0</v>
      </c>
      <c r="R1810" t="str">
        <f>IF(AND(Q1810&gt;0,O1810=1),Q1810&amp;"-"&amp;E1810,"")</f>
        <v/>
      </c>
      <c r="S1810" t="s">
        <v>80</v>
      </c>
      <c r="T1810">
        <v>16</v>
      </c>
      <c r="U1810">
        <v>1</v>
      </c>
      <c r="V1810" t="s">
        <v>80</v>
      </c>
      <c r="W1810">
        <v>17</v>
      </c>
      <c r="X1810">
        <v>36</v>
      </c>
      <c r="Y1810">
        <v>11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e">
        <f>VLOOKUP(A1810,#REF!,4,FALSE)</f>
        <v>#REF!</v>
      </c>
      <c r="AW1810" t="e">
        <f>VLOOKUP(A1810,#REF!,5,FALSE)</f>
        <v>#REF!</v>
      </c>
      <c r="AX1810">
        <f>SUMIF(量化书目统计!A:A,H1810,量化书目统计!G:G)</f>
        <v>0</v>
      </c>
    </row>
    <row r="1811" spans="1:50" x14ac:dyDescent="0.3">
      <c r="A1811" t="s">
        <v>2255</v>
      </c>
      <c r="B1811" t="s">
        <v>855</v>
      </c>
      <c r="C1811" t="s">
        <v>117</v>
      </c>
      <c r="D1811">
        <v>4</v>
      </c>
      <c r="E1811" t="s">
        <v>162</v>
      </c>
      <c r="F1811" s="1" t="s">
        <v>163</v>
      </c>
      <c r="G1811" t="s">
        <v>164</v>
      </c>
      <c r="H1811" t="e">
        <f>VLOOKUP(F1811,#REF!,2,FALSE)</f>
        <v>#REF!</v>
      </c>
      <c r="I1811" t="s">
        <v>49</v>
      </c>
      <c r="J1811" s="4">
        <v>44310</v>
      </c>
      <c r="K1811" s="4">
        <v>44359</v>
      </c>
      <c r="L1811" s="3">
        <f>IF(K1811&lt;&gt;0,K1811-J1811,"")</f>
        <v>49</v>
      </c>
      <c r="M1811" s="4">
        <v>44340</v>
      </c>
      <c r="N1811">
        <f>M1811-J1811</f>
        <v>30</v>
      </c>
      <c r="O1811">
        <v>0</v>
      </c>
      <c r="P1811" t="e">
        <f>VLOOKUP(F1811,#REF!,3,FALSE)</f>
        <v>#REF!</v>
      </c>
      <c r="Q1811">
        <f>IF(OR(ISNUMBER(SEARCH("高等数学",E1811)),ISNUMBER(SEARCH("数学分析",E1811)),ISNUMBER(SEARCH("微积分",E1811))),1,IF(OR(ISNUMBER(SEARCH("概率",E1811)),ISNUMBER(SEARCH("数理统计",E1811)),ISNUMBER(SEARCH("统计",E1811))),2,IF(ISNUMBER(SEARCH("代数",E1811)),3,IF(OR(ISNUMBER(SEARCH("运筹",E1811)),ISNUMBER(SEARCH("优化",E1811))),4,0))))</f>
        <v>0</v>
      </c>
      <c r="R1811" t="str">
        <f>IF(AND(Q1811&gt;0,O1811=1),Q1811&amp;"-"&amp;E1811,"")</f>
        <v/>
      </c>
      <c r="S1811" t="s">
        <v>80</v>
      </c>
      <c r="T1811">
        <v>8</v>
      </c>
      <c r="U1811">
        <v>1</v>
      </c>
      <c r="V1811" t="s">
        <v>80</v>
      </c>
      <c r="W1811">
        <v>15</v>
      </c>
      <c r="X1811">
        <v>28</v>
      </c>
      <c r="Y1811">
        <v>11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e">
        <f>VLOOKUP(A1811,#REF!,4,FALSE)</f>
        <v>#REF!</v>
      </c>
      <c r="AW1811" t="e">
        <f>VLOOKUP(A1811,#REF!,5,FALSE)</f>
        <v>#REF!</v>
      </c>
      <c r="AX1811">
        <f>SUMIF(量化书目统计!A:A,H1811,量化书目统计!G:G)</f>
        <v>0</v>
      </c>
    </row>
    <row r="1812" spans="1:50" x14ac:dyDescent="0.3">
      <c r="A1812" t="s">
        <v>2256</v>
      </c>
      <c r="B1812" t="s">
        <v>855</v>
      </c>
      <c r="C1812" t="s">
        <v>117</v>
      </c>
      <c r="D1812">
        <v>4</v>
      </c>
      <c r="E1812" t="s">
        <v>2257</v>
      </c>
      <c r="F1812" s="1" t="s">
        <v>2258</v>
      </c>
      <c r="G1812" t="s">
        <v>2259</v>
      </c>
      <c r="H1812" t="e">
        <f>VLOOKUP(F1812,#REF!,2,FALSE)</f>
        <v>#REF!</v>
      </c>
      <c r="I1812" t="s">
        <v>65</v>
      </c>
      <c r="J1812" s="4">
        <v>44326</v>
      </c>
      <c r="K1812" s="4">
        <v>44383</v>
      </c>
      <c r="L1812" s="3">
        <f>IF(K1812&lt;&gt;0,K1812-J1812,"")</f>
        <v>57</v>
      </c>
      <c r="M1812" s="4">
        <v>44446</v>
      </c>
      <c r="N1812">
        <f>M1812-J1812</f>
        <v>120</v>
      </c>
      <c r="O1812">
        <v>0</v>
      </c>
      <c r="P1812" t="e">
        <f>VLOOKUP(F1812,#REF!,3,FALSE)</f>
        <v>#REF!</v>
      </c>
      <c r="Q1812">
        <f>IF(OR(ISNUMBER(SEARCH("高等数学",E1812)),ISNUMBER(SEARCH("数学分析",E1812)),ISNUMBER(SEARCH("微积分",E1812))),1,IF(OR(ISNUMBER(SEARCH("概率",E1812)),ISNUMBER(SEARCH("数理统计",E1812)),ISNUMBER(SEARCH("统计",E1812))),2,IF(ISNUMBER(SEARCH("代数",E1812)),3,IF(OR(ISNUMBER(SEARCH("运筹",E1812)),ISNUMBER(SEARCH("优化",E1812))),4,0))))</f>
        <v>0</v>
      </c>
      <c r="R1812" t="str">
        <f>IF(AND(Q1812&gt;0,O1812=1),Q1812&amp;"-"&amp;E1812,"")</f>
        <v/>
      </c>
      <c r="S1812" t="s">
        <v>80</v>
      </c>
      <c r="T1812">
        <v>11</v>
      </c>
      <c r="U1812">
        <v>1</v>
      </c>
      <c r="V1812" t="s">
        <v>80</v>
      </c>
      <c r="W1812">
        <v>18</v>
      </c>
      <c r="X1812">
        <v>31</v>
      </c>
      <c r="Y1812">
        <v>8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e">
        <f>VLOOKUP(A1812,#REF!,4,FALSE)</f>
        <v>#REF!</v>
      </c>
      <c r="AW1812" t="e">
        <f>VLOOKUP(A1812,#REF!,5,FALSE)</f>
        <v>#REF!</v>
      </c>
      <c r="AX1812">
        <f>SUMIF(量化书目统计!A:A,H1812,量化书目统计!G:G)</f>
        <v>0</v>
      </c>
    </row>
    <row r="1813" spans="1:50" x14ac:dyDescent="0.3">
      <c r="A1813" t="s">
        <v>2260</v>
      </c>
      <c r="B1813" t="s">
        <v>855</v>
      </c>
      <c r="C1813" t="s">
        <v>117</v>
      </c>
      <c r="D1813">
        <v>4</v>
      </c>
      <c r="E1813" t="s">
        <v>2261</v>
      </c>
      <c r="F1813" s="1" t="s">
        <v>2262</v>
      </c>
      <c r="G1813" t="s">
        <v>2263</v>
      </c>
      <c r="H1813" t="e">
        <f>VLOOKUP(F1813,#REF!,2,FALSE)</f>
        <v>#REF!</v>
      </c>
      <c r="I1813" t="s">
        <v>49</v>
      </c>
      <c r="J1813" s="4">
        <v>44209</v>
      </c>
      <c r="K1813" s="4">
        <v>44283</v>
      </c>
      <c r="L1813" s="3">
        <f>IF(K1813&lt;&gt;0,K1813-J1813,"")</f>
        <v>74</v>
      </c>
      <c r="M1813" s="4">
        <v>44288</v>
      </c>
      <c r="N1813">
        <f>M1813-J1813</f>
        <v>79</v>
      </c>
      <c r="O1813">
        <v>0</v>
      </c>
      <c r="P1813" t="e">
        <f>VLOOKUP(F1813,#REF!,3,FALSE)</f>
        <v>#REF!</v>
      </c>
      <c r="Q1813">
        <f>IF(OR(ISNUMBER(SEARCH("高等数学",E1813)),ISNUMBER(SEARCH("数学分析",E1813)),ISNUMBER(SEARCH("微积分",E1813))),1,IF(OR(ISNUMBER(SEARCH("概率",E1813)),ISNUMBER(SEARCH("数理统计",E1813)),ISNUMBER(SEARCH("统计",E1813))),2,IF(ISNUMBER(SEARCH("代数",E1813)),3,IF(OR(ISNUMBER(SEARCH("运筹",E1813)),ISNUMBER(SEARCH("优化",E1813))),4,0))))</f>
        <v>0</v>
      </c>
      <c r="R1813" t="str">
        <f>IF(AND(Q1813&gt;0,O1813=1),Q1813&amp;"-"&amp;E1813,"")</f>
        <v/>
      </c>
      <c r="S1813" t="s">
        <v>28</v>
      </c>
      <c r="T1813">
        <f>X1813</f>
        <v>19</v>
      </c>
      <c r="U1813">
        <v>1</v>
      </c>
      <c r="V1813" t="s">
        <v>80</v>
      </c>
      <c r="W1813">
        <v>4</v>
      </c>
      <c r="X1813">
        <v>19</v>
      </c>
      <c r="Y1813">
        <v>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e">
        <f>VLOOKUP(A1813,#REF!,4,FALSE)</f>
        <v>#REF!</v>
      </c>
      <c r="AW1813" t="e">
        <f>VLOOKUP(A1813,#REF!,5,FALSE)</f>
        <v>#REF!</v>
      </c>
      <c r="AX1813">
        <f>SUMIF(量化书目统计!A:A,H1813,量化书目统计!G:G)</f>
        <v>0</v>
      </c>
    </row>
    <row r="1814" spans="1:50" x14ac:dyDescent="0.3">
      <c r="A1814" t="s">
        <v>2264</v>
      </c>
      <c r="B1814" t="s">
        <v>855</v>
      </c>
      <c r="C1814" t="s">
        <v>117</v>
      </c>
      <c r="D1814">
        <v>4</v>
      </c>
      <c r="E1814" t="s">
        <v>1421</v>
      </c>
      <c r="F1814" s="1" t="s">
        <v>1422</v>
      </c>
      <c r="G1814" t="s">
        <v>1423</v>
      </c>
      <c r="H1814" t="e">
        <f>VLOOKUP(F1814,#REF!,2,FALSE)</f>
        <v>#REF!</v>
      </c>
      <c r="I1814" t="s">
        <v>49</v>
      </c>
      <c r="J1814" s="4">
        <v>44100</v>
      </c>
      <c r="K1814" s="4">
        <v>44128</v>
      </c>
      <c r="L1814" s="3">
        <f>IF(K1814&lt;&gt;0,K1814-J1814,"")</f>
        <v>28</v>
      </c>
      <c r="M1814" s="4">
        <v>44130</v>
      </c>
      <c r="N1814">
        <f>M1814-J1814</f>
        <v>30</v>
      </c>
      <c r="O1814">
        <v>0</v>
      </c>
      <c r="P1814" t="e">
        <f>VLOOKUP(F1814,#REF!,3,FALSE)</f>
        <v>#REF!</v>
      </c>
      <c r="Q1814">
        <f>IF(OR(ISNUMBER(SEARCH("高等数学",E1814)),ISNUMBER(SEARCH("数学分析",E1814)),ISNUMBER(SEARCH("微积分",E1814))),1,IF(OR(ISNUMBER(SEARCH("概率",E1814)),ISNUMBER(SEARCH("数理统计",E1814)),ISNUMBER(SEARCH("统计",E1814))),2,IF(ISNUMBER(SEARCH("代数",E1814)),3,IF(OR(ISNUMBER(SEARCH("运筹",E1814)),ISNUMBER(SEARCH("优化",E1814))),4,0))))</f>
        <v>0</v>
      </c>
      <c r="R1814" t="str">
        <f>IF(AND(Q1814&gt;0,O1814=1),Q1814&amp;"-"&amp;E1814,"")</f>
        <v/>
      </c>
      <c r="S1814" t="s">
        <v>28</v>
      </c>
      <c r="T1814">
        <v>3</v>
      </c>
      <c r="U1814">
        <v>1</v>
      </c>
      <c r="V1814" t="s">
        <v>28</v>
      </c>
      <c r="W1814">
        <v>7</v>
      </c>
      <c r="X1814">
        <v>3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e">
        <f>VLOOKUP(A1814,#REF!,4,FALSE)</f>
        <v>#REF!</v>
      </c>
      <c r="AW1814" t="e">
        <f>VLOOKUP(A1814,#REF!,5,FALSE)</f>
        <v>#REF!</v>
      </c>
      <c r="AX1814">
        <f>SUMIF(量化书目统计!A:A,H1814,量化书目统计!G:G)</f>
        <v>0</v>
      </c>
    </row>
    <row r="1815" spans="1:50" x14ac:dyDescent="0.3">
      <c r="A1815" t="s">
        <v>2265</v>
      </c>
      <c r="B1815" t="s">
        <v>855</v>
      </c>
      <c r="C1815" t="s">
        <v>117</v>
      </c>
      <c r="D1815">
        <v>4</v>
      </c>
      <c r="E1815" t="s">
        <v>1755</v>
      </c>
      <c r="F1815" s="1" t="s">
        <v>1756</v>
      </c>
      <c r="G1815" t="s">
        <v>1757</v>
      </c>
      <c r="H1815" t="e">
        <f>VLOOKUP(F1815,#REF!,2,FALSE)</f>
        <v>#REF!</v>
      </c>
      <c r="I1815" t="s">
        <v>32</v>
      </c>
      <c r="J1815" s="4">
        <v>44394</v>
      </c>
      <c r="K1815" s="4">
        <v>44408</v>
      </c>
      <c r="L1815" s="3">
        <f>IF(K1815&lt;&gt;0,K1815-J1815,"")</f>
        <v>14</v>
      </c>
      <c r="M1815" s="4">
        <v>44447</v>
      </c>
      <c r="N1815">
        <f>M1815-J1815</f>
        <v>53</v>
      </c>
      <c r="O1815">
        <v>0</v>
      </c>
      <c r="P1815" t="e">
        <f>VLOOKUP(F1815,#REF!,3,FALSE)</f>
        <v>#REF!</v>
      </c>
      <c r="Q1815">
        <f>IF(OR(ISNUMBER(SEARCH("高等数学",E1815)),ISNUMBER(SEARCH("数学分析",E1815)),ISNUMBER(SEARCH("微积分",E1815))),1,IF(OR(ISNUMBER(SEARCH("概率",E1815)),ISNUMBER(SEARCH("数理统计",E1815)),ISNUMBER(SEARCH("统计",E1815))),2,IF(ISNUMBER(SEARCH("代数",E1815)),3,IF(OR(ISNUMBER(SEARCH("运筹",E1815)),ISNUMBER(SEARCH("优化",E1815))),4,0))))</f>
        <v>0</v>
      </c>
      <c r="R1815" t="str">
        <f>IF(AND(Q1815&gt;0,O1815=1),Q1815&amp;"-"&amp;E1815,"")</f>
        <v/>
      </c>
      <c r="S1815" t="s">
        <v>43</v>
      </c>
      <c r="U1815">
        <v>1</v>
      </c>
      <c r="V1815" t="s">
        <v>43</v>
      </c>
      <c r="X1815">
        <v>40</v>
      </c>
      <c r="Y1815">
        <v>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e">
        <f>VLOOKUP(A1815,#REF!,4,FALSE)</f>
        <v>#REF!</v>
      </c>
      <c r="AW1815" t="e">
        <f>VLOOKUP(A1815,#REF!,5,FALSE)</f>
        <v>#REF!</v>
      </c>
      <c r="AX1815">
        <f>SUMIF(量化书目统计!A:A,H1815,量化书目统计!G:G)</f>
        <v>0</v>
      </c>
    </row>
    <row r="1816" spans="1:50" x14ac:dyDescent="0.3">
      <c r="A1816" t="s">
        <v>2266</v>
      </c>
      <c r="B1816" t="s">
        <v>855</v>
      </c>
      <c r="C1816" t="s">
        <v>117</v>
      </c>
      <c r="D1816">
        <v>4</v>
      </c>
      <c r="E1816" t="s">
        <v>196</v>
      </c>
      <c r="F1816" s="1" t="s">
        <v>2267</v>
      </c>
      <c r="G1816" t="s">
        <v>2268</v>
      </c>
      <c r="H1816" t="e">
        <f>VLOOKUP(F1816,#REF!,2,FALSE)</f>
        <v>#REF!</v>
      </c>
      <c r="I1816" t="s">
        <v>49</v>
      </c>
      <c r="J1816" s="4">
        <v>44312</v>
      </c>
      <c r="K1816" s="4">
        <v>44341</v>
      </c>
      <c r="L1816" s="3">
        <f>IF(K1816&lt;&gt;0,K1816-J1816,"")</f>
        <v>29</v>
      </c>
      <c r="M1816" s="4">
        <v>44342</v>
      </c>
      <c r="N1816">
        <f>M1816-J1816</f>
        <v>30</v>
      </c>
      <c r="O1816">
        <v>0</v>
      </c>
      <c r="P1816" t="e">
        <f>VLOOKUP(F1816,#REF!,3,FALSE)</f>
        <v>#REF!</v>
      </c>
      <c r="Q1816">
        <f>IF(OR(ISNUMBER(SEARCH("高等数学",E1816)),ISNUMBER(SEARCH("数学分析",E1816)),ISNUMBER(SEARCH("微积分",E1816))),1,IF(OR(ISNUMBER(SEARCH("概率",E1816)),ISNUMBER(SEARCH("数理统计",E1816)),ISNUMBER(SEARCH("统计",E1816))),2,IF(ISNUMBER(SEARCH("代数",E1816)),3,IF(OR(ISNUMBER(SEARCH("运筹",E1816)),ISNUMBER(SEARCH("优化",E1816))),4,0))))</f>
        <v>0</v>
      </c>
      <c r="R1816" t="str">
        <f>IF(AND(Q1816&gt;0,O1816=1),Q1816&amp;"-"&amp;E1816,"")</f>
        <v/>
      </c>
      <c r="S1816" t="s">
        <v>80</v>
      </c>
      <c r="T1816">
        <v>9</v>
      </c>
      <c r="U1816">
        <v>1</v>
      </c>
      <c r="V1816" t="s">
        <v>80</v>
      </c>
      <c r="W1816">
        <v>13</v>
      </c>
      <c r="X1816">
        <v>29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e">
        <f>VLOOKUP(A1816,#REF!,4,FALSE)</f>
        <v>#REF!</v>
      </c>
      <c r="AW1816" t="e">
        <f>VLOOKUP(A1816,#REF!,5,FALSE)</f>
        <v>#REF!</v>
      </c>
      <c r="AX1816">
        <f>SUMIF(量化书目统计!A:A,H1816,量化书目统计!G:G)</f>
        <v>0</v>
      </c>
    </row>
    <row r="1817" spans="1:50" x14ac:dyDescent="0.3">
      <c r="A1817" t="s">
        <v>2269</v>
      </c>
      <c r="B1817" t="s">
        <v>855</v>
      </c>
      <c r="C1817" t="s">
        <v>117</v>
      </c>
      <c r="D1817">
        <v>4</v>
      </c>
      <c r="E1817" t="s">
        <v>162</v>
      </c>
      <c r="F1817" s="1" t="s">
        <v>163</v>
      </c>
      <c r="G1817" t="s">
        <v>164</v>
      </c>
      <c r="H1817" t="e">
        <f>VLOOKUP(F1817,#REF!,2,FALSE)</f>
        <v>#REF!</v>
      </c>
      <c r="I1817" t="s">
        <v>49</v>
      </c>
      <c r="J1817" s="4">
        <v>44367</v>
      </c>
      <c r="K1817" s="4">
        <v>44389</v>
      </c>
      <c r="L1817" s="3">
        <f>IF(K1817&lt;&gt;0,K1817-J1817,"")</f>
        <v>22</v>
      </c>
      <c r="M1817" s="4">
        <v>44446</v>
      </c>
      <c r="N1817">
        <f>M1817-J1817</f>
        <v>79</v>
      </c>
      <c r="O1817">
        <v>0</v>
      </c>
      <c r="P1817" t="e">
        <f>VLOOKUP(F1817,#REF!,3,FALSE)</f>
        <v>#REF!</v>
      </c>
      <c r="Q1817">
        <f>IF(OR(ISNUMBER(SEARCH("高等数学",E1817)),ISNUMBER(SEARCH("数学分析",E1817)),ISNUMBER(SEARCH("微积分",E1817))),1,IF(OR(ISNUMBER(SEARCH("概率",E1817)),ISNUMBER(SEARCH("数理统计",E1817)),ISNUMBER(SEARCH("统计",E1817))),2,IF(ISNUMBER(SEARCH("代数",E1817)),3,IF(OR(ISNUMBER(SEARCH("运筹",E1817)),ISNUMBER(SEARCH("优化",E1817))),4,0))))</f>
        <v>0</v>
      </c>
      <c r="R1817" t="str">
        <f>IF(AND(Q1817&gt;0,O1817=1),Q1817&amp;"-"&amp;E1817,"")</f>
        <v/>
      </c>
      <c r="S1817" t="s">
        <v>80</v>
      </c>
      <c r="T1817">
        <v>16</v>
      </c>
      <c r="U1817">
        <v>1</v>
      </c>
      <c r="V1817" t="s">
        <v>43</v>
      </c>
      <c r="X1817">
        <v>36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e">
        <f>VLOOKUP(A1817,#REF!,4,FALSE)</f>
        <v>#REF!</v>
      </c>
      <c r="AW1817" t="e">
        <f>VLOOKUP(A1817,#REF!,5,FALSE)</f>
        <v>#REF!</v>
      </c>
      <c r="AX1817">
        <f>SUMIF(量化书目统计!A:A,H1817,量化书目统计!G:G)</f>
        <v>0</v>
      </c>
    </row>
    <row r="1818" spans="1:50" x14ac:dyDescent="0.3">
      <c r="A1818" t="s">
        <v>2270</v>
      </c>
      <c r="B1818" t="s">
        <v>855</v>
      </c>
      <c r="C1818" t="s">
        <v>117</v>
      </c>
      <c r="D1818">
        <v>4</v>
      </c>
      <c r="E1818" t="s">
        <v>2271</v>
      </c>
      <c r="F1818" s="1" t="s">
        <v>2272</v>
      </c>
      <c r="G1818" t="s">
        <v>2273</v>
      </c>
      <c r="H1818" t="e">
        <f>VLOOKUP(F1818,#REF!,2,FALSE)</f>
        <v>#REF!</v>
      </c>
      <c r="I1818" t="s">
        <v>158</v>
      </c>
      <c r="J1818" s="4">
        <v>43834</v>
      </c>
      <c r="K1818" s="4">
        <v>44093</v>
      </c>
      <c r="L1818" s="3">
        <f>IF(K1818&lt;&gt;0,K1818-J1818,"")</f>
        <v>259</v>
      </c>
      <c r="M1818" s="4">
        <v>44104</v>
      </c>
      <c r="N1818">
        <f>M1818-J1818</f>
        <v>270</v>
      </c>
      <c r="O1818">
        <v>0</v>
      </c>
      <c r="P1818" t="e">
        <f>VLOOKUP(F1818,#REF!,3,FALSE)</f>
        <v>#REF!</v>
      </c>
      <c r="Q1818">
        <f>IF(OR(ISNUMBER(SEARCH("高等数学",E1818)),ISNUMBER(SEARCH("数学分析",E1818)),ISNUMBER(SEARCH("微积分",E1818))),1,IF(OR(ISNUMBER(SEARCH("概率",E1818)),ISNUMBER(SEARCH("数理统计",E1818)),ISNUMBER(SEARCH("统计",E1818))),2,IF(ISNUMBER(SEARCH("代数",E1818)),3,IF(OR(ISNUMBER(SEARCH("运筹",E1818)),ISNUMBER(SEARCH("优化",E1818))),4,0))))</f>
        <v>0</v>
      </c>
      <c r="R1818" t="str">
        <f>IF(AND(Q1818&gt;0,O1818=1),Q1818&amp;"-"&amp;E1818,"")</f>
        <v/>
      </c>
      <c r="S1818" t="s">
        <v>43</v>
      </c>
      <c r="U1818">
        <v>1</v>
      </c>
      <c r="V1818" t="s">
        <v>28</v>
      </c>
      <c r="W1818">
        <v>2</v>
      </c>
      <c r="X1818">
        <v>0</v>
      </c>
      <c r="Y1818">
        <v>8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e">
        <f>VLOOKUP(A1818,#REF!,4,FALSE)</f>
        <v>#REF!</v>
      </c>
      <c r="AW1818" t="e">
        <f>VLOOKUP(A1818,#REF!,5,FALSE)</f>
        <v>#REF!</v>
      </c>
      <c r="AX1818">
        <f>SUMIF(量化书目统计!A:A,H1818,量化书目统计!G:G)</f>
        <v>0</v>
      </c>
    </row>
    <row r="1819" spans="1:50" x14ac:dyDescent="0.3">
      <c r="A1819" t="s">
        <v>5777</v>
      </c>
      <c r="B1819" t="s">
        <v>22</v>
      </c>
      <c r="D1819">
        <v>0</v>
      </c>
      <c r="E1819" t="s">
        <v>4230</v>
      </c>
      <c r="F1819" s="1" t="s">
        <v>4231</v>
      </c>
      <c r="G1819" t="s">
        <v>4232</v>
      </c>
      <c r="H1819" t="e">
        <f>VLOOKUP(F1819,#REF!,2,FALSE)</f>
        <v>#REF!</v>
      </c>
      <c r="I1819" t="s">
        <v>49</v>
      </c>
      <c r="J1819" s="4">
        <v>43964</v>
      </c>
      <c r="K1819" s="4">
        <v>43964</v>
      </c>
      <c r="L1819" s="3">
        <f>IF(K1819&lt;&gt;0,K1819-J1819,"")</f>
        <v>0</v>
      </c>
      <c r="M1819" s="4">
        <v>44054</v>
      </c>
      <c r="N1819">
        <f>M1819-J1819</f>
        <v>90</v>
      </c>
      <c r="O1819">
        <v>0</v>
      </c>
      <c r="P1819" t="e">
        <f>VLOOKUP(F1819,#REF!,3,FALSE)</f>
        <v>#REF!</v>
      </c>
      <c r="Q1819">
        <f>IF(OR(ISNUMBER(SEARCH("高等数学",E1819)),ISNUMBER(SEARCH("数学分析",E1819)),ISNUMBER(SEARCH("微积分",E1819))),1,IF(OR(ISNUMBER(SEARCH("概率",E1819)),ISNUMBER(SEARCH("数理统计",E1819)),ISNUMBER(SEARCH("统计",E1819))),2,IF(ISNUMBER(SEARCH("代数",E1819)),3,IF(OR(ISNUMBER(SEARCH("运筹",E1819)),ISNUMBER(SEARCH("优化",E1819))),4,0))))</f>
        <v>0</v>
      </c>
      <c r="R1819" t="str">
        <f>IF(AND(Q1819&gt;0,O1819=1),Q1819&amp;"-"&amp;E1819,"")</f>
        <v/>
      </c>
      <c r="S1819" t="s">
        <v>43</v>
      </c>
      <c r="U1819">
        <v>1</v>
      </c>
      <c r="V1819" t="s">
        <v>43</v>
      </c>
      <c r="X1819">
        <v>0</v>
      </c>
      <c r="Y1819">
        <v>8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e">
        <f>VLOOKUP(A1819,#REF!,4,FALSE)</f>
        <v>#REF!</v>
      </c>
      <c r="AW1819" t="e">
        <f>VLOOKUP(A1819,#REF!,5,FALSE)</f>
        <v>#REF!</v>
      </c>
      <c r="AX1819">
        <f>SUMIF(量化书目统计!A:A,H1819,量化书目统计!G:G)</f>
        <v>0</v>
      </c>
    </row>
    <row r="1820" spans="1:50" x14ac:dyDescent="0.3">
      <c r="A1820" t="s">
        <v>2274</v>
      </c>
      <c r="B1820" t="s">
        <v>855</v>
      </c>
      <c r="C1820" t="s">
        <v>117</v>
      </c>
      <c r="D1820">
        <v>4</v>
      </c>
      <c r="E1820" t="s">
        <v>2010</v>
      </c>
      <c r="F1820" s="1" t="s">
        <v>2011</v>
      </c>
      <c r="G1820" t="s">
        <v>2012</v>
      </c>
      <c r="H1820" t="e">
        <f>VLOOKUP(F1820,#REF!,2,FALSE)</f>
        <v>#REF!</v>
      </c>
      <c r="I1820" t="s">
        <v>74</v>
      </c>
      <c r="J1820" s="4">
        <v>44205</v>
      </c>
      <c r="K1820" s="4">
        <v>44258</v>
      </c>
      <c r="L1820" s="3">
        <f>IF(K1820&lt;&gt;0,K1820-J1820,"")</f>
        <v>53</v>
      </c>
      <c r="M1820" s="4">
        <v>44260</v>
      </c>
      <c r="N1820">
        <f>M1820-J1820</f>
        <v>55</v>
      </c>
      <c r="O1820">
        <v>0</v>
      </c>
      <c r="P1820" t="e">
        <f>VLOOKUP(F1820,#REF!,3,FALSE)</f>
        <v>#REF!</v>
      </c>
      <c r="Q1820">
        <f>IF(OR(ISNUMBER(SEARCH("高等数学",E1820)),ISNUMBER(SEARCH("数学分析",E1820)),ISNUMBER(SEARCH("微积分",E1820))),1,IF(OR(ISNUMBER(SEARCH("概率",E1820)),ISNUMBER(SEARCH("数理统计",E1820)),ISNUMBER(SEARCH("统计",E1820))),2,IF(ISNUMBER(SEARCH("代数",E1820)),3,IF(OR(ISNUMBER(SEARCH("运筹",E1820)),ISNUMBER(SEARCH("优化",E1820))),4,0))))</f>
        <v>0</v>
      </c>
      <c r="R1820" t="str">
        <f>IF(AND(Q1820&gt;0,O1820=1),Q1820&amp;"-"&amp;E1820,"")</f>
        <v/>
      </c>
      <c r="S1820" t="s">
        <v>28</v>
      </c>
      <c r="T1820">
        <v>18</v>
      </c>
      <c r="U1820">
        <v>1</v>
      </c>
      <c r="V1820" t="s">
        <v>80</v>
      </c>
      <c r="W1820">
        <v>1</v>
      </c>
      <c r="X1820">
        <v>18</v>
      </c>
      <c r="Y1820">
        <v>15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e">
        <f>VLOOKUP(A1820,#REF!,4,FALSE)</f>
        <v>#REF!</v>
      </c>
      <c r="AW1820" t="e">
        <f>VLOOKUP(A1820,#REF!,5,FALSE)</f>
        <v>#REF!</v>
      </c>
      <c r="AX1820">
        <f>SUMIF(量化书目统计!A:A,H1820,量化书目统计!G:G)</f>
        <v>0</v>
      </c>
    </row>
    <row r="1821" spans="1:50" x14ac:dyDescent="0.3">
      <c r="A1821" t="s">
        <v>2275</v>
      </c>
      <c r="B1821" t="s">
        <v>855</v>
      </c>
      <c r="C1821" t="s">
        <v>117</v>
      </c>
      <c r="D1821">
        <v>4</v>
      </c>
      <c r="E1821" t="s">
        <v>2276</v>
      </c>
      <c r="F1821" s="1" t="s">
        <v>2277</v>
      </c>
      <c r="G1821" t="s">
        <v>2278</v>
      </c>
      <c r="H1821" t="e">
        <f>VLOOKUP(F1821,#REF!,2,FALSE)</f>
        <v>#REF!</v>
      </c>
      <c r="I1821" t="s">
        <v>49</v>
      </c>
      <c r="J1821" s="4">
        <v>44199</v>
      </c>
      <c r="K1821" s="4">
        <v>44275</v>
      </c>
      <c r="L1821" s="3">
        <f>IF(K1821&lt;&gt;0,K1821-J1821,"")</f>
        <v>76</v>
      </c>
      <c r="M1821" s="4">
        <v>44260</v>
      </c>
      <c r="N1821">
        <f>M1821-J1821</f>
        <v>61</v>
      </c>
      <c r="O1821">
        <v>0</v>
      </c>
      <c r="P1821" t="e">
        <f>VLOOKUP(F1821,#REF!,3,FALSE)</f>
        <v>#REF!</v>
      </c>
      <c r="Q1821">
        <f>IF(OR(ISNUMBER(SEARCH("高等数学",E1821)),ISNUMBER(SEARCH("数学分析",E1821)),ISNUMBER(SEARCH("微积分",E1821))),1,IF(OR(ISNUMBER(SEARCH("概率",E1821)),ISNUMBER(SEARCH("数理统计",E1821)),ISNUMBER(SEARCH("统计",E1821))),2,IF(ISNUMBER(SEARCH("代数",E1821)),3,IF(OR(ISNUMBER(SEARCH("运筹",E1821)),ISNUMBER(SEARCH("优化",E1821))),4,0))))</f>
        <v>0</v>
      </c>
      <c r="R1821" t="str">
        <f>IF(AND(Q1821&gt;0,O1821=1),Q1821&amp;"-"&amp;E1821,"")</f>
        <v/>
      </c>
      <c r="S1821" t="s">
        <v>28</v>
      </c>
      <c r="T1821">
        <v>18</v>
      </c>
      <c r="U1821">
        <v>1</v>
      </c>
      <c r="V1821" t="s">
        <v>80</v>
      </c>
      <c r="W1821">
        <v>3</v>
      </c>
      <c r="X1821">
        <v>18</v>
      </c>
      <c r="Y1821">
        <v>15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e">
        <f>VLOOKUP(A1821,#REF!,4,FALSE)</f>
        <v>#REF!</v>
      </c>
      <c r="AW1821" t="e">
        <f>VLOOKUP(A1821,#REF!,5,FALSE)</f>
        <v>#REF!</v>
      </c>
      <c r="AX1821">
        <f>SUMIF(量化书目统计!A:A,H1821,量化书目统计!G:G)</f>
        <v>0</v>
      </c>
    </row>
    <row r="1822" spans="1:50" x14ac:dyDescent="0.3">
      <c r="A1822" t="s">
        <v>2279</v>
      </c>
      <c r="B1822" t="s">
        <v>539</v>
      </c>
      <c r="C1822" t="s">
        <v>34</v>
      </c>
      <c r="D1822">
        <v>5</v>
      </c>
      <c r="E1822" t="s">
        <v>2280</v>
      </c>
      <c r="F1822" s="1" t="s">
        <v>2281</v>
      </c>
      <c r="G1822" t="s">
        <v>2282</v>
      </c>
      <c r="H1822" t="e">
        <f>VLOOKUP(F1822,#REF!,2,FALSE)</f>
        <v>#REF!</v>
      </c>
      <c r="I1822" t="s">
        <v>49</v>
      </c>
      <c r="J1822" s="4">
        <v>43970</v>
      </c>
      <c r="K1822" s="4">
        <v>44028</v>
      </c>
      <c r="L1822" s="3">
        <f>IF(K1822&lt;&gt;0,K1822-J1822,"")</f>
        <v>58</v>
      </c>
      <c r="M1822" s="4">
        <v>44104</v>
      </c>
      <c r="N1822">
        <f>M1822-J1822</f>
        <v>134</v>
      </c>
      <c r="O1822">
        <v>0</v>
      </c>
      <c r="P1822" t="e">
        <f>VLOOKUP(F1822,#REF!,3,FALSE)</f>
        <v>#REF!</v>
      </c>
      <c r="Q1822">
        <f>IF(OR(ISNUMBER(SEARCH("高等数学",E1822)),ISNUMBER(SEARCH("数学分析",E1822)),ISNUMBER(SEARCH("微积分",E1822))),1,IF(OR(ISNUMBER(SEARCH("概率",E1822)),ISNUMBER(SEARCH("数理统计",E1822)),ISNUMBER(SEARCH("统计",E1822))),2,IF(ISNUMBER(SEARCH("代数",E1822)),3,IF(OR(ISNUMBER(SEARCH("运筹",E1822)),ISNUMBER(SEARCH("优化",E1822))),4,0))))</f>
        <v>0</v>
      </c>
      <c r="R1822" t="str">
        <f>IF(AND(Q1822&gt;0,O1822=1),Q1822&amp;"-"&amp;E1822,"")</f>
        <v/>
      </c>
      <c r="S1822" t="s">
        <v>43</v>
      </c>
      <c r="U1822">
        <v>1</v>
      </c>
      <c r="V1822" t="s">
        <v>43</v>
      </c>
      <c r="X1822">
        <v>0</v>
      </c>
      <c r="Y1822">
        <v>13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e">
        <f>VLOOKUP(A1822,#REF!,4,FALSE)</f>
        <v>#REF!</v>
      </c>
      <c r="AW1822" t="e">
        <f>VLOOKUP(A1822,#REF!,5,FALSE)</f>
        <v>#REF!</v>
      </c>
      <c r="AX1822">
        <f>SUMIF(量化书目统计!A:A,H1822,量化书目统计!G:G)</f>
        <v>0</v>
      </c>
    </row>
    <row r="1823" spans="1:50" x14ac:dyDescent="0.3">
      <c r="A1823" t="s">
        <v>2283</v>
      </c>
      <c r="B1823" t="s">
        <v>539</v>
      </c>
      <c r="C1823" t="s">
        <v>34</v>
      </c>
      <c r="D1823">
        <v>5</v>
      </c>
      <c r="E1823" t="s">
        <v>2284</v>
      </c>
      <c r="F1823" s="1" t="s">
        <v>2285</v>
      </c>
      <c r="G1823" t="s">
        <v>2286</v>
      </c>
      <c r="H1823" t="e">
        <f>VLOOKUP(F1823,#REF!,2,FALSE)</f>
        <v>#REF!</v>
      </c>
      <c r="I1823" t="s">
        <v>65</v>
      </c>
      <c r="J1823" s="4">
        <v>44102</v>
      </c>
      <c r="K1823" s="4">
        <v>44113</v>
      </c>
      <c r="L1823" s="3">
        <f>IF(K1823&lt;&gt;0,K1823-J1823,"")</f>
        <v>11</v>
      </c>
      <c r="M1823" s="4">
        <v>44162</v>
      </c>
      <c r="N1823">
        <f>M1823-J1823</f>
        <v>60</v>
      </c>
      <c r="O1823">
        <v>0</v>
      </c>
      <c r="P1823" t="e">
        <f>VLOOKUP(F1823,#REF!,3,FALSE)</f>
        <v>#REF!</v>
      </c>
      <c r="Q1823">
        <f>IF(OR(ISNUMBER(SEARCH("高等数学",E1823)),ISNUMBER(SEARCH("数学分析",E1823)),ISNUMBER(SEARCH("微积分",E1823))),1,IF(OR(ISNUMBER(SEARCH("概率",E1823)),ISNUMBER(SEARCH("数理统计",E1823)),ISNUMBER(SEARCH("统计",E1823))),2,IF(ISNUMBER(SEARCH("代数",E1823)),3,IF(OR(ISNUMBER(SEARCH("运筹",E1823)),ISNUMBER(SEARCH("优化",E1823))),4,0))))</f>
        <v>0</v>
      </c>
      <c r="R1823" t="str">
        <f>IF(AND(Q1823&gt;0,O1823=1),Q1823&amp;"-"&amp;E1823,"")</f>
        <v/>
      </c>
      <c r="S1823" t="s">
        <v>28</v>
      </c>
      <c r="T1823">
        <v>4</v>
      </c>
      <c r="U1823">
        <v>1</v>
      </c>
      <c r="V1823" t="s">
        <v>28</v>
      </c>
      <c r="W1823">
        <v>5</v>
      </c>
      <c r="X1823">
        <v>4</v>
      </c>
      <c r="Y1823">
        <v>13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e">
        <f>VLOOKUP(A1823,#REF!,4,FALSE)</f>
        <v>#REF!</v>
      </c>
      <c r="AW1823" t="e">
        <f>VLOOKUP(A1823,#REF!,5,FALSE)</f>
        <v>#REF!</v>
      </c>
      <c r="AX1823">
        <f>SUMIF(量化书目统计!A:A,H1823,量化书目统计!G:G)</f>
        <v>0</v>
      </c>
    </row>
    <row r="1824" spans="1:50" x14ac:dyDescent="0.3">
      <c r="A1824" t="s">
        <v>2287</v>
      </c>
      <c r="B1824" t="s">
        <v>539</v>
      </c>
      <c r="C1824" t="s">
        <v>34</v>
      </c>
      <c r="D1824">
        <v>5</v>
      </c>
      <c r="E1824" t="s">
        <v>258</v>
      </c>
      <c r="F1824" s="1" t="s">
        <v>259</v>
      </c>
      <c r="G1824" t="s">
        <v>260</v>
      </c>
      <c r="H1824" t="e">
        <f>VLOOKUP(F1824,#REF!,2,FALSE)</f>
        <v>#REF!</v>
      </c>
      <c r="I1824" t="s">
        <v>53</v>
      </c>
      <c r="J1824" s="4">
        <v>44884</v>
      </c>
      <c r="K1824" s="4">
        <v>44994</v>
      </c>
      <c r="L1824" s="3">
        <f>IF(K1824&lt;&gt;0,K1824-J1824,"")</f>
        <v>110</v>
      </c>
      <c r="M1824" s="4">
        <v>44985</v>
      </c>
      <c r="N1824">
        <f>M1824-J1824</f>
        <v>101</v>
      </c>
      <c r="O1824">
        <v>0</v>
      </c>
      <c r="P1824" t="e">
        <f>VLOOKUP(F1824,#REF!,3,FALSE)</f>
        <v>#REF!</v>
      </c>
      <c r="Q1824">
        <f>IF(OR(ISNUMBER(SEARCH("高等数学",E1824)),ISNUMBER(SEARCH("数学分析",E1824)),ISNUMBER(SEARCH("微积分",E1824))),1,IF(OR(ISNUMBER(SEARCH("概率",E1824)),ISNUMBER(SEARCH("数理统计",E1824)),ISNUMBER(SEARCH("统计",E1824))),2,IF(ISNUMBER(SEARCH("代数",E1824)),3,IF(OR(ISNUMBER(SEARCH("运筹",E1824)),ISNUMBER(SEARCH("优化",E1824))),4,0))))</f>
        <v>0</v>
      </c>
      <c r="R1824" t="str">
        <f>IF(AND(Q1824&gt;0,O1824=1),Q1824&amp;"-"&amp;E1824,"")</f>
        <v/>
      </c>
      <c r="S1824" t="s">
        <v>43</v>
      </c>
      <c r="U1824">
        <v>1</v>
      </c>
      <c r="V1824" t="s">
        <v>43</v>
      </c>
      <c r="X1824">
        <v>80</v>
      </c>
      <c r="Y1824">
        <v>19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 t="e">
        <f>VLOOKUP(A1824,#REF!,4,FALSE)</f>
        <v>#REF!</v>
      </c>
      <c r="AW1824" t="e">
        <f>VLOOKUP(A1824,#REF!,5,FALSE)</f>
        <v>#REF!</v>
      </c>
      <c r="AX1824">
        <f>SUMIF(量化书目统计!A:A,H1824,量化书目统计!G:G)</f>
        <v>0</v>
      </c>
    </row>
    <row r="1825" spans="1:50" x14ac:dyDescent="0.3">
      <c r="A1825" t="s">
        <v>2288</v>
      </c>
      <c r="B1825" t="s">
        <v>539</v>
      </c>
      <c r="C1825" t="s">
        <v>34</v>
      </c>
      <c r="D1825">
        <v>5</v>
      </c>
      <c r="E1825" t="s">
        <v>2289</v>
      </c>
      <c r="F1825" s="1" t="s">
        <v>2290</v>
      </c>
      <c r="G1825" t="s">
        <v>2291</v>
      </c>
      <c r="H1825" t="e">
        <f>VLOOKUP(F1825,#REF!,2,FALSE)</f>
        <v>#REF!</v>
      </c>
      <c r="I1825" t="s">
        <v>158</v>
      </c>
      <c r="J1825" s="4">
        <v>44621</v>
      </c>
      <c r="K1825" s="4">
        <v>44628</v>
      </c>
      <c r="L1825" s="3">
        <f>IF(K1825&lt;&gt;0,K1825-J1825,"")</f>
        <v>7</v>
      </c>
      <c r="M1825" s="4">
        <v>44686</v>
      </c>
      <c r="N1825">
        <f>M1825-J1825</f>
        <v>65</v>
      </c>
      <c r="O1825">
        <v>0</v>
      </c>
      <c r="P1825" t="e">
        <f>VLOOKUP(F1825,#REF!,3,FALSE)</f>
        <v>#REF!</v>
      </c>
      <c r="Q1825">
        <f>IF(OR(ISNUMBER(SEARCH("高等数学",E1825)),ISNUMBER(SEARCH("数学分析",E1825)),ISNUMBER(SEARCH("微积分",E1825))),1,IF(OR(ISNUMBER(SEARCH("概率",E1825)),ISNUMBER(SEARCH("数理统计",E1825)),ISNUMBER(SEARCH("统计",E1825))),2,IF(ISNUMBER(SEARCH("代数",E1825)),3,IF(OR(ISNUMBER(SEARCH("运筹",E1825)),ISNUMBER(SEARCH("优化",E1825))),4,0))))</f>
        <v>0</v>
      </c>
      <c r="R1825" t="str">
        <f>IF(AND(Q1825&gt;0,O1825=1),Q1825&amp;"-"&amp;E1825,"")</f>
        <v/>
      </c>
      <c r="S1825" t="s">
        <v>99</v>
      </c>
      <c r="T1825">
        <v>3</v>
      </c>
      <c r="U1825">
        <v>1</v>
      </c>
      <c r="V1825" t="s">
        <v>99</v>
      </c>
      <c r="W1825">
        <v>4</v>
      </c>
      <c r="X1825">
        <v>63</v>
      </c>
      <c r="Y1825">
        <v>8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e">
        <f>VLOOKUP(A1825,#REF!,4,FALSE)</f>
        <v>#REF!</v>
      </c>
      <c r="AW1825" t="e">
        <f>VLOOKUP(A1825,#REF!,5,FALSE)</f>
        <v>#REF!</v>
      </c>
      <c r="AX1825">
        <f>SUMIF(量化书目统计!A:A,H1825,量化书目统计!G:G)</f>
        <v>0</v>
      </c>
    </row>
    <row r="1826" spans="1:50" x14ac:dyDescent="0.3">
      <c r="A1826" t="s">
        <v>2292</v>
      </c>
      <c r="B1826" t="s">
        <v>539</v>
      </c>
      <c r="C1826" t="s">
        <v>34</v>
      </c>
      <c r="D1826">
        <v>5</v>
      </c>
      <c r="E1826" t="s">
        <v>2293</v>
      </c>
      <c r="F1826" s="1" t="s">
        <v>2294</v>
      </c>
      <c r="G1826" t="s">
        <v>2295</v>
      </c>
      <c r="H1826" t="e">
        <f>VLOOKUP(F1826,#REF!,2,FALSE)</f>
        <v>#REF!</v>
      </c>
      <c r="I1826" t="s">
        <v>42</v>
      </c>
      <c r="J1826" s="4">
        <v>44188</v>
      </c>
      <c r="K1826" s="4">
        <v>44212</v>
      </c>
      <c r="L1826" s="3">
        <f>IF(K1826&lt;&gt;0,K1826-J1826,"")</f>
        <v>24</v>
      </c>
      <c r="M1826" s="4">
        <v>44260</v>
      </c>
      <c r="N1826">
        <f>M1826-J1826</f>
        <v>72</v>
      </c>
      <c r="O1826">
        <v>0</v>
      </c>
      <c r="P1826" t="e">
        <f>VLOOKUP(F1826,#REF!,3,FALSE)</f>
        <v>#REF!</v>
      </c>
      <c r="Q1826">
        <f>IF(OR(ISNUMBER(SEARCH("高等数学",E1826)),ISNUMBER(SEARCH("数学分析",E1826)),ISNUMBER(SEARCH("微积分",E1826))),1,IF(OR(ISNUMBER(SEARCH("概率",E1826)),ISNUMBER(SEARCH("数理统计",E1826)),ISNUMBER(SEARCH("统计",E1826))),2,IF(ISNUMBER(SEARCH("代数",E1826)),3,IF(OR(ISNUMBER(SEARCH("运筹",E1826)),ISNUMBER(SEARCH("优化",E1826))),4,0))))</f>
        <v>0</v>
      </c>
      <c r="R1826" t="str">
        <f>IF(AND(Q1826&gt;0,O1826=1),Q1826&amp;"-"&amp;E1826,"")</f>
        <v/>
      </c>
      <c r="S1826" t="s">
        <v>28</v>
      </c>
      <c r="T1826">
        <v>16</v>
      </c>
      <c r="U1826">
        <v>1</v>
      </c>
      <c r="V1826" t="s">
        <v>28</v>
      </c>
      <c r="W1826">
        <v>18</v>
      </c>
      <c r="X1826">
        <v>16</v>
      </c>
      <c r="Y1826">
        <v>8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e">
        <f>VLOOKUP(A1826,#REF!,4,FALSE)</f>
        <v>#REF!</v>
      </c>
      <c r="AW1826" t="e">
        <f>VLOOKUP(A1826,#REF!,5,FALSE)</f>
        <v>#REF!</v>
      </c>
      <c r="AX1826">
        <f>SUMIF(量化书目统计!A:A,H1826,量化书目统计!G:G)</f>
        <v>0</v>
      </c>
    </row>
    <row r="1827" spans="1:50" x14ac:dyDescent="0.3">
      <c r="A1827" t="s">
        <v>2296</v>
      </c>
      <c r="B1827" t="s">
        <v>539</v>
      </c>
      <c r="C1827" t="s">
        <v>34</v>
      </c>
      <c r="D1827">
        <v>5</v>
      </c>
      <c r="E1827" t="s">
        <v>2297</v>
      </c>
      <c r="F1827" s="1" t="s">
        <v>2298</v>
      </c>
      <c r="G1827" t="s">
        <v>2299</v>
      </c>
      <c r="H1827" t="e">
        <f>VLOOKUP(F1827,#REF!,2,FALSE)</f>
        <v>#REF!</v>
      </c>
      <c r="I1827" t="s">
        <v>158</v>
      </c>
      <c r="J1827" s="4">
        <v>44274</v>
      </c>
      <c r="K1827" s="4">
        <v>44285</v>
      </c>
      <c r="L1827" s="3">
        <f>IF(K1827&lt;&gt;0,K1827-J1827,"")</f>
        <v>11</v>
      </c>
      <c r="M1827" s="4">
        <v>44334</v>
      </c>
      <c r="N1827">
        <f>M1827-J1827</f>
        <v>60</v>
      </c>
      <c r="O1827">
        <v>0</v>
      </c>
      <c r="P1827" t="e">
        <f>VLOOKUP(F1827,#REF!,3,FALSE)</f>
        <v>#REF!</v>
      </c>
      <c r="Q1827">
        <f>IF(OR(ISNUMBER(SEARCH("高等数学",E1827)),ISNUMBER(SEARCH("数学分析",E1827)),ISNUMBER(SEARCH("微积分",E1827))),1,IF(OR(ISNUMBER(SEARCH("概率",E1827)),ISNUMBER(SEARCH("数理统计",E1827)),ISNUMBER(SEARCH("统计",E1827))),2,IF(ISNUMBER(SEARCH("代数",E1827)),3,IF(OR(ISNUMBER(SEARCH("运筹",E1827)),ISNUMBER(SEARCH("优化",E1827))),4,0))))</f>
        <v>0</v>
      </c>
      <c r="R1827" t="str">
        <f>IF(AND(Q1827&gt;0,O1827=1),Q1827&amp;"-"&amp;E1827,"")</f>
        <v/>
      </c>
      <c r="S1827" t="s">
        <v>80</v>
      </c>
      <c r="T1827">
        <v>3</v>
      </c>
      <c r="U1827">
        <v>1</v>
      </c>
      <c r="V1827" t="s">
        <v>80</v>
      </c>
      <c r="W1827">
        <v>5</v>
      </c>
      <c r="X1827">
        <v>23</v>
      </c>
      <c r="Y1827">
        <v>11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e">
        <f>VLOOKUP(A1827,#REF!,4,FALSE)</f>
        <v>#REF!</v>
      </c>
      <c r="AW1827" t="e">
        <f>VLOOKUP(A1827,#REF!,5,FALSE)</f>
        <v>#REF!</v>
      </c>
      <c r="AX1827">
        <f>SUMIF(量化书目统计!A:A,H1827,量化书目统计!G:G)</f>
        <v>0</v>
      </c>
    </row>
    <row r="1828" spans="1:50" x14ac:dyDescent="0.3">
      <c r="A1828" t="s">
        <v>2300</v>
      </c>
      <c r="B1828" t="s">
        <v>539</v>
      </c>
      <c r="C1828" t="s">
        <v>34</v>
      </c>
      <c r="D1828">
        <v>5</v>
      </c>
      <c r="E1828" t="s">
        <v>2037</v>
      </c>
      <c r="F1828" s="1" t="s">
        <v>2038</v>
      </c>
      <c r="G1828" t="s">
        <v>2039</v>
      </c>
      <c r="H1828" t="e">
        <f>VLOOKUP(F1828,#REF!,2,FALSE)</f>
        <v>#REF!</v>
      </c>
      <c r="I1828" t="s">
        <v>32</v>
      </c>
      <c r="J1828" s="4">
        <v>44383</v>
      </c>
      <c r="K1828" s="4">
        <v>44409</v>
      </c>
      <c r="L1828" s="3">
        <f>IF(K1828&lt;&gt;0,K1828-J1828,"")</f>
        <v>26</v>
      </c>
      <c r="M1828" s="4">
        <v>44447</v>
      </c>
      <c r="N1828">
        <f>M1828-J1828</f>
        <v>64</v>
      </c>
      <c r="O1828">
        <v>0</v>
      </c>
      <c r="P1828" t="e">
        <f>VLOOKUP(F1828,#REF!,3,FALSE)</f>
        <v>#REF!</v>
      </c>
      <c r="Q1828">
        <f>IF(OR(ISNUMBER(SEARCH("高等数学",E1828)),ISNUMBER(SEARCH("数学分析",E1828)),ISNUMBER(SEARCH("微积分",E1828))),1,IF(OR(ISNUMBER(SEARCH("概率",E1828)),ISNUMBER(SEARCH("数理统计",E1828)),ISNUMBER(SEARCH("统计",E1828))),2,IF(ISNUMBER(SEARCH("代数",E1828)),3,IF(OR(ISNUMBER(SEARCH("运筹",E1828)),ISNUMBER(SEARCH("优化",E1828))),4,0))))</f>
        <v>0</v>
      </c>
      <c r="R1828" t="str">
        <f>IF(AND(Q1828&gt;0,O1828=1),Q1828&amp;"-"&amp;E1828,"")</f>
        <v/>
      </c>
      <c r="S1828" t="s">
        <v>80</v>
      </c>
      <c r="T1828">
        <f>19</f>
        <v>19</v>
      </c>
      <c r="U1828">
        <v>1</v>
      </c>
      <c r="V1828" t="s">
        <v>43</v>
      </c>
      <c r="X1828">
        <v>39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e">
        <f>VLOOKUP(A1828,#REF!,4,FALSE)</f>
        <v>#REF!</v>
      </c>
      <c r="AW1828" t="e">
        <f>VLOOKUP(A1828,#REF!,5,FALSE)</f>
        <v>#REF!</v>
      </c>
      <c r="AX1828">
        <f>SUMIF(量化书目统计!A:A,H1828,量化书目统计!G:G)</f>
        <v>0</v>
      </c>
    </row>
    <row r="1829" spans="1:50" x14ac:dyDescent="0.3">
      <c r="A1829" t="s">
        <v>2301</v>
      </c>
      <c r="B1829" t="s">
        <v>539</v>
      </c>
      <c r="C1829" t="s">
        <v>34</v>
      </c>
      <c r="D1829">
        <v>5</v>
      </c>
      <c r="E1829" t="s">
        <v>714</v>
      </c>
      <c r="F1829" s="1" t="s">
        <v>715</v>
      </c>
      <c r="G1829" t="s">
        <v>716</v>
      </c>
      <c r="H1829" t="e">
        <f>VLOOKUP(F1829,#REF!,2,FALSE)</f>
        <v>#REF!</v>
      </c>
      <c r="I1829" t="s">
        <v>32</v>
      </c>
      <c r="J1829" s="4">
        <v>44155</v>
      </c>
      <c r="K1829" s="4">
        <v>44160</v>
      </c>
      <c r="L1829" s="3">
        <f>IF(K1829&lt;&gt;0,K1829-J1829,"")</f>
        <v>5</v>
      </c>
      <c r="M1829" s="4">
        <v>44215</v>
      </c>
      <c r="N1829">
        <f>M1829-J1829</f>
        <v>60</v>
      </c>
      <c r="O1829">
        <v>0</v>
      </c>
      <c r="P1829" t="e">
        <f>VLOOKUP(F1829,#REF!,3,FALSE)</f>
        <v>#REF!</v>
      </c>
      <c r="Q1829">
        <f>IF(OR(ISNUMBER(SEARCH("高等数学",E1829)),ISNUMBER(SEARCH("数学分析",E1829)),ISNUMBER(SEARCH("微积分",E1829))),1,IF(OR(ISNUMBER(SEARCH("概率",E1829)),ISNUMBER(SEARCH("数理统计",E1829)),ISNUMBER(SEARCH("统计",E1829))),2,IF(ISNUMBER(SEARCH("代数",E1829)),3,IF(OR(ISNUMBER(SEARCH("运筹",E1829)),ISNUMBER(SEARCH("优化",E1829))),4,0))))</f>
        <v>0</v>
      </c>
      <c r="R1829" t="str">
        <f>IF(AND(Q1829&gt;0,O1829=1),Q1829&amp;"-"&amp;E1829,"")</f>
        <v/>
      </c>
      <c r="S1829" t="s">
        <v>28</v>
      </c>
      <c r="T1829">
        <v>11</v>
      </c>
      <c r="U1829">
        <v>1</v>
      </c>
      <c r="V1829" t="s">
        <v>28</v>
      </c>
      <c r="W1829">
        <v>12</v>
      </c>
      <c r="X1829">
        <v>11</v>
      </c>
      <c r="Y1829">
        <v>11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e">
        <f>VLOOKUP(A1829,#REF!,4,FALSE)</f>
        <v>#REF!</v>
      </c>
      <c r="AW1829" t="e">
        <f>VLOOKUP(A1829,#REF!,5,FALSE)</f>
        <v>#REF!</v>
      </c>
      <c r="AX1829">
        <f>SUMIF(量化书目统计!A:A,H1829,量化书目统计!G:G)</f>
        <v>0</v>
      </c>
    </row>
    <row r="1830" spans="1:50" x14ac:dyDescent="0.3">
      <c r="A1830" t="s">
        <v>5778</v>
      </c>
      <c r="B1830" t="s">
        <v>22</v>
      </c>
      <c r="D1830">
        <v>0</v>
      </c>
      <c r="E1830" t="s">
        <v>4367</v>
      </c>
      <c r="F1830" s="1" t="s">
        <v>4368</v>
      </c>
      <c r="G1830" t="s">
        <v>4369</v>
      </c>
      <c r="H1830" t="e">
        <f>VLOOKUP(F1830,#REF!,2,FALSE)</f>
        <v>#REF!</v>
      </c>
      <c r="I1830" t="s">
        <v>158</v>
      </c>
      <c r="J1830" s="4">
        <v>44426</v>
      </c>
      <c r="K1830" s="4">
        <v>44628</v>
      </c>
      <c r="L1830" s="3">
        <f>IF(K1830&lt;&gt;0,K1830-J1830,"")</f>
        <v>202</v>
      </c>
      <c r="M1830" s="4">
        <v>44624</v>
      </c>
      <c r="N1830">
        <f>M1830-J1830</f>
        <v>198</v>
      </c>
      <c r="O1830">
        <v>0</v>
      </c>
      <c r="P1830" t="e">
        <f>VLOOKUP(F1830,#REF!,3,FALSE)</f>
        <v>#REF!</v>
      </c>
      <c r="Q1830">
        <f>IF(OR(ISNUMBER(SEARCH("高等数学",E1830)),ISNUMBER(SEARCH("数学分析",E1830)),ISNUMBER(SEARCH("微积分",E1830))),1,IF(OR(ISNUMBER(SEARCH("概率",E1830)),ISNUMBER(SEARCH("数理统计",E1830)),ISNUMBER(SEARCH("统计",E1830))),2,IF(ISNUMBER(SEARCH("代数",E1830)),3,IF(OR(ISNUMBER(SEARCH("运筹",E1830)),ISNUMBER(SEARCH("优化",E1830))),4,0))))</f>
        <v>0</v>
      </c>
      <c r="R1830" t="str">
        <f>IF(AND(Q1830&gt;0,O1830=1),Q1830&amp;"-"&amp;E1830,"")</f>
        <v/>
      </c>
      <c r="S1830" t="s">
        <v>43</v>
      </c>
      <c r="U1830">
        <v>1</v>
      </c>
      <c r="V1830" t="s">
        <v>99</v>
      </c>
      <c r="W1830">
        <v>4</v>
      </c>
      <c r="X1830">
        <v>40</v>
      </c>
      <c r="Y1830">
        <v>11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e">
        <f>VLOOKUP(A1830,#REF!,4,FALSE)</f>
        <v>#REF!</v>
      </c>
      <c r="AW1830" t="e">
        <f>VLOOKUP(A1830,#REF!,5,FALSE)</f>
        <v>#REF!</v>
      </c>
      <c r="AX1830">
        <f>SUMIF(量化书目统计!A:A,H1830,量化书目统计!G:G)</f>
        <v>0</v>
      </c>
    </row>
    <row r="1831" spans="1:50" x14ac:dyDescent="0.3">
      <c r="A1831" t="s">
        <v>2302</v>
      </c>
      <c r="B1831" t="s">
        <v>539</v>
      </c>
      <c r="C1831" t="s">
        <v>34</v>
      </c>
      <c r="D1831">
        <v>5</v>
      </c>
      <c r="E1831" t="s">
        <v>2303</v>
      </c>
      <c r="F1831" s="1" t="s">
        <v>2304</v>
      </c>
      <c r="G1831" t="s">
        <v>2305</v>
      </c>
      <c r="H1831" t="e">
        <f>VLOOKUP(F1831,#REF!,2,FALSE)</f>
        <v>#REF!</v>
      </c>
      <c r="I1831" t="s">
        <v>32</v>
      </c>
      <c r="J1831" s="4">
        <v>44103</v>
      </c>
      <c r="K1831" s="4">
        <v>44164</v>
      </c>
      <c r="L1831" s="3">
        <f>IF(K1831&lt;&gt;0,K1831-J1831,"")</f>
        <v>61</v>
      </c>
      <c r="M1831" s="4">
        <v>44165</v>
      </c>
      <c r="N1831">
        <f>M1831-J1831</f>
        <v>62</v>
      </c>
      <c r="O1831">
        <v>0</v>
      </c>
      <c r="P1831" t="e">
        <f>VLOOKUP(F1831,#REF!,3,FALSE)</f>
        <v>#REF!</v>
      </c>
      <c r="Q1831">
        <f>IF(OR(ISNUMBER(SEARCH("高等数学",E1831)),ISNUMBER(SEARCH("数学分析",E1831)),ISNUMBER(SEARCH("微积分",E1831))),1,IF(OR(ISNUMBER(SEARCH("概率",E1831)),ISNUMBER(SEARCH("数理统计",E1831)),ISNUMBER(SEARCH("统计",E1831))),2,IF(ISNUMBER(SEARCH("代数",E1831)),3,IF(OR(ISNUMBER(SEARCH("运筹",E1831)),ISNUMBER(SEARCH("优化",E1831))),4,0))))</f>
        <v>0</v>
      </c>
      <c r="R1831" t="str">
        <f>IF(AND(Q1831&gt;0,O1831=1),Q1831&amp;"-"&amp;E1831,"")</f>
        <v/>
      </c>
      <c r="S1831" t="s">
        <v>28</v>
      </c>
      <c r="T1831">
        <v>4</v>
      </c>
      <c r="U1831">
        <v>1</v>
      </c>
      <c r="V1831" t="s">
        <v>28</v>
      </c>
      <c r="W1831">
        <v>13</v>
      </c>
      <c r="X1831">
        <v>4</v>
      </c>
      <c r="Y1831">
        <v>11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e">
        <f>VLOOKUP(A1831,#REF!,4,FALSE)</f>
        <v>#REF!</v>
      </c>
      <c r="AW1831" t="e">
        <f>VLOOKUP(A1831,#REF!,5,FALSE)</f>
        <v>#REF!</v>
      </c>
      <c r="AX1831">
        <f>SUMIF(量化书目统计!A:A,H1831,量化书目统计!G:G)</f>
        <v>0</v>
      </c>
    </row>
    <row r="1832" spans="1:50" x14ac:dyDescent="0.3">
      <c r="A1832" t="s">
        <v>2306</v>
      </c>
      <c r="B1832" t="s">
        <v>539</v>
      </c>
      <c r="C1832" t="s">
        <v>34</v>
      </c>
      <c r="D1832">
        <v>5</v>
      </c>
      <c r="E1832" t="s">
        <v>2307</v>
      </c>
      <c r="F1832" s="1" t="s">
        <v>2308</v>
      </c>
      <c r="G1832" t="s">
        <v>2309</v>
      </c>
      <c r="H1832" t="e">
        <f>VLOOKUP(F1832,#REF!,2,FALSE)</f>
        <v>#REF!</v>
      </c>
      <c r="I1832" t="s">
        <v>32</v>
      </c>
      <c r="J1832" s="4">
        <v>44457</v>
      </c>
      <c r="K1832" s="4">
        <v>44517</v>
      </c>
      <c r="L1832" s="3">
        <f>IF(K1832&lt;&gt;0,K1832-J1832,"")</f>
        <v>60</v>
      </c>
      <c r="M1832" s="4">
        <v>44578</v>
      </c>
      <c r="N1832">
        <f>M1832-J1832</f>
        <v>121</v>
      </c>
      <c r="O1832">
        <v>0</v>
      </c>
      <c r="P1832" t="e">
        <f>VLOOKUP(F1832,#REF!,3,FALSE)</f>
        <v>#REF!</v>
      </c>
      <c r="Q1832">
        <f>IF(OR(ISNUMBER(SEARCH("高等数学",E1832)),ISNUMBER(SEARCH("数学分析",E1832)),ISNUMBER(SEARCH("微积分",E1832))),1,IF(OR(ISNUMBER(SEARCH("概率",E1832)),ISNUMBER(SEARCH("数理统计",E1832)),ISNUMBER(SEARCH("统计",E1832))),2,IF(ISNUMBER(SEARCH("代数",E1832)),3,IF(OR(ISNUMBER(SEARCH("运筹",E1832)),ISNUMBER(SEARCH("优化",E1832))),4,0))))</f>
        <v>0</v>
      </c>
      <c r="R1832" t="str">
        <f>IF(AND(Q1832&gt;0,O1832=1),Q1832&amp;"-"&amp;E1832,"")</f>
        <v/>
      </c>
      <c r="S1832" t="s">
        <v>38</v>
      </c>
      <c r="T1832">
        <v>2</v>
      </c>
      <c r="U1832">
        <v>1</v>
      </c>
      <c r="V1832" t="s">
        <v>38</v>
      </c>
      <c r="W1832">
        <v>11</v>
      </c>
      <c r="X1832">
        <v>42</v>
      </c>
      <c r="Y1832">
        <v>15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e">
        <f>VLOOKUP(A1832,#REF!,4,FALSE)</f>
        <v>#REF!</v>
      </c>
      <c r="AW1832" t="e">
        <f>VLOOKUP(A1832,#REF!,5,FALSE)</f>
        <v>#REF!</v>
      </c>
      <c r="AX1832">
        <f>SUMIF(量化书目统计!A:A,H1832,量化书目统计!G:G)</f>
        <v>0</v>
      </c>
    </row>
    <row r="1833" spans="1:50" x14ac:dyDescent="0.3">
      <c r="A1833" t="s">
        <v>2310</v>
      </c>
      <c r="B1833" t="s">
        <v>539</v>
      </c>
      <c r="C1833" t="s">
        <v>34</v>
      </c>
      <c r="D1833">
        <v>5</v>
      </c>
      <c r="E1833" t="s">
        <v>869</v>
      </c>
      <c r="F1833" s="1" t="s">
        <v>2311</v>
      </c>
      <c r="G1833" t="s">
        <v>2312</v>
      </c>
      <c r="H1833" t="e">
        <f>VLOOKUP(F1833,#REF!,2,FALSE)</f>
        <v>#REF!</v>
      </c>
      <c r="I1833" t="s">
        <v>32</v>
      </c>
      <c r="J1833" s="4">
        <v>44503</v>
      </c>
      <c r="K1833" s="4">
        <v>44624</v>
      </c>
      <c r="L1833" s="3">
        <f>IF(K1833&lt;&gt;0,K1833-J1833,"")</f>
        <v>121</v>
      </c>
      <c r="M1833" s="4">
        <v>44627</v>
      </c>
      <c r="N1833">
        <f>M1833-J1833</f>
        <v>124</v>
      </c>
      <c r="O1833">
        <v>0</v>
      </c>
      <c r="P1833" t="e">
        <f>VLOOKUP(F1833,#REF!,3,FALSE)</f>
        <v>#REF!</v>
      </c>
      <c r="Q1833">
        <f>IF(OR(ISNUMBER(SEARCH("高等数学",E1833)),ISNUMBER(SEARCH("数学分析",E1833)),ISNUMBER(SEARCH("微积分",E1833))),1,IF(OR(ISNUMBER(SEARCH("概率",E1833)),ISNUMBER(SEARCH("数理统计",E1833)),ISNUMBER(SEARCH("统计",E1833))),2,IF(ISNUMBER(SEARCH("代数",E1833)),3,IF(OR(ISNUMBER(SEARCH("运筹",E1833)),ISNUMBER(SEARCH("优化",E1833))),4,0))))</f>
        <v>0</v>
      </c>
      <c r="R1833" t="str">
        <f>IF(AND(Q1833&gt;0,O1833=1),Q1833&amp;"-"&amp;E1833,"")</f>
        <v/>
      </c>
      <c r="S1833" t="s">
        <v>38</v>
      </c>
      <c r="T1833">
        <v>9</v>
      </c>
      <c r="U1833">
        <v>1</v>
      </c>
      <c r="V1833" t="s">
        <v>99</v>
      </c>
      <c r="W1833">
        <v>3</v>
      </c>
      <c r="X1833">
        <v>49</v>
      </c>
      <c r="Y1833">
        <v>15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e">
        <f>VLOOKUP(A1833,#REF!,4,FALSE)</f>
        <v>#REF!</v>
      </c>
      <c r="AW1833" t="e">
        <f>VLOOKUP(A1833,#REF!,5,FALSE)</f>
        <v>#REF!</v>
      </c>
      <c r="AX1833">
        <f>SUMIF(量化书目统计!A:A,H1833,量化书目统计!G:G)</f>
        <v>0</v>
      </c>
    </row>
    <row r="1834" spans="1:50" x14ac:dyDescent="0.3">
      <c r="A1834" t="s">
        <v>2313</v>
      </c>
      <c r="B1834" t="s">
        <v>539</v>
      </c>
      <c r="C1834" t="s">
        <v>34</v>
      </c>
      <c r="D1834">
        <v>5</v>
      </c>
      <c r="E1834" t="s">
        <v>2314</v>
      </c>
      <c r="F1834" s="1" t="s">
        <v>2315</v>
      </c>
      <c r="G1834" t="s">
        <v>2316</v>
      </c>
      <c r="H1834" t="e">
        <f>VLOOKUP(F1834,#REF!,2,FALSE)</f>
        <v>#REF!</v>
      </c>
      <c r="I1834" t="s">
        <v>65</v>
      </c>
      <c r="J1834" s="4">
        <v>44454</v>
      </c>
      <c r="K1834" s="4">
        <v>44526</v>
      </c>
      <c r="L1834" s="3">
        <f>IF(K1834&lt;&gt;0,K1834-J1834,"")</f>
        <v>72</v>
      </c>
      <c r="M1834" s="4">
        <v>44575</v>
      </c>
      <c r="N1834">
        <f>M1834-J1834</f>
        <v>121</v>
      </c>
      <c r="O1834">
        <v>0</v>
      </c>
      <c r="P1834" t="e">
        <f>VLOOKUP(F1834,#REF!,3,FALSE)</f>
        <v>#REF!</v>
      </c>
      <c r="Q1834">
        <f>IF(OR(ISNUMBER(SEARCH("高等数学",E1834)),ISNUMBER(SEARCH("数学分析",E1834)),ISNUMBER(SEARCH("微积分",E1834))),1,IF(OR(ISNUMBER(SEARCH("概率",E1834)),ISNUMBER(SEARCH("数理统计",E1834)),ISNUMBER(SEARCH("统计",E1834))),2,IF(ISNUMBER(SEARCH("代数",E1834)),3,IF(OR(ISNUMBER(SEARCH("运筹",E1834)),ISNUMBER(SEARCH("优化",E1834))),4,0))))</f>
        <v>0</v>
      </c>
      <c r="R1834" t="str">
        <f>IF(AND(Q1834&gt;0,O1834=1),Q1834&amp;"-"&amp;E1834,"")</f>
        <v/>
      </c>
      <c r="S1834" t="s">
        <v>38</v>
      </c>
      <c r="T1834">
        <v>2</v>
      </c>
      <c r="U1834">
        <v>1</v>
      </c>
      <c r="V1834" t="s">
        <v>38</v>
      </c>
      <c r="W1834">
        <v>12</v>
      </c>
      <c r="X1834">
        <v>42</v>
      </c>
      <c r="Y1834">
        <v>7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e">
        <f>VLOOKUP(A1834,#REF!,4,FALSE)</f>
        <v>#REF!</v>
      </c>
      <c r="AW1834" t="e">
        <f>VLOOKUP(A1834,#REF!,5,FALSE)</f>
        <v>#REF!</v>
      </c>
      <c r="AX1834">
        <f>SUMIF(量化书目统计!A:A,H1834,量化书目统计!G:G)</f>
        <v>0</v>
      </c>
    </row>
    <row r="1835" spans="1:50" x14ac:dyDescent="0.3">
      <c r="A1835" t="s">
        <v>2317</v>
      </c>
      <c r="B1835" t="s">
        <v>539</v>
      </c>
      <c r="C1835" t="s">
        <v>144</v>
      </c>
      <c r="D1835">
        <v>5</v>
      </c>
      <c r="E1835" t="s">
        <v>2318</v>
      </c>
      <c r="F1835" s="1" t="s">
        <v>2319</v>
      </c>
      <c r="G1835" t="s">
        <v>2320</v>
      </c>
      <c r="H1835" t="e">
        <f>VLOOKUP(F1835,#REF!,2,FALSE)</f>
        <v>#REF!</v>
      </c>
      <c r="I1835" t="s">
        <v>32</v>
      </c>
      <c r="J1835" s="4">
        <v>44259</v>
      </c>
      <c r="K1835" s="4">
        <v>44270</v>
      </c>
      <c r="L1835" s="3">
        <f>IF(K1835&lt;&gt;0,K1835-J1835,"")</f>
        <v>11</v>
      </c>
      <c r="M1835" s="4">
        <v>44319</v>
      </c>
      <c r="N1835">
        <f>M1835-J1835</f>
        <v>60</v>
      </c>
      <c r="O1835">
        <v>0</v>
      </c>
      <c r="P1835" t="e">
        <f>VLOOKUP(F1835,#REF!,3,FALSE)</f>
        <v>#REF!</v>
      </c>
      <c r="Q1835">
        <f>IF(OR(ISNUMBER(SEARCH("高等数学",E1835)),ISNUMBER(SEARCH("数学分析",E1835)),ISNUMBER(SEARCH("微积分",E1835))),1,IF(OR(ISNUMBER(SEARCH("概率",E1835)),ISNUMBER(SEARCH("数理统计",E1835)),ISNUMBER(SEARCH("统计",E1835))),2,IF(ISNUMBER(SEARCH("代数",E1835)),3,IF(OR(ISNUMBER(SEARCH("运筹",E1835)),ISNUMBER(SEARCH("优化",E1835))),4,0))))</f>
        <v>0</v>
      </c>
      <c r="R1835" t="str">
        <f>IF(AND(Q1835&gt;0,O1835=1),Q1835&amp;"-"&amp;E1835,"")</f>
        <v/>
      </c>
      <c r="S1835" t="s">
        <v>80</v>
      </c>
      <c r="T1835">
        <v>1</v>
      </c>
      <c r="U1835">
        <v>1</v>
      </c>
      <c r="V1835" t="s">
        <v>80</v>
      </c>
      <c r="W1835">
        <v>3</v>
      </c>
      <c r="X1835">
        <v>21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e">
        <f>VLOOKUP(A1835,#REF!,4,FALSE)</f>
        <v>#REF!</v>
      </c>
      <c r="AW1835" t="e">
        <f>VLOOKUP(A1835,#REF!,5,FALSE)</f>
        <v>#REF!</v>
      </c>
      <c r="AX1835">
        <f>SUMIF(量化书目统计!A:A,H1835,量化书目统计!G:G)</f>
        <v>0</v>
      </c>
    </row>
    <row r="1836" spans="1:50" x14ac:dyDescent="0.3">
      <c r="A1836" t="s">
        <v>2321</v>
      </c>
      <c r="B1836" t="s">
        <v>539</v>
      </c>
      <c r="C1836" t="s">
        <v>144</v>
      </c>
      <c r="D1836">
        <v>5</v>
      </c>
      <c r="E1836" t="s">
        <v>191</v>
      </c>
      <c r="F1836" s="1" t="s">
        <v>192</v>
      </c>
      <c r="G1836" t="s">
        <v>193</v>
      </c>
      <c r="H1836" t="e">
        <f>VLOOKUP(F1836,#REF!,2,FALSE)</f>
        <v>#REF!</v>
      </c>
      <c r="I1836" t="s">
        <v>32</v>
      </c>
      <c r="J1836" s="4">
        <v>44334</v>
      </c>
      <c r="K1836" s="4">
        <v>44363</v>
      </c>
      <c r="L1836" s="3">
        <f>IF(K1836&lt;&gt;0,K1836-J1836,"")</f>
        <v>29</v>
      </c>
      <c r="M1836" s="4">
        <v>44363</v>
      </c>
      <c r="N1836">
        <f>M1836-J1836</f>
        <v>29</v>
      </c>
      <c r="O1836">
        <v>0</v>
      </c>
      <c r="P1836" t="e">
        <f>VLOOKUP(F1836,#REF!,3,FALSE)</f>
        <v>#REF!</v>
      </c>
      <c r="Q1836">
        <f>IF(OR(ISNUMBER(SEARCH("高等数学",E1836)),ISNUMBER(SEARCH("数学分析",E1836)),ISNUMBER(SEARCH("微积分",E1836))),1,IF(OR(ISNUMBER(SEARCH("概率",E1836)),ISNUMBER(SEARCH("数理统计",E1836)),ISNUMBER(SEARCH("统计",E1836))),2,IF(ISNUMBER(SEARCH("代数",E1836)),3,IF(OR(ISNUMBER(SEARCH("运筹",E1836)),ISNUMBER(SEARCH("优化",E1836))),4,0))))</f>
        <v>0</v>
      </c>
      <c r="R1836" t="str">
        <f>IF(AND(Q1836&gt;0,O1836=1),Q1836&amp;"-"&amp;E1836,"")</f>
        <v/>
      </c>
      <c r="S1836" t="s">
        <v>80</v>
      </c>
      <c r="T1836">
        <v>12</v>
      </c>
      <c r="U1836">
        <v>1</v>
      </c>
      <c r="V1836" t="s">
        <v>80</v>
      </c>
      <c r="W1836">
        <v>16</v>
      </c>
      <c r="X1836">
        <v>32</v>
      </c>
      <c r="Y1836">
        <v>4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e">
        <f>VLOOKUP(A1836,#REF!,4,FALSE)</f>
        <v>#REF!</v>
      </c>
      <c r="AW1836" t="e">
        <f>VLOOKUP(A1836,#REF!,5,FALSE)</f>
        <v>#REF!</v>
      </c>
      <c r="AX1836">
        <f>SUMIF(量化书目统计!A:A,H1836,量化书目统计!G:G)</f>
        <v>0</v>
      </c>
    </row>
    <row r="1837" spans="1:50" x14ac:dyDescent="0.3">
      <c r="A1837" t="s">
        <v>2322</v>
      </c>
      <c r="B1837" t="s">
        <v>539</v>
      </c>
      <c r="C1837" t="s">
        <v>82</v>
      </c>
      <c r="D1837">
        <v>5</v>
      </c>
      <c r="E1837" t="s">
        <v>1874</v>
      </c>
      <c r="F1837" s="1" t="s">
        <v>1875</v>
      </c>
      <c r="G1837" t="s">
        <v>1876</v>
      </c>
      <c r="H1837" t="e">
        <f>VLOOKUP(F1837,#REF!,2,FALSE)</f>
        <v>#REF!</v>
      </c>
      <c r="I1837" t="s">
        <v>53</v>
      </c>
      <c r="J1837" s="4">
        <v>44628</v>
      </c>
      <c r="K1837" s="4">
        <v>44809</v>
      </c>
      <c r="L1837" s="3">
        <f>IF(K1837&lt;&gt;0,K1837-J1837,"")</f>
        <v>181</v>
      </c>
      <c r="M1837" s="4">
        <v>44815</v>
      </c>
      <c r="N1837">
        <f>M1837-J1837</f>
        <v>187</v>
      </c>
      <c r="O1837">
        <v>0</v>
      </c>
      <c r="P1837" t="e">
        <f>VLOOKUP(F1837,#REF!,3,FALSE)</f>
        <v>#REF!</v>
      </c>
      <c r="Q1837">
        <f>IF(OR(ISNUMBER(SEARCH("高等数学",E1837)),ISNUMBER(SEARCH("数学分析",E1837)),ISNUMBER(SEARCH("微积分",E1837))),1,IF(OR(ISNUMBER(SEARCH("概率",E1837)),ISNUMBER(SEARCH("数理统计",E1837)),ISNUMBER(SEARCH("统计",E1837))),2,IF(ISNUMBER(SEARCH("代数",E1837)),3,IF(OR(ISNUMBER(SEARCH("运筹",E1837)),ISNUMBER(SEARCH("优化",E1837))),4,0))))</f>
        <v>0</v>
      </c>
      <c r="R1837" t="str">
        <f>IF(AND(Q1837&gt;0,O1837=1),Q1837&amp;"-"&amp;E1837,"")</f>
        <v/>
      </c>
      <c r="S1837" t="s">
        <v>99</v>
      </c>
      <c r="T1837">
        <v>4</v>
      </c>
      <c r="U1837">
        <v>1</v>
      </c>
      <c r="V1837" t="s">
        <v>43</v>
      </c>
      <c r="X1837">
        <v>64</v>
      </c>
      <c r="Y1837">
        <v>11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e">
        <f>VLOOKUP(A1837,#REF!,4,FALSE)</f>
        <v>#REF!</v>
      </c>
      <c r="AW1837" t="e">
        <f>VLOOKUP(A1837,#REF!,5,FALSE)</f>
        <v>#REF!</v>
      </c>
      <c r="AX1837">
        <f>SUMIF(量化书目统计!A:A,H1837,量化书目统计!G:G)</f>
        <v>0</v>
      </c>
    </row>
    <row r="1838" spans="1:50" x14ac:dyDescent="0.3">
      <c r="A1838" t="s">
        <v>2323</v>
      </c>
      <c r="B1838" t="s">
        <v>539</v>
      </c>
      <c r="C1838" t="s">
        <v>45</v>
      </c>
      <c r="D1838">
        <v>5</v>
      </c>
      <c r="E1838" t="s">
        <v>2324</v>
      </c>
      <c r="F1838" s="1" t="s">
        <v>2325</v>
      </c>
      <c r="G1838" t="s">
        <v>2326</v>
      </c>
      <c r="H1838" t="e">
        <f>VLOOKUP(F1838,#REF!,2,FALSE)</f>
        <v>#REF!</v>
      </c>
      <c r="I1838" t="s">
        <v>49</v>
      </c>
      <c r="J1838" s="4">
        <v>44833</v>
      </c>
      <c r="K1838" s="4">
        <v>44842</v>
      </c>
      <c r="L1838" s="3">
        <f>IF(K1838&lt;&gt;0,K1838-J1838,"")</f>
        <v>9</v>
      </c>
      <c r="M1838" s="4">
        <v>44893</v>
      </c>
      <c r="N1838">
        <f>M1838-J1838</f>
        <v>60</v>
      </c>
      <c r="O1838">
        <v>0</v>
      </c>
      <c r="P1838" t="e">
        <f>VLOOKUP(F1838,#REF!,3,FALSE)</f>
        <v>#REF!</v>
      </c>
      <c r="Q1838">
        <f>IF(OR(ISNUMBER(SEARCH("高等数学",E1838)),ISNUMBER(SEARCH("数学分析",E1838)),ISNUMBER(SEARCH("微积分",E1838))),1,IF(OR(ISNUMBER(SEARCH("概率",E1838)),ISNUMBER(SEARCH("数理统计",E1838)),ISNUMBER(SEARCH("统计",E1838))),2,IF(ISNUMBER(SEARCH("代数",E1838)),3,IF(OR(ISNUMBER(SEARCH("运筹",E1838)),ISNUMBER(SEARCH("优化",E1838))),4,0))))</f>
        <v>0</v>
      </c>
      <c r="R1838" t="str">
        <f>IF(AND(Q1838&gt;0,O1838=1),Q1838&amp;"-"&amp;E1838,"")</f>
        <v/>
      </c>
      <c r="S1838" t="s">
        <v>43</v>
      </c>
      <c r="U1838">
        <v>1</v>
      </c>
      <c r="V1838" t="s">
        <v>43</v>
      </c>
      <c r="X1838">
        <v>80</v>
      </c>
      <c r="Y1838">
        <v>14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e">
        <f>VLOOKUP(A1838,#REF!,4,FALSE)</f>
        <v>#REF!</v>
      </c>
      <c r="AW1838" t="e">
        <f>VLOOKUP(A1838,#REF!,5,FALSE)</f>
        <v>#REF!</v>
      </c>
      <c r="AX1838">
        <f>SUMIF(量化书目统计!A:A,H1838,量化书目统计!G:G)</f>
        <v>0</v>
      </c>
    </row>
    <row r="1839" spans="1:50" x14ac:dyDescent="0.3">
      <c r="A1839" t="s">
        <v>2327</v>
      </c>
      <c r="B1839" t="s">
        <v>539</v>
      </c>
      <c r="C1839" t="s">
        <v>144</v>
      </c>
      <c r="D1839">
        <v>5</v>
      </c>
      <c r="E1839" t="s">
        <v>280</v>
      </c>
      <c r="F1839" s="1" t="s">
        <v>281</v>
      </c>
      <c r="G1839" t="s">
        <v>282</v>
      </c>
      <c r="H1839" t="e">
        <f>VLOOKUP(F1839,#REF!,2,FALSE)</f>
        <v>#REF!</v>
      </c>
      <c r="I1839" t="s">
        <v>158</v>
      </c>
      <c r="J1839" s="4">
        <v>44443</v>
      </c>
      <c r="K1839" s="4">
        <v>44457</v>
      </c>
      <c r="L1839" s="3">
        <f>IF(K1839&lt;&gt;0,K1839-J1839,"")</f>
        <v>14</v>
      </c>
      <c r="M1839" s="4">
        <v>44503</v>
      </c>
      <c r="N1839">
        <f>M1839-J1839</f>
        <v>60</v>
      </c>
      <c r="O1839">
        <v>0</v>
      </c>
      <c r="P1839" t="e">
        <f>VLOOKUP(F1839,#REF!,3,FALSE)</f>
        <v>#REF!</v>
      </c>
      <c r="Q1839">
        <f>IF(OR(ISNUMBER(SEARCH("高等数学",E1839)),ISNUMBER(SEARCH("数学分析",E1839)),ISNUMBER(SEARCH("微积分",E1839))),1,IF(OR(ISNUMBER(SEARCH("概率",E1839)),ISNUMBER(SEARCH("数理统计",E1839)),ISNUMBER(SEARCH("统计",E1839))),2,IF(ISNUMBER(SEARCH("代数",E1839)),3,IF(OR(ISNUMBER(SEARCH("运筹",E1839)),ISNUMBER(SEARCH("优化",E1839))),4,0))))</f>
        <v>0</v>
      </c>
      <c r="R1839" t="str">
        <f>IF(AND(Q1839&gt;0,O1839=1),Q1839&amp;"-"&amp;E1839,"")</f>
        <v/>
      </c>
      <c r="S1839" t="s">
        <v>43</v>
      </c>
      <c r="U1839">
        <v>2</v>
      </c>
      <c r="V1839" t="s">
        <v>38</v>
      </c>
      <c r="W1839">
        <v>2</v>
      </c>
      <c r="X1839">
        <v>40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e">
        <f>VLOOKUP(A1839,#REF!,4,FALSE)</f>
        <v>#REF!</v>
      </c>
      <c r="AW1839" t="e">
        <f>VLOOKUP(A1839,#REF!,5,FALSE)</f>
        <v>#REF!</v>
      </c>
      <c r="AX1839">
        <f>SUMIF(量化书目统计!A:A,H1839,量化书目统计!G:G)</f>
        <v>0</v>
      </c>
    </row>
    <row r="1840" spans="1:50" x14ac:dyDescent="0.3">
      <c r="A1840" t="s">
        <v>2328</v>
      </c>
      <c r="B1840" t="s">
        <v>539</v>
      </c>
      <c r="C1840" t="s">
        <v>144</v>
      </c>
      <c r="D1840">
        <v>5</v>
      </c>
      <c r="E1840" t="s">
        <v>719</v>
      </c>
      <c r="F1840" s="1" t="s">
        <v>1021</v>
      </c>
      <c r="G1840" t="s">
        <v>1022</v>
      </c>
      <c r="H1840" t="e">
        <f>VLOOKUP(F1840,#REF!,2,FALSE)</f>
        <v>#REF!</v>
      </c>
      <c r="I1840" t="s">
        <v>49</v>
      </c>
      <c r="J1840" s="4">
        <v>44117</v>
      </c>
      <c r="K1840" s="4">
        <v>44199</v>
      </c>
      <c r="L1840" s="3">
        <f>IF(K1840&lt;&gt;0,K1840-J1840,"")</f>
        <v>82</v>
      </c>
      <c r="M1840" s="4">
        <v>44239</v>
      </c>
      <c r="N1840">
        <f>M1840-J1840</f>
        <v>122</v>
      </c>
      <c r="O1840">
        <v>0</v>
      </c>
      <c r="P1840" t="e">
        <f>VLOOKUP(F1840,#REF!,3,FALSE)</f>
        <v>#REF!</v>
      </c>
      <c r="Q1840">
        <f>IF(OR(ISNUMBER(SEARCH("高等数学",E1840)),ISNUMBER(SEARCH("数学分析",E1840)),ISNUMBER(SEARCH("微积分",E1840))),1,IF(OR(ISNUMBER(SEARCH("概率",E1840)),ISNUMBER(SEARCH("数理统计",E1840)),ISNUMBER(SEARCH("统计",E1840))),2,IF(ISNUMBER(SEARCH("代数",E1840)),3,IF(OR(ISNUMBER(SEARCH("运筹",E1840)),ISNUMBER(SEARCH("优化",E1840))),4,0))))</f>
        <v>0</v>
      </c>
      <c r="R1840" t="str">
        <f>IF(AND(Q1840&gt;0,O1840=1),Q1840&amp;"-"&amp;E1840,"")</f>
        <v/>
      </c>
      <c r="S1840" t="s">
        <v>28</v>
      </c>
      <c r="T1840">
        <v>6</v>
      </c>
      <c r="U1840">
        <v>1</v>
      </c>
      <c r="V1840" t="s">
        <v>28</v>
      </c>
      <c r="W1840">
        <v>18</v>
      </c>
      <c r="X1840">
        <v>6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e">
        <f>VLOOKUP(A1840,#REF!,4,FALSE)</f>
        <v>#REF!</v>
      </c>
      <c r="AW1840" t="e">
        <f>VLOOKUP(A1840,#REF!,5,FALSE)</f>
        <v>#REF!</v>
      </c>
      <c r="AX1840">
        <f>SUMIF(量化书目统计!A:A,H1840,量化书目统计!G:G)</f>
        <v>0</v>
      </c>
    </row>
    <row r="1841" spans="1:50" x14ac:dyDescent="0.3">
      <c r="A1841" t="s">
        <v>5776</v>
      </c>
      <c r="B1841" t="s">
        <v>22</v>
      </c>
      <c r="D1841">
        <v>0</v>
      </c>
      <c r="E1841" t="s">
        <v>4898</v>
      </c>
      <c r="F1841" s="1" t="s">
        <v>4899</v>
      </c>
      <c r="G1841" t="s">
        <v>4900</v>
      </c>
      <c r="H1841" t="e">
        <f>VLOOKUP(F1841,#REF!,2,FALSE)</f>
        <v>#REF!</v>
      </c>
      <c r="I1841" t="s">
        <v>65</v>
      </c>
      <c r="J1841" s="4">
        <v>44574</v>
      </c>
      <c r="K1841" s="4">
        <v>44602</v>
      </c>
      <c r="L1841" s="3">
        <f>IF(K1841&lt;&gt;0,K1841-J1841,"")</f>
        <v>28</v>
      </c>
      <c r="M1841" s="4">
        <v>44664</v>
      </c>
      <c r="N1841">
        <f>M1841-J1841</f>
        <v>90</v>
      </c>
      <c r="O1841">
        <v>0</v>
      </c>
      <c r="P1841" t="e">
        <f>VLOOKUP(F1841,#REF!,3,FALSE)</f>
        <v>#REF!</v>
      </c>
      <c r="Q1841">
        <f>IF(OR(ISNUMBER(SEARCH("高等数学",E1841)),ISNUMBER(SEARCH("数学分析",E1841)),ISNUMBER(SEARCH("微积分",E1841))),1,IF(OR(ISNUMBER(SEARCH("概率",E1841)),ISNUMBER(SEARCH("数理统计",E1841)),ISNUMBER(SEARCH("统计",E1841))),2,IF(ISNUMBER(SEARCH("代数",E1841)),3,IF(OR(ISNUMBER(SEARCH("运筹",E1841)),ISNUMBER(SEARCH("优化",E1841))),4,0))))</f>
        <v>0</v>
      </c>
      <c r="R1841" t="str">
        <f>IF(AND(Q1841&gt;0,O1841=1),Q1841&amp;"-"&amp;E1841,"")</f>
        <v/>
      </c>
      <c r="S1841" t="s">
        <v>38</v>
      </c>
      <c r="T1841">
        <f>19</f>
        <v>19</v>
      </c>
      <c r="U1841">
        <v>1</v>
      </c>
      <c r="V1841" t="s">
        <v>43</v>
      </c>
      <c r="X1841">
        <v>59</v>
      </c>
      <c r="Y1841">
        <v>5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e">
        <f>VLOOKUP(A1841,#REF!,4,FALSE)</f>
        <v>#REF!</v>
      </c>
      <c r="AW1841" t="e">
        <f>VLOOKUP(A1841,#REF!,5,FALSE)</f>
        <v>#REF!</v>
      </c>
      <c r="AX1841">
        <f>SUMIF(量化书目统计!A:A,H1841,量化书目统计!G:G)</f>
        <v>0</v>
      </c>
    </row>
    <row r="1842" spans="1:50" x14ac:dyDescent="0.3">
      <c r="A1842" t="s">
        <v>2329</v>
      </c>
      <c r="B1842" t="s">
        <v>539</v>
      </c>
      <c r="C1842" t="s">
        <v>144</v>
      </c>
      <c r="D1842">
        <v>5</v>
      </c>
      <c r="E1842" t="s">
        <v>487</v>
      </c>
      <c r="F1842" s="1" t="s">
        <v>2330</v>
      </c>
      <c r="G1842" t="s">
        <v>2331</v>
      </c>
      <c r="H1842" t="e">
        <f>VLOOKUP(F1842,#REF!,2,FALSE)</f>
        <v>#REF!</v>
      </c>
      <c r="I1842" t="s">
        <v>53</v>
      </c>
      <c r="J1842" s="4">
        <v>44842</v>
      </c>
      <c r="K1842" s="4">
        <v>44984</v>
      </c>
      <c r="L1842" s="3">
        <f>IF(K1842&lt;&gt;0,K1842-J1842,"")</f>
        <v>142</v>
      </c>
      <c r="M1842" s="4">
        <v>44985</v>
      </c>
      <c r="N1842">
        <f>M1842-J1842</f>
        <v>143</v>
      </c>
      <c r="O1842">
        <v>0</v>
      </c>
      <c r="P1842" t="e">
        <f>VLOOKUP(F1842,#REF!,3,FALSE)</f>
        <v>#REF!</v>
      </c>
      <c r="Q1842">
        <f>IF(OR(ISNUMBER(SEARCH("高等数学",E1842)),ISNUMBER(SEARCH("数学分析",E1842)),ISNUMBER(SEARCH("微积分",E1842))),1,IF(OR(ISNUMBER(SEARCH("概率",E1842)),ISNUMBER(SEARCH("数理统计",E1842)),ISNUMBER(SEARCH("统计",E1842))),2,IF(ISNUMBER(SEARCH("代数",E1842)),3,IF(OR(ISNUMBER(SEARCH("运筹",E1842)),ISNUMBER(SEARCH("优化",E1842))),4,0))))</f>
        <v>0</v>
      </c>
      <c r="R1842" t="str">
        <f>IF(AND(Q1842&gt;0,O1842=1),Q1842&amp;"-"&amp;E1842,"")</f>
        <v/>
      </c>
      <c r="S1842" t="s">
        <v>43</v>
      </c>
      <c r="U1842">
        <v>1</v>
      </c>
      <c r="V1842" t="s">
        <v>43</v>
      </c>
      <c r="X1842">
        <v>80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e">
        <f>VLOOKUP(A1842,#REF!,4,FALSE)</f>
        <v>#REF!</v>
      </c>
      <c r="AW1842" t="e">
        <f>VLOOKUP(A1842,#REF!,5,FALSE)</f>
        <v>#REF!</v>
      </c>
      <c r="AX1842">
        <f>SUMIF(量化书目统计!A:A,H1842,量化书目统计!G:G)</f>
        <v>0</v>
      </c>
    </row>
    <row r="1843" spans="1:50" x14ac:dyDescent="0.3">
      <c r="A1843" t="s">
        <v>2332</v>
      </c>
      <c r="B1843" t="s">
        <v>539</v>
      </c>
      <c r="C1843" t="s">
        <v>144</v>
      </c>
      <c r="D1843">
        <v>5</v>
      </c>
      <c r="E1843" t="s">
        <v>1850</v>
      </c>
      <c r="F1843" s="1" t="s">
        <v>1851</v>
      </c>
      <c r="G1843" t="s">
        <v>1852</v>
      </c>
      <c r="H1843" t="e">
        <f>VLOOKUP(F1843,#REF!,2,FALSE)</f>
        <v>#REF!</v>
      </c>
      <c r="I1843" t="s">
        <v>158</v>
      </c>
      <c r="J1843" s="4">
        <v>44270</v>
      </c>
      <c r="K1843" s="4">
        <v>44330</v>
      </c>
      <c r="L1843" s="3">
        <f>IF(K1843&lt;&gt;0,K1843-J1843,"")</f>
        <v>60</v>
      </c>
      <c r="M1843" s="4">
        <v>44330</v>
      </c>
      <c r="N1843">
        <f>M1843-J1843</f>
        <v>60</v>
      </c>
      <c r="O1843">
        <v>0</v>
      </c>
      <c r="P1843" t="e">
        <f>VLOOKUP(F1843,#REF!,3,FALSE)</f>
        <v>#REF!</v>
      </c>
      <c r="Q1843">
        <f>IF(OR(ISNUMBER(SEARCH("高等数学",E1843)),ISNUMBER(SEARCH("数学分析",E1843)),ISNUMBER(SEARCH("微积分",E1843))),1,IF(OR(ISNUMBER(SEARCH("概率",E1843)),ISNUMBER(SEARCH("数理统计",E1843)),ISNUMBER(SEARCH("统计",E1843))),2,IF(ISNUMBER(SEARCH("代数",E1843)),3,IF(OR(ISNUMBER(SEARCH("运筹",E1843)),ISNUMBER(SEARCH("优化",E1843))),4,0))))</f>
        <v>0</v>
      </c>
      <c r="R1843" t="str">
        <f>IF(AND(Q1843&gt;0,O1843=1),Q1843&amp;"-"&amp;E1843,"")</f>
        <v/>
      </c>
      <c r="S1843" t="s">
        <v>80</v>
      </c>
      <c r="T1843">
        <v>3</v>
      </c>
      <c r="U1843">
        <v>1</v>
      </c>
      <c r="V1843" t="s">
        <v>80</v>
      </c>
      <c r="W1843">
        <v>11</v>
      </c>
      <c r="X1843">
        <v>23</v>
      </c>
      <c r="Y1843">
        <v>5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e">
        <f>VLOOKUP(A1843,#REF!,4,FALSE)</f>
        <v>#REF!</v>
      </c>
      <c r="AW1843" t="e">
        <f>VLOOKUP(A1843,#REF!,5,FALSE)</f>
        <v>#REF!</v>
      </c>
      <c r="AX1843">
        <f>SUMIF(量化书目统计!A:A,H1843,量化书目统计!G:G)</f>
        <v>0</v>
      </c>
    </row>
    <row r="1844" spans="1:50" x14ac:dyDescent="0.3">
      <c r="A1844" t="s">
        <v>2333</v>
      </c>
      <c r="B1844" t="s">
        <v>539</v>
      </c>
      <c r="C1844" t="s">
        <v>423</v>
      </c>
      <c r="D1844">
        <v>5</v>
      </c>
      <c r="E1844" t="s">
        <v>2334</v>
      </c>
      <c r="F1844" s="1" t="s">
        <v>2335</v>
      </c>
      <c r="G1844" t="s">
        <v>2336</v>
      </c>
      <c r="H1844" t="e">
        <f>VLOOKUP(F1844,#REF!,2,FALSE)</f>
        <v>#REF!</v>
      </c>
      <c r="I1844" t="s">
        <v>175</v>
      </c>
      <c r="J1844" s="4">
        <v>44251</v>
      </c>
      <c r="K1844" s="4">
        <v>44311</v>
      </c>
      <c r="L1844" s="3">
        <f>IF(K1844&lt;&gt;0,K1844-J1844,"")</f>
        <v>60</v>
      </c>
      <c r="M1844" s="4">
        <v>44312</v>
      </c>
      <c r="N1844">
        <f>M1844-J1844</f>
        <v>61</v>
      </c>
      <c r="O1844">
        <v>0</v>
      </c>
      <c r="P1844" t="e">
        <f>VLOOKUP(F1844,#REF!,3,FALSE)</f>
        <v>#REF!</v>
      </c>
      <c r="Q1844">
        <f>IF(OR(ISNUMBER(SEARCH("高等数学",E1844)),ISNUMBER(SEARCH("数学分析",E1844)),ISNUMBER(SEARCH("微积分",E1844))),1,IF(OR(ISNUMBER(SEARCH("概率",E1844)),ISNUMBER(SEARCH("数理统计",E1844)),ISNUMBER(SEARCH("统计",E1844))),2,IF(ISNUMBER(SEARCH("代数",E1844)),3,IF(OR(ISNUMBER(SEARCH("运筹",E1844)),ISNUMBER(SEARCH("优化",E1844))),4,0))))</f>
        <v>0</v>
      </c>
      <c r="R1844" t="str">
        <f>IF(AND(Q1844&gt;0,O1844=1),Q1844&amp;"-"&amp;E1844,"")</f>
        <v/>
      </c>
      <c r="S1844" t="s">
        <v>43</v>
      </c>
      <c r="U1844">
        <v>1</v>
      </c>
      <c r="V1844" t="s">
        <v>80</v>
      </c>
      <c r="W1844">
        <v>8</v>
      </c>
      <c r="X1844">
        <v>20</v>
      </c>
      <c r="Y1844">
        <v>4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e">
        <f>VLOOKUP(A1844,#REF!,4,FALSE)</f>
        <v>#REF!</v>
      </c>
      <c r="AW1844" t="e">
        <f>VLOOKUP(A1844,#REF!,5,FALSE)</f>
        <v>#REF!</v>
      </c>
      <c r="AX1844">
        <f>SUMIF(量化书目统计!A:A,H1844,量化书目统计!G:G)</f>
        <v>0</v>
      </c>
    </row>
    <row r="1845" spans="1:50" x14ac:dyDescent="0.3">
      <c r="A1845" t="s">
        <v>2337</v>
      </c>
      <c r="B1845" t="s">
        <v>539</v>
      </c>
      <c r="C1845" t="s">
        <v>144</v>
      </c>
      <c r="D1845">
        <v>5</v>
      </c>
      <c r="E1845" t="s">
        <v>1823</v>
      </c>
      <c r="F1845" s="1" t="s">
        <v>1824</v>
      </c>
      <c r="G1845" t="s">
        <v>1825</v>
      </c>
      <c r="H1845" t="e">
        <f>VLOOKUP(F1845,#REF!,2,FALSE)</f>
        <v>#REF!</v>
      </c>
      <c r="I1845" t="s">
        <v>32</v>
      </c>
      <c r="J1845" s="4">
        <v>44123</v>
      </c>
      <c r="K1845" s="4">
        <v>44206</v>
      </c>
      <c r="L1845" s="3">
        <f>IF(K1845&lt;&gt;0,K1845-J1845,"")</f>
        <v>83</v>
      </c>
      <c r="M1845" s="4">
        <v>44183</v>
      </c>
      <c r="N1845">
        <f>M1845-J1845</f>
        <v>60</v>
      </c>
      <c r="O1845">
        <v>0</v>
      </c>
      <c r="P1845" t="e">
        <f>VLOOKUP(F1845,#REF!,3,FALSE)</f>
        <v>#REF!</v>
      </c>
      <c r="Q1845">
        <f>IF(OR(ISNUMBER(SEARCH("高等数学",E1845)),ISNUMBER(SEARCH("数学分析",E1845)),ISNUMBER(SEARCH("微积分",E1845))),1,IF(OR(ISNUMBER(SEARCH("概率",E1845)),ISNUMBER(SEARCH("数理统计",E1845)),ISNUMBER(SEARCH("统计",E1845))),2,IF(ISNUMBER(SEARCH("代数",E1845)),3,IF(OR(ISNUMBER(SEARCH("运筹",E1845)),ISNUMBER(SEARCH("优化",E1845))),4,0))))</f>
        <v>0</v>
      </c>
      <c r="R1845" t="str">
        <f>IF(AND(Q1845&gt;0,O1845=1),Q1845&amp;"-"&amp;E1845,"")</f>
        <v/>
      </c>
      <c r="S1845" t="s">
        <v>28</v>
      </c>
      <c r="T1845">
        <v>7</v>
      </c>
      <c r="U1845">
        <v>1</v>
      </c>
      <c r="V1845" t="s">
        <v>28</v>
      </c>
      <c r="W1845">
        <v>18</v>
      </c>
      <c r="X1845">
        <v>7</v>
      </c>
      <c r="Y1845">
        <v>3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e">
        <f>VLOOKUP(A1845,#REF!,4,FALSE)</f>
        <v>#REF!</v>
      </c>
      <c r="AW1845" t="e">
        <f>VLOOKUP(A1845,#REF!,5,FALSE)</f>
        <v>#REF!</v>
      </c>
      <c r="AX1845">
        <f>SUMIF(量化书目统计!A:A,H1845,量化书目统计!G:G)</f>
        <v>0</v>
      </c>
    </row>
    <row r="1846" spans="1:50" x14ac:dyDescent="0.3">
      <c r="A1846" t="s">
        <v>2338</v>
      </c>
      <c r="B1846" t="s">
        <v>539</v>
      </c>
      <c r="C1846" t="s">
        <v>144</v>
      </c>
      <c r="D1846">
        <v>5</v>
      </c>
      <c r="E1846" t="s">
        <v>1052</v>
      </c>
      <c r="F1846" s="1" t="s">
        <v>1623</v>
      </c>
      <c r="G1846" t="s">
        <v>1624</v>
      </c>
      <c r="H1846" t="e">
        <f>VLOOKUP(F1846,#REF!,2,FALSE)</f>
        <v>#REF!</v>
      </c>
      <c r="I1846" t="s">
        <v>53</v>
      </c>
      <c r="J1846" s="4">
        <v>44187</v>
      </c>
      <c r="K1846" s="4">
        <v>44196</v>
      </c>
      <c r="L1846" s="3">
        <f>IF(K1846&lt;&gt;0,K1846-J1846,"")</f>
        <v>9</v>
      </c>
      <c r="M1846" s="4">
        <v>44201</v>
      </c>
      <c r="N1846">
        <f>M1846-J1846</f>
        <v>14</v>
      </c>
      <c r="O1846">
        <v>0</v>
      </c>
      <c r="P1846" t="e">
        <f>VLOOKUP(F1846,#REF!,3,FALSE)</f>
        <v>#REF!</v>
      </c>
      <c r="Q1846">
        <f>IF(OR(ISNUMBER(SEARCH("高等数学",E1846)),ISNUMBER(SEARCH("数学分析",E1846)),ISNUMBER(SEARCH("微积分",E1846))),1,IF(OR(ISNUMBER(SEARCH("概率",E1846)),ISNUMBER(SEARCH("数理统计",E1846)),ISNUMBER(SEARCH("统计",E1846))),2,IF(ISNUMBER(SEARCH("代数",E1846)),3,IF(OR(ISNUMBER(SEARCH("运筹",E1846)),ISNUMBER(SEARCH("优化",E1846))),4,0))))</f>
        <v>0</v>
      </c>
      <c r="R1846" t="str">
        <f>IF(AND(Q1846&gt;0,O1846=1),Q1846&amp;"-"&amp;E1846,"")</f>
        <v/>
      </c>
      <c r="S1846" t="s">
        <v>28</v>
      </c>
      <c r="T1846">
        <v>16</v>
      </c>
      <c r="U1846">
        <v>2</v>
      </c>
      <c r="V1846" t="s">
        <v>28</v>
      </c>
      <c r="W1846">
        <v>17</v>
      </c>
      <c r="X1846">
        <v>16</v>
      </c>
      <c r="Y1846">
        <v>15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e">
        <f>VLOOKUP(A1846,#REF!,4,FALSE)</f>
        <v>#REF!</v>
      </c>
      <c r="AW1846" t="e">
        <f>VLOOKUP(A1846,#REF!,5,FALSE)</f>
        <v>#REF!</v>
      </c>
      <c r="AX1846">
        <f>SUMIF(量化书目统计!A:A,H1846,量化书目统计!G:G)</f>
        <v>0</v>
      </c>
    </row>
    <row r="1847" spans="1:50" x14ac:dyDescent="0.3">
      <c r="A1847" t="s">
        <v>2339</v>
      </c>
      <c r="B1847" t="s">
        <v>539</v>
      </c>
      <c r="C1847" t="s">
        <v>144</v>
      </c>
      <c r="D1847">
        <v>5</v>
      </c>
      <c r="E1847" t="s">
        <v>2079</v>
      </c>
      <c r="F1847" s="1" t="s">
        <v>2080</v>
      </c>
      <c r="G1847" t="s">
        <v>2081</v>
      </c>
      <c r="H1847" t="e">
        <f>VLOOKUP(F1847,#REF!,2,FALSE)</f>
        <v>#REF!</v>
      </c>
      <c r="I1847" t="s">
        <v>49</v>
      </c>
      <c r="J1847" s="4">
        <v>44851</v>
      </c>
      <c r="K1847" s="4">
        <v>45098</v>
      </c>
      <c r="L1847" s="3">
        <f>IF(K1847&lt;&gt;0,K1847-J1847,"")</f>
        <v>247</v>
      </c>
      <c r="M1847" s="4">
        <v>44985</v>
      </c>
      <c r="N1847">
        <f>M1847-J1847</f>
        <v>134</v>
      </c>
      <c r="O1847">
        <v>0</v>
      </c>
      <c r="P1847" t="e">
        <f>VLOOKUP(F1847,#REF!,3,FALSE)</f>
        <v>#REF!</v>
      </c>
      <c r="Q1847">
        <f>IF(OR(ISNUMBER(SEARCH("高等数学",E1847)),ISNUMBER(SEARCH("数学分析",E1847)),ISNUMBER(SEARCH("微积分",E1847))),1,IF(OR(ISNUMBER(SEARCH("概率",E1847)),ISNUMBER(SEARCH("数理统计",E1847)),ISNUMBER(SEARCH("统计",E1847))),2,IF(ISNUMBER(SEARCH("代数",E1847)),3,IF(OR(ISNUMBER(SEARCH("运筹",E1847)),ISNUMBER(SEARCH("优化",E1847))),4,0))))</f>
        <v>0</v>
      </c>
      <c r="R1847" t="str">
        <f>IF(AND(Q1847&gt;0,O1847=1),Q1847&amp;"-"&amp;E1847,"")</f>
        <v/>
      </c>
      <c r="S1847" t="s">
        <v>43</v>
      </c>
      <c r="U1847">
        <v>1</v>
      </c>
      <c r="V1847" t="s">
        <v>43</v>
      </c>
      <c r="X1847">
        <v>80</v>
      </c>
      <c r="Y1847">
        <v>15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e">
        <f>VLOOKUP(A1847,#REF!,4,FALSE)</f>
        <v>#REF!</v>
      </c>
      <c r="AW1847" t="e">
        <f>VLOOKUP(A1847,#REF!,5,FALSE)</f>
        <v>#REF!</v>
      </c>
      <c r="AX1847">
        <f>SUMIF(量化书目统计!A:A,H1847,量化书目统计!G:G)</f>
        <v>0</v>
      </c>
    </row>
    <row r="1848" spans="1:50" x14ac:dyDescent="0.3">
      <c r="A1848" t="s">
        <v>2340</v>
      </c>
      <c r="B1848" t="s">
        <v>539</v>
      </c>
      <c r="C1848" t="s">
        <v>185</v>
      </c>
      <c r="D1848">
        <v>5</v>
      </c>
      <c r="E1848" t="s">
        <v>2297</v>
      </c>
      <c r="F1848" s="1" t="s">
        <v>2298</v>
      </c>
      <c r="G1848" t="s">
        <v>2299</v>
      </c>
      <c r="H1848" t="e">
        <f>VLOOKUP(F1848,#REF!,2,FALSE)</f>
        <v>#REF!</v>
      </c>
      <c r="I1848" t="s">
        <v>158</v>
      </c>
      <c r="J1848" s="4">
        <v>44386</v>
      </c>
      <c r="K1848" s="4">
        <v>44386</v>
      </c>
      <c r="L1848" s="3">
        <f>IF(K1848&lt;&gt;0,K1848-J1848,"")</f>
        <v>0</v>
      </c>
      <c r="M1848" s="4">
        <v>44447</v>
      </c>
      <c r="N1848">
        <f>M1848-J1848</f>
        <v>61</v>
      </c>
      <c r="O1848">
        <v>0</v>
      </c>
      <c r="P1848" t="e">
        <f>VLOOKUP(F1848,#REF!,3,FALSE)</f>
        <v>#REF!</v>
      </c>
      <c r="Q1848">
        <f>IF(OR(ISNUMBER(SEARCH("高等数学",E1848)),ISNUMBER(SEARCH("数学分析",E1848)),ISNUMBER(SEARCH("微积分",E1848))),1,IF(OR(ISNUMBER(SEARCH("概率",E1848)),ISNUMBER(SEARCH("数理统计",E1848)),ISNUMBER(SEARCH("统计",E1848))),2,IF(ISNUMBER(SEARCH("代数",E1848)),3,IF(OR(ISNUMBER(SEARCH("运筹",E1848)),ISNUMBER(SEARCH("优化",E1848))),4,0))))</f>
        <v>0</v>
      </c>
      <c r="R1848" t="str">
        <f>IF(AND(Q1848&gt;0,O1848=1),Q1848&amp;"-"&amp;E1848,"")</f>
        <v/>
      </c>
      <c r="S1848" t="s">
        <v>80</v>
      </c>
      <c r="T1848">
        <f>19</f>
        <v>19</v>
      </c>
      <c r="U1848">
        <v>1</v>
      </c>
      <c r="V1848" t="s">
        <v>80</v>
      </c>
      <c r="W1848">
        <v>18</v>
      </c>
      <c r="X1848">
        <v>39</v>
      </c>
      <c r="Y1848">
        <v>15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e">
        <f>VLOOKUP(A1848,#REF!,4,FALSE)</f>
        <v>#REF!</v>
      </c>
      <c r="AW1848" t="e">
        <f>VLOOKUP(A1848,#REF!,5,FALSE)</f>
        <v>#REF!</v>
      </c>
      <c r="AX1848">
        <f>SUMIF(量化书目统计!A:A,H1848,量化书目统计!G:G)</f>
        <v>0</v>
      </c>
    </row>
    <row r="1849" spans="1:50" x14ac:dyDescent="0.3">
      <c r="A1849" t="s">
        <v>2341</v>
      </c>
      <c r="B1849" t="s">
        <v>539</v>
      </c>
      <c r="C1849" t="s">
        <v>185</v>
      </c>
      <c r="D1849">
        <v>5</v>
      </c>
      <c r="E1849" t="s">
        <v>280</v>
      </c>
      <c r="F1849" s="1" t="s">
        <v>281</v>
      </c>
      <c r="G1849" t="s">
        <v>282</v>
      </c>
      <c r="H1849" t="e">
        <f>VLOOKUP(F1849,#REF!,2,FALSE)</f>
        <v>#REF!</v>
      </c>
      <c r="I1849" t="s">
        <v>158</v>
      </c>
      <c r="J1849" s="4">
        <v>44274</v>
      </c>
      <c r="K1849" s="4">
        <v>44277</v>
      </c>
      <c r="L1849" s="3">
        <f>IF(K1849&lt;&gt;0,K1849-J1849,"")</f>
        <v>3</v>
      </c>
      <c r="M1849" s="4">
        <v>44288</v>
      </c>
      <c r="N1849">
        <f>M1849-J1849</f>
        <v>14</v>
      </c>
      <c r="O1849">
        <v>0</v>
      </c>
      <c r="P1849" t="e">
        <f>VLOOKUP(F1849,#REF!,3,FALSE)</f>
        <v>#REF!</v>
      </c>
      <c r="Q1849">
        <f>IF(OR(ISNUMBER(SEARCH("高等数学",E1849)),ISNUMBER(SEARCH("数学分析",E1849)),ISNUMBER(SEARCH("微积分",E1849))),1,IF(OR(ISNUMBER(SEARCH("概率",E1849)),ISNUMBER(SEARCH("数理统计",E1849)),ISNUMBER(SEARCH("统计",E1849))),2,IF(ISNUMBER(SEARCH("代数",E1849)),3,IF(OR(ISNUMBER(SEARCH("运筹",E1849)),ISNUMBER(SEARCH("优化",E1849))),4,0))))</f>
        <v>0</v>
      </c>
      <c r="R1849" t="str">
        <f>IF(AND(Q1849&gt;0,O1849=1),Q1849&amp;"-"&amp;E1849,"")</f>
        <v/>
      </c>
      <c r="S1849" t="s">
        <v>80</v>
      </c>
      <c r="T1849">
        <v>3</v>
      </c>
      <c r="U1849">
        <v>2</v>
      </c>
      <c r="V1849" t="s">
        <v>80</v>
      </c>
      <c r="W1849">
        <v>4</v>
      </c>
      <c r="X1849">
        <v>23</v>
      </c>
      <c r="Y1849">
        <v>15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e">
        <f>VLOOKUP(A1849,#REF!,4,FALSE)</f>
        <v>#REF!</v>
      </c>
      <c r="AW1849" t="e">
        <f>VLOOKUP(A1849,#REF!,5,FALSE)</f>
        <v>#REF!</v>
      </c>
      <c r="AX1849">
        <f>SUMIF(量化书目统计!A:A,H1849,量化书目统计!G:G)</f>
        <v>0</v>
      </c>
    </row>
    <row r="1850" spans="1:50" x14ac:dyDescent="0.3">
      <c r="A1850" t="s">
        <v>2342</v>
      </c>
      <c r="B1850" t="s">
        <v>539</v>
      </c>
      <c r="C1850" t="s">
        <v>185</v>
      </c>
      <c r="D1850">
        <v>5</v>
      </c>
      <c r="E1850" t="s">
        <v>2343</v>
      </c>
      <c r="F1850" s="1" t="s">
        <v>2344</v>
      </c>
      <c r="G1850" t="s">
        <v>2345</v>
      </c>
      <c r="H1850" t="e">
        <f>VLOOKUP(F1850,#REF!,2,FALSE)</f>
        <v>#REF!</v>
      </c>
      <c r="I1850" t="s">
        <v>49</v>
      </c>
      <c r="J1850" s="4">
        <v>43840</v>
      </c>
      <c r="K1850" s="4">
        <v>44083</v>
      </c>
      <c r="L1850" s="3">
        <f>IF(K1850&lt;&gt;0,K1850-J1850,"")</f>
        <v>243</v>
      </c>
      <c r="M1850" s="4">
        <v>44104</v>
      </c>
      <c r="N1850">
        <f>M1850-J1850</f>
        <v>264</v>
      </c>
      <c r="O1850">
        <v>0</v>
      </c>
      <c r="P1850" t="e">
        <f>VLOOKUP(F1850,#REF!,3,FALSE)</f>
        <v>#REF!</v>
      </c>
      <c r="Q1850">
        <f>IF(OR(ISNUMBER(SEARCH("高等数学",E1850)),ISNUMBER(SEARCH("数学分析",E1850)),ISNUMBER(SEARCH("微积分",E1850))),1,IF(OR(ISNUMBER(SEARCH("概率",E1850)),ISNUMBER(SEARCH("数理统计",E1850)),ISNUMBER(SEARCH("统计",E1850))),2,IF(ISNUMBER(SEARCH("代数",E1850)),3,IF(OR(ISNUMBER(SEARCH("运筹",E1850)),ISNUMBER(SEARCH("优化",E1850))),4,0))))</f>
        <v>0</v>
      </c>
      <c r="R1850" t="str">
        <f>IF(AND(Q1850&gt;0,O1850=1),Q1850&amp;"-"&amp;E1850,"")</f>
        <v/>
      </c>
      <c r="S1850" t="s">
        <v>43</v>
      </c>
      <c r="U1850">
        <v>1</v>
      </c>
      <c r="V1850" t="s">
        <v>28</v>
      </c>
      <c r="W1850">
        <v>1</v>
      </c>
      <c r="X1850">
        <v>0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e">
        <f>VLOOKUP(A1850,#REF!,4,FALSE)</f>
        <v>#REF!</v>
      </c>
      <c r="AW1850" t="e">
        <f>VLOOKUP(A1850,#REF!,5,FALSE)</f>
        <v>#REF!</v>
      </c>
      <c r="AX1850">
        <f>SUMIF(量化书目统计!A:A,H1850,量化书目统计!G:G)</f>
        <v>0</v>
      </c>
    </row>
    <row r="1851" spans="1:50" x14ac:dyDescent="0.3">
      <c r="A1851" t="s">
        <v>2346</v>
      </c>
      <c r="B1851" t="s">
        <v>539</v>
      </c>
      <c r="C1851" t="s">
        <v>185</v>
      </c>
      <c r="D1851">
        <v>5</v>
      </c>
      <c r="E1851" t="s">
        <v>2297</v>
      </c>
      <c r="F1851" s="1" t="s">
        <v>2347</v>
      </c>
      <c r="G1851" t="s">
        <v>2348</v>
      </c>
      <c r="H1851" t="e">
        <f>VLOOKUP(F1851,#REF!,2,FALSE)</f>
        <v>#REF!</v>
      </c>
      <c r="I1851" t="s">
        <v>158</v>
      </c>
      <c r="J1851" s="4">
        <v>44511</v>
      </c>
      <c r="K1851" s="4">
        <v>44511</v>
      </c>
      <c r="L1851" s="3">
        <f>IF(K1851&lt;&gt;0,K1851-J1851,"")</f>
        <v>0</v>
      </c>
      <c r="M1851" s="4">
        <v>44571</v>
      </c>
      <c r="N1851">
        <f>M1851-J1851</f>
        <v>60</v>
      </c>
      <c r="O1851">
        <v>0</v>
      </c>
      <c r="P1851" t="e">
        <f>VLOOKUP(F1851,#REF!,3,FALSE)</f>
        <v>#REF!</v>
      </c>
      <c r="Q1851">
        <f>IF(OR(ISNUMBER(SEARCH("高等数学",E1851)),ISNUMBER(SEARCH("数学分析",E1851)),ISNUMBER(SEARCH("微积分",E1851))),1,IF(OR(ISNUMBER(SEARCH("概率",E1851)),ISNUMBER(SEARCH("数理统计",E1851)),ISNUMBER(SEARCH("统计",E1851))),2,IF(ISNUMBER(SEARCH("代数",E1851)),3,IF(OR(ISNUMBER(SEARCH("运筹",E1851)),ISNUMBER(SEARCH("优化",E1851))),4,0))))</f>
        <v>0</v>
      </c>
      <c r="R1851" t="str">
        <f>IF(AND(Q1851&gt;0,O1851=1),Q1851&amp;"-"&amp;E1851,"")</f>
        <v/>
      </c>
      <c r="S1851" t="s">
        <v>38</v>
      </c>
      <c r="T1851">
        <v>10</v>
      </c>
      <c r="U1851">
        <v>1</v>
      </c>
      <c r="V1851" t="s">
        <v>38</v>
      </c>
      <c r="W1851">
        <v>10</v>
      </c>
      <c r="X1851">
        <v>50</v>
      </c>
      <c r="Y1851">
        <v>15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e">
        <f>VLOOKUP(A1851,#REF!,4,FALSE)</f>
        <v>#REF!</v>
      </c>
      <c r="AW1851" t="e">
        <f>VLOOKUP(A1851,#REF!,5,FALSE)</f>
        <v>#REF!</v>
      </c>
      <c r="AX1851">
        <f>SUMIF(量化书目统计!A:A,H1851,量化书目统计!G:G)</f>
        <v>0</v>
      </c>
    </row>
    <row r="1852" spans="1:50" x14ac:dyDescent="0.3">
      <c r="A1852" t="s">
        <v>614</v>
      </c>
      <c r="B1852" t="s">
        <v>556</v>
      </c>
      <c r="C1852" t="s">
        <v>205</v>
      </c>
      <c r="D1852">
        <v>1</v>
      </c>
      <c r="E1852" t="s">
        <v>615</v>
      </c>
      <c r="F1852" s="1" t="s">
        <v>616</v>
      </c>
      <c r="G1852" t="s">
        <v>617</v>
      </c>
      <c r="H1852" t="e">
        <f>VLOOKUP(F1852,#REF!,2,FALSE)</f>
        <v>#REF!</v>
      </c>
      <c r="I1852" t="s">
        <v>32</v>
      </c>
      <c r="J1852" s="4">
        <v>44609</v>
      </c>
      <c r="K1852" s="4">
        <v>44721</v>
      </c>
      <c r="L1852" s="3">
        <f>IF(K1852&lt;&gt;0,K1852-J1852,"")</f>
        <v>112</v>
      </c>
      <c r="M1852" s="4">
        <v>44725</v>
      </c>
      <c r="N1852">
        <f>M1852-J1852</f>
        <v>116</v>
      </c>
      <c r="O1852">
        <v>0</v>
      </c>
      <c r="P1852" t="e">
        <f>VLOOKUP(F1852,#REF!,3,FALSE)</f>
        <v>#REF!</v>
      </c>
      <c r="Q1852">
        <f>IF(OR(ISNUMBER(SEARCH("高等数学",E1852)),ISNUMBER(SEARCH("数学分析",E1852)),ISNUMBER(SEARCH("微积分",E1852))),1,IF(OR(ISNUMBER(SEARCH("概率",E1852)),ISNUMBER(SEARCH("数理统计",E1852)),ISNUMBER(SEARCH("统计",E1852))),2,IF(ISNUMBER(SEARCH("代数",E1852)),3,IF(OR(ISNUMBER(SEARCH("运筹",E1852)),ISNUMBER(SEARCH("优化",E1852))),4,0))))</f>
        <v>0</v>
      </c>
      <c r="R1852" t="str">
        <f>IF(AND(Q1852&gt;0,O1852=1),Q1852&amp;"-"&amp;E1852,"")</f>
        <v/>
      </c>
      <c r="S1852" t="s">
        <v>99</v>
      </c>
      <c r="T1852">
        <v>1</v>
      </c>
      <c r="U1852">
        <v>1</v>
      </c>
      <c r="V1852" t="s">
        <v>99</v>
      </c>
      <c r="W1852">
        <v>17</v>
      </c>
      <c r="X1852">
        <v>61</v>
      </c>
      <c r="Y1852">
        <v>4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e">
        <f>VLOOKUP(A1852,#REF!,4,FALSE)</f>
        <v>#REF!</v>
      </c>
      <c r="AW1852" t="e">
        <f>VLOOKUP(A1852,#REF!,5,FALSE)</f>
        <v>#REF!</v>
      </c>
      <c r="AX1852">
        <f>SUMIF(量化书目统计!A:A,H1852,量化书目统计!G:G)</f>
        <v>0</v>
      </c>
    </row>
    <row r="1853" spans="1:50" x14ac:dyDescent="0.3">
      <c r="A1853" t="s">
        <v>2349</v>
      </c>
      <c r="B1853" t="s">
        <v>539</v>
      </c>
      <c r="C1853" t="s">
        <v>185</v>
      </c>
      <c r="D1853">
        <v>5</v>
      </c>
      <c r="E1853" t="s">
        <v>2350</v>
      </c>
      <c r="F1853" s="1" t="s">
        <v>2351</v>
      </c>
      <c r="G1853" t="s">
        <v>2352</v>
      </c>
      <c r="H1853" t="e">
        <f>VLOOKUP(F1853,#REF!,2,FALSE)</f>
        <v>#REF!</v>
      </c>
      <c r="I1853" t="s">
        <v>65</v>
      </c>
      <c r="J1853" s="4">
        <v>44576</v>
      </c>
      <c r="K1853" s="4">
        <v>44801</v>
      </c>
      <c r="L1853" s="3">
        <f>IF(K1853&lt;&gt;0,K1853-J1853,"")</f>
        <v>225</v>
      </c>
      <c r="M1853" s="4">
        <v>44815</v>
      </c>
      <c r="N1853">
        <f>M1853-J1853</f>
        <v>239</v>
      </c>
      <c r="O1853">
        <v>0</v>
      </c>
      <c r="P1853" t="e">
        <f>VLOOKUP(F1853,#REF!,3,FALSE)</f>
        <v>#REF!</v>
      </c>
      <c r="Q1853">
        <f>IF(OR(ISNUMBER(SEARCH("高等数学",E1853)),ISNUMBER(SEARCH("数学分析",E1853)),ISNUMBER(SEARCH("微积分",E1853))),1,IF(OR(ISNUMBER(SEARCH("概率",E1853)),ISNUMBER(SEARCH("数理统计",E1853)),ISNUMBER(SEARCH("统计",E1853))),2,IF(ISNUMBER(SEARCH("代数",E1853)),3,IF(OR(ISNUMBER(SEARCH("运筹",E1853)),ISNUMBER(SEARCH("优化",E1853))),4,0))))</f>
        <v>0</v>
      </c>
      <c r="R1853" t="str">
        <f>IF(AND(Q1853&gt;0,O1853=1),Q1853&amp;"-"&amp;E1853,"")</f>
        <v/>
      </c>
      <c r="S1853" t="s">
        <v>38</v>
      </c>
      <c r="T1853">
        <f>19</f>
        <v>19</v>
      </c>
      <c r="U1853">
        <v>1</v>
      </c>
      <c r="V1853" t="s">
        <v>43</v>
      </c>
      <c r="X1853">
        <v>59</v>
      </c>
      <c r="Y1853">
        <v>21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 t="e">
        <f>VLOOKUP(A1853,#REF!,4,FALSE)</f>
        <v>#REF!</v>
      </c>
      <c r="AW1853" t="e">
        <f>VLOOKUP(A1853,#REF!,5,FALSE)</f>
        <v>#REF!</v>
      </c>
      <c r="AX1853">
        <f>SUMIF(量化书目统计!A:A,H1853,量化书目统计!G:G)</f>
        <v>0</v>
      </c>
    </row>
    <row r="1854" spans="1:50" x14ac:dyDescent="0.3">
      <c r="A1854" t="s">
        <v>2355</v>
      </c>
      <c r="B1854" t="s">
        <v>539</v>
      </c>
      <c r="C1854" t="s">
        <v>149</v>
      </c>
      <c r="D1854">
        <v>5</v>
      </c>
      <c r="E1854" t="s">
        <v>942</v>
      </c>
      <c r="F1854" s="1" t="s">
        <v>2356</v>
      </c>
      <c r="G1854" t="s">
        <v>2357</v>
      </c>
      <c r="H1854" t="e">
        <f>VLOOKUP(F1854,#REF!,2,FALSE)</f>
        <v>#REF!</v>
      </c>
      <c r="I1854" t="s">
        <v>158</v>
      </c>
      <c r="J1854" s="4">
        <v>44193</v>
      </c>
      <c r="K1854" s="4">
        <v>44211</v>
      </c>
      <c r="L1854" s="3">
        <f>IF(K1854&lt;&gt;0,K1854-J1854,"")</f>
        <v>18</v>
      </c>
      <c r="M1854" s="4">
        <v>44260</v>
      </c>
      <c r="N1854">
        <f>M1854-J1854</f>
        <v>67</v>
      </c>
      <c r="O1854">
        <v>0</v>
      </c>
      <c r="P1854" t="e">
        <f>VLOOKUP(F1854,#REF!,3,FALSE)</f>
        <v>#REF!</v>
      </c>
      <c r="Q1854">
        <f>IF(OR(ISNUMBER(SEARCH("高等数学",E1854)),ISNUMBER(SEARCH("数学分析",E1854)),ISNUMBER(SEARCH("微积分",E1854))),1,IF(OR(ISNUMBER(SEARCH("概率",E1854)),ISNUMBER(SEARCH("数理统计",E1854)),ISNUMBER(SEARCH("统计",E1854))),2,IF(ISNUMBER(SEARCH("代数",E1854)),3,IF(OR(ISNUMBER(SEARCH("运筹",E1854)),ISNUMBER(SEARCH("优化",E1854))),4,0))))</f>
        <v>0</v>
      </c>
      <c r="R1854" t="str">
        <f>IF(AND(Q1854&gt;0,O1854=1),Q1854&amp;"-"&amp;E1854,"")</f>
        <v/>
      </c>
      <c r="S1854" t="s">
        <v>28</v>
      </c>
      <c r="T1854">
        <v>17</v>
      </c>
      <c r="U1854">
        <v>2</v>
      </c>
      <c r="V1854" t="s">
        <v>28</v>
      </c>
      <c r="W1854">
        <v>18</v>
      </c>
      <c r="X1854">
        <v>17</v>
      </c>
      <c r="Y1854">
        <v>11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e">
        <f>VLOOKUP(A1854,#REF!,4,FALSE)</f>
        <v>#REF!</v>
      </c>
      <c r="AW1854" t="e">
        <f>VLOOKUP(A1854,#REF!,5,FALSE)</f>
        <v>#REF!</v>
      </c>
      <c r="AX1854">
        <f>SUMIF(量化书目统计!A:A,H1854,量化书目统计!G:G)</f>
        <v>0</v>
      </c>
    </row>
    <row r="1855" spans="1:50" x14ac:dyDescent="0.3">
      <c r="A1855" t="s">
        <v>2360</v>
      </c>
      <c r="B1855" t="s">
        <v>539</v>
      </c>
      <c r="C1855" t="s">
        <v>149</v>
      </c>
      <c r="D1855">
        <v>5</v>
      </c>
      <c r="E1855" t="s">
        <v>603</v>
      </c>
      <c r="F1855" s="1" t="s">
        <v>604</v>
      </c>
      <c r="G1855" t="s">
        <v>605</v>
      </c>
      <c r="H1855" t="e">
        <f>VLOOKUP(F1855,#REF!,2,FALSE)</f>
        <v>#REF!</v>
      </c>
      <c r="I1855" t="s">
        <v>231</v>
      </c>
      <c r="J1855" s="4">
        <v>44202</v>
      </c>
      <c r="K1855" s="4">
        <v>44262</v>
      </c>
      <c r="L1855" s="3">
        <f>IF(K1855&lt;&gt;0,K1855-J1855,"")</f>
        <v>60</v>
      </c>
      <c r="M1855" s="4">
        <v>44263</v>
      </c>
      <c r="N1855">
        <f>M1855-J1855</f>
        <v>61</v>
      </c>
      <c r="O1855">
        <v>0</v>
      </c>
      <c r="P1855" t="e">
        <f>VLOOKUP(F1855,#REF!,3,FALSE)</f>
        <v>#REF!</v>
      </c>
      <c r="Q1855">
        <f>IF(OR(ISNUMBER(SEARCH("高等数学",E1855)),ISNUMBER(SEARCH("数学分析",E1855)),ISNUMBER(SEARCH("微积分",E1855))),1,IF(OR(ISNUMBER(SEARCH("概率",E1855)),ISNUMBER(SEARCH("数理统计",E1855)),ISNUMBER(SEARCH("统计",E1855))),2,IF(ISNUMBER(SEARCH("代数",E1855)),3,IF(OR(ISNUMBER(SEARCH("运筹",E1855)),ISNUMBER(SEARCH("优化",E1855))),4,0))))</f>
        <v>0</v>
      </c>
      <c r="R1855" t="str">
        <f>IF(AND(Q1855&gt;0,O1855=1),Q1855&amp;"-"&amp;E1855,"")</f>
        <v/>
      </c>
      <c r="S1855" t="s">
        <v>28</v>
      </c>
      <c r="T1855">
        <v>18</v>
      </c>
      <c r="U1855">
        <v>1</v>
      </c>
      <c r="V1855" t="s">
        <v>80</v>
      </c>
      <c r="W1855">
        <v>1</v>
      </c>
      <c r="X1855">
        <v>18</v>
      </c>
      <c r="Y1855">
        <v>11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e">
        <f>VLOOKUP(A1855,#REF!,4,FALSE)</f>
        <v>#REF!</v>
      </c>
      <c r="AW1855" t="e">
        <f>VLOOKUP(A1855,#REF!,5,FALSE)</f>
        <v>#REF!</v>
      </c>
      <c r="AX1855">
        <f>SUMIF(量化书目统计!A:A,H1855,量化书目统计!G:G)</f>
        <v>0</v>
      </c>
    </row>
    <row r="1856" spans="1:50" x14ac:dyDescent="0.3">
      <c r="A1856" t="s">
        <v>2361</v>
      </c>
      <c r="B1856" t="s">
        <v>539</v>
      </c>
      <c r="C1856" t="s">
        <v>149</v>
      </c>
      <c r="D1856">
        <v>5</v>
      </c>
      <c r="E1856" t="s">
        <v>544</v>
      </c>
      <c r="F1856" s="1" t="s">
        <v>545</v>
      </c>
      <c r="G1856" t="s">
        <v>546</v>
      </c>
      <c r="H1856" t="e">
        <f>VLOOKUP(F1856,#REF!,2,FALSE)</f>
        <v>#REF!</v>
      </c>
      <c r="I1856" t="s">
        <v>32</v>
      </c>
      <c r="J1856" s="4">
        <v>44871</v>
      </c>
      <c r="K1856" s="4">
        <v>44904</v>
      </c>
      <c r="L1856" s="3">
        <f>IF(K1856&lt;&gt;0,K1856-J1856,"")</f>
        <v>33</v>
      </c>
      <c r="M1856" s="4">
        <v>44931</v>
      </c>
      <c r="N1856">
        <f>M1856-J1856</f>
        <v>60</v>
      </c>
      <c r="O1856">
        <v>0</v>
      </c>
      <c r="P1856" t="e">
        <f>VLOOKUP(F1856,#REF!,3,FALSE)</f>
        <v>#REF!</v>
      </c>
      <c r="Q1856">
        <f>IF(OR(ISNUMBER(SEARCH("高等数学",E1856)),ISNUMBER(SEARCH("数学分析",E1856)),ISNUMBER(SEARCH("微积分",E1856))),1,IF(OR(ISNUMBER(SEARCH("概率",E1856)),ISNUMBER(SEARCH("数理统计",E1856)),ISNUMBER(SEARCH("统计",E1856))),2,IF(ISNUMBER(SEARCH("代数",E1856)),3,IF(OR(ISNUMBER(SEARCH("运筹",E1856)),ISNUMBER(SEARCH("优化",E1856))),4,0))))</f>
        <v>0</v>
      </c>
      <c r="R1856" t="str">
        <f>IF(AND(Q1856&gt;0,O1856=1),Q1856&amp;"-"&amp;E1856,"")</f>
        <v/>
      </c>
      <c r="S1856" t="s">
        <v>43</v>
      </c>
      <c r="U1856">
        <v>1</v>
      </c>
      <c r="V1856" t="s">
        <v>43</v>
      </c>
      <c r="X1856">
        <v>80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e">
        <f>VLOOKUP(A1856,#REF!,4,FALSE)</f>
        <v>#REF!</v>
      </c>
      <c r="AW1856" t="e">
        <f>VLOOKUP(A1856,#REF!,5,FALSE)</f>
        <v>#REF!</v>
      </c>
      <c r="AX1856">
        <f>SUMIF(量化书目统计!A:A,H1856,量化书目统计!G:G)</f>
        <v>0</v>
      </c>
    </row>
    <row r="1857" spans="1:50" x14ac:dyDescent="0.3">
      <c r="A1857" t="s">
        <v>2362</v>
      </c>
      <c r="B1857" t="s">
        <v>539</v>
      </c>
      <c r="C1857" t="s">
        <v>423</v>
      </c>
      <c r="D1857">
        <v>5</v>
      </c>
      <c r="E1857" t="s">
        <v>1517</v>
      </c>
      <c r="F1857" s="1" t="s">
        <v>1518</v>
      </c>
      <c r="G1857" t="s">
        <v>1519</v>
      </c>
      <c r="H1857" t="e">
        <f>VLOOKUP(F1857,#REF!,2,FALSE)</f>
        <v>#REF!</v>
      </c>
      <c r="I1857" t="s">
        <v>158</v>
      </c>
      <c r="J1857" s="4">
        <v>44004</v>
      </c>
      <c r="K1857" s="4">
        <v>44074</v>
      </c>
      <c r="L1857" s="3">
        <f>IF(K1857&lt;&gt;0,K1857-J1857,"")</f>
        <v>70</v>
      </c>
      <c r="M1857" s="4">
        <v>44104</v>
      </c>
      <c r="N1857">
        <f>M1857-J1857</f>
        <v>100</v>
      </c>
      <c r="O1857">
        <v>0</v>
      </c>
      <c r="P1857" t="e">
        <f>VLOOKUP(F1857,#REF!,3,FALSE)</f>
        <v>#REF!</v>
      </c>
      <c r="Q1857">
        <f>IF(OR(ISNUMBER(SEARCH("高等数学",E1857)),ISNUMBER(SEARCH("数学分析",E1857)),ISNUMBER(SEARCH("微积分",E1857))),1,IF(OR(ISNUMBER(SEARCH("概率",E1857)),ISNUMBER(SEARCH("数理统计",E1857)),ISNUMBER(SEARCH("统计",E1857))),2,IF(ISNUMBER(SEARCH("代数",E1857)),3,IF(OR(ISNUMBER(SEARCH("运筹",E1857)),ISNUMBER(SEARCH("优化",E1857))),4,0))))</f>
        <v>0</v>
      </c>
      <c r="R1857" t="str">
        <f>IF(AND(Q1857&gt;0,O1857=1),Q1857&amp;"-"&amp;E1857,"")</f>
        <v/>
      </c>
      <c r="S1857" t="s">
        <v>43</v>
      </c>
      <c r="U1857">
        <v>1</v>
      </c>
      <c r="V1857" t="s">
        <v>43</v>
      </c>
      <c r="X1857">
        <v>0</v>
      </c>
      <c r="Y1857">
        <v>15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e">
        <f>VLOOKUP(A1857,#REF!,4,FALSE)</f>
        <v>#REF!</v>
      </c>
      <c r="AW1857" t="e">
        <f>VLOOKUP(A1857,#REF!,5,FALSE)</f>
        <v>#REF!</v>
      </c>
      <c r="AX1857">
        <f>SUMIF(量化书目统计!A:A,H1857,量化书目统计!G:G)</f>
        <v>0</v>
      </c>
    </row>
    <row r="1858" spans="1:50" x14ac:dyDescent="0.3">
      <c r="A1858" t="s">
        <v>2363</v>
      </c>
      <c r="B1858" t="s">
        <v>539</v>
      </c>
      <c r="C1858" t="s">
        <v>423</v>
      </c>
      <c r="D1858">
        <v>5</v>
      </c>
      <c r="E1858" t="s">
        <v>2364</v>
      </c>
      <c r="F1858" s="1" t="s">
        <v>2365</v>
      </c>
      <c r="G1858" t="s">
        <v>2366</v>
      </c>
      <c r="H1858" t="e">
        <f>VLOOKUP(F1858,#REF!,2,FALSE)</f>
        <v>#REF!</v>
      </c>
      <c r="I1858" t="s">
        <v>158</v>
      </c>
      <c r="J1858" s="4">
        <v>43838</v>
      </c>
      <c r="K1858" s="4">
        <v>44103</v>
      </c>
      <c r="L1858" s="3">
        <f>IF(K1858&lt;&gt;0,K1858-J1858,"")</f>
        <v>265</v>
      </c>
      <c r="M1858" s="4">
        <v>44104</v>
      </c>
      <c r="N1858">
        <f>M1858-J1858</f>
        <v>266</v>
      </c>
      <c r="O1858">
        <v>0</v>
      </c>
      <c r="P1858" t="e">
        <f>VLOOKUP(F1858,#REF!,3,FALSE)</f>
        <v>#REF!</v>
      </c>
      <c r="Q1858">
        <f>IF(OR(ISNUMBER(SEARCH("高等数学",E1858)),ISNUMBER(SEARCH("数学分析",E1858)),ISNUMBER(SEARCH("微积分",E1858))),1,IF(OR(ISNUMBER(SEARCH("概率",E1858)),ISNUMBER(SEARCH("数理统计",E1858)),ISNUMBER(SEARCH("统计",E1858))),2,IF(ISNUMBER(SEARCH("代数",E1858)),3,IF(OR(ISNUMBER(SEARCH("运筹",E1858)),ISNUMBER(SEARCH("优化",E1858))),4,0))))</f>
        <v>0</v>
      </c>
      <c r="R1858" t="str">
        <f>IF(AND(Q1858&gt;0,O1858=1),Q1858&amp;"-"&amp;E1858,"")</f>
        <v/>
      </c>
      <c r="S1858" t="s">
        <v>43</v>
      </c>
      <c r="U1858">
        <v>1</v>
      </c>
      <c r="V1858" t="s">
        <v>28</v>
      </c>
      <c r="W1858">
        <v>4</v>
      </c>
      <c r="X1858">
        <v>0</v>
      </c>
      <c r="Y1858">
        <v>19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 t="e">
        <f>VLOOKUP(A1858,#REF!,4,FALSE)</f>
        <v>#REF!</v>
      </c>
      <c r="AW1858" t="e">
        <f>VLOOKUP(A1858,#REF!,5,FALSE)</f>
        <v>#REF!</v>
      </c>
      <c r="AX1858">
        <f>SUMIF(量化书目统计!A:A,H1858,量化书目统计!G:G)</f>
        <v>0</v>
      </c>
    </row>
    <row r="1859" spans="1:50" x14ac:dyDescent="0.3">
      <c r="A1859" t="s">
        <v>2367</v>
      </c>
      <c r="B1859" t="s">
        <v>539</v>
      </c>
      <c r="C1859" t="s">
        <v>149</v>
      </c>
      <c r="D1859">
        <v>5</v>
      </c>
      <c r="E1859" t="s">
        <v>2187</v>
      </c>
      <c r="F1859" s="1" t="s">
        <v>2368</v>
      </c>
      <c r="G1859" t="s">
        <v>2369</v>
      </c>
      <c r="H1859" t="e">
        <f>VLOOKUP(F1859,#REF!,2,FALSE)</f>
        <v>#REF!</v>
      </c>
      <c r="I1859" t="s">
        <v>65</v>
      </c>
      <c r="J1859" s="4">
        <v>44097</v>
      </c>
      <c r="K1859" s="4">
        <v>44097</v>
      </c>
      <c r="L1859" s="3">
        <f>IF(K1859&lt;&gt;0,K1859-J1859,"")</f>
        <v>0</v>
      </c>
      <c r="M1859" s="4">
        <v>44158</v>
      </c>
      <c r="N1859">
        <f>M1859-J1859</f>
        <v>61</v>
      </c>
      <c r="O1859">
        <v>0</v>
      </c>
      <c r="P1859" t="e">
        <f>VLOOKUP(F1859,#REF!,3,FALSE)</f>
        <v>#REF!</v>
      </c>
      <c r="Q1859">
        <f>IF(OR(ISNUMBER(SEARCH("高等数学",E1859)),ISNUMBER(SEARCH("数学分析",E1859)),ISNUMBER(SEARCH("微积分",E1859))),1,IF(OR(ISNUMBER(SEARCH("概率",E1859)),ISNUMBER(SEARCH("数理统计",E1859)),ISNUMBER(SEARCH("统计",E1859))),2,IF(ISNUMBER(SEARCH("代数",E1859)),3,IF(OR(ISNUMBER(SEARCH("运筹",E1859)),ISNUMBER(SEARCH("优化",E1859))),4,0))))</f>
        <v>0</v>
      </c>
      <c r="R1859" t="str">
        <f>IF(AND(Q1859&gt;0,O1859=1),Q1859&amp;"-"&amp;E1859,"")</f>
        <v/>
      </c>
      <c r="S1859" t="s">
        <v>28</v>
      </c>
      <c r="T1859">
        <v>3</v>
      </c>
      <c r="U1859">
        <v>2</v>
      </c>
      <c r="V1859" t="s">
        <v>28</v>
      </c>
      <c r="W1859">
        <v>3</v>
      </c>
      <c r="X1859">
        <v>3</v>
      </c>
      <c r="Y1859">
        <v>15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 t="e">
        <f>VLOOKUP(A1859,#REF!,4,FALSE)</f>
        <v>#REF!</v>
      </c>
      <c r="AW1859" t="e">
        <f>VLOOKUP(A1859,#REF!,5,FALSE)</f>
        <v>#REF!</v>
      </c>
      <c r="AX1859">
        <f>SUMIF(量化书目统计!A:A,H1859,量化书目统计!G:G)</f>
        <v>0</v>
      </c>
    </row>
    <row r="1860" spans="1:50" x14ac:dyDescent="0.3">
      <c r="A1860" t="s">
        <v>2370</v>
      </c>
      <c r="B1860" t="s">
        <v>539</v>
      </c>
      <c r="C1860" t="s">
        <v>149</v>
      </c>
      <c r="D1860">
        <v>5</v>
      </c>
      <c r="E1860" t="s">
        <v>1799</v>
      </c>
      <c r="F1860" s="1" t="s">
        <v>2371</v>
      </c>
      <c r="G1860" t="s">
        <v>2372</v>
      </c>
      <c r="H1860" t="e">
        <f>VLOOKUP(F1860,#REF!,2,FALSE)</f>
        <v>#REF!</v>
      </c>
      <c r="I1860" t="s">
        <v>74</v>
      </c>
      <c r="J1860" s="4">
        <v>44141</v>
      </c>
      <c r="K1860" s="4">
        <v>44165</v>
      </c>
      <c r="L1860" s="3">
        <f>IF(K1860&lt;&gt;0,K1860-J1860,"")</f>
        <v>24</v>
      </c>
      <c r="M1860" s="4">
        <v>44202</v>
      </c>
      <c r="N1860">
        <f>M1860-J1860</f>
        <v>61</v>
      </c>
      <c r="O1860">
        <v>0</v>
      </c>
      <c r="P1860" t="e">
        <f>VLOOKUP(F1860,#REF!,3,FALSE)</f>
        <v>#REF!</v>
      </c>
      <c r="Q1860">
        <f>IF(OR(ISNUMBER(SEARCH("高等数学",E1860)),ISNUMBER(SEARCH("数学分析",E1860)),ISNUMBER(SEARCH("微积分",E1860))),1,IF(OR(ISNUMBER(SEARCH("概率",E1860)),ISNUMBER(SEARCH("数理统计",E1860)),ISNUMBER(SEARCH("统计",E1860))),2,IF(ISNUMBER(SEARCH("代数",E1860)),3,IF(OR(ISNUMBER(SEARCH("运筹",E1860)),ISNUMBER(SEARCH("优化",E1860))),4,0))))</f>
        <v>0</v>
      </c>
      <c r="R1860" t="str">
        <f>IF(AND(Q1860&gt;0,O1860=1),Q1860&amp;"-"&amp;E1860,"")</f>
        <v/>
      </c>
      <c r="S1860" t="s">
        <v>28</v>
      </c>
      <c r="T1860">
        <v>9</v>
      </c>
      <c r="U1860">
        <v>1</v>
      </c>
      <c r="V1860" t="s">
        <v>28</v>
      </c>
      <c r="W1860">
        <v>13</v>
      </c>
      <c r="X1860">
        <v>9</v>
      </c>
      <c r="Y1860">
        <v>11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e">
        <f>VLOOKUP(A1860,#REF!,4,FALSE)</f>
        <v>#REF!</v>
      </c>
      <c r="AW1860" t="e">
        <f>VLOOKUP(A1860,#REF!,5,FALSE)</f>
        <v>#REF!</v>
      </c>
      <c r="AX1860">
        <f>SUMIF(量化书目统计!A:A,H1860,量化书目统计!G:G)</f>
        <v>0</v>
      </c>
    </row>
    <row r="1861" spans="1:50" x14ac:dyDescent="0.3">
      <c r="A1861" t="s">
        <v>2373</v>
      </c>
      <c r="B1861" t="s">
        <v>539</v>
      </c>
      <c r="C1861" t="s">
        <v>149</v>
      </c>
      <c r="D1861">
        <v>5</v>
      </c>
      <c r="E1861" t="s">
        <v>480</v>
      </c>
      <c r="F1861" s="1" t="s">
        <v>481</v>
      </c>
      <c r="G1861" t="s">
        <v>482</v>
      </c>
      <c r="H1861" t="e">
        <f>VLOOKUP(F1861,#REF!,2,FALSE)</f>
        <v>#REF!</v>
      </c>
      <c r="I1861" t="s">
        <v>175</v>
      </c>
      <c r="J1861" s="4">
        <v>44340</v>
      </c>
      <c r="K1861" s="4">
        <v>44378</v>
      </c>
      <c r="L1861" s="3">
        <f>IF(K1861&lt;&gt;0,K1861-J1861,"")</f>
        <v>38</v>
      </c>
      <c r="M1861" s="4">
        <v>44446</v>
      </c>
      <c r="N1861">
        <f>M1861-J1861</f>
        <v>106</v>
      </c>
      <c r="O1861">
        <v>0</v>
      </c>
      <c r="P1861" t="e">
        <f>VLOOKUP(F1861,#REF!,3,FALSE)</f>
        <v>#REF!</v>
      </c>
      <c r="Q1861">
        <f>IF(OR(ISNUMBER(SEARCH("高等数学",E1861)),ISNUMBER(SEARCH("数学分析",E1861)),ISNUMBER(SEARCH("微积分",E1861))),1,IF(OR(ISNUMBER(SEARCH("概率",E1861)),ISNUMBER(SEARCH("数理统计",E1861)),ISNUMBER(SEARCH("统计",E1861))),2,IF(ISNUMBER(SEARCH("代数",E1861)),3,IF(OR(ISNUMBER(SEARCH("运筹",E1861)),ISNUMBER(SEARCH("优化",E1861))),4,0))))</f>
        <v>0</v>
      </c>
      <c r="R1861" t="str">
        <f>IF(AND(Q1861&gt;0,O1861=1),Q1861&amp;"-"&amp;E1861,"")</f>
        <v/>
      </c>
      <c r="S1861" t="s">
        <v>80</v>
      </c>
      <c r="T1861">
        <v>13</v>
      </c>
      <c r="U1861">
        <v>1</v>
      </c>
      <c r="V1861" t="s">
        <v>80</v>
      </c>
      <c r="W1861">
        <v>18</v>
      </c>
      <c r="X1861">
        <v>33</v>
      </c>
      <c r="Y1861">
        <v>15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e">
        <f>VLOOKUP(A1861,#REF!,4,FALSE)</f>
        <v>#REF!</v>
      </c>
      <c r="AW1861" t="e">
        <f>VLOOKUP(A1861,#REF!,5,FALSE)</f>
        <v>#REF!</v>
      </c>
      <c r="AX1861">
        <f>SUMIF(量化书目统计!A:A,H1861,量化书目统计!G:G)</f>
        <v>0</v>
      </c>
    </row>
    <row r="1862" spans="1:50" x14ac:dyDescent="0.3">
      <c r="A1862" t="s">
        <v>2374</v>
      </c>
      <c r="B1862" t="s">
        <v>539</v>
      </c>
      <c r="C1862" t="s">
        <v>205</v>
      </c>
      <c r="D1862">
        <v>1</v>
      </c>
      <c r="E1862" t="s">
        <v>1856</v>
      </c>
      <c r="F1862" s="1" t="s">
        <v>1857</v>
      </c>
      <c r="G1862" t="s">
        <v>1858</v>
      </c>
      <c r="H1862" t="e">
        <f>VLOOKUP(F1862,#REF!,2,FALSE)</f>
        <v>#REF!</v>
      </c>
      <c r="I1862" t="s">
        <v>1417</v>
      </c>
      <c r="J1862" s="4">
        <v>44147</v>
      </c>
      <c r="K1862" s="4">
        <v>44196</v>
      </c>
      <c r="L1862" s="3">
        <f>IF(K1862&lt;&gt;0,K1862-J1862,"")</f>
        <v>49</v>
      </c>
      <c r="M1862" s="4">
        <v>44207</v>
      </c>
      <c r="N1862">
        <f>M1862-J1862</f>
        <v>60</v>
      </c>
      <c r="O1862">
        <v>0</v>
      </c>
      <c r="P1862" t="e">
        <f>VLOOKUP(F1862,#REF!,3,FALSE)</f>
        <v>#REF!</v>
      </c>
      <c r="Q1862">
        <f>IF(OR(ISNUMBER(SEARCH("高等数学",E1862)),ISNUMBER(SEARCH("数学分析",E1862)),ISNUMBER(SEARCH("微积分",E1862))),1,IF(OR(ISNUMBER(SEARCH("概率",E1862)),ISNUMBER(SEARCH("数理统计",E1862)),ISNUMBER(SEARCH("统计",E1862))),2,IF(ISNUMBER(SEARCH("代数",E1862)),3,IF(OR(ISNUMBER(SEARCH("运筹",E1862)),ISNUMBER(SEARCH("优化",E1862))),4,0))))</f>
        <v>0</v>
      </c>
      <c r="R1862" t="str">
        <f>IF(AND(Q1862&gt;0,O1862=1),Q1862&amp;"-"&amp;E1862,"")</f>
        <v/>
      </c>
      <c r="S1862" t="s">
        <v>28</v>
      </c>
      <c r="T1862">
        <v>10</v>
      </c>
      <c r="U1862">
        <v>1</v>
      </c>
      <c r="V1862" t="s">
        <v>28</v>
      </c>
      <c r="W1862">
        <v>17</v>
      </c>
      <c r="X1862">
        <v>10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e">
        <f>VLOOKUP(A1862,#REF!,4,FALSE)</f>
        <v>#REF!</v>
      </c>
      <c r="AW1862" t="e">
        <f>VLOOKUP(A1862,#REF!,5,FALSE)</f>
        <v>#REF!</v>
      </c>
      <c r="AX1862">
        <f>SUMIF(量化书目统计!A:A,H1862,量化书目统计!G:G)</f>
        <v>0</v>
      </c>
    </row>
    <row r="1863" spans="1:50" x14ac:dyDescent="0.3">
      <c r="A1863" t="s">
        <v>357</v>
      </c>
      <c r="B1863" t="s">
        <v>22</v>
      </c>
      <c r="C1863" t="s">
        <v>61</v>
      </c>
      <c r="D1863">
        <v>10</v>
      </c>
      <c r="E1863" t="s">
        <v>107</v>
      </c>
      <c r="F1863" s="1" t="s">
        <v>108</v>
      </c>
      <c r="G1863" t="s">
        <v>109</v>
      </c>
      <c r="H1863" t="e">
        <f>VLOOKUP(F1863,#REF!,2,FALSE)</f>
        <v>#REF!</v>
      </c>
      <c r="I1863" t="s">
        <v>32</v>
      </c>
      <c r="J1863" s="4">
        <v>44531</v>
      </c>
      <c r="K1863" s="4">
        <v>44543</v>
      </c>
      <c r="L1863" s="3">
        <f>IF(K1863&lt;&gt;0,K1863-J1863,"")</f>
        <v>12</v>
      </c>
      <c r="M1863" s="4">
        <v>44545</v>
      </c>
      <c r="N1863">
        <f>M1863-J1863</f>
        <v>14</v>
      </c>
      <c r="O1863">
        <v>0</v>
      </c>
      <c r="P1863" t="e">
        <f>VLOOKUP(F1863,#REF!,3,FALSE)</f>
        <v>#REF!</v>
      </c>
      <c r="Q1863">
        <f>IF(OR(ISNUMBER(SEARCH("高等数学",E1863)),ISNUMBER(SEARCH("数学分析",E1863)),ISNUMBER(SEARCH("微积分",E1863))),1,IF(OR(ISNUMBER(SEARCH("概率",E1863)),ISNUMBER(SEARCH("数理统计",E1863)),ISNUMBER(SEARCH("统计",E1863))),2,IF(ISNUMBER(SEARCH("代数",E1863)),3,IF(OR(ISNUMBER(SEARCH("运筹",E1863)),ISNUMBER(SEARCH("优化",E1863))),4,0))))</f>
        <v>0</v>
      </c>
      <c r="R1863" t="str">
        <f>IF(AND(Q1863&gt;0,O1863=1),Q1863&amp;"-"&amp;E1863,"")</f>
        <v/>
      </c>
      <c r="S1863" t="s">
        <v>38</v>
      </c>
      <c r="T1863">
        <v>13</v>
      </c>
      <c r="U1863">
        <v>1</v>
      </c>
      <c r="V1863" t="s">
        <v>38</v>
      </c>
      <c r="W1863">
        <v>15</v>
      </c>
      <c r="X1863">
        <v>53</v>
      </c>
      <c r="Y1863">
        <v>15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e">
        <f>VLOOKUP(A1863,#REF!,4,FALSE)</f>
        <v>#REF!</v>
      </c>
      <c r="AW1863" t="e">
        <f>VLOOKUP(A1863,#REF!,5,FALSE)</f>
        <v>#REF!</v>
      </c>
      <c r="AX1863">
        <f>SUMIF(量化书目统计!A:A,H1863,量化书目统计!G:G)</f>
        <v>0</v>
      </c>
    </row>
    <row r="1864" spans="1:50" x14ac:dyDescent="0.3">
      <c r="A1864" t="s">
        <v>2375</v>
      </c>
      <c r="B1864" t="s">
        <v>539</v>
      </c>
      <c r="C1864" t="s">
        <v>205</v>
      </c>
      <c r="D1864">
        <v>1</v>
      </c>
      <c r="E1864" t="s">
        <v>2376</v>
      </c>
      <c r="F1864" s="1" t="s">
        <v>2377</v>
      </c>
      <c r="G1864" t="s">
        <v>2378</v>
      </c>
      <c r="H1864" t="e">
        <f>VLOOKUP(F1864,#REF!,2,FALSE)</f>
        <v>#REF!</v>
      </c>
      <c r="I1864" t="s">
        <v>59</v>
      </c>
      <c r="J1864" s="4">
        <v>44448</v>
      </c>
      <c r="K1864" s="4">
        <v>44505</v>
      </c>
      <c r="L1864" s="3">
        <f>IF(K1864&lt;&gt;0,K1864-J1864,"")</f>
        <v>57</v>
      </c>
      <c r="M1864" s="4">
        <v>44508</v>
      </c>
      <c r="N1864">
        <f>M1864-J1864</f>
        <v>60</v>
      </c>
      <c r="O1864">
        <v>0</v>
      </c>
      <c r="P1864" t="e">
        <f>VLOOKUP(F1864,#REF!,3,FALSE)</f>
        <v>#REF!</v>
      </c>
      <c r="Q1864">
        <f>IF(OR(ISNUMBER(SEARCH("高等数学",E1864)),ISNUMBER(SEARCH("数学分析",E1864)),ISNUMBER(SEARCH("微积分",E1864))),1,IF(OR(ISNUMBER(SEARCH("概率",E1864)),ISNUMBER(SEARCH("数理统计",E1864)),ISNUMBER(SEARCH("统计",E1864))),2,IF(ISNUMBER(SEARCH("代数",E1864)),3,IF(OR(ISNUMBER(SEARCH("运筹",E1864)),ISNUMBER(SEARCH("优化",E1864))),4,0))))</f>
        <v>0</v>
      </c>
      <c r="R1864" t="str">
        <f>IF(AND(Q1864&gt;0,O1864=1),Q1864&amp;"-"&amp;E1864,"")</f>
        <v/>
      </c>
      <c r="S1864" t="s">
        <v>38</v>
      </c>
      <c r="T1864">
        <v>1</v>
      </c>
      <c r="U1864">
        <v>1</v>
      </c>
      <c r="V1864" t="s">
        <v>38</v>
      </c>
      <c r="W1864">
        <v>9</v>
      </c>
      <c r="X1864">
        <v>41</v>
      </c>
      <c r="Y1864">
        <v>15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 t="e">
        <f>VLOOKUP(A1864,#REF!,4,FALSE)</f>
        <v>#REF!</v>
      </c>
      <c r="AW1864" t="e">
        <f>VLOOKUP(A1864,#REF!,5,FALSE)</f>
        <v>#REF!</v>
      </c>
      <c r="AX1864">
        <f>SUMIF(量化书目统计!A:A,H1864,量化书目统计!G:G)</f>
        <v>0</v>
      </c>
    </row>
    <row r="1865" spans="1:50" x14ac:dyDescent="0.3">
      <c r="A1865" t="s">
        <v>2379</v>
      </c>
      <c r="B1865" t="s">
        <v>539</v>
      </c>
      <c r="C1865" t="s">
        <v>205</v>
      </c>
      <c r="D1865">
        <v>1</v>
      </c>
      <c r="E1865" t="s">
        <v>897</v>
      </c>
      <c r="F1865" s="1" t="s">
        <v>898</v>
      </c>
      <c r="G1865" t="s">
        <v>899</v>
      </c>
      <c r="H1865" t="e">
        <f>VLOOKUP(F1865,#REF!,2,FALSE)</f>
        <v>#REF!</v>
      </c>
      <c r="I1865" t="s">
        <v>158</v>
      </c>
      <c r="J1865" s="4">
        <v>44502</v>
      </c>
      <c r="K1865" s="4">
        <v>44740</v>
      </c>
      <c r="L1865" s="3">
        <f>IF(K1865&lt;&gt;0,K1865-J1865,"")</f>
        <v>238</v>
      </c>
      <c r="M1865" s="4">
        <v>44815</v>
      </c>
      <c r="N1865">
        <f>M1865-J1865</f>
        <v>313</v>
      </c>
      <c r="O1865">
        <v>0</v>
      </c>
      <c r="P1865" t="e">
        <f>VLOOKUP(F1865,#REF!,3,FALSE)</f>
        <v>#REF!</v>
      </c>
      <c r="Q1865">
        <f>IF(OR(ISNUMBER(SEARCH("高等数学",E1865)),ISNUMBER(SEARCH("数学分析",E1865)),ISNUMBER(SEARCH("微积分",E1865))),1,IF(OR(ISNUMBER(SEARCH("概率",E1865)),ISNUMBER(SEARCH("数理统计",E1865)),ISNUMBER(SEARCH("统计",E1865))),2,IF(ISNUMBER(SEARCH("代数",E1865)),3,IF(OR(ISNUMBER(SEARCH("运筹",E1865)),ISNUMBER(SEARCH("优化",E1865))),4,0))))</f>
        <v>0</v>
      </c>
      <c r="R1865" t="str">
        <f>IF(AND(Q1865&gt;0,O1865=1),Q1865&amp;"-"&amp;E1865,"")</f>
        <v/>
      </c>
      <c r="S1865" t="s">
        <v>38</v>
      </c>
      <c r="T1865">
        <v>9</v>
      </c>
      <c r="U1865">
        <v>1</v>
      </c>
      <c r="V1865" t="s">
        <v>43</v>
      </c>
      <c r="X1865">
        <v>49</v>
      </c>
      <c r="Y1865">
        <v>15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e">
        <f>VLOOKUP(A1865,#REF!,4,FALSE)</f>
        <v>#REF!</v>
      </c>
      <c r="AW1865" t="e">
        <f>VLOOKUP(A1865,#REF!,5,FALSE)</f>
        <v>#REF!</v>
      </c>
      <c r="AX1865">
        <f>SUMIF(量化书目统计!A:A,H1865,量化书目统计!G:G)</f>
        <v>0</v>
      </c>
    </row>
    <row r="1866" spans="1:50" x14ac:dyDescent="0.3">
      <c r="A1866" t="s">
        <v>2380</v>
      </c>
      <c r="B1866" t="s">
        <v>539</v>
      </c>
      <c r="C1866" t="s">
        <v>205</v>
      </c>
      <c r="D1866">
        <v>1</v>
      </c>
      <c r="E1866" t="s">
        <v>2102</v>
      </c>
      <c r="F1866" s="1" t="s">
        <v>2103</v>
      </c>
      <c r="G1866" t="s">
        <v>2104</v>
      </c>
      <c r="H1866" t="e">
        <f>VLOOKUP(F1866,#REF!,2,FALSE)</f>
        <v>#REF!</v>
      </c>
      <c r="I1866" t="s">
        <v>59</v>
      </c>
      <c r="J1866" s="4">
        <v>44318</v>
      </c>
      <c r="K1866" s="4">
        <v>44993</v>
      </c>
      <c r="L1866" s="3">
        <f>IF(K1866&lt;&gt;0,K1866-J1866,"")</f>
        <v>675</v>
      </c>
      <c r="M1866" s="4">
        <v>44985</v>
      </c>
      <c r="N1866">
        <f>M1866-J1866</f>
        <v>667</v>
      </c>
      <c r="O1866">
        <v>0</v>
      </c>
      <c r="P1866" t="e">
        <f>VLOOKUP(F1866,#REF!,3,FALSE)</f>
        <v>#REF!</v>
      </c>
      <c r="Q1866">
        <f>IF(OR(ISNUMBER(SEARCH("高等数学",E1866)),ISNUMBER(SEARCH("数学分析",E1866)),ISNUMBER(SEARCH("微积分",E1866))),1,IF(OR(ISNUMBER(SEARCH("概率",E1866)),ISNUMBER(SEARCH("数理统计",E1866)),ISNUMBER(SEARCH("统计",E1866))),2,IF(ISNUMBER(SEARCH("代数",E1866)),3,IF(OR(ISNUMBER(SEARCH("运筹",E1866)),ISNUMBER(SEARCH("优化",E1866))),4,0))))</f>
        <v>0</v>
      </c>
      <c r="R1866" t="str">
        <f>IF(AND(Q1866&gt;0,O1866=1),Q1866&amp;"-"&amp;E1866,"")</f>
        <v/>
      </c>
      <c r="S1866" t="s">
        <v>80</v>
      </c>
      <c r="T1866">
        <v>9</v>
      </c>
      <c r="U1866">
        <v>1</v>
      </c>
      <c r="V1866" t="s">
        <v>43</v>
      </c>
      <c r="X1866">
        <v>29</v>
      </c>
      <c r="Y1866">
        <v>15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e">
        <f>VLOOKUP(A1866,#REF!,4,FALSE)</f>
        <v>#REF!</v>
      </c>
      <c r="AW1866" t="e">
        <f>VLOOKUP(A1866,#REF!,5,FALSE)</f>
        <v>#REF!</v>
      </c>
      <c r="AX1866">
        <f>SUMIF(量化书目统计!A:A,H1866,量化书目统计!G:G)</f>
        <v>0</v>
      </c>
    </row>
    <row r="1867" spans="1:50" x14ac:dyDescent="0.3">
      <c r="A1867" t="s">
        <v>2381</v>
      </c>
      <c r="B1867" t="s">
        <v>539</v>
      </c>
      <c r="C1867" t="s">
        <v>205</v>
      </c>
      <c r="D1867">
        <v>1</v>
      </c>
      <c r="E1867" t="s">
        <v>405</v>
      </c>
      <c r="F1867" s="1" t="s">
        <v>406</v>
      </c>
      <c r="G1867" t="s">
        <v>407</v>
      </c>
      <c r="H1867" t="e">
        <f>VLOOKUP(F1867,#REF!,2,FALSE)</f>
        <v>#REF!</v>
      </c>
      <c r="I1867" t="s">
        <v>49</v>
      </c>
      <c r="J1867" s="4">
        <v>44546</v>
      </c>
      <c r="K1867" s="4">
        <v>44558</v>
      </c>
      <c r="L1867" s="3">
        <f>IF(K1867&lt;&gt;0,K1867-J1867,"")</f>
        <v>12</v>
      </c>
      <c r="M1867" s="4">
        <v>44606</v>
      </c>
      <c r="N1867">
        <f>M1867-J1867</f>
        <v>60</v>
      </c>
      <c r="O1867">
        <v>0</v>
      </c>
      <c r="P1867" t="e">
        <f>VLOOKUP(F1867,#REF!,3,FALSE)</f>
        <v>#REF!</v>
      </c>
      <c r="Q1867">
        <f>IF(OR(ISNUMBER(SEARCH("高等数学",E1867)),ISNUMBER(SEARCH("数学分析",E1867)),ISNUMBER(SEARCH("微积分",E1867))),1,IF(OR(ISNUMBER(SEARCH("概率",E1867)),ISNUMBER(SEARCH("数理统计",E1867)),ISNUMBER(SEARCH("统计",E1867))),2,IF(ISNUMBER(SEARCH("代数",E1867)),3,IF(OR(ISNUMBER(SEARCH("运筹",E1867)),ISNUMBER(SEARCH("优化",E1867))),4,0))))</f>
        <v>0</v>
      </c>
      <c r="R1867" t="str">
        <f>IF(AND(Q1867&gt;0,O1867=1),Q1867&amp;"-"&amp;E1867,"")</f>
        <v/>
      </c>
      <c r="S1867" t="s">
        <v>38</v>
      </c>
      <c r="T1867">
        <v>15</v>
      </c>
      <c r="U1867">
        <v>2</v>
      </c>
      <c r="V1867" t="s">
        <v>38</v>
      </c>
      <c r="W1867">
        <v>17</v>
      </c>
      <c r="X1867">
        <v>55</v>
      </c>
      <c r="Y1867">
        <v>10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e">
        <f>VLOOKUP(A1867,#REF!,4,FALSE)</f>
        <v>#REF!</v>
      </c>
      <c r="AW1867" t="e">
        <f>VLOOKUP(A1867,#REF!,5,FALSE)</f>
        <v>#REF!</v>
      </c>
      <c r="AX1867">
        <f>SUMIF(量化书目统计!A:A,H1867,量化书目统计!G:G)</f>
        <v>0</v>
      </c>
    </row>
    <row r="1868" spans="1:50" x14ac:dyDescent="0.3">
      <c r="A1868" t="s">
        <v>2382</v>
      </c>
      <c r="B1868" t="s">
        <v>539</v>
      </c>
      <c r="C1868" t="s">
        <v>205</v>
      </c>
      <c r="D1868">
        <v>1</v>
      </c>
      <c r="E1868" t="s">
        <v>761</v>
      </c>
      <c r="F1868" s="1" t="s">
        <v>762</v>
      </c>
      <c r="G1868" t="s">
        <v>763</v>
      </c>
      <c r="H1868" t="e">
        <f>VLOOKUP(F1868,#REF!,2,FALSE)</f>
        <v>#REF!</v>
      </c>
      <c r="I1868" t="s">
        <v>59</v>
      </c>
      <c r="J1868" s="4">
        <v>43837</v>
      </c>
      <c r="K1868" s="4">
        <v>43837</v>
      </c>
      <c r="L1868" s="3">
        <f>IF(K1868&lt;&gt;0,K1868-J1868,"")</f>
        <v>0</v>
      </c>
      <c r="M1868" s="4">
        <v>43899</v>
      </c>
      <c r="N1868">
        <f>M1868-J1868</f>
        <v>62</v>
      </c>
      <c r="O1868">
        <v>0</v>
      </c>
      <c r="P1868" t="e">
        <f>VLOOKUP(F1868,#REF!,3,FALSE)</f>
        <v>#REF!</v>
      </c>
      <c r="Q1868">
        <f>IF(OR(ISNUMBER(SEARCH("高等数学",E1868)),ISNUMBER(SEARCH("数学分析",E1868)),ISNUMBER(SEARCH("微积分",E1868))),1,IF(OR(ISNUMBER(SEARCH("概率",E1868)),ISNUMBER(SEARCH("数理统计",E1868)),ISNUMBER(SEARCH("统计",E1868))),2,IF(ISNUMBER(SEARCH("代数",E1868)),3,IF(OR(ISNUMBER(SEARCH("运筹",E1868)),ISNUMBER(SEARCH("优化",E1868))),4,0))))</f>
        <v>0</v>
      </c>
      <c r="R1868" t="str">
        <f>IF(AND(Q1868&gt;0,O1868=1),Q1868&amp;"-"&amp;E1868,"")</f>
        <v/>
      </c>
      <c r="S1868" t="s">
        <v>43</v>
      </c>
      <c r="U1868">
        <v>1</v>
      </c>
      <c r="V1868" t="s">
        <v>43</v>
      </c>
      <c r="X1868">
        <v>0</v>
      </c>
      <c r="Y1868">
        <v>11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e">
        <f>VLOOKUP(A1868,#REF!,4,FALSE)</f>
        <v>#REF!</v>
      </c>
      <c r="AW1868" t="e">
        <f>VLOOKUP(A1868,#REF!,5,FALSE)</f>
        <v>#REF!</v>
      </c>
      <c r="AX1868">
        <f>SUMIF(量化书目统计!A:A,H1868,量化书目统计!G:G)</f>
        <v>0</v>
      </c>
    </row>
    <row r="1869" spans="1:50" x14ac:dyDescent="0.3">
      <c r="A1869" t="s">
        <v>2383</v>
      </c>
      <c r="B1869" t="s">
        <v>539</v>
      </c>
      <c r="C1869" t="s">
        <v>205</v>
      </c>
      <c r="D1869">
        <v>1</v>
      </c>
      <c r="E1869" t="s">
        <v>352</v>
      </c>
      <c r="F1869" s="1" t="s">
        <v>353</v>
      </c>
      <c r="G1869" t="s">
        <v>354</v>
      </c>
      <c r="H1869" t="e">
        <f>VLOOKUP(F1869,#REF!,2,FALSE)</f>
        <v>#REF!</v>
      </c>
      <c r="I1869" t="s">
        <v>65</v>
      </c>
      <c r="J1869" s="4">
        <v>44575</v>
      </c>
      <c r="K1869" s="4">
        <v>44612</v>
      </c>
      <c r="L1869" s="3">
        <f>IF(K1869&lt;&gt;0,K1869-J1869,"")</f>
        <v>37</v>
      </c>
      <c r="M1869" s="4">
        <v>44635</v>
      </c>
      <c r="N1869">
        <f>M1869-J1869</f>
        <v>60</v>
      </c>
      <c r="O1869">
        <v>0</v>
      </c>
      <c r="P1869" t="e">
        <f>VLOOKUP(F1869,#REF!,3,FALSE)</f>
        <v>#REF!</v>
      </c>
      <c r="Q1869">
        <f>IF(OR(ISNUMBER(SEARCH("高等数学",E1869)),ISNUMBER(SEARCH("数学分析",E1869)),ISNUMBER(SEARCH("微积分",E1869))),1,IF(OR(ISNUMBER(SEARCH("概率",E1869)),ISNUMBER(SEARCH("数理统计",E1869)),ISNUMBER(SEARCH("统计",E1869))),2,IF(ISNUMBER(SEARCH("代数",E1869)),3,IF(OR(ISNUMBER(SEARCH("运筹",E1869)),ISNUMBER(SEARCH("优化",E1869))),4,0))))</f>
        <v>0</v>
      </c>
      <c r="R1869" t="str">
        <f>IF(AND(Q1869&gt;0,O1869=1),Q1869&amp;"-"&amp;E1869,"")</f>
        <v/>
      </c>
      <c r="S1869" t="s">
        <v>38</v>
      </c>
      <c r="T1869">
        <f>19</f>
        <v>19</v>
      </c>
      <c r="U1869">
        <v>1</v>
      </c>
      <c r="V1869" t="s">
        <v>99</v>
      </c>
      <c r="W1869">
        <v>2</v>
      </c>
      <c r="X1869">
        <v>59</v>
      </c>
      <c r="Y1869">
        <v>11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e">
        <f>VLOOKUP(A1869,#REF!,4,FALSE)</f>
        <v>#REF!</v>
      </c>
      <c r="AW1869" t="e">
        <f>VLOOKUP(A1869,#REF!,5,FALSE)</f>
        <v>#REF!</v>
      </c>
      <c r="AX1869">
        <f>SUMIF(量化书目统计!A:A,H1869,量化书目统计!G:G)</f>
        <v>0</v>
      </c>
    </row>
    <row r="1870" spans="1:50" x14ac:dyDescent="0.3">
      <c r="A1870" t="s">
        <v>2384</v>
      </c>
      <c r="B1870" t="s">
        <v>539</v>
      </c>
      <c r="C1870" t="s">
        <v>34</v>
      </c>
      <c r="D1870">
        <v>5</v>
      </c>
      <c r="E1870" t="s">
        <v>1251</v>
      </c>
      <c r="F1870" s="1" t="s">
        <v>1252</v>
      </c>
      <c r="G1870" t="s">
        <v>1253</v>
      </c>
      <c r="H1870" t="e">
        <f>VLOOKUP(F1870,#REF!,2,FALSE)</f>
        <v>#REF!</v>
      </c>
      <c r="I1870" t="s">
        <v>32</v>
      </c>
      <c r="J1870" s="4">
        <v>44097</v>
      </c>
      <c r="K1870" s="4">
        <v>44173</v>
      </c>
      <c r="L1870" s="3">
        <f>IF(K1870&lt;&gt;0,K1870-J1870,"")</f>
        <v>76</v>
      </c>
      <c r="M1870" s="4">
        <v>44158</v>
      </c>
      <c r="N1870">
        <f>M1870-J1870</f>
        <v>61</v>
      </c>
      <c r="O1870">
        <v>0</v>
      </c>
      <c r="P1870" t="e">
        <f>VLOOKUP(F1870,#REF!,3,FALSE)</f>
        <v>#REF!</v>
      </c>
      <c r="Q1870">
        <f>IF(OR(ISNUMBER(SEARCH("高等数学",E1870)),ISNUMBER(SEARCH("数学分析",E1870)),ISNUMBER(SEARCH("微积分",E1870))),1,IF(OR(ISNUMBER(SEARCH("概率",E1870)),ISNUMBER(SEARCH("数理统计",E1870)),ISNUMBER(SEARCH("统计",E1870))),2,IF(ISNUMBER(SEARCH("代数",E1870)),3,IF(OR(ISNUMBER(SEARCH("运筹",E1870)),ISNUMBER(SEARCH("优化",E1870))),4,0))))</f>
        <v>0</v>
      </c>
      <c r="R1870" t="str">
        <f>IF(AND(Q1870&gt;0,O1870=1),Q1870&amp;"-"&amp;E1870,"")</f>
        <v/>
      </c>
      <c r="S1870" t="s">
        <v>28</v>
      </c>
      <c r="T1870">
        <v>3</v>
      </c>
      <c r="U1870">
        <v>1</v>
      </c>
      <c r="V1870" t="s">
        <v>28</v>
      </c>
      <c r="W1870">
        <v>14</v>
      </c>
      <c r="X1870">
        <v>3</v>
      </c>
      <c r="Y1870">
        <v>11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e">
        <f>VLOOKUP(A1870,#REF!,4,FALSE)</f>
        <v>#REF!</v>
      </c>
      <c r="AW1870" t="e">
        <f>VLOOKUP(A1870,#REF!,5,FALSE)</f>
        <v>#REF!</v>
      </c>
      <c r="AX1870">
        <f>SUMIF(量化书目统计!A:A,H1870,量化书目统计!G:G)</f>
        <v>0</v>
      </c>
    </row>
    <row r="1871" spans="1:50" x14ac:dyDescent="0.3">
      <c r="A1871" t="s">
        <v>2385</v>
      </c>
      <c r="B1871" t="s">
        <v>539</v>
      </c>
      <c r="C1871" t="s">
        <v>111</v>
      </c>
      <c r="D1871">
        <v>4</v>
      </c>
      <c r="E1871" t="s">
        <v>2386</v>
      </c>
      <c r="F1871" s="1" t="s">
        <v>2387</v>
      </c>
      <c r="G1871" t="s">
        <v>2388</v>
      </c>
      <c r="H1871" t="e">
        <f>VLOOKUP(F1871,#REF!,2,FALSE)</f>
        <v>#REF!</v>
      </c>
      <c r="I1871" t="s">
        <v>42</v>
      </c>
      <c r="J1871" s="4">
        <v>43837</v>
      </c>
      <c r="K1871" s="4">
        <v>44084</v>
      </c>
      <c r="L1871" s="3">
        <f>IF(K1871&lt;&gt;0,K1871-J1871,"")</f>
        <v>247</v>
      </c>
      <c r="M1871" s="4">
        <v>44104</v>
      </c>
      <c r="N1871">
        <f>M1871-J1871</f>
        <v>267</v>
      </c>
      <c r="O1871">
        <v>0</v>
      </c>
      <c r="P1871" t="e">
        <f>VLOOKUP(F1871,#REF!,3,FALSE)</f>
        <v>#REF!</v>
      </c>
      <c r="Q1871">
        <f>IF(OR(ISNUMBER(SEARCH("高等数学",E1871)),ISNUMBER(SEARCH("数学分析",E1871)),ISNUMBER(SEARCH("微积分",E1871))),1,IF(OR(ISNUMBER(SEARCH("概率",E1871)),ISNUMBER(SEARCH("数理统计",E1871)),ISNUMBER(SEARCH("统计",E1871))),2,IF(ISNUMBER(SEARCH("代数",E1871)),3,IF(OR(ISNUMBER(SEARCH("运筹",E1871)),ISNUMBER(SEARCH("优化",E1871))),4,0))))</f>
        <v>0</v>
      </c>
      <c r="R1871" t="str">
        <f>IF(AND(Q1871&gt;0,O1871=1),Q1871&amp;"-"&amp;E1871,"")</f>
        <v/>
      </c>
      <c r="S1871" t="s">
        <v>43</v>
      </c>
      <c r="U1871">
        <v>1</v>
      </c>
      <c r="V1871" t="s">
        <v>28</v>
      </c>
      <c r="W1871">
        <v>1</v>
      </c>
      <c r="X1871">
        <v>0</v>
      </c>
      <c r="Y1871">
        <v>11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e">
        <f>VLOOKUP(A1871,#REF!,4,FALSE)</f>
        <v>#REF!</v>
      </c>
      <c r="AW1871" t="e">
        <f>VLOOKUP(A1871,#REF!,5,FALSE)</f>
        <v>#REF!</v>
      </c>
      <c r="AX1871">
        <f>SUMIF(量化书目统计!A:A,H1871,量化书目统计!G:G)</f>
        <v>0</v>
      </c>
    </row>
    <row r="1872" spans="1:50" x14ac:dyDescent="0.3">
      <c r="A1872" t="s">
        <v>2392</v>
      </c>
      <c r="B1872" t="s">
        <v>539</v>
      </c>
      <c r="C1872" t="s">
        <v>287</v>
      </c>
      <c r="D1872">
        <v>5</v>
      </c>
      <c r="E1872" t="s">
        <v>732</v>
      </c>
      <c r="F1872" s="1" t="s">
        <v>733</v>
      </c>
      <c r="G1872" t="s">
        <v>734</v>
      </c>
      <c r="H1872" t="e">
        <f>VLOOKUP(F1872,#REF!,2,FALSE)</f>
        <v>#REF!</v>
      </c>
      <c r="I1872" t="s">
        <v>49</v>
      </c>
      <c r="J1872" s="4">
        <v>44530</v>
      </c>
      <c r="K1872" s="4">
        <v>44554</v>
      </c>
      <c r="L1872" s="3">
        <f>IF(K1872&lt;&gt;0,K1872-J1872,"")</f>
        <v>24</v>
      </c>
      <c r="M1872" s="4">
        <v>44552</v>
      </c>
      <c r="N1872">
        <f>M1872-J1872</f>
        <v>22</v>
      </c>
      <c r="O1872">
        <v>0</v>
      </c>
      <c r="P1872" t="e">
        <f>VLOOKUP(F1872,#REF!,3,FALSE)</f>
        <v>#REF!</v>
      </c>
      <c r="Q1872">
        <f>IF(OR(ISNUMBER(SEARCH("高等数学",E1872)),ISNUMBER(SEARCH("数学分析",E1872)),ISNUMBER(SEARCH("微积分",E1872))),1,IF(OR(ISNUMBER(SEARCH("概率",E1872)),ISNUMBER(SEARCH("数理统计",E1872)),ISNUMBER(SEARCH("统计",E1872))),2,IF(ISNUMBER(SEARCH("代数",E1872)),3,IF(OR(ISNUMBER(SEARCH("运筹",E1872)),ISNUMBER(SEARCH("优化",E1872))),4,0))))</f>
        <v>0</v>
      </c>
      <c r="R1872" t="str">
        <f>IF(AND(Q1872&gt;0,O1872=1),Q1872&amp;"-"&amp;E1872,"")</f>
        <v/>
      </c>
      <c r="S1872" t="s">
        <v>38</v>
      </c>
      <c r="T1872">
        <v>13</v>
      </c>
      <c r="U1872">
        <v>1</v>
      </c>
      <c r="V1872" t="s">
        <v>38</v>
      </c>
      <c r="W1872">
        <v>16</v>
      </c>
      <c r="X1872">
        <v>53</v>
      </c>
      <c r="Y1872">
        <v>4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e">
        <f>VLOOKUP(A1872,#REF!,4,FALSE)</f>
        <v>#REF!</v>
      </c>
      <c r="AW1872" t="e">
        <f>VLOOKUP(A1872,#REF!,5,FALSE)</f>
        <v>#REF!</v>
      </c>
      <c r="AX1872">
        <f>SUMIF(量化书目统计!A:A,H1872,量化书目统计!G:G)</f>
        <v>0</v>
      </c>
    </row>
    <row r="1873" spans="1:50" x14ac:dyDescent="0.3">
      <c r="A1873" t="s">
        <v>2393</v>
      </c>
      <c r="B1873" t="s">
        <v>539</v>
      </c>
      <c r="C1873" t="s">
        <v>287</v>
      </c>
      <c r="D1873">
        <v>5</v>
      </c>
      <c r="E1873" t="s">
        <v>150</v>
      </c>
      <c r="F1873" s="1" t="s">
        <v>151</v>
      </c>
      <c r="G1873" t="s">
        <v>152</v>
      </c>
      <c r="H1873" t="e">
        <f>VLOOKUP(F1873,#REF!,2,FALSE)</f>
        <v>#REF!</v>
      </c>
      <c r="I1873" t="s">
        <v>65</v>
      </c>
      <c r="J1873" s="4">
        <v>44455</v>
      </c>
      <c r="K1873" s="4">
        <v>44557</v>
      </c>
      <c r="L1873" s="3">
        <f>IF(K1873&lt;&gt;0,K1873-J1873,"")</f>
        <v>102</v>
      </c>
      <c r="M1873" s="4">
        <v>44515</v>
      </c>
      <c r="N1873">
        <f>M1873-J1873</f>
        <v>60</v>
      </c>
      <c r="O1873">
        <v>0</v>
      </c>
      <c r="P1873" t="e">
        <f>VLOOKUP(F1873,#REF!,3,FALSE)</f>
        <v>#REF!</v>
      </c>
      <c r="Q1873">
        <f>IF(OR(ISNUMBER(SEARCH("高等数学",E1873)),ISNUMBER(SEARCH("数学分析",E1873)),ISNUMBER(SEARCH("微积分",E1873))),1,IF(OR(ISNUMBER(SEARCH("概率",E1873)),ISNUMBER(SEARCH("数理统计",E1873)),ISNUMBER(SEARCH("统计",E1873))),2,IF(ISNUMBER(SEARCH("代数",E1873)),3,IF(OR(ISNUMBER(SEARCH("运筹",E1873)),ISNUMBER(SEARCH("优化",E1873))),4,0))))</f>
        <v>0</v>
      </c>
      <c r="R1873" t="str">
        <f>IF(AND(Q1873&gt;0,O1873=1),Q1873&amp;"-"&amp;E1873,"")</f>
        <v/>
      </c>
      <c r="S1873" t="s">
        <v>38</v>
      </c>
      <c r="T1873">
        <v>2</v>
      </c>
      <c r="U1873">
        <v>1</v>
      </c>
      <c r="V1873" t="s">
        <v>38</v>
      </c>
      <c r="W1873">
        <v>17</v>
      </c>
      <c r="X1873">
        <v>42</v>
      </c>
      <c r="Y1873">
        <v>4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e">
        <f>VLOOKUP(A1873,#REF!,4,FALSE)</f>
        <v>#REF!</v>
      </c>
      <c r="AW1873" t="e">
        <f>VLOOKUP(A1873,#REF!,5,FALSE)</f>
        <v>#REF!</v>
      </c>
      <c r="AX1873">
        <f>SUMIF(量化书目统计!A:A,H1873,量化书目统计!G:G)</f>
        <v>0</v>
      </c>
    </row>
    <row r="1874" spans="1:50" x14ac:dyDescent="0.3">
      <c r="A1874" t="s">
        <v>565</v>
      </c>
      <c r="B1874" t="s">
        <v>556</v>
      </c>
      <c r="C1874" t="s">
        <v>185</v>
      </c>
      <c r="D1874">
        <v>5</v>
      </c>
      <c r="E1874" t="s">
        <v>566</v>
      </c>
      <c r="F1874" s="1" t="s">
        <v>567</v>
      </c>
      <c r="G1874" t="s">
        <v>568</v>
      </c>
      <c r="H1874" t="e">
        <f>VLOOKUP(F1874,#REF!,2,FALSE)</f>
        <v>#REF!</v>
      </c>
      <c r="I1874" t="s">
        <v>158</v>
      </c>
      <c r="J1874" s="4">
        <v>44301</v>
      </c>
      <c r="K1874" s="4">
        <v>44333</v>
      </c>
      <c r="L1874" s="3">
        <f>IF(K1874&lt;&gt;0,K1874-J1874,"")</f>
        <v>32</v>
      </c>
      <c r="M1874" s="4">
        <v>44361</v>
      </c>
      <c r="N1874">
        <f>M1874-J1874</f>
        <v>60</v>
      </c>
      <c r="O1874">
        <v>0</v>
      </c>
      <c r="P1874" t="e">
        <f>VLOOKUP(F1874,#REF!,3,FALSE)</f>
        <v>#REF!</v>
      </c>
      <c r="Q1874">
        <f>IF(OR(ISNUMBER(SEARCH("高等数学",E1874)),ISNUMBER(SEARCH("数学分析",E1874)),ISNUMBER(SEARCH("微积分",E1874))),1,IF(OR(ISNUMBER(SEARCH("概率",E1874)),ISNUMBER(SEARCH("数理统计",E1874)),ISNUMBER(SEARCH("统计",E1874))),2,IF(ISNUMBER(SEARCH("代数",E1874)),3,IF(OR(ISNUMBER(SEARCH("运筹",E1874)),ISNUMBER(SEARCH("优化",E1874))),4,0))))</f>
        <v>0</v>
      </c>
      <c r="R1874" t="str">
        <f>IF(AND(Q1874&gt;0,O1874=1),Q1874&amp;"-"&amp;E1874,"")</f>
        <v/>
      </c>
      <c r="S1874" t="s">
        <v>80</v>
      </c>
      <c r="T1874">
        <v>7</v>
      </c>
      <c r="U1874">
        <v>1</v>
      </c>
      <c r="V1874" t="s">
        <v>80</v>
      </c>
      <c r="W1874">
        <v>12</v>
      </c>
      <c r="X1874">
        <v>27</v>
      </c>
      <c r="Y1874">
        <v>11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e">
        <f>VLOOKUP(A1874,#REF!,4,FALSE)</f>
        <v>#REF!</v>
      </c>
      <c r="AW1874" t="e">
        <f>VLOOKUP(A1874,#REF!,5,FALSE)</f>
        <v>#REF!</v>
      </c>
      <c r="AX1874">
        <f>SUMIF(量化书目统计!A:A,H1874,量化书目统计!G:G)</f>
        <v>0</v>
      </c>
    </row>
    <row r="1875" spans="1:50" x14ac:dyDescent="0.3">
      <c r="A1875" t="s">
        <v>2394</v>
      </c>
      <c r="B1875" t="s">
        <v>539</v>
      </c>
      <c r="C1875" t="s">
        <v>287</v>
      </c>
      <c r="D1875">
        <v>5</v>
      </c>
      <c r="E1875" t="s">
        <v>2395</v>
      </c>
      <c r="F1875" s="1" t="s">
        <v>2396</v>
      </c>
      <c r="G1875" t="s">
        <v>2397</v>
      </c>
      <c r="H1875" t="e">
        <f>VLOOKUP(F1875,#REF!,2,FALSE)</f>
        <v>#REF!</v>
      </c>
      <c r="I1875" t="s">
        <v>231</v>
      </c>
      <c r="J1875" s="4">
        <v>44363</v>
      </c>
      <c r="K1875" s="4">
        <v>44363</v>
      </c>
      <c r="L1875" s="3">
        <f>IF(K1875&lt;&gt;0,K1875-J1875,"")</f>
        <v>0</v>
      </c>
      <c r="M1875" s="4">
        <v>44424</v>
      </c>
      <c r="N1875">
        <f>M1875-J1875</f>
        <v>61</v>
      </c>
      <c r="O1875">
        <v>0</v>
      </c>
      <c r="P1875" t="e">
        <f>VLOOKUP(F1875,#REF!,3,FALSE)</f>
        <v>#REF!</v>
      </c>
      <c r="Q1875">
        <f>IF(OR(ISNUMBER(SEARCH("高等数学",E1875)),ISNUMBER(SEARCH("数学分析",E1875)),ISNUMBER(SEARCH("微积分",E1875))),1,IF(OR(ISNUMBER(SEARCH("概率",E1875)),ISNUMBER(SEARCH("数理统计",E1875)),ISNUMBER(SEARCH("统计",E1875))),2,IF(ISNUMBER(SEARCH("代数",E1875)),3,IF(OR(ISNUMBER(SEARCH("运筹",E1875)),ISNUMBER(SEARCH("优化",E1875))),4,0))))</f>
        <v>0</v>
      </c>
      <c r="R1875" t="str">
        <f>IF(AND(Q1875&gt;0,O1875=1),Q1875&amp;"-"&amp;E1875,"")</f>
        <v/>
      </c>
      <c r="S1875" t="s">
        <v>80</v>
      </c>
      <c r="T1875">
        <v>16</v>
      </c>
      <c r="U1875">
        <v>1</v>
      </c>
      <c r="V1875" t="s">
        <v>80</v>
      </c>
      <c r="W1875">
        <v>16</v>
      </c>
      <c r="X1875">
        <v>36</v>
      </c>
      <c r="Y1875">
        <v>11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e">
        <f>VLOOKUP(A1875,#REF!,4,FALSE)</f>
        <v>#REF!</v>
      </c>
      <c r="AW1875" t="e">
        <f>VLOOKUP(A1875,#REF!,5,FALSE)</f>
        <v>#REF!</v>
      </c>
      <c r="AX1875">
        <f>SUMIF(量化书目统计!A:A,H1875,量化书目统计!G:G)</f>
        <v>0</v>
      </c>
    </row>
    <row r="1876" spans="1:50" x14ac:dyDescent="0.3">
      <c r="A1876" t="s">
        <v>2398</v>
      </c>
      <c r="B1876" t="s">
        <v>539</v>
      </c>
      <c r="C1876" t="s">
        <v>287</v>
      </c>
      <c r="D1876">
        <v>5</v>
      </c>
      <c r="E1876" t="s">
        <v>83</v>
      </c>
      <c r="F1876" s="1" t="s">
        <v>84</v>
      </c>
      <c r="G1876" t="s">
        <v>85</v>
      </c>
      <c r="H1876" t="e">
        <f>VLOOKUP(F1876,#REF!,2,FALSE)</f>
        <v>#REF!</v>
      </c>
      <c r="I1876" t="s">
        <v>32</v>
      </c>
      <c r="J1876" s="4">
        <v>44874</v>
      </c>
      <c r="K1876" s="4">
        <v>44874</v>
      </c>
      <c r="L1876" s="3">
        <f>IF(K1876&lt;&gt;0,K1876-J1876,"")</f>
        <v>0</v>
      </c>
      <c r="M1876" s="4">
        <v>44935</v>
      </c>
      <c r="N1876">
        <f>M1876-J1876</f>
        <v>61</v>
      </c>
      <c r="O1876">
        <v>0</v>
      </c>
      <c r="P1876" t="e">
        <f>VLOOKUP(F1876,#REF!,3,FALSE)</f>
        <v>#REF!</v>
      </c>
      <c r="Q1876">
        <f>IF(OR(ISNUMBER(SEARCH("高等数学",E1876)),ISNUMBER(SEARCH("数学分析",E1876)),ISNUMBER(SEARCH("微积分",E1876))),1,IF(OR(ISNUMBER(SEARCH("概率",E1876)),ISNUMBER(SEARCH("数理统计",E1876)),ISNUMBER(SEARCH("统计",E1876))),2,IF(ISNUMBER(SEARCH("代数",E1876)),3,IF(OR(ISNUMBER(SEARCH("运筹",E1876)),ISNUMBER(SEARCH("优化",E1876))),4,0))))</f>
        <v>0</v>
      </c>
      <c r="R1876" t="str">
        <f>IF(AND(Q1876&gt;0,O1876=1),Q1876&amp;"-"&amp;E1876,"")</f>
        <v/>
      </c>
      <c r="S1876" t="s">
        <v>43</v>
      </c>
      <c r="U1876">
        <v>1</v>
      </c>
      <c r="V1876" t="s">
        <v>43</v>
      </c>
      <c r="X1876">
        <v>80</v>
      </c>
      <c r="Y1876">
        <v>11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e">
        <f>VLOOKUP(A1876,#REF!,4,FALSE)</f>
        <v>#REF!</v>
      </c>
      <c r="AW1876" t="e">
        <f>VLOOKUP(A1876,#REF!,5,FALSE)</f>
        <v>#REF!</v>
      </c>
      <c r="AX1876">
        <f>SUMIF(量化书目统计!A:A,H1876,量化书目统计!G:G)</f>
        <v>0</v>
      </c>
    </row>
    <row r="1877" spans="1:50" x14ac:dyDescent="0.3">
      <c r="A1877" t="s">
        <v>2399</v>
      </c>
      <c r="B1877" t="s">
        <v>539</v>
      </c>
      <c r="C1877" t="s">
        <v>287</v>
      </c>
      <c r="D1877">
        <v>5</v>
      </c>
      <c r="E1877" t="s">
        <v>368</v>
      </c>
      <c r="F1877" s="1" t="s">
        <v>369</v>
      </c>
      <c r="G1877" t="s">
        <v>370</v>
      </c>
      <c r="H1877" t="e">
        <f>VLOOKUP(F1877,#REF!,2,FALSE)</f>
        <v>#REF!</v>
      </c>
      <c r="I1877" t="s">
        <v>49</v>
      </c>
      <c r="J1877" s="4">
        <v>44541</v>
      </c>
      <c r="K1877" s="4">
        <v>44571</v>
      </c>
      <c r="L1877" s="3">
        <f>IF(K1877&lt;&gt;0,K1877-J1877,"")</f>
        <v>30</v>
      </c>
      <c r="M1877" s="4">
        <v>44601</v>
      </c>
      <c r="N1877">
        <f>M1877-J1877</f>
        <v>60</v>
      </c>
      <c r="O1877">
        <v>0</v>
      </c>
      <c r="P1877" t="e">
        <f>VLOOKUP(F1877,#REF!,3,FALSE)</f>
        <v>#REF!</v>
      </c>
      <c r="Q1877">
        <f>IF(OR(ISNUMBER(SEARCH("高等数学",E1877)),ISNUMBER(SEARCH("数学分析",E1877)),ISNUMBER(SEARCH("微积分",E1877))),1,IF(OR(ISNUMBER(SEARCH("概率",E1877)),ISNUMBER(SEARCH("数理统计",E1877)),ISNUMBER(SEARCH("统计",E1877))),2,IF(ISNUMBER(SEARCH("代数",E1877)),3,IF(OR(ISNUMBER(SEARCH("运筹",E1877)),ISNUMBER(SEARCH("优化",E1877))),4,0))))</f>
        <v>0</v>
      </c>
      <c r="R1877" t="str">
        <f>IF(AND(Q1877&gt;0,O1877=1),Q1877&amp;"-"&amp;E1877,"")</f>
        <v/>
      </c>
      <c r="S1877" t="s">
        <v>38</v>
      </c>
      <c r="T1877">
        <v>14</v>
      </c>
      <c r="U1877">
        <v>1</v>
      </c>
      <c r="V1877" t="s">
        <v>38</v>
      </c>
      <c r="W1877">
        <v>18</v>
      </c>
      <c r="X1877">
        <v>54</v>
      </c>
      <c r="Y1877">
        <v>11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e">
        <f>VLOOKUP(A1877,#REF!,4,FALSE)</f>
        <v>#REF!</v>
      </c>
      <c r="AW1877" t="e">
        <f>VLOOKUP(A1877,#REF!,5,FALSE)</f>
        <v>#REF!</v>
      </c>
      <c r="AX1877">
        <f>SUMIF(量化书目统计!A:A,H1877,量化书目统计!G:G)</f>
        <v>0</v>
      </c>
    </row>
    <row r="1878" spans="1:50" x14ac:dyDescent="0.3">
      <c r="A1878" t="s">
        <v>2400</v>
      </c>
      <c r="B1878" t="s">
        <v>539</v>
      </c>
      <c r="C1878" t="s">
        <v>287</v>
      </c>
      <c r="D1878">
        <v>5</v>
      </c>
      <c r="E1878" t="s">
        <v>2401</v>
      </c>
      <c r="F1878" s="1" t="s">
        <v>2402</v>
      </c>
      <c r="G1878" t="s">
        <v>2403</v>
      </c>
      <c r="H1878" t="e">
        <f>VLOOKUP(F1878,#REF!,2,FALSE)</f>
        <v>#REF!</v>
      </c>
      <c r="I1878" t="s">
        <v>42</v>
      </c>
      <c r="J1878" s="4">
        <v>44350</v>
      </c>
      <c r="K1878" s="4">
        <v>44378</v>
      </c>
      <c r="L1878" s="3">
        <f>IF(K1878&lt;&gt;0,K1878-J1878,"")</f>
        <v>28</v>
      </c>
      <c r="M1878" s="4">
        <v>44446</v>
      </c>
      <c r="N1878">
        <f>M1878-J1878</f>
        <v>96</v>
      </c>
      <c r="O1878">
        <v>0</v>
      </c>
      <c r="P1878" t="e">
        <f>VLOOKUP(F1878,#REF!,3,FALSE)</f>
        <v>#REF!</v>
      </c>
      <c r="Q1878">
        <f>IF(OR(ISNUMBER(SEARCH("高等数学",E1878)),ISNUMBER(SEARCH("数学分析",E1878)),ISNUMBER(SEARCH("微积分",E1878))),1,IF(OR(ISNUMBER(SEARCH("概率",E1878)),ISNUMBER(SEARCH("数理统计",E1878)),ISNUMBER(SEARCH("统计",E1878))),2,IF(ISNUMBER(SEARCH("代数",E1878)),3,IF(OR(ISNUMBER(SEARCH("运筹",E1878)),ISNUMBER(SEARCH("优化",E1878))),4,0))))</f>
        <v>0</v>
      </c>
      <c r="R1878" t="str">
        <f>IF(AND(Q1878&gt;0,O1878=1),Q1878&amp;"-"&amp;E1878,"")</f>
        <v/>
      </c>
      <c r="S1878" t="s">
        <v>80</v>
      </c>
      <c r="T1878">
        <v>14</v>
      </c>
      <c r="U1878">
        <v>1</v>
      </c>
      <c r="V1878" t="s">
        <v>80</v>
      </c>
      <c r="W1878">
        <v>18</v>
      </c>
      <c r="X1878">
        <v>34</v>
      </c>
      <c r="Y1878">
        <v>11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e">
        <f>VLOOKUP(A1878,#REF!,4,FALSE)</f>
        <v>#REF!</v>
      </c>
      <c r="AW1878" t="e">
        <f>VLOOKUP(A1878,#REF!,5,FALSE)</f>
        <v>#REF!</v>
      </c>
      <c r="AX1878">
        <f>SUMIF(量化书目统计!A:A,H1878,量化书目统计!G:G)</f>
        <v>0</v>
      </c>
    </row>
    <row r="1879" spans="1:50" x14ac:dyDescent="0.3">
      <c r="A1879" t="s">
        <v>2407</v>
      </c>
      <c r="B1879" t="s">
        <v>539</v>
      </c>
      <c r="C1879" t="s">
        <v>287</v>
      </c>
      <c r="D1879">
        <v>5</v>
      </c>
      <c r="E1879" t="s">
        <v>2408</v>
      </c>
      <c r="F1879" s="1" t="s">
        <v>2409</v>
      </c>
      <c r="G1879" t="s">
        <v>2410</v>
      </c>
      <c r="H1879" t="e">
        <f>VLOOKUP(F1879,#REF!,2,FALSE)</f>
        <v>#REF!</v>
      </c>
      <c r="I1879" t="s">
        <v>158</v>
      </c>
      <c r="J1879" s="4">
        <v>44531</v>
      </c>
      <c r="K1879" s="4">
        <v>44552</v>
      </c>
      <c r="L1879" s="3">
        <f>IF(K1879&lt;&gt;0,K1879-J1879,"")</f>
        <v>21</v>
      </c>
      <c r="M1879" s="4">
        <v>44592</v>
      </c>
      <c r="N1879">
        <f>M1879-J1879</f>
        <v>61</v>
      </c>
      <c r="O1879">
        <v>0</v>
      </c>
      <c r="P1879" t="e">
        <f>VLOOKUP(F1879,#REF!,3,FALSE)</f>
        <v>#REF!</v>
      </c>
      <c r="Q1879">
        <f>IF(OR(ISNUMBER(SEARCH("高等数学",E1879)),ISNUMBER(SEARCH("数学分析",E1879)),ISNUMBER(SEARCH("微积分",E1879))),1,IF(OR(ISNUMBER(SEARCH("概率",E1879)),ISNUMBER(SEARCH("数理统计",E1879)),ISNUMBER(SEARCH("统计",E1879))),2,IF(ISNUMBER(SEARCH("代数",E1879)),3,IF(OR(ISNUMBER(SEARCH("运筹",E1879)),ISNUMBER(SEARCH("优化",E1879))),4,0))))</f>
        <v>0</v>
      </c>
      <c r="R1879" t="str">
        <f>IF(AND(Q1879&gt;0,O1879=1),Q1879&amp;"-"&amp;E1879,"")</f>
        <v/>
      </c>
      <c r="S1879" t="s">
        <v>38</v>
      </c>
      <c r="T1879">
        <v>13</v>
      </c>
      <c r="U1879">
        <v>1</v>
      </c>
      <c r="V1879" t="s">
        <v>38</v>
      </c>
      <c r="W1879">
        <v>16</v>
      </c>
      <c r="X1879">
        <v>53</v>
      </c>
      <c r="Y1879">
        <v>11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e">
        <f>VLOOKUP(A1879,#REF!,4,FALSE)</f>
        <v>#REF!</v>
      </c>
      <c r="AW1879" t="e">
        <f>VLOOKUP(A1879,#REF!,5,FALSE)</f>
        <v>#REF!</v>
      </c>
      <c r="AX1879">
        <f>SUMIF(量化书目统计!A:A,H1879,量化书目统计!G:G)</f>
        <v>0</v>
      </c>
    </row>
    <row r="1880" spans="1:50" x14ac:dyDescent="0.3">
      <c r="A1880" t="s">
        <v>2411</v>
      </c>
      <c r="B1880" t="s">
        <v>539</v>
      </c>
      <c r="C1880" t="s">
        <v>287</v>
      </c>
      <c r="D1880">
        <v>5</v>
      </c>
      <c r="E1880" t="s">
        <v>2412</v>
      </c>
      <c r="F1880" s="1" t="s">
        <v>2413</v>
      </c>
      <c r="G1880" t="s">
        <v>2414</v>
      </c>
      <c r="H1880" t="e">
        <f>VLOOKUP(F1880,#REF!,2,FALSE)</f>
        <v>#REF!</v>
      </c>
      <c r="I1880" t="s">
        <v>158</v>
      </c>
      <c r="J1880" s="4">
        <v>43838</v>
      </c>
      <c r="K1880" s="4">
        <v>44088</v>
      </c>
      <c r="L1880" s="3">
        <f>IF(K1880&lt;&gt;0,K1880-J1880,"")</f>
        <v>250</v>
      </c>
      <c r="M1880" s="4">
        <v>44104</v>
      </c>
      <c r="N1880">
        <f>M1880-J1880</f>
        <v>266</v>
      </c>
      <c r="O1880">
        <v>0</v>
      </c>
      <c r="P1880" t="e">
        <f>VLOOKUP(F1880,#REF!,3,FALSE)</f>
        <v>#REF!</v>
      </c>
      <c r="Q1880">
        <f>IF(OR(ISNUMBER(SEARCH("高等数学",E1880)),ISNUMBER(SEARCH("数学分析",E1880)),ISNUMBER(SEARCH("微积分",E1880))),1,IF(OR(ISNUMBER(SEARCH("概率",E1880)),ISNUMBER(SEARCH("数理统计",E1880)),ISNUMBER(SEARCH("统计",E1880))),2,IF(ISNUMBER(SEARCH("代数",E1880)),3,IF(OR(ISNUMBER(SEARCH("运筹",E1880)),ISNUMBER(SEARCH("优化",E1880))),4,0))))</f>
        <v>0</v>
      </c>
      <c r="R1880" t="str">
        <f>IF(AND(Q1880&gt;0,O1880=1),Q1880&amp;"-"&amp;E1880,"")</f>
        <v/>
      </c>
      <c r="S1880" t="s">
        <v>43</v>
      </c>
      <c r="U1880">
        <v>1</v>
      </c>
      <c r="V1880" t="s">
        <v>28</v>
      </c>
      <c r="W1880">
        <v>2</v>
      </c>
      <c r="X1880">
        <v>0</v>
      </c>
      <c r="Y1880">
        <v>11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e">
        <f>VLOOKUP(A1880,#REF!,4,FALSE)</f>
        <v>#REF!</v>
      </c>
      <c r="AW1880" t="e">
        <f>VLOOKUP(A1880,#REF!,5,FALSE)</f>
        <v>#REF!</v>
      </c>
      <c r="AX1880">
        <f>SUMIF(量化书目统计!A:A,H1880,量化书目统计!G:G)</f>
        <v>0</v>
      </c>
    </row>
    <row r="1881" spans="1:50" x14ac:dyDescent="0.3">
      <c r="A1881" t="s">
        <v>2415</v>
      </c>
      <c r="B1881" t="s">
        <v>539</v>
      </c>
      <c r="C1881" t="s">
        <v>990</v>
      </c>
      <c r="D1881">
        <v>4</v>
      </c>
      <c r="E1881" t="s">
        <v>2416</v>
      </c>
      <c r="F1881" s="1" t="s">
        <v>2417</v>
      </c>
      <c r="G1881" t="s">
        <v>2418</v>
      </c>
      <c r="H1881" t="e">
        <f>VLOOKUP(F1881,#REF!,2,FALSE)</f>
        <v>#REF!</v>
      </c>
      <c r="I1881" t="s">
        <v>59</v>
      </c>
      <c r="J1881" s="4">
        <v>44533</v>
      </c>
      <c r="K1881" s="4">
        <v>44535</v>
      </c>
      <c r="L1881" s="3">
        <f>IF(K1881&lt;&gt;0,K1881-J1881,"")</f>
        <v>2</v>
      </c>
      <c r="M1881" s="4">
        <v>44593</v>
      </c>
      <c r="N1881">
        <f>M1881-J1881</f>
        <v>60</v>
      </c>
      <c r="O1881">
        <v>0</v>
      </c>
      <c r="P1881" t="e">
        <f>VLOOKUP(F1881,#REF!,3,FALSE)</f>
        <v>#REF!</v>
      </c>
      <c r="Q1881">
        <f>IF(OR(ISNUMBER(SEARCH("高等数学",E1881)),ISNUMBER(SEARCH("数学分析",E1881)),ISNUMBER(SEARCH("微积分",E1881))),1,IF(OR(ISNUMBER(SEARCH("概率",E1881)),ISNUMBER(SEARCH("数理统计",E1881)),ISNUMBER(SEARCH("统计",E1881))),2,IF(ISNUMBER(SEARCH("代数",E1881)),3,IF(OR(ISNUMBER(SEARCH("运筹",E1881)),ISNUMBER(SEARCH("优化",E1881))),4,0))))</f>
        <v>0</v>
      </c>
      <c r="R1881" t="str">
        <f>IF(AND(Q1881&gt;0,O1881=1),Q1881&amp;"-"&amp;E1881,"")</f>
        <v/>
      </c>
      <c r="S1881" t="s">
        <v>38</v>
      </c>
      <c r="T1881">
        <v>13</v>
      </c>
      <c r="U1881">
        <v>1</v>
      </c>
      <c r="V1881" t="s">
        <v>38</v>
      </c>
      <c r="W1881">
        <v>14</v>
      </c>
      <c r="X1881">
        <v>53</v>
      </c>
      <c r="Y1881">
        <v>11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e">
        <f>VLOOKUP(A1881,#REF!,4,FALSE)</f>
        <v>#REF!</v>
      </c>
      <c r="AW1881" t="e">
        <f>VLOOKUP(A1881,#REF!,5,FALSE)</f>
        <v>#REF!</v>
      </c>
      <c r="AX1881">
        <f>SUMIF(量化书目统计!A:A,H1881,量化书目统计!G:G)</f>
        <v>0</v>
      </c>
    </row>
    <row r="1882" spans="1:50" x14ac:dyDescent="0.3">
      <c r="A1882" t="s">
        <v>2419</v>
      </c>
      <c r="B1882" t="s">
        <v>539</v>
      </c>
      <c r="C1882" t="s">
        <v>76</v>
      </c>
      <c r="D1882">
        <v>4</v>
      </c>
      <c r="E1882" t="s">
        <v>1969</v>
      </c>
      <c r="F1882" s="1" t="s">
        <v>1970</v>
      </c>
      <c r="G1882" t="s">
        <v>1971</v>
      </c>
      <c r="H1882" t="e">
        <f>VLOOKUP(F1882,#REF!,2,FALSE)</f>
        <v>#REF!</v>
      </c>
      <c r="I1882" t="s">
        <v>59</v>
      </c>
      <c r="J1882" s="4">
        <v>44457</v>
      </c>
      <c r="K1882" s="4">
        <v>44536</v>
      </c>
      <c r="L1882" s="3">
        <f>IF(K1882&lt;&gt;0,K1882-J1882,"")</f>
        <v>79</v>
      </c>
      <c r="M1882" s="4">
        <v>44592</v>
      </c>
      <c r="N1882">
        <f>M1882-J1882</f>
        <v>135</v>
      </c>
      <c r="O1882">
        <v>0</v>
      </c>
      <c r="P1882" t="e">
        <f>VLOOKUP(F1882,#REF!,3,FALSE)</f>
        <v>#REF!</v>
      </c>
      <c r="Q1882">
        <f>IF(OR(ISNUMBER(SEARCH("高等数学",E1882)),ISNUMBER(SEARCH("数学分析",E1882)),ISNUMBER(SEARCH("微积分",E1882))),1,IF(OR(ISNUMBER(SEARCH("概率",E1882)),ISNUMBER(SEARCH("数理统计",E1882)),ISNUMBER(SEARCH("统计",E1882))),2,IF(ISNUMBER(SEARCH("代数",E1882)),3,IF(OR(ISNUMBER(SEARCH("运筹",E1882)),ISNUMBER(SEARCH("优化",E1882))),4,0))))</f>
        <v>1</v>
      </c>
      <c r="R1882" t="str">
        <f>IF(AND(Q1882&gt;0,O1882=1),Q1882&amp;"-"&amp;E1882,"")</f>
        <v/>
      </c>
      <c r="S1882" t="s">
        <v>38</v>
      </c>
      <c r="T1882">
        <v>2</v>
      </c>
      <c r="U1882">
        <v>2</v>
      </c>
      <c r="V1882" t="s">
        <v>38</v>
      </c>
      <c r="W1882">
        <v>14</v>
      </c>
      <c r="X1882">
        <v>42</v>
      </c>
      <c r="Y1882">
        <v>11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e">
        <f>VLOOKUP(A1882,#REF!,4,FALSE)</f>
        <v>#REF!</v>
      </c>
      <c r="AW1882" t="e">
        <f>VLOOKUP(A1882,#REF!,5,FALSE)</f>
        <v>#REF!</v>
      </c>
      <c r="AX1882">
        <f>SUMIF(量化书目统计!A:A,H1882,量化书目统计!G:G)</f>
        <v>0</v>
      </c>
    </row>
    <row r="1883" spans="1:50" x14ac:dyDescent="0.3">
      <c r="A1883" t="s">
        <v>2420</v>
      </c>
      <c r="B1883" t="s">
        <v>539</v>
      </c>
      <c r="C1883" t="s">
        <v>111</v>
      </c>
      <c r="D1883">
        <v>4</v>
      </c>
      <c r="E1883" t="s">
        <v>368</v>
      </c>
      <c r="F1883" s="1" t="s">
        <v>369</v>
      </c>
      <c r="G1883" t="s">
        <v>370</v>
      </c>
      <c r="H1883" t="e">
        <f>VLOOKUP(F1883,#REF!,2,FALSE)</f>
        <v>#REF!</v>
      </c>
      <c r="I1883" t="s">
        <v>49</v>
      </c>
      <c r="J1883" s="4">
        <v>44347</v>
      </c>
      <c r="K1883" s="4">
        <v>44356</v>
      </c>
      <c r="L1883" s="3">
        <f>IF(K1883&lt;&gt;0,K1883-J1883,"")</f>
        <v>9</v>
      </c>
      <c r="M1883" s="4">
        <v>44407</v>
      </c>
      <c r="N1883">
        <f>M1883-J1883</f>
        <v>60</v>
      </c>
      <c r="O1883">
        <v>0</v>
      </c>
      <c r="P1883" t="e">
        <f>VLOOKUP(F1883,#REF!,3,FALSE)</f>
        <v>#REF!</v>
      </c>
      <c r="Q1883">
        <f>IF(OR(ISNUMBER(SEARCH("高等数学",E1883)),ISNUMBER(SEARCH("数学分析",E1883)),ISNUMBER(SEARCH("微积分",E1883))),1,IF(OR(ISNUMBER(SEARCH("概率",E1883)),ISNUMBER(SEARCH("数理统计",E1883)),ISNUMBER(SEARCH("统计",E1883))),2,IF(ISNUMBER(SEARCH("代数",E1883)),3,IF(OR(ISNUMBER(SEARCH("运筹",E1883)),ISNUMBER(SEARCH("优化",E1883))),4,0))))</f>
        <v>0</v>
      </c>
      <c r="R1883" t="str">
        <f>IF(AND(Q1883&gt;0,O1883=1),Q1883&amp;"-"&amp;E1883,"")</f>
        <v/>
      </c>
      <c r="S1883" t="s">
        <v>80</v>
      </c>
      <c r="T1883">
        <v>14</v>
      </c>
      <c r="U1883">
        <v>1</v>
      </c>
      <c r="V1883" t="s">
        <v>80</v>
      </c>
      <c r="W1883">
        <v>15</v>
      </c>
      <c r="X1883">
        <v>34</v>
      </c>
      <c r="Y1883">
        <v>11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e">
        <f>VLOOKUP(A1883,#REF!,4,FALSE)</f>
        <v>#REF!</v>
      </c>
      <c r="AW1883" t="e">
        <f>VLOOKUP(A1883,#REF!,5,FALSE)</f>
        <v>#REF!</v>
      </c>
      <c r="AX1883">
        <f>SUMIF(量化书目统计!A:A,H1883,量化书目统计!G:G)</f>
        <v>0</v>
      </c>
    </row>
    <row r="1884" spans="1:50" x14ac:dyDescent="0.3">
      <c r="A1884" t="s">
        <v>2421</v>
      </c>
      <c r="B1884" t="s">
        <v>539</v>
      </c>
      <c r="C1884" t="s">
        <v>111</v>
      </c>
      <c r="D1884">
        <v>4</v>
      </c>
      <c r="E1884" t="s">
        <v>796</v>
      </c>
      <c r="F1884" s="1" t="s">
        <v>797</v>
      </c>
      <c r="G1884" t="s">
        <v>798</v>
      </c>
      <c r="H1884" t="e">
        <f>VLOOKUP(F1884,#REF!,2,FALSE)</f>
        <v>#REF!</v>
      </c>
      <c r="I1884" t="s">
        <v>65</v>
      </c>
      <c r="J1884" s="4">
        <v>44180</v>
      </c>
      <c r="K1884" s="4">
        <v>44208</v>
      </c>
      <c r="L1884" s="3">
        <f>IF(K1884&lt;&gt;0,K1884-J1884,"")</f>
        <v>28</v>
      </c>
      <c r="M1884" s="4">
        <v>44260</v>
      </c>
      <c r="N1884">
        <f>M1884-J1884</f>
        <v>80</v>
      </c>
      <c r="O1884">
        <v>0</v>
      </c>
      <c r="P1884" t="e">
        <f>VLOOKUP(F1884,#REF!,3,FALSE)</f>
        <v>#REF!</v>
      </c>
      <c r="Q1884">
        <f>IF(OR(ISNUMBER(SEARCH("高等数学",E1884)),ISNUMBER(SEARCH("数学分析",E1884)),ISNUMBER(SEARCH("微积分",E1884))),1,IF(OR(ISNUMBER(SEARCH("概率",E1884)),ISNUMBER(SEARCH("数理统计",E1884)),ISNUMBER(SEARCH("统计",E1884))),2,IF(ISNUMBER(SEARCH("代数",E1884)),3,IF(OR(ISNUMBER(SEARCH("运筹",E1884)),ISNUMBER(SEARCH("优化",E1884))),4,0))))</f>
        <v>0</v>
      </c>
      <c r="R1884" t="str">
        <f>IF(AND(Q1884&gt;0,O1884=1),Q1884&amp;"-"&amp;E1884,"")</f>
        <v/>
      </c>
      <c r="S1884" t="s">
        <v>28</v>
      </c>
      <c r="T1884">
        <v>15</v>
      </c>
      <c r="U1884">
        <v>1</v>
      </c>
      <c r="V1884" t="s">
        <v>28</v>
      </c>
      <c r="W1884">
        <v>18</v>
      </c>
      <c r="X1884">
        <v>15</v>
      </c>
      <c r="Y1884">
        <v>20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 t="e">
        <f>VLOOKUP(A1884,#REF!,4,FALSE)</f>
        <v>#REF!</v>
      </c>
      <c r="AW1884" t="e">
        <f>VLOOKUP(A1884,#REF!,5,FALSE)</f>
        <v>#REF!</v>
      </c>
      <c r="AX1884">
        <f>SUMIF(量化书目统计!A:A,H1884,量化书目统计!G:G)</f>
        <v>0</v>
      </c>
    </row>
    <row r="1885" spans="1:50" x14ac:dyDescent="0.3">
      <c r="A1885" t="s">
        <v>362</v>
      </c>
      <c r="B1885" t="s">
        <v>22</v>
      </c>
      <c r="C1885" t="s">
        <v>363</v>
      </c>
      <c r="D1885">
        <v>4</v>
      </c>
      <c r="E1885" t="s">
        <v>364</v>
      </c>
      <c r="F1885" s="1" t="s">
        <v>365</v>
      </c>
      <c r="G1885" t="s">
        <v>366</v>
      </c>
      <c r="H1885" t="e">
        <f>VLOOKUP(F1885,#REF!,2,FALSE)</f>
        <v>#REF!</v>
      </c>
      <c r="I1885" t="s">
        <v>49</v>
      </c>
      <c r="J1885" s="4">
        <v>44211</v>
      </c>
      <c r="K1885" s="4">
        <v>44256</v>
      </c>
      <c r="L1885" s="3">
        <f>IF(K1885&lt;&gt;0,K1885-J1885,"")</f>
        <v>45</v>
      </c>
      <c r="M1885" s="4">
        <v>44263</v>
      </c>
      <c r="N1885">
        <f>M1885-J1885</f>
        <v>52</v>
      </c>
      <c r="O1885">
        <v>0</v>
      </c>
      <c r="P1885" t="e">
        <f>VLOOKUP(F1885,#REF!,3,FALSE)</f>
        <v>#REF!</v>
      </c>
      <c r="Q1885">
        <f>IF(OR(ISNUMBER(SEARCH("高等数学",E1885)),ISNUMBER(SEARCH("数学分析",E1885)),ISNUMBER(SEARCH("微积分",E1885))),1,IF(OR(ISNUMBER(SEARCH("概率",E1885)),ISNUMBER(SEARCH("数理统计",E1885)),ISNUMBER(SEARCH("统计",E1885))),2,IF(ISNUMBER(SEARCH("代数",E1885)),3,IF(OR(ISNUMBER(SEARCH("运筹",E1885)),ISNUMBER(SEARCH("优化",E1885))),4,0))))</f>
        <v>0</v>
      </c>
      <c r="R1885" t="str">
        <f>IF(AND(Q1885&gt;0,O1885=1),Q1885&amp;"-"&amp;E1885,"")</f>
        <v/>
      </c>
      <c r="S1885" t="s">
        <v>28</v>
      </c>
      <c r="T1885">
        <v>19</v>
      </c>
      <c r="U1885">
        <v>2</v>
      </c>
      <c r="V1885" t="s">
        <v>80</v>
      </c>
      <c r="W1885">
        <v>1</v>
      </c>
      <c r="X1885">
        <v>19</v>
      </c>
      <c r="Y1885">
        <v>15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e">
        <f>VLOOKUP(A1885,#REF!,4,FALSE)</f>
        <v>#REF!</v>
      </c>
      <c r="AW1885" t="e">
        <f>VLOOKUP(A1885,#REF!,5,FALSE)</f>
        <v>#REF!</v>
      </c>
      <c r="AX1885">
        <f>SUMIF(量化书目统计!A:A,H1885,量化书目统计!G:G)</f>
        <v>0</v>
      </c>
    </row>
    <row r="1886" spans="1:50" x14ac:dyDescent="0.3">
      <c r="A1886" t="s">
        <v>2422</v>
      </c>
      <c r="B1886" t="s">
        <v>539</v>
      </c>
      <c r="C1886" t="s">
        <v>76</v>
      </c>
      <c r="D1886">
        <v>4</v>
      </c>
      <c r="E1886" t="s">
        <v>1969</v>
      </c>
      <c r="F1886" s="1" t="s">
        <v>1970</v>
      </c>
      <c r="G1886" t="s">
        <v>1971</v>
      </c>
      <c r="H1886" t="e">
        <f>VLOOKUP(F1886,#REF!,2,FALSE)</f>
        <v>#REF!</v>
      </c>
      <c r="I1886" t="s">
        <v>59</v>
      </c>
      <c r="J1886" s="4">
        <v>44613</v>
      </c>
      <c r="K1886" s="4">
        <v>44614</v>
      </c>
      <c r="L1886" s="3">
        <f>IF(K1886&lt;&gt;0,K1886-J1886,"")</f>
        <v>1</v>
      </c>
      <c r="M1886" s="4">
        <v>44673</v>
      </c>
      <c r="N1886">
        <f>M1886-J1886</f>
        <v>60</v>
      </c>
      <c r="O1886">
        <v>0</v>
      </c>
      <c r="P1886" t="e">
        <f>VLOOKUP(F1886,#REF!,3,FALSE)</f>
        <v>#REF!</v>
      </c>
      <c r="Q1886">
        <f>IF(OR(ISNUMBER(SEARCH("高等数学",E1886)),ISNUMBER(SEARCH("数学分析",E1886)),ISNUMBER(SEARCH("微积分",E1886))),1,IF(OR(ISNUMBER(SEARCH("概率",E1886)),ISNUMBER(SEARCH("数理统计",E1886)),ISNUMBER(SEARCH("统计",E1886))),2,IF(ISNUMBER(SEARCH("代数",E1886)),3,IF(OR(ISNUMBER(SEARCH("运筹",E1886)),ISNUMBER(SEARCH("优化",E1886))),4,0))))</f>
        <v>1</v>
      </c>
      <c r="R1886" t="str">
        <f>IF(AND(Q1886&gt;0,O1886=1),Q1886&amp;"-"&amp;E1886,"")</f>
        <v/>
      </c>
      <c r="S1886" t="s">
        <v>99</v>
      </c>
      <c r="T1886">
        <v>2</v>
      </c>
      <c r="U1886">
        <v>2</v>
      </c>
      <c r="V1886" t="s">
        <v>99</v>
      </c>
      <c r="W1886">
        <v>2</v>
      </c>
      <c r="X1886">
        <v>62</v>
      </c>
      <c r="Y1886">
        <v>5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e">
        <f>VLOOKUP(A1886,#REF!,4,FALSE)</f>
        <v>#REF!</v>
      </c>
      <c r="AW1886" t="e">
        <f>VLOOKUP(A1886,#REF!,5,FALSE)</f>
        <v>#REF!</v>
      </c>
      <c r="AX1886">
        <f>SUMIF(量化书目统计!A:A,H1886,量化书目统计!G:G)</f>
        <v>0</v>
      </c>
    </row>
    <row r="1887" spans="1:50" x14ac:dyDescent="0.3">
      <c r="A1887" t="s">
        <v>2423</v>
      </c>
      <c r="B1887" t="s">
        <v>539</v>
      </c>
      <c r="C1887" t="s">
        <v>76</v>
      </c>
      <c r="D1887">
        <v>4</v>
      </c>
      <c r="E1887" t="s">
        <v>761</v>
      </c>
      <c r="F1887" s="1" t="s">
        <v>762</v>
      </c>
      <c r="G1887" t="s">
        <v>763</v>
      </c>
      <c r="H1887" t="e">
        <f>VLOOKUP(F1887,#REF!,2,FALSE)</f>
        <v>#REF!</v>
      </c>
      <c r="I1887" t="s">
        <v>59</v>
      </c>
      <c r="J1887" s="4">
        <v>44497</v>
      </c>
      <c r="K1887" s="4">
        <v>44520</v>
      </c>
      <c r="L1887" s="3">
        <f>IF(K1887&lt;&gt;0,K1887-J1887,"")</f>
        <v>23</v>
      </c>
      <c r="M1887" s="4">
        <v>44557</v>
      </c>
      <c r="N1887">
        <f>M1887-J1887</f>
        <v>60</v>
      </c>
      <c r="O1887">
        <v>0</v>
      </c>
      <c r="P1887" t="e">
        <f>VLOOKUP(F1887,#REF!,3,FALSE)</f>
        <v>#REF!</v>
      </c>
      <c r="Q1887">
        <f>IF(OR(ISNUMBER(SEARCH("高等数学",E1887)),ISNUMBER(SEARCH("数学分析",E1887)),ISNUMBER(SEARCH("微积分",E1887))),1,IF(OR(ISNUMBER(SEARCH("概率",E1887)),ISNUMBER(SEARCH("数理统计",E1887)),ISNUMBER(SEARCH("统计",E1887))),2,IF(ISNUMBER(SEARCH("代数",E1887)),3,IF(OR(ISNUMBER(SEARCH("运筹",E1887)),ISNUMBER(SEARCH("优化",E1887))),4,0))))</f>
        <v>0</v>
      </c>
      <c r="R1887" t="str">
        <f>IF(AND(Q1887&gt;0,O1887=1),Q1887&amp;"-"&amp;E1887,"")</f>
        <v/>
      </c>
      <c r="S1887" t="s">
        <v>38</v>
      </c>
      <c r="T1887">
        <v>8</v>
      </c>
      <c r="U1887">
        <v>1</v>
      </c>
      <c r="V1887" t="s">
        <v>38</v>
      </c>
      <c r="W1887">
        <v>11</v>
      </c>
      <c r="X1887">
        <v>48</v>
      </c>
      <c r="Y1887">
        <v>5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e">
        <f>VLOOKUP(A1887,#REF!,4,FALSE)</f>
        <v>#REF!</v>
      </c>
      <c r="AW1887" t="e">
        <f>VLOOKUP(A1887,#REF!,5,FALSE)</f>
        <v>#REF!</v>
      </c>
      <c r="AX1887">
        <f>SUMIF(量化书目统计!A:A,H1887,量化书目统计!G:G)</f>
        <v>0</v>
      </c>
    </row>
    <row r="1888" spans="1:50" x14ac:dyDescent="0.3">
      <c r="A1888" t="s">
        <v>2424</v>
      </c>
      <c r="B1888" t="s">
        <v>539</v>
      </c>
      <c r="C1888" t="s">
        <v>247</v>
      </c>
      <c r="D1888">
        <v>5</v>
      </c>
      <c r="E1888" t="s">
        <v>2425</v>
      </c>
      <c r="F1888" s="1" t="s">
        <v>2426</v>
      </c>
      <c r="G1888" t="s">
        <v>2427</v>
      </c>
      <c r="H1888" t="e">
        <f>VLOOKUP(F1888,#REF!,2,FALSE)</f>
        <v>#REF!</v>
      </c>
      <c r="I1888" t="s">
        <v>32</v>
      </c>
      <c r="J1888" s="4">
        <v>44818</v>
      </c>
      <c r="K1888" s="4">
        <v>44832</v>
      </c>
      <c r="L1888" s="3">
        <f>IF(K1888&lt;&gt;0,K1888-J1888,"")</f>
        <v>14</v>
      </c>
      <c r="M1888" s="4">
        <v>44832</v>
      </c>
      <c r="N1888">
        <f>M1888-J1888</f>
        <v>14</v>
      </c>
      <c r="O1888">
        <v>0</v>
      </c>
      <c r="P1888" t="e">
        <f>VLOOKUP(F1888,#REF!,3,FALSE)</f>
        <v>#REF!</v>
      </c>
      <c r="Q1888">
        <f>IF(OR(ISNUMBER(SEARCH("高等数学",E1888)),ISNUMBER(SEARCH("数学分析",E1888)),ISNUMBER(SEARCH("微积分",E1888))),1,IF(OR(ISNUMBER(SEARCH("概率",E1888)),ISNUMBER(SEARCH("数理统计",E1888)),ISNUMBER(SEARCH("统计",E1888))),2,IF(ISNUMBER(SEARCH("代数",E1888)),3,IF(OR(ISNUMBER(SEARCH("运筹",E1888)),ISNUMBER(SEARCH("优化",E1888))),4,0))))</f>
        <v>0</v>
      </c>
      <c r="R1888" t="str">
        <f>IF(AND(Q1888&gt;0,O1888=1),Q1888&amp;"-"&amp;E1888,"")</f>
        <v/>
      </c>
      <c r="S1888" t="s">
        <v>43</v>
      </c>
      <c r="U1888">
        <v>1</v>
      </c>
      <c r="V1888" t="s">
        <v>43</v>
      </c>
      <c r="X1888">
        <v>80</v>
      </c>
      <c r="Y1888">
        <v>4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t="e">
        <f>VLOOKUP(A1888,#REF!,4,FALSE)</f>
        <v>#REF!</v>
      </c>
      <c r="AW1888" t="e">
        <f>VLOOKUP(A1888,#REF!,5,FALSE)</f>
        <v>#REF!</v>
      </c>
      <c r="AX1888">
        <f>SUMIF(量化书目统计!A:A,H1888,量化书目统计!G:G)</f>
        <v>0</v>
      </c>
    </row>
    <row r="1889" spans="1:50" x14ac:dyDescent="0.3">
      <c r="A1889" t="s">
        <v>2428</v>
      </c>
      <c r="B1889" t="s">
        <v>539</v>
      </c>
      <c r="C1889" t="s">
        <v>45</v>
      </c>
      <c r="D1889">
        <v>5</v>
      </c>
      <c r="E1889" t="s">
        <v>1830</v>
      </c>
      <c r="F1889" s="1" t="s">
        <v>1831</v>
      </c>
      <c r="G1889" t="s">
        <v>1832</v>
      </c>
      <c r="H1889" t="e">
        <f>VLOOKUP(F1889,#REF!,2,FALSE)</f>
        <v>#REF!</v>
      </c>
      <c r="I1889" t="s">
        <v>317</v>
      </c>
      <c r="J1889" s="4">
        <v>44103</v>
      </c>
      <c r="K1889" s="4">
        <v>44274</v>
      </c>
      <c r="L1889" s="3">
        <f>IF(K1889&lt;&gt;0,K1889-J1889,"")</f>
        <v>171</v>
      </c>
      <c r="M1889" s="4">
        <v>44260</v>
      </c>
      <c r="N1889">
        <f>M1889-J1889</f>
        <v>157</v>
      </c>
      <c r="O1889">
        <v>0</v>
      </c>
      <c r="P1889" t="e">
        <f>VLOOKUP(F1889,#REF!,3,FALSE)</f>
        <v>#REF!</v>
      </c>
      <c r="Q1889">
        <f>IF(OR(ISNUMBER(SEARCH("高等数学",E1889)),ISNUMBER(SEARCH("数学分析",E1889)),ISNUMBER(SEARCH("微积分",E1889))),1,IF(OR(ISNUMBER(SEARCH("概率",E1889)),ISNUMBER(SEARCH("数理统计",E1889)),ISNUMBER(SEARCH("统计",E1889))),2,IF(ISNUMBER(SEARCH("代数",E1889)),3,IF(OR(ISNUMBER(SEARCH("运筹",E1889)),ISNUMBER(SEARCH("优化",E1889))),4,0))))</f>
        <v>0</v>
      </c>
      <c r="R1889" t="str">
        <f>IF(AND(Q1889&gt;0,O1889=1),Q1889&amp;"-"&amp;E1889,"")</f>
        <v/>
      </c>
      <c r="S1889" t="s">
        <v>28</v>
      </c>
      <c r="T1889">
        <v>4</v>
      </c>
      <c r="U1889">
        <v>1</v>
      </c>
      <c r="V1889" t="s">
        <v>80</v>
      </c>
      <c r="W1889">
        <v>3</v>
      </c>
      <c r="X1889">
        <v>4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 t="e">
        <f>VLOOKUP(A1889,#REF!,4,FALSE)</f>
        <v>#REF!</v>
      </c>
      <c r="AW1889" t="e">
        <f>VLOOKUP(A1889,#REF!,5,FALSE)</f>
        <v>#REF!</v>
      </c>
      <c r="AX1889">
        <f>SUMIF(量化书目统计!A:A,H1889,量化书目统计!G:G)</f>
        <v>0</v>
      </c>
    </row>
    <row r="1890" spans="1:50" x14ac:dyDescent="0.3">
      <c r="A1890" t="s">
        <v>2429</v>
      </c>
      <c r="B1890" t="s">
        <v>539</v>
      </c>
      <c r="C1890" t="s">
        <v>45</v>
      </c>
      <c r="D1890">
        <v>5</v>
      </c>
      <c r="E1890" t="s">
        <v>1803</v>
      </c>
      <c r="F1890" s="1" t="s">
        <v>1804</v>
      </c>
      <c r="G1890" t="s">
        <v>1805</v>
      </c>
      <c r="H1890" t="e">
        <f>VLOOKUP(F1890,#REF!,2,FALSE)</f>
        <v>#REF!</v>
      </c>
      <c r="I1890" t="s">
        <v>49</v>
      </c>
      <c r="J1890" s="4">
        <v>43834</v>
      </c>
      <c r="K1890" s="4">
        <v>44083</v>
      </c>
      <c r="L1890" s="3">
        <f>IF(K1890&lt;&gt;0,K1890-J1890,"")</f>
        <v>249</v>
      </c>
      <c r="M1890" s="4">
        <v>44104</v>
      </c>
      <c r="N1890">
        <f>M1890-J1890</f>
        <v>270</v>
      </c>
      <c r="O1890">
        <v>0</v>
      </c>
      <c r="P1890" t="e">
        <f>VLOOKUP(F1890,#REF!,3,FALSE)</f>
        <v>#REF!</v>
      </c>
      <c r="Q1890">
        <f>IF(OR(ISNUMBER(SEARCH("高等数学",E1890)),ISNUMBER(SEARCH("数学分析",E1890)),ISNUMBER(SEARCH("微积分",E1890))),1,IF(OR(ISNUMBER(SEARCH("概率",E1890)),ISNUMBER(SEARCH("数理统计",E1890)),ISNUMBER(SEARCH("统计",E1890))),2,IF(ISNUMBER(SEARCH("代数",E1890)),3,IF(OR(ISNUMBER(SEARCH("运筹",E1890)),ISNUMBER(SEARCH("优化",E1890))),4,0))))</f>
        <v>0</v>
      </c>
      <c r="R1890" t="str">
        <f>IF(AND(Q1890&gt;0,O1890=1),Q1890&amp;"-"&amp;E1890,"")</f>
        <v/>
      </c>
      <c r="S1890" t="s">
        <v>43</v>
      </c>
      <c r="U1890">
        <v>1</v>
      </c>
      <c r="V1890" t="s">
        <v>28</v>
      </c>
      <c r="W1890">
        <v>1</v>
      </c>
      <c r="X1890">
        <v>0</v>
      </c>
      <c r="Y1890">
        <v>11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e">
        <f>VLOOKUP(A1890,#REF!,4,FALSE)</f>
        <v>#REF!</v>
      </c>
      <c r="AW1890" t="e">
        <f>VLOOKUP(A1890,#REF!,5,FALSE)</f>
        <v>#REF!</v>
      </c>
      <c r="AX1890">
        <f>SUMIF(量化书目统计!A:A,H1890,量化书目统计!G:G)</f>
        <v>0</v>
      </c>
    </row>
    <row r="1891" spans="1:50" x14ac:dyDescent="0.3">
      <c r="A1891" t="s">
        <v>2430</v>
      </c>
      <c r="B1891" t="s">
        <v>539</v>
      </c>
      <c r="C1891" t="s">
        <v>45</v>
      </c>
      <c r="D1891">
        <v>5</v>
      </c>
      <c r="E1891" t="s">
        <v>474</v>
      </c>
      <c r="F1891" s="1" t="s">
        <v>475</v>
      </c>
      <c r="G1891" t="s">
        <v>476</v>
      </c>
      <c r="H1891" t="e">
        <f>VLOOKUP(F1891,#REF!,2,FALSE)</f>
        <v>#REF!</v>
      </c>
      <c r="I1891" t="s">
        <v>158</v>
      </c>
      <c r="J1891" s="4">
        <v>44211</v>
      </c>
      <c r="K1891" s="4">
        <v>44281</v>
      </c>
      <c r="L1891" s="3">
        <f>IF(K1891&lt;&gt;0,K1891-J1891,"")</f>
        <v>70</v>
      </c>
      <c r="M1891" s="4">
        <v>44271</v>
      </c>
      <c r="N1891">
        <f>M1891-J1891</f>
        <v>60</v>
      </c>
      <c r="O1891">
        <v>0</v>
      </c>
      <c r="P1891" t="e">
        <f>VLOOKUP(F1891,#REF!,3,FALSE)</f>
        <v>#REF!</v>
      </c>
      <c r="Q1891">
        <f>IF(OR(ISNUMBER(SEARCH("高等数学",E1891)),ISNUMBER(SEARCH("数学分析",E1891)),ISNUMBER(SEARCH("微积分",E1891))),1,IF(OR(ISNUMBER(SEARCH("概率",E1891)),ISNUMBER(SEARCH("数理统计",E1891)),ISNUMBER(SEARCH("统计",E1891))),2,IF(ISNUMBER(SEARCH("代数",E1891)),3,IF(OR(ISNUMBER(SEARCH("运筹",E1891)),ISNUMBER(SEARCH("优化",E1891))),4,0))))</f>
        <v>0</v>
      </c>
      <c r="R1891" t="str">
        <f>IF(AND(Q1891&gt;0,O1891=1),Q1891&amp;"-"&amp;E1891,"")</f>
        <v/>
      </c>
      <c r="S1891" t="s">
        <v>28</v>
      </c>
      <c r="T1891">
        <f>X1891</f>
        <v>19</v>
      </c>
      <c r="U1891">
        <v>1</v>
      </c>
      <c r="V1891" t="s">
        <v>80</v>
      </c>
      <c r="W1891">
        <v>4</v>
      </c>
      <c r="X1891">
        <v>19</v>
      </c>
      <c r="Y1891">
        <v>4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e">
        <f>VLOOKUP(A1891,#REF!,4,FALSE)</f>
        <v>#REF!</v>
      </c>
      <c r="AW1891" t="e">
        <f>VLOOKUP(A1891,#REF!,5,FALSE)</f>
        <v>#REF!</v>
      </c>
      <c r="AX1891">
        <f>SUMIF(量化书目统计!A:A,H1891,量化书目统计!G:G)</f>
        <v>0</v>
      </c>
    </row>
    <row r="1892" spans="1:50" x14ac:dyDescent="0.3">
      <c r="A1892" t="s">
        <v>2431</v>
      </c>
      <c r="B1892" t="s">
        <v>539</v>
      </c>
      <c r="C1892" t="s">
        <v>45</v>
      </c>
      <c r="D1892">
        <v>5</v>
      </c>
      <c r="E1892" t="s">
        <v>1438</v>
      </c>
      <c r="F1892" s="1" t="s">
        <v>1439</v>
      </c>
      <c r="G1892" t="s">
        <v>1440</v>
      </c>
      <c r="H1892" t="e">
        <f>VLOOKUP(F1892,#REF!,2,FALSE)</f>
        <v>#REF!</v>
      </c>
      <c r="I1892" t="s">
        <v>158</v>
      </c>
      <c r="J1892" s="4">
        <v>44287</v>
      </c>
      <c r="K1892" s="4">
        <v>44291</v>
      </c>
      <c r="L1892" s="3">
        <f>IF(K1892&lt;&gt;0,K1892-J1892,"")</f>
        <v>4</v>
      </c>
      <c r="M1892" s="4">
        <v>44347</v>
      </c>
      <c r="N1892">
        <f>M1892-J1892</f>
        <v>60</v>
      </c>
      <c r="O1892">
        <v>0</v>
      </c>
      <c r="P1892" t="e">
        <f>VLOOKUP(F1892,#REF!,3,FALSE)</f>
        <v>#REF!</v>
      </c>
      <c r="Q1892">
        <f>IF(OR(ISNUMBER(SEARCH("高等数学",E1892)),ISNUMBER(SEARCH("数学分析",E1892)),ISNUMBER(SEARCH("微积分",E1892))),1,IF(OR(ISNUMBER(SEARCH("概率",E1892)),ISNUMBER(SEARCH("数理统计",E1892)),ISNUMBER(SEARCH("统计",E1892))),2,IF(ISNUMBER(SEARCH("代数",E1892)),3,IF(OR(ISNUMBER(SEARCH("运筹",E1892)),ISNUMBER(SEARCH("优化",E1892))),4,0))))</f>
        <v>0</v>
      </c>
      <c r="R1892" t="str">
        <f>IF(AND(Q1892&gt;0,O1892=1),Q1892&amp;"-"&amp;E1892,"")</f>
        <v/>
      </c>
      <c r="S1892" t="s">
        <v>80</v>
      </c>
      <c r="T1892">
        <v>5</v>
      </c>
      <c r="U1892">
        <v>1</v>
      </c>
      <c r="V1892" t="s">
        <v>80</v>
      </c>
      <c r="W1892">
        <v>6</v>
      </c>
      <c r="X1892">
        <v>25</v>
      </c>
      <c r="Y1892">
        <v>15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e">
        <f>VLOOKUP(A1892,#REF!,4,FALSE)</f>
        <v>#REF!</v>
      </c>
      <c r="AW1892" t="e">
        <f>VLOOKUP(A1892,#REF!,5,FALSE)</f>
        <v>#REF!</v>
      </c>
      <c r="AX1892">
        <f>SUMIF(量化书目统计!A:A,H1892,量化书目统计!G:G)</f>
        <v>0</v>
      </c>
    </row>
    <row r="1893" spans="1:50" x14ac:dyDescent="0.3">
      <c r="A1893" t="s">
        <v>2432</v>
      </c>
      <c r="B1893" t="s">
        <v>539</v>
      </c>
      <c r="C1893" t="s">
        <v>45</v>
      </c>
      <c r="D1893">
        <v>5</v>
      </c>
      <c r="E1893" t="s">
        <v>719</v>
      </c>
      <c r="F1893" s="1" t="s">
        <v>1021</v>
      </c>
      <c r="G1893" t="s">
        <v>1022</v>
      </c>
      <c r="H1893" t="e">
        <f>VLOOKUP(F1893,#REF!,2,FALSE)</f>
        <v>#REF!</v>
      </c>
      <c r="I1893" t="s">
        <v>49</v>
      </c>
      <c r="J1893" s="4">
        <v>44089</v>
      </c>
      <c r="K1893" s="4">
        <v>44113</v>
      </c>
      <c r="L1893" s="3">
        <f>IF(K1893&lt;&gt;0,K1893-J1893,"")</f>
        <v>24</v>
      </c>
      <c r="M1893" s="4">
        <v>44151</v>
      </c>
      <c r="N1893">
        <f>M1893-J1893</f>
        <v>62</v>
      </c>
      <c r="O1893">
        <v>0</v>
      </c>
      <c r="P1893" t="e">
        <f>VLOOKUP(F1893,#REF!,3,FALSE)</f>
        <v>#REF!</v>
      </c>
      <c r="Q1893">
        <f>IF(OR(ISNUMBER(SEARCH("高等数学",E1893)),ISNUMBER(SEARCH("数学分析",E1893)),ISNUMBER(SEARCH("微积分",E1893))),1,IF(OR(ISNUMBER(SEARCH("概率",E1893)),ISNUMBER(SEARCH("数理统计",E1893)),ISNUMBER(SEARCH("统计",E1893))),2,IF(ISNUMBER(SEARCH("代数",E1893)),3,IF(OR(ISNUMBER(SEARCH("运筹",E1893)),ISNUMBER(SEARCH("优化",E1893))),4,0))))</f>
        <v>0</v>
      </c>
      <c r="R1893" t="str">
        <f>IF(AND(Q1893&gt;0,O1893=1),Q1893&amp;"-"&amp;E1893,"")</f>
        <v/>
      </c>
      <c r="S1893" t="s">
        <v>28</v>
      </c>
      <c r="T1893">
        <v>2</v>
      </c>
      <c r="U1893">
        <v>1</v>
      </c>
      <c r="V1893" t="s">
        <v>28</v>
      </c>
      <c r="W1893">
        <v>5</v>
      </c>
      <c r="X1893">
        <v>2</v>
      </c>
      <c r="Y1893">
        <v>11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e">
        <f>VLOOKUP(A1893,#REF!,4,FALSE)</f>
        <v>#REF!</v>
      </c>
      <c r="AW1893" t="e">
        <f>VLOOKUP(A1893,#REF!,5,FALSE)</f>
        <v>#REF!</v>
      </c>
      <c r="AX1893">
        <f>SUMIF(量化书目统计!A:A,H1893,量化书目统计!G:G)</f>
        <v>0</v>
      </c>
    </row>
    <row r="1894" spans="1:50" x14ac:dyDescent="0.3">
      <c r="A1894" t="s">
        <v>2433</v>
      </c>
      <c r="B1894" t="s">
        <v>539</v>
      </c>
      <c r="C1894" t="s">
        <v>144</v>
      </c>
      <c r="D1894">
        <v>5</v>
      </c>
      <c r="E1894" t="s">
        <v>1185</v>
      </c>
      <c r="F1894" s="1" t="s">
        <v>1186</v>
      </c>
      <c r="G1894" t="s">
        <v>1187</v>
      </c>
      <c r="H1894" t="e">
        <f>VLOOKUP(F1894,#REF!,2,FALSE)</f>
        <v>#REF!</v>
      </c>
      <c r="I1894" t="s">
        <v>65</v>
      </c>
      <c r="J1894" s="4">
        <v>44810</v>
      </c>
      <c r="K1894" s="4">
        <v>44863</v>
      </c>
      <c r="L1894" s="3">
        <f>IF(K1894&lt;&gt;0,K1894-J1894,"")</f>
        <v>53</v>
      </c>
      <c r="M1894" s="4">
        <v>44872</v>
      </c>
      <c r="N1894">
        <f>M1894-J1894</f>
        <v>62</v>
      </c>
      <c r="O1894">
        <v>0</v>
      </c>
      <c r="P1894" t="e">
        <f>VLOOKUP(F1894,#REF!,3,FALSE)</f>
        <v>#REF!</v>
      </c>
      <c r="Q1894">
        <f>IF(OR(ISNUMBER(SEARCH("高等数学",E1894)),ISNUMBER(SEARCH("数学分析",E1894)),ISNUMBER(SEARCH("微积分",E1894))),1,IF(OR(ISNUMBER(SEARCH("概率",E1894)),ISNUMBER(SEARCH("数理统计",E1894)),ISNUMBER(SEARCH("统计",E1894))),2,IF(ISNUMBER(SEARCH("代数",E1894)),3,IF(OR(ISNUMBER(SEARCH("运筹",E1894)),ISNUMBER(SEARCH("优化",E1894))),4,0))))</f>
        <v>0</v>
      </c>
      <c r="R1894" t="str">
        <f>IF(AND(Q1894&gt;0,O1894=1),Q1894&amp;"-"&amp;E1894,"")</f>
        <v/>
      </c>
      <c r="S1894" t="s">
        <v>43</v>
      </c>
      <c r="U1894">
        <v>1</v>
      </c>
      <c r="V1894" t="s">
        <v>43</v>
      </c>
      <c r="X1894">
        <v>80</v>
      </c>
      <c r="Y1894">
        <v>11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e">
        <f>VLOOKUP(A1894,#REF!,4,FALSE)</f>
        <v>#REF!</v>
      </c>
      <c r="AW1894" t="e">
        <f>VLOOKUP(A1894,#REF!,5,FALSE)</f>
        <v>#REF!</v>
      </c>
      <c r="AX1894">
        <f>SUMIF(量化书目统计!A:A,H1894,量化书目统计!G:G)</f>
        <v>0</v>
      </c>
    </row>
    <row r="1895" spans="1:50" x14ac:dyDescent="0.3">
      <c r="A1895" t="s">
        <v>2434</v>
      </c>
      <c r="B1895" t="s">
        <v>539</v>
      </c>
      <c r="C1895" t="s">
        <v>45</v>
      </c>
      <c r="D1895">
        <v>5</v>
      </c>
      <c r="E1895" t="s">
        <v>1052</v>
      </c>
      <c r="F1895" s="1" t="s">
        <v>1623</v>
      </c>
      <c r="G1895" t="s">
        <v>1624</v>
      </c>
      <c r="H1895" t="e">
        <f>VLOOKUP(F1895,#REF!,2,FALSE)</f>
        <v>#REF!</v>
      </c>
      <c r="I1895" t="s">
        <v>53</v>
      </c>
      <c r="J1895" s="4">
        <v>44113</v>
      </c>
      <c r="K1895" s="4">
        <v>44113</v>
      </c>
      <c r="L1895" s="3">
        <f>IF(K1895&lt;&gt;0,K1895-J1895,"")</f>
        <v>0</v>
      </c>
      <c r="M1895" s="4">
        <v>44173</v>
      </c>
      <c r="N1895">
        <f>M1895-J1895</f>
        <v>60</v>
      </c>
      <c r="O1895">
        <v>0</v>
      </c>
      <c r="P1895" t="e">
        <f>VLOOKUP(F1895,#REF!,3,FALSE)</f>
        <v>#REF!</v>
      </c>
      <c r="Q1895">
        <f>IF(OR(ISNUMBER(SEARCH("高等数学",E1895)),ISNUMBER(SEARCH("数学分析",E1895)),ISNUMBER(SEARCH("微积分",E1895))),1,IF(OR(ISNUMBER(SEARCH("概率",E1895)),ISNUMBER(SEARCH("数理统计",E1895)),ISNUMBER(SEARCH("统计",E1895))),2,IF(ISNUMBER(SEARCH("代数",E1895)),3,IF(OR(ISNUMBER(SEARCH("运筹",E1895)),ISNUMBER(SEARCH("优化",E1895))),4,0))))</f>
        <v>0</v>
      </c>
      <c r="R1895" t="str">
        <f>IF(AND(Q1895&gt;0,O1895=1),Q1895&amp;"-"&amp;E1895,"")</f>
        <v/>
      </c>
      <c r="S1895" t="s">
        <v>28</v>
      </c>
      <c r="T1895">
        <v>5</v>
      </c>
      <c r="U1895">
        <v>2</v>
      </c>
      <c r="V1895" t="s">
        <v>28</v>
      </c>
      <c r="W1895">
        <v>5</v>
      </c>
      <c r="X1895">
        <v>5</v>
      </c>
      <c r="Y1895">
        <v>11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e">
        <f>VLOOKUP(A1895,#REF!,4,FALSE)</f>
        <v>#REF!</v>
      </c>
      <c r="AW1895" t="e">
        <f>VLOOKUP(A1895,#REF!,5,FALSE)</f>
        <v>#REF!</v>
      </c>
      <c r="AX1895">
        <f>SUMIF(量化书目统计!A:A,H1895,量化书目统计!G:G)</f>
        <v>0</v>
      </c>
    </row>
    <row r="1896" spans="1:50" x14ac:dyDescent="0.3">
      <c r="A1896" t="s">
        <v>527</v>
      </c>
      <c r="B1896" t="s">
        <v>22</v>
      </c>
      <c r="C1896" t="s">
        <v>61</v>
      </c>
      <c r="D1896">
        <v>10</v>
      </c>
      <c r="E1896" t="s">
        <v>528</v>
      </c>
      <c r="F1896" s="1" t="s">
        <v>529</v>
      </c>
      <c r="G1896" t="s">
        <v>530</v>
      </c>
      <c r="H1896" t="e">
        <f>VLOOKUP(F1896,#REF!,2,FALSE)</f>
        <v>#REF!</v>
      </c>
      <c r="I1896" t="s">
        <v>42</v>
      </c>
      <c r="J1896" s="4">
        <v>44865</v>
      </c>
      <c r="K1896" s="4">
        <v>44909</v>
      </c>
      <c r="L1896" s="3">
        <f>IF(K1896&lt;&gt;0,K1896-J1896,"")</f>
        <v>44</v>
      </c>
      <c r="M1896" s="4">
        <v>44879</v>
      </c>
      <c r="N1896">
        <f>M1896-J1896</f>
        <v>14</v>
      </c>
      <c r="O1896">
        <v>0</v>
      </c>
      <c r="P1896" t="e">
        <f>VLOOKUP(F1896,#REF!,3,FALSE)</f>
        <v>#REF!</v>
      </c>
      <c r="Q1896">
        <f>IF(OR(ISNUMBER(SEARCH("高等数学",E1896)),ISNUMBER(SEARCH("数学分析",E1896)),ISNUMBER(SEARCH("微积分",E1896))),1,IF(OR(ISNUMBER(SEARCH("概率",E1896)),ISNUMBER(SEARCH("数理统计",E1896)),ISNUMBER(SEARCH("统计",E1896))),2,IF(ISNUMBER(SEARCH("代数",E1896)),3,IF(OR(ISNUMBER(SEARCH("运筹",E1896)),ISNUMBER(SEARCH("优化",E1896))),4,0))))</f>
        <v>0</v>
      </c>
      <c r="R1896" t="str">
        <f>IF(AND(Q1896&gt;0,O1896=1),Q1896&amp;"-"&amp;E1896,"")</f>
        <v/>
      </c>
      <c r="S1896" t="s">
        <v>43</v>
      </c>
      <c r="U1896">
        <v>1</v>
      </c>
      <c r="V1896" t="s">
        <v>43</v>
      </c>
      <c r="X1896">
        <v>80</v>
      </c>
      <c r="Y1896">
        <v>11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e">
        <f>VLOOKUP(A1896,#REF!,4,FALSE)</f>
        <v>#REF!</v>
      </c>
      <c r="AW1896" t="e">
        <f>VLOOKUP(A1896,#REF!,5,FALSE)</f>
        <v>#REF!</v>
      </c>
      <c r="AX1896">
        <f>SUMIF(量化书目统计!A:A,H1896,量化书目统计!G:G)</f>
        <v>0</v>
      </c>
    </row>
    <row r="1897" spans="1:50" x14ac:dyDescent="0.3">
      <c r="A1897" t="s">
        <v>367</v>
      </c>
      <c r="B1897" t="s">
        <v>22</v>
      </c>
      <c r="C1897" t="s">
        <v>247</v>
      </c>
      <c r="D1897">
        <v>5</v>
      </c>
      <c r="E1897" t="s">
        <v>368</v>
      </c>
      <c r="F1897" s="1" t="s">
        <v>369</v>
      </c>
      <c r="G1897" t="s">
        <v>370</v>
      </c>
      <c r="H1897" t="e">
        <f>VLOOKUP(F1897,#REF!,2,FALSE)</f>
        <v>#REF!</v>
      </c>
      <c r="I1897" t="s">
        <v>49</v>
      </c>
      <c r="J1897" s="4">
        <v>44469</v>
      </c>
      <c r="K1897" s="4">
        <v>44533</v>
      </c>
      <c r="L1897" s="3">
        <f>IF(K1897&lt;&gt;0,K1897-J1897,"")</f>
        <v>64</v>
      </c>
      <c r="M1897" s="4">
        <v>44529</v>
      </c>
      <c r="N1897">
        <f>M1897-J1897</f>
        <v>60</v>
      </c>
      <c r="O1897">
        <v>0</v>
      </c>
      <c r="P1897" t="e">
        <f>VLOOKUP(F1897,#REF!,3,FALSE)</f>
        <v>#REF!</v>
      </c>
      <c r="Q1897">
        <f>IF(OR(ISNUMBER(SEARCH("高等数学",E1897)),ISNUMBER(SEARCH("数学分析",E1897)),ISNUMBER(SEARCH("微积分",E1897))),1,IF(OR(ISNUMBER(SEARCH("概率",E1897)),ISNUMBER(SEARCH("数理统计",E1897)),ISNUMBER(SEARCH("统计",E1897))),2,IF(ISNUMBER(SEARCH("代数",E1897)),3,IF(OR(ISNUMBER(SEARCH("运筹",E1897)),ISNUMBER(SEARCH("优化",E1897))),4,0))))</f>
        <v>0</v>
      </c>
      <c r="R1897" t="str">
        <f>IF(AND(Q1897&gt;0,O1897=1),Q1897&amp;"-"&amp;E1897,"")</f>
        <v/>
      </c>
      <c r="S1897" t="s">
        <v>38</v>
      </c>
      <c r="T1897">
        <v>4</v>
      </c>
      <c r="U1897">
        <v>1</v>
      </c>
      <c r="V1897" t="s">
        <v>38</v>
      </c>
      <c r="W1897">
        <v>13</v>
      </c>
      <c r="X1897">
        <v>44</v>
      </c>
      <c r="Y1897">
        <v>11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e">
        <f>VLOOKUP(A1897,#REF!,4,FALSE)</f>
        <v>#REF!</v>
      </c>
      <c r="AW1897" t="e">
        <f>VLOOKUP(A1897,#REF!,5,FALSE)</f>
        <v>#REF!</v>
      </c>
      <c r="AX1897">
        <f>SUMIF(量化书目统计!A:A,H1897,量化书目统计!G:G)</f>
        <v>0</v>
      </c>
    </row>
    <row r="1898" spans="1:50" x14ac:dyDescent="0.3">
      <c r="A1898" t="s">
        <v>2435</v>
      </c>
      <c r="B1898" t="s">
        <v>539</v>
      </c>
      <c r="C1898" t="s">
        <v>45</v>
      </c>
      <c r="D1898">
        <v>5</v>
      </c>
      <c r="E1898" t="s">
        <v>2334</v>
      </c>
      <c r="F1898" s="1" t="s">
        <v>2335</v>
      </c>
      <c r="G1898" t="s">
        <v>2336</v>
      </c>
      <c r="H1898" t="e">
        <f>VLOOKUP(F1898,#REF!,2,FALSE)</f>
        <v>#REF!</v>
      </c>
      <c r="I1898" t="s">
        <v>175</v>
      </c>
      <c r="J1898" s="4">
        <v>44623</v>
      </c>
      <c r="K1898" s="4">
        <v>44815</v>
      </c>
      <c r="L1898" s="3">
        <f>IF(K1898&lt;&gt;0,K1898-J1898,"")</f>
        <v>192</v>
      </c>
      <c r="M1898" s="4">
        <v>44815</v>
      </c>
      <c r="N1898">
        <f>M1898-J1898</f>
        <v>192</v>
      </c>
      <c r="O1898">
        <v>0</v>
      </c>
      <c r="P1898" t="e">
        <f>VLOOKUP(F1898,#REF!,3,FALSE)</f>
        <v>#REF!</v>
      </c>
      <c r="Q1898">
        <f>IF(OR(ISNUMBER(SEARCH("高等数学",E1898)),ISNUMBER(SEARCH("数学分析",E1898)),ISNUMBER(SEARCH("微积分",E1898))),1,IF(OR(ISNUMBER(SEARCH("概率",E1898)),ISNUMBER(SEARCH("数理统计",E1898)),ISNUMBER(SEARCH("统计",E1898))),2,IF(ISNUMBER(SEARCH("代数",E1898)),3,IF(OR(ISNUMBER(SEARCH("运筹",E1898)),ISNUMBER(SEARCH("优化",E1898))),4,0))))</f>
        <v>0</v>
      </c>
      <c r="R1898" t="str">
        <f>IF(AND(Q1898&gt;0,O1898=1),Q1898&amp;"-"&amp;E1898,"")</f>
        <v/>
      </c>
      <c r="S1898" t="s">
        <v>99</v>
      </c>
      <c r="T1898">
        <v>3</v>
      </c>
      <c r="U1898">
        <v>1</v>
      </c>
      <c r="V1898" t="s">
        <v>43</v>
      </c>
      <c r="X1898">
        <v>63</v>
      </c>
      <c r="Y1898">
        <v>14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e">
        <f>VLOOKUP(A1898,#REF!,4,FALSE)</f>
        <v>#REF!</v>
      </c>
      <c r="AW1898" t="e">
        <f>VLOOKUP(A1898,#REF!,5,FALSE)</f>
        <v>#REF!</v>
      </c>
      <c r="AX1898">
        <f>SUMIF(量化书目统计!A:A,H1898,量化书目统计!G:G)</f>
        <v>0</v>
      </c>
    </row>
    <row r="1899" spans="1:50" x14ac:dyDescent="0.3">
      <c r="A1899" t="s">
        <v>2436</v>
      </c>
      <c r="B1899" t="s">
        <v>539</v>
      </c>
      <c r="C1899" t="s">
        <v>45</v>
      </c>
      <c r="D1899">
        <v>5</v>
      </c>
      <c r="E1899" t="s">
        <v>1859</v>
      </c>
      <c r="F1899" s="1" t="s">
        <v>2437</v>
      </c>
      <c r="G1899" t="s">
        <v>2438</v>
      </c>
      <c r="H1899" t="e">
        <f>VLOOKUP(F1899,#REF!,2,FALSE)</f>
        <v>#REF!</v>
      </c>
      <c r="I1899" t="s">
        <v>183</v>
      </c>
      <c r="J1899" s="4">
        <v>44171</v>
      </c>
      <c r="K1899" s="4">
        <v>44208</v>
      </c>
      <c r="L1899" s="3">
        <f>IF(K1899&lt;&gt;0,K1899-J1899,"")</f>
        <v>37</v>
      </c>
      <c r="M1899" s="4">
        <v>44231</v>
      </c>
      <c r="N1899">
        <f>M1899-J1899</f>
        <v>60</v>
      </c>
      <c r="O1899">
        <v>0</v>
      </c>
      <c r="P1899" t="e">
        <f>VLOOKUP(F1899,#REF!,3,FALSE)</f>
        <v>#REF!</v>
      </c>
      <c r="Q1899">
        <f>IF(OR(ISNUMBER(SEARCH("高等数学",E1899)),ISNUMBER(SEARCH("数学分析",E1899)),ISNUMBER(SEARCH("微积分",E1899))),1,IF(OR(ISNUMBER(SEARCH("概率",E1899)),ISNUMBER(SEARCH("数理统计",E1899)),ISNUMBER(SEARCH("统计",E1899))),2,IF(ISNUMBER(SEARCH("代数",E1899)),3,IF(OR(ISNUMBER(SEARCH("运筹",E1899)),ISNUMBER(SEARCH("优化",E1899))),4,0))))</f>
        <v>0</v>
      </c>
      <c r="R1899" t="str">
        <f>IF(AND(Q1899&gt;0,O1899=1),Q1899&amp;"-"&amp;E1899,"")</f>
        <v/>
      </c>
      <c r="S1899" t="s">
        <v>28</v>
      </c>
      <c r="T1899">
        <v>14</v>
      </c>
      <c r="U1899">
        <v>1</v>
      </c>
      <c r="V1899" t="s">
        <v>28</v>
      </c>
      <c r="W1899">
        <v>18</v>
      </c>
      <c r="X1899">
        <v>14</v>
      </c>
      <c r="Y1899">
        <v>20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 t="e">
        <f>VLOOKUP(A1899,#REF!,4,FALSE)</f>
        <v>#REF!</v>
      </c>
      <c r="AW1899" t="e">
        <f>VLOOKUP(A1899,#REF!,5,FALSE)</f>
        <v>#REF!</v>
      </c>
      <c r="AX1899">
        <f>SUMIF(量化书目统计!A:A,H1899,量化书目统计!G:G)</f>
        <v>0</v>
      </c>
    </row>
    <row r="1900" spans="1:50" x14ac:dyDescent="0.3">
      <c r="A1900" t="s">
        <v>2439</v>
      </c>
      <c r="B1900" t="s">
        <v>539</v>
      </c>
      <c r="C1900" t="s">
        <v>45</v>
      </c>
      <c r="D1900">
        <v>5</v>
      </c>
      <c r="E1900" t="s">
        <v>1148</v>
      </c>
      <c r="F1900" s="1" t="s">
        <v>1149</v>
      </c>
      <c r="G1900" t="s">
        <v>1150</v>
      </c>
      <c r="H1900" t="e">
        <f>VLOOKUP(F1900,#REF!,2,FALSE)</f>
        <v>#REF!</v>
      </c>
      <c r="I1900" t="s">
        <v>158</v>
      </c>
      <c r="J1900" s="4">
        <v>44546</v>
      </c>
      <c r="K1900" s="4">
        <v>44559</v>
      </c>
      <c r="L1900" s="3">
        <f>IF(K1900&lt;&gt;0,K1900-J1900,"")</f>
        <v>13</v>
      </c>
      <c r="M1900" s="4">
        <v>44606</v>
      </c>
      <c r="N1900">
        <f>M1900-J1900</f>
        <v>60</v>
      </c>
      <c r="O1900">
        <v>0</v>
      </c>
      <c r="P1900" t="e">
        <f>VLOOKUP(F1900,#REF!,3,FALSE)</f>
        <v>#REF!</v>
      </c>
      <c r="Q1900">
        <f>IF(OR(ISNUMBER(SEARCH("高等数学",E1900)),ISNUMBER(SEARCH("数学分析",E1900)),ISNUMBER(SEARCH("微积分",E1900))),1,IF(OR(ISNUMBER(SEARCH("概率",E1900)),ISNUMBER(SEARCH("数理统计",E1900)),ISNUMBER(SEARCH("统计",E1900))),2,IF(ISNUMBER(SEARCH("代数",E1900)),3,IF(OR(ISNUMBER(SEARCH("运筹",E1900)),ISNUMBER(SEARCH("优化",E1900))),4,0))))</f>
        <v>0</v>
      </c>
      <c r="R1900" t="str">
        <f>IF(AND(Q1900&gt;0,O1900=1),Q1900&amp;"-"&amp;E1900,"")</f>
        <v/>
      </c>
      <c r="S1900" t="s">
        <v>38</v>
      </c>
      <c r="T1900">
        <v>15</v>
      </c>
      <c r="U1900">
        <v>1</v>
      </c>
      <c r="V1900" t="s">
        <v>38</v>
      </c>
      <c r="W1900">
        <v>17</v>
      </c>
      <c r="X1900">
        <v>55</v>
      </c>
      <c r="Y1900">
        <v>20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 t="e">
        <f>VLOOKUP(A1900,#REF!,4,FALSE)</f>
        <v>#REF!</v>
      </c>
      <c r="AW1900" t="e">
        <f>VLOOKUP(A1900,#REF!,5,FALSE)</f>
        <v>#REF!</v>
      </c>
      <c r="AX1900">
        <f>SUMIF(量化书目统计!A:A,H1900,量化书目统计!G:G)</f>
        <v>0</v>
      </c>
    </row>
    <row r="1901" spans="1:50" x14ac:dyDescent="0.3">
      <c r="A1901" t="s">
        <v>2440</v>
      </c>
      <c r="B1901" t="s">
        <v>539</v>
      </c>
      <c r="C1901" t="s">
        <v>45</v>
      </c>
      <c r="D1901">
        <v>5</v>
      </c>
      <c r="E1901" t="s">
        <v>2441</v>
      </c>
      <c r="F1901" s="1" t="s">
        <v>2442</v>
      </c>
      <c r="G1901" t="s">
        <v>2443</v>
      </c>
      <c r="H1901" t="e">
        <f>VLOOKUP(F1901,#REF!,2,FALSE)</f>
        <v>#REF!</v>
      </c>
      <c r="I1901" t="s">
        <v>49</v>
      </c>
      <c r="J1901" s="4">
        <v>44161</v>
      </c>
      <c r="K1901" s="4">
        <v>44169</v>
      </c>
      <c r="L1901" s="3">
        <f>IF(K1901&lt;&gt;0,K1901-J1901,"")</f>
        <v>8</v>
      </c>
      <c r="M1901" s="4">
        <v>44221</v>
      </c>
      <c r="N1901">
        <f>M1901-J1901</f>
        <v>60</v>
      </c>
      <c r="O1901">
        <v>0</v>
      </c>
      <c r="P1901" t="e">
        <f>VLOOKUP(F1901,#REF!,3,FALSE)</f>
        <v>#REF!</v>
      </c>
      <c r="Q1901">
        <f>IF(OR(ISNUMBER(SEARCH("高等数学",E1901)),ISNUMBER(SEARCH("数学分析",E1901)),ISNUMBER(SEARCH("微积分",E1901))),1,IF(OR(ISNUMBER(SEARCH("概率",E1901)),ISNUMBER(SEARCH("数理统计",E1901)),ISNUMBER(SEARCH("统计",E1901))),2,IF(ISNUMBER(SEARCH("代数",E1901)),3,IF(OR(ISNUMBER(SEARCH("运筹",E1901)),ISNUMBER(SEARCH("优化",E1901))),4,0))))</f>
        <v>0</v>
      </c>
      <c r="R1901" t="str">
        <f>IF(AND(Q1901&gt;0,O1901=1),Q1901&amp;"-"&amp;E1901,"")</f>
        <v/>
      </c>
      <c r="S1901" t="s">
        <v>28</v>
      </c>
      <c r="T1901">
        <v>12</v>
      </c>
      <c r="U1901">
        <v>1</v>
      </c>
      <c r="V1901" t="s">
        <v>28</v>
      </c>
      <c r="W1901">
        <v>13</v>
      </c>
      <c r="X1901">
        <v>12</v>
      </c>
      <c r="Y1901">
        <v>11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e">
        <f>VLOOKUP(A1901,#REF!,4,FALSE)</f>
        <v>#REF!</v>
      </c>
      <c r="AW1901" t="e">
        <f>VLOOKUP(A1901,#REF!,5,FALSE)</f>
        <v>#REF!</v>
      </c>
      <c r="AX1901">
        <f>SUMIF(量化书目统计!A:A,H1901,量化书目统计!G:G)</f>
        <v>0</v>
      </c>
    </row>
    <row r="1902" spans="1:50" x14ac:dyDescent="0.3">
      <c r="A1902" t="s">
        <v>2444</v>
      </c>
      <c r="B1902" t="s">
        <v>539</v>
      </c>
      <c r="C1902" t="s">
        <v>117</v>
      </c>
      <c r="D1902">
        <v>4</v>
      </c>
      <c r="E1902" t="s">
        <v>700</v>
      </c>
      <c r="F1902" s="1" t="s">
        <v>1082</v>
      </c>
      <c r="G1902" t="s">
        <v>1083</v>
      </c>
      <c r="H1902" t="e">
        <f>VLOOKUP(F1902,#REF!,2,FALSE)</f>
        <v>#REF!</v>
      </c>
      <c r="I1902" t="s">
        <v>317</v>
      </c>
      <c r="J1902" s="4">
        <v>44323</v>
      </c>
      <c r="K1902" s="4">
        <v>44330</v>
      </c>
      <c r="L1902" s="3">
        <f>IF(K1902&lt;&gt;0,K1902-J1902,"")</f>
        <v>7</v>
      </c>
      <c r="M1902" s="4">
        <v>44354</v>
      </c>
      <c r="N1902">
        <f>M1902-J1902</f>
        <v>31</v>
      </c>
      <c r="O1902">
        <v>0</v>
      </c>
      <c r="P1902" t="e">
        <f>VLOOKUP(F1902,#REF!,3,FALSE)</f>
        <v>#REF!</v>
      </c>
      <c r="Q1902">
        <f>IF(OR(ISNUMBER(SEARCH("高等数学",E1902)),ISNUMBER(SEARCH("数学分析",E1902)),ISNUMBER(SEARCH("微积分",E1902))),1,IF(OR(ISNUMBER(SEARCH("概率",E1902)),ISNUMBER(SEARCH("数理统计",E1902)),ISNUMBER(SEARCH("统计",E1902))),2,IF(ISNUMBER(SEARCH("代数",E1902)),3,IF(OR(ISNUMBER(SEARCH("运筹",E1902)),ISNUMBER(SEARCH("优化",E1902))),4,0))))</f>
        <v>0</v>
      </c>
      <c r="R1902" t="str">
        <f>IF(AND(Q1902&gt;0,O1902=1),Q1902&amp;"-"&amp;E1902,"")</f>
        <v/>
      </c>
      <c r="S1902" t="s">
        <v>80</v>
      </c>
      <c r="T1902">
        <v>10</v>
      </c>
      <c r="U1902">
        <v>1</v>
      </c>
      <c r="V1902" t="s">
        <v>80</v>
      </c>
      <c r="W1902">
        <v>11</v>
      </c>
      <c r="X1902">
        <v>30</v>
      </c>
      <c r="Y1902">
        <v>8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e">
        <f>VLOOKUP(A1902,#REF!,4,FALSE)</f>
        <v>#REF!</v>
      </c>
      <c r="AW1902" t="e">
        <f>VLOOKUP(A1902,#REF!,5,FALSE)</f>
        <v>#REF!</v>
      </c>
      <c r="AX1902">
        <f>SUMIF(量化书目统计!A:A,H1902,量化书目统计!G:G)</f>
        <v>0</v>
      </c>
    </row>
    <row r="1903" spans="1:50" x14ac:dyDescent="0.3">
      <c r="A1903" t="s">
        <v>2449</v>
      </c>
      <c r="B1903" t="s">
        <v>539</v>
      </c>
      <c r="C1903" t="s">
        <v>990</v>
      </c>
      <c r="D1903">
        <v>4</v>
      </c>
      <c r="E1903" t="s">
        <v>68</v>
      </c>
      <c r="F1903" s="1" t="s">
        <v>69</v>
      </c>
      <c r="G1903" t="s">
        <v>70</v>
      </c>
      <c r="H1903" t="e">
        <f>VLOOKUP(F1903,#REF!,2,FALSE)</f>
        <v>#REF!</v>
      </c>
      <c r="I1903" t="s">
        <v>32</v>
      </c>
      <c r="J1903" s="4">
        <v>44083</v>
      </c>
      <c r="K1903" s="4">
        <v>44087</v>
      </c>
      <c r="L1903" s="3">
        <f>IF(K1903&lt;&gt;0,K1903-J1903,"")</f>
        <v>4</v>
      </c>
      <c r="M1903" s="4">
        <v>44144</v>
      </c>
      <c r="N1903">
        <f>M1903-J1903</f>
        <v>61</v>
      </c>
      <c r="O1903">
        <v>0</v>
      </c>
      <c r="P1903" t="e">
        <f>VLOOKUP(F1903,#REF!,3,FALSE)</f>
        <v>#REF!</v>
      </c>
      <c r="Q1903">
        <f>IF(OR(ISNUMBER(SEARCH("高等数学",E1903)),ISNUMBER(SEARCH("数学分析",E1903)),ISNUMBER(SEARCH("微积分",E1903))),1,IF(OR(ISNUMBER(SEARCH("概率",E1903)),ISNUMBER(SEARCH("数理统计",E1903)),ISNUMBER(SEARCH("统计",E1903))),2,IF(ISNUMBER(SEARCH("代数",E1903)),3,IF(OR(ISNUMBER(SEARCH("运筹",E1903)),ISNUMBER(SEARCH("优化",E1903))),4,0))))</f>
        <v>0</v>
      </c>
      <c r="R1903" t="str">
        <f>IF(AND(Q1903&gt;0,O1903=1),Q1903&amp;"-"&amp;E1903,"")</f>
        <v/>
      </c>
      <c r="S1903" t="s">
        <v>28</v>
      </c>
      <c r="T1903">
        <v>1</v>
      </c>
      <c r="U1903">
        <v>1</v>
      </c>
      <c r="V1903" t="s">
        <v>28</v>
      </c>
      <c r="W1903">
        <v>2</v>
      </c>
      <c r="X1903">
        <v>1</v>
      </c>
      <c r="Y1903">
        <v>13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e">
        <f>VLOOKUP(A1903,#REF!,4,FALSE)</f>
        <v>#REF!</v>
      </c>
      <c r="AW1903" t="e">
        <f>VLOOKUP(A1903,#REF!,5,FALSE)</f>
        <v>#REF!</v>
      </c>
      <c r="AX1903">
        <f>SUMIF(量化书目统计!A:A,H1903,量化书目统计!G:G)</f>
        <v>0</v>
      </c>
    </row>
    <row r="1904" spans="1:50" x14ac:dyDescent="0.3">
      <c r="A1904" t="s">
        <v>2450</v>
      </c>
      <c r="B1904" t="s">
        <v>539</v>
      </c>
      <c r="C1904" t="s">
        <v>117</v>
      </c>
      <c r="D1904">
        <v>4</v>
      </c>
      <c r="E1904" t="s">
        <v>2451</v>
      </c>
      <c r="F1904" s="1" t="s">
        <v>2452</v>
      </c>
      <c r="G1904" t="s">
        <v>2453</v>
      </c>
      <c r="H1904" t="e">
        <f>VLOOKUP(F1904,#REF!,2,FALSE)</f>
        <v>#REF!</v>
      </c>
      <c r="I1904" t="s">
        <v>49</v>
      </c>
      <c r="J1904" s="4">
        <v>44265</v>
      </c>
      <c r="K1904" s="4">
        <v>44278</v>
      </c>
      <c r="L1904" s="3">
        <f>IF(K1904&lt;&gt;0,K1904-J1904,"")</f>
        <v>13</v>
      </c>
      <c r="M1904" s="4">
        <v>44280</v>
      </c>
      <c r="N1904">
        <f>M1904-J1904</f>
        <v>15</v>
      </c>
      <c r="O1904">
        <v>0</v>
      </c>
      <c r="P1904" t="e">
        <f>VLOOKUP(F1904,#REF!,3,FALSE)</f>
        <v>#REF!</v>
      </c>
      <c r="Q1904">
        <f>IF(OR(ISNUMBER(SEARCH("高等数学",E1904)),ISNUMBER(SEARCH("数学分析",E1904)),ISNUMBER(SEARCH("微积分",E1904))),1,IF(OR(ISNUMBER(SEARCH("概率",E1904)),ISNUMBER(SEARCH("数理统计",E1904)),ISNUMBER(SEARCH("统计",E1904))),2,IF(ISNUMBER(SEARCH("代数",E1904)),3,IF(OR(ISNUMBER(SEARCH("运筹",E1904)),ISNUMBER(SEARCH("优化",E1904))),4,0))))</f>
        <v>0</v>
      </c>
      <c r="R1904" t="str">
        <f>IF(AND(Q1904&gt;0,O1904=1),Q1904&amp;"-"&amp;E1904,"")</f>
        <v/>
      </c>
      <c r="S1904" t="s">
        <v>80</v>
      </c>
      <c r="T1904">
        <v>2</v>
      </c>
      <c r="U1904">
        <v>1</v>
      </c>
      <c r="V1904" t="s">
        <v>80</v>
      </c>
      <c r="W1904">
        <v>4</v>
      </c>
      <c r="X1904">
        <v>22</v>
      </c>
      <c r="Y1904">
        <v>15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e">
        <f>VLOOKUP(A1904,#REF!,4,FALSE)</f>
        <v>#REF!</v>
      </c>
      <c r="AW1904" t="e">
        <f>VLOOKUP(A1904,#REF!,5,FALSE)</f>
        <v>#REF!</v>
      </c>
      <c r="AX1904">
        <f>SUMIF(量化书目统计!A:A,H1904,量化书目统计!G:G)</f>
        <v>0</v>
      </c>
    </row>
    <row r="1905" spans="1:50" x14ac:dyDescent="0.3">
      <c r="A1905" t="s">
        <v>2460</v>
      </c>
      <c r="B1905" t="s">
        <v>539</v>
      </c>
      <c r="C1905" t="s">
        <v>411</v>
      </c>
      <c r="D1905">
        <v>3</v>
      </c>
      <c r="E1905" t="s">
        <v>705</v>
      </c>
      <c r="F1905" s="1" t="s">
        <v>706</v>
      </c>
      <c r="G1905" t="s">
        <v>707</v>
      </c>
      <c r="H1905" t="e">
        <f>VLOOKUP(F1905,#REF!,2,FALSE)</f>
        <v>#REF!</v>
      </c>
      <c r="I1905" t="s">
        <v>32</v>
      </c>
      <c r="J1905" s="4">
        <v>44259</v>
      </c>
      <c r="K1905" s="4">
        <v>44278</v>
      </c>
      <c r="L1905" s="3">
        <f>IF(K1905&lt;&gt;0,K1905-J1905,"")</f>
        <v>19</v>
      </c>
      <c r="M1905" s="4">
        <v>44277</v>
      </c>
      <c r="N1905">
        <f>M1905-J1905</f>
        <v>18</v>
      </c>
      <c r="O1905">
        <v>0</v>
      </c>
      <c r="P1905" t="e">
        <f>VLOOKUP(F1905,#REF!,3,FALSE)</f>
        <v>#REF!</v>
      </c>
      <c r="Q1905">
        <f>IF(OR(ISNUMBER(SEARCH("高等数学",E1905)),ISNUMBER(SEARCH("数学分析",E1905)),ISNUMBER(SEARCH("微积分",E1905))),1,IF(OR(ISNUMBER(SEARCH("概率",E1905)),ISNUMBER(SEARCH("数理统计",E1905)),ISNUMBER(SEARCH("统计",E1905))),2,IF(ISNUMBER(SEARCH("代数",E1905)),3,IF(OR(ISNUMBER(SEARCH("运筹",E1905)),ISNUMBER(SEARCH("优化",E1905))),4,0))))</f>
        <v>0</v>
      </c>
      <c r="R1905" t="str">
        <f>IF(AND(Q1905&gt;0,O1905=1),Q1905&amp;"-"&amp;E1905,"")</f>
        <v/>
      </c>
      <c r="S1905" t="s">
        <v>80</v>
      </c>
      <c r="T1905">
        <v>1</v>
      </c>
      <c r="U1905">
        <v>1</v>
      </c>
      <c r="V1905" t="s">
        <v>80</v>
      </c>
      <c r="W1905">
        <v>4</v>
      </c>
      <c r="X1905">
        <v>21</v>
      </c>
      <c r="Y1905">
        <v>11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e">
        <f>VLOOKUP(A1905,#REF!,4,FALSE)</f>
        <v>#REF!</v>
      </c>
      <c r="AW1905" t="e">
        <f>VLOOKUP(A1905,#REF!,5,FALSE)</f>
        <v>#REF!</v>
      </c>
      <c r="AX1905">
        <f>SUMIF(量化书目统计!A:A,H1905,量化书目统计!G:G)</f>
        <v>0</v>
      </c>
    </row>
    <row r="1906" spans="1:50" x14ac:dyDescent="0.3">
      <c r="A1906" t="s">
        <v>2461</v>
      </c>
      <c r="B1906" t="s">
        <v>539</v>
      </c>
      <c r="C1906" t="s">
        <v>561</v>
      </c>
      <c r="D1906">
        <v>3</v>
      </c>
      <c r="E1906" t="s">
        <v>1052</v>
      </c>
      <c r="F1906" s="1" t="s">
        <v>1053</v>
      </c>
      <c r="G1906" t="s">
        <v>1054</v>
      </c>
      <c r="H1906" t="e">
        <f>VLOOKUP(F1906,#REF!,2,FALSE)</f>
        <v>#REF!</v>
      </c>
      <c r="I1906" t="s">
        <v>53</v>
      </c>
      <c r="J1906" s="4">
        <v>44205</v>
      </c>
      <c r="K1906" s="4">
        <v>44205</v>
      </c>
      <c r="L1906" s="3">
        <f>IF(K1906&lt;&gt;0,K1906-J1906,"")</f>
        <v>0</v>
      </c>
      <c r="M1906" s="4">
        <v>44265</v>
      </c>
      <c r="N1906">
        <f>M1906-J1906</f>
        <v>60</v>
      </c>
      <c r="O1906">
        <v>0</v>
      </c>
      <c r="P1906" t="e">
        <f>VLOOKUP(F1906,#REF!,3,FALSE)</f>
        <v>#REF!</v>
      </c>
      <c r="Q1906">
        <f>IF(OR(ISNUMBER(SEARCH("高等数学",E1906)),ISNUMBER(SEARCH("数学分析",E1906)),ISNUMBER(SEARCH("微积分",E1906))),1,IF(OR(ISNUMBER(SEARCH("概率",E1906)),ISNUMBER(SEARCH("数理统计",E1906)),ISNUMBER(SEARCH("统计",E1906))),2,IF(ISNUMBER(SEARCH("代数",E1906)),3,IF(OR(ISNUMBER(SEARCH("运筹",E1906)),ISNUMBER(SEARCH("优化",E1906))),4,0))))</f>
        <v>0</v>
      </c>
      <c r="R1906" t="str">
        <f>IF(AND(Q1906&gt;0,O1906=1),Q1906&amp;"-"&amp;E1906,"")</f>
        <v/>
      </c>
      <c r="S1906" t="s">
        <v>28</v>
      </c>
      <c r="T1906">
        <v>18</v>
      </c>
      <c r="U1906">
        <v>2</v>
      </c>
      <c r="V1906" t="s">
        <v>28</v>
      </c>
      <c r="W1906">
        <v>18</v>
      </c>
      <c r="X1906">
        <v>18</v>
      </c>
      <c r="Y1906">
        <v>11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e">
        <f>VLOOKUP(A1906,#REF!,4,FALSE)</f>
        <v>#REF!</v>
      </c>
      <c r="AW1906" t="e">
        <f>VLOOKUP(A1906,#REF!,5,FALSE)</f>
        <v>#REF!</v>
      </c>
      <c r="AX1906">
        <f>SUMIF(量化书目统计!A:A,H1906,量化书目统计!G:G)</f>
        <v>0</v>
      </c>
    </row>
    <row r="1907" spans="1:50" x14ac:dyDescent="0.3">
      <c r="A1907" t="s">
        <v>2462</v>
      </c>
      <c r="B1907" t="s">
        <v>539</v>
      </c>
      <c r="C1907" t="s">
        <v>692</v>
      </c>
      <c r="D1907">
        <v>3</v>
      </c>
      <c r="E1907" t="s">
        <v>71</v>
      </c>
      <c r="F1907" s="1" t="s">
        <v>72</v>
      </c>
      <c r="G1907" t="s">
        <v>73</v>
      </c>
      <c r="H1907" t="e">
        <f>VLOOKUP(F1907,#REF!,2,FALSE)</f>
        <v>#REF!</v>
      </c>
      <c r="I1907" t="s">
        <v>74</v>
      </c>
      <c r="J1907" s="4">
        <v>44478</v>
      </c>
      <c r="K1907" s="4">
        <v>44503</v>
      </c>
      <c r="L1907" s="3">
        <f>IF(K1907&lt;&gt;0,K1907-J1907,"")</f>
        <v>25</v>
      </c>
      <c r="M1907" s="4">
        <v>44501</v>
      </c>
      <c r="N1907">
        <f>M1907-J1907</f>
        <v>23</v>
      </c>
      <c r="O1907">
        <v>0</v>
      </c>
      <c r="P1907" t="e">
        <f>VLOOKUP(F1907,#REF!,3,FALSE)</f>
        <v>#REF!</v>
      </c>
      <c r="Q1907">
        <f>IF(OR(ISNUMBER(SEARCH("高等数学",E1907)),ISNUMBER(SEARCH("数学分析",E1907)),ISNUMBER(SEARCH("微积分",E1907))),1,IF(OR(ISNUMBER(SEARCH("概率",E1907)),ISNUMBER(SEARCH("数理统计",E1907)),ISNUMBER(SEARCH("统计",E1907))),2,IF(ISNUMBER(SEARCH("代数",E1907)),3,IF(OR(ISNUMBER(SEARCH("运筹",E1907)),ISNUMBER(SEARCH("优化",E1907))),4,0))))</f>
        <v>0</v>
      </c>
      <c r="R1907" t="str">
        <f>IF(AND(Q1907&gt;0,O1907=1),Q1907&amp;"-"&amp;E1907,"")</f>
        <v/>
      </c>
      <c r="S1907" t="s">
        <v>38</v>
      </c>
      <c r="T1907">
        <v>5</v>
      </c>
      <c r="U1907">
        <v>1</v>
      </c>
      <c r="V1907" t="s">
        <v>38</v>
      </c>
      <c r="W1907">
        <v>9</v>
      </c>
      <c r="X1907">
        <v>45</v>
      </c>
      <c r="Y1907">
        <v>11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e">
        <f>VLOOKUP(A1907,#REF!,4,FALSE)</f>
        <v>#REF!</v>
      </c>
      <c r="AW1907" t="e">
        <f>VLOOKUP(A1907,#REF!,5,FALSE)</f>
        <v>#REF!</v>
      </c>
      <c r="AX1907">
        <f>SUMIF(量化书目统计!A:A,H1907,量化书目统计!G:G)</f>
        <v>0</v>
      </c>
    </row>
    <row r="1908" spans="1:50" x14ac:dyDescent="0.3">
      <c r="A1908" t="s">
        <v>358</v>
      </c>
      <c r="B1908" t="s">
        <v>22</v>
      </c>
      <c r="C1908" t="s">
        <v>262</v>
      </c>
      <c r="D1908">
        <v>5</v>
      </c>
      <c r="E1908" t="s">
        <v>359</v>
      </c>
      <c r="F1908" s="1" t="s">
        <v>360</v>
      </c>
      <c r="G1908" t="s">
        <v>361</v>
      </c>
      <c r="H1908" t="e">
        <f>VLOOKUP(F1908,#REF!,2,FALSE)</f>
        <v>#REF!</v>
      </c>
      <c r="I1908" t="s">
        <v>65</v>
      </c>
      <c r="J1908" s="4">
        <v>44627</v>
      </c>
      <c r="K1908" s="4">
        <v>44817</v>
      </c>
      <c r="L1908" s="3">
        <f>IF(K1908&lt;&gt;0,K1908-J1908,"")</f>
        <v>190</v>
      </c>
      <c r="M1908" s="4">
        <v>44815</v>
      </c>
      <c r="N1908">
        <f>M1908-J1908</f>
        <v>188</v>
      </c>
      <c r="O1908">
        <v>0</v>
      </c>
      <c r="P1908" t="e">
        <f>VLOOKUP(F1908,#REF!,3,FALSE)</f>
        <v>#REF!</v>
      </c>
      <c r="Q1908">
        <f>IF(OR(ISNUMBER(SEARCH("高等数学",E1908)),ISNUMBER(SEARCH("数学分析",E1908)),ISNUMBER(SEARCH("微积分",E1908))),1,IF(OR(ISNUMBER(SEARCH("概率",E1908)),ISNUMBER(SEARCH("数理统计",E1908)),ISNUMBER(SEARCH("统计",E1908))),2,IF(ISNUMBER(SEARCH("代数",E1908)),3,IF(OR(ISNUMBER(SEARCH("运筹",E1908)),ISNUMBER(SEARCH("优化",E1908))),4,0))))</f>
        <v>0</v>
      </c>
      <c r="R1908" t="str">
        <f>IF(AND(Q1908&gt;0,O1908=1),Q1908&amp;"-"&amp;E1908,"")</f>
        <v/>
      </c>
      <c r="S1908" t="s">
        <v>99</v>
      </c>
      <c r="T1908">
        <v>4</v>
      </c>
      <c r="U1908">
        <v>1</v>
      </c>
      <c r="V1908" t="s">
        <v>43</v>
      </c>
      <c r="X1908">
        <v>64</v>
      </c>
      <c r="Y1908">
        <v>4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e">
        <f>VLOOKUP(A1908,#REF!,4,FALSE)</f>
        <v>#REF!</v>
      </c>
      <c r="AW1908" t="e">
        <f>VLOOKUP(A1908,#REF!,5,FALSE)</f>
        <v>#REF!</v>
      </c>
      <c r="AX1908">
        <f>SUMIF(量化书目统计!A:A,H1908,量化书目统计!G:G)</f>
        <v>0</v>
      </c>
    </row>
    <row r="1909" spans="1:50" x14ac:dyDescent="0.3">
      <c r="A1909" t="s">
        <v>2463</v>
      </c>
      <c r="B1909" t="s">
        <v>539</v>
      </c>
      <c r="C1909" t="s">
        <v>704</v>
      </c>
      <c r="D1909">
        <v>3</v>
      </c>
      <c r="E1909" t="s">
        <v>2022</v>
      </c>
      <c r="F1909" s="1" t="s">
        <v>2023</v>
      </c>
      <c r="G1909" t="s">
        <v>2024</v>
      </c>
      <c r="H1909" t="e">
        <f>VLOOKUP(F1909,#REF!,2,FALSE)</f>
        <v>#REF!</v>
      </c>
      <c r="I1909" t="s">
        <v>32</v>
      </c>
      <c r="J1909" s="4">
        <v>44633</v>
      </c>
      <c r="K1909" s="4">
        <v>44806</v>
      </c>
      <c r="L1909" s="3">
        <f>IF(K1909&lt;&gt;0,K1909-J1909,"")</f>
        <v>173</v>
      </c>
      <c r="M1909" s="4">
        <v>44815</v>
      </c>
      <c r="N1909">
        <f>M1909-J1909</f>
        <v>182</v>
      </c>
      <c r="O1909">
        <v>0</v>
      </c>
      <c r="P1909" t="e">
        <f>VLOOKUP(F1909,#REF!,3,FALSE)</f>
        <v>#REF!</v>
      </c>
      <c r="Q1909">
        <f>IF(OR(ISNUMBER(SEARCH("高等数学",E1909)),ISNUMBER(SEARCH("数学分析",E1909)),ISNUMBER(SEARCH("微积分",E1909))),1,IF(OR(ISNUMBER(SEARCH("概率",E1909)),ISNUMBER(SEARCH("数理统计",E1909)),ISNUMBER(SEARCH("统计",E1909))),2,IF(ISNUMBER(SEARCH("代数",E1909)),3,IF(OR(ISNUMBER(SEARCH("运筹",E1909)),ISNUMBER(SEARCH("优化",E1909))),4,0))))</f>
        <v>0</v>
      </c>
      <c r="R1909" t="str">
        <f>IF(AND(Q1909&gt;0,O1909=1),Q1909&amp;"-"&amp;E1909,"")</f>
        <v/>
      </c>
      <c r="S1909" t="s">
        <v>99</v>
      </c>
      <c r="T1909">
        <v>5</v>
      </c>
      <c r="U1909">
        <v>1</v>
      </c>
      <c r="V1909" t="s">
        <v>43</v>
      </c>
      <c r="X1909">
        <v>65</v>
      </c>
      <c r="Y1909">
        <v>14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e">
        <f>VLOOKUP(A1909,#REF!,4,FALSE)</f>
        <v>#REF!</v>
      </c>
      <c r="AW1909" t="e">
        <f>VLOOKUP(A1909,#REF!,5,FALSE)</f>
        <v>#REF!</v>
      </c>
      <c r="AX1909">
        <f>SUMIF(量化书目统计!A:A,H1909,量化书目统计!G:G)</f>
        <v>0</v>
      </c>
    </row>
    <row r="1910" spans="1:50" x14ac:dyDescent="0.3">
      <c r="A1910" t="s">
        <v>2464</v>
      </c>
      <c r="B1910" t="s">
        <v>539</v>
      </c>
      <c r="C1910" t="s">
        <v>704</v>
      </c>
      <c r="D1910">
        <v>3</v>
      </c>
      <c r="E1910" t="s">
        <v>723</v>
      </c>
      <c r="F1910" s="1" t="s">
        <v>724</v>
      </c>
      <c r="G1910" t="s">
        <v>725</v>
      </c>
      <c r="H1910" t="e">
        <f>VLOOKUP(F1910,#REF!,2,FALSE)</f>
        <v>#REF!</v>
      </c>
      <c r="I1910" t="s">
        <v>42</v>
      </c>
      <c r="J1910" s="4">
        <v>44100</v>
      </c>
      <c r="K1910" s="4">
        <v>44113</v>
      </c>
      <c r="L1910" s="3">
        <f>IF(K1910&lt;&gt;0,K1910-J1910,"")</f>
        <v>13</v>
      </c>
      <c r="M1910" s="4">
        <v>44116</v>
      </c>
      <c r="N1910">
        <f>M1910-J1910</f>
        <v>16</v>
      </c>
      <c r="O1910">
        <v>0</v>
      </c>
      <c r="P1910" t="e">
        <f>VLOOKUP(F1910,#REF!,3,FALSE)</f>
        <v>#REF!</v>
      </c>
      <c r="Q1910">
        <f>IF(OR(ISNUMBER(SEARCH("高等数学",E1910)),ISNUMBER(SEARCH("数学分析",E1910)),ISNUMBER(SEARCH("微积分",E1910))),1,IF(OR(ISNUMBER(SEARCH("概率",E1910)),ISNUMBER(SEARCH("数理统计",E1910)),ISNUMBER(SEARCH("统计",E1910))),2,IF(ISNUMBER(SEARCH("代数",E1910)),3,IF(OR(ISNUMBER(SEARCH("运筹",E1910)),ISNUMBER(SEARCH("优化",E1910))),4,0))))</f>
        <v>0</v>
      </c>
      <c r="R1910" t="str">
        <f>IF(AND(Q1910&gt;0,O1910=1),Q1910&amp;"-"&amp;E1910,"")</f>
        <v/>
      </c>
      <c r="S1910" t="s">
        <v>28</v>
      </c>
      <c r="T1910">
        <v>3</v>
      </c>
      <c r="U1910">
        <v>1</v>
      </c>
      <c r="V1910" t="s">
        <v>28</v>
      </c>
      <c r="W1910">
        <v>5</v>
      </c>
      <c r="X1910">
        <v>3</v>
      </c>
      <c r="Y1910">
        <v>3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e">
        <f>VLOOKUP(A1910,#REF!,4,FALSE)</f>
        <v>#REF!</v>
      </c>
      <c r="AW1910" t="e">
        <f>VLOOKUP(A1910,#REF!,5,FALSE)</f>
        <v>#REF!</v>
      </c>
      <c r="AX1910">
        <f>SUMIF(量化书目统计!A:A,H1910,量化书目统计!G:G)</f>
        <v>0</v>
      </c>
    </row>
    <row r="1911" spans="1:50" x14ac:dyDescent="0.3">
      <c r="A1911" t="s">
        <v>2465</v>
      </c>
      <c r="B1911" t="s">
        <v>539</v>
      </c>
      <c r="C1911" t="s">
        <v>561</v>
      </c>
      <c r="D1911">
        <v>3</v>
      </c>
      <c r="E1911" t="s">
        <v>368</v>
      </c>
      <c r="F1911" s="1" t="s">
        <v>369</v>
      </c>
      <c r="G1911" t="s">
        <v>370</v>
      </c>
      <c r="H1911" t="e">
        <f>VLOOKUP(F1911,#REF!,2,FALSE)</f>
        <v>#REF!</v>
      </c>
      <c r="I1911" t="s">
        <v>49</v>
      </c>
      <c r="J1911" s="4">
        <v>44307</v>
      </c>
      <c r="K1911" s="4">
        <v>44343</v>
      </c>
      <c r="L1911" s="3">
        <f>IF(K1911&lt;&gt;0,K1911-J1911,"")</f>
        <v>36</v>
      </c>
      <c r="M1911" s="4">
        <v>44348</v>
      </c>
      <c r="N1911">
        <f>M1911-J1911</f>
        <v>41</v>
      </c>
      <c r="O1911">
        <v>0</v>
      </c>
      <c r="P1911" t="e">
        <f>VLOOKUP(F1911,#REF!,3,FALSE)</f>
        <v>#REF!</v>
      </c>
      <c r="Q1911">
        <f>IF(OR(ISNUMBER(SEARCH("高等数学",E1911)),ISNUMBER(SEARCH("数学分析",E1911)),ISNUMBER(SEARCH("微积分",E1911))),1,IF(OR(ISNUMBER(SEARCH("概率",E1911)),ISNUMBER(SEARCH("数理统计",E1911)),ISNUMBER(SEARCH("统计",E1911))),2,IF(ISNUMBER(SEARCH("代数",E1911)),3,IF(OR(ISNUMBER(SEARCH("运筹",E1911)),ISNUMBER(SEARCH("优化",E1911))),4,0))))</f>
        <v>0</v>
      </c>
      <c r="R1911" t="str">
        <f>IF(AND(Q1911&gt;0,O1911=1),Q1911&amp;"-"&amp;E1911,"")</f>
        <v/>
      </c>
      <c r="S1911" t="s">
        <v>80</v>
      </c>
      <c r="T1911">
        <v>8</v>
      </c>
      <c r="U1911">
        <v>1</v>
      </c>
      <c r="V1911" t="s">
        <v>80</v>
      </c>
      <c r="W1911">
        <v>13</v>
      </c>
      <c r="X1911">
        <v>28</v>
      </c>
      <c r="Y1911">
        <v>3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e">
        <f>VLOOKUP(A1911,#REF!,4,FALSE)</f>
        <v>#REF!</v>
      </c>
      <c r="AW1911" t="e">
        <f>VLOOKUP(A1911,#REF!,5,FALSE)</f>
        <v>#REF!</v>
      </c>
      <c r="AX1911">
        <f>SUMIF(量化书目统计!A:A,H1911,量化书目统计!G:G)</f>
        <v>0</v>
      </c>
    </row>
    <row r="1912" spans="1:50" x14ac:dyDescent="0.3">
      <c r="A1912" t="s">
        <v>2466</v>
      </c>
      <c r="B1912" t="s">
        <v>539</v>
      </c>
      <c r="C1912" t="s">
        <v>561</v>
      </c>
      <c r="D1912">
        <v>3</v>
      </c>
      <c r="E1912" t="s">
        <v>1969</v>
      </c>
      <c r="F1912" s="1" t="s">
        <v>2467</v>
      </c>
      <c r="G1912" t="s">
        <v>1971</v>
      </c>
      <c r="H1912" t="e">
        <f>VLOOKUP(F1912,#REF!,2,FALSE)</f>
        <v>#REF!</v>
      </c>
      <c r="I1912" t="s">
        <v>59</v>
      </c>
      <c r="J1912" s="4">
        <v>43839</v>
      </c>
      <c r="K1912" s="4">
        <v>43841</v>
      </c>
      <c r="L1912" s="3">
        <f>IF(K1912&lt;&gt;0,K1912-J1912,"")</f>
        <v>2</v>
      </c>
      <c r="M1912" s="4">
        <v>43899</v>
      </c>
      <c r="N1912">
        <f>M1912-J1912</f>
        <v>60</v>
      </c>
      <c r="O1912">
        <v>0</v>
      </c>
      <c r="P1912" t="e">
        <f>VLOOKUP(F1912,#REF!,3,FALSE)</f>
        <v>#REF!</v>
      </c>
      <c r="Q1912">
        <f>IF(OR(ISNUMBER(SEARCH("高等数学",E1912)),ISNUMBER(SEARCH("数学分析",E1912)),ISNUMBER(SEARCH("微积分",E1912))),1,IF(OR(ISNUMBER(SEARCH("概率",E1912)),ISNUMBER(SEARCH("数理统计",E1912)),ISNUMBER(SEARCH("统计",E1912))),2,IF(ISNUMBER(SEARCH("代数",E1912)),3,IF(OR(ISNUMBER(SEARCH("运筹",E1912)),ISNUMBER(SEARCH("优化",E1912))),4,0))))</f>
        <v>1</v>
      </c>
      <c r="R1912" t="str">
        <f>IF(AND(Q1912&gt;0,O1912=1),Q1912&amp;"-"&amp;E1912,"")</f>
        <v/>
      </c>
      <c r="S1912" t="s">
        <v>43</v>
      </c>
      <c r="U1912">
        <v>2</v>
      </c>
      <c r="V1912" t="s">
        <v>43</v>
      </c>
      <c r="X1912">
        <v>0</v>
      </c>
      <c r="Y1912">
        <v>3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e">
        <f>VLOOKUP(A1912,#REF!,4,FALSE)</f>
        <v>#REF!</v>
      </c>
      <c r="AW1912" t="e">
        <f>VLOOKUP(A1912,#REF!,5,FALSE)</f>
        <v>#REF!</v>
      </c>
      <c r="AX1912">
        <f>SUMIF(量化书目统计!A:A,H1912,量化书目统计!G:G)</f>
        <v>0</v>
      </c>
    </row>
    <row r="1913" spans="1:50" x14ac:dyDescent="0.3">
      <c r="A1913" t="s">
        <v>2468</v>
      </c>
      <c r="B1913" t="s">
        <v>539</v>
      </c>
      <c r="C1913" t="s">
        <v>561</v>
      </c>
      <c r="D1913">
        <v>3</v>
      </c>
      <c r="E1913" t="s">
        <v>35</v>
      </c>
      <c r="F1913" s="1" t="s">
        <v>36</v>
      </c>
      <c r="G1913" t="s">
        <v>37</v>
      </c>
      <c r="H1913" t="e">
        <f>VLOOKUP(F1913,#REF!,2,FALSE)</f>
        <v>#REF!</v>
      </c>
      <c r="I1913" t="s">
        <v>32</v>
      </c>
      <c r="J1913" s="4">
        <v>44081</v>
      </c>
      <c r="K1913" s="4">
        <v>44128</v>
      </c>
      <c r="L1913" s="3">
        <f>IF(K1913&lt;&gt;0,K1913-J1913,"")</f>
        <v>47</v>
      </c>
      <c r="M1913" s="4">
        <v>44130</v>
      </c>
      <c r="N1913">
        <f>M1913-J1913</f>
        <v>49</v>
      </c>
      <c r="O1913">
        <v>0</v>
      </c>
      <c r="P1913" t="e">
        <f>VLOOKUP(F1913,#REF!,3,FALSE)</f>
        <v>#REF!</v>
      </c>
      <c r="Q1913">
        <f>IF(OR(ISNUMBER(SEARCH("高等数学",E1913)),ISNUMBER(SEARCH("数学分析",E1913)),ISNUMBER(SEARCH("微积分",E1913))),1,IF(OR(ISNUMBER(SEARCH("概率",E1913)),ISNUMBER(SEARCH("数理统计",E1913)),ISNUMBER(SEARCH("统计",E1913))),2,IF(ISNUMBER(SEARCH("代数",E1913)),3,IF(OR(ISNUMBER(SEARCH("运筹",E1913)),ISNUMBER(SEARCH("优化",E1913))),4,0))))</f>
        <v>0</v>
      </c>
      <c r="R1913" t="str">
        <f>IF(AND(Q1913&gt;0,O1913=1),Q1913&amp;"-"&amp;E1913,"")</f>
        <v/>
      </c>
      <c r="S1913" t="s">
        <v>28</v>
      </c>
      <c r="T1913">
        <v>1</v>
      </c>
      <c r="U1913">
        <v>1</v>
      </c>
      <c r="V1913" t="s">
        <v>28</v>
      </c>
      <c r="W1913">
        <v>7</v>
      </c>
      <c r="X1913">
        <v>1</v>
      </c>
      <c r="Y1913">
        <v>7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e">
        <f>VLOOKUP(A1913,#REF!,4,FALSE)</f>
        <v>#REF!</v>
      </c>
      <c r="AW1913" t="e">
        <f>VLOOKUP(A1913,#REF!,5,FALSE)</f>
        <v>#REF!</v>
      </c>
      <c r="AX1913">
        <f>SUMIF(量化书目统计!A:A,H1913,量化书目统计!G:G)</f>
        <v>0</v>
      </c>
    </row>
    <row r="1914" spans="1:50" x14ac:dyDescent="0.3">
      <c r="A1914" t="s">
        <v>2469</v>
      </c>
      <c r="B1914" t="s">
        <v>539</v>
      </c>
      <c r="C1914" t="s">
        <v>561</v>
      </c>
      <c r="D1914">
        <v>3</v>
      </c>
      <c r="E1914" t="s">
        <v>102</v>
      </c>
      <c r="F1914" s="1" t="s">
        <v>103</v>
      </c>
      <c r="G1914" t="s">
        <v>104</v>
      </c>
      <c r="H1914" t="e">
        <f>VLOOKUP(F1914,#REF!,2,FALSE)</f>
        <v>#REF!</v>
      </c>
      <c r="I1914" t="s">
        <v>27</v>
      </c>
      <c r="J1914" s="4">
        <v>44131</v>
      </c>
      <c r="K1914" s="4">
        <v>44178</v>
      </c>
      <c r="L1914" s="3">
        <f>IF(K1914&lt;&gt;0,K1914-J1914,"")</f>
        <v>47</v>
      </c>
      <c r="M1914" s="4">
        <v>44182</v>
      </c>
      <c r="N1914">
        <f>M1914-J1914</f>
        <v>51</v>
      </c>
      <c r="O1914">
        <v>0</v>
      </c>
      <c r="P1914" t="e">
        <f>VLOOKUP(F1914,#REF!,3,FALSE)</f>
        <v>#REF!</v>
      </c>
      <c r="Q1914">
        <f>IF(OR(ISNUMBER(SEARCH("高等数学",E1914)),ISNUMBER(SEARCH("数学分析",E1914)),ISNUMBER(SEARCH("微积分",E1914))),1,IF(OR(ISNUMBER(SEARCH("概率",E1914)),ISNUMBER(SEARCH("数理统计",E1914)),ISNUMBER(SEARCH("统计",E1914))),2,IF(ISNUMBER(SEARCH("代数",E1914)),3,IF(OR(ISNUMBER(SEARCH("运筹",E1914)),ISNUMBER(SEARCH("优化",E1914))),4,0))))</f>
        <v>0</v>
      </c>
      <c r="R1914" t="str">
        <f>IF(AND(Q1914&gt;0,O1914=1),Q1914&amp;"-"&amp;E1914,"")</f>
        <v/>
      </c>
      <c r="S1914" t="s">
        <v>28</v>
      </c>
      <c r="T1914">
        <v>8</v>
      </c>
      <c r="U1914">
        <v>1</v>
      </c>
      <c r="V1914" t="s">
        <v>28</v>
      </c>
      <c r="W1914">
        <v>15</v>
      </c>
      <c r="X1914">
        <v>8</v>
      </c>
      <c r="Y1914">
        <v>7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e">
        <f>VLOOKUP(A1914,#REF!,4,FALSE)</f>
        <v>#REF!</v>
      </c>
      <c r="AW1914" t="e">
        <f>VLOOKUP(A1914,#REF!,5,FALSE)</f>
        <v>#REF!</v>
      </c>
      <c r="AX1914">
        <f>SUMIF(量化书目统计!A:A,H1914,量化书目统计!G:G)</f>
        <v>0</v>
      </c>
    </row>
    <row r="1915" spans="1:50" x14ac:dyDescent="0.3">
      <c r="A1915" t="s">
        <v>2470</v>
      </c>
      <c r="B1915" t="s">
        <v>539</v>
      </c>
      <c r="C1915" t="s">
        <v>561</v>
      </c>
      <c r="D1915">
        <v>3</v>
      </c>
      <c r="E1915" t="s">
        <v>1920</v>
      </c>
      <c r="F1915" s="1" t="s">
        <v>1921</v>
      </c>
      <c r="G1915" t="s">
        <v>1922</v>
      </c>
      <c r="H1915" t="e">
        <f>VLOOKUP(F1915,#REF!,2,FALSE)</f>
        <v>#REF!</v>
      </c>
      <c r="I1915" t="s">
        <v>65</v>
      </c>
      <c r="J1915" s="4">
        <v>44376</v>
      </c>
      <c r="K1915" s="4">
        <v>44504</v>
      </c>
      <c r="L1915" s="3">
        <f>IF(K1915&lt;&gt;0,K1915-J1915,"")</f>
        <v>128</v>
      </c>
      <c r="M1915" s="4">
        <v>44504</v>
      </c>
      <c r="N1915">
        <f>M1915-J1915</f>
        <v>128</v>
      </c>
      <c r="O1915">
        <v>0</v>
      </c>
      <c r="P1915" t="e">
        <f>VLOOKUP(F1915,#REF!,3,FALSE)</f>
        <v>#REF!</v>
      </c>
      <c r="Q1915">
        <f>IF(OR(ISNUMBER(SEARCH("高等数学",E1915)),ISNUMBER(SEARCH("数学分析",E1915)),ISNUMBER(SEARCH("微积分",E1915))),1,IF(OR(ISNUMBER(SEARCH("概率",E1915)),ISNUMBER(SEARCH("数理统计",E1915)),ISNUMBER(SEARCH("统计",E1915))),2,IF(ISNUMBER(SEARCH("代数",E1915)),3,IF(OR(ISNUMBER(SEARCH("运筹",E1915)),ISNUMBER(SEARCH("优化",E1915))),4,0))))</f>
        <v>0</v>
      </c>
      <c r="R1915" t="str">
        <f>IF(AND(Q1915&gt;0,O1915=1),Q1915&amp;"-"&amp;E1915,"")</f>
        <v/>
      </c>
      <c r="S1915" t="s">
        <v>80</v>
      </c>
      <c r="T1915">
        <v>18</v>
      </c>
      <c r="U1915">
        <v>1</v>
      </c>
      <c r="V1915" t="s">
        <v>38</v>
      </c>
      <c r="W1915">
        <v>9</v>
      </c>
      <c r="X1915">
        <v>38</v>
      </c>
      <c r="Y1915">
        <v>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e">
        <f>VLOOKUP(A1915,#REF!,4,FALSE)</f>
        <v>#REF!</v>
      </c>
      <c r="AW1915" t="e">
        <f>VLOOKUP(A1915,#REF!,5,FALSE)</f>
        <v>#REF!</v>
      </c>
      <c r="AX1915">
        <f>SUMIF(量化书目统计!A:A,H1915,量化书目统计!G:G)</f>
        <v>0</v>
      </c>
    </row>
    <row r="1916" spans="1:50" x14ac:dyDescent="0.3">
      <c r="A1916" t="s">
        <v>2471</v>
      </c>
      <c r="B1916" t="s">
        <v>539</v>
      </c>
      <c r="C1916" t="s">
        <v>561</v>
      </c>
      <c r="D1916">
        <v>3</v>
      </c>
      <c r="E1916" t="s">
        <v>1896</v>
      </c>
      <c r="F1916" s="1" t="s">
        <v>2472</v>
      </c>
      <c r="G1916" t="s">
        <v>1898</v>
      </c>
      <c r="H1916" t="e">
        <f>VLOOKUP(F1916,#REF!,2,FALSE)</f>
        <v>#REF!</v>
      </c>
      <c r="I1916" t="s">
        <v>1417</v>
      </c>
      <c r="J1916" s="4">
        <v>44086</v>
      </c>
      <c r="K1916" s="4">
        <v>44115</v>
      </c>
      <c r="L1916" s="3">
        <f>IF(K1916&lt;&gt;0,K1916-J1916,"")</f>
        <v>29</v>
      </c>
      <c r="M1916" s="4">
        <v>44119</v>
      </c>
      <c r="N1916">
        <f>M1916-J1916</f>
        <v>33</v>
      </c>
      <c r="O1916">
        <v>0</v>
      </c>
      <c r="P1916" t="e">
        <f>VLOOKUP(F1916,#REF!,3,FALSE)</f>
        <v>#REF!</v>
      </c>
      <c r="Q1916">
        <f>IF(OR(ISNUMBER(SEARCH("高等数学",E1916)),ISNUMBER(SEARCH("数学分析",E1916)),ISNUMBER(SEARCH("微积分",E1916))),1,IF(OR(ISNUMBER(SEARCH("概率",E1916)),ISNUMBER(SEARCH("数理统计",E1916)),ISNUMBER(SEARCH("统计",E1916))),2,IF(ISNUMBER(SEARCH("代数",E1916)),3,IF(OR(ISNUMBER(SEARCH("运筹",E1916)),ISNUMBER(SEARCH("优化",E1916))),4,0))))</f>
        <v>0</v>
      </c>
      <c r="R1916" t="str">
        <f>IF(AND(Q1916&gt;0,O1916=1),Q1916&amp;"-"&amp;E1916,"")</f>
        <v/>
      </c>
      <c r="S1916" t="s">
        <v>28</v>
      </c>
      <c r="T1916">
        <v>1</v>
      </c>
      <c r="U1916">
        <v>2</v>
      </c>
      <c r="V1916" t="s">
        <v>28</v>
      </c>
      <c r="W1916">
        <v>6</v>
      </c>
      <c r="X1916">
        <v>1</v>
      </c>
      <c r="Y1916">
        <v>11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e">
        <f>VLOOKUP(A1916,#REF!,4,FALSE)</f>
        <v>#REF!</v>
      </c>
      <c r="AW1916" t="e">
        <f>VLOOKUP(A1916,#REF!,5,FALSE)</f>
        <v>#REF!</v>
      </c>
      <c r="AX1916">
        <f>SUMIF(量化书目统计!A:A,H1916,量化书目统计!G:G)</f>
        <v>0</v>
      </c>
    </row>
    <row r="1917" spans="1:50" x14ac:dyDescent="0.3">
      <c r="A1917" t="s">
        <v>2476</v>
      </c>
      <c r="B1917" t="s">
        <v>539</v>
      </c>
      <c r="C1917" t="s">
        <v>561</v>
      </c>
      <c r="D1917">
        <v>3</v>
      </c>
      <c r="E1917" t="s">
        <v>2477</v>
      </c>
      <c r="F1917" s="1" t="s">
        <v>2478</v>
      </c>
      <c r="G1917" t="s">
        <v>2479</v>
      </c>
      <c r="H1917" t="e">
        <f>VLOOKUP(F1917,#REF!,2,FALSE)</f>
        <v>#REF!</v>
      </c>
      <c r="I1917" t="s">
        <v>1417</v>
      </c>
      <c r="J1917" s="4">
        <v>44470</v>
      </c>
      <c r="K1917" s="4">
        <v>44529</v>
      </c>
      <c r="L1917" s="3">
        <f>IF(K1917&lt;&gt;0,K1917-J1917,"")</f>
        <v>59</v>
      </c>
      <c r="M1917" s="4">
        <v>44530</v>
      </c>
      <c r="N1917">
        <f>M1917-J1917</f>
        <v>60</v>
      </c>
      <c r="O1917">
        <v>0</v>
      </c>
      <c r="P1917" t="e">
        <f>VLOOKUP(F1917,#REF!,3,FALSE)</f>
        <v>#REF!</v>
      </c>
      <c r="Q1917">
        <f>IF(OR(ISNUMBER(SEARCH("高等数学",E1917)),ISNUMBER(SEARCH("数学分析",E1917)),ISNUMBER(SEARCH("微积分",E1917))),1,IF(OR(ISNUMBER(SEARCH("概率",E1917)),ISNUMBER(SEARCH("数理统计",E1917)),ISNUMBER(SEARCH("统计",E1917))),2,IF(ISNUMBER(SEARCH("代数",E1917)),3,IF(OR(ISNUMBER(SEARCH("运筹",E1917)),ISNUMBER(SEARCH("优化",E1917))),4,0))))</f>
        <v>0</v>
      </c>
      <c r="R1917" t="str">
        <f>IF(AND(Q1917&gt;0,O1917=1),Q1917&amp;"-"&amp;E1917,"")</f>
        <v/>
      </c>
      <c r="S1917" t="s">
        <v>38</v>
      </c>
      <c r="T1917">
        <v>4</v>
      </c>
      <c r="U1917">
        <v>1</v>
      </c>
      <c r="V1917" t="s">
        <v>38</v>
      </c>
      <c r="W1917">
        <v>13</v>
      </c>
      <c r="X1917">
        <v>44</v>
      </c>
      <c r="Y1917">
        <v>11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e">
        <f>VLOOKUP(A1917,#REF!,4,FALSE)</f>
        <v>#REF!</v>
      </c>
      <c r="AW1917" t="e">
        <f>VLOOKUP(A1917,#REF!,5,FALSE)</f>
        <v>#REF!</v>
      </c>
      <c r="AX1917">
        <f>SUMIF(量化书目统计!A:A,H1917,量化书目统计!G:G)</f>
        <v>0</v>
      </c>
    </row>
    <row r="1918" spans="1:50" x14ac:dyDescent="0.3">
      <c r="A1918" t="s">
        <v>2480</v>
      </c>
      <c r="B1918" t="s">
        <v>539</v>
      </c>
      <c r="C1918" t="s">
        <v>561</v>
      </c>
      <c r="D1918">
        <v>3</v>
      </c>
      <c r="E1918" t="s">
        <v>2481</v>
      </c>
      <c r="F1918" s="1" t="s">
        <v>2482</v>
      </c>
      <c r="G1918" t="s">
        <v>2483</v>
      </c>
      <c r="H1918" t="e">
        <f>VLOOKUP(F1918,#REF!,2,FALSE)</f>
        <v>#REF!</v>
      </c>
      <c r="I1918" t="s">
        <v>27</v>
      </c>
      <c r="J1918" s="4">
        <v>44100</v>
      </c>
      <c r="K1918" s="4">
        <v>44109</v>
      </c>
      <c r="L1918" s="3">
        <f>IF(K1918&lt;&gt;0,K1918-J1918,"")</f>
        <v>9</v>
      </c>
      <c r="M1918" s="4">
        <v>44109</v>
      </c>
      <c r="N1918">
        <f>M1918-J1918</f>
        <v>9</v>
      </c>
      <c r="O1918">
        <v>0</v>
      </c>
      <c r="P1918" t="e">
        <f>VLOOKUP(F1918,#REF!,3,FALSE)</f>
        <v>#REF!</v>
      </c>
      <c r="Q1918">
        <f>IF(OR(ISNUMBER(SEARCH("高等数学",E1918)),ISNUMBER(SEARCH("数学分析",E1918)),ISNUMBER(SEARCH("微积分",E1918))),1,IF(OR(ISNUMBER(SEARCH("概率",E1918)),ISNUMBER(SEARCH("数理统计",E1918)),ISNUMBER(SEARCH("统计",E1918))),2,IF(ISNUMBER(SEARCH("代数",E1918)),3,IF(OR(ISNUMBER(SEARCH("运筹",E1918)),ISNUMBER(SEARCH("优化",E1918))),4,0))))</f>
        <v>0</v>
      </c>
      <c r="R1918" t="str">
        <f>IF(AND(Q1918&gt;0,O1918=1),Q1918&amp;"-"&amp;E1918,"")</f>
        <v/>
      </c>
      <c r="S1918" t="s">
        <v>28</v>
      </c>
      <c r="T1918">
        <v>3</v>
      </c>
      <c r="U1918">
        <v>1</v>
      </c>
      <c r="V1918" t="s">
        <v>28</v>
      </c>
      <c r="W1918">
        <v>5</v>
      </c>
      <c r="X1918">
        <v>3</v>
      </c>
      <c r="Y1918">
        <v>4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e">
        <f>VLOOKUP(A1918,#REF!,4,FALSE)</f>
        <v>#REF!</v>
      </c>
      <c r="AW1918" t="e">
        <f>VLOOKUP(A1918,#REF!,5,FALSE)</f>
        <v>#REF!</v>
      </c>
      <c r="AX1918">
        <f>SUMIF(量化书目统计!A:A,H1918,量化书目统计!G:G)</f>
        <v>0</v>
      </c>
    </row>
    <row r="1919" spans="1:50" x14ac:dyDescent="0.3">
      <c r="A1919" t="s">
        <v>371</v>
      </c>
      <c r="B1919" t="s">
        <v>22</v>
      </c>
      <c r="C1919" t="s">
        <v>372</v>
      </c>
      <c r="D1919">
        <v>10</v>
      </c>
      <c r="E1919" t="s">
        <v>373</v>
      </c>
      <c r="F1919" s="1" t="s">
        <v>374</v>
      </c>
      <c r="G1919" t="s">
        <v>375</v>
      </c>
      <c r="H1919" t="e">
        <f>VLOOKUP(F1919,#REF!,2,FALSE)</f>
        <v>#REF!</v>
      </c>
      <c r="I1919" t="s">
        <v>32</v>
      </c>
      <c r="J1919" s="4">
        <v>43963</v>
      </c>
      <c r="K1919" s="4">
        <v>44154</v>
      </c>
      <c r="L1919" s="3">
        <f>IF(K1919&lt;&gt;0,K1919-J1919,"")</f>
        <v>191</v>
      </c>
      <c r="M1919" s="4">
        <v>44158</v>
      </c>
      <c r="N1919">
        <f>M1919-J1919</f>
        <v>195</v>
      </c>
      <c r="O1919">
        <v>0</v>
      </c>
      <c r="P1919" t="e">
        <f>VLOOKUP(F1919,#REF!,3,FALSE)</f>
        <v>#REF!</v>
      </c>
      <c r="Q1919">
        <f>IF(OR(ISNUMBER(SEARCH("高等数学",E1919)),ISNUMBER(SEARCH("数学分析",E1919)),ISNUMBER(SEARCH("微积分",E1919))),1,IF(OR(ISNUMBER(SEARCH("概率",E1919)),ISNUMBER(SEARCH("数理统计",E1919)),ISNUMBER(SEARCH("统计",E1919))),2,IF(ISNUMBER(SEARCH("代数",E1919)),3,IF(OR(ISNUMBER(SEARCH("运筹",E1919)),ISNUMBER(SEARCH("优化",E1919))),4,0))))</f>
        <v>0</v>
      </c>
      <c r="R1919" t="str">
        <f>IF(AND(Q1919&gt;0,O1919=1),Q1919&amp;"-"&amp;E1919,"")</f>
        <v/>
      </c>
      <c r="S1919" t="s">
        <v>43</v>
      </c>
      <c r="U1919">
        <v>1</v>
      </c>
      <c r="V1919" t="s">
        <v>28</v>
      </c>
      <c r="W1919">
        <v>11</v>
      </c>
      <c r="X1919">
        <v>0</v>
      </c>
      <c r="Y1919">
        <v>11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e">
        <f>VLOOKUP(A1919,#REF!,4,FALSE)</f>
        <v>#REF!</v>
      </c>
      <c r="AW1919" t="e">
        <f>VLOOKUP(A1919,#REF!,5,FALSE)</f>
        <v>#REF!</v>
      </c>
      <c r="AX1919">
        <f>SUMIF(量化书目统计!A:A,H1919,量化书目统计!G:G)</f>
        <v>0</v>
      </c>
    </row>
    <row r="1920" spans="1:50" x14ac:dyDescent="0.3">
      <c r="A1920" t="s">
        <v>2484</v>
      </c>
      <c r="B1920" t="s">
        <v>539</v>
      </c>
      <c r="C1920" t="s">
        <v>561</v>
      </c>
      <c r="D1920">
        <v>3</v>
      </c>
      <c r="E1920" t="s">
        <v>2485</v>
      </c>
      <c r="F1920" s="1" t="s">
        <v>2486</v>
      </c>
      <c r="G1920" t="s">
        <v>2487</v>
      </c>
      <c r="H1920" t="e">
        <f>VLOOKUP(F1920,#REF!,2,FALSE)</f>
        <v>#REF!</v>
      </c>
      <c r="I1920" t="s">
        <v>65</v>
      </c>
      <c r="J1920" s="4">
        <v>44273</v>
      </c>
      <c r="K1920" s="4">
        <v>44333</v>
      </c>
      <c r="L1920" s="3">
        <f>IF(K1920&lt;&gt;0,K1920-J1920,"")</f>
        <v>60</v>
      </c>
      <c r="M1920" s="4">
        <v>44333</v>
      </c>
      <c r="N1920">
        <f>M1920-J1920</f>
        <v>60</v>
      </c>
      <c r="O1920">
        <v>0</v>
      </c>
      <c r="P1920" t="e">
        <f>VLOOKUP(F1920,#REF!,3,FALSE)</f>
        <v>#REF!</v>
      </c>
      <c r="Q1920">
        <f>IF(OR(ISNUMBER(SEARCH("高等数学",E1920)),ISNUMBER(SEARCH("数学分析",E1920)),ISNUMBER(SEARCH("微积分",E1920))),1,IF(OR(ISNUMBER(SEARCH("概率",E1920)),ISNUMBER(SEARCH("数理统计",E1920)),ISNUMBER(SEARCH("统计",E1920))),2,IF(ISNUMBER(SEARCH("代数",E1920)),3,IF(OR(ISNUMBER(SEARCH("运筹",E1920)),ISNUMBER(SEARCH("优化",E1920))),4,0))))</f>
        <v>0</v>
      </c>
      <c r="R1920" t="str">
        <f>IF(AND(Q1920&gt;0,O1920=1),Q1920&amp;"-"&amp;E1920,"")</f>
        <v/>
      </c>
      <c r="S1920" t="s">
        <v>80</v>
      </c>
      <c r="T1920">
        <v>3</v>
      </c>
      <c r="U1920">
        <v>1</v>
      </c>
      <c r="V1920" t="s">
        <v>80</v>
      </c>
      <c r="W1920">
        <v>12</v>
      </c>
      <c r="X1920">
        <v>23</v>
      </c>
      <c r="Y1920">
        <v>14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e">
        <f>VLOOKUP(A1920,#REF!,4,FALSE)</f>
        <v>#REF!</v>
      </c>
      <c r="AW1920" t="e">
        <f>VLOOKUP(A1920,#REF!,5,FALSE)</f>
        <v>#REF!</v>
      </c>
      <c r="AX1920">
        <f>SUMIF(量化书目统计!A:A,H1920,量化书目统计!G:G)</f>
        <v>0</v>
      </c>
    </row>
    <row r="1921" spans="1:50" x14ac:dyDescent="0.3">
      <c r="A1921" t="s">
        <v>2488</v>
      </c>
      <c r="B1921" t="s">
        <v>539</v>
      </c>
      <c r="C1921" t="s">
        <v>561</v>
      </c>
      <c r="D1921">
        <v>3</v>
      </c>
      <c r="E1921" t="s">
        <v>2489</v>
      </c>
      <c r="F1921" s="1" t="s">
        <v>2490</v>
      </c>
      <c r="G1921" t="s">
        <v>2491</v>
      </c>
      <c r="H1921" t="e">
        <f>VLOOKUP(F1921,#REF!,2,FALSE)</f>
        <v>#REF!</v>
      </c>
      <c r="I1921" t="s">
        <v>32</v>
      </c>
      <c r="J1921" s="4">
        <v>44288</v>
      </c>
      <c r="K1921" s="4">
        <v>44300</v>
      </c>
      <c r="L1921" s="3">
        <f>IF(K1921&lt;&gt;0,K1921-J1921,"")</f>
        <v>12</v>
      </c>
      <c r="M1921" s="4">
        <v>44302</v>
      </c>
      <c r="N1921">
        <f>M1921-J1921</f>
        <v>14</v>
      </c>
      <c r="O1921">
        <v>0</v>
      </c>
      <c r="P1921" t="e">
        <f>VLOOKUP(F1921,#REF!,3,FALSE)</f>
        <v>#REF!</v>
      </c>
      <c r="Q1921">
        <f>IF(OR(ISNUMBER(SEARCH("高等数学",E1921)),ISNUMBER(SEARCH("数学分析",E1921)),ISNUMBER(SEARCH("微积分",E1921))),1,IF(OR(ISNUMBER(SEARCH("概率",E1921)),ISNUMBER(SEARCH("数理统计",E1921)),ISNUMBER(SEARCH("统计",E1921))),2,IF(ISNUMBER(SEARCH("代数",E1921)),3,IF(OR(ISNUMBER(SEARCH("运筹",E1921)),ISNUMBER(SEARCH("优化",E1921))),4,0))))</f>
        <v>0</v>
      </c>
      <c r="R1921" t="str">
        <f>IF(AND(Q1921&gt;0,O1921=1),Q1921&amp;"-"&amp;E1921,"")</f>
        <v/>
      </c>
      <c r="S1921" t="s">
        <v>80</v>
      </c>
      <c r="T1921">
        <v>5</v>
      </c>
      <c r="U1921">
        <v>1</v>
      </c>
      <c r="V1921" t="s">
        <v>80</v>
      </c>
      <c r="W1921">
        <v>7</v>
      </c>
      <c r="X1921">
        <v>25</v>
      </c>
      <c r="Y1921">
        <v>5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e">
        <f>VLOOKUP(A1921,#REF!,4,FALSE)</f>
        <v>#REF!</v>
      </c>
      <c r="AW1921" t="e">
        <f>VLOOKUP(A1921,#REF!,5,FALSE)</f>
        <v>#REF!</v>
      </c>
      <c r="AX1921">
        <f>SUMIF(量化书目统计!A:A,H1921,量化书目统计!G:G)</f>
        <v>0</v>
      </c>
    </row>
    <row r="1922" spans="1:50" x14ac:dyDescent="0.3">
      <c r="A1922" t="s">
        <v>2492</v>
      </c>
      <c r="B1922" t="s">
        <v>539</v>
      </c>
      <c r="C1922" t="s">
        <v>561</v>
      </c>
      <c r="D1922">
        <v>3</v>
      </c>
      <c r="E1922" t="s">
        <v>2493</v>
      </c>
      <c r="F1922" s="1" t="s">
        <v>2494</v>
      </c>
      <c r="G1922" t="s">
        <v>2495</v>
      </c>
      <c r="H1922" t="e">
        <f>VLOOKUP(F1922,#REF!,2,FALSE)</f>
        <v>#REF!</v>
      </c>
      <c r="I1922" t="s">
        <v>49</v>
      </c>
      <c r="J1922" s="4">
        <v>44272</v>
      </c>
      <c r="K1922" s="4">
        <v>44277</v>
      </c>
      <c r="L1922" s="3">
        <f>IF(K1922&lt;&gt;0,K1922-J1922,"")</f>
        <v>5</v>
      </c>
      <c r="M1922" s="4">
        <v>44333</v>
      </c>
      <c r="N1922">
        <f>M1922-J1922</f>
        <v>61</v>
      </c>
      <c r="O1922">
        <v>0</v>
      </c>
      <c r="P1922" t="e">
        <f>VLOOKUP(F1922,#REF!,3,FALSE)</f>
        <v>#REF!</v>
      </c>
      <c r="Q1922">
        <f>IF(OR(ISNUMBER(SEARCH("高等数学",E1922)),ISNUMBER(SEARCH("数学分析",E1922)),ISNUMBER(SEARCH("微积分",E1922))),1,IF(OR(ISNUMBER(SEARCH("概率",E1922)),ISNUMBER(SEARCH("数理统计",E1922)),ISNUMBER(SEARCH("统计",E1922))),2,IF(ISNUMBER(SEARCH("代数",E1922)),3,IF(OR(ISNUMBER(SEARCH("运筹",E1922)),ISNUMBER(SEARCH("优化",E1922))),4,0))))</f>
        <v>0</v>
      </c>
      <c r="R1922" t="str">
        <f>IF(AND(Q1922&gt;0,O1922=1),Q1922&amp;"-"&amp;E1922,"")</f>
        <v/>
      </c>
      <c r="S1922" t="s">
        <v>80</v>
      </c>
      <c r="T1922">
        <v>3</v>
      </c>
      <c r="U1922">
        <v>1</v>
      </c>
      <c r="V1922" t="s">
        <v>80</v>
      </c>
      <c r="W1922">
        <v>4</v>
      </c>
      <c r="X1922">
        <v>23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e">
        <f>VLOOKUP(A1922,#REF!,4,FALSE)</f>
        <v>#REF!</v>
      </c>
      <c r="AW1922" t="e">
        <f>VLOOKUP(A1922,#REF!,5,FALSE)</f>
        <v>#REF!</v>
      </c>
      <c r="AX1922">
        <f>SUMIF(量化书目统计!A:A,H1922,量化书目统计!G:G)</f>
        <v>0</v>
      </c>
    </row>
    <row r="1923" spans="1:50" x14ac:dyDescent="0.3">
      <c r="A1923" t="s">
        <v>2496</v>
      </c>
      <c r="B1923" t="s">
        <v>539</v>
      </c>
      <c r="C1923" t="s">
        <v>1027</v>
      </c>
      <c r="D1923">
        <v>4</v>
      </c>
      <c r="E1923" t="s">
        <v>1514</v>
      </c>
      <c r="F1923" s="1" t="s">
        <v>1515</v>
      </c>
      <c r="G1923" t="s">
        <v>1516</v>
      </c>
      <c r="H1923" t="e">
        <f>VLOOKUP(F1923,#REF!,2,FALSE)</f>
        <v>#REF!</v>
      </c>
      <c r="I1923" t="s">
        <v>158</v>
      </c>
      <c r="J1923" s="4">
        <v>44194</v>
      </c>
      <c r="K1923" s="4">
        <v>44210</v>
      </c>
      <c r="L1923" s="3">
        <f>IF(K1923&lt;&gt;0,K1923-J1923,"")</f>
        <v>16</v>
      </c>
      <c r="M1923" s="4">
        <v>44260</v>
      </c>
      <c r="N1923">
        <f>M1923-J1923</f>
        <v>66</v>
      </c>
      <c r="O1923">
        <v>0</v>
      </c>
      <c r="P1923" t="e">
        <f>VLOOKUP(F1923,#REF!,3,FALSE)</f>
        <v>#REF!</v>
      </c>
      <c r="Q1923">
        <f>IF(OR(ISNUMBER(SEARCH("高等数学",E1923)),ISNUMBER(SEARCH("数学分析",E1923)),ISNUMBER(SEARCH("微积分",E1923))),1,IF(OR(ISNUMBER(SEARCH("概率",E1923)),ISNUMBER(SEARCH("数理统计",E1923)),ISNUMBER(SEARCH("统计",E1923))),2,IF(ISNUMBER(SEARCH("代数",E1923)),3,IF(OR(ISNUMBER(SEARCH("运筹",E1923)),ISNUMBER(SEARCH("优化",E1923))),4,0))))</f>
        <v>0</v>
      </c>
      <c r="R1923" t="str">
        <f>IF(AND(Q1923&gt;0,O1923=1),Q1923&amp;"-"&amp;E1923,"")</f>
        <v/>
      </c>
      <c r="S1923" t="s">
        <v>28</v>
      </c>
      <c r="T1923">
        <v>17</v>
      </c>
      <c r="U1923">
        <v>1</v>
      </c>
      <c r="V1923" t="s">
        <v>28</v>
      </c>
      <c r="W1923">
        <v>18</v>
      </c>
      <c r="X1923">
        <v>17</v>
      </c>
      <c r="Y1923">
        <v>11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e">
        <f>VLOOKUP(A1923,#REF!,4,FALSE)</f>
        <v>#REF!</v>
      </c>
      <c r="AW1923" t="e">
        <f>VLOOKUP(A1923,#REF!,5,FALSE)</f>
        <v>#REF!</v>
      </c>
      <c r="AX1923">
        <f>SUMIF(量化书目统计!A:A,H1923,量化书目统计!G:G)</f>
        <v>0</v>
      </c>
    </row>
    <row r="1924" spans="1:50" x14ac:dyDescent="0.3">
      <c r="A1924" t="s">
        <v>2497</v>
      </c>
      <c r="B1924" t="s">
        <v>539</v>
      </c>
      <c r="C1924" t="s">
        <v>1027</v>
      </c>
      <c r="D1924">
        <v>4</v>
      </c>
      <c r="E1924" t="s">
        <v>1883</v>
      </c>
      <c r="F1924" s="1" t="s">
        <v>1884</v>
      </c>
      <c r="G1924" t="s">
        <v>1885</v>
      </c>
      <c r="H1924" t="e">
        <f>VLOOKUP(F1924,#REF!,2,FALSE)</f>
        <v>#REF!</v>
      </c>
      <c r="I1924" t="s">
        <v>59</v>
      </c>
      <c r="J1924" s="4">
        <v>44453</v>
      </c>
      <c r="K1924" s="4">
        <v>44503</v>
      </c>
      <c r="L1924" s="3">
        <f>IF(K1924&lt;&gt;0,K1924-J1924,"")</f>
        <v>50</v>
      </c>
      <c r="M1924" s="4">
        <v>44515</v>
      </c>
      <c r="N1924">
        <f>M1924-J1924</f>
        <v>62</v>
      </c>
      <c r="O1924">
        <v>0</v>
      </c>
      <c r="P1924" t="e">
        <f>VLOOKUP(F1924,#REF!,3,FALSE)</f>
        <v>#REF!</v>
      </c>
      <c r="Q1924">
        <f>IF(OR(ISNUMBER(SEARCH("高等数学",E1924)),ISNUMBER(SEARCH("数学分析",E1924)),ISNUMBER(SEARCH("微积分",E1924))),1,IF(OR(ISNUMBER(SEARCH("概率",E1924)),ISNUMBER(SEARCH("数理统计",E1924)),ISNUMBER(SEARCH("统计",E1924))),2,IF(ISNUMBER(SEARCH("代数",E1924)),3,IF(OR(ISNUMBER(SEARCH("运筹",E1924)),ISNUMBER(SEARCH("优化",E1924))),4,0))))</f>
        <v>2</v>
      </c>
      <c r="R1924" t="str">
        <f>IF(AND(Q1924&gt;0,O1924=1),Q1924&amp;"-"&amp;E1924,"")</f>
        <v/>
      </c>
      <c r="S1924" t="s">
        <v>38</v>
      </c>
      <c r="T1924">
        <v>2</v>
      </c>
      <c r="U1924">
        <v>1</v>
      </c>
      <c r="V1924" t="s">
        <v>38</v>
      </c>
      <c r="W1924">
        <v>9</v>
      </c>
      <c r="X1924">
        <v>42</v>
      </c>
      <c r="Y1924">
        <v>17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e">
        <f>VLOOKUP(A1924,#REF!,4,FALSE)</f>
        <v>#REF!</v>
      </c>
      <c r="AW1924" t="e">
        <f>VLOOKUP(A1924,#REF!,5,FALSE)</f>
        <v>#REF!</v>
      </c>
      <c r="AX1924">
        <f>SUMIF(量化书目统计!A:A,H1924,量化书目统计!G:G)</f>
        <v>0</v>
      </c>
    </row>
    <row r="1925" spans="1:50" x14ac:dyDescent="0.3">
      <c r="A1925" t="s">
        <v>2498</v>
      </c>
      <c r="B1925" t="s">
        <v>539</v>
      </c>
      <c r="C1925" t="s">
        <v>247</v>
      </c>
      <c r="D1925">
        <v>5</v>
      </c>
      <c r="E1925" t="s">
        <v>504</v>
      </c>
      <c r="F1925" s="1" t="s">
        <v>505</v>
      </c>
      <c r="G1925" t="s">
        <v>506</v>
      </c>
      <c r="H1925" t="e">
        <f>VLOOKUP(F1925,#REF!,2,FALSE)</f>
        <v>#REF!</v>
      </c>
      <c r="I1925" t="s">
        <v>32</v>
      </c>
      <c r="J1925" s="4">
        <v>44183</v>
      </c>
      <c r="K1925" s="4">
        <v>44265</v>
      </c>
      <c r="L1925" s="3">
        <f>IF(K1925&lt;&gt;0,K1925-J1925,"")</f>
        <v>82</v>
      </c>
      <c r="M1925" s="4">
        <v>44266</v>
      </c>
      <c r="N1925">
        <f>M1925-J1925</f>
        <v>83</v>
      </c>
      <c r="O1925">
        <v>0</v>
      </c>
      <c r="P1925" t="e">
        <f>VLOOKUP(F1925,#REF!,3,FALSE)</f>
        <v>#REF!</v>
      </c>
      <c r="Q1925">
        <f>IF(OR(ISNUMBER(SEARCH("高等数学",E1925)),ISNUMBER(SEARCH("数学分析",E1925)),ISNUMBER(SEARCH("微积分",E1925))),1,IF(OR(ISNUMBER(SEARCH("概率",E1925)),ISNUMBER(SEARCH("数理统计",E1925)),ISNUMBER(SEARCH("统计",E1925))),2,IF(ISNUMBER(SEARCH("代数",E1925)),3,IF(OR(ISNUMBER(SEARCH("运筹",E1925)),ISNUMBER(SEARCH("优化",E1925))),4,0))))</f>
        <v>0</v>
      </c>
      <c r="R1925" t="str">
        <f>IF(AND(Q1925&gt;0,O1925=1),Q1925&amp;"-"&amp;E1925,"")</f>
        <v/>
      </c>
      <c r="S1925" t="s">
        <v>28</v>
      </c>
      <c r="T1925">
        <v>15</v>
      </c>
      <c r="U1925">
        <v>1</v>
      </c>
      <c r="V1925" t="s">
        <v>80</v>
      </c>
      <c r="W1925">
        <v>2</v>
      </c>
      <c r="X1925">
        <v>15</v>
      </c>
      <c r="Y1925">
        <v>19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 t="e">
        <f>VLOOKUP(A1925,#REF!,4,FALSE)</f>
        <v>#REF!</v>
      </c>
      <c r="AW1925" t="e">
        <f>VLOOKUP(A1925,#REF!,5,FALSE)</f>
        <v>#REF!</v>
      </c>
      <c r="AX1925">
        <f>SUMIF(量化书目统计!A:A,H1925,量化书目统计!G:G)</f>
        <v>0</v>
      </c>
    </row>
    <row r="1926" spans="1:50" x14ac:dyDescent="0.3">
      <c r="A1926" t="s">
        <v>2499</v>
      </c>
      <c r="B1926" t="s">
        <v>539</v>
      </c>
      <c r="C1926" t="s">
        <v>247</v>
      </c>
      <c r="D1926">
        <v>5</v>
      </c>
      <c r="E1926" t="s">
        <v>1328</v>
      </c>
      <c r="F1926" s="1" t="s">
        <v>1329</v>
      </c>
      <c r="G1926" t="s">
        <v>1330</v>
      </c>
      <c r="H1926" t="e">
        <f>VLOOKUP(F1926,#REF!,2,FALSE)</f>
        <v>#REF!</v>
      </c>
      <c r="I1926" t="s">
        <v>158</v>
      </c>
      <c r="J1926" s="4">
        <v>44122</v>
      </c>
      <c r="K1926" s="4">
        <v>44162</v>
      </c>
      <c r="L1926" s="3">
        <f>IF(K1926&lt;&gt;0,K1926-J1926,"")</f>
        <v>40</v>
      </c>
      <c r="M1926" s="4">
        <v>44204</v>
      </c>
      <c r="N1926">
        <f>M1926-J1926</f>
        <v>82</v>
      </c>
      <c r="O1926">
        <v>0</v>
      </c>
      <c r="P1926" t="e">
        <f>VLOOKUP(F1926,#REF!,3,FALSE)</f>
        <v>#REF!</v>
      </c>
      <c r="Q1926">
        <f>IF(OR(ISNUMBER(SEARCH("高等数学",E1926)),ISNUMBER(SEARCH("数学分析",E1926)),ISNUMBER(SEARCH("微积分",E1926))),1,IF(OR(ISNUMBER(SEARCH("概率",E1926)),ISNUMBER(SEARCH("数理统计",E1926)),ISNUMBER(SEARCH("统计",E1926))),2,IF(ISNUMBER(SEARCH("代数",E1926)),3,IF(OR(ISNUMBER(SEARCH("运筹",E1926)),ISNUMBER(SEARCH("优化",E1926))),4,0))))</f>
        <v>0</v>
      </c>
      <c r="R1926" t="str">
        <f>IF(AND(Q1926&gt;0,O1926=1),Q1926&amp;"-"&amp;E1926,"")</f>
        <v/>
      </c>
      <c r="S1926" t="s">
        <v>28</v>
      </c>
      <c r="T1926">
        <v>7</v>
      </c>
      <c r="U1926">
        <v>1</v>
      </c>
      <c r="V1926" t="s">
        <v>28</v>
      </c>
      <c r="W1926">
        <v>12</v>
      </c>
      <c r="X1926">
        <v>7</v>
      </c>
      <c r="Y1926">
        <v>14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e">
        <f>VLOOKUP(A1926,#REF!,4,FALSE)</f>
        <v>#REF!</v>
      </c>
      <c r="AW1926" t="e">
        <f>VLOOKUP(A1926,#REF!,5,FALSE)</f>
        <v>#REF!</v>
      </c>
      <c r="AX1926">
        <f>SUMIF(量化书目统计!A:A,H1926,量化书目统计!G:G)</f>
        <v>0</v>
      </c>
    </row>
    <row r="1927" spans="1:50" x14ac:dyDescent="0.3">
      <c r="A1927" t="s">
        <v>2500</v>
      </c>
      <c r="B1927" t="s">
        <v>539</v>
      </c>
      <c r="C1927" t="s">
        <v>990</v>
      </c>
      <c r="D1927">
        <v>4</v>
      </c>
      <c r="E1927" t="s">
        <v>2501</v>
      </c>
      <c r="F1927" s="1" t="s">
        <v>2502</v>
      </c>
      <c r="G1927" t="s">
        <v>2503</v>
      </c>
      <c r="H1927" t="e">
        <f>VLOOKUP(F1927,#REF!,2,FALSE)</f>
        <v>#REF!</v>
      </c>
      <c r="I1927" t="s">
        <v>183</v>
      </c>
      <c r="J1927" s="4">
        <v>44200</v>
      </c>
      <c r="K1927" s="4">
        <v>44200</v>
      </c>
      <c r="L1927" s="3">
        <f>IF(K1927&lt;&gt;0,K1927-J1927,"")</f>
        <v>0</v>
      </c>
      <c r="M1927" s="4">
        <v>44260</v>
      </c>
      <c r="N1927">
        <f>M1927-J1927</f>
        <v>60</v>
      </c>
      <c r="O1927">
        <v>0</v>
      </c>
      <c r="P1927" t="e">
        <f>VLOOKUP(F1927,#REF!,3,FALSE)</f>
        <v>#REF!</v>
      </c>
      <c r="Q1927">
        <f>IF(OR(ISNUMBER(SEARCH("高等数学",E1927)),ISNUMBER(SEARCH("数学分析",E1927)),ISNUMBER(SEARCH("微积分",E1927))),1,IF(OR(ISNUMBER(SEARCH("概率",E1927)),ISNUMBER(SEARCH("数理统计",E1927)),ISNUMBER(SEARCH("统计",E1927))),2,IF(ISNUMBER(SEARCH("代数",E1927)),3,IF(OR(ISNUMBER(SEARCH("运筹",E1927)),ISNUMBER(SEARCH("优化",E1927))),4,0))))</f>
        <v>0</v>
      </c>
      <c r="R1927" t="str">
        <f>IF(AND(Q1927&gt;0,O1927=1),Q1927&amp;"-"&amp;E1927,"")</f>
        <v/>
      </c>
      <c r="S1927" t="s">
        <v>28</v>
      </c>
      <c r="T1927">
        <v>18</v>
      </c>
      <c r="U1927">
        <v>1</v>
      </c>
      <c r="V1927" t="s">
        <v>28</v>
      </c>
      <c r="W1927">
        <v>18</v>
      </c>
      <c r="X1927">
        <v>18</v>
      </c>
      <c r="Y1927">
        <v>15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e">
        <f>VLOOKUP(A1927,#REF!,4,FALSE)</f>
        <v>#REF!</v>
      </c>
      <c r="AW1927" t="e">
        <f>VLOOKUP(A1927,#REF!,5,FALSE)</f>
        <v>#REF!</v>
      </c>
      <c r="AX1927">
        <f>SUMIF(量化书目统计!A:A,H1927,量化书目统计!G:G)</f>
        <v>0</v>
      </c>
    </row>
    <row r="1928" spans="1:50" x14ac:dyDescent="0.3">
      <c r="A1928" t="s">
        <v>2504</v>
      </c>
      <c r="B1928" t="s">
        <v>539</v>
      </c>
      <c r="C1928" t="s">
        <v>247</v>
      </c>
      <c r="D1928">
        <v>5</v>
      </c>
      <c r="E1928" t="s">
        <v>2505</v>
      </c>
      <c r="F1928" s="1" t="s">
        <v>2506</v>
      </c>
      <c r="G1928" t="s">
        <v>2507</v>
      </c>
      <c r="H1928" t="e">
        <f>VLOOKUP(F1928,#REF!,2,FALSE)</f>
        <v>#REF!</v>
      </c>
      <c r="I1928" t="s">
        <v>65</v>
      </c>
      <c r="J1928" s="4">
        <v>44532</v>
      </c>
      <c r="K1928" s="4">
        <v>44537</v>
      </c>
      <c r="L1928" s="3">
        <f>IF(K1928&lt;&gt;0,K1928-J1928,"")</f>
        <v>5</v>
      </c>
      <c r="M1928" s="4">
        <v>44592</v>
      </c>
      <c r="N1928">
        <f>M1928-J1928</f>
        <v>60</v>
      </c>
      <c r="O1928">
        <v>0</v>
      </c>
      <c r="P1928" t="e">
        <f>VLOOKUP(F1928,#REF!,3,FALSE)</f>
        <v>#REF!</v>
      </c>
      <c r="Q1928">
        <f>IF(OR(ISNUMBER(SEARCH("高等数学",E1928)),ISNUMBER(SEARCH("数学分析",E1928)),ISNUMBER(SEARCH("微积分",E1928))),1,IF(OR(ISNUMBER(SEARCH("概率",E1928)),ISNUMBER(SEARCH("数理统计",E1928)),ISNUMBER(SEARCH("统计",E1928))),2,IF(ISNUMBER(SEARCH("代数",E1928)),3,IF(OR(ISNUMBER(SEARCH("运筹",E1928)),ISNUMBER(SEARCH("优化",E1928))),4,0))))</f>
        <v>0</v>
      </c>
      <c r="R1928" t="str">
        <f>IF(AND(Q1928&gt;0,O1928=1),Q1928&amp;"-"&amp;E1928,"")</f>
        <v/>
      </c>
      <c r="S1928" t="s">
        <v>38</v>
      </c>
      <c r="T1928">
        <v>13</v>
      </c>
      <c r="U1928">
        <v>1</v>
      </c>
      <c r="V1928" t="s">
        <v>38</v>
      </c>
      <c r="W1928">
        <v>14</v>
      </c>
      <c r="X1928">
        <v>53</v>
      </c>
      <c r="Y1928">
        <v>20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 t="e">
        <f>VLOOKUP(A1928,#REF!,4,FALSE)</f>
        <v>#REF!</v>
      </c>
      <c r="AW1928" t="e">
        <f>VLOOKUP(A1928,#REF!,5,FALSE)</f>
        <v>#REF!</v>
      </c>
      <c r="AX1928">
        <f>SUMIF(量化书目统计!A:A,H1928,量化书目统计!G:G)</f>
        <v>0</v>
      </c>
    </row>
    <row r="1929" spans="1:50" x14ac:dyDescent="0.3">
      <c r="A1929" t="s">
        <v>2508</v>
      </c>
      <c r="B1929" t="s">
        <v>539</v>
      </c>
      <c r="C1929" t="s">
        <v>247</v>
      </c>
      <c r="D1929">
        <v>5</v>
      </c>
      <c r="E1929" t="s">
        <v>771</v>
      </c>
      <c r="F1929" s="1" t="s">
        <v>772</v>
      </c>
      <c r="G1929" t="s">
        <v>773</v>
      </c>
      <c r="H1929" t="e">
        <f>VLOOKUP(F1929,#REF!,2,FALSE)</f>
        <v>#REF!</v>
      </c>
      <c r="I1929" t="s">
        <v>32</v>
      </c>
      <c r="J1929" s="4">
        <v>44617</v>
      </c>
      <c r="K1929" s="4">
        <v>44828</v>
      </c>
      <c r="L1929" s="3">
        <f>IF(K1929&lt;&gt;0,K1929-J1929,"")</f>
        <v>211</v>
      </c>
      <c r="M1929" s="4">
        <v>44815</v>
      </c>
      <c r="N1929">
        <f>M1929-J1929</f>
        <v>198</v>
      </c>
      <c r="O1929">
        <v>0</v>
      </c>
      <c r="P1929" t="e">
        <f>VLOOKUP(F1929,#REF!,3,FALSE)</f>
        <v>#REF!</v>
      </c>
      <c r="Q1929">
        <f>IF(OR(ISNUMBER(SEARCH("高等数学",E1929)),ISNUMBER(SEARCH("数学分析",E1929)),ISNUMBER(SEARCH("微积分",E1929))),1,IF(OR(ISNUMBER(SEARCH("概率",E1929)),ISNUMBER(SEARCH("数理统计",E1929)),ISNUMBER(SEARCH("统计",E1929))),2,IF(ISNUMBER(SEARCH("代数",E1929)),3,IF(OR(ISNUMBER(SEARCH("运筹",E1929)),ISNUMBER(SEARCH("优化",E1929))),4,0))))</f>
        <v>0</v>
      </c>
      <c r="R1929" t="str">
        <f>IF(AND(Q1929&gt;0,O1929=1),Q1929&amp;"-"&amp;E1929,"")</f>
        <v/>
      </c>
      <c r="S1929" t="s">
        <v>99</v>
      </c>
      <c r="T1929">
        <v>2</v>
      </c>
      <c r="U1929">
        <v>1</v>
      </c>
      <c r="V1929" t="s">
        <v>43</v>
      </c>
      <c r="X1929">
        <v>62</v>
      </c>
      <c r="Y1929">
        <v>5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e">
        <f>VLOOKUP(A1929,#REF!,4,FALSE)</f>
        <v>#REF!</v>
      </c>
      <c r="AW1929" t="e">
        <f>VLOOKUP(A1929,#REF!,5,FALSE)</f>
        <v>#REF!</v>
      </c>
      <c r="AX1929">
        <f>SUMIF(量化书目统计!A:A,H1929,量化书目统计!G:G)</f>
        <v>0</v>
      </c>
    </row>
    <row r="1930" spans="1:50" x14ac:dyDescent="0.3">
      <c r="A1930" t="s">
        <v>376</v>
      </c>
      <c r="B1930" t="s">
        <v>22</v>
      </c>
      <c r="C1930" t="s">
        <v>195</v>
      </c>
      <c r="D1930">
        <v>10</v>
      </c>
      <c r="E1930" t="s">
        <v>377</v>
      </c>
      <c r="F1930" s="1" t="s">
        <v>378</v>
      </c>
      <c r="G1930" t="s">
        <v>379</v>
      </c>
      <c r="H1930" t="e">
        <f>VLOOKUP(F1930,#REF!,2,FALSE)</f>
        <v>#REF!</v>
      </c>
      <c r="I1930" t="s">
        <v>32</v>
      </c>
      <c r="J1930" s="4">
        <v>44379</v>
      </c>
      <c r="K1930" s="4">
        <v>44538</v>
      </c>
      <c r="L1930" s="3">
        <f>IF(K1930&lt;&gt;0,K1930-J1930,"")</f>
        <v>159</v>
      </c>
      <c r="M1930" s="4">
        <v>44447</v>
      </c>
      <c r="N1930">
        <f>M1930-J1930</f>
        <v>68</v>
      </c>
      <c r="O1930">
        <v>0</v>
      </c>
      <c r="P1930" t="e">
        <f>VLOOKUP(F1930,#REF!,3,FALSE)</f>
        <v>#REF!</v>
      </c>
      <c r="Q1930">
        <f>IF(OR(ISNUMBER(SEARCH("高等数学",E1930)),ISNUMBER(SEARCH("数学分析",E1930)),ISNUMBER(SEARCH("微积分",E1930))),1,IF(OR(ISNUMBER(SEARCH("概率",E1930)),ISNUMBER(SEARCH("数理统计",E1930)),ISNUMBER(SEARCH("统计",E1930))),2,IF(ISNUMBER(SEARCH("代数",E1930)),3,IF(OR(ISNUMBER(SEARCH("运筹",E1930)),ISNUMBER(SEARCH("优化",E1930))),4,0))))</f>
        <v>0</v>
      </c>
      <c r="R1930" t="str">
        <f>IF(AND(Q1930&gt;0,O1930=1),Q1930&amp;"-"&amp;E1930,"")</f>
        <v/>
      </c>
      <c r="S1930" t="s">
        <v>80</v>
      </c>
      <c r="T1930">
        <v>18</v>
      </c>
      <c r="U1930">
        <v>1</v>
      </c>
      <c r="V1930" t="s">
        <v>38</v>
      </c>
      <c r="W1930">
        <v>14</v>
      </c>
      <c r="X1930">
        <v>38</v>
      </c>
      <c r="Y1930">
        <v>15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e">
        <f>VLOOKUP(A1930,#REF!,4,FALSE)</f>
        <v>#REF!</v>
      </c>
      <c r="AW1930" t="e">
        <f>VLOOKUP(A1930,#REF!,5,FALSE)</f>
        <v>#REF!</v>
      </c>
      <c r="AX1930">
        <f>SUMIF(量化书目统计!A:A,H1930,量化书目统计!G:G)</f>
        <v>0</v>
      </c>
    </row>
    <row r="1931" spans="1:50" x14ac:dyDescent="0.3">
      <c r="A1931" t="s">
        <v>2509</v>
      </c>
      <c r="B1931" t="s">
        <v>539</v>
      </c>
      <c r="C1931" t="s">
        <v>247</v>
      </c>
      <c r="D1931">
        <v>5</v>
      </c>
      <c r="E1931" t="s">
        <v>2510</v>
      </c>
      <c r="F1931" s="1" t="s">
        <v>2511</v>
      </c>
      <c r="G1931" t="s">
        <v>2512</v>
      </c>
      <c r="H1931" t="e">
        <f>VLOOKUP(F1931,#REF!,2,FALSE)</f>
        <v>#REF!</v>
      </c>
      <c r="I1931" t="s">
        <v>53</v>
      </c>
      <c r="J1931" s="4">
        <v>44154</v>
      </c>
      <c r="K1931" s="4">
        <v>44193</v>
      </c>
      <c r="L1931" s="3">
        <f>IF(K1931&lt;&gt;0,K1931-J1931,"")</f>
        <v>39</v>
      </c>
      <c r="M1931" s="4">
        <v>44214</v>
      </c>
      <c r="N1931">
        <f>M1931-J1931</f>
        <v>60</v>
      </c>
      <c r="O1931">
        <v>0</v>
      </c>
      <c r="P1931" t="e">
        <f>VLOOKUP(F1931,#REF!,3,FALSE)</f>
        <v>#REF!</v>
      </c>
      <c r="Q1931">
        <f>IF(OR(ISNUMBER(SEARCH("高等数学",E1931)),ISNUMBER(SEARCH("数学分析",E1931)),ISNUMBER(SEARCH("微积分",E1931))),1,IF(OR(ISNUMBER(SEARCH("概率",E1931)),ISNUMBER(SEARCH("数理统计",E1931)),ISNUMBER(SEARCH("统计",E1931))),2,IF(ISNUMBER(SEARCH("代数",E1931)),3,IF(OR(ISNUMBER(SEARCH("运筹",E1931)),ISNUMBER(SEARCH("优化",E1931))),4,0))))</f>
        <v>0</v>
      </c>
      <c r="R1931" t="str">
        <f>IF(AND(Q1931&gt;0,O1931=1),Q1931&amp;"-"&amp;E1931,"")</f>
        <v/>
      </c>
      <c r="S1931" t="s">
        <v>28</v>
      </c>
      <c r="T1931">
        <v>11</v>
      </c>
      <c r="U1931">
        <v>1</v>
      </c>
      <c r="V1931" t="s">
        <v>28</v>
      </c>
      <c r="W1931">
        <v>17</v>
      </c>
      <c r="X1931">
        <v>11</v>
      </c>
      <c r="Y1931">
        <v>15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e">
        <f>VLOOKUP(A1931,#REF!,4,FALSE)</f>
        <v>#REF!</v>
      </c>
      <c r="AW1931" t="e">
        <f>VLOOKUP(A1931,#REF!,5,FALSE)</f>
        <v>#REF!</v>
      </c>
      <c r="AX1931">
        <f>SUMIF(量化书目统计!A:A,H1931,量化书目统计!G:G)</f>
        <v>0</v>
      </c>
    </row>
    <row r="1932" spans="1:50" x14ac:dyDescent="0.3">
      <c r="A1932" t="s">
        <v>2516</v>
      </c>
      <c r="B1932" t="s">
        <v>539</v>
      </c>
      <c r="C1932" t="s">
        <v>313</v>
      </c>
      <c r="D1932">
        <v>5</v>
      </c>
      <c r="E1932" t="s">
        <v>2517</v>
      </c>
      <c r="F1932" s="1" t="s">
        <v>2518</v>
      </c>
      <c r="G1932" t="s">
        <v>2519</v>
      </c>
      <c r="H1932" t="e">
        <f>VLOOKUP(F1932,#REF!,2,FALSE)</f>
        <v>#REF!</v>
      </c>
      <c r="I1932" t="s">
        <v>1417</v>
      </c>
      <c r="J1932" s="4">
        <v>44303</v>
      </c>
      <c r="K1932" s="4">
        <v>44343</v>
      </c>
      <c r="L1932" s="3">
        <f>IF(K1932&lt;&gt;0,K1932-J1932,"")</f>
        <v>40</v>
      </c>
      <c r="M1932" s="4">
        <v>44363</v>
      </c>
      <c r="N1932">
        <f>M1932-J1932</f>
        <v>60</v>
      </c>
      <c r="O1932">
        <v>0</v>
      </c>
      <c r="P1932" t="e">
        <f>VLOOKUP(F1932,#REF!,3,FALSE)</f>
        <v>#REF!</v>
      </c>
      <c r="Q1932">
        <f>IF(OR(ISNUMBER(SEARCH("高等数学",E1932)),ISNUMBER(SEARCH("数学分析",E1932)),ISNUMBER(SEARCH("微积分",E1932))),1,IF(OR(ISNUMBER(SEARCH("概率",E1932)),ISNUMBER(SEARCH("数理统计",E1932)),ISNUMBER(SEARCH("统计",E1932))),2,IF(ISNUMBER(SEARCH("代数",E1932)),3,IF(OR(ISNUMBER(SEARCH("运筹",E1932)),ISNUMBER(SEARCH("优化",E1932))),4,0))))</f>
        <v>0</v>
      </c>
      <c r="R1932" t="str">
        <f>IF(AND(Q1932&gt;0,O1932=1),Q1932&amp;"-"&amp;E1932,"")</f>
        <v/>
      </c>
      <c r="S1932" t="s">
        <v>80</v>
      </c>
      <c r="T1932">
        <v>7</v>
      </c>
      <c r="U1932">
        <v>1</v>
      </c>
      <c r="V1932" t="s">
        <v>80</v>
      </c>
      <c r="W1932">
        <v>13</v>
      </c>
      <c r="X1932">
        <v>27</v>
      </c>
      <c r="Y1932">
        <v>15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e">
        <f>VLOOKUP(A1932,#REF!,4,FALSE)</f>
        <v>#REF!</v>
      </c>
      <c r="AW1932" t="e">
        <f>VLOOKUP(A1932,#REF!,5,FALSE)</f>
        <v>#REF!</v>
      </c>
      <c r="AX1932">
        <f>SUMIF(量化书目统计!A:A,H1932,量化书目统计!G:G)</f>
        <v>0</v>
      </c>
    </row>
    <row r="1933" spans="1:50" x14ac:dyDescent="0.3">
      <c r="A1933" t="s">
        <v>2520</v>
      </c>
      <c r="B1933" t="s">
        <v>539</v>
      </c>
      <c r="C1933" t="s">
        <v>287</v>
      </c>
      <c r="D1933">
        <v>5</v>
      </c>
      <c r="E1933" t="s">
        <v>1052</v>
      </c>
      <c r="F1933" s="1" t="s">
        <v>1053</v>
      </c>
      <c r="G1933" t="s">
        <v>1054</v>
      </c>
      <c r="H1933" t="e">
        <f>VLOOKUP(F1933,#REF!,2,FALSE)</f>
        <v>#REF!</v>
      </c>
      <c r="I1933" t="s">
        <v>53</v>
      </c>
      <c r="J1933" s="4">
        <v>44144</v>
      </c>
      <c r="K1933" s="4">
        <v>44145</v>
      </c>
      <c r="L1933" s="3">
        <f>IF(K1933&lt;&gt;0,K1933-J1933,"")</f>
        <v>1</v>
      </c>
      <c r="M1933" s="4">
        <v>44158</v>
      </c>
      <c r="N1933">
        <f>M1933-J1933</f>
        <v>14</v>
      </c>
      <c r="O1933">
        <v>0</v>
      </c>
      <c r="P1933" t="e">
        <f>VLOOKUP(F1933,#REF!,3,FALSE)</f>
        <v>#REF!</v>
      </c>
      <c r="Q1933">
        <f>IF(OR(ISNUMBER(SEARCH("高等数学",E1933)),ISNUMBER(SEARCH("数学分析",E1933)),ISNUMBER(SEARCH("微积分",E1933))),1,IF(OR(ISNUMBER(SEARCH("概率",E1933)),ISNUMBER(SEARCH("数理统计",E1933)),ISNUMBER(SEARCH("统计",E1933))),2,IF(ISNUMBER(SEARCH("代数",E1933)),3,IF(OR(ISNUMBER(SEARCH("运筹",E1933)),ISNUMBER(SEARCH("优化",E1933))),4,0))))</f>
        <v>0</v>
      </c>
      <c r="R1933" t="str">
        <f>IF(AND(Q1933&gt;0,O1933=1),Q1933&amp;"-"&amp;E1933,"")</f>
        <v/>
      </c>
      <c r="S1933" t="s">
        <v>28</v>
      </c>
      <c r="T1933">
        <v>10</v>
      </c>
      <c r="U1933">
        <v>2</v>
      </c>
      <c r="V1933" t="s">
        <v>28</v>
      </c>
      <c r="W1933">
        <v>10</v>
      </c>
      <c r="X1933">
        <v>10</v>
      </c>
      <c r="Y1933">
        <v>11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e">
        <f>VLOOKUP(A1933,#REF!,4,FALSE)</f>
        <v>#REF!</v>
      </c>
      <c r="AW1933" t="e">
        <f>VLOOKUP(A1933,#REF!,5,FALSE)</f>
        <v>#REF!</v>
      </c>
      <c r="AX1933">
        <f>SUMIF(量化书目统计!A:A,H1933,量化书目统计!G:G)</f>
        <v>0</v>
      </c>
    </row>
    <row r="1934" spans="1:50" x14ac:dyDescent="0.3">
      <c r="A1934" t="s">
        <v>2521</v>
      </c>
      <c r="B1934" t="s">
        <v>539</v>
      </c>
      <c r="C1934" t="s">
        <v>313</v>
      </c>
      <c r="D1934">
        <v>5</v>
      </c>
      <c r="E1934" t="s">
        <v>295</v>
      </c>
      <c r="F1934" s="1" t="s">
        <v>296</v>
      </c>
      <c r="G1934" t="s">
        <v>297</v>
      </c>
      <c r="H1934" t="e">
        <f>VLOOKUP(F1934,#REF!,2,FALSE)</f>
        <v>#REF!</v>
      </c>
      <c r="I1934" t="s">
        <v>32</v>
      </c>
      <c r="J1934" s="4">
        <v>44214</v>
      </c>
      <c r="K1934" s="4">
        <v>44273</v>
      </c>
      <c r="L1934" s="3">
        <f>IF(K1934&lt;&gt;0,K1934-J1934,"")</f>
        <v>59</v>
      </c>
      <c r="M1934" s="4">
        <v>44319</v>
      </c>
      <c r="N1934">
        <f>M1934-J1934</f>
        <v>105</v>
      </c>
      <c r="O1934">
        <v>0</v>
      </c>
      <c r="P1934" t="e">
        <f>VLOOKUP(F1934,#REF!,3,FALSE)</f>
        <v>#REF!</v>
      </c>
      <c r="Q1934">
        <f>IF(OR(ISNUMBER(SEARCH("高等数学",E1934)),ISNUMBER(SEARCH("数学分析",E1934)),ISNUMBER(SEARCH("微积分",E1934))),1,IF(OR(ISNUMBER(SEARCH("概率",E1934)),ISNUMBER(SEARCH("数理统计",E1934)),ISNUMBER(SEARCH("统计",E1934))),2,IF(ISNUMBER(SEARCH("代数",E1934)),3,IF(OR(ISNUMBER(SEARCH("运筹",E1934)),ISNUMBER(SEARCH("优化",E1934))),4,0))))</f>
        <v>0</v>
      </c>
      <c r="R1934" t="str">
        <f>IF(AND(Q1934&gt;0,O1934=1),Q1934&amp;"-"&amp;E1934,"")</f>
        <v/>
      </c>
      <c r="S1934" t="s">
        <v>43</v>
      </c>
      <c r="U1934">
        <v>1</v>
      </c>
      <c r="V1934" t="s">
        <v>80</v>
      </c>
      <c r="W1934">
        <v>3</v>
      </c>
      <c r="X1934">
        <v>20</v>
      </c>
      <c r="Y1934">
        <v>11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e">
        <f>VLOOKUP(A1934,#REF!,4,FALSE)</f>
        <v>#REF!</v>
      </c>
      <c r="AW1934" t="e">
        <f>VLOOKUP(A1934,#REF!,5,FALSE)</f>
        <v>#REF!</v>
      </c>
      <c r="AX1934">
        <f>SUMIF(量化书目统计!A:A,H1934,量化书目统计!G:G)</f>
        <v>0</v>
      </c>
    </row>
    <row r="1935" spans="1:50" x14ac:dyDescent="0.3">
      <c r="A1935" t="s">
        <v>2525</v>
      </c>
      <c r="B1935" t="s">
        <v>539</v>
      </c>
      <c r="C1935" t="s">
        <v>313</v>
      </c>
      <c r="D1935">
        <v>5</v>
      </c>
      <c r="E1935" t="s">
        <v>1528</v>
      </c>
      <c r="F1935" s="1" t="s">
        <v>1529</v>
      </c>
      <c r="G1935" t="s">
        <v>1530</v>
      </c>
      <c r="H1935" t="e">
        <f>VLOOKUP(F1935,#REF!,2,FALSE)</f>
        <v>#REF!</v>
      </c>
      <c r="I1935" t="s">
        <v>1417</v>
      </c>
      <c r="J1935" s="4">
        <v>44118</v>
      </c>
      <c r="K1935" s="4">
        <v>44175</v>
      </c>
      <c r="L1935" s="3">
        <f>IF(K1935&lt;&gt;0,K1935-J1935,"")</f>
        <v>57</v>
      </c>
      <c r="M1935" s="4">
        <v>44179</v>
      </c>
      <c r="N1935">
        <f>M1935-J1935</f>
        <v>61</v>
      </c>
      <c r="O1935">
        <v>0</v>
      </c>
      <c r="P1935" t="e">
        <f>VLOOKUP(F1935,#REF!,3,FALSE)</f>
        <v>#REF!</v>
      </c>
      <c r="Q1935">
        <f>IF(OR(ISNUMBER(SEARCH("高等数学",E1935)),ISNUMBER(SEARCH("数学分析",E1935)),ISNUMBER(SEARCH("微积分",E1935))),1,IF(OR(ISNUMBER(SEARCH("概率",E1935)),ISNUMBER(SEARCH("数理统计",E1935)),ISNUMBER(SEARCH("统计",E1935))),2,IF(ISNUMBER(SEARCH("代数",E1935)),3,IF(OR(ISNUMBER(SEARCH("运筹",E1935)),ISNUMBER(SEARCH("优化",E1935))),4,0))))</f>
        <v>0</v>
      </c>
      <c r="R1935" t="str">
        <f>IF(AND(Q1935&gt;0,O1935=1),Q1935&amp;"-"&amp;E1935,"")</f>
        <v/>
      </c>
      <c r="S1935" t="s">
        <v>28</v>
      </c>
      <c r="T1935">
        <v>6</v>
      </c>
      <c r="U1935">
        <v>1</v>
      </c>
      <c r="V1935" t="s">
        <v>28</v>
      </c>
      <c r="W1935">
        <v>14</v>
      </c>
      <c r="X1935">
        <v>6</v>
      </c>
      <c r="Y1935">
        <v>11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 t="e">
        <f>VLOOKUP(A1935,#REF!,4,FALSE)</f>
        <v>#REF!</v>
      </c>
      <c r="AW1935" t="e">
        <f>VLOOKUP(A1935,#REF!,5,FALSE)</f>
        <v>#REF!</v>
      </c>
      <c r="AX1935">
        <f>SUMIF(量化书目统计!A:A,H1935,量化书目统计!G:G)</f>
        <v>0</v>
      </c>
    </row>
    <row r="1936" spans="1:50" x14ac:dyDescent="0.3">
      <c r="A1936" t="s">
        <v>2529</v>
      </c>
      <c r="B1936" t="s">
        <v>539</v>
      </c>
      <c r="C1936" t="s">
        <v>247</v>
      </c>
      <c r="D1936">
        <v>5</v>
      </c>
      <c r="E1936" t="s">
        <v>1052</v>
      </c>
      <c r="F1936" s="1" t="s">
        <v>1623</v>
      </c>
      <c r="G1936" t="s">
        <v>1624</v>
      </c>
      <c r="H1936" t="e">
        <f>VLOOKUP(F1936,#REF!,2,FALSE)</f>
        <v>#REF!</v>
      </c>
      <c r="I1936" t="s">
        <v>53</v>
      </c>
      <c r="J1936" s="4">
        <v>44086</v>
      </c>
      <c r="K1936" s="4">
        <v>44102</v>
      </c>
      <c r="L1936" s="3">
        <f>IF(K1936&lt;&gt;0,K1936-J1936,"")</f>
        <v>16</v>
      </c>
      <c r="M1936" s="4">
        <v>44102</v>
      </c>
      <c r="N1936">
        <f>M1936-J1936</f>
        <v>16</v>
      </c>
      <c r="O1936">
        <v>0</v>
      </c>
      <c r="P1936" t="e">
        <f>VLOOKUP(F1936,#REF!,3,FALSE)</f>
        <v>#REF!</v>
      </c>
      <c r="Q1936">
        <f>IF(OR(ISNUMBER(SEARCH("高等数学",E1936)),ISNUMBER(SEARCH("数学分析",E1936)),ISNUMBER(SEARCH("微积分",E1936))),1,IF(OR(ISNUMBER(SEARCH("概率",E1936)),ISNUMBER(SEARCH("数理统计",E1936)),ISNUMBER(SEARCH("统计",E1936))),2,IF(ISNUMBER(SEARCH("代数",E1936)),3,IF(OR(ISNUMBER(SEARCH("运筹",E1936)),ISNUMBER(SEARCH("优化",E1936))),4,0))))</f>
        <v>0</v>
      </c>
      <c r="R1936" t="str">
        <f>IF(AND(Q1936&gt;0,O1936=1),Q1936&amp;"-"&amp;E1936,"")</f>
        <v/>
      </c>
      <c r="S1936" t="s">
        <v>28</v>
      </c>
      <c r="T1936">
        <v>1</v>
      </c>
      <c r="U1936">
        <v>2</v>
      </c>
      <c r="V1936" t="s">
        <v>28</v>
      </c>
      <c r="W1936">
        <v>4</v>
      </c>
      <c r="X1936">
        <v>1</v>
      </c>
      <c r="Y1936">
        <v>11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e">
        <f>VLOOKUP(A1936,#REF!,4,FALSE)</f>
        <v>#REF!</v>
      </c>
      <c r="AW1936" t="e">
        <f>VLOOKUP(A1936,#REF!,5,FALSE)</f>
        <v>#REF!</v>
      </c>
      <c r="AX1936">
        <f>SUMIF(量化书目统计!A:A,H1936,量化书目统计!G:G)</f>
        <v>0</v>
      </c>
    </row>
    <row r="1937" spans="1:50" x14ac:dyDescent="0.3">
      <c r="A1937" t="s">
        <v>2530</v>
      </c>
      <c r="B1937" t="s">
        <v>539</v>
      </c>
      <c r="C1937" t="s">
        <v>247</v>
      </c>
      <c r="D1937">
        <v>5</v>
      </c>
      <c r="E1937" t="s">
        <v>1528</v>
      </c>
      <c r="F1937" s="1" t="s">
        <v>1529</v>
      </c>
      <c r="G1937" t="s">
        <v>1530</v>
      </c>
      <c r="H1937" t="e">
        <f>VLOOKUP(F1937,#REF!,2,FALSE)</f>
        <v>#REF!</v>
      </c>
      <c r="I1937" t="s">
        <v>1417</v>
      </c>
      <c r="J1937" s="4">
        <v>44181</v>
      </c>
      <c r="K1937" s="4">
        <v>44194</v>
      </c>
      <c r="L1937" s="3">
        <f>IF(K1937&lt;&gt;0,K1937-J1937,"")</f>
        <v>13</v>
      </c>
      <c r="M1937" s="4">
        <v>44195</v>
      </c>
      <c r="N1937">
        <f>M1937-J1937</f>
        <v>14</v>
      </c>
      <c r="O1937">
        <v>0</v>
      </c>
      <c r="P1937" t="e">
        <f>VLOOKUP(F1937,#REF!,3,FALSE)</f>
        <v>#REF!</v>
      </c>
      <c r="Q1937">
        <f>IF(OR(ISNUMBER(SEARCH("高等数学",E1937)),ISNUMBER(SEARCH("数学分析",E1937)),ISNUMBER(SEARCH("微积分",E1937))),1,IF(OR(ISNUMBER(SEARCH("概率",E1937)),ISNUMBER(SEARCH("数理统计",E1937)),ISNUMBER(SEARCH("统计",E1937))),2,IF(ISNUMBER(SEARCH("代数",E1937)),3,IF(OR(ISNUMBER(SEARCH("运筹",E1937)),ISNUMBER(SEARCH("优化",E1937))),4,0))))</f>
        <v>0</v>
      </c>
      <c r="R1937" t="str">
        <f>IF(AND(Q1937&gt;0,O1937=1),Q1937&amp;"-"&amp;E1937,"")</f>
        <v/>
      </c>
      <c r="S1937" t="s">
        <v>28</v>
      </c>
      <c r="T1937">
        <v>15</v>
      </c>
      <c r="U1937">
        <v>1</v>
      </c>
      <c r="V1937" t="s">
        <v>28</v>
      </c>
      <c r="W1937">
        <v>17</v>
      </c>
      <c r="X1937">
        <v>15</v>
      </c>
      <c r="Y1937">
        <v>11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e">
        <f>VLOOKUP(A1937,#REF!,4,FALSE)</f>
        <v>#REF!</v>
      </c>
      <c r="AW1937" t="e">
        <f>VLOOKUP(A1937,#REF!,5,FALSE)</f>
        <v>#REF!</v>
      </c>
      <c r="AX1937">
        <f>SUMIF(量化书目统计!A:A,H1937,量化书目统计!G:G)</f>
        <v>0</v>
      </c>
    </row>
    <row r="1938" spans="1:50" x14ac:dyDescent="0.3">
      <c r="A1938" t="s">
        <v>2531</v>
      </c>
      <c r="B1938" t="s">
        <v>539</v>
      </c>
      <c r="C1938" t="s">
        <v>82</v>
      </c>
      <c r="D1938">
        <v>5</v>
      </c>
      <c r="E1938" t="s">
        <v>424</v>
      </c>
      <c r="F1938" s="1" t="s">
        <v>425</v>
      </c>
      <c r="G1938" t="s">
        <v>426</v>
      </c>
      <c r="H1938" t="e">
        <f>VLOOKUP(F1938,#REF!,2,FALSE)</f>
        <v>#REF!</v>
      </c>
      <c r="I1938" t="s">
        <v>49</v>
      </c>
      <c r="J1938" s="4">
        <v>44515</v>
      </c>
      <c r="K1938" s="4">
        <v>44532</v>
      </c>
      <c r="L1938" s="3">
        <f>IF(K1938&lt;&gt;0,K1938-J1938,"")</f>
        <v>17</v>
      </c>
      <c r="M1938" s="4">
        <v>44532</v>
      </c>
      <c r="N1938">
        <f>M1938-J1938</f>
        <v>17</v>
      </c>
      <c r="O1938">
        <v>0</v>
      </c>
      <c r="P1938" t="e">
        <f>VLOOKUP(F1938,#REF!,3,FALSE)</f>
        <v>#REF!</v>
      </c>
      <c r="Q1938">
        <f>IF(OR(ISNUMBER(SEARCH("高等数学",E1938)),ISNUMBER(SEARCH("数学分析",E1938)),ISNUMBER(SEARCH("微积分",E1938))),1,IF(OR(ISNUMBER(SEARCH("概率",E1938)),ISNUMBER(SEARCH("数理统计",E1938)),ISNUMBER(SEARCH("统计",E1938))),2,IF(ISNUMBER(SEARCH("代数",E1938)),3,IF(OR(ISNUMBER(SEARCH("运筹",E1938)),ISNUMBER(SEARCH("优化",E1938))),4,0))))</f>
        <v>0</v>
      </c>
      <c r="R1938" t="str">
        <f>IF(AND(Q1938&gt;0,O1938=1),Q1938&amp;"-"&amp;E1938,"")</f>
        <v/>
      </c>
      <c r="S1938" t="s">
        <v>38</v>
      </c>
      <c r="T1938">
        <v>11</v>
      </c>
      <c r="U1938">
        <v>1</v>
      </c>
      <c r="V1938" t="s">
        <v>38</v>
      </c>
      <c r="W1938">
        <v>13</v>
      </c>
      <c r="X1938">
        <v>51</v>
      </c>
      <c r="Y1938">
        <v>19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 t="e">
        <f>VLOOKUP(A1938,#REF!,4,FALSE)</f>
        <v>#REF!</v>
      </c>
      <c r="AW1938" t="e">
        <f>VLOOKUP(A1938,#REF!,5,FALSE)</f>
        <v>#REF!</v>
      </c>
      <c r="AX1938">
        <f>SUMIF(量化书目统计!A:A,H1938,量化书目统计!G:G)</f>
        <v>0</v>
      </c>
    </row>
    <row r="1939" spans="1:50" x14ac:dyDescent="0.3">
      <c r="A1939" t="s">
        <v>2532</v>
      </c>
      <c r="B1939" t="s">
        <v>539</v>
      </c>
      <c r="C1939" t="s">
        <v>423</v>
      </c>
      <c r="D1939">
        <v>5</v>
      </c>
      <c r="E1939" t="s">
        <v>566</v>
      </c>
      <c r="F1939" s="1" t="s">
        <v>817</v>
      </c>
      <c r="G1939" t="s">
        <v>818</v>
      </c>
      <c r="H1939" t="e">
        <f>VLOOKUP(F1939,#REF!,2,FALSE)</f>
        <v>#REF!</v>
      </c>
      <c r="I1939" t="s">
        <v>158</v>
      </c>
      <c r="J1939" s="4">
        <v>44353</v>
      </c>
      <c r="K1939" s="4">
        <v>44446</v>
      </c>
      <c r="L1939" s="3">
        <f>IF(K1939&lt;&gt;0,K1939-J1939,"")</f>
        <v>93</v>
      </c>
      <c r="M1939" s="4">
        <v>44446</v>
      </c>
      <c r="N1939">
        <f>M1939-J1939</f>
        <v>93</v>
      </c>
      <c r="O1939">
        <v>0</v>
      </c>
      <c r="P1939" t="e">
        <f>VLOOKUP(F1939,#REF!,3,FALSE)</f>
        <v>#REF!</v>
      </c>
      <c r="Q1939">
        <f>IF(OR(ISNUMBER(SEARCH("高等数学",E1939)),ISNUMBER(SEARCH("数学分析",E1939)),ISNUMBER(SEARCH("微积分",E1939))),1,IF(OR(ISNUMBER(SEARCH("概率",E1939)),ISNUMBER(SEARCH("数理统计",E1939)),ISNUMBER(SEARCH("统计",E1939))),2,IF(ISNUMBER(SEARCH("代数",E1939)),3,IF(OR(ISNUMBER(SEARCH("运筹",E1939)),ISNUMBER(SEARCH("优化",E1939))),4,0))))</f>
        <v>0</v>
      </c>
      <c r="R1939" t="str">
        <f>IF(AND(Q1939&gt;0,O1939=1),Q1939&amp;"-"&amp;E1939,"")</f>
        <v/>
      </c>
      <c r="S1939" t="s">
        <v>80</v>
      </c>
      <c r="T1939">
        <v>14</v>
      </c>
      <c r="U1939">
        <v>1</v>
      </c>
      <c r="V1939" t="s">
        <v>38</v>
      </c>
      <c r="W1939">
        <v>1</v>
      </c>
      <c r="X1939">
        <v>34</v>
      </c>
      <c r="Y1939">
        <v>19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 t="e">
        <f>VLOOKUP(A1939,#REF!,4,FALSE)</f>
        <v>#REF!</v>
      </c>
      <c r="AW1939" t="e">
        <f>VLOOKUP(A1939,#REF!,5,FALSE)</f>
        <v>#REF!</v>
      </c>
      <c r="AX1939">
        <f>SUMIF(量化书目统计!A:A,H1939,量化书目统计!G:G)</f>
        <v>0</v>
      </c>
    </row>
    <row r="1940" spans="1:50" x14ac:dyDescent="0.3">
      <c r="A1940" t="s">
        <v>2533</v>
      </c>
      <c r="B1940" t="s">
        <v>539</v>
      </c>
      <c r="C1940" t="s">
        <v>82</v>
      </c>
      <c r="D1940">
        <v>5</v>
      </c>
      <c r="E1940" t="s">
        <v>150</v>
      </c>
      <c r="F1940" s="1" t="s">
        <v>151</v>
      </c>
      <c r="G1940" t="s">
        <v>152</v>
      </c>
      <c r="H1940" t="e">
        <f>VLOOKUP(F1940,#REF!,2,FALSE)</f>
        <v>#REF!</v>
      </c>
      <c r="I1940" t="s">
        <v>65</v>
      </c>
      <c r="J1940" s="4">
        <v>44300</v>
      </c>
      <c r="K1940" s="4">
        <v>44358</v>
      </c>
      <c r="L1940" s="3">
        <f>IF(K1940&lt;&gt;0,K1940-J1940,"")</f>
        <v>58</v>
      </c>
      <c r="M1940" s="4">
        <v>44361</v>
      </c>
      <c r="N1940">
        <f>M1940-J1940</f>
        <v>61</v>
      </c>
      <c r="O1940">
        <v>0</v>
      </c>
      <c r="P1940" t="e">
        <f>VLOOKUP(F1940,#REF!,3,FALSE)</f>
        <v>#REF!</v>
      </c>
      <c r="Q1940">
        <f>IF(OR(ISNUMBER(SEARCH("高等数学",E1940)),ISNUMBER(SEARCH("数学分析",E1940)),ISNUMBER(SEARCH("微积分",E1940))),1,IF(OR(ISNUMBER(SEARCH("概率",E1940)),ISNUMBER(SEARCH("数理统计",E1940)),ISNUMBER(SEARCH("统计",E1940))),2,IF(ISNUMBER(SEARCH("代数",E1940)),3,IF(OR(ISNUMBER(SEARCH("运筹",E1940)),ISNUMBER(SEARCH("优化",E1940))),4,0))))</f>
        <v>0</v>
      </c>
      <c r="R1940" t="str">
        <f>IF(AND(Q1940&gt;0,O1940=1),Q1940&amp;"-"&amp;E1940,"")</f>
        <v/>
      </c>
      <c r="S1940" t="s">
        <v>80</v>
      </c>
      <c r="T1940">
        <v>7</v>
      </c>
      <c r="U1940">
        <v>1</v>
      </c>
      <c r="V1940" t="s">
        <v>80</v>
      </c>
      <c r="W1940">
        <v>15</v>
      </c>
      <c r="X1940">
        <v>27</v>
      </c>
      <c r="Y1940">
        <v>9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e">
        <f>VLOOKUP(A1940,#REF!,4,FALSE)</f>
        <v>#REF!</v>
      </c>
      <c r="AW1940" t="e">
        <f>VLOOKUP(A1940,#REF!,5,FALSE)</f>
        <v>#REF!</v>
      </c>
      <c r="AX1940">
        <f>SUMIF(量化书目统计!A:A,H1940,量化书目统计!G:G)</f>
        <v>0</v>
      </c>
    </row>
    <row r="1941" spans="1:50" x14ac:dyDescent="0.3">
      <c r="A1941" t="s">
        <v>5772</v>
      </c>
      <c r="B1941" t="s">
        <v>5723</v>
      </c>
      <c r="D1941">
        <v>0</v>
      </c>
      <c r="E1941" t="s">
        <v>3012</v>
      </c>
      <c r="F1941" s="1" t="s">
        <v>3013</v>
      </c>
      <c r="G1941" t="s">
        <v>3014</v>
      </c>
      <c r="H1941" t="e">
        <f>VLOOKUP(F1941,#REF!,2,FALSE)</f>
        <v>#REF!</v>
      </c>
      <c r="I1941" t="s">
        <v>32</v>
      </c>
      <c r="J1941" s="4">
        <v>44344</v>
      </c>
      <c r="K1941">
        <v>0</v>
      </c>
      <c r="L1941" s="3" t="str">
        <f>IF(K1941&lt;&gt;0,K1941-J1941,"")</f>
        <v/>
      </c>
      <c r="M1941" s="4">
        <v>44524</v>
      </c>
      <c r="N1941">
        <f>M1941-J1941</f>
        <v>180</v>
      </c>
      <c r="O1941">
        <v>0</v>
      </c>
      <c r="P1941" t="e">
        <f>VLOOKUP(F1941,#REF!,3,FALSE)</f>
        <v>#REF!</v>
      </c>
      <c r="Q1941">
        <f>IF(OR(ISNUMBER(SEARCH("高等数学",E1941)),ISNUMBER(SEARCH("数学分析",E1941)),ISNUMBER(SEARCH("微积分",E1941))),1,IF(OR(ISNUMBER(SEARCH("概率",E1941)),ISNUMBER(SEARCH("数理统计",E1941)),ISNUMBER(SEARCH("统计",E1941))),2,IF(ISNUMBER(SEARCH("代数",E1941)),3,IF(OR(ISNUMBER(SEARCH("运筹",E1941)),ISNUMBER(SEARCH("优化",E1941))),4,0))))</f>
        <v>0</v>
      </c>
      <c r="R1941" t="str">
        <f>IF(AND(Q1941&gt;0,O1941=1),Q1941&amp;"-"&amp;E1941,"")</f>
        <v/>
      </c>
      <c r="S1941" t="s">
        <v>80</v>
      </c>
      <c r="T1941">
        <v>13</v>
      </c>
      <c r="U1941">
        <v>1</v>
      </c>
      <c r="X1941">
        <v>33</v>
      </c>
      <c r="Y1941">
        <v>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e">
        <f>VLOOKUP(A1941,#REF!,4,FALSE)</f>
        <v>#REF!</v>
      </c>
      <c r="AW1941" t="e">
        <f>VLOOKUP(A1941,#REF!,5,FALSE)</f>
        <v>#REF!</v>
      </c>
      <c r="AX1941">
        <f>SUMIF(量化书目统计!A:A,H1941,量化书目统计!G:G)</f>
        <v>0</v>
      </c>
    </row>
    <row r="1942" spans="1:50" x14ac:dyDescent="0.3">
      <c r="A1942" t="s">
        <v>2534</v>
      </c>
      <c r="B1942" t="s">
        <v>539</v>
      </c>
      <c r="C1942" t="s">
        <v>423</v>
      </c>
      <c r="D1942">
        <v>5</v>
      </c>
      <c r="E1942" t="s">
        <v>1816</v>
      </c>
      <c r="F1942" s="1" t="s">
        <v>1817</v>
      </c>
      <c r="G1942" t="s">
        <v>1818</v>
      </c>
      <c r="H1942" t="e">
        <f>VLOOKUP(F1942,#REF!,2,FALSE)</f>
        <v>#REF!</v>
      </c>
      <c r="I1942" t="s">
        <v>49</v>
      </c>
      <c r="J1942" s="4">
        <v>44201</v>
      </c>
      <c r="K1942" s="4">
        <v>44204</v>
      </c>
      <c r="L1942" s="3">
        <f>IF(K1942&lt;&gt;0,K1942-J1942,"")</f>
        <v>3</v>
      </c>
      <c r="M1942" s="4">
        <v>44263</v>
      </c>
      <c r="N1942">
        <f>M1942-J1942</f>
        <v>62</v>
      </c>
      <c r="O1942">
        <v>0</v>
      </c>
      <c r="P1942" t="e">
        <f>VLOOKUP(F1942,#REF!,3,FALSE)</f>
        <v>#REF!</v>
      </c>
      <c r="Q1942">
        <f>IF(OR(ISNUMBER(SEARCH("高等数学",E1942)),ISNUMBER(SEARCH("数学分析",E1942)),ISNUMBER(SEARCH("微积分",E1942))),1,IF(OR(ISNUMBER(SEARCH("概率",E1942)),ISNUMBER(SEARCH("数理统计",E1942)),ISNUMBER(SEARCH("统计",E1942))),2,IF(ISNUMBER(SEARCH("代数",E1942)),3,IF(OR(ISNUMBER(SEARCH("运筹",E1942)),ISNUMBER(SEARCH("优化",E1942))),4,0))))</f>
        <v>0</v>
      </c>
      <c r="R1942" t="str">
        <f>IF(AND(Q1942&gt;0,O1942=1),Q1942&amp;"-"&amp;E1942,"")</f>
        <v/>
      </c>
      <c r="S1942" t="s">
        <v>28</v>
      </c>
      <c r="T1942">
        <v>18</v>
      </c>
      <c r="U1942">
        <v>1</v>
      </c>
      <c r="V1942" t="s">
        <v>28</v>
      </c>
      <c r="W1942">
        <v>18</v>
      </c>
      <c r="X1942">
        <v>18</v>
      </c>
      <c r="Y1942">
        <v>5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 t="e">
        <f>VLOOKUP(A1942,#REF!,4,FALSE)</f>
        <v>#REF!</v>
      </c>
      <c r="AW1942" t="e">
        <f>VLOOKUP(A1942,#REF!,5,FALSE)</f>
        <v>#REF!</v>
      </c>
      <c r="AX1942">
        <f>SUMIF(量化书目统计!A:A,H1942,量化书目统计!G:G)</f>
        <v>0</v>
      </c>
    </row>
    <row r="1943" spans="1:50" x14ac:dyDescent="0.3">
      <c r="A1943" t="s">
        <v>2535</v>
      </c>
      <c r="B1943" t="s">
        <v>539</v>
      </c>
      <c r="C1943" t="s">
        <v>423</v>
      </c>
      <c r="D1943">
        <v>5</v>
      </c>
      <c r="E1943" t="s">
        <v>2536</v>
      </c>
      <c r="F1943" s="1" t="s">
        <v>2537</v>
      </c>
      <c r="G1943" t="s">
        <v>2538</v>
      </c>
      <c r="H1943" t="e">
        <f>VLOOKUP(F1943,#REF!,2,FALSE)</f>
        <v>#REF!</v>
      </c>
      <c r="I1943" t="s">
        <v>175</v>
      </c>
      <c r="J1943" s="4">
        <v>44556</v>
      </c>
      <c r="K1943" s="4">
        <v>44571</v>
      </c>
      <c r="L1943" s="3">
        <f>IF(K1943&lt;&gt;0,K1943-J1943,"")</f>
        <v>15</v>
      </c>
      <c r="M1943" s="4">
        <v>44616</v>
      </c>
      <c r="N1943">
        <f>M1943-J1943</f>
        <v>60</v>
      </c>
      <c r="O1943">
        <v>0</v>
      </c>
      <c r="P1943" t="e">
        <f>VLOOKUP(F1943,#REF!,3,FALSE)</f>
        <v>#REF!</v>
      </c>
      <c r="Q1943">
        <f>IF(OR(ISNUMBER(SEARCH("高等数学",E1943)),ISNUMBER(SEARCH("数学分析",E1943)),ISNUMBER(SEARCH("微积分",E1943))),1,IF(OR(ISNUMBER(SEARCH("概率",E1943)),ISNUMBER(SEARCH("数理统计",E1943)),ISNUMBER(SEARCH("统计",E1943))),2,IF(ISNUMBER(SEARCH("代数",E1943)),3,IF(OR(ISNUMBER(SEARCH("运筹",E1943)),ISNUMBER(SEARCH("优化",E1943))),4,0))))</f>
        <v>0</v>
      </c>
      <c r="R1943" t="str">
        <f>IF(AND(Q1943&gt;0,O1943=1),Q1943&amp;"-"&amp;E1943,"")</f>
        <v/>
      </c>
      <c r="S1943" t="s">
        <v>38</v>
      </c>
      <c r="T1943">
        <v>17</v>
      </c>
      <c r="U1943">
        <v>1</v>
      </c>
      <c r="V1943" t="s">
        <v>38</v>
      </c>
      <c r="W1943">
        <v>18</v>
      </c>
      <c r="X1943">
        <v>57</v>
      </c>
      <c r="Y1943">
        <v>13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e">
        <f>VLOOKUP(A1943,#REF!,4,FALSE)</f>
        <v>#REF!</v>
      </c>
      <c r="AW1943" t="e">
        <f>VLOOKUP(A1943,#REF!,5,FALSE)</f>
        <v>#REF!</v>
      </c>
      <c r="AX1943">
        <f>SUMIF(量化书目统计!A:A,H1943,量化书目统计!G:G)</f>
        <v>0</v>
      </c>
    </row>
    <row r="1944" spans="1:50" x14ac:dyDescent="0.3">
      <c r="A1944" t="s">
        <v>2542</v>
      </c>
      <c r="B1944" t="s">
        <v>539</v>
      </c>
      <c r="C1944" t="s">
        <v>82</v>
      </c>
      <c r="D1944">
        <v>5</v>
      </c>
      <c r="E1944" t="s">
        <v>1391</v>
      </c>
      <c r="F1944" s="1" t="s">
        <v>1392</v>
      </c>
      <c r="G1944" t="s">
        <v>1393</v>
      </c>
      <c r="H1944" t="e">
        <f>VLOOKUP(F1944,#REF!,2,FALSE)</f>
        <v>#REF!</v>
      </c>
      <c r="I1944" t="s">
        <v>32</v>
      </c>
      <c r="J1944" s="4">
        <v>44271</v>
      </c>
      <c r="K1944" s="4">
        <v>44287</v>
      </c>
      <c r="L1944" s="3">
        <f>IF(K1944&lt;&gt;0,K1944-J1944,"")</f>
        <v>16</v>
      </c>
      <c r="M1944" s="4">
        <v>44285</v>
      </c>
      <c r="N1944">
        <f>M1944-J1944</f>
        <v>14</v>
      </c>
      <c r="O1944">
        <v>0</v>
      </c>
      <c r="P1944" t="e">
        <f>VLOOKUP(F1944,#REF!,3,FALSE)</f>
        <v>#REF!</v>
      </c>
      <c r="Q1944">
        <f>IF(OR(ISNUMBER(SEARCH("高等数学",E1944)),ISNUMBER(SEARCH("数学分析",E1944)),ISNUMBER(SEARCH("微积分",E1944))),1,IF(OR(ISNUMBER(SEARCH("概率",E1944)),ISNUMBER(SEARCH("数理统计",E1944)),ISNUMBER(SEARCH("统计",E1944))),2,IF(ISNUMBER(SEARCH("代数",E1944)),3,IF(OR(ISNUMBER(SEARCH("运筹",E1944)),ISNUMBER(SEARCH("优化",E1944))),4,0))))</f>
        <v>0</v>
      </c>
      <c r="R1944" t="str">
        <f>IF(AND(Q1944&gt;0,O1944=1),Q1944&amp;"-"&amp;E1944,"")</f>
        <v/>
      </c>
      <c r="S1944" t="s">
        <v>80</v>
      </c>
      <c r="T1944">
        <v>3</v>
      </c>
      <c r="U1944">
        <v>1</v>
      </c>
      <c r="V1944" t="s">
        <v>80</v>
      </c>
      <c r="W1944">
        <v>5</v>
      </c>
      <c r="X1944">
        <v>23</v>
      </c>
      <c r="Y1944">
        <v>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e">
        <f>VLOOKUP(A1944,#REF!,4,FALSE)</f>
        <v>#REF!</v>
      </c>
      <c r="AW1944" t="e">
        <f>VLOOKUP(A1944,#REF!,5,FALSE)</f>
        <v>#REF!</v>
      </c>
      <c r="AX1944">
        <f>SUMIF(量化书目统计!A:A,H1944,量化书目统计!G:G)</f>
        <v>0</v>
      </c>
    </row>
    <row r="1945" spans="1:50" x14ac:dyDescent="0.3">
      <c r="A1945" t="s">
        <v>2543</v>
      </c>
      <c r="B1945" t="s">
        <v>539</v>
      </c>
      <c r="C1945" t="s">
        <v>287</v>
      </c>
      <c r="D1945">
        <v>5</v>
      </c>
      <c r="E1945" t="s">
        <v>2544</v>
      </c>
      <c r="F1945" s="1" t="s">
        <v>2545</v>
      </c>
      <c r="G1945" t="s">
        <v>2546</v>
      </c>
      <c r="H1945" t="e">
        <f>VLOOKUP(F1945,#REF!,2,FALSE)</f>
        <v>#REF!</v>
      </c>
      <c r="I1945" t="s">
        <v>32</v>
      </c>
      <c r="J1945" s="4">
        <v>44264</v>
      </c>
      <c r="K1945" s="4">
        <v>44322</v>
      </c>
      <c r="L1945" s="3">
        <f>IF(K1945&lt;&gt;0,K1945-J1945,"")</f>
        <v>58</v>
      </c>
      <c r="M1945" s="4">
        <v>44326</v>
      </c>
      <c r="N1945">
        <f>M1945-J1945</f>
        <v>62</v>
      </c>
      <c r="O1945">
        <v>0</v>
      </c>
      <c r="P1945" t="e">
        <f>VLOOKUP(F1945,#REF!,3,FALSE)</f>
        <v>#REF!</v>
      </c>
      <c r="Q1945">
        <f>IF(OR(ISNUMBER(SEARCH("高等数学",E1945)),ISNUMBER(SEARCH("数学分析",E1945)),ISNUMBER(SEARCH("微积分",E1945))),1,IF(OR(ISNUMBER(SEARCH("概率",E1945)),ISNUMBER(SEARCH("数理统计",E1945)),ISNUMBER(SEARCH("统计",E1945))),2,IF(ISNUMBER(SEARCH("代数",E1945)),3,IF(OR(ISNUMBER(SEARCH("运筹",E1945)),ISNUMBER(SEARCH("优化",E1945))),4,0))))</f>
        <v>0</v>
      </c>
      <c r="R1945" t="str">
        <f>IF(AND(Q1945&gt;0,O1945=1),Q1945&amp;"-"&amp;E1945,"")</f>
        <v/>
      </c>
      <c r="S1945" t="s">
        <v>80</v>
      </c>
      <c r="T1945">
        <v>2</v>
      </c>
      <c r="U1945">
        <v>1</v>
      </c>
      <c r="V1945" t="s">
        <v>80</v>
      </c>
      <c r="W1945">
        <v>10</v>
      </c>
      <c r="X1945">
        <v>22</v>
      </c>
      <c r="Y1945">
        <v>5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e">
        <f>VLOOKUP(A1945,#REF!,4,FALSE)</f>
        <v>#REF!</v>
      </c>
      <c r="AW1945" t="e">
        <f>VLOOKUP(A1945,#REF!,5,FALSE)</f>
        <v>#REF!</v>
      </c>
      <c r="AX1945">
        <f>SUMIF(量化书目统计!A:A,H1945,量化书目统计!G:G)</f>
        <v>0</v>
      </c>
    </row>
    <row r="1946" spans="1:50" x14ac:dyDescent="0.3">
      <c r="A1946" t="s">
        <v>2547</v>
      </c>
      <c r="B1946" t="s">
        <v>539</v>
      </c>
      <c r="C1946" t="s">
        <v>82</v>
      </c>
      <c r="D1946">
        <v>5</v>
      </c>
      <c r="E1946" t="s">
        <v>2548</v>
      </c>
      <c r="F1946" s="1" t="s">
        <v>2549</v>
      </c>
      <c r="G1946" t="s">
        <v>2550</v>
      </c>
      <c r="H1946" t="e">
        <f>VLOOKUP(F1946,#REF!,2,FALSE)</f>
        <v>#REF!</v>
      </c>
      <c r="I1946" t="s">
        <v>231</v>
      </c>
      <c r="J1946" s="4">
        <v>44196</v>
      </c>
      <c r="K1946" s="4">
        <v>44196</v>
      </c>
      <c r="L1946" s="3">
        <f>IF(K1946&lt;&gt;0,K1946-J1946,"")</f>
        <v>0</v>
      </c>
      <c r="M1946" s="4">
        <v>44256</v>
      </c>
      <c r="N1946">
        <f>M1946-J1946</f>
        <v>60</v>
      </c>
      <c r="O1946">
        <v>0</v>
      </c>
      <c r="P1946" t="e">
        <f>VLOOKUP(F1946,#REF!,3,FALSE)</f>
        <v>#REF!</v>
      </c>
      <c r="Q1946">
        <f>IF(OR(ISNUMBER(SEARCH("高等数学",E1946)),ISNUMBER(SEARCH("数学分析",E1946)),ISNUMBER(SEARCH("微积分",E1946))),1,IF(OR(ISNUMBER(SEARCH("概率",E1946)),ISNUMBER(SEARCH("数理统计",E1946)),ISNUMBER(SEARCH("统计",E1946))),2,IF(ISNUMBER(SEARCH("代数",E1946)),3,IF(OR(ISNUMBER(SEARCH("运筹",E1946)),ISNUMBER(SEARCH("优化",E1946))),4,0))))</f>
        <v>0</v>
      </c>
      <c r="R1946" t="str">
        <f>IF(AND(Q1946&gt;0,O1946=1),Q1946&amp;"-"&amp;E1946,"")</f>
        <v/>
      </c>
      <c r="S1946" t="s">
        <v>28</v>
      </c>
      <c r="T1946">
        <v>17</v>
      </c>
      <c r="U1946">
        <v>1</v>
      </c>
      <c r="V1946" t="s">
        <v>28</v>
      </c>
      <c r="W1946">
        <v>17</v>
      </c>
      <c r="X1946">
        <v>17</v>
      </c>
      <c r="Y1946">
        <v>14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e">
        <f>VLOOKUP(A1946,#REF!,4,FALSE)</f>
        <v>#REF!</v>
      </c>
      <c r="AW1946" t="e">
        <f>VLOOKUP(A1946,#REF!,5,FALSE)</f>
        <v>#REF!</v>
      </c>
      <c r="AX1946">
        <f>SUMIF(量化书目统计!A:A,H1946,量化书目统计!G:G)</f>
        <v>0</v>
      </c>
    </row>
    <row r="1947" spans="1:50" x14ac:dyDescent="0.3">
      <c r="A1947" t="s">
        <v>2551</v>
      </c>
      <c r="B1947" t="s">
        <v>539</v>
      </c>
      <c r="C1947" t="s">
        <v>82</v>
      </c>
      <c r="D1947">
        <v>5</v>
      </c>
      <c r="E1947" t="s">
        <v>304</v>
      </c>
      <c r="F1947" s="1" t="s">
        <v>305</v>
      </c>
      <c r="G1947" t="s">
        <v>306</v>
      </c>
      <c r="H1947" t="e">
        <f>VLOOKUP(F1947,#REF!,2,FALSE)</f>
        <v>#REF!</v>
      </c>
      <c r="I1947" t="s">
        <v>32</v>
      </c>
      <c r="J1947" s="4">
        <v>44568</v>
      </c>
      <c r="K1947" s="4">
        <v>44613</v>
      </c>
      <c r="L1947" s="3">
        <f>IF(K1947&lt;&gt;0,K1947-J1947,"")</f>
        <v>45</v>
      </c>
      <c r="M1947" s="4">
        <v>44628</v>
      </c>
      <c r="N1947">
        <f>M1947-J1947</f>
        <v>60</v>
      </c>
      <c r="O1947">
        <v>0</v>
      </c>
      <c r="P1947" t="e">
        <f>VLOOKUP(F1947,#REF!,3,FALSE)</f>
        <v>#REF!</v>
      </c>
      <c r="Q1947">
        <f>IF(OR(ISNUMBER(SEARCH("高等数学",E1947)),ISNUMBER(SEARCH("数学分析",E1947)),ISNUMBER(SEARCH("微积分",E1947))),1,IF(OR(ISNUMBER(SEARCH("概率",E1947)),ISNUMBER(SEARCH("数理统计",E1947)),ISNUMBER(SEARCH("统计",E1947))),2,IF(ISNUMBER(SEARCH("代数",E1947)),3,IF(OR(ISNUMBER(SEARCH("运筹",E1947)),ISNUMBER(SEARCH("优化",E1947))),4,0))))</f>
        <v>0</v>
      </c>
      <c r="R1947" t="str">
        <f>IF(AND(Q1947&gt;0,O1947=1),Q1947&amp;"-"&amp;E1947,"")</f>
        <v/>
      </c>
      <c r="S1947" t="s">
        <v>38</v>
      </c>
      <c r="T1947">
        <v>18</v>
      </c>
      <c r="U1947">
        <v>1</v>
      </c>
      <c r="V1947" t="s">
        <v>99</v>
      </c>
      <c r="W1947">
        <v>2</v>
      </c>
      <c r="X1947">
        <v>58</v>
      </c>
      <c r="Y1947">
        <v>14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e">
        <f>VLOOKUP(A1947,#REF!,4,FALSE)</f>
        <v>#REF!</v>
      </c>
      <c r="AW1947" t="e">
        <f>VLOOKUP(A1947,#REF!,5,FALSE)</f>
        <v>#REF!</v>
      </c>
      <c r="AX1947">
        <f>SUMIF(量化书目统计!A:A,H1947,量化书目统计!G:G)</f>
        <v>0</v>
      </c>
    </row>
    <row r="1948" spans="1:50" x14ac:dyDescent="0.3">
      <c r="A1948" t="s">
        <v>2552</v>
      </c>
      <c r="B1948" t="s">
        <v>539</v>
      </c>
      <c r="C1948" t="s">
        <v>423</v>
      </c>
      <c r="D1948">
        <v>5</v>
      </c>
      <c r="E1948" t="s">
        <v>528</v>
      </c>
      <c r="F1948" s="1" t="s">
        <v>529</v>
      </c>
      <c r="G1948" t="s">
        <v>530</v>
      </c>
      <c r="H1948" t="e">
        <f>VLOOKUP(F1948,#REF!,2,FALSE)</f>
        <v>#REF!</v>
      </c>
      <c r="I1948" t="s">
        <v>42</v>
      </c>
      <c r="J1948" s="4">
        <v>44482</v>
      </c>
      <c r="K1948" s="4">
        <v>44484</v>
      </c>
      <c r="L1948" s="3">
        <f>IF(K1948&lt;&gt;0,K1948-J1948,"")</f>
        <v>2</v>
      </c>
      <c r="M1948" s="4">
        <v>44543</v>
      </c>
      <c r="N1948">
        <f>M1948-J1948</f>
        <v>61</v>
      </c>
      <c r="O1948">
        <v>0</v>
      </c>
      <c r="P1948" t="e">
        <f>VLOOKUP(F1948,#REF!,3,FALSE)</f>
        <v>#REF!</v>
      </c>
      <c r="Q1948">
        <f>IF(OR(ISNUMBER(SEARCH("高等数学",E1948)),ISNUMBER(SEARCH("数学分析",E1948)),ISNUMBER(SEARCH("微积分",E1948))),1,IF(OR(ISNUMBER(SEARCH("概率",E1948)),ISNUMBER(SEARCH("数理统计",E1948)),ISNUMBER(SEARCH("统计",E1948))),2,IF(ISNUMBER(SEARCH("代数",E1948)),3,IF(OR(ISNUMBER(SEARCH("运筹",E1948)),ISNUMBER(SEARCH("优化",E1948))),4,0))))</f>
        <v>0</v>
      </c>
      <c r="R1948" t="str">
        <f>IF(AND(Q1948&gt;0,O1948=1),Q1948&amp;"-"&amp;E1948,"")</f>
        <v/>
      </c>
      <c r="S1948" t="s">
        <v>38</v>
      </c>
      <c r="T1948">
        <v>6</v>
      </c>
      <c r="U1948">
        <v>1</v>
      </c>
      <c r="V1948" t="s">
        <v>38</v>
      </c>
      <c r="W1948">
        <v>6</v>
      </c>
      <c r="X1948">
        <v>46</v>
      </c>
      <c r="Y1948">
        <v>8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e">
        <f>VLOOKUP(A1948,#REF!,4,FALSE)</f>
        <v>#REF!</v>
      </c>
      <c r="AW1948" t="e">
        <f>VLOOKUP(A1948,#REF!,5,FALSE)</f>
        <v>#REF!</v>
      </c>
      <c r="AX1948">
        <f>SUMIF(量化书目统计!A:A,H1948,量化书目统计!G:G)</f>
        <v>0</v>
      </c>
    </row>
    <row r="1949" spans="1:50" x14ac:dyDescent="0.3">
      <c r="A1949" t="s">
        <v>2553</v>
      </c>
      <c r="B1949" t="s">
        <v>539</v>
      </c>
      <c r="C1949" t="s">
        <v>287</v>
      </c>
      <c r="D1949">
        <v>5</v>
      </c>
      <c r="E1949" t="s">
        <v>897</v>
      </c>
      <c r="F1949" s="1" t="s">
        <v>898</v>
      </c>
      <c r="G1949" t="s">
        <v>899</v>
      </c>
      <c r="H1949" t="e">
        <f>VLOOKUP(F1949,#REF!,2,FALSE)</f>
        <v>#REF!</v>
      </c>
      <c r="I1949" t="s">
        <v>158</v>
      </c>
      <c r="J1949" s="4">
        <v>44098</v>
      </c>
      <c r="K1949" s="4">
        <v>44157</v>
      </c>
      <c r="L1949" s="3">
        <f>IF(K1949&lt;&gt;0,K1949-J1949,"")</f>
        <v>59</v>
      </c>
      <c r="M1949" s="4">
        <v>44158</v>
      </c>
      <c r="N1949">
        <f>M1949-J1949</f>
        <v>60</v>
      </c>
      <c r="O1949">
        <v>0</v>
      </c>
      <c r="P1949" t="e">
        <f>VLOOKUP(F1949,#REF!,3,FALSE)</f>
        <v>#REF!</v>
      </c>
      <c r="Q1949">
        <f>IF(OR(ISNUMBER(SEARCH("高等数学",E1949)),ISNUMBER(SEARCH("数学分析",E1949)),ISNUMBER(SEARCH("微积分",E1949))),1,IF(OR(ISNUMBER(SEARCH("概率",E1949)),ISNUMBER(SEARCH("数理统计",E1949)),ISNUMBER(SEARCH("统计",E1949))),2,IF(ISNUMBER(SEARCH("代数",E1949)),3,IF(OR(ISNUMBER(SEARCH("运筹",E1949)),ISNUMBER(SEARCH("优化",E1949))),4,0))))</f>
        <v>0</v>
      </c>
      <c r="R1949" t="str">
        <f>IF(AND(Q1949&gt;0,O1949=1),Q1949&amp;"-"&amp;E1949,"")</f>
        <v/>
      </c>
      <c r="S1949" t="s">
        <v>28</v>
      </c>
      <c r="T1949">
        <v>3</v>
      </c>
      <c r="U1949">
        <v>1</v>
      </c>
      <c r="V1949" t="s">
        <v>28</v>
      </c>
      <c r="W1949">
        <v>12</v>
      </c>
      <c r="X1949">
        <v>3</v>
      </c>
      <c r="Y1949">
        <v>9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e">
        <f>VLOOKUP(A1949,#REF!,4,FALSE)</f>
        <v>#REF!</v>
      </c>
      <c r="AW1949" t="e">
        <f>VLOOKUP(A1949,#REF!,5,FALSE)</f>
        <v>#REF!</v>
      </c>
      <c r="AX1949">
        <f>SUMIF(量化书目统计!A:A,H1949,量化书目统计!G:G)</f>
        <v>0</v>
      </c>
    </row>
    <row r="1950" spans="1:50" x14ac:dyDescent="0.3">
      <c r="A1950" t="s">
        <v>2554</v>
      </c>
      <c r="B1950" t="s">
        <v>539</v>
      </c>
      <c r="C1950" t="s">
        <v>82</v>
      </c>
      <c r="D1950">
        <v>5</v>
      </c>
      <c r="E1950" t="s">
        <v>2555</v>
      </c>
      <c r="F1950" s="1" t="s">
        <v>2556</v>
      </c>
      <c r="G1950" t="s">
        <v>2557</v>
      </c>
      <c r="H1950" t="e">
        <f>VLOOKUP(F1950,#REF!,2,FALSE)</f>
        <v>#REF!</v>
      </c>
      <c r="I1950" t="s">
        <v>53</v>
      </c>
      <c r="J1950" s="4">
        <v>44617</v>
      </c>
      <c r="K1950" s="4">
        <v>44805</v>
      </c>
      <c r="L1950" s="3">
        <f>IF(K1950&lt;&gt;0,K1950-J1950,"")</f>
        <v>188</v>
      </c>
      <c r="M1950" s="4">
        <v>44788</v>
      </c>
      <c r="N1950">
        <f>M1950-J1950</f>
        <v>171</v>
      </c>
      <c r="O1950">
        <v>0</v>
      </c>
      <c r="P1950" t="e">
        <f>VLOOKUP(F1950,#REF!,3,FALSE)</f>
        <v>#REF!</v>
      </c>
      <c r="Q1950">
        <f>IF(OR(ISNUMBER(SEARCH("高等数学",E1950)),ISNUMBER(SEARCH("数学分析",E1950)),ISNUMBER(SEARCH("微积分",E1950))),1,IF(OR(ISNUMBER(SEARCH("概率",E1950)),ISNUMBER(SEARCH("数理统计",E1950)),ISNUMBER(SEARCH("统计",E1950))),2,IF(ISNUMBER(SEARCH("代数",E1950)),3,IF(OR(ISNUMBER(SEARCH("运筹",E1950)),ISNUMBER(SEARCH("优化",E1950))),4,0))))</f>
        <v>0</v>
      </c>
      <c r="R1950" t="str">
        <f>IF(AND(Q1950&gt;0,O1950=1),Q1950&amp;"-"&amp;E1950,"")</f>
        <v/>
      </c>
      <c r="S1950" t="s">
        <v>99</v>
      </c>
      <c r="T1950">
        <v>2</v>
      </c>
      <c r="U1950">
        <v>1</v>
      </c>
      <c r="V1950" t="s">
        <v>43</v>
      </c>
      <c r="X1950">
        <v>62</v>
      </c>
      <c r="Y1950">
        <v>8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e">
        <f>VLOOKUP(A1950,#REF!,4,FALSE)</f>
        <v>#REF!</v>
      </c>
      <c r="AW1950" t="e">
        <f>VLOOKUP(A1950,#REF!,5,FALSE)</f>
        <v>#REF!</v>
      </c>
      <c r="AX1950">
        <f>SUMIF(量化书目统计!A:A,H1950,量化书目统计!G:G)</f>
        <v>0</v>
      </c>
    </row>
    <row r="1951" spans="1:50" x14ac:dyDescent="0.3">
      <c r="A1951" t="s">
        <v>2558</v>
      </c>
      <c r="B1951" t="s">
        <v>539</v>
      </c>
      <c r="C1951" t="s">
        <v>423</v>
      </c>
      <c r="D1951">
        <v>5</v>
      </c>
      <c r="E1951" t="s">
        <v>745</v>
      </c>
      <c r="F1951" s="1" t="s">
        <v>746</v>
      </c>
      <c r="G1951" t="s">
        <v>747</v>
      </c>
      <c r="H1951" t="e">
        <f>VLOOKUP(F1951,#REF!,2,FALSE)</f>
        <v>#REF!</v>
      </c>
      <c r="I1951" t="s">
        <v>53</v>
      </c>
      <c r="J1951" s="4">
        <v>44353</v>
      </c>
      <c r="K1951" s="4">
        <v>44360</v>
      </c>
      <c r="L1951" s="3">
        <f>IF(K1951&lt;&gt;0,K1951-J1951,"")</f>
        <v>7</v>
      </c>
      <c r="M1951" s="4">
        <v>44413</v>
      </c>
      <c r="N1951">
        <f>M1951-J1951</f>
        <v>60</v>
      </c>
      <c r="O1951">
        <v>0</v>
      </c>
      <c r="P1951" t="e">
        <f>VLOOKUP(F1951,#REF!,3,FALSE)</f>
        <v>#REF!</v>
      </c>
      <c r="Q1951">
        <f>IF(OR(ISNUMBER(SEARCH("高等数学",E1951)),ISNUMBER(SEARCH("数学分析",E1951)),ISNUMBER(SEARCH("微积分",E1951))),1,IF(OR(ISNUMBER(SEARCH("概率",E1951)),ISNUMBER(SEARCH("数理统计",E1951)),ISNUMBER(SEARCH("统计",E1951))),2,IF(ISNUMBER(SEARCH("代数",E1951)),3,IF(OR(ISNUMBER(SEARCH("运筹",E1951)),ISNUMBER(SEARCH("优化",E1951))),4,0))))</f>
        <v>0</v>
      </c>
      <c r="R1951" t="str">
        <f>IF(AND(Q1951&gt;0,O1951=1),Q1951&amp;"-"&amp;E1951,"")</f>
        <v/>
      </c>
      <c r="S1951" t="s">
        <v>80</v>
      </c>
      <c r="T1951">
        <v>14</v>
      </c>
      <c r="U1951">
        <v>1</v>
      </c>
      <c r="V1951" t="s">
        <v>80</v>
      </c>
      <c r="W1951">
        <v>15</v>
      </c>
      <c r="X1951">
        <v>34</v>
      </c>
      <c r="Y1951">
        <v>9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e">
        <f>VLOOKUP(A1951,#REF!,4,FALSE)</f>
        <v>#REF!</v>
      </c>
      <c r="AW1951" t="e">
        <f>VLOOKUP(A1951,#REF!,5,FALSE)</f>
        <v>#REF!</v>
      </c>
      <c r="AX1951">
        <f>SUMIF(量化书目统计!A:A,H1951,量化书目统计!G:G)</f>
        <v>0</v>
      </c>
    </row>
    <row r="1952" spans="1:50" x14ac:dyDescent="0.3">
      <c r="A1952" t="s">
        <v>555</v>
      </c>
      <c r="B1952" t="s">
        <v>556</v>
      </c>
      <c r="C1952" t="s">
        <v>149</v>
      </c>
      <c r="D1952">
        <v>5</v>
      </c>
      <c r="E1952" t="s">
        <v>557</v>
      </c>
      <c r="F1952" s="1" t="s">
        <v>558</v>
      </c>
      <c r="G1952" t="s">
        <v>559</v>
      </c>
      <c r="H1952" t="e">
        <f>VLOOKUP(F1952,#REF!,2,FALSE)</f>
        <v>#REF!</v>
      </c>
      <c r="I1952" t="s">
        <v>158</v>
      </c>
      <c r="J1952" s="4">
        <v>44114</v>
      </c>
      <c r="K1952" s="4">
        <v>44210</v>
      </c>
      <c r="L1952" s="3">
        <f>IF(K1952&lt;&gt;0,K1952-J1952,"")</f>
        <v>96</v>
      </c>
      <c r="M1952" s="4">
        <v>44260</v>
      </c>
      <c r="N1952">
        <f>M1952-J1952</f>
        <v>146</v>
      </c>
      <c r="O1952">
        <v>0</v>
      </c>
      <c r="P1952" t="e">
        <f>VLOOKUP(F1952,#REF!,3,FALSE)</f>
        <v>#REF!</v>
      </c>
      <c r="Q1952">
        <f>IF(OR(ISNUMBER(SEARCH("高等数学",E1952)),ISNUMBER(SEARCH("数学分析",E1952)),ISNUMBER(SEARCH("微积分",E1952))),1,IF(OR(ISNUMBER(SEARCH("概率",E1952)),ISNUMBER(SEARCH("数理统计",E1952)),ISNUMBER(SEARCH("统计",E1952))),2,IF(ISNUMBER(SEARCH("代数",E1952)),3,IF(OR(ISNUMBER(SEARCH("运筹",E1952)),ISNUMBER(SEARCH("优化",E1952))),4,0))))</f>
        <v>0</v>
      </c>
      <c r="R1952" t="str">
        <f>IF(AND(Q1952&gt;0,O1952=1),Q1952&amp;"-"&amp;E1952,"")</f>
        <v/>
      </c>
      <c r="S1952" t="s">
        <v>28</v>
      </c>
      <c r="T1952">
        <v>5</v>
      </c>
      <c r="U1952">
        <v>1</v>
      </c>
      <c r="V1952" t="s">
        <v>28</v>
      </c>
      <c r="W1952">
        <v>18</v>
      </c>
      <c r="X1952">
        <v>5</v>
      </c>
      <c r="Y1952">
        <v>5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e">
        <f>VLOOKUP(A1952,#REF!,4,FALSE)</f>
        <v>#REF!</v>
      </c>
      <c r="AW1952" t="e">
        <f>VLOOKUP(A1952,#REF!,5,FALSE)</f>
        <v>#REF!</v>
      </c>
      <c r="AX1952">
        <f>SUMIF(量化书目统计!A:A,H1952,量化书目统计!G:G)</f>
        <v>0</v>
      </c>
    </row>
    <row r="1953" spans="1:50" x14ac:dyDescent="0.3">
      <c r="A1953" t="s">
        <v>2559</v>
      </c>
      <c r="B1953" t="s">
        <v>539</v>
      </c>
      <c r="C1953" t="s">
        <v>423</v>
      </c>
      <c r="D1953">
        <v>5</v>
      </c>
      <c r="E1953" t="s">
        <v>805</v>
      </c>
      <c r="F1953" s="1" t="s">
        <v>806</v>
      </c>
      <c r="G1953" t="s">
        <v>807</v>
      </c>
      <c r="H1953" t="e">
        <f>VLOOKUP(F1953,#REF!,2,FALSE)</f>
        <v>#REF!</v>
      </c>
      <c r="I1953" t="s">
        <v>49</v>
      </c>
      <c r="J1953" s="4">
        <v>44159</v>
      </c>
      <c r="K1953" s="4">
        <v>44173</v>
      </c>
      <c r="L1953" s="3">
        <f>IF(K1953&lt;&gt;0,K1953-J1953,"")</f>
        <v>14</v>
      </c>
      <c r="M1953" s="4">
        <v>44173</v>
      </c>
      <c r="N1953">
        <f>M1953-J1953</f>
        <v>14</v>
      </c>
      <c r="O1953">
        <v>0</v>
      </c>
      <c r="P1953" t="e">
        <f>VLOOKUP(F1953,#REF!,3,FALSE)</f>
        <v>#REF!</v>
      </c>
      <c r="Q1953">
        <f>IF(OR(ISNUMBER(SEARCH("高等数学",E1953)),ISNUMBER(SEARCH("数学分析",E1953)),ISNUMBER(SEARCH("微积分",E1953))),1,IF(OR(ISNUMBER(SEARCH("概率",E1953)),ISNUMBER(SEARCH("数理统计",E1953)),ISNUMBER(SEARCH("统计",E1953))),2,IF(ISNUMBER(SEARCH("代数",E1953)),3,IF(OR(ISNUMBER(SEARCH("运筹",E1953)),ISNUMBER(SEARCH("优化",E1953))),4,0))))</f>
        <v>0</v>
      </c>
      <c r="R1953" t="str">
        <f>IF(AND(Q1953&gt;0,O1953=1),Q1953&amp;"-"&amp;E1953,"")</f>
        <v/>
      </c>
      <c r="S1953" t="s">
        <v>28</v>
      </c>
      <c r="T1953">
        <v>12</v>
      </c>
      <c r="U1953">
        <v>1</v>
      </c>
      <c r="V1953" t="s">
        <v>28</v>
      </c>
      <c r="W1953">
        <v>14</v>
      </c>
      <c r="X1953">
        <v>12</v>
      </c>
      <c r="Y1953">
        <v>11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e">
        <f>VLOOKUP(A1953,#REF!,4,FALSE)</f>
        <v>#REF!</v>
      </c>
      <c r="AW1953" t="e">
        <f>VLOOKUP(A1953,#REF!,5,FALSE)</f>
        <v>#REF!</v>
      </c>
      <c r="AX1953">
        <f>SUMIF(量化书目统计!A:A,H1953,量化书目统计!G:G)</f>
        <v>0</v>
      </c>
    </row>
    <row r="1954" spans="1:50" x14ac:dyDescent="0.3">
      <c r="A1954" t="s">
        <v>2560</v>
      </c>
      <c r="B1954" t="s">
        <v>539</v>
      </c>
      <c r="C1954" t="s">
        <v>423</v>
      </c>
      <c r="D1954">
        <v>5</v>
      </c>
      <c r="E1954" t="s">
        <v>942</v>
      </c>
      <c r="F1954" s="1" t="s">
        <v>943</v>
      </c>
      <c r="G1954" t="s">
        <v>944</v>
      </c>
      <c r="H1954" t="e">
        <f>VLOOKUP(F1954,#REF!,2,FALSE)</f>
        <v>#REF!</v>
      </c>
      <c r="I1954" t="s">
        <v>158</v>
      </c>
      <c r="J1954" s="4">
        <v>44505</v>
      </c>
      <c r="K1954" s="4">
        <v>44560</v>
      </c>
      <c r="L1954" s="3">
        <f>IF(K1954&lt;&gt;0,K1954-J1954,"")</f>
        <v>55</v>
      </c>
      <c r="M1954" s="4">
        <v>44558</v>
      </c>
      <c r="N1954">
        <f>M1954-J1954</f>
        <v>53</v>
      </c>
      <c r="O1954">
        <v>0</v>
      </c>
      <c r="P1954" t="e">
        <f>VLOOKUP(F1954,#REF!,3,FALSE)</f>
        <v>#REF!</v>
      </c>
      <c r="Q1954">
        <f>IF(OR(ISNUMBER(SEARCH("高等数学",E1954)),ISNUMBER(SEARCH("数学分析",E1954)),ISNUMBER(SEARCH("微积分",E1954))),1,IF(OR(ISNUMBER(SEARCH("概率",E1954)),ISNUMBER(SEARCH("数理统计",E1954)),ISNUMBER(SEARCH("统计",E1954))),2,IF(ISNUMBER(SEARCH("代数",E1954)),3,IF(OR(ISNUMBER(SEARCH("运筹",E1954)),ISNUMBER(SEARCH("优化",E1954))),4,0))))</f>
        <v>0</v>
      </c>
      <c r="R1954" t="str">
        <f>IF(AND(Q1954&gt;0,O1954=1),Q1954&amp;"-"&amp;E1954,"")</f>
        <v/>
      </c>
      <c r="S1954" t="s">
        <v>38</v>
      </c>
      <c r="T1954">
        <v>9</v>
      </c>
      <c r="U1954">
        <v>1</v>
      </c>
      <c r="V1954" t="s">
        <v>38</v>
      </c>
      <c r="W1954">
        <v>17</v>
      </c>
      <c r="X1954">
        <v>49</v>
      </c>
      <c r="Y1954">
        <v>14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e">
        <f>VLOOKUP(A1954,#REF!,4,FALSE)</f>
        <v>#REF!</v>
      </c>
      <c r="AW1954" t="e">
        <f>VLOOKUP(A1954,#REF!,5,FALSE)</f>
        <v>#REF!</v>
      </c>
      <c r="AX1954">
        <f>SUMIF(量化书目统计!A:A,H1954,量化书目统计!G:G)</f>
        <v>0</v>
      </c>
    </row>
    <row r="1955" spans="1:50" x14ac:dyDescent="0.3">
      <c r="A1955" t="s">
        <v>2561</v>
      </c>
      <c r="B1955" t="s">
        <v>539</v>
      </c>
      <c r="C1955" t="s">
        <v>423</v>
      </c>
      <c r="D1955">
        <v>5</v>
      </c>
      <c r="E1955" t="s">
        <v>2562</v>
      </c>
      <c r="F1955" s="1" t="s">
        <v>2563</v>
      </c>
      <c r="G1955" t="s">
        <v>2564</v>
      </c>
      <c r="H1955" t="e">
        <f>VLOOKUP(F1955,#REF!,2,FALSE)</f>
        <v>#REF!</v>
      </c>
      <c r="I1955" t="s">
        <v>53</v>
      </c>
      <c r="J1955" s="4">
        <v>44512</v>
      </c>
      <c r="K1955" s="4">
        <v>44553</v>
      </c>
      <c r="L1955" s="3">
        <f>IF(K1955&lt;&gt;0,K1955-J1955,"")</f>
        <v>41</v>
      </c>
      <c r="M1955" s="4">
        <v>44572</v>
      </c>
      <c r="N1955">
        <f>M1955-J1955</f>
        <v>60</v>
      </c>
      <c r="O1955">
        <v>0</v>
      </c>
      <c r="P1955" t="e">
        <f>VLOOKUP(F1955,#REF!,3,FALSE)</f>
        <v>#REF!</v>
      </c>
      <c r="Q1955">
        <f>IF(OR(ISNUMBER(SEARCH("高等数学",E1955)),ISNUMBER(SEARCH("数学分析",E1955)),ISNUMBER(SEARCH("微积分",E1955))),1,IF(OR(ISNUMBER(SEARCH("概率",E1955)),ISNUMBER(SEARCH("数理统计",E1955)),ISNUMBER(SEARCH("统计",E1955))),2,IF(ISNUMBER(SEARCH("代数",E1955)),3,IF(OR(ISNUMBER(SEARCH("运筹",E1955)),ISNUMBER(SEARCH("优化",E1955))),4,0))))</f>
        <v>0</v>
      </c>
      <c r="R1955" t="str">
        <f>IF(AND(Q1955&gt;0,O1955=1),Q1955&amp;"-"&amp;E1955,"")</f>
        <v/>
      </c>
      <c r="S1955" t="s">
        <v>38</v>
      </c>
      <c r="T1955">
        <v>10</v>
      </c>
      <c r="U1955">
        <v>1</v>
      </c>
      <c r="V1955" t="s">
        <v>38</v>
      </c>
      <c r="W1955">
        <v>16</v>
      </c>
      <c r="X1955">
        <v>50</v>
      </c>
      <c r="Y1955">
        <v>11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e">
        <f>VLOOKUP(A1955,#REF!,4,FALSE)</f>
        <v>#REF!</v>
      </c>
      <c r="AW1955" t="e">
        <f>VLOOKUP(A1955,#REF!,5,FALSE)</f>
        <v>#REF!</v>
      </c>
      <c r="AX1955">
        <f>SUMIF(量化书目统计!A:A,H1955,量化书目统计!G:G)</f>
        <v>0</v>
      </c>
    </row>
    <row r="1956" spans="1:50" x14ac:dyDescent="0.3">
      <c r="A1956" t="s">
        <v>2565</v>
      </c>
      <c r="B1956" t="s">
        <v>539</v>
      </c>
      <c r="C1956" t="s">
        <v>423</v>
      </c>
      <c r="D1956">
        <v>5</v>
      </c>
      <c r="E1956" t="s">
        <v>745</v>
      </c>
      <c r="F1956" s="1" t="s">
        <v>746</v>
      </c>
      <c r="G1956" t="s">
        <v>747</v>
      </c>
      <c r="H1956" t="e">
        <f>VLOOKUP(F1956,#REF!,2,FALSE)</f>
        <v>#REF!</v>
      </c>
      <c r="I1956" t="s">
        <v>53</v>
      </c>
      <c r="J1956" s="4">
        <v>44327</v>
      </c>
      <c r="K1956" s="4">
        <v>44329</v>
      </c>
      <c r="L1956" s="3">
        <f>IF(K1956&lt;&gt;0,K1956-J1956,"")</f>
        <v>2</v>
      </c>
      <c r="M1956" s="4">
        <v>44389</v>
      </c>
      <c r="N1956">
        <f>M1956-J1956</f>
        <v>62</v>
      </c>
      <c r="O1956">
        <v>0</v>
      </c>
      <c r="P1956" t="e">
        <f>VLOOKUP(F1956,#REF!,3,FALSE)</f>
        <v>#REF!</v>
      </c>
      <c r="Q1956">
        <f>IF(OR(ISNUMBER(SEARCH("高等数学",E1956)),ISNUMBER(SEARCH("数学分析",E1956)),ISNUMBER(SEARCH("微积分",E1956))),1,IF(OR(ISNUMBER(SEARCH("概率",E1956)),ISNUMBER(SEARCH("数理统计",E1956)),ISNUMBER(SEARCH("统计",E1956))),2,IF(ISNUMBER(SEARCH("代数",E1956)),3,IF(OR(ISNUMBER(SEARCH("运筹",E1956)),ISNUMBER(SEARCH("优化",E1956))),4,0))))</f>
        <v>0</v>
      </c>
      <c r="R1956" t="str">
        <f>IF(AND(Q1956&gt;0,O1956=1),Q1956&amp;"-"&amp;E1956,"")</f>
        <v/>
      </c>
      <c r="S1956" t="s">
        <v>80</v>
      </c>
      <c r="T1956">
        <v>11</v>
      </c>
      <c r="U1956">
        <v>1</v>
      </c>
      <c r="V1956" t="s">
        <v>80</v>
      </c>
      <c r="W1956">
        <v>11</v>
      </c>
      <c r="X1956">
        <v>31</v>
      </c>
      <c r="Y1956">
        <v>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e">
        <f>VLOOKUP(A1956,#REF!,4,FALSE)</f>
        <v>#REF!</v>
      </c>
      <c r="AW1956" t="e">
        <f>VLOOKUP(A1956,#REF!,5,FALSE)</f>
        <v>#REF!</v>
      </c>
      <c r="AX1956">
        <f>SUMIF(量化书目统计!A:A,H1956,量化书目统计!G:G)</f>
        <v>0</v>
      </c>
    </row>
    <row r="1957" spans="1:50" x14ac:dyDescent="0.3">
      <c r="A1957" t="s">
        <v>2566</v>
      </c>
      <c r="B1957" t="s">
        <v>539</v>
      </c>
      <c r="C1957" t="s">
        <v>82</v>
      </c>
      <c r="D1957">
        <v>5</v>
      </c>
      <c r="E1957" t="s">
        <v>150</v>
      </c>
      <c r="F1957" s="1" t="s">
        <v>151</v>
      </c>
      <c r="G1957" t="s">
        <v>152</v>
      </c>
      <c r="H1957" t="e">
        <f>VLOOKUP(F1957,#REF!,2,FALSE)</f>
        <v>#REF!</v>
      </c>
      <c r="I1957" t="s">
        <v>65</v>
      </c>
      <c r="J1957" s="4">
        <v>44274</v>
      </c>
      <c r="K1957" s="4">
        <v>44274</v>
      </c>
      <c r="L1957" s="3">
        <f>IF(K1957&lt;&gt;0,K1957-J1957,"")</f>
        <v>0</v>
      </c>
      <c r="M1957" s="4">
        <v>44334</v>
      </c>
      <c r="N1957">
        <f>M1957-J1957</f>
        <v>60</v>
      </c>
      <c r="O1957">
        <v>0</v>
      </c>
      <c r="P1957" t="e">
        <f>VLOOKUP(F1957,#REF!,3,FALSE)</f>
        <v>#REF!</v>
      </c>
      <c r="Q1957">
        <f>IF(OR(ISNUMBER(SEARCH("高等数学",E1957)),ISNUMBER(SEARCH("数学分析",E1957)),ISNUMBER(SEARCH("微积分",E1957))),1,IF(OR(ISNUMBER(SEARCH("概率",E1957)),ISNUMBER(SEARCH("数理统计",E1957)),ISNUMBER(SEARCH("统计",E1957))),2,IF(ISNUMBER(SEARCH("代数",E1957)),3,IF(OR(ISNUMBER(SEARCH("运筹",E1957)),ISNUMBER(SEARCH("优化",E1957))),4,0))))</f>
        <v>0</v>
      </c>
      <c r="R1957" t="str">
        <f>IF(AND(Q1957&gt;0,O1957=1),Q1957&amp;"-"&amp;E1957,"")</f>
        <v/>
      </c>
      <c r="S1957" t="s">
        <v>80</v>
      </c>
      <c r="T1957">
        <v>3</v>
      </c>
      <c r="U1957">
        <v>1</v>
      </c>
      <c r="V1957" t="s">
        <v>80</v>
      </c>
      <c r="W1957">
        <v>3</v>
      </c>
      <c r="X1957">
        <v>23</v>
      </c>
      <c r="Y1957">
        <v>11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e">
        <f>VLOOKUP(A1957,#REF!,4,FALSE)</f>
        <v>#REF!</v>
      </c>
      <c r="AW1957" t="e">
        <f>VLOOKUP(A1957,#REF!,5,FALSE)</f>
        <v>#REF!</v>
      </c>
      <c r="AX1957">
        <f>SUMIF(量化书目统计!A:A,H1957,量化书目统计!G:G)</f>
        <v>0</v>
      </c>
    </row>
    <row r="1958" spans="1:50" x14ac:dyDescent="0.3">
      <c r="A1958" t="s">
        <v>2567</v>
      </c>
      <c r="B1958" t="s">
        <v>539</v>
      </c>
      <c r="C1958" t="s">
        <v>423</v>
      </c>
      <c r="D1958">
        <v>5</v>
      </c>
      <c r="E1958" t="s">
        <v>77</v>
      </c>
      <c r="F1958" s="1" t="s">
        <v>78</v>
      </c>
      <c r="G1958" t="s">
        <v>79</v>
      </c>
      <c r="H1958" t="e">
        <f>VLOOKUP(F1958,#REF!,2,FALSE)</f>
        <v>#REF!</v>
      </c>
      <c r="I1958" t="s">
        <v>74</v>
      </c>
      <c r="J1958" s="4">
        <v>44083</v>
      </c>
      <c r="K1958" s="4">
        <v>44101</v>
      </c>
      <c r="L1958" s="3">
        <f>IF(K1958&lt;&gt;0,K1958-J1958,"")</f>
        <v>18</v>
      </c>
      <c r="M1958" s="4">
        <v>44106</v>
      </c>
      <c r="N1958">
        <f>M1958-J1958</f>
        <v>23</v>
      </c>
      <c r="O1958">
        <v>0</v>
      </c>
      <c r="P1958" t="e">
        <f>VLOOKUP(F1958,#REF!,3,FALSE)</f>
        <v>#REF!</v>
      </c>
      <c r="Q1958">
        <f>IF(OR(ISNUMBER(SEARCH("高等数学",E1958)),ISNUMBER(SEARCH("数学分析",E1958)),ISNUMBER(SEARCH("微积分",E1958))),1,IF(OR(ISNUMBER(SEARCH("概率",E1958)),ISNUMBER(SEARCH("数理统计",E1958)),ISNUMBER(SEARCH("统计",E1958))),2,IF(ISNUMBER(SEARCH("代数",E1958)),3,IF(OR(ISNUMBER(SEARCH("运筹",E1958)),ISNUMBER(SEARCH("优化",E1958))),4,0))))</f>
        <v>0</v>
      </c>
      <c r="R1958" t="str">
        <f>IF(AND(Q1958&gt;0,O1958=1),Q1958&amp;"-"&amp;E1958,"")</f>
        <v/>
      </c>
      <c r="S1958" t="s">
        <v>28</v>
      </c>
      <c r="T1958">
        <v>1</v>
      </c>
      <c r="U1958">
        <v>1</v>
      </c>
      <c r="V1958" t="s">
        <v>28</v>
      </c>
      <c r="W1958">
        <v>4</v>
      </c>
      <c r="X1958">
        <v>1</v>
      </c>
      <c r="Y1958">
        <v>11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e">
        <f>VLOOKUP(A1958,#REF!,4,FALSE)</f>
        <v>#REF!</v>
      </c>
      <c r="AW1958" t="e">
        <f>VLOOKUP(A1958,#REF!,5,FALSE)</f>
        <v>#REF!</v>
      </c>
      <c r="AX1958">
        <f>SUMIF(量化书目统计!A:A,H1958,量化书目统计!G:G)</f>
        <v>0</v>
      </c>
    </row>
    <row r="1959" spans="1:50" x14ac:dyDescent="0.3">
      <c r="A1959" t="s">
        <v>2568</v>
      </c>
      <c r="B1959" t="s">
        <v>539</v>
      </c>
      <c r="C1959" t="s">
        <v>423</v>
      </c>
      <c r="D1959">
        <v>5</v>
      </c>
      <c r="E1959" t="s">
        <v>2569</v>
      </c>
      <c r="F1959" s="1" t="s">
        <v>2570</v>
      </c>
      <c r="G1959" t="s">
        <v>2571</v>
      </c>
      <c r="H1959" t="e">
        <f>VLOOKUP(F1959,#REF!,2,FALSE)</f>
        <v>#REF!</v>
      </c>
      <c r="I1959" t="s">
        <v>231</v>
      </c>
      <c r="J1959" s="4">
        <v>44356</v>
      </c>
      <c r="K1959" s="4">
        <v>44363</v>
      </c>
      <c r="L1959" s="3">
        <f>IF(K1959&lt;&gt;0,K1959-J1959,"")</f>
        <v>7</v>
      </c>
      <c r="M1959" s="4">
        <v>44417</v>
      </c>
      <c r="N1959">
        <f>M1959-J1959</f>
        <v>61</v>
      </c>
      <c r="O1959">
        <v>0</v>
      </c>
      <c r="P1959" t="e">
        <f>VLOOKUP(F1959,#REF!,3,FALSE)</f>
        <v>#REF!</v>
      </c>
      <c r="Q1959">
        <f>IF(OR(ISNUMBER(SEARCH("高等数学",E1959)),ISNUMBER(SEARCH("数学分析",E1959)),ISNUMBER(SEARCH("微积分",E1959))),1,IF(OR(ISNUMBER(SEARCH("概率",E1959)),ISNUMBER(SEARCH("数理统计",E1959)),ISNUMBER(SEARCH("统计",E1959))),2,IF(ISNUMBER(SEARCH("代数",E1959)),3,IF(OR(ISNUMBER(SEARCH("运筹",E1959)),ISNUMBER(SEARCH("优化",E1959))),4,0))))</f>
        <v>0</v>
      </c>
      <c r="R1959" t="str">
        <f>IF(AND(Q1959&gt;0,O1959=1),Q1959&amp;"-"&amp;E1959,"")</f>
        <v/>
      </c>
      <c r="S1959" t="s">
        <v>80</v>
      </c>
      <c r="T1959">
        <v>15</v>
      </c>
      <c r="U1959">
        <v>1</v>
      </c>
      <c r="V1959" t="s">
        <v>80</v>
      </c>
      <c r="W1959">
        <v>16</v>
      </c>
      <c r="X1959">
        <v>35</v>
      </c>
      <c r="Y1959">
        <v>15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e">
        <f>VLOOKUP(A1959,#REF!,4,FALSE)</f>
        <v>#REF!</v>
      </c>
      <c r="AW1959" t="e">
        <f>VLOOKUP(A1959,#REF!,5,FALSE)</f>
        <v>#REF!</v>
      </c>
      <c r="AX1959">
        <f>SUMIF(量化书目统计!A:A,H1959,量化书目统计!G:G)</f>
        <v>0</v>
      </c>
    </row>
    <row r="1960" spans="1:50" x14ac:dyDescent="0.3">
      <c r="A1960" t="s">
        <v>2572</v>
      </c>
      <c r="B1960" t="s">
        <v>539</v>
      </c>
      <c r="C1960" t="s">
        <v>82</v>
      </c>
      <c r="D1960">
        <v>5</v>
      </c>
      <c r="E1960" t="s">
        <v>840</v>
      </c>
      <c r="F1960" s="1" t="s">
        <v>841</v>
      </c>
      <c r="G1960" t="s">
        <v>842</v>
      </c>
      <c r="H1960" t="e">
        <f>VLOOKUP(F1960,#REF!,2,FALSE)</f>
        <v>#REF!</v>
      </c>
      <c r="I1960" t="s">
        <v>74</v>
      </c>
      <c r="J1960" s="4">
        <v>44267</v>
      </c>
      <c r="K1960" s="4">
        <v>44375</v>
      </c>
      <c r="L1960" s="3">
        <f>IF(K1960&lt;&gt;0,K1960-J1960,"")</f>
        <v>108</v>
      </c>
      <c r="M1960" s="4">
        <v>44384</v>
      </c>
      <c r="N1960">
        <f>M1960-J1960</f>
        <v>117</v>
      </c>
      <c r="O1960">
        <v>0</v>
      </c>
      <c r="P1960" t="e">
        <f>VLOOKUP(F1960,#REF!,3,FALSE)</f>
        <v>#REF!</v>
      </c>
      <c r="Q1960">
        <f>IF(OR(ISNUMBER(SEARCH("高等数学",E1960)),ISNUMBER(SEARCH("数学分析",E1960)),ISNUMBER(SEARCH("微积分",E1960))),1,IF(OR(ISNUMBER(SEARCH("概率",E1960)),ISNUMBER(SEARCH("数理统计",E1960)),ISNUMBER(SEARCH("统计",E1960))),2,IF(ISNUMBER(SEARCH("代数",E1960)),3,IF(OR(ISNUMBER(SEARCH("运筹",E1960)),ISNUMBER(SEARCH("优化",E1960))),4,0))))</f>
        <v>0</v>
      </c>
      <c r="R1960" t="str">
        <f>IF(AND(Q1960&gt;0,O1960=1),Q1960&amp;"-"&amp;E1960,"")</f>
        <v/>
      </c>
      <c r="S1960" t="s">
        <v>80</v>
      </c>
      <c r="T1960">
        <v>2</v>
      </c>
      <c r="U1960">
        <v>1</v>
      </c>
      <c r="V1960" t="s">
        <v>80</v>
      </c>
      <c r="W1960">
        <v>18</v>
      </c>
      <c r="X1960">
        <v>22</v>
      </c>
      <c r="Y1960">
        <v>7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e">
        <f>VLOOKUP(A1960,#REF!,4,FALSE)</f>
        <v>#REF!</v>
      </c>
      <c r="AW1960" t="e">
        <f>VLOOKUP(A1960,#REF!,5,FALSE)</f>
        <v>#REF!</v>
      </c>
      <c r="AX1960">
        <f>SUMIF(量化书目统计!A:A,H1960,量化书目统计!G:G)</f>
        <v>0</v>
      </c>
    </row>
    <row r="1961" spans="1:50" x14ac:dyDescent="0.3">
      <c r="A1961" t="s">
        <v>2573</v>
      </c>
      <c r="B1961" t="s">
        <v>539</v>
      </c>
      <c r="C1961" t="s">
        <v>117</v>
      </c>
      <c r="D1961">
        <v>4</v>
      </c>
      <c r="E1961" t="s">
        <v>1085</v>
      </c>
      <c r="F1961" s="1" t="s">
        <v>1764</v>
      </c>
      <c r="G1961" t="s">
        <v>1087</v>
      </c>
      <c r="H1961" t="e">
        <f>VLOOKUP(F1961,#REF!,2,FALSE)</f>
        <v>#REF!</v>
      </c>
      <c r="I1961" t="s">
        <v>317</v>
      </c>
      <c r="J1961" s="4">
        <v>44315</v>
      </c>
      <c r="K1961" s="4">
        <v>44316</v>
      </c>
      <c r="L1961" s="3">
        <f>IF(K1961&lt;&gt;0,K1961-J1961,"")</f>
        <v>1</v>
      </c>
      <c r="M1961" s="4">
        <v>44347</v>
      </c>
      <c r="N1961">
        <f>M1961-J1961</f>
        <v>32</v>
      </c>
      <c r="O1961">
        <v>0</v>
      </c>
      <c r="P1961" t="e">
        <f>VLOOKUP(F1961,#REF!,3,FALSE)</f>
        <v>#REF!</v>
      </c>
      <c r="Q1961">
        <f>IF(OR(ISNUMBER(SEARCH("高等数学",E1961)),ISNUMBER(SEARCH("数学分析",E1961)),ISNUMBER(SEARCH("微积分",E1961))),1,IF(OR(ISNUMBER(SEARCH("概率",E1961)),ISNUMBER(SEARCH("数理统计",E1961)),ISNUMBER(SEARCH("统计",E1961))),2,IF(ISNUMBER(SEARCH("代数",E1961)),3,IF(OR(ISNUMBER(SEARCH("运筹",E1961)),ISNUMBER(SEARCH("优化",E1961))),4,0))))</f>
        <v>0</v>
      </c>
      <c r="R1961" t="str">
        <f>IF(AND(Q1961&gt;0,O1961=1),Q1961&amp;"-"&amp;E1961,"")</f>
        <v/>
      </c>
      <c r="S1961" t="s">
        <v>80</v>
      </c>
      <c r="T1961">
        <v>9</v>
      </c>
      <c r="U1961">
        <v>2</v>
      </c>
      <c r="V1961" t="s">
        <v>80</v>
      </c>
      <c r="W1961">
        <v>9</v>
      </c>
      <c r="X1961">
        <v>29</v>
      </c>
      <c r="Y1961">
        <v>20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 t="e">
        <f>VLOOKUP(A1961,#REF!,4,FALSE)</f>
        <v>#REF!</v>
      </c>
      <c r="AW1961" t="e">
        <f>VLOOKUP(A1961,#REF!,5,FALSE)</f>
        <v>#REF!</v>
      </c>
      <c r="AX1961">
        <f>SUMIF(量化书目统计!A:A,H1961,量化书目统计!G:G)</f>
        <v>0</v>
      </c>
    </row>
    <row r="1962" spans="1:50" x14ac:dyDescent="0.3">
      <c r="A1962" t="s">
        <v>2574</v>
      </c>
      <c r="B1962" t="s">
        <v>539</v>
      </c>
      <c r="C1962" t="s">
        <v>117</v>
      </c>
      <c r="D1962">
        <v>4</v>
      </c>
      <c r="E1962" t="s">
        <v>1100</v>
      </c>
      <c r="F1962" s="1" t="s">
        <v>1101</v>
      </c>
      <c r="G1962" t="s">
        <v>1102</v>
      </c>
      <c r="H1962" t="e">
        <f>VLOOKUP(F1962,#REF!,2,FALSE)</f>
        <v>#REF!</v>
      </c>
      <c r="I1962" t="s">
        <v>59</v>
      </c>
      <c r="J1962" s="4">
        <v>44201</v>
      </c>
      <c r="K1962" s="4">
        <v>44255</v>
      </c>
      <c r="L1962" s="3">
        <f>IF(K1962&lt;&gt;0,K1962-J1962,"")</f>
        <v>54</v>
      </c>
      <c r="M1962" s="4">
        <v>44263</v>
      </c>
      <c r="N1962">
        <f>M1962-J1962</f>
        <v>62</v>
      </c>
      <c r="O1962">
        <v>0</v>
      </c>
      <c r="P1962" t="e">
        <f>VLOOKUP(F1962,#REF!,3,FALSE)</f>
        <v>#REF!</v>
      </c>
      <c r="Q1962">
        <f>IF(OR(ISNUMBER(SEARCH("高等数学",E1962)),ISNUMBER(SEARCH("数学分析",E1962)),ISNUMBER(SEARCH("微积分",E1962))),1,IF(OR(ISNUMBER(SEARCH("概率",E1962)),ISNUMBER(SEARCH("数理统计",E1962)),ISNUMBER(SEARCH("统计",E1962))),2,IF(ISNUMBER(SEARCH("代数",E1962)),3,IF(OR(ISNUMBER(SEARCH("运筹",E1962)),ISNUMBER(SEARCH("优化",E1962))),4,0))))</f>
        <v>0</v>
      </c>
      <c r="R1962" t="str">
        <f>IF(AND(Q1962&gt;0,O1962=1),Q1962&amp;"-"&amp;E1962,"")</f>
        <v/>
      </c>
      <c r="S1962" t="s">
        <v>28</v>
      </c>
      <c r="T1962">
        <v>18</v>
      </c>
      <c r="U1962">
        <v>1</v>
      </c>
      <c r="V1962" t="s">
        <v>43</v>
      </c>
      <c r="X1962">
        <v>18</v>
      </c>
      <c r="Y1962">
        <v>4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e">
        <f>VLOOKUP(A1962,#REF!,4,FALSE)</f>
        <v>#REF!</v>
      </c>
      <c r="AW1962" t="e">
        <f>VLOOKUP(A1962,#REF!,5,FALSE)</f>
        <v>#REF!</v>
      </c>
      <c r="AX1962">
        <f>SUMIF(量化书目统计!A:A,H1962,量化书目统计!G:G)</f>
        <v>0</v>
      </c>
    </row>
    <row r="1963" spans="1:50" x14ac:dyDescent="0.3">
      <c r="A1963" t="s">
        <v>560</v>
      </c>
      <c r="B1963" t="s">
        <v>539</v>
      </c>
      <c r="C1963" t="s">
        <v>561</v>
      </c>
      <c r="D1963">
        <v>3</v>
      </c>
      <c r="E1963" t="s">
        <v>562</v>
      </c>
      <c r="F1963" s="1" t="s">
        <v>563</v>
      </c>
      <c r="G1963" t="s">
        <v>564</v>
      </c>
      <c r="H1963" t="e">
        <f>VLOOKUP(F1963,#REF!,2,FALSE)</f>
        <v>#REF!</v>
      </c>
      <c r="I1963" t="s">
        <v>32</v>
      </c>
      <c r="J1963" s="4">
        <v>44330</v>
      </c>
      <c r="K1963" s="4">
        <v>44345</v>
      </c>
      <c r="L1963" s="3">
        <f>IF(K1963&lt;&gt;0,K1963-J1963,"")</f>
        <v>15</v>
      </c>
      <c r="M1963" s="4">
        <v>44390</v>
      </c>
      <c r="N1963">
        <f>M1963-J1963</f>
        <v>60</v>
      </c>
      <c r="O1963">
        <v>0</v>
      </c>
      <c r="P1963" t="e">
        <f>VLOOKUP(F1963,#REF!,3,FALSE)</f>
        <v>#REF!</v>
      </c>
      <c r="Q1963">
        <f>IF(OR(ISNUMBER(SEARCH("高等数学",E1963)),ISNUMBER(SEARCH("数学分析",E1963)),ISNUMBER(SEARCH("微积分",E1963))),1,IF(OR(ISNUMBER(SEARCH("概率",E1963)),ISNUMBER(SEARCH("数理统计",E1963)),ISNUMBER(SEARCH("统计",E1963))),2,IF(ISNUMBER(SEARCH("代数",E1963)),3,IF(OR(ISNUMBER(SEARCH("运筹",E1963)),ISNUMBER(SEARCH("优化",E1963))),4,0))))</f>
        <v>0</v>
      </c>
      <c r="R1963" t="str">
        <f>IF(AND(Q1963&gt;0,O1963=1),Q1963&amp;"-"&amp;E1963,"")</f>
        <v/>
      </c>
      <c r="S1963" t="s">
        <v>80</v>
      </c>
      <c r="T1963">
        <v>11</v>
      </c>
      <c r="U1963">
        <v>1</v>
      </c>
      <c r="V1963" t="s">
        <v>80</v>
      </c>
      <c r="W1963">
        <v>13</v>
      </c>
      <c r="X1963">
        <v>31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e">
        <f>VLOOKUP(A1963,#REF!,4,FALSE)</f>
        <v>#REF!</v>
      </c>
      <c r="AW1963" t="e">
        <f>VLOOKUP(A1963,#REF!,5,FALSE)</f>
        <v>#REF!</v>
      </c>
      <c r="AX1963">
        <f>SUMIF(量化书目统计!A:A,H1963,量化书目统计!G:G)</f>
        <v>0</v>
      </c>
    </row>
    <row r="1964" spans="1:50" x14ac:dyDescent="0.3">
      <c r="A1964" t="s">
        <v>2581</v>
      </c>
      <c r="B1964" t="s">
        <v>539</v>
      </c>
      <c r="C1964" t="s">
        <v>117</v>
      </c>
      <c r="D1964">
        <v>4</v>
      </c>
      <c r="E1964" t="s">
        <v>2582</v>
      </c>
      <c r="F1964" s="1" t="s">
        <v>2583</v>
      </c>
      <c r="G1964" t="s">
        <v>2584</v>
      </c>
      <c r="H1964" t="e">
        <f>VLOOKUP(F1964,#REF!,2,FALSE)</f>
        <v>#REF!</v>
      </c>
      <c r="I1964" t="s">
        <v>49</v>
      </c>
      <c r="J1964" s="4">
        <v>44198</v>
      </c>
      <c r="K1964" s="4">
        <v>44203</v>
      </c>
      <c r="L1964" s="3">
        <f>IF(K1964&lt;&gt;0,K1964-J1964,"")</f>
        <v>5</v>
      </c>
      <c r="M1964" s="4">
        <v>44228</v>
      </c>
      <c r="N1964">
        <f>M1964-J1964</f>
        <v>30</v>
      </c>
      <c r="O1964">
        <v>0</v>
      </c>
      <c r="P1964" t="e">
        <f>VLOOKUP(F1964,#REF!,3,FALSE)</f>
        <v>#REF!</v>
      </c>
      <c r="Q1964">
        <f>IF(OR(ISNUMBER(SEARCH("高等数学",E1964)),ISNUMBER(SEARCH("数学分析",E1964)),ISNUMBER(SEARCH("微积分",E1964))),1,IF(OR(ISNUMBER(SEARCH("概率",E1964)),ISNUMBER(SEARCH("数理统计",E1964)),ISNUMBER(SEARCH("统计",E1964))),2,IF(ISNUMBER(SEARCH("代数",E1964)),3,IF(OR(ISNUMBER(SEARCH("运筹",E1964)),ISNUMBER(SEARCH("优化",E1964))),4,0))))</f>
        <v>0</v>
      </c>
      <c r="R1964" t="str">
        <f>IF(AND(Q1964&gt;0,O1964=1),Q1964&amp;"-"&amp;E1964,"")</f>
        <v/>
      </c>
      <c r="S1964" t="s">
        <v>28</v>
      </c>
      <c r="T1964">
        <v>17</v>
      </c>
      <c r="U1964">
        <v>2</v>
      </c>
      <c r="V1964" t="s">
        <v>28</v>
      </c>
      <c r="W1964">
        <v>18</v>
      </c>
      <c r="X1964">
        <v>17</v>
      </c>
      <c r="Y1964">
        <v>11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e">
        <f>VLOOKUP(A1964,#REF!,4,FALSE)</f>
        <v>#REF!</v>
      </c>
      <c r="AW1964" t="e">
        <f>VLOOKUP(A1964,#REF!,5,FALSE)</f>
        <v>#REF!</v>
      </c>
      <c r="AX1964">
        <f>SUMIF(量化书目统计!A:A,H1964,量化书目统计!G:G)</f>
        <v>0</v>
      </c>
    </row>
    <row r="1965" spans="1:50" x14ac:dyDescent="0.3">
      <c r="A1965" t="s">
        <v>2585</v>
      </c>
      <c r="B1965" t="s">
        <v>539</v>
      </c>
      <c r="C1965" t="s">
        <v>117</v>
      </c>
      <c r="D1965">
        <v>4</v>
      </c>
      <c r="E1965" t="s">
        <v>2586</v>
      </c>
      <c r="F1965" s="1" t="s">
        <v>2587</v>
      </c>
      <c r="G1965" t="s">
        <v>2588</v>
      </c>
      <c r="H1965" t="e">
        <f>VLOOKUP(F1965,#REF!,2,FALSE)</f>
        <v>#REF!</v>
      </c>
      <c r="I1965" t="s">
        <v>32</v>
      </c>
      <c r="J1965" s="4">
        <v>44382</v>
      </c>
      <c r="K1965" s="4">
        <v>44571</v>
      </c>
      <c r="L1965" s="3">
        <f>IF(K1965&lt;&gt;0,K1965-J1965,"")</f>
        <v>189</v>
      </c>
      <c r="M1965" s="4">
        <v>44624</v>
      </c>
      <c r="N1965">
        <f>M1965-J1965</f>
        <v>242</v>
      </c>
      <c r="O1965">
        <v>0</v>
      </c>
      <c r="P1965" t="e">
        <f>VLOOKUP(F1965,#REF!,3,FALSE)</f>
        <v>#REF!</v>
      </c>
      <c r="Q1965">
        <f>IF(OR(ISNUMBER(SEARCH("高等数学",E1965)),ISNUMBER(SEARCH("数学分析",E1965)),ISNUMBER(SEARCH("微积分",E1965))),1,IF(OR(ISNUMBER(SEARCH("概率",E1965)),ISNUMBER(SEARCH("数理统计",E1965)),ISNUMBER(SEARCH("统计",E1965))),2,IF(ISNUMBER(SEARCH("代数",E1965)),3,IF(OR(ISNUMBER(SEARCH("运筹",E1965)),ISNUMBER(SEARCH("优化",E1965))),4,0))))</f>
        <v>0</v>
      </c>
      <c r="R1965" t="str">
        <f>IF(AND(Q1965&gt;0,O1965=1),Q1965&amp;"-"&amp;E1965,"")</f>
        <v/>
      </c>
      <c r="S1965" t="s">
        <v>80</v>
      </c>
      <c r="T1965">
        <f>19</f>
        <v>19</v>
      </c>
      <c r="U1965">
        <v>1</v>
      </c>
      <c r="V1965" t="s">
        <v>38</v>
      </c>
      <c r="W1965">
        <v>18</v>
      </c>
      <c r="X1965">
        <v>39</v>
      </c>
      <c r="Y1965">
        <v>11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e">
        <f>VLOOKUP(A1965,#REF!,4,FALSE)</f>
        <v>#REF!</v>
      </c>
      <c r="AW1965" t="e">
        <f>VLOOKUP(A1965,#REF!,5,FALSE)</f>
        <v>#REF!</v>
      </c>
      <c r="AX1965">
        <f>SUMIF(量化书目统计!A:A,H1965,量化书目统计!G:G)</f>
        <v>0</v>
      </c>
    </row>
    <row r="1966" spans="1:50" x14ac:dyDescent="0.3">
      <c r="A1966" t="s">
        <v>2589</v>
      </c>
      <c r="B1966" t="s">
        <v>539</v>
      </c>
      <c r="C1966" t="s">
        <v>117</v>
      </c>
      <c r="D1966">
        <v>4</v>
      </c>
      <c r="E1966" t="s">
        <v>2590</v>
      </c>
      <c r="F1966" s="1" t="s">
        <v>2591</v>
      </c>
      <c r="G1966" t="s">
        <v>2592</v>
      </c>
      <c r="H1966" t="e">
        <f>VLOOKUP(F1966,#REF!,2,FALSE)</f>
        <v>#REF!</v>
      </c>
      <c r="I1966" t="s">
        <v>49</v>
      </c>
      <c r="J1966" s="4">
        <v>44303</v>
      </c>
      <c r="K1966" s="4">
        <v>44303</v>
      </c>
      <c r="L1966" s="3">
        <f>IF(K1966&lt;&gt;0,K1966-J1966,"")</f>
        <v>0</v>
      </c>
      <c r="M1966" s="4">
        <v>44333</v>
      </c>
      <c r="N1966">
        <f>M1966-J1966</f>
        <v>30</v>
      </c>
      <c r="O1966">
        <v>0</v>
      </c>
      <c r="P1966" t="e">
        <f>VLOOKUP(F1966,#REF!,3,FALSE)</f>
        <v>#REF!</v>
      </c>
      <c r="Q1966">
        <f>IF(OR(ISNUMBER(SEARCH("高等数学",E1966)),ISNUMBER(SEARCH("数学分析",E1966)),ISNUMBER(SEARCH("微积分",E1966))),1,IF(OR(ISNUMBER(SEARCH("概率",E1966)),ISNUMBER(SEARCH("数理统计",E1966)),ISNUMBER(SEARCH("统计",E1966))),2,IF(ISNUMBER(SEARCH("代数",E1966)),3,IF(OR(ISNUMBER(SEARCH("运筹",E1966)),ISNUMBER(SEARCH("优化",E1966))),4,0))))</f>
        <v>0</v>
      </c>
      <c r="R1966" t="str">
        <f>IF(AND(Q1966&gt;0,O1966=1),Q1966&amp;"-"&amp;E1966,"")</f>
        <v/>
      </c>
      <c r="S1966" t="s">
        <v>80</v>
      </c>
      <c r="T1966">
        <v>7</v>
      </c>
      <c r="U1966">
        <v>1</v>
      </c>
      <c r="V1966" t="s">
        <v>80</v>
      </c>
      <c r="W1966">
        <v>7</v>
      </c>
      <c r="X1966">
        <v>27</v>
      </c>
      <c r="Y1966">
        <v>4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e">
        <f>VLOOKUP(A1966,#REF!,4,FALSE)</f>
        <v>#REF!</v>
      </c>
      <c r="AW1966" t="e">
        <f>VLOOKUP(A1966,#REF!,5,FALSE)</f>
        <v>#REF!</v>
      </c>
      <c r="AX1966">
        <f>SUMIF(量化书目统计!A:A,H1966,量化书目统计!G:G)</f>
        <v>0</v>
      </c>
    </row>
    <row r="1967" spans="1:50" x14ac:dyDescent="0.3">
      <c r="A1967" t="s">
        <v>2593</v>
      </c>
      <c r="B1967" t="s">
        <v>539</v>
      </c>
      <c r="C1967" t="s">
        <v>117</v>
      </c>
      <c r="D1967">
        <v>4</v>
      </c>
      <c r="E1967" t="s">
        <v>2594</v>
      </c>
      <c r="F1967" s="1" t="s">
        <v>2595</v>
      </c>
      <c r="G1967" t="s">
        <v>2596</v>
      </c>
      <c r="H1967" t="e">
        <f>VLOOKUP(F1967,#REF!,2,FALSE)</f>
        <v>#REF!</v>
      </c>
      <c r="I1967" t="s">
        <v>49</v>
      </c>
      <c r="J1967" s="4">
        <v>44095</v>
      </c>
      <c r="K1967" s="4">
        <v>44152</v>
      </c>
      <c r="L1967" s="3">
        <f>IF(K1967&lt;&gt;0,K1967-J1967,"")</f>
        <v>57</v>
      </c>
      <c r="M1967" s="4">
        <v>44153</v>
      </c>
      <c r="N1967">
        <f>M1967-J1967</f>
        <v>58</v>
      </c>
      <c r="O1967">
        <v>0</v>
      </c>
      <c r="P1967" t="e">
        <f>VLOOKUP(F1967,#REF!,3,FALSE)</f>
        <v>#REF!</v>
      </c>
      <c r="Q1967">
        <f>IF(OR(ISNUMBER(SEARCH("高等数学",E1967)),ISNUMBER(SEARCH("数学分析",E1967)),ISNUMBER(SEARCH("微积分",E1967))),1,IF(OR(ISNUMBER(SEARCH("概率",E1967)),ISNUMBER(SEARCH("数理统计",E1967)),ISNUMBER(SEARCH("统计",E1967))),2,IF(ISNUMBER(SEARCH("代数",E1967)),3,IF(OR(ISNUMBER(SEARCH("运筹",E1967)),ISNUMBER(SEARCH("优化",E1967))),4,0))))</f>
        <v>0</v>
      </c>
      <c r="R1967" t="str">
        <f>IF(AND(Q1967&gt;0,O1967=1),Q1967&amp;"-"&amp;E1967,"")</f>
        <v/>
      </c>
      <c r="S1967" t="s">
        <v>28</v>
      </c>
      <c r="T1967">
        <v>3</v>
      </c>
      <c r="U1967">
        <v>1</v>
      </c>
      <c r="V1967" t="s">
        <v>28</v>
      </c>
      <c r="W1967">
        <v>11</v>
      </c>
      <c r="X1967">
        <v>3</v>
      </c>
      <c r="Y1967">
        <v>15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e">
        <f>VLOOKUP(A1967,#REF!,4,FALSE)</f>
        <v>#REF!</v>
      </c>
      <c r="AW1967" t="e">
        <f>VLOOKUP(A1967,#REF!,5,FALSE)</f>
        <v>#REF!</v>
      </c>
      <c r="AX1967">
        <f>SUMIF(量化书目统计!A:A,H1967,量化书目统计!G:G)</f>
        <v>0</v>
      </c>
    </row>
    <row r="1968" spans="1:50" x14ac:dyDescent="0.3">
      <c r="A1968" t="s">
        <v>2597</v>
      </c>
      <c r="B1968" t="s">
        <v>539</v>
      </c>
      <c r="C1968" t="s">
        <v>117</v>
      </c>
      <c r="D1968">
        <v>4</v>
      </c>
      <c r="E1968" t="s">
        <v>1089</v>
      </c>
      <c r="F1968" s="1" t="s">
        <v>2598</v>
      </c>
      <c r="G1968" t="s">
        <v>1091</v>
      </c>
      <c r="H1968" t="e">
        <f>VLOOKUP(F1968,#REF!,2,FALSE)</f>
        <v>#REF!</v>
      </c>
      <c r="I1968" t="s">
        <v>59</v>
      </c>
      <c r="J1968" s="4">
        <v>44453</v>
      </c>
      <c r="K1968" s="4">
        <v>44478</v>
      </c>
      <c r="L1968" s="3">
        <f>IF(K1968&lt;&gt;0,K1968-J1968,"")</f>
        <v>25</v>
      </c>
      <c r="M1968" s="4">
        <v>44515</v>
      </c>
      <c r="N1968">
        <f>M1968-J1968</f>
        <v>62</v>
      </c>
      <c r="O1968">
        <v>0</v>
      </c>
      <c r="P1968" t="e">
        <f>VLOOKUP(F1968,#REF!,3,FALSE)</f>
        <v>#REF!</v>
      </c>
      <c r="Q1968">
        <f>IF(OR(ISNUMBER(SEARCH("高等数学",E1968)),ISNUMBER(SEARCH("数学分析",E1968)),ISNUMBER(SEARCH("微积分",E1968))),1,IF(OR(ISNUMBER(SEARCH("概率",E1968)),ISNUMBER(SEARCH("数理统计",E1968)),ISNUMBER(SEARCH("统计",E1968))),2,IF(ISNUMBER(SEARCH("代数",E1968)),3,IF(OR(ISNUMBER(SEARCH("运筹",E1968)),ISNUMBER(SEARCH("优化",E1968))),4,0))))</f>
        <v>3</v>
      </c>
      <c r="R1968" t="str">
        <f>IF(AND(Q1968&gt;0,O1968=1),Q1968&amp;"-"&amp;E1968,"")</f>
        <v/>
      </c>
      <c r="S1968" t="s">
        <v>38</v>
      </c>
      <c r="T1968">
        <v>2</v>
      </c>
      <c r="U1968">
        <v>3</v>
      </c>
      <c r="V1968" t="s">
        <v>38</v>
      </c>
      <c r="W1968">
        <v>5</v>
      </c>
      <c r="X1968">
        <v>42</v>
      </c>
      <c r="Y1968">
        <v>15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e">
        <f>VLOOKUP(A1968,#REF!,4,FALSE)</f>
        <v>#REF!</v>
      </c>
      <c r="AW1968" t="e">
        <f>VLOOKUP(A1968,#REF!,5,FALSE)</f>
        <v>#REF!</v>
      </c>
      <c r="AX1968">
        <f>SUMIF(量化书目统计!A:A,H1968,量化书目统计!G:G)</f>
        <v>0</v>
      </c>
    </row>
    <row r="1969" spans="1:50" x14ac:dyDescent="0.3">
      <c r="A1969" t="s">
        <v>2599</v>
      </c>
      <c r="B1969" t="s">
        <v>539</v>
      </c>
      <c r="C1969" t="s">
        <v>117</v>
      </c>
      <c r="D1969">
        <v>4</v>
      </c>
      <c r="E1969" t="s">
        <v>2600</v>
      </c>
      <c r="F1969" s="1" t="s">
        <v>2601</v>
      </c>
      <c r="G1969" t="s">
        <v>2602</v>
      </c>
      <c r="H1969" t="e">
        <f>VLOOKUP(F1969,#REF!,2,FALSE)</f>
        <v>#REF!</v>
      </c>
      <c r="I1969" t="s">
        <v>74</v>
      </c>
      <c r="J1969" s="4">
        <v>44132</v>
      </c>
      <c r="K1969" s="4">
        <v>44187</v>
      </c>
      <c r="L1969" s="3">
        <f>IF(K1969&lt;&gt;0,K1969-J1969,"")</f>
        <v>55</v>
      </c>
      <c r="M1969" s="4">
        <v>44190</v>
      </c>
      <c r="N1969">
        <f>M1969-J1969</f>
        <v>58</v>
      </c>
      <c r="O1969">
        <v>0</v>
      </c>
      <c r="P1969" t="e">
        <f>VLOOKUP(F1969,#REF!,3,FALSE)</f>
        <v>#REF!</v>
      </c>
      <c r="Q1969">
        <f>IF(OR(ISNUMBER(SEARCH("高等数学",E1969)),ISNUMBER(SEARCH("数学分析",E1969)),ISNUMBER(SEARCH("微积分",E1969))),1,IF(OR(ISNUMBER(SEARCH("概率",E1969)),ISNUMBER(SEARCH("数理统计",E1969)),ISNUMBER(SEARCH("统计",E1969))),2,IF(ISNUMBER(SEARCH("代数",E1969)),3,IF(OR(ISNUMBER(SEARCH("运筹",E1969)),ISNUMBER(SEARCH("优化",E1969))),4,0))))</f>
        <v>0</v>
      </c>
      <c r="R1969" t="str">
        <f>IF(AND(Q1969&gt;0,O1969=1),Q1969&amp;"-"&amp;E1969,"")</f>
        <v/>
      </c>
      <c r="S1969" t="s">
        <v>28</v>
      </c>
      <c r="T1969">
        <v>8</v>
      </c>
      <c r="U1969">
        <v>1</v>
      </c>
      <c r="V1969" t="s">
        <v>28</v>
      </c>
      <c r="W1969">
        <v>16</v>
      </c>
      <c r="X1969">
        <v>8</v>
      </c>
      <c r="Y1969">
        <v>5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e">
        <f>VLOOKUP(A1969,#REF!,4,FALSE)</f>
        <v>#REF!</v>
      </c>
      <c r="AW1969" t="e">
        <f>VLOOKUP(A1969,#REF!,5,FALSE)</f>
        <v>#REF!</v>
      </c>
      <c r="AX1969">
        <f>SUMIF(量化书目统计!A:A,H1969,量化书目统计!G:G)</f>
        <v>0</v>
      </c>
    </row>
    <row r="1970" spans="1:50" x14ac:dyDescent="0.3">
      <c r="A1970" t="s">
        <v>2603</v>
      </c>
      <c r="B1970" t="s">
        <v>539</v>
      </c>
      <c r="C1970" t="s">
        <v>117</v>
      </c>
      <c r="D1970">
        <v>4</v>
      </c>
      <c r="E1970" t="s">
        <v>2173</v>
      </c>
      <c r="F1970" s="1" t="s">
        <v>2174</v>
      </c>
      <c r="G1970" t="s">
        <v>2175</v>
      </c>
      <c r="H1970" t="e">
        <f>VLOOKUP(F1970,#REF!,2,FALSE)</f>
        <v>#REF!</v>
      </c>
      <c r="I1970" t="s">
        <v>42</v>
      </c>
      <c r="J1970" s="4">
        <v>44265</v>
      </c>
      <c r="K1970" s="4">
        <v>44315</v>
      </c>
      <c r="L1970" s="3">
        <f>IF(K1970&lt;&gt;0,K1970-J1970,"")</f>
        <v>50</v>
      </c>
      <c r="M1970" s="4">
        <v>44316</v>
      </c>
      <c r="N1970">
        <f>M1970-J1970</f>
        <v>51</v>
      </c>
      <c r="O1970">
        <v>0</v>
      </c>
      <c r="P1970" t="e">
        <f>VLOOKUP(F1970,#REF!,3,FALSE)</f>
        <v>#REF!</v>
      </c>
      <c r="Q1970">
        <f>IF(OR(ISNUMBER(SEARCH("高等数学",E1970)),ISNUMBER(SEARCH("数学分析",E1970)),ISNUMBER(SEARCH("微积分",E1970))),1,IF(OR(ISNUMBER(SEARCH("概率",E1970)),ISNUMBER(SEARCH("数理统计",E1970)),ISNUMBER(SEARCH("统计",E1970))),2,IF(ISNUMBER(SEARCH("代数",E1970)),3,IF(OR(ISNUMBER(SEARCH("运筹",E1970)),ISNUMBER(SEARCH("优化",E1970))),4,0))))</f>
        <v>0</v>
      </c>
      <c r="R1970" t="str">
        <f>IF(AND(Q1970&gt;0,O1970=1),Q1970&amp;"-"&amp;E1970,"")</f>
        <v/>
      </c>
      <c r="S1970" t="s">
        <v>80</v>
      </c>
      <c r="T1970">
        <v>2</v>
      </c>
      <c r="U1970">
        <v>1</v>
      </c>
      <c r="V1970" t="s">
        <v>80</v>
      </c>
      <c r="W1970">
        <v>9</v>
      </c>
      <c r="X1970">
        <v>22</v>
      </c>
      <c r="Y1970">
        <v>17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e">
        <f>VLOOKUP(A1970,#REF!,4,FALSE)</f>
        <v>#REF!</v>
      </c>
      <c r="AW1970" t="e">
        <f>VLOOKUP(A1970,#REF!,5,FALSE)</f>
        <v>#REF!</v>
      </c>
      <c r="AX1970">
        <f>SUMIF(量化书目统计!A:A,H1970,量化书目统计!G:G)</f>
        <v>0</v>
      </c>
    </row>
    <row r="1971" spans="1:50" x14ac:dyDescent="0.3">
      <c r="A1971" t="s">
        <v>2604</v>
      </c>
      <c r="B1971" t="s">
        <v>539</v>
      </c>
      <c r="C1971" t="s">
        <v>117</v>
      </c>
      <c r="D1971">
        <v>4</v>
      </c>
      <c r="E1971" t="s">
        <v>2605</v>
      </c>
      <c r="F1971" s="1" t="s">
        <v>2606</v>
      </c>
      <c r="G1971" t="s">
        <v>2607</v>
      </c>
      <c r="H1971" t="e">
        <f>VLOOKUP(F1971,#REF!,2,FALSE)</f>
        <v>#REF!</v>
      </c>
      <c r="I1971" t="s">
        <v>49</v>
      </c>
      <c r="J1971" s="4">
        <v>44091</v>
      </c>
      <c r="K1971" s="4">
        <v>44122</v>
      </c>
      <c r="L1971" s="3">
        <f>IF(K1971&lt;&gt;0,K1971-J1971,"")</f>
        <v>31</v>
      </c>
      <c r="M1971" s="4">
        <v>44123</v>
      </c>
      <c r="N1971">
        <f>M1971-J1971</f>
        <v>32</v>
      </c>
      <c r="O1971">
        <v>0</v>
      </c>
      <c r="P1971" t="e">
        <f>VLOOKUP(F1971,#REF!,3,FALSE)</f>
        <v>#REF!</v>
      </c>
      <c r="Q1971">
        <f>IF(OR(ISNUMBER(SEARCH("高等数学",E1971)),ISNUMBER(SEARCH("数学分析",E1971)),ISNUMBER(SEARCH("微积分",E1971))),1,IF(OR(ISNUMBER(SEARCH("概率",E1971)),ISNUMBER(SEARCH("数理统计",E1971)),ISNUMBER(SEARCH("统计",E1971))),2,IF(ISNUMBER(SEARCH("代数",E1971)),3,IF(OR(ISNUMBER(SEARCH("运筹",E1971)),ISNUMBER(SEARCH("优化",E1971))),4,0))))</f>
        <v>0</v>
      </c>
      <c r="R1971" t="str">
        <f>IF(AND(Q1971&gt;0,O1971=1),Q1971&amp;"-"&amp;E1971,"")</f>
        <v/>
      </c>
      <c r="S1971" t="s">
        <v>28</v>
      </c>
      <c r="T1971">
        <v>2</v>
      </c>
      <c r="U1971">
        <v>1</v>
      </c>
      <c r="V1971" t="s">
        <v>28</v>
      </c>
      <c r="W1971">
        <v>7</v>
      </c>
      <c r="X1971">
        <v>2</v>
      </c>
      <c r="Y1971">
        <v>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e">
        <f>VLOOKUP(A1971,#REF!,4,FALSE)</f>
        <v>#REF!</v>
      </c>
      <c r="AW1971" t="e">
        <f>VLOOKUP(A1971,#REF!,5,FALSE)</f>
        <v>#REF!</v>
      </c>
      <c r="AX1971">
        <f>SUMIF(量化书目统计!A:A,H1971,量化书目统计!G:G)</f>
        <v>0</v>
      </c>
    </row>
    <row r="1972" spans="1:50" x14ac:dyDescent="0.3">
      <c r="A1972" t="s">
        <v>2610</v>
      </c>
      <c r="B1972" t="s">
        <v>539</v>
      </c>
      <c r="C1972" t="s">
        <v>117</v>
      </c>
      <c r="D1972">
        <v>4</v>
      </c>
      <c r="E1972" t="s">
        <v>566</v>
      </c>
      <c r="F1972" s="1" t="s">
        <v>1782</v>
      </c>
      <c r="G1972" t="s">
        <v>1783</v>
      </c>
      <c r="H1972" t="e">
        <f>VLOOKUP(F1972,#REF!,2,FALSE)</f>
        <v>#REF!</v>
      </c>
      <c r="I1972" t="s">
        <v>158</v>
      </c>
      <c r="J1972" s="4">
        <v>44539</v>
      </c>
      <c r="K1972" s="4">
        <v>44564</v>
      </c>
      <c r="L1972" s="3">
        <f>IF(K1972&lt;&gt;0,K1972-J1972,"")</f>
        <v>25</v>
      </c>
      <c r="M1972" s="4">
        <v>44571</v>
      </c>
      <c r="N1972">
        <f>M1972-J1972</f>
        <v>32</v>
      </c>
      <c r="O1972">
        <v>0</v>
      </c>
      <c r="P1972" t="e">
        <f>VLOOKUP(F1972,#REF!,3,FALSE)</f>
        <v>#REF!</v>
      </c>
      <c r="Q1972">
        <f>IF(OR(ISNUMBER(SEARCH("高等数学",E1972)),ISNUMBER(SEARCH("数学分析",E1972)),ISNUMBER(SEARCH("微积分",E1972))),1,IF(OR(ISNUMBER(SEARCH("概率",E1972)),ISNUMBER(SEARCH("数理统计",E1972)),ISNUMBER(SEARCH("统计",E1972))),2,IF(ISNUMBER(SEARCH("代数",E1972)),3,IF(OR(ISNUMBER(SEARCH("运筹",E1972)),ISNUMBER(SEARCH("优化",E1972))),4,0))))</f>
        <v>0</v>
      </c>
      <c r="R1972" t="str">
        <f>IF(AND(Q1972&gt;0,O1972=1),Q1972&amp;"-"&amp;E1972,"")</f>
        <v/>
      </c>
      <c r="S1972" t="s">
        <v>38</v>
      </c>
      <c r="T1972">
        <v>14</v>
      </c>
      <c r="U1972">
        <v>2</v>
      </c>
      <c r="V1972" t="s">
        <v>38</v>
      </c>
      <c r="W1972">
        <v>18</v>
      </c>
      <c r="X1972">
        <v>54</v>
      </c>
      <c r="Y1972">
        <v>11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e">
        <f>VLOOKUP(A1972,#REF!,4,FALSE)</f>
        <v>#REF!</v>
      </c>
      <c r="AW1972" t="e">
        <f>VLOOKUP(A1972,#REF!,5,FALSE)</f>
        <v>#REF!</v>
      </c>
      <c r="AX1972">
        <f>SUMIF(量化书目统计!A:A,H1972,量化书目统计!G:G)</f>
        <v>0</v>
      </c>
    </row>
    <row r="1973" spans="1:50" x14ac:dyDescent="0.3">
      <c r="A1973" t="s">
        <v>2612</v>
      </c>
      <c r="B1973" t="s">
        <v>539</v>
      </c>
      <c r="C1973" t="s">
        <v>117</v>
      </c>
      <c r="D1973">
        <v>4</v>
      </c>
      <c r="E1973" t="s">
        <v>700</v>
      </c>
      <c r="F1973" s="1" t="s">
        <v>1082</v>
      </c>
      <c r="G1973" t="s">
        <v>1083</v>
      </c>
      <c r="H1973" t="e">
        <f>VLOOKUP(F1973,#REF!,2,FALSE)</f>
        <v>#REF!</v>
      </c>
      <c r="I1973" t="s">
        <v>317</v>
      </c>
      <c r="J1973" s="4">
        <v>44335</v>
      </c>
      <c r="K1973" s="4">
        <v>44377</v>
      </c>
      <c r="L1973" s="3">
        <f>IF(K1973&lt;&gt;0,K1973-J1973,"")</f>
        <v>42</v>
      </c>
      <c r="M1973" s="4">
        <v>44446</v>
      </c>
      <c r="N1973">
        <f>M1973-J1973</f>
        <v>111</v>
      </c>
      <c r="O1973">
        <v>0</v>
      </c>
      <c r="P1973" t="e">
        <f>VLOOKUP(F1973,#REF!,3,FALSE)</f>
        <v>#REF!</v>
      </c>
      <c r="Q1973">
        <f>IF(OR(ISNUMBER(SEARCH("高等数学",E1973)),ISNUMBER(SEARCH("数学分析",E1973)),ISNUMBER(SEARCH("微积分",E1973))),1,IF(OR(ISNUMBER(SEARCH("概率",E1973)),ISNUMBER(SEARCH("数理统计",E1973)),ISNUMBER(SEARCH("统计",E1973))),2,IF(ISNUMBER(SEARCH("代数",E1973)),3,IF(OR(ISNUMBER(SEARCH("运筹",E1973)),ISNUMBER(SEARCH("优化",E1973))),4,0))))</f>
        <v>0</v>
      </c>
      <c r="R1973" t="str">
        <f>IF(AND(Q1973&gt;0,O1973=1),Q1973&amp;"-"&amp;E1973,"")</f>
        <v/>
      </c>
      <c r="S1973" t="s">
        <v>80</v>
      </c>
      <c r="T1973">
        <v>12</v>
      </c>
      <c r="U1973">
        <v>1</v>
      </c>
      <c r="V1973" t="s">
        <v>80</v>
      </c>
      <c r="W1973">
        <v>18</v>
      </c>
      <c r="X1973">
        <v>32</v>
      </c>
      <c r="Y1973">
        <v>11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e">
        <f>VLOOKUP(A1973,#REF!,4,FALSE)</f>
        <v>#REF!</v>
      </c>
      <c r="AW1973" t="e">
        <f>VLOOKUP(A1973,#REF!,5,FALSE)</f>
        <v>#REF!</v>
      </c>
      <c r="AX1973">
        <f>SUMIF(量化书目统计!A:A,H1973,量化书目统计!G:G)</f>
        <v>0</v>
      </c>
    </row>
    <row r="1974" spans="1:50" x14ac:dyDescent="0.3">
      <c r="A1974" t="s">
        <v>380</v>
      </c>
      <c r="B1974" t="s">
        <v>22</v>
      </c>
      <c r="C1974" t="s">
        <v>61</v>
      </c>
      <c r="D1974">
        <v>10</v>
      </c>
      <c r="E1974" t="s">
        <v>381</v>
      </c>
      <c r="F1974" s="1" t="s">
        <v>382</v>
      </c>
      <c r="G1974" t="s">
        <v>383</v>
      </c>
      <c r="H1974" t="e">
        <f>VLOOKUP(F1974,#REF!,2,FALSE)</f>
        <v>#REF!</v>
      </c>
      <c r="I1974" t="s">
        <v>49</v>
      </c>
      <c r="J1974" s="4">
        <v>43951</v>
      </c>
      <c r="K1974" s="4">
        <v>43951</v>
      </c>
      <c r="L1974" s="3">
        <f>IF(K1974&lt;&gt;0,K1974-J1974,"")</f>
        <v>0</v>
      </c>
      <c r="M1974" s="4">
        <v>44011</v>
      </c>
      <c r="N1974">
        <f>M1974-J1974</f>
        <v>60</v>
      </c>
      <c r="O1974">
        <v>0</v>
      </c>
      <c r="P1974" t="e">
        <f>VLOOKUP(F1974,#REF!,3,FALSE)</f>
        <v>#REF!</v>
      </c>
      <c r="Q1974">
        <f>IF(OR(ISNUMBER(SEARCH("高等数学",E1974)),ISNUMBER(SEARCH("数学分析",E1974)),ISNUMBER(SEARCH("微积分",E1974))),1,IF(OR(ISNUMBER(SEARCH("概率",E1974)),ISNUMBER(SEARCH("数理统计",E1974)),ISNUMBER(SEARCH("统计",E1974))),2,IF(ISNUMBER(SEARCH("代数",E1974)),3,IF(OR(ISNUMBER(SEARCH("运筹",E1974)),ISNUMBER(SEARCH("优化",E1974))),4,0))))</f>
        <v>0</v>
      </c>
      <c r="R1974" t="str">
        <f>IF(AND(Q1974&gt;0,O1974=1),Q1974&amp;"-"&amp;E1974,"")</f>
        <v/>
      </c>
      <c r="S1974" t="s">
        <v>43</v>
      </c>
      <c r="U1974">
        <v>1</v>
      </c>
      <c r="V1974" t="s">
        <v>43</v>
      </c>
      <c r="X1974">
        <v>0</v>
      </c>
      <c r="Y1974">
        <v>15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e">
        <f>VLOOKUP(A1974,#REF!,4,FALSE)</f>
        <v>#REF!</v>
      </c>
      <c r="AW1974" t="e">
        <f>VLOOKUP(A1974,#REF!,5,FALSE)</f>
        <v>#REF!</v>
      </c>
      <c r="AX1974">
        <f>SUMIF(量化书目统计!A:A,H1974,量化书目统计!G:G)</f>
        <v>0</v>
      </c>
    </row>
    <row r="1975" spans="1:50" x14ac:dyDescent="0.3">
      <c r="A1975" t="s">
        <v>2613</v>
      </c>
      <c r="B1975" t="s">
        <v>539</v>
      </c>
      <c r="C1975" t="s">
        <v>117</v>
      </c>
      <c r="D1975">
        <v>4</v>
      </c>
      <c r="E1975" t="s">
        <v>792</v>
      </c>
      <c r="F1975" s="1" t="s">
        <v>793</v>
      </c>
      <c r="G1975" t="s">
        <v>794</v>
      </c>
      <c r="H1975" t="e">
        <f>VLOOKUP(F1975,#REF!,2,FALSE)</f>
        <v>#REF!</v>
      </c>
      <c r="I1975" t="s">
        <v>32</v>
      </c>
      <c r="J1975" s="4">
        <v>44427</v>
      </c>
      <c r="K1975" s="4">
        <v>44485</v>
      </c>
      <c r="L1975" s="3">
        <f>IF(K1975&lt;&gt;0,K1975-J1975,"")</f>
        <v>58</v>
      </c>
      <c r="M1975" s="4">
        <v>44487</v>
      </c>
      <c r="N1975">
        <f>M1975-J1975</f>
        <v>60</v>
      </c>
      <c r="O1975">
        <v>0</v>
      </c>
      <c r="P1975" t="e">
        <f>VLOOKUP(F1975,#REF!,3,FALSE)</f>
        <v>#REF!</v>
      </c>
      <c r="Q1975">
        <f>IF(OR(ISNUMBER(SEARCH("高等数学",E1975)),ISNUMBER(SEARCH("数学分析",E1975)),ISNUMBER(SEARCH("微积分",E1975))),1,IF(OR(ISNUMBER(SEARCH("概率",E1975)),ISNUMBER(SEARCH("数理统计",E1975)),ISNUMBER(SEARCH("统计",E1975))),2,IF(ISNUMBER(SEARCH("代数",E1975)),3,IF(OR(ISNUMBER(SEARCH("运筹",E1975)),ISNUMBER(SEARCH("优化",E1975))),4,0))))</f>
        <v>0</v>
      </c>
      <c r="R1975" t="str">
        <f>IF(AND(Q1975&gt;0,O1975=1),Q1975&amp;"-"&amp;E1975,"")</f>
        <v/>
      </c>
      <c r="S1975" t="s">
        <v>43</v>
      </c>
      <c r="U1975">
        <v>1</v>
      </c>
      <c r="V1975" t="s">
        <v>38</v>
      </c>
      <c r="W1975">
        <v>6</v>
      </c>
      <c r="X1975">
        <v>40</v>
      </c>
      <c r="Y1975">
        <v>15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e">
        <f>VLOOKUP(A1975,#REF!,4,FALSE)</f>
        <v>#REF!</v>
      </c>
      <c r="AW1975" t="e">
        <f>VLOOKUP(A1975,#REF!,5,FALSE)</f>
        <v>#REF!</v>
      </c>
      <c r="AX1975">
        <f>SUMIF(量化书目统计!A:A,H1975,量化书目统计!G:G)</f>
        <v>0</v>
      </c>
    </row>
    <row r="1976" spans="1:50" x14ac:dyDescent="0.3">
      <c r="A1976" t="s">
        <v>2614</v>
      </c>
      <c r="B1976" t="s">
        <v>539</v>
      </c>
      <c r="C1976" t="s">
        <v>117</v>
      </c>
      <c r="D1976">
        <v>4</v>
      </c>
      <c r="E1976" t="s">
        <v>390</v>
      </c>
      <c r="F1976" s="1" t="s">
        <v>697</v>
      </c>
      <c r="G1976" t="s">
        <v>698</v>
      </c>
      <c r="H1976" t="e">
        <f>VLOOKUP(F1976,#REF!,2,FALSE)</f>
        <v>#REF!</v>
      </c>
      <c r="I1976" t="s">
        <v>74</v>
      </c>
      <c r="J1976" s="4">
        <v>44308</v>
      </c>
      <c r="K1976" s="4">
        <v>44329</v>
      </c>
      <c r="L1976" s="3">
        <f>IF(K1976&lt;&gt;0,K1976-J1976,"")</f>
        <v>21</v>
      </c>
      <c r="M1976" s="4">
        <v>44330</v>
      </c>
      <c r="N1976">
        <f>M1976-J1976</f>
        <v>22</v>
      </c>
      <c r="O1976">
        <v>0</v>
      </c>
      <c r="P1976" t="e">
        <f>VLOOKUP(F1976,#REF!,3,FALSE)</f>
        <v>#REF!</v>
      </c>
      <c r="Q1976">
        <f>IF(OR(ISNUMBER(SEARCH("高等数学",E1976)),ISNUMBER(SEARCH("数学分析",E1976)),ISNUMBER(SEARCH("微积分",E1976))),1,IF(OR(ISNUMBER(SEARCH("概率",E1976)),ISNUMBER(SEARCH("数理统计",E1976)),ISNUMBER(SEARCH("统计",E1976))),2,IF(ISNUMBER(SEARCH("代数",E1976)),3,IF(OR(ISNUMBER(SEARCH("运筹",E1976)),ISNUMBER(SEARCH("优化",E1976))),4,0))))</f>
        <v>0</v>
      </c>
      <c r="R1976" t="str">
        <f>IF(AND(Q1976&gt;0,O1976=1),Q1976&amp;"-"&amp;E1976,"")</f>
        <v/>
      </c>
      <c r="S1976" t="s">
        <v>80</v>
      </c>
      <c r="T1976">
        <v>8</v>
      </c>
      <c r="U1976">
        <v>1</v>
      </c>
      <c r="V1976" t="s">
        <v>80</v>
      </c>
      <c r="W1976">
        <v>11</v>
      </c>
      <c r="X1976">
        <v>28</v>
      </c>
      <c r="Y1976">
        <v>15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e">
        <f>VLOOKUP(A1976,#REF!,4,FALSE)</f>
        <v>#REF!</v>
      </c>
      <c r="AW1976" t="e">
        <f>VLOOKUP(A1976,#REF!,5,FALSE)</f>
        <v>#REF!</v>
      </c>
      <c r="AX1976">
        <f>SUMIF(量化书目统计!A:A,H1976,量化书目统计!G:G)</f>
        <v>0</v>
      </c>
    </row>
    <row r="1977" spans="1:50" x14ac:dyDescent="0.3">
      <c r="A1977" t="s">
        <v>2618</v>
      </c>
      <c r="B1977" t="s">
        <v>539</v>
      </c>
      <c r="C1977" t="s">
        <v>117</v>
      </c>
      <c r="D1977">
        <v>4</v>
      </c>
      <c r="E1977" t="s">
        <v>1761</v>
      </c>
      <c r="F1977" s="1" t="s">
        <v>1762</v>
      </c>
      <c r="G1977" t="s">
        <v>1763</v>
      </c>
      <c r="H1977" t="e">
        <f>VLOOKUP(F1977,#REF!,2,FALSE)</f>
        <v>#REF!</v>
      </c>
      <c r="I1977" t="s">
        <v>49</v>
      </c>
      <c r="J1977" s="4">
        <v>43840</v>
      </c>
      <c r="K1977" s="4">
        <v>44083</v>
      </c>
      <c r="L1977" s="3">
        <f>IF(K1977&lt;&gt;0,K1977-J1977,"")</f>
        <v>243</v>
      </c>
      <c r="M1977" s="4">
        <v>44104</v>
      </c>
      <c r="N1977">
        <f>M1977-J1977</f>
        <v>264</v>
      </c>
      <c r="O1977">
        <v>0</v>
      </c>
      <c r="P1977" t="e">
        <f>VLOOKUP(F1977,#REF!,3,FALSE)</f>
        <v>#REF!</v>
      </c>
      <c r="Q1977">
        <f>IF(OR(ISNUMBER(SEARCH("高等数学",E1977)),ISNUMBER(SEARCH("数学分析",E1977)),ISNUMBER(SEARCH("微积分",E1977))),1,IF(OR(ISNUMBER(SEARCH("概率",E1977)),ISNUMBER(SEARCH("数理统计",E1977)),ISNUMBER(SEARCH("统计",E1977))),2,IF(ISNUMBER(SEARCH("代数",E1977)),3,IF(OR(ISNUMBER(SEARCH("运筹",E1977)),ISNUMBER(SEARCH("优化",E1977))),4,0))))</f>
        <v>0</v>
      </c>
      <c r="R1977" t="str">
        <f>IF(AND(Q1977&gt;0,O1977=1),Q1977&amp;"-"&amp;E1977,"")</f>
        <v/>
      </c>
      <c r="S1977" t="s">
        <v>43</v>
      </c>
      <c r="U1977">
        <v>1</v>
      </c>
      <c r="V1977" t="s">
        <v>28</v>
      </c>
      <c r="W1977">
        <v>1</v>
      </c>
      <c r="X1977">
        <v>0</v>
      </c>
      <c r="Y1977">
        <v>11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e">
        <f>VLOOKUP(A1977,#REF!,4,FALSE)</f>
        <v>#REF!</v>
      </c>
      <c r="AW1977" t="e">
        <f>VLOOKUP(A1977,#REF!,5,FALSE)</f>
        <v>#REF!</v>
      </c>
      <c r="AX1977">
        <f>SUMIF(量化书目统计!A:A,H1977,量化书目统计!G:G)</f>
        <v>0</v>
      </c>
    </row>
    <row r="1978" spans="1:50" x14ac:dyDescent="0.3">
      <c r="A1978" t="s">
        <v>2619</v>
      </c>
      <c r="B1978" t="s">
        <v>539</v>
      </c>
      <c r="C1978" t="s">
        <v>117</v>
      </c>
      <c r="D1978">
        <v>4</v>
      </c>
      <c r="E1978" t="s">
        <v>1414</v>
      </c>
      <c r="F1978" s="1" t="s">
        <v>1415</v>
      </c>
      <c r="G1978" t="s">
        <v>1416</v>
      </c>
      <c r="H1978" t="e">
        <f>VLOOKUP(F1978,#REF!,2,FALSE)</f>
        <v>#REF!</v>
      </c>
      <c r="I1978" t="s">
        <v>1417</v>
      </c>
      <c r="J1978" s="4">
        <v>44326</v>
      </c>
      <c r="K1978" s="4">
        <v>44359</v>
      </c>
      <c r="L1978" s="3">
        <f>IF(K1978&lt;&gt;0,K1978-J1978,"")</f>
        <v>33</v>
      </c>
      <c r="M1978" s="4">
        <v>44377</v>
      </c>
      <c r="N1978">
        <f>M1978-J1978</f>
        <v>51</v>
      </c>
      <c r="O1978">
        <v>0</v>
      </c>
      <c r="P1978" t="e">
        <f>VLOOKUP(F1978,#REF!,3,FALSE)</f>
        <v>#REF!</v>
      </c>
      <c r="Q1978">
        <f>IF(OR(ISNUMBER(SEARCH("高等数学",E1978)),ISNUMBER(SEARCH("数学分析",E1978)),ISNUMBER(SEARCH("微积分",E1978))),1,IF(OR(ISNUMBER(SEARCH("概率",E1978)),ISNUMBER(SEARCH("数理统计",E1978)),ISNUMBER(SEARCH("统计",E1978))),2,IF(ISNUMBER(SEARCH("代数",E1978)),3,IF(OR(ISNUMBER(SEARCH("运筹",E1978)),ISNUMBER(SEARCH("优化",E1978))),4,0))))</f>
        <v>0</v>
      </c>
      <c r="R1978" t="str">
        <f>IF(AND(Q1978&gt;0,O1978=1),Q1978&amp;"-"&amp;E1978,"")</f>
        <v/>
      </c>
      <c r="S1978" t="s">
        <v>80</v>
      </c>
      <c r="T1978">
        <v>11</v>
      </c>
      <c r="U1978">
        <v>1</v>
      </c>
      <c r="V1978" t="s">
        <v>80</v>
      </c>
      <c r="W1978">
        <v>15</v>
      </c>
      <c r="X1978">
        <v>31</v>
      </c>
      <c r="Y1978">
        <v>14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e">
        <f>VLOOKUP(A1978,#REF!,4,FALSE)</f>
        <v>#REF!</v>
      </c>
      <c r="AW1978" t="e">
        <f>VLOOKUP(A1978,#REF!,5,FALSE)</f>
        <v>#REF!</v>
      </c>
      <c r="AX1978">
        <f>SUMIF(量化书目统计!A:A,H1978,量化书目统计!G:G)</f>
        <v>0</v>
      </c>
    </row>
    <row r="1979" spans="1:50" x14ac:dyDescent="0.3">
      <c r="A1979" t="s">
        <v>2620</v>
      </c>
      <c r="B1979" t="s">
        <v>539</v>
      </c>
      <c r="C1979" t="s">
        <v>117</v>
      </c>
      <c r="D1979">
        <v>4</v>
      </c>
      <c r="E1979" t="s">
        <v>2621</v>
      </c>
      <c r="F1979" s="1" t="s">
        <v>2622</v>
      </c>
      <c r="G1979" t="s">
        <v>2623</v>
      </c>
      <c r="H1979" t="e">
        <f>VLOOKUP(F1979,#REF!,2,FALSE)</f>
        <v>#REF!</v>
      </c>
      <c r="I1979" t="s">
        <v>59</v>
      </c>
      <c r="J1979" s="4">
        <v>44163</v>
      </c>
      <c r="K1979" s="4">
        <v>44210</v>
      </c>
      <c r="L1979" s="3">
        <f>IF(K1979&lt;&gt;0,K1979-J1979,"")</f>
        <v>47</v>
      </c>
      <c r="M1979" s="4">
        <v>44260</v>
      </c>
      <c r="N1979">
        <f>M1979-J1979</f>
        <v>97</v>
      </c>
      <c r="O1979">
        <v>0</v>
      </c>
      <c r="P1979" t="e">
        <f>VLOOKUP(F1979,#REF!,3,FALSE)</f>
        <v>#REF!</v>
      </c>
      <c r="Q1979">
        <f>IF(OR(ISNUMBER(SEARCH("高等数学",E1979)),ISNUMBER(SEARCH("数学分析",E1979)),ISNUMBER(SEARCH("微积分",E1979))),1,IF(OR(ISNUMBER(SEARCH("概率",E1979)),ISNUMBER(SEARCH("数理统计",E1979)),ISNUMBER(SEARCH("统计",E1979))),2,IF(ISNUMBER(SEARCH("代数",E1979)),3,IF(OR(ISNUMBER(SEARCH("运筹",E1979)),ISNUMBER(SEARCH("优化",E1979))),4,0))))</f>
        <v>4</v>
      </c>
      <c r="R1979" t="str">
        <f>IF(AND(Q1979&gt;0,O1979=1),Q1979&amp;"-"&amp;E1979,"")</f>
        <v/>
      </c>
      <c r="S1979" t="s">
        <v>28</v>
      </c>
      <c r="T1979">
        <v>12</v>
      </c>
      <c r="U1979">
        <v>2</v>
      </c>
      <c r="V1979" t="s">
        <v>28</v>
      </c>
      <c r="W1979">
        <v>18</v>
      </c>
      <c r="X1979">
        <v>12</v>
      </c>
      <c r="Y1979">
        <v>11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e">
        <f>VLOOKUP(A1979,#REF!,4,FALSE)</f>
        <v>#REF!</v>
      </c>
      <c r="AW1979" t="e">
        <f>VLOOKUP(A1979,#REF!,5,FALSE)</f>
        <v>#REF!</v>
      </c>
      <c r="AX1979">
        <f>SUMIF(量化书目统计!A:A,H1979,量化书目统计!G:G)</f>
        <v>0</v>
      </c>
    </row>
    <row r="1980" spans="1:50" x14ac:dyDescent="0.3">
      <c r="A1980" t="s">
        <v>2624</v>
      </c>
      <c r="B1980" t="s">
        <v>539</v>
      </c>
      <c r="C1980" t="s">
        <v>117</v>
      </c>
      <c r="D1980">
        <v>4</v>
      </c>
      <c r="E1980" t="s">
        <v>1107</v>
      </c>
      <c r="F1980" s="1" t="s">
        <v>1108</v>
      </c>
      <c r="G1980" t="s">
        <v>1109</v>
      </c>
      <c r="H1980" t="e">
        <f>VLOOKUP(F1980,#REF!,2,FALSE)</f>
        <v>#REF!</v>
      </c>
      <c r="I1980" t="s">
        <v>158</v>
      </c>
      <c r="J1980" s="4">
        <v>44840</v>
      </c>
      <c r="K1980" s="4">
        <v>44900</v>
      </c>
      <c r="L1980" s="3">
        <f>IF(K1980&lt;&gt;0,K1980-J1980,"")</f>
        <v>60</v>
      </c>
      <c r="M1980" s="4">
        <v>44900</v>
      </c>
      <c r="N1980">
        <f>M1980-J1980</f>
        <v>60</v>
      </c>
      <c r="O1980">
        <v>0</v>
      </c>
      <c r="P1980" t="e">
        <f>VLOOKUP(F1980,#REF!,3,FALSE)</f>
        <v>#REF!</v>
      </c>
      <c r="Q1980">
        <f>IF(OR(ISNUMBER(SEARCH("高等数学",E1980)),ISNUMBER(SEARCH("数学分析",E1980)),ISNUMBER(SEARCH("微积分",E1980))),1,IF(OR(ISNUMBER(SEARCH("概率",E1980)),ISNUMBER(SEARCH("数理统计",E1980)),ISNUMBER(SEARCH("统计",E1980))),2,IF(ISNUMBER(SEARCH("代数",E1980)),3,IF(OR(ISNUMBER(SEARCH("运筹",E1980)),ISNUMBER(SEARCH("优化",E1980))),4,0))))</f>
        <v>0</v>
      </c>
      <c r="R1980" t="str">
        <f>IF(AND(Q1980&gt;0,O1980=1),Q1980&amp;"-"&amp;E1980,"")</f>
        <v/>
      </c>
      <c r="S1980" t="s">
        <v>43</v>
      </c>
      <c r="U1980">
        <v>1</v>
      </c>
      <c r="V1980" t="s">
        <v>43</v>
      </c>
      <c r="X1980">
        <v>80</v>
      </c>
      <c r="Y1980">
        <v>4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e">
        <f>VLOOKUP(A1980,#REF!,4,FALSE)</f>
        <v>#REF!</v>
      </c>
      <c r="AW1980" t="e">
        <f>VLOOKUP(A1980,#REF!,5,FALSE)</f>
        <v>#REF!</v>
      </c>
      <c r="AX1980">
        <f>SUMIF(量化书目统计!A:A,H1980,量化书目统计!G:G)</f>
        <v>0</v>
      </c>
    </row>
    <row r="1981" spans="1:50" x14ac:dyDescent="0.3">
      <c r="A1981" t="s">
        <v>2625</v>
      </c>
      <c r="B1981" t="s">
        <v>539</v>
      </c>
      <c r="C1981" t="s">
        <v>117</v>
      </c>
      <c r="D1981">
        <v>4</v>
      </c>
      <c r="E1981" t="s">
        <v>2626</v>
      </c>
      <c r="F1981" s="1" t="s">
        <v>2627</v>
      </c>
      <c r="G1981" t="s">
        <v>2628</v>
      </c>
      <c r="H1981" t="e">
        <f>VLOOKUP(F1981,#REF!,2,FALSE)</f>
        <v>#REF!</v>
      </c>
      <c r="I1981" t="s">
        <v>42</v>
      </c>
      <c r="J1981" s="4">
        <v>43839</v>
      </c>
      <c r="K1981" s="4">
        <v>44083</v>
      </c>
      <c r="L1981" s="3">
        <f>IF(K1981&lt;&gt;0,K1981-J1981,"")</f>
        <v>244</v>
      </c>
      <c r="M1981" s="4">
        <v>44104</v>
      </c>
      <c r="N1981">
        <f>M1981-J1981</f>
        <v>265</v>
      </c>
      <c r="O1981">
        <v>0</v>
      </c>
      <c r="P1981" t="e">
        <f>VLOOKUP(F1981,#REF!,3,FALSE)</f>
        <v>#REF!</v>
      </c>
      <c r="Q1981">
        <f>IF(OR(ISNUMBER(SEARCH("高等数学",E1981)),ISNUMBER(SEARCH("数学分析",E1981)),ISNUMBER(SEARCH("微积分",E1981))),1,IF(OR(ISNUMBER(SEARCH("概率",E1981)),ISNUMBER(SEARCH("数理统计",E1981)),ISNUMBER(SEARCH("统计",E1981))),2,IF(ISNUMBER(SEARCH("代数",E1981)),3,IF(OR(ISNUMBER(SEARCH("运筹",E1981)),ISNUMBER(SEARCH("优化",E1981))),4,0))))</f>
        <v>0</v>
      </c>
      <c r="R1981" t="str">
        <f>IF(AND(Q1981&gt;0,O1981=1),Q1981&amp;"-"&amp;E1981,"")</f>
        <v/>
      </c>
      <c r="S1981" t="s">
        <v>43</v>
      </c>
      <c r="U1981">
        <v>1</v>
      </c>
      <c r="V1981" t="s">
        <v>28</v>
      </c>
      <c r="W1981">
        <v>1</v>
      </c>
      <c r="X1981">
        <v>0</v>
      </c>
      <c r="Y1981">
        <v>11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e">
        <f>VLOOKUP(A1981,#REF!,4,FALSE)</f>
        <v>#REF!</v>
      </c>
      <c r="AW1981" t="e">
        <f>VLOOKUP(A1981,#REF!,5,FALSE)</f>
        <v>#REF!</v>
      </c>
      <c r="AX1981">
        <f>SUMIF(量化书目统计!A:A,H1981,量化书目统计!G:G)</f>
        <v>0</v>
      </c>
    </row>
    <row r="1982" spans="1:50" x14ac:dyDescent="0.3">
      <c r="A1982" t="s">
        <v>2629</v>
      </c>
      <c r="B1982" t="s">
        <v>539</v>
      </c>
      <c r="C1982" t="s">
        <v>117</v>
      </c>
      <c r="D1982">
        <v>4</v>
      </c>
      <c r="E1982" t="s">
        <v>2161</v>
      </c>
      <c r="F1982" s="1" t="s">
        <v>2162</v>
      </c>
      <c r="G1982" t="s">
        <v>2163</v>
      </c>
      <c r="H1982" t="e">
        <f>VLOOKUP(F1982,#REF!,2,FALSE)</f>
        <v>#REF!</v>
      </c>
      <c r="I1982" t="s">
        <v>317</v>
      </c>
      <c r="J1982" s="4">
        <v>44478</v>
      </c>
      <c r="K1982" s="4">
        <v>44505</v>
      </c>
      <c r="L1982" s="3">
        <f>IF(K1982&lt;&gt;0,K1982-J1982,"")</f>
        <v>27</v>
      </c>
      <c r="M1982" s="4">
        <v>44508</v>
      </c>
      <c r="N1982">
        <f>M1982-J1982</f>
        <v>30</v>
      </c>
      <c r="O1982">
        <v>0</v>
      </c>
      <c r="P1982" t="e">
        <f>VLOOKUP(F1982,#REF!,3,FALSE)</f>
        <v>#REF!</v>
      </c>
      <c r="Q1982">
        <f>IF(OR(ISNUMBER(SEARCH("高等数学",E1982)),ISNUMBER(SEARCH("数学分析",E1982)),ISNUMBER(SEARCH("微积分",E1982))),1,IF(OR(ISNUMBER(SEARCH("概率",E1982)),ISNUMBER(SEARCH("数理统计",E1982)),ISNUMBER(SEARCH("统计",E1982))),2,IF(ISNUMBER(SEARCH("代数",E1982)),3,IF(OR(ISNUMBER(SEARCH("运筹",E1982)),ISNUMBER(SEARCH("优化",E1982))),4,0))))</f>
        <v>0</v>
      </c>
      <c r="R1982" t="str">
        <f>IF(AND(Q1982&gt;0,O1982=1),Q1982&amp;"-"&amp;E1982,"")</f>
        <v/>
      </c>
      <c r="S1982" t="s">
        <v>38</v>
      </c>
      <c r="T1982">
        <v>5</v>
      </c>
      <c r="U1982">
        <v>1</v>
      </c>
      <c r="V1982" t="s">
        <v>38</v>
      </c>
      <c r="W1982">
        <v>9</v>
      </c>
      <c r="X1982">
        <v>45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e">
        <f>VLOOKUP(A1982,#REF!,4,FALSE)</f>
        <v>#REF!</v>
      </c>
      <c r="AW1982" t="e">
        <f>VLOOKUP(A1982,#REF!,5,FALSE)</f>
        <v>#REF!</v>
      </c>
      <c r="AX1982">
        <f>SUMIF(量化书目统计!A:A,H1982,量化书目统计!G:G)</f>
        <v>0</v>
      </c>
    </row>
    <row r="1983" spans="1:50" x14ac:dyDescent="0.3">
      <c r="A1983" t="s">
        <v>2630</v>
      </c>
      <c r="B1983" t="s">
        <v>539</v>
      </c>
      <c r="C1983" t="s">
        <v>117</v>
      </c>
      <c r="D1983">
        <v>4</v>
      </c>
      <c r="E1983" t="s">
        <v>2631</v>
      </c>
      <c r="F1983" s="1" t="s">
        <v>2632</v>
      </c>
      <c r="G1983" t="s">
        <v>2633</v>
      </c>
      <c r="H1983" t="e">
        <f>VLOOKUP(F1983,#REF!,2,FALSE)</f>
        <v>#REF!</v>
      </c>
      <c r="I1983" t="s">
        <v>65</v>
      </c>
      <c r="J1983" s="4">
        <v>44377</v>
      </c>
      <c r="K1983" s="4">
        <v>44493</v>
      </c>
      <c r="L1983" s="3">
        <f>IF(K1983&lt;&gt;0,K1983-J1983,"")</f>
        <v>116</v>
      </c>
      <c r="M1983" s="4">
        <v>44447</v>
      </c>
      <c r="N1983">
        <f>M1983-J1983</f>
        <v>70</v>
      </c>
      <c r="O1983">
        <v>0</v>
      </c>
      <c r="P1983" t="e">
        <f>VLOOKUP(F1983,#REF!,3,FALSE)</f>
        <v>#REF!</v>
      </c>
      <c r="Q1983">
        <f>IF(OR(ISNUMBER(SEARCH("高等数学",E1983)),ISNUMBER(SEARCH("数学分析",E1983)),ISNUMBER(SEARCH("微积分",E1983))),1,IF(OR(ISNUMBER(SEARCH("概率",E1983)),ISNUMBER(SEARCH("数理统计",E1983)),ISNUMBER(SEARCH("统计",E1983))),2,IF(ISNUMBER(SEARCH("代数",E1983)),3,IF(OR(ISNUMBER(SEARCH("运筹",E1983)),ISNUMBER(SEARCH("优化",E1983))),4,0))))</f>
        <v>0</v>
      </c>
      <c r="R1983" t="str">
        <f>IF(AND(Q1983&gt;0,O1983=1),Q1983&amp;"-"&amp;E1983,"")</f>
        <v/>
      </c>
      <c r="S1983" t="s">
        <v>80</v>
      </c>
      <c r="T1983">
        <v>18</v>
      </c>
      <c r="U1983">
        <v>1</v>
      </c>
      <c r="V1983" t="s">
        <v>38</v>
      </c>
      <c r="W1983">
        <v>8</v>
      </c>
      <c r="X1983">
        <v>38</v>
      </c>
      <c r="Y1983">
        <v>4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e">
        <f>VLOOKUP(A1983,#REF!,4,FALSE)</f>
        <v>#REF!</v>
      </c>
      <c r="AW1983" t="e">
        <f>VLOOKUP(A1983,#REF!,5,FALSE)</f>
        <v>#REF!</v>
      </c>
      <c r="AX1983">
        <f>SUMIF(量化书目统计!A:A,H1983,量化书目统计!G:G)</f>
        <v>0</v>
      </c>
    </row>
    <row r="1984" spans="1:50" x14ac:dyDescent="0.3">
      <c r="A1984" t="s">
        <v>2634</v>
      </c>
      <c r="B1984" t="s">
        <v>539</v>
      </c>
      <c r="C1984" t="s">
        <v>91</v>
      </c>
      <c r="D1984">
        <v>4</v>
      </c>
      <c r="E1984" t="s">
        <v>145</v>
      </c>
      <c r="F1984" s="1" t="s">
        <v>146</v>
      </c>
      <c r="G1984" t="s">
        <v>147</v>
      </c>
      <c r="H1984" t="e">
        <f>VLOOKUP(F1984,#REF!,2,FALSE)</f>
        <v>#REF!</v>
      </c>
      <c r="I1984" t="s">
        <v>32</v>
      </c>
      <c r="J1984" s="4">
        <v>44273</v>
      </c>
      <c r="K1984" s="4">
        <v>44368</v>
      </c>
      <c r="L1984" s="3">
        <f>IF(K1984&lt;&gt;0,K1984-J1984,"")</f>
        <v>95</v>
      </c>
      <c r="M1984" s="4">
        <v>44363</v>
      </c>
      <c r="N1984">
        <f>M1984-J1984</f>
        <v>90</v>
      </c>
      <c r="O1984">
        <v>0</v>
      </c>
      <c r="P1984" t="e">
        <f>VLOOKUP(F1984,#REF!,3,FALSE)</f>
        <v>#REF!</v>
      </c>
      <c r="Q1984">
        <f>IF(OR(ISNUMBER(SEARCH("高等数学",E1984)),ISNUMBER(SEARCH("数学分析",E1984)),ISNUMBER(SEARCH("微积分",E1984))),1,IF(OR(ISNUMBER(SEARCH("概率",E1984)),ISNUMBER(SEARCH("数理统计",E1984)),ISNUMBER(SEARCH("统计",E1984))),2,IF(ISNUMBER(SEARCH("代数",E1984)),3,IF(OR(ISNUMBER(SEARCH("运筹",E1984)),ISNUMBER(SEARCH("优化",E1984))),4,0))))</f>
        <v>0</v>
      </c>
      <c r="R1984" t="str">
        <f>IF(AND(Q1984&gt;0,O1984=1),Q1984&amp;"-"&amp;E1984,"")</f>
        <v/>
      </c>
      <c r="S1984" t="s">
        <v>80</v>
      </c>
      <c r="T1984">
        <v>3</v>
      </c>
      <c r="U1984">
        <v>1</v>
      </c>
      <c r="V1984" t="s">
        <v>80</v>
      </c>
      <c r="W1984">
        <v>17</v>
      </c>
      <c r="X1984">
        <v>23</v>
      </c>
      <c r="Y1984">
        <v>4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e">
        <f>VLOOKUP(A1984,#REF!,4,FALSE)</f>
        <v>#REF!</v>
      </c>
      <c r="AW1984" t="e">
        <f>VLOOKUP(A1984,#REF!,5,FALSE)</f>
        <v>#REF!</v>
      </c>
      <c r="AX1984">
        <f>SUMIF(量化书目统计!A:A,H1984,量化书目统计!G:G)</f>
        <v>0</v>
      </c>
    </row>
    <row r="1985" spans="1:50" x14ac:dyDescent="0.3">
      <c r="A1985" t="s">
        <v>5750</v>
      </c>
      <c r="B1985" t="s">
        <v>22</v>
      </c>
      <c r="C1985" t="s">
        <v>117</v>
      </c>
      <c r="D1985">
        <v>4</v>
      </c>
      <c r="E1985" t="s">
        <v>4633</v>
      </c>
      <c r="F1985" s="1" t="s">
        <v>4634</v>
      </c>
      <c r="G1985" t="s">
        <v>4635</v>
      </c>
      <c r="H1985" t="e">
        <f>VLOOKUP(F1985,#REF!,2,FALSE)</f>
        <v>#REF!</v>
      </c>
      <c r="I1985" t="s">
        <v>158</v>
      </c>
      <c r="J1985" s="4">
        <v>44812</v>
      </c>
      <c r="K1985" s="4">
        <v>44812</v>
      </c>
      <c r="L1985" s="3">
        <f>IF(K1985&lt;&gt;0,K1985-J1985,"")</f>
        <v>0</v>
      </c>
      <c r="M1985" s="4">
        <v>44902</v>
      </c>
      <c r="N1985">
        <f>M1985-J1985</f>
        <v>90</v>
      </c>
      <c r="O1985">
        <v>0</v>
      </c>
      <c r="P1985" t="e">
        <f>VLOOKUP(F1985,#REF!,3,FALSE)</f>
        <v>#REF!</v>
      </c>
      <c r="Q1985">
        <f>IF(OR(ISNUMBER(SEARCH("高等数学",E1985)),ISNUMBER(SEARCH("数学分析",E1985)),ISNUMBER(SEARCH("微积分",E1985))),1,IF(OR(ISNUMBER(SEARCH("概率",E1985)),ISNUMBER(SEARCH("数理统计",E1985)),ISNUMBER(SEARCH("统计",E1985))),2,IF(ISNUMBER(SEARCH("代数",E1985)),3,IF(OR(ISNUMBER(SEARCH("运筹",E1985)),ISNUMBER(SEARCH("优化",E1985))),4,0))))</f>
        <v>0</v>
      </c>
      <c r="R1985" t="str">
        <f>IF(AND(Q1985&gt;0,O1985=1),Q1985&amp;"-"&amp;E1985,"")</f>
        <v/>
      </c>
      <c r="S1985" t="s">
        <v>43</v>
      </c>
      <c r="U1985">
        <v>1</v>
      </c>
      <c r="V1985" t="s">
        <v>43</v>
      </c>
      <c r="X1985">
        <v>80</v>
      </c>
      <c r="Y1985">
        <v>20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 t="e">
        <f>VLOOKUP(A1985,#REF!,4,FALSE)</f>
        <v>#REF!</v>
      </c>
      <c r="AW1985" t="e">
        <f>VLOOKUP(A1985,#REF!,5,FALSE)</f>
        <v>#REF!</v>
      </c>
      <c r="AX1985">
        <f>SUMIF(量化书目统计!A:A,H1985,量化书目统计!G:G)</f>
        <v>0</v>
      </c>
    </row>
    <row r="1986" spans="1:50" x14ac:dyDescent="0.3">
      <c r="A1986" t="s">
        <v>2635</v>
      </c>
      <c r="B1986" t="s">
        <v>539</v>
      </c>
      <c r="C1986" t="s">
        <v>308</v>
      </c>
      <c r="D1986">
        <v>1</v>
      </c>
      <c r="E1986" t="s">
        <v>2376</v>
      </c>
      <c r="F1986" s="1" t="s">
        <v>2377</v>
      </c>
      <c r="G1986" t="s">
        <v>2378</v>
      </c>
      <c r="H1986" t="e">
        <f>VLOOKUP(F1986,#REF!,2,FALSE)</f>
        <v>#REF!</v>
      </c>
      <c r="I1986" t="s">
        <v>59</v>
      </c>
      <c r="J1986" s="4">
        <v>44385</v>
      </c>
      <c r="K1986" s="4">
        <v>44443</v>
      </c>
      <c r="L1986" s="3">
        <f>IF(K1986&lt;&gt;0,K1986-J1986,"")</f>
        <v>58</v>
      </c>
      <c r="M1986" s="4">
        <v>44447</v>
      </c>
      <c r="N1986">
        <f>M1986-J1986</f>
        <v>62</v>
      </c>
      <c r="O1986">
        <v>0</v>
      </c>
      <c r="P1986" t="e">
        <f>VLOOKUP(F1986,#REF!,3,FALSE)</f>
        <v>#REF!</v>
      </c>
      <c r="Q1986">
        <f>IF(OR(ISNUMBER(SEARCH("高等数学",E1986)),ISNUMBER(SEARCH("数学分析",E1986)),ISNUMBER(SEARCH("微积分",E1986))),1,IF(OR(ISNUMBER(SEARCH("概率",E1986)),ISNUMBER(SEARCH("数理统计",E1986)),ISNUMBER(SEARCH("统计",E1986))),2,IF(ISNUMBER(SEARCH("代数",E1986)),3,IF(OR(ISNUMBER(SEARCH("运筹",E1986)),ISNUMBER(SEARCH("优化",E1986))),4,0))))</f>
        <v>0</v>
      </c>
      <c r="R1986" t="str">
        <f>IF(AND(Q1986&gt;0,O1986=1),Q1986&amp;"-"&amp;E1986,"")</f>
        <v/>
      </c>
      <c r="S1986" t="s">
        <v>80</v>
      </c>
      <c r="T1986">
        <f>19</f>
        <v>19</v>
      </c>
      <c r="U1986">
        <v>1</v>
      </c>
      <c r="V1986" t="s">
        <v>43</v>
      </c>
      <c r="X1986">
        <v>39</v>
      </c>
      <c r="Y1986">
        <v>19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 t="e">
        <f>VLOOKUP(A1986,#REF!,4,FALSE)</f>
        <v>#REF!</v>
      </c>
      <c r="AW1986" t="e">
        <f>VLOOKUP(A1986,#REF!,5,FALSE)</f>
        <v>#REF!</v>
      </c>
      <c r="AX1986">
        <f>SUMIF(量化书目统计!A:A,H1986,量化书目统计!G:G)</f>
        <v>0</v>
      </c>
    </row>
    <row r="1987" spans="1:50" x14ac:dyDescent="0.3">
      <c r="A1987" t="s">
        <v>2636</v>
      </c>
      <c r="B1987" t="s">
        <v>539</v>
      </c>
      <c r="C1987" t="s">
        <v>55</v>
      </c>
      <c r="D1987">
        <v>1</v>
      </c>
      <c r="E1987" t="s">
        <v>1284</v>
      </c>
      <c r="F1987" s="1" t="s">
        <v>1810</v>
      </c>
      <c r="G1987" t="s">
        <v>1811</v>
      </c>
      <c r="H1987" t="e">
        <f>VLOOKUP(F1987,#REF!,2,FALSE)</f>
        <v>#REF!</v>
      </c>
      <c r="I1987" t="s">
        <v>59</v>
      </c>
      <c r="J1987" s="4">
        <v>43837</v>
      </c>
      <c r="K1987" s="4">
        <v>44081</v>
      </c>
      <c r="L1987" s="3">
        <f>IF(K1987&lt;&gt;0,K1987-J1987,"")</f>
        <v>244</v>
      </c>
      <c r="M1987" s="4">
        <v>44104</v>
      </c>
      <c r="N1987">
        <f>M1987-J1987</f>
        <v>267</v>
      </c>
      <c r="O1987">
        <v>0</v>
      </c>
      <c r="P1987" t="e">
        <f>VLOOKUP(F1987,#REF!,3,FALSE)</f>
        <v>#REF!</v>
      </c>
      <c r="Q1987">
        <f>IF(OR(ISNUMBER(SEARCH("高等数学",E1987)),ISNUMBER(SEARCH("数学分析",E1987)),ISNUMBER(SEARCH("微积分",E1987))),1,IF(OR(ISNUMBER(SEARCH("概率",E1987)),ISNUMBER(SEARCH("数理统计",E1987)),ISNUMBER(SEARCH("统计",E1987))),2,IF(ISNUMBER(SEARCH("代数",E1987)),3,IF(OR(ISNUMBER(SEARCH("运筹",E1987)),ISNUMBER(SEARCH("优化",E1987))),4,0))))</f>
        <v>0</v>
      </c>
      <c r="R1987" t="str">
        <f>IF(AND(Q1987&gt;0,O1987=1),Q1987&amp;"-"&amp;E1987,"")</f>
        <v/>
      </c>
      <c r="S1987" t="s">
        <v>43</v>
      </c>
      <c r="U1987">
        <v>1</v>
      </c>
      <c r="V1987" t="s">
        <v>28</v>
      </c>
      <c r="W1987">
        <v>1</v>
      </c>
      <c r="X1987">
        <v>0</v>
      </c>
      <c r="Y1987">
        <v>5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e">
        <f>VLOOKUP(A1987,#REF!,4,FALSE)</f>
        <v>#REF!</v>
      </c>
      <c r="AW1987" t="e">
        <f>VLOOKUP(A1987,#REF!,5,FALSE)</f>
        <v>#REF!</v>
      </c>
      <c r="AX1987">
        <f>SUMIF(量化书目统计!A:A,H1987,量化书目统计!G:G)</f>
        <v>0</v>
      </c>
    </row>
    <row r="1988" spans="1:50" x14ac:dyDescent="0.3">
      <c r="A1988" t="s">
        <v>2637</v>
      </c>
      <c r="B1988" t="s">
        <v>539</v>
      </c>
      <c r="C1988" t="s">
        <v>308</v>
      </c>
      <c r="D1988">
        <v>1</v>
      </c>
      <c r="E1988" t="s">
        <v>309</v>
      </c>
      <c r="F1988" s="1" t="s">
        <v>1820</v>
      </c>
      <c r="G1988" t="s">
        <v>1821</v>
      </c>
      <c r="H1988" t="e">
        <f>VLOOKUP(F1988,#REF!,2,FALSE)</f>
        <v>#REF!</v>
      </c>
      <c r="I1988" t="s">
        <v>59</v>
      </c>
      <c r="J1988" s="4">
        <v>44208</v>
      </c>
      <c r="K1988" s="4">
        <v>44212</v>
      </c>
      <c r="L1988" s="3">
        <f>IF(K1988&lt;&gt;0,K1988-J1988,"")</f>
        <v>4</v>
      </c>
      <c r="M1988" s="4">
        <v>44270</v>
      </c>
      <c r="N1988">
        <f>M1988-J1988</f>
        <v>62</v>
      </c>
      <c r="O1988">
        <v>0</v>
      </c>
      <c r="P1988" t="e">
        <f>VLOOKUP(F1988,#REF!,3,FALSE)</f>
        <v>#REF!</v>
      </c>
      <c r="Q1988">
        <f>IF(OR(ISNUMBER(SEARCH("高等数学",E1988)),ISNUMBER(SEARCH("数学分析",E1988)),ISNUMBER(SEARCH("微积分",E1988))),1,IF(OR(ISNUMBER(SEARCH("概率",E1988)),ISNUMBER(SEARCH("数理统计",E1988)),ISNUMBER(SEARCH("统计",E1988))),2,IF(ISNUMBER(SEARCH("代数",E1988)),3,IF(OR(ISNUMBER(SEARCH("运筹",E1988)),ISNUMBER(SEARCH("优化",E1988))),4,0))))</f>
        <v>0</v>
      </c>
      <c r="R1988" t="str">
        <f>IF(AND(Q1988&gt;0,O1988=1),Q1988&amp;"-"&amp;E1988,"")</f>
        <v/>
      </c>
      <c r="S1988" t="s">
        <v>28</v>
      </c>
      <c r="T1988">
        <f>X1988</f>
        <v>19</v>
      </c>
      <c r="U1988">
        <v>2</v>
      </c>
      <c r="V1988" t="s">
        <v>28</v>
      </c>
      <c r="W1988">
        <v>18</v>
      </c>
      <c r="X1988">
        <v>19</v>
      </c>
      <c r="Y1988">
        <v>4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e">
        <f>VLOOKUP(A1988,#REF!,4,FALSE)</f>
        <v>#REF!</v>
      </c>
      <c r="AW1988" t="e">
        <f>VLOOKUP(A1988,#REF!,5,FALSE)</f>
        <v>#REF!</v>
      </c>
      <c r="AX1988">
        <f>SUMIF(量化书目统计!A:A,H1988,量化书目统计!G:G)</f>
        <v>0</v>
      </c>
    </row>
    <row r="1989" spans="1:50" x14ac:dyDescent="0.3">
      <c r="A1989" t="s">
        <v>2638</v>
      </c>
      <c r="B1989" t="s">
        <v>539</v>
      </c>
      <c r="C1989" t="s">
        <v>91</v>
      </c>
      <c r="D1989">
        <v>4</v>
      </c>
      <c r="E1989" t="s">
        <v>2639</v>
      </c>
      <c r="F1989" s="1" t="s">
        <v>2640</v>
      </c>
      <c r="G1989" t="s">
        <v>2641</v>
      </c>
      <c r="H1989" t="e">
        <f>VLOOKUP(F1989,#REF!,2,FALSE)</f>
        <v>#REF!</v>
      </c>
      <c r="I1989" t="s">
        <v>59</v>
      </c>
      <c r="J1989" s="4">
        <v>43841</v>
      </c>
      <c r="K1989" s="4">
        <v>44080</v>
      </c>
      <c r="L1989" s="3">
        <f>IF(K1989&lt;&gt;0,K1989-J1989,"")</f>
        <v>239</v>
      </c>
      <c r="M1989" s="4">
        <v>44104</v>
      </c>
      <c r="N1989">
        <f>M1989-J1989</f>
        <v>263</v>
      </c>
      <c r="O1989">
        <v>0</v>
      </c>
      <c r="P1989" t="e">
        <f>VLOOKUP(F1989,#REF!,3,FALSE)</f>
        <v>#REF!</v>
      </c>
      <c r="Q1989">
        <f>IF(OR(ISNUMBER(SEARCH("高等数学",E1989)),ISNUMBER(SEARCH("数学分析",E1989)),ISNUMBER(SEARCH("微积分",E1989))),1,IF(OR(ISNUMBER(SEARCH("概率",E1989)),ISNUMBER(SEARCH("数理统计",E1989)),ISNUMBER(SEARCH("统计",E1989))),2,IF(ISNUMBER(SEARCH("代数",E1989)),3,IF(OR(ISNUMBER(SEARCH("运筹",E1989)),ISNUMBER(SEARCH("优化",E1989))),4,0))))</f>
        <v>0</v>
      </c>
      <c r="R1989" t="str">
        <f>IF(AND(Q1989&gt;0,O1989=1),Q1989&amp;"-"&amp;E1989,"")</f>
        <v/>
      </c>
      <c r="S1989" t="s">
        <v>43</v>
      </c>
      <c r="U1989">
        <v>1</v>
      </c>
      <c r="V1989" t="s">
        <v>28</v>
      </c>
      <c r="W1989">
        <v>1</v>
      </c>
      <c r="X1989">
        <v>0</v>
      </c>
      <c r="Y1989">
        <v>5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e">
        <f>VLOOKUP(A1989,#REF!,4,FALSE)</f>
        <v>#REF!</v>
      </c>
      <c r="AW1989" t="e">
        <f>VLOOKUP(A1989,#REF!,5,FALSE)</f>
        <v>#REF!</v>
      </c>
      <c r="AX1989">
        <f>SUMIF(量化书目统计!A:A,H1989,量化书目统计!G:G)</f>
        <v>0</v>
      </c>
    </row>
    <row r="1990" spans="1:50" x14ac:dyDescent="0.3">
      <c r="A1990" t="s">
        <v>2642</v>
      </c>
      <c r="B1990" t="s">
        <v>539</v>
      </c>
      <c r="C1990" t="s">
        <v>337</v>
      </c>
      <c r="D1990">
        <v>4</v>
      </c>
      <c r="E1990" t="s">
        <v>805</v>
      </c>
      <c r="F1990" s="1" t="s">
        <v>806</v>
      </c>
      <c r="G1990" t="s">
        <v>807</v>
      </c>
      <c r="H1990" t="e">
        <f>VLOOKUP(F1990,#REF!,2,FALSE)</f>
        <v>#REF!</v>
      </c>
      <c r="I1990" t="s">
        <v>49</v>
      </c>
      <c r="J1990" s="4">
        <v>44141</v>
      </c>
      <c r="K1990" s="4">
        <v>44158</v>
      </c>
      <c r="L1990" s="3">
        <f>IF(K1990&lt;&gt;0,K1990-J1990,"")</f>
        <v>17</v>
      </c>
      <c r="M1990" s="4">
        <v>44155</v>
      </c>
      <c r="N1990">
        <f>M1990-J1990</f>
        <v>14</v>
      </c>
      <c r="O1990">
        <v>0</v>
      </c>
      <c r="P1990" t="e">
        <f>VLOOKUP(F1990,#REF!,3,FALSE)</f>
        <v>#REF!</v>
      </c>
      <c r="Q1990">
        <f>IF(OR(ISNUMBER(SEARCH("高等数学",E1990)),ISNUMBER(SEARCH("数学分析",E1990)),ISNUMBER(SEARCH("微积分",E1990))),1,IF(OR(ISNUMBER(SEARCH("概率",E1990)),ISNUMBER(SEARCH("数理统计",E1990)),ISNUMBER(SEARCH("统计",E1990))),2,IF(ISNUMBER(SEARCH("代数",E1990)),3,IF(OR(ISNUMBER(SEARCH("运筹",E1990)),ISNUMBER(SEARCH("优化",E1990))),4,0))))</f>
        <v>0</v>
      </c>
      <c r="R1990" t="str">
        <f>IF(AND(Q1990&gt;0,O1990=1),Q1990&amp;"-"&amp;E1990,"")</f>
        <v/>
      </c>
      <c r="S1990" t="s">
        <v>28</v>
      </c>
      <c r="T1990">
        <v>9</v>
      </c>
      <c r="U1990">
        <v>1</v>
      </c>
      <c r="V1990" t="s">
        <v>28</v>
      </c>
      <c r="W1990">
        <v>12</v>
      </c>
      <c r="X1990">
        <v>9</v>
      </c>
      <c r="Y1990">
        <v>15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e">
        <f>VLOOKUP(A1990,#REF!,4,FALSE)</f>
        <v>#REF!</v>
      </c>
      <c r="AW1990" t="e">
        <f>VLOOKUP(A1990,#REF!,5,FALSE)</f>
        <v>#REF!</v>
      </c>
      <c r="AX1990">
        <f>SUMIF(量化书目统计!A:A,H1990,量化书目统计!G:G)</f>
        <v>0</v>
      </c>
    </row>
    <row r="1991" spans="1:50" x14ac:dyDescent="0.3">
      <c r="A1991" t="s">
        <v>2643</v>
      </c>
      <c r="B1991" t="s">
        <v>539</v>
      </c>
      <c r="C1991" t="s">
        <v>337</v>
      </c>
      <c r="D1991">
        <v>4</v>
      </c>
      <c r="E1991" t="s">
        <v>674</v>
      </c>
      <c r="F1991" s="1" t="s">
        <v>1871</v>
      </c>
      <c r="G1991" t="s">
        <v>1872</v>
      </c>
      <c r="H1991" t="e">
        <f>VLOOKUP(F1991,#REF!,2,FALSE)</f>
        <v>#REF!</v>
      </c>
      <c r="I1991" t="s">
        <v>32</v>
      </c>
      <c r="J1991" s="4">
        <v>44163</v>
      </c>
      <c r="K1991" s="4">
        <v>44211</v>
      </c>
      <c r="L1991" s="3">
        <f>IF(K1991&lt;&gt;0,K1991-J1991,"")</f>
        <v>48</v>
      </c>
      <c r="M1991" s="4">
        <v>44264</v>
      </c>
      <c r="N1991">
        <f>M1991-J1991</f>
        <v>101</v>
      </c>
      <c r="O1991">
        <v>0</v>
      </c>
      <c r="P1991" t="e">
        <f>VLOOKUP(F1991,#REF!,3,FALSE)</f>
        <v>#REF!</v>
      </c>
      <c r="Q1991">
        <f>IF(OR(ISNUMBER(SEARCH("高等数学",E1991)),ISNUMBER(SEARCH("数学分析",E1991)),ISNUMBER(SEARCH("微积分",E1991))),1,IF(OR(ISNUMBER(SEARCH("概率",E1991)),ISNUMBER(SEARCH("数理统计",E1991)),ISNUMBER(SEARCH("统计",E1991))),2,IF(ISNUMBER(SEARCH("代数",E1991)),3,IF(OR(ISNUMBER(SEARCH("运筹",E1991)),ISNUMBER(SEARCH("优化",E1991))),4,0))))</f>
        <v>0</v>
      </c>
      <c r="R1991" t="str">
        <f>IF(AND(Q1991&gt;0,O1991=1),Q1991&amp;"-"&amp;E1991,"")</f>
        <v/>
      </c>
      <c r="S1991" t="s">
        <v>28</v>
      </c>
      <c r="T1991">
        <v>12</v>
      </c>
      <c r="U1991">
        <v>1</v>
      </c>
      <c r="V1991" t="s">
        <v>28</v>
      </c>
      <c r="W1991">
        <v>18</v>
      </c>
      <c r="X1991">
        <v>12</v>
      </c>
      <c r="Y1991">
        <v>10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e">
        <f>VLOOKUP(A1991,#REF!,4,FALSE)</f>
        <v>#REF!</v>
      </c>
      <c r="AW1991" t="e">
        <f>VLOOKUP(A1991,#REF!,5,FALSE)</f>
        <v>#REF!</v>
      </c>
      <c r="AX1991">
        <f>SUMIF(量化书目统计!A:A,H1991,量化书目统计!G:G)</f>
        <v>0</v>
      </c>
    </row>
    <row r="1992" spans="1:50" x14ac:dyDescent="0.3">
      <c r="A1992" t="s">
        <v>2644</v>
      </c>
      <c r="B1992" t="s">
        <v>539</v>
      </c>
      <c r="C1992" t="s">
        <v>111</v>
      </c>
      <c r="D1992">
        <v>4</v>
      </c>
      <c r="E1992" t="s">
        <v>736</v>
      </c>
      <c r="F1992" s="1" t="s">
        <v>2645</v>
      </c>
      <c r="G1992" t="s">
        <v>738</v>
      </c>
      <c r="H1992" t="e">
        <f>VLOOKUP(F1992,#REF!,2,FALSE)</f>
        <v>#REF!</v>
      </c>
      <c r="I1992" t="s">
        <v>59</v>
      </c>
      <c r="J1992" s="4">
        <v>43837</v>
      </c>
      <c r="K1992" s="4">
        <v>44081</v>
      </c>
      <c r="L1992" s="3">
        <f>IF(K1992&lt;&gt;0,K1992-J1992,"")</f>
        <v>244</v>
      </c>
      <c r="M1992" s="4">
        <v>44104</v>
      </c>
      <c r="N1992">
        <f>M1992-J1992</f>
        <v>267</v>
      </c>
      <c r="O1992">
        <v>0</v>
      </c>
      <c r="P1992" t="e">
        <f>VLOOKUP(F1992,#REF!,3,FALSE)</f>
        <v>#REF!</v>
      </c>
      <c r="Q1992">
        <f>IF(OR(ISNUMBER(SEARCH("高等数学",E1992)),ISNUMBER(SEARCH("数学分析",E1992)),ISNUMBER(SEARCH("微积分",E1992))),1,IF(OR(ISNUMBER(SEARCH("概率",E1992)),ISNUMBER(SEARCH("数理统计",E1992)),ISNUMBER(SEARCH("统计",E1992))),2,IF(ISNUMBER(SEARCH("代数",E1992)),3,IF(OR(ISNUMBER(SEARCH("运筹",E1992)),ISNUMBER(SEARCH("优化",E1992))),4,0))))</f>
        <v>1</v>
      </c>
      <c r="R1992" t="str">
        <f>IF(AND(Q1992&gt;0,O1992=1),Q1992&amp;"-"&amp;E1992,"")</f>
        <v/>
      </c>
      <c r="S1992" t="s">
        <v>43</v>
      </c>
      <c r="U1992">
        <v>3</v>
      </c>
      <c r="V1992" t="s">
        <v>28</v>
      </c>
      <c r="W1992">
        <v>1</v>
      </c>
      <c r="X1992">
        <v>0</v>
      </c>
      <c r="Y1992">
        <v>5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 t="e">
        <f>VLOOKUP(A1992,#REF!,4,FALSE)</f>
        <v>#REF!</v>
      </c>
      <c r="AW1992" t="e">
        <f>VLOOKUP(A1992,#REF!,5,FALSE)</f>
        <v>#REF!</v>
      </c>
      <c r="AX1992">
        <f>SUMIF(量化书目统计!A:A,H1992,量化书目统计!G:G)</f>
        <v>0</v>
      </c>
    </row>
    <row r="1993" spans="1:50" x14ac:dyDescent="0.3">
      <c r="A1993" t="s">
        <v>2647</v>
      </c>
      <c r="B1993" t="s">
        <v>539</v>
      </c>
      <c r="C1993" t="s">
        <v>91</v>
      </c>
      <c r="D1993">
        <v>4</v>
      </c>
      <c r="E1993" t="s">
        <v>2648</v>
      </c>
      <c r="F1993" s="1" t="s">
        <v>2649</v>
      </c>
      <c r="G1993" t="s">
        <v>2650</v>
      </c>
      <c r="H1993" t="e">
        <f>VLOOKUP(F1993,#REF!,2,FALSE)</f>
        <v>#REF!</v>
      </c>
      <c r="I1993" t="s">
        <v>32</v>
      </c>
      <c r="J1993" s="4">
        <v>43840</v>
      </c>
      <c r="K1993" s="4">
        <v>44112</v>
      </c>
      <c r="L1993" s="3">
        <f>IF(K1993&lt;&gt;0,K1993-J1993,"")</f>
        <v>272</v>
      </c>
      <c r="M1993" s="4">
        <v>44104</v>
      </c>
      <c r="N1993">
        <f>M1993-J1993</f>
        <v>264</v>
      </c>
      <c r="O1993">
        <v>0</v>
      </c>
      <c r="P1993" t="e">
        <f>VLOOKUP(F1993,#REF!,3,FALSE)</f>
        <v>#REF!</v>
      </c>
      <c r="Q1993">
        <f>IF(OR(ISNUMBER(SEARCH("高等数学",E1993)),ISNUMBER(SEARCH("数学分析",E1993)),ISNUMBER(SEARCH("微积分",E1993))),1,IF(OR(ISNUMBER(SEARCH("概率",E1993)),ISNUMBER(SEARCH("数理统计",E1993)),ISNUMBER(SEARCH("统计",E1993))),2,IF(ISNUMBER(SEARCH("代数",E1993)),3,IF(OR(ISNUMBER(SEARCH("运筹",E1993)),ISNUMBER(SEARCH("优化",E1993))),4,0))))</f>
        <v>0</v>
      </c>
      <c r="R1993" t="str">
        <f>IF(AND(Q1993&gt;0,O1993=1),Q1993&amp;"-"&amp;E1993,"")</f>
        <v/>
      </c>
      <c r="S1993" t="s">
        <v>43</v>
      </c>
      <c r="U1993">
        <v>1</v>
      </c>
      <c r="V1993" t="s">
        <v>28</v>
      </c>
      <c r="W1993">
        <v>5</v>
      </c>
      <c r="X1993">
        <v>0</v>
      </c>
      <c r="Y1993">
        <v>15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e">
        <f>VLOOKUP(A1993,#REF!,4,FALSE)</f>
        <v>#REF!</v>
      </c>
      <c r="AW1993" t="e">
        <f>VLOOKUP(A1993,#REF!,5,FALSE)</f>
        <v>#REF!</v>
      </c>
      <c r="AX1993">
        <f>SUMIF(量化书目统计!A:A,H1993,量化书目统计!G:G)</f>
        <v>0</v>
      </c>
    </row>
    <row r="1994" spans="1:50" x14ac:dyDescent="0.3">
      <c r="A1994" t="s">
        <v>2651</v>
      </c>
      <c r="B1994" t="s">
        <v>539</v>
      </c>
      <c r="C1994" t="s">
        <v>1095</v>
      </c>
      <c r="D1994">
        <v>4</v>
      </c>
      <c r="E1994" t="s">
        <v>1581</v>
      </c>
      <c r="F1994" s="1" t="s">
        <v>1582</v>
      </c>
      <c r="G1994" t="s">
        <v>1583</v>
      </c>
      <c r="H1994" t="e">
        <f>VLOOKUP(F1994,#REF!,2,FALSE)</f>
        <v>#REF!</v>
      </c>
      <c r="I1994" t="s">
        <v>59</v>
      </c>
      <c r="J1994" s="4">
        <v>43841</v>
      </c>
      <c r="K1994" s="4">
        <v>44088</v>
      </c>
      <c r="L1994" s="3">
        <f>IF(K1994&lt;&gt;0,K1994-J1994,"")</f>
        <v>247</v>
      </c>
      <c r="M1994" s="4">
        <v>44104</v>
      </c>
      <c r="N1994">
        <f>M1994-J1994</f>
        <v>263</v>
      </c>
      <c r="O1994">
        <v>0</v>
      </c>
      <c r="P1994" t="e">
        <f>VLOOKUP(F1994,#REF!,3,FALSE)</f>
        <v>#REF!</v>
      </c>
      <c r="Q1994">
        <f>IF(OR(ISNUMBER(SEARCH("高等数学",E1994)),ISNUMBER(SEARCH("数学分析",E1994)),ISNUMBER(SEARCH("微积分",E1994))),1,IF(OR(ISNUMBER(SEARCH("概率",E1994)),ISNUMBER(SEARCH("数理统计",E1994)),ISNUMBER(SEARCH("统计",E1994))),2,IF(ISNUMBER(SEARCH("代数",E1994)),3,IF(OR(ISNUMBER(SEARCH("运筹",E1994)),ISNUMBER(SEARCH("优化",E1994))),4,0))))</f>
        <v>1</v>
      </c>
      <c r="R1994" t="str">
        <f>IF(AND(Q1994&gt;0,O1994=1),Q1994&amp;"-"&amp;E1994,"")</f>
        <v/>
      </c>
      <c r="S1994" t="s">
        <v>43</v>
      </c>
      <c r="U1994">
        <v>3</v>
      </c>
      <c r="V1994" t="s">
        <v>28</v>
      </c>
      <c r="W1994">
        <v>2</v>
      </c>
      <c r="X1994">
        <v>0</v>
      </c>
      <c r="Y1994">
        <v>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 t="e">
        <f>VLOOKUP(A1994,#REF!,4,FALSE)</f>
        <v>#REF!</v>
      </c>
      <c r="AW1994" t="e">
        <f>VLOOKUP(A1994,#REF!,5,FALSE)</f>
        <v>#REF!</v>
      </c>
      <c r="AX1994">
        <f>SUMIF(量化书目统计!A:A,H1994,量化书目统计!G:G)</f>
        <v>0</v>
      </c>
    </row>
    <row r="1995" spans="1:50" x14ac:dyDescent="0.3">
      <c r="A1995" t="s">
        <v>2654</v>
      </c>
      <c r="B1995" t="s">
        <v>539</v>
      </c>
      <c r="C1995" t="s">
        <v>308</v>
      </c>
      <c r="D1995">
        <v>1</v>
      </c>
      <c r="E1995" t="s">
        <v>1096</v>
      </c>
      <c r="F1995" s="1" t="s">
        <v>1192</v>
      </c>
      <c r="G1995" t="s">
        <v>1193</v>
      </c>
      <c r="H1995" t="e">
        <f>VLOOKUP(F1995,#REF!,2,FALSE)</f>
        <v>#REF!</v>
      </c>
      <c r="I1995" t="s">
        <v>158</v>
      </c>
      <c r="J1995" s="4">
        <v>44297</v>
      </c>
      <c r="K1995" s="4">
        <v>44332</v>
      </c>
      <c r="L1995" s="3">
        <f>IF(K1995&lt;&gt;0,K1995-J1995,"")</f>
        <v>35</v>
      </c>
      <c r="M1995" s="4">
        <v>44357</v>
      </c>
      <c r="N1995">
        <f>M1995-J1995</f>
        <v>60</v>
      </c>
      <c r="O1995">
        <v>0</v>
      </c>
      <c r="P1995" t="e">
        <f>VLOOKUP(F1995,#REF!,3,FALSE)</f>
        <v>#REF!</v>
      </c>
      <c r="Q1995">
        <f>IF(OR(ISNUMBER(SEARCH("高等数学",E1995)),ISNUMBER(SEARCH("数学分析",E1995)),ISNUMBER(SEARCH("微积分",E1995))),1,IF(OR(ISNUMBER(SEARCH("概率",E1995)),ISNUMBER(SEARCH("数理统计",E1995)),ISNUMBER(SEARCH("统计",E1995))),2,IF(ISNUMBER(SEARCH("代数",E1995)),3,IF(OR(ISNUMBER(SEARCH("运筹",E1995)),ISNUMBER(SEARCH("优化",E1995))),4,0))))</f>
        <v>0</v>
      </c>
      <c r="R1995" t="str">
        <f>IF(AND(Q1995&gt;0,O1995=1),Q1995&amp;"-"&amp;E1995,"")</f>
        <v/>
      </c>
      <c r="S1995" t="s">
        <v>80</v>
      </c>
      <c r="T1995">
        <v>6</v>
      </c>
      <c r="U1995">
        <v>1</v>
      </c>
      <c r="V1995" t="s">
        <v>80</v>
      </c>
      <c r="W1995">
        <v>11</v>
      </c>
      <c r="X1995">
        <v>26</v>
      </c>
      <c r="Y1995">
        <v>4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e">
        <f>VLOOKUP(A1995,#REF!,4,FALSE)</f>
        <v>#REF!</v>
      </c>
      <c r="AW1995" t="e">
        <f>VLOOKUP(A1995,#REF!,5,FALSE)</f>
        <v>#REF!</v>
      </c>
      <c r="AX1995">
        <f>SUMIF(量化书目统计!A:A,H1995,量化书目统计!G:G)</f>
        <v>0</v>
      </c>
    </row>
    <row r="1996" spans="1:50" x14ac:dyDescent="0.3">
      <c r="A1996" t="s">
        <v>5749</v>
      </c>
      <c r="B1996" t="s">
        <v>22</v>
      </c>
      <c r="C1996" t="s">
        <v>117</v>
      </c>
      <c r="D1996">
        <v>4</v>
      </c>
      <c r="E1996" t="s">
        <v>2578</v>
      </c>
      <c r="F1996" s="1" t="s">
        <v>2579</v>
      </c>
      <c r="G1996" t="s">
        <v>2580</v>
      </c>
      <c r="H1996" t="e">
        <f>VLOOKUP(F1996,#REF!,2,FALSE)</f>
        <v>#REF!</v>
      </c>
      <c r="I1996" t="s">
        <v>59</v>
      </c>
      <c r="J1996" s="4">
        <v>44515</v>
      </c>
      <c r="K1996" s="4">
        <v>44515</v>
      </c>
      <c r="L1996" s="3">
        <f>IF(K1996&lt;&gt;0,K1996-J1996,"")</f>
        <v>0</v>
      </c>
      <c r="M1996" s="4">
        <v>44606</v>
      </c>
      <c r="N1996">
        <f>M1996-J1996</f>
        <v>91</v>
      </c>
      <c r="O1996">
        <v>0</v>
      </c>
      <c r="P1996" t="e">
        <f>VLOOKUP(F1996,#REF!,3,FALSE)</f>
        <v>#REF!</v>
      </c>
      <c r="Q1996">
        <f>IF(OR(ISNUMBER(SEARCH("高等数学",E1996)),ISNUMBER(SEARCH("数学分析",E1996)),ISNUMBER(SEARCH("微积分",E1996))),1,IF(OR(ISNUMBER(SEARCH("概率",E1996)),ISNUMBER(SEARCH("数理统计",E1996)),ISNUMBER(SEARCH("统计",E1996))),2,IF(ISNUMBER(SEARCH("代数",E1996)),3,IF(OR(ISNUMBER(SEARCH("运筹",E1996)),ISNUMBER(SEARCH("优化",E1996))),4,0))))</f>
        <v>2</v>
      </c>
      <c r="R1996" t="str">
        <f>IF(AND(Q1996&gt;0,O1996=1),Q1996&amp;"-"&amp;E1996,"")</f>
        <v/>
      </c>
      <c r="S1996" t="s">
        <v>38</v>
      </c>
      <c r="T1996">
        <v>11</v>
      </c>
      <c r="U1996">
        <v>2</v>
      </c>
      <c r="V1996" t="s">
        <v>38</v>
      </c>
      <c r="W1996">
        <v>11</v>
      </c>
      <c r="X1996">
        <v>51</v>
      </c>
      <c r="Y1996">
        <v>4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e">
        <f>VLOOKUP(A1996,#REF!,4,FALSE)</f>
        <v>#REF!</v>
      </c>
      <c r="AW1996" t="e">
        <f>VLOOKUP(A1996,#REF!,5,FALSE)</f>
        <v>#REF!</v>
      </c>
      <c r="AX1996">
        <f>SUMIF(量化书目统计!A:A,H1996,量化书目统计!G:G)</f>
        <v>0</v>
      </c>
    </row>
    <row r="1997" spans="1:50" x14ac:dyDescent="0.3">
      <c r="A1997" t="s">
        <v>2655</v>
      </c>
      <c r="B1997" t="s">
        <v>539</v>
      </c>
      <c r="C1997" t="s">
        <v>205</v>
      </c>
      <c r="D1997">
        <v>1</v>
      </c>
      <c r="E1997" t="s">
        <v>1048</v>
      </c>
      <c r="F1997" s="1" t="s">
        <v>1049</v>
      </c>
      <c r="G1997" t="s">
        <v>1050</v>
      </c>
      <c r="H1997" t="e">
        <f>VLOOKUP(F1997,#REF!,2,FALSE)</f>
        <v>#REF!</v>
      </c>
      <c r="I1997" t="s">
        <v>59</v>
      </c>
      <c r="J1997" s="4">
        <v>44619</v>
      </c>
      <c r="K1997" s="4">
        <v>44808</v>
      </c>
      <c r="L1997" s="3">
        <f>IF(K1997&lt;&gt;0,K1997-J1997,"")</f>
        <v>189</v>
      </c>
      <c r="M1997" s="4">
        <v>44815</v>
      </c>
      <c r="N1997">
        <f>M1997-J1997</f>
        <v>196</v>
      </c>
      <c r="O1997">
        <v>0</v>
      </c>
      <c r="P1997" t="e">
        <f>VLOOKUP(F1997,#REF!,3,FALSE)</f>
        <v>#REF!</v>
      </c>
      <c r="Q1997">
        <f>IF(OR(ISNUMBER(SEARCH("高等数学",E1997)),ISNUMBER(SEARCH("数学分析",E1997)),ISNUMBER(SEARCH("微积分",E1997))),1,IF(OR(ISNUMBER(SEARCH("概率",E1997)),ISNUMBER(SEARCH("数理统计",E1997)),ISNUMBER(SEARCH("统计",E1997))),2,IF(ISNUMBER(SEARCH("代数",E1997)),3,IF(OR(ISNUMBER(SEARCH("运筹",E1997)),ISNUMBER(SEARCH("优化",E1997))),4,0))))</f>
        <v>1</v>
      </c>
      <c r="R1997" t="str">
        <f>IF(AND(Q1997&gt;0,O1997=1),Q1997&amp;"-"&amp;E1997,"")</f>
        <v/>
      </c>
      <c r="S1997" t="s">
        <v>99</v>
      </c>
      <c r="T1997">
        <v>3</v>
      </c>
      <c r="U1997">
        <v>1</v>
      </c>
      <c r="V1997" t="s">
        <v>43</v>
      </c>
      <c r="X1997">
        <v>63</v>
      </c>
      <c r="Y1997">
        <v>11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e">
        <f>VLOOKUP(A1997,#REF!,4,FALSE)</f>
        <v>#REF!</v>
      </c>
      <c r="AW1997" t="e">
        <f>VLOOKUP(A1997,#REF!,5,FALSE)</f>
        <v>#REF!</v>
      </c>
      <c r="AX1997">
        <f>SUMIF(量化书目统计!A:A,H1997,量化书目统计!G:G)</f>
        <v>0</v>
      </c>
    </row>
    <row r="1998" spans="1:50" x14ac:dyDescent="0.3">
      <c r="A1998" t="s">
        <v>2656</v>
      </c>
      <c r="B1998" t="s">
        <v>539</v>
      </c>
      <c r="C1998" t="s">
        <v>55</v>
      </c>
      <c r="D1998">
        <v>1</v>
      </c>
      <c r="E1998" t="s">
        <v>1089</v>
      </c>
      <c r="F1998" s="1" t="s">
        <v>2657</v>
      </c>
      <c r="G1998" t="s">
        <v>2658</v>
      </c>
      <c r="H1998" t="e">
        <f>VLOOKUP(F1998,#REF!,2,FALSE)</f>
        <v>#REF!</v>
      </c>
      <c r="I1998" t="s">
        <v>59</v>
      </c>
      <c r="J1998" s="4">
        <v>44854</v>
      </c>
      <c r="K1998" s="4">
        <v>44915</v>
      </c>
      <c r="L1998" s="3">
        <f>IF(K1998&lt;&gt;0,K1998-J1998,"")</f>
        <v>61</v>
      </c>
      <c r="M1998" s="4">
        <v>44985</v>
      </c>
      <c r="N1998">
        <f>M1998-J1998</f>
        <v>131</v>
      </c>
      <c r="O1998">
        <v>0</v>
      </c>
      <c r="P1998" t="e">
        <f>VLOOKUP(F1998,#REF!,3,FALSE)</f>
        <v>#REF!</v>
      </c>
      <c r="Q1998">
        <f>IF(OR(ISNUMBER(SEARCH("高等数学",E1998)),ISNUMBER(SEARCH("数学分析",E1998)),ISNUMBER(SEARCH("微积分",E1998))),1,IF(OR(ISNUMBER(SEARCH("概率",E1998)),ISNUMBER(SEARCH("数理统计",E1998)),ISNUMBER(SEARCH("统计",E1998))),2,IF(ISNUMBER(SEARCH("代数",E1998)),3,IF(OR(ISNUMBER(SEARCH("运筹",E1998)),ISNUMBER(SEARCH("优化",E1998))),4,0))))</f>
        <v>3</v>
      </c>
      <c r="R1998" t="str">
        <f>IF(AND(Q1998&gt;0,O1998=1),Q1998&amp;"-"&amp;E1998,"")</f>
        <v/>
      </c>
      <c r="S1998" t="s">
        <v>43</v>
      </c>
      <c r="U1998">
        <v>1</v>
      </c>
      <c r="V1998" t="s">
        <v>43</v>
      </c>
      <c r="X1998">
        <v>80</v>
      </c>
      <c r="Y1998">
        <v>5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e">
        <f>VLOOKUP(A1998,#REF!,4,FALSE)</f>
        <v>#REF!</v>
      </c>
      <c r="AW1998" t="e">
        <f>VLOOKUP(A1998,#REF!,5,FALSE)</f>
        <v>#REF!</v>
      </c>
      <c r="AX1998">
        <f>SUMIF(量化书目统计!A:A,H1998,量化书目统计!G:G)</f>
        <v>0</v>
      </c>
    </row>
    <row r="1999" spans="1:50" x14ac:dyDescent="0.3">
      <c r="A1999" t="s">
        <v>2659</v>
      </c>
      <c r="B1999" t="s">
        <v>539</v>
      </c>
      <c r="C1999" t="s">
        <v>117</v>
      </c>
      <c r="D1999">
        <v>4</v>
      </c>
      <c r="E1999" t="s">
        <v>2615</v>
      </c>
      <c r="F1999" s="1" t="s">
        <v>2660</v>
      </c>
      <c r="G1999" t="s">
        <v>2617</v>
      </c>
      <c r="H1999" t="e">
        <f>VLOOKUP(F1999,#REF!,2,FALSE)</f>
        <v>#REF!</v>
      </c>
      <c r="I1999" t="s">
        <v>49</v>
      </c>
      <c r="J1999" s="4">
        <v>44183</v>
      </c>
      <c r="K1999" s="4">
        <v>44209</v>
      </c>
      <c r="L1999" s="3">
        <f>IF(K1999&lt;&gt;0,K1999-J1999,"")</f>
        <v>26</v>
      </c>
      <c r="M1999" s="4">
        <v>44260</v>
      </c>
      <c r="N1999">
        <f>M1999-J1999</f>
        <v>77</v>
      </c>
      <c r="O1999">
        <v>0</v>
      </c>
      <c r="P1999" t="e">
        <f>VLOOKUP(F1999,#REF!,3,FALSE)</f>
        <v>#REF!</v>
      </c>
      <c r="Q1999">
        <f>IF(OR(ISNUMBER(SEARCH("高等数学",E1999)),ISNUMBER(SEARCH("数学分析",E1999)),ISNUMBER(SEARCH("微积分",E1999))),1,IF(OR(ISNUMBER(SEARCH("概率",E1999)),ISNUMBER(SEARCH("数理统计",E1999)),ISNUMBER(SEARCH("统计",E1999))),2,IF(ISNUMBER(SEARCH("代数",E1999)),3,IF(OR(ISNUMBER(SEARCH("运筹",E1999)),ISNUMBER(SEARCH("优化",E1999))),4,0))))</f>
        <v>0</v>
      </c>
      <c r="R1999" t="str">
        <f>IF(AND(Q1999&gt;0,O1999=1),Q1999&amp;"-"&amp;E1999,"")</f>
        <v/>
      </c>
      <c r="S1999" t="s">
        <v>28</v>
      </c>
      <c r="T1999">
        <v>15</v>
      </c>
      <c r="U1999">
        <v>2</v>
      </c>
      <c r="V1999" t="s">
        <v>28</v>
      </c>
      <c r="W1999">
        <v>18</v>
      </c>
      <c r="X1999">
        <v>15</v>
      </c>
      <c r="Y1999">
        <v>15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 t="e">
        <f>VLOOKUP(A1999,#REF!,4,FALSE)</f>
        <v>#REF!</v>
      </c>
      <c r="AW1999" t="e">
        <f>VLOOKUP(A1999,#REF!,5,FALSE)</f>
        <v>#REF!</v>
      </c>
      <c r="AX1999">
        <f>SUMIF(量化书目统计!A:A,H1999,量化书目统计!G:G)</f>
        <v>0</v>
      </c>
    </row>
    <row r="2000" spans="1:50" x14ac:dyDescent="0.3">
      <c r="A2000" t="s">
        <v>2661</v>
      </c>
      <c r="B2000" t="s">
        <v>539</v>
      </c>
      <c r="C2000" t="s">
        <v>117</v>
      </c>
      <c r="D2000">
        <v>4</v>
      </c>
      <c r="E2000" t="s">
        <v>1586</v>
      </c>
      <c r="F2000" s="1" t="s">
        <v>1587</v>
      </c>
      <c r="G2000" t="s">
        <v>1588</v>
      </c>
      <c r="H2000" t="e">
        <f>VLOOKUP(F2000,#REF!,2,FALSE)</f>
        <v>#REF!</v>
      </c>
      <c r="I2000" t="s">
        <v>49</v>
      </c>
      <c r="J2000" s="4">
        <v>44563</v>
      </c>
      <c r="K2000" s="4">
        <v>44607</v>
      </c>
      <c r="L2000" s="3">
        <f>IF(K2000&lt;&gt;0,K2000-J2000,"")</f>
        <v>44</v>
      </c>
      <c r="M2000" s="4">
        <v>44624</v>
      </c>
      <c r="N2000">
        <f>M2000-J2000</f>
        <v>61</v>
      </c>
      <c r="O2000">
        <v>0</v>
      </c>
      <c r="P2000" t="e">
        <f>VLOOKUP(F2000,#REF!,3,FALSE)</f>
        <v>#REF!</v>
      </c>
      <c r="Q2000">
        <f>IF(OR(ISNUMBER(SEARCH("高等数学",E2000)),ISNUMBER(SEARCH("数学分析",E2000)),ISNUMBER(SEARCH("微积分",E2000))),1,IF(OR(ISNUMBER(SEARCH("概率",E2000)),ISNUMBER(SEARCH("数理统计",E2000)),ISNUMBER(SEARCH("统计",E2000))),2,IF(ISNUMBER(SEARCH("代数",E2000)),3,IF(OR(ISNUMBER(SEARCH("运筹",E2000)),ISNUMBER(SEARCH("优化",E2000))),4,0))))</f>
        <v>0</v>
      </c>
      <c r="R2000" t="str">
        <f>IF(AND(Q2000&gt;0,O2000=1),Q2000&amp;"-"&amp;E2000,"")</f>
        <v/>
      </c>
      <c r="S2000" t="s">
        <v>38</v>
      </c>
      <c r="T2000">
        <v>18</v>
      </c>
      <c r="U2000">
        <v>1</v>
      </c>
      <c r="V2000" t="s">
        <v>99</v>
      </c>
      <c r="W2000">
        <v>1</v>
      </c>
      <c r="X2000">
        <v>58</v>
      </c>
      <c r="Y2000">
        <v>15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e">
        <f>VLOOKUP(A2000,#REF!,4,FALSE)</f>
        <v>#REF!</v>
      </c>
      <c r="AW2000" t="e">
        <f>VLOOKUP(A2000,#REF!,5,FALSE)</f>
        <v>#REF!</v>
      </c>
      <c r="AX2000">
        <f>SUMIF(量化书目统计!A:A,H2000,量化书目统计!G:G)</f>
        <v>0</v>
      </c>
    </row>
    <row r="2001" spans="1:50" x14ac:dyDescent="0.3">
      <c r="A2001" t="s">
        <v>2662</v>
      </c>
      <c r="B2001" t="s">
        <v>539</v>
      </c>
      <c r="C2001" t="s">
        <v>205</v>
      </c>
      <c r="D2001">
        <v>1</v>
      </c>
      <c r="E2001" t="s">
        <v>2663</v>
      </c>
      <c r="F2001" s="1" t="s">
        <v>2664</v>
      </c>
      <c r="G2001" t="s">
        <v>2665</v>
      </c>
      <c r="H2001" t="e">
        <f>VLOOKUP(F2001,#REF!,2,FALSE)</f>
        <v>#REF!</v>
      </c>
      <c r="I2001" t="s">
        <v>59</v>
      </c>
      <c r="J2001" s="4">
        <v>44131</v>
      </c>
      <c r="K2001" s="4">
        <v>44164</v>
      </c>
      <c r="L2001" s="3">
        <f>IF(K2001&lt;&gt;0,K2001-J2001,"")</f>
        <v>33</v>
      </c>
      <c r="M2001" s="4">
        <v>44193</v>
      </c>
      <c r="N2001">
        <f>M2001-J2001</f>
        <v>62</v>
      </c>
      <c r="O2001">
        <v>0</v>
      </c>
      <c r="P2001" t="e">
        <f>VLOOKUP(F2001,#REF!,3,FALSE)</f>
        <v>#REF!</v>
      </c>
      <c r="Q2001">
        <f>IF(OR(ISNUMBER(SEARCH("高等数学",E2001)),ISNUMBER(SEARCH("数学分析",E2001)),ISNUMBER(SEARCH("微积分",E2001))),1,IF(OR(ISNUMBER(SEARCH("概率",E2001)),ISNUMBER(SEARCH("数理统计",E2001)),ISNUMBER(SEARCH("统计",E2001))),2,IF(ISNUMBER(SEARCH("代数",E2001)),3,IF(OR(ISNUMBER(SEARCH("运筹",E2001)),ISNUMBER(SEARCH("优化",E2001))),4,0))))</f>
        <v>1</v>
      </c>
      <c r="R2001" t="str">
        <f>IF(AND(Q2001&gt;0,O2001=1),Q2001&amp;"-"&amp;E2001,"")</f>
        <v/>
      </c>
      <c r="S2001" t="s">
        <v>28</v>
      </c>
      <c r="T2001">
        <v>8</v>
      </c>
      <c r="U2001">
        <v>1</v>
      </c>
      <c r="V2001" t="s">
        <v>28</v>
      </c>
      <c r="W2001">
        <v>13</v>
      </c>
      <c r="X2001">
        <v>8</v>
      </c>
      <c r="Y2001">
        <v>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e">
        <f>VLOOKUP(A2001,#REF!,4,FALSE)</f>
        <v>#REF!</v>
      </c>
      <c r="AW2001" t="e">
        <f>VLOOKUP(A2001,#REF!,5,FALSE)</f>
        <v>#REF!</v>
      </c>
      <c r="AX2001">
        <f>SUMIF(量化书目统计!A:A,H2001,量化书目统计!G:G)</f>
        <v>0</v>
      </c>
    </row>
    <row r="2002" spans="1:50" x14ac:dyDescent="0.3">
      <c r="A2002" t="s">
        <v>2666</v>
      </c>
      <c r="B2002" t="s">
        <v>539</v>
      </c>
      <c r="C2002" t="s">
        <v>205</v>
      </c>
      <c r="D2002">
        <v>1</v>
      </c>
      <c r="E2002" t="s">
        <v>1142</v>
      </c>
      <c r="F2002" s="1" t="s">
        <v>1143</v>
      </c>
      <c r="G2002" t="s">
        <v>1144</v>
      </c>
      <c r="H2002" t="e">
        <f>VLOOKUP(F2002,#REF!,2,FALSE)</f>
        <v>#REF!</v>
      </c>
      <c r="I2002" t="s">
        <v>32</v>
      </c>
      <c r="J2002" s="4">
        <v>44113</v>
      </c>
      <c r="K2002" s="4">
        <v>44153</v>
      </c>
      <c r="L2002" s="3">
        <f>IF(K2002&lt;&gt;0,K2002-J2002,"")</f>
        <v>40</v>
      </c>
      <c r="M2002" s="4">
        <v>44173</v>
      </c>
      <c r="N2002">
        <f>M2002-J2002</f>
        <v>60</v>
      </c>
      <c r="O2002">
        <v>0</v>
      </c>
      <c r="P2002" t="e">
        <f>VLOOKUP(F2002,#REF!,3,FALSE)</f>
        <v>#REF!</v>
      </c>
      <c r="Q2002">
        <f>IF(OR(ISNUMBER(SEARCH("高等数学",E2002)),ISNUMBER(SEARCH("数学分析",E2002)),ISNUMBER(SEARCH("微积分",E2002))),1,IF(OR(ISNUMBER(SEARCH("概率",E2002)),ISNUMBER(SEARCH("数理统计",E2002)),ISNUMBER(SEARCH("统计",E2002))),2,IF(ISNUMBER(SEARCH("代数",E2002)),3,IF(OR(ISNUMBER(SEARCH("运筹",E2002)),ISNUMBER(SEARCH("优化",E2002))),4,0))))</f>
        <v>0</v>
      </c>
      <c r="R2002" t="str">
        <f>IF(AND(Q2002&gt;0,O2002=1),Q2002&amp;"-"&amp;E2002,"")</f>
        <v/>
      </c>
      <c r="S2002" t="s">
        <v>28</v>
      </c>
      <c r="T2002">
        <v>5</v>
      </c>
      <c r="U2002">
        <v>1</v>
      </c>
      <c r="V2002" t="s">
        <v>28</v>
      </c>
      <c r="W2002">
        <v>11</v>
      </c>
      <c r="X2002">
        <v>5</v>
      </c>
      <c r="Y2002">
        <v>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 t="e">
        <f>VLOOKUP(A2002,#REF!,4,FALSE)</f>
        <v>#REF!</v>
      </c>
      <c r="AW2002" t="e">
        <f>VLOOKUP(A2002,#REF!,5,FALSE)</f>
        <v>#REF!</v>
      </c>
      <c r="AX2002">
        <f>SUMIF(量化书目统计!A:A,H2002,量化书目统计!G:G)</f>
        <v>0</v>
      </c>
    </row>
    <row r="2003" spans="1:50" x14ac:dyDescent="0.3">
      <c r="A2003" t="s">
        <v>2667</v>
      </c>
      <c r="B2003" t="s">
        <v>539</v>
      </c>
      <c r="C2003" t="s">
        <v>91</v>
      </c>
      <c r="D2003">
        <v>4</v>
      </c>
      <c r="E2003" t="s">
        <v>1856</v>
      </c>
      <c r="F2003" s="1" t="s">
        <v>1857</v>
      </c>
      <c r="G2003" t="s">
        <v>1858</v>
      </c>
      <c r="H2003" t="e">
        <f>VLOOKUP(F2003,#REF!,2,FALSE)</f>
        <v>#REF!</v>
      </c>
      <c r="I2003" t="s">
        <v>1417</v>
      </c>
      <c r="J2003" s="4">
        <v>44541</v>
      </c>
      <c r="K2003" s="4">
        <v>44542</v>
      </c>
      <c r="L2003" s="3">
        <f>IF(K2003&lt;&gt;0,K2003-J2003,"")</f>
        <v>1</v>
      </c>
      <c r="M2003" s="4">
        <v>44601</v>
      </c>
      <c r="N2003">
        <f>M2003-J2003</f>
        <v>60</v>
      </c>
      <c r="O2003">
        <v>0</v>
      </c>
      <c r="P2003" t="e">
        <f>VLOOKUP(F2003,#REF!,3,FALSE)</f>
        <v>#REF!</v>
      </c>
      <c r="Q2003">
        <f>IF(OR(ISNUMBER(SEARCH("高等数学",E2003)),ISNUMBER(SEARCH("数学分析",E2003)),ISNUMBER(SEARCH("微积分",E2003))),1,IF(OR(ISNUMBER(SEARCH("概率",E2003)),ISNUMBER(SEARCH("数理统计",E2003)),ISNUMBER(SEARCH("统计",E2003))),2,IF(ISNUMBER(SEARCH("代数",E2003)),3,IF(OR(ISNUMBER(SEARCH("运筹",E2003)),ISNUMBER(SEARCH("优化",E2003))),4,0))))</f>
        <v>0</v>
      </c>
      <c r="R2003" t="str">
        <f>IF(AND(Q2003&gt;0,O2003=1),Q2003&amp;"-"&amp;E2003,"")</f>
        <v/>
      </c>
      <c r="S2003" t="s">
        <v>38</v>
      </c>
      <c r="T2003">
        <v>14</v>
      </c>
      <c r="U2003">
        <v>1</v>
      </c>
      <c r="V2003" t="s">
        <v>38</v>
      </c>
      <c r="W2003">
        <v>15</v>
      </c>
      <c r="X2003">
        <v>54</v>
      </c>
      <c r="Y2003">
        <v>8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e">
        <f>VLOOKUP(A2003,#REF!,4,FALSE)</f>
        <v>#REF!</v>
      </c>
      <c r="AW2003" t="e">
        <f>VLOOKUP(A2003,#REF!,5,FALSE)</f>
        <v>#REF!</v>
      </c>
      <c r="AX2003">
        <f>SUMIF(量化书目统计!A:A,H2003,量化书目统计!G:G)</f>
        <v>0</v>
      </c>
    </row>
    <row r="2004" spans="1:50" x14ac:dyDescent="0.3">
      <c r="A2004" t="s">
        <v>2668</v>
      </c>
      <c r="B2004" t="s">
        <v>539</v>
      </c>
      <c r="C2004" t="s">
        <v>308</v>
      </c>
      <c r="D2004">
        <v>1</v>
      </c>
      <c r="E2004" t="s">
        <v>1168</v>
      </c>
      <c r="F2004" s="1" t="s">
        <v>1169</v>
      </c>
      <c r="G2004" t="s">
        <v>1170</v>
      </c>
      <c r="H2004" t="e">
        <f>VLOOKUP(F2004,#REF!,2,FALSE)</f>
        <v>#REF!</v>
      </c>
      <c r="I2004" t="s">
        <v>59</v>
      </c>
      <c r="J2004" s="4">
        <v>44614</v>
      </c>
      <c r="K2004" s="4">
        <v>44741</v>
      </c>
      <c r="L2004" s="3">
        <f>IF(K2004&lt;&gt;0,K2004-J2004,"")</f>
        <v>127</v>
      </c>
      <c r="M2004" s="4">
        <v>44815</v>
      </c>
      <c r="N2004">
        <f>M2004-J2004</f>
        <v>201</v>
      </c>
      <c r="O2004">
        <v>0</v>
      </c>
      <c r="P2004" t="e">
        <f>VLOOKUP(F2004,#REF!,3,FALSE)</f>
        <v>#REF!</v>
      </c>
      <c r="Q2004">
        <f>IF(OR(ISNUMBER(SEARCH("高等数学",E2004)),ISNUMBER(SEARCH("数学分析",E2004)),ISNUMBER(SEARCH("微积分",E2004))),1,IF(OR(ISNUMBER(SEARCH("概率",E2004)),ISNUMBER(SEARCH("数理统计",E2004)),ISNUMBER(SEARCH("统计",E2004))),2,IF(ISNUMBER(SEARCH("代数",E2004)),3,IF(OR(ISNUMBER(SEARCH("运筹",E2004)),ISNUMBER(SEARCH("优化",E2004))),4,0))))</f>
        <v>2</v>
      </c>
      <c r="R2004" t="str">
        <f>IF(AND(Q2004&gt;0,O2004=1),Q2004&amp;"-"&amp;E2004,"")</f>
        <v/>
      </c>
      <c r="S2004" t="s">
        <v>99</v>
      </c>
      <c r="T2004">
        <v>2</v>
      </c>
      <c r="U2004">
        <v>1</v>
      </c>
      <c r="V2004" t="s">
        <v>43</v>
      </c>
      <c r="X2004">
        <v>62</v>
      </c>
      <c r="Y2004">
        <v>8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e">
        <f>VLOOKUP(A2004,#REF!,4,FALSE)</f>
        <v>#REF!</v>
      </c>
      <c r="AW2004" t="e">
        <f>VLOOKUP(A2004,#REF!,5,FALSE)</f>
        <v>#REF!</v>
      </c>
      <c r="AX2004">
        <f>SUMIF(量化书目统计!A:A,H2004,量化书目统计!G:G)</f>
        <v>0</v>
      </c>
    </row>
    <row r="2005" spans="1:50" x14ac:dyDescent="0.3">
      <c r="A2005" t="s">
        <v>2669</v>
      </c>
      <c r="B2005" t="s">
        <v>539</v>
      </c>
      <c r="C2005" t="s">
        <v>91</v>
      </c>
      <c r="D2005">
        <v>4</v>
      </c>
      <c r="E2005" t="s">
        <v>1470</v>
      </c>
      <c r="F2005" s="1" t="s">
        <v>1471</v>
      </c>
      <c r="G2005" t="s">
        <v>1472</v>
      </c>
      <c r="H2005" t="e">
        <f>VLOOKUP(F2005,#REF!,2,FALSE)</f>
        <v>#REF!</v>
      </c>
      <c r="I2005" t="s">
        <v>32</v>
      </c>
      <c r="J2005" s="4">
        <v>44169</v>
      </c>
      <c r="K2005" s="4">
        <v>44169</v>
      </c>
      <c r="L2005" s="3">
        <f>IF(K2005&lt;&gt;0,K2005-J2005,"")</f>
        <v>0</v>
      </c>
      <c r="M2005" s="4">
        <v>44229</v>
      </c>
      <c r="N2005">
        <f>M2005-J2005</f>
        <v>60</v>
      </c>
      <c r="O2005">
        <v>0</v>
      </c>
      <c r="P2005" t="e">
        <f>VLOOKUP(F2005,#REF!,3,FALSE)</f>
        <v>#REF!</v>
      </c>
      <c r="Q2005">
        <f>IF(OR(ISNUMBER(SEARCH("高等数学",E2005)),ISNUMBER(SEARCH("数学分析",E2005)),ISNUMBER(SEARCH("微积分",E2005))),1,IF(OR(ISNUMBER(SEARCH("概率",E2005)),ISNUMBER(SEARCH("数理统计",E2005)),ISNUMBER(SEARCH("统计",E2005))),2,IF(ISNUMBER(SEARCH("代数",E2005)),3,IF(OR(ISNUMBER(SEARCH("运筹",E2005)),ISNUMBER(SEARCH("优化",E2005))),4,0))))</f>
        <v>0</v>
      </c>
      <c r="R2005" t="str">
        <f>IF(AND(Q2005&gt;0,O2005=1),Q2005&amp;"-"&amp;E2005,"")</f>
        <v/>
      </c>
      <c r="S2005" t="s">
        <v>28</v>
      </c>
      <c r="T2005">
        <v>13</v>
      </c>
      <c r="U2005">
        <v>1</v>
      </c>
      <c r="V2005" t="s">
        <v>28</v>
      </c>
      <c r="W2005">
        <v>13</v>
      </c>
      <c r="X2005">
        <v>13</v>
      </c>
      <c r="Y2005">
        <v>3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e">
        <f>VLOOKUP(A2005,#REF!,4,FALSE)</f>
        <v>#REF!</v>
      </c>
      <c r="AW2005" t="e">
        <f>VLOOKUP(A2005,#REF!,5,FALSE)</f>
        <v>#REF!</v>
      </c>
      <c r="AX2005">
        <f>SUMIF(量化书目统计!A:A,H2005,量化书目统计!G:G)</f>
        <v>0</v>
      </c>
    </row>
    <row r="2006" spans="1:50" x14ac:dyDescent="0.3">
      <c r="A2006" t="s">
        <v>2670</v>
      </c>
      <c r="B2006" t="s">
        <v>539</v>
      </c>
      <c r="C2006" t="s">
        <v>1985</v>
      </c>
      <c r="D2006">
        <v>4</v>
      </c>
      <c r="E2006" t="s">
        <v>1052</v>
      </c>
      <c r="F2006" s="1" t="s">
        <v>1053</v>
      </c>
      <c r="G2006" t="s">
        <v>1054</v>
      </c>
      <c r="H2006" t="e">
        <f>VLOOKUP(F2006,#REF!,2,FALSE)</f>
        <v>#REF!</v>
      </c>
      <c r="I2006" t="s">
        <v>53</v>
      </c>
      <c r="J2006" s="4">
        <v>44158</v>
      </c>
      <c r="K2006" s="4">
        <v>44181</v>
      </c>
      <c r="L2006" s="3">
        <f>IF(K2006&lt;&gt;0,K2006-J2006,"")</f>
        <v>23</v>
      </c>
      <c r="M2006" s="4">
        <v>44242</v>
      </c>
      <c r="N2006">
        <f>M2006-J2006</f>
        <v>84</v>
      </c>
      <c r="O2006">
        <v>0</v>
      </c>
      <c r="P2006" t="e">
        <f>VLOOKUP(F2006,#REF!,3,FALSE)</f>
        <v>#REF!</v>
      </c>
      <c r="Q2006">
        <f>IF(OR(ISNUMBER(SEARCH("高等数学",E2006)),ISNUMBER(SEARCH("数学分析",E2006)),ISNUMBER(SEARCH("微积分",E2006))),1,IF(OR(ISNUMBER(SEARCH("概率",E2006)),ISNUMBER(SEARCH("数理统计",E2006)),ISNUMBER(SEARCH("统计",E2006))),2,IF(ISNUMBER(SEARCH("代数",E2006)),3,IF(OR(ISNUMBER(SEARCH("运筹",E2006)),ISNUMBER(SEARCH("优化",E2006))),4,0))))</f>
        <v>0</v>
      </c>
      <c r="R2006" t="str">
        <f>IF(AND(Q2006&gt;0,O2006=1),Q2006&amp;"-"&amp;E2006,"")</f>
        <v/>
      </c>
      <c r="S2006" t="s">
        <v>28</v>
      </c>
      <c r="T2006">
        <v>12</v>
      </c>
      <c r="U2006">
        <v>2</v>
      </c>
      <c r="V2006" t="s">
        <v>28</v>
      </c>
      <c r="W2006">
        <v>15</v>
      </c>
      <c r="X2006">
        <v>12</v>
      </c>
      <c r="Y2006">
        <v>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 t="e">
        <f>VLOOKUP(A2006,#REF!,4,FALSE)</f>
        <v>#REF!</v>
      </c>
      <c r="AW2006" t="e">
        <f>VLOOKUP(A2006,#REF!,5,FALSE)</f>
        <v>#REF!</v>
      </c>
      <c r="AX2006">
        <f>SUMIF(量化书目统计!A:A,H2006,量化书目统计!G:G)</f>
        <v>0</v>
      </c>
    </row>
    <row r="2007" spans="1:50" x14ac:dyDescent="0.3">
      <c r="A2007" t="s">
        <v>515</v>
      </c>
      <c r="B2007" t="s">
        <v>22</v>
      </c>
      <c r="C2007" t="s">
        <v>337</v>
      </c>
      <c r="D2007">
        <v>4</v>
      </c>
      <c r="E2007" t="s">
        <v>516</v>
      </c>
      <c r="F2007" s="1" t="s">
        <v>517</v>
      </c>
      <c r="G2007" t="s">
        <v>518</v>
      </c>
      <c r="H2007" t="e">
        <f>VLOOKUP(F2007,#REF!,2,FALSE)</f>
        <v>#REF!</v>
      </c>
      <c r="I2007" t="s">
        <v>59</v>
      </c>
      <c r="J2007" s="4">
        <v>44600</v>
      </c>
      <c r="K2007" s="4">
        <v>44872</v>
      </c>
      <c r="L2007" s="3">
        <f>IF(K2007&lt;&gt;0,K2007-J2007,"")</f>
        <v>272</v>
      </c>
      <c r="M2007" s="4">
        <v>44931</v>
      </c>
      <c r="N2007">
        <f>M2007-J2007</f>
        <v>331</v>
      </c>
      <c r="O2007">
        <v>0</v>
      </c>
      <c r="P2007" t="e">
        <f>VLOOKUP(F2007,#REF!,3,FALSE)</f>
        <v>#REF!</v>
      </c>
      <c r="Q2007">
        <f>IF(OR(ISNUMBER(SEARCH("高等数学",E2007)),ISNUMBER(SEARCH("数学分析",E2007)),ISNUMBER(SEARCH("微积分",E2007))),1,IF(OR(ISNUMBER(SEARCH("概率",E2007)),ISNUMBER(SEARCH("数理统计",E2007)),ISNUMBER(SEARCH("统计",E2007))),2,IF(ISNUMBER(SEARCH("代数",E2007)),3,IF(OR(ISNUMBER(SEARCH("运筹",E2007)),ISNUMBER(SEARCH("优化",E2007))),4,0))))</f>
        <v>1</v>
      </c>
      <c r="R2007" t="str">
        <f>IF(AND(Q2007&gt;0,O2007=1),Q2007&amp;"-"&amp;E2007,"")</f>
        <v/>
      </c>
      <c r="S2007" t="s">
        <v>43</v>
      </c>
      <c r="U2007">
        <v>1</v>
      </c>
      <c r="V2007" t="s">
        <v>43</v>
      </c>
      <c r="X2007">
        <v>60</v>
      </c>
      <c r="Y2007">
        <v>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e">
        <f>VLOOKUP(A2007,#REF!,4,FALSE)</f>
        <v>#REF!</v>
      </c>
      <c r="AW2007" t="e">
        <f>VLOOKUP(A2007,#REF!,5,FALSE)</f>
        <v>#REF!</v>
      </c>
      <c r="AX2007">
        <f>SUMIF(量化书目统计!A:A,H2007,量化书目统计!G:G)</f>
        <v>0</v>
      </c>
    </row>
    <row r="2008" spans="1:50" x14ac:dyDescent="0.3">
      <c r="A2008" t="s">
        <v>388</v>
      </c>
      <c r="B2008" t="s">
        <v>22</v>
      </c>
      <c r="C2008" t="s">
        <v>389</v>
      </c>
      <c r="D2008">
        <v>10</v>
      </c>
      <c r="E2008" t="s">
        <v>390</v>
      </c>
      <c r="F2008" s="1" t="s">
        <v>391</v>
      </c>
      <c r="G2008" t="s">
        <v>392</v>
      </c>
      <c r="H2008" t="e">
        <f>VLOOKUP(F2008,#REF!,2,FALSE)</f>
        <v>#REF!</v>
      </c>
      <c r="I2008" t="s">
        <v>225</v>
      </c>
      <c r="J2008" s="4">
        <v>44503</v>
      </c>
      <c r="K2008" s="4">
        <v>44576</v>
      </c>
      <c r="L2008" s="3">
        <f>IF(K2008&lt;&gt;0,K2008-J2008,"")</f>
        <v>73</v>
      </c>
      <c r="M2008" s="4">
        <v>44564</v>
      </c>
      <c r="N2008">
        <f>M2008-J2008</f>
        <v>61</v>
      </c>
      <c r="O2008">
        <v>0</v>
      </c>
      <c r="P2008" t="e">
        <f>VLOOKUP(F2008,#REF!,3,FALSE)</f>
        <v>#REF!</v>
      </c>
      <c r="Q2008">
        <f>IF(OR(ISNUMBER(SEARCH("高等数学",E2008)),ISNUMBER(SEARCH("数学分析",E2008)),ISNUMBER(SEARCH("微积分",E2008))),1,IF(OR(ISNUMBER(SEARCH("概率",E2008)),ISNUMBER(SEARCH("数理统计",E2008)),ISNUMBER(SEARCH("统计",E2008))),2,IF(ISNUMBER(SEARCH("代数",E2008)),3,IF(OR(ISNUMBER(SEARCH("运筹",E2008)),ISNUMBER(SEARCH("优化",E2008))),4,0))))</f>
        <v>0</v>
      </c>
      <c r="R2008" t="str">
        <f>IF(AND(Q2008&gt;0,O2008=1),Q2008&amp;"-"&amp;E2008,"")</f>
        <v/>
      </c>
      <c r="S2008" t="s">
        <v>38</v>
      </c>
      <c r="T2008">
        <v>9</v>
      </c>
      <c r="U2008">
        <v>1</v>
      </c>
      <c r="V2008" t="s">
        <v>38</v>
      </c>
      <c r="W2008">
        <v>18</v>
      </c>
      <c r="X2008">
        <v>49</v>
      </c>
      <c r="Y2008">
        <v>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 t="e">
        <f>VLOOKUP(A2008,#REF!,4,FALSE)</f>
        <v>#REF!</v>
      </c>
      <c r="AW2008" t="e">
        <f>VLOOKUP(A2008,#REF!,5,FALSE)</f>
        <v>#REF!</v>
      </c>
      <c r="AX2008">
        <f>SUMIF(量化书目统计!A:A,H2008,量化书目统计!G:G)</f>
        <v>0</v>
      </c>
    </row>
    <row r="2009" spans="1:50" x14ac:dyDescent="0.3">
      <c r="A2009" t="s">
        <v>2671</v>
      </c>
      <c r="B2009" t="s">
        <v>539</v>
      </c>
      <c r="C2009" t="s">
        <v>308</v>
      </c>
      <c r="D2009">
        <v>1</v>
      </c>
      <c r="E2009" t="s">
        <v>2401</v>
      </c>
      <c r="F2009" s="1" t="s">
        <v>2402</v>
      </c>
      <c r="G2009" t="s">
        <v>2403</v>
      </c>
      <c r="H2009" t="e">
        <f>VLOOKUP(F2009,#REF!,2,FALSE)</f>
        <v>#REF!</v>
      </c>
      <c r="I2009" t="s">
        <v>42</v>
      </c>
      <c r="J2009" s="4">
        <v>44259</v>
      </c>
      <c r="K2009" s="4">
        <v>44302</v>
      </c>
      <c r="L2009" s="3">
        <f>IF(K2009&lt;&gt;0,K2009-J2009,"")</f>
        <v>43</v>
      </c>
      <c r="M2009" s="4">
        <v>44319</v>
      </c>
      <c r="N2009">
        <f>M2009-J2009</f>
        <v>60</v>
      </c>
      <c r="O2009">
        <v>0</v>
      </c>
      <c r="P2009" t="e">
        <f>VLOOKUP(F2009,#REF!,3,FALSE)</f>
        <v>#REF!</v>
      </c>
      <c r="Q2009">
        <f>IF(OR(ISNUMBER(SEARCH("高等数学",E2009)),ISNUMBER(SEARCH("数学分析",E2009)),ISNUMBER(SEARCH("微积分",E2009))),1,IF(OR(ISNUMBER(SEARCH("概率",E2009)),ISNUMBER(SEARCH("数理统计",E2009)),ISNUMBER(SEARCH("统计",E2009))),2,IF(ISNUMBER(SEARCH("代数",E2009)),3,IF(OR(ISNUMBER(SEARCH("运筹",E2009)),ISNUMBER(SEARCH("优化",E2009))),4,0))))</f>
        <v>0</v>
      </c>
      <c r="R2009" t="str">
        <f>IF(AND(Q2009&gt;0,O2009=1),Q2009&amp;"-"&amp;E2009,"")</f>
        <v/>
      </c>
      <c r="S2009" t="s">
        <v>80</v>
      </c>
      <c r="T2009">
        <v>1</v>
      </c>
      <c r="U2009">
        <v>1</v>
      </c>
      <c r="V2009" t="s">
        <v>80</v>
      </c>
      <c r="W2009">
        <v>7</v>
      </c>
      <c r="X2009">
        <v>21</v>
      </c>
      <c r="Y2009">
        <v>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 t="e">
        <f>VLOOKUP(A2009,#REF!,4,FALSE)</f>
        <v>#REF!</v>
      </c>
      <c r="AW2009" t="e">
        <f>VLOOKUP(A2009,#REF!,5,FALSE)</f>
        <v>#REF!</v>
      </c>
      <c r="AX2009">
        <f>SUMIF(量化书目统计!A:A,H2009,量化书目统计!G:G)</f>
        <v>0</v>
      </c>
    </row>
    <row r="2010" spans="1:50" x14ac:dyDescent="0.3">
      <c r="A2010" t="s">
        <v>2672</v>
      </c>
      <c r="B2010" t="s">
        <v>539</v>
      </c>
      <c r="C2010" t="s">
        <v>1985</v>
      </c>
      <c r="D2010">
        <v>4</v>
      </c>
      <c r="E2010" t="s">
        <v>1052</v>
      </c>
      <c r="F2010" s="1" t="s">
        <v>1623</v>
      </c>
      <c r="G2010" t="s">
        <v>1624</v>
      </c>
      <c r="H2010" t="e">
        <f>VLOOKUP(F2010,#REF!,2,FALSE)</f>
        <v>#REF!</v>
      </c>
      <c r="I2010" t="s">
        <v>53</v>
      </c>
      <c r="J2010" s="4">
        <v>44202</v>
      </c>
      <c r="K2010" s="4">
        <v>44202</v>
      </c>
      <c r="L2010" s="3">
        <f>IF(K2010&lt;&gt;0,K2010-J2010,"")</f>
        <v>0</v>
      </c>
      <c r="M2010" s="4">
        <v>44263</v>
      </c>
      <c r="N2010">
        <f>M2010-J2010</f>
        <v>61</v>
      </c>
      <c r="O2010">
        <v>0</v>
      </c>
      <c r="P2010" t="e">
        <f>VLOOKUP(F2010,#REF!,3,FALSE)</f>
        <v>#REF!</v>
      </c>
      <c r="Q2010">
        <f>IF(OR(ISNUMBER(SEARCH("高等数学",E2010)),ISNUMBER(SEARCH("数学分析",E2010)),ISNUMBER(SEARCH("微积分",E2010))),1,IF(OR(ISNUMBER(SEARCH("概率",E2010)),ISNUMBER(SEARCH("数理统计",E2010)),ISNUMBER(SEARCH("统计",E2010))),2,IF(ISNUMBER(SEARCH("代数",E2010)),3,IF(OR(ISNUMBER(SEARCH("运筹",E2010)),ISNUMBER(SEARCH("优化",E2010))),4,0))))</f>
        <v>0</v>
      </c>
      <c r="R2010" t="str">
        <f>IF(AND(Q2010&gt;0,O2010=1),Q2010&amp;"-"&amp;E2010,"")</f>
        <v/>
      </c>
      <c r="S2010" t="s">
        <v>28</v>
      </c>
      <c r="T2010">
        <v>18</v>
      </c>
      <c r="U2010">
        <v>2</v>
      </c>
      <c r="V2010" t="s">
        <v>28</v>
      </c>
      <c r="W2010">
        <v>18</v>
      </c>
      <c r="X2010">
        <v>18</v>
      </c>
      <c r="Y2010">
        <v>19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 t="e">
        <f>VLOOKUP(A2010,#REF!,4,FALSE)</f>
        <v>#REF!</v>
      </c>
      <c r="AW2010" t="e">
        <f>VLOOKUP(A2010,#REF!,5,FALSE)</f>
        <v>#REF!</v>
      </c>
      <c r="AX2010">
        <f>SUMIF(量化书目统计!A:A,H2010,量化书目统计!G:G)</f>
        <v>0</v>
      </c>
    </row>
    <row r="2011" spans="1:50" x14ac:dyDescent="0.3">
      <c r="A2011" t="s">
        <v>2673</v>
      </c>
      <c r="B2011" t="s">
        <v>539</v>
      </c>
      <c r="C2011" t="s">
        <v>117</v>
      </c>
      <c r="D2011">
        <v>4</v>
      </c>
      <c r="E2011" t="s">
        <v>1159</v>
      </c>
      <c r="F2011" s="1" t="s">
        <v>1160</v>
      </c>
      <c r="G2011" t="s">
        <v>1161</v>
      </c>
      <c r="H2011" t="e">
        <f>VLOOKUP(F2011,#REF!,2,FALSE)</f>
        <v>#REF!</v>
      </c>
      <c r="I2011" t="s">
        <v>74</v>
      </c>
      <c r="J2011" s="4">
        <v>44090</v>
      </c>
      <c r="K2011" s="4">
        <v>44116</v>
      </c>
      <c r="L2011" s="3">
        <f>IF(K2011&lt;&gt;0,K2011-J2011,"")</f>
        <v>26</v>
      </c>
      <c r="M2011" s="4">
        <v>44120</v>
      </c>
      <c r="N2011">
        <f>M2011-J2011</f>
        <v>30</v>
      </c>
      <c r="O2011">
        <v>0</v>
      </c>
      <c r="P2011" t="e">
        <f>VLOOKUP(F2011,#REF!,3,FALSE)</f>
        <v>#REF!</v>
      </c>
      <c r="Q2011">
        <f>IF(OR(ISNUMBER(SEARCH("高等数学",E2011)),ISNUMBER(SEARCH("数学分析",E2011)),ISNUMBER(SEARCH("微积分",E2011))),1,IF(OR(ISNUMBER(SEARCH("概率",E2011)),ISNUMBER(SEARCH("数理统计",E2011)),ISNUMBER(SEARCH("统计",E2011))),2,IF(ISNUMBER(SEARCH("代数",E2011)),3,IF(OR(ISNUMBER(SEARCH("运筹",E2011)),ISNUMBER(SEARCH("优化",E2011))),4,0))))</f>
        <v>0</v>
      </c>
      <c r="R2011" t="str">
        <f>IF(AND(Q2011&gt;0,O2011=1),Q2011&amp;"-"&amp;E2011,"")</f>
        <v/>
      </c>
      <c r="S2011" t="s">
        <v>28</v>
      </c>
      <c r="T2011">
        <v>2</v>
      </c>
      <c r="U2011">
        <v>1</v>
      </c>
      <c r="V2011" t="s">
        <v>28</v>
      </c>
      <c r="W2011">
        <v>6</v>
      </c>
      <c r="X2011">
        <v>2</v>
      </c>
      <c r="Y2011">
        <v>9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e">
        <f>VLOOKUP(A2011,#REF!,4,FALSE)</f>
        <v>#REF!</v>
      </c>
      <c r="AW2011" t="e">
        <f>VLOOKUP(A2011,#REF!,5,FALSE)</f>
        <v>#REF!</v>
      </c>
      <c r="AX2011">
        <f>SUMIF(量化书目统计!A:A,H2011,量化书目统计!G:G)</f>
        <v>0</v>
      </c>
    </row>
    <row r="2012" spans="1:50" x14ac:dyDescent="0.3">
      <c r="A2012" t="s">
        <v>2677</v>
      </c>
      <c r="B2012" t="s">
        <v>539</v>
      </c>
      <c r="C2012" t="s">
        <v>308</v>
      </c>
      <c r="D2012">
        <v>1</v>
      </c>
      <c r="E2012" t="s">
        <v>1251</v>
      </c>
      <c r="F2012" s="1" t="s">
        <v>2678</v>
      </c>
      <c r="G2012" t="s">
        <v>2679</v>
      </c>
      <c r="H2012" t="e">
        <f>VLOOKUP(F2012,#REF!,2,FALSE)</f>
        <v>#REF!</v>
      </c>
      <c r="I2012" t="s">
        <v>32</v>
      </c>
      <c r="J2012" s="4">
        <v>44012</v>
      </c>
      <c r="K2012" s="4">
        <v>44082</v>
      </c>
      <c r="L2012" s="3">
        <f>IF(K2012&lt;&gt;0,K2012-J2012,"")</f>
        <v>70</v>
      </c>
      <c r="M2012" s="4">
        <v>44104</v>
      </c>
      <c r="N2012">
        <f>M2012-J2012</f>
        <v>92</v>
      </c>
      <c r="O2012">
        <v>0</v>
      </c>
      <c r="P2012" t="e">
        <f>VLOOKUP(F2012,#REF!,3,FALSE)</f>
        <v>#REF!</v>
      </c>
      <c r="Q2012">
        <f>IF(OR(ISNUMBER(SEARCH("高等数学",E2012)),ISNUMBER(SEARCH("数学分析",E2012)),ISNUMBER(SEARCH("微积分",E2012))),1,IF(OR(ISNUMBER(SEARCH("概率",E2012)),ISNUMBER(SEARCH("数理统计",E2012)),ISNUMBER(SEARCH("统计",E2012))),2,IF(ISNUMBER(SEARCH("代数",E2012)),3,IF(OR(ISNUMBER(SEARCH("运筹",E2012)),ISNUMBER(SEARCH("优化",E2012))),4,0))))</f>
        <v>0</v>
      </c>
      <c r="R2012" t="str">
        <f>IF(AND(Q2012&gt;0,O2012=1),Q2012&amp;"-"&amp;E2012,"")</f>
        <v/>
      </c>
      <c r="S2012" t="s">
        <v>43</v>
      </c>
      <c r="U2012">
        <v>1</v>
      </c>
      <c r="V2012" t="s">
        <v>28</v>
      </c>
      <c r="W2012">
        <v>1</v>
      </c>
      <c r="X2012">
        <v>0</v>
      </c>
      <c r="Y2012">
        <v>8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e">
        <f>VLOOKUP(A2012,#REF!,4,FALSE)</f>
        <v>#REF!</v>
      </c>
      <c r="AW2012" t="e">
        <f>VLOOKUP(A2012,#REF!,5,FALSE)</f>
        <v>#REF!</v>
      </c>
      <c r="AX2012">
        <f>SUMIF(量化书目统计!A:A,H2012,量化书目统计!G:G)</f>
        <v>0</v>
      </c>
    </row>
    <row r="2013" spans="1:50" x14ac:dyDescent="0.3">
      <c r="A2013" t="s">
        <v>2680</v>
      </c>
      <c r="B2013" t="s">
        <v>539</v>
      </c>
      <c r="C2013" t="s">
        <v>2681</v>
      </c>
      <c r="D2013">
        <v>4</v>
      </c>
      <c r="E2013" t="s">
        <v>1572</v>
      </c>
      <c r="F2013" s="1" t="s">
        <v>1575</v>
      </c>
      <c r="G2013" t="s">
        <v>1576</v>
      </c>
      <c r="H2013" t="e">
        <f>VLOOKUP(F2013,#REF!,2,FALSE)</f>
        <v>#REF!</v>
      </c>
      <c r="I2013" t="s">
        <v>59</v>
      </c>
      <c r="J2013" s="4">
        <v>44456</v>
      </c>
      <c r="K2013" s="4">
        <v>44515</v>
      </c>
      <c r="L2013" s="3">
        <f>IF(K2013&lt;&gt;0,K2013-J2013,"")</f>
        <v>59</v>
      </c>
      <c r="M2013" s="4">
        <v>44516</v>
      </c>
      <c r="N2013">
        <f>M2013-J2013</f>
        <v>60</v>
      </c>
      <c r="O2013">
        <v>0</v>
      </c>
      <c r="P2013" t="e">
        <f>VLOOKUP(F2013,#REF!,3,FALSE)</f>
        <v>#REF!</v>
      </c>
      <c r="Q2013">
        <f>IF(OR(ISNUMBER(SEARCH("高等数学",E2013)),ISNUMBER(SEARCH("数学分析",E2013)),ISNUMBER(SEARCH("微积分",E2013))),1,IF(OR(ISNUMBER(SEARCH("概率",E2013)),ISNUMBER(SEARCH("数理统计",E2013)),ISNUMBER(SEARCH("统计",E2013))),2,IF(ISNUMBER(SEARCH("代数",E2013)),3,IF(OR(ISNUMBER(SEARCH("运筹",E2013)),ISNUMBER(SEARCH("优化",E2013))),4,0))))</f>
        <v>0</v>
      </c>
      <c r="R2013" t="str">
        <f>IF(AND(Q2013&gt;0,O2013=1),Q2013&amp;"-"&amp;E2013,"")</f>
        <v/>
      </c>
      <c r="S2013" t="s">
        <v>38</v>
      </c>
      <c r="T2013">
        <v>2</v>
      </c>
      <c r="U2013">
        <v>1</v>
      </c>
      <c r="V2013" t="s">
        <v>38</v>
      </c>
      <c r="W2013">
        <v>11</v>
      </c>
      <c r="X2013">
        <v>42</v>
      </c>
      <c r="Y2013">
        <v>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e">
        <f>VLOOKUP(A2013,#REF!,4,FALSE)</f>
        <v>#REF!</v>
      </c>
      <c r="AW2013" t="e">
        <f>VLOOKUP(A2013,#REF!,5,FALSE)</f>
        <v>#REF!</v>
      </c>
      <c r="AX2013">
        <f>SUMIF(量化书目统计!A:A,H2013,量化书目统计!G:G)</f>
        <v>0</v>
      </c>
    </row>
    <row r="2014" spans="1:50" x14ac:dyDescent="0.3">
      <c r="A2014" t="s">
        <v>2682</v>
      </c>
      <c r="B2014" t="s">
        <v>539</v>
      </c>
      <c r="C2014" t="s">
        <v>844</v>
      </c>
      <c r="D2014">
        <v>4</v>
      </c>
      <c r="E2014" t="s">
        <v>1980</v>
      </c>
      <c r="F2014" s="1" t="s">
        <v>1981</v>
      </c>
      <c r="G2014" t="s">
        <v>1982</v>
      </c>
      <c r="H2014" t="e">
        <f>VLOOKUP(F2014,#REF!,2,FALSE)</f>
        <v>#REF!</v>
      </c>
      <c r="I2014" t="s">
        <v>158</v>
      </c>
      <c r="J2014" s="4">
        <v>44903</v>
      </c>
      <c r="K2014" s="4">
        <v>44970</v>
      </c>
      <c r="L2014" s="3">
        <f>IF(K2014&lt;&gt;0,K2014-J2014,"")</f>
        <v>67</v>
      </c>
      <c r="M2014" s="4">
        <v>44985</v>
      </c>
      <c r="N2014">
        <f>M2014-J2014</f>
        <v>82</v>
      </c>
      <c r="O2014">
        <v>0</v>
      </c>
      <c r="P2014" t="e">
        <f>VLOOKUP(F2014,#REF!,3,FALSE)</f>
        <v>#REF!</v>
      </c>
      <c r="Q2014">
        <f>IF(OR(ISNUMBER(SEARCH("高等数学",E2014)),ISNUMBER(SEARCH("数学分析",E2014)),ISNUMBER(SEARCH("微积分",E2014))),1,IF(OR(ISNUMBER(SEARCH("概率",E2014)),ISNUMBER(SEARCH("数理统计",E2014)),ISNUMBER(SEARCH("统计",E2014))),2,IF(ISNUMBER(SEARCH("代数",E2014)),3,IF(OR(ISNUMBER(SEARCH("运筹",E2014)),ISNUMBER(SEARCH("优化",E2014))),4,0))))</f>
        <v>0</v>
      </c>
      <c r="R2014" t="str">
        <f>IF(AND(Q2014&gt;0,O2014=1),Q2014&amp;"-"&amp;E2014,"")</f>
        <v/>
      </c>
      <c r="S2014" t="s">
        <v>43</v>
      </c>
      <c r="U2014">
        <v>1</v>
      </c>
      <c r="V2014" t="s">
        <v>43</v>
      </c>
      <c r="X2014">
        <v>80</v>
      </c>
      <c r="Y2014">
        <v>11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e">
        <f>VLOOKUP(A2014,#REF!,4,FALSE)</f>
        <v>#REF!</v>
      </c>
      <c r="AW2014" t="e">
        <f>VLOOKUP(A2014,#REF!,5,FALSE)</f>
        <v>#REF!</v>
      </c>
      <c r="AX2014">
        <f>SUMIF(量化书目统计!A:A,H2014,量化书目统计!G:G)</f>
        <v>0</v>
      </c>
    </row>
    <row r="2015" spans="1:50" x14ac:dyDescent="0.3">
      <c r="A2015" t="s">
        <v>2683</v>
      </c>
      <c r="B2015" t="s">
        <v>539</v>
      </c>
      <c r="C2015" t="s">
        <v>34</v>
      </c>
      <c r="D2015">
        <v>5</v>
      </c>
      <c r="E2015" t="s">
        <v>1306</v>
      </c>
      <c r="F2015" s="1" t="s">
        <v>2684</v>
      </c>
      <c r="G2015" t="s">
        <v>2685</v>
      </c>
      <c r="H2015" t="e">
        <f>VLOOKUP(F2015,#REF!,2,FALSE)</f>
        <v>#REF!</v>
      </c>
      <c r="I2015" t="s">
        <v>59</v>
      </c>
      <c r="J2015" s="4">
        <v>44134</v>
      </c>
      <c r="K2015" s="4">
        <v>44190</v>
      </c>
      <c r="L2015" s="3">
        <f>IF(K2015&lt;&gt;0,K2015-J2015,"")</f>
        <v>56</v>
      </c>
      <c r="M2015" s="4">
        <v>44194</v>
      </c>
      <c r="N2015">
        <f>M2015-J2015</f>
        <v>60</v>
      </c>
      <c r="O2015">
        <v>0</v>
      </c>
      <c r="P2015" t="e">
        <f>VLOOKUP(F2015,#REF!,3,FALSE)</f>
        <v>#REF!</v>
      </c>
      <c r="Q2015">
        <f>IF(OR(ISNUMBER(SEARCH("高等数学",E2015)),ISNUMBER(SEARCH("数学分析",E2015)),ISNUMBER(SEARCH("微积分",E2015))),1,IF(OR(ISNUMBER(SEARCH("概率",E2015)),ISNUMBER(SEARCH("数理统计",E2015)),ISNUMBER(SEARCH("统计",E2015))),2,IF(ISNUMBER(SEARCH("代数",E2015)),3,IF(OR(ISNUMBER(SEARCH("运筹",E2015)),ISNUMBER(SEARCH("优化",E2015))),4,0))))</f>
        <v>3</v>
      </c>
      <c r="R2015" t="str">
        <f>IF(AND(Q2015&gt;0,O2015=1),Q2015&amp;"-"&amp;E2015,"")</f>
        <v/>
      </c>
      <c r="S2015" t="s">
        <v>28</v>
      </c>
      <c r="T2015">
        <v>8</v>
      </c>
      <c r="U2015">
        <v>1</v>
      </c>
      <c r="V2015" t="s">
        <v>28</v>
      </c>
      <c r="W2015">
        <v>16</v>
      </c>
      <c r="X2015">
        <v>8</v>
      </c>
      <c r="Y2015">
        <v>15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e">
        <f>VLOOKUP(A2015,#REF!,4,FALSE)</f>
        <v>#REF!</v>
      </c>
      <c r="AW2015" t="e">
        <f>VLOOKUP(A2015,#REF!,5,FALSE)</f>
        <v>#REF!</v>
      </c>
      <c r="AX2015">
        <f>SUMIF(量化书目统计!A:A,H2015,量化书目统计!G:G)</f>
        <v>0</v>
      </c>
    </row>
    <row r="2016" spans="1:50" x14ac:dyDescent="0.3">
      <c r="A2016" t="s">
        <v>2686</v>
      </c>
      <c r="B2016" t="s">
        <v>539</v>
      </c>
      <c r="C2016" t="s">
        <v>45</v>
      </c>
      <c r="D2016">
        <v>5</v>
      </c>
      <c r="E2016" t="s">
        <v>2079</v>
      </c>
      <c r="F2016" s="1" t="s">
        <v>2080</v>
      </c>
      <c r="G2016" t="s">
        <v>2081</v>
      </c>
      <c r="H2016" t="e">
        <f>VLOOKUP(F2016,#REF!,2,FALSE)</f>
        <v>#REF!</v>
      </c>
      <c r="I2016" t="s">
        <v>49</v>
      </c>
      <c r="J2016" s="4">
        <v>44813</v>
      </c>
      <c r="K2016" s="4">
        <v>44843</v>
      </c>
      <c r="L2016" s="3">
        <f>IF(K2016&lt;&gt;0,K2016-J2016,"")</f>
        <v>30</v>
      </c>
      <c r="M2016" s="4">
        <v>44844</v>
      </c>
      <c r="N2016">
        <f>M2016-J2016</f>
        <v>31</v>
      </c>
      <c r="O2016">
        <v>0</v>
      </c>
      <c r="P2016" t="e">
        <f>VLOOKUP(F2016,#REF!,3,FALSE)</f>
        <v>#REF!</v>
      </c>
      <c r="Q2016">
        <f>IF(OR(ISNUMBER(SEARCH("高等数学",E2016)),ISNUMBER(SEARCH("数学分析",E2016)),ISNUMBER(SEARCH("微积分",E2016))),1,IF(OR(ISNUMBER(SEARCH("概率",E2016)),ISNUMBER(SEARCH("数理统计",E2016)),ISNUMBER(SEARCH("统计",E2016))),2,IF(ISNUMBER(SEARCH("代数",E2016)),3,IF(OR(ISNUMBER(SEARCH("运筹",E2016)),ISNUMBER(SEARCH("优化",E2016))),4,0))))</f>
        <v>0</v>
      </c>
      <c r="R2016" t="str">
        <f>IF(AND(Q2016&gt;0,O2016=1),Q2016&amp;"-"&amp;E2016,"")</f>
        <v/>
      </c>
      <c r="S2016" t="s">
        <v>43</v>
      </c>
      <c r="U2016">
        <v>1</v>
      </c>
      <c r="V2016" t="s">
        <v>43</v>
      </c>
      <c r="X2016">
        <v>80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e">
        <f>VLOOKUP(A2016,#REF!,4,FALSE)</f>
        <v>#REF!</v>
      </c>
      <c r="AW2016" t="e">
        <f>VLOOKUP(A2016,#REF!,5,FALSE)</f>
        <v>#REF!</v>
      </c>
      <c r="AX2016">
        <f>SUMIF(量化书目统计!A:A,H2016,量化书目统计!G:G)</f>
        <v>0</v>
      </c>
    </row>
    <row r="2017" spans="1:50" x14ac:dyDescent="0.3">
      <c r="A2017" t="s">
        <v>2687</v>
      </c>
      <c r="B2017" t="s">
        <v>539</v>
      </c>
      <c r="C2017" t="s">
        <v>308</v>
      </c>
      <c r="D2017">
        <v>1</v>
      </c>
      <c r="E2017" t="s">
        <v>2688</v>
      </c>
      <c r="F2017" s="1" t="s">
        <v>2689</v>
      </c>
      <c r="G2017" t="s">
        <v>2690</v>
      </c>
      <c r="H2017" t="e">
        <f>VLOOKUP(F2017,#REF!,2,FALSE)</f>
        <v>#REF!</v>
      </c>
      <c r="I2017" t="s">
        <v>32</v>
      </c>
      <c r="J2017" s="4">
        <v>44260</v>
      </c>
      <c r="K2017" s="4">
        <v>44311</v>
      </c>
      <c r="L2017" s="3">
        <f>IF(K2017&lt;&gt;0,K2017-J2017,"")</f>
        <v>51</v>
      </c>
      <c r="M2017" s="4">
        <v>44320</v>
      </c>
      <c r="N2017">
        <f>M2017-J2017</f>
        <v>60</v>
      </c>
      <c r="O2017">
        <v>0</v>
      </c>
      <c r="P2017" t="e">
        <f>VLOOKUP(F2017,#REF!,3,FALSE)</f>
        <v>#REF!</v>
      </c>
      <c r="Q2017">
        <f>IF(OR(ISNUMBER(SEARCH("高等数学",E2017)),ISNUMBER(SEARCH("数学分析",E2017)),ISNUMBER(SEARCH("微积分",E2017))),1,IF(OR(ISNUMBER(SEARCH("概率",E2017)),ISNUMBER(SEARCH("数理统计",E2017)),ISNUMBER(SEARCH("统计",E2017))),2,IF(ISNUMBER(SEARCH("代数",E2017)),3,IF(OR(ISNUMBER(SEARCH("运筹",E2017)),ISNUMBER(SEARCH("优化",E2017))),4,0))))</f>
        <v>0</v>
      </c>
      <c r="R2017" t="str">
        <f>IF(AND(Q2017&gt;0,O2017=1),Q2017&amp;"-"&amp;E2017,"")</f>
        <v/>
      </c>
      <c r="S2017" t="s">
        <v>80</v>
      </c>
      <c r="T2017">
        <v>1</v>
      </c>
      <c r="U2017">
        <v>1</v>
      </c>
      <c r="V2017" t="s">
        <v>80</v>
      </c>
      <c r="W2017">
        <v>8</v>
      </c>
      <c r="X2017">
        <v>21</v>
      </c>
      <c r="Y2017">
        <v>11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e">
        <f>VLOOKUP(A2017,#REF!,4,FALSE)</f>
        <v>#REF!</v>
      </c>
      <c r="AW2017" t="e">
        <f>VLOOKUP(A2017,#REF!,5,FALSE)</f>
        <v>#REF!</v>
      </c>
      <c r="AX2017">
        <f>SUMIF(量化书目统计!A:A,H2017,量化书目统计!G:G)</f>
        <v>0</v>
      </c>
    </row>
    <row r="2018" spans="1:50" x14ac:dyDescent="0.3">
      <c r="A2018" t="s">
        <v>2691</v>
      </c>
      <c r="B2018" t="s">
        <v>539</v>
      </c>
      <c r="C2018" t="s">
        <v>337</v>
      </c>
      <c r="D2018">
        <v>4</v>
      </c>
      <c r="E2018" t="s">
        <v>196</v>
      </c>
      <c r="F2018" s="1" t="s">
        <v>197</v>
      </c>
      <c r="G2018" t="s">
        <v>198</v>
      </c>
      <c r="H2018" t="e">
        <f>VLOOKUP(F2018,#REF!,2,FALSE)</f>
        <v>#REF!</v>
      </c>
      <c r="I2018" t="s">
        <v>49</v>
      </c>
      <c r="J2018" s="4">
        <v>43844</v>
      </c>
      <c r="K2018" s="4">
        <v>44114</v>
      </c>
      <c r="L2018" s="3">
        <f>IF(K2018&lt;&gt;0,K2018-J2018,"")</f>
        <v>270</v>
      </c>
      <c r="M2018" s="4">
        <v>44104</v>
      </c>
      <c r="N2018">
        <f>M2018-J2018</f>
        <v>260</v>
      </c>
      <c r="O2018">
        <v>0</v>
      </c>
      <c r="P2018" t="e">
        <f>VLOOKUP(F2018,#REF!,3,FALSE)</f>
        <v>#REF!</v>
      </c>
      <c r="Q2018">
        <f>IF(OR(ISNUMBER(SEARCH("高等数学",E2018)),ISNUMBER(SEARCH("数学分析",E2018)),ISNUMBER(SEARCH("微积分",E2018))),1,IF(OR(ISNUMBER(SEARCH("概率",E2018)),ISNUMBER(SEARCH("数理统计",E2018)),ISNUMBER(SEARCH("统计",E2018))),2,IF(ISNUMBER(SEARCH("代数",E2018)),3,IF(OR(ISNUMBER(SEARCH("运筹",E2018)),ISNUMBER(SEARCH("优化",E2018))),4,0))))</f>
        <v>0</v>
      </c>
      <c r="R2018" t="str">
        <f>IF(AND(Q2018&gt;0,O2018=1),Q2018&amp;"-"&amp;E2018,"")</f>
        <v/>
      </c>
      <c r="S2018" t="s">
        <v>43</v>
      </c>
      <c r="U2018">
        <v>1</v>
      </c>
      <c r="V2018" t="s">
        <v>28</v>
      </c>
      <c r="W2018">
        <v>5</v>
      </c>
      <c r="X2018">
        <v>0</v>
      </c>
      <c r="Y2018">
        <v>5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e">
        <f>VLOOKUP(A2018,#REF!,4,FALSE)</f>
        <v>#REF!</v>
      </c>
      <c r="AW2018" t="e">
        <f>VLOOKUP(A2018,#REF!,5,FALSE)</f>
        <v>#REF!</v>
      </c>
      <c r="AX2018">
        <f>SUMIF(量化书目统计!A:A,H2018,量化书目统计!G:G)</f>
        <v>0</v>
      </c>
    </row>
    <row r="2019" spans="1:50" x14ac:dyDescent="0.3">
      <c r="A2019" t="s">
        <v>384</v>
      </c>
      <c r="B2019" t="s">
        <v>22</v>
      </c>
      <c r="C2019" t="s">
        <v>149</v>
      </c>
      <c r="D2019">
        <v>5</v>
      </c>
      <c r="E2019" t="s">
        <v>385</v>
      </c>
      <c r="F2019" s="1" t="s">
        <v>386</v>
      </c>
      <c r="G2019" t="s">
        <v>387</v>
      </c>
      <c r="H2019" t="e">
        <f>VLOOKUP(F2019,#REF!,2,FALSE)</f>
        <v>#REF!</v>
      </c>
      <c r="I2019" t="s">
        <v>158</v>
      </c>
      <c r="J2019" s="4">
        <v>44441</v>
      </c>
      <c r="K2019" s="4">
        <v>44620</v>
      </c>
      <c r="L2019" s="3">
        <f>IF(K2019&lt;&gt;0,K2019-J2019,"")</f>
        <v>179</v>
      </c>
      <c r="M2019" s="4">
        <v>44624</v>
      </c>
      <c r="N2019">
        <f>M2019-J2019</f>
        <v>183</v>
      </c>
      <c r="O2019">
        <v>0</v>
      </c>
      <c r="P2019" t="e">
        <f>VLOOKUP(F2019,#REF!,3,FALSE)</f>
        <v>#REF!</v>
      </c>
      <c r="Q2019">
        <f>IF(OR(ISNUMBER(SEARCH("高等数学",E2019)),ISNUMBER(SEARCH("数学分析",E2019)),ISNUMBER(SEARCH("微积分",E2019))),1,IF(OR(ISNUMBER(SEARCH("概率",E2019)),ISNUMBER(SEARCH("数理统计",E2019)),ISNUMBER(SEARCH("统计",E2019))),2,IF(ISNUMBER(SEARCH("代数",E2019)),3,IF(OR(ISNUMBER(SEARCH("运筹",E2019)),ISNUMBER(SEARCH("优化",E2019))),4,0))))</f>
        <v>0</v>
      </c>
      <c r="R2019" t="str">
        <f>IF(AND(Q2019&gt;0,O2019=1),Q2019&amp;"-"&amp;E2019,"")</f>
        <v/>
      </c>
      <c r="S2019" t="s">
        <v>43</v>
      </c>
      <c r="U2019">
        <v>1</v>
      </c>
      <c r="V2019" t="s">
        <v>99</v>
      </c>
      <c r="W2019">
        <v>3</v>
      </c>
      <c r="X2019">
        <v>40</v>
      </c>
      <c r="Y2019">
        <v>11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e">
        <f>VLOOKUP(A2019,#REF!,4,FALSE)</f>
        <v>#REF!</v>
      </c>
      <c r="AW2019" t="e">
        <f>VLOOKUP(A2019,#REF!,5,FALSE)</f>
        <v>#REF!</v>
      </c>
      <c r="AX2019">
        <f>SUMIF(量化书目统计!A:A,H2019,量化书目统计!G:G)</f>
        <v>0</v>
      </c>
    </row>
    <row r="2020" spans="1:50" x14ac:dyDescent="0.3">
      <c r="A2020" t="s">
        <v>2692</v>
      </c>
      <c r="B2020" t="s">
        <v>539</v>
      </c>
      <c r="C2020" t="s">
        <v>106</v>
      </c>
      <c r="D2020">
        <v>4</v>
      </c>
      <c r="E2020" t="s">
        <v>757</v>
      </c>
      <c r="F2020" s="1" t="s">
        <v>2693</v>
      </c>
      <c r="G2020" t="s">
        <v>759</v>
      </c>
      <c r="H2020" t="e">
        <f>VLOOKUP(F2020,#REF!,2,FALSE)</f>
        <v>#REF!</v>
      </c>
      <c r="I2020" t="s">
        <v>59</v>
      </c>
      <c r="J2020" s="4">
        <v>44092</v>
      </c>
      <c r="K2020" s="4">
        <v>44260</v>
      </c>
      <c r="L2020" s="3">
        <f>IF(K2020&lt;&gt;0,K2020-J2020,"")</f>
        <v>168</v>
      </c>
      <c r="M2020" s="4">
        <v>44260</v>
      </c>
      <c r="N2020">
        <f>M2020-J2020</f>
        <v>168</v>
      </c>
      <c r="O2020">
        <v>0</v>
      </c>
      <c r="P2020" t="e">
        <f>VLOOKUP(F2020,#REF!,3,FALSE)</f>
        <v>#REF!</v>
      </c>
      <c r="Q2020">
        <f>IF(OR(ISNUMBER(SEARCH("高等数学",E2020)),ISNUMBER(SEARCH("数学分析",E2020)),ISNUMBER(SEARCH("微积分",E2020))),1,IF(OR(ISNUMBER(SEARCH("概率",E2020)),ISNUMBER(SEARCH("数理统计",E2020)),ISNUMBER(SEARCH("统计",E2020))),2,IF(ISNUMBER(SEARCH("代数",E2020)),3,IF(OR(ISNUMBER(SEARCH("运筹",E2020)),ISNUMBER(SEARCH("优化",E2020))),4,0))))</f>
        <v>2</v>
      </c>
      <c r="R2020" t="str">
        <f>IF(AND(Q2020&gt;0,O2020=1),Q2020&amp;"-"&amp;E2020,"")</f>
        <v/>
      </c>
      <c r="S2020" t="s">
        <v>28</v>
      </c>
      <c r="T2020">
        <v>2</v>
      </c>
      <c r="U2020">
        <v>2</v>
      </c>
      <c r="V2020" t="s">
        <v>80</v>
      </c>
      <c r="W2020">
        <v>1</v>
      </c>
      <c r="X2020">
        <v>2</v>
      </c>
      <c r="Y2020">
        <v>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e">
        <f>VLOOKUP(A2020,#REF!,4,FALSE)</f>
        <v>#REF!</v>
      </c>
      <c r="AW2020" t="e">
        <f>VLOOKUP(A2020,#REF!,5,FALSE)</f>
        <v>#REF!</v>
      </c>
      <c r="AX2020">
        <f>SUMIF(量化书目统计!A:A,H2020,量化书目统计!G:G)</f>
        <v>0</v>
      </c>
    </row>
    <row r="2021" spans="1:50" x14ac:dyDescent="0.3">
      <c r="A2021" t="s">
        <v>2694</v>
      </c>
      <c r="B2021" t="s">
        <v>539</v>
      </c>
      <c r="C2021" t="s">
        <v>82</v>
      </c>
      <c r="D2021">
        <v>5</v>
      </c>
      <c r="E2021" t="s">
        <v>848</v>
      </c>
      <c r="F2021" s="1" t="s">
        <v>849</v>
      </c>
      <c r="G2021" t="s">
        <v>850</v>
      </c>
      <c r="H2021" t="e">
        <f>VLOOKUP(F2021,#REF!,2,FALSE)</f>
        <v>#REF!</v>
      </c>
      <c r="I2021" t="s">
        <v>158</v>
      </c>
      <c r="J2021" s="4">
        <v>44264</v>
      </c>
      <c r="K2021" s="4">
        <v>44307</v>
      </c>
      <c r="L2021" s="3">
        <f>IF(K2021&lt;&gt;0,K2021-J2021,"")</f>
        <v>43</v>
      </c>
      <c r="M2021" s="4">
        <v>44326</v>
      </c>
      <c r="N2021">
        <f>M2021-J2021</f>
        <v>62</v>
      </c>
      <c r="O2021">
        <v>0</v>
      </c>
      <c r="P2021" t="e">
        <f>VLOOKUP(F2021,#REF!,3,FALSE)</f>
        <v>#REF!</v>
      </c>
      <c r="Q2021">
        <f>IF(OR(ISNUMBER(SEARCH("高等数学",E2021)),ISNUMBER(SEARCH("数学分析",E2021)),ISNUMBER(SEARCH("微积分",E2021))),1,IF(OR(ISNUMBER(SEARCH("概率",E2021)),ISNUMBER(SEARCH("数理统计",E2021)),ISNUMBER(SEARCH("统计",E2021))),2,IF(ISNUMBER(SEARCH("代数",E2021)),3,IF(OR(ISNUMBER(SEARCH("运筹",E2021)),ISNUMBER(SEARCH("优化",E2021))),4,0))))</f>
        <v>0</v>
      </c>
      <c r="R2021" t="str">
        <f>IF(AND(Q2021&gt;0,O2021=1),Q2021&amp;"-"&amp;E2021,"")</f>
        <v/>
      </c>
      <c r="S2021" t="s">
        <v>80</v>
      </c>
      <c r="T2021">
        <v>2</v>
      </c>
      <c r="U2021">
        <v>1</v>
      </c>
      <c r="V2021" t="s">
        <v>80</v>
      </c>
      <c r="W2021">
        <v>8</v>
      </c>
      <c r="X2021">
        <v>22</v>
      </c>
      <c r="Y2021">
        <v>14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e">
        <f>VLOOKUP(A2021,#REF!,4,FALSE)</f>
        <v>#REF!</v>
      </c>
      <c r="AW2021" t="e">
        <f>VLOOKUP(A2021,#REF!,5,FALSE)</f>
        <v>#REF!</v>
      </c>
      <c r="AX2021">
        <f>SUMIF(量化书目统计!A:A,H2021,量化书目统计!G:G)</f>
        <v>0</v>
      </c>
    </row>
    <row r="2022" spans="1:50" x14ac:dyDescent="0.3">
      <c r="A2022" t="s">
        <v>2695</v>
      </c>
      <c r="B2022" t="s">
        <v>539</v>
      </c>
      <c r="C2022" t="s">
        <v>106</v>
      </c>
      <c r="D2022">
        <v>4</v>
      </c>
      <c r="E2022" t="s">
        <v>1627</v>
      </c>
      <c r="F2022" s="1" t="s">
        <v>1628</v>
      </c>
      <c r="G2022" t="s">
        <v>1629</v>
      </c>
      <c r="H2022" t="e">
        <f>VLOOKUP(F2022,#REF!,2,FALSE)</f>
        <v>#REF!</v>
      </c>
      <c r="I2022" t="s">
        <v>59</v>
      </c>
      <c r="J2022" s="4">
        <v>43999</v>
      </c>
      <c r="K2022" s="4">
        <v>44093</v>
      </c>
      <c r="L2022" s="3">
        <f>IF(K2022&lt;&gt;0,K2022-J2022,"")</f>
        <v>94</v>
      </c>
      <c r="M2022" s="4">
        <v>44099</v>
      </c>
      <c r="N2022">
        <f>M2022-J2022</f>
        <v>100</v>
      </c>
      <c r="O2022">
        <v>0</v>
      </c>
      <c r="P2022" t="e">
        <f>VLOOKUP(F2022,#REF!,3,FALSE)</f>
        <v>#REF!</v>
      </c>
      <c r="Q2022">
        <f>IF(OR(ISNUMBER(SEARCH("高等数学",E2022)),ISNUMBER(SEARCH("数学分析",E2022)),ISNUMBER(SEARCH("微积分",E2022))),1,IF(OR(ISNUMBER(SEARCH("概率",E2022)),ISNUMBER(SEARCH("数理统计",E2022)),ISNUMBER(SEARCH("统计",E2022))),2,IF(ISNUMBER(SEARCH("代数",E2022)),3,IF(OR(ISNUMBER(SEARCH("运筹",E2022)),ISNUMBER(SEARCH("优化",E2022))),4,0))))</f>
        <v>0</v>
      </c>
      <c r="R2022" t="str">
        <f>IF(AND(Q2022&gt;0,O2022=1),Q2022&amp;"-"&amp;E2022,"")</f>
        <v/>
      </c>
      <c r="S2022" t="s">
        <v>43</v>
      </c>
      <c r="U2022">
        <v>1</v>
      </c>
      <c r="V2022" t="s">
        <v>28</v>
      </c>
      <c r="W2022">
        <v>2</v>
      </c>
      <c r="X2022">
        <v>0</v>
      </c>
      <c r="Y2022">
        <v>14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e">
        <f>VLOOKUP(A2022,#REF!,4,FALSE)</f>
        <v>#REF!</v>
      </c>
      <c r="AW2022" t="e">
        <f>VLOOKUP(A2022,#REF!,5,FALSE)</f>
        <v>#REF!</v>
      </c>
      <c r="AX2022">
        <f>SUMIF(量化书目统计!A:A,H2022,量化书目统计!G:G)</f>
        <v>0</v>
      </c>
    </row>
    <row r="2023" spans="1:50" x14ac:dyDescent="0.3">
      <c r="A2023" t="s">
        <v>2696</v>
      </c>
      <c r="B2023" t="s">
        <v>539</v>
      </c>
      <c r="C2023" t="s">
        <v>205</v>
      </c>
      <c r="D2023">
        <v>1</v>
      </c>
      <c r="E2023" t="s">
        <v>1168</v>
      </c>
      <c r="F2023" s="1" t="s">
        <v>1169</v>
      </c>
      <c r="G2023" t="s">
        <v>1170</v>
      </c>
      <c r="H2023" t="e">
        <f>VLOOKUP(F2023,#REF!,2,FALSE)</f>
        <v>#REF!</v>
      </c>
      <c r="I2023" t="s">
        <v>59</v>
      </c>
      <c r="J2023" s="4">
        <v>44803</v>
      </c>
      <c r="K2023" s="4">
        <v>44815</v>
      </c>
      <c r="L2023" s="3">
        <f>IF(K2023&lt;&gt;0,K2023-J2023,"")</f>
        <v>12</v>
      </c>
      <c r="M2023" s="4">
        <v>44820</v>
      </c>
      <c r="N2023">
        <f>M2023-J2023</f>
        <v>17</v>
      </c>
      <c r="O2023">
        <v>0</v>
      </c>
      <c r="P2023" t="e">
        <f>VLOOKUP(F2023,#REF!,3,FALSE)</f>
        <v>#REF!</v>
      </c>
      <c r="Q2023">
        <f>IF(OR(ISNUMBER(SEARCH("高等数学",E2023)),ISNUMBER(SEARCH("数学分析",E2023)),ISNUMBER(SEARCH("微积分",E2023))),1,IF(OR(ISNUMBER(SEARCH("概率",E2023)),ISNUMBER(SEARCH("数理统计",E2023)),ISNUMBER(SEARCH("统计",E2023))),2,IF(ISNUMBER(SEARCH("代数",E2023)),3,IF(OR(ISNUMBER(SEARCH("运筹",E2023)),ISNUMBER(SEARCH("优化",E2023))),4,0))))</f>
        <v>2</v>
      </c>
      <c r="R2023" t="str">
        <f>IF(AND(Q2023&gt;0,O2023=1),Q2023&amp;"-"&amp;E2023,"")</f>
        <v/>
      </c>
      <c r="S2023" t="s">
        <v>43</v>
      </c>
      <c r="U2023">
        <v>1</v>
      </c>
      <c r="V2023" t="s">
        <v>43</v>
      </c>
      <c r="X2023">
        <v>80</v>
      </c>
      <c r="Y2023">
        <v>14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e">
        <f>VLOOKUP(A2023,#REF!,4,FALSE)</f>
        <v>#REF!</v>
      </c>
      <c r="AW2023" t="e">
        <f>VLOOKUP(A2023,#REF!,5,FALSE)</f>
        <v>#REF!</v>
      </c>
      <c r="AX2023">
        <f>SUMIF(量化书目统计!A:A,H2023,量化书目统计!G:G)</f>
        <v>0</v>
      </c>
    </row>
    <row r="2024" spans="1:50" x14ac:dyDescent="0.3">
      <c r="A2024" t="s">
        <v>2697</v>
      </c>
      <c r="B2024" t="s">
        <v>539</v>
      </c>
      <c r="C2024" t="s">
        <v>1095</v>
      </c>
      <c r="D2024">
        <v>4</v>
      </c>
      <c r="E2024" t="s">
        <v>1599</v>
      </c>
      <c r="F2024" s="1" t="s">
        <v>1600</v>
      </c>
      <c r="G2024" t="s">
        <v>1601</v>
      </c>
      <c r="H2024" t="e">
        <f>VLOOKUP(F2024,#REF!,2,FALSE)</f>
        <v>#REF!</v>
      </c>
      <c r="I2024" t="s">
        <v>53</v>
      </c>
      <c r="J2024" s="4">
        <v>44364</v>
      </c>
      <c r="K2024" s="4">
        <v>44364</v>
      </c>
      <c r="L2024" s="3">
        <f>IF(K2024&lt;&gt;0,K2024-J2024,"")</f>
        <v>0</v>
      </c>
      <c r="M2024" s="4">
        <v>44424</v>
      </c>
      <c r="N2024">
        <f>M2024-J2024</f>
        <v>60</v>
      </c>
      <c r="O2024">
        <v>0</v>
      </c>
      <c r="P2024" t="e">
        <f>VLOOKUP(F2024,#REF!,3,FALSE)</f>
        <v>#REF!</v>
      </c>
      <c r="Q2024">
        <f>IF(OR(ISNUMBER(SEARCH("高等数学",E2024)),ISNUMBER(SEARCH("数学分析",E2024)),ISNUMBER(SEARCH("微积分",E2024))),1,IF(OR(ISNUMBER(SEARCH("概率",E2024)),ISNUMBER(SEARCH("数理统计",E2024)),ISNUMBER(SEARCH("统计",E2024))),2,IF(ISNUMBER(SEARCH("代数",E2024)),3,IF(OR(ISNUMBER(SEARCH("运筹",E2024)),ISNUMBER(SEARCH("优化",E2024))),4,0))))</f>
        <v>0</v>
      </c>
      <c r="R2024" t="str">
        <f>IF(AND(Q2024&gt;0,O2024=1),Q2024&amp;"-"&amp;E2024,"")</f>
        <v/>
      </c>
      <c r="S2024" t="s">
        <v>80</v>
      </c>
      <c r="T2024">
        <v>16</v>
      </c>
      <c r="U2024">
        <v>1</v>
      </c>
      <c r="V2024" t="s">
        <v>80</v>
      </c>
      <c r="W2024">
        <v>16</v>
      </c>
      <c r="X2024">
        <v>36</v>
      </c>
      <c r="Y2024">
        <v>5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e">
        <f>VLOOKUP(A2024,#REF!,4,FALSE)</f>
        <v>#REF!</v>
      </c>
      <c r="AW2024" t="e">
        <f>VLOOKUP(A2024,#REF!,5,FALSE)</f>
        <v>#REF!</v>
      </c>
      <c r="AX2024">
        <f>SUMIF(量化书目统计!A:A,H2024,量化书目统计!G:G)</f>
        <v>0</v>
      </c>
    </row>
    <row r="2025" spans="1:50" x14ac:dyDescent="0.3">
      <c r="A2025" t="s">
        <v>2698</v>
      </c>
      <c r="B2025" t="s">
        <v>539</v>
      </c>
      <c r="C2025" t="s">
        <v>111</v>
      </c>
      <c r="D2025">
        <v>4</v>
      </c>
      <c r="E2025" t="s">
        <v>300</v>
      </c>
      <c r="F2025" s="1" t="s">
        <v>301</v>
      </c>
      <c r="G2025" t="s">
        <v>302</v>
      </c>
      <c r="H2025" t="e">
        <f>VLOOKUP(F2025,#REF!,2,FALSE)</f>
        <v>#REF!</v>
      </c>
      <c r="I2025" t="s">
        <v>121</v>
      </c>
      <c r="J2025" s="4">
        <v>44263</v>
      </c>
      <c r="K2025" s="4">
        <v>44314</v>
      </c>
      <c r="L2025" s="3">
        <f>IF(K2025&lt;&gt;0,K2025-J2025,"")</f>
        <v>51</v>
      </c>
      <c r="M2025" s="4">
        <v>44323</v>
      </c>
      <c r="N2025">
        <f>M2025-J2025</f>
        <v>60</v>
      </c>
      <c r="O2025">
        <v>0</v>
      </c>
      <c r="P2025" t="e">
        <f>VLOOKUP(F2025,#REF!,3,FALSE)</f>
        <v>#REF!</v>
      </c>
      <c r="Q2025">
        <f>IF(OR(ISNUMBER(SEARCH("高等数学",E2025)),ISNUMBER(SEARCH("数学分析",E2025)),ISNUMBER(SEARCH("微积分",E2025))),1,IF(OR(ISNUMBER(SEARCH("概率",E2025)),ISNUMBER(SEARCH("数理统计",E2025)),ISNUMBER(SEARCH("统计",E2025))),2,IF(ISNUMBER(SEARCH("代数",E2025)),3,IF(OR(ISNUMBER(SEARCH("运筹",E2025)),ISNUMBER(SEARCH("优化",E2025))),4,0))))</f>
        <v>0</v>
      </c>
      <c r="R2025" t="str">
        <f>IF(AND(Q2025&gt;0,O2025=1),Q2025&amp;"-"&amp;E2025,"")</f>
        <v/>
      </c>
      <c r="S2025" t="s">
        <v>80</v>
      </c>
      <c r="T2025">
        <v>2</v>
      </c>
      <c r="U2025">
        <v>1</v>
      </c>
      <c r="V2025" t="s">
        <v>80</v>
      </c>
      <c r="W2025">
        <v>9</v>
      </c>
      <c r="X2025">
        <v>22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e">
        <f>VLOOKUP(A2025,#REF!,4,FALSE)</f>
        <v>#REF!</v>
      </c>
      <c r="AW2025" t="e">
        <f>VLOOKUP(A2025,#REF!,5,FALSE)</f>
        <v>#REF!</v>
      </c>
      <c r="AX2025">
        <f>SUMIF(量化书目统计!A:A,H2025,量化书目统计!G:G)</f>
        <v>0</v>
      </c>
    </row>
    <row r="2026" spans="1:50" x14ac:dyDescent="0.3">
      <c r="A2026" t="s">
        <v>2699</v>
      </c>
      <c r="B2026" t="s">
        <v>539</v>
      </c>
      <c r="C2026" t="s">
        <v>313</v>
      </c>
      <c r="D2026">
        <v>5</v>
      </c>
      <c r="E2026" t="s">
        <v>2700</v>
      </c>
      <c r="F2026" s="1" t="s">
        <v>2701</v>
      </c>
      <c r="G2026" t="s">
        <v>2702</v>
      </c>
      <c r="H2026" t="e">
        <f>VLOOKUP(F2026,#REF!,2,FALSE)</f>
        <v>#REF!</v>
      </c>
      <c r="I2026" t="s">
        <v>1417</v>
      </c>
      <c r="J2026" s="4">
        <v>44306</v>
      </c>
      <c r="K2026" s="4">
        <v>44351</v>
      </c>
      <c r="L2026" s="3">
        <f>IF(K2026&lt;&gt;0,K2026-J2026,"")</f>
        <v>45</v>
      </c>
      <c r="M2026" s="4">
        <v>44368</v>
      </c>
      <c r="N2026">
        <f>M2026-J2026</f>
        <v>62</v>
      </c>
      <c r="O2026">
        <v>0</v>
      </c>
      <c r="P2026" t="e">
        <f>VLOOKUP(F2026,#REF!,3,FALSE)</f>
        <v>#REF!</v>
      </c>
      <c r="Q2026">
        <f>IF(OR(ISNUMBER(SEARCH("高等数学",E2026)),ISNUMBER(SEARCH("数学分析",E2026)),ISNUMBER(SEARCH("微积分",E2026))),1,IF(OR(ISNUMBER(SEARCH("概率",E2026)),ISNUMBER(SEARCH("数理统计",E2026)),ISNUMBER(SEARCH("统计",E2026))),2,IF(ISNUMBER(SEARCH("代数",E2026)),3,IF(OR(ISNUMBER(SEARCH("运筹",E2026)),ISNUMBER(SEARCH("优化",E2026))),4,0))))</f>
        <v>0</v>
      </c>
      <c r="R2026" t="str">
        <f>IF(AND(Q2026&gt;0,O2026=1),Q2026&amp;"-"&amp;E2026,"")</f>
        <v/>
      </c>
      <c r="S2026" t="s">
        <v>80</v>
      </c>
      <c r="T2026">
        <v>8</v>
      </c>
      <c r="U2026">
        <v>1</v>
      </c>
      <c r="V2026" t="s">
        <v>80</v>
      </c>
      <c r="W2026">
        <v>14</v>
      </c>
      <c r="X2026">
        <v>28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e">
        <f>VLOOKUP(A2026,#REF!,4,FALSE)</f>
        <v>#REF!</v>
      </c>
      <c r="AW2026" t="e">
        <f>VLOOKUP(A2026,#REF!,5,FALSE)</f>
        <v>#REF!</v>
      </c>
      <c r="AX2026">
        <f>SUMIF(量化书目统计!A:A,H2026,量化书目统计!G:G)</f>
        <v>0</v>
      </c>
    </row>
    <row r="2027" spans="1:50" x14ac:dyDescent="0.3">
      <c r="A2027" t="s">
        <v>2703</v>
      </c>
      <c r="B2027" t="s">
        <v>539</v>
      </c>
      <c r="C2027" t="s">
        <v>106</v>
      </c>
      <c r="D2027">
        <v>4</v>
      </c>
      <c r="E2027" t="s">
        <v>1052</v>
      </c>
      <c r="F2027" s="1" t="s">
        <v>1053</v>
      </c>
      <c r="G2027" t="s">
        <v>1054</v>
      </c>
      <c r="H2027" t="e">
        <f>VLOOKUP(F2027,#REF!,2,FALSE)</f>
        <v>#REF!</v>
      </c>
      <c r="I2027" t="s">
        <v>53</v>
      </c>
      <c r="J2027" s="4">
        <v>44305</v>
      </c>
      <c r="K2027" s="4">
        <v>44344</v>
      </c>
      <c r="L2027" s="3">
        <f>IF(K2027&lt;&gt;0,K2027-J2027,"")</f>
        <v>39</v>
      </c>
      <c r="M2027" s="4">
        <v>44344</v>
      </c>
      <c r="N2027">
        <f>M2027-J2027</f>
        <v>39</v>
      </c>
      <c r="O2027">
        <v>0</v>
      </c>
      <c r="P2027" t="e">
        <f>VLOOKUP(F2027,#REF!,3,FALSE)</f>
        <v>#REF!</v>
      </c>
      <c r="Q2027">
        <f>IF(OR(ISNUMBER(SEARCH("高等数学",E2027)),ISNUMBER(SEARCH("数学分析",E2027)),ISNUMBER(SEARCH("微积分",E2027))),1,IF(OR(ISNUMBER(SEARCH("概率",E2027)),ISNUMBER(SEARCH("数理统计",E2027)),ISNUMBER(SEARCH("统计",E2027))),2,IF(ISNUMBER(SEARCH("代数",E2027)),3,IF(OR(ISNUMBER(SEARCH("运筹",E2027)),ISNUMBER(SEARCH("优化",E2027))),4,0))))</f>
        <v>0</v>
      </c>
      <c r="R2027" t="str">
        <f>IF(AND(Q2027&gt;0,O2027=1),Q2027&amp;"-"&amp;E2027,"")</f>
        <v/>
      </c>
      <c r="S2027" t="s">
        <v>80</v>
      </c>
      <c r="T2027">
        <v>8</v>
      </c>
      <c r="U2027">
        <v>2</v>
      </c>
      <c r="V2027" t="s">
        <v>80</v>
      </c>
      <c r="W2027">
        <v>13</v>
      </c>
      <c r="X2027">
        <v>28</v>
      </c>
      <c r="Y2027">
        <v>5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e">
        <f>VLOOKUP(A2027,#REF!,4,FALSE)</f>
        <v>#REF!</v>
      </c>
      <c r="AW2027" t="e">
        <f>VLOOKUP(A2027,#REF!,5,FALSE)</f>
        <v>#REF!</v>
      </c>
      <c r="AX2027">
        <f>SUMIF(量化书目统计!A:A,H2027,量化书目统计!G:G)</f>
        <v>0</v>
      </c>
    </row>
    <row r="2028" spans="1:50" x14ac:dyDescent="0.3">
      <c r="A2028" t="s">
        <v>2704</v>
      </c>
      <c r="B2028" t="s">
        <v>539</v>
      </c>
      <c r="C2028" t="s">
        <v>1095</v>
      </c>
      <c r="D2028">
        <v>4</v>
      </c>
      <c r="E2028" t="s">
        <v>1627</v>
      </c>
      <c r="F2028" s="1" t="s">
        <v>1628</v>
      </c>
      <c r="G2028" t="s">
        <v>1629</v>
      </c>
      <c r="H2028" t="e">
        <f>VLOOKUP(F2028,#REF!,2,FALSE)</f>
        <v>#REF!</v>
      </c>
      <c r="I2028" t="s">
        <v>59</v>
      </c>
      <c r="J2028" s="4">
        <v>44490</v>
      </c>
      <c r="K2028" s="4">
        <v>44513</v>
      </c>
      <c r="L2028" s="3">
        <f>IF(K2028&lt;&gt;0,K2028-J2028,"")</f>
        <v>23</v>
      </c>
      <c r="M2028" s="4">
        <v>44550</v>
      </c>
      <c r="N2028">
        <f>M2028-J2028</f>
        <v>60</v>
      </c>
      <c r="O2028">
        <v>0</v>
      </c>
      <c r="P2028" t="e">
        <f>VLOOKUP(F2028,#REF!,3,FALSE)</f>
        <v>#REF!</v>
      </c>
      <c r="Q2028">
        <f>IF(OR(ISNUMBER(SEARCH("高等数学",E2028)),ISNUMBER(SEARCH("数学分析",E2028)),ISNUMBER(SEARCH("微积分",E2028))),1,IF(OR(ISNUMBER(SEARCH("概率",E2028)),ISNUMBER(SEARCH("数理统计",E2028)),ISNUMBER(SEARCH("统计",E2028))),2,IF(ISNUMBER(SEARCH("代数",E2028)),3,IF(OR(ISNUMBER(SEARCH("运筹",E2028)),ISNUMBER(SEARCH("优化",E2028))),4,0))))</f>
        <v>0</v>
      </c>
      <c r="R2028" t="str">
        <f>IF(AND(Q2028&gt;0,O2028=1),Q2028&amp;"-"&amp;E2028,"")</f>
        <v/>
      </c>
      <c r="S2028" t="s">
        <v>38</v>
      </c>
      <c r="T2028">
        <v>7</v>
      </c>
      <c r="U2028">
        <v>1</v>
      </c>
      <c r="V2028" t="s">
        <v>38</v>
      </c>
      <c r="W2028">
        <v>10</v>
      </c>
      <c r="X2028">
        <v>47</v>
      </c>
      <c r="Y2028">
        <v>15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e">
        <f>VLOOKUP(A2028,#REF!,4,FALSE)</f>
        <v>#REF!</v>
      </c>
      <c r="AW2028" t="e">
        <f>VLOOKUP(A2028,#REF!,5,FALSE)</f>
        <v>#REF!</v>
      </c>
      <c r="AX2028">
        <f>SUMIF(量化书目统计!A:A,H2028,量化书目统计!G:G)</f>
        <v>0</v>
      </c>
    </row>
    <row r="2029" spans="1:50" x14ac:dyDescent="0.3">
      <c r="A2029" t="s">
        <v>2705</v>
      </c>
      <c r="B2029" t="s">
        <v>539</v>
      </c>
      <c r="C2029" t="s">
        <v>111</v>
      </c>
      <c r="D2029">
        <v>4</v>
      </c>
      <c r="E2029" t="s">
        <v>2706</v>
      </c>
      <c r="F2029" s="1" t="s">
        <v>2707</v>
      </c>
      <c r="G2029" t="s">
        <v>2708</v>
      </c>
      <c r="H2029" t="e">
        <f>VLOOKUP(F2029,#REF!,2,FALSE)</f>
        <v>#REF!</v>
      </c>
      <c r="I2029" t="s">
        <v>231</v>
      </c>
      <c r="J2029" s="4">
        <v>44194</v>
      </c>
      <c r="K2029" s="4">
        <v>44196</v>
      </c>
      <c r="L2029" s="3">
        <f>IF(K2029&lt;&gt;0,K2029-J2029,"")</f>
        <v>2</v>
      </c>
      <c r="M2029" s="4">
        <v>44256</v>
      </c>
      <c r="N2029">
        <f>M2029-J2029</f>
        <v>62</v>
      </c>
      <c r="O2029">
        <v>0</v>
      </c>
      <c r="P2029" t="e">
        <f>VLOOKUP(F2029,#REF!,3,FALSE)</f>
        <v>#REF!</v>
      </c>
      <c r="Q2029">
        <f>IF(OR(ISNUMBER(SEARCH("高等数学",E2029)),ISNUMBER(SEARCH("数学分析",E2029)),ISNUMBER(SEARCH("微积分",E2029))),1,IF(OR(ISNUMBER(SEARCH("概率",E2029)),ISNUMBER(SEARCH("数理统计",E2029)),ISNUMBER(SEARCH("统计",E2029))),2,IF(ISNUMBER(SEARCH("代数",E2029)),3,IF(OR(ISNUMBER(SEARCH("运筹",E2029)),ISNUMBER(SEARCH("优化",E2029))),4,0))))</f>
        <v>0</v>
      </c>
      <c r="R2029" t="str">
        <f>IF(AND(Q2029&gt;0,O2029=1),Q2029&amp;"-"&amp;E2029,"")</f>
        <v/>
      </c>
      <c r="S2029" t="s">
        <v>28</v>
      </c>
      <c r="T2029">
        <v>17</v>
      </c>
      <c r="U2029">
        <v>1</v>
      </c>
      <c r="V2029" t="s">
        <v>28</v>
      </c>
      <c r="W2029">
        <v>17</v>
      </c>
      <c r="X2029">
        <v>17</v>
      </c>
      <c r="Y2029">
        <v>15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e">
        <f>VLOOKUP(A2029,#REF!,4,FALSE)</f>
        <v>#REF!</v>
      </c>
      <c r="AW2029" t="e">
        <f>VLOOKUP(A2029,#REF!,5,FALSE)</f>
        <v>#REF!</v>
      </c>
      <c r="AX2029">
        <f>SUMIF(量化书目统计!A:A,H2029,量化书目统计!G:G)</f>
        <v>0</v>
      </c>
    </row>
    <row r="2030" spans="1:50" x14ac:dyDescent="0.3">
      <c r="A2030" t="s">
        <v>573</v>
      </c>
      <c r="B2030" t="s">
        <v>556</v>
      </c>
      <c r="C2030" t="s">
        <v>308</v>
      </c>
      <c r="D2030">
        <v>1</v>
      </c>
      <c r="E2030" t="s">
        <v>566</v>
      </c>
      <c r="F2030" s="1" t="s">
        <v>567</v>
      </c>
      <c r="G2030" t="s">
        <v>568</v>
      </c>
      <c r="H2030" t="e">
        <f>VLOOKUP(F2030,#REF!,2,FALSE)</f>
        <v>#REF!</v>
      </c>
      <c r="I2030" t="s">
        <v>158</v>
      </c>
      <c r="J2030" s="4">
        <v>44196</v>
      </c>
      <c r="K2030" s="4">
        <v>44212</v>
      </c>
      <c r="L2030" s="3">
        <f>IF(K2030&lt;&gt;0,K2030-J2030,"")</f>
        <v>16</v>
      </c>
      <c r="M2030" s="4">
        <v>44210</v>
      </c>
      <c r="N2030">
        <f>M2030-J2030</f>
        <v>14</v>
      </c>
      <c r="O2030">
        <v>0</v>
      </c>
      <c r="P2030" t="e">
        <f>VLOOKUP(F2030,#REF!,3,FALSE)</f>
        <v>#REF!</v>
      </c>
      <c r="Q2030">
        <f>IF(OR(ISNUMBER(SEARCH("高等数学",E2030)),ISNUMBER(SEARCH("数学分析",E2030)),ISNUMBER(SEARCH("微积分",E2030))),1,IF(OR(ISNUMBER(SEARCH("概率",E2030)),ISNUMBER(SEARCH("数理统计",E2030)),ISNUMBER(SEARCH("统计",E2030))),2,IF(ISNUMBER(SEARCH("代数",E2030)),3,IF(OR(ISNUMBER(SEARCH("运筹",E2030)),ISNUMBER(SEARCH("优化",E2030))),4,0))))</f>
        <v>0</v>
      </c>
      <c r="R2030" t="str">
        <f>IF(AND(Q2030&gt;0,O2030=1),Q2030&amp;"-"&amp;E2030,"")</f>
        <v/>
      </c>
      <c r="S2030" t="s">
        <v>28</v>
      </c>
      <c r="T2030">
        <v>17</v>
      </c>
      <c r="U2030">
        <v>1</v>
      </c>
      <c r="V2030" t="s">
        <v>28</v>
      </c>
      <c r="W2030">
        <v>18</v>
      </c>
      <c r="X2030">
        <v>17</v>
      </c>
      <c r="Y2030">
        <v>15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e">
        <f>VLOOKUP(A2030,#REF!,4,FALSE)</f>
        <v>#REF!</v>
      </c>
      <c r="AW2030" t="e">
        <f>VLOOKUP(A2030,#REF!,5,FALSE)</f>
        <v>#REF!</v>
      </c>
      <c r="AX2030">
        <f>SUMIF(量化书目统计!A:A,H2030,量化书目统计!G:G)</f>
        <v>0</v>
      </c>
    </row>
    <row r="2031" spans="1:50" x14ac:dyDescent="0.3">
      <c r="A2031" t="s">
        <v>2709</v>
      </c>
      <c r="B2031" t="s">
        <v>539</v>
      </c>
      <c r="C2031" t="s">
        <v>45</v>
      </c>
      <c r="D2031">
        <v>5</v>
      </c>
      <c r="E2031" t="s">
        <v>1039</v>
      </c>
      <c r="F2031" s="1" t="s">
        <v>1040</v>
      </c>
      <c r="G2031" t="s">
        <v>1041</v>
      </c>
      <c r="H2031" t="e">
        <f>VLOOKUP(F2031,#REF!,2,FALSE)</f>
        <v>#REF!</v>
      </c>
      <c r="I2031" t="s">
        <v>49</v>
      </c>
      <c r="J2031" s="4">
        <v>44001</v>
      </c>
      <c r="K2031" s="4">
        <v>44081</v>
      </c>
      <c r="L2031" s="3">
        <f>IF(K2031&lt;&gt;0,K2031-J2031,"")</f>
        <v>80</v>
      </c>
      <c r="M2031" s="4">
        <v>44104</v>
      </c>
      <c r="N2031">
        <f>M2031-J2031</f>
        <v>103</v>
      </c>
      <c r="O2031">
        <v>0</v>
      </c>
      <c r="P2031" t="e">
        <f>VLOOKUP(F2031,#REF!,3,FALSE)</f>
        <v>#REF!</v>
      </c>
      <c r="Q2031">
        <f>IF(OR(ISNUMBER(SEARCH("高等数学",E2031)),ISNUMBER(SEARCH("数学分析",E2031)),ISNUMBER(SEARCH("微积分",E2031))),1,IF(OR(ISNUMBER(SEARCH("概率",E2031)),ISNUMBER(SEARCH("数理统计",E2031)),ISNUMBER(SEARCH("统计",E2031))),2,IF(ISNUMBER(SEARCH("代数",E2031)),3,IF(OR(ISNUMBER(SEARCH("运筹",E2031)),ISNUMBER(SEARCH("优化",E2031))),4,0))))</f>
        <v>0</v>
      </c>
      <c r="R2031" t="str">
        <f>IF(AND(Q2031&gt;0,O2031=1),Q2031&amp;"-"&amp;E2031,"")</f>
        <v/>
      </c>
      <c r="S2031" t="s">
        <v>43</v>
      </c>
      <c r="U2031">
        <v>1</v>
      </c>
      <c r="V2031" t="s">
        <v>28</v>
      </c>
      <c r="W2031">
        <v>1</v>
      </c>
      <c r="X2031">
        <v>0</v>
      </c>
      <c r="Y2031">
        <v>15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e">
        <f>VLOOKUP(A2031,#REF!,4,FALSE)</f>
        <v>#REF!</v>
      </c>
      <c r="AW2031" t="e">
        <f>VLOOKUP(A2031,#REF!,5,FALSE)</f>
        <v>#REF!</v>
      </c>
      <c r="AX2031">
        <f>SUMIF(量化书目统计!A:A,H2031,量化书目统计!G:G)</f>
        <v>0</v>
      </c>
    </row>
    <row r="2032" spans="1:50" x14ac:dyDescent="0.3">
      <c r="A2032" t="s">
        <v>2710</v>
      </c>
      <c r="B2032" t="s">
        <v>539</v>
      </c>
      <c r="C2032" t="s">
        <v>106</v>
      </c>
      <c r="D2032">
        <v>4</v>
      </c>
      <c r="E2032" t="s">
        <v>2711</v>
      </c>
      <c r="F2032" s="1" t="s">
        <v>2712</v>
      </c>
      <c r="G2032" t="s">
        <v>2713</v>
      </c>
      <c r="H2032" t="e">
        <f>VLOOKUP(F2032,#REF!,2,FALSE)</f>
        <v>#REF!</v>
      </c>
      <c r="I2032" t="s">
        <v>59</v>
      </c>
      <c r="J2032" s="4">
        <v>44179</v>
      </c>
      <c r="K2032" s="4">
        <v>44210</v>
      </c>
      <c r="L2032" s="3">
        <f>IF(K2032&lt;&gt;0,K2032-J2032,"")</f>
        <v>31</v>
      </c>
      <c r="M2032" s="4">
        <v>44260</v>
      </c>
      <c r="N2032">
        <f>M2032-J2032</f>
        <v>81</v>
      </c>
      <c r="O2032">
        <v>0</v>
      </c>
      <c r="P2032" t="e">
        <f>VLOOKUP(F2032,#REF!,3,FALSE)</f>
        <v>#REF!</v>
      </c>
      <c r="Q2032">
        <f>IF(OR(ISNUMBER(SEARCH("高等数学",E2032)),ISNUMBER(SEARCH("数学分析",E2032)),ISNUMBER(SEARCH("微积分",E2032))),1,IF(OR(ISNUMBER(SEARCH("概率",E2032)),ISNUMBER(SEARCH("数理统计",E2032)),ISNUMBER(SEARCH("统计",E2032))),2,IF(ISNUMBER(SEARCH("代数",E2032)),3,IF(OR(ISNUMBER(SEARCH("运筹",E2032)),ISNUMBER(SEARCH("优化",E2032))),4,0))))</f>
        <v>3</v>
      </c>
      <c r="R2032" t="str">
        <f>IF(AND(Q2032&gt;0,O2032=1),Q2032&amp;"-"&amp;E2032,"")</f>
        <v/>
      </c>
      <c r="S2032" t="s">
        <v>28</v>
      </c>
      <c r="T2032">
        <v>15</v>
      </c>
      <c r="U2032">
        <v>1</v>
      </c>
      <c r="V2032" t="s">
        <v>28</v>
      </c>
      <c r="W2032">
        <v>18</v>
      </c>
      <c r="X2032">
        <v>15</v>
      </c>
      <c r="Y2032">
        <v>11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e">
        <f>VLOOKUP(A2032,#REF!,4,FALSE)</f>
        <v>#REF!</v>
      </c>
      <c r="AW2032" t="e">
        <f>VLOOKUP(A2032,#REF!,5,FALSE)</f>
        <v>#REF!</v>
      </c>
      <c r="AX2032">
        <f>SUMIF(量化书目统计!A:A,H2032,量化书目统计!G:G)</f>
        <v>0</v>
      </c>
    </row>
    <row r="2033" spans="1:50" x14ac:dyDescent="0.3">
      <c r="A2033" t="s">
        <v>2714</v>
      </c>
      <c r="B2033" t="s">
        <v>539</v>
      </c>
      <c r="C2033" t="s">
        <v>106</v>
      </c>
      <c r="D2033">
        <v>4</v>
      </c>
      <c r="E2033" t="s">
        <v>1274</v>
      </c>
      <c r="F2033" s="1" t="s">
        <v>1275</v>
      </c>
      <c r="G2033" t="s">
        <v>1276</v>
      </c>
      <c r="H2033" t="e">
        <f>VLOOKUP(F2033,#REF!,2,FALSE)</f>
        <v>#REF!</v>
      </c>
      <c r="I2033" t="s">
        <v>317</v>
      </c>
      <c r="J2033" s="4">
        <v>43841</v>
      </c>
      <c r="K2033" s="4">
        <v>44007</v>
      </c>
      <c r="L2033" s="3">
        <f>IF(K2033&lt;&gt;0,K2033-J2033,"")</f>
        <v>166</v>
      </c>
      <c r="M2033" s="4">
        <v>44104</v>
      </c>
      <c r="N2033">
        <f>M2033-J2033</f>
        <v>263</v>
      </c>
      <c r="O2033">
        <v>0</v>
      </c>
      <c r="P2033" t="e">
        <f>VLOOKUP(F2033,#REF!,3,FALSE)</f>
        <v>#REF!</v>
      </c>
      <c r="Q2033">
        <f>IF(OR(ISNUMBER(SEARCH("高等数学",E2033)),ISNUMBER(SEARCH("数学分析",E2033)),ISNUMBER(SEARCH("微积分",E2033))),1,IF(OR(ISNUMBER(SEARCH("概率",E2033)),ISNUMBER(SEARCH("数理统计",E2033)),ISNUMBER(SEARCH("统计",E2033))),2,IF(ISNUMBER(SEARCH("代数",E2033)),3,IF(OR(ISNUMBER(SEARCH("运筹",E2033)),ISNUMBER(SEARCH("优化",E2033))),4,0))))</f>
        <v>0</v>
      </c>
      <c r="R2033" t="str">
        <f>IF(AND(Q2033&gt;0,O2033=1),Q2033&amp;"-"&amp;E2033,"")</f>
        <v/>
      </c>
      <c r="S2033" t="s">
        <v>43</v>
      </c>
      <c r="U2033">
        <v>1</v>
      </c>
      <c r="V2033" t="s">
        <v>43</v>
      </c>
      <c r="X2033">
        <v>0</v>
      </c>
      <c r="Y2033">
        <v>21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 t="e">
        <f>VLOOKUP(A2033,#REF!,4,FALSE)</f>
        <v>#REF!</v>
      </c>
      <c r="AW2033" t="e">
        <f>VLOOKUP(A2033,#REF!,5,FALSE)</f>
        <v>#REF!</v>
      </c>
      <c r="AX2033">
        <f>SUMIF(量化书目统计!A:A,H2033,量化书目统计!G:G)</f>
        <v>0</v>
      </c>
    </row>
    <row r="2034" spans="1:50" x14ac:dyDescent="0.3">
      <c r="A2034" t="s">
        <v>2715</v>
      </c>
      <c r="B2034" t="s">
        <v>539</v>
      </c>
      <c r="C2034" t="s">
        <v>990</v>
      </c>
      <c r="D2034">
        <v>4</v>
      </c>
      <c r="E2034" t="s">
        <v>2586</v>
      </c>
      <c r="F2034" s="1" t="s">
        <v>2587</v>
      </c>
      <c r="G2034" t="s">
        <v>2588</v>
      </c>
      <c r="H2034" t="e">
        <f>VLOOKUP(F2034,#REF!,2,FALSE)</f>
        <v>#REF!</v>
      </c>
      <c r="I2034" t="s">
        <v>32</v>
      </c>
      <c r="J2034" s="4">
        <v>44885</v>
      </c>
      <c r="K2034" s="4">
        <v>44906</v>
      </c>
      <c r="L2034" s="3">
        <f>IF(K2034&lt;&gt;0,K2034-J2034,"")</f>
        <v>21</v>
      </c>
      <c r="M2034" s="4">
        <v>44945</v>
      </c>
      <c r="N2034">
        <f>M2034-J2034</f>
        <v>60</v>
      </c>
      <c r="O2034">
        <v>0</v>
      </c>
      <c r="P2034" t="e">
        <f>VLOOKUP(F2034,#REF!,3,FALSE)</f>
        <v>#REF!</v>
      </c>
      <c r="Q2034">
        <f>IF(OR(ISNUMBER(SEARCH("高等数学",E2034)),ISNUMBER(SEARCH("数学分析",E2034)),ISNUMBER(SEARCH("微积分",E2034))),1,IF(OR(ISNUMBER(SEARCH("概率",E2034)),ISNUMBER(SEARCH("数理统计",E2034)),ISNUMBER(SEARCH("统计",E2034))),2,IF(ISNUMBER(SEARCH("代数",E2034)),3,IF(OR(ISNUMBER(SEARCH("运筹",E2034)),ISNUMBER(SEARCH("优化",E2034))),4,0))))</f>
        <v>0</v>
      </c>
      <c r="R2034" t="str">
        <f>IF(AND(Q2034&gt;0,O2034=1),Q2034&amp;"-"&amp;E2034,"")</f>
        <v/>
      </c>
      <c r="S2034" t="s">
        <v>43</v>
      </c>
      <c r="U2034">
        <v>1</v>
      </c>
      <c r="V2034" t="s">
        <v>43</v>
      </c>
      <c r="X2034">
        <v>80</v>
      </c>
      <c r="Y2034">
        <v>5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e">
        <f>VLOOKUP(A2034,#REF!,4,FALSE)</f>
        <v>#REF!</v>
      </c>
      <c r="AW2034" t="e">
        <f>VLOOKUP(A2034,#REF!,5,FALSE)</f>
        <v>#REF!</v>
      </c>
      <c r="AX2034">
        <f>SUMIF(量化书目统计!A:A,H2034,量化书目统计!G:G)</f>
        <v>0</v>
      </c>
    </row>
    <row r="2035" spans="1:50" x14ac:dyDescent="0.3">
      <c r="A2035" t="s">
        <v>2716</v>
      </c>
      <c r="B2035" t="s">
        <v>539</v>
      </c>
      <c r="C2035" t="s">
        <v>106</v>
      </c>
      <c r="D2035">
        <v>4</v>
      </c>
      <c r="E2035" t="s">
        <v>2717</v>
      </c>
      <c r="F2035" s="1" t="s">
        <v>2718</v>
      </c>
      <c r="G2035" t="s">
        <v>2719</v>
      </c>
      <c r="H2035" t="e">
        <f>VLOOKUP(F2035,#REF!,2,FALSE)</f>
        <v>#REF!</v>
      </c>
      <c r="I2035" t="s">
        <v>231</v>
      </c>
      <c r="J2035" s="4">
        <v>44178</v>
      </c>
      <c r="K2035" s="4">
        <v>44204</v>
      </c>
      <c r="L2035" s="3">
        <f>IF(K2035&lt;&gt;0,K2035-J2035,"")</f>
        <v>26</v>
      </c>
      <c r="M2035" s="4">
        <v>44238</v>
      </c>
      <c r="N2035">
        <f>M2035-J2035</f>
        <v>60</v>
      </c>
      <c r="O2035">
        <v>0</v>
      </c>
      <c r="P2035" t="e">
        <f>VLOOKUP(F2035,#REF!,3,FALSE)</f>
        <v>#REF!</v>
      </c>
      <c r="Q2035">
        <f>IF(OR(ISNUMBER(SEARCH("高等数学",E2035)),ISNUMBER(SEARCH("数学分析",E2035)),ISNUMBER(SEARCH("微积分",E2035))),1,IF(OR(ISNUMBER(SEARCH("概率",E2035)),ISNUMBER(SEARCH("数理统计",E2035)),ISNUMBER(SEARCH("统计",E2035))),2,IF(ISNUMBER(SEARCH("代数",E2035)),3,IF(OR(ISNUMBER(SEARCH("运筹",E2035)),ISNUMBER(SEARCH("优化",E2035))),4,0))))</f>
        <v>0</v>
      </c>
      <c r="R2035" t="str">
        <f>IF(AND(Q2035&gt;0,O2035=1),Q2035&amp;"-"&amp;E2035,"")</f>
        <v/>
      </c>
      <c r="S2035" t="s">
        <v>28</v>
      </c>
      <c r="T2035">
        <v>15</v>
      </c>
      <c r="U2035">
        <v>1</v>
      </c>
      <c r="V2035" t="s">
        <v>28</v>
      </c>
      <c r="W2035">
        <v>18</v>
      </c>
      <c r="X2035">
        <v>15</v>
      </c>
      <c r="Y2035">
        <v>5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e">
        <f>VLOOKUP(A2035,#REF!,4,FALSE)</f>
        <v>#REF!</v>
      </c>
      <c r="AW2035" t="e">
        <f>VLOOKUP(A2035,#REF!,5,FALSE)</f>
        <v>#REF!</v>
      </c>
      <c r="AX2035">
        <f>SUMIF(量化书目统计!A:A,H2035,量化书目统计!G:G)</f>
        <v>0</v>
      </c>
    </row>
    <row r="2036" spans="1:50" x14ac:dyDescent="0.3">
      <c r="A2036" t="s">
        <v>2720</v>
      </c>
      <c r="B2036" t="s">
        <v>539</v>
      </c>
      <c r="C2036" t="s">
        <v>106</v>
      </c>
      <c r="D2036">
        <v>4</v>
      </c>
      <c r="E2036" t="s">
        <v>552</v>
      </c>
      <c r="F2036" s="1" t="s">
        <v>553</v>
      </c>
      <c r="G2036" t="s">
        <v>554</v>
      </c>
      <c r="H2036" t="e">
        <f>VLOOKUP(F2036,#REF!,2,FALSE)</f>
        <v>#REF!</v>
      </c>
      <c r="I2036" t="s">
        <v>158</v>
      </c>
      <c r="J2036" s="4">
        <v>44273</v>
      </c>
      <c r="K2036" s="4">
        <v>44292</v>
      </c>
      <c r="L2036" s="3">
        <f>IF(K2036&lt;&gt;0,K2036-J2036,"")</f>
        <v>19</v>
      </c>
      <c r="M2036" s="4">
        <v>44333</v>
      </c>
      <c r="N2036">
        <f>M2036-J2036</f>
        <v>60</v>
      </c>
      <c r="O2036">
        <v>0</v>
      </c>
      <c r="P2036" t="e">
        <f>VLOOKUP(F2036,#REF!,3,FALSE)</f>
        <v>#REF!</v>
      </c>
      <c r="Q2036">
        <f>IF(OR(ISNUMBER(SEARCH("高等数学",E2036)),ISNUMBER(SEARCH("数学分析",E2036)),ISNUMBER(SEARCH("微积分",E2036))),1,IF(OR(ISNUMBER(SEARCH("概率",E2036)),ISNUMBER(SEARCH("数理统计",E2036)),ISNUMBER(SEARCH("统计",E2036))),2,IF(ISNUMBER(SEARCH("代数",E2036)),3,IF(OR(ISNUMBER(SEARCH("运筹",E2036)),ISNUMBER(SEARCH("优化",E2036))),4,0))))</f>
        <v>0</v>
      </c>
      <c r="R2036" t="str">
        <f>IF(AND(Q2036&gt;0,O2036=1),Q2036&amp;"-"&amp;E2036,"")</f>
        <v/>
      </c>
      <c r="S2036" t="s">
        <v>80</v>
      </c>
      <c r="T2036">
        <v>3</v>
      </c>
      <c r="U2036">
        <v>1</v>
      </c>
      <c r="V2036" t="s">
        <v>80</v>
      </c>
      <c r="W2036">
        <v>6</v>
      </c>
      <c r="X2036">
        <v>23</v>
      </c>
      <c r="Y2036">
        <v>11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e">
        <f>VLOOKUP(A2036,#REF!,4,FALSE)</f>
        <v>#REF!</v>
      </c>
      <c r="AW2036" t="e">
        <f>VLOOKUP(A2036,#REF!,5,FALSE)</f>
        <v>#REF!</v>
      </c>
      <c r="AX2036">
        <f>SUMIF(量化书目统计!A:A,H2036,量化书目统计!G:G)</f>
        <v>0</v>
      </c>
    </row>
    <row r="2037" spans="1:50" x14ac:dyDescent="0.3">
      <c r="A2037" t="s">
        <v>2734</v>
      </c>
      <c r="B2037" t="s">
        <v>539</v>
      </c>
      <c r="C2037" t="s">
        <v>2735</v>
      </c>
      <c r="D2037">
        <v>10</v>
      </c>
      <c r="E2037" t="s">
        <v>1284</v>
      </c>
      <c r="F2037" s="1" t="s">
        <v>2736</v>
      </c>
      <c r="G2037" t="s">
        <v>2737</v>
      </c>
      <c r="H2037" t="e">
        <f>VLOOKUP(F2037,#REF!,2,FALSE)</f>
        <v>#REF!</v>
      </c>
      <c r="I2037" t="s">
        <v>59</v>
      </c>
      <c r="J2037" s="4">
        <v>43832</v>
      </c>
      <c r="K2037" s="4">
        <v>43836</v>
      </c>
      <c r="L2037" s="3">
        <f>IF(K2037&lt;&gt;0,K2037-J2037,"")</f>
        <v>4</v>
      </c>
      <c r="M2037" s="4">
        <v>43892</v>
      </c>
      <c r="N2037">
        <f>M2037-J2037</f>
        <v>60</v>
      </c>
      <c r="O2037">
        <v>0</v>
      </c>
      <c r="P2037" t="e">
        <f>VLOOKUP(F2037,#REF!,3,FALSE)</f>
        <v>#REF!</v>
      </c>
      <c r="Q2037">
        <f>IF(OR(ISNUMBER(SEARCH("高等数学",E2037)),ISNUMBER(SEARCH("数学分析",E2037)),ISNUMBER(SEARCH("微积分",E2037))),1,IF(OR(ISNUMBER(SEARCH("概率",E2037)),ISNUMBER(SEARCH("数理统计",E2037)),ISNUMBER(SEARCH("统计",E2037))),2,IF(ISNUMBER(SEARCH("代数",E2037)),3,IF(OR(ISNUMBER(SEARCH("运筹",E2037)),ISNUMBER(SEARCH("优化",E2037))),4,0))))</f>
        <v>0</v>
      </c>
      <c r="R2037" t="str">
        <f>IF(AND(Q2037&gt;0,O2037=1),Q2037&amp;"-"&amp;E2037,"")</f>
        <v/>
      </c>
      <c r="S2037" t="s">
        <v>43</v>
      </c>
      <c r="U2037">
        <v>1</v>
      </c>
      <c r="V2037" t="s">
        <v>43</v>
      </c>
      <c r="X2037">
        <v>0</v>
      </c>
      <c r="Y2037">
        <v>11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e">
        <f>VLOOKUP(A2037,#REF!,4,FALSE)</f>
        <v>#REF!</v>
      </c>
      <c r="AW2037" t="e">
        <f>VLOOKUP(A2037,#REF!,5,FALSE)</f>
        <v>#REF!</v>
      </c>
      <c r="AX2037">
        <f>SUMIF(量化书目统计!A:A,H2037,量化书目统计!G:G)</f>
        <v>0</v>
      </c>
    </row>
    <row r="2038" spans="1:50" x14ac:dyDescent="0.3">
      <c r="A2038" t="s">
        <v>463</v>
      </c>
      <c r="B2038" t="s">
        <v>22</v>
      </c>
      <c r="C2038" t="s">
        <v>464</v>
      </c>
      <c r="D2038">
        <v>3</v>
      </c>
      <c r="E2038" t="s">
        <v>24</v>
      </c>
      <c r="F2038" s="1" t="s">
        <v>25</v>
      </c>
      <c r="G2038" t="s">
        <v>26</v>
      </c>
      <c r="H2038" t="e">
        <f>VLOOKUP(F2038,#REF!,2,FALSE)</f>
        <v>#REF!</v>
      </c>
      <c r="I2038" t="s">
        <v>27</v>
      </c>
      <c r="J2038" s="4">
        <v>44091</v>
      </c>
      <c r="K2038" s="4">
        <v>44103</v>
      </c>
      <c r="L2038" s="3">
        <f>IF(K2038&lt;&gt;0,K2038-J2038,"")</f>
        <v>12</v>
      </c>
      <c r="M2038" s="4">
        <v>44105</v>
      </c>
      <c r="N2038">
        <f>M2038-J2038</f>
        <v>14</v>
      </c>
      <c r="O2038">
        <v>0</v>
      </c>
      <c r="P2038" t="e">
        <f>VLOOKUP(F2038,#REF!,3,FALSE)</f>
        <v>#REF!</v>
      </c>
      <c r="Q2038">
        <f>IF(OR(ISNUMBER(SEARCH("高等数学",E2038)),ISNUMBER(SEARCH("数学分析",E2038)),ISNUMBER(SEARCH("微积分",E2038))),1,IF(OR(ISNUMBER(SEARCH("概率",E2038)),ISNUMBER(SEARCH("数理统计",E2038)),ISNUMBER(SEARCH("统计",E2038))),2,IF(ISNUMBER(SEARCH("代数",E2038)),3,IF(OR(ISNUMBER(SEARCH("运筹",E2038)),ISNUMBER(SEARCH("优化",E2038))),4,0))))</f>
        <v>0</v>
      </c>
      <c r="R2038" t="str">
        <f>IF(AND(Q2038&gt;0,O2038=1),Q2038&amp;"-"&amp;E2038,"")</f>
        <v/>
      </c>
      <c r="S2038" t="s">
        <v>28</v>
      </c>
      <c r="T2038">
        <v>2</v>
      </c>
      <c r="U2038">
        <v>1</v>
      </c>
      <c r="V2038" t="s">
        <v>28</v>
      </c>
      <c r="W2038">
        <v>4</v>
      </c>
      <c r="X2038">
        <v>2</v>
      </c>
      <c r="Y2038">
        <v>11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e">
        <f>VLOOKUP(A2038,#REF!,4,FALSE)</f>
        <v>#REF!</v>
      </c>
      <c r="AW2038" t="e">
        <f>VLOOKUP(A2038,#REF!,5,FALSE)</f>
        <v>#REF!</v>
      </c>
      <c r="AX2038">
        <f>SUMIF(量化书目统计!A:A,H2038,量化书目统计!G:G)</f>
        <v>0</v>
      </c>
    </row>
    <row r="2039" spans="1:50" x14ac:dyDescent="0.3">
      <c r="A2039" t="s">
        <v>5736</v>
      </c>
      <c r="B2039" t="s">
        <v>5731</v>
      </c>
      <c r="D2039">
        <v>0</v>
      </c>
      <c r="E2039" t="s">
        <v>77</v>
      </c>
      <c r="F2039" s="1" t="s">
        <v>2727</v>
      </c>
      <c r="G2039" t="s">
        <v>2728</v>
      </c>
      <c r="H2039" t="e">
        <f>VLOOKUP(F2039,#REF!,2,FALSE)</f>
        <v>#REF!</v>
      </c>
      <c r="I2039" t="s">
        <v>74</v>
      </c>
      <c r="J2039" s="4">
        <v>44119</v>
      </c>
      <c r="K2039" s="4">
        <v>44164</v>
      </c>
      <c r="L2039" s="3">
        <f>IF(K2039&lt;&gt;0,K2039-J2039,"")</f>
        <v>45</v>
      </c>
      <c r="M2039" s="4">
        <v>44179</v>
      </c>
      <c r="N2039">
        <f>M2039-J2039</f>
        <v>60</v>
      </c>
      <c r="O2039">
        <v>0</v>
      </c>
      <c r="P2039" t="e">
        <f>VLOOKUP(F2039,#REF!,3,FALSE)</f>
        <v>#REF!</v>
      </c>
      <c r="Q2039">
        <f>IF(OR(ISNUMBER(SEARCH("高等数学",E2039)),ISNUMBER(SEARCH("数学分析",E2039)),ISNUMBER(SEARCH("微积分",E2039))),1,IF(OR(ISNUMBER(SEARCH("概率",E2039)),ISNUMBER(SEARCH("数理统计",E2039)),ISNUMBER(SEARCH("统计",E2039))),2,IF(ISNUMBER(SEARCH("代数",E2039)),3,IF(OR(ISNUMBER(SEARCH("运筹",E2039)),ISNUMBER(SEARCH("优化",E2039))),4,0))))</f>
        <v>0</v>
      </c>
      <c r="R2039" t="str">
        <f>IF(AND(Q2039&gt;0,O2039=1),Q2039&amp;"-"&amp;E2039,"")</f>
        <v/>
      </c>
      <c r="S2039" t="s">
        <v>28</v>
      </c>
      <c r="T2039">
        <v>6</v>
      </c>
      <c r="U2039">
        <v>1</v>
      </c>
      <c r="V2039" t="s">
        <v>28</v>
      </c>
      <c r="W2039">
        <v>13</v>
      </c>
      <c r="X2039">
        <v>6</v>
      </c>
      <c r="Y2039">
        <v>11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e">
        <f>VLOOKUP(A2039,#REF!,4,FALSE)</f>
        <v>#REF!</v>
      </c>
      <c r="AW2039" t="e">
        <f>VLOOKUP(A2039,#REF!,5,FALSE)</f>
        <v>#REF!</v>
      </c>
      <c r="AX2039">
        <f>SUMIF(量化书目统计!A:A,H2039,量化书目统计!G:G)</f>
        <v>0</v>
      </c>
    </row>
    <row r="2040" spans="1:50" x14ac:dyDescent="0.3">
      <c r="A2040" t="s">
        <v>465</v>
      </c>
      <c r="B2040" t="s">
        <v>22</v>
      </c>
      <c r="C2040" t="s">
        <v>144</v>
      </c>
      <c r="D2040">
        <v>5</v>
      </c>
      <c r="E2040" t="s">
        <v>466</v>
      </c>
      <c r="F2040" s="1" t="s">
        <v>467</v>
      </c>
      <c r="G2040" t="s">
        <v>468</v>
      </c>
      <c r="H2040" t="e">
        <f>VLOOKUP(F2040,#REF!,2,FALSE)</f>
        <v>#REF!</v>
      </c>
      <c r="I2040" t="s">
        <v>32</v>
      </c>
      <c r="J2040" s="4">
        <v>44147</v>
      </c>
      <c r="K2040" s="4">
        <v>44258</v>
      </c>
      <c r="L2040" s="3">
        <f>IF(K2040&lt;&gt;0,K2040-J2040,"")</f>
        <v>111</v>
      </c>
      <c r="M2040" s="4">
        <v>44267</v>
      </c>
      <c r="N2040">
        <f>M2040-J2040</f>
        <v>120</v>
      </c>
      <c r="O2040">
        <v>0</v>
      </c>
      <c r="P2040" t="e">
        <f>VLOOKUP(F2040,#REF!,3,FALSE)</f>
        <v>#REF!</v>
      </c>
      <c r="Q2040">
        <f>IF(OR(ISNUMBER(SEARCH("高等数学",E2040)),ISNUMBER(SEARCH("数学分析",E2040)),ISNUMBER(SEARCH("微积分",E2040))),1,IF(OR(ISNUMBER(SEARCH("概率",E2040)),ISNUMBER(SEARCH("数理统计",E2040)),ISNUMBER(SEARCH("统计",E2040))),2,IF(ISNUMBER(SEARCH("代数",E2040)),3,IF(OR(ISNUMBER(SEARCH("运筹",E2040)),ISNUMBER(SEARCH("优化",E2040))),4,0))))</f>
        <v>0</v>
      </c>
      <c r="R2040" t="str">
        <f>IF(AND(Q2040&gt;0,O2040=1),Q2040&amp;"-"&amp;E2040,"")</f>
        <v/>
      </c>
      <c r="S2040" t="s">
        <v>28</v>
      </c>
      <c r="T2040">
        <v>10</v>
      </c>
      <c r="U2040">
        <v>1</v>
      </c>
      <c r="V2040" t="s">
        <v>80</v>
      </c>
      <c r="W2040">
        <v>1</v>
      </c>
      <c r="X2040">
        <v>10</v>
      </c>
      <c r="Y2040">
        <v>11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e">
        <f>VLOOKUP(A2040,#REF!,4,FALSE)</f>
        <v>#REF!</v>
      </c>
      <c r="AW2040" t="e">
        <f>VLOOKUP(A2040,#REF!,5,FALSE)</f>
        <v>#REF!</v>
      </c>
      <c r="AX2040">
        <f>SUMIF(量化书目统计!A:A,H2040,量化书目统计!G:G)</f>
        <v>0</v>
      </c>
    </row>
    <row r="2041" spans="1:50" x14ac:dyDescent="0.3">
      <c r="A2041" t="s">
        <v>638</v>
      </c>
      <c r="B2041" t="s">
        <v>556</v>
      </c>
      <c r="C2041" t="s">
        <v>117</v>
      </c>
      <c r="D2041">
        <v>4</v>
      </c>
      <c r="E2041" t="s">
        <v>639</v>
      </c>
      <c r="F2041" s="1" t="s">
        <v>640</v>
      </c>
      <c r="G2041" t="s">
        <v>641</v>
      </c>
      <c r="H2041" t="e">
        <f>VLOOKUP(F2041,#REF!,2,FALSE)</f>
        <v>#REF!</v>
      </c>
      <c r="I2041" t="s">
        <v>65</v>
      </c>
      <c r="J2041" s="4">
        <v>44101</v>
      </c>
      <c r="K2041" s="4">
        <v>44131</v>
      </c>
      <c r="L2041" s="3">
        <f>IF(K2041&lt;&gt;0,K2041-J2041,"")</f>
        <v>30</v>
      </c>
      <c r="M2041" s="4">
        <v>44131</v>
      </c>
      <c r="N2041">
        <f>M2041-J2041</f>
        <v>30</v>
      </c>
      <c r="O2041">
        <v>0</v>
      </c>
      <c r="P2041" t="e">
        <f>VLOOKUP(F2041,#REF!,3,FALSE)</f>
        <v>#REF!</v>
      </c>
      <c r="Q2041">
        <f>IF(OR(ISNUMBER(SEARCH("高等数学",E2041)),ISNUMBER(SEARCH("数学分析",E2041)),ISNUMBER(SEARCH("微积分",E2041))),1,IF(OR(ISNUMBER(SEARCH("概率",E2041)),ISNUMBER(SEARCH("数理统计",E2041)),ISNUMBER(SEARCH("统计",E2041))),2,IF(ISNUMBER(SEARCH("代数",E2041)),3,IF(OR(ISNUMBER(SEARCH("运筹",E2041)),ISNUMBER(SEARCH("优化",E2041))),4,0))))</f>
        <v>0</v>
      </c>
      <c r="R2041" t="str">
        <f>IF(AND(Q2041&gt;0,O2041=1),Q2041&amp;"-"&amp;E2041,"")</f>
        <v/>
      </c>
      <c r="S2041" t="s">
        <v>28</v>
      </c>
      <c r="T2041">
        <v>4</v>
      </c>
      <c r="U2041">
        <v>1</v>
      </c>
      <c r="V2041" t="s">
        <v>28</v>
      </c>
      <c r="W2041">
        <v>8</v>
      </c>
      <c r="X2041">
        <v>4</v>
      </c>
      <c r="Y2041">
        <v>11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e">
        <f>VLOOKUP(A2041,#REF!,4,FALSE)</f>
        <v>#REF!</v>
      </c>
      <c r="AW2041" t="e">
        <f>VLOOKUP(A2041,#REF!,5,FALSE)</f>
        <v>#REF!</v>
      </c>
      <c r="AX2041">
        <f>SUMIF(量化书目统计!A:A,H2041,量化书目统计!G:G)</f>
        <v>0</v>
      </c>
    </row>
    <row r="2042" spans="1:50" x14ac:dyDescent="0.3">
      <c r="A2042" t="s">
        <v>5737</v>
      </c>
      <c r="B2042" t="s">
        <v>5731</v>
      </c>
      <c r="D2042">
        <v>0</v>
      </c>
      <c r="E2042" t="s">
        <v>781</v>
      </c>
      <c r="F2042" s="1" t="s">
        <v>782</v>
      </c>
      <c r="G2042" t="s">
        <v>783</v>
      </c>
      <c r="H2042" t="e">
        <f>VLOOKUP(F2042,#REF!,2,FALSE)</f>
        <v>#REF!</v>
      </c>
      <c r="I2042" t="s">
        <v>158</v>
      </c>
      <c r="J2042" s="4">
        <v>44012</v>
      </c>
      <c r="K2042" s="4">
        <v>44077</v>
      </c>
      <c r="L2042" s="3">
        <f>IF(K2042&lt;&gt;0,K2042-J2042,"")</f>
        <v>65</v>
      </c>
      <c r="M2042" s="4">
        <v>44104</v>
      </c>
      <c r="N2042">
        <f>M2042-J2042</f>
        <v>92</v>
      </c>
      <c r="O2042">
        <v>0</v>
      </c>
      <c r="P2042" t="e">
        <f>VLOOKUP(F2042,#REF!,3,FALSE)</f>
        <v>#REF!</v>
      </c>
      <c r="Q2042">
        <f>IF(OR(ISNUMBER(SEARCH("高等数学",E2042)),ISNUMBER(SEARCH("数学分析",E2042)),ISNUMBER(SEARCH("微积分",E2042))),1,IF(OR(ISNUMBER(SEARCH("概率",E2042)),ISNUMBER(SEARCH("数理统计",E2042)),ISNUMBER(SEARCH("统计",E2042))),2,IF(ISNUMBER(SEARCH("代数",E2042)),3,IF(OR(ISNUMBER(SEARCH("运筹",E2042)),ISNUMBER(SEARCH("优化",E2042))),4,0))))</f>
        <v>0</v>
      </c>
      <c r="R2042" t="str">
        <f>IF(AND(Q2042&gt;0,O2042=1),Q2042&amp;"-"&amp;E2042,"")</f>
        <v/>
      </c>
      <c r="S2042" t="s">
        <v>43</v>
      </c>
      <c r="U2042">
        <v>1</v>
      </c>
      <c r="V2042" t="s">
        <v>43</v>
      </c>
      <c r="X2042">
        <v>0</v>
      </c>
      <c r="Y2042">
        <v>19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 t="e">
        <f>VLOOKUP(A2042,#REF!,4,FALSE)</f>
        <v>#REF!</v>
      </c>
      <c r="AW2042" t="e">
        <f>VLOOKUP(A2042,#REF!,5,FALSE)</f>
        <v>#REF!</v>
      </c>
      <c r="AX2042">
        <f>SUMIF(量化书目统计!A:A,H2042,量化书目统计!G:G)</f>
        <v>0</v>
      </c>
    </row>
    <row r="2043" spans="1:50" x14ac:dyDescent="0.3">
      <c r="A2043" t="s">
        <v>469</v>
      </c>
      <c r="B2043" t="s">
        <v>22</v>
      </c>
      <c r="C2043" t="s">
        <v>308</v>
      </c>
      <c r="D2043">
        <v>1</v>
      </c>
      <c r="E2043" t="s">
        <v>405</v>
      </c>
      <c r="F2043" s="1" t="s">
        <v>406</v>
      </c>
      <c r="G2043" t="s">
        <v>407</v>
      </c>
      <c r="H2043" t="e">
        <f>VLOOKUP(F2043,#REF!,2,FALSE)</f>
        <v>#REF!</v>
      </c>
      <c r="I2043" t="s">
        <v>49</v>
      </c>
      <c r="J2043" s="4">
        <v>44186</v>
      </c>
      <c r="K2043" s="4">
        <v>44207</v>
      </c>
      <c r="L2043" s="3">
        <f>IF(K2043&lt;&gt;0,K2043-J2043,"")</f>
        <v>21</v>
      </c>
      <c r="M2043" s="4">
        <v>44207</v>
      </c>
      <c r="N2043">
        <f>M2043-J2043</f>
        <v>21</v>
      </c>
      <c r="O2043">
        <v>0</v>
      </c>
      <c r="P2043" t="e">
        <f>VLOOKUP(F2043,#REF!,3,FALSE)</f>
        <v>#REF!</v>
      </c>
      <c r="Q2043">
        <f>IF(OR(ISNUMBER(SEARCH("高等数学",E2043)),ISNUMBER(SEARCH("数学分析",E2043)),ISNUMBER(SEARCH("微积分",E2043))),1,IF(OR(ISNUMBER(SEARCH("概率",E2043)),ISNUMBER(SEARCH("数理统计",E2043)),ISNUMBER(SEARCH("统计",E2043))),2,IF(ISNUMBER(SEARCH("代数",E2043)),3,IF(OR(ISNUMBER(SEARCH("运筹",E2043)),ISNUMBER(SEARCH("优化",E2043))),4,0))))</f>
        <v>0</v>
      </c>
      <c r="R2043" t="str">
        <f>IF(AND(Q2043&gt;0,O2043=1),Q2043&amp;"-"&amp;E2043,"")</f>
        <v/>
      </c>
      <c r="S2043" t="s">
        <v>28</v>
      </c>
      <c r="T2043">
        <v>16</v>
      </c>
      <c r="U2043">
        <v>2</v>
      </c>
      <c r="V2043" t="s">
        <v>28</v>
      </c>
      <c r="W2043">
        <v>18</v>
      </c>
      <c r="X2043">
        <v>16</v>
      </c>
      <c r="Y2043">
        <v>19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 t="e">
        <f>VLOOKUP(A2043,#REF!,4,FALSE)</f>
        <v>#REF!</v>
      </c>
      <c r="AW2043" t="e">
        <f>VLOOKUP(A2043,#REF!,5,FALSE)</f>
        <v>#REF!</v>
      </c>
      <c r="AX2043">
        <f>SUMIF(量化书目统计!A:A,H2043,量化书目统计!G:G)</f>
        <v>0</v>
      </c>
    </row>
    <row r="2044" spans="1:50" x14ac:dyDescent="0.3">
      <c r="A2044" t="s">
        <v>2233</v>
      </c>
      <c r="B2044" t="s">
        <v>855</v>
      </c>
      <c r="C2044" t="s">
        <v>117</v>
      </c>
      <c r="D2044">
        <v>4</v>
      </c>
      <c r="E2044" t="s">
        <v>2234</v>
      </c>
      <c r="F2044" s="1" t="s">
        <v>2235</v>
      </c>
      <c r="G2044" t="s">
        <v>2236</v>
      </c>
      <c r="H2044" t="e">
        <f>VLOOKUP(F2044,#REF!,2,FALSE)</f>
        <v>#REF!</v>
      </c>
      <c r="I2044" t="s">
        <v>53</v>
      </c>
      <c r="J2044" s="4">
        <v>44332</v>
      </c>
      <c r="K2044" s="4">
        <v>44360</v>
      </c>
      <c r="L2044" s="3">
        <f>IF(K2044&lt;&gt;0,K2044-J2044,"")</f>
        <v>28</v>
      </c>
      <c r="M2044" s="4">
        <v>44362</v>
      </c>
      <c r="N2044">
        <f>M2044-J2044</f>
        <v>30</v>
      </c>
      <c r="O2044">
        <v>0</v>
      </c>
      <c r="P2044" t="e">
        <f>VLOOKUP(F2044,#REF!,3,FALSE)</f>
        <v>#REF!</v>
      </c>
      <c r="Q2044">
        <f>IF(OR(ISNUMBER(SEARCH("高等数学",E2044)),ISNUMBER(SEARCH("数学分析",E2044)),ISNUMBER(SEARCH("微积分",E2044))),1,IF(OR(ISNUMBER(SEARCH("概率",E2044)),ISNUMBER(SEARCH("数理统计",E2044)),ISNUMBER(SEARCH("统计",E2044))),2,IF(ISNUMBER(SEARCH("代数",E2044)),3,IF(OR(ISNUMBER(SEARCH("运筹",E2044)),ISNUMBER(SEARCH("优化",E2044))),4,0))))</f>
        <v>0</v>
      </c>
      <c r="R2044" t="str">
        <f>IF(AND(Q2044&gt;0,O2044=1),Q2044&amp;"-"&amp;E2044,"")</f>
        <v/>
      </c>
      <c r="S2044" t="s">
        <v>80</v>
      </c>
      <c r="T2044">
        <v>11</v>
      </c>
      <c r="U2044">
        <v>1</v>
      </c>
      <c r="V2044" t="s">
        <v>80</v>
      </c>
      <c r="W2044">
        <v>15</v>
      </c>
      <c r="X2044">
        <v>31</v>
      </c>
      <c r="Y2044">
        <v>15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e">
        <f>VLOOKUP(A2044,#REF!,4,FALSE)</f>
        <v>#REF!</v>
      </c>
      <c r="AW2044" t="e">
        <f>VLOOKUP(A2044,#REF!,5,FALSE)</f>
        <v>#REF!</v>
      </c>
      <c r="AX2044">
        <f>SUMIF(量化书目统计!A:A,H2044,量化书目统计!G:G)</f>
        <v>0</v>
      </c>
    </row>
    <row r="2045" spans="1:50" x14ac:dyDescent="0.3">
      <c r="A2045" t="s">
        <v>5738</v>
      </c>
      <c r="B2045" t="s">
        <v>5731</v>
      </c>
      <c r="D2045">
        <v>0</v>
      </c>
      <c r="E2045" t="s">
        <v>2065</v>
      </c>
      <c r="F2045" s="1" t="s">
        <v>2066</v>
      </c>
      <c r="G2045" t="s">
        <v>2067</v>
      </c>
      <c r="H2045" t="e">
        <f>VLOOKUP(F2045,#REF!,2,FALSE)</f>
        <v>#REF!</v>
      </c>
      <c r="I2045" t="s">
        <v>53</v>
      </c>
      <c r="J2045" s="4">
        <v>44005</v>
      </c>
      <c r="K2045" s="4">
        <v>44011</v>
      </c>
      <c r="L2045" s="3">
        <f>IF(K2045&lt;&gt;0,K2045-J2045,"")</f>
        <v>6</v>
      </c>
      <c r="M2045" s="4">
        <v>44067</v>
      </c>
      <c r="N2045">
        <f>M2045-J2045</f>
        <v>62</v>
      </c>
      <c r="O2045">
        <v>0</v>
      </c>
      <c r="P2045" t="e">
        <f>VLOOKUP(F2045,#REF!,3,FALSE)</f>
        <v>#REF!</v>
      </c>
      <c r="Q2045">
        <f>IF(OR(ISNUMBER(SEARCH("高等数学",E2045)),ISNUMBER(SEARCH("数学分析",E2045)),ISNUMBER(SEARCH("微积分",E2045))),1,IF(OR(ISNUMBER(SEARCH("概率",E2045)),ISNUMBER(SEARCH("数理统计",E2045)),ISNUMBER(SEARCH("统计",E2045))),2,IF(ISNUMBER(SEARCH("代数",E2045)),3,IF(OR(ISNUMBER(SEARCH("运筹",E2045)),ISNUMBER(SEARCH("优化",E2045))),4,0))))</f>
        <v>0</v>
      </c>
      <c r="R2045" t="str">
        <f>IF(AND(Q2045&gt;0,O2045=1),Q2045&amp;"-"&amp;E2045,"")</f>
        <v/>
      </c>
      <c r="S2045" t="s">
        <v>43</v>
      </c>
      <c r="U2045">
        <v>1</v>
      </c>
      <c r="V2045" t="s">
        <v>43</v>
      </c>
      <c r="X2045">
        <v>0</v>
      </c>
      <c r="Y2045">
        <v>11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e">
        <f>VLOOKUP(A2045,#REF!,4,FALSE)</f>
        <v>#REF!</v>
      </c>
      <c r="AW2045" t="e">
        <f>VLOOKUP(A2045,#REF!,5,FALSE)</f>
        <v>#REF!</v>
      </c>
      <c r="AX2045">
        <f>SUMIF(量化书目统计!A:A,H2045,量化书目统计!G:G)</f>
        <v>0</v>
      </c>
    </row>
    <row r="2046" spans="1:50" x14ac:dyDescent="0.3">
      <c r="A2046" t="s">
        <v>470</v>
      </c>
      <c r="B2046" t="s">
        <v>22</v>
      </c>
      <c r="C2046" t="s">
        <v>257</v>
      </c>
      <c r="D2046">
        <v>5</v>
      </c>
      <c r="E2046" t="s">
        <v>471</v>
      </c>
      <c r="F2046" s="1" t="s">
        <v>472</v>
      </c>
      <c r="G2046" t="s">
        <v>473</v>
      </c>
      <c r="H2046" t="e">
        <f>VLOOKUP(F2046,#REF!,2,FALSE)</f>
        <v>#REF!</v>
      </c>
      <c r="I2046" t="s">
        <v>158</v>
      </c>
      <c r="J2046" s="4">
        <v>44349</v>
      </c>
      <c r="K2046" s="4">
        <v>44385</v>
      </c>
      <c r="L2046" s="3">
        <f>IF(K2046&lt;&gt;0,K2046-J2046,"")</f>
        <v>36</v>
      </c>
      <c r="M2046" s="4">
        <v>44446</v>
      </c>
      <c r="N2046">
        <f>M2046-J2046</f>
        <v>97</v>
      </c>
      <c r="O2046">
        <v>0</v>
      </c>
      <c r="P2046" t="e">
        <f>VLOOKUP(F2046,#REF!,3,FALSE)</f>
        <v>#REF!</v>
      </c>
      <c r="Q2046">
        <f>IF(OR(ISNUMBER(SEARCH("高等数学",E2046)),ISNUMBER(SEARCH("数学分析",E2046)),ISNUMBER(SEARCH("微积分",E2046))),1,IF(OR(ISNUMBER(SEARCH("概率",E2046)),ISNUMBER(SEARCH("数理统计",E2046)),ISNUMBER(SEARCH("统计",E2046))),2,IF(ISNUMBER(SEARCH("代数",E2046)),3,IF(OR(ISNUMBER(SEARCH("运筹",E2046)),ISNUMBER(SEARCH("优化",E2046))),4,0))))</f>
        <v>0</v>
      </c>
      <c r="R2046" t="str">
        <f>IF(AND(Q2046&gt;0,O2046=1),Q2046&amp;"-"&amp;E2046,"")</f>
        <v/>
      </c>
      <c r="S2046" t="s">
        <v>80</v>
      </c>
      <c r="T2046">
        <v>14</v>
      </c>
      <c r="U2046">
        <v>1</v>
      </c>
      <c r="V2046" t="s">
        <v>80</v>
      </c>
      <c r="W2046">
        <v>18</v>
      </c>
      <c r="X2046">
        <v>34</v>
      </c>
      <c r="Y2046">
        <v>15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e">
        <f>VLOOKUP(A2046,#REF!,4,FALSE)</f>
        <v>#REF!</v>
      </c>
      <c r="AW2046" t="e">
        <f>VLOOKUP(A2046,#REF!,5,FALSE)</f>
        <v>#REF!</v>
      </c>
      <c r="AX2046">
        <f>SUMIF(量化书目统计!A:A,H2046,量化书目统计!G:G)</f>
        <v>0</v>
      </c>
    </row>
    <row r="2047" spans="1:50" x14ac:dyDescent="0.3">
      <c r="A2047" t="s">
        <v>5740</v>
      </c>
      <c r="B2047" t="s">
        <v>5731</v>
      </c>
      <c r="D2047">
        <v>0</v>
      </c>
      <c r="E2047" t="s">
        <v>1957</v>
      </c>
      <c r="F2047" s="1" t="s">
        <v>1958</v>
      </c>
      <c r="G2047" t="s">
        <v>1959</v>
      </c>
      <c r="H2047" t="e">
        <f>VLOOKUP(F2047,#REF!,2,FALSE)</f>
        <v>#REF!</v>
      </c>
      <c r="I2047" t="s">
        <v>53</v>
      </c>
      <c r="J2047" s="4">
        <v>44453</v>
      </c>
      <c r="K2047" s="4">
        <v>44539</v>
      </c>
      <c r="L2047" s="3">
        <f>IF(K2047&lt;&gt;0,K2047-J2047,"")</f>
        <v>86</v>
      </c>
      <c r="M2047" s="4">
        <v>44540</v>
      </c>
      <c r="N2047">
        <f>M2047-J2047</f>
        <v>87</v>
      </c>
      <c r="O2047">
        <v>0</v>
      </c>
      <c r="P2047" t="e">
        <f>VLOOKUP(F2047,#REF!,3,FALSE)</f>
        <v>#REF!</v>
      </c>
      <c r="Q2047">
        <f>IF(OR(ISNUMBER(SEARCH("高等数学",E2047)),ISNUMBER(SEARCH("数学分析",E2047)),ISNUMBER(SEARCH("微积分",E2047))),1,IF(OR(ISNUMBER(SEARCH("概率",E2047)),ISNUMBER(SEARCH("数理统计",E2047)),ISNUMBER(SEARCH("统计",E2047))),2,IF(ISNUMBER(SEARCH("代数",E2047)),3,IF(OR(ISNUMBER(SEARCH("运筹",E2047)),ISNUMBER(SEARCH("优化",E2047))),4,0))))</f>
        <v>0</v>
      </c>
      <c r="R2047" t="str">
        <f>IF(AND(Q2047&gt;0,O2047=1),Q2047&amp;"-"&amp;E2047,"")</f>
        <v/>
      </c>
      <c r="S2047" t="s">
        <v>38</v>
      </c>
      <c r="T2047">
        <v>2</v>
      </c>
      <c r="U2047">
        <v>1</v>
      </c>
      <c r="V2047" t="s">
        <v>38</v>
      </c>
      <c r="W2047">
        <v>14</v>
      </c>
      <c r="X2047">
        <v>42</v>
      </c>
      <c r="Y2047">
        <v>5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 t="e">
        <f>VLOOKUP(A2047,#REF!,4,FALSE)</f>
        <v>#REF!</v>
      </c>
      <c r="AW2047" t="e">
        <f>VLOOKUP(A2047,#REF!,5,FALSE)</f>
        <v>#REF!</v>
      </c>
      <c r="AX2047">
        <f>SUMIF(量化书目统计!A:A,H2047,量化书目统计!G:G)</f>
        <v>0</v>
      </c>
    </row>
    <row r="2048" spans="1:50" x14ac:dyDescent="0.3">
      <c r="A2048" t="s">
        <v>5741</v>
      </c>
      <c r="B2048" t="s">
        <v>5731</v>
      </c>
      <c r="D2048">
        <v>0</v>
      </c>
      <c r="E2048" t="s">
        <v>1766</v>
      </c>
      <c r="F2048" s="1" t="s">
        <v>1767</v>
      </c>
      <c r="G2048" t="s">
        <v>1768</v>
      </c>
      <c r="H2048" t="e">
        <f>VLOOKUP(F2048,#REF!,2,FALSE)</f>
        <v>#REF!</v>
      </c>
      <c r="I2048" t="s">
        <v>225</v>
      </c>
      <c r="J2048" s="4">
        <v>44483</v>
      </c>
      <c r="K2048" s="4">
        <v>44494</v>
      </c>
      <c r="L2048" s="3">
        <f>IF(K2048&lt;&gt;0,K2048-J2048,"")</f>
        <v>11</v>
      </c>
      <c r="M2048" s="4">
        <v>44497</v>
      </c>
      <c r="N2048">
        <f>M2048-J2048</f>
        <v>14</v>
      </c>
      <c r="O2048">
        <v>0</v>
      </c>
      <c r="P2048" t="e">
        <f>VLOOKUP(F2048,#REF!,3,FALSE)</f>
        <v>#REF!</v>
      </c>
      <c r="Q2048">
        <f>IF(OR(ISNUMBER(SEARCH("高等数学",E2048)),ISNUMBER(SEARCH("数学分析",E2048)),ISNUMBER(SEARCH("微积分",E2048))),1,IF(OR(ISNUMBER(SEARCH("概率",E2048)),ISNUMBER(SEARCH("数理统计",E2048)),ISNUMBER(SEARCH("统计",E2048))),2,IF(ISNUMBER(SEARCH("代数",E2048)),3,IF(OR(ISNUMBER(SEARCH("运筹",E2048)),ISNUMBER(SEARCH("优化",E2048))),4,0))))</f>
        <v>0</v>
      </c>
      <c r="R2048" t="str">
        <f>IF(AND(Q2048&gt;0,O2048=1),Q2048&amp;"-"&amp;E2048,"")</f>
        <v/>
      </c>
      <c r="S2048" t="s">
        <v>38</v>
      </c>
      <c r="T2048">
        <v>6</v>
      </c>
      <c r="U2048">
        <v>1</v>
      </c>
      <c r="V2048" t="s">
        <v>38</v>
      </c>
      <c r="W2048">
        <v>8</v>
      </c>
      <c r="X2048">
        <v>46</v>
      </c>
      <c r="Y2048">
        <v>5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e">
        <f>VLOOKUP(A2048,#REF!,4,FALSE)</f>
        <v>#REF!</v>
      </c>
      <c r="AW2048" t="e">
        <f>VLOOKUP(A2048,#REF!,5,FALSE)</f>
        <v>#REF!</v>
      </c>
      <c r="AX2048">
        <f>SUMIF(量化书目统计!A:A,H2048,量化书目统计!G:G)</f>
        <v>0</v>
      </c>
    </row>
    <row r="2049" spans="1:50" x14ac:dyDescent="0.3">
      <c r="A2049" t="s">
        <v>3403</v>
      </c>
      <c r="B2049" t="s">
        <v>539</v>
      </c>
      <c r="C2049" t="s">
        <v>287</v>
      </c>
      <c r="D2049">
        <v>5</v>
      </c>
      <c r="E2049" t="s">
        <v>3404</v>
      </c>
      <c r="F2049" s="1" t="s">
        <v>3405</v>
      </c>
      <c r="G2049" t="s">
        <v>3406</v>
      </c>
      <c r="H2049" t="e">
        <f>VLOOKUP(F2049,#REF!,2,FALSE)</f>
        <v>#REF!</v>
      </c>
      <c r="I2049" t="s">
        <v>59</v>
      </c>
      <c r="J2049" s="4">
        <v>44574</v>
      </c>
      <c r="K2049" s="4">
        <v>44884</v>
      </c>
      <c r="L2049" s="3">
        <f>IF(K2049&lt;&gt;0,K2049-J2049,"")</f>
        <v>310</v>
      </c>
      <c r="M2049" s="4">
        <v>44935</v>
      </c>
      <c r="N2049">
        <f>M2049-J2049</f>
        <v>361</v>
      </c>
      <c r="O2049">
        <v>0</v>
      </c>
      <c r="P2049" t="e">
        <f>VLOOKUP(F2049,#REF!,3,FALSE)</f>
        <v>#REF!</v>
      </c>
      <c r="Q2049">
        <f>IF(OR(ISNUMBER(SEARCH("高等数学",E2049)),ISNUMBER(SEARCH("数学分析",E2049)),ISNUMBER(SEARCH("微积分",E2049))),1,IF(OR(ISNUMBER(SEARCH("概率",E2049)),ISNUMBER(SEARCH("数理统计",E2049)),ISNUMBER(SEARCH("统计",E2049))),2,IF(ISNUMBER(SEARCH("代数",E2049)),3,IF(OR(ISNUMBER(SEARCH("运筹",E2049)),ISNUMBER(SEARCH("优化",E2049))),4,0))))</f>
        <v>3</v>
      </c>
      <c r="R2049" t="str">
        <f>IF(AND(Q2049&gt;0,O2049=1),Q2049&amp;"-"&amp;E2049,"")</f>
        <v/>
      </c>
      <c r="S2049" t="s">
        <v>38</v>
      </c>
      <c r="T2049">
        <f>19</f>
        <v>19</v>
      </c>
      <c r="U2049">
        <v>2</v>
      </c>
      <c r="V2049" t="s">
        <v>43</v>
      </c>
      <c r="X2049">
        <v>59</v>
      </c>
      <c r="Y2049">
        <v>15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e">
        <f>VLOOKUP(A2049,#REF!,4,FALSE)</f>
        <v>#REF!</v>
      </c>
      <c r="AW2049" t="e">
        <f>VLOOKUP(A2049,#REF!,5,FALSE)</f>
        <v>#REF!</v>
      </c>
      <c r="AX2049">
        <f>SUMIF(量化书目统计!A:A,H2049,量化书目统计!G:G)</f>
        <v>0</v>
      </c>
    </row>
    <row r="2050" spans="1:50" x14ac:dyDescent="0.3">
      <c r="A2050" t="s">
        <v>3453</v>
      </c>
      <c r="B2050" t="s">
        <v>539</v>
      </c>
      <c r="C2050" t="s">
        <v>117</v>
      </c>
      <c r="D2050">
        <v>4</v>
      </c>
      <c r="E2050" t="s">
        <v>3454</v>
      </c>
      <c r="F2050" s="1" t="s">
        <v>3455</v>
      </c>
      <c r="G2050" t="s">
        <v>3456</v>
      </c>
      <c r="H2050" t="e">
        <f>VLOOKUP(F2050,#REF!,2,FALSE)</f>
        <v>#REF!</v>
      </c>
      <c r="I2050" t="s">
        <v>65</v>
      </c>
      <c r="J2050" s="4">
        <v>44350</v>
      </c>
      <c r="K2050" s="4">
        <v>44357</v>
      </c>
      <c r="L2050" s="3">
        <f>IF(K2050&lt;&gt;0,K2050-J2050,"")</f>
        <v>7</v>
      </c>
      <c r="M2050" s="4">
        <v>44410</v>
      </c>
      <c r="N2050">
        <f>M2050-J2050</f>
        <v>60</v>
      </c>
      <c r="O2050">
        <v>1</v>
      </c>
      <c r="P2050" t="e">
        <f>VLOOKUP(F2050,#REF!,3,FALSE)</f>
        <v>#REF!</v>
      </c>
      <c r="Q2050">
        <f>IF(OR(ISNUMBER(SEARCH("高等数学",E2050)),ISNUMBER(SEARCH("数学分析",E2050)),ISNUMBER(SEARCH("微积分",E2050))),1,IF(OR(ISNUMBER(SEARCH("概率",E2050)),ISNUMBER(SEARCH("数理统计",E2050)),ISNUMBER(SEARCH("统计",E2050))),2,IF(ISNUMBER(SEARCH("代数",E2050)),3,IF(OR(ISNUMBER(SEARCH("运筹",E2050)),ISNUMBER(SEARCH("优化",E2050))),4,0))))</f>
        <v>0</v>
      </c>
      <c r="R2050" t="str">
        <f>IF(AND(Q2050&gt;0,O2050=1),Q2050&amp;"-"&amp;E2050,"")</f>
        <v/>
      </c>
      <c r="S2050" t="s">
        <v>80</v>
      </c>
      <c r="T2050">
        <v>14</v>
      </c>
      <c r="U2050">
        <v>1</v>
      </c>
      <c r="V2050" t="s">
        <v>80</v>
      </c>
      <c r="W2050">
        <v>15</v>
      </c>
      <c r="X2050">
        <v>34</v>
      </c>
      <c r="Y2050">
        <v>11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e">
        <f>VLOOKUP(A2050,#REF!,4,FALSE)</f>
        <v>#REF!</v>
      </c>
      <c r="AW2050" t="e">
        <f>VLOOKUP(A2050,#REF!,5,FALSE)</f>
        <v>#REF!</v>
      </c>
      <c r="AX2050">
        <f>SUMIF(量化书目统计!A:A,H2050,量化书目统计!G:G)</f>
        <v>0</v>
      </c>
    </row>
    <row r="2051" spans="1:50" x14ac:dyDescent="0.3">
      <c r="A2051" t="s">
        <v>3457</v>
      </c>
      <c r="B2051" t="s">
        <v>539</v>
      </c>
      <c r="C2051" t="s">
        <v>117</v>
      </c>
      <c r="D2051">
        <v>4</v>
      </c>
      <c r="E2051" t="s">
        <v>471</v>
      </c>
      <c r="F2051" s="1" t="s">
        <v>472</v>
      </c>
      <c r="G2051" t="s">
        <v>473</v>
      </c>
      <c r="H2051" t="e">
        <f>VLOOKUP(F2051,#REF!,2,FALSE)</f>
        <v>#REF!</v>
      </c>
      <c r="I2051" t="s">
        <v>158</v>
      </c>
      <c r="J2051" s="4">
        <v>44463</v>
      </c>
      <c r="K2051" s="4">
        <v>44513</v>
      </c>
      <c r="L2051" s="3">
        <f>IF(K2051&lt;&gt;0,K2051-J2051,"")</f>
        <v>50</v>
      </c>
      <c r="M2051" s="4">
        <v>44523</v>
      </c>
      <c r="N2051">
        <f>M2051-J2051</f>
        <v>60</v>
      </c>
      <c r="O2051">
        <v>1</v>
      </c>
      <c r="P2051" t="e">
        <f>VLOOKUP(F2051,#REF!,3,FALSE)</f>
        <v>#REF!</v>
      </c>
      <c r="Q2051">
        <f>IF(OR(ISNUMBER(SEARCH("高等数学",E2051)),ISNUMBER(SEARCH("数学分析",E2051)),ISNUMBER(SEARCH("微积分",E2051))),1,IF(OR(ISNUMBER(SEARCH("概率",E2051)),ISNUMBER(SEARCH("数理统计",E2051)),ISNUMBER(SEARCH("统计",E2051))),2,IF(ISNUMBER(SEARCH("代数",E2051)),3,IF(OR(ISNUMBER(SEARCH("运筹",E2051)),ISNUMBER(SEARCH("优化",E2051))),4,0))))</f>
        <v>0</v>
      </c>
      <c r="R2051" t="str">
        <f>IF(AND(Q2051&gt;0,O2051=1),Q2051&amp;"-"&amp;E2051,"")</f>
        <v/>
      </c>
      <c r="S2051" t="s">
        <v>38</v>
      </c>
      <c r="T2051">
        <v>3</v>
      </c>
      <c r="U2051">
        <v>1</v>
      </c>
      <c r="V2051" t="s">
        <v>38</v>
      </c>
      <c r="W2051">
        <v>10</v>
      </c>
      <c r="X2051">
        <v>43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e">
        <f>VLOOKUP(A2051,#REF!,4,FALSE)</f>
        <v>#REF!</v>
      </c>
      <c r="AW2051" t="e">
        <f>VLOOKUP(A2051,#REF!,5,FALSE)</f>
        <v>#REF!</v>
      </c>
      <c r="AX2051">
        <f>SUMIF(量化书目统计!A:A,H2051,量化书目统计!G:G)</f>
        <v>0</v>
      </c>
    </row>
    <row r="2052" spans="1:50" x14ac:dyDescent="0.3">
      <c r="A2052" t="s">
        <v>634</v>
      </c>
      <c r="B2052" t="s">
        <v>556</v>
      </c>
      <c r="C2052" t="s">
        <v>117</v>
      </c>
      <c r="D2052">
        <v>4</v>
      </c>
      <c r="E2052" t="s">
        <v>635</v>
      </c>
      <c r="F2052" s="1" t="s">
        <v>636</v>
      </c>
      <c r="G2052" t="s">
        <v>637</v>
      </c>
      <c r="H2052" t="e">
        <f>VLOOKUP(F2052,#REF!,2,FALSE)</f>
        <v>#REF!</v>
      </c>
      <c r="I2052" t="s">
        <v>42</v>
      </c>
      <c r="J2052" s="4">
        <v>43832</v>
      </c>
      <c r="K2052" s="4">
        <v>44056</v>
      </c>
      <c r="L2052" s="3">
        <f>IF(K2052&lt;&gt;0,K2052-J2052,"")</f>
        <v>224</v>
      </c>
      <c r="M2052" s="4">
        <v>44104</v>
      </c>
      <c r="N2052">
        <f>M2052-J2052</f>
        <v>272</v>
      </c>
      <c r="O2052">
        <v>0</v>
      </c>
      <c r="P2052" t="e">
        <f>VLOOKUP(F2052,#REF!,3,FALSE)</f>
        <v>#REF!</v>
      </c>
      <c r="Q2052">
        <f>IF(OR(ISNUMBER(SEARCH("高等数学",E2052)),ISNUMBER(SEARCH("数学分析",E2052)),ISNUMBER(SEARCH("微积分",E2052))),1,IF(OR(ISNUMBER(SEARCH("概率",E2052)),ISNUMBER(SEARCH("数理统计",E2052)),ISNUMBER(SEARCH("统计",E2052))),2,IF(ISNUMBER(SEARCH("代数",E2052)),3,IF(OR(ISNUMBER(SEARCH("运筹",E2052)),ISNUMBER(SEARCH("优化",E2052))),4,0))))</f>
        <v>0</v>
      </c>
      <c r="R2052" t="str">
        <f>IF(AND(Q2052&gt;0,O2052=1),Q2052&amp;"-"&amp;E2052,"")</f>
        <v/>
      </c>
      <c r="S2052" t="s">
        <v>43</v>
      </c>
      <c r="U2052">
        <v>1</v>
      </c>
      <c r="V2052" t="s">
        <v>43</v>
      </c>
      <c r="X2052">
        <v>0</v>
      </c>
      <c r="Y2052">
        <v>20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 t="e">
        <f>VLOOKUP(A2052,#REF!,4,FALSE)</f>
        <v>#REF!</v>
      </c>
      <c r="AW2052" t="e">
        <f>VLOOKUP(A2052,#REF!,5,FALSE)</f>
        <v>#REF!</v>
      </c>
      <c r="AX2052">
        <f>SUMIF(量化书目统计!A:A,H2052,量化书目统计!G:G)</f>
        <v>0</v>
      </c>
    </row>
    <row r="2053" spans="1:50" x14ac:dyDescent="0.3">
      <c r="A2053" t="s">
        <v>3393</v>
      </c>
      <c r="B2053" t="s">
        <v>539</v>
      </c>
      <c r="C2053" t="s">
        <v>287</v>
      </c>
      <c r="D2053">
        <v>5</v>
      </c>
      <c r="E2053" t="s">
        <v>3394</v>
      </c>
      <c r="F2053" s="1" t="s">
        <v>3395</v>
      </c>
      <c r="G2053" t="s">
        <v>3396</v>
      </c>
      <c r="H2053" t="e">
        <f>VLOOKUP(F2053,#REF!,2,FALSE)</f>
        <v>#REF!</v>
      </c>
      <c r="I2053" t="s">
        <v>32</v>
      </c>
      <c r="J2053" s="4">
        <v>44185</v>
      </c>
      <c r="K2053" s="4">
        <v>44188</v>
      </c>
      <c r="L2053" s="3">
        <f>IF(K2053&lt;&gt;0,K2053-J2053,"")</f>
        <v>3</v>
      </c>
      <c r="M2053" s="4">
        <v>44245</v>
      </c>
      <c r="N2053">
        <f>M2053-J2053</f>
        <v>60</v>
      </c>
      <c r="O2053">
        <v>0</v>
      </c>
      <c r="P2053" t="e">
        <f>VLOOKUP(F2053,#REF!,3,FALSE)</f>
        <v>#REF!</v>
      </c>
      <c r="Q2053">
        <f>IF(OR(ISNUMBER(SEARCH("高等数学",E2053)),ISNUMBER(SEARCH("数学分析",E2053)),ISNUMBER(SEARCH("微积分",E2053))),1,IF(OR(ISNUMBER(SEARCH("概率",E2053)),ISNUMBER(SEARCH("数理统计",E2053)),ISNUMBER(SEARCH("统计",E2053))),2,IF(ISNUMBER(SEARCH("代数",E2053)),3,IF(OR(ISNUMBER(SEARCH("运筹",E2053)),ISNUMBER(SEARCH("优化",E2053))),4,0))))</f>
        <v>0</v>
      </c>
      <c r="R2053" t="str">
        <f>IF(AND(Q2053&gt;0,O2053=1),Q2053&amp;"-"&amp;E2053,"")</f>
        <v/>
      </c>
      <c r="S2053" t="s">
        <v>28</v>
      </c>
      <c r="T2053">
        <v>16</v>
      </c>
      <c r="U2053">
        <v>1</v>
      </c>
      <c r="V2053" t="s">
        <v>28</v>
      </c>
      <c r="W2053">
        <v>16</v>
      </c>
      <c r="X2053">
        <v>16</v>
      </c>
      <c r="Y2053">
        <v>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e">
        <f>VLOOKUP(A2053,#REF!,4,FALSE)</f>
        <v>#REF!</v>
      </c>
      <c r="AW2053" t="e">
        <f>VLOOKUP(A2053,#REF!,5,FALSE)</f>
        <v>#REF!</v>
      </c>
      <c r="AX2053">
        <f>SUMIF(量化书目统计!A:A,H2053,量化书目统计!G:G)</f>
        <v>0</v>
      </c>
    </row>
    <row r="2054" spans="1:50" x14ac:dyDescent="0.3">
      <c r="A2054" t="s">
        <v>3397</v>
      </c>
      <c r="B2054" t="s">
        <v>539</v>
      </c>
      <c r="C2054" t="s">
        <v>287</v>
      </c>
      <c r="D2054">
        <v>5</v>
      </c>
      <c r="E2054" t="s">
        <v>1251</v>
      </c>
      <c r="F2054" s="1" t="s">
        <v>1252</v>
      </c>
      <c r="G2054" t="s">
        <v>1253</v>
      </c>
      <c r="H2054" t="e">
        <f>VLOOKUP(F2054,#REF!,2,FALSE)</f>
        <v>#REF!</v>
      </c>
      <c r="I2054" t="s">
        <v>32</v>
      </c>
      <c r="J2054" s="4">
        <v>44203</v>
      </c>
      <c r="K2054" s="4">
        <v>44256</v>
      </c>
      <c r="L2054" s="3">
        <f>IF(K2054&lt;&gt;0,K2054-J2054,"")</f>
        <v>53</v>
      </c>
      <c r="M2054" s="4">
        <v>44263</v>
      </c>
      <c r="N2054">
        <f>M2054-J2054</f>
        <v>60</v>
      </c>
      <c r="O2054">
        <v>0</v>
      </c>
      <c r="P2054" t="e">
        <f>VLOOKUP(F2054,#REF!,3,FALSE)</f>
        <v>#REF!</v>
      </c>
      <c r="Q2054">
        <f>IF(OR(ISNUMBER(SEARCH("高等数学",E2054)),ISNUMBER(SEARCH("数学分析",E2054)),ISNUMBER(SEARCH("微积分",E2054))),1,IF(OR(ISNUMBER(SEARCH("概率",E2054)),ISNUMBER(SEARCH("数理统计",E2054)),ISNUMBER(SEARCH("统计",E2054))),2,IF(ISNUMBER(SEARCH("代数",E2054)),3,IF(OR(ISNUMBER(SEARCH("运筹",E2054)),ISNUMBER(SEARCH("优化",E2054))),4,0))))</f>
        <v>0</v>
      </c>
      <c r="R2054" t="str">
        <f>IF(AND(Q2054&gt;0,O2054=1),Q2054&amp;"-"&amp;E2054,"")</f>
        <v/>
      </c>
      <c r="S2054" t="s">
        <v>28</v>
      </c>
      <c r="T2054">
        <v>18</v>
      </c>
      <c r="U2054">
        <v>1</v>
      </c>
      <c r="V2054" t="s">
        <v>80</v>
      </c>
      <c r="W2054">
        <v>1</v>
      </c>
      <c r="X2054">
        <v>18</v>
      </c>
      <c r="Y2054">
        <v>15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e">
        <f>VLOOKUP(A2054,#REF!,4,FALSE)</f>
        <v>#REF!</v>
      </c>
      <c r="AW2054" t="e">
        <f>VLOOKUP(A2054,#REF!,5,FALSE)</f>
        <v>#REF!</v>
      </c>
      <c r="AX2054">
        <f>SUMIF(量化书目统计!A:A,H2054,量化书目统计!G:G)</f>
        <v>0</v>
      </c>
    </row>
    <row r="2055" spans="1:50" x14ac:dyDescent="0.3">
      <c r="A2055" t="s">
        <v>3398</v>
      </c>
      <c r="B2055" t="s">
        <v>539</v>
      </c>
      <c r="C2055" t="s">
        <v>287</v>
      </c>
      <c r="D2055">
        <v>5</v>
      </c>
      <c r="E2055" t="s">
        <v>1243</v>
      </c>
      <c r="F2055" s="1" t="s">
        <v>1244</v>
      </c>
      <c r="G2055" t="s">
        <v>1245</v>
      </c>
      <c r="H2055" t="e">
        <f>VLOOKUP(F2055,#REF!,2,FALSE)</f>
        <v>#REF!</v>
      </c>
      <c r="I2055" t="s">
        <v>59</v>
      </c>
      <c r="J2055" s="4">
        <v>44377</v>
      </c>
      <c r="K2055" s="4">
        <v>44432</v>
      </c>
      <c r="L2055" s="3">
        <f>IF(K2055&lt;&gt;0,K2055-J2055,"")</f>
        <v>55</v>
      </c>
      <c r="M2055" s="4">
        <v>44447</v>
      </c>
      <c r="N2055">
        <f>M2055-J2055</f>
        <v>70</v>
      </c>
      <c r="O2055">
        <v>0</v>
      </c>
      <c r="P2055" t="e">
        <f>VLOOKUP(F2055,#REF!,3,FALSE)</f>
        <v>#REF!</v>
      </c>
      <c r="Q2055">
        <f>IF(OR(ISNUMBER(SEARCH("高等数学",E2055)),ISNUMBER(SEARCH("数学分析",E2055)),ISNUMBER(SEARCH("微积分",E2055))),1,IF(OR(ISNUMBER(SEARCH("概率",E2055)),ISNUMBER(SEARCH("数理统计",E2055)),ISNUMBER(SEARCH("统计",E2055))),2,IF(ISNUMBER(SEARCH("代数",E2055)),3,IF(OR(ISNUMBER(SEARCH("运筹",E2055)),ISNUMBER(SEARCH("优化",E2055))),4,0))))</f>
        <v>3</v>
      </c>
      <c r="R2055" t="str">
        <f>IF(AND(Q2055&gt;0,O2055=1),Q2055&amp;"-"&amp;E2055,"")</f>
        <v/>
      </c>
      <c r="S2055" t="s">
        <v>80</v>
      </c>
      <c r="T2055">
        <v>18</v>
      </c>
      <c r="U2055">
        <v>1</v>
      </c>
      <c r="V2055" t="s">
        <v>43</v>
      </c>
      <c r="X2055">
        <v>38</v>
      </c>
      <c r="Y2055">
        <v>11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e">
        <f>VLOOKUP(A2055,#REF!,4,FALSE)</f>
        <v>#REF!</v>
      </c>
      <c r="AW2055" t="e">
        <f>VLOOKUP(A2055,#REF!,5,FALSE)</f>
        <v>#REF!</v>
      </c>
      <c r="AX2055">
        <f>SUMIF(量化书目统计!A:A,H2055,量化书目统计!G:G)</f>
        <v>0</v>
      </c>
    </row>
    <row r="2056" spans="1:50" x14ac:dyDescent="0.3">
      <c r="A2056" t="s">
        <v>3399</v>
      </c>
      <c r="B2056" t="s">
        <v>539</v>
      </c>
      <c r="C2056" t="s">
        <v>287</v>
      </c>
      <c r="D2056">
        <v>5</v>
      </c>
      <c r="E2056" t="s">
        <v>512</v>
      </c>
      <c r="F2056" s="1" t="s">
        <v>513</v>
      </c>
      <c r="G2056" t="s">
        <v>514</v>
      </c>
      <c r="H2056" t="e">
        <f>VLOOKUP(F2056,#REF!,2,FALSE)</f>
        <v>#REF!</v>
      </c>
      <c r="I2056" t="s">
        <v>158</v>
      </c>
      <c r="J2056" s="4">
        <v>44853</v>
      </c>
      <c r="K2056" s="4">
        <v>44862</v>
      </c>
      <c r="L2056" s="3">
        <f>IF(K2056&lt;&gt;0,K2056-J2056,"")</f>
        <v>9</v>
      </c>
      <c r="M2056" s="4">
        <v>44914</v>
      </c>
      <c r="N2056">
        <f>M2056-J2056</f>
        <v>61</v>
      </c>
      <c r="O2056">
        <v>0</v>
      </c>
      <c r="P2056" t="e">
        <f>VLOOKUP(F2056,#REF!,3,FALSE)</f>
        <v>#REF!</v>
      </c>
      <c r="Q2056">
        <f>IF(OR(ISNUMBER(SEARCH("高等数学",E2056)),ISNUMBER(SEARCH("数学分析",E2056)),ISNUMBER(SEARCH("微积分",E2056))),1,IF(OR(ISNUMBER(SEARCH("概率",E2056)),ISNUMBER(SEARCH("数理统计",E2056)),ISNUMBER(SEARCH("统计",E2056))),2,IF(ISNUMBER(SEARCH("代数",E2056)),3,IF(OR(ISNUMBER(SEARCH("运筹",E2056)),ISNUMBER(SEARCH("优化",E2056))),4,0))))</f>
        <v>0</v>
      </c>
      <c r="R2056" t="str">
        <f>IF(AND(Q2056&gt;0,O2056=1),Q2056&amp;"-"&amp;E2056,"")</f>
        <v/>
      </c>
      <c r="S2056" t="s">
        <v>43</v>
      </c>
      <c r="U2056">
        <v>1</v>
      </c>
      <c r="V2056" t="s">
        <v>43</v>
      </c>
      <c r="X2056">
        <v>80</v>
      </c>
      <c r="Y2056">
        <v>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e">
        <f>VLOOKUP(A2056,#REF!,4,FALSE)</f>
        <v>#REF!</v>
      </c>
      <c r="AW2056" t="e">
        <f>VLOOKUP(A2056,#REF!,5,FALSE)</f>
        <v>#REF!</v>
      </c>
      <c r="AX2056">
        <f>SUMIF(量化书目统计!A:A,H2056,量化书目统计!G:G)</f>
        <v>0</v>
      </c>
    </row>
    <row r="2057" spans="1:50" x14ac:dyDescent="0.3">
      <c r="A2057" t="s">
        <v>3400</v>
      </c>
      <c r="B2057" t="s">
        <v>539</v>
      </c>
      <c r="C2057" t="s">
        <v>287</v>
      </c>
      <c r="D2057">
        <v>5</v>
      </c>
      <c r="E2057" t="s">
        <v>1896</v>
      </c>
      <c r="F2057" s="1" t="s">
        <v>2472</v>
      </c>
      <c r="G2057" t="s">
        <v>1898</v>
      </c>
      <c r="H2057" t="e">
        <f>VLOOKUP(F2057,#REF!,2,FALSE)</f>
        <v>#REF!</v>
      </c>
      <c r="I2057" t="s">
        <v>1417</v>
      </c>
      <c r="J2057" s="4">
        <v>44257</v>
      </c>
      <c r="K2057" s="4">
        <v>44271</v>
      </c>
      <c r="L2057" s="3">
        <f>IF(K2057&lt;&gt;0,K2057-J2057,"")</f>
        <v>14</v>
      </c>
      <c r="M2057" s="4">
        <v>44271</v>
      </c>
      <c r="N2057">
        <f>M2057-J2057</f>
        <v>14</v>
      </c>
      <c r="O2057">
        <v>0</v>
      </c>
      <c r="P2057" t="e">
        <f>VLOOKUP(F2057,#REF!,3,FALSE)</f>
        <v>#REF!</v>
      </c>
      <c r="Q2057">
        <f>IF(OR(ISNUMBER(SEARCH("高等数学",E2057)),ISNUMBER(SEARCH("数学分析",E2057)),ISNUMBER(SEARCH("微积分",E2057))),1,IF(OR(ISNUMBER(SEARCH("概率",E2057)),ISNUMBER(SEARCH("数理统计",E2057)),ISNUMBER(SEARCH("统计",E2057))),2,IF(ISNUMBER(SEARCH("代数",E2057)),3,IF(OR(ISNUMBER(SEARCH("运筹",E2057)),ISNUMBER(SEARCH("优化",E2057))),4,0))))</f>
        <v>0</v>
      </c>
      <c r="R2057" t="str">
        <f>IF(AND(Q2057&gt;0,O2057=1),Q2057&amp;"-"&amp;E2057,"")</f>
        <v/>
      </c>
      <c r="S2057" t="s">
        <v>80</v>
      </c>
      <c r="T2057">
        <v>1</v>
      </c>
      <c r="U2057">
        <v>2</v>
      </c>
      <c r="V2057" t="s">
        <v>80</v>
      </c>
      <c r="W2057">
        <v>3</v>
      </c>
      <c r="X2057">
        <v>21</v>
      </c>
      <c r="Y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e">
        <f>VLOOKUP(A2057,#REF!,4,FALSE)</f>
        <v>#REF!</v>
      </c>
      <c r="AW2057" t="e">
        <f>VLOOKUP(A2057,#REF!,5,FALSE)</f>
        <v>#REF!</v>
      </c>
      <c r="AX2057">
        <f>SUMIF(量化书目统计!A:A,H2057,量化书目统计!G:G)</f>
        <v>0</v>
      </c>
    </row>
    <row r="2058" spans="1:50" x14ac:dyDescent="0.3">
      <c r="A2058" t="s">
        <v>3401</v>
      </c>
      <c r="B2058" t="s">
        <v>539</v>
      </c>
      <c r="C2058" t="s">
        <v>287</v>
      </c>
      <c r="D2058">
        <v>5</v>
      </c>
      <c r="E2058" t="s">
        <v>258</v>
      </c>
      <c r="F2058" s="1" t="s">
        <v>972</v>
      </c>
      <c r="G2058" t="s">
        <v>973</v>
      </c>
      <c r="H2058" t="e">
        <f>VLOOKUP(F2058,#REF!,2,FALSE)</f>
        <v>#REF!</v>
      </c>
      <c r="I2058" t="s">
        <v>53</v>
      </c>
      <c r="J2058" s="4">
        <v>44478</v>
      </c>
      <c r="K2058" s="4">
        <v>44537</v>
      </c>
      <c r="L2058" s="3">
        <f>IF(K2058&lt;&gt;0,K2058-J2058,"")</f>
        <v>59</v>
      </c>
      <c r="M2058" s="4">
        <v>44511</v>
      </c>
      <c r="N2058">
        <f>M2058-J2058</f>
        <v>33</v>
      </c>
      <c r="O2058">
        <v>0</v>
      </c>
      <c r="P2058" t="e">
        <f>VLOOKUP(F2058,#REF!,3,FALSE)</f>
        <v>#REF!</v>
      </c>
      <c r="Q2058">
        <f>IF(OR(ISNUMBER(SEARCH("高等数学",E2058)),ISNUMBER(SEARCH("数学分析",E2058)),ISNUMBER(SEARCH("微积分",E2058))),1,IF(OR(ISNUMBER(SEARCH("概率",E2058)),ISNUMBER(SEARCH("数理统计",E2058)),ISNUMBER(SEARCH("统计",E2058))),2,IF(ISNUMBER(SEARCH("代数",E2058)),3,IF(OR(ISNUMBER(SEARCH("运筹",E2058)),ISNUMBER(SEARCH("优化",E2058))),4,0))))</f>
        <v>0</v>
      </c>
      <c r="R2058" t="str">
        <f>IF(AND(Q2058&gt;0,O2058=1),Q2058&amp;"-"&amp;E2058,"")</f>
        <v/>
      </c>
      <c r="S2058" t="s">
        <v>38</v>
      </c>
      <c r="T2058">
        <v>5</v>
      </c>
      <c r="U2058">
        <v>1</v>
      </c>
      <c r="V2058" t="s">
        <v>38</v>
      </c>
      <c r="W2058">
        <v>14</v>
      </c>
      <c r="X2058">
        <v>45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e">
        <f>VLOOKUP(A2058,#REF!,4,FALSE)</f>
        <v>#REF!</v>
      </c>
      <c r="AW2058" t="e">
        <f>VLOOKUP(A2058,#REF!,5,FALSE)</f>
        <v>#REF!</v>
      </c>
      <c r="AX2058">
        <f>SUMIF(量化书目统计!A:A,H2058,量化书目统计!G:G)</f>
        <v>0</v>
      </c>
    </row>
    <row r="2059" spans="1:50" x14ac:dyDescent="0.3">
      <c r="A2059" t="s">
        <v>3402</v>
      </c>
      <c r="B2059" t="s">
        <v>539</v>
      </c>
      <c r="C2059" t="s">
        <v>287</v>
      </c>
      <c r="D2059">
        <v>5</v>
      </c>
      <c r="E2059" t="s">
        <v>2079</v>
      </c>
      <c r="F2059" s="1" t="s">
        <v>2080</v>
      </c>
      <c r="G2059" t="s">
        <v>2081</v>
      </c>
      <c r="H2059" t="e">
        <f>VLOOKUP(F2059,#REF!,2,FALSE)</f>
        <v>#REF!</v>
      </c>
      <c r="I2059" t="s">
        <v>49</v>
      </c>
      <c r="J2059" s="4">
        <v>44623</v>
      </c>
      <c r="K2059" s="4">
        <v>44811</v>
      </c>
      <c r="L2059" s="3">
        <f>IF(K2059&lt;&gt;0,K2059-J2059,"")</f>
        <v>188</v>
      </c>
      <c r="M2059" s="4">
        <v>44815</v>
      </c>
      <c r="N2059">
        <f>M2059-J2059</f>
        <v>192</v>
      </c>
      <c r="O2059">
        <v>0</v>
      </c>
      <c r="P2059" t="e">
        <f>VLOOKUP(F2059,#REF!,3,FALSE)</f>
        <v>#REF!</v>
      </c>
      <c r="Q2059">
        <f>IF(OR(ISNUMBER(SEARCH("高等数学",E2059)),ISNUMBER(SEARCH("数学分析",E2059)),ISNUMBER(SEARCH("微积分",E2059))),1,IF(OR(ISNUMBER(SEARCH("概率",E2059)),ISNUMBER(SEARCH("数理统计",E2059)),ISNUMBER(SEARCH("统计",E2059))),2,IF(ISNUMBER(SEARCH("代数",E2059)),3,IF(OR(ISNUMBER(SEARCH("运筹",E2059)),ISNUMBER(SEARCH("优化",E2059))),4,0))))</f>
        <v>0</v>
      </c>
      <c r="R2059" t="str">
        <f>IF(AND(Q2059&gt;0,O2059=1),Q2059&amp;"-"&amp;E2059,"")</f>
        <v/>
      </c>
      <c r="S2059" t="s">
        <v>99</v>
      </c>
      <c r="T2059">
        <v>3</v>
      </c>
      <c r="U2059">
        <v>1</v>
      </c>
      <c r="V2059" t="s">
        <v>43</v>
      </c>
      <c r="X2059">
        <v>63</v>
      </c>
      <c r="Y2059">
        <v>14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e">
        <f>VLOOKUP(A2059,#REF!,4,FALSE)</f>
        <v>#REF!</v>
      </c>
      <c r="AW2059" t="e">
        <f>VLOOKUP(A2059,#REF!,5,FALSE)</f>
        <v>#REF!</v>
      </c>
      <c r="AX2059">
        <f>SUMIF(量化书目统计!A:A,H2059,量化书目统计!G:G)</f>
        <v>0</v>
      </c>
    </row>
    <row r="2060" spans="1:50" x14ac:dyDescent="0.3">
      <c r="A2060" t="s">
        <v>2738</v>
      </c>
      <c r="B2060" t="s">
        <v>556</v>
      </c>
      <c r="C2060" t="s">
        <v>257</v>
      </c>
      <c r="D2060">
        <v>5</v>
      </c>
      <c r="E2060" t="s">
        <v>1211</v>
      </c>
      <c r="F2060" s="1" t="s">
        <v>1212</v>
      </c>
      <c r="G2060" t="s">
        <v>1213</v>
      </c>
      <c r="H2060" t="e">
        <f>VLOOKUP(F2060,#REF!,2,FALSE)</f>
        <v>#REF!</v>
      </c>
      <c r="I2060" t="s">
        <v>53</v>
      </c>
      <c r="J2060" s="4">
        <v>44277</v>
      </c>
      <c r="K2060" s="4">
        <v>44289</v>
      </c>
      <c r="L2060" s="3">
        <f>IF(K2060&lt;&gt;0,K2060-J2060,"")</f>
        <v>12</v>
      </c>
      <c r="M2060" s="4">
        <v>44337</v>
      </c>
      <c r="N2060">
        <f>M2060-J2060</f>
        <v>60</v>
      </c>
      <c r="O2060">
        <v>0</v>
      </c>
      <c r="P2060" t="e">
        <f>VLOOKUP(F2060,#REF!,3,FALSE)</f>
        <v>#REF!</v>
      </c>
      <c r="Q2060">
        <f>IF(OR(ISNUMBER(SEARCH("高等数学",E2060)),ISNUMBER(SEARCH("数学分析",E2060)),ISNUMBER(SEARCH("微积分",E2060))),1,IF(OR(ISNUMBER(SEARCH("概率",E2060)),ISNUMBER(SEARCH("数理统计",E2060)),ISNUMBER(SEARCH("统计",E2060))),2,IF(ISNUMBER(SEARCH("代数",E2060)),3,IF(OR(ISNUMBER(SEARCH("运筹",E2060)),ISNUMBER(SEARCH("优化",E2060))),4,0))))</f>
        <v>0</v>
      </c>
      <c r="R2060" t="str">
        <f>IF(AND(Q2060&gt;0,O2060=1),Q2060&amp;"-"&amp;E2060,"")</f>
        <v/>
      </c>
      <c r="S2060" t="s">
        <v>80</v>
      </c>
      <c r="T2060">
        <v>4</v>
      </c>
      <c r="U2060">
        <v>1</v>
      </c>
      <c r="V2060" t="s">
        <v>80</v>
      </c>
      <c r="W2060">
        <v>5</v>
      </c>
      <c r="X2060">
        <v>24</v>
      </c>
      <c r="Y2060">
        <v>5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e">
        <f>VLOOKUP(A2060,#REF!,4,FALSE)</f>
        <v>#REF!</v>
      </c>
      <c r="AW2060" t="e">
        <f>VLOOKUP(A2060,#REF!,5,FALSE)</f>
        <v>#REF!</v>
      </c>
      <c r="AX2060">
        <f>SUMIF(量化书目统计!A:A,H2060,量化书目统计!G:G)</f>
        <v>0</v>
      </c>
    </row>
    <row r="2061" spans="1:50" x14ac:dyDescent="0.3">
      <c r="A2061" t="s">
        <v>2739</v>
      </c>
      <c r="B2061" t="s">
        <v>556</v>
      </c>
      <c r="C2061" t="s">
        <v>257</v>
      </c>
      <c r="D2061">
        <v>5</v>
      </c>
      <c r="E2061" t="s">
        <v>2334</v>
      </c>
      <c r="F2061" s="1" t="s">
        <v>2335</v>
      </c>
      <c r="G2061" t="s">
        <v>2336</v>
      </c>
      <c r="H2061" t="e">
        <f>VLOOKUP(F2061,#REF!,2,FALSE)</f>
        <v>#REF!</v>
      </c>
      <c r="I2061" t="s">
        <v>175</v>
      </c>
      <c r="J2061" s="4">
        <v>44089</v>
      </c>
      <c r="K2061" s="4">
        <v>44215</v>
      </c>
      <c r="L2061" s="3">
        <f>IF(K2061&lt;&gt;0,K2061-J2061,"")</f>
        <v>126</v>
      </c>
      <c r="M2061" s="4">
        <v>44208</v>
      </c>
      <c r="N2061">
        <f>M2061-J2061</f>
        <v>119</v>
      </c>
      <c r="O2061">
        <v>0</v>
      </c>
      <c r="P2061" t="e">
        <f>VLOOKUP(F2061,#REF!,3,FALSE)</f>
        <v>#REF!</v>
      </c>
      <c r="Q2061">
        <f>IF(OR(ISNUMBER(SEARCH("高等数学",E2061)),ISNUMBER(SEARCH("数学分析",E2061)),ISNUMBER(SEARCH("微积分",E2061))),1,IF(OR(ISNUMBER(SEARCH("概率",E2061)),ISNUMBER(SEARCH("数理统计",E2061)),ISNUMBER(SEARCH("统计",E2061))),2,IF(ISNUMBER(SEARCH("代数",E2061)),3,IF(OR(ISNUMBER(SEARCH("运筹",E2061)),ISNUMBER(SEARCH("优化",E2061))),4,0))))</f>
        <v>0</v>
      </c>
      <c r="R2061" t="str">
        <f>IF(AND(Q2061&gt;0,O2061=1),Q2061&amp;"-"&amp;E2061,"")</f>
        <v/>
      </c>
      <c r="S2061" t="s">
        <v>28</v>
      </c>
      <c r="T2061">
        <v>2</v>
      </c>
      <c r="U2061">
        <v>1</v>
      </c>
      <c r="V2061" t="s">
        <v>43</v>
      </c>
      <c r="X2061">
        <v>2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e">
        <f>VLOOKUP(A2061,#REF!,4,FALSE)</f>
        <v>#REF!</v>
      </c>
      <c r="AW2061" t="e">
        <f>VLOOKUP(A2061,#REF!,5,FALSE)</f>
        <v>#REF!</v>
      </c>
      <c r="AX2061">
        <f>SUMIF(量化书目统计!A:A,H2061,量化书目统计!G:G)</f>
        <v>0</v>
      </c>
    </row>
    <row r="2062" spans="1:50" x14ac:dyDescent="0.3">
      <c r="A2062" t="s">
        <v>2740</v>
      </c>
      <c r="B2062" t="s">
        <v>556</v>
      </c>
      <c r="C2062" t="s">
        <v>257</v>
      </c>
      <c r="D2062">
        <v>5</v>
      </c>
      <c r="E2062" t="s">
        <v>1651</v>
      </c>
      <c r="F2062" s="1" t="s">
        <v>1652</v>
      </c>
      <c r="G2062" t="s">
        <v>1653</v>
      </c>
      <c r="H2062" t="e">
        <f>VLOOKUP(F2062,#REF!,2,FALSE)</f>
        <v>#REF!</v>
      </c>
      <c r="I2062" t="s">
        <v>49</v>
      </c>
      <c r="J2062" s="4">
        <v>44371</v>
      </c>
      <c r="K2062" s="4">
        <v>44453</v>
      </c>
      <c r="L2062" s="3">
        <f>IF(K2062&lt;&gt;0,K2062-J2062,"")</f>
        <v>82</v>
      </c>
      <c r="M2062" s="4">
        <v>44446</v>
      </c>
      <c r="N2062">
        <f>M2062-J2062</f>
        <v>75</v>
      </c>
      <c r="O2062">
        <v>0</v>
      </c>
      <c r="P2062" t="e">
        <f>VLOOKUP(F2062,#REF!,3,FALSE)</f>
        <v>#REF!</v>
      </c>
      <c r="Q2062">
        <f>IF(OR(ISNUMBER(SEARCH("高等数学",E2062)),ISNUMBER(SEARCH("数学分析",E2062)),ISNUMBER(SEARCH("微积分",E2062))),1,IF(OR(ISNUMBER(SEARCH("概率",E2062)),ISNUMBER(SEARCH("数理统计",E2062)),ISNUMBER(SEARCH("统计",E2062))),2,IF(ISNUMBER(SEARCH("代数",E2062)),3,IF(OR(ISNUMBER(SEARCH("运筹",E2062)),ISNUMBER(SEARCH("优化",E2062))),4,0))))</f>
        <v>0</v>
      </c>
      <c r="R2062" t="str">
        <f>IF(AND(Q2062&gt;0,O2062=1),Q2062&amp;"-"&amp;E2062,"")</f>
        <v/>
      </c>
      <c r="S2062" t="s">
        <v>80</v>
      </c>
      <c r="T2062">
        <v>17</v>
      </c>
      <c r="U2062">
        <v>1</v>
      </c>
      <c r="V2062" t="s">
        <v>38</v>
      </c>
      <c r="W2062">
        <v>2</v>
      </c>
      <c r="X2062">
        <v>37</v>
      </c>
      <c r="Y2062">
        <v>20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 t="e">
        <f>VLOOKUP(A2062,#REF!,4,FALSE)</f>
        <v>#REF!</v>
      </c>
      <c r="AW2062" t="e">
        <f>VLOOKUP(A2062,#REF!,5,FALSE)</f>
        <v>#REF!</v>
      </c>
      <c r="AX2062">
        <f>SUMIF(量化书目统计!A:A,H2062,量化书目统计!G:G)</f>
        <v>0</v>
      </c>
    </row>
    <row r="2063" spans="1:50" x14ac:dyDescent="0.3">
      <c r="A2063" t="s">
        <v>574</v>
      </c>
      <c r="B2063" t="s">
        <v>539</v>
      </c>
      <c r="C2063" t="s">
        <v>205</v>
      </c>
      <c r="D2063">
        <v>1</v>
      </c>
      <c r="E2063" t="s">
        <v>575</v>
      </c>
      <c r="F2063" s="1" t="s">
        <v>576</v>
      </c>
      <c r="G2063" t="s">
        <v>577</v>
      </c>
      <c r="H2063" t="e">
        <f>VLOOKUP(F2063,#REF!,2,FALSE)</f>
        <v>#REF!</v>
      </c>
      <c r="I2063" t="s">
        <v>49</v>
      </c>
      <c r="J2063" s="4">
        <v>44334</v>
      </c>
      <c r="K2063" s="4">
        <v>44334</v>
      </c>
      <c r="L2063" s="3">
        <f>IF(K2063&lt;&gt;0,K2063-J2063,"")</f>
        <v>0</v>
      </c>
      <c r="M2063" s="4">
        <v>44396</v>
      </c>
      <c r="N2063">
        <f>M2063-J2063</f>
        <v>62</v>
      </c>
      <c r="O2063">
        <v>0</v>
      </c>
      <c r="P2063" t="e">
        <f>VLOOKUP(F2063,#REF!,3,FALSE)</f>
        <v>#REF!</v>
      </c>
      <c r="Q2063">
        <f>IF(OR(ISNUMBER(SEARCH("高等数学",E2063)),ISNUMBER(SEARCH("数学分析",E2063)),ISNUMBER(SEARCH("微积分",E2063))),1,IF(OR(ISNUMBER(SEARCH("概率",E2063)),ISNUMBER(SEARCH("数理统计",E2063)),ISNUMBER(SEARCH("统计",E2063))),2,IF(ISNUMBER(SEARCH("代数",E2063)),3,IF(OR(ISNUMBER(SEARCH("运筹",E2063)),ISNUMBER(SEARCH("优化",E2063))),4,0))))</f>
        <v>0</v>
      </c>
      <c r="R2063" t="str">
        <f>IF(AND(Q2063&gt;0,O2063=1),Q2063&amp;"-"&amp;E2063,"")</f>
        <v/>
      </c>
      <c r="S2063" t="s">
        <v>80</v>
      </c>
      <c r="T2063">
        <v>12</v>
      </c>
      <c r="U2063">
        <v>1</v>
      </c>
      <c r="V2063" t="s">
        <v>80</v>
      </c>
      <c r="W2063">
        <v>12</v>
      </c>
      <c r="X2063">
        <v>32</v>
      </c>
      <c r="Y2063">
        <v>10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e">
        <f>VLOOKUP(A2063,#REF!,4,FALSE)</f>
        <v>#REF!</v>
      </c>
      <c r="AW2063" t="e">
        <f>VLOOKUP(A2063,#REF!,5,FALSE)</f>
        <v>#REF!</v>
      </c>
      <c r="AX2063">
        <f>SUMIF(量化书目统计!A:A,H2063,量化书目统计!G:G)</f>
        <v>0</v>
      </c>
    </row>
    <row r="2064" spans="1:50" x14ac:dyDescent="0.3">
      <c r="A2064" t="s">
        <v>2741</v>
      </c>
      <c r="B2064" t="s">
        <v>556</v>
      </c>
      <c r="C2064" t="s">
        <v>257</v>
      </c>
      <c r="D2064">
        <v>5</v>
      </c>
      <c r="E2064" t="s">
        <v>2742</v>
      </c>
      <c r="F2064" s="1" t="s">
        <v>2743</v>
      </c>
      <c r="G2064" t="s">
        <v>2744</v>
      </c>
      <c r="H2064" t="e">
        <f>VLOOKUP(F2064,#REF!,2,FALSE)</f>
        <v>#REF!</v>
      </c>
      <c r="I2064" t="s">
        <v>175</v>
      </c>
      <c r="J2064" s="4">
        <v>44883</v>
      </c>
      <c r="K2064" s="4">
        <v>44983</v>
      </c>
      <c r="L2064" s="3">
        <f>IF(K2064&lt;&gt;0,K2064-J2064,"")</f>
        <v>100</v>
      </c>
      <c r="M2064" s="4">
        <v>44985</v>
      </c>
      <c r="N2064">
        <f>M2064-J2064</f>
        <v>102</v>
      </c>
      <c r="O2064">
        <v>0</v>
      </c>
      <c r="P2064" t="e">
        <f>VLOOKUP(F2064,#REF!,3,FALSE)</f>
        <v>#REF!</v>
      </c>
      <c r="Q2064">
        <f>IF(OR(ISNUMBER(SEARCH("高等数学",E2064)),ISNUMBER(SEARCH("数学分析",E2064)),ISNUMBER(SEARCH("微积分",E2064))),1,IF(OR(ISNUMBER(SEARCH("概率",E2064)),ISNUMBER(SEARCH("数理统计",E2064)),ISNUMBER(SEARCH("统计",E2064))),2,IF(ISNUMBER(SEARCH("代数",E2064)),3,IF(OR(ISNUMBER(SEARCH("运筹",E2064)),ISNUMBER(SEARCH("优化",E2064))),4,0))))</f>
        <v>0</v>
      </c>
      <c r="R2064" t="str">
        <f>IF(AND(Q2064&gt;0,O2064=1),Q2064&amp;"-"&amp;E2064,"")</f>
        <v/>
      </c>
      <c r="S2064" t="s">
        <v>43</v>
      </c>
      <c r="U2064">
        <v>1</v>
      </c>
      <c r="V2064" t="s">
        <v>43</v>
      </c>
      <c r="X2064">
        <v>80</v>
      </c>
      <c r="Y2064">
        <v>11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e">
        <f>VLOOKUP(A2064,#REF!,4,FALSE)</f>
        <v>#REF!</v>
      </c>
      <c r="AW2064" t="e">
        <f>VLOOKUP(A2064,#REF!,5,FALSE)</f>
        <v>#REF!</v>
      </c>
      <c r="AX2064">
        <f>SUMIF(量化书目统计!A:A,H2064,量化书目统计!G:G)</f>
        <v>0</v>
      </c>
    </row>
    <row r="2065" spans="1:50" x14ac:dyDescent="0.3">
      <c r="A2065" t="s">
        <v>2745</v>
      </c>
      <c r="B2065" t="s">
        <v>556</v>
      </c>
      <c r="C2065" t="s">
        <v>257</v>
      </c>
      <c r="D2065">
        <v>5</v>
      </c>
      <c r="E2065" t="s">
        <v>1973</v>
      </c>
      <c r="F2065" s="1" t="s">
        <v>1974</v>
      </c>
      <c r="G2065" t="s">
        <v>1975</v>
      </c>
      <c r="H2065" t="e">
        <f>VLOOKUP(F2065,#REF!,2,FALSE)</f>
        <v>#REF!</v>
      </c>
      <c r="I2065" t="s">
        <v>65</v>
      </c>
      <c r="J2065" s="4">
        <v>44176</v>
      </c>
      <c r="K2065" s="4">
        <v>44195</v>
      </c>
      <c r="L2065" s="3">
        <f>IF(K2065&lt;&gt;0,K2065-J2065,"")</f>
        <v>19</v>
      </c>
      <c r="M2065" s="4">
        <v>44236</v>
      </c>
      <c r="N2065">
        <f>M2065-J2065</f>
        <v>60</v>
      </c>
      <c r="O2065">
        <v>0</v>
      </c>
      <c r="P2065" t="e">
        <f>VLOOKUP(F2065,#REF!,3,FALSE)</f>
        <v>#REF!</v>
      </c>
      <c r="Q2065">
        <f>IF(OR(ISNUMBER(SEARCH("高等数学",E2065)),ISNUMBER(SEARCH("数学分析",E2065)),ISNUMBER(SEARCH("微积分",E2065))),1,IF(OR(ISNUMBER(SEARCH("概率",E2065)),ISNUMBER(SEARCH("数理统计",E2065)),ISNUMBER(SEARCH("统计",E2065))),2,IF(ISNUMBER(SEARCH("代数",E2065)),3,IF(OR(ISNUMBER(SEARCH("运筹",E2065)),ISNUMBER(SEARCH("优化",E2065))),4,0))))</f>
        <v>0</v>
      </c>
      <c r="R2065" t="str">
        <f>IF(AND(Q2065&gt;0,O2065=1),Q2065&amp;"-"&amp;E2065,"")</f>
        <v/>
      </c>
      <c r="S2065" t="s">
        <v>28</v>
      </c>
      <c r="T2065">
        <v>14</v>
      </c>
      <c r="U2065">
        <v>1</v>
      </c>
      <c r="V2065" t="s">
        <v>28</v>
      </c>
      <c r="W2065">
        <v>17</v>
      </c>
      <c r="X2065">
        <v>14</v>
      </c>
      <c r="Y2065">
        <v>15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e">
        <f>VLOOKUP(A2065,#REF!,4,FALSE)</f>
        <v>#REF!</v>
      </c>
      <c r="AW2065" t="e">
        <f>VLOOKUP(A2065,#REF!,5,FALSE)</f>
        <v>#REF!</v>
      </c>
      <c r="AX2065">
        <f>SUMIF(量化书目统计!A:A,H2065,量化书目统计!G:G)</f>
        <v>0</v>
      </c>
    </row>
    <row r="2066" spans="1:50" x14ac:dyDescent="0.3">
      <c r="A2066" t="s">
        <v>2746</v>
      </c>
      <c r="B2066" t="s">
        <v>556</v>
      </c>
      <c r="C2066" t="s">
        <v>579</v>
      </c>
      <c r="D2066">
        <v>5</v>
      </c>
      <c r="E2066" t="s">
        <v>2293</v>
      </c>
      <c r="F2066" s="1" t="s">
        <v>2294</v>
      </c>
      <c r="G2066" t="s">
        <v>2295</v>
      </c>
      <c r="H2066" t="e">
        <f>VLOOKUP(F2066,#REF!,2,FALSE)</f>
        <v>#REF!</v>
      </c>
      <c r="I2066" t="s">
        <v>42</v>
      </c>
      <c r="J2066" s="4">
        <v>44167</v>
      </c>
      <c r="K2066" s="4">
        <v>44188</v>
      </c>
      <c r="L2066" s="3">
        <f>IF(K2066&lt;&gt;0,K2066-J2066,"")</f>
        <v>21</v>
      </c>
      <c r="M2066" s="4">
        <v>44228</v>
      </c>
      <c r="N2066">
        <f>M2066-J2066</f>
        <v>61</v>
      </c>
      <c r="O2066">
        <v>0</v>
      </c>
      <c r="P2066" t="e">
        <f>VLOOKUP(F2066,#REF!,3,FALSE)</f>
        <v>#REF!</v>
      </c>
      <c r="Q2066">
        <f>IF(OR(ISNUMBER(SEARCH("高等数学",E2066)),ISNUMBER(SEARCH("数学分析",E2066)),ISNUMBER(SEARCH("微积分",E2066))),1,IF(OR(ISNUMBER(SEARCH("概率",E2066)),ISNUMBER(SEARCH("数理统计",E2066)),ISNUMBER(SEARCH("统计",E2066))),2,IF(ISNUMBER(SEARCH("代数",E2066)),3,IF(OR(ISNUMBER(SEARCH("运筹",E2066)),ISNUMBER(SEARCH("优化",E2066))),4,0))))</f>
        <v>0</v>
      </c>
      <c r="R2066" t="str">
        <f>IF(AND(Q2066&gt;0,O2066=1),Q2066&amp;"-"&amp;E2066,"")</f>
        <v/>
      </c>
      <c r="S2066" t="s">
        <v>28</v>
      </c>
      <c r="T2066">
        <v>13</v>
      </c>
      <c r="U2066">
        <v>1</v>
      </c>
      <c r="V2066" t="s">
        <v>28</v>
      </c>
      <c r="W2066">
        <v>16</v>
      </c>
      <c r="X2066">
        <v>13</v>
      </c>
      <c r="Y2066">
        <v>11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e">
        <f>VLOOKUP(A2066,#REF!,4,FALSE)</f>
        <v>#REF!</v>
      </c>
      <c r="AW2066" t="e">
        <f>VLOOKUP(A2066,#REF!,5,FALSE)</f>
        <v>#REF!</v>
      </c>
      <c r="AX2066">
        <f>SUMIF(量化书目统计!A:A,H2066,量化书目统计!G:G)</f>
        <v>0</v>
      </c>
    </row>
    <row r="2067" spans="1:50" x14ac:dyDescent="0.3">
      <c r="A2067" t="s">
        <v>2747</v>
      </c>
      <c r="B2067" t="s">
        <v>556</v>
      </c>
      <c r="C2067" t="s">
        <v>34</v>
      </c>
      <c r="D2067">
        <v>5</v>
      </c>
      <c r="E2067" t="s">
        <v>2748</v>
      </c>
      <c r="F2067" s="1" t="s">
        <v>2749</v>
      </c>
      <c r="G2067" t="s">
        <v>2750</v>
      </c>
      <c r="H2067" t="e">
        <f>VLOOKUP(F2067,#REF!,2,FALSE)</f>
        <v>#REF!</v>
      </c>
      <c r="I2067" t="s">
        <v>158</v>
      </c>
      <c r="J2067" s="4">
        <v>44575</v>
      </c>
      <c r="K2067" s="4">
        <v>44871</v>
      </c>
      <c r="L2067" s="3">
        <f>IF(K2067&lt;&gt;0,K2067-J2067,"")</f>
        <v>296</v>
      </c>
      <c r="M2067" s="4">
        <v>44860</v>
      </c>
      <c r="N2067">
        <f>M2067-J2067</f>
        <v>285</v>
      </c>
      <c r="O2067">
        <v>0</v>
      </c>
      <c r="P2067" t="e">
        <f>VLOOKUP(F2067,#REF!,3,FALSE)</f>
        <v>#REF!</v>
      </c>
      <c r="Q2067">
        <f>IF(OR(ISNUMBER(SEARCH("高等数学",E2067)),ISNUMBER(SEARCH("数学分析",E2067)),ISNUMBER(SEARCH("微积分",E2067))),1,IF(OR(ISNUMBER(SEARCH("概率",E2067)),ISNUMBER(SEARCH("数理统计",E2067)),ISNUMBER(SEARCH("统计",E2067))),2,IF(ISNUMBER(SEARCH("代数",E2067)),3,IF(OR(ISNUMBER(SEARCH("运筹",E2067)),ISNUMBER(SEARCH("优化",E2067))),4,0))))</f>
        <v>0</v>
      </c>
      <c r="R2067" t="str">
        <f>IF(AND(Q2067&gt;0,O2067=1),Q2067&amp;"-"&amp;E2067,"")</f>
        <v/>
      </c>
      <c r="S2067" t="s">
        <v>38</v>
      </c>
      <c r="T2067">
        <f>19</f>
        <v>19</v>
      </c>
      <c r="U2067">
        <v>1</v>
      </c>
      <c r="V2067" t="s">
        <v>43</v>
      </c>
      <c r="X2067">
        <v>59</v>
      </c>
      <c r="Y2067">
        <v>14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 t="e">
        <f>VLOOKUP(A2067,#REF!,4,FALSE)</f>
        <v>#REF!</v>
      </c>
      <c r="AW2067" t="e">
        <f>VLOOKUP(A2067,#REF!,5,FALSE)</f>
        <v>#REF!</v>
      </c>
      <c r="AX2067">
        <f>SUMIF(量化书目统计!A:A,H2067,量化书目统计!G:G)</f>
        <v>0</v>
      </c>
    </row>
    <row r="2068" spans="1:50" x14ac:dyDescent="0.3">
      <c r="A2068" t="s">
        <v>2751</v>
      </c>
      <c r="B2068" t="s">
        <v>556</v>
      </c>
      <c r="C2068" t="s">
        <v>34</v>
      </c>
      <c r="D2068">
        <v>5</v>
      </c>
      <c r="E2068" t="s">
        <v>2752</v>
      </c>
      <c r="F2068" s="1" t="s">
        <v>2753</v>
      </c>
      <c r="G2068" t="s">
        <v>2754</v>
      </c>
      <c r="H2068" t="e">
        <f>VLOOKUP(F2068,#REF!,2,FALSE)</f>
        <v>#REF!</v>
      </c>
      <c r="I2068" t="s">
        <v>158</v>
      </c>
      <c r="J2068" s="4">
        <v>44342</v>
      </c>
      <c r="K2068" s="4">
        <v>44462</v>
      </c>
      <c r="L2068" s="3">
        <f>IF(K2068&lt;&gt;0,K2068-J2068,"")</f>
        <v>120</v>
      </c>
      <c r="M2068" s="4">
        <v>44446</v>
      </c>
      <c r="N2068">
        <f>M2068-J2068</f>
        <v>104</v>
      </c>
      <c r="O2068">
        <v>0</v>
      </c>
      <c r="P2068" t="e">
        <f>VLOOKUP(F2068,#REF!,3,FALSE)</f>
        <v>#REF!</v>
      </c>
      <c r="Q2068">
        <f>IF(OR(ISNUMBER(SEARCH("高等数学",E2068)),ISNUMBER(SEARCH("数学分析",E2068)),ISNUMBER(SEARCH("微积分",E2068))),1,IF(OR(ISNUMBER(SEARCH("概率",E2068)),ISNUMBER(SEARCH("数理统计",E2068)),ISNUMBER(SEARCH("统计",E2068))),2,IF(ISNUMBER(SEARCH("代数",E2068)),3,IF(OR(ISNUMBER(SEARCH("运筹",E2068)),ISNUMBER(SEARCH("优化",E2068))),4,0))))</f>
        <v>0</v>
      </c>
      <c r="R2068" t="str">
        <f>IF(AND(Q2068&gt;0,O2068=1),Q2068&amp;"-"&amp;E2068,"")</f>
        <v/>
      </c>
      <c r="S2068" t="s">
        <v>80</v>
      </c>
      <c r="T2068">
        <v>13</v>
      </c>
      <c r="U2068">
        <v>1</v>
      </c>
      <c r="V2068" t="s">
        <v>38</v>
      </c>
      <c r="W2068">
        <v>3</v>
      </c>
      <c r="X2068">
        <v>33</v>
      </c>
      <c r="Y2068">
        <v>5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e">
        <f>VLOOKUP(A2068,#REF!,4,FALSE)</f>
        <v>#REF!</v>
      </c>
      <c r="AW2068" t="e">
        <f>VLOOKUP(A2068,#REF!,5,FALSE)</f>
        <v>#REF!</v>
      </c>
      <c r="AX2068">
        <f>SUMIF(量化书目统计!A:A,H2068,量化书目统计!G:G)</f>
        <v>0</v>
      </c>
    </row>
    <row r="2069" spans="1:50" x14ac:dyDescent="0.3">
      <c r="A2069" t="s">
        <v>2755</v>
      </c>
      <c r="B2069" t="s">
        <v>556</v>
      </c>
      <c r="C2069" t="s">
        <v>144</v>
      </c>
      <c r="D2069">
        <v>5</v>
      </c>
      <c r="E2069" t="s">
        <v>2425</v>
      </c>
      <c r="F2069" s="1" t="s">
        <v>2426</v>
      </c>
      <c r="G2069" t="s">
        <v>2427</v>
      </c>
      <c r="H2069" t="e">
        <f>VLOOKUP(F2069,#REF!,2,FALSE)</f>
        <v>#REF!</v>
      </c>
      <c r="I2069" t="s">
        <v>32</v>
      </c>
      <c r="J2069" s="4">
        <v>44467</v>
      </c>
      <c r="K2069" s="4">
        <v>44569</v>
      </c>
      <c r="L2069" s="3">
        <f>IF(K2069&lt;&gt;0,K2069-J2069,"")</f>
        <v>102</v>
      </c>
      <c r="M2069" s="4">
        <v>44616</v>
      </c>
      <c r="N2069">
        <f>M2069-J2069</f>
        <v>149</v>
      </c>
      <c r="O2069">
        <v>0</v>
      </c>
      <c r="P2069" t="e">
        <f>VLOOKUP(F2069,#REF!,3,FALSE)</f>
        <v>#REF!</v>
      </c>
      <c r="Q2069">
        <f>IF(OR(ISNUMBER(SEARCH("高等数学",E2069)),ISNUMBER(SEARCH("数学分析",E2069)),ISNUMBER(SEARCH("微积分",E2069))),1,IF(OR(ISNUMBER(SEARCH("概率",E2069)),ISNUMBER(SEARCH("数理统计",E2069)),ISNUMBER(SEARCH("统计",E2069))),2,IF(ISNUMBER(SEARCH("代数",E2069)),3,IF(OR(ISNUMBER(SEARCH("运筹",E2069)),ISNUMBER(SEARCH("优化",E2069))),4,0))))</f>
        <v>0</v>
      </c>
      <c r="R2069" t="str">
        <f>IF(AND(Q2069&gt;0,O2069=1),Q2069&amp;"-"&amp;E2069,"")</f>
        <v/>
      </c>
      <c r="S2069" t="s">
        <v>38</v>
      </c>
      <c r="T2069">
        <v>4</v>
      </c>
      <c r="U2069">
        <v>1</v>
      </c>
      <c r="V2069" t="s">
        <v>38</v>
      </c>
      <c r="W2069">
        <v>18</v>
      </c>
      <c r="X2069">
        <v>44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e">
        <f>VLOOKUP(A2069,#REF!,4,FALSE)</f>
        <v>#REF!</v>
      </c>
      <c r="AW2069" t="e">
        <f>VLOOKUP(A2069,#REF!,5,FALSE)</f>
        <v>#REF!</v>
      </c>
      <c r="AX2069">
        <f>SUMIF(量化书目统计!A:A,H2069,量化书目统计!G:G)</f>
        <v>0</v>
      </c>
    </row>
    <row r="2070" spans="1:50" x14ac:dyDescent="0.3">
      <c r="A2070" t="s">
        <v>2756</v>
      </c>
      <c r="B2070" t="s">
        <v>556</v>
      </c>
      <c r="C2070" t="s">
        <v>144</v>
      </c>
      <c r="D2070">
        <v>5</v>
      </c>
      <c r="E2070" t="s">
        <v>819</v>
      </c>
      <c r="F2070" s="1" t="s">
        <v>2757</v>
      </c>
      <c r="G2070" t="s">
        <v>2758</v>
      </c>
      <c r="H2070" t="e">
        <f>VLOOKUP(F2070,#REF!,2,FALSE)</f>
        <v>#REF!</v>
      </c>
      <c r="I2070" t="s">
        <v>32</v>
      </c>
      <c r="J2070" s="4">
        <v>44386</v>
      </c>
      <c r="K2070" s="4">
        <v>44443</v>
      </c>
      <c r="L2070" s="3">
        <f>IF(K2070&lt;&gt;0,K2070-J2070,"")</f>
        <v>57</v>
      </c>
      <c r="M2070" s="4">
        <v>44447</v>
      </c>
      <c r="N2070">
        <f>M2070-J2070</f>
        <v>61</v>
      </c>
      <c r="O2070">
        <v>0</v>
      </c>
      <c r="P2070" t="e">
        <f>VLOOKUP(F2070,#REF!,3,FALSE)</f>
        <v>#REF!</v>
      </c>
      <c r="Q2070">
        <f>IF(OR(ISNUMBER(SEARCH("高等数学",E2070)),ISNUMBER(SEARCH("数学分析",E2070)),ISNUMBER(SEARCH("微积分",E2070))),1,IF(OR(ISNUMBER(SEARCH("概率",E2070)),ISNUMBER(SEARCH("数理统计",E2070)),ISNUMBER(SEARCH("统计",E2070))),2,IF(ISNUMBER(SEARCH("代数",E2070)),3,IF(OR(ISNUMBER(SEARCH("运筹",E2070)),ISNUMBER(SEARCH("优化",E2070))),4,0))))</f>
        <v>0</v>
      </c>
      <c r="R2070" t="str">
        <f>IF(AND(Q2070&gt;0,O2070=1),Q2070&amp;"-"&amp;E2070,"")</f>
        <v/>
      </c>
      <c r="S2070" t="s">
        <v>80</v>
      </c>
      <c r="T2070">
        <f>19</f>
        <v>19</v>
      </c>
      <c r="U2070">
        <v>1</v>
      </c>
      <c r="V2070" t="s">
        <v>43</v>
      </c>
      <c r="X2070">
        <v>39</v>
      </c>
      <c r="Y2070">
        <v>14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 t="e">
        <f>VLOOKUP(A2070,#REF!,4,FALSE)</f>
        <v>#REF!</v>
      </c>
      <c r="AW2070" t="e">
        <f>VLOOKUP(A2070,#REF!,5,FALSE)</f>
        <v>#REF!</v>
      </c>
      <c r="AX2070">
        <f>SUMIF(量化书目统计!A:A,H2070,量化书目统计!G:G)</f>
        <v>0</v>
      </c>
    </row>
    <row r="2071" spans="1:50" x14ac:dyDescent="0.3">
      <c r="A2071" t="s">
        <v>2759</v>
      </c>
      <c r="B2071" t="s">
        <v>556</v>
      </c>
      <c r="C2071" t="s">
        <v>247</v>
      </c>
      <c r="D2071">
        <v>5</v>
      </c>
      <c r="E2071" t="s">
        <v>942</v>
      </c>
      <c r="F2071" s="1" t="s">
        <v>943</v>
      </c>
      <c r="G2071" t="s">
        <v>944</v>
      </c>
      <c r="H2071" t="e">
        <f>VLOOKUP(F2071,#REF!,2,FALSE)</f>
        <v>#REF!</v>
      </c>
      <c r="I2071" t="s">
        <v>158</v>
      </c>
      <c r="J2071" s="4">
        <v>44586</v>
      </c>
      <c r="K2071" s="4">
        <v>44806</v>
      </c>
      <c r="L2071" s="3">
        <f>IF(K2071&lt;&gt;0,K2071-J2071,"")</f>
        <v>220</v>
      </c>
      <c r="M2071" s="4">
        <v>44815</v>
      </c>
      <c r="N2071">
        <f>M2071-J2071</f>
        <v>229</v>
      </c>
      <c r="O2071">
        <v>0</v>
      </c>
      <c r="P2071" t="e">
        <f>VLOOKUP(F2071,#REF!,3,FALSE)</f>
        <v>#REF!</v>
      </c>
      <c r="Q2071">
        <f>IF(OR(ISNUMBER(SEARCH("高等数学",E2071)),ISNUMBER(SEARCH("数学分析",E2071)),ISNUMBER(SEARCH("微积分",E2071))),1,IF(OR(ISNUMBER(SEARCH("概率",E2071)),ISNUMBER(SEARCH("数理统计",E2071)),ISNUMBER(SEARCH("统计",E2071))),2,IF(ISNUMBER(SEARCH("代数",E2071)),3,IF(OR(ISNUMBER(SEARCH("运筹",E2071)),ISNUMBER(SEARCH("优化",E2071))),4,0))))</f>
        <v>0</v>
      </c>
      <c r="R2071" t="str">
        <f>IF(AND(Q2071&gt;0,O2071=1),Q2071&amp;"-"&amp;E2071,"")</f>
        <v/>
      </c>
      <c r="S2071" t="s">
        <v>43</v>
      </c>
      <c r="U2071">
        <v>1</v>
      </c>
      <c r="V2071" t="s">
        <v>43</v>
      </c>
      <c r="X2071">
        <v>60</v>
      </c>
      <c r="Y2071">
        <v>5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e">
        <f>VLOOKUP(A2071,#REF!,4,FALSE)</f>
        <v>#REF!</v>
      </c>
      <c r="AW2071" t="e">
        <f>VLOOKUP(A2071,#REF!,5,FALSE)</f>
        <v>#REF!</v>
      </c>
      <c r="AX2071">
        <f>SUMIF(量化书目统计!A:A,H2071,量化书目统计!G:G)</f>
        <v>0</v>
      </c>
    </row>
    <row r="2072" spans="1:50" x14ac:dyDescent="0.3">
      <c r="A2072" t="s">
        <v>2760</v>
      </c>
      <c r="B2072" t="s">
        <v>556</v>
      </c>
      <c r="C2072" t="s">
        <v>247</v>
      </c>
      <c r="D2072">
        <v>5</v>
      </c>
      <c r="E2072" t="s">
        <v>238</v>
      </c>
      <c r="F2072" s="1" t="s">
        <v>239</v>
      </c>
      <c r="G2072" t="s">
        <v>240</v>
      </c>
      <c r="H2072" t="e">
        <f>VLOOKUP(F2072,#REF!,2,FALSE)</f>
        <v>#REF!</v>
      </c>
      <c r="I2072" t="s">
        <v>32</v>
      </c>
      <c r="J2072" s="4">
        <v>44883</v>
      </c>
      <c r="K2072" s="4">
        <v>44888</v>
      </c>
      <c r="L2072" s="3">
        <f>IF(K2072&lt;&gt;0,K2072-J2072,"")</f>
        <v>5</v>
      </c>
      <c r="M2072" s="4">
        <v>44943</v>
      </c>
      <c r="N2072">
        <f>M2072-J2072</f>
        <v>60</v>
      </c>
      <c r="O2072">
        <v>0</v>
      </c>
      <c r="P2072" t="e">
        <f>VLOOKUP(F2072,#REF!,3,FALSE)</f>
        <v>#REF!</v>
      </c>
      <c r="Q2072">
        <f>IF(OR(ISNUMBER(SEARCH("高等数学",E2072)),ISNUMBER(SEARCH("数学分析",E2072)),ISNUMBER(SEARCH("微积分",E2072))),1,IF(OR(ISNUMBER(SEARCH("概率",E2072)),ISNUMBER(SEARCH("数理统计",E2072)),ISNUMBER(SEARCH("统计",E2072))),2,IF(ISNUMBER(SEARCH("代数",E2072)),3,IF(OR(ISNUMBER(SEARCH("运筹",E2072)),ISNUMBER(SEARCH("优化",E2072))),4,0))))</f>
        <v>0</v>
      </c>
      <c r="R2072" t="str">
        <f>IF(AND(Q2072&gt;0,O2072=1),Q2072&amp;"-"&amp;E2072,"")</f>
        <v/>
      </c>
      <c r="S2072" t="s">
        <v>43</v>
      </c>
      <c r="U2072">
        <v>1</v>
      </c>
      <c r="V2072" t="s">
        <v>43</v>
      </c>
      <c r="X2072">
        <v>80</v>
      </c>
      <c r="Y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e">
        <f>VLOOKUP(A2072,#REF!,4,FALSE)</f>
        <v>#REF!</v>
      </c>
      <c r="AW2072" t="e">
        <f>VLOOKUP(A2072,#REF!,5,FALSE)</f>
        <v>#REF!</v>
      </c>
      <c r="AX2072">
        <f>SUMIF(量化书目统计!A:A,H2072,量化书目统计!G:G)</f>
        <v>0</v>
      </c>
    </row>
    <row r="2073" spans="1:50" x14ac:dyDescent="0.3">
      <c r="A2073" t="s">
        <v>2761</v>
      </c>
      <c r="B2073" t="s">
        <v>556</v>
      </c>
      <c r="C2073" t="s">
        <v>247</v>
      </c>
      <c r="D2073">
        <v>5</v>
      </c>
      <c r="E2073" t="s">
        <v>2061</v>
      </c>
      <c r="F2073" s="1" t="s">
        <v>2062</v>
      </c>
      <c r="G2073" t="s">
        <v>2063</v>
      </c>
      <c r="H2073" t="e">
        <f>VLOOKUP(F2073,#REF!,2,FALSE)</f>
        <v>#REF!</v>
      </c>
      <c r="I2073" t="s">
        <v>225</v>
      </c>
      <c r="J2073" s="4">
        <v>44333</v>
      </c>
      <c r="K2073" s="4">
        <v>44340</v>
      </c>
      <c r="L2073" s="3">
        <f>IF(K2073&lt;&gt;0,K2073-J2073,"")</f>
        <v>7</v>
      </c>
      <c r="M2073" s="4">
        <v>44393</v>
      </c>
      <c r="N2073">
        <f>M2073-J2073</f>
        <v>60</v>
      </c>
      <c r="O2073">
        <v>0</v>
      </c>
      <c r="P2073" t="e">
        <f>VLOOKUP(F2073,#REF!,3,FALSE)</f>
        <v>#REF!</v>
      </c>
      <c r="Q2073">
        <f>IF(OR(ISNUMBER(SEARCH("高等数学",E2073)),ISNUMBER(SEARCH("数学分析",E2073)),ISNUMBER(SEARCH("微积分",E2073))),1,IF(OR(ISNUMBER(SEARCH("概率",E2073)),ISNUMBER(SEARCH("数理统计",E2073)),ISNUMBER(SEARCH("统计",E2073))),2,IF(ISNUMBER(SEARCH("代数",E2073)),3,IF(OR(ISNUMBER(SEARCH("运筹",E2073)),ISNUMBER(SEARCH("优化",E2073))),4,0))))</f>
        <v>0</v>
      </c>
      <c r="R2073" t="str">
        <f>IF(AND(Q2073&gt;0,O2073=1),Q2073&amp;"-"&amp;E2073,"")</f>
        <v/>
      </c>
      <c r="S2073" t="s">
        <v>80</v>
      </c>
      <c r="T2073">
        <v>12</v>
      </c>
      <c r="U2073">
        <v>1</v>
      </c>
      <c r="V2073" t="s">
        <v>80</v>
      </c>
      <c r="W2073">
        <v>13</v>
      </c>
      <c r="X2073">
        <v>32</v>
      </c>
      <c r="Y2073">
        <v>15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e">
        <f>VLOOKUP(A2073,#REF!,4,FALSE)</f>
        <v>#REF!</v>
      </c>
      <c r="AW2073" t="e">
        <f>VLOOKUP(A2073,#REF!,5,FALSE)</f>
        <v>#REF!</v>
      </c>
      <c r="AX2073">
        <f>SUMIF(量化书目统计!A:A,H2073,量化书目统计!G:G)</f>
        <v>0</v>
      </c>
    </row>
    <row r="2074" spans="1:50" x14ac:dyDescent="0.3">
      <c r="A2074" t="s">
        <v>5751</v>
      </c>
      <c r="B2074" t="s">
        <v>22</v>
      </c>
      <c r="C2074" t="s">
        <v>117</v>
      </c>
      <c r="D2074">
        <v>4</v>
      </c>
      <c r="E2074" t="s">
        <v>1586</v>
      </c>
      <c r="F2074" s="1" t="s">
        <v>1587</v>
      </c>
      <c r="G2074" t="s">
        <v>1588</v>
      </c>
      <c r="H2074" t="e">
        <f>VLOOKUP(F2074,#REF!,2,FALSE)</f>
        <v>#REF!</v>
      </c>
      <c r="I2074" t="s">
        <v>49</v>
      </c>
      <c r="J2074" s="4">
        <v>44858</v>
      </c>
      <c r="K2074" s="4">
        <v>45008</v>
      </c>
      <c r="L2074" s="3">
        <f>IF(K2074&lt;&gt;0,K2074-J2074,"")</f>
        <v>150</v>
      </c>
      <c r="M2074" s="4">
        <v>44985</v>
      </c>
      <c r="N2074">
        <f>M2074-J2074</f>
        <v>127</v>
      </c>
      <c r="O2074">
        <v>0</v>
      </c>
      <c r="P2074" t="e">
        <f>VLOOKUP(F2074,#REF!,3,FALSE)</f>
        <v>#REF!</v>
      </c>
      <c r="Q2074">
        <f>IF(OR(ISNUMBER(SEARCH("高等数学",E2074)),ISNUMBER(SEARCH("数学分析",E2074)),ISNUMBER(SEARCH("微积分",E2074))),1,IF(OR(ISNUMBER(SEARCH("概率",E2074)),ISNUMBER(SEARCH("数理统计",E2074)),ISNUMBER(SEARCH("统计",E2074))),2,IF(ISNUMBER(SEARCH("代数",E2074)),3,IF(OR(ISNUMBER(SEARCH("运筹",E2074)),ISNUMBER(SEARCH("优化",E2074))),4,0))))</f>
        <v>0</v>
      </c>
      <c r="R2074" t="str">
        <f>IF(AND(Q2074&gt;0,O2074=1),Q2074&amp;"-"&amp;E2074,"")</f>
        <v/>
      </c>
      <c r="S2074" t="s">
        <v>43</v>
      </c>
      <c r="U2074">
        <v>1</v>
      </c>
      <c r="V2074" t="s">
        <v>43</v>
      </c>
      <c r="X2074">
        <v>80</v>
      </c>
      <c r="Y2074">
        <v>5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e">
        <f>VLOOKUP(A2074,#REF!,4,FALSE)</f>
        <v>#REF!</v>
      </c>
      <c r="AW2074" t="e">
        <f>VLOOKUP(A2074,#REF!,5,FALSE)</f>
        <v>#REF!</v>
      </c>
      <c r="AX2074">
        <f>SUMIF(量化书目统计!A:A,H2074,量化书目统计!G:G)</f>
        <v>0</v>
      </c>
    </row>
    <row r="2075" spans="1:50" x14ac:dyDescent="0.3">
      <c r="A2075" t="s">
        <v>2762</v>
      </c>
      <c r="B2075" t="s">
        <v>556</v>
      </c>
      <c r="C2075" t="s">
        <v>247</v>
      </c>
      <c r="D2075">
        <v>5</v>
      </c>
      <c r="E2075" t="s">
        <v>2115</v>
      </c>
      <c r="F2075" s="1" t="s">
        <v>2116</v>
      </c>
      <c r="G2075" t="s">
        <v>2117</v>
      </c>
      <c r="H2075" t="e">
        <f>VLOOKUP(F2075,#REF!,2,FALSE)</f>
        <v>#REF!</v>
      </c>
      <c r="I2075" t="s">
        <v>65</v>
      </c>
      <c r="J2075" s="4">
        <v>44524</v>
      </c>
      <c r="K2075" s="4">
        <v>44533</v>
      </c>
      <c r="L2075" s="3">
        <f>IF(K2075&lt;&gt;0,K2075-J2075,"")</f>
        <v>9</v>
      </c>
      <c r="M2075" s="4">
        <v>44585</v>
      </c>
      <c r="N2075">
        <f>M2075-J2075</f>
        <v>61</v>
      </c>
      <c r="O2075">
        <v>0</v>
      </c>
      <c r="P2075" t="e">
        <f>VLOOKUP(F2075,#REF!,3,FALSE)</f>
        <v>#REF!</v>
      </c>
      <c r="Q2075">
        <f>IF(OR(ISNUMBER(SEARCH("高等数学",E2075)),ISNUMBER(SEARCH("数学分析",E2075)),ISNUMBER(SEARCH("微积分",E2075))),1,IF(OR(ISNUMBER(SEARCH("概率",E2075)),ISNUMBER(SEARCH("数理统计",E2075)),ISNUMBER(SEARCH("统计",E2075))),2,IF(ISNUMBER(SEARCH("代数",E2075)),3,IF(OR(ISNUMBER(SEARCH("运筹",E2075)),ISNUMBER(SEARCH("优化",E2075))),4,0))))</f>
        <v>0</v>
      </c>
      <c r="R2075" t="str">
        <f>IF(AND(Q2075&gt;0,O2075=1),Q2075&amp;"-"&amp;E2075,"")</f>
        <v/>
      </c>
      <c r="S2075" t="s">
        <v>38</v>
      </c>
      <c r="T2075">
        <v>12</v>
      </c>
      <c r="U2075">
        <v>1</v>
      </c>
      <c r="V2075" t="s">
        <v>38</v>
      </c>
      <c r="W2075">
        <v>13</v>
      </c>
      <c r="X2075">
        <v>52</v>
      </c>
      <c r="Y2075">
        <v>15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e">
        <f>VLOOKUP(A2075,#REF!,4,FALSE)</f>
        <v>#REF!</v>
      </c>
      <c r="AW2075" t="e">
        <f>VLOOKUP(A2075,#REF!,5,FALSE)</f>
        <v>#REF!</v>
      </c>
      <c r="AX2075">
        <f>SUMIF(量化书目统计!A:A,H2075,量化书目统计!G:G)</f>
        <v>0</v>
      </c>
    </row>
    <row r="2076" spans="1:50" x14ac:dyDescent="0.3">
      <c r="A2076" t="s">
        <v>2763</v>
      </c>
      <c r="B2076" t="s">
        <v>556</v>
      </c>
      <c r="C2076" t="s">
        <v>247</v>
      </c>
      <c r="D2076">
        <v>5</v>
      </c>
      <c r="E2076" t="s">
        <v>2764</v>
      </c>
      <c r="F2076" s="1" t="s">
        <v>2765</v>
      </c>
      <c r="G2076" t="s">
        <v>2766</v>
      </c>
      <c r="H2076" t="e">
        <f>VLOOKUP(F2076,#REF!,2,FALSE)</f>
        <v>#REF!</v>
      </c>
      <c r="I2076" t="s">
        <v>65</v>
      </c>
      <c r="J2076" s="4">
        <v>44376</v>
      </c>
      <c r="K2076" s="4">
        <v>44495</v>
      </c>
      <c r="L2076" s="3">
        <f>IF(K2076&lt;&gt;0,K2076-J2076,"")</f>
        <v>119</v>
      </c>
      <c r="M2076" s="4">
        <v>44459</v>
      </c>
      <c r="N2076">
        <f>M2076-J2076</f>
        <v>83</v>
      </c>
      <c r="O2076">
        <v>0</v>
      </c>
      <c r="P2076" t="e">
        <f>VLOOKUP(F2076,#REF!,3,FALSE)</f>
        <v>#REF!</v>
      </c>
      <c r="Q2076">
        <f>IF(OR(ISNUMBER(SEARCH("高等数学",E2076)),ISNUMBER(SEARCH("数学分析",E2076)),ISNUMBER(SEARCH("微积分",E2076))),1,IF(OR(ISNUMBER(SEARCH("概率",E2076)),ISNUMBER(SEARCH("数理统计",E2076)),ISNUMBER(SEARCH("统计",E2076))),2,IF(ISNUMBER(SEARCH("代数",E2076)),3,IF(OR(ISNUMBER(SEARCH("运筹",E2076)),ISNUMBER(SEARCH("优化",E2076))),4,0))))</f>
        <v>0</v>
      </c>
      <c r="R2076" t="str">
        <f>IF(AND(Q2076&gt;0,O2076=1),Q2076&amp;"-"&amp;E2076,"")</f>
        <v/>
      </c>
      <c r="S2076" t="s">
        <v>80</v>
      </c>
      <c r="T2076">
        <v>18</v>
      </c>
      <c r="U2076">
        <v>1</v>
      </c>
      <c r="V2076" t="s">
        <v>38</v>
      </c>
      <c r="W2076">
        <v>8</v>
      </c>
      <c r="X2076">
        <v>38</v>
      </c>
      <c r="Y2076">
        <v>11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e">
        <f>VLOOKUP(A2076,#REF!,4,FALSE)</f>
        <v>#REF!</v>
      </c>
      <c r="AW2076" t="e">
        <f>VLOOKUP(A2076,#REF!,5,FALSE)</f>
        <v>#REF!</v>
      </c>
      <c r="AX2076">
        <f>SUMIF(量化书目统计!A:A,H2076,量化书目统计!G:G)</f>
        <v>0</v>
      </c>
    </row>
    <row r="2077" spans="1:50" x14ac:dyDescent="0.3">
      <c r="A2077" t="s">
        <v>2767</v>
      </c>
      <c r="B2077" t="s">
        <v>556</v>
      </c>
      <c r="C2077" t="s">
        <v>247</v>
      </c>
      <c r="D2077">
        <v>5</v>
      </c>
      <c r="E2077" t="s">
        <v>2087</v>
      </c>
      <c r="F2077" s="1" t="s">
        <v>2088</v>
      </c>
      <c r="G2077" t="s">
        <v>2089</v>
      </c>
      <c r="H2077" t="e">
        <f>VLOOKUP(F2077,#REF!,2,FALSE)</f>
        <v>#REF!</v>
      </c>
      <c r="I2077" t="s">
        <v>74</v>
      </c>
      <c r="J2077" s="4">
        <v>44377</v>
      </c>
      <c r="K2077" s="4">
        <v>44452</v>
      </c>
      <c r="L2077" s="3">
        <f>IF(K2077&lt;&gt;0,K2077-J2077,"")</f>
        <v>75</v>
      </c>
      <c r="M2077" s="4">
        <v>44447</v>
      </c>
      <c r="N2077">
        <f>M2077-J2077</f>
        <v>70</v>
      </c>
      <c r="O2077">
        <v>0</v>
      </c>
      <c r="P2077" t="e">
        <f>VLOOKUP(F2077,#REF!,3,FALSE)</f>
        <v>#REF!</v>
      </c>
      <c r="Q2077">
        <f>IF(OR(ISNUMBER(SEARCH("高等数学",E2077)),ISNUMBER(SEARCH("数学分析",E2077)),ISNUMBER(SEARCH("微积分",E2077))),1,IF(OR(ISNUMBER(SEARCH("概率",E2077)),ISNUMBER(SEARCH("数理统计",E2077)),ISNUMBER(SEARCH("统计",E2077))),2,IF(ISNUMBER(SEARCH("代数",E2077)),3,IF(OR(ISNUMBER(SEARCH("运筹",E2077)),ISNUMBER(SEARCH("优化",E2077))),4,0))))</f>
        <v>0</v>
      </c>
      <c r="R2077" t="str">
        <f>IF(AND(Q2077&gt;0,O2077=1),Q2077&amp;"-"&amp;E2077,"")</f>
        <v/>
      </c>
      <c r="S2077" t="s">
        <v>80</v>
      </c>
      <c r="T2077">
        <v>18</v>
      </c>
      <c r="U2077">
        <v>1</v>
      </c>
      <c r="V2077" t="s">
        <v>38</v>
      </c>
      <c r="W2077">
        <v>2</v>
      </c>
      <c r="X2077">
        <v>38</v>
      </c>
      <c r="Y2077">
        <v>11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e">
        <f>VLOOKUP(A2077,#REF!,4,FALSE)</f>
        <v>#REF!</v>
      </c>
      <c r="AW2077" t="e">
        <f>VLOOKUP(A2077,#REF!,5,FALSE)</f>
        <v>#REF!</v>
      </c>
      <c r="AX2077">
        <f>SUMIF(量化书目统计!A:A,H2077,量化书目统计!G:G)</f>
        <v>0</v>
      </c>
    </row>
    <row r="2078" spans="1:50" x14ac:dyDescent="0.3">
      <c r="A2078" t="s">
        <v>2768</v>
      </c>
      <c r="B2078" t="s">
        <v>556</v>
      </c>
      <c r="C2078" t="s">
        <v>149</v>
      </c>
      <c r="D2078">
        <v>5</v>
      </c>
      <c r="E2078" t="s">
        <v>2769</v>
      </c>
      <c r="F2078" s="1" t="s">
        <v>2770</v>
      </c>
      <c r="G2078" t="s">
        <v>2771</v>
      </c>
      <c r="H2078" t="e">
        <f>VLOOKUP(F2078,#REF!,2,FALSE)</f>
        <v>#REF!</v>
      </c>
      <c r="I2078" t="s">
        <v>175</v>
      </c>
      <c r="J2078" s="4">
        <v>44123</v>
      </c>
      <c r="K2078" s="4">
        <v>44167</v>
      </c>
      <c r="L2078" s="3">
        <f>IF(K2078&lt;&gt;0,K2078-J2078,"")</f>
        <v>44</v>
      </c>
      <c r="M2078" s="4">
        <v>44183</v>
      </c>
      <c r="N2078">
        <f>M2078-J2078</f>
        <v>60</v>
      </c>
      <c r="O2078">
        <v>0</v>
      </c>
      <c r="P2078" t="e">
        <f>VLOOKUP(F2078,#REF!,3,FALSE)</f>
        <v>#REF!</v>
      </c>
      <c r="Q2078">
        <f>IF(OR(ISNUMBER(SEARCH("高等数学",E2078)),ISNUMBER(SEARCH("数学分析",E2078)),ISNUMBER(SEARCH("微积分",E2078))),1,IF(OR(ISNUMBER(SEARCH("概率",E2078)),ISNUMBER(SEARCH("数理统计",E2078)),ISNUMBER(SEARCH("统计",E2078))),2,IF(ISNUMBER(SEARCH("代数",E2078)),3,IF(OR(ISNUMBER(SEARCH("运筹",E2078)),ISNUMBER(SEARCH("优化",E2078))),4,0))))</f>
        <v>0</v>
      </c>
      <c r="R2078" t="str">
        <f>IF(AND(Q2078&gt;0,O2078=1),Q2078&amp;"-"&amp;E2078,"")</f>
        <v/>
      </c>
      <c r="S2078" t="s">
        <v>28</v>
      </c>
      <c r="T2078">
        <v>7</v>
      </c>
      <c r="U2078">
        <v>1</v>
      </c>
      <c r="V2078" t="s">
        <v>28</v>
      </c>
      <c r="W2078">
        <v>13</v>
      </c>
      <c r="X2078">
        <v>7</v>
      </c>
      <c r="Y2078">
        <v>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e">
        <f>VLOOKUP(A2078,#REF!,4,FALSE)</f>
        <v>#REF!</v>
      </c>
      <c r="AW2078" t="e">
        <f>VLOOKUP(A2078,#REF!,5,FALSE)</f>
        <v>#REF!</v>
      </c>
      <c r="AX2078">
        <f>SUMIF(量化书目统计!A:A,H2078,量化书目统计!G:G)</f>
        <v>0</v>
      </c>
    </row>
    <row r="2079" spans="1:50" x14ac:dyDescent="0.3">
      <c r="A2079" t="s">
        <v>2772</v>
      </c>
      <c r="B2079" t="s">
        <v>556</v>
      </c>
      <c r="C2079" t="s">
        <v>149</v>
      </c>
      <c r="D2079">
        <v>5</v>
      </c>
      <c r="E2079" t="s">
        <v>611</v>
      </c>
      <c r="F2079" s="1" t="s">
        <v>612</v>
      </c>
      <c r="G2079" t="s">
        <v>613</v>
      </c>
      <c r="H2079" t="e">
        <f>VLOOKUP(F2079,#REF!,2,FALSE)</f>
        <v>#REF!</v>
      </c>
      <c r="I2079" t="s">
        <v>158</v>
      </c>
      <c r="J2079" s="4">
        <v>44306</v>
      </c>
      <c r="K2079" s="4">
        <v>44306</v>
      </c>
      <c r="L2079" s="3">
        <f>IF(K2079&lt;&gt;0,K2079-J2079,"")</f>
        <v>0</v>
      </c>
      <c r="M2079" s="4">
        <v>44368</v>
      </c>
      <c r="N2079">
        <f>M2079-J2079</f>
        <v>62</v>
      </c>
      <c r="O2079">
        <v>0</v>
      </c>
      <c r="P2079" t="e">
        <f>VLOOKUP(F2079,#REF!,3,FALSE)</f>
        <v>#REF!</v>
      </c>
      <c r="Q2079">
        <f>IF(OR(ISNUMBER(SEARCH("高等数学",E2079)),ISNUMBER(SEARCH("数学分析",E2079)),ISNUMBER(SEARCH("微积分",E2079))),1,IF(OR(ISNUMBER(SEARCH("概率",E2079)),ISNUMBER(SEARCH("数理统计",E2079)),ISNUMBER(SEARCH("统计",E2079))),2,IF(ISNUMBER(SEARCH("代数",E2079)),3,IF(OR(ISNUMBER(SEARCH("运筹",E2079)),ISNUMBER(SEARCH("优化",E2079))),4,0))))</f>
        <v>0</v>
      </c>
      <c r="R2079" t="str">
        <f>IF(AND(Q2079&gt;0,O2079=1),Q2079&amp;"-"&amp;E2079,"")</f>
        <v/>
      </c>
      <c r="S2079" t="s">
        <v>80</v>
      </c>
      <c r="T2079">
        <v>8</v>
      </c>
      <c r="U2079">
        <v>1</v>
      </c>
      <c r="V2079" t="s">
        <v>80</v>
      </c>
      <c r="W2079">
        <v>8</v>
      </c>
      <c r="X2079">
        <v>28</v>
      </c>
      <c r="Y2079">
        <v>11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e">
        <f>VLOOKUP(A2079,#REF!,4,FALSE)</f>
        <v>#REF!</v>
      </c>
      <c r="AW2079" t="e">
        <f>VLOOKUP(A2079,#REF!,5,FALSE)</f>
        <v>#REF!</v>
      </c>
      <c r="AX2079">
        <f>SUMIF(量化书目统计!A:A,H2079,量化书目统计!G:G)</f>
        <v>0</v>
      </c>
    </row>
    <row r="2080" spans="1:50" x14ac:dyDescent="0.3">
      <c r="A2080" t="s">
        <v>2773</v>
      </c>
      <c r="B2080" t="s">
        <v>556</v>
      </c>
      <c r="C2080" t="s">
        <v>149</v>
      </c>
      <c r="D2080">
        <v>5</v>
      </c>
      <c r="E2080" t="s">
        <v>480</v>
      </c>
      <c r="F2080" s="1" t="s">
        <v>481</v>
      </c>
      <c r="G2080" t="s">
        <v>482</v>
      </c>
      <c r="H2080" t="e">
        <f>VLOOKUP(F2080,#REF!,2,FALSE)</f>
        <v>#REF!</v>
      </c>
      <c r="I2080" t="s">
        <v>175</v>
      </c>
      <c r="J2080" s="4">
        <v>44309</v>
      </c>
      <c r="K2080" s="4">
        <v>44313</v>
      </c>
      <c r="L2080" s="3">
        <f>IF(K2080&lt;&gt;0,K2080-J2080,"")</f>
        <v>4</v>
      </c>
      <c r="M2080" s="4">
        <v>44323</v>
      </c>
      <c r="N2080">
        <f>M2080-J2080</f>
        <v>14</v>
      </c>
      <c r="O2080">
        <v>0</v>
      </c>
      <c r="P2080" t="e">
        <f>VLOOKUP(F2080,#REF!,3,FALSE)</f>
        <v>#REF!</v>
      </c>
      <c r="Q2080">
        <f>IF(OR(ISNUMBER(SEARCH("高等数学",E2080)),ISNUMBER(SEARCH("数学分析",E2080)),ISNUMBER(SEARCH("微积分",E2080))),1,IF(OR(ISNUMBER(SEARCH("概率",E2080)),ISNUMBER(SEARCH("数理统计",E2080)),ISNUMBER(SEARCH("统计",E2080))),2,IF(ISNUMBER(SEARCH("代数",E2080)),3,IF(OR(ISNUMBER(SEARCH("运筹",E2080)),ISNUMBER(SEARCH("优化",E2080))),4,0))))</f>
        <v>0</v>
      </c>
      <c r="R2080" t="str">
        <f>IF(AND(Q2080&gt;0,O2080=1),Q2080&amp;"-"&amp;E2080,"")</f>
        <v/>
      </c>
      <c r="S2080" t="s">
        <v>80</v>
      </c>
      <c r="T2080">
        <v>8</v>
      </c>
      <c r="U2080">
        <v>1</v>
      </c>
      <c r="V2080" t="s">
        <v>80</v>
      </c>
      <c r="W2080">
        <v>9</v>
      </c>
      <c r="X2080">
        <v>28</v>
      </c>
      <c r="Y2080">
        <v>20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 t="e">
        <f>VLOOKUP(A2080,#REF!,4,FALSE)</f>
        <v>#REF!</v>
      </c>
      <c r="AW2080" t="e">
        <f>VLOOKUP(A2080,#REF!,5,FALSE)</f>
        <v>#REF!</v>
      </c>
      <c r="AX2080">
        <f>SUMIF(量化书目统计!A:A,H2080,量化书目统计!G:G)</f>
        <v>0</v>
      </c>
    </row>
    <row r="2081" spans="1:50" x14ac:dyDescent="0.3">
      <c r="A2081" t="s">
        <v>2774</v>
      </c>
      <c r="B2081" t="s">
        <v>556</v>
      </c>
      <c r="C2081" t="s">
        <v>423</v>
      </c>
      <c r="D2081">
        <v>5</v>
      </c>
      <c r="E2081" t="s">
        <v>2775</v>
      </c>
      <c r="F2081" s="1" t="s">
        <v>2776</v>
      </c>
      <c r="G2081" t="s">
        <v>2777</v>
      </c>
      <c r="H2081" t="e">
        <f>VLOOKUP(F2081,#REF!,2,FALSE)</f>
        <v>#REF!</v>
      </c>
      <c r="I2081" t="s">
        <v>49</v>
      </c>
      <c r="J2081" s="4">
        <v>44466</v>
      </c>
      <c r="K2081" s="4">
        <v>44525</v>
      </c>
      <c r="L2081" s="3">
        <f>IF(K2081&lt;&gt;0,K2081-J2081,"")</f>
        <v>59</v>
      </c>
      <c r="M2081" s="4">
        <v>44526</v>
      </c>
      <c r="N2081">
        <f>M2081-J2081</f>
        <v>60</v>
      </c>
      <c r="O2081">
        <v>0</v>
      </c>
      <c r="P2081" t="e">
        <f>VLOOKUP(F2081,#REF!,3,FALSE)</f>
        <v>#REF!</v>
      </c>
      <c r="Q2081">
        <f>IF(OR(ISNUMBER(SEARCH("高等数学",E2081)),ISNUMBER(SEARCH("数学分析",E2081)),ISNUMBER(SEARCH("微积分",E2081))),1,IF(OR(ISNUMBER(SEARCH("概率",E2081)),ISNUMBER(SEARCH("数理统计",E2081)),ISNUMBER(SEARCH("统计",E2081))),2,IF(ISNUMBER(SEARCH("代数",E2081)),3,IF(OR(ISNUMBER(SEARCH("运筹",E2081)),ISNUMBER(SEARCH("优化",E2081))),4,0))))</f>
        <v>0</v>
      </c>
      <c r="R2081" t="str">
        <f>IF(AND(Q2081&gt;0,O2081=1),Q2081&amp;"-"&amp;E2081,"")</f>
        <v/>
      </c>
      <c r="S2081" t="s">
        <v>38</v>
      </c>
      <c r="T2081">
        <v>4</v>
      </c>
      <c r="U2081">
        <v>1</v>
      </c>
      <c r="V2081" t="s">
        <v>38</v>
      </c>
      <c r="W2081">
        <v>12</v>
      </c>
      <c r="X2081">
        <v>44</v>
      </c>
      <c r="Y2081">
        <v>20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 t="e">
        <f>VLOOKUP(A2081,#REF!,4,FALSE)</f>
        <v>#REF!</v>
      </c>
      <c r="AW2081" t="e">
        <f>VLOOKUP(A2081,#REF!,5,FALSE)</f>
        <v>#REF!</v>
      </c>
      <c r="AX2081">
        <f>SUMIF(量化书目统计!A:A,H2081,量化书目统计!G:G)</f>
        <v>0</v>
      </c>
    </row>
    <row r="2082" spans="1:50" x14ac:dyDescent="0.3">
      <c r="A2082" t="s">
        <v>2778</v>
      </c>
      <c r="B2082" t="s">
        <v>556</v>
      </c>
      <c r="C2082" t="s">
        <v>423</v>
      </c>
      <c r="D2082">
        <v>5</v>
      </c>
      <c r="E2082" t="s">
        <v>1061</v>
      </c>
      <c r="F2082" s="1" t="s">
        <v>1062</v>
      </c>
      <c r="G2082" t="s">
        <v>1063</v>
      </c>
      <c r="H2082" t="e">
        <f>VLOOKUP(F2082,#REF!,2,FALSE)</f>
        <v>#REF!</v>
      </c>
      <c r="I2082" t="s">
        <v>49</v>
      </c>
      <c r="J2082" s="4">
        <v>44295</v>
      </c>
      <c r="K2082" s="4">
        <v>44303</v>
      </c>
      <c r="L2082" s="3">
        <f>IF(K2082&lt;&gt;0,K2082-J2082,"")</f>
        <v>8</v>
      </c>
      <c r="M2082" s="4">
        <v>44355</v>
      </c>
      <c r="N2082">
        <f>M2082-J2082</f>
        <v>60</v>
      </c>
      <c r="O2082">
        <v>0</v>
      </c>
      <c r="P2082" t="e">
        <f>VLOOKUP(F2082,#REF!,3,FALSE)</f>
        <v>#REF!</v>
      </c>
      <c r="Q2082">
        <f>IF(OR(ISNUMBER(SEARCH("高等数学",E2082)),ISNUMBER(SEARCH("数学分析",E2082)),ISNUMBER(SEARCH("微积分",E2082))),1,IF(OR(ISNUMBER(SEARCH("概率",E2082)),ISNUMBER(SEARCH("数理统计",E2082)),ISNUMBER(SEARCH("统计",E2082))),2,IF(ISNUMBER(SEARCH("代数",E2082)),3,IF(OR(ISNUMBER(SEARCH("运筹",E2082)),ISNUMBER(SEARCH("优化",E2082))),4,0))))</f>
        <v>0</v>
      </c>
      <c r="R2082" t="str">
        <f>IF(AND(Q2082&gt;0,O2082=1),Q2082&amp;"-"&amp;E2082,"")</f>
        <v/>
      </c>
      <c r="S2082" t="s">
        <v>80</v>
      </c>
      <c r="T2082">
        <v>6</v>
      </c>
      <c r="U2082">
        <v>1</v>
      </c>
      <c r="V2082" t="s">
        <v>80</v>
      </c>
      <c r="W2082">
        <v>7</v>
      </c>
      <c r="X2082">
        <v>26</v>
      </c>
      <c r="Y2082">
        <v>4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e">
        <f>VLOOKUP(A2082,#REF!,4,FALSE)</f>
        <v>#REF!</v>
      </c>
      <c r="AW2082" t="e">
        <f>VLOOKUP(A2082,#REF!,5,FALSE)</f>
        <v>#REF!</v>
      </c>
      <c r="AX2082">
        <f>SUMIF(量化书目统计!A:A,H2082,量化书目统计!G:G)</f>
        <v>0</v>
      </c>
    </row>
    <row r="2083" spans="1:50" x14ac:dyDescent="0.3">
      <c r="A2083" t="s">
        <v>2779</v>
      </c>
      <c r="B2083" t="s">
        <v>556</v>
      </c>
      <c r="C2083" t="s">
        <v>423</v>
      </c>
      <c r="D2083">
        <v>5</v>
      </c>
      <c r="E2083" t="s">
        <v>2775</v>
      </c>
      <c r="F2083" s="1" t="s">
        <v>2776</v>
      </c>
      <c r="G2083" t="s">
        <v>2777</v>
      </c>
      <c r="H2083" t="e">
        <f>VLOOKUP(F2083,#REF!,2,FALSE)</f>
        <v>#REF!</v>
      </c>
      <c r="I2083" t="s">
        <v>49</v>
      </c>
      <c r="J2083" s="4">
        <v>44295</v>
      </c>
      <c r="K2083" s="4">
        <v>44304</v>
      </c>
      <c r="L2083" s="3">
        <f>IF(K2083&lt;&gt;0,K2083-J2083,"")</f>
        <v>9</v>
      </c>
      <c r="M2083" s="4">
        <v>44355</v>
      </c>
      <c r="N2083">
        <f>M2083-J2083</f>
        <v>60</v>
      </c>
      <c r="O2083">
        <v>0</v>
      </c>
      <c r="P2083" t="e">
        <f>VLOOKUP(F2083,#REF!,3,FALSE)</f>
        <v>#REF!</v>
      </c>
      <c r="Q2083">
        <f>IF(OR(ISNUMBER(SEARCH("高等数学",E2083)),ISNUMBER(SEARCH("数学分析",E2083)),ISNUMBER(SEARCH("微积分",E2083))),1,IF(OR(ISNUMBER(SEARCH("概率",E2083)),ISNUMBER(SEARCH("数理统计",E2083)),ISNUMBER(SEARCH("统计",E2083))),2,IF(ISNUMBER(SEARCH("代数",E2083)),3,IF(OR(ISNUMBER(SEARCH("运筹",E2083)),ISNUMBER(SEARCH("优化",E2083))),4,0))))</f>
        <v>0</v>
      </c>
      <c r="R2083" t="str">
        <f>IF(AND(Q2083&gt;0,O2083=1),Q2083&amp;"-"&amp;E2083,"")</f>
        <v/>
      </c>
      <c r="S2083" t="s">
        <v>80</v>
      </c>
      <c r="T2083">
        <v>6</v>
      </c>
      <c r="U2083">
        <v>1</v>
      </c>
      <c r="V2083" t="s">
        <v>80</v>
      </c>
      <c r="W2083">
        <v>7</v>
      </c>
      <c r="X2083">
        <v>26</v>
      </c>
      <c r="Y2083">
        <v>15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e">
        <f>VLOOKUP(A2083,#REF!,4,FALSE)</f>
        <v>#REF!</v>
      </c>
      <c r="AW2083" t="e">
        <f>VLOOKUP(A2083,#REF!,5,FALSE)</f>
        <v>#REF!</v>
      </c>
      <c r="AX2083">
        <f>SUMIF(量化书目统计!A:A,H2083,量化书目统计!G:G)</f>
        <v>0</v>
      </c>
    </row>
    <row r="2084" spans="1:50" x14ac:dyDescent="0.3">
      <c r="A2084" t="s">
        <v>2780</v>
      </c>
      <c r="B2084" t="s">
        <v>556</v>
      </c>
      <c r="C2084" t="s">
        <v>423</v>
      </c>
      <c r="D2084">
        <v>5</v>
      </c>
      <c r="E2084" t="s">
        <v>258</v>
      </c>
      <c r="F2084" s="1" t="s">
        <v>259</v>
      </c>
      <c r="G2084" t="s">
        <v>260</v>
      </c>
      <c r="H2084" t="e">
        <f>VLOOKUP(F2084,#REF!,2,FALSE)</f>
        <v>#REF!</v>
      </c>
      <c r="I2084" t="s">
        <v>53</v>
      </c>
      <c r="J2084" s="4">
        <v>44187</v>
      </c>
      <c r="K2084" s="4">
        <v>44256</v>
      </c>
      <c r="L2084" s="3">
        <f>IF(K2084&lt;&gt;0,K2084-J2084,"")</f>
        <v>69</v>
      </c>
      <c r="M2084" s="4">
        <v>44260</v>
      </c>
      <c r="N2084">
        <f>M2084-J2084</f>
        <v>73</v>
      </c>
      <c r="O2084">
        <v>0</v>
      </c>
      <c r="P2084" t="e">
        <f>VLOOKUP(F2084,#REF!,3,FALSE)</f>
        <v>#REF!</v>
      </c>
      <c r="Q2084">
        <f>IF(OR(ISNUMBER(SEARCH("高等数学",E2084)),ISNUMBER(SEARCH("数学分析",E2084)),ISNUMBER(SEARCH("微积分",E2084))),1,IF(OR(ISNUMBER(SEARCH("概率",E2084)),ISNUMBER(SEARCH("数理统计",E2084)),ISNUMBER(SEARCH("统计",E2084))),2,IF(ISNUMBER(SEARCH("代数",E2084)),3,IF(OR(ISNUMBER(SEARCH("运筹",E2084)),ISNUMBER(SEARCH("优化",E2084))),4,0))))</f>
        <v>0</v>
      </c>
      <c r="R2084" t="str">
        <f>IF(AND(Q2084&gt;0,O2084=1),Q2084&amp;"-"&amp;E2084,"")</f>
        <v/>
      </c>
      <c r="S2084" t="s">
        <v>28</v>
      </c>
      <c r="T2084">
        <v>16</v>
      </c>
      <c r="U2084">
        <v>1</v>
      </c>
      <c r="V2084" t="s">
        <v>80</v>
      </c>
      <c r="W2084">
        <v>1</v>
      </c>
      <c r="X2084">
        <v>16</v>
      </c>
      <c r="Y2084">
        <v>14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e">
        <f>VLOOKUP(A2084,#REF!,4,FALSE)</f>
        <v>#REF!</v>
      </c>
      <c r="AW2084" t="e">
        <f>VLOOKUP(A2084,#REF!,5,FALSE)</f>
        <v>#REF!</v>
      </c>
      <c r="AX2084">
        <f>SUMIF(量化书目统计!A:A,H2084,量化书目统计!G:G)</f>
        <v>0</v>
      </c>
    </row>
    <row r="2085" spans="1:50" x14ac:dyDescent="0.3">
      <c r="A2085" t="s">
        <v>5752</v>
      </c>
      <c r="B2085" t="s">
        <v>22</v>
      </c>
      <c r="C2085" t="s">
        <v>117</v>
      </c>
      <c r="D2085">
        <v>4</v>
      </c>
      <c r="E2085" t="s">
        <v>2828</v>
      </c>
      <c r="F2085" s="1" t="s">
        <v>2829</v>
      </c>
      <c r="G2085" t="s">
        <v>2830</v>
      </c>
      <c r="H2085" t="e">
        <f>VLOOKUP(F2085,#REF!,2,FALSE)</f>
        <v>#REF!</v>
      </c>
      <c r="I2085" t="s">
        <v>32</v>
      </c>
      <c r="J2085" s="4">
        <v>44742</v>
      </c>
      <c r="K2085">
        <v>0</v>
      </c>
      <c r="L2085" s="3" t="str">
        <f>IF(K2085&lt;&gt;0,K2085-J2085,"")</f>
        <v/>
      </c>
      <c r="M2085" s="4">
        <v>44832</v>
      </c>
      <c r="N2085">
        <f>M2085-J2085</f>
        <v>90</v>
      </c>
      <c r="O2085">
        <v>0</v>
      </c>
      <c r="P2085" t="e">
        <f>VLOOKUP(F2085,#REF!,3,FALSE)</f>
        <v>#REF!</v>
      </c>
      <c r="Q2085">
        <f>IF(OR(ISNUMBER(SEARCH("高等数学",E2085)),ISNUMBER(SEARCH("数学分析",E2085)),ISNUMBER(SEARCH("微积分",E2085))),1,IF(OR(ISNUMBER(SEARCH("概率",E2085)),ISNUMBER(SEARCH("数理统计",E2085)),ISNUMBER(SEARCH("统计",E2085))),2,IF(ISNUMBER(SEARCH("代数",E2085)),3,IF(OR(ISNUMBER(SEARCH("运筹",E2085)),ISNUMBER(SEARCH("优化",E2085))),4,0))))</f>
        <v>0</v>
      </c>
      <c r="R2085" t="str">
        <f>IF(AND(Q2085&gt;0,O2085=1),Q2085&amp;"-"&amp;E2085,"")</f>
        <v/>
      </c>
      <c r="S2085" t="s">
        <v>43</v>
      </c>
      <c r="U2085">
        <v>1</v>
      </c>
      <c r="X2085">
        <v>80</v>
      </c>
      <c r="Y2085">
        <v>14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e">
        <f>VLOOKUP(A2085,#REF!,4,FALSE)</f>
        <v>#REF!</v>
      </c>
      <c r="AW2085" t="e">
        <f>VLOOKUP(A2085,#REF!,5,FALSE)</f>
        <v>#REF!</v>
      </c>
      <c r="AX2085">
        <f>SUMIF(量化书目统计!A:A,H2085,量化书目统计!G:G)</f>
        <v>0</v>
      </c>
    </row>
    <row r="2086" spans="1:50" x14ac:dyDescent="0.3">
      <c r="A2086" t="s">
        <v>2781</v>
      </c>
      <c r="B2086" t="s">
        <v>556</v>
      </c>
      <c r="C2086" t="s">
        <v>423</v>
      </c>
      <c r="D2086">
        <v>5</v>
      </c>
      <c r="E2086" t="s">
        <v>2782</v>
      </c>
      <c r="F2086" s="1" t="s">
        <v>2783</v>
      </c>
      <c r="G2086" t="s">
        <v>2784</v>
      </c>
      <c r="H2086" t="e">
        <f>VLOOKUP(F2086,#REF!,2,FALSE)</f>
        <v>#REF!</v>
      </c>
      <c r="I2086" t="s">
        <v>317</v>
      </c>
      <c r="J2086" s="4">
        <v>44091</v>
      </c>
      <c r="K2086" s="4">
        <v>44094</v>
      </c>
      <c r="L2086" s="3">
        <f>IF(K2086&lt;&gt;0,K2086-J2086,"")</f>
        <v>3</v>
      </c>
      <c r="M2086" s="4">
        <v>44151</v>
      </c>
      <c r="N2086">
        <f>M2086-J2086</f>
        <v>60</v>
      </c>
      <c r="O2086">
        <v>0</v>
      </c>
      <c r="P2086" t="e">
        <f>VLOOKUP(F2086,#REF!,3,FALSE)</f>
        <v>#REF!</v>
      </c>
      <c r="Q2086">
        <f>IF(OR(ISNUMBER(SEARCH("高等数学",E2086)),ISNUMBER(SEARCH("数学分析",E2086)),ISNUMBER(SEARCH("微积分",E2086))),1,IF(OR(ISNUMBER(SEARCH("概率",E2086)),ISNUMBER(SEARCH("数理统计",E2086)),ISNUMBER(SEARCH("统计",E2086))),2,IF(ISNUMBER(SEARCH("代数",E2086)),3,IF(OR(ISNUMBER(SEARCH("运筹",E2086)),ISNUMBER(SEARCH("优化",E2086))),4,0))))</f>
        <v>0</v>
      </c>
      <c r="R2086" t="str">
        <f>IF(AND(Q2086&gt;0,O2086=1),Q2086&amp;"-"&amp;E2086,"")</f>
        <v/>
      </c>
      <c r="S2086" t="s">
        <v>28</v>
      </c>
      <c r="T2086">
        <v>2</v>
      </c>
      <c r="U2086">
        <v>1</v>
      </c>
      <c r="V2086" t="s">
        <v>28</v>
      </c>
      <c r="W2086">
        <v>3</v>
      </c>
      <c r="X2086">
        <v>2</v>
      </c>
      <c r="Y2086">
        <v>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e">
        <f>VLOOKUP(A2086,#REF!,4,FALSE)</f>
        <v>#REF!</v>
      </c>
      <c r="AW2086" t="e">
        <f>VLOOKUP(A2086,#REF!,5,FALSE)</f>
        <v>#REF!</v>
      </c>
      <c r="AX2086">
        <f>SUMIF(量化书目统计!A:A,H2086,量化书目统计!G:G)</f>
        <v>0</v>
      </c>
    </row>
    <row r="2087" spans="1:50" x14ac:dyDescent="0.3">
      <c r="A2087" t="s">
        <v>2785</v>
      </c>
      <c r="B2087" t="s">
        <v>556</v>
      </c>
      <c r="C2087" t="s">
        <v>423</v>
      </c>
      <c r="D2087">
        <v>5</v>
      </c>
      <c r="E2087" t="s">
        <v>597</v>
      </c>
      <c r="F2087" s="1" t="s">
        <v>598</v>
      </c>
      <c r="G2087" t="s">
        <v>599</v>
      </c>
      <c r="H2087" t="e">
        <f>VLOOKUP(F2087,#REF!,2,FALSE)</f>
        <v>#REF!</v>
      </c>
      <c r="I2087" t="s">
        <v>65</v>
      </c>
      <c r="J2087" s="4">
        <v>44265</v>
      </c>
      <c r="K2087" s="4">
        <v>44326</v>
      </c>
      <c r="L2087" s="3">
        <f>IF(K2087&lt;&gt;0,K2087-J2087,"")</f>
        <v>61</v>
      </c>
      <c r="M2087" s="4">
        <v>44326</v>
      </c>
      <c r="N2087">
        <f>M2087-J2087</f>
        <v>61</v>
      </c>
      <c r="O2087">
        <v>0</v>
      </c>
      <c r="P2087" t="e">
        <f>VLOOKUP(F2087,#REF!,3,FALSE)</f>
        <v>#REF!</v>
      </c>
      <c r="Q2087">
        <f>IF(OR(ISNUMBER(SEARCH("高等数学",E2087)),ISNUMBER(SEARCH("数学分析",E2087)),ISNUMBER(SEARCH("微积分",E2087))),1,IF(OR(ISNUMBER(SEARCH("概率",E2087)),ISNUMBER(SEARCH("数理统计",E2087)),ISNUMBER(SEARCH("统计",E2087))),2,IF(ISNUMBER(SEARCH("代数",E2087)),3,IF(OR(ISNUMBER(SEARCH("运筹",E2087)),ISNUMBER(SEARCH("优化",E2087))),4,0))))</f>
        <v>0</v>
      </c>
      <c r="R2087" t="str">
        <f>IF(AND(Q2087&gt;0,O2087=1),Q2087&amp;"-"&amp;E2087,"")</f>
        <v/>
      </c>
      <c r="S2087" t="s">
        <v>80</v>
      </c>
      <c r="T2087">
        <v>2</v>
      </c>
      <c r="U2087">
        <v>1</v>
      </c>
      <c r="V2087" t="s">
        <v>80</v>
      </c>
      <c r="W2087">
        <v>11</v>
      </c>
      <c r="X2087">
        <v>22</v>
      </c>
      <c r="Y2087">
        <v>13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e">
        <f>VLOOKUP(A2087,#REF!,4,FALSE)</f>
        <v>#REF!</v>
      </c>
      <c r="AW2087" t="e">
        <f>VLOOKUP(A2087,#REF!,5,FALSE)</f>
        <v>#REF!</v>
      </c>
      <c r="AX2087">
        <f>SUMIF(量化书目统计!A:A,H2087,量化书目统计!G:G)</f>
        <v>0</v>
      </c>
    </row>
    <row r="2088" spans="1:50" x14ac:dyDescent="0.3">
      <c r="A2088" t="s">
        <v>2786</v>
      </c>
      <c r="B2088" t="s">
        <v>556</v>
      </c>
      <c r="C2088" t="s">
        <v>423</v>
      </c>
      <c r="D2088">
        <v>5</v>
      </c>
      <c r="E2088" t="s">
        <v>1351</v>
      </c>
      <c r="F2088" s="1" t="s">
        <v>1352</v>
      </c>
      <c r="G2088" t="s">
        <v>1353</v>
      </c>
      <c r="H2088" t="e">
        <f>VLOOKUP(F2088,#REF!,2,FALSE)</f>
        <v>#REF!</v>
      </c>
      <c r="I2088" t="s">
        <v>49</v>
      </c>
      <c r="J2088" s="4">
        <v>44291</v>
      </c>
      <c r="K2088" s="4">
        <v>44328</v>
      </c>
      <c r="L2088" s="3">
        <f>IF(K2088&lt;&gt;0,K2088-J2088,"")</f>
        <v>37</v>
      </c>
      <c r="M2088" s="4">
        <v>44351</v>
      </c>
      <c r="N2088">
        <f>M2088-J2088</f>
        <v>60</v>
      </c>
      <c r="O2088">
        <v>0</v>
      </c>
      <c r="P2088" t="e">
        <f>VLOOKUP(F2088,#REF!,3,FALSE)</f>
        <v>#REF!</v>
      </c>
      <c r="Q2088">
        <f>IF(OR(ISNUMBER(SEARCH("高等数学",E2088)),ISNUMBER(SEARCH("数学分析",E2088)),ISNUMBER(SEARCH("微积分",E2088))),1,IF(OR(ISNUMBER(SEARCH("概率",E2088)),ISNUMBER(SEARCH("数理统计",E2088)),ISNUMBER(SEARCH("统计",E2088))),2,IF(ISNUMBER(SEARCH("代数",E2088)),3,IF(OR(ISNUMBER(SEARCH("运筹",E2088)),ISNUMBER(SEARCH("优化",E2088))),4,0))))</f>
        <v>0</v>
      </c>
      <c r="R2088" t="str">
        <f>IF(AND(Q2088&gt;0,O2088=1),Q2088&amp;"-"&amp;E2088,"")</f>
        <v/>
      </c>
      <c r="S2088" t="s">
        <v>80</v>
      </c>
      <c r="T2088">
        <v>6</v>
      </c>
      <c r="U2088">
        <v>1</v>
      </c>
      <c r="V2088" t="s">
        <v>80</v>
      </c>
      <c r="W2088">
        <v>11</v>
      </c>
      <c r="X2088">
        <v>26</v>
      </c>
      <c r="Y2088">
        <v>8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e">
        <f>VLOOKUP(A2088,#REF!,4,FALSE)</f>
        <v>#REF!</v>
      </c>
      <c r="AW2088" t="e">
        <f>VLOOKUP(A2088,#REF!,5,FALSE)</f>
        <v>#REF!</v>
      </c>
      <c r="AX2088">
        <f>SUMIF(量化书目统计!A:A,H2088,量化书目统计!G:G)</f>
        <v>0</v>
      </c>
    </row>
    <row r="2089" spans="1:50" x14ac:dyDescent="0.3">
      <c r="A2089" t="s">
        <v>2787</v>
      </c>
      <c r="B2089" t="s">
        <v>556</v>
      </c>
      <c r="C2089" t="s">
        <v>423</v>
      </c>
      <c r="D2089">
        <v>5</v>
      </c>
      <c r="E2089" t="s">
        <v>1056</v>
      </c>
      <c r="F2089" s="1" t="s">
        <v>1057</v>
      </c>
      <c r="G2089" t="s">
        <v>1058</v>
      </c>
      <c r="H2089" t="e">
        <f>VLOOKUP(F2089,#REF!,2,FALSE)</f>
        <v>#REF!</v>
      </c>
      <c r="I2089" t="s">
        <v>32</v>
      </c>
      <c r="J2089" s="4">
        <v>44134</v>
      </c>
      <c r="K2089" s="4">
        <v>44258</v>
      </c>
      <c r="L2089" s="3">
        <f>IF(K2089&lt;&gt;0,K2089-J2089,"")</f>
        <v>124</v>
      </c>
      <c r="M2089" s="4">
        <v>44260</v>
      </c>
      <c r="N2089">
        <f>M2089-J2089</f>
        <v>126</v>
      </c>
      <c r="O2089">
        <v>0</v>
      </c>
      <c r="P2089" t="e">
        <f>VLOOKUP(F2089,#REF!,3,FALSE)</f>
        <v>#REF!</v>
      </c>
      <c r="Q2089">
        <f>IF(OR(ISNUMBER(SEARCH("高等数学",E2089)),ISNUMBER(SEARCH("数学分析",E2089)),ISNUMBER(SEARCH("微积分",E2089))),1,IF(OR(ISNUMBER(SEARCH("概率",E2089)),ISNUMBER(SEARCH("数理统计",E2089)),ISNUMBER(SEARCH("统计",E2089))),2,IF(ISNUMBER(SEARCH("代数",E2089)),3,IF(OR(ISNUMBER(SEARCH("运筹",E2089)),ISNUMBER(SEARCH("优化",E2089))),4,0))))</f>
        <v>0</v>
      </c>
      <c r="R2089" t="str">
        <f>IF(AND(Q2089&gt;0,O2089=1),Q2089&amp;"-"&amp;E2089,"")</f>
        <v/>
      </c>
      <c r="S2089" t="s">
        <v>28</v>
      </c>
      <c r="T2089">
        <v>8</v>
      </c>
      <c r="U2089">
        <v>1</v>
      </c>
      <c r="V2089" t="s">
        <v>80</v>
      </c>
      <c r="W2089">
        <v>1</v>
      </c>
      <c r="X2089">
        <v>8</v>
      </c>
      <c r="Y2089">
        <v>11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e">
        <f>VLOOKUP(A2089,#REF!,4,FALSE)</f>
        <v>#REF!</v>
      </c>
      <c r="AW2089" t="e">
        <f>VLOOKUP(A2089,#REF!,5,FALSE)</f>
        <v>#REF!</v>
      </c>
      <c r="AX2089">
        <f>SUMIF(量化书目统计!A:A,H2089,量化书目统计!G:G)</f>
        <v>0</v>
      </c>
    </row>
    <row r="2090" spans="1:50" x14ac:dyDescent="0.3">
      <c r="A2090" t="s">
        <v>2788</v>
      </c>
      <c r="B2090" t="s">
        <v>556</v>
      </c>
      <c r="C2090" t="s">
        <v>205</v>
      </c>
      <c r="D2090">
        <v>1</v>
      </c>
      <c r="E2090" t="s">
        <v>1014</v>
      </c>
      <c r="F2090" s="1" t="s">
        <v>1015</v>
      </c>
      <c r="G2090" t="s">
        <v>1016</v>
      </c>
      <c r="H2090" t="e">
        <f>VLOOKUP(F2090,#REF!,2,FALSE)</f>
        <v>#REF!</v>
      </c>
      <c r="I2090" t="s">
        <v>32</v>
      </c>
      <c r="J2090" s="4">
        <v>44411</v>
      </c>
      <c r="K2090" s="4">
        <v>44448</v>
      </c>
      <c r="L2090" s="3">
        <f>IF(K2090&lt;&gt;0,K2090-J2090,"")</f>
        <v>37</v>
      </c>
      <c r="M2090" s="4">
        <v>44473</v>
      </c>
      <c r="N2090">
        <f>M2090-J2090</f>
        <v>62</v>
      </c>
      <c r="O2090">
        <v>0</v>
      </c>
      <c r="P2090" t="e">
        <f>VLOOKUP(F2090,#REF!,3,FALSE)</f>
        <v>#REF!</v>
      </c>
      <c r="Q2090">
        <f>IF(OR(ISNUMBER(SEARCH("高等数学",E2090)),ISNUMBER(SEARCH("数学分析",E2090)),ISNUMBER(SEARCH("微积分",E2090))),1,IF(OR(ISNUMBER(SEARCH("概率",E2090)),ISNUMBER(SEARCH("数理统计",E2090)),ISNUMBER(SEARCH("统计",E2090))),2,IF(ISNUMBER(SEARCH("代数",E2090)),3,IF(OR(ISNUMBER(SEARCH("运筹",E2090)),ISNUMBER(SEARCH("优化",E2090))),4,0))))</f>
        <v>0</v>
      </c>
      <c r="R2090" t="str">
        <f>IF(AND(Q2090&gt;0,O2090=1),Q2090&amp;"-"&amp;E2090,"")</f>
        <v/>
      </c>
      <c r="S2090" t="s">
        <v>43</v>
      </c>
      <c r="U2090">
        <v>1</v>
      </c>
      <c r="V2090" t="s">
        <v>38</v>
      </c>
      <c r="W2090">
        <v>1</v>
      </c>
      <c r="X2090">
        <v>40</v>
      </c>
      <c r="Y2090">
        <v>11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e">
        <f>VLOOKUP(A2090,#REF!,4,FALSE)</f>
        <v>#REF!</v>
      </c>
      <c r="AW2090" t="e">
        <f>VLOOKUP(A2090,#REF!,5,FALSE)</f>
        <v>#REF!</v>
      </c>
      <c r="AX2090">
        <f>SUMIF(量化书目统计!A:A,H2090,量化书目统计!G:G)</f>
        <v>0</v>
      </c>
    </row>
    <row r="2091" spans="1:50" x14ac:dyDescent="0.3">
      <c r="A2091" t="s">
        <v>2789</v>
      </c>
      <c r="B2091" t="s">
        <v>556</v>
      </c>
      <c r="C2091" t="s">
        <v>308</v>
      </c>
      <c r="D2091">
        <v>1</v>
      </c>
      <c r="E2091" t="s">
        <v>364</v>
      </c>
      <c r="F2091" s="1" t="s">
        <v>1238</v>
      </c>
      <c r="G2091" t="s">
        <v>366</v>
      </c>
      <c r="H2091" t="e">
        <f>VLOOKUP(F2091,#REF!,2,FALSE)</f>
        <v>#REF!</v>
      </c>
      <c r="I2091" t="s">
        <v>49</v>
      </c>
      <c r="J2091" s="4">
        <v>44483</v>
      </c>
      <c r="K2091" s="4">
        <v>44497</v>
      </c>
      <c r="L2091" s="3">
        <f>IF(K2091&lt;&gt;0,K2091-J2091,"")</f>
        <v>14</v>
      </c>
      <c r="M2091" s="4">
        <v>44497</v>
      </c>
      <c r="N2091">
        <f>M2091-J2091</f>
        <v>14</v>
      </c>
      <c r="O2091">
        <v>0</v>
      </c>
      <c r="P2091" t="e">
        <f>VLOOKUP(F2091,#REF!,3,FALSE)</f>
        <v>#REF!</v>
      </c>
      <c r="Q2091">
        <f>IF(OR(ISNUMBER(SEARCH("高等数学",E2091)),ISNUMBER(SEARCH("数学分析",E2091)),ISNUMBER(SEARCH("微积分",E2091))),1,IF(OR(ISNUMBER(SEARCH("概率",E2091)),ISNUMBER(SEARCH("数理统计",E2091)),ISNUMBER(SEARCH("统计",E2091))),2,IF(ISNUMBER(SEARCH("代数",E2091)),3,IF(OR(ISNUMBER(SEARCH("运筹",E2091)),ISNUMBER(SEARCH("优化",E2091))),4,0))))</f>
        <v>0</v>
      </c>
      <c r="R2091" t="str">
        <f>IF(AND(Q2091&gt;0,O2091=1),Q2091&amp;"-"&amp;E2091,"")</f>
        <v/>
      </c>
      <c r="S2091" t="s">
        <v>38</v>
      </c>
      <c r="T2091">
        <v>6</v>
      </c>
      <c r="U2091">
        <v>2</v>
      </c>
      <c r="V2091" t="s">
        <v>38</v>
      </c>
      <c r="W2091">
        <v>8</v>
      </c>
      <c r="X2091">
        <v>46</v>
      </c>
      <c r="Y2091">
        <v>11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e">
        <f>VLOOKUP(A2091,#REF!,4,FALSE)</f>
        <v>#REF!</v>
      </c>
      <c r="AW2091" t="e">
        <f>VLOOKUP(A2091,#REF!,5,FALSE)</f>
        <v>#REF!</v>
      </c>
      <c r="AX2091">
        <f>SUMIF(量化书目统计!A:A,H2091,量化书目统计!G:G)</f>
        <v>0</v>
      </c>
    </row>
    <row r="2092" spans="1:50" x14ac:dyDescent="0.3">
      <c r="A2092" t="s">
        <v>2790</v>
      </c>
      <c r="B2092" t="s">
        <v>556</v>
      </c>
      <c r="C2092" t="s">
        <v>308</v>
      </c>
      <c r="D2092">
        <v>1</v>
      </c>
      <c r="E2092" t="s">
        <v>405</v>
      </c>
      <c r="F2092" s="1" t="s">
        <v>408</v>
      </c>
      <c r="G2092" t="s">
        <v>409</v>
      </c>
      <c r="H2092" t="e">
        <f>VLOOKUP(F2092,#REF!,2,FALSE)</f>
        <v>#REF!</v>
      </c>
      <c r="I2092" t="s">
        <v>49</v>
      </c>
      <c r="J2092" s="4">
        <v>44530</v>
      </c>
      <c r="K2092" s="4">
        <v>44567</v>
      </c>
      <c r="L2092" s="3">
        <f>IF(K2092&lt;&gt;0,K2092-J2092,"")</f>
        <v>37</v>
      </c>
      <c r="M2092" s="4">
        <v>44592</v>
      </c>
      <c r="N2092">
        <f>M2092-J2092</f>
        <v>62</v>
      </c>
      <c r="O2092">
        <v>0</v>
      </c>
      <c r="P2092" t="e">
        <f>VLOOKUP(F2092,#REF!,3,FALSE)</f>
        <v>#REF!</v>
      </c>
      <c r="Q2092">
        <f>IF(OR(ISNUMBER(SEARCH("高等数学",E2092)),ISNUMBER(SEARCH("数学分析",E2092)),ISNUMBER(SEARCH("微积分",E2092))),1,IF(OR(ISNUMBER(SEARCH("概率",E2092)),ISNUMBER(SEARCH("数理统计",E2092)),ISNUMBER(SEARCH("统计",E2092))),2,IF(ISNUMBER(SEARCH("代数",E2092)),3,IF(OR(ISNUMBER(SEARCH("运筹",E2092)),ISNUMBER(SEARCH("优化",E2092))),4,0))))</f>
        <v>0</v>
      </c>
      <c r="R2092" t="str">
        <f>IF(AND(Q2092&gt;0,O2092=1),Q2092&amp;"-"&amp;E2092,"")</f>
        <v/>
      </c>
      <c r="S2092" t="s">
        <v>38</v>
      </c>
      <c r="T2092">
        <v>13</v>
      </c>
      <c r="U2092">
        <v>2</v>
      </c>
      <c r="V2092" t="s">
        <v>38</v>
      </c>
      <c r="W2092">
        <v>18</v>
      </c>
      <c r="X2092">
        <v>53</v>
      </c>
      <c r="Y2092">
        <v>11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e">
        <f>VLOOKUP(A2092,#REF!,4,FALSE)</f>
        <v>#REF!</v>
      </c>
      <c r="AW2092" t="e">
        <f>VLOOKUP(A2092,#REF!,5,FALSE)</f>
        <v>#REF!</v>
      </c>
      <c r="AX2092">
        <f>SUMIF(量化书目统计!A:A,H2092,量化书目统计!G:G)</f>
        <v>0</v>
      </c>
    </row>
    <row r="2093" spans="1:50" x14ac:dyDescent="0.3">
      <c r="A2093" t="s">
        <v>2791</v>
      </c>
      <c r="B2093" t="s">
        <v>556</v>
      </c>
      <c r="C2093" t="s">
        <v>2106</v>
      </c>
      <c r="D2093">
        <v>1</v>
      </c>
      <c r="E2093" t="s">
        <v>2792</v>
      </c>
      <c r="F2093" s="1" t="s">
        <v>2793</v>
      </c>
      <c r="G2093" t="s">
        <v>2794</v>
      </c>
      <c r="H2093" t="e">
        <f>VLOOKUP(F2093,#REF!,2,FALSE)</f>
        <v>#REF!</v>
      </c>
      <c r="I2093" t="s">
        <v>59</v>
      </c>
      <c r="J2093" s="4">
        <v>44098</v>
      </c>
      <c r="K2093" s="4">
        <v>44203</v>
      </c>
      <c r="L2093" s="3">
        <f>IF(K2093&lt;&gt;0,K2093-J2093,"")</f>
        <v>105</v>
      </c>
      <c r="M2093" s="4">
        <v>44218</v>
      </c>
      <c r="N2093">
        <f>M2093-J2093</f>
        <v>120</v>
      </c>
      <c r="O2093">
        <v>0</v>
      </c>
      <c r="P2093" t="e">
        <f>VLOOKUP(F2093,#REF!,3,FALSE)</f>
        <v>#REF!</v>
      </c>
      <c r="Q2093">
        <f>IF(OR(ISNUMBER(SEARCH("高等数学",E2093)),ISNUMBER(SEARCH("数学分析",E2093)),ISNUMBER(SEARCH("微积分",E2093))),1,IF(OR(ISNUMBER(SEARCH("概率",E2093)),ISNUMBER(SEARCH("数理统计",E2093)),ISNUMBER(SEARCH("统计",E2093))),2,IF(ISNUMBER(SEARCH("代数",E2093)),3,IF(OR(ISNUMBER(SEARCH("运筹",E2093)),ISNUMBER(SEARCH("优化",E2093))),4,0))))</f>
        <v>2</v>
      </c>
      <c r="R2093" t="str">
        <f>IF(AND(Q2093&gt;0,O2093=1),Q2093&amp;"-"&amp;E2093,"")</f>
        <v/>
      </c>
      <c r="S2093" t="s">
        <v>28</v>
      </c>
      <c r="T2093">
        <v>3</v>
      </c>
      <c r="U2093">
        <v>1</v>
      </c>
      <c r="V2093" t="s">
        <v>28</v>
      </c>
      <c r="W2093">
        <v>18</v>
      </c>
      <c r="X2093">
        <v>3</v>
      </c>
      <c r="Y2093">
        <v>11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e">
        <f>VLOOKUP(A2093,#REF!,4,FALSE)</f>
        <v>#REF!</v>
      </c>
      <c r="AW2093" t="e">
        <f>VLOOKUP(A2093,#REF!,5,FALSE)</f>
        <v>#REF!</v>
      </c>
      <c r="AX2093">
        <f>SUMIF(量化书目统计!A:A,H2093,量化书目统计!G:G)</f>
        <v>0</v>
      </c>
    </row>
    <row r="2094" spans="1:50" x14ac:dyDescent="0.3">
      <c r="A2094" t="s">
        <v>2795</v>
      </c>
      <c r="B2094" t="s">
        <v>556</v>
      </c>
      <c r="C2094" t="s">
        <v>2106</v>
      </c>
      <c r="D2094">
        <v>1</v>
      </c>
      <c r="E2094" t="s">
        <v>2796</v>
      </c>
      <c r="F2094" s="1" t="s">
        <v>2797</v>
      </c>
      <c r="G2094" t="s">
        <v>2798</v>
      </c>
      <c r="H2094" t="e">
        <f>VLOOKUP(F2094,#REF!,2,FALSE)</f>
        <v>#REF!</v>
      </c>
      <c r="I2094" t="s">
        <v>59</v>
      </c>
      <c r="J2094" s="4">
        <v>44097</v>
      </c>
      <c r="K2094" s="4">
        <v>44249</v>
      </c>
      <c r="L2094" s="3">
        <f>IF(K2094&lt;&gt;0,K2094-J2094,"")</f>
        <v>152</v>
      </c>
      <c r="M2094" s="4">
        <v>44266</v>
      </c>
      <c r="N2094">
        <f>M2094-J2094</f>
        <v>169</v>
      </c>
      <c r="O2094">
        <v>0</v>
      </c>
      <c r="P2094" t="e">
        <f>VLOOKUP(F2094,#REF!,3,FALSE)</f>
        <v>#REF!</v>
      </c>
      <c r="Q2094">
        <f>IF(OR(ISNUMBER(SEARCH("高等数学",E2094)),ISNUMBER(SEARCH("数学分析",E2094)),ISNUMBER(SEARCH("微积分",E2094))),1,IF(OR(ISNUMBER(SEARCH("概率",E2094)),ISNUMBER(SEARCH("数理统计",E2094)),ISNUMBER(SEARCH("统计",E2094))),2,IF(ISNUMBER(SEARCH("代数",E2094)),3,IF(OR(ISNUMBER(SEARCH("运筹",E2094)),ISNUMBER(SEARCH("优化",E2094))),4,0))))</f>
        <v>3</v>
      </c>
      <c r="R2094" t="str">
        <f>IF(AND(Q2094&gt;0,O2094=1),Q2094&amp;"-"&amp;E2094,"")</f>
        <v/>
      </c>
      <c r="S2094" t="s">
        <v>28</v>
      </c>
      <c r="T2094">
        <v>3</v>
      </c>
      <c r="U2094">
        <v>1</v>
      </c>
      <c r="V2094" t="s">
        <v>43</v>
      </c>
      <c r="X2094">
        <v>3</v>
      </c>
      <c r="Y2094">
        <v>4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e">
        <f>VLOOKUP(A2094,#REF!,4,FALSE)</f>
        <v>#REF!</v>
      </c>
      <c r="AW2094" t="e">
        <f>VLOOKUP(A2094,#REF!,5,FALSE)</f>
        <v>#REF!</v>
      </c>
      <c r="AX2094">
        <f>SUMIF(量化书目统计!A:A,H2094,量化书目统计!G:G)</f>
        <v>0</v>
      </c>
    </row>
    <row r="2095" spans="1:50" x14ac:dyDescent="0.3">
      <c r="A2095" t="s">
        <v>2799</v>
      </c>
      <c r="B2095" t="s">
        <v>556</v>
      </c>
      <c r="C2095" t="s">
        <v>55</v>
      </c>
      <c r="D2095">
        <v>1</v>
      </c>
      <c r="E2095" t="s">
        <v>2800</v>
      </c>
      <c r="F2095" s="1" t="s">
        <v>2801</v>
      </c>
      <c r="G2095" t="s">
        <v>2802</v>
      </c>
      <c r="H2095" t="e">
        <f>VLOOKUP(F2095,#REF!,2,FALSE)</f>
        <v>#REF!</v>
      </c>
      <c r="I2095" t="s">
        <v>49</v>
      </c>
      <c r="J2095" s="4">
        <v>44454</v>
      </c>
      <c r="K2095" s="4">
        <v>44496</v>
      </c>
      <c r="L2095" s="3">
        <f>IF(K2095&lt;&gt;0,K2095-J2095,"")</f>
        <v>42</v>
      </c>
      <c r="M2095" s="4">
        <v>44502</v>
      </c>
      <c r="N2095">
        <f>M2095-J2095</f>
        <v>48</v>
      </c>
      <c r="O2095">
        <v>0</v>
      </c>
      <c r="P2095" t="e">
        <f>VLOOKUP(F2095,#REF!,3,FALSE)</f>
        <v>#REF!</v>
      </c>
      <c r="Q2095">
        <f>IF(OR(ISNUMBER(SEARCH("高等数学",E2095)),ISNUMBER(SEARCH("数学分析",E2095)),ISNUMBER(SEARCH("微积分",E2095))),1,IF(OR(ISNUMBER(SEARCH("概率",E2095)),ISNUMBER(SEARCH("数理统计",E2095)),ISNUMBER(SEARCH("统计",E2095))),2,IF(ISNUMBER(SEARCH("代数",E2095)),3,IF(OR(ISNUMBER(SEARCH("运筹",E2095)),ISNUMBER(SEARCH("优化",E2095))),4,0))))</f>
        <v>0</v>
      </c>
      <c r="R2095" t="str">
        <f>IF(AND(Q2095&gt;0,O2095=1),Q2095&amp;"-"&amp;E2095,"")</f>
        <v/>
      </c>
      <c r="S2095" t="s">
        <v>38</v>
      </c>
      <c r="T2095">
        <v>2</v>
      </c>
      <c r="U2095">
        <v>1</v>
      </c>
      <c r="V2095" t="s">
        <v>38</v>
      </c>
      <c r="W2095">
        <v>8</v>
      </c>
      <c r="X2095">
        <v>42</v>
      </c>
      <c r="Y2095">
        <v>14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e">
        <f>VLOOKUP(A2095,#REF!,4,FALSE)</f>
        <v>#REF!</v>
      </c>
      <c r="AW2095" t="e">
        <f>VLOOKUP(A2095,#REF!,5,FALSE)</f>
        <v>#REF!</v>
      </c>
      <c r="AX2095">
        <f>SUMIF(量化书目统计!A:A,H2095,量化书目统计!G:G)</f>
        <v>0</v>
      </c>
    </row>
    <row r="2096" spans="1:50" x14ac:dyDescent="0.3">
      <c r="A2096" t="s">
        <v>5754</v>
      </c>
      <c r="B2096" t="s">
        <v>22</v>
      </c>
      <c r="C2096" t="s">
        <v>117</v>
      </c>
      <c r="D2096">
        <v>4</v>
      </c>
      <c r="E2096" t="s">
        <v>3500</v>
      </c>
      <c r="F2096" s="1" t="s">
        <v>3501</v>
      </c>
      <c r="G2096" t="s">
        <v>3502</v>
      </c>
      <c r="H2096" t="e">
        <f>VLOOKUP(F2096,#REF!,2,FALSE)</f>
        <v>#REF!</v>
      </c>
      <c r="I2096" t="s">
        <v>32</v>
      </c>
      <c r="J2096" s="4">
        <v>43847</v>
      </c>
      <c r="K2096" s="4">
        <v>44207</v>
      </c>
      <c r="L2096" s="3">
        <f>IF(K2096&lt;&gt;0,K2096-J2096,"")</f>
        <v>360</v>
      </c>
      <c r="M2096" s="4">
        <v>44214</v>
      </c>
      <c r="N2096">
        <f>M2096-J2096</f>
        <v>367</v>
      </c>
      <c r="O2096">
        <v>0</v>
      </c>
      <c r="P2096" t="e">
        <f>VLOOKUP(F2096,#REF!,3,FALSE)</f>
        <v>#REF!</v>
      </c>
      <c r="Q2096">
        <f>IF(OR(ISNUMBER(SEARCH("高等数学",E2096)),ISNUMBER(SEARCH("数学分析",E2096)),ISNUMBER(SEARCH("微积分",E2096))),1,IF(OR(ISNUMBER(SEARCH("概率",E2096)),ISNUMBER(SEARCH("数理统计",E2096)),ISNUMBER(SEARCH("统计",E2096))),2,IF(ISNUMBER(SEARCH("代数",E2096)),3,IF(OR(ISNUMBER(SEARCH("运筹",E2096)),ISNUMBER(SEARCH("优化",E2096))),4,0))))</f>
        <v>0</v>
      </c>
      <c r="R2096" t="str">
        <f>IF(AND(Q2096&gt;0,O2096=1),Q2096&amp;"-"&amp;E2096,"")</f>
        <v/>
      </c>
      <c r="S2096" t="s">
        <v>43</v>
      </c>
      <c r="U2096">
        <v>1</v>
      </c>
      <c r="V2096" t="s">
        <v>28</v>
      </c>
      <c r="W2096">
        <v>18</v>
      </c>
      <c r="X2096">
        <v>0</v>
      </c>
      <c r="Y2096">
        <v>11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e">
        <f>VLOOKUP(A2096,#REF!,4,FALSE)</f>
        <v>#REF!</v>
      </c>
      <c r="AW2096" t="e">
        <f>VLOOKUP(A2096,#REF!,5,FALSE)</f>
        <v>#REF!</v>
      </c>
      <c r="AX2096">
        <f>SUMIF(量化书目统计!A:A,H2096,量化书目统计!G:G)</f>
        <v>0</v>
      </c>
    </row>
    <row r="2097" spans="1:50" x14ac:dyDescent="0.3">
      <c r="A2097" t="s">
        <v>2803</v>
      </c>
      <c r="B2097" t="s">
        <v>556</v>
      </c>
      <c r="C2097" t="s">
        <v>111</v>
      </c>
      <c r="D2097">
        <v>4</v>
      </c>
      <c r="E2097" t="s">
        <v>2473</v>
      </c>
      <c r="F2097" s="1" t="s">
        <v>2474</v>
      </c>
      <c r="G2097" t="s">
        <v>2475</v>
      </c>
      <c r="H2097" t="e">
        <f>VLOOKUP(F2097,#REF!,2,FALSE)</f>
        <v>#REF!</v>
      </c>
      <c r="I2097" t="s">
        <v>59</v>
      </c>
      <c r="J2097" s="4">
        <v>44457</v>
      </c>
      <c r="K2097" s="4">
        <v>44519</v>
      </c>
      <c r="L2097" s="3">
        <f>IF(K2097&lt;&gt;0,K2097-J2097,"")</f>
        <v>62</v>
      </c>
      <c r="M2097" s="4">
        <v>44558</v>
      </c>
      <c r="N2097">
        <f>M2097-J2097</f>
        <v>101</v>
      </c>
      <c r="O2097">
        <v>0</v>
      </c>
      <c r="P2097" t="e">
        <f>VLOOKUP(F2097,#REF!,3,FALSE)</f>
        <v>#REF!</v>
      </c>
      <c r="Q2097">
        <f>IF(OR(ISNUMBER(SEARCH("高等数学",E2097)),ISNUMBER(SEARCH("数学分析",E2097)),ISNUMBER(SEARCH("微积分",E2097))),1,IF(OR(ISNUMBER(SEARCH("概率",E2097)),ISNUMBER(SEARCH("数理统计",E2097)),ISNUMBER(SEARCH("统计",E2097))),2,IF(ISNUMBER(SEARCH("代数",E2097)),3,IF(OR(ISNUMBER(SEARCH("运筹",E2097)),ISNUMBER(SEARCH("优化",E2097))),4,0))))</f>
        <v>0</v>
      </c>
      <c r="R2097" t="str">
        <f>IF(AND(Q2097&gt;0,O2097=1),Q2097&amp;"-"&amp;E2097,"")</f>
        <v/>
      </c>
      <c r="S2097" t="s">
        <v>38</v>
      </c>
      <c r="T2097">
        <v>2</v>
      </c>
      <c r="U2097">
        <v>1</v>
      </c>
      <c r="V2097" t="s">
        <v>38</v>
      </c>
      <c r="W2097">
        <v>11</v>
      </c>
      <c r="X2097">
        <v>42</v>
      </c>
      <c r="Y2097">
        <v>11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e">
        <f>VLOOKUP(A2097,#REF!,4,FALSE)</f>
        <v>#REF!</v>
      </c>
      <c r="AW2097" t="e">
        <f>VLOOKUP(A2097,#REF!,5,FALSE)</f>
        <v>#REF!</v>
      </c>
      <c r="AX2097">
        <f>SUMIF(量化书目统计!A:A,H2097,量化书目统计!G:G)</f>
        <v>0</v>
      </c>
    </row>
    <row r="2098" spans="1:50" x14ac:dyDescent="0.3">
      <c r="A2098" t="s">
        <v>2804</v>
      </c>
      <c r="B2098" t="s">
        <v>556</v>
      </c>
      <c r="C2098" t="s">
        <v>111</v>
      </c>
      <c r="D2098">
        <v>4</v>
      </c>
      <c r="E2098" t="s">
        <v>2805</v>
      </c>
      <c r="F2098" s="1" t="s">
        <v>2806</v>
      </c>
      <c r="G2098" t="s">
        <v>2807</v>
      </c>
      <c r="H2098" t="e">
        <f>VLOOKUP(F2098,#REF!,2,FALSE)</f>
        <v>#REF!</v>
      </c>
      <c r="I2098" t="s">
        <v>32</v>
      </c>
      <c r="J2098" s="4">
        <v>44328</v>
      </c>
      <c r="K2098" s="4">
        <v>44415</v>
      </c>
      <c r="L2098" s="3">
        <f>IF(K2098&lt;&gt;0,K2098-J2098,"")</f>
        <v>87</v>
      </c>
      <c r="M2098" s="4">
        <v>44446</v>
      </c>
      <c r="N2098">
        <f>M2098-J2098</f>
        <v>118</v>
      </c>
      <c r="O2098">
        <v>0</v>
      </c>
      <c r="P2098" t="e">
        <f>VLOOKUP(F2098,#REF!,3,FALSE)</f>
        <v>#REF!</v>
      </c>
      <c r="Q2098">
        <f>IF(OR(ISNUMBER(SEARCH("高等数学",E2098)),ISNUMBER(SEARCH("数学分析",E2098)),ISNUMBER(SEARCH("微积分",E2098))),1,IF(OR(ISNUMBER(SEARCH("概率",E2098)),ISNUMBER(SEARCH("数理统计",E2098)),ISNUMBER(SEARCH("统计",E2098))),2,IF(ISNUMBER(SEARCH("代数",E2098)),3,IF(OR(ISNUMBER(SEARCH("运筹",E2098)),ISNUMBER(SEARCH("优化",E2098))),4,0))))</f>
        <v>0</v>
      </c>
      <c r="R2098" t="str">
        <f>IF(AND(Q2098&gt;0,O2098=1),Q2098&amp;"-"&amp;E2098,"")</f>
        <v/>
      </c>
      <c r="S2098" t="s">
        <v>80</v>
      </c>
      <c r="T2098">
        <v>11</v>
      </c>
      <c r="U2098">
        <v>2</v>
      </c>
      <c r="V2098" t="s">
        <v>43</v>
      </c>
      <c r="X2098">
        <v>31</v>
      </c>
      <c r="Y2098">
        <v>11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e">
        <f>VLOOKUP(A2098,#REF!,4,FALSE)</f>
        <v>#REF!</v>
      </c>
      <c r="AW2098" t="e">
        <f>VLOOKUP(A2098,#REF!,5,FALSE)</f>
        <v>#REF!</v>
      </c>
      <c r="AX2098">
        <f>SUMIF(量化书目统计!A:A,H2098,量化书目统计!G:G)</f>
        <v>0</v>
      </c>
    </row>
    <row r="2099" spans="1:50" x14ac:dyDescent="0.3">
      <c r="A2099" t="s">
        <v>2810</v>
      </c>
      <c r="B2099" t="s">
        <v>556</v>
      </c>
      <c r="C2099" t="s">
        <v>287</v>
      </c>
      <c r="D2099">
        <v>5</v>
      </c>
      <c r="E2099" t="s">
        <v>258</v>
      </c>
      <c r="F2099" s="1" t="s">
        <v>972</v>
      </c>
      <c r="G2099" t="s">
        <v>973</v>
      </c>
      <c r="H2099" t="e">
        <f>VLOOKUP(F2099,#REF!,2,FALSE)</f>
        <v>#REF!</v>
      </c>
      <c r="I2099" t="s">
        <v>53</v>
      </c>
      <c r="J2099" s="4">
        <v>44823</v>
      </c>
      <c r="K2099" s="4">
        <v>44842</v>
      </c>
      <c r="L2099" s="3">
        <f>IF(K2099&lt;&gt;0,K2099-J2099,"")</f>
        <v>19</v>
      </c>
      <c r="M2099" s="4">
        <v>44844</v>
      </c>
      <c r="N2099">
        <f>M2099-J2099</f>
        <v>21</v>
      </c>
      <c r="O2099">
        <v>0</v>
      </c>
      <c r="P2099" t="e">
        <f>VLOOKUP(F2099,#REF!,3,FALSE)</f>
        <v>#REF!</v>
      </c>
      <c r="Q2099">
        <f>IF(OR(ISNUMBER(SEARCH("高等数学",E2099)),ISNUMBER(SEARCH("数学分析",E2099)),ISNUMBER(SEARCH("微积分",E2099))),1,IF(OR(ISNUMBER(SEARCH("概率",E2099)),ISNUMBER(SEARCH("数理统计",E2099)),ISNUMBER(SEARCH("统计",E2099))),2,IF(ISNUMBER(SEARCH("代数",E2099)),3,IF(OR(ISNUMBER(SEARCH("运筹",E2099)),ISNUMBER(SEARCH("优化",E2099))),4,0))))</f>
        <v>0</v>
      </c>
      <c r="R2099" t="str">
        <f>IF(AND(Q2099&gt;0,O2099=1),Q2099&amp;"-"&amp;E2099,"")</f>
        <v/>
      </c>
      <c r="S2099" t="s">
        <v>43</v>
      </c>
      <c r="U2099">
        <v>1</v>
      </c>
      <c r="V2099" t="s">
        <v>43</v>
      </c>
      <c r="X2099">
        <v>80</v>
      </c>
      <c r="Y2099">
        <v>11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e">
        <f>VLOOKUP(A2099,#REF!,4,FALSE)</f>
        <v>#REF!</v>
      </c>
      <c r="AW2099" t="e">
        <f>VLOOKUP(A2099,#REF!,5,FALSE)</f>
        <v>#REF!</v>
      </c>
      <c r="AX2099">
        <f>SUMIF(量化书目统计!A:A,H2099,量化书目统计!G:G)</f>
        <v>0</v>
      </c>
    </row>
    <row r="2100" spans="1:50" x14ac:dyDescent="0.3">
      <c r="A2100" t="s">
        <v>2811</v>
      </c>
      <c r="B2100" t="s">
        <v>556</v>
      </c>
      <c r="C2100" t="s">
        <v>287</v>
      </c>
      <c r="D2100">
        <v>5</v>
      </c>
      <c r="E2100" t="s">
        <v>1963</v>
      </c>
      <c r="F2100" s="1" t="s">
        <v>1964</v>
      </c>
      <c r="G2100" t="s">
        <v>1965</v>
      </c>
      <c r="H2100" t="e">
        <f>VLOOKUP(F2100,#REF!,2,FALSE)</f>
        <v>#REF!</v>
      </c>
      <c r="I2100" t="s">
        <v>175</v>
      </c>
      <c r="J2100" s="4">
        <v>44487</v>
      </c>
      <c r="K2100" s="4">
        <v>44553</v>
      </c>
      <c r="L2100" s="3">
        <f>IF(K2100&lt;&gt;0,K2100-J2100,"")</f>
        <v>66</v>
      </c>
      <c r="M2100" s="4">
        <v>44595</v>
      </c>
      <c r="N2100">
        <f>M2100-J2100</f>
        <v>108</v>
      </c>
      <c r="O2100">
        <v>0</v>
      </c>
      <c r="P2100" t="e">
        <f>VLOOKUP(F2100,#REF!,3,FALSE)</f>
        <v>#REF!</v>
      </c>
      <c r="Q2100">
        <f>IF(OR(ISNUMBER(SEARCH("高等数学",E2100)),ISNUMBER(SEARCH("数学分析",E2100)),ISNUMBER(SEARCH("微积分",E2100))),1,IF(OR(ISNUMBER(SEARCH("概率",E2100)),ISNUMBER(SEARCH("数理统计",E2100)),ISNUMBER(SEARCH("统计",E2100))),2,IF(ISNUMBER(SEARCH("代数",E2100)),3,IF(OR(ISNUMBER(SEARCH("运筹",E2100)),ISNUMBER(SEARCH("优化",E2100))),4,0))))</f>
        <v>0</v>
      </c>
      <c r="R2100" t="str">
        <f>IF(AND(Q2100&gt;0,O2100=1),Q2100&amp;"-"&amp;E2100,"")</f>
        <v/>
      </c>
      <c r="S2100" t="s">
        <v>38</v>
      </c>
      <c r="T2100">
        <v>7</v>
      </c>
      <c r="U2100">
        <v>1</v>
      </c>
      <c r="V2100" t="s">
        <v>38</v>
      </c>
      <c r="W2100">
        <v>16</v>
      </c>
      <c r="X2100">
        <v>47</v>
      </c>
      <c r="Y2100">
        <v>11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e">
        <f>VLOOKUP(A2100,#REF!,4,FALSE)</f>
        <v>#REF!</v>
      </c>
      <c r="AW2100" t="e">
        <f>VLOOKUP(A2100,#REF!,5,FALSE)</f>
        <v>#REF!</v>
      </c>
      <c r="AX2100">
        <f>SUMIF(量化书目统计!A:A,H2100,量化书目统计!G:G)</f>
        <v>0</v>
      </c>
    </row>
    <row r="2101" spans="1:50" x14ac:dyDescent="0.3">
      <c r="A2101" t="s">
        <v>2812</v>
      </c>
      <c r="B2101" t="s">
        <v>556</v>
      </c>
      <c r="C2101" t="s">
        <v>45</v>
      </c>
      <c r="D2101">
        <v>5</v>
      </c>
      <c r="E2101" t="s">
        <v>2813</v>
      </c>
      <c r="F2101" s="1" t="s">
        <v>2814</v>
      </c>
      <c r="G2101" t="s">
        <v>2815</v>
      </c>
      <c r="H2101" t="e">
        <f>VLOOKUP(F2101,#REF!,2,FALSE)</f>
        <v>#REF!</v>
      </c>
      <c r="I2101" t="s">
        <v>49</v>
      </c>
      <c r="J2101" s="4">
        <v>44807</v>
      </c>
      <c r="K2101" s="4">
        <v>44917</v>
      </c>
      <c r="L2101" s="3">
        <f>IF(K2101&lt;&gt;0,K2101-J2101,"")</f>
        <v>110</v>
      </c>
      <c r="M2101" s="4">
        <v>44985</v>
      </c>
      <c r="N2101">
        <f>M2101-J2101</f>
        <v>178</v>
      </c>
      <c r="O2101">
        <v>0</v>
      </c>
      <c r="P2101" t="e">
        <f>VLOOKUP(F2101,#REF!,3,FALSE)</f>
        <v>#REF!</v>
      </c>
      <c r="Q2101">
        <f>IF(OR(ISNUMBER(SEARCH("高等数学",E2101)),ISNUMBER(SEARCH("数学分析",E2101)),ISNUMBER(SEARCH("微积分",E2101))),1,IF(OR(ISNUMBER(SEARCH("概率",E2101)),ISNUMBER(SEARCH("数理统计",E2101)),ISNUMBER(SEARCH("统计",E2101))),2,IF(ISNUMBER(SEARCH("代数",E2101)),3,IF(OR(ISNUMBER(SEARCH("运筹",E2101)),ISNUMBER(SEARCH("优化",E2101))),4,0))))</f>
        <v>0</v>
      </c>
      <c r="R2101" t="str">
        <f>IF(AND(Q2101&gt;0,O2101=1),Q2101&amp;"-"&amp;E2101,"")</f>
        <v/>
      </c>
      <c r="S2101" t="s">
        <v>43</v>
      </c>
      <c r="U2101">
        <v>1</v>
      </c>
      <c r="V2101" t="s">
        <v>43</v>
      </c>
      <c r="X2101">
        <v>80</v>
      </c>
      <c r="Y2101">
        <v>4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e">
        <f>VLOOKUP(A2101,#REF!,4,FALSE)</f>
        <v>#REF!</v>
      </c>
      <c r="AW2101" t="e">
        <f>VLOOKUP(A2101,#REF!,5,FALSE)</f>
        <v>#REF!</v>
      </c>
      <c r="AX2101">
        <f>SUMIF(量化书目统计!A:A,H2101,量化书目统计!G:G)</f>
        <v>0</v>
      </c>
    </row>
    <row r="2102" spans="1:50" x14ac:dyDescent="0.3">
      <c r="A2102" t="s">
        <v>2816</v>
      </c>
      <c r="B2102" t="s">
        <v>556</v>
      </c>
      <c r="C2102" t="s">
        <v>45</v>
      </c>
      <c r="D2102">
        <v>5</v>
      </c>
      <c r="E2102" t="s">
        <v>810</v>
      </c>
      <c r="F2102" s="1" t="s">
        <v>811</v>
      </c>
      <c r="G2102" t="s">
        <v>812</v>
      </c>
      <c r="H2102" t="e">
        <f>VLOOKUP(F2102,#REF!,2,FALSE)</f>
        <v>#REF!</v>
      </c>
      <c r="I2102" t="s">
        <v>317</v>
      </c>
      <c r="J2102" s="4">
        <v>44481</v>
      </c>
      <c r="K2102" s="4">
        <v>44817</v>
      </c>
      <c r="L2102" s="3">
        <f>IF(K2102&lt;&gt;0,K2102-J2102,"")</f>
        <v>336</v>
      </c>
      <c r="M2102" s="4">
        <v>44815</v>
      </c>
      <c r="N2102">
        <f>M2102-J2102</f>
        <v>334</v>
      </c>
      <c r="O2102">
        <v>0</v>
      </c>
      <c r="P2102" t="e">
        <f>VLOOKUP(F2102,#REF!,3,FALSE)</f>
        <v>#REF!</v>
      </c>
      <c r="Q2102">
        <f>IF(OR(ISNUMBER(SEARCH("高等数学",E2102)),ISNUMBER(SEARCH("数学分析",E2102)),ISNUMBER(SEARCH("微积分",E2102))),1,IF(OR(ISNUMBER(SEARCH("概率",E2102)),ISNUMBER(SEARCH("数理统计",E2102)),ISNUMBER(SEARCH("统计",E2102))),2,IF(ISNUMBER(SEARCH("代数",E2102)),3,IF(OR(ISNUMBER(SEARCH("运筹",E2102)),ISNUMBER(SEARCH("优化",E2102))),4,0))))</f>
        <v>0</v>
      </c>
      <c r="R2102" t="str">
        <f>IF(AND(Q2102&gt;0,O2102=1),Q2102&amp;"-"&amp;E2102,"")</f>
        <v/>
      </c>
      <c r="S2102" t="s">
        <v>38</v>
      </c>
      <c r="T2102">
        <v>6</v>
      </c>
      <c r="U2102">
        <v>1</v>
      </c>
      <c r="V2102" t="s">
        <v>43</v>
      </c>
      <c r="X2102">
        <v>46</v>
      </c>
      <c r="Y2102">
        <v>11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e">
        <f>VLOOKUP(A2102,#REF!,4,FALSE)</f>
        <v>#REF!</v>
      </c>
      <c r="AW2102" t="e">
        <f>VLOOKUP(A2102,#REF!,5,FALSE)</f>
        <v>#REF!</v>
      </c>
      <c r="AX2102">
        <f>SUMIF(量化书目统计!A:A,H2102,量化书目统计!G:G)</f>
        <v>0</v>
      </c>
    </row>
    <row r="2103" spans="1:50" x14ac:dyDescent="0.3">
      <c r="A2103" t="s">
        <v>2817</v>
      </c>
      <c r="B2103" t="s">
        <v>556</v>
      </c>
      <c r="C2103" t="s">
        <v>117</v>
      </c>
      <c r="D2103">
        <v>4</v>
      </c>
      <c r="E2103" t="s">
        <v>2674</v>
      </c>
      <c r="F2103" s="1" t="s">
        <v>2675</v>
      </c>
      <c r="G2103" t="s">
        <v>2676</v>
      </c>
      <c r="H2103" t="e">
        <f>VLOOKUP(F2103,#REF!,2,FALSE)</f>
        <v>#REF!</v>
      </c>
      <c r="I2103" t="s">
        <v>59</v>
      </c>
      <c r="J2103" s="4">
        <v>44273</v>
      </c>
      <c r="K2103" s="4">
        <v>44356</v>
      </c>
      <c r="L2103" s="3">
        <f>IF(K2103&lt;&gt;0,K2103-J2103,"")</f>
        <v>83</v>
      </c>
      <c r="M2103" s="4">
        <v>44333</v>
      </c>
      <c r="N2103">
        <f>M2103-J2103</f>
        <v>60</v>
      </c>
      <c r="O2103">
        <v>0</v>
      </c>
      <c r="P2103" t="e">
        <f>VLOOKUP(F2103,#REF!,3,FALSE)</f>
        <v>#REF!</v>
      </c>
      <c r="Q2103">
        <f>IF(OR(ISNUMBER(SEARCH("高等数学",E2103)),ISNUMBER(SEARCH("数学分析",E2103)),ISNUMBER(SEARCH("微积分",E2103))),1,IF(OR(ISNUMBER(SEARCH("概率",E2103)),ISNUMBER(SEARCH("数理统计",E2103)),ISNUMBER(SEARCH("统计",E2103))),2,IF(ISNUMBER(SEARCH("代数",E2103)),3,IF(OR(ISNUMBER(SEARCH("运筹",E2103)),ISNUMBER(SEARCH("优化",E2103))),4,0))))</f>
        <v>4</v>
      </c>
      <c r="R2103" t="str">
        <f>IF(AND(Q2103&gt;0,O2103=1),Q2103&amp;"-"&amp;E2103,"")</f>
        <v/>
      </c>
      <c r="S2103" t="s">
        <v>80</v>
      </c>
      <c r="T2103">
        <v>3</v>
      </c>
      <c r="U2103">
        <v>1</v>
      </c>
      <c r="V2103" t="s">
        <v>80</v>
      </c>
      <c r="W2103">
        <v>15</v>
      </c>
      <c r="X2103">
        <v>23</v>
      </c>
      <c r="Y2103">
        <v>15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e">
        <f>VLOOKUP(A2103,#REF!,4,FALSE)</f>
        <v>#REF!</v>
      </c>
      <c r="AW2103" t="e">
        <f>VLOOKUP(A2103,#REF!,5,FALSE)</f>
        <v>#REF!</v>
      </c>
      <c r="AX2103">
        <f>SUMIF(量化书目统计!A:A,H2103,量化书目统计!G:G)</f>
        <v>0</v>
      </c>
    </row>
    <row r="2104" spans="1:50" x14ac:dyDescent="0.3">
      <c r="A2104" t="s">
        <v>2818</v>
      </c>
      <c r="B2104" t="s">
        <v>556</v>
      </c>
      <c r="C2104" t="s">
        <v>117</v>
      </c>
      <c r="D2104">
        <v>4</v>
      </c>
      <c r="E2104" t="s">
        <v>805</v>
      </c>
      <c r="F2104" s="1" t="s">
        <v>2819</v>
      </c>
      <c r="G2104" t="s">
        <v>2820</v>
      </c>
      <c r="H2104" t="e">
        <f>VLOOKUP(F2104,#REF!,2,FALSE)</f>
        <v>#REF!</v>
      </c>
      <c r="I2104" t="s">
        <v>49</v>
      </c>
      <c r="J2104" s="4">
        <v>44272</v>
      </c>
      <c r="K2104" s="4">
        <v>44301</v>
      </c>
      <c r="L2104" s="3">
        <f>IF(K2104&lt;&gt;0,K2104-J2104,"")</f>
        <v>29</v>
      </c>
      <c r="M2104" s="4">
        <v>44328</v>
      </c>
      <c r="N2104">
        <f>M2104-J2104</f>
        <v>56</v>
      </c>
      <c r="O2104">
        <v>0</v>
      </c>
      <c r="P2104" t="e">
        <f>VLOOKUP(F2104,#REF!,3,FALSE)</f>
        <v>#REF!</v>
      </c>
      <c r="Q2104">
        <f>IF(OR(ISNUMBER(SEARCH("高等数学",E2104)),ISNUMBER(SEARCH("数学分析",E2104)),ISNUMBER(SEARCH("微积分",E2104))),1,IF(OR(ISNUMBER(SEARCH("概率",E2104)),ISNUMBER(SEARCH("数理统计",E2104)),ISNUMBER(SEARCH("统计",E2104))),2,IF(ISNUMBER(SEARCH("代数",E2104)),3,IF(OR(ISNUMBER(SEARCH("运筹",E2104)),ISNUMBER(SEARCH("优化",E2104))),4,0))))</f>
        <v>0</v>
      </c>
      <c r="R2104" t="str">
        <f>IF(AND(Q2104&gt;0,O2104=1),Q2104&amp;"-"&amp;E2104,"")</f>
        <v/>
      </c>
      <c r="S2104" t="s">
        <v>80</v>
      </c>
      <c r="T2104">
        <v>3</v>
      </c>
      <c r="U2104">
        <v>1</v>
      </c>
      <c r="V2104" t="s">
        <v>80</v>
      </c>
      <c r="W2104">
        <v>7</v>
      </c>
      <c r="X2104">
        <v>23</v>
      </c>
      <c r="Y2104">
        <v>11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e">
        <f>VLOOKUP(A2104,#REF!,4,FALSE)</f>
        <v>#REF!</v>
      </c>
      <c r="AW2104" t="e">
        <f>VLOOKUP(A2104,#REF!,5,FALSE)</f>
        <v>#REF!</v>
      </c>
      <c r="AX2104">
        <f>SUMIF(量化书目统计!A:A,H2104,量化书目统计!G:G)</f>
        <v>0</v>
      </c>
    </row>
    <row r="2105" spans="1:50" x14ac:dyDescent="0.3">
      <c r="A2105" t="s">
        <v>2821</v>
      </c>
      <c r="B2105" t="s">
        <v>556</v>
      </c>
      <c r="C2105" t="s">
        <v>117</v>
      </c>
      <c r="D2105">
        <v>4</v>
      </c>
      <c r="E2105" t="s">
        <v>71</v>
      </c>
      <c r="F2105" s="1" t="s">
        <v>826</v>
      </c>
      <c r="G2105" t="s">
        <v>827</v>
      </c>
      <c r="H2105" t="e">
        <f>VLOOKUP(F2105,#REF!,2,FALSE)</f>
        <v>#REF!</v>
      </c>
      <c r="I2105" t="s">
        <v>74</v>
      </c>
      <c r="J2105" s="4">
        <v>44373</v>
      </c>
      <c r="K2105" s="4">
        <v>44415</v>
      </c>
      <c r="L2105" s="3">
        <f>IF(K2105&lt;&gt;0,K2105-J2105,"")</f>
        <v>42</v>
      </c>
      <c r="M2105" s="4">
        <v>44446</v>
      </c>
      <c r="N2105">
        <f>M2105-J2105</f>
        <v>73</v>
      </c>
      <c r="O2105">
        <v>0</v>
      </c>
      <c r="P2105" t="e">
        <f>VLOOKUP(F2105,#REF!,3,FALSE)</f>
        <v>#REF!</v>
      </c>
      <c r="Q2105">
        <f>IF(OR(ISNUMBER(SEARCH("高等数学",E2105)),ISNUMBER(SEARCH("数学分析",E2105)),ISNUMBER(SEARCH("微积分",E2105))),1,IF(OR(ISNUMBER(SEARCH("概率",E2105)),ISNUMBER(SEARCH("数理统计",E2105)),ISNUMBER(SEARCH("统计",E2105))),2,IF(ISNUMBER(SEARCH("代数",E2105)),3,IF(OR(ISNUMBER(SEARCH("运筹",E2105)),ISNUMBER(SEARCH("优化",E2105))),4,0))))</f>
        <v>0</v>
      </c>
      <c r="R2105" t="str">
        <f>IF(AND(Q2105&gt;0,O2105=1),Q2105&amp;"-"&amp;E2105,"")</f>
        <v/>
      </c>
      <c r="S2105" t="s">
        <v>80</v>
      </c>
      <c r="T2105">
        <v>17</v>
      </c>
      <c r="U2105">
        <v>1</v>
      </c>
      <c r="V2105" t="s">
        <v>43</v>
      </c>
      <c r="X2105">
        <v>37</v>
      </c>
      <c r="Y2105">
        <v>11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e">
        <f>VLOOKUP(A2105,#REF!,4,FALSE)</f>
        <v>#REF!</v>
      </c>
      <c r="AW2105" t="e">
        <f>VLOOKUP(A2105,#REF!,5,FALSE)</f>
        <v>#REF!</v>
      </c>
      <c r="AX2105">
        <f>SUMIF(量化书目统计!A:A,H2105,量化书目统计!G:G)</f>
        <v>0</v>
      </c>
    </row>
    <row r="2106" spans="1:50" x14ac:dyDescent="0.3">
      <c r="A2106" t="s">
        <v>2822</v>
      </c>
      <c r="B2106" t="s">
        <v>556</v>
      </c>
      <c r="C2106" t="s">
        <v>117</v>
      </c>
      <c r="D2106">
        <v>4</v>
      </c>
      <c r="E2106" t="s">
        <v>2823</v>
      </c>
      <c r="F2106" s="1" t="s">
        <v>2824</v>
      </c>
      <c r="G2106" t="s">
        <v>2825</v>
      </c>
      <c r="H2106" t="e">
        <f>VLOOKUP(F2106,#REF!,2,FALSE)</f>
        <v>#REF!</v>
      </c>
      <c r="I2106" t="s">
        <v>32</v>
      </c>
      <c r="J2106" s="4">
        <v>44300</v>
      </c>
      <c r="K2106" s="4">
        <v>44329</v>
      </c>
      <c r="L2106" s="3">
        <f>IF(K2106&lt;&gt;0,K2106-J2106,"")</f>
        <v>29</v>
      </c>
      <c r="M2106" s="4">
        <v>44330</v>
      </c>
      <c r="N2106">
        <f>M2106-J2106</f>
        <v>30</v>
      </c>
      <c r="O2106">
        <v>0</v>
      </c>
      <c r="P2106" t="e">
        <f>VLOOKUP(F2106,#REF!,3,FALSE)</f>
        <v>#REF!</v>
      </c>
      <c r="Q2106">
        <f>IF(OR(ISNUMBER(SEARCH("高等数学",E2106)),ISNUMBER(SEARCH("数学分析",E2106)),ISNUMBER(SEARCH("微积分",E2106))),1,IF(OR(ISNUMBER(SEARCH("概率",E2106)),ISNUMBER(SEARCH("数理统计",E2106)),ISNUMBER(SEARCH("统计",E2106))),2,IF(ISNUMBER(SEARCH("代数",E2106)),3,IF(OR(ISNUMBER(SEARCH("运筹",E2106)),ISNUMBER(SEARCH("优化",E2106))),4,0))))</f>
        <v>0</v>
      </c>
      <c r="R2106" t="str">
        <f>IF(AND(Q2106&gt;0,O2106=1),Q2106&amp;"-"&amp;E2106,"")</f>
        <v/>
      </c>
      <c r="S2106" t="s">
        <v>80</v>
      </c>
      <c r="T2106">
        <v>7</v>
      </c>
      <c r="U2106">
        <v>1</v>
      </c>
      <c r="V2106" t="s">
        <v>80</v>
      </c>
      <c r="W2106">
        <v>11</v>
      </c>
      <c r="X2106">
        <v>27</v>
      </c>
      <c r="Y2106">
        <v>11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e">
        <f>VLOOKUP(A2106,#REF!,4,FALSE)</f>
        <v>#REF!</v>
      </c>
      <c r="AW2106" t="e">
        <f>VLOOKUP(A2106,#REF!,5,FALSE)</f>
        <v>#REF!</v>
      </c>
      <c r="AX2106">
        <f>SUMIF(量化书目统计!A:A,H2106,量化书目统计!G:G)</f>
        <v>0</v>
      </c>
    </row>
    <row r="2107" spans="1:50" x14ac:dyDescent="0.3">
      <c r="A2107" t="s">
        <v>5753</v>
      </c>
      <c r="B2107" t="s">
        <v>22</v>
      </c>
      <c r="C2107" t="s">
        <v>117</v>
      </c>
      <c r="D2107">
        <v>4</v>
      </c>
      <c r="E2107" t="s">
        <v>1744</v>
      </c>
      <c r="F2107" s="1" t="s">
        <v>4261</v>
      </c>
      <c r="G2107" t="s">
        <v>4262</v>
      </c>
      <c r="H2107" t="e">
        <f>VLOOKUP(F2107,#REF!,2,FALSE)</f>
        <v>#REF!</v>
      </c>
      <c r="I2107" t="s">
        <v>49</v>
      </c>
      <c r="J2107" s="4">
        <v>44739</v>
      </c>
      <c r="K2107" s="4">
        <v>44977</v>
      </c>
      <c r="L2107" s="3">
        <f>IF(K2107&lt;&gt;0,K2107-J2107,"")</f>
        <v>238</v>
      </c>
      <c r="M2107" s="4">
        <v>44985</v>
      </c>
      <c r="N2107">
        <f>M2107-J2107</f>
        <v>246</v>
      </c>
      <c r="O2107">
        <v>0</v>
      </c>
      <c r="P2107" t="e">
        <f>VLOOKUP(F2107,#REF!,3,FALSE)</f>
        <v>#REF!</v>
      </c>
      <c r="Q2107">
        <f>IF(OR(ISNUMBER(SEARCH("高等数学",E2107)),ISNUMBER(SEARCH("数学分析",E2107)),ISNUMBER(SEARCH("微积分",E2107))),1,IF(OR(ISNUMBER(SEARCH("概率",E2107)),ISNUMBER(SEARCH("数理统计",E2107)),ISNUMBER(SEARCH("统计",E2107))),2,IF(ISNUMBER(SEARCH("代数",E2107)),3,IF(OR(ISNUMBER(SEARCH("运筹",E2107)),ISNUMBER(SEARCH("优化",E2107))),4,0))))</f>
        <v>0</v>
      </c>
      <c r="R2107" t="str">
        <f>IF(AND(Q2107&gt;0,O2107=1),Q2107&amp;"-"&amp;E2107,"")</f>
        <v/>
      </c>
      <c r="S2107" t="s">
        <v>43</v>
      </c>
      <c r="U2107">
        <v>1</v>
      </c>
      <c r="V2107" t="s">
        <v>43</v>
      </c>
      <c r="X2107">
        <v>80</v>
      </c>
      <c r="Y2107">
        <v>15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e">
        <f>VLOOKUP(A2107,#REF!,4,FALSE)</f>
        <v>#REF!</v>
      </c>
      <c r="AW2107" t="e">
        <f>VLOOKUP(A2107,#REF!,5,FALSE)</f>
        <v>#REF!</v>
      </c>
      <c r="AX2107">
        <f>SUMIF(量化书目统计!A:A,H2107,量化书目统计!G:G)</f>
        <v>0</v>
      </c>
    </row>
    <row r="2108" spans="1:50" x14ac:dyDescent="0.3">
      <c r="A2108" t="s">
        <v>2826</v>
      </c>
      <c r="B2108" t="s">
        <v>556</v>
      </c>
      <c r="C2108" t="s">
        <v>117</v>
      </c>
      <c r="D2108">
        <v>4</v>
      </c>
      <c r="E2108" t="s">
        <v>1784</v>
      </c>
      <c r="F2108" s="1" t="s">
        <v>1785</v>
      </c>
      <c r="G2108" t="s">
        <v>1786</v>
      </c>
      <c r="H2108" t="e">
        <f>VLOOKUP(F2108,#REF!,2,FALSE)</f>
        <v>#REF!</v>
      </c>
      <c r="I2108" t="s">
        <v>32</v>
      </c>
      <c r="J2108" s="4">
        <v>44488</v>
      </c>
      <c r="K2108" s="4">
        <v>44519</v>
      </c>
      <c r="L2108" s="3">
        <f>IF(K2108&lt;&gt;0,K2108-J2108,"")</f>
        <v>31</v>
      </c>
      <c r="M2108" s="4">
        <v>44547</v>
      </c>
      <c r="N2108">
        <f>M2108-J2108</f>
        <v>59</v>
      </c>
      <c r="O2108">
        <v>0</v>
      </c>
      <c r="P2108" t="e">
        <f>VLOOKUP(F2108,#REF!,3,FALSE)</f>
        <v>#REF!</v>
      </c>
      <c r="Q2108">
        <f>IF(OR(ISNUMBER(SEARCH("高等数学",E2108)),ISNUMBER(SEARCH("数学分析",E2108)),ISNUMBER(SEARCH("微积分",E2108))),1,IF(OR(ISNUMBER(SEARCH("概率",E2108)),ISNUMBER(SEARCH("数理统计",E2108)),ISNUMBER(SEARCH("统计",E2108))),2,IF(ISNUMBER(SEARCH("代数",E2108)),3,IF(OR(ISNUMBER(SEARCH("运筹",E2108)),ISNUMBER(SEARCH("优化",E2108))),4,0))))</f>
        <v>0</v>
      </c>
      <c r="R2108" t="str">
        <f>IF(AND(Q2108&gt;0,O2108=1),Q2108&amp;"-"&amp;E2108,"")</f>
        <v/>
      </c>
      <c r="S2108" t="s">
        <v>38</v>
      </c>
      <c r="T2108">
        <v>7</v>
      </c>
      <c r="U2108">
        <v>1</v>
      </c>
      <c r="V2108" t="s">
        <v>38</v>
      </c>
      <c r="W2108">
        <v>11</v>
      </c>
      <c r="X2108">
        <v>47</v>
      </c>
      <c r="Y2108">
        <v>4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e">
        <f>VLOOKUP(A2108,#REF!,4,FALSE)</f>
        <v>#REF!</v>
      </c>
      <c r="AW2108" t="e">
        <f>VLOOKUP(A2108,#REF!,5,FALSE)</f>
        <v>#REF!</v>
      </c>
      <c r="AX2108">
        <f>SUMIF(量化书目统计!A:A,H2108,量化书目统计!G:G)</f>
        <v>0</v>
      </c>
    </row>
    <row r="2109" spans="1:50" x14ac:dyDescent="0.3">
      <c r="A2109" t="s">
        <v>2827</v>
      </c>
      <c r="B2109" t="s">
        <v>556</v>
      </c>
      <c r="C2109" t="s">
        <v>117</v>
      </c>
      <c r="D2109">
        <v>4</v>
      </c>
      <c r="E2109" t="s">
        <v>2828</v>
      </c>
      <c r="F2109" s="1" t="s">
        <v>2829</v>
      </c>
      <c r="G2109" t="s">
        <v>2830</v>
      </c>
      <c r="H2109" t="e">
        <f>VLOOKUP(F2109,#REF!,2,FALSE)</f>
        <v>#REF!</v>
      </c>
      <c r="I2109" t="s">
        <v>32</v>
      </c>
      <c r="J2109" s="4">
        <v>44350</v>
      </c>
      <c r="K2109" s="4">
        <v>44446</v>
      </c>
      <c r="L2109" s="3">
        <f>IF(K2109&lt;&gt;0,K2109-J2109,"")</f>
        <v>96</v>
      </c>
      <c r="M2109" s="4">
        <v>44446</v>
      </c>
      <c r="N2109">
        <f>M2109-J2109</f>
        <v>96</v>
      </c>
      <c r="O2109">
        <v>0</v>
      </c>
      <c r="P2109" t="e">
        <f>VLOOKUP(F2109,#REF!,3,FALSE)</f>
        <v>#REF!</v>
      </c>
      <c r="Q2109">
        <f>IF(OR(ISNUMBER(SEARCH("高等数学",E2109)),ISNUMBER(SEARCH("数学分析",E2109)),ISNUMBER(SEARCH("微积分",E2109))),1,IF(OR(ISNUMBER(SEARCH("概率",E2109)),ISNUMBER(SEARCH("数理统计",E2109)),ISNUMBER(SEARCH("统计",E2109))),2,IF(ISNUMBER(SEARCH("代数",E2109)),3,IF(OR(ISNUMBER(SEARCH("运筹",E2109)),ISNUMBER(SEARCH("优化",E2109))),4,0))))</f>
        <v>0</v>
      </c>
      <c r="R2109" t="str">
        <f>IF(AND(Q2109&gt;0,O2109=1),Q2109&amp;"-"&amp;E2109,"")</f>
        <v/>
      </c>
      <c r="S2109" t="s">
        <v>80</v>
      </c>
      <c r="T2109">
        <v>14</v>
      </c>
      <c r="U2109">
        <v>1</v>
      </c>
      <c r="V2109" t="s">
        <v>38</v>
      </c>
      <c r="W2109">
        <v>1</v>
      </c>
      <c r="X2109">
        <v>34</v>
      </c>
      <c r="Y2109">
        <v>15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e">
        <f>VLOOKUP(A2109,#REF!,4,FALSE)</f>
        <v>#REF!</v>
      </c>
      <c r="AW2109" t="e">
        <f>VLOOKUP(A2109,#REF!,5,FALSE)</f>
        <v>#REF!</v>
      </c>
      <c r="AX2109">
        <f>SUMIF(量化书目统计!A:A,H2109,量化书目统计!G:G)</f>
        <v>0</v>
      </c>
    </row>
    <row r="2110" spans="1:50" x14ac:dyDescent="0.3">
      <c r="A2110" t="s">
        <v>2833</v>
      </c>
      <c r="B2110" t="s">
        <v>556</v>
      </c>
      <c r="C2110" t="s">
        <v>117</v>
      </c>
      <c r="D2110">
        <v>4</v>
      </c>
      <c r="E2110" t="s">
        <v>1835</v>
      </c>
      <c r="F2110" s="1" t="s">
        <v>1836</v>
      </c>
      <c r="G2110" t="s">
        <v>1837</v>
      </c>
      <c r="H2110" t="e">
        <f>VLOOKUP(F2110,#REF!,2,FALSE)</f>
        <v>#REF!</v>
      </c>
      <c r="I2110" t="s">
        <v>158</v>
      </c>
      <c r="J2110" s="4">
        <v>44206</v>
      </c>
      <c r="K2110" s="4">
        <v>44286</v>
      </c>
      <c r="L2110" s="3">
        <f>IF(K2110&lt;&gt;0,K2110-J2110,"")</f>
        <v>80</v>
      </c>
      <c r="M2110" s="4">
        <v>44286</v>
      </c>
      <c r="N2110">
        <f>M2110-J2110</f>
        <v>80</v>
      </c>
      <c r="O2110">
        <v>0</v>
      </c>
      <c r="P2110" t="e">
        <f>VLOOKUP(F2110,#REF!,3,FALSE)</f>
        <v>#REF!</v>
      </c>
      <c r="Q2110">
        <f>IF(OR(ISNUMBER(SEARCH("高等数学",E2110)),ISNUMBER(SEARCH("数学分析",E2110)),ISNUMBER(SEARCH("微积分",E2110))),1,IF(OR(ISNUMBER(SEARCH("概率",E2110)),ISNUMBER(SEARCH("数理统计",E2110)),ISNUMBER(SEARCH("统计",E2110))),2,IF(ISNUMBER(SEARCH("代数",E2110)),3,IF(OR(ISNUMBER(SEARCH("运筹",E2110)),ISNUMBER(SEARCH("优化",E2110))),4,0))))</f>
        <v>0</v>
      </c>
      <c r="R2110" t="str">
        <f>IF(AND(Q2110&gt;0,O2110=1),Q2110&amp;"-"&amp;E2110,"")</f>
        <v/>
      </c>
      <c r="S2110" t="s">
        <v>28</v>
      </c>
      <c r="T2110">
        <f>X2110</f>
        <v>19</v>
      </c>
      <c r="U2110">
        <v>1</v>
      </c>
      <c r="V2110" t="s">
        <v>80</v>
      </c>
      <c r="W2110">
        <v>5</v>
      </c>
      <c r="X2110">
        <v>19</v>
      </c>
      <c r="Y2110">
        <v>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e">
        <f>VLOOKUP(A2110,#REF!,4,FALSE)</f>
        <v>#REF!</v>
      </c>
      <c r="AW2110" t="e">
        <f>VLOOKUP(A2110,#REF!,5,FALSE)</f>
        <v>#REF!</v>
      </c>
      <c r="AX2110">
        <f>SUMIF(量化书目统计!A:A,H2110,量化书目统计!G:G)</f>
        <v>0</v>
      </c>
    </row>
    <row r="2111" spans="1:50" x14ac:dyDescent="0.3">
      <c r="A2111" t="s">
        <v>2834</v>
      </c>
      <c r="B2111" t="s">
        <v>556</v>
      </c>
      <c r="C2111" t="s">
        <v>117</v>
      </c>
      <c r="D2111">
        <v>4</v>
      </c>
      <c r="E2111" t="s">
        <v>2835</v>
      </c>
      <c r="F2111" s="1" t="s">
        <v>2836</v>
      </c>
      <c r="G2111" t="s">
        <v>2837</v>
      </c>
      <c r="H2111" t="e">
        <f>VLOOKUP(F2111,#REF!,2,FALSE)</f>
        <v>#REF!</v>
      </c>
      <c r="I2111" t="s">
        <v>32</v>
      </c>
      <c r="J2111" s="4">
        <v>44103</v>
      </c>
      <c r="K2111" s="4">
        <v>44132</v>
      </c>
      <c r="L2111" s="3">
        <f>IF(K2111&lt;&gt;0,K2111-J2111,"")</f>
        <v>29</v>
      </c>
      <c r="M2111" s="4">
        <v>44133</v>
      </c>
      <c r="N2111">
        <f>M2111-J2111</f>
        <v>30</v>
      </c>
      <c r="O2111">
        <v>0</v>
      </c>
      <c r="P2111" t="e">
        <f>VLOOKUP(F2111,#REF!,3,FALSE)</f>
        <v>#REF!</v>
      </c>
      <c r="Q2111">
        <f>IF(OR(ISNUMBER(SEARCH("高等数学",E2111)),ISNUMBER(SEARCH("数学分析",E2111)),ISNUMBER(SEARCH("微积分",E2111))),1,IF(OR(ISNUMBER(SEARCH("概率",E2111)),ISNUMBER(SEARCH("数理统计",E2111)),ISNUMBER(SEARCH("统计",E2111))),2,IF(ISNUMBER(SEARCH("代数",E2111)),3,IF(OR(ISNUMBER(SEARCH("运筹",E2111)),ISNUMBER(SEARCH("优化",E2111))),4,0))))</f>
        <v>0</v>
      </c>
      <c r="R2111" t="str">
        <f>IF(AND(Q2111&gt;0,O2111=1),Q2111&amp;"-"&amp;E2111,"")</f>
        <v/>
      </c>
      <c r="S2111" t="s">
        <v>28</v>
      </c>
      <c r="T2111">
        <v>4</v>
      </c>
      <c r="U2111">
        <v>1</v>
      </c>
      <c r="V2111" t="s">
        <v>28</v>
      </c>
      <c r="W2111">
        <v>8</v>
      </c>
      <c r="X2111">
        <v>4</v>
      </c>
      <c r="Y2111">
        <v>15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e">
        <f>VLOOKUP(A2111,#REF!,4,FALSE)</f>
        <v>#REF!</v>
      </c>
      <c r="AW2111" t="e">
        <f>VLOOKUP(A2111,#REF!,5,FALSE)</f>
        <v>#REF!</v>
      </c>
      <c r="AX2111">
        <f>SUMIF(量化书目统计!A:A,H2111,量化书目统计!G:G)</f>
        <v>0</v>
      </c>
    </row>
    <row r="2112" spans="1:50" x14ac:dyDescent="0.3">
      <c r="A2112" t="s">
        <v>2838</v>
      </c>
      <c r="B2112" t="s">
        <v>556</v>
      </c>
      <c r="C2112" t="s">
        <v>117</v>
      </c>
      <c r="D2112">
        <v>4</v>
      </c>
      <c r="E2112" t="s">
        <v>2839</v>
      </c>
      <c r="F2112" s="1" t="s">
        <v>2840</v>
      </c>
      <c r="G2112" t="s">
        <v>2841</v>
      </c>
      <c r="H2112" t="e">
        <f>VLOOKUP(F2112,#REF!,2,FALSE)</f>
        <v>#REF!</v>
      </c>
      <c r="I2112" t="s">
        <v>49</v>
      </c>
      <c r="J2112" s="4">
        <v>44416</v>
      </c>
      <c r="K2112" s="4">
        <v>44439</v>
      </c>
      <c r="L2112" s="3">
        <f>IF(K2112&lt;&gt;0,K2112-J2112,"")</f>
        <v>23</v>
      </c>
      <c r="M2112" s="4">
        <v>44447</v>
      </c>
      <c r="N2112">
        <f>M2112-J2112</f>
        <v>31</v>
      </c>
      <c r="O2112">
        <v>0</v>
      </c>
      <c r="P2112" t="e">
        <f>VLOOKUP(F2112,#REF!,3,FALSE)</f>
        <v>#REF!</v>
      </c>
      <c r="Q2112">
        <f>IF(OR(ISNUMBER(SEARCH("高等数学",E2112)),ISNUMBER(SEARCH("数学分析",E2112)),ISNUMBER(SEARCH("微积分",E2112))),1,IF(OR(ISNUMBER(SEARCH("概率",E2112)),ISNUMBER(SEARCH("数理统计",E2112)),ISNUMBER(SEARCH("统计",E2112))),2,IF(ISNUMBER(SEARCH("代数",E2112)),3,IF(OR(ISNUMBER(SEARCH("运筹",E2112)),ISNUMBER(SEARCH("优化",E2112))),4,0))))</f>
        <v>0</v>
      </c>
      <c r="R2112" t="str">
        <f>IF(AND(Q2112&gt;0,O2112=1),Q2112&amp;"-"&amp;E2112,"")</f>
        <v/>
      </c>
      <c r="S2112" t="s">
        <v>43</v>
      </c>
      <c r="U2112">
        <v>1</v>
      </c>
      <c r="V2112" t="s">
        <v>43</v>
      </c>
      <c r="X2112">
        <v>40</v>
      </c>
      <c r="Y2112">
        <v>5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e">
        <f>VLOOKUP(A2112,#REF!,4,FALSE)</f>
        <v>#REF!</v>
      </c>
      <c r="AW2112" t="e">
        <f>VLOOKUP(A2112,#REF!,5,FALSE)</f>
        <v>#REF!</v>
      </c>
      <c r="AX2112">
        <f>SUMIF(量化书目统计!A:A,H2112,量化书目统计!G:G)</f>
        <v>0</v>
      </c>
    </row>
    <row r="2113" spans="1:50" x14ac:dyDescent="0.3">
      <c r="A2113" t="s">
        <v>2842</v>
      </c>
      <c r="B2113" t="s">
        <v>556</v>
      </c>
      <c r="C2113" t="s">
        <v>91</v>
      </c>
      <c r="D2113">
        <v>4</v>
      </c>
      <c r="E2113" t="s">
        <v>83</v>
      </c>
      <c r="F2113" s="1" t="s">
        <v>84</v>
      </c>
      <c r="G2113" t="s">
        <v>85</v>
      </c>
      <c r="H2113" t="e">
        <f>VLOOKUP(F2113,#REF!,2,FALSE)</f>
        <v>#REF!</v>
      </c>
      <c r="I2113" t="s">
        <v>32</v>
      </c>
      <c r="J2113" s="4">
        <v>44848</v>
      </c>
      <c r="K2113" s="4">
        <v>44848</v>
      </c>
      <c r="L2113" s="3">
        <f>IF(K2113&lt;&gt;0,K2113-J2113,"")</f>
        <v>0</v>
      </c>
      <c r="M2113" s="4">
        <v>44908</v>
      </c>
      <c r="N2113">
        <f>M2113-J2113</f>
        <v>60</v>
      </c>
      <c r="O2113">
        <v>0</v>
      </c>
      <c r="P2113" t="e">
        <f>VLOOKUP(F2113,#REF!,3,FALSE)</f>
        <v>#REF!</v>
      </c>
      <c r="Q2113">
        <f>IF(OR(ISNUMBER(SEARCH("高等数学",E2113)),ISNUMBER(SEARCH("数学分析",E2113)),ISNUMBER(SEARCH("微积分",E2113))),1,IF(OR(ISNUMBER(SEARCH("概率",E2113)),ISNUMBER(SEARCH("数理统计",E2113)),ISNUMBER(SEARCH("统计",E2113))),2,IF(ISNUMBER(SEARCH("代数",E2113)),3,IF(OR(ISNUMBER(SEARCH("运筹",E2113)),ISNUMBER(SEARCH("优化",E2113))),4,0))))</f>
        <v>0</v>
      </c>
      <c r="R2113" t="str">
        <f>IF(AND(Q2113&gt;0,O2113=1),Q2113&amp;"-"&amp;E2113,"")</f>
        <v/>
      </c>
      <c r="S2113" t="s">
        <v>43</v>
      </c>
      <c r="U2113">
        <v>1</v>
      </c>
      <c r="V2113" t="s">
        <v>43</v>
      </c>
      <c r="X2113">
        <v>80</v>
      </c>
      <c r="Y2113">
        <v>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e">
        <f>VLOOKUP(A2113,#REF!,4,FALSE)</f>
        <v>#REF!</v>
      </c>
      <c r="AW2113" t="e">
        <f>VLOOKUP(A2113,#REF!,5,FALSE)</f>
        <v>#REF!</v>
      </c>
      <c r="AX2113">
        <f>SUMIF(量化书目统计!A:A,H2113,量化书目统计!G:G)</f>
        <v>0</v>
      </c>
    </row>
    <row r="2114" spans="1:50" x14ac:dyDescent="0.3">
      <c r="A2114" t="s">
        <v>2843</v>
      </c>
      <c r="B2114" t="s">
        <v>556</v>
      </c>
      <c r="C2114" t="s">
        <v>106</v>
      </c>
      <c r="D2114">
        <v>4</v>
      </c>
      <c r="E2114" t="s">
        <v>869</v>
      </c>
      <c r="F2114" s="1" t="s">
        <v>870</v>
      </c>
      <c r="G2114" t="s">
        <v>871</v>
      </c>
      <c r="H2114" t="e">
        <f>VLOOKUP(F2114,#REF!,2,FALSE)</f>
        <v>#REF!</v>
      </c>
      <c r="I2114" t="s">
        <v>32</v>
      </c>
      <c r="J2114" s="4">
        <v>44869</v>
      </c>
      <c r="K2114" s="4">
        <v>44936</v>
      </c>
      <c r="L2114" s="3">
        <f>IF(K2114&lt;&gt;0,K2114-J2114,"")</f>
        <v>67</v>
      </c>
      <c r="M2114" s="4">
        <v>44985</v>
      </c>
      <c r="N2114">
        <f>M2114-J2114</f>
        <v>116</v>
      </c>
      <c r="O2114">
        <v>0</v>
      </c>
      <c r="P2114" t="e">
        <f>VLOOKUP(F2114,#REF!,3,FALSE)</f>
        <v>#REF!</v>
      </c>
      <c r="Q2114">
        <f>IF(OR(ISNUMBER(SEARCH("高等数学",E2114)),ISNUMBER(SEARCH("数学分析",E2114)),ISNUMBER(SEARCH("微积分",E2114))),1,IF(OR(ISNUMBER(SEARCH("概率",E2114)),ISNUMBER(SEARCH("数理统计",E2114)),ISNUMBER(SEARCH("统计",E2114))),2,IF(ISNUMBER(SEARCH("代数",E2114)),3,IF(OR(ISNUMBER(SEARCH("运筹",E2114)),ISNUMBER(SEARCH("优化",E2114))),4,0))))</f>
        <v>0</v>
      </c>
      <c r="R2114" t="str">
        <f>IF(AND(Q2114&gt;0,O2114=1),Q2114&amp;"-"&amp;E2114,"")</f>
        <v/>
      </c>
      <c r="S2114" t="s">
        <v>43</v>
      </c>
      <c r="U2114">
        <v>1</v>
      </c>
      <c r="V2114" t="s">
        <v>43</v>
      </c>
      <c r="X2114">
        <v>80</v>
      </c>
      <c r="Y2114">
        <v>15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e">
        <f>VLOOKUP(A2114,#REF!,4,FALSE)</f>
        <v>#REF!</v>
      </c>
      <c r="AW2114" t="e">
        <f>VLOOKUP(A2114,#REF!,5,FALSE)</f>
        <v>#REF!</v>
      </c>
      <c r="AX2114">
        <f>SUMIF(量化书目统计!A:A,H2114,量化书目统计!G:G)</f>
        <v>0</v>
      </c>
    </row>
    <row r="2115" spans="1:50" x14ac:dyDescent="0.3">
      <c r="A2115" t="s">
        <v>2844</v>
      </c>
      <c r="B2115" t="s">
        <v>556</v>
      </c>
      <c r="C2115" t="s">
        <v>82</v>
      </c>
      <c r="D2115">
        <v>5</v>
      </c>
      <c r="E2115" t="s">
        <v>368</v>
      </c>
      <c r="F2115" s="1" t="s">
        <v>369</v>
      </c>
      <c r="G2115" t="s">
        <v>370</v>
      </c>
      <c r="H2115" t="e">
        <f>VLOOKUP(F2115,#REF!,2,FALSE)</f>
        <v>#REF!</v>
      </c>
      <c r="I2115" t="s">
        <v>49</v>
      </c>
      <c r="J2115" s="4">
        <v>44130</v>
      </c>
      <c r="K2115" s="4">
        <v>44140</v>
      </c>
      <c r="L2115" s="3">
        <f>IF(K2115&lt;&gt;0,K2115-J2115,"")</f>
        <v>10</v>
      </c>
      <c r="M2115" s="4">
        <v>44190</v>
      </c>
      <c r="N2115">
        <f>M2115-J2115</f>
        <v>60</v>
      </c>
      <c r="O2115">
        <v>0</v>
      </c>
      <c r="P2115" t="e">
        <f>VLOOKUP(F2115,#REF!,3,FALSE)</f>
        <v>#REF!</v>
      </c>
      <c r="Q2115">
        <f>IF(OR(ISNUMBER(SEARCH("高等数学",E2115)),ISNUMBER(SEARCH("数学分析",E2115)),ISNUMBER(SEARCH("微积分",E2115))),1,IF(OR(ISNUMBER(SEARCH("概率",E2115)),ISNUMBER(SEARCH("数理统计",E2115)),ISNUMBER(SEARCH("统计",E2115))),2,IF(ISNUMBER(SEARCH("代数",E2115)),3,IF(OR(ISNUMBER(SEARCH("运筹",E2115)),ISNUMBER(SEARCH("优化",E2115))),4,0))))</f>
        <v>0</v>
      </c>
      <c r="R2115" t="str">
        <f>IF(AND(Q2115&gt;0,O2115=1),Q2115&amp;"-"&amp;E2115,"")</f>
        <v/>
      </c>
      <c r="S2115" t="s">
        <v>28</v>
      </c>
      <c r="T2115">
        <v>8</v>
      </c>
      <c r="U2115">
        <v>1</v>
      </c>
      <c r="V2115" t="s">
        <v>28</v>
      </c>
      <c r="W2115">
        <v>9</v>
      </c>
      <c r="X2115">
        <v>8</v>
      </c>
      <c r="Y2115">
        <v>11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e">
        <f>VLOOKUP(A2115,#REF!,4,FALSE)</f>
        <v>#REF!</v>
      </c>
      <c r="AW2115" t="e">
        <f>VLOOKUP(A2115,#REF!,5,FALSE)</f>
        <v>#REF!</v>
      </c>
      <c r="AX2115">
        <f>SUMIF(量化书目统计!A:A,H2115,量化书目统计!G:G)</f>
        <v>0</v>
      </c>
    </row>
    <row r="2116" spans="1:50" x14ac:dyDescent="0.3">
      <c r="A2116" t="s">
        <v>2848</v>
      </c>
      <c r="B2116" t="s">
        <v>556</v>
      </c>
      <c r="C2116" t="s">
        <v>149</v>
      </c>
      <c r="D2116">
        <v>5</v>
      </c>
      <c r="E2116" t="s">
        <v>390</v>
      </c>
      <c r="F2116" s="1" t="s">
        <v>697</v>
      </c>
      <c r="G2116" t="s">
        <v>698</v>
      </c>
      <c r="H2116" t="e">
        <f>VLOOKUP(F2116,#REF!,2,FALSE)</f>
        <v>#REF!</v>
      </c>
      <c r="I2116" t="s">
        <v>74</v>
      </c>
      <c r="J2116" s="4">
        <v>44330</v>
      </c>
      <c r="K2116" s="4">
        <v>44378</v>
      </c>
      <c r="L2116" s="3">
        <f>IF(K2116&lt;&gt;0,K2116-J2116,"")</f>
        <v>48</v>
      </c>
      <c r="M2116" s="4">
        <v>44446</v>
      </c>
      <c r="N2116">
        <f>M2116-J2116</f>
        <v>116</v>
      </c>
      <c r="O2116">
        <v>0</v>
      </c>
      <c r="P2116" t="e">
        <f>VLOOKUP(F2116,#REF!,3,FALSE)</f>
        <v>#REF!</v>
      </c>
      <c r="Q2116">
        <f>IF(OR(ISNUMBER(SEARCH("高等数学",E2116)),ISNUMBER(SEARCH("数学分析",E2116)),ISNUMBER(SEARCH("微积分",E2116))),1,IF(OR(ISNUMBER(SEARCH("概率",E2116)),ISNUMBER(SEARCH("数理统计",E2116)),ISNUMBER(SEARCH("统计",E2116))),2,IF(ISNUMBER(SEARCH("代数",E2116)),3,IF(OR(ISNUMBER(SEARCH("运筹",E2116)),ISNUMBER(SEARCH("优化",E2116))),4,0))))</f>
        <v>0</v>
      </c>
      <c r="R2116" t="str">
        <f>IF(AND(Q2116&gt;0,O2116=1),Q2116&amp;"-"&amp;E2116,"")</f>
        <v/>
      </c>
      <c r="S2116" t="s">
        <v>80</v>
      </c>
      <c r="T2116">
        <v>11</v>
      </c>
      <c r="U2116">
        <v>1</v>
      </c>
      <c r="V2116" t="s">
        <v>80</v>
      </c>
      <c r="W2116">
        <v>18</v>
      </c>
      <c r="X2116">
        <v>31</v>
      </c>
      <c r="Y2116">
        <v>20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 t="e">
        <f>VLOOKUP(A2116,#REF!,4,FALSE)</f>
        <v>#REF!</v>
      </c>
      <c r="AW2116" t="e">
        <f>VLOOKUP(A2116,#REF!,5,FALSE)</f>
        <v>#REF!</v>
      </c>
      <c r="AX2116">
        <f>SUMIF(量化书目统计!A:A,H2116,量化书目统计!G:G)</f>
        <v>0</v>
      </c>
    </row>
    <row r="2117" spans="1:50" x14ac:dyDescent="0.3">
      <c r="A2117" t="s">
        <v>2849</v>
      </c>
      <c r="B2117" t="s">
        <v>556</v>
      </c>
      <c r="C2117" t="s">
        <v>82</v>
      </c>
      <c r="D2117">
        <v>5</v>
      </c>
      <c r="E2117" t="s">
        <v>2850</v>
      </c>
      <c r="F2117" s="1" t="s">
        <v>2851</v>
      </c>
      <c r="G2117" t="s">
        <v>2852</v>
      </c>
      <c r="H2117" t="e">
        <f>VLOOKUP(F2117,#REF!,2,FALSE)</f>
        <v>#REF!</v>
      </c>
      <c r="I2117" t="s">
        <v>32</v>
      </c>
      <c r="J2117" s="4">
        <v>44087</v>
      </c>
      <c r="K2117" s="4">
        <v>44104</v>
      </c>
      <c r="L2117" s="3">
        <f>IF(K2117&lt;&gt;0,K2117-J2117,"")</f>
        <v>17</v>
      </c>
      <c r="M2117" s="4">
        <v>44102</v>
      </c>
      <c r="N2117">
        <f>M2117-J2117</f>
        <v>15</v>
      </c>
      <c r="O2117">
        <v>0</v>
      </c>
      <c r="P2117" t="e">
        <f>VLOOKUP(F2117,#REF!,3,FALSE)</f>
        <v>#REF!</v>
      </c>
      <c r="Q2117">
        <f>IF(OR(ISNUMBER(SEARCH("高等数学",E2117)),ISNUMBER(SEARCH("数学分析",E2117)),ISNUMBER(SEARCH("微积分",E2117))),1,IF(OR(ISNUMBER(SEARCH("概率",E2117)),ISNUMBER(SEARCH("数理统计",E2117)),ISNUMBER(SEARCH("统计",E2117))),2,IF(ISNUMBER(SEARCH("代数",E2117)),3,IF(OR(ISNUMBER(SEARCH("运筹",E2117)),ISNUMBER(SEARCH("优化",E2117))),4,0))))</f>
        <v>0</v>
      </c>
      <c r="R2117" t="str">
        <f>IF(AND(Q2117&gt;0,O2117=1),Q2117&amp;"-"&amp;E2117,"")</f>
        <v/>
      </c>
      <c r="S2117" t="s">
        <v>28</v>
      </c>
      <c r="T2117">
        <v>2</v>
      </c>
      <c r="U2117">
        <v>1</v>
      </c>
      <c r="V2117" t="s">
        <v>28</v>
      </c>
      <c r="W2117">
        <v>4</v>
      </c>
      <c r="X2117">
        <v>2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e">
        <f>VLOOKUP(A2117,#REF!,4,FALSE)</f>
        <v>#REF!</v>
      </c>
      <c r="AW2117" t="e">
        <f>VLOOKUP(A2117,#REF!,5,FALSE)</f>
        <v>#REF!</v>
      </c>
      <c r="AX2117">
        <f>SUMIF(量化书目统计!A:A,H2117,量化书目统计!G:G)</f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9"/>
  <sheetViews>
    <sheetView workbookViewId="0">
      <selection activeCell="E9" sqref="E9"/>
    </sheetView>
  </sheetViews>
  <sheetFormatPr defaultRowHeight="14" x14ac:dyDescent="0.3"/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2859</v>
      </c>
      <c r="B2" t="s">
        <v>556</v>
      </c>
      <c r="C2" t="s">
        <v>242</v>
      </c>
      <c r="D2">
        <v>4</v>
      </c>
      <c r="E2" t="s">
        <v>1089</v>
      </c>
      <c r="F2" s="1" t="s">
        <v>2860</v>
      </c>
      <c r="G2" t="s">
        <v>2861</v>
      </c>
      <c r="H2">
        <v>2973729</v>
      </c>
      <c r="I2" t="s">
        <v>59</v>
      </c>
      <c r="J2" s="4">
        <v>44090</v>
      </c>
      <c r="K2" s="4">
        <v>44138</v>
      </c>
      <c r="L2" s="3">
        <v>48</v>
      </c>
      <c r="M2" s="4">
        <v>44151</v>
      </c>
      <c r="N2">
        <v>61</v>
      </c>
      <c r="O2">
        <v>0</v>
      </c>
      <c r="P2">
        <v>1</v>
      </c>
      <c r="Q2">
        <v>3</v>
      </c>
      <c r="R2" t="s">
        <v>28</v>
      </c>
      <c r="S2">
        <v>2</v>
      </c>
      <c r="T2">
        <v>1</v>
      </c>
      <c r="U2" t="s">
        <v>28</v>
      </c>
      <c r="V2">
        <v>9</v>
      </c>
      <c r="W2">
        <v>2</v>
      </c>
      <c r="X2">
        <v>4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0.33333333333333298</v>
      </c>
      <c r="AV2">
        <v>16</v>
      </c>
      <c r="AW2">
        <v>1</v>
      </c>
    </row>
    <row r="3" spans="1:49" x14ac:dyDescent="0.3">
      <c r="A3" t="s">
        <v>3007</v>
      </c>
      <c r="B3" t="s">
        <v>855</v>
      </c>
      <c r="C3" t="s">
        <v>287</v>
      </c>
      <c r="D3">
        <v>5</v>
      </c>
      <c r="E3" t="s">
        <v>1181</v>
      </c>
      <c r="F3" s="1" t="s">
        <v>1182</v>
      </c>
      <c r="G3" t="s">
        <v>1183</v>
      </c>
      <c r="H3">
        <v>2429757</v>
      </c>
      <c r="I3" t="s">
        <v>317</v>
      </c>
      <c r="J3" s="4">
        <v>44285</v>
      </c>
      <c r="K3" s="4">
        <v>44285</v>
      </c>
      <c r="L3" s="3">
        <v>0</v>
      </c>
      <c r="M3" s="4">
        <v>44347</v>
      </c>
      <c r="N3">
        <v>62</v>
      </c>
      <c r="O3">
        <v>0</v>
      </c>
      <c r="P3">
        <v>1</v>
      </c>
      <c r="Q3">
        <v>0</v>
      </c>
      <c r="R3" t="s">
        <v>80</v>
      </c>
      <c r="S3">
        <v>5</v>
      </c>
      <c r="T3">
        <v>1</v>
      </c>
      <c r="U3" t="s">
        <v>80</v>
      </c>
      <c r="V3">
        <v>5</v>
      </c>
      <c r="W3">
        <v>25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0.33333333333333298</v>
      </c>
      <c r="AV3">
        <v>0</v>
      </c>
      <c r="AW3">
        <v>1</v>
      </c>
    </row>
    <row r="4" spans="1:49" x14ac:dyDescent="0.3">
      <c r="A4" t="s">
        <v>523</v>
      </c>
      <c r="B4" t="s">
        <v>22</v>
      </c>
      <c r="C4" t="s">
        <v>34</v>
      </c>
      <c r="D4">
        <v>5</v>
      </c>
      <c r="E4" t="s">
        <v>524</v>
      </c>
      <c r="F4" s="1" t="s">
        <v>525</v>
      </c>
      <c r="G4" t="s">
        <v>526</v>
      </c>
      <c r="H4">
        <v>2952780</v>
      </c>
      <c r="I4" t="s">
        <v>317</v>
      </c>
      <c r="J4" s="4">
        <v>44522</v>
      </c>
      <c r="K4" s="4">
        <v>44620</v>
      </c>
      <c r="L4" s="3">
        <v>98</v>
      </c>
      <c r="M4" s="4">
        <v>44624</v>
      </c>
      <c r="N4">
        <v>102</v>
      </c>
      <c r="O4">
        <v>0</v>
      </c>
      <c r="P4">
        <v>1</v>
      </c>
      <c r="Q4">
        <v>0</v>
      </c>
      <c r="R4" t="s">
        <v>38</v>
      </c>
      <c r="S4">
        <v>12</v>
      </c>
      <c r="T4">
        <v>1</v>
      </c>
      <c r="U4" t="s">
        <v>99</v>
      </c>
      <c r="V4">
        <v>3</v>
      </c>
      <c r="W4">
        <v>52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0.33333333333333298</v>
      </c>
      <c r="AV4">
        <v>32.6666666666666</v>
      </c>
      <c r="AW4">
        <v>1</v>
      </c>
    </row>
    <row r="5" spans="1:49" x14ac:dyDescent="0.3">
      <c r="A5" t="s">
        <v>3033</v>
      </c>
      <c r="B5" t="s">
        <v>855</v>
      </c>
      <c r="C5" t="s">
        <v>45</v>
      </c>
      <c r="D5">
        <v>5</v>
      </c>
      <c r="E5" t="s">
        <v>901</v>
      </c>
      <c r="F5" s="1" t="s">
        <v>902</v>
      </c>
      <c r="G5" t="s">
        <v>903</v>
      </c>
      <c r="H5">
        <v>2294066</v>
      </c>
      <c r="I5" t="s">
        <v>59</v>
      </c>
      <c r="J5" s="4">
        <v>44622</v>
      </c>
      <c r="K5" s="4">
        <v>44622</v>
      </c>
      <c r="L5" s="3">
        <v>0</v>
      </c>
      <c r="M5" s="4">
        <v>44686</v>
      </c>
      <c r="N5">
        <v>64</v>
      </c>
      <c r="O5">
        <v>0</v>
      </c>
      <c r="P5">
        <v>1</v>
      </c>
      <c r="Q5">
        <v>3</v>
      </c>
      <c r="R5" t="s">
        <v>99</v>
      </c>
      <c r="S5">
        <v>3</v>
      </c>
      <c r="T5">
        <v>1</v>
      </c>
      <c r="U5" t="s">
        <v>99</v>
      </c>
      <c r="V5">
        <v>3</v>
      </c>
      <c r="W5">
        <v>63</v>
      </c>
      <c r="X5">
        <v>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0.33333333333333298</v>
      </c>
      <c r="AV5">
        <v>0</v>
      </c>
      <c r="AW5">
        <v>1</v>
      </c>
    </row>
    <row r="6" spans="1:49" x14ac:dyDescent="0.3">
      <c r="A6" t="s">
        <v>3039</v>
      </c>
      <c r="B6" t="s">
        <v>855</v>
      </c>
      <c r="C6" t="s">
        <v>45</v>
      </c>
      <c r="D6">
        <v>5</v>
      </c>
      <c r="E6" t="s">
        <v>3040</v>
      </c>
      <c r="F6" s="1" t="s">
        <v>3041</v>
      </c>
      <c r="G6" t="s">
        <v>3042</v>
      </c>
      <c r="H6">
        <v>2316171</v>
      </c>
      <c r="I6" t="s">
        <v>317</v>
      </c>
      <c r="J6" s="4">
        <v>44112</v>
      </c>
      <c r="K6" s="4">
        <v>44113</v>
      </c>
      <c r="L6" s="3">
        <v>1</v>
      </c>
      <c r="M6" s="4">
        <v>44172</v>
      </c>
      <c r="N6">
        <v>60</v>
      </c>
      <c r="O6">
        <v>0</v>
      </c>
      <c r="P6">
        <v>1</v>
      </c>
      <c r="Q6">
        <v>0</v>
      </c>
      <c r="R6" t="s">
        <v>28</v>
      </c>
      <c r="S6">
        <v>5</v>
      </c>
      <c r="T6">
        <v>1</v>
      </c>
      <c r="U6" t="s">
        <v>28</v>
      </c>
      <c r="V6">
        <v>5</v>
      </c>
      <c r="W6">
        <v>5</v>
      </c>
      <c r="X6">
        <v>11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0.33333333333333298</v>
      </c>
      <c r="AV6">
        <v>0.33333333333333298</v>
      </c>
      <c r="AW6">
        <v>1</v>
      </c>
    </row>
    <row r="7" spans="1:49" x14ac:dyDescent="0.3">
      <c r="A7" t="s">
        <v>3110</v>
      </c>
      <c r="B7" t="s">
        <v>855</v>
      </c>
      <c r="C7" t="s">
        <v>117</v>
      </c>
      <c r="D7">
        <v>4</v>
      </c>
      <c r="E7" t="s">
        <v>741</v>
      </c>
      <c r="F7" s="1" t="s">
        <v>3111</v>
      </c>
      <c r="G7" t="s">
        <v>3112</v>
      </c>
      <c r="H7">
        <v>520300</v>
      </c>
      <c r="I7" t="s">
        <v>59</v>
      </c>
      <c r="J7" s="4">
        <v>44090</v>
      </c>
      <c r="K7" s="4">
        <v>44213</v>
      </c>
      <c r="L7" s="3">
        <v>123</v>
      </c>
      <c r="M7" s="4">
        <v>44267</v>
      </c>
      <c r="N7">
        <v>177</v>
      </c>
      <c r="O7">
        <v>0</v>
      </c>
      <c r="P7">
        <v>5</v>
      </c>
      <c r="Q7">
        <v>1</v>
      </c>
      <c r="R7" t="s">
        <v>28</v>
      </c>
      <c r="S7">
        <v>2</v>
      </c>
      <c r="T7">
        <v>5</v>
      </c>
      <c r="U7" t="s">
        <v>43</v>
      </c>
      <c r="W7">
        <v>2</v>
      </c>
      <c r="X7">
        <v>5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0.33333333333333298</v>
      </c>
      <c r="AV7">
        <v>41</v>
      </c>
      <c r="AW7">
        <v>1</v>
      </c>
    </row>
    <row r="8" spans="1:49" x14ac:dyDescent="0.3">
      <c r="A8" t="s">
        <v>3125</v>
      </c>
      <c r="B8" t="s">
        <v>855</v>
      </c>
      <c r="C8" t="s">
        <v>106</v>
      </c>
      <c r="D8">
        <v>4</v>
      </c>
      <c r="E8" t="s">
        <v>333</v>
      </c>
      <c r="F8" s="1" t="s">
        <v>334</v>
      </c>
      <c r="G8" t="s">
        <v>335</v>
      </c>
      <c r="H8">
        <v>1489623</v>
      </c>
      <c r="I8" t="s">
        <v>59</v>
      </c>
      <c r="J8" s="4">
        <v>44201</v>
      </c>
      <c r="K8" s="4">
        <v>44204</v>
      </c>
      <c r="L8" s="3">
        <v>3</v>
      </c>
      <c r="M8" s="4">
        <v>44263</v>
      </c>
      <c r="N8">
        <v>62</v>
      </c>
      <c r="O8">
        <v>0</v>
      </c>
      <c r="P8">
        <v>1</v>
      </c>
      <c r="Q8">
        <v>4</v>
      </c>
      <c r="R8" t="s">
        <v>28</v>
      </c>
      <c r="S8">
        <v>18</v>
      </c>
      <c r="T8">
        <v>1</v>
      </c>
      <c r="U8" t="s">
        <v>28</v>
      </c>
      <c r="V8">
        <v>18</v>
      </c>
      <c r="W8">
        <v>18</v>
      </c>
      <c r="X8">
        <v>5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115</v>
      </c>
      <c r="AW8">
        <v>1</v>
      </c>
    </row>
    <row r="9" spans="1:49" x14ac:dyDescent="0.3">
      <c r="A9" t="s">
        <v>3125</v>
      </c>
      <c r="B9" t="s">
        <v>855</v>
      </c>
      <c r="C9" t="s">
        <v>106</v>
      </c>
      <c r="D9">
        <v>4</v>
      </c>
      <c r="E9" t="s">
        <v>991</v>
      </c>
      <c r="F9" s="1" t="s">
        <v>992</v>
      </c>
      <c r="G9" t="s">
        <v>993</v>
      </c>
      <c r="H9">
        <v>2142382</v>
      </c>
      <c r="I9" t="s">
        <v>59</v>
      </c>
      <c r="J9" s="4">
        <v>44649</v>
      </c>
      <c r="K9" s="4">
        <v>44881</v>
      </c>
      <c r="L9" s="3">
        <v>232</v>
      </c>
      <c r="M9" s="4">
        <v>44935</v>
      </c>
      <c r="N9">
        <v>286</v>
      </c>
      <c r="O9">
        <v>0</v>
      </c>
      <c r="P9">
        <v>1</v>
      </c>
      <c r="Q9">
        <v>2</v>
      </c>
      <c r="R9" t="s">
        <v>99</v>
      </c>
      <c r="S9">
        <v>7</v>
      </c>
      <c r="T9">
        <v>1</v>
      </c>
      <c r="U9" t="s">
        <v>43</v>
      </c>
      <c r="W9">
        <v>67</v>
      </c>
      <c r="X9">
        <v>5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115</v>
      </c>
      <c r="AW9">
        <v>1</v>
      </c>
    </row>
    <row r="10" spans="1:49" x14ac:dyDescent="0.3">
      <c r="A10" t="s">
        <v>3125</v>
      </c>
      <c r="B10" t="s">
        <v>855</v>
      </c>
      <c r="C10" t="s">
        <v>106</v>
      </c>
      <c r="D10">
        <v>4</v>
      </c>
      <c r="E10" t="s">
        <v>3040</v>
      </c>
      <c r="F10" s="1" t="s">
        <v>3041</v>
      </c>
      <c r="G10" t="s">
        <v>3042</v>
      </c>
      <c r="H10">
        <v>2316171</v>
      </c>
      <c r="I10" t="s">
        <v>317</v>
      </c>
      <c r="J10" s="4">
        <v>44113</v>
      </c>
      <c r="K10" s="4">
        <v>44113</v>
      </c>
      <c r="L10" s="3">
        <v>0</v>
      </c>
      <c r="M10" s="4">
        <v>44173</v>
      </c>
      <c r="N10">
        <v>60</v>
      </c>
      <c r="O10">
        <v>0</v>
      </c>
      <c r="P10">
        <v>1</v>
      </c>
      <c r="Q10">
        <v>0</v>
      </c>
      <c r="R10" t="s">
        <v>28</v>
      </c>
      <c r="S10">
        <v>5</v>
      </c>
      <c r="T10">
        <v>1</v>
      </c>
      <c r="U10" t="s">
        <v>28</v>
      </c>
      <c r="V10">
        <v>5</v>
      </c>
      <c r="W10">
        <v>5</v>
      </c>
      <c r="X10">
        <v>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115</v>
      </c>
      <c r="AW10">
        <v>1</v>
      </c>
    </row>
    <row r="11" spans="1:49" x14ac:dyDescent="0.3">
      <c r="A11" t="s">
        <v>3125</v>
      </c>
      <c r="B11" t="s">
        <v>855</v>
      </c>
      <c r="C11" t="s">
        <v>106</v>
      </c>
      <c r="D11">
        <v>4</v>
      </c>
      <c r="E11" t="s">
        <v>3040</v>
      </c>
      <c r="F11" s="1" t="s">
        <v>3041</v>
      </c>
      <c r="G11" t="s">
        <v>3042</v>
      </c>
      <c r="H11">
        <v>2316171</v>
      </c>
      <c r="I11" t="s">
        <v>317</v>
      </c>
      <c r="J11" s="4">
        <v>44113</v>
      </c>
      <c r="K11" s="4">
        <v>44205</v>
      </c>
      <c r="L11" s="3">
        <v>92</v>
      </c>
      <c r="M11" s="4">
        <v>44232</v>
      </c>
      <c r="N11">
        <v>119</v>
      </c>
      <c r="O11">
        <v>0</v>
      </c>
      <c r="P11">
        <v>1</v>
      </c>
      <c r="Q11">
        <v>0</v>
      </c>
      <c r="R11" t="s">
        <v>28</v>
      </c>
      <c r="S11">
        <v>5</v>
      </c>
      <c r="T11">
        <v>1</v>
      </c>
      <c r="U11" t="s">
        <v>28</v>
      </c>
      <c r="V11">
        <v>18</v>
      </c>
      <c r="W11">
        <v>5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115</v>
      </c>
      <c r="AW11">
        <v>1</v>
      </c>
    </row>
    <row r="12" spans="1:49" x14ac:dyDescent="0.3">
      <c r="A12" t="s">
        <v>3171</v>
      </c>
      <c r="B12" t="s">
        <v>855</v>
      </c>
      <c r="C12" t="s">
        <v>1095</v>
      </c>
      <c r="D12">
        <v>4</v>
      </c>
      <c r="E12" t="s">
        <v>628</v>
      </c>
      <c r="F12" s="1" t="s">
        <v>999</v>
      </c>
      <c r="G12" t="s">
        <v>1000</v>
      </c>
      <c r="H12">
        <v>2795944</v>
      </c>
      <c r="I12" t="s">
        <v>317</v>
      </c>
      <c r="J12" s="4">
        <v>44210</v>
      </c>
      <c r="K12" s="4">
        <v>44269</v>
      </c>
      <c r="L12" s="3">
        <v>59</v>
      </c>
      <c r="M12" s="4">
        <v>44270</v>
      </c>
      <c r="N12">
        <v>60</v>
      </c>
      <c r="O12">
        <v>0</v>
      </c>
      <c r="P12">
        <v>1</v>
      </c>
      <c r="Q12">
        <v>0</v>
      </c>
      <c r="R12" t="s">
        <v>28</v>
      </c>
      <c r="S12">
        <v>19</v>
      </c>
      <c r="T12">
        <v>1</v>
      </c>
      <c r="U12" t="s">
        <v>80</v>
      </c>
      <c r="V12">
        <v>2</v>
      </c>
      <c r="W12">
        <v>19</v>
      </c>
      <c r="X12">
        <v>4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0.66666666666666596</v>
      </c>
      <c r="AV12">
        <v>41.6666666666666</v>
      </c>
      <c r="AW12">
        <v>1</v>
      </c>
    </row>
    <row r="13" spans="1:49" x14ac:dyDescent="0.3">
      <c r="A13" t="s">
        <v>3171</v>
      </c>
      <c r="B13" t="s">
        <v>855</v>
      </c>
      <c r="C13" t="s">
        <v>1095</v>
      </c>
      <c r="D13">
        <v>4</v>
      </c>
      <c r="E13" t="s">
        <v>628</v>
      </c>
      <c r="F13" s="1" t="s">
        <v>999</v>
      </c>
      <c r="G13" t="s">
        <v>1000</v>
      </c>
      <c r="H13">
        <v>2795944</v>
      </c>
      <c r="I13" t="s">
        <v>317</v>
      </c>
      <c r="J13" s="4">
        <v>44269</v>
      </c>
      <c r="K13" s="4">
        <v>44335</v>
      </c>
      <c r="L13" s="3">
        <v>66</v>
      </c>
      <c r="M13" s="4">
        <v>44329</v>
      </c>
      <c r="N13">
        <v>60</v>
      </c>
      <c r="O13">
        <v>0</v>
      </c>
      <c r="P13">
        <v>1</v>
      </c>
      <c r="Q13">
        <v>0</v>
      </c>
      <c r="R13" t="s">
        <v>80</v>
      </c>
      <c r="S13">
        <v>2</v>
      </c>
      <c r="T13">
        <v>1</v>
      </c>
      <c r="U13" t="s">
        <v>80</v>
      </c>
      <c r="V13">
        <v>12</v>
      </c>
      <c r="W13">
        <v>22</v>
      </c>
      <c r="X13">
        <v>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0.66666666666666596</v>
      </c>
      <c r="AV13">
        <v>41.6666666666666</v>
      </c>
      <c r="AW13">
        <v>1</v>
      </c>
    </row>
    <row r="14" spans="1:49" x14ac:dyDescent="0.3">
      <c r="A14" t="s">
        <v>3240</v>
      </c>
      <c r="B14" t="s">
        <v>855</v>
      </c>
      <c r="C14" t="s">
        <v>1027</v>
      </c>
      <c r="D14">
        <v>4</v>
      </c>
      <c r="E14" t="s">
        <v>3241</v>
      </c>
      <c r="F14" s="1" t="s">
        <v>3242</v>
      </c>
      <c r="G14" t="s">
        <v>3243</v>
      </c>
      <c r="H14">
        <v>2783472</v>
      </c>
      <c r="I14" t="s">
        <v>59</v>
      </c>
      <c r="J14" s="4">
        <v>44087</v>
      </c>
      <c r="K14" s="4">
        <v>44262</v>
      </c>
      <c r="L14" s="3">
        <v>175</v>
      </c>
      <c r="M14" s="4">
        <v>44263</v>
      </c>
      <c r="N14">
        <v>176</v>
      </c>
      <c r="O14">
        <v>0</v>
      </c>
      <c r="P14">
        <v>1</v>
      </c>
      <c r="Q14">
        <v>4</v>
      </c>
      <c r="R14" t="s">
        <v>28</v>
      </c>
      <c r="S14">
        <v>2</v>
      </c>
      <c r="T14">
        <v>1</v>
      </c>
      <c r="U14" t="s">
        <v>80</v>
      </c>
      <c r="V14">
        <v>1</v>
      </c>
      <c r="W14">
        <v>2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0.66666666666666596</v>
      </c>
      <c r="AV14">
        <v>78</v>
      </c>
      <c r="AW14">
        <v>1</v>
      </c>
    </row>
    <row r="15" spans="1:49" x14ac:dyDescent="0.3">
      <c r="A15" t="s">
        <v>3334</v>
      </c>
      <c r="B15" t="s">
        <v>539</v>
      </c>
      <c r="C15" t="s">
        <v>117</v>
      </c>
      <c r="D15">
        <v>4</v>
      </c>
      <c r="E15" t="s">
        <v>2674</v>
      </c>
      <c r="F15" s="1" t="s">
        <v>2675</v>
      </c>
      <c r="G15" t="s">
        <v>2676</v>
      </c>
      <c r="H15">
        <v>2781066</v>
      </c>
      <c r="I15" t="s">
        <v>59</v>
      </c>
      <c r="J15" s="4">
        <v>44811</v>
      </c>
      <c r="K15" s="4">
        <v>44875</v>
      </c>
      <c r="L15" s="3">
        <v>64</v>
      </c>
      <c r="M15" s="4">
        <v>44872</v>
      </c>
      <c r="N15">
        <v>61</v>
      </c>
      <c r="O15">
        <v>0</v>
      </c>
      <c r="P15">
        <v>1</v>
      </c>
      <c r="Q15">
        <v>4</v>
      </c>
      <c r="R15" t="s">
        <v>43</v>
      </c>
      <c r="T15">
        <v>1</v>
      </c>
      <c r="U15" t="s">
        <v>43</v>
      </c>
      <c r="W15">
        <v>80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56.6666666666666</v>
      </c>
      <c r="AW15">
        <v>1</v>
      </c>
    </row>
    <row r="16" spans="1:49" x14ac:dyDescent="0.3">
      <c r="A16" t="s">
        <v>3334</v>
      </c>
      <c r="B16" t="s">
        <v>539</v>
      </c>
      <c r="C16" t="s">
        <v>117</v>
      </c>
      <c r="D16">
        <v>4</v>
      </c>
      <c r="E16" t="s">
        <v>2674</v>
      </c>
      <c r="F16" s="1" t="s">
        <v>2675</v>
      </c>
      <c r="G16" t="s">
        <v>2676</v>
      </c>
      <c r="H16">
        <v>2781066</v>
      </c>
      <c r="I16" t="s">
        <v>59</v>
      </c>
      <c r="J16" s="4">
        <v>44875</v>
      </c>
      <c r="K16" s="4">
        <v>44883</v>
      </c>
      <c r="L16" s="3">
        <v>8</v>
      </c>
      <c r="M16" s="4">
        <v>44942</v>
      </c>
      <c r="N16">
        <v>67</v>
      </c>
      <c r="O16">
        <v>0</v>
      </c>
      <c r="P16">
        <v>1</v>
      </c>
      <c r="Q16">
        <v>4</v>
      </c>
      <c r="R16" t="s">
        <v>43</v>
      </c>
      <c r="T16">
        <v>1</v>
      </c>
      <c r="U16" t="s">
        <v>43</v>
      </c>
      <c r="W16">
        <v>80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56.6666666666666</v>
      </c>
      <c r="AW16">
        <v>1</v>
      </c>
    </row>
    <row r="17" spans="1:49" x14ac:dyDescent="0.3">
      <c r="A17" t="s">
        <v>3334</v>
      </c>
      <c r="B17" t="s">
        <v>539</v>
      </c>
      <c r="C17" t="s">
        <v>117</v>
      </c>
      <c r="D17">
        <v>4</v>
      </c>
      <c r="E17" t="s">
        <v>2674</v>
      </c>
      <c r="F17" s="1" t="s">
        <v>2675</v>
      </c>
      <c r="G17" t="s">
        <v>2676</v>
      </c>
      <c r="H17">
        <v>2781066</v>
      </c>
      <c r="I17" t="s">
        <v>59</v>
      </c>
      <c r="J17" s="4">
        <v>44883</v>
      </c>
      <c r="K17" s="4">
        <v>44981</v>
      </c>
      <c r="L17" s="3">
        <v>98</v>
      </c>
      <c r="M17" s="4">
        <v>44985</v>
      </c>
      <c r="N17">
        <v>102</v>
      </c>
      <c r="O17">
        <v>0</v>
      </c>
      <c r="P17">
        <v>1</v>
      </c>
      <c r="Q17">
        <v>4</v>
      </c>
      <c r="R17" t="s">
        <v>43</v>
      </c>
      <c r="T17">
        <v>1</v>
      </c>
      <c r="U17" t="s">
        <v>43</v>
      </c>
      <c r="W17">
        <v>80</v>
      </c>
      <c r="X17">
        <v>20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56.6666666666666</v>
      </c>
      <c r="AW17">
        <v>1</v>
      </c>
    </row>
    <row r="18" spans="1:49" x14ac:dyDescent="0.3">
      <c r="A18" t="s">
        <v>3366</v>
      </c>
      <c r="B18" t="s">
        <v>539</v>
      </c>
      <c r="C18" t="s">
        <v>205</v>
      </c>
      <c r="D18">
        <v>1</v>
      </c>
      <c r="E18" t="s">
        <v>1345</v>
      </c>
      <c r="F18" s="1" t="s">
        <v>3367</v>
      </c>
      <c r="G18" t="s">
        <v>3368</v>
      </c>
      <c r="H18">
        <v>2821029</v>
      </c>
      <c r="I18" t="s">
        <v>59</v>
      </c>
      <c r="J18" s="4">
        <v>44194</v>
      </c>
      <c r="K18" s="4">
        <v>44194</v>
      </c>
      <c r="L18" s="3">
        <v>0</v>
      </c>
      <c r="M18" s="4">
        <v>44256</v>
      </c>
      <c r="N18">
        <v>62</v>
      </c>
      <c r="O18">
        <v>0</v>
      </c>
      <c r="P18">
        <v>1</v>
      </c>
      <c r="Q18">
        <v>1</v>
      </c>
      <c r="R18" t="s">
        <v>28</v>
      </c>
      <c r="S18">
        <v>17</v>
      </c>
      <c r="T18">
        <v>1</v>
      </c>
      <c r="U18" t="s">
        <v>28</v>
      </c>
      <c r="V18">
        <v>17</v>
      </c>
      <c r="W18">
        <v>17</v>
      </c>
      <c r="X18">
        <v>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0.33333333333333298</v>
      </c>
      <c r="AV18">
        <v>0</v>
      </c>
      <c r="AW18">
        <v>1</v>
      </c>
    </row>
    <row r="19" spans="1:49" x14ac:dyDescent="0.3">
      <c r="A19" t="s">
        <v>3369</v>
      </c>
      <c r="B19" t="s">
        <v>539</v>
      </c>
      <c r="C19" t="s">
        <v>205</v>
      </c>
      <c r="D19">
        <v>1</v>
      </c>
      <c r="E19" t="s">
        <v>112</v>
      </c>
      <c r="F19" s="1" t="s">
        <v>115</v>
      </c>
      <c r="G19" t="s">
        <v>114</v>
      </c>
      <c r="H19">
        <v>393835</v>
      </c>
      <c r="I19" t="s">
        <v>59</v>
      </c>
      <c r="J19" s="4">
        <v>44092</v>
      </c>
      <c r="K19" s="4">
        <v>44092</v>
      </c>
      <c r="L19" s="3">
        <v>0</v>
      </c>
      <c r="M19" s="4">
        <v>44152</v>
      </c>
      <c r="N19">
        <v>60</v>
      </c>
      <c r="O19">
        <v>0</v>
      </c>
      <c r="P19">
        <v>3</v>
      </c>
      <c r="Q19">
        <v>1</v>
      </c>
      <c r="R19" t="s">
        <v>28</v>
      </c>
      <c r="S19">
        <v>2</v>
      </c>
      <c r="T19">
        <v>2</v>
      </c>
      <c r="U19" t="s">
        <v>28</v>
      </c>
      <c r="V19">
        <v>2</v>
      </c>
      <c r="W19">
        <v>2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0.33333333333333298</v>
      </c>
      <c r="AV19">
        <v>0</v>
      </c>
      <c r="AW19">
        <v>1</v>
      </c>
    </row>
    <row r="20" spans="1:49" x14ac:dyDescent="0.3">
      <c r="A20" t="s">
        <v>3370</v>
      </c>
      <c r="B20" t="s">
        <v>539</v>
      </c>
      <c r="C20" t="s">
        <v>205</v>
      </c>
      <c r="D20">
        <v>1</v>
      </c>
      <c r="E20" t="s">
        <v>1535</v>
      </c>
      <c r="F20" s="1" t="s">
        <v>3371</v>
      </c>
      <c r="G20" t="s">
        <v>1537</v>
      </c>
      <c r="H20">
        <v>532856</v>
      </c>
      <c r="I20" t="s">
        <v>59</v>
      </c>
      <c r="J20" s="4">
        <v>44210</v>
      </c>
      <c r="K20" s="4">
        <v>44260</v>
      </c>
      <c r="L20" s="3">
        <v>50</v>
      </c>
      <c r="M20" s="4">
        <v>44270</v>
      </c>
      <c r="N20">
        <v>60</v>
      </c>
      <c r="O20">
        <v>0</v>
      </c>
      <c r="P20">
        <v>2</v>
      </c>
      <c r="Q20">
        <v>1</v>
      </c>
      <c r="R20" t="s">
        <v>28</v>
      </c>
      <c r="S20">
        <v>19</v>
      </c>
      <c r="T20">
        <v>2</v>
      </c>
      <c r="U20" t="s">
        <v>80</v>
      </c>
      <c r="V20">
        <v>1</v>
      </c>
      <c r="W20">
        <v>19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0.33333333333333298</v>
      </c>
      <c r="AV20">
        <v>16.6666666666666</v>
      </c>
      <c r="AW20">
        <v>1</v>
      </c>
    </row>
    <row r="21" spans="1:49" x14ac:dyDescent="0.3">
      <c r="A21" t="s">
        <v>3376</v>
      </c>
      <c r="B21" t="s">
        <v>539</v>
      </c>
      <c r="C21" t="s">
        <v>205</v>
      </c>
      <c r="D21">
        <v>1</v>
      </c>
      <c r="E21" t="s">
        <v>1345</v>
      </c>
      <c r="F21" s="1" t="s">
        <v>3377</v>
      </c>
      <c r="G21" t="s">
        <v>3378</v>
      </c>
      <c r="H21">
        <v>384287</v>
      </c>
      <c r="I21" t="s">
        <v>59</v>
      </c>
      <c r="J21" s="4">
        <v>44195</v>
      </c>
      <c r="K21" s="4">
        <v>44202</v>
      </c>
      <c r="L21" s="3">
        <v>7</v>
      </c>
      <c r="M21" s="4">
        <v>44256</v>
      </c>
      <c r="N21">
        <v>61</v>
      </c>
      <c r="O21">
        <v>0</v>
      </c>
      <c r="P21">
        <v>1</v>
      </c>
      <c r="Q21">
        <v>1</v>
      </c>
      <c r="R21" t="s">
        <v>28</v>
      </c>
      <c r="S21">
        <v>17</v>
      </c>
      <c r="T21">
        <v>1</v>
      </c>
      <c r="U21" t="s">
        <v>28</v>
      </c>
      <c r="V21">
        <v>18</v>
      </c>
      <c r="W21">
        <v>17</v>
      </c>
      <c r="X21">
        <v>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0.33333333333333298</v>
      </c>
      <c r="AV21">
        <v>2.3333333333333299</v>
      </c>
      <c r="AW21">
        <v>1</v>
      </c>
    </row>
    <row r="22" spans="1:49" x14ac:dyDescent="0.3">
      <c r="A22" t="s">
        <v>3379</v>
      </c>
      <c r="B22" t="s">
        <v>539</v>
      </c>
      <c r="C22" t="s">
        <v>205</v>
      </c>
      <c r="D22">
        <v>1</v>
      </c>
      <c r="E22" t="s">
        <v>761</v>
      </c>
      <c r="F22" s="1" t="s">
        <v>3380</v>
      </c>
      <c r="G22" t="s">
        <v>3381</v>
      </c>
      <c r="H22">
        <v>2341490</v>
      </c>
      <c r="I22" t="s">
        <v>59</v>
      </c>
      <c r="J22" s="4">
        <v>44876</v>
      </c>
      <c r="K22" s="4">
        <v>44881</v>
      </c>
      <c r="L22" s="3">
        <v>5</v>
      </c>
      <c r="M22" s="4">
        <v>44936</v>
      </c>
      <c r="N22">
        <v>60</v>
      </c>
      <c r="O22">
        <v>0</v>
      </c>
      <c r="P22">
        <v>1</v>
      </c>
      <c r="Q22">
        <v>0</v>
      </c>
      <c r="R22" t="s">
        <v>43</v>
      </c>
      <c r="T22">
        <v>1</v>
      </c>
      <c r="U22" t="s">
        <v>43</v>
      </c>
      <c r="W22">
        <v>80</v>
      </c>
      <c r="X22">
        <v>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0.33333333333333298</v>
      </c>
      <c r="AV22">
        <v>1.6666666666666601</v>
      </c>
      <c r="AW22">
        <v>1</v>
      </c>
    </row>
    <row r="23" spans="1:49" x14ac:dyDescent="0.3">
      <c r="A23" t="s">
        <v>3386</v>
      </c>
      <c r="B23" t="s">
        <v>539</v>
      </c>
      <c r="C23" t="s">
        <v>205</v>
      </c>
      <c r="D23">
        <v>1</v>
      </c>
      <c r="E23" t="s">
        <v>1535</v>
      </c>
      <c r="F23" s="1" t="s">
        <v>1536</v>
      </c>
      <c r="G23" t="s">
        <v>1537</v>
      </c>
      <c r="H23">
        <v>532856</v>
      </c>
      <c r="I23" t="s">
        <v>59</v>
      </c>
      <c r="J23" s="4">
        <v>44431</v>
      </c>
      <c r="K23" s="4">
        <v>44548</v>
      </c>
      <c r="L23" s="3">
        <v>117</v>
      </c>
      <c r="M23" s="4">
        <v>44547</v>
      </c>
      <c r="N23">
        <v>116</v>
      </c>
      <c r="O23">
        <v>0</v>
      </c>
      <c r="P23">
        <v>2</v>
      </c>
      <c r="Q23">
        <v>1</v>
      </c>
      <c r="R23" t="s">
        <v>43</v>
      </c>
      <c r="T23">
        <v>2</v>
      </c>
      <c r="U23" t="s">
        <v>38</v>
      </c>
      <c r="V23">
        <v>15</v>
      </c>
      <c r="W23">
        <v>40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0.66666666666666596</v>
      </c>
      <c r="AV23">
        <v>48.6666666666666</v>
      </c>
      <c r="AW23">
        <v>1</v>
      </c>
    </row>
    <row r="24" spans="1:49" x14ac:dyDescent="0.3">
      <c r="A24" t="s">
        <v>3386</v>
      </c>
      <c r="B24" t="s">
        <v>539</v>
      </c>
      <c r="C24" t="s">
        <v>205</v>
      </c>
      <c r="D24">
        <v>1</v>
      </c>
      <c r="E24" t="s">
        <v>2473</v>
      </c>
      <c r="F24" s="1" t="s">
        <v>2474</v>
      </c>
      <c r="G24" t="s">
        <v>2475</v>
      </c>
      <c r="H24">
        <v>2906478</v>
      </c>
      <c r="I24" t="s">
        <v>59</v>
      </c>
      <c r="J24" s="4">
        <v>44182</v>
      </c>
      <c r="K24" s="4">
        <v>44211</v>
      </c>
      <c r="L24" s="3">
        <v>29</v>
      </c>
      <c r="M24" s="4">
        <v>44260</v>
      </c>
      <c r="N24">
        <v>78</v>
      </c>
      <c r="O24">
        <v>0</v>
      </c>
      <c r="P24">
        <v>1</v>
      </c>
      <c r="Q24">
        <v>0</v>
      </c>
      <c r="R24" t="s">
        <v>28</v>
      </c>
      <c r="S24">
        <v>15</v>
      </c>
      <c r="T24">
        <v>1</v>
      </c>
      <c r="U24" t="s">
        <v>28</v>
      </c>
      <c r="V24">
        <v>18</v>
      </c>
      <c r="W24">
        <v>15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0.66666666666666596</v>
      </c>
      <c r="AV24">
        <v>48.6666666666666</v>
      </c>
      <c r="AW24">
        <v>1</v>
      </c>
    </row>
    <row r="25" spans="1:49" x14ac:dyDescent="0.3">
      <c r="A25" t="s">
        <v>3392</v>
      </c>
      <c r="B25" t="s">
        <v>539</v>
      </c>
      <c r="C25" t="s">
        <v>55</v>
      </c>
      <c r="D25">
        <v>1</v>
      </c>
      <c r="E25" t="s">
        <v>1627</v>
      </c>
      <c r="F25" s="1" t="s">
        <v>1628</v>
      </c>
      <c r="G25" t="s">
        <v>1629</v>
      </c>
      <c r="H25">
        <v>2218390</v>
      </c>
      <c r="I25" t="s">
        <v>59</v>
      </c>
      <c r="J25" s="4">
        <v>44283</v>
      </c>
      <c r="K25" s="4">
        <v>44329</v>
      </c>
      <c r="L25" s="3">
        <v>46</v>
      </c>
      <c r="M25" s="4">
        <v>44343</v>
      </c>
      <c r="N25">
        <v>60</v>
      </c>
      <c r="O25">
        <v>0</v>
      </c>
      <c r="P25">
        <v>1</v>
      </c>
      <c r="Q25">
        <v>0</v>
      </c>
      <c r="R25" t="s">
        <v>80</v>
      </c>
      <c r="S25">
        <v>4</v>
      </c>
      <c r="T25">
        <v>1</v>
      </c>
      <c r="U25" t="s">
        <v>80</v>
      </c>
      <c r="V25">
        <v>11</v>
      </c>
      <c r="W25">
        <v>24</v>
      </c>
      <c r="X25">
        <v>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0.66666666666666596</v>
      </c>
      <c r="AV25">
        <v>33.6666666666666</v>
      </c>
      <c r="AW25">
        <v>1</v>
      </c>
    </row>
    <row r="26" spans="1:49" x14ac:dyDescent="0.3">
      <c r="A26" t="s">
        <v>3392</v>
      </c>
      <c r="B26" t="s">
        <v>539</v>
      </c>
      <c r="C26" t="s">
        <v>55</v>
      </c>
      <c r="D26">
        <v>1</v>
      </c>
      <c r="E26" t="s">
        <v>1627</v>
      </c>
      <c r="F26" s="1" t="s">
        <v>1628</v>
      </c>
      <c r="G26" t="s">
        <v>1629</v>
      </c>
      <c r="H26">
        <v>2218390</v>
      </c>
      <c r="I26" t="s">
        <v>59</v>
      </c>
      <c r="J26" s="4">
        <v>44367</v>
      </c>
      <c r="K26" s="4">
        <v>44422</v>
      </c>
      <c r="L26" s="3">
        <v>55</v>
      </c>
      <c r="M26" s="4">
        <v>44446</v>
      </c>
      <c r="N26">
        <v>79</v>
      </c>
      <c r="O26">
        <v>0</v>
      </c>
      <c r="P26">
        <v>1</v>
      </c>
      <c r="Q26">
        <v>0</v>
      </c>
      <c r="R26" t="s">
        <v>80</v>
      </c>
      <c r="S26">
        <v>16</v>
      </c>
      <c r="T26">
        <v>1</v>
      </c>
      <c r="U26" t="s">
        <v>43</v>
      </c>
      <c r="W26">
        <v>36</v>
      </c>
      <c r="X26">
        <v>4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0.66666666666666596</v>
      </c>
      <c r="AV26">
        <v>33.6666666666666</v>
      </c>
      <c r="AW26">
        <v>1</v>
      </c>
    </row>
    <row r="27" spans="1:49" x14ac:dyDescent="0.3">
      <c r="A27" t="s">
        <v>3424</v>
      </c>
      <c r="B27" t="s">
        <v>539</v>
      </c>
      <c r="C27" t="s">
        <v>45</v>
      </c>
      <c r="D27">
        <v>5</v>
      </c>
      <c r="E27" t="s">
        <v>1345</v>
      </c>
      <c r="F27" s="1" t="s">
        <v>3377</v>
      </c>
      <c r="G27" t="s">
        <v>3378</v>
      </c>
      <c r="H27">
        <v>384287</v>
      </c>
      <c r="I27" t="s">
        <v>59</v>
      </c>
      <c r="J27" s="4">
        <v>44141</v>
      </c>
      <c r="K27" s="4">
        <v>44144</v>
      </c>
      <c r="L27" s="3">
        <v>3</v>
      </c>
      <c r="M27" s="4">
        <v>44201</v>
      </c>
      <c r="N27">
        <v>60</v>
      </c>
      <c r="O27">
        <v>0</v>
      </c>
      <c r="P27">
        <v>1</v>
      </c>
      <c r="Q27">
        <v>1</v>
      </c>
      <c r="R27" t="s">
        <v>28</v>
      </c>
      <c r="S27">
        <v>9</v>
      </c>
      <c r="T27">
        <v>1</v>
      </c>
      <c r="U27" t="s">
        <v>28</v>
      </c>
      <c r="V27">
        <v>10</v>
      </c>
      <c r="W27">
        <v>9</v>
      </c>
      <c r="X27">
        <v>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57</v>
      </c>
      <c r="AW27">
        <v>1</v>
      </c>
    </row>
    <row r="28" spans="1:49" x14ac:dyDescent="0.3">
      <c r="A28" t="s">
        <v>3427</v>
      </c>
      <c r="B28" t="s">
        <v>539</v>
      </c>
      <c r="C28" t="s">
        <v>45</v>
      </c>
      <c r="D28">
        <v>5</v>
      </c>
      <c r="E28" t="s">
        <v>741</v>
      </c>
      <c r="F28" s="1" t="s">
        <v>3111</v>
      </c>
      <c r="G28" t="s">
        <v>3112</v>
      </c>
      <c r="H28">
        <v>520300</v>
      </c>
      <c r="I28" t="s">
        <v>59</v>
      </c>
      <c r="J28" s="4">
        <v>44284</v>
      </c>
      <c r="K28" s="4">
        <v>44320</v>
      </c>
      <c r="L28" s="3">
        <v>36</v>
      </c>
      <c r="M28" s="4">
        <v>44344</v>
      </c>
      <c r="N28">
        <v>60</v>
      </c>
      <c r="O28">
        <v>0</v>
      </c>
      <c r="P28">
        <v>5</v>
      </c>
      <c r="Q28">
        <v>1</v>
      </c>
      <c r="R28" t="s">
        <v>80</v>
      </c>
      <c r="S28">
        <v>5</v>
      </c>
      <c r="T28">
        <v>5</v>
      </c>
      <c r="U28" t="s">
        <v>80</v>
      </c>
      <c r="V28">
        <v>10</v>
      </c>
      <c r="W28">
        <v>25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0.66666666666666596</v>
      </c>
      <c r="AV28">
        <v>32.6666666666666</v>
      </c>
      <c r="AW28">
        <v>1</v>
      </c>
    </row>
    <row r="29" spans="1:49" x14ac:dyDescent="0.3">
      <c r="A29" t="s">
        <v>3427</v>
      </c>
      <c r="B29" t="s">
        <v>539</v>
      </c>
      <c r="C29" t="s">
        <v>45</v>
      </c>
      <c r="D29">
        <v>5</v>
      </c>
      <c r="E29" t="s">
        <v>736</v>
      </c>
      <c r="F29" s="1" t="s">
        <v>3428</v>
      </c>
      <c r="G29" t="s">
        <v>3429</v>
      </c>
      <c r="H29">
        <v>2319246</v>
      </c>
      <c r="I29" t="s">
        <v>59</v>
      </c>
      <c r="J29" s="4">
        <v>44258</v>
      </c>
      <c r="K29" s="4">
        <v>44320</v>
      </c>
      <c r="L29" s="3">
        <v>62</v>
      </c>
      <c r="M29" s="4">
        <v>44319</v>
      </c>
      <c r="N29">
        <v>61</v>
      </c>
      <c r="O29">
        <v>0</v>
      </c>
      <c r="P29">
        <v>1</v>
      </c>
      <c r="Q29">
        <v>1</v>
      </c>
      <c r="R29" t="s">
        <v>80</v>
      </c>
      <c r="S29">
        <v>1</v>
      </c>
      <c r="T29">
        <v>1</v>
      </c>
      <c r="U29" t="s">
        <v>80</v>
      </c>
      <c r="V29">
        <v>10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0.66666666666666596</v>
      </c>
      <c r="AV29">
        <v>32.6666666666666</v>
      </c>
      <c r="AW29">
        <v>1</v>
      </c>
    </row>
    <row r="30" spans="1:49" x14ac:dyDescent="0.3">
      <c r="A30" t="s">
        <v>3458</v>
      </c>
      <c r="B30" t="s">
        <v>539</v>
      </c>
      <c r="C30" t="s">
        <v>990</v>
      </c>
      <c r="D30">
        <v>4</v>
      </c>
      <c r="E30" t="s">
        <v>1581</v>
      </c>
      <c r="F30" s="1" t="s">
        <v>3459</v>
      </c>
      <c r="G30" t="s">
        <v>3460</v>
      </c>
      <c r="H30">
        <v>564303</v>
      </c>
      <c r="I30" t="s">
        <v>59</v>
      </c>
      <c r="J30" s="4">
        <v>44264</v>
      </c>
      <c r="K30" s="4">
        <v>44269</v>
      </c>
      <c r="L30" s="3">
        <v>5</v>
      </c>
      <c r="M30" s="4">
        <v>44326</v>
      </c>
      <c r="N30">
        <v>62</v>
      </c>
      <c r="O30">
        <v>0</v>
      </c>
      <c r="P30">
        <v>3</v>
      </c>
      <c r="Q30">
        <v>1</v>
      </c>
      <c r="R30" t="s">
        <v>80</v>
      </c>
      <c r="S30">
        <v>2</v>
      </c>
      <c r="T30">
        <v>3</v>
      </c>
      <c r="U30" t="s">
        <v>80</v>
      </c>
      <c r="V30">
        <v>2</v>
      </c>
      <c r="W30">
        <v>22</v>
      </c>
      <c r="X30">
        <v>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7.3333333333333304</v>
      </c>
      <c r="AW30">
        <v>1</v>
      </c>
    </row>
    <row r="31" spans="1:49" x14ac:dyDescent="0.3">
      <c r="A31" t="s">
        <v>3469</v>
      </c>
      <c r="B31" t="s">
        <v>539</v>
      </c>
      <c r="C31" t="s">
        <v>990</v>
      </c>
      <c r="D31">
        <v>4</v>
      </c>
      <c r="E31" t="s">
        <v>1306</v>
      </c>
      <c r="F31" s="1" t="s">
        <v>2684</v>
      </c>
      <c r="G31" t="s">
        <v>2685</v>
      </c>
      <c r="H31">
        <v>1045504</v>
      </c>
      <c r="I31" t="s">
        <v>59</v>
      </c>
      <c r="J31" s="4">
        <v>44378</v>
      </c>
      <c r="K31" s="4">
        <v>44432</v>
      </c>
      <c r="L31" s="3">
        <v>54</v>
      </c>
      <c r="M31" s="4">
        <v>44447</v>
      </c>
      <c r="N31">
        <v>69</v>
      </c>
      <c r="O31">
        <v>0</v>
      </c>
      <c r="P31">
        <v>1</v>
      </c>
      <c r="Q31">
        <v>3</v>
      </c>
      <c r="R31" t="s">
        <v>80</v>
      </c>
      <c r="S31">
        <v>18</v>
      </c>
      <c r="T31">
        <v>1</v>
      </c>
      <c r="U31" t="s">
        <v>43</v>
      </c>
      <c r="W31">
        <v>38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0.33333333333333298</v>
      </c>
      <c r="AV31">
        <v>18</v>
      </c>
      <c r="AW31">
        <v>1</v>
      </c>
    </row>
    <row r="32" spans="1:49" x14ac:dyDescent="0.3">
      <c r="A32" t="s">
        <v>3508</v>
      </c>
      <c r="B32" t="s">
        <v>539</v>
      </c>
      <c r="C32" t="s">
        <v>561</v>
      </c>
      <c r="D32">
        <v>3</v>
      </c>
      <c r="E32" t="s">
        <v>1168</v>
      </c>
      <c r="F32" s="1" t="s">
        <v>1169</v>
      </c>
      <c r="G32" t="s">
        <v>1170</v>
      </c>
      <c r="H32">
        <v>3028204</v>
      </c>
      <c r="I32" t="s">
        <v>59</v>
      </c>
      <c r="J32" s="4">
        <v>44406</v>
      </c>
      <c r="K32" s="4">
        <v>44464</v>
      </c>
      <c r="L32" s="3">
        <v>58</v>
      </c>
      <c r="M32" s="4">
        <v>44466</v>
      </c>
      <c r="N32">
        <v>60</v>
      </c>
      <c r="O32">
        <v>0</v>
      </c>
      <c r="P32">
        <v>1</v>
      </c>
      <c r="Q32">
        <v>2</v>
      </c>
      <c r="R32" t="s">
        <v>43</v>
      </c>
      <c r="T32">
        <v>1</v>
      </c>
      <c r="U32" t="s">
        <v>38</v>
      </c>
      <c r="V32">
        <v>3</v>
      </c>
      <c r="W32">
        <v>40</v>
      </c>
      <c r="X32">
        <v>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0.33333333333333298</v>
      </c>
      <c r="AV32">
        <v>19.3333333333333</v>
      </c>
      <c r="AW32">
        <v>1</v>
      </c>
    </row>
    <row r="33" spans="1:49" x14ac:dyDescent="0.3">
      <c r="A33" t="s">
        <v>3525</v>
      </c>
      <c r="B33" t="s">
        <v>539</v>
      </c>
      <c r="C33" t="s">
        <v>1027</v>
      </c>
      <c r="D33">
        <v>4</v>
      </c>
      <c r="E33" t="s">
        <v>524</v>
      </c>
      <c r="F33" s="1" t="s">
        <v>525</v>
      </c>
      <c r="G33" t="s">
        <v>526</v>
      </c>
      <c r="H33">
        <v>2952780</v>
      </c>
      <c r="I33" t="s">
        <v>317</v>
      </c>
      <c r="J33" s="4">
        <v>44261</v>
      </c>
      <c r="K33" s="4">
        <v>44267</v>
      </c>
      <c r="L33" s="3">
        <v>6</v>
      </c>
      <c r="M33" s="4">
        <v>44321</v>
      </c>
      <c r="N33">
        <v>60</v>
      </c>
      <c r="O33">
        <v>0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80</v>
      </c>
      <c r="V33">
        <v>2</v>
      </c>
      <c r="W33">
        <v>21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0.66666666666666596</v>
      </c>
      <c r="AV33">
        <v>40</v>
      </c>
      <c r="AW33">
        <v>1</v>
      </c>
    </row>
    <row r="34" spans="1:49" x14ac:dyDescent="0.3">
      <c r="A34" t="s">
        <v>735</v>
      </c>
      <c r="B34" t="s">
        <v>539</v>
      </c>
      <c r="C34" t="s">
        <v>82</v>
      </c>
      <c r="D34">
        <v>5</v>
      </c>
      <c r="E34" t="s">
        <v>736</v>
      </c>
      <c r="F34" s="1" t="s">
        <v>737</v>
      </c>
      <c r="G34" t="s">
        <v>738</v>
      </c>
      <c r="H34">
        <v>502706</v>
      </c>
      <c r="I34" t="s">
        <v>59</v>
      </c>
      <c r="J34" s="4">
        <v>44269</v>
      </c>
      <c r="K34" s="4">
        <v>44330</v>
      </c>
      <c r="L34" s="3">
        <v>61</v>
      </c>
      <c r="M34" s="4">
        <v>44370</v>
      </c>
      <c r="N34">
        <v>101</v>
      </c>
      <c r="O34">
        <v>0</v>
      </c>
      <c r="P34">
        <v>3</v>
      </c>
      <c r="Q34">
        <v>1</v>
      </c>
      <c r="R34" t="s">
        <v>80</v>
      </c>
      <c r="S34">
        <v>2</v>
      </c>
      <c r="T34">
        <v>3</v>
      </c>
      <c r="U34" t="s">
        <v>80</v>
      </c>
      <c r="V34">
        <v>11</v>
      </c>
      <c r="W34">
        <v>22</v>
      </c>
      <c r="X34">
        <v>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1.6666666666666601</v>
      </c>
      <c r="AV34">
        <v>84.3333333333333</v>
      </c>
      <c r="AW34">
        <v>1</v>
      </c>
    </row>
    <row r="35" spans="1:49" x14ac:dyDescent="0.3">
      <c r="A35" t="s">
        <v>735</v>
      </c>
      <c r="B35" t="s">
        <v>539</v>
      </c>
      <c r="C35" t="s">
        <v>82</v>
      </c>
      <c r="D35">
        <v>5</v>
      </c>
      <c r="E35" t="s">
        <v>736</v>
      </c>
      <c r="F35" s="1" t="s">
        <v>739</v>
      </c>
      <c r="G35" t="s">
        <v>740</v>
      </c>
      <c r="H35">
        <v>502706</v>
      </c>
      <c r="I35" t="s">
        <v>59</v>
      </c>
      <c r="J35" s="4">
        <v>44269</v>
      </c>
      <c r="K35" s="4">
        <v>44330</v>
      </c>
      <c r="L35" s="3">
        <v>61</v>
      </c>
      <c r="M35" s="4">
        <v>44370</v>
      </c>
      <c r="N35">
        <v>101</v>
      </c>
      <c r="O35">
        <v>0</v>
      </c>
      <c r="P35">
        <v>3</v>
      </c>
      <c r="Q35">
        <v>1</v>
      </c>
      <c r="R35" t="s">
        <v>80</v>
      </c>
      <c r="S35">
        <v>2</v>
      </c>
      <c r="T35">
        <v>3</v>
      </c>
      <c r="U35" t="s">
        <v>80</v>
      </c>
      <c r="V35">
        <v>11</v>
      </c>
      <c r="W35">
        <v>22</v>
      </c>
      <c r="X35">
        <v>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1.6666666666666601</v>
      </c>
      <c r="AV35">
        <v>84.3333333333333</v>
      </c>
      <c r="AW35">
        <v>1</v>
      </c>
    </row>
    <row r="36" spans="1:49" x14ac:dyDescent="0.3">
      <c r="A36" t="s">
        <v>735</v>
      </c>
      <c r="B36" t="s">
        <v>539</v>
      </c>
      <c r="C36" t="s">
        <v>82</v>
      </c>
      <c r="D36">
        <v>5</v>
      </c>
      <c r="E36" t="s">
        <v>741</v>
      </c>
      <c r="F36" s="1" t="s">
        <v>742</v>
      </c>
      <c r="G36" t="s">
        <v>743</v>
      </c>
      <c r="H36">
        <v>520300</v>
      </c>
      <c r="I36" t="s">
        <v>59</v>
      </c>
      <c r="J36" s="4">
        <v>44255</v>
      </c>
      <c r="K36" s="4">
        <v>44259</v>
      </c>
      <c r="L36" s="3">
        <v>4</v>
      </c>
      <c r="M36" s="4">
        <v>44315</v>
      </c>
      <c r="N36">
        <v>60</v>
      </c>
      <c r="O36">
        <v>0</v>
      </c>
      <c r="P36">
        <v>5</v>
      </c>
      <c r="Q36">
        <v>1</v>
      </c>
      <c r="R36" t="s">
        <v>43</v>
      </c>
      <c r="T36">
        <v>5</v>
      </c>
      <c r="U36" t="s">
        <v>80</v>
      </c>
      <c r="V36">
        <v>1</v>
      </c>
      <c r="W36">
        <v>20</v>
      </c>
      <c r="X36">
        <v>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1.6666666666666601</v>
      </c>
      <c r="AV36">
        <v>84.3333333333333</v>
      </c>
      <c r="AW36">
        <v>1</v>
      </c>
    </row>
    <row r="37" spans="1:49" x14ac:dyDescent="0.3">
      <c r="A37" t="s">
        <v>3795</v>
      </c>
      <c r="B37" t="s">
        <v>539</v>
      </c>
      <c r="C37" t="s">
        <v>117</v>
      </c>
      <c r="D37">
        <v>4</v>
      </c>
      <c r="E37" t="s">
        <v>757</v>
      </c>
      <c r="F37" s="1" t="s">
        <v>758</v>
      </c>
      <c r="G37" t="s">
        <v>759</v>
      </c>
      <c r="H37">
        <v>474236</v>
      </c>
      <c r="I37" t="s">
        <v>59</v>
      </c>
      <c r="J37" s="4">
        <v>44454</v>
      </c>
      <c r="K37" s="4">
        <v>44575</v>
      </c>
      <c r="L37" s="3">
        <v>121</v>
      </c>
      <c r="M37" s="4">
        <v>44484</v>
      </c>
      <c r="N37">
        <v>30</v>
      </c>
      <c r="O37">
        <v>1</v>
      </c>
      <c r="P37">
        <v>2</v>
      </c>
      <c r="Q37">
        <v>2</v>
      </c>
      <c r="R37" t="s">
        <v>38</v>
      </c>
      <c r="S37">
        <v>2</v>
      </c>
      <c r="T37">
        <v>2</v>
      </c>
      <c r="U37" t="s">
        <v>38</v>
      </c>
      <c r="V37">
        <v>18</v>
      </c>
      <c r="W37">
        <v>42</v>
      </c>
      <c r="X37">
        <v>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9.3333333333333304</v>
      </c>
      <c r="AV37">
        <v>400</v>
      </c>
      <c r="AW37">
        <v>1</v>
      </c>
    </row>
    <row r="38" spans="1:49" x14ac:dyDescent="0.3">
      <c r="A38" t="s">
        <v>3795</v>
      </c>
      <c r="B38" t="s">
        <v>539</v>
      </c>
      <c r="C38" t="s">
        <v>117</v>
      </c>
      <c r="D38">
        <v>4</v>
      </c>
      <c r="E38" t="s">
        <v>3804</v>
      </c>
      <c r="F38" s="1" t="s">
        <v>3805</v>
      </c>
      <c r="G38" t="s">
        <v>3806</v>
      </c>
      <c r="H38">
        <v>1045511</v>
      </c>
      <c r="I38" t="s">
        <v>59</v>
      </c>
      <c r="J38" s="4">
        <v>44210</v>
      </c>
      <c r="K38" s="4">
        <v>44257</v>
      </c>
      <c r="L38" s="3">
        <v>47</v>
      </c>
      <c r="M38" s="4">
        <v>44263</v>
      </c>
      <c r="N38">
        <v>53</v>
      </c>
      <c r="O38">
        <v>1</v>
      </c>
      <c r="P38">
        <v>1</v>
      </c>
      <c r="Q38">
        <v>4</v>
      </c>
      <c r="R38" t="s">
        <v>28</v>
      </c>
      <c r="S38">
        <v>19</v>
      </c>
      <c r="T38">
        <v>1</v>
      </c>
      <c r="U38" t="s">
        <v>80</v>
      </c>
      <c r="V38">
        <v>1</v>
      </c>
      <c r="W38">
        <v>19</v>
      </c>
      <c r="X38">
        <v>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9.3333333333333304</v>
      </c>
      <c r="AV38">
        <v>400</v>
      </c>
      <c r="AW38">
        <v>1</v>
      </c>
    </row>
    <row r="39" spans="1:49" x14ac:dyDescent="0.3">
      <c r="A39" t="s">
        <v>3795</v>
      </c>
      <c r="B39" t="s">
        <v>539</v>
      </c>
      <c r="C39" t="s">
        <v>117</v>
      </c>
      <c r="D39">
        <v>4</v>
      </c>
      <c r="E39" t="s">
        <v>1100</v>
      </c>
      <c r="F39" s="1" t="s">
        <v>3817</v>
      </c>
      <c r="G39" t="s">
        <v>3818</v>
      </c>
      <c r="H39">
        <v>2386390</v>
      </c>
      <c r="I39" t="s">
        <v>59</v>
      </c>
      <c r="J39" s="4">
        <v>44210</v>
      </c>
      <c r="K39" s="4">
        <v>44257</v>
      </c>
      <c r="L39" s="3">
        <v>47</v>
      </c>
      <c r="M39" s="4">
        <v>44287</v>
      </c>
      <c r="N39">
        <v>77</v>
      </c>
      <c r="O39">
        <v>1</v>
      </c>
      <c r="P39">
        <v>1</v>
      </c>
      <c r="Q39">
        <v>0</v>
      </c>
      <c r="R39" t="s">
        <v>28</v>
      </c>
      <c r="S39">
        <v>19</v>
      </c>
      <c r="T39">
        <v>1</v>
      </c>
      <c r="U39" t="s">
        <v>80</v>
      </c>
      <c r="V39">
        <v>1</v>
      </c>
      <c r="W39">
        <v>19</v>
      </c>
      <c r="X39">
        <v>5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9.3333333333333304</v>
      </c>
      <c r="AV39">
        <v>400</v>
      </c>
      <c r="AW39">
        <v>1</v>
      </c>
    </row>
    <row r="40" spans="1:49" x14ac:dyDescent="0.3">
      <c r="A40" t="s">
        <v>3795</v>
      </c>
      <c r="B40" t="s">
        <v>539</v>
      </c>
      <c r="C40" t="s">
        <v>117</v>
      </c>
      <c r="D40">
        <v>4</v>
      </c>
      <c r="E40" t="s">
        <v>3822</v>
      </c>
      <c r="F40" s="1" t="s">
        <v>3823</v>
      </c>
      <c r="G40" t="s">
        <v>3824</v>
      </c>
      <c r="H40">
        <v>2439679</v>
      </c>
      <c r="I40" t="s">
        <v>317</v>
      </c>
      <c r="J40" s="4">
        <v>44210</v>
      </c>
      <c r="K40" s="4">
        <v>44257</v>
      </c>
      <c r="L40" s="3">
        <v>47</v>
      </c>
      <c r="M40" s="4">
        <v>44263</v>
      </c>
      <c r="N40">
        <v>53</v>
      </c>
      <c r="O40">
        <v>1</v>
      </c>
      <c r="P40">
        <v>1</v>
      </c>
      <c r="Q40">
        <v>0</v>
      </c>
      <c r="R40" t="s">
        <v>28</v>
      </c>
      <c r="S40">
        <v>19</v>
      </c>
      <c r="T40">
        <v>1</v>
      </c>
      <c r="U40" t="s">
        <v>80</v>
      </c>
      <c r="V40">
        <v>1</v>
      </c>
      <c r="W40">
        <v>19</v>
      </c>
      <c r="X40">
        <v>4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9.3333333333333304</v>
      </c>
      <c r="AV40">
        <v>400</v>
      </c>
      <c r="AW40">
        <v>1</v>
      </c>
    </row>
    <row r="41" spans="1:49" x14ac:dyDescent="0.3">
      <c r="A41" t="s">
        <v>3795</v>
      </c>
      <c r="B41" t="s">
        <v>539</v>
      </c>
      <c r="C41" t="s">
        <v>117</v>
      </c>
      <c r="D41">
        <v>4</v>
      </c>
      <c r="E41" t="s">
        <v>1883</v>
      </c>
      <c r="F41" s="1" t="s">
        <v>3831</v>
      </c>
      <c r="G41" t="s">
        <v>3832</v>
      </c>
      <c r="H41">
        <v>3000222</v>
      </c>
      <c r="I41" t="s">
        <v>59</v>
      </c>
      <c r="J41" s="4">
        <v>44210</v>
      </c>
      <c r="K41" s="4">
        <v>44257</v>
      </c>
      <c r="L41" s="3">
        <v>47</v>
      </c>
      <c r="M41" s="4">
        <v>44263</v>
      </c>
      <c r="N41">
        <v>53</v>
      </c>
      <c r="O41">
        <v>1</v>
      </c>
      <c r="P41">
        <v>1</v>
      </c>
      <c r="Q41">
        <v>2</v>
      </c>
      <c r="R41" t="s">
        <v>28</v>
      </c>
      <c r="S41">
        <v>19</v>
      </c>
      <c r="T41">
        <v>1</v>
      </c>
      <c r="U41" t="s">
        <v>80</v>
      </c>
      <c r="V41">
        <v>1</v>
      </c>
      <c r="W41">
        <v>19</v>
      </c>
      <c r="X41">
        <v>4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9.3333333333333304</v>
      </c>
      <c r="AV41">
        <v>400</v>
      </c>
      <c r="AW41">
        <v>1</v>
      </c>
    </row>
    <row r="42" spans="1:49" x14ac:dyDescent="0.3">
      <c r="A42" t="s">
        <v>3833</v>
      </c>
      <c r="B42" t="s">
        <v>539</v>
      </c>
      <c r="C42" t="s">
        <v>117</v>
      </c>
      <c r="D42">
        <v>4</v>
      </c>
      <c r="E42" t="s">
        <v>1048</v>
      </c>
      <c r="F42" s="1" t="s">
        <v>1049</v>
      </c>
      <c r="G42" t="s">
        <v>1050</v>
      </c>
      <c r="H42">
        <v>2139670</v>
      </c>
      <c r="I42" t="s">
        <v>59</v>
      </c>
      <c r="J42" s="4">
        <v>44098</v>
      </c>
      <c r="K42" s="4">
        <v>44255</v>
      </c>
      <c r="L42" s="3">
        <v>157</v>
      </c>
      <c r="M42" s="4">
        <v>44260</v>
      </c>
      <c r="N42">
        <v>162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13.6666666666666</v>
      </c>
      <c r="AV42">
        <v>1055.3333333333301</v>
      </c>
      <c r="AW42">
        <v>1</v>
      </c>
    </row>
    <row r="43" spans="1:49" x14ac:dyDescent="0.3">
      <c r="A43" t="s">
        <v>3833</v>
      </c>
      <c r="B43" t="s">
        <v>539</v>
      </c>
      <c r="C43" t="s">
        <v>117</v>
      </c>
      <c r="D43">
        <v>4</v>
      </c>
      <c r="E43" t="s">
        <v>1048</v>
      </c>
      <c r="F43" s="1" t="s">
        <v>1049</v>
      </c>
      <c r="G43" t="s">
        <v>1050</v>
      </c>
      <c r="H43">
        <v>2139670</v>
      </c>
      <c r="I43" t="s">
        <v>59</v>
      </c>
      <c r="J43" s="4">
        <v>44255</v>
      </c>
      <c r="K43" s="4">
        <v>44362</v>
      </c>
      <c r="L43" s="3">
        <v>107</v>
      </c>
      <c r="M43" s="4">
        <v>44356</v>
      </c>
      <c r="N43">
        <v>101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16</v>
      </c>
      <c r="W43">
        <v>20</v>
      </c>
      <c r="X43">
        <v>15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13.6666666666666</v>
      </c>
      <c r="AV43">
        <v>1055.3333333333301</v>
      </c>
      <c r="AW43">
        <v>1</v>
      </c>
    </row>
    <row r="44" spans="1:49" x14ac:dyDescent="0.3">
      <c r="A44" t="s">
        <v>3833</v>
      </c>
      <c r="B44" t="s">
        <v>539</v>
      </c>
      <c r="C44" t="s">
        <v>117</v>
      </c>
      <c r="D44">
        <v>4</v>
      </c>
      <c r="E44" t="s">
        <v>2722</v>
      </c>
      <c r="F44" s="1" t="s">
        <v>3867</v>
      </c>
      <c r="G44" t="s">
        <v>2724</v>
      </c>
      <c r="H44">
        <v>2267771</v>
      </c>
      <c r="I44" t="s">
        <v>59</v>
      </c>
      <c r="J44" s="4">
        <v>44093</v>
      </c>
      <c r="K44" s="4">
        <v>44255</v>
      </c>
      <c r="L44" s="3">
        <v>162</v>
      </c>
      <c r="M44" s="4">
        <v>44260</v>
      </c>
      <c r="N44">
        <v>167</v>
      </c>
      <c r="O44">
        <v>1</v>
      </c>
      <c r="P44">
        <v>2</v>
      </c>
      <c r="Q44">
        <v>1</v>
      </c>
      <c r="R44" t="s">
        <v>28</v>
      </c>
      <c r="S44">
        <v>2</v>
      </c>
      <c r="T44">
        <v>2</v>
      </c>
      <c r="U44" t="s">
        <v>43</v>
      </c>
      <c r="W44">
        <v>2</v>
      </c>
      <c r="X44">
        <v>11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13.6666666666666</v>
      </c>
      <c r="AV44">
        <v>1055.3333333333301</v>
      </c>
      <c r="AW44">
        <v>1</v>
      </c>
    </row>
    <row r="45" spans="1:49" x14ac:dyDescent="0.3">
      <c r="A45" t="s">
        <v>3833</v>
      </c>
      <c r="B45" t="s">
        <v>539</v>
      </c>
      <c r="C45" t="s">
        <v>117</v>
      </c>
      <c r="D45">
        <v>4</v>
      </c>
      <c r="E45" t="s">
        <v>2722</v>
      </c>
      <c r="F45" s="1" t="s">
        <v>3867</v>
      </c>
      <c r="G45" t="s">
        <v>2724</v>
      </c>
      <c r="H45">
        <v>2267771</v>
      </c>
      <c r="I45" t="s">
        <v>59</v>
      </c>
      <c r="J45" s="4">
        <v>44255</v>
      </c>
      <c r="K45" s="4">
        <v>44360</v>
      </c>
      <c r="L45" s="3">
        <v>105</v>
      </c>
      <c r="M45" s="4">
        <v>44356</v>
      </c>
      <c r="N45">
        <v>101</v>
      </c>
      <c r="O45">
        <v>1</v>
      </c>
      <c r="P45">
        <v>2</v>
      </c>
      <c r="Q45">
        <v>1</v>
      </c>
      <c r="R45" t="s">
        <v>43</v>
      </c>
      <c r="T45">
        <v>2</v>
      </c>
      <c r="U45" t="s">
        <v>80</v>
      </c>
      <c r="V45">
        <v>15</v>
      </c>
      <c r="W45">
        <v>20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13.6666666666666</v>
      </c>
      <c r="AV45">
        <v>1055.3333333333301</v>
      </c>
      <c r="AW45">
        <v>1</v>
      </c>
    </row>
    <row r="46" spans="1:49" x14ac:dyDescent="0.3">
      <c r="A46" t="s">
        <v>3833</v>
      </c>
      <c r="B46" t="s">
        <v>539</v>
      </c>
      <c r="C46" t="s">
        <v>117</v>
      </c>
      <c r="D46">
        <v>4</v>
      </c>
      <c r="E46" t="s">
        <v>2711</v>
      </c>
      <c r="F46" s="1" t="s">
        <v>2712</v>
      </c>
      <c r="G46" t="s">
        <v>2713</v>
      </c>
      <c r="H46">
        <v>468160</v>
      </c>
      <c r="I46" t="s">
        <v>59</v>
      </c>
      <c r="J46" s="4">
        <v>44369</v>
      </c>
      <c r="K46" s="4">
        <v>44454</v>
      </c>
      <c r="L46" s="3">
        <v>85</v>
      </c>
      <c r="M46" s="4">
        <v>44446</v>
      </c>
      <c r="N46">
        <v>77</v>
      </c>
      <c r="O46">
        <v>1</v>
      </c>
      <c r="P46">
        <v>1</v>
      </c>
      <c r="Q46">
        <v>3</v>
      </c>
      <c r="R46" t="s">
        <v>80</v>
      </c>
      <c r="S46">
        <v>17</v>
      </c>
      <c r="T46">
        <v>1</v>
      </c>
      <c r="U46" t="s">
        <v>38</v>
      </c>
      <c r="V46">
        <v>2</v>
      </c>
      <c r="W46">
        <v>37</v>
      </c>
      <c r="X46">
        <v>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13.6666666666666</v>
      </c>
      <c r="AV46">
        <v>1055.3333333333301</v>
      </c>
      <c r="AW46">
        <v>1</v>
      </c>
    </row>
    <row r="47" spans="1:49" x14ac:dyDescent="0.3">
      <c r="A47" t="s">
        <v>3833</v>
      </c>
      <c r="B47" t="s">
        <v>539</v>
      </c>
      <c r="C47" t="s">
        <v>117</v>
      </c>
      <c r="D47">
        <v>4</v>
      </c>
      <c r="E47" t="s">
        <v>1243</v>
      </c>
      <c r="F47" s="1" t="s">
        <v>1244</v>
      </c>
      <c r="G47" t="s">
        <v>1245</v>
      </c>
      <c r="H47">
        <v>856956</v>
      </c>
      <c r="I47" t="s">
        <v>59</v>
      </c>
      <c r="J47" s="4">
        <v>44272</v>
      </c>
      <c r="K47" s="4">
        <v>44360</v>
      </c>
      <c r="L47" s="3">
        <v>88</v>
      </c>
      <c r="M47" s="4">
        <v>44356</v>
      </c>
      <c r="N47">
        <v>84</v>
      </c>
      <c r="O47">
        <v>1</v>
      </c>
      <c r="P47">
        <v>1</v>
      </c>
      <c r="Q47">
        <v>3</v>
      </c>
      <c r="R47" t="s">
        <v>80</v>
      </c>
      <c r="S47">
        <v>3</v>
      </c>
      <c r="T47">
        <v>1</v>
      </c>
      <c r="U47" t="s">
        <v>80</v>
      </c>
      <c r="V47">
        <v>15</v>
      </c>
      <c r="W47">
        <v>23</v>
      </c>
      <c r="X47">
        <v>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13.6666666666666</v>
      </c>
      <c r="AV47">
        <v>1055.3333333333301</v>
      </c>
      <c r="AW47">
        <v>1</v>
      </c>
    </row>
    <row r="48" spans="1:49" x14ac:dyDescent="0.3">
      <c r="A48" t="s">
        <v>3833</v>
      </c>
      <c r="B48" t="s">
        <v>539</v>
      </c>
      <c r="C48" t="s">
        <v>117</v>
      </c>
      <c r="D48">
        <v>4</v>
      </c>
      <c r="E48" t="s">
        <v>1883</v>
      </c>
      <c r="F48" s="1" t="s">
        <v>1884</v>
      </c>
      <c r="G48" t="s">
        <v>1885</v>
      </c>
      <c r="H48">
        <v>1094970</v>
      </c>
      <c r="I48" t="s">
        <v>59</v>
      </c>
      <c r="J48" s="4">
        <v>44517</v>
      </c>
      <c r="K48" s="4">
        <v>44573</v>
      </c>
      <c r="L48" s="3">
        <v>56</v>
      </c>
      <c r="M48" s="4">
        <v>44578</v>
      </c>
      <c r="N48">
        <v>61</v>
      </c>
      <c r="O48">
        <v>1</v>
      </c>
      <c r="P48">
        <v>1</v>
      </c>
      <c r="Q48">
        <v>2</v>
      </c>
      <c r="R48" t="s">
        <v>38</v>
      </c>
      <c r="S48">
        <v>11</v>
      </c>
      <c r="T48">
        <v>1</v>
      </c>
      <c r="U48" t="s">
        <v>38</v>
      </c>
      <c r="V48">
        <v>18</v>
      </c>
      <c r="W48">
        <v>51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13.6666666666666</v>
      </c>
      <c r="AV48">
        <v>1055.3333333333301</v>
      </c>
      <c r="AW48">
        <v>1</v>
      </c>
    </row>
    <row r="49" spans="1:49" x14ac:dyDescent="0.3">
      <c r="A49" t="s">
        <v>3833</v>
      </c>
      <c r="B49" t="s">
        <v>539</v>
      </c>
      <c r="C49" t="s">
        <v>117</v>
      </c>
      <c r="D49">
        <v>4</v>
      </c>
      <c r="E49" t="s">
        <v>3861</v>
      </c>
      <c r="F49" s="1" t="s">
        <v>3862</v>
      </c>
      <c r="G49" t="s">
        <v>3863</v>
      </c>
      <c r="H49">
        <v>1873302</v>
      </c>
      <c r="I49" t="s">
        <v>59</v>
      </c>
      <c r="J49" s="4">
        <v>44092</v>
      </c>
      <c r="K49" s="4">
        <v>44174</v>
      </c>
      <c r="L49" s="3">
        <v>82</v>
      </c>
      <c r="M49" s="4">
        <v>44173</v>
      </c>
      <c r="N49">
        <v>81</v>
      </c>
      <c r="O49">
        <v>1</v>
      </c>
      <c r="P49">
        <v>1</v>
      </c>
      <c r="Q49">
        <v>0</v>
      </c>
      <c r="R49" t="s">
        <v>28</v>
      </c>
      <c r="S49">
        <v>2</v>
      </c>
      <c r="T49">
        <v>1</v>
      </c>
      <c r="U49" t="s">
        <v>28</v>
      </c>
      <c r="V49">
        <v>14</v>
      </c>
      <c r="W49">
        <v>2</v>
      </c>
      <c r="X49">
        <v>14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13.6666666666666</v>
      </c>
      <c r="AV49">
        <v>1055.3333333333301</v>
      </c>
      <c r="AW49">
        <v>1</v>
      </c>
    </row>
    <row r="50" spans="1:49" x14ac:dyDescent="0.3">
      <c r="A50" t="s">
        <v>3833</v>
      </c>
      <c r="B50" t="s">
        <v>539</v>
      </c>
      <c r="C50" t="s">
        <v>117</v>
      </c>
      <c r="D50">
        <v>4</v>
      </c>
      <c r="E50" t="s">
        <v>1627</v>
      </c>
      <c r="F50" s="1" t="s">
        <v>1628</v>
      </c>
      <c r="G50" t="s">
        <v>1629</v>
      </c>
      <c r="H50">
        <v>2218390</v>
      </c>
      <c r="I50" t="s">
        <v>59</v>
      </c>
      <c r="J50" s="4">
        <v>44095</v>
      </c>
      <c r="K50" s="4">
        <v>44113</v>
      </c>
      <c r="L50" s="3">
        <v>18</v>
      </c>
      <c r="M50" s="4">
        <v>44113</v>
      </c>
      <c r="N50">
        <v>18</v>
      </c>
      <c r="O50">
        <v>1</v>
      </c>
      <c r="P50">
        <v>1</v>
      </c>
      <c r="Q50">
        <v>0</v>
      </c>
      <c r="R50" t="s">
        <v>28</v>
      </c>
      <c r="S50">
        <v>3</v>
      </c>
      <c r="T50">
        <v>1</v>
      </c>
      <c r="U50" t="s">
        <v>28</v>
      </c>
      <c r="V50">
        <v>5</v>
      </c>
      <c r="W50">
        <v>3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13.6666666666666</v>
      </c>
      <c r="AV50">
        <v>1055.3333333333301</v>
      </c>
      <c r="AW50">
        <v>1</v>
      </c>
    </row>
    <row r="51" spans="1:49" x14ac:dyDescent="0.3">
      <c r="A51" t="s">
        <v>3881</v>
      </c>
      <c r="B51" t="s">
        <v>539</v>
      </c>
      <c r="C51" t="s">
        <v>117</v>
      </c>
      <c r="D51">
        <v>4</v>
      </c>
      <c r="E51" t="s">
        <v>3882</v>
      </c>
      <c r="F51" s="1" t="s">
        <v>3883</v>
      </c>
      <c r="G51" t="s">
        <v>3884</v>
      </c>
      <c r="H51">
        <v>46764</v>
      </c>
      <c r="I51" t="s">
        <v>59</v>
      </c>
      <c r="J51" s="4">
        <v>44101</v>
      </c>
      <c r="K51" s="4">
        <v>44159</v>
      </c>
      <c r="L51" s="3">
        <v>58</v>
      </c>
      <c r="M51" s="4">
        <v>44161</v>
      </c>
      <c r="N51">
        <v>60</v>
      </c>
      <c r="O51">
        <v>1</v>
      </c>
      <c r="P51">
        <v>2</v>
      </c>
      <c r="Q51">
        <v>1</v>
      </c>
      <c r="R51" t="s">
        <v>28</v>
      </c>
      <c r="S51">
        <v>4</v>
      </c>
      <c r="T51">
        <v>2</v>
      </c>
      <c r="U51" t="s">
        <v>28</v>
      </c>
      <c r="V51">
        <v>12</v>
      </c>
      <c r="W51">
        <v>4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1.3333333333333299</v>
      </c>
      <c r="AV51">
        <v>70.6666666666666</v>
      </c>
      <c r="AW51">
        <v>1</v>
      </c>
    </row>
    <row r="52" spans="1:49" x14ac:dyDescent="0.3">
      <c r="A52" t="s">
        <v>3881</v>
      </c>
      <c r="B52" t="s">
        <v>539</v>
      </c>
      <c r="C52" t="s">
        <v>117</v>
      </c>
      <c r="D52">
        <v>4</v>
      </c>
      <c r="E52" t="s">
        <v>3882</v>
      </c>
      <c r="F52" s="1" t="s">
        <v>3885</v>
      </c>
      <c r="G52" t="s">
        <v>3886</v>
      </c>
      <c r="H52">
        <v>46764</v>
      </c>
      <c r="I52" t="s">
        <v>59</v>
      </c>
      <c r="J52" s="4">
        <v>44101</v>
      </c>
      <c r="K52" s="4">
        <v>44159</v>
      </c>
      <c r="L52" s="3">
        <v>58</v>
      </c>
      <c r="M52" s="4">
        <v>44161</v>
      </c>
      <c r="N52">
        <v>60</v>
      </c>
      <c r="O52">
        <v>1</v>
      </c>
      <c r="P52">
        <v>2</v>
      </c>
      <c r="Q52">
        <v>1</v>
      </c>
      <c r="R52" t="s">
        <v>28</v>
      </c>
      <c r="S52">
        <v>4</v>
      </c>
      <c r="T52">
        <v>2</v>
      </c>
      <c r="U52" t="s">
        <v>28</v>
      </c>
      <c r="V52">
        <v>12</v>
      </c>
      <c r="W52">
        <v>4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1.3333333333333299</v>
      </c>
      <c r="AV52">
        <v>70.6666666666666</v>
      </c>
      <c r="AW52">
        <v>1</v>
      </c>
    </row>
    <row r="53" spans="1:49" x14ac:dyDescent="0.3">
      <c r="A53" t="s">
        <v>752</v>
      </c>
      <c r="B53" t="s">
        <v>539</v>
      </c>
      <c r="C53" t="s">
        <v>117</v>
      </c>
      <c r="D53">
        <v>4</v>
      </c>
      <c r="E53" t="s">
        <v>753</v>
      </c>
      <c r="F53" s="1" t="s">
        <v>754</v>
      </c>
      <c r="G53" t="s">
        <v>755</v>
      </c>
      <c r="H53">
        <v>2779889</v>
      </c>
      <c r="I53" t="s">
        <v>74</v>
      </c>
      <c r="J53" s="4">
        <v>44210</v>
      </c>
      <c r="K53" s="4">
        <v>44285</v>
      </c>
      <c r="L53" s="3">
        <v>75</v>
      </c>
      <c r="M53" s="4">
        <v>44293</v>
      </c>
      <c r="N53">
        <v>83</v>
      </c>
      <c r="O53">
        <v>0</v>
      </c>
      <c r="P53">
        <v>1</v>
      </c>
      <c r="Q53">
        <v>0</v>
      </c>
      <c r="R53" t="s">
        <v>28</v>
      </c>
      <c r="S53">
        <v>19</v>
      </c>
      <c r="T53">
        <v>1</v>
      </c>
      <c r="U53" t="s">
        <v>80</v>
      </c>
      <c r="V53">
        <v>5</v>
      </c>
      <c r="W53">
        <v>19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0.33333333333333298</v>
      </c>
      <c r="AV53">
        <v>25</v>
      </c>
      <c r="AW53">
        <v>1</v>
      </c>
    </row>
    <row r="54" spans="1:49" x14ac:dyDescent="0.3">
      <c r="A54" t="s">
        <v>3961</v>
      </c>
      <c r="B54" t="s">
        <v>539</v>
      </c>
      <c r="C54" t="s">
        <v>117</v>
      </c>
      <c r="D54">
        <v>4</v>
      </c>
      <c r="E54" t="s">
        <v>3962</v>
      </c>
      <c r="F54" s="1" t="s">
        <v>3963</v>
      </c>
      <c r="G54" t="s">
        <v>3964</v>
      </c>
      <c r="H54">
        <v>480778</v>
      </c>
      <c r="I54" t="s">
        <v>59</v>
      </c>
      <c r="J54" s="4">
        <v>44099</v>
      </c>
      <c r="K54" s="4">
        <v>44099</v>
      </c>
      <c r="L54" s="3">
        <v>0</v>
      </c>
      <c r="M54" s="4">
        <v>44159</v>
      </c>
      <c r="N54">
        <v>60</v>
      </c>
      <c r="O54">
        <v>1</v>
      </c>
      <c r="P54">
        <v>1</v>
      </c>
      <c r="Q54">
        <v>1</v>
      </c>
      <c r="R54" t="s">
        <v>28</v>
      </c>
      <c r="S54">
        <v>3</v>
      </c>
      <c r="T54">
        <v>1</v>
      </c>
      <c r="U54" t="s">
        <v>28</v>
      </c>
      <c r="V54">
        <v>3</v>
      </c>
      <c r="W54">
        <v>3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4.6666666666666599</v>
      </c>
      <c r="AV54">
        <v>182.666666666666</v>
      </c>
      <c r="AW54">
        <v>1</v>
      </c>
    </row>
    <row r="55" spans="1:49" x14ac:dyDescent="0.3">
      <c r="A55" t="s">
        <v>756</v>
      </c>
      <c r="B55" t="s">
        <v>539</v>
      </c>
      <c r="C55" t="s">
        <v>117</v>
      </c>
      <c r="D55">
        <v>4</v>
      </c>
      <c r="E55" t="s">
        <v>757</v>
      </c>
      <c r="F55" s="1" t="s">
        <v>758</v>
      </c>
      <c r="G55" t="s">
        <v>759</v>
      </c>
      <c r="H55">
        <v>474236</v>
      </c>
      <c r="I55" t="s">
        <v>59</v>
      </c>
      <c r="J55" s="4">
        <v>44132</v>
      </c>
      <c r="K55" s="4">
        <v>44189</v>
      </c>
      <c r="L55" s="3">
        <v>57</v>
      </c>
      <c r="M55" s="4">
        <v>44162</v>
      </c>
      <c r="N55">
        <v>30</v>
      </c>
      <c r="O55">
        <v>0</v>
      </c>
      <c r="P55">
        <v>2</v>
      </c>
      <c r="Q55">
        <v>2</v>
      </c>
      <c r="R55" t="s">
        <v>28</v>
      </c>
      <c r="S55">
        <v>8</v>
      </c>
      <c r="T55">
        <v>2</v>
      </c>
      <c r="U55" t="s">
        <v>28</v>
      </c>
      <c r="V55">
        <v>16</v>
      </c>
      <c r="W55">
        <v>8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0.33333333333333298</v>
      </c>
      <c r="AV55">
        <v>19</v>
      </c>
      <c r="AW55">
        <v>1</v>
      </c>
    </row>
    <row r="56" spans="1:49" x14ac:dyDescent="0.3">
      <c r="A56" t="s">
        <v>3974</v>
      </c>
      <c r="B56" t="s">
        <v>539</v>
      </c>
      <c r="C56" t="s">
        <v>117</v>
      </c>
      <c r="D56">
        <v>4</v>
      </c>
      <c r="E56" t="s">
        <v>753</v>
      </c>
      <c r="F56" s="1" t="s">
        <v>754</v>
      </c>
      <c r="G56" t="s">
        <v>755</v>
      </c>
      <c r="H56">
        <v>2779889</v>
      </c>
      <c r="I56" t="s">
        <v>74</v>
      </c>
      <c r="J56" s="4">
        <v>44341</v>
      </c>
      <c r="K56" s="4">
        <v>44441</v>
      </c>
      <c r="L56" s="3">
        <v>100</v>
      </c>
      <c r="M56" s="4">
        <v>44446</v>
      </c>
      <c r="N56">
        <v>105</v>
      </c>
      <c r="O56">
        <v>1</v>
      </c>
      <c r="P56">
        <v>1</v>
      </c>
      <c r="Q56">
        <v>0</v>
      </c>
      <c r="R56" t="s">
        <v>80</v>
      </c>
      <c r="S56">
        <v>13</v>
      </c>
      <c r="T56">
        <v>1</v>
      </c>
      <c r="U56" t="s">
        <v>43</v>
      </c>
      <c r="W56">
        <v>33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0.66666666666666596</v>
      </c>
      <c r="AV56">
        <v>39.6666666666666</v>
      </c>
      <c r="AW56">
        <v>1</v>
      </c>
    </row>
    <row r="57" spans="1:49" x14ac:dyDescent="0.3">
      <c r="A57" t="s">
        <v>3982</v>
      </c>
      <c r="B57" t="s">
        <v>539</v>
      </c>
      <c r="C57" t="s">
        <v>117</v>
      </c>
      <c r="D57">
        <v>4</v>
      </c>
      <c r="E57" t="s">
        <v>3983</v>
      </c>
      <c r="F57" s="1" t="s">
        <v>3984</v>
      </c>
      <c r="G57" t="s">
        <v>3985</v>
      </c>
      <c r="H57">
        <v>2783313</v>
      </c>
      <c r="I57" t="s">
        <v>59</v>
      </c>
      <c r="J57" s="4">
        <v>44179</v>
      </c>
      <c r="K57" s="4">
        <v>44207</v>
      </c>
      <c r="L57" s="3">
        <v>28</v>
      </c>
      <c r="M57" s="4">
        <v>44239</v>
      </c>
      <c r="N57">
        <v>60</v>
      </c>
      <c r="O57">
        <v>1</v>
      </c>
      <c r="P57">
        <v>1</v>
      </c>
      <c r="Q57">
        <v>1</v>
      </c>
      <c r="R57" t="s">
        <v>28</v>
      </c>
      <c r="S57">
        <v>15</v>
      </c>
      <c r="T57">
        <v>1</v>
      </c>
      <c r="U57" t="s">
        <v>28</v>
      </c>
      <c r="V57">
        <v>18</v>
      </c>
      <c r="W57">
        <v>15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1.3333333333333299</v>
      </c>
      <c r="AV57">
        <v>59.3333333333333</v>
      </c>
      <c r="AW57">
        <v>1</v>
      </c>
    </row>
    <row r="58" spans="1:49" x14ac:dyDescent="0.3">
      <c r="A58" t="s">
        <v>3997</v>
      </c>
      <c r="B58" t="s">
        <v>539</v>
      </c>
      <c r="C58" t="s">
        <v>117</v>
      </c>
      <c r="D58">
        <v>4</v>
      </c>
      <c r="E58" t="s">
        <v>3998</v>
      </c>
      <c r="F58" s="1" t="s">
        <v>3999</v>
      </c>
      <c r="G58" t="s">
        <v>4000</v>
      </c>
      <c r="H58">
        <v>417997</v>
      </c>
      <c r="I58" t="s">
        <v>59</v>
      </c>
      <c r="J58" s="4">
        <v>44315</v>
      </c>
      <c r="K58" s="4">
        <v>44374</v>
      </c>
      <c r="L58" s="3">
        <v>59</v>
      </c>
      <c r="M58" s="4">
        <v>44375</v>
      </c>
      <c r="N58">
        <v>60</v>
      </c>
      <c r="O58">
        <v>1</v>
      </c>
      <c r="P58">
        <v>1</v>
      </c>
      <c r="Q58">
        <v>1</v>
      </c>
      <c r="R58" t="s">
        <v>80</v>
      </c>
      <c r="S58">
        <v>9</v>
      </c>
      <c r="T58">
        <v>1</v>
      </c>
      <c r="U58" t="s">
        <v>80</v>
      </c>
      <c r="V58">
        <v>17</v>
      </c>
      <c r="W58">
        <v>29</v>
      </c>
      <c r="X58">
        <v>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1.3333333333333299</v>
      </c>
      <c r="AV58">
        <v>58.3333333333333</v>
      </c>
      <c r="AW58">
        <v>1</v>
      </c>
    </row>
    <row r="59" spans="1:49" x14ac:dyDescent="0.3">
      <c r="A59" t="s">
        <v>3997</v>
      </c>
      <c r="B59" t="s">
        <v>539</v>
      </c>
      <c r="C59" t="s">
        <v>117</v>
      </c>
      <c r="D59">
        <v>4</v>
      </c>
      <c r="E59" t="s">
        <v>1647</v>
      </c>
      <c r="F59" s="1" t="s">
        <v>1648</v>
      </c>
      <c r="G59" t="s">
        <v>1649</v>
      </c>
      <c r="H59">
        <v>510166</v>
      </c>
      <c r="I59" t="s">
        <v>59</v>
      </c>
      <c r="J59" s="4">
        <v>44315</v>
      </c>
      <c r="K59" s="4">
        <v>44315</v>
      </c>
      <c r="L59" s="3">
        <v>0</v>
      </c>
      <c r="M59" s="4">
        <v>44375</v>
      </c>
      <c r="N59">
        <v>60</v>
      </c>
      <c r="O59">
        <v>1</v>
      </c>
      <c r="P59">
        <v>6</v>
      </c>
      <c r="Q59">
        <v>1</v>
      </c>
      <c r="R59" t="s">
        <v>80</v>
      </c>
      <c r="S59">
        <v>9</v>
      </c>
      <c r="T59">
        <v>6</v>
      </c>
      <c r="U59" t="s">
        <v>80</v>
      </c>
      <c r="V59">
        <v>9</v>
      </c>
      <c r="W59">
        <v>29</v>
      </c>
      <c r="X59">
        <v>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1.3333333333333299</v>
      </c>
      <c r="AV59">
        <v>58.3333333333333</v>
      </c>
      <c r="AW59">
        <v>1</v>
      </c>
    </row>
    <row r="60" spans="1:49" x14ac:dyDescent="0.3">
      <c r="A60" t="s">
        <v>3997</v>
      </c>
      <c r="B60" t="s">
        <v>539</v>
      </c>
      <c r="C60" t="s">
        <v>117</v>
      </c>
      <c r="D60">
        <v>4</v>
      </c>
      <c r="E60" t="s">
        <v>1647</v>
      </c>
      <c r="F60" s="1" t="s">
        <v>4001</v>
      </c>
      <c r="G60" t="s">
        <v>4002</v>
      </c>
      <c r="H60">
        <v>510166</v>
      </c>
      <c r="I60" t="s">
        <v>59</v>
      </c>
      <c r="J60" s="4">
        <v>44315</v>
      </c>
      <c r="K60" s="4">
        <v>44372</v>
      </c>
      <c r="L60" s="3">
        <v>57</v>
      </c>
      <c r="M60" s="4">
        <v>44375</v>
      </c>
      <c r="N60">
        <v>60</v>
      </c>
      <c r="O60">
        <v>1</v>
      </c>
      <c r="P60">
        <v>6</v>
      </c>
      <c r="Q60">
        <v>1</v>
      </c>
      <c r="R60" t="s">
        <v>80</v>
      </c>
      <c r="S60">
        <v>9</v>
      </c>
      <c r="T60">
        <v>6</v>
      </c>
      <c r="U60" t="s">
        <v>80</v>
      </c>
      <c r="V60">
        <v>17</v>
      </c>
      <c r="W60">
        <v>29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1.3333333333333299</v>
      </c>
      <c r="AV60">
        <v>58.3333333333333</v>
      </c>
      <c r="AW60">
        <v>1</v>
      </c>
    </row>
    <row r="61" spans="1:49" x14ac:dyDescent="0.3">
      <c r="A61" t="s">
        <v>3997</v>
      </c>
      <c r="B61" t="s">
        <v>539</v>
      </c>
      <c r="C61" t="s">
        <v>117</v>
      </c>
      <c r="D61">
        <v>4</v>
      </c>
      <c r="E61" t="s">
        <v>4003</v>
      </c>
      <c r="F61" s="1" t="s">
        <v>4004</v>
      </c>
      <c r="G61" t="s">
        <v>4005</v>
      </c>
      <c r="H61">
        <v>573904</v>
      </c>
      <c r="I61" t="s">
        <v>59</v>
      </c>
      <c r="J61" s="4">
        <v>44315</v>
      </c>
      <c r="K61" s="4">
        <v>44374</v>
      </c>
      <c r="L61" s="3">
        <v>59</v>
      </c>
      <c r="M61" s="4">
        <v>44375</v>
      </c>
      <c r="N61">
        <v>60</v>
      </c>
      <c r="O61">
        <v>1</v>
      </c>
      <c r="P61">
        <v>3</v>
      </c>
      <c r="Q61">
        <v>1</v>
      </c>
      <c r="R61" t="s">
        <v>80</v>
      </c>
      <c r="S61">
        <v>9</v>
      </c>
      <c r="T61">
        <v>3</v>
      </c>
      <c r="U61" t="s">
        <v>80</v>
      </c>
      <c r="V61">
        <v>17</v>
      </c>
      <c r="W61">
        <v>29</v>
      </c>
      <c r="X61">
        <v>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1.3333333333333299</v>
      </c>
      <c r="AV61">
        <v>58.3333333333333</v>
      </c>
      <c r="AW61">
        <v>1</v>
      </c>
    </row>
    <row r="62" spans="1:49" x14ac:dyDescent="0.3">
      <c r="A62" t="s">
        <v>4010</v>
      </c>
      <c r="B62" t="s">
        <v>539</v>
      </c>
      <c r="C62" t="s">
        <v>117</v>
      </c>
      <c r="D62">
        <v>4</v>
      </c>
      <c r="E62" t="s">
        <v>736</v>
      </c>
      <c r="F62" s="1" t="s">
        <v>2645</v>
      </c>
      <c r="G62" t="s">
        <v>738</v>
      </c>
      <c r="H62">
        <v>502706</v>
      </c>
      <c r="I62" t="s">
        <v>59</v>
      </c>
      <c r="J62" s="4">
        <v>44089</v>
      </c>
      <c r="K62" s="4">
        <v>44124</v>
      </c>
      <c r="L62" s="3">
        <v>35</v>
      </c>
      <c r="M62" s="4">
        <v>44151</v>
      </c>
      <c r="N62">
        <v>62</v>
      </c>
      <c r="O62">
        <v>1</v>
      </c>
      <c r="P62">
        <v>3</v>
      </c>
      <c r="Q62">
        <v>1</v>
      </c>
      <c r="R62" t="s">
        <v>28</v>
      </c>
      <c r="S62">
        <v>2</v>
      </c>
      <c r="T62">
        <v>3</v>
      </c>
      <c r="U62" t="s">
        <v>28</v>
      </c>
      <c r="V62">
        <v>7</v>
      </c>
      <c r="W62">
        <v>2</v>
      </c>
      <c r="X62">
        <v>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11.3333333333333</v>
      </c>
      <c r="AV62">
        <v>703.66666666666595</v>
      </c>
      <c r="AW62">
        <v>1</v>
      </c>
    </row>
    <row r="63" spans="1:49" x14ac:dyDescent="0.3">
      <c r="A63" t="s">
        <v>4010</v>
      </c>
      <c r="B63" t="s">
        <v>539</v>
      </c>
      <c r="C63" t="s">
        <v>117</v>
      </c>
      <c r="D63">
        <v>4</v>
      </c>
      <c r="E63" t="s">
        <v>2621</v>
      </c>
      <c r="F63" s="1" t="s">
        <v>4014</v>
      </c>
      <c r="G63" t="s">
        <v>2623</v>
      </c>
      <c r="H63">
        <v>1080425</v>
      </c>
      <c r="I63" t="s">
        <v>59</v>
      </c>
      <c r="J63" s="4">
        <v>44386</v>
      </c>
      <c r="K63" s="4">
        <v>44515</v>
      </c>
      <c r="L63" s="3">
        <v>129</v>
      </c>
      <c r="M63" s="4">
        <v>44518</v>
      </c>
      <c r="N63">
        <v>132</v>
      </c>
      <c r="O63">
        <v>1</v>
      </c>
      <c r="P63">
        <v>2</v>
      </c>
      <c r="Q63">
        <v>4</v>
      </c>
      <c r="R63" t="s">
        <v>80</v>
      </c>
      <c r="S63">
        <v>19</v>
      </c>
      <c r="T63">
        <v>2</v>
      </c>
      <c r="U63" t="s">
        <v>38</v>
      </c>
      <c r="V63">
        <v>11</v>
      </c>
      <c r="W63">
        <v>39</v>
      </c>
      <c r="X63">
        <v>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11.3333333333333</v>
      </c>
      <c r="AV63">
        <v>703.66666666666595</v>
      </c>
      <c r="AW63">
        <v>1</v>
      </c>
    </row>
    <row r="64" spans="1:49" x14ac:dyDescent="0.3">
      <c r="A64" t="s">
        <v>4010</v>
      </c>
      <c r="B64" t="s">
        <v>539</v>
      </c>
      <c r="C64" t="s">
        <v>117</v>
      </c>
      <c r="D64">
        <v>4</v>
      </c>
      <c r="E64" t="s">
        <v>2621</v>
      </c>
      <c r="F64" s="1" t="s">
        <v>4014</v>
      </c>
      <c r="G64" t="s">
        <v>2623</v>
      </c>
      <c r="H64">
        <v>1080425</v>
      </c>
      <c r="I64" t="s">
        <v>59</v>
      </c>
      <c r="J64" s="4">
        <v>44515</v>
      </c>
      <c r="K64" s="4">
        <v>44575</v>
      </c>
      <c r="L64" s="3">
        <v>60</v>
      </c>
      <c r="M64" s="4">
        <v>44635</v>
      </c>
      <c r="N64">
        <v>120</v>
      </c>
      <c r="O64">
        <v>1</v>
      </c>
      <c r="P64">
        <v>2</v>
      </c>
      <c r="Q64">
        <v>4</v>
      </c>
      <c r="R64" t="s">
        <v>38</v>
      </c>
      <c r="S64">
        <v>11</v>
      </c>
      <c r="T64">
        <v>2</v>
      </c>
      <c r="U64" t="s">
        <v>38</v>
      </c>
      <c r="V64">
        <v>18</v>
      </c>
      <c r="W64">
        <v>51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11.3333333333333</v>
      </c>
      <c r="AV64">
        <v>703.66666666666595</v>
      </c>
      <c r="AW64">
        <v>1</v>
      </c>
    </row>
    <row r="65" spans="1:49" x14ac:dyDescent="0.3">
      <c r="A65" t="s">
        <v>4010</v>
      </c>
      <c r="B65" t="s">
        <v>539</v>
      </c>
      <c r="C65" t="s">
        <v>117</v>
      </c>
      <c r="D65">
        <v>4</v>
      </c>
      <c r="E65" t="s">
        <v>2674</v>
      </c>
      <c r="F65" s="1" t="s">
        <v>2675</v>
      </c>
      <c r="G65" t="s">
        <v>2676</v>
      </c>
      <c r="H65">
        <v>2781066</v>
      </c>
      <c r="I65" t="s">
        <v>59</v>
      </c>
      <c r="J65" s="4">
        <v>44386</v>
      </c>
      <c r="K65" s="4">
        <v>44498</v>
      </c>
      <c r="L65" s="3">
        <v>112</v>
      </c>
      <c r="M65" s="4">
        <v>44550</v>
      </c>
      <c r="N65">
        <v>164</v>
      </c>
      <c r="O65">
        <v>1</v>
      </c>
      <c r="P65">
        <v>1</v>
      </c>
      <c r="Q65">
        <v>4</v>
      </c>
      <c r="R65" t="s">
        <v>80</v>
      </c>
      <c r="S65">
        <v>19</v>
      </c>
      <c r="T65">
        <v>1</v>
      </c>
      <c r="U65" t="s">
        <v>38</v>
      </c>
      <c r="V65">
        <v>8</v>
      </c>
      <c r="W65">
        <v>39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11.3333333333333</v>
      </c>
      <c r="AV65">
        <v>703.66666666666595</v>
      </c>
      <c r="AW65">
        <v>1</v>
      </c>
    </row>
    <row r="66" spans="1:49" x14ac:dyDescent="0.3">
      <c r="A66" t="s">
        <v>4010</v>
      </c>
      <c r="B66" t="s">
        <v>539</v>
      </c>
      <c r="C66" t="s">
        <v>117</v>
      </c>
      <c r="D66">
        <v>4</v>
      </c>
      <c r="E66" t="s">
        <v>2674</v>
      </c>
      <c r="F66" s="1" t="s">
        <v>2675</v>
      </c>
      <c r="G66" t="s">
        <v>2676</v>
      </c>
      <c r="H66">
        <v>2781066</v>
      </c>
      <c r="I66" t="s">
        <v>59</v>
      </c>
      <c r="J66" s="4">
        <v>44498</v>
      </c>
      <c r="K66" s="4">
        <v>44575</v>
      </c>
      <c r="L66" s="3">
        <v>77</v>
      </c>
      <c r="M66" s="4">
        <v>44635</v>
      </c>
      <c r="N66">
        <v>137</v>
      </c>
      <c r="O66">
        <v>1</v>
      </c>
      <c r="P66">
        <v>1</v>
      </c>
      <c r="Q66">
        <v>4</v>
      </c>
      <c r="R66" t="s">
        <v>38</v>
      </c>
      <c r="S66">
        <v>8</v>
      </c>
      <c r="T66">
        <v>1</v>
      </c>
      <c r="U66" t="s">
        <v>38</v>
      </c>
      <c r="V66">
        <v>18</v>
      </c>
      <c r="W66">
        <v>48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11.3333333333333</v>
      </c>
      <c r="AV66">
        <v>703.66666666666595</v>
      </c>
      <c r="AW66">
        <v>1</v>
      </c>
    </row>
    <row r="67" spans="1:49" x14ac:dyDescent="0.3">
      <c r="A67" t="s">
        <v>4029</v>
      </c>
      <c r="B67" t="s">
        <v>539</v>
      </c>
      <c r="C67" t="s">
        <v>117</v>
      </c>
      <c r="D67">
        <v>4</v>
      </c>
      <c r="E67" t="s">
        <v>4030</v>
      </c>
      <c r="F67" s="1" t="s">
        <v>4031</v>
      </c>
      <c r="G67" t="s">
        <v>4032</v>
      </c>
      <c r="H67">
        <v>1092255</v>
      </c>
      <c r="I67" t="s">
        <v>74</v>
      </c>
      <c r="J67" s="4">
        <v>44199</v>
      </c>
      <c r="K67" s="4">
        <v>44286</v>
      </c>
      <c r="L67" s="3">
        <v>87</v>
      </c>
      <c r="M67" s="4">
        <v>44287</v>
      </c>
      <c r="N67">
        <v>88</v>
      </c>
      <c r="O67">
        <v>1</v>
      </c>
      <c r="P67">
        <v>1</v>
      </c>
      <c r="Q67">
        <v>2</v>
      </c>
      <c r="R67" t="s">
        <v>28</v>
      </c>
      <c r="S67">
        <v>18</v>
      </c>
      <c r="T67">
        <v>1</v>
      </c>
      <c r="U67" t="s">
        <v>80</v>
      </c>
      <c r="V67">
        <v>5</v>
      </c>
      <c r="W67">
        <v>18</v>
      </c>
      <c r="X67">
        <v>11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1.6666666666666601</v>
      </c>
      <c r="AV67">
        <v>79.3333333333333</v>
      </c>
      <c r="AW67">
        <v>1</v>
      </c>
    </row>
    <row r="68" spans="1:49" x14ac:dyDescent="0.3">
      <c r="A68" t="s">
        <v>4029</v>
      </c>
      <c r="B68" t="s">
        <v>539</v>
      </c>
      <c r="C68" t="s">
        <v>117</v>
      </c>
      <c r="D68">
        <v>4</v>
      </c>
      <c r="E68" t="s">
        <v>4036</v>
      </c>
      <c r="F68" s="1" t="s">
        <v>4037</v>
      </c>
      <c r="G68" t="s">
        <v>4038</v>
      </c>
      <c r="H68">
        <v>1879778</v>
      </c>
      <c r="I68" t="s">
        <v>317</v>
      </c>
      <c r="J68" s="4">
        <v>44199</v>
      </c>
      <c r="K68" s="4">
        <v>44284</v>
      </c>
      <c r="L68" s="3">
        <v>85</v>
      </c>
      <c r="M68" s="4">
        <v>44287</v>
      </c>
      <c r="N68">
        <v>88</v>
      </c>
      <c r="O68">
        <v>1</v>
      </c>
      <c r="P68">
        <v>1</v>
      </c>
      <c r="Q68">
        <v>0</v>
      </c>
      <c r="R68" t="s">
        <v>28</v>
      </c>
      <c r="S68">
        <v>18</v>
      </c>
      <c r="T68">
        <v>1</v>
      </c>
      <c r="U68" t="s">
        <v>80</v>
      </c>
      <c r="V68">
        <v>5</v>
      </c>
      <c r="W68">
        <v>18</v>
      </c>
      <c r="X68">
        <v>5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1.6666666666666601</v>
      </c>
      <c r="AV68">
        <v>79.3333333333333</v>
      </c>
      <c r="AW68">
        <v>1</v>
      </c>
    </row>
    <row r="69" spans="1:49" x14ac:dyDescent="0.3">
      <c r="A69" t="s">
        <v>4079</v>
      </c>
      <c r="B69" t="s">
        <v>539</v>
      </c>
      <c r="C69" t="s">
        <v>117</v>
      </c>
      <c r="D69">
        <v>4</v>
      </c>
      <c r="E69" t="s">
        <v>741</v>
      </c>
      <c r="F69" s="1" t="s">
        <v>4095</v>
      </c>
      <c r="G69" t="s">
        <v>3112</v>
      </c>
      <c r="H69">
        <v>520300</v>
      </c>
      <c r="I69" t="s">
        <v>59</v>
      </c>
      <c r="J69" s="4">
        <v>44254</v>
      </c>
      <c r="K69" s="4">
        <v>44375</v>
      </c>
      <c r="L69" s="3">
        <v>121</v>
      </c>
      <c r="M69" s="4">
        <v>44375</v>
      </c>
      <c r="N69">
        <v>121</v>
      </c>
      <c r="O69">
        <v>1</v>
      </c>
      <c r="P69">
        <v>5</v>
      </c>
      <c r="Q69">
        <v>1</v>
      </c>
      <c r="R69" t="s">
        <v>43</v>
      </c>
      <c r="T69">
        <v>5</v>
      </c>
      <c r="U69" t="s">
        <v>80</v>
      </c>
      <c r="V69">
        <v>18</v>
      </c>
      <c r="W69">
        <v>20</v>
      </c>
      <c r="X69">
        <v>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29.3333333333333</v>
      </c>
      <c r="AV69">
        <v>2356.3333333333298</v>
      </c>
      <c r="AW69">
        <v>1</v>
      </c>
    </row>
    <row r="70" spans="1:49" x14ac:dyDescent="0.3">
      <c r="A70" t="s">
        <v>4079</v>
      </c>
      <c r="B70" t="s">
        <v>539</v>
      </c>
      <c r="C70" t="s">
        <v>117</v>
      </c>
      <c r="D70">
        <v>4</v>
      </c>
      <c r="E70" t="s">
        <v>741</v>
      </c>
      <c r="F70" s="1" t="s">
        <v>2646</v>
      </c>
      <c r="G70" t="s">
        <v>743</v>
      </c>
      <c r="H70">
        <v>520300</v>
      </c>
      <c r="I70" t="s">
        <v>59</v>
      </c>
      <c r="J70" s="4">
        <v>44254</v>
      </c>
      <c r="K70" s="4">
        <v>44375</v>
      </c>
      <c r="L70" s="3">
        <v>121</v>
      </c>
      <c r="M70" s="4">
        <v>44375</v>
      </c>
      <c r="N70">
        <v>121</v>
      </c>
      <c r="O70">
        <v>1</v>
      </c>
      <c r="P70">
        <v>5</v>
      </c>
      <c r="Q70">
        <v>1</v>
      </c>
      <c r="R70" t="s">
        <v>43</v>
      </c>
      <c r="T70">
        <v>5</v>
      </c>
      <c r="U70" t="s">
        <v>80</v>
      </c>
      <c r="V70">
        <v>18</v>
      </c>
      <c r="W70">
        <v>20</v>
      </c>
      <c r="X70">
        <v>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29.3333333333333</v>
      </c>
      <c r="AV70">
        <v>2356.3333333333298</v>
      </c>
      <c r="AW70">
        <v>1</v>
      </c>
    </row>
    <row r="71" spans="1:49" x14ac:dyDescent="0.3">
      <c r="A71" t="s">
        <v>4079</v>
      </c>
      <c r="B71" t="s">
        <v>539</v>
      </c>
      <c r="C71" t="s">
        <v>117</v>
      </c>
      <c r="D71">
        <v>4</v>
      </c>
      <c r="E71" t="s">
        <v>4003</v>
      </c>
      <c r="F71" s="1" t="s">
        <v>4099</v>
      </c>
      <c r="G71" t="s">
        <v>4100</v>
      </c>
      <c r="H71">
        <v>573904</v>
      </c>
      <c r="I71" t="s">
        <v>59</v>
      </c>
      <c r="J71" s="4">
        <v>44102</v>
      </c>
      <c r="K71" s="4">
        <v>44207</v>
      </c>
      <c r="L71" s="3">
        <v>105</v>
      </c>
      <c r="M71" s="4">
        <v>44218</v>
      </c>
      <c r="N71">
        <v>116</v>
      </c>
      <c r="O71">
        <v>1</v>
      </c>
      <c r="P71">
        <v>3</v>
      </c>
      <c r="Q71">
        <v>1</v>
      </c>
      <c r="R71" t="s">
        <v>28</v>
      </c>
      <c r="S71">
        <v>4</v>
      </c>
      <c r="T71">
        <v>3</v>
      </c>
      <c r="U71" t="s">
        <v>28</v>
      </c>
      <c r="V71">
        <v>18</v>
      </c>
      <c r="W71">
        <v>4</v>
      </c>
      <c r="X71">
        <v>15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29.3333333333333</v>
      </c>
      <c r="AV71">
        <v>2356.3333333333298</v>
      </c>
      <c r="AW71">
        <v>1</v>
      </c>
    </row>
    <row r="72" spans="1:49" x14ac:dyDescent="0.3">
      <c r="A72" t="s">
        <v>4079</v>
      </c>
      <c r="B72" t="s">
        <v>539</v>
      </c>
      <c r="C72" t="s">
        <v>117</v>
      </c>
      <c r="D72">
        <v>4</v>
      </c>
      <c r="E72" t="s">
        <v>4003</v>
      </c>
      <c r="F72" s="1" t="s">
        <v>4101</v>
      </c>
      <c r="G72" t="s">
        <v>4005</v>
      </c>
      <c r="H72">
        <v>573904</v>
      </c>
      <c r="I72" t="s">
        <v>59</v>
      </c>
      <c r="J72" s="4">
        <v>44254</v>
      </c>
      <c r="K72" s="4">
        <v>44375</v>
      </c>
      <c r="L72" s="3">
        <v>121</v>
      </c>
      <c r="M72" s="4">
        <v>44375</v>
      </c>
      <c r="N72">
        <v>121</v>
      </c>
      <c r="O72">
        <v>1</v>
      </c>
      <c r="P72">
        <v>3</v>
      </c>
      <c r="Q72">
        <v>1</v>
      </c>
      <c r="R72" t="s">
        <v>43</v>
      </c>
      <c r="T72">
        <v>3</v>
      </c>
      <c r="U72" t="s">
        <v>80</v>
      </c>
      <c r="V72">
        <v>18</v>
      </c>
      <c r="W72">
        <v>20</v>
      </c>
      <c r="X72">
        <v>4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29.3333333333333</v>
      </c>
      <c r="AV72">
        <v>2356.3333333333298</v>
      </c>
      <c r="AW72">
        <v>1</v>
      </c>
    </row>
    <row r="73" spans="1:49" x14ac:dyDescent="0.3">
      <c r="A73" t="s">
        <v>4079</v>
      </c>
      <c r="B73" t="s">
        <v>539</v>
      </c>
      <c r="C73" t="s">
        <v>117</v>
      </c>
      <c r="D73">
        <v>4</v>
      </c>
      <c r="E73" t="s">
        <v>4105</v>
      </c>
      <c r="F73" s="1" t="s">
        <v>4106</v>
      </c>
      <c r="G73" t="s">
        <v>4107</v>
      </c>
      <c r="H73">
        <v>927054</v>
      </c>
      <c r="I73" t="s">
        <v>59</v>
      </c>
      <c r="J73" s="4">
        <v>44089</v>
      </c>
      <c r="K73" s="4">
        <v>44207</v>
      </c>
      <c r="L73" s="3">
        <v>118</v>
      </c>
      <c r="M73" s="4">
        <v>44211</v>
      </c>
      <c r="N73">
        <v>122</v>
      </c>
      <c r="O73">
        <v>1</v>
      </c>
      <c r="P73">
        <v>1</v>
      </c>
      <c r="Q73">
        <v>1</v>
      </c>
      <c r="R73" t="s">
        <v>28</v>
      </c>
      <c r="S73">
        <v>2</v>
      </c>
      <c r="T73">
        <v>1</v>
      </c>
      <c r="U73" t="s">
        <v>28</v>
      </c>
      <c r="V73">
        <v>18</v>
      </c>
      <c r="W73">
        <v>2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29.3333333333333</v>
      </c>
      <c r="AV73">
        <v>2356.3333333333298</v>
      </c>
      <c r="AW73">
        <v>1</v>
      </c>
    </row>
    <row r="74" spans="1:49" x14ac:dyDescent="0.3">
      <c r="A74" t="s">
        <v>4079</v>
      </c>
      <c r="B74" t="s">
        <v>539</v>
      </c>
      <c r="C74" t="s">
        <v>117</v>
      </c>
      <c r="D74">
        <v>4</v>
      </c>
      <c r="E74" t="s">
        <v>4108</v>
      </c>
      <c r="F74" s="1" t="s">
        <v>4109</v>
      </c>
      <c r="G74" t="s">
        <v>4110</v>
      </c>
      <c r="H74">
        <v>1074749</v>
      </c>
      <c r="I74" t="s">
        <v>59</v>
      </c>
      <c r="J74" s="4">
        <v>44090</v>
      </c>
      <c r="K74" s="4">
        <v>44207</v>
      </c>
      <c r="L74" s="3">
        <v>117</v>
      </c>
      <c r="M74" s="4">
        <v>44208</v>
      </c>
      <c r="N74">
        <v>118</v>
      </c>
      <c r="O74">
        <v>1</v>
      </c>
      <c r="P74">
        <v>1</v>
      </c>
      <c r="Q74">
        <v>1</v>
      </c>
      <c r="R74" t="s">
        <v>28</v>
      </c>
      <c r="S74">
        <v>2</v>
      </c>
      <c r="T74">
        <v>1</v>
      </c>
      <c r="U74" t="s">
        <v>28</v>
      </c>
      <c r="V74">
        <v>18</v>
      </c>
      <c r="W74">
        <v>2</v>
      </c>
      <c r="X74">
        <v>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29.3333333333333</v>
      </c>
      <c r="AV74">
        <v>2356.3333333333298</v>
      </c>
      <c r="AW74">
        <v>1</v>
      </c>
    </row>
    <row r="75" spans="1:49" x14ac:dyDescent="0.3">
      <c r="A75" t="s">
        <v>4079</v>
      </c>
      <c r="B75" t="s">
        <v>539</v>
      </c>
      <c r="C75" t="s">
        <v>117</v>
      </c>
      <c r="D75">
        <v>4</v>
      </c>
      <c r="E75" t="s">
        <v>4108</v>
      </c>
      <c r="F75" s="1" t="s">
        <v>4109</v>
      </c>
      <c r="G75" t="s">
        <v>4110</v>
      </c>
      <c r="H75">
        <v>1074749</v>
      </c>
      <c r="I75" t="s">
        <v>59</v>
      </c>
      <c r="J75" s="4">
        <v>44254</v>
      </c>
      <c r="K75" s="4">
        <v>44375</v>
      </c>
      <c r="L75" s="3">
        <v>121</v>
      </c>
      <c r="M75" s="4">
        <v>44375</v>
      </c>
      <c r="N75">
        <v>121</v>
      </c>
      <c r="O75">
        <v>1</v>
      </c>
      <c r="P75">
        <v>1</v>
      </c>
      <c r="Q75">
        <v>1</v>
      </c>
      <c r="R75" t="s">
        <v>43</v>
      </c>
      <c r="T75">
        <v>1</v>
      </c>
      <c r="U75" t="s">
        <v>80</v>
      </c>
      <c r="V75">
        <v>18</v>
      </c>
      <c r="W75">
        <v>20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29.3333333333333</v>
      </c>
      <c r="AV75">
        <v>2356.3333333333298</v>
      </c>
      <c r="AW75">
        <v>1</v>
      </c>
    </row>
    <row r="76" spans="1:49" x14ac:dyDescent="0.3">
      <c r="A76" t="s">
        <v>4079</v>
      </c>
      <c r="B76" t="s">
        <v>539</v>
      </c>
      <c r="C76" t="s">
        <v>117</v>
      </c>
      <c r="D76">
        <v>4</v>
      </c>
      <c r="E76" t="s">
        <v>4120</v>
      </c>
      <c r="F76" s="1" t="s">
        <v>4121</v>
      </c>
      <c r="G76" t="s">
        <v>4122</v>
      </c>
      <c r="H76">
        <v>1261308</v>
      </c>
      <c r="I76" t="s">
        <v>59</v>
      </c>
      <c r="J76" s="4">
        <v>44102</v>
      </c>
      <c r="K76" s="4">
        <v>44207</v>
      </c>
      <c r="L76" s="3">
        <v>105</v>
      </c>
      <c r="M76" s="4">
        <v>44216</v>
      </c>
      <c r="N76">
        <v>114</v>
      </c>
      <c r="O76">
        <v>1</v>
      </c>
      <c r="P76">
        <v>1</v>
      </c>
      <c r="Q76">
        <v>1</v>
      </c>
      <c r="R76" t="s">
        <v>28</v>
      </c>
      <c r="S76">
        <v>4</v>
      </c>
      <c r="T76">
        <v>1</v>
      </c>
      <c r="U76" t="s">
        <v>28</v>
      </c>
      <c r="V76">
        <v>18</v>
      </c>
      <c r="W76">
        <v>4</v>
      </c>
      <c r="X76">
        <v>14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29.3333333333333</v>
      </c>
      <c r="AV76">
        <v>2356.3333333333298</v>
      </c>
      <c r="AW76">
        <v>1</v>
      </c>
    </row>
    <row r="77" spans="1:49" x14ac:dyDescent="0.3">
      <c r="A77" t="s">
        <v>4079</v>
      </c>
      <c r="B77" t="s">
        <v>539</v>
      </c>
      <c r="C77" t="s">
        <v>117</v>
      </c>
      <c r="D77">
        <v>4</v>
      </c>
      <c r="E77" t="s">
        <v>736</v>
      </c>
      <c r="F77" s="1" t="s">
        <v>3428</v>
      </c>
      <c r="G77" t="s">
        <v>3429</v>
      </c>
      <c r="H77">
        <v>2319246</v>
      </c>
      <c r="I77" t="s">
        <v>59</v>
      </c>
      <c r="J77" s="4">
        <v>44089</v>
      </c>
      <c r="K77" s="4">
        <v>44254</v>
      </c>
      <c r="L77" s="3">
        <v>165</v>
      </c>
      <c r="M77" s="4">
        <v>44260</v>
      </c>
      <c r="N77">
        <v>171</v>
      </c>
      <c r="O77">
        <v>1</v>
      </c>
      <c r="P77">
        <v>1</v>
      </c>
      <c r="Q77">
        <v>1</v>
      </c>
      <c r="R77" t="s">
        <v>28</v>
      </c>
      <c r="S77">
        <v>2</v>
      </c>
      <c r="T77">
        <v>1</v>
      </c>
      <c r="U77" t="s">
        <v>43</v>
      </c>
      <c r="W77">
        <v>2</v>
      </c>
      <c r="X77">
        <v>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29.3333333333333</v>
      </c>
      <c r="AV77">
        <v>2356.3333333333298</v>
      </c>
      <c r="AW77">
        <v>1</v>
      </c>
    </row>
    <row r="78" spans="1:49" x14ac:dyDescent="0.3">
      <c r="A78" t="s">
        <v>4079</v>
      </c>
      <c r="B78" t="s">
        <v>539</v>
      </c>
      <c r="C78" t="s">
        <v>117</v>
      </c>
      <c r="D78">
        <v>4</v>
      </c>
      <c r="E78" t="s">
        <v>1345</v>
      </c>
      <c r="F78" s="1" t="s">
        <v>4166</v>
      </c>
      <c r="G78" t="s">
        <v>4167</v>
      </c>
      <c r="H78">
        <v>2821030</v>
      </c>
      <c r="I78" t="s">
        <v>59</v>
      </c>
      <c r="J78" s="4">
        <v>44099</v>
      </c>
      <c r="K78" s="4">
        <v>44207</v>
      </c>
      <c r="L78" s="3">
        <v>108</v>
      </c>
      <c r="M78" s="4">
        <v>44218</v>
      </c>
      <c r="N78">
        <v>119</v>
      </c>
      <c r="O78">
        <v>1</v>
      </c>
      <c r="P78">
        <v>1</v>
      </c>
      <c r="Q78">
        <v>1</v>
      </c>
      <c r="R78" t="s">
        <v>28</v>
      </c>
      <c r="S78">
        <v>3</v>
      </c>
      <c r="T78">
        <v>1</v>
      </c>
      <c r="U78" t="s">
        <v>28</v>
      </c>
      <c r="V78">
        <v>18</v>
      </c>
      <c r="W78">
        <v>3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29.3333333333333</v>
      </c>
      <c r="AV78">
        <v>2356.3333333333298</v>
      </c>
      <c r="AW78">
        <v>1</v>
      </c>
    </row>
    <row r="79" spans="1:49" x14ac:dyDescent="0.3">
      <c r="A79" t="s">
        <v>4079</v>
      </c>
      <c r="B79" t="s">
        <v>539</v>
      </c>
      <c r="C79" t="s">
        <v>117</v>
      </c>
      <c r="D79">
        <v>4</v>
      </c>
      <c r="E79" t="s">
        <v>1345</v>
      </c>
      <c r="F79" s="1" t="s">
        <v>1346</v>
      </c>
      <c r="G79" t="s">
        <v>1347</v>
      </c>
      <c r="H79">
        <v>2821031</v>
      </c>
      <c r="I79" t="s">
        <v>59</v>
      </c>
      <c r="J79" s="4">
        <v>44099</v>
      </c>
      <c r="K79" s="4">
        <v>44254</v>
      </c>
      <c r="L79" s="3">
        <v>155</v>
      </c>
      <c r="M79" s="4">
        <v>44260</v>
      </c>
      <c r="N79">
        <v>161</v>
      </c>
      <c r="O79">
        <v>1</v>
      </c>
      <c r="P79">
        <v>1</v>
      </c>
      <c r="Q79">
        <v>1</v>
      </c>
      <c r="R79" t="s">
        <v>28</v>
      </c>
      <c r="S79">
        <v>3</v>
      </c>
      <c r="T79">
        <v>1</v>
      </c>
      <c r="U79" t="s">
        <v>43</v>
      </c>
      <c r="W79">
        <v>3</v>
      </c>
      <c r="X79">
        <v>15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29.3333333333333</v>
      </c>
      <c r="AV79">
        <v>2356.3333333333298</v>
      </c>
      <c r="AW79">
        <v>1</v>
      </c>
    </row>
    <row r="80" spans="1:49" x14ac:dyDescent="0.3">
      <c r="A80" t="s">
        <v>4079</v>
      </c>
      <c r="B80" t="s">
        <v>539</v>
      </c>
      <c r="C80" t="s">
        <v>117</v>
      </c>
      <c r="D80">
        <v>4</v>
      </c>
      <c r="E80" t="s">
        <v>1345</v>
      </c>
      <c r="F80" s="1" t="s">
        <v>1346</v>
      </c>
      <c r="G80" t="s">
        <v>1347</v>
      </c>
      <c r="H80">
        <v>2821031</v>
      </c>
      <c r="I80" t="s">
        <v>59</v>
      </c>
      <c r="J80" s="4">
        <v>44254</v>
      </c>
      <c r="K80" s="4">
        <v>44375</v>
      </c>
      <c r="L80" s="3">
        <v>121</v>
      </c>
      <c r="M80" s="4">
        <v>44375</v>
      </c>
      <c r="N80">
        <v>121</v>
      </c>
      <c r="O80">
        <v>1</v>
      </c>
      <c r="P80">
        <v>1</v>
      </c>
      <c r="Q80">
        <v>1</v>
      </c>
      <c r="R80" t="s">
        <v>43</v>
      </c>
      <c r="T80">
        <v>1</v>
      </c>
      <c r="U80" t="s">
        <v>80</v>
      </c>
      <c r="V80">
        <v>18</v>
      </c>
      <c r="W80">
        <v>20</v>
      </c>
      <c r="X80">
        <v>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29.3333333333333</v>
      </c>
      <c r="AV80">
        <v>2356.3333333333298</v>
      </c>
      <c r="AW80">
        <v>1</v>
      </c>
    </row>
    <row r="81" spans="1:49" x14ac:dyDescent="0.3">
      <c r="A81" t="s">
        <v>4079</v>
      </c>
      <c r="B81" t="s">
        <v>539</v>
      </c>
      <c r="C81" t="s">
        <v>117</v>
      </c>
      <c r="D81">
        <v>4</v>
      </c>
      <c r="E81" t="s">
        <v>4086</v>
      </c>
      <c r="F81" s="1" t="s">
        <v>4087</v>
      </c>
      <c r="G81" t="s">
        <v>4088</v>
      </c>
      <c r="H81">
        <v>279347</v>
      </c>
      <c r="I81" t="s">
        <v>59</v>
      </c>
      <c r="J81" s="4">
        <v>44257</v>
      </c>
      <c r="K81" s="4">
        <v>44375</v>
      </c>
      <c r="L81" s="3">
        <v>118</v>
      </c>
      <c r="M81" s="4">
        <v>44375</v>
      </c>
      <c r="N81">
        <v>118</v>
      </c>
      <c r="O81">
        <v>1</v>
      </c>
      <c r="P81">
        <v>1</v>
      </c>
      <c r="Q81">
        <v>3</v>
      </c>
      <c r="R81" t="s">
        <v>80</v>
      </c>
      <c r="S81">
        <v>1</v>
      </c>
      <c r="T81">
        <v>1</v>
      </c>
      <c r="U81" t="s">
        <v>80</v>
      </c>
      <c r="V81">
        <v>18</v>
      </c>
      <c r="W81">
        <v>21</v>
      </c>
      <c r="X81">
        <v>15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29.3333333333333</v>
      </c>
      <c r="AV81">
        <v>2356.3333333333298</v>
      </c>
      <c r="AW81">
        <v>1</v>
      </c>
    </row>
    <row r="82" spans="1:49" x14ac:dyDescent="0.3">
      <c r="A82" t="s">
        <v>4079</v>
      </c>
      <c r="B82" t="s">
        <v>539</v>
      </c>
      <c r="C82" t="s">
        <v>117</v>
      </c>
      <c r="D82">
        <v>4</v>
      </c>
      <c r="E82" t="s">
        <v>4089</v>
      </c>
      <c r="F82" s="1" t="s">
        <v>4090</v>
      </c>
      <c r="G82" t="s">
        <v>4091</v>
      </c>
      <c r="H82">
        <v>432767</v>
      </c>
      <c r="I82" t="s">
        <v>59</v>
      </c>
      <c r="J82" s="4">
        <v>44257</v>
      </c>
      <c r="K82" s="4">
        <v>44375</v>
      </c>
      <c r="L82" s="3">
        <v>118</v>
      </c>
      <c r="M82" s="4">
        <v>44375</v>
      </c>
      <c r="N82">
        <v>118</v>
      </c>
      <c r="O82">
        <v>1</v>
      </c>
      <c r="P82">
        <v>3</v>
      </c>
      <c r="Q82">
        <v>3</v>
      </c>
      <c r="R82" t="s">
        <v>80</v>
      </c>
      <c r="S82">
        <v>1</v>
      </c>
      <c r="T82">
        <v>3</v>
      </c>
      <c r="U82" t="s">
        <v>80</v>
      </c>
      <c r="V82">
        <v>18</v>
      </c>
      <c r="W82">
        <v>21</v>
      </c>
      <c r="X82">
        <v>13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29.3333333333333</v>
      </c>
      <c r="AV82">
        <v>2356.3333333333298</v>
      </c>
      <c r="AW82">
        <v>1</v>
      </c>
    </row>
    <row r="83" spans="1:49" x14ac:dyDescent="0.3">
      <c r="A83" t="s">
        <v>4079</v>
      </c>
      <c r="B83" t="s">
        <v>539</v>
      </c>
      <c r="C83" t="s">
        <v>117</v>
      </c>
      <c r="D83">
        <v>4</v>
      </c>
      <c r="E83" t="s">
        <v>4092</v>
      </c>
      <c r="F83" s="1" t="s">
        <v>4093</v>
      </c>
      <c r="G83" t="s">
        <v>4094</v>
      </c>
      <c r="H83">
        <v>462741</v>
      </c>
      <c r="I83" t="s">
        <v>59</v>
      </c>
      <c r="J83" s="4">
        <v>44452</v>
      </c>
      <c r="K83" s="4">
        <v>44527</v>
      </c>
      <c r="L83" s="3">
        <v>75</v>
      </c>
      <c r="M83" s="4">
        <v>44512</v>
      </c>
      <c r="N83">
        <v>60</v>
      </c>
      <c r="O83">
        <v>1</v>
      </c>
      <c r="P83">
        <v>1</v>
      </c>
      <c r="Q83">
        <v>2</v>
      </c>
      <c r="R83" t="s">
        <v>38</v>
      </c>
      <c r="S83">
        <v>2</v>
      </c>
      <c r="T83">
        <v>1</v>
      </c>
      <c r="U83" t="s">
        <v>38</v>
      </c>
      <c r="V83">
        <v>12</v>
      </c>
      <c r="W83">
        <v>42</v>
      </c>
      <c r="X83">
        <v>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29.3333333333333</v>
      </c>
      <c r="AV83">
        <v>2356.3333333333298</v>
      </c>
      <c r="AW83">
        <v>1</v>
      </c>
    </row>
    <row r="84" spans="1:49" x14ac:dyDescent="0.3">
      <c r="A84" t="s">
        <v>4079</v>
      </c>
      <c r="B84" t="s">
        <v>539</v>
      </c>
      <c r="C84" t="s">
        <v>117</v>
      </c>
      <c r="D84">
        <v>4</v>
      </c>
      <c r="E84" t="s">
        <v>757</v>
      </c>
      <c r="F84" s="1" t="s">
        <v>2693</v>
      </c>
      <c r="G84" t="s">
        <v>759</v>
      </c>
      <c r="H84">
        <v>474236</v>
      </c>
      <c r="I84" t="s">
        <v>59</v>
      </c>
      <c r="J84" s="4">
        <v>44452</v>
      </c>
      <c r="K84" s="4">
        <v>44527</v>
      </c>
      <c r="L84" s="3">
        <v>75</v>
      </c>
      <c r="M84" s="4">
        <v>44564</v>
      </c>
      <c r="N84">
        <v>112</v>
      </c>
      <c r="O84">
        <v>1</v>
      </c>
      <c r="P84">
        <v>2</v>
      </c>
      <c r="Q84">
        <v>2</v>
      </c>
      <c r="R84" t="s">
        <v>38</v>
      </c>
      <c r="S84">
        <v>2</v>
      </c>
      <c r="T84">
        <v>2</v>
      </c>
      <c r="U84" t="s">
        <v>38</v>
      </c>
      <c r="V84">
        <v>12</v>
      </c>
      <c r="W84">
        <v>42</v>
      </c>
      <c r="X84">
        <v>3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29.3333333333333</v>
      </c>
      <c r="AV84">
        <v>2356.3333333333298</v>
      </c>
      <c r="AW84">
        <v>1</v>
      </c>
    </row>
    <row r="85" spans="1:49" x14ac:dyDescent="0.3">
      <c r="A85" t="s">
        <v>4079</v>
      </c>
      <c r="B85" t="s">
        <v>539</v>
      </c>
      <c r="C85" t="s">
        <v>117</v>
      </c>
      <c r="D85">
        <v>4</v>
      </c>
      <c r="E85" t="s">
        <v>4096</v>
      </c>
      <c r="F85" s="1" t="s">
        <v>4097</v>
      </c>
      <c r="G85" t="s">
        <v>4098</v>
      </c>
      <c r="H85">
        <v>543283</v>
      </c>
      <c r="I85" t="s">
        <v>59</v>
      </c>
      <c r="J85" s="4">
        <v>44293</v>
      </c>
      <c r="K85" s="4">
        <v>44375</v>
      </c>
      <c r="L85" s="3">
        <v>82</v>
      </c>
      <c r="M85" s="4">
        <v>44375</v>
      </c>
      <c r="N85">
        <v>82</v>
      </c>
      <c r="O85">
        <v>1</v>
      </c>
      <c r="P85">
        <v>1</v>
      </c>
      <c r="Q85">
        <v>3</v>
      </c>
      <c r="R85" t="s">
        <v>80</v>
      </c>
      <c r="S85">
        <v>6</v>
      </c>
      <c r="T85">
        <v>1</v>
      </c>
      <c r="U85" t="s">
        <v>80</v>
      </c>
      <c r="V85">
        <v>18</v>
      </c>
      <c r="W85">
        <v>26</v>
      </c>
      <c r="X85">
        <v>3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29.3333333333333</v>
      </c>
      <c r="AV85">
        <v>2356.3333333333298</v>
      </c>
      <c r="AW85">
        <v>1</v>
      </c>
    </row>
    <row r="86" spans="1:49" x14ac:dyDescent="0.3">
      <c r="A86" t="s">
        <v>4079</v>
      </c>
      <c r="B86" t="s">
        <v>539</v>
      </c>
      <c r="C86" t="s">
        <v>117</v>
      </c>
      <c r="D86">
        <v>4</v>
      </c>
      <c r="E86" t="s">
        <v>2578</v>
      </c>
      <c r="F86" s="1" t="s">
        <v>2579</v>
      </c>
      <c r="G86" t="s">
        <v>2580</v>
      </c>
      <c r="H86">
        <v>1234804</v>
      </c>
      <c r="I86" t="s">
        <v>59</v>
      </c>
      <c r="J86" s="4">
        <v>44452</v>
      </c>
      <c r="K86" s="4">
        <v>44514</v>
      </c>
      <c r="L86" s="3">
        <v>62</v>
      </c>
      <c r="M86" s="4">
        <v>44508</v>
      </c>
      <c r="N86">
        <v>56</v>
      </c>
      <c r="O86">
        <v>1</v>
      </c>
      <c r="P86">
        <v>2</v>
      </c>
      <c r="Q86">
        <v>2</v>
      </c>
      <c r="R86" t="s">
        <v>38</v>
      </c>
      <c r="S86">
        <v>2</v>
      </c>
      <c r="T86">
        <v>2</v>
      </c>
      <c r="U86" t="s">
        <v>38</v>
      </c>
      <c r="V86">
        <v>11</v>
      </c>
      <c r="W86">
        <v>42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29.3333333333333</v>
      </c>
      <c r="AV86">
        <v>2356.3333333333298</v>
      </c>
      <c r="AW86">
        <v>1</v>
      </c>
    </row>
    <row r="87" spans="1:49" x14ac:dyDescent="0.3">
      <c r="A87" t="s">
        <v>4079</v>
      </c>
      <c r="B87" t="s">
        <v>539</v>
      </c>
      <c r="C87" t="s">
        <v>117</v>
      </c>
      <c r="D87">
        <v>4</v>
      </c>
      <c r="E87" t="s">
        <v>4134</v>
      </c>
      <c r="F87" s="1" t="s">
        <v>4135</v>
      </c>
      <c r="G87" t="s">
        <v>4136</v>
      </c>
      <c r="H87">
        <v>1754421</v>
      </c>
      <c r="I87" t="s">
        <v>59</v>
      </c>
      <c r="J87" s="4">
        <v>44257</v>
      </c>
      <c r="K87" s="4">
        <v>44375</v>
      </c>
      <c r="L87" s="3">
        <v>118</v>
      </c>
      <c r="M87" s="4">
        <v>44375</v>
      </c>
      <c r="N87">
        <v>118</v>
      </c>
      <c r="O87">
        <v>1</v>
      </c>
      <c r="P87">
        <v>1</v>
      </c>
      <c r="Q87">
        <v>3</v>
      </c>
      <c r="R87" t="s">
        <v>80</v>
      </c>
      <c r="S87">
        <v>1</v>
      </c>
      <c r="T87">
        <v>1</v>
      </c>
      <c r="U87" t="s">
        <v>80</v>
      </c>
      <c r="V87">
        <v>18</v>
      </c>
      <c r="W87">
        <v>21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29.3333333333333</v>
      </c>
      <c r="AV87">
        <v>2356.3333333333298</v>
      </c>
      <c r="AW87">
        <v>1</v>
      </c>
    </row>
    <row r="88" spans="1:49" x14ac:dyDescent="0.3">
      <c r="A88" t="s">
        <v>4079</v>
      </c>
      <c r="B88" t="s">
        <v>539</v>
      </c>
      <c r="C88" t="s">
        <v>117</v>
      </c>
      <c r="D88">
        <v>4</v>
      </c>
      <c r="E88" t="s">
        <v>4140</v>
      </c>
      <c r="F88" s="1" t="s">
        <v>4141</v>
      </c>
      <c r="G88" t="s">
        <v>4142</v>
      </c>
      <c r="H88">
        <v>1831389</v>
      </c>
      <c r="I88" t="s">
        <v>59</v>
      </c>
      <c r="J88" s="4">
        <v>44293</v>
      </c>
      <c r="K88" s="4">
        <v>44375</v>
      </c>
      <c r="L88" s="3">
        <v>82</v>
      </c>
      <c r="M88" s="4">
        <v>44375</v>
      </c>
      <c r="N88">
        <v>82</v>
      </c>
      <c r="O88">
        <v>1</v>
      </c>
      <c r="P88">
        <v>1</v>
      </c>
      <c r="Q88">
        <v>3</v>
      </c>
      <c r="R88" t="s">
        <v>80</v>
      </c>
      <c r="S88">
        <v>6</v>
      </c>
      <c r="T88">
        <v>1</v>
      </c>
      <c r="U88" t="s">
        <v>80</v>
      </c>
      <c r="V88">
        <v>18</v>
      </c>
      <c r="W88">
        <v>26</v>
      </c>
      <c r="X88">
        <v>4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29.3333333333333</v>
      </c>
      <c r="AV88">
        <v>2356.3333333333298</v>
      </c>
      <c r="AW88">
        <v>1</v>
      </c>
    </row>
    <row r="89" spans="1:49" x14ac:dyDescent="0.3">
      <c r="A89" t="s">
        <v>4079</v>
      </c>
      <c r="B89" t="s">
        <v>539</v>
      </c>
      <c r="C89" t="s">
        <v>117</v>
      </c>
      <c r="D89">
        <v>4</v>
      </c>
      <c r="E89" t="s">
        <v>4146</v>
      </c>
      <c r="F89" s="1" t="s">
        <v>4147</v>
      </c>
      <c r="G89" t="s">
        <v>4148</v>
      </c>
      <c r="H89">
        <v>2008512</v>
      </c>
      <c r="I89" t="s">
        <v>59</v>
      </c>
      <c r="J89" s="4">
        <v>44452</v>
      </c>
      <c r="K89" s="4">
        <v>44527</v>
      </c>
      <c r="L89" s="3">
        <v>75</v>
      </c>
      <c r="M89" s="4">
        <v>44564</v>
      </c>
      <c r="N89">
        <v>112</v>
      </c>
      <c r="O89">
        <v>1</v>
      </c>
      <c r="P89">
        <v>1</v>
      </c>
      <c r="Q89">
        <v>2</v>
      </c>
      <c r="R89" t="s">
        <v>38</v>
      </c>
      <c r="S89">
        <v>2</v>
      </c>
      <c r="T89">
        <v>1</v>
      </c>
      <c r="U89" t="s">
        <v>38</v>
      </c>
      <c r="V89">
        <v>12</v>
      </c>
      <c r="W89">
        <v>42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29.3333333333333</v>
      </c>
      <c r="AV89">
        <v>2356.3333333333298</v>
      </c>
      <c r="AW89">
        <v>1</v>
      </c>
    </row>
    <row r="90" spans="1:49" x14ac:dyDescent="0.3">
      <c r="A90" t="s">
        <v>4079</v>
      </c>
      <c r="B90" t="s">
        <v>539</v>
      </c>
      <c r="C90" t="s">
        <v>117</v>
      </c>
      <c r="D90">
        <v>4</v>
      </c>
      <c r="E90" t="s">
        <v>4151</v>
      </c>
      <c r="F90" s="1" t="s">
        <v>4152</v>
      </c>
      <c r="G90" t="s">
        <v>4153</v>
      </c>
      <c r="H90">
        <v>2117679</v>
      </c>
      <c r="I90" t="s">
        <v>59</v>
      </c>
      <c r="J90" s="4">
        <v>44257</v>
      </c>
      <c r="K90" s="4">
        <v>44375</v>
      </c>
      <c r="L90" s="3">
        <v>118</v>
      </c>
      <c r="M90" s="4">
        <v>44375</v>
      </c>
      <c r="N90">
        <v>118</v>
      </c>
      <c r="O90">
        <v>1</v>
      </c>
      <c r="P90">
        <v>1</v>
      </c>
      <c r="Q90">
        <v>3</v>
      </c>
      <c r="R90" t="s">
        <v>80</v>
      </c>
      <c r="S90">
        <v>1</v>
      </c>
      <c r="T90">
        <v>1</v>
      </c>
      <c r="U90" t="s">
        <v>80</v>
      </c>
      <c r="V90">
        <v>18</v>
      </c>
      <c r="W90">
        <v>21</v>
      </c>
      <c r="X90">
        <v>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29.3333333333333</v>
      </c>
      <c r="AV90">
        <v>2356.3333333333298</v>
      </c>
      <c r="AW90">
        <v>1</v>
      </c>
    </row>
    <row r="91" spans="1:49" x14ac:dyDescent="0.3">
      <c r="A91" t="s">
        <v>4079</v>
      </c>
      <c r="B91" t="s">
        <v>539</v>
      </c>
      <c r="C91" t="s">
        <v>117</v>
      </c>
      <c r="D91">
        <v>4</v>
      </c>
      <c r="E91" t="s">
        <v>4160</v>
      </c>
      <c r="F91" s="1" t="s">
        <v>4161</v>
      </c>
      <c r="G91" t="s">
        <v>4162</v>
      </c>
      <c r="H91">
        <v>2330623</v>
      </c>
      <c r="I91" t="s">
        <v>59</v>
      </c>
      <c r="J91" s="4">
        <v>44452</v>
      </c>
      <c r="K91" s="4">
        <v>44527</v>
      </c>
      <c r="L91" s="3">
        <v>75</v>
      </c>
      <c r="M91" s="4">
        <v>44564</v>
      </c>
      <c r="N91">
        <v>112</v>
      </c>
      <c r="O91">
        <v>1</v>
      </c>
      <c r="P91">
        <v>1</v>
      </c>
      <c r="Q91">
        <v>2</v>
      </c>
      <c r="R91" t="s">
        <v>38</v>
      </c>
      <c r="S91">
        <v>2</v>
      </c>
      <c r="T91">
        <v>1</v>
      </c>
      <c r="U91" t="s">
        <v>38</v>
      </c>
      <c r="V91">
        <v>12</v>
      </c>
      <c r="W91">
        <v>42</v>
      </c>
      <c r="X91">
        <v>15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29.3333333333333</v>
      </c>
      <c r="AV91">
        <v>2356.3333333333298</v>
      </c>
      <c r="AW91">
        <v>1</v>
      </c>
    </row>
    <row r="92" spans="1:49" x14ac:dyDescent="0.3">
      <c r="A92" t="s">
        <v>4079</v>
      </c>
      <c r="B92" t="s">
        <v>539</v>
      </c>
      <c r="C92" t="s">
        <v>117</v>
      </c>
      <c r="D92">
        <v>4</v>
      </c>
      <c r="E92" t="s">
        <v>4170</v>
      </c>
      <c r="F92" s="1" t="s">
        <v>4171</v>
      </c>
      <c r="G92" t="s">
        <v>4172</v>
      </c>
      <c r="H92">
        <v>2908057</v>
      </c>
      <c r="I92" t="s">
        <v>59</v>
      </c>
      <c r="J92" s="4">
        <v>44452</v>
      </c>
      <c r="K92" s="4">
        <v>44527</v>
      </c>
      <c r="L92" s="3">
        <v>75</v>
      </c>
      <c r="M92" s="4">
        <v>44564</v>
      </c>
      <c r="N92">
        <v>112</v>
      </c>
      <c r="O92">
        <v>1</v>
      </c>
      <c r="P92">
        <v>1</v>
      </c>
      <c r="Q92">
        <v>2</v>
      </c>
      <c r="R92" t="s">
        <v>38</v>
      </c>
      <c r="S92">
        <v>2</v>
      </c>
      <c r="T92">
        <v>1</v>
      </c>
      <c r="U92" t="s">
        <v>38</v>
      </c>
      <c r="V92">
        <v>12</v>
      </c>
      <c r="W92">
        <v>42</v>
      </c>
      <c r="X92">
        <v>11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29.3333333333333</v>
      </c>
      <c r="AV92">
        <v>2356.3333333333298</v>
      </c>
      <c r="AW92">
        <v>1</v>
      </c>
    </row>
    <row r="93" spans="1:49" x14ac:dyDescent="0.3">
      <c r="A93" t="s">
        <v>4186</v>
      </c>
      <c r="B93" t="s">
        <v>539</v>
      </c>
      <c r="C93" t="s">
        <v>117</v>
      </c>
      <c r="D93">
        <v>4</v>
      </c>
      <c r="E93" t="s">
        <v>1089</v>
      </c>
      <c r="F93" s="1" t="s">
        <v>1090</v>
      </c>
      <c r="G93" t="s">
        <v>1091</v>
      </c>
      <c r="H93">
        <v>352231</v>
      </c>
      <c r="I93" t="s">
        <v>59</v>
      </c>
      <c r="J93" s="4">
        <v>44257</v>
      </c>
      <c r="K93" s="4">
        <v>44267</v>
      </c>
      <c r="L93" s="3">
        <v>10</v>
      </c>
      <c r="M93" s="4">
        <v>44319</v>
      </c>
      <c r="N93">
        <v>62</v>
      </c>
      <c r="O93">
        <v>1</v>
      </c>
      <c r="P93">
        <v>3</v>
      </c>
      <c r="Q93">
        <v>3</v>
      </c>
      <c r="R93" t="s">
        <v>80</v>
      </c>
      <c r="S93">
        <v>1</v>
      </c>
      <c r="T93">
        <v>3</v>
      </c>
      <c r="U93" t="s">
        <v>80</v>
      </c>
      <c r="V93">
        <v>2</v>
      </c>
      <c r="W93">
        <v>21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15.3333333333333</v>
      </c>
      <c r="AV93">
        <v>878.66666666666595</v>
      </c>
      <c r="AW93">
        <v>1</v>
      </c>
    </row>
    <row r="94" spans="1:49" x14ac:dyDescent="0.3">
      <c r="A94" t="s">
        <v>4186</v>
      </c>
      <c r="B94" t="s">
        <v>539</v>
      </c>
      <c r="C94" t="s">
        <v>117</v>
      </c>
      <c r="D94">
        <v>4</v>
      </c>
      <c r="E94" t="s">
        <v>4089</v>
      </c>
      <c r="F94" s="1" t="s">
        <v>4187</v>
      </c>
      <c r="G94" t="s">
        <v>4091</v>
      </c>
      <c r="H94">
        <v>432767</v>
      </c>
      <c r="I94" t="s">
        <v>59</v>
      </c>
      <c r="J94" s="4">
        <v>44257</v>
      </c>
      <c r="K94" s="4">
        <v>44267</v>
      </c>
      <c r="L94" s="3">
        <v>10</v>
      </c>
      <c r="M94" s="4">
        <v>44319</v>
      </c>
      <c r="N94">
        <v>62</v>
      </c>
      <c r="O94">
        <v>1</v>
      </c>
      <c r="P94">
        <v>3</v>
      </c>
      <c r="Q94">
        <v>3</v>
      </c>
      <c r="R94" t="s">
        <v>80</v>
      </c>
      <c r="S94">
        <v>1</v>
      </c>
      <c r="T94">
        <v>3</v>
      </c>
      <c r="U94" t="s">
        <v>80</v>
      </c>
      <c r="V94">
        <v>2</v>
      </c>
      <c r="W94">
        <v>21</v>
      </c>
      <c r="X94">
        <v>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15.3333333333333</v>
      </c>
      <c r="AV94">
        <v>878.66666666666595</v>
      </c>
      <c r="AW94">
        <v>1</v>
      </c>
    </row>
    <row r="95" spans="1:49" x14ac:dyDescent="0.3">
      <c r="A95" t="s">
        <v>4186</v>
      </c>
      <c r="B95" t="s">
        <v>539</v>
      </c>
      <c r="C95" t="s">
        <v>117</v>
      </c>
      <c r="D95">
        <v>4</v>
      </c>
      <c r="E95" t="s">
        <v>3040</v>
      </c>
      <c r="F95" s="1" t="s">
        <v>3041</v>
      </c>
      <c r="G95" t="s">
        <v>3042</v>
      </c>
      <c r="H95">
        <v>2316171</v>
      </c>
      <c r="I95" t="s">
        <v>317</v>
      </c>
      <c r="J95" s="4">
        <v>44209</v>
      </c>
      <c r="K95" s="4">
        <v>44256</v>
      </c>
      <c r="L95" s="3">
        <v>47</v>
      </c>
      <c r="M95" s="4">
        <v>44270</v>
      </c>
      <c r="N95">
        <v>61</v>
      </c>
      <c r="O95">
        <v>1</v>
      </c>
      <c r="P95">
        <v>1</v>
      </c>
      <c r="Q95">
        <v>0</v>
      </c>
      <c r="R95" t="s">
        <v>28</v>
      </c>
      <c r="S95">
        <v>19</v>
      </c>
      <c r="T95">
        <v>1</v>
      </c>
      <c r="U95" t="s">
        <v>80</v>
      </c>
      <c r="V95">
        <v>1</v>
      </c>
      <c r="W95">
        <v>19</v>
      </c>
      <c r="X95">
        <v>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15.3333333333333</v>
      </c>
      <c r="AV95">
        <v>878.66666666666595</v>
      </c>
      <c r="AW95">
        <v>1</v>
      </c>
    </row>
    <row r="96" spans="1:49" x14ac:dyDescent="0.3">
      <c r="A96" t="s">
        <v>4186</v>
      </c>
      <c r="B96" t="s">
        <v>539</v>
      </c>
      <c r="C96" t="s">
        <v>117</v>
      </c>
      <c r="D96">
        <v>4</v>
      </c>
      <c r="E96" t="s">
        <v>628</v>
      </c>
      <c r="F96" s="1" t="s">
        <v>629</v>
      </c>
      <c r="G96" t="s">
        <v>630</v>
      </c>
      <c r="H96">
        <v>2357503</v>
      </c>
      <c r="I96" t="s">
        <v>317</v>
      </c>
      <c r="J96" s="4">
        <v>44179</v>
      </c>
      <c r="K96" s="4">
        <v>44179</v>
      </c>
      <c r="L96" s="3">
        <v>0</v>
      </c>
      <c r="M96" s="4">
        <v>44239</v>
      </c>
      <c r="N96">
        <v>60</v>
      </c>
      <c r="O96">
        <v>1</v>
      </c>
      <c r="P96">
        <v>1</v>
      </c>
      <c r="Q96">
        <v>0</v>
      </c>
      <c r="R96" t="s">
        <v>28</v>
      </c>
      <c r="S96">
        <v>15</v>
      </c>
      <c r="T96">
        <v>1</v>
      </c>
      <c r="U96" t="s">
        <v>28</v>
      </c>
      <c r="V96">
        <v>15</v>
      </c>
      <c r="W96">
        <v>15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15.3333333333333</v>
      </c>
      <c r="AV96">
        <v>878.66666666666595</v>
      </c>
      <c r="AW96">
        <v>1</v>
      </c>
    </row>
    <row r="97" spans="1:49" x14ac:dyDescent="0.3">
      <c r="A97" t="s">
        <v>4186</v>
      </c>
      <c r="B97" t="s">
        <v>539</v>
      </c>
      <c r="C97" t="s">
        <v>117</v>
      </c>
      <c r="D97">
        <v>4</v>
      </c>
      <c r="E97" t="s">
        <v>810</v>
      </c>
      <c r="F97" s="1" t="s">
        <v>811</v>
      </c>
      <c r="G97" t="s">
        <v>812</v>
      </c>
      <c r="H97">
        <v>2357505</v>
      </c>
      <c r="I97" t="s">
        <v>317</v>
      </c>
      <c r="J97" s="4">
        <v>44291</v>
      </c>
      <c r="K97" s="4">
        <v>44332</v>
      </c>
      <c r="L97" s="3">
        <v>41</v>
      </c>
      <c r="M97" s="4">
        <v>44351</v>
      </c>
      <c r="N97">
        <v>60</v>
      </c>
      <c r="O97">
        <v>1</v>
      </c>
      <c r="P97">
        <v>1</v>
      </c>
      <c r="Q97">
        <v>0</v>
      </c>
      <c r="R97" t="s">
        <v>80</v>
      </c>
      <c r="S97">
        <v>6</v>
      </c>
      <c r="T97">
        <v>1</v>
      </c>
      <c r="U97" t="s">
        <v>80</v>
      </c>
      <c r="V97">
        <v>11</v>
      </c>
      <c r="W97">
        <v>26</v>
      </c>
      <c r="X97">
        <v>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15.3333333333333</v>
      </c>
      <c r="AV97">
        <v>878.66666666666595</v>
      </c>
      <c r="AW97">
        <v>1</v>
      </c>
    </row>
    <row r="98" spans="1:49" x14ac:dyDescent="0.3">
      <c r="A98" t="s">
        <v>4186</v>
      </c>
      <c r="B98" t="s">
        <v>539</v>
      </c>
      <c r="C98" t="s">
        <v>117</v>
      </c>
      <c r="D98">
        <v>4</v>
      </c>
      <c r="E98" t="s">
        <v>1181</v>
      </c>
      <c r="F98" s="1" t="s">
        <v>1182</v>
      </c>
      <c r="G98" t="s">
        <v>1183</v>
      </c>
      <c r="H98">
        <v>2429757</v>
      </c>
      <c r="I98" t="s">
        <v>317</v>
      </c>
      <c r="J98" s="4">
        <v>44291</v>
      </c>
      <c r="K98" s="4">
        <v>44291</v>
      </c>
      <c r="L98" s="3">
        <v>0</v>
      </c>
      <c r="M98" s="4">
        <v>44351</v>
      </c>
      <c r="N98">
        <v>60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80</v>
      </c>
      <c r="V98">
        <v>6</v>
      </c>
      <c r="W98">
        <v>26</v>
      </c>
      <c r="X98">
        <v>4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15.3333333333333</v>
      </c>
      <c r="AV98">
        <v>878.66666666666595</v>
      </c>
      <c r="AW98">
        <v>1</v>
      </c>
    </row>
    <row r="99" spans="1:49" x14ac:dyDescent="0.3">
      <c r="A99" t="s">
        <v>4186</v>
      </c>
      <c r="B99" t="s">
        <v>539</v>
      </c>
      <c r="C99" t="s">
        <v>117</v>
      </c>
      <c r="D99">
        <v>4</v>
      </c>
      <c r="E99" t="s">
        <v>628</v>
      </c>
      <c r="F99" s="1" t="s">
        <v>999</v>
      </c>
      <c r="G99" t="s">
        <v>1000</v>
      </c>
      <c r="H99">
        <v>2795944</v>
      </c>
      <c r="I99" t="s">
        <v>317</v>
      </c>
      <c r="J99" s="4">
        <v>44489</v>
      </c>
      <c r="K99" s="4">
        <v>44815</v>
      </c>
      <c r="L99" s="3">
        <v>326</v>
      </c>
      <c r="M99" s="4">
        <v>44815</v>
      </c>
      <c r="N99">
        <v>326</v>
      </c>
      <c r="O99">
        <v>1</v>
      </c>
      <c r="P99">
        <v>1</v>
      </c>
      <c r="Q99">
        <v>0</v>
      </c>
      <c r="R99" t="s">
        <v>38</v>
      </c>
      <c r="S99">
        <v>7</v>
      </c>
      <c r="T99">
        <v>1</v>
      </c>
      <c r="U99" t="s">
        <v>43</v>
      </c>
      <c r="W99">
        <v>47</v>
      </c>
      <c r="X99">
        <v>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15.3333333333333</v>
      </c>
      <c r="AV99">
        <v>878.66666666666595</v>
      </c>
      <c r="AW99">
        <v>1</v>
      </c>
    </row>
    <row r="100" spans="1:49" x14ac:dyDescent="0.3">
      <c r="A100" t="s">
        <v>4186</v>
      </c>
      <c r="B100" t="s">
        <v>539</v>
      </c>
      <c r="C100" t="s">
        <v>117</v>
      </c>
      <c r="D100">
        <v>4</v>
      </c>
      <c r="E100" t="s">
        <v>524</v>
      </c>
      <c r="F100" s="1" t="s">
        <v>525</v>
      </c>
      <c r="G100" t="s">
        <v>526</v>
      </c>
      <c r="H100">
        <v>2952780</v>
      </c>
      <c r="I100" t="s">
        <v>317</v>
      </c>
      <c r="J100" s="4">
        <v>44209</v>
      </c>
      <c r="K100" s="4">
        <v>44256</v>
      </c>
      <c r="L100" s="3">
        <v>47</v>
      </c>
      <c r="M100" s="4">
        <v>44270</v>
      </c>
      <c r="N100">
        <v>61</v>
      </c>
      <c r="O100">
        <v>1</v>
      </c>
      <c r="P100">
        <v>1</v>
      </c>
      <c r="Q100">
        <v>0</v>
      </c>
      <c r="R100" t="s">
        <v>28</v>
      </c>
      <c r="S100">
        <v>19</v>
      </c>
      <c r="T100">
        <v>1</v>
      </c>
      <c r="U100" t="s">
        <v>80</v>
      </c>
      <c r="V100">
        <v>1</v>
      </c>
      <c r="W100">
        <v>19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15.3333333333333</v>
      </c>
      <c r="AV100">
        <v>878.66666666666595</v>
      </c>
      <c r="AW100">
        <v>1</v>
      </c>
    </row>
    <row r="101" spans="1:49" x14ac:dyDescent="0.3">
      <c r="A101" t="s">
        <v>4186</v>
      </c>
      <c r="B101" t="s">
        <v>539</v>
      </c>
      <c r="C101" t="s">
        <v>117</v>
      </c>
      <c r="D101">
        <v>4</v>
      </c>
      <c r="E101" t="s">
        <v>4197</v>
      </c>
      <c r="F101" s="1" t="s">
        <v>4198</v>
      </c>
      <c r="G101" t="s">
        <v>4199</v>
      </c>
      <c r="H101">
        <v>2955162</v>
      </c>
      <c r="I101" t="s">
        <v>317</v>
      </c>
      <c r="J101" s="4">
        <v>44433</v>
      </c>
      <c r="K101" s="4">
        <v>44466</v>
      </c>
      <c r="L101" s="3">
        <v>33</v>
      </c>
      <c r="M101" s="4">
        <v>44494</v>
      </c>
      <c r="N101">
        <v>61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38</v>
      </c>
      <c r="V101">
        <v>4</v>
      </c>
      <c r="W101">
        <v>40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15.3333333333333</v>
      </c>
      <c r="AV101">
        <v>878.66666666666595</v>
      </c>
      <c r="AW101">
        <v>1</v>
      </c>
    </row>
    <row r="102" spans="1:49" x14ac:dyDescent="0.3">
      <c r="A102" t="s">
        <v>4186</v>
      </c>
      <c r="B102" t="s">
        <v>539</v>
      </c>
      <c r="C102" t="s">
        <v>117</v>
      </c>
      <c r="D102">
        <v>4</v>
      </c>
      <c r="E102" t="s">
        <v>1089</v>
      </c>
      <c r="F102" s="1" t="s">
        <v>4200</v>
      </c>
      <c r="G102" t="s">
        <v>4201</v>
      </c>
      <c r="H102">
        <v>2961602</v>
      </c>
      <c r="I102" t="s">
        <v>59</v>
      </c>
      <c r="J102" s="4">
        <v>44209</v>
      </c>
      <c r="K102" s="4">
        <v>44256</v>
      </c>
      <c r="L102" s="3">
        <v>47</v>
      </c>
      <c r="M102" s="4">
        <v>44270</v>
      </c>
      <c r="N102">
        <v>61</v>
      </c>
      <c r="O102">
        <v>1</v>
      </c>
      <c r="P102">
        <v>1</v>
      </c>
      <c r="Q102">
        <v>3</v>
      </c>
      <c r="R102" t="s">
        <v>28</v>
      </c>
      <c r="S102">
        <v>19</v>
      </c>
      <c r="T102">
        <v>1</v>
      </c>
      <c r="U102" t="s">
        <v>80</v>
      </c>
      <c r="V102">
        <v>1</v>
      </c>
      <c r="W102">
        <v>19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15.3333333333333</v>
      </c>
      <c r="AV102">
        <v>878.66666666666595</v>
      </c>
      <c r="AW102">
        <v>1</v>
      </c>
    </row>
    <row r="103" spans="1:49" x14ac:dyDescent="0.3">
      <c r="A103" t="s">
        <v>4186</v>
      </c>
      <c r="B103" t="s">
        <v>539</v>
      </c>
      <c r="C103" t="s">
        <v>117</v>
      </c>
      <c r="D103">
        <v>4</v>
      </c>
      <c r="E103" t="s">
        <v>1089</v>
      </c>
      <c r="F103" s="1" t="s">
        <v>2657</v>
      </c>
      <c r="G103" t="s">
        <v>2658</v>
      </c>
      <c r="H103">
        <v>2987183</v>
      </c>
      <c r="I103" t="s">
        <v>59</v>
      </c>
      <c r="J103" s="4">
        <v>44209</v>
      </c>
      <c r="K103" s="4">
        <v>44256</v>
      </c>
      <c r="L103" s="3">
        <v>47</v>
      </c>
      <c r="M103" s="4">
        <v>44270</v>
      </c>
      <c r="N103">
        <v>61</v>
      </c>
      <c r="O103">
        <v>1</v>
      </c>
      <c r="P103">
        <v>1</v>
      </c>
      <c r="Q103">
        <v>3</v>
      </c>
      <c r="R103" t="s">
        <v>28</v>
      </c>
      <c r="S103">
        <v>19</v>
      </c>
      <c r="T103">
        <v>1</v>
      </c>
      <c r="U103" t="s">
        <v>80</v>
      </c>
      <c r="V103">
        <v>1</v>
      </c>
      <c r="W103">
        <v>19</v>
      </c>
      <c r="X103">
        <v>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15.3333333333333</v>
      </c>
      <c r="AV103">
        <v>878.66666666666595</v>
      </c>
      <c r="AW103">
        <v>1</v>
      </c>
    </row>
    <row r="104" spans="1:49" x14ac:dyDescent="0.3">
      <c r="A104" t="s">
        <v>4186</v>
      </c>
      <c r="B104" t="s">
        <v>539</v>
      </c>
      <c r="C104" t="s">
        <v>117</v>
      </c>
      <c r="D104">
        <v>4</v>
      </c>
      <c r="E104" t="s">
        <v>628</v>
      </c>
      <c r="F104" s="1" t="s">
        <v>1289</v>
      </c>
      <c r="G104" t="s">
        <v>1290</v>
      </c>
      <c r="H104">
        <v>3028266</v>
      </c>
      <c r="I104" t="s">
        <v>317</v>
      </c>
      <c r="J104" s="4">
        <v>44291</v>
      </c>
      <c r="K104" s="4">
        <v>44332</v>
      </c>
      <c r="L104" s="3">
        <v>41</v>
      </c>
      <c r="M104" s="4">
        <v>44351</v>
      </c>
      <c r="N104">
        <v>60</v>
      </c>
      <c r="O104">
        <v>1</v>
      </c>
      <c r="P104">
        <v>1</v>
      </c>
      <c r="Q104">
        <v>0</v>
      </c>
      <c r="R104" t="s">
        <v>80</v>
      </c>
      <c r="S104">
        <v>6</v>
      </c>
      <c r="T104">
        <v>1</v>
      </c>
      <c r="U104" t="s">
        <v>80</v>
      </c>
      <c r="V104">
        <v>11</v>
      </c>
      <c r="W104">
        <v>26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15.3333333333333</v>
      </c>
      <c r="AV104">
        <v>878.66666666666595</v>
      </c>
      <c r="AW104">
        <v>1</v>
      </c>
    </row>
    <row r="105" spans="1:49" x14ac:dyDescent="0.3">
      <c r="A105" t="s">
        <v>4186</v>
      </c>
      <c r="B105" t="s">
        <v>539</v>
      </c>
      <c r="C105" t="s">
        <v>117</v>
      </c>
      <c r="D105">
        <v>4</v>
      </c>
      <c r="E105" t="s">
        <v>4208</v>
      </c>
      <c r="F105" s="1" t="s">
        <v>4209</v>
      </c>
      <c r="G105" t="s">
        <v>4210</v>
      </c>
      <c r="H105">
        <v>3096236</v>
      </c>
      <c r="I105" t="s">
        <v>317</v>
      </c>
      <c r="J105" s="4">
        <v>44433</v>
      </c>
      <c r="K105" s="4">
        <v>44466</v>
      </c>
      <c r="L105" s="3">
        <v>33</v>
      </c>
      <c r="M105" s="4">
        <v>44494</v>
      </c>
      <c r="N105">
        <v>61</v>
      </c>
      <c r="O105">
        <v>1</v>
      </c>
      <c r="P105">
        <v>1</v>
      </c>
      <c r="Q105">
        <v>0</v>
      </c>
      <c r="R105" t="s">
        <v>43</v>
      </c>
      <c r="T105">
        <v>1</v>
      </c>
      <c r="U105" t="s">
        <v>38</v>
      </c>
      <c r="V105">
        <v>4</v>
      </c>
      <c r="W105">
        <v>40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15.3333333333333</v>
      </c>
      <c r="AV105">
        <v>878.66666666666595</v>
      </c>
      <c r="AW105">
        <v>1</v>
      </c>
    </row>
    <row r="106" spans="1:49" x14ac:dyDescent="0.3">
      <c r="A106" t="s">
        <v>4186</v>
      </c>
      <c r="B106" t="s">
        <v>539</v>
      </c>
      <c r="C106" t="s">
        <v>117</v>
      </c>
      <c r="D106">
        <v>4</v>
      </c>
      <c r="E106" t="s">
        <v>4211</v>
      </c>
      <c r="F106" s="1" t="s">
        <v>4212</v>
      </c>
      <c r="G106" t="s">
        <v>4213</v>
      </c>
      <c r="H106">
        <v>3166089</v>
      </c>
      <c r="I106" t="s">
        <v>74</v>
      </c>
      <c r="J106" s="4">
        <v>44572</v>
      </c>
      <c r="K106" s="4">
        <v>44586</v>
      </c>
      <c r="L106" s="3">
        <v>14</v>
      </c>
      <c r="M106" s="4">
        <v>44586</v>
      </c>
      <c r="N106">
        <v>14</v>
      </c>
      <c r="O106">
        <v>1</v>
      </c>
      <c r="P106">
        <v>1</v>
      </c>
      <c r="Q106">
        <v>2</v>
      </c>
      <c r="R106" t="s">
        <v>38</v>
      </c>
      <c r="S106">
        <v>19</v>
      </c>
      <c r="T106">
        <v>1</v>
      </c>
      <c r="U106" t="s">
        <v>43</v>
      </c>
      <c r="W106">
        <v>59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15.3333333333333</v>
      </c>
      <c r="AV106">
        <v>878.66666666666595</v>
      </c>
      <c r="AW106">
        <v>1</v>
      </c>
    </row>
    <row r="107" spans="1:49" x14ac:dyDescent="0.3">
      <c r="A107" t="s">
        <v>4226</v>
      </c>
      <c r="B107" t="s">
        <v>539</v>
      </c>
      <c r="C107" t="s">
        <v>117</v>
      </c>
      <c r="D107">
        <v>4</v>
      </c>
      <c r="E107" t="s">
        <v>741</v>
      </c>
      <c r="F107" s="1" t="s">
        <v>3111</v>
      </c>
      <c r="G107" t="s">
        <v>3112</v>
      </c>
      <c r="H107">
        <v>520300</v>
      </c>
      <c r="I107" t="s">
        <v>59</v>
      </c>
      <c r="J107" s="4">
        <v>44373</v>
      </c>
      <c r="K107" s="4">
        <v>44378</v>
      </c>
      <c r="L107" s="3">
        <v>5</v>
      </c>
      <c r="M107" s="4">
        <v>44446</v>
      </c>
      <c r="N107">
        <v>73</v>
      </c>
      <c r="O107">
        <v>1</v>
      </c>
      <c r="P107">
        <v>5</v>
      </c>
      <c r="Q107">
        <v>1</v>
      </c>
      <c r="R107" t="s">
        <v>80</v>
      </c>
      <c r="S107">
        <v>17</v>
      </c>
      <c r="T107">
        <v>5</v>
      </c>
      <c r="U107" t="s">
        <v>80</v>
      </c>
      <c r="V107">
        <v>18</v>
      </c>
      <c r="W107">
        <v>37</v>
      </c>
      <c r="X107">
        <v>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2.6666666666666599</v>
      </c>
      <c r="AV107">
        <v>93</v>
      </c>
      <c r="AW107">
        <v>1</v>
      </c>
    </row>
    <row r="108" spans="1:49" x14ac:dyDescent="0.3">
      <c r="A108" t="s">
        <v>4226</v>
      </c>
      <c r="B108" t="s">
        <v>539</v>
      </c>
      <c r="C108" t="s">
        <v>117</v>
      </c>
      <c r="D108">
        <v>4</v>
      </c>
      <c r="E108" t="s">
        <v>741</v>
      </c>
      <c r="F108" s="1" t="s">
        <v>742</v>
      </c>
      <c r="G108" t="s">
        <v>743</v>
      </c>
      <c r="H108">
        <v>520300</v>
      </c>
      <c r="I108" t="s">
        <v>59</v>
      </c>
      <c r="J108" s="4">
        <v>44373</v>
      </c>
      <c r="K108" s="4">
        <v>44378</v>
      </c>
      <c r="L108" s="3">
        <v>5</v>
      </c>
      <c r="M108" s="4">
        <v>44446</v>
      </c>
      <c r="N108">
        <v>73</v>
      </c>
      <c r="O108">
        <v>1</v>
      </c>
      <c r="P108">
        <v>5</v>
      </c>
      <c r="Q108">
        <v>1</v>
      </c>
      <c r="R108" t="s">
        <v>80</v>
      </c>
      <c r="S108">
        <v>17</v>
      </c>
      <c r="T108">
        <v>5</v>
      </c>
      <c r="U108" t="s">
        <v>80</v>
      </c>
      <c r="V108">
        <v>18</v>
      </c>
      <c r="W108">
        <v>37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2.6666666666666599</v>
      </c>
      <c r="AV108">
        <v>93</v>
      </c>
      <c r="AW108">
        <v>1</v>
      </c>
    </row>
    <row r="109" spans="1:49" x14ac:dyDescent="0.3">
      <c r="A109" t="s">
        <v>4226</v>
      </c>
      <c r="B109" t="s">
        <v>539</v>
      </c>
      <c r="C109" t="s">
        <v>117</v>
      </c>
      <c r="D109">
        <v>4</v>
      </c>
      <c r="E109" t="s">
        <v>4227</v>
      </c>
      <c r="F109" s="1" t="s">
        <v>4228</v>
      </c>
      <c r="G109" t="s">
        <v>4229</v>
      </c>
      <c r="H109">
        <v>574083</v>
      </c>
      <c r="I109" t="s">
        <v>59</v>
      </c>
      <c r="J109" s="4">
        <v>44179</v>
      </c>
      <c r="K109" s="4">
        <v>44208</v>
      </c>
      <c r="L109" s="3">
        <v>29</v>
      </c>
      <c r="M109" s="4">
        <v>44239</v>
      </c>
      <c r="N109">
        <v>60</v>
      </c>
      <c r="O109">
        <v>1</v>
      </c>
      <c r="P109">
        <v>1</v>
      </c>
      <c r="Q109">
        <v>1</v>
      </c>
      <c r="R109" t="s">
        <v>28</v>
      </c>
      <c r="S109">
        <v>15</v>
      </c>
      <c r="T109">
        <v>1</v>
      </c>
      <c r="U109" t="s">
        <v>28</v>
      </c>
      <c r="V109">
        <v>18</v>
      </c>
      <c r="W109">
        <v>15</v>
      </c>
      <c r="X109">
        <v>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2.6666666666666599</v>
      </c>
      <c r="AV109">
        <v>93</v>
      </c>
      <c r="AW109">
        <v>1</v>
      </c>
    </row>
    <row r="110" spans="1:49" x14ac:dyDescent="0.3">
      <c r="A110" t="s">
        <v>4239</v>
      </c>
      <c r="B110" t="s">
        <v>539</v>
      </c>
      <c r="C110" t="s">
        <v>117</v>
      </c>
      <c r="D110">
        <v>4</v>
      </c>
      <c r="E110" t="s">
        <v>736</v>
      </c>
      <c r="F110" s="1" t="s">
        <v>2645</v>
      </c>
      <c r="G110" t="s">
        <v>738</v>
      </c>
      <c r="H110">
        <v>502706</v>
      </c>
      <c r="I110" t="s">
        <v>59</v>
      </c>
      <c r="J110" s="4">
        <v>44124</v>
      </c>
      <c r="K110" s="4">
        <v>44347</v>
      </c>
      <c r="L110" s="3">
        <v>223</v>
      </c>
      <c r="M110" s="4">
        <v>44319</v>
      </c>
      <c r="N110">
        <v>195</v>
      </c>
      <c r="O110">
        <v>1</v>
      </c>
      <c r="P110">
        <v>3</v>
      </c>
      <c r="Q110">
        <v>1</v>
      </c>
      <c r="R110" t="s">
        <v>28</v>
      </c>
      <c r="S110">
        <v>7</v>
      </c>
      <c r="T110">
        <v>3</v>
      </c>
      <c r="U110" t="s">
        <v>80</v>
      </c>
      <c r="V110">
        <v>14</v>
      </c>
      <c r="W110">
        <v>7</v>
      </c>
      <c r="X110">
        <v>15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8.6666666666666607</v>
      </c>
      <c r="AV110">
        <v>797.66666666666595</v>
      </c>
      <c r="AW110">
        <v>1</v>
      </c>
    </row>
    <row r="111" spans="1:49" x14ac:dyDescent="0.3">
      <c r="A111" t="s">
        <v>4239</v>
      </c>
      <c r="B111" t="s">
        <v>539</v>
      </c>
      <c r="C111" t="s">
        <v>117</v>
      </c>
      <c r="D111">
        <v>4</v>
      </c>
      <c r="E111" t="s">
        <v>736</v>
      </c>
      <c r="F111" s="1" t="s">
        <v>739</v>
      </c>
      <c r="G111" t="s">
        <v>740</v>
      </c>
      <c r="H111">
        <v>502706</v>
      </c>
      <c r="I111" t="s">
        <v>59</v>
      </c>
      <c r="J111" s="4">
        <v>44347</v>
      </c>
      <c r="K111" s="4">
        <v>44517</v>
      </c>
      <c r="L111" s="3">
        <v>170</v>
      </c>
      <c r="M111" s="4">
        <v>44446</v>
      </c>
      <c r="N111">
        <v>99</v>
      </c>
      <c r="O111">
        <v>1</v>
      </c>
      <c r="P111">
        <v>3</v>
      </c>
      <c r="Q111">
        <v>1</v>
      </c>
      <c r="R111" t="s">
        <v>80</v>
      </c>
      <c r="S111">
        <v>14</v>
      </c>
      <c r="T111">
        <v>3</v>
      </c>
      <c r="U111" t="s">
        <v>38</v>
      </c>
      <c r="V111">
        <v>11</v>
      </c>
      <c r="W111">
        <v>34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8.6666666666666607</v>
      </c>
      <c r="AV111">
        <v>797.66666666666595</v>
      </c>
      <c r="AW111">
        <v>1</v>
      </c>
    </row>
    <row r="112" spans="1:49" x14ac:dyDescent="0.3">
      <c r="A112" t="s">
        <v>4239</v>
      </c>
      <c r="B112" t="s">
        <v>539</v>
      </c>
      <c r="C112" t="s">
        <v>117</v>
      </c>
      <c r="D112">
        <v>4</v>
      </c>
      <c r="E112" t="s">
        <v>4258</v>
      </c>
      <c r="F112" s="1" t="s">
        <v>4259</v>
      </c>
      <c r="G112" t="s">
        <v>4260</v>
      </c>
      <c r="H112">
        <v>1245827</v>
      </c>
      <c r="I112" t="s">
        <v>59</v>
      </c>
      <c r="J112" s="4">
        <v>44257</v>
      </c>
      <c r="K112" s="4">
        <v>44347</v>
      </c>
      <c r="L112" s="3">
        <v>90</v>
      </c>
      <c r="M112" s="4">
        <v>44319</v>
      </c>
      <c r="N112">
        <v>62</v>
      </c>
      <c r="O112">
        <v>1</v>
      </c>
      <c r="P112">
        <v>1</v>
      </c>
      <c r="Q112">
        <v>1</v>
      </c>
      <c r="R112" t="s">
        <v>80</v>
      </c>
      <c r="S112">
        <v>1</v>
      </c>
      <c r="T112">
        <v>1</v>
      </c>
      <c r="U112" t="s">
        <v>80</v>
      </c>
      <c r="V112">
        <v>14</v>
      </c>
      <c r="W112">
        <v>21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8.6666666666666607</v>
      </c>
      <c r="AV112">
        <v>797.66666666666595</v>
      </c>
      <c r="AW112">
        <v>1</v>
      </c>
    </row>
    <row r="113" spans="1:49" x14ac:dyDescent="0.3">
      <c r="A113" t="s">
        <v>4239</v>
      </c>
      <c r="B113" t="s">
        <v>539</v>
      </c>
      <c r="C113" t="s">
        <v>117</v>
      </c>
      <c r="D113">
        <v>4</v>
      </c>
      <c r="E113" t="s">
        <v>1089</v>
      </c>
      <c r="F113" s="1" t="s">
        <v>4243</v>
      </c>
      <c r="G113" t="s">
        <v>4244</v>
      </c>
      <c r="H113">
        <v>420399</v>
      </c>
      <c r="I113" t="s">
        <v>59</v>
      </c>
      <c r="J113" s="4">
        <v>44168</v>
      </c>
      <c r="K113" s="4">
        <v>44257</v>
      </c>
      <c r="L113" s="3">
        <v>89</v>
      </c>
      <c r="M113" s="4">
        <v>44260</v>
      </c>
      <c r="N113">
        <v>92</v>
      </c>
      <c r="O113">
        <v>1</v>
      </c>
      <c r="P113">
        <v>1</v>
      </c>
      <c r="Q113">
        <v>3</v>
      </c>
      <c r="R113" t="s">
        <v>28</v>
      </c>
      <c r="S113">
        <v>13</v>
      </c>
      <c r="T113">
        <v>1</v>
      </c>
      <c r="U113" t="s">
        <v>80</v>
      </c>
      <c r="V113">
        <v>1</v>
      </c>
      <c r="W113">
        <v>13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8.6666666666666607</v>
      </c>
      <c r="AV113">
        <v>797.66666666666595</v>
      </c>
      <c r="AW113">
        <v>1</v>
      </c>
    </row>
    <row r="114" spans="1:49" x14ac:dyDescent="0.3">
      <c r="A114" t="s">
        <v>4239</v>
      </c>
      <c r="B114" t="s">
        <v>539</v>
      </c>
      <c r="C114" t="s">
        <v>117</v>
      </c>
      <c r="D114">
        <v>4</v>
      </c>
      <c r="E114" t="s">
        <v>1103</v>
      </c>
      <c r="F114" s="1" t="s">
        <v>1104</v>
      </c>
      <c r="G114" t="s">
        <v>1105</v>
      </c>
      <c r="H114">
        <v>475931</v>
      </c>
      <c r="I114" t="s">
        <v>59</v>
      </c>
      <c r="J114" s="4">
        <v>44174</v>
      </c>
      <c r="K114" s="4">
        <v>44257</v>
      </c>
      <c r="L114" s="3">
        <v>83</v>
      </c>
      <c r="M114" s="4">
        <v>44260</v>
      </c>
      <c r="N114">
        <v>86</v>
      </c>
      <c r="O114">
        <v>1</v>
      </c>
      <c r="P114">
        <v>1</v>
      </c>
      <c r="Q114">
        <v>0</v>
      </c>
      <c r="R114" t="s">
        <v>28</v>
      </c>
      <c r="S114">
        <v>14</v>
      </c>
      <c r="T114">
        <v>1</v>
      </c>
      <c r="U114" t="s">
        <v>80</v>
      </c>
      <c r="V114">
        <v>1</v>
      </c>
      <c r="W114">
        <v>14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8.6666666666666607</v>
      </c>
      <c r="AV114">
        <v>797.66666666666595</v>
      </c>
      <c r="AW114">
        <v>1</v>
      </c>
    </row>
    <row r="115" spans="1:49" x14ac:dyDescent="0.3">
      <c r="A115" t="s">
        <v>4239</v>
      </c>
      <c r="B115" t="s">
        <v>539</v>
      </c>
      <c r="C115" t="s">
        <v>117</v>
      </c>
      <c r="D115">
        <v>4</v>
      </c>
      <c r="E115" t="s">
        <v>4245</v>
      </c>
      <c r="F115" s="1" t="s">
        <v>4246</v>
      </c>
      <c r="G115" t="s">
        <v>4247</v>
      </c>
      <c r="H115">
        <v>485868</v>
      </c>
      <c r="I115" t="s">
        <v>59</v>
      </c>
      <c r="J115" s="4">
        <v>44547</v>
      </c>
      <c r="K115" s="4">
        <v>44632</v>
      </c>
      <c r="L115" s="3">
        <v>85</v>
      </c>
      <c r="M115" s="4">
        <v>44624</v>
      </c>
      <c r="N115">
        <v>77</v>
      </c>
      <c r="O115">
        <v>1</v>
      </c>
      <c r="P115">
        <v>1</v>
      </c>
      <c r="Q115">
        <v>2</v>
      </c>
      <c r="R115" t="s">
        <v>38</v>
      </c>
      <c r="S115">
        <v>15</v>
      </c>
      <c r="T115">
        <v>1</v>
      </c>
      <c r="U115" t="s">
        <v>99</v>
      </c>
      <c r="V115">
        <v>4</v>
      </c>
      <c r="W115">
        <v>55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8.6666666666666607</v>
      </c>
      <c r="AV115">
        <v>797.66666666666595</v>
      </c>
      <c r="AW115">
        <v>1</v>
      </c>
    </row>
    <row r="116" spans="1:49" x14ac:dyDescent="0.3">
      <c r="A116" t="s">
        <v>4239</v>
      </c>
      <c r="B116" t="s">
        <v>539</v>
      </c>
      <c r="C116" t="s">
        <v>117</v>
      </c>
      <c r="D116">
        <v>4</v>
      </c>
      <c r="E116" t="s">
        <v>1089</v>
      </c>
      <c r="F116" s="1" t="s">
        <v>1578</v>
      </c>
      <c r="G116" t="s">
        <v>1579</v>
      </c>
      <c r="H116">
        <v>829119</v>
      </c>
      <c r="I116" t="s">
        <v>59</v>
      </c>
      <c r="J116" s="4">
        <v>44091</v>
      </c>
      <c r="K116" s="4">
        <v>44161</v>
      </c>
      <c r="L116" s="3">
        <v>70</v>
      </c>
      <c r="M116" s="4">
        <v>44151</v>
      </c>
      <c r="N116">
        <v>60</v>
      </c>
      <c r="O116">
        <v>1</v>
      </c>
      <c r="P116">
        <v>1</v>
      </c>
      <c r="Q116">
        <v>3</v>
      </c>
      <c r="R116" t="s">
        <v>28</v>
      </c>
      <c r="S116">
        <v>2</v>
      </c>
      <c r="T116">
        <v>1</v>
      </c>
      <c r="U116" t="s">
        <v>28</v>
      </c>
      <c r="V116">
        <v>12</v>
      </c>
      <c r="W116">
        <v>2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8.6666666666666607</v>
      </c>
      <c r="AV116">
        <v>797.66666666666595</v>
      </c>
      <c r="AW116">
        <v>1</v>
      </c>
    </row>
    <row r="117" spans="1:49" x14ac:dyDescent="0.3">
      <c r="A117" t="s">
        <v>4239</v>
      </c>
      <c r="B117" t="s">
        <v>539</v>
      </c>
      <c r="C117" t="s">
        <v>117</v>
      </c>
      <c r="D117">
        <v>4</v>
      </c>
      <c r="E117" t="s">
        <v>4248</v>
      </c>
      <c r="F117" s="1" t="s">
        <v>4249</v>
      </c>
      <c r="G117" t="s">
        <v>4250</v>
      </c>
      <c r="H117">
        <v>902993</v>
      </c>
      <c r="I117" t="s">
        <v>59</v>
      </c>
      <c r="J117" s="4">
        <v>44162</v>
      </c>
      <c r="K117" s="4">
        <v>44257</v>
      </c>
      <c r="L117" s="3">
        <v>95</v>
      </c>
      <c r="M117" s="4">
        <v>44260</v>
      </c>
      <c r="N117">
        <v>98</v>
      </c>
      <c r="O117">
        <v>1</v>
      </c>
      <c r="P117">
        <v>1</v>
      </c>
      <c r="Q117">
        <v>0</v>
      </c>
      <c r="R117" t="s">
        <v>28</v>
      </c>
      <c r="S117">
        <v>12</v>
      </c>
      <c r="T117">
        <v>1</v>
      </c>
      <c r="U117" t="s">
        <v>80</v>
      </c>
      <c r="V117">
        <v>1</v>
      </c>
      <c r="W117">
        <v>12</v>
      </c>
      <c r="X117">
        <v>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8.6666666666666607</v>
      </c>
      <c r="AV117">
        <v>797.66666666666595</v>
      </c>
      <c r="AW117">
        <v>1</v>
      </c>
    </row>
    <row r="118" spans="1:49" x14ac:dyDescent="0.3">
      <c r="A118" t="s">
        <v>4239</v>
      </c>
      <c r="B118" t="s">
        <v>539</v>
      </c>
      <c r="C118" t="s">
        <v>117</v>
      </c>
      <c r="D118">
        <v>4</v>
      </c>
      <c r="E118" t="s">
        <v>1539</v>
      </c>
      <c r="F118" s="1" t="s">
        <v>1540</v>
      </c>
      <c r="G118" t="s">
        <v>1541</v>
      </c>
      <c r="H118">
        <v>1809116</v>
      </c>
      <c r="I118" t="s">
        <v>59</v>
      </c>
      <c r="J118" s="4">
        <v>44547</v>
      </c>
      <c r="K118" s="4">
        <v>44632</v>
      </c>
      <c r="L118" s="3">
        <v>85</v>
      </c>
      <c r="M118" s="4">
        <v>44624</v>
      </c>
      <c r="N118">
        <v>77</v>
      </c>
      <c r="O118">
        <v>1</v>
      </c>
      <c r="P118">
        <v>1</v>
      </c>
      <c r="Q118">
        <v>4</v>
      </c>
      <c r="R118" t="s">
        <v>38</v>
      </c>
      <c r="S118">
        <v>15</v>
      </c>
      <c r="T118">
        <v>1</v>
      </c>
      <c r="U118" t="s">
        <v>99</v>
      </c>
      <c r="V118">
        <v>4</v>
      </c>
      <c r="W118">
        <v>55</v>
      </c>
      <c r="X118">
        <v>19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8.6666666666666607</v>
      </c>
      <c r="AV118">
        <v>797.66666666666595</v>
      </c>
      <c r="AW118">
        <v>1</v>
      </c>
    </row>
    <row r="119" spans="1:49" x14ac:dyDescent="0.3">
      <c r="A119" t="s">
        <v>4239</v>
      </c>
      <c r="B119" t="s">
        <v>539</v>
      </c>
      <c r="C119" t="s">
        <v>117</v>
      </c>
      <c r="D119">
        <v>4</v>
      </c>
      <c r="E119" t="s">
        <v>4266</v>
      </c>
      <c r="F119" s="1" t="s">
        <v>4267</v>
      </c>
      <c r="G119" t="s">
        <v>4268</v>
      </c>
      <c r="H119">
        <v>2447996</v>
      </c>
      <c r="I119" t="s">
        <v>59</v>
      </c>
      <c r="J119" s="4">
        <v>44347</v>
      </c>
      <c r="K119" s="4">
        <v>44517</v>
      </c>
      <c r="L119" s="3">
        <v>170</v>
      </c>
      <c r="M119" s="4">
        <v>44446</v>
      </c>
      <c r="N119">
        <v>99</v>
      </c>
      <c r="O119">
        <v>1</v>
      </c>
      <c r="P119">
        <v>1</v>
      </c>
      <c r="Q119">
        <v>0</v>
      </c>
      <c r="R119" t="s">
        <v>80</v>
      </c>
      <c r="S119">
        <v>14</v>
      </c>
      <c r="T119">
        <v>1</v>
      </c>
      <c r="U119" t="s">
        <v>38</v>
      </c>
      <c r="V119">
        <v>11</v>
      </c>
      <c r="W119">
        <v>34</v>
      </c>
      <c r="X119">
        <v>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8.6666666666666607</v>
      </c>
      <c r="AV119">
        <v>797.66666666666595</v>
      </c>
      <c r="AW119">
        <v>1</v>
      </c>
    </row>
    <row r="120" spans="1:49" x14ac:dyDescent="0.3">
      <c r="A120" t="s">
        <v>4239</v>
      </c>
      <c r="B120" t="s">
        <v>539</v>
      </c>
      <c r="C120" t="s">
        <v>117</v>
      </c>
      <c r="D120">
        <v>4</v>
      </c>
      <c r="E120" t="s">
        <v>2102</v>
      </c>
      <c r="F120" s="1" t="s">
        <v>2103</v>
      </c>
      <c r="G120" t="s">
        <v>2104</v>
      </c>
      <c r="H120">
        <v>2777526</v>
      </c>
      <c r="I120" t="s">
        <v>59</v>
      </c>
      <c r="J120" s="4">
        <v>44174</v>
      </c>
      <c r="K120" s="4">
        <v>44257</v>
      </c>
      <c r="L120" s="3">
        <v>83</v>
      </c>
      <c r="M120" s="4">
        <v>44260</v>
      </c>
      <c r="N120">
        <v>86</v>
      </c>
      <c r="O120">
        <v>1</v>
      </c>
      <c r="P120">
        <v>1</v>
      </c>
      <c r="Q120">
        <v>0</v>
      </c>
      <c r="R120" t="s">
        <v>28</v>
      </c>
      <c r="S120">
        <v>14</v>
      </c>
      <c r="T120">
        <v>1</v>
      </c>
      <c r="U120" t="s">
        <v>80</v>
      </c>
      <c r="V120">
        <v>1</v>
      </c>
      <c r="W120">
        <v>14</v>
      </c>
      <c r="X120">
        <v>19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8.6666666666666607</v>
      </c>
      <c r="AV120">
        <v>797.66666666666595</v>
      </c>
      <c r="AW120">
        <v>1</v>
      </c>
    </row>
    <row r="121" spans="1:49" x14ac:dyDescent="0.3">
      <c r="A121" t="s">
        <v>4269</v>
      </c>
      <c r="B121" t="s">
        <v>539</v>
      </c>
      <c r="C121" t="s">
        <v>117</v>
      </c>
      <c r="D121">
        <v>4</v>
      </c>
      <c r="E121" t="s">
        <v>112</v>
      </c>
      <c r="F121" s="1" t="s">
        <v>113</v>
      </c>
      <c r="G121" t="s">
        <v>114</v>
      </c>
      <c r="H121">
        <v>393835</v>
      </c>
      <c r="I121" t="s">
        <v>59</v>
      </c>
      <c r="J121" s="4">
        <v>44138</v>
      </c>
      <c r="K121" s="4">
        <v>44149</v>
      </c>
      <c r="L121" s="3">
        <v>11</v>
      </c>
      <c r="M121" s="4">
        <v>44200</v>
      </c>
      <c r="N121">
        <v>62</v>
      </c>
      <c r="O121">
        <v>1</v>
      </c>
      <c r="P121">
        <v>3</v>
      </c>
      <c r="Q121">
        <v>1</v>
      </c>
      <c r="R121" t="s">
        <v>28</v>
      </c>
      <c r="S121">
        <v>9</v>
      </c>
      <c r="T121">
        <v>3</v>
      </c>
      <c r="U121" t="s">
        <v>28</v>
      </c>
      <c r="V121">
        <v>10</v>
      </c>
      <c r="W121">
        <v>9</v>
      </c>
      <c r="X121">
        <v>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3.6666666666666599</v>
      </c>
      <c r="AV121">
        <v>188.666666666666</v>
      </c>
      <c r="AW121">
        <v>1</v>
      </c>
    </row>
    <row r="122" spans="1:49" x14ac:dyDescent="0.3">
      <c r="A122" t="s">
        <v>4269</v>
      </c>
      <c r="B122" t="s">
        <v>539</v>
      </c>
      <c r="C122" t="s">
        <v>117</v>
      </c>
      <c r="D122">
        <v>4</v>
      </c>
      <c r="E122" t="s">
        <v>112</v>
      </c>
      <c r="F122" s="1" t="s">
        <v>115</v>
      </c>
      <c r="G122" t="s">
        <v>114</v>
      </c>
      <c r="H122">
        <v>393835</v>
      </c>
      <c r="I122" t="s">
        <v>59</v>
      </c>
      <c r="J122" s="4">
        <v>44098</v>
      </c>
      <c r="K122" s="4">
        <v>44138</v>
      </c>
      <c r="L122" s="3">
        <v>40</v>
      </c>
      <c r="M122" s="4">
        <v>44158</v>
      </c>
      <c r="N122">
        <v>60</v>
      </c>
      <c r="O122">
        <v>1</v>
      </c>
      <c r="P122">
        <v>3</v>
      </c>
      <c r="Q122">
        <v>1</v>
      </c>
      <c r="R122" t="s">
        <v>28</v>
      </c>
      <c r="S122">
        <v>3</v>
      </c>
      <c r="T122">
        <v>2</v>
      </c>
      <c r="U122" t="s">
        <v>28</v>
      </c>
      <c r="V122">
        <v>9</v>
      </c>
      <c r="W122">
        <v>3</v>
      </c>
      <c r="X122">
        <v>21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3.6666666666666599</v>
      </c>
      <c r="AV122">
        <v>188.666666666666</v>
      </c>
      <c r="AW122">
        <v>1</v>
      </c>
    </row>
    <row r="123" spans="1:49" x14ac:dyDescent="0.3">
      <c r="A123" t="s">
        <v>4269</v>
      </c>
      <c r="B123" t="s">
        <v>539</v>
      </c>
      <c r="C123" t="s">
        <v>117</v>
      </c>
      <c r="D123">
        <v>4</v>
      </c>
      <c r="E123" t="s">
        <v>112</v>
      </c>
      <c r="F123" s="1" t="s">
        <v>115</v>
      </c>
      <c r="G123" t="s">
        <v>114</v>
      </c>
      <c r="H123">
        <v>393835</v>
      </c>
      <c r="I123" t="s">
        <v>59</v>
      </c>
      <c r="J123" s="4">
        <v>44149</v>
      </c>
      <c r="K123" s="4">
        <v>44316</v>
      </c>
      <c r="L123" s="3">
        <v>167</v>
      </c>
      <c r="M123" s="4">
        <v>44319</v>
      </c>
      <c r="N123">
        <v>170</v>
      </c>
      <c r="O123">
        <v>1</v>
      </c>
      <c r="P123">
        <v>3</v>
      </c>
      <c r="Q123">
        <v>1</v>
      </c>
      <c r="R123" t="s">
        <v>28</v>
      </c>
      <c r="S123">
        <v>10</v>
      </c>
      <c r="T123">
        <v>2</v>
      </c>
      <c r="U123" t="s">
        <v>80</v>
      </c>
      <c r="V123">
        <v>9</v>
      </c>
      <c r="W123">
        <v>10</v>
      </c>
      <c r="X123">
        <v>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3.6666666666666599</v>
      </c>
      <c r="AV123">
        <v>188.666666666666</v>
      </c>
      <c r="AW123">
        <v>1</v>
      </c>
    </row>
    <row r="124" spans="1:49" x14ac:dyDescent="0.3">
      <c r="A124" t="s">
        <v>4269</v>
      </c>
      <c r="B124" t="s">
        <v>539</v>
      </c>
      <c r="C124" t="s">
        <v>117</v>
      </c>
      <c r="D124">
        <v>4</v>
      </c>
      <c r="E124" t="s">
        <v>112</v>
      </c>
      <c r="F124" s="1" t="s">
        <v>115</v>
      </c>
      <c r="G124" t="s">
        <v>114</v>
      </c>
      <c r="H124">
        <v>393835</v>
      </c>
      <c r="I124" t="s">
        <v>59</v>
      </c>
      <c r="J124" s="4">
        <v>44316</v>
      </c>
      <c r="K124" s="4">
        <v>44375</v>
      </c>
      <c r="L124" s="3">
        <v>59</v>
      </c>
      <c r="M124" s="4">
        <v>44376</v>
      </c>
      <c r="N124">
        <v>60</v>
      </c>
      <c r="O124">
        <v>1</v>
      </c>
      <c r="P124">
        <v>3</v>
      </c>
      <c r="Q124">
        <v>1</v>
      </c>
      <c r="R124" t="s">
        <v>80</v>
      </c>
      <c r="S124">
        <v>9</v>
      </c>
      <c r="T124">
        <v>2</v>
      </c>
      <c r="U124" t="s">
        <v>80</v>
      </c>
      <c r="V124">
        <v>18</v>
      </c>
      <c r="W124">
        <v>29</v>
      </c>
      <c r="X124">
        <v>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3.6666666666666599</v>
      </c>
      <c r="AV124">
        <v>188.666666666666</v>
      </c>
      <c r="AW124">
        <v>1</v>
      </c>
    </row>
    <row r="125" spans="1:49" x14ac:dyDescent="0.3">
      <c r="A125" t="s">
        <v>4269</v>
      </c>
      <c r="B125" t="s">
        <v>539</v>
      </c>
      <c r="C125" t="s">
        <v>117</v>
      </c>
      <c r="D125">
        <v>4</v>
      </c>
      <c r="E125" t="s">
        <v>112</v>
      </c>
      <c r="F125" s="1" t="s">
        <v>115</v>
      </c>
      <c r="G125" t="s">
        <v>114</v>
      </c>
      <c r="H125">
        <v>393835</v>
      </c>
      <c r="I125" t="s">
        <v>59</v>
      </c>
      <c r="J125" s="4">
        <v>44375</v>
      </c>
      <c r="K125" s="4">
        <v>44437</v>
      </c>
      <c r="L125" s="3">
        <v>62</v>
      </c>
      <c r="M125" s="4">
        <v>44446</v>
      </c>
      <c r="N125">
        <v>71</v>
      </c>
      <c r="O125">
        <v>1</v>
      </c>
      <c r="P125">
        <v>3</v>
      </c>
      <c r="Q125">
        <v>1</v>
      </c>
      <c r="R125" t="s">
        <v>80</v>
      </c>
      <c r="S125">
        <v>18</v>
      </c>
      <c r="T125">
        <v>2</v>
      </c>
      <c r="U125" t="s">
        <v>43</v>
      </c>
      <c r="W125">
        <v>38</v>
      </c>
      <c r="X125">
        <v>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3.6666666666666599</v>
      </c>
      <c r="AV125">
        <v>188.666666666666</v>
      </c>
      <c r="AW125">
        <v>1</v>
      </c>
    </row>
    <row r="126" spans="1:49" x14ac:dyDescent="0.3">
      <c r="A126" t="s">
        <v>4269</v>
      </c>
      <c r="B126" t="s">
        <v>539</v>
      </c>
      <c r="C126" t="s">
        <v>117</v>
      </c>
      <c r="D126">
        <v>4</v>
      </c>
      <c r="E126" t="s">
        <v>4270</v>
      </c>
      <c r="F126" s="1" t="s">
        <v>4271</v>
      </c>
      <c r="G126" t="s">
        <v>4272</v>
      </c>
      <c r="H126">
        <v>415039</v>
      </c>
      <c r="I126" t="s">
        <v>59</v>
      </c>
      <c r="J126" s="4">
        <v>44149</v>
      </c>
      <c r="K126" s="4">
        <v>44198</v>
      </c>
      <c r="L126" s="3">
        <v>49</v>
      </c>
      <c r="M126" s="4">
        <v>44209</v>
      </c>
      <c r="N126">
        <v>60</v>
      </c>
      <c r="O126">
        <v>1</v>
      </c>
      <c r="P126">
        <v>1</v>
      </c>
      <c r="Q126">
        <v>1</v>
      </c>
      <c r="R126" t="s">
        <v>28</v>
      </c>
      <c r="S126">
        <v>10</v>
      </c>
      <c r="T126">
        <v>1</v>
      </c>
      <c r="U126" t="s">
        <v>28</v>
      </c>
      <c r="V126">
        <v>17</v>
      </c>
      <c r="W126">
        <v>10</v>
      </c>
      <c r="X126">
        <v>4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3.6666666666666599</v>
      </c>
      <c r="AV126">
        <v>188.666666666666</v>
      </c>
      <c r="AW126">
        <v>1</v>
      </c>
    </row>
    <row r="127" spans="1:49" x14ac:dyDescent="0.3">
      <c r="A127" t="s">
        <v>4269</v>
      </c>
      <c r="B127" t="s">
        <v>539</v>
      </c>
      <c r="C127" t="s">
        <v>117</v>
      </c>
      <c r="D127">
        <v>4</v>
      </c>
      <c r="E127" t="s">
        <v>4279</v>
      </c>
      <c r="F127" s="1" t="s">
        <v>4280</v>
      </c>
      <c r="G127" t="s">
        <v>4281</v>
      </c>
      <c r="H127">
        <v>1916826</v>
      </c>
      <c r="I127" t="s">
        <v>59</v>
      </c>
      <c r="J127" s="4">
        <v>44138</v>
      </c>
      <c r="K127" s="4">
        <v>44259</v>
      </c>
      <c r="L127" s="3">
        <v>121</v>
      </c>
      <c r="M127" s="4">
        <v>44260</v>
      </c>
      <c r="N127">
        <v>122</v>
      </c>
      <c r="O127">
        <v>1</v>
      </c>
      <c r="P127">
        <v>1</v>
      </c>
      <c r="Q127">
        <v>1</v>
      </c>
      <c r="R127" t="s">
        <v>28</v>
      </c>
      <c r="S127">
        <v>9</v>
      </c>
      <c r="T127">
        <v>1</v>
      </c>
      <c r="U127" t="s">
        <v>80</v>
      </c>
      <c r="V127">
        <v>1</v>
      </c>
      <c r="W127">
        <v>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3.6666666666666599</v>
      </c>
      <c r="AV127">
        <v>188.666666666666</v>
      </c>
      <c r="AW127">
        <v>1</v>
      </c>
    </row>
    <row r="128" spans="1:49" x14ac:dyDescent="0.3">
      <c r="A128" t="s">
        <v>4269</v>
      </c>
      <c r="B128" t="s">
        <v>539</v>
      </c>
      <c r="C128" t="s">
        <v>117</v>
      </c>
      <c r="D128">
        <v>4</v>
      </c>
      <c r="E128" t="s">
        <v>2796</v>
      </c>
      <c r="F128" s="1" t="s">
        <v>2797</v>
      </c>
      <c r="G128" t="s">
        <v>2798</v>
      </c>
      <c r="H128">
        <v>437580</v>
      </c>
      <c r="I128" t="s">
        <v>59</v>
      </c>
      <c r="J128" s="4">
        <v>44259</v>
      </c>
      <c r="K128" s="4">
        <v>44316</v>
      </c>
      <c r="L128" s="3">
        <v>57</v>
      </c>
      <c r="M128" s="4">
        <v>44319</v>
      </c>
      <c r="N128">
        <v>60</v>
      </c>
      <c r="O128">
        <v>1</v>
      </c>
      <c r="P128">
        <v>1</v>
      </c>
      <c r="Q128">
        <v>3</v>
      </c>
      <c r="R128" t="s">
        <v>80</v>
      </c>
      <c r="S128">
        <v>1</v>
      </c>
      <c r="T128">
        <v>1</v>
      </c>
      <c r="U128" t="s">
        <v>80</v>
      </c>
      <c r="V128">
        <v>9</v>
      </c>
      <c r="W128">
        <v>21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3.6666666666666599</v>
      </c>
      <c r="AV128">
        <v>188.666666666666</v>
      </c>
      <c r="AW128">
        <v>1</v>
      </c>
    </row>
    <row r="129" spans="1:49" x14ac:dyDescent="0.3">
      <c r="A129" t="s">
        <v>4285</v>
      </c>
      <c r="B129" t="s">
        <v>539</v>
      </c>
      <c r="C129" t="s">
        <v>117</v>
      </c>
      <c r="D129">
        <v>4</v>
      </c>
      <c r="E129" t="s">
        <v>4286</v>
      </c>
      <c r="F129" s="1" t="s">
        <v>4287</v>
      </c>
      <c r="G129" t="s">
        <v>4288</v>
      </c>
      <c r="H129">
        <v>428585</v>
      </c>
      <c r="I129" t="s">
        <v>59</v>
      </c>
      <c r="J129" s="4">
        <v>44368</v>
      </c>
      <c r="K129" s="4">
        <v>44382</v>
      </c>
      <c r="L129" s="3">
        <v>14</v>
      </c>
      <c r="M129" s="4">
        <v>44446</v>
      </c>
      <c r="N129">
        <v>78</v>
      </c>
      <c r="O129">
        <v>1</v>
      </c>
      <c r="P129">
        <v>1</v>
      </c>
      <c r="Q129">
        <v>1</v>
      </c>
      <c r="R129" t="s">
        <v>80</v>
      </c>
      <c r="S129">
        <v>17</v>
      </c>
      <c r="T129">
        <v>1</v>
      </c>
      <c r="U129" t="s">
        <v>80</v>
      </c>
      <c r="V129">
        <v>18</v>
      </c>
      <c r="W129">
        <v>37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12.3333333333333</v>
      </c>
      <c r="AV129">
        <v>741.66666666666595</v>
      </c>
      <c r="AW129">
        <v>1</v>
      </c>
    </row>
    <row r="130" spans="1:49" x14ac:dyDescent="0.3">
      <c r="A130" t="s">
        <v>4285</v>
      </c>
      <c r="B130" t="s">
        <v>539</v>
      </c>
      <c r="C130" t="s">
        <v>117</v>
      </c>
      <c r="D130">
        <v>4</v>
      </c>
      <c r="E130" t="s">
        <v>1581</v>
      </c>
      <c r="F130" s="1" t="s">
        <v>2652</v>
      </c>
      <c r="G130" t="s">
        <v>2653</v>
      </c>
      <c r="H130">
        <v>564303</v>
      </c>
      <c r="I130" t="s">
        <v>59</v>
      </c>
      <c r="J130" s="4">
        <v>44368</v>
      </c>
      <c r="K130" s="4">
        <v>44382</v>
      </c>
      <c r="L130" s="3">
        <v>14</v>
      </c>
      <c r="M130" s="4">
        <v>44446</v>
      </c>
      <c r="N130">
        <v>78</v>
      </c>
      <c r="O130">
        <v>1</v>
      </c>
      <c r="P130">
        <v>3</v>
      </c>
      <c r="Q130">
        <v>1</v>
      </c>
      <c r="R130" t="s">
        <v>80</v>
      </c>
      <c r="S130">
        <v>17</v>
      </c>
      <c r="T130">
        <v>3</v>
      </c>
      <c r="U130" t="s">
        <v>80</v>
      </c>
      <c r="V130">
        <v>18</v>
      </c>
      <c r="W130">
        <v>37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12.3333333333333</v>
      </c>
      <c r="AV130">
        <v>741.66666666666595</v>
      </c>
      <c r="AW130">
        <v>1</v>
      </c>
    </row>
    <row r="131" spans="1:49" x14ac:dyDescent="0.3">
      <c r="A131" t="s">
        <v>4285</v>
      </c>
      <c r="B131" t="s">
        <v>539</v>
      </c>
      <c r="C131" t="s">
        <v>117</v>
      </c>
      <c r="D131">
        <v>4</v>
      </c>
      <c r="E131" t="s">
        <v>1581</v>
      </c>
      <c r="F131" s="1" t="s">
        <v>3459</v>
      </c>
      <c r="G131" t="s">
        <v>3460</v>
      </c>
      <c r="H131">
        <v>564303</v>
      </c>
      <c r="I131" t="s">
        <v>59</v>
      </c>
      <c r="J131" s="4">
        <v>44284</v>
      </c>
      <c r="K131" s="4">
        <v>44340</v>
      </c>
      <c r="L131" s="3">
        <v>56</v>
      </c>
      <c r="M131" s="4">
        <v>44344</v>
      </c>
      <c r="N131">
        <v>60</v>
      </c>
      <c r="O131">
        <v>1</v>
      </c>
      <c r="P131">
        <v>3</v>
      </c>
      <c r="Q131">
        <v>1</v>
      </c>
      <c r="R131" t="s">
        <v>80</v>
      </c>
      <c r="S131">
        <v>5</v>
      </c>
      <c r="T131">
        <v>3</v>
      </c>
      <c r="U131" t="s">
        <v>80</v>
      </c>
      <c r="V131">
        <v>13</v>
      </c>
      <c r="W131">
        <v>25</v>
      </c>
      <c r="X131">
        <v>11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12.3333333333333</v>
      </c>
      <c r="AV131">
        <v>741.66666666666595</v>
      </c>
      <c r="AW131">
        <v>1</v>
      </c>
    </row>
    <row r="132" spans="1:49" x14ac:dyDescent="0.3">
      <c r="A132" t="s">
        <v>4285</v>
      </c>
      <c r="B132" t="s">
        <v>539</v>
      </c>
      <c r="C132" t="s">
        <v>117</v>
      </c>
      <c r="D132">
        <v>4</v>
      </c>
      <c r="E132" t="s">
        <v>1969</v>
      </c>
      <c r="F132" s="1" t="s">
        <v>1970</v>
      </c>
      <c r="G132" t="s">
        <v>1971</v>
      </c>
      <c r="H132">
        <v>2875915</v>
      </c>
      <c r="I132" t="s">
        <v>59</v>
      </c>
      <c r="J132" s="4">
        <v>44340</v>
      </c>
      <c r="K132" s="4">
        <v>44382</v>
      </c>
      <c r="L132" s="3">
        <v>42</v>
      </c>
      <c r="M132" s="4">
        <v>44446</v>
      </c>
      <c r="N132">
        <v>106</v>
      </c>
      <c r="O132">
        <v>1</v>
      </c>
      <c r="P132">
        <v>2</v>
      </c>
      <c r="Q132">
        <v>1</v>
      </c>
      <c r="R132" t="s">
        <v>80</v>
      </c>
      <c r="S132">
        <v>13</v>
      </c>
      <c r="T132">
        <v>2</v>
      </c>
      <c r="U132" t="s">
        <v>80</v>
      </c>
      <c r="V132">
        <v>18</v>
      </c>
      <c r="W132">
        <v>33</v>
      </c>
      <c r="X132">
        <v>10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12.3333333333333</v>
      </c>
      <c r="AV132">
        <v>741.66666666666595</v>
      </c>
      <c r="AW132">
        <v>1</v>
      </c>
    </row>
    <row r="133" spans="1:49" x14ac:dyDescent="0.3">
      <c r="A133" t="s">
        <v>4285</v>
      </c>
      <c r="B133" t="s">
        <v>539</v>
      </c>
      <c r="C133" t="s">
        <v>117</v>
      </c>
      <c r="D133">
        <v>4</v>
      </c>
      <c r="E133" t="s">
        <v>1532</v>
      </c>
      <c r="F133" s="1" t="s">
        <v>1533</v>
      </c>
      <c r="G133" t="s">
        <v>1534</v>
      </c>
      <c r="H133">
        <v>440245</v>
      </c>
      <c r="I133" t="s">
        <v>59</v>
      </c>
      <c r="J133" s="4">
        <v>44482</v>
      </c>
      <c r="K133" s="4">
        <v>44541</v>
      </c>
      <c r="L133" s="3">
        <v>59</v>
      </c>
      <c r="M133" s="4">
        <v>44543</v>
      </c>
      <c r="N133">
        <v>61</v>
      </c>
      <c r="O133">
        <v>1</v>
      </c>
      <c r="P133">
        <v>1</v>
      </c>
      <c r="Q133">
        <v>2</v>
      </c>
      <c r="R133" t="s">
        <v>38</v>
      </c>
      <c r="S133">
        <v>6</v>
      </c>
      <c r="T133">
        <v>1</v>
      </c>
      <c r="U133" t="s">
        <v>38</v>
      </c>
      <c r="V133">
        <v>14</v>
      </c>
      <c r="W133">
        <v>46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12.3333333333333</v>
      </c>
      <c r="AV133">
        <v>741.66666666666595</v>
      </c>
      <c r="AW133">
        <v>1</v>
      </c>
    </row>
    <row r="134" spans="1:49" x14ac:dyDescent="0.3">
      <c r="A134" t="s">
        <v>4285</v>
      </c>
      <c r="B134" t="s">
        <v>539</v>
      </c>
      <c r="C134" t="s">
        <v>117</v>
      </c>
      <c r="D134">
        <v>4</v>
      </c>
      <c r="E134" t="s">
        <v>4289</v>
      </c>
      <c r="F134" s="1" t="s">
        <v>4290</v>
      </c>
      <c r="G134" t="s">
        <v>4291</v>
      </c>
      <c r="H134">
        <v>468613</v>
      </c>
      <c r="I134" t="s">
        <v>59</v>
      </c>
      <c r="J134" s="4">
        <v>44368</v>
      </c>
      <c r="K134" s="4">
        <v>44382</v>
      </c>
      <c r="L134" s="3">
        <v>14</v>
      </c>
      <c r="M134" s="4">
        <v>44446</v>
      </c>
      <c r="N134">
        <v>78</v>
      </c>
      <c r="O134">
        <v>1</v>
      </c>
      <c r="P134">
        <v>1</v>
      </c>
      <c r="Q134">
        <v>0</v>
      </c>
      <c r="R134" t="s">
        <v>80</v>
      </c>
      <c r="S134">
        <v>17</v>
      </c>
      <c r="T134">
        <v>1</v>
      </c>
      <c r="U134" t="s">
        <v>80</v>
      </c>
      <c r="V134">
        <v>18</v>
      </c>
      <c r="W134">
        <v>37</v>
      </c>
      <c r="X134">
        <v>14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12.3333333333333</v>
      </c>
      <c r="AV134">
        <v>741.66666666666595</v>
      </c>
      <c r="AW134">
        <v>1</v>
      </c>
    </row>
    <row r="135" spans="1:49" x14ac:dyDescent="0.3">
      <c r="A135" t="s">
        <v>4328</v>
      </c>
      <c r="B135" t="s">
        <v>539</v>
      </c>
      <c r="C135" t="s">
        <v>117</v>
      </c>
      <c r="D135">
        <v>4</v>
      </c>
      <c r="E135" t="s">
        <v>112</v>
      </c>
      <c r="F135" s="1" t="s">
        <v>1585</v>
      </c>
      <c r="G135" t="s">
        <v>114</v>
      </c>
      <c r="H135">
        <v>393835</v>
      </c>
      <c r="I135" t="s">
        <v>59</v>
      </c>
      <c r="J135" s="4">
        <v>44163</v>
      </c>
      <c r="K135" s="4">
        <v>44207</v>
      </c>
      <c r="L135" s="3">
        <v>44</v>
      </c>
      <c r="M135" s="4">
        <v>44223</v>
      </c>
      <c r="N135">
        <v>60</v>
      </c>
      <c r="O135">
        <v>1</v>
      </c>
      <c r="P135">
        <v>3</v>
      </c>
      <c r="Q135">
        <v>1</v>
      </c>
      <c r="R135" t="s">
        <v>28</v>
      </c>
      <c r="S135">
        <v>12</v>
      </c>
      <c r="T135">
        <v>3</v>
      </c>
      <c r="U135" t="s">
        <v>28</v>
      </c>
      <c r="V135">
        <v>18</v>
      </c>
      <c r="W135">
        <v>12</v>
      </c>
      <c r="X135">
        <v>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0.33333333333333298</v>
      </c>
      <c r="AV135">
        <v>14.6666666666666</v>
      </c>
      <c r="AW135">
        <v>1</v>
      </c>
    </row>
    <row r="136" spans="1:49" x14ac:dyDescent="0.3">
      <c r="A136" t="s">
        <v>4462</v>
      </c>
      <c r="B136" t="s">
        <v>539</v>
      </c>
      <c r="C136" t="s">
        <v>117</v>
      </c>
      <c r="D136">
        <v>4</v>
      </c>
      <c r="E136" t="s">
        <v>4466</v>
      </c>
      <c r="F136" s="1" t="s">
        <v>4467</v>
      </c>
      <c r="G136" t="s">
        <v>4468</v>
      </c>
      <c r="H136">
        <v>378267</v>
      </c>
      <c r="I136" t="s">
        <v>59</v>
      </c>
      <c r="J136" s="4">
        <v>44111</v>
      </c>
      <c r="K136" s="4">
        <v>44133</v>
      </c>
      <c r="L136" s="3">
        <v>22</v>
      </c>
      <c r="M136" s="4">
        <v>44172</v>
      </c>
      <c r="N136">
        <v>61</v>
      </c>
      <c r="O136">
        <v>1</v>
      </c>
      <c r="P136">
        <v>1</v>
      </c>
      <c r="Q136">
        <v>1</v>
      </c>
      <c r="R136" t="s">
        <v>28</v>
      </c>
      <c r="S136">
        <v>5</v>
      </c>
      <c r="T136">
        <v>1</v>
      </c>
      <c r="U136" t="s">
        <v>28</v>
      </c>
      <c r="V136">
        <v>8</v>
      </c>
      <c r="W136">
        <v>5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1.3333333333333299</v>
      </c>
      <c r="AV136">
        <v>29.3333333333333</v>
      </c>
      <c r="AW136">
        <v>1</v>
      </c>
    </row>
    <row r="137" spans="1:49" x14ac:dyDescent="0.3">
      <c r="A137" t="s">
        <v>4637</v>
      </c>
      <c r="B137" t="s">
        <v>539</v>
      </c>
      <c r="C137" t="s">
        <v>117</v>
      </c>
      <c r="D137">
        <v>4</v>
      </c>
      <c r="E137" t="s">
        <v>623</v>
      </c>
      <c r="F137" s="1" t="s">
        <v>624</v>
      </c>
      <c r="G137" t="s">
        <v>625</v>
      </c>
      <c r="H137">
        <v>1473484</v>
      </c>
      <c r="I137" t="s">
        <v>317</v>
      </c>
      <c r="J137" s="4">
        <v>44116</v>
      </c>
      <c r="K137" s="4">
        <v>44173</v>
      </c>
      <c r="L137" s="3">
        <v>57</v>
      </c>
      <c r="M137" s="4">
        <v>44176</v>
      </c>
      <c r="N137">
        <v>60</v>
      </c>
      <c r="O137">
        <v>1</v>
      </c>
      <c r="P137">
        <v>1</v>
      </c>
      <c r="Q137">
        <v>0</v>
      </c>
      <c r="R137" t="s">
        <v>28</v>
      </c>
      <c r="S137">
        <v>6</v>
      </c>
      <c r="T137">
        <v>0</v>
      </c>
      <c r="U137" t="s">
        <v>28</v>
      </c>
      <c r="V137">
        <v>14</v>
      </c>
      <c r="W137">
        <v>6</v>
      </c>
      <c r="X137">
        <v>14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1.3333333333333299</v>
      </c>
      <c r="AV137">
        <v>76</v>
      </c>
      <c r="AW137">
        <v>1</v>
      </c>
    </row>
    <row r="138" spans="1:49" x14ac:dyDescent="0.3">
      <c r="A138" t="s">
        <v>4653</v>
      </c>
      <c r="B138" t="s">
        <v>539</v>
      </c>
      <c r="C138" t="s">
        <v>117</v>
      </c>
      <c r="D138">
        <v>4</v>
      </c>
      <c r="E138" t="s">
        <v>736</v>
      </c>
      <c r="F138" s="1" t="s">
        <v>737</v>
      </c>
      <c r="G138" t="s">
        <v>738</v>
      </c>
      <c r="H138">
        <v>502706</v>
      </c>
      <c r="I138" t="s">
        <v>59</v>
      </c>
      <c r="J138" s="4">
        <v>44621</v>
      </c>
      <c r="K138" s="4">
        <v>44808</v>
      </c>
      <c r="L138" s="3">
        <v>187</v>
      </c>
      <c r="M138" s="4">
        <v>44815</v>
      </c>
      <c r="N138">
        <v>194</v>
      </c>
      <c r="O138">
        <v>1</v>
      </c>
      <c r="P138">
        <v>3</v>
      </c>
      <c r="Q138">
        <v>1</v>
      </c>
      <c r="R138" t="s">
        <v>99</v>
      </c>
      <c r="S138">
        <v>3</v>
      </c>
      <c r="T138">
        <v>3</v>
      </c>
      <c r="U138" t="s">
        <v>43</v>
      </c>
      <c r="W138">
        <v>63</v>
      </c>
      <c r="X138">
        <v>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17</v>
      </c>
      <c r="AV138">
        <v>1136</v>
      </c>
      <c r="AW138">
        <v>1</v>
      </c>
    </row>
    <row r="139" spans="1:49" x14ac:dyDescent="0.3">
      <c r="A139" t="s">
        <v>4653</v>
      </c>
      <c r="B139" t="s">
        <v>539</v>
      </c>
      <c r="C139" t="s">
        <v>117</v>
      </c>
      <c r="D139">
        <v>4</v>
      </c>
      <c r="E139" t="s">
        <v>736</v>
      </c>
      <c r="F139" s="1" t="s">
        <v>4703</v>
      </c>
      <c r="G139" t="s">
        <v>4704</v>
      </c>
      <c r="H139">
        <v>2458574</v>
      </c>
      <c r="I139" t="s">
        <v>59</v>
      </c>
      <c r="J139" s="4">
        <v>44621</v>
      </c>
      <c r="K139" s="4">
        <v>44810</v>
      </c>
      <c r="L139" s="3">
        <v>189</v>
      </c>
      <c r="M139" s="4">
        <v>44815</v>
      </c>
      <c r="N139">
        <v>194</v>
      </c>
      <c r="O139">
        <v>1</v>
      </c>
      <c r="P139">
        <v>1</v>
      </c>
      <c r="Q139">
        <v>1</v>
      </c>
      <c r="R139" t="s">
        <v>99</v>
      </c>
      <c r="S139">
        <v>3</v>
      </c>
      <c r="T139">
        <v>1</v>
      </c>
      <c r="U139" t="s">
        <v>43</v>
      </c>
      <c r="W139">
        <v>63</v>
      </c>
      <c r="X139">
        <v>15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17</v>
      </c>
      <c r="AV139">
        <v>1136</v>
      </c>
      <c r="AW139">
        <v>1</v>
      </c>
    </row>
    <row r="140" spans="1:49" x14ac:dyDescent="0.3">
      <c r="A140" t="s">
        <v>4653</v>
      </c>
      <c r="B140" t="s">
        <v>539</v>
      </c>
      <c r="C140" t="s">
        <v>117</v>
      </c>
      <c r="D140">
        <v>4</v>
      </c>
      <c r="E140" t="s">
        <v>1089</v>
      </c>
      <c r="F140" s="1" t="s">
        <v>4659</v>
      </c>
      <c r="G140" t="s">
        <v>1091</v>
      </c>
      <c r="H140">
        <v>352231</v>
      </c>
      <c r="I140" t="s">
        <v>59</v>
      </c>
      <c r="J140" s="4">
        <v>44614</v>
      </c>
      <c r="K140" s="4">
        <v>44808</v>
      </c>
      <c r="L140" s="3">
        <v>194</v>
      </c>
      <c r="M140" s="4">
        <v>44815</v>
      </c>
      <c r="N140">
        <v>201</v>
      </c>
      <c r="O140">
        <v>1</v>
      </c>
      <c r="P140">
        <v>3</v>
      </c>
      <c r="Q140">
        <v>3</v>
      </c>
      <c r="R140" t="s">
        <v>99</v>
      </c>
      <c r="S140">
        <v>2</v>
      </c>
      <c r="T140">
        <v>3</v>
      </c>
      <c r="U140" t="s">
        <v>43</v>
      </c>
      <c r="W140">
        <v>62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</v>
      </c>
      <c r="AV140">
        <v>1136</v>
      </c>
      <c r="AW140">
        <v>1</v>
      </c>
    </row>
    <row r="141" spans="1:49" x14ac:dyDescent="0.3">
      <c r="A141" t="s">
        <v>4653</v>
      </c>
      <c r="B141" t="s">
        <v>539</v>
      </c>
      <c r="C141" t="s">
        <v>117</v>
      </c>
      <c r="D141">
        <v>4</v>
      </c>
      <c r="E141" t="s">
        <v>1089</v>
      </c>
      <c r="F141" s="1" t="s">
        <v>2598</v>
      </c>
      <c r="G141" t="s">
        <v>1091</v>
      </c>
      <c r="H141">
        <v>352231</v>
      </c>
      <c r="I141" t="s">
        <v>59</v>
      </c>
      <c r="J141" s="4">
        <v>44264</v>
      </c>
      <c r="K141" s="4">
        <v>44375</v>
      </c>
      <c r="L141" s="3">
        <v>111</v>
      </c>
      <c r="M141" s="4">
        <v>44382</v>
      </c>
      <c r="N141">
        <v>118</v>
      </c>
      <c r="O141">
        <v>1</v>
      </c>
      <c r="P141">
        <v>3</v>
      </c>
      <c r="Q141">
        <v>3</v>
      </c>
      <c r="R141" t="s">
        <v>80</v>
      </c>
      <c r="S141">
        <v>2</v>
      </c>
      <c r="T141">
        <v>3</v>
      </c>
      <c r="U141" t="s">
        <v>80</v>
      </c>
      <c r="V141">
        <v>18</v>
      </c>
      <c r="W141">
        <v>22</v>
      </c>
      <c r="X141">
        <v>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17</v>
      </c>
      <c r="AV141">
        <v>1136</v>
      </c>
      <c r="AW141">
        <v>1</v>
      </c>
    </row>
    <row r="142" spans="1:49" x14ac:dyDescent="0.3">
      <c r="A142" t="s">
        <v>4653</v>
      </c>
      <c r="B142" t="s">
        <v>539</v>
      </c>
      <c r="C142" t="s">
        <v>117</v>
      </c>
      <c r="D142">
        <v>4</v>
      </c>
      <c r="E142" t="s">
        <v>1089</v>
      </c>
      <c r="F142" s="1" t="s">
        <v>1090</v>
      </c>
      <c r="G142" t="s">
        <v>1091</v>
      </c>
      <c r="H142">
        <v>352231</v>
      </c>
      <c r="I142" t="s">
        <v>59</v>
      </c>
      <c r="J142" s="4">
        <v>44479</v>
      </c>
      <c r="K142" s="4">
        <v>44575</v>
      </c>
      <c r="L142" s="3">
        <v>96</v>
      </c>
      <c r="M142" s="4">
        <v>44624</v>
      </c>
      <c r="N142">
        <v>145</v>
      </c>
      <c r="O142">
        <v>1</v>
      </c>
      <c r="P142">
        <v>3</v>
      </c>
      <c r="Q142">
        <v>3</v>
      </c>
      <c r="R142" t="s">
        <v>38</v>
      </c>
      <c r="S142">
        <v>6</v>
      </c>
      <c r="T142">
        <v>3</v>
      </c>
      <c r="U142" t="s">
        <v>38</v>
      </c>
      <c r="V142">
        <v>18</v>
      </c>
      <c r="W142">
        <v>46</v>
      </c>
      <c r="X142">
        <v>11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17</v>
      </c>
      <c r="AV142">
        <v>1136</v>
      </c>
      <c r="AW142">
        <v>1</v>
      </c>
    </row>
    <row r="143" spans="1:49" x14ac:dyDescent="0.3">
      <c r="A143" t="s">
        <v>4653</v>
      </c>
      <c r="B143" t="s">
        <v>539</v>
      </c>
      <c r="C143" t="s">
        <v>117</v>
      </c>
      <c r="D143">
        <v>4</v>
      </c>
      <c r="E143" t="s">
        <v>4089</v>
      </c>
      <c r="F143" s="1" t="s">
        <v>4665</v>
      </c>
      <c r="G143" t="s">
        <v>4091</v>
      </c>
      <c r="H143">
        <v>432767</v>
      </c>
      <c r="I143" t="s">
        <v>59</v>
      </c>
      <c r="J143" s="4">
        <v>44264</v>
      </c>
      <c r="K143" s="4">
        <v>44298</v>
      </c>
      <c r="L143" s="3">
        <v>34</v>
      </c>
      <c r="M143" s="4">
        <v>44326</v>
      </c>
      <c r="N143">
        <v>62</v>
      </c>
      <c r="O143">
        <v>1</v>
      </c>
      <c r="P143">
        <v>3</v>
      </c>
      <c r="Q143">
        <v>3</v>
      </c>
      <c r="R143" t="s">
        <v>80</v>
      </c>
      <c r="S143">
        <v>2</v>
      </c>
      <c r="T143">
        <v>3</v>
      </c>
      <c r="U143" t="s">
        <v>80</v>
      </c>
      <c r="V143">
        <v>7</v>
      </c>
      <c r="W143">
        <v>22</v>
      </c>
      <c r="X143">
        <v>11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17</v>
      </c>
      <c r="AV143">
        <v>1136</v>
      </c>
      <c r="AW143">
        <v>1</v>
      </c>
    </row>
    <row r="144" spans="1:49" x14ac:dyDescent="0.3">
      <c r="A144" t="s">
        <v>4653</v>
      </c>
      <c r="B144" t="s">
        <v>539</v>
      </c>
      <c r="C144" t="s">
        <v>117</v>
      </c>
      <c r="D144">
        <v>4</v>
      </c>
      <c r="E144" t="s">
        <v>4089</v>
      </c>
      <c r="F144" s="1" t="s">
        <v>4665</v>
      </c>
      <c r="G144" t="s">
        <v>4091</v>
      </c>
      <c r="H144">
        <v>432767</v>
      </c>
      <c r="I144" t="s">
        <v>59</v>
      </c>
      <c r="J144" s="4">
        <v>44363</v>
      </c>
      <c r="K144" s="4">
        <v>44363</v>
      </c>
      <c r="L144" s="3">
        <v>0</v>
      </c>
      <c r="M144" s="4">
        <v>44424</v>
      </c>
      <c r="N144">
        <v>61</v>
      </c>
      <c r="O144">
        <v>1</v>
      </c>
      <c r="P144">
        <v>3</v>
      </c>
      <c r="Q144">
        <v>3</v>
      </c>
      <c r="R144" t="s">
        <v>80</v>
      </c>
      <c r="S144">
        <v>16</v>
      </c>
      <c r="T144">
        <v>3</v>
      </c>
      <c r="U144" t="s">
        <v>80</v>
      </c>
      <c r="V144">
        <v>16</v>
      </c>
      <c r="W144">
        <v>36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17</v>
      </c>
      <c r="AV144">
        <v>1136</v>
      </c>
      <c r="AW144">
        <v>1</v>
      </c>
    </row>
    <row r="145" spans="1:49" x14ac:dyDescent="0.3">
      <c r="A145" t="s">
        <v>4653</v>
      </c>
      <c r="B145" t="s">
        <v>539</v>
      </c>
      <c r="C145" t="s">
        <v>117</v>
      </c>
      <c r="D145">
        <v>4</v>
      </c>
      <c r="E145" t="s">
        <v>4089</v>
      </c>
      <c r="F145" s="1" t="s">
        <v>4665</v>
      </c>
      <c r="G145" t="s">
        <v>4091</v>
      </c>
      <c r="H145">
        <v>432767</v>
      </c>
      <c r="I145" t="s">
        <v>59</v>
      </c>
      <c r="J145" s="4">
        <v>44363</v>
      </c>
      <c r="K145" s="4">
        <v>44375</v>
      </c>
      <c r="L145" s="3">
        <v>12</v>
      </c>
      <c r="M145" s="4">
        <v>44424</v>
      </c>
      <c r="N145">
        <v>61</v>
      </c>
      <c r="O145">
        <v>1</v>
      </c>
      <c r="P145">
        <v>3</v>
      </c>
      <c r="Q145">
        <v>3</v>
      </c>
      <c r="R145" t="s">
        <v>80</v>
      </c>
      <c r="S145">
        <v>16</v>
      </c>
      <c r="T145">
        <v>3</v>
      </c>
      <c r="U145" t="s">
        <v>80</v>
      </c>
      <c r="V145">
        <v>18</v>
      </c>
      <c r="W145">
        <v>36</v>
      </c>
      <c r="X145">
        <v>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17</v>
      </c>
      <c r="AV145">
        <v>1136</v>
      </c>
      <c r="AW145">
        <v>1</v>
      </c>
    </row>
    <row r="146" spans="1:49" x14ac:dyDescent="0.3">
      <c r="A146" t="s">
        <v>4653</v>
      </c>
      <c r="B146" t="s">
        <v>539</v>
      </c>
      <c r="C146" t="s">
        <v>117</v>
      </c>
      <c r="D146">
        <v>4</v>
      </c>
      <c r="E146" t="s">
        <v>1089</v>
      </c>
      <c r="F146" s="1" t="s">
        <v>4675</v>
      </c>
      <c r="G146" t="s">
        <v>4676</v>
      </c>
      <c r="H146">
        <v>534357</v>
      </c>
      <c r="I146" t="s">
        <v>59</v>
      </c>
      <c r="J146" s="4">
        <v>44363</v>
      </c>
      <c r="K146" s="4">
        <v>44363</v>
      </c>
      <c r="L146" s="3">
        <v>0</v>
      </c>
      <c r="M146" s="4">
        <v>44424</v>
      </c>
      <c r="N146">
        <v>61</v>
      </c>
      <c r="O146">
        <v>1</v>
      </c>
      <c r="P146">
        <v>1</v>
      </c>
      <c r="Q146">
        <v>3</v>
      </c>
      <c r="R146" t="s">
        <v>80</v>
      </c>
      <c r="S146">
        <v>16</v>
      </c>
      <c r="T146">
        <v>1</v>
      </c>
      <c r="U146" t="s">
        <v>80</v>
      </c>
      <c r="V146">
        <v>16</v>
      </c>
      <c r="W146">
        <v>36</v>
      </c>
      <c r="X146">
        <v>11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</v>
      </c>
      <c r="AV146">
        <v>1136</v>
      </c>
      <c r="AW146">
        <v>1</v>
      </c>
    </row>
    <row r="147" spans="1:49" x14ac:dyDescent="0.3">
      <c r="A147" t="s">
        <v>4653</v>
      </c>
      <c r="B147" t="s">
        <v>539</v>
      </c>
      <c r="C147" t="s">
        <v>117</v>
      </c>
      <c r="D147">
        <v>4</v>
      </c>
      <c r="E147" t="s">
        <v>1089</v>
      </c>
      <c r="F147" s="1" t="s">
        <v>4675</v>
      </c>
      <c r="G147" t="s">
        <v>4676</v>
      </c>
      <c r="H147">
        <v>534357</v>
      </c>
      <c r="I147" t="s">
        <v>59</v>
      </c>
      <c r="J147" s="4">
        <v>44363</v>
      </c>
      <c r="K147" s="4">
        <v>44375</v>
      </c>
      <c r="L147" s="3">
        <v>12</v>
      </c>
      <c r="M147" s="4">
        <v>44424</v>
      </c>
      <c r="N147">
        <v>61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80</v>
      </c>
      <c r="V147">
        <v>18</v>
      </c>
      <c r="W147">
        <v>36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</v>
      </c>
      <c r="AV147">
        <v>1136</v>
      </c>
      <c r="AW147">
        <v>1</v>
      </c>
    </row>
    <row r="148" spans="1:49" x14ac:dyDescent="0.3">
      <c r="A148" t="s">
        <v>4653</v>
      </c>
      <c r="B148" t="s">
        <v>539</v>
      </c>
      <c r="C148" t="s">
        <v>117</v>
      </c>
      <c r="D148">
        <v>4</v>
      </c>
      <c r="E148" t="s">
        <v>4677</v>
      </c>
      <c r="F148" s="1" t="s">
        <v>4678</v>
      </c>
      <c r="G148" t="s">
        <v>4679</v>
      </c>
      <c r="H148">
        <v>547280</v>
      </c>
      <c r="I148" t="s">
        <v>59</v>
      </c>
      <c r="J148" s="4">
        <v>44463</v>
      </c>
      <c r="K148" s="4">
        <v>44574</v>
      </c>
      <c r="L148" s="3">
        <v>111</v>
      </c>
      <c r="M148" s="4">
        <v>44578</v>
      </c>
      <c r="N148">
        <v>115</v>
      </c>
      <c r="O148">
        <v>1</v>
      </c>
      <c r="P148">
        <v>1</v>
      </c>
      <c r="Q148">
        <v>3</v>
      </c>
      <c r="R148" t="s">
        <v>38</v>
      </c>
      <c r="S148">
        <v>3</v>
      </c>
      <c r="T148">
        <v>1</v>
      </c>
      <c r="U148" t="s">
        <v>38</v>
      </c>
      <c r="V148">
        <v>18</v>
      </c>
      <c r="W148">
        <v>43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</v>
      </c>
      <c r="AV148">
        <v>1136</v>
      </c>
      <c r="AW148">
        <v>1</v>
      </c>
    </row>
    <row r="149" spans="1:49" x14ac:dyDescent="0.3">
      <c r="A149" t="s">
        <v>4653</v>
      </c>
      <c r="B149" t="s">
        <v>539</v>
      </c>
      <c r="C149" t="s">
        <v>117</v>
      </c>
      <c r="D149">
        <v>4</v>
      </c>
      <c r="E149" t="s">
        <v>4677</v>
      </c>
      <c r="F149" s="1" t="s">
        <v>4683</v>
      </c>
      <c r="G149" t="s">
        <v>4684</v>
      </c>
      <c r="H149">
        <v>849232</v>
      </c>
      <c r="I149" t="s">
        <v>59</v>
      </c>
      <c r="J149" s="4">
        <v>44463</v>
      </c>
      <c r="K149" s="4">
        <v>44575</v>
      </c>
      <c r="L149" s="3">
        <v>112</v>
      </c>
      <c r="M149" s="4">
        <v>44624</v>
      </c>
      <c r="N149">
        <v>161</v>
      </c>
      <c r="O149">
        <v>1</v>
      </c>
      <c r="P149">
        <v>1</v>
      </c>
      <c r="Q149">
        <v>3</v>
      </c>
      <c r="R149" t="s">
        <v>38</v>
      </c>
      <c r="S149">
        <v>3</v>
      </c>
      <c r="T149">
        <v>1</v>
      </c>
      <c r="U149" t="s">
        <v>38</v>
      </c>
      <c r="V149">
        <v>18</v>
      </c>
      <c r="W149">
        <v>43</v>
      </c>
      <c r="X149">
        <v>3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</v>
      </c>
      <c r="AV149">
        <v>1136</v>
      </c>
      <c r="AW149">
        <v>1</v>
      </c>
    </row>
    <row r="150" spans="1:49" x14ac:dyDescent="0.3">
      <c r="A150" t="s">
        <v>4653</v>
      </c>
      <c r="B150" t="s">
        <v>539</v>
      </c>
      <c r="C150" t="s">
        <v>117</v>
      </c>
      <c r="D150">
        <v>4</v>
      </c>
      <c r="E150" t="s">
        <v>4685</v>
      </c>
      <c r="F150" s="1" t="s">
        <v>4686</v>
      </c>
      <c r="G150" t="s">
        <v>4687</v>
      </c>
      <c r="H150">
        <v>849238</v>
      </c>
      <c r="I150" t="s">
        <v>59</v>
      </c>
      <c r="J150" s="4">
        <v>44371</v>
      </c>
      <c r="K150" s="4">
        <v>44375</v>
      </c>
      <c r="L150" s="3">
        <v>4</v>
      </c>
      <c r="M150" s="4">
        <v>44431</v>
      </c>
      <c r="N150">
        <v>60</v>
      </c>
      <c r="O150">
        <v>1</v>
      </c>
      <c r="P150">
        <v>1</v>
      </c>
      <c r="Q150">
        <v>0</v>
      </c>
      <c r="R150" t="s">
        <v>80</v>
      </c>
      <c r="S150">
        <v>17</v>
      </c>
      <c r="T150">
        <v>1</v>
      </c>
      <c r="U150" t="s">
        <v>80</v>
      </c>
      <c r="V150">
        <v>18</v>
      </c>
      <c r="W150">
        <v>37</v>
      </c>
      <c r="X150">
        <v>3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17</v>
      </c>
      <c r="AV150">
        <v>1136</v>
      </c>
      <c r="AW150">
        <v>1</v>
      </c>
    </row>
    <row r="151" spans="1:49" x14ac:dyDescent="0.3">
      <c r="A151" t="s">
        <v>4653</v>
      </c>
      <c r="B151" t="s">
        <v>539</v>
      </c>
      <c r="C151" t="s">
        <v>117</v>
      </c>
      <c r="D151">
        <v>4</v>
      </c>
      <c r="E151" t="s">
        <v>3404</v>
      </c>
      <c r="F151" s="1" t="s">
        <v>3405</v>
      </c>
      <c r="G151" t="s">
        <v>3406</v>
      </c>
      <c r="H151">
        <v>891377</v>
      </c>
      <c r="I151" t="s">
        <v>59</v>
      </c>
      <c r="J151" s="4">
        <v>44285</v>
      </c>
      <c r="K151" s="4">
        <v>44574</v>
      </c>
      <c r="L151" s="3">
        <v>289</v>
      </c>
      <c r="M151" s="4">
        <v>44578</v>
      </c>
      <c r="N151">
        <v>293</v>
      </c>
      <c r="O151">
        <v>1</v>
      </c>
      <c r="P151">
        <v>2</v>
      </c>
      <c r="Q151">
        <v>3</v>
      </c>
      <c r="R151" t="s">
        <v>80</v>
      </c>
      <c r="S151">
        <v>5</v>
      </c>
      <c r="T151">
        <v>2</v>
      </c>
      <c r="U151" t="s">
        <v>38</v>
      </c>
      <c r="V151">
        <v>18</v>
      </c>
      <c r="W151">
        <v>25</v>
      </c>
      <c r="X151">
        <v>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17</v>
      </c>
      <c r="AV151">
        <v>1136</v>
      </c>
      <c r="AW151">
        <v>1</v>
      </c>
    </row>
    <row r="152" spans="1:49" x14ac:dyDescent="0.3">
      <c r="A152" t="s">
        <v>4653</v>
      </c>
      <c r="B152" t="s">
        <v>539</v>
      </c>
      <c r="C152" t="s">
        <v>117</v>
      </c>
      <c r="D152">
        <v>4</v>
      </c>
      <c r="E152" t="s">
        <v>3404</v>
      </c>
      <c r="F152" s="1" t="s">
        <v>3407</v>
      </c>
      <c r="G152" t="s">
        <v>3408</v>
      </c>
      <c r="H152">
        <v>891377</v>
      </c>
      <c r="I152" t="s">
        <v>59</v>
      </c>
      <c r="J152" s="4">
        <v>44285</v>
      </c>
      <c r="K152" s="4">
        <v>44574</v>
      </c>
      <c r="L152" s="3">
        <v>289</v>
      </c>
      <c r="M152" s="4">
        <v>44578</v>
      </c>
      <c r="N152">
        <v>293</v>
      </c>
      <c r="O152">
        <v>1</v>
      </c>
      <c r="P152">
        <v>2</v>
      </c>
      <c r="Q152">
        <v>3</v>
      </c>
      <c r="R152" t="s">
        <v>80</v>
      </c>
      <c r="S152">
        <v>5</v>
      </c>
      <c r="T152">
        <v>1</v>
      </c>
      <c r="U152" t="s">
        <v>38</v>
      </c>
      <c r="V152">
        <v>18</v>
      </c>
      <c r="W152">
        <v>25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17</v>
      </c>
      <c r="AV152">
        <v>1136</v>
      </c>
      <c r="AW152">
        <v>1</v>
      </c>
    </row>
    <row r="153" spans="1:49" x14ac:dyDescent="0.3">
      <c r="A153" t="s">
        <v>4653</v>
      </c>
      <c r="B153" t="s">
        <v>539</v>
      </c>
      <c r="C153" t="s">
        <v>117</v>
      </c>
      <c r="D153">
        <v>4</v>
      </c>
      <c r="E153" t="s">
        <v>1306</v>
      </c>
      <c r="F153" s="1" t="s">
        <v>2684</v>
      </c>
      <c r="G153" t="s">
        <v>2685</v>
      </c>
      <c r="H153">
        <v>1045504</v>
      </c>
      <c r="I153" t="s">
        <v>59</v>
      </c>
      <c r="J153" s="4">
        <v>44267</v>
      </c>
      <c r="K153" s="4">
        <v>44297</v>
      </c>
      <c r="L153" s="3">
        <v>30</v>
      </c>
      <c r="M153" s="4">
        <v>44327</v>
      </c>
      <c r="N153">
        <v>60</v>
      </c>
      <c r="O153">
        <v>1</v>
      </c>
      <c r="P153">
        <v>1</v>
      </c>
      <c r="Q153">
        <v>3</v>
      </c>
      <c r="R153" t="s">
        <v>80</v>
      </c>
      <c r="S153">
        <v>2</v>
      </c>
      <c r="T153">
        <v>1</v>
      </c>
      <c r="U153" t="s">
        <v>80</v>
      </c>
      <c r="V153">
        <v>6</v>
      </c>
      <c r="W153">
        <v>22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17</v>
      </c>
      <c r="AV153">
        <v>1136</v>
      </c>
      <c r="AW153">
        <v>1</v>
      </c>
    </row>
    <row r="154" spans="1:49" x14ac:dyDescent="0.3">
      <c r="A154" t="s">
        <v>4653</v>
      </c>
      <c r="B154" t="s">
        <v>539</v>
      </c>
      <c r="C154" t="s">
        <v>117</v>
      </c>
      <c r="D154">
        <v>4</v>
      </c>
      <c r="E154" t="s">
        <v>1306</v>
      </c>
      <c r="F154" s="1" t="s">
        <v>1307</v>
      </c>
      <c r="G154" t="s">
        <v>1308</v>
      </c>
      <c r="H154">
        <v>1125467</v>
      </c>
      <c r="I154" t="s">
        <v>59</v>
      </c>
      <c r="J154" s="4">
        <v>44267</v>
      </c>
      <c r="K154" s="4">
        <v>44297</v>
      </c>
      <c r="L154" s="3">
        <v>30</v>
      </c>
      <c r="M154" s="4">
        <v>44327</v>
      </c>
      <c r="N154">
        <v>60</v>
      </c>
      <c r="O154">
        <v>1</v>
      </c>
      <c r="P154">
        <v>1</v>
      </c>
      <c r="Q154">
        <v>3</v>
      </c>
      <c r="R154" t="s">
        <v>80</v>
      </c>
      <c r="S154">
        <v>2</v>
      </c>
      <c r="T154">
        <v>1</v>
      </c>
      <c r="U154" t="s">
        <v>80</v>
      </c>
      <c r="V154">
        <v>6</v>
      </c>
      <c r="W154">
        <v>22</v>
      </c>
      <c r="X154">
        <v>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</v>
      </c>
      <c r="AV154">
        <v>1136</v>
      </c>
      <c r="AW154">
        <v>1</v>
      </c>
    </row>
    <row r="155" spans="1:49" x14ac:dyDescent="0.3">
      <c r="A155" t="s">
        <v>4653</v>
      </c>
      <c r="B155" t="s">
        <v>539</v>
      </c>
      <c r="C155" t="s">
        <v>117</v>
      </c>
      <c r="D155">
        <v>4</v>
      </c>
      <c r="E155" t="s">
        <v>761</v>
      </c>
      <c r="F155" s="1" t="s">
        <v>3380</v>
      </c>
      <c r="G155" t="s">
        <v>3381</v>
      </c>
      <c r="H155">
        <v>2341490</v>
      </c>
      <c r="I155" t="s">
        <v>59</v>
      </c>
      <c r="J155" s="4">
        <v>44285</v>
      </c>
      <c r="K155" s="4">
        <v>44298</v>
      </c>
      <c r="L155" s="3">
        <v>13</v>
      </c>
      <c r="M155" s="4">
        <v>44347</v>
      </c>
      <c r="N155">
        <v>62</v>
      </c>
      <c r="O155">
        <v>1</v>
      </c>
      <c r="P155">
        <v>1</v>
      </c>
      <c r="Q155">
        <v>0</v>
      </c>
      <c r="R155" t="s">
        <v>80</v>
      </c>
      <c r="S155">
        <v>5</v>
      </c>
      <c r="T155">
        <v>1</v>
      </c>
      <c r="U155" t="s">
        <v>80</v>
      </c>
      <c r="V155">
        <v>7</v>
      </c>
      <c r="W155">
        <v>25</v>
      </c>
      <c r="X155">
        <v>11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</v>
      </c>
      <c r="AV155">
        <v>1136</v>
      </c>
      <c r="AW155">
        <v>1</v>
      </c>
    </row>
    <row r="156" spans="1:49" x14ac:dyDescent="0.3">
      <c r="A156" t="s">
        <v>4653</v>
      </c>
      <c r="B156" t="s">
        <v>539</v>
      </c>
      <c r="C156" t="s">
        <v>117</v>
      </c>
      <c r="D156">
        <v>4</v>
      </c>
      <c r="E156" t="s">
        <v>2473</v>
      </c>
      <c r="F156" s="1" t="s">
        <v>2474</v>
      </c>
      <c r="G156" t="s">
        <v>2475</v>
      </c>
      <c r="H156">
        <v>2906478</v>
      </c>
      <c r="I156" t="s">
        <v>59</v>
      </c>
      <c r="J156" s="4">
        <v>44532</v>
      </c>
      <c r="K156" s="4">
        <v>44575</v>
      </c>
      <c r="L156" s="3">
        <v>43</v>
      </c>
      <c r="M156" s="4">
        <v>44624</v>
      </c>
      <c r="N156">
        <v>92</v>
      </c>
      <c r="O156">
        <v>1</v>
      </c>
      <c r="P156">
        <v>1</v>
      </c>
      <c r="Q156">
        <v>0</v>
      </c>
      <c r="R156" t="s">
        <v>38</v>
      </c>
      <c r="S156">
        <v>13</v>
      </c>
      <c r="T156">
        <v>1</v>
      </c>
      <c r="U156" t="s">
        <v>38</v>
      </c>
      <c r="V156">
        <v>18</v>
      </c>
      <c r="W156">
        <v>53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17</v>
      </c>
      <c r="AV156">
        <v>1136</v>
      </c>
      <c r="AW156">
        <v>1</v>
      </c>
    </row>
    <row r="157" spans="1:49" x14ac:dyDescent="0.3">
      <c r="A157" t="s">
        <v>4653</v>
      </c>
      <c r="B157" t="s">
        <v>539</v>
      </c>
      <c r="C157" t="s">
        <v>117</v>
      </c>
      <c r="D157">
        <v>4</v>
      </c>
      <c r="E157" t="s">
        <v>2389</v>
      </c>
      <c r="F157" s="1" t="s">
        <v>2390</v>
      </c>
      <c r="G157" t="s">
        <v>2391</v>
      </c>
      <c r="H157">
        <v>3018335</v>
      </c>
      <c r="I157" t="s">
        <v>59</v>
      </c>
      <c r="J157" s="4">
        <v>44463</v>
      </c>
      <c r="K157" s="4">
        <v>44575</v>
      </c>
      <c r="L157" s="3">
        <v>112</v>
      </c>
      <c r="M157" s="4">
        <v>44624</v>
      </c>
      <c r="N157">
        <v>161</v>
      </c>
      <c r="O157">
        <v>1</v>
      </c>
      <c r="P157">
        <v>1</v>
      </c>
      <c r="Q157">
        <v>3</v>
      </c>
      <c r="R157" t="s">
        <v>38</v>
      </c>
      <c r="S157">
        <v>3</v>
      </c>
      <c r="T157">
        <v>1</v>
      </c>
      <c r="U157" t="s">
        <v>38</v>
      </c>
      <c r="V157">
        <v>18</v>
      </c>
      <c r="W157">
        <v>43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17</v>
      </c>
      <c r="AV157">
        <v>1136</v>
      </c>
      <c r="AW157">
        <v>1</v>
      </c>
    </row>
    <row r="158" spans="1:49" x14ac:dyDescent="0.3">
      <c r="A158" t="s">
        <v>4726</v>
      </c>
      <c r="B158" t="s">
        <v>539</v>
      </c>
      <c r="C158" t="s">
        <v>117</v>
      </c>
      <c r="D158">
        <v>4</v>
      </c>
      <c r="E158" t="s">
        <v>1752</v>
      </c>
      <c r="F158" s="1" t="s">
        <v>1753</v>
      </c>
      <c r="G158" t="s">
        <v>1754</v>
      </c>
      <c r="H158">
        <v>490279</v>
      </c>
      <c r="I158" t="s">
        <v>59</v>
      </c>
      <c r="J158" s="4">
        <v>44334</v>
      </c>
      <c r="K158" s="4">
        <v>44374</v>
      </c>
      <c r="L158" s="3">
        <v>40</v>
      </c>
      <c r="M158" s="4">
        <v>44375</v>
      </c>
      <c r="N158">
        <v>41</v>
      </c>
      <c r="O158">
        <v>1</v>
      </c>
      <c r="P158">
        <v>1</v>
      </c>
      <c r="Q158">
        <v>1</v>
      </c>
      <c r="R158" t="s">
        <v>80</v>
      </c>
      <c r="S158">
        <v>12</v>
      </c>
      <c r="T158">
        <v>1</v>
      </c>
      <c r="U158" t="s">
        <v>80</v>
      </c>
      <c r="V158">
        <v>17</v>
      </c>
      <c r="W158">
        <v>32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13.6666666666666</v>
      </c>
      <c r="AV158">
        <v>1321.6666666666599</v>
      </c>
      <c r="AW158">
        <v>1</v>
      </c>
    </row>
    <row r="159" spans="1:49" x14ac:dyDescent="0.3">
      <c r="A159" t="s">
        <v>4726</v>
      </c>
      <c r="B159" t="s">
        <v>539</v>
      </c>
      <c r="C159" t="s">
        <v>117</v>
      </c>
      <c r="D159">
        <v>4</v>
      </c>
      <c r="E159" t="s">
        <v>4730</v>
      </c>
      <c r="F159" s="1" t="s">
        <v>4731</v>
      </c>
      <c r="G159" t="s">
        <v>4732</v>
      </c>
      <c r="H159">
        <v>377768</v>
      </c>
      <c r="I159" t="s">
        <v>59</v>
      </c>
      <c r="J159" s="4">
        <v>44348</v>
      </c>
      <c r="K159" s="4">
        <v>44432</v>
      </c>
      <c r="L159" s="3">
        <v>84</v>
      </c>
      <c r="M159" s="4">
        <v>44446</v>
      </c>
      <c r="N159">
        <v>98</v>
      </c>
      <c r="O159">
        <v>1</v>
      </c>
      <c r="P159">
        <v>1</v>
      </c>
      <c r="Q159">
        <v>3</v>
      </c>
      <c r="R159" t="s">
        <v>80</v>
      </c>
      <c r="S159">
        <v>14</v>
      </c>
      <c r="T159">
        <v>1</v>
      </c>
      <c r="U159" t="s">
        <v>43</v>
      </c>
      <c r="W159">
        <v>34</v>
      </c>
      <c r="X159">
        <v>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13.6666666666666</v>
      </c>
      <c r="AV159">
        <v>1321.6666666666599</v>
      </c>
      <c r="AW159">
        <v>1</v>
      </c>
    </row>
    <row r="160" spans="1:49" x14ac:dyDescent="0.3">
      <c r="A160" t="s">
        <v>4760</v>
      </c>
      <c r="B160" t="s">
        <v>539</v>
      </c>
      <c r="C160" t="s">
        <v>117</v>
      </c>
      <c r="D160">
        <v>4</v>
      </c>
      <c r="E160" t="s">
        <v>736</v>
      </c>
      <c r="F160" s="1" t="s">
        <v>737</v>
      </c>
      <c r="G160" t="s">
        <v>738</v>
      </c>
      <c r="H160">
        <v>502706</v>
      </c>
      <c r="I160" t="s">
        <v>59</v>
      </c>
      <c r="J160" s="4">
        <v>44091</v>
      </c>
      <c r="K160" s="4">
        <v>44207</v>
      </c>
      <c r="L160" s="3">
        <v>116</v>
      </c>
      <c r="M160" s="4">
        <v>44207</v>
      </c>
      <c r="N160">
        <v>116</v>
      </c>
      <c r="O160">
        <v>1</v>
      </c>
      <c r="P160">
        <v>3</v>
      </c>
      <c r="Q160">
        <v>1</v>
      </c>
      <c r="R160" t="s">
        <v>28</v>
      </c>
      <c r="S160">
        <v>2</v>
      </c>
      <c r="T160">
        <v>3</v>
      </c>
      <c r="U160" t="s">
        <v>28</v>
      </c>
      <c r="V160">
        <v>18</v>
      </c>
      <c r="W160">
        <v>2</v>
      </c>
      <c r="X160">
        <v>4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2.6666666666666599</v>
      </c>
      <c r="AV160">
        <v>261.33333333333297</v>
      </c>
      <c r="AW160">
        <v>1</v>
      </c>
    </row>
    <row r="161" spans="1:49" x14ac:dyDescent="0.3">
      <c r="A161" t="s">
        <v>4760</v>
      </c>
      <c r="B161" t="s">
        <v>539</v>
      </c>
      <c r="C161" t="s">
        <v>117</v>
      </c>
      <c r="D161">
        <v>4</v>
      </c>
      <c r="E161" t="s">
        <v>741</v>
      </c>
      <c r="F161" s="1" t="s">
        <v>4095</v>
      </c>
      <c r="G161" t="s">
        <v>3112</v>
      </c>
      <c r="H161">
        <v>520300</v>
      </c>
      <c r="I161" t="s">
        <v>59</v>
      </c>
      <c r="J161" s="4">
        <v>44091</v>
      </c>
      <c r="K161" s="4">
        <v>44207</v>
      </c>
      <c r="L161" s="3">
        <v>116</v>
      </c>
      <c r="M161" s="4">
        <v>44207</v>
      </c>
      <c r="N161">
        <v>116</v>
      </c>
      <c r="O161">
        <v>1</v>
      </c>
      <c r="P161">
        <v>5</v>
      </c>
      <c r="Q161">
        <v>1</v>
      </c>
      <c r="R161" t="s">
        <v>28</v>
      </c>
      <c r="S161">
        <v>2</v>
      </c>
      <c r="T161">
        <v>5</v>
      </c>
      <c r="U161" t="s">
        <v>28</v>
      </c>
      <c r="V161">
        <v>18</v>
      </c>
      <c r="W161">
        <v>2</v>
      </c>
      <c r="X161">
        <v>11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2.6666666666666599</v>
      </c>
      <c r="AV161">
        <v>261.33333333333297</v>
      </c>
      <c r="AW161">
        <v>1</v>
      </c>
    </row>
    <row r="162" spans="1:49" x14ac:dyDescent="0.3">
      <c r="A162" t="s">
        <v>4760</v>
      </c>
      <c r="B162" t="s">
        <v>539</v>
      </c>
      <c r="C162" t="s">
        <v>117</v>
      </c>
      <c r="D162">
        <v>4</v>
      </c>
      <c r="E162" t="s">
        <v>741</v>
      </c>
      <c r="F162" s="1" t="s">
        <v>4761</v>
      </c>
      <c r="G162" t="s">
        <v>743</v>
      </c>
      <c r="H162">
        <v>520300</v>
      </c>
      <c r="I162" t="s">
        <v>59</v>
      </c>
      <c r="J162" s="4">
        <v>44255</v>
      </c>
      <c r="K162" s="4">
        <v>44375</v>
      </c>
      <c r="L162" s="3">
        <v>120</v>
      </c>
      <c r="M162" s="4">
        <v>44375</v>
      </c>
      <c r="N162">
        <v>120</v>
      </c>
      <c r="O162">
        <v>1</v>
      </c>
      <c r="P162">
        <v>5</v>
      </c>
      <c r="Q162">
        <v>1</v>
      </c>
      <c r="R162" t="s">
        <v>43</v>
      </c>
      <c r="T162">
        <v>5</v>
      </c>
      <c r="U162" t="s">
        <v>80</v>
      </c>
      <c r="V162">
        <v>18</v>
      </c>
      <c r="W162">
        <v>20</v>
      </c>
      <c r="X162">
        <v>11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2.6666666666666599</v>
      </c>
      <c r="AV162">
        <v>261.33333333333297</v>
      </c>
      <c r="AW162">
        <v>1</v>
      </c>
    </row>
    <row r="163" spans="1:49" x14ac:dyDescent="0.3">
      <c r="A163" t="s">
        <v>4760</v>
      </c>
      <c r="B163" t="s">
        <v>539</v>
      </c>
      <c r="C163" t="s">
        <v>117</v>
      </c>
      <c r="D163">
        <v>4</v>
      </c>
      <c r="E163" t="s">
        <v>4762</v>
      </c>
      <c r="F163" s="1" t="s">
        <v>4763</v>
      </c>
      <c r="G163" t="s">
        <v>4764</v>
      </c>
      <c r="H163">
        <v>541633</v>
      </c>
      <c r="I163" t="s">
        <v>59</v>
      </c>
      <c r="J163" s="4">
        <v>44091</v>
      </c>
      <c r="K163" s="4">
        <v>44207</v>
      </c>
      <c r="L163" s="3">
        <v>116</v>
      </c>
      <c r="M163" s="4">
        <v>44207</v>
      </c>
      <c r="N163">
        <v>116</v>
      </c>
      <c r="O163">
        <v>1</v>
      </c>
      <c r="P163">
        <v>1</v>
      </c>
      <c r="Q163">
        <v>1</v>
      </c>
      <c r="R163" t="s">
        <v>28</v>
      </c>
      <c r="S163">
        <v>2</v>
      </c>
      <c r="T163">
        <v>1</v>
      </c>
      <c r="U163" t="s">
        <v>28</v>
      </c>
      <c r="V163">
        <v>18</v>
      </c>
      <c r="W163">
        <v>2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2.6666666666666599</v>
      </c>
      <c r="AV163">
        <v>261.33333333333297</v>
      </c>
      <c r="AW163">
        <v>1</v>
      </c>
    </row>
    <row r="164" spans="1:49" x14ac:dyDescent="0.3">
      <c r="A164" t="s">
        <v>4760</v>
      </c>
      <c r="B164" t="s">
        <v>539</v>
      </c>
      <c r="C164" t="s">
        <v>117</v>
      </c>
      <c r="D164">
        <v>4</v>
      </c>
      <c r="E164" t="s">
        <v>4762</v>
      </c>
      <c r="F164" s="1" t="s">
        <v>4763</v>
      </c>
      <c r="G164" t="s">
        <v>4764</v>
      </c>
      <c r="H164">
        <v>541633</v>
      </c>
      <c r="I164" t="s">
        <v>59</v>
      </c>
      <c r="J164" s="4">
        <v>44255</v>
      </c>
      <c r="K164" s="4">
        <v>44375</v>
      </c>
      <c r="L164" s="3">
        <v>120</v>
      </c>
      <c r="M164" s="4">
        <v>44375</v>
      </c>
      <c r="N164">
        <v>120</v>
      </c>
      <c r="O164">
        <v>1</v>
      </c>
      <c r="P164">
        <v>1</v>
      </c>
      <c r="Q164">
        <v>1</v>
      </c>
      <c r="R164" t="s">
        <v>43</v>
      </c>
      <c r="T164">
        <v>1</v>
      </c>
      <c r="U164" t="s">
        <v>80</v>
      </c>
      <c r="V164">
        <v>18</v>
      </c>
      <c r="W164">
        <v>20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2.6666666666666599</v>
      </c>
      <c r="AV164">
        <v>261.33333333333297</v>
      </c>
      <c r="AW164">
        <v>1</v>
      </c>
    </row>
    <row r="165" spans="1:49" x14ac:dyDescent="0.3">
      <c r="A165" t="s">
        <v>4760</v>
      </c>
      <c r="B165" t="s">
        <v>539</v>
      </c>
      <c r="C165" t="s">
        <v>117</v>
      </c>
      <c r="D165">
        <v>4</v>
      </c>
      <c r="E165" t="s">
        <v>736</v>
      </c>
      <c r="F165" s="1" t="s">
        <v>4703</v>
      </c>
      <c r="G165" t="s">
        <v>4704</v>
      </c>
      <c r="H165">
        <v>2458574</v>
      </c>
      <c r="I165" t="s">
        <v>59</v>
      </c>
      <c r="J165" s="4">
        <v>44255</v>
      </c>
      <c r="K165" s="4">
        <v>44375</v>
      </c>
      <c r="L165" s="3">
        <v>120</v>
      </c>
      <c r="M165" s="4">
        <v>44375</v>
      </c>
      <c r="N165">
        <v>120</v>
      </c>
      <c r="O165">
        <v>1</v>
      </c>
      <c r="P165">
        <v>1</v>
      </c>
      <c r="Q165">
        <v>1</v>
      </c>
      <c r="R165" t="s">
        <v>43</v>
      </c>
      <c r="T165">
        <v>1</v>
      </c>
      <c r="U165" t="s">
        <v>80</v>
      </c>
      <c r="V165">
        <v>18</v>
      </c>
      <c r="W165">
        <v>20</v>
      </c>
      <c r="X165">
        <v>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2.6666666666666599</v>
      </c>
      <c r="AV165">
        <v>261.33333333333297</v>
      </c>
      <c r="AW165">
        <v>1</v>
      </c>
    </row>
    <row r="166" spans="1:49" x14ac:dyDescent="0.3">
      <c r="A166" t="s">
        <v>4842</v>
      </c>
      <c r="B166" t="s">
        <v>539</v>
      </c>
      <c r="C166" t="s">
        <v>117</v>
      </c>
      <c r="D166">
        <v>4</v>
      </c>
      <c r="E166" t="s">
        <v>1647</v>
      </c>
      <c r="F166" s="1" t="s">
        <v>4843</v>
      </c>
      <c r="G166" t="s">
        <v>1649</v>
      </c>
      <c r="H166">
        <v>510166</v>
      </c>
      <c r="I166" t="s">
        <v>59</v>
      </c>
      <c r="J166" s="4">
        <v>44159</v>
      </c>
      <c r="K166" s="4">
        <v>44205</v>
      </c>
      <c r="L166" s="3">
        <v>46</v>
      </c>
      <c r="M166" s="4">
        <v>44221</v>
      </c>
      <c r="N166">
        <v>62</v>
      </c>
      <c r="O166">
        <v>1</v>
      </c>
      <c r="P166">
        <v>6</v>
      </c>
      <c r="Q166">
        <v>1</v>
      </c>
      <c r="R166" t="s">
        <v>28</v>
      </c>
      <c r="S166">
        <v>12</v>
      </c>
      <c r="T166">
        <v>6</v>
      </c>
      <c r="U166" t="s">
        <v>28</v>
      </c>
      <c r="V166">
        <v>18</v>
      </c>
      <c r="W166">
        <v>12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2.3333333333333299</v>
      </c>
      <c r="AV166">
        <v>99.6666666666666</v>
      </c>
      <c r="AW166">
        <v>1</v>
      </c>
    </row>
    <row r="167" spans="1:49" x14ac:dyDescent="0.3">
      <c r="A167" t="s">
        <v>4842</v>
      </c>
      <c r="B167" t="s">
        <v>539</v>
      </c>
      <c r="C167" t="s">
        <v>117</v>
      </c>
      <c r="D167">
        <v>4</v>
      </c>
      <c r="E167" t="s">
        <v>1647</v>
      </c>
      <c r="F167" s="1" t="s">
        <v>4843</v>
      </c>
      <c r="G167" t="s">
        <v>1649</v>
      </c>
      <c r="H167">
        <v>510166</v>
      </c>
      <c r="I167" t="s">
        <v>59</v>
      </c>
      <c r="J167" s="4">
        <v>44284</v>
      </c>
      <c r="K167" s="4">
        <v>44341</v>
      </c>
      <c r="L167" s="3">
        <v>57</v>
      </c>
      <c r="M167" s="4">
        <v>44344</v>
      </c>
      <c r="N167">
        <v>60</v>
      </c>
      <c r="O167">
        <v>1</v>
      </c>
      <c r="P167">
        <v>6</v>
      </c>
      <c r="Q167">
        <v>1</v>
      </c>
      <c r="R167" t="s">
        <v>80</v>
      </c>
      <c r="S167">
        <v>5</v>
      </c>
      <c r="T167">
        <v>6</v>
      </c>
      <c r="U167" t="s">
        <v>80</v>
      </c>
      <c r="V167">
        <v>13</v>
      </c>
      <c r="W167">
        <v>25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2.3333333333333299</v>
      </c>
      <c r="AV167">
        <v>99.6666666666666</v>
      </c>
      <c r="AW167">
        <v>1</v>
      </c>
    </row>
    <row r="168" spans="1:49" x14ac:dyDescent="0.3">
      <c r="A168" t="s">
        <v>4842</v>
      </c>
      <c r="B168" t="s">
        <v>539</v>
      </c>
      <c r="C168" t="s">
        <v>117</v>
      </c>
      <c r="D168">
        <v>4</v>
      </c>
      <c r="E168" t="s">
        <v>1647</v>
      </c>
      <c r="F168" s="1" t="s">
        <v>1648</v>
      </c>
      <c r="G168" t="s">
        <v>1649</v>
      </c>
      <c r="H168">
        <v>510166</v>
      </c>
      <c r="I168" t="s">
        <v>59</v>
      </c>
      <c r="J168" s="4">
        <v>44341</v>
      </c>
      <c r="K168" s="4">
        <v>44375</v>
      </c>
      <c r="L168" s="3">
        <v>34</v>
      </c>
      <c r="M168" s="4">
        <v>44403</v>
      </c>
      <c r="N168">
        <v>62</v>
      </c>
      <c r="O168">
        <v>1</v>
      </c>
      <c r="P168">
        <v>6</v>
      </c>
      <c r="Q168">
        <v>1</v>
      </c>
      <c r="R168" t="s">
        <v>80</v>
      </c>
      <c r="S168">
        <v>13</v>
      </c>
      <c r="T168">
        <v>6</v>
      </c>
      <c r="U168" t="s">
        <v>80</v>
      </c>
      <c r="V168">
        <v>18</v>
      </c>
      <c r="W168">
        <v>33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2.3333333333333299</v>
      </c>
      <c r="AV168">
        <v>99.6666666666666</v>
      </c>
      <c r="AW168">
        <v>1</v>
      </c>
    </row>
    <row r="169" spans="1:49" x14ac:dyDescent="0.3">
      <c r="A169" t="s">
        <v>4842</v>
      </c>
      <c r="B169" t="s">
        <v>539</v>
      </c>
      <c r="C169" t="s">
        <v>117</v>
      </c>
      <c r="D169">
        <v>4</v>
      </c>
      <c r="E169" t="s">
        <v>1647</v>
      </c>
      <c r="F169" s="1" t="s">
        <v>4844</v>
      </c>
      <c r="G169" t="s">
        <v>1649</v>
      </c>
      <c r="H169">
        <v>510166</v>
      </c>
      <c r="I169" t="s">
        <v>59</v>
      </c>
      <c r="J169" s="4">
        <v>44101</v>
      </c>
      <c r="K169" s="4">
        <v>44159</v>
      </c>
      <c r="L169" s="3">
        <v>58</v>
      </c>
      <c r="M169" s="4">
        <v>44161</v>
      </c>
      <c r="N169">
        <v>60</v>
      </c>
      <c r="O169">
        <v>1</v>
      </c>
      <c r="P169">
        <v>6</v>
      </c>
      <c r="Q169">
        <v>1</v>
      </c>
      <c r="R169" t="s">
        <v>28</v>
      </c>
      <c r="S169">
        <v>4</v>
      </c>
      <c r="T169">
        <v>6</v>
      </c>
      <c r="U169" t="s">
        <v>28</v>
      </c>
      <c r="V169">
        <v>12</v>
      </c>
      <c r="W169">
        <v>4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2.3333333333333299</v>
      </c>
      <c r="AV169">
        <v>99.6666666666666</v>
      </c>
      <c r="AW169">
        <v>1</v>
      </c>
    </row>
    <row r="170" spans="1:49" x14ac:dyDescent="0.3">
      <c r="A170" t="s">
        <v>4842</v>
      </c>
      <c r="B170" t="s">
        <v>539</v>
      </c>
      <c r="C170" t="s">
        <v>117</v>
      </c>
      <c r="D170">
        <v>4</v>
      </c>
      <c r="E170" t="s">
        <v>1647</v>
      </c>
      <c r="F170" s="1" t="s">
        <v>4845</v>
      </c>
      <c r="G170" t="s">
        <v>4002</v>
      </c>
      <c r="H170">
        <v>510166</v>
      </c>
      <c r="I170" t="s">
        <v>59</v>
      </c>
      <c r="J170" s="4">
        <v>44284</v>
      </c>
      <c r="K170" s="4">
        <v>44341</v>
      </c>
      <c r="L170" s="3">
        <v>57</v>
      </c>
      <c r="M170" s="4">
        <v>44344</v>
      </c>
      <c r="N170">
        <v>60</v>
      </c>
      <c r="O170">
        <v>1</v>
      </c>
      <c r="P170">
        <v>6</v>
      </c>
      <c r="Q170">
        <v>1</v>
      </c>
      <c r="R170" t="s">
        <v>80</v>
      </c>
      <c r="S170">
        <v>5</v>
      </c>
      <c r="T170">
        <v>6</v>
      </c>
      <c r="U170" t="s">
        <v>80</v>
      </c>
      <c r="V170">
        <v>13</v>
      </c>
      <c r="W170">
        <v>25</v>
      </c>
      <c r="X170">
        <v>15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2.3333333333333299</v>
      </c>
      <c r="AV170">
        <v>99.6666666666666</v>
      </c>
      <c r="AW170">
        <v>1</v>
      </c>
    </row>
    <row r="171" spans="1:49" x14ac:dyDescent="0.3">
      <c r="A171" t="s">
        <v>4842</v>
      </c>
      <c r="B171" t="s">
        <v>539</v>
      </c>
      <c r="C171" t="s">
        <v>117</v>
      </c>
      <c r="D171">
        <v>4</v>
      </c>
      <c r="E171" t="s">
        <v>1647</v>
      </c>
      <c r="F171" s="1" t="s">
        <v>4846</v>
      </c>
      <c r="G171" t="s">
        <v>4002</v>
      </c>
      <c r="H171">
        <v>510166</v>
      </c>
      <c r="I171" t="s">
        <v>59</v>
      </c>
      <c r="J171" s="4">
        <v>44341</v>
      </c>
      <c r="K171" s="4">
        <v>44375</v>
      </c>
      <c r="L171" s="3">
        <v>34</v>
      </c>
      <c r="M171" s="4">
        <v>44403</v>
      </c>
      <c r="N171">
        <v>62</v>
      </c>
      <c r="O171">
        <v>1</v>
      </c>
      <c r="P171">
        <v>6</v>
      </c>
      <c r="Q171">
        <v>1</v>
      </c>
      <c r="R171" t="s">
        <v>80</v>
      </c>
      <c r="S171">
        <v>13</v>
      </c>
      <c r="T171">
        <v>6</v>
      </c>
      <c r="U171" t="s">
        <v>80</v>
      </c>
      <c r="V171">
        <v>18</v>
      </c>
      <c r="W171">
        <v>33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2.3333333333333299</v>
      </c>
      <c r="AV171">
        <v>99.6666666666666</v>
      </c>
      <c r="AW171">
        <v>1</v>
      </c>
    </row>
    <row r="172" spans="1:49" x14ac:dyDescent="0.3">
      <c r="A172" t="s">
        <v>4842</v>
      </c>
      <c r="B172" t="s">
        <v>539</v>
      </c>
      <c r="C172" t="s">
        <v>117</v>
      </c>
      <c r="D172">
        <v>4</v>
      </c>
      <c r="E172" t="s">
        <v>1168</v>
      </c>
      <c r="F172" s="1" t="s">
        <v>1169</v>
      </c>
      <c r="G172" t="s">
        <v>1170</v>
      </c>
      <c r="H172">
        <v>3028204</v>
      </c>
      <c r="I172" t="s">
        <v>59</v>
      </c>
      <c r="J172" s="4">
        <v>44560</v>
      </c>
      <c r="K172" s="4">
        <v>44573</v>
      </c>
      <c r="L172" s="3">
        <v>13</v>
      </c>
      <c r="M172" s="4">
        <v>44620</v>
      </c>
      <c r="N172">
        <v>60</v>
      </c>
      <c r="O172">
        <v>1</v>
      </c>
      <c r="P172">
        <v>1</v>
      </c>
      <c r="Q172">
        <v>2</v>
      </c>
      <c r="R172" t="s">
        <v>38</v>
      </c>
      <c r="S172">
        <v>17</v>
      </c>
      <c r="T172">
        <v>1</v>
      </c>
      <c r="U172" t="s">
        <v>38</v>
      </c>
      <c r="V172">
        <v>18</v>
      </c>
      <c r="W172">
        <v>57</v>
      </c>
      <c r="X172">
        <v>13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2.3333333333333299</v>
      </c>
      <c r="AV172">
        <v>99.6666666666666</v>
      </c>
      <c r="AW172">
        <v>1</v>
      </c>
    </row>
    <row r="173" spans="1:49" x14ac:dyDescent="0.3">
      <c r="A173" t="s">
        <v>4873</v>
      </c>
      <c r="B173" t="s">
        <v>539</v>
      </c>
      <c r="C173" t="s">
        <v>117</v>
      </c>
      <c r="D173">
        <v>4</v>
      </c>
      <c r="E173" t="s">
        <v>2722</v>
      </c>
      <c r="F173" s="1" t="s">
        <v>2723</v>
      </c>
      <c r="G173" t="s">
        <v>2724</v>
      </c>
      <c r="H173">
        <v>2267771</v>
      </c>
      <c r="I173" t="s">
        <v>59</v>
      </c>
      <c r="J173" s="4">
        <v>44095</v>
      </c>
      <c r="K173" s="4">
        <v>44209</v>
      </c>
      <c r="L173" s="3">
        <v>114</v>
      </c>
      <c r="M173" s="4">
        <v>44155</v>
      </c>
      <c r="N173">
        <v>60</v>
      </c>
      <c r="O173">
        <v>1</v>
      </c>
      <c r="P173">
        <v>2</v>
      </c>
      <c r="Q173">
        <v>1</v>
      </c>
      <c r="R173" t="s">
        <v>28</v>
      </c>
      <c r="S173">
        <v>3</v>
      </c>
      <c r="T173">
        <v>2</v>
      </c>
      <c r="U173" t="s">
        <v>28</v>
      </c>
      <c r="V173">
        <v>18</v>
      </c>
      <c r="W173">
        <v>3</v>
      </c>
      <c r="X173">
        <v>15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</v>
      </c>
      <c r="AV173">
        <v>154.333333333333</v>
      </c>
      <c r="AW173">
        <v>1</v>
      </c>
    </row>
    <row r="174" spans="1:49" x14ac:dyDescent="0.3">
      <c r="A174" t="s">
        <v>4880</v>
      </c>
      <c r="B174" t="s">
        <v>539</v>
      </c>
      <c r="C174" t="s">
        <v>117</v>
      </c>
      <c r="D174">
        <v>4</v>
      </c>
      <c r="E174" t="s">
        <v>1089</v>
      </c>
      <c r="F174" s="1" t="s">
        <v>4659</v>
      </c>
      <c r="G174" t="s">
        <v>1091</v>
      </c>
      <c r="H174">
        <v>352231</v>
      </c>
      <c r="I174" t="s">
        <v>59</v>
      </c>
      <c r="J174" s="4">
        <v>44833</v>
      </c>
      <c r="K174" s="4">
        <v>44978</v>
      </c>
      <c r="L174" s="3">
        <v>145</v>
      </c>
      <c r="M174" s="4">
        <v>44985</v>
      </c>
      <c r="N174">
        <v>152</v>
      </c>
      <c r="O174">
        <v>1</v>
      </c>
      <c r="P174">
        <v>3</v>
      </c>
      <c r="Q174">
        <v>3</v>
      </c>
      <c r="R174" t="s">
        <v>43</v>
      </c>
      <c r="T174">
        <v>3</v>
      </c>
      <c r="U174" t="s">
        <v>43</v>
      </c>
      <c r="W174">
        <v>80</v>
      </c>
      <c r="X174">
        <v>21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6</v>
      </c>
      <c r="AV174">
        <v>239.666666666666</v>
      </c>
      <c r="AW174">
        <v>1</v>
      </c>
    </row>
    <row r="175" spans="1:49" x14ac:dyDescent="0.3">
      <c r="A175" t="s">
        <v>4901</v>
      </c>
      <c r="B175" t="s">
        <v>539</v>
      </c>
      <c r="C175" t="s">
        <v>117</v>
      </c>
      <c r="D175">
        <v>4</v>
      </c>
      <c r="E175" t="s">
        <v>2621</v>
      </c>
      <c r="F175" s="1" t="s">
        <v>2622</v>
      </c>
      <c r="G175" t="s">
        <v>2623</v>
      </c>
      <c r="H175">
        <v>1080425</v>
      </c>
      <c r="I175" t="s">
        <v>59</v>
      </c>
      <c r="J175" s="4">
        <v>44552</v>
      </c>
      <c r="K175" s="4">
        <v>44575</v>
      </c>
      <c r="L175" s="3">
        <v>23</v>
      </c>
      <c r="M175" s="4">
        <v>44582</v>
      </c>
      <c r="N175">
        <v>30</v>
      </c>
      <c r="O175">
        <v>1</v>
      </c>
      <c r="P175">
        <v>2</v>
      </c>
      <c r="Q175">
        <v>4</v>
      </c>
      <c r="R175" t="s">
        <v>38</v>
      </c>
      <c r="S175">
        <v>16</v>
      </c>
      <c r="T175">
        <v>2</v>
      </c>
      <c r="U175" t="s">
        <v>38</v>
      </c>
      <c r="V175">
        <v>18</v>
      </c>
      <c r="W175">
        <v>56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0.33333333333333298</v>
      </c>
      <c r="AV175">
        <v>7.6666666666666599</v>
      </c>
      <c r="AW175">
        <v>1</v>
      </c>
    </row>
    <row r="176" spans="1:49" x14ac:dyDescent="0.3">
      <c r="A176" t="s">
        <v>4921</v>
      </c>
      <c r="B176" t="s">
        <v>539</v>
      </c>
      <c r="C176" t="s">
        <v>205</v>
      </c>
      <c r="D176">
        <v>1</v>
      </c>
      <c r="E176" t="s">
        <v>4685</v>
      </c>
      <c r="F176" s="1" t="s">
        <v>4686</v>
      </c>
      <c r="G176" t="s">
        <v>4687</v>
      </c>
      <c r="H176">
        <v>849238</v>
      </c>
      <c r="I176" t="s">
        <v>59</v>
      </c>
      <c r="J176" s="4">
        <v>44265</v>
      </c>
      <c r="K176" s="4">
        <v>44265</v>
      </c>
      <c r="L176" s="3">
        <v>0</v>
      </c>
      <c r="M176" s="4">
        <v>44326</v>
      </c>
      <c r="N176">
        <v>61</v>
      </c>
      <c r="O176">
        <v>0</v>
      </c>
      <c r="P176">
        <v>1</v>
      </c>
      <c r="Q176">
        <v>0</v>
      </c>
      <c r="R176" t="s">
        <v>80</v>
      </c>
      <c r="S176">
        <v>2</v>
      </c>
      <c r="T176">
        <v>1</v>
      </c>
      <c r="U176" t="s">
        <v>80</v>
      </c>
      <c r="V176">
        <v>2</v>
      </c>
      <c r="W176">
        <v>22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0.33333333333333298</v>
      </c>
      <c r="AV176">
        <v>0</v>
      </c>
      <c r="AW176">
        <v>1</v>
      </c>
    </row>
    <row r="177" spans="1:49" x14ac:dyDescent="0.3">
      <c r="A177" t="s">
        <v>4923</v>
      </c>
      <c r="B177" t="s">
        <v>539</v>
      </c>
      <c r="C177" t="s">
        <v>55</v>
      </c>
      <c r="D177">
        <v>1</v>
      </c>
      <c r="E177" t="s">
        <v>1345</v>
      </c>
      <c r="F177" s="1" t="s">
        <v>3377</v>
      </c>
      <c r="G177" t="s">
        <v>3378</v>
      </c>
      <c r="H177">
        <v>384287</v>
      </c>
      <c r="I177" t="s">
        <v>59</v>
      </c>
      <c r="J177" s="4">
        <v>44208</v>
      </c>
      <c r="K177" s="4">
        <v>44258</v>
      </c>
      <c r="L177" s="3">
        <v>50</v>
      </c>
      <c r="M177" s="4">
        <v>44315</v>
      </c>
      <c r="N177">
        <v>107</v>
      </c>
      <c r="O177">
        <v>0</v>
      </c>
      <c r="P177">
        <v>1</v>
      </c>
      <c r="Q177">
        <v>1</v>
      </c>
      <c r="R177" t="s">
        <v>28</v>
      </c>
      <c r="S177">
        <v>19</v>
      </c>
      <c r="T177">
        <v>1</v>
      </c>
      <c r="U177" t="s">
        <v>80</v>
      </c>
      <c r="V177">
        <v>1</v>
      </c>
      <c r="W177">
        <v>19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0.66666666666666596</v>
      </c>
      <c r="AV177">
        <v>19.6666666666666</v>
      </c>
      <c r="AW177">
        <v>1</v>
      </c>
    </row>
    <row r="178" spans="1:49" x14ac:dyDescent="0.3">
      <c r="A178" t="s">
        <v>4923</v>
      </c>
      <c r="B178" t="s">
        <v>539</v>
      </c>
      <c r="C178" t="s">
        <v>55</v>
      </c>
      <c r="D178">
        <v>1</v>
      </c>
      <c r="E178" t="s">
        <v>741</v>
      </c>
      <c r="F178" s="1" t="s">
        <v>742</v>
      </c>
      <c r="G178" t="s">
        <v>743</v>
      </c>
      <c r="H178">
        <v>520300</v>
      </c>
      <c r="I178" t="s">
        <v>59</v>
      </c>
      <c r="J178" s="4">
        <v>44272</v>
      </c>
      <c r="K178" s="4">
        <v>44281</v>
      </c>
      <c r="L178" s="3">
        <v>9</v>
      </c>
      <c r="M178" s="4">
        <v>44333</v>
      </c>
      <c r="N178">
        <v>61</v>
      </c>
      <c r="O178">
        <v>0</v>
      </c>
      <c r="P178">
        <v>5</v>
      </c>
      <c r="Q178">
        <v>1</v>
      </c>
      <c r="R178" t="s">
        <v>80</v>
      </c>
      <c r="S178">
        <v>3</v>
      </c>
      <c r="T178">
        <v>5</v>
      </c>
      <c r="U178" t="s">
        <v>80</v>
      </c>
      <c r="V178">
        <v>4</v>
      </c>
      <c r="W178">
        <v>23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0.66666666666666596</v>
      </c>
      <c r="AV178">
        <v>19.6666666666666</v>
      </c>
      <c r="AW178">
        <v>1</v>
      </c>
    </row>
    <row r="179" spans="1:49" x14ac:dyDescent="0.3">
      <c r="A179" t="s">
        <v>4926</v>
      </c>
      <c r="B179" t="s">
        <v>539</v>
      </c>
      <c r="C179" t="s">
        <v>117</v>
      </c>
      <c r="D179">
        <v>4</v>
      </c>
      <c r="E179" t="s">
        <v>516</v>
      </c>
      <c r="F179" s="1" t="s">
        <v>517</v>
      </c>
      <c r="G179" t="s">
        <v>518</v>
      </c>
      <c r="H179">
        <v>2873689</v>
      </c>
      <c r="I179" t="s">
        <v>59</v>
      </c>
      <c r="J179" s="4">
        <v>44190</v>
      </c>
      <c r="K179" s="4">
        <v>44204</v>
      </c>
      <c r="L179" s="3">
        <v>14</v>
      </c>
      <c r="M179" s="4">
        <v>44250</v>
      </c>
      <c r="N179">
        <v>60</v>
      </c>
      <c r="O179">
        <v>1</v>
      </c>
      <c r="P179">
        <v>1</v>
      </c>
      <c r="Q179">
        <v>1</v>
      </c>
      <c r="R179" t="s">
        <v>28</v>
      </c>
      <c r="S179">
        <v>16</v>
      </c>
      <c r="T179">
        <v>1</v>
      </c>
      <c r="U179" t="s">
        <v>28</v>
      </c>
      <c r="V179">
        <v>18</v>
      </c>
      <c r="W179">
        <v>16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34.3333333333333</v>
      </c>
      <c r="AV179">
        <v>1905.3333333333301</v>
      </c>
      <c r="AW179">
        <v>1</v>
      </c>
    </row>
    <row r="180" spans="1:49" x14ac:dyDescent="0.3">
      <c r="A180" t="s">
        <v>4926</v>
      </c>
      <c r="B180" t="s">
        <v>539</v>
      </c>
      <c r="C180" t="s">
        <v>117</v>
      </c>
      <c r="D180">
        <v>4</v>
      </c>
      <c r="E180" t="s">
        <v>516</v>
      </c>
      <c r="F180" s="1" t="s">
        <v>517</v>
      </c>
      <c r="G180" t="s">
        <v>518</v>
      </c>
      <c r="H180">
        <v>2873689</v>
      </c>
      <c r="I180" t="s">
        <v>59</v>
      </c>
      <c r="J180" s="4">
        <v>44269</v>
      </c>
      <c r="K180" s="4">
        <v>44378</v>
      </c>
      <c r="L180" s="3">
        <v>109</v>
      </c>
      <c r="M180" s="4">
        <v>44375</v>
      </c>
      <c r="N180">
        <v>106</v>
      </c>
      <c r="O180">
        <v>1</v>
      </c>
      <c r="P180">
        <v>1</v>
      </c>
      <c r="Q180">
        <v>1</v>
      </c>
      <c r="R180" t="s">
        <v>80</v>
      </c>
      <c r="S180">
        <v>2</v>
      </c>
      <c r="T180">
        <v>1</v>
      </c>
      <c r="U180" t="s">
        <v>80</v>
      </c>
      <c r="V180">
        <v>18</v>
      </c>
      <c r="W180">
        <v>22</v>
      </c>
      <c r="X180">
        <v>11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34.3333333333333</v>
      </c>
      <c r="AV180">
        <v>1905.3333333333301</v>
      </c>
      <c r="AW180">
        <v>1</v>
      </c>
    </row>
    <row r="181" spans="1:49" x14ac:dyDescent="0.3">
      <c r="A181" t="s">
        <v>4926</v>
      </c>
      <c r="B181" t="s">
        <v>539</v>
      </c>
      <c r="C181" t="s">
        <v>117</v>
      </c>
      <c r="D181">
        <v>4</v>
      </c>
      <c r="E181" t="s">
        <v>1023</v>
      </c>
      <c r="F181" s="1" t="s">
        <v>1024</v>
      </c>
      <c r="G181" t="s">
        <v>1025</v>
      </c>
      <c r="H181">
        <v>2985595</v>
      </c>
      <c r="I181" t="s">
        <v>59</v>
      </c>
      <c r="J181" s="4">
        <v>44269</v>
      </c>
      <c r="K181" s="4">
        <v>44378</v>
      </c>
      <c r="L181" s="3">
        <v>109</v>
      </c>
      <c r="M181" s="4">
        <v>44375</v>
      </c>
      <c r="N181">
        <v>106</v>
      </c>
      <c r="O181">
        <v>1</v>
      </c>
      <c r="P181">
        <v>1</v>
      </c>
      <c r="Q181">
        <v>1</v>
      </c>
      <c r="R181" t="s">
        <v>80</v>
      </c>
      <c r="S181">
        <v>2</v>
      </c>
      <c r="T181">
        <v>1</v>
      </c>
      <c r="U181" t="s">
        <v>80</v>
      </c>
      <c r="V181">
        <v>18</v>
      </c>
      <c r="W181">
        <v>22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34.3333333333333</v>
      </c>
      <c r="AV181">
        <v>1905.3333333333301</v>
      </c>
      <c r="AW181">
        <v>1</v>
      </c>
    </row>
    <row r="182" spans="1:49" x14ac:dyDescent="0.3">
      <c r="A182" t="s">
        <v>4926</v>
      </c>
      <c r="B182" t="s">
        <v>539</v>
      </c>
      <c r="C182" t="s">
        <v>117</v>
      </c>
      <c r="D182">
        <v>4</v>
      </c>
      <c r="E182" t="s">
        <v>56</v>
      </c>
      <c r="F182" s="1" t="s">
        <v>57</v>
      </c>
      <c r="G182" t="s">
        <v>58</v>
      </c>
      <c r="H182">
        <v>534243</v>
      </c>
      <c r="I182" t="s">
        <v>59</v>
      </c>
      <c r="J182" s="4">
        <v>44559</v>
      </c>
      <c r="K182" s="4">
        <v>44571</v>
      </c>
      <c r="L182" s="3">
        <v>12</v>
      </c>
      <c r="M182" s="4">
        <v>44620</v>
      </c>
      <c r="N182">
        <v>61</v>
      </c>
      <c r="O182">
        <v>1</v>
      </c>
      <c r="P182">
        <v>1</v>
      </c>
      <c r="Q182">
        <v>2</v>
      </c>
      <c r="R182" t="s">
        <v>38</v>
      </c>
      <c r="S182">
        <v>17</v>
      </c>
      <c r="T182">
        <v>1</v>
      </c>
      <c r="U182" t="s">
        <v>38</v>
      </c>
      <c r="V182">
        <v>18</v>
      </c>
      <c r="W182">
        <v>57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34.3333333333333</v>
      </c>
      <c r="AV182">
        <v>1905.3333333333301</v>
      </c>
      <c r="AW182">
        <v>1</v>
      </c>
    </row>
    <row r="183" spans="1:49" x14ac:dyDescent="0.3">
      <c r="A183" t="s">
        <v>4926</v>
      </c>
      <c r="B183" t="s">
        <v>539</v>
      </c>
      <c r="C183" t="s">
        <v>117</v>
      </c>
      <c r="D183">
        <v>4</v>
      </c>
      <c r="E183" t="s">
        <v>1089</v>
      </c>
      <c r="F183" s="1" t="s">
        <v>4932</v>
      </c>
      <c r="G183" t="s">
        <v>4933</v>
      </c>
      <c r="H183">
        <v>845903</v>
      </c>
      <c r="I183" t="s">
        <v>59</v>
      </c>
      <c r="J183" s="4">
        <v>44189</v>
      </c>
      <c r="K183" s="4">
        <v>44256</v>
      </c>
      <c r="L183" s="3">
        <v>67</v>
      </c>
      <c r="M183" s="4">
        <v>44260</v>
      </c>
      <c r="N183">
        <v>71</v>
      </c>
      <c r="O183">
        <v>1</v>
      </c>
      <c r="P183">
        <v>1</v>
      </c>
      <c r="Q183">
        <v>3</v>
      </c>
      <c r="R183" t="s">
        <v>28</v>
      </c>
      <c r="S183">
        <v>16</v>
      </c>
      <c r="T183">
        <v>1</v>
      </c>
      <c r="U183" t="s">
        <v>80</v>
      </c>
      <c r="V183">
        <v>1</v>
      </c>
      <c r="W183">
        <v>16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34.3333333333333</v>
      </c>
      <c r="AV183">
        <v>1905.3333333333301</v>
      </c>
      <c r="AW183">
        <v>1</v>
      </c>
    </row>
    <row r="184" spans="1:49" x14ac:dyDescent="0.3">
      <c r="A184" t="s">
        <v>4926</v>
      </c>
      <c r="B184" t="s">
        <v>539</v>
      </c>
      <c r="C184" t="s">
        <v>117</v>
      </c>
      <c r="D184">
        <v>4</v>
      </c>
      <c r="E184" t="s">
        <v>4934</v>
      </c>
      <c r="F184" s="1" t="s">
        <v>4935</v>
      </c>
      <c r="G184" t="s">
        <v>4936</v>
      </c>
      <c r="H184">
        <v>912692</v>
      </c>
      <c r="I184" t="s">
        <v>59</v>
      </c>
      <c r="J184" s="4">
        <v>44189</v>
      </c>
      <c r="K184" s="4">
        <v>44256</v>
      </c>
      <c r="L184" s="3">
        <v>67</v>
      </c>
      <c r="M184" s="4">
        <v>44260</v>
      </c>
      <c r="N184">
        <v>71</v>
      </c>
      <c r="O184">
        <v>1</v>
      </c>
      <c r="P184">
        <v>1</v>
      </c>
      <c r="Q184">
        <v>3</v>
      </c>
      <c r="R184" t="s">
        <v>28</v>
      </c>
      <c r="S184">
        <v>16</v>
      </c>
      <c r="T184">
        <v>1</v>
      </c>
      <c r="U184" t="s">
        <v>80</v>
      </c>
      <c r="V184">
        <v>1</v>
      </c>
      <c r="W184">
        <v>16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34.3333333333333</v>
      </c>
      <c r="AV184">
        <v>1905.3333333333301</v>
      </c>
      <c r="AW184">
        <v>1</v>
      </c>
    </row>
    <row r="185" spans="1:49" x14ac:dyDescent="0.3">
      <c r="A185" t="s">
        <v>4926</v>
      </c>
      <c r="B185" t="s">
        <v>539</v>
      </c>
      <c r="C185" t="s">
        <v>117</v>
      </c>
      <c r="D185">
        <v>4</v>
      </c>
      <c r="E185" t="s">
        <v>4943</v>
      </c>
      <c r="F185" s="1" t="s">
        <v>4944</v>
      </c>
      <c r="G185" t="s">
        <v>4945</v>
      </c>
      <c r="H185">
        <v>1015253</v>
      </c>
      <c r="I185" t="s">
        <v>59</v>
      </c>
      <c r="J185" s="4">
        <v>44269</v>
      </c>
      <c r="K185" s="4">
        <v>44378</v>
      </c>
      <c r="L185" s="3">
        <v>109</v>
      </c>
      <c r="M185" s="4">
        <v>44375</v>
      </c>
      <c r="N185">
        <v>106</v>
      </c>
      <c r="O185">
        <v>1</v>
      </c>
      <c r="P185">
        <v>1</v>
      </c>
      <c r="Q185">
        <v>0</v>
      </c>
      <c r="R185" t="s">
        <v>80</v>
      </c>
      <c r="S185">
        <v>2</v>
      </c>
      <c r="T185">
        <v>1</v>
      </c>
      <c r="U185" t="s">
        <v>80</v>
      </c>
      <c r="V185">
        <v>18</v>
      </c>
      <c r="W185">
        <v>22</v>
      </c>
      <c r="X185">
        <v>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34.3333333333333</v>
      </c>
      <c r="AV185">
        <v>1905.3333333333301</v>
      </c>
      <c r="AW185">
        <v>1</v>
      </c>
    </row>
    <row r="186" spans="1:49" x14ac:dyDescent="0.3">
      <c r="A186" t="s">
        <v>4926</v>
      </c>
      <c r="B186" t="s">
        <v>539</v>
      </c>
      <c r="C186" t="s">
        <v>117</v>
      </c>
      <c r="D186">
        <v>4</v>
      </c>
      <c r="E186" t="s">
        <v>901</v>
      </c>
      <c r="F186" s="1" t="s">
        <v>902</v>
      </c>
      <c r="G186" t="s">
        <v>903</v>
      </c>
      <c r="H186">
        <v>2294066</v>
      </c>
      <c r="I186" t="s">
        <v>59</v>
      </c>
      <c r="J186" s="4">
        <v>44302</v>
      </c>
      <c r="K186" s="4">
        <v>44363</v>
      </c>
      <c r="L186" s="3">
        <v>61</v>
      </c>
      <c r="M186" s="4">
        <v>44362</v>
      </c>
      <c r="N186">
        <v>60</v>
      </c>
      <c r="O186">
        <v>1</v>
      </c>
      <c r="P186">
        <v>1</v>
      </c>
      <c r="Q186">
        <v>3</v>
      </c>
      <c r="R186" t="s">
        <v>80</v>
      </c>
      <c r="S186">
        <v>7</v>
      </c>
      <c r="T186">
        <v>1</v>
      </c>
      <c r="U186" t="s">
        <v>80</v>
      </c>
      <c r="V186">
        <v>16</v>
      </c>
      <c r="W186">
        <v>27</v>
      </c>
      <c r="X186">
        <v>15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34.3333333333333</v>
      </c>
      <c r="AV186">
        <v>1905.3333333333301</v>
      </c>
      <c r="AW186">
        <v>1</v>
      </c>
    </row>
    <row r="187" spans="1:49" x14ac:dyDescent="0.3">
      <c r="A187" t="s">
        <v>4926</v>
      </c>
      <c r="B187" t="s">
        <v>539</v>
      </c>
      <c r="C187" t="s">
        <v>117</v>
      </c>
      <c r="D187">
        <v>4</v>
      </c>
      <c r="E187" t="s">
        <v>901</v>
      </c>
      <c r="F187" s="1" t="s">
        <v>902</v>
      </c>
      <c r="G187" t="s">
        <v>903</v>
      </c>
      <c r="H187">
        <v>2294066</v>
      </c>
      <c r="I187" t="s">
        <v>59</v>
      </c>
      <c r="J187" s="4">
        <v>44363</v>
      </c>
      <c r="K187" s="4">
        <v>44455</v>
      </c>
      <c r="L187" s="3">
        <v>92</v>
      </c>
      <c r="M187" s="4">
        <v>44446</v>
      </c>
      <c r="N187">
        <v>83</v>
      </c>
      <c r="O187">
        <v>1</v>
      </c>
      <c r="P187">
        <v>1</v>
      </c>
      <c r="Q187">
        <v>3</v>
      </c>
      <c r="R187" t="s">
        <v>80</v>
      </c>
      <c r="S187">
        <v>16</v>
      </c>
      <c r="T187">
        <v>1</v>
      </c>
      <c r="U187" t="s">
        <v>38</v>
      </c>
      <c r="V187">
        <v>2</v>
      </c>
      <c r="W187">
        <v>36</v>
      </c>
      <c r="X187">
        <v>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34.3333333333333</v>
      </c>
      <c r="AV187">
        <v>1905.3333333333301</v>
      </c>
      <c r="AW187">
        <v>1</v>
      </c>
    </row>
    <row r="188" spans="1:49" x14ac:dyDescent="0.3">
      <c r="A188" t="s">
        <v>4926</v>
      </c>
      <c r="B188" t="s">
        <v>539</v>
      </c>
      <c r="C188" t="s">
        <v>117</v>
      </c>
      <c r="D188">
        <v>4</v>
      </c>
      <c r="E188" t="s">
        <v>3241</v>
      </c>
      <c r="F188" s="1" t="s">
        <v>3242</v>
      </c>
      <c r="G188" t="s">
        <v>3243</v>
      </c>
      <c r="H188">
        <v>2783472</v>
      </c>
      <c r="I188" t="s">
        <v>59</v>
      </c>
      <c r="J188" s="4">
        <v>44422</v>
      </c>
      <c r="K188" s="4">
        <v>44492</v>
      </c>
      <c r="L188" s="3">
        <v>70</v>
      </c>
      <c r="M188" s="4">
        <v>44482</v>
      </c>
      <c r="N188">
        <v>60</v>
      </c>
      <c r="O188">
        <v>1</v>
      </c>
      <c r="P188">
        <v>1</v>
      </c>
      <c r="Q188">
        <v>4</v>
      </c>
      <c r="R188" t="s">
        <v>43</v>
      </c>
      <c r="T188">
        <v>1</v>
      </c>
      <c r="U188" t="s">
        <v>38</v>
      </c>
      <c r="V188">
        <v>7</v>
      </c>
      <c r="W188">
        <v>40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34.3333333333333</v>
      </c>
      <c r="AV188">
        <v>1905.3333333333301</v>
      </c>
      <c r="AW188">
        <v>1</v>
      </c>
    </row>
    <row r="189" spans="1:49" x14ac:dyDescent="0.3">
      <c r="A189" t="s">
        <v>4926</v>
      </c>
      <c r="B189" t="s">
        <v>539</v>
      </c>
      <c r="C189" t="s">
        <v>117</v>
      </c>
      <c r="D189">
        <v>4</v>
      </c>
      <c r="E189" t="s">
        <v>4170</v>
      </c>
      <c r="F189" s="1" t="s">
        <v>4171</v>
      </c>
      <c r="G189" t="s">
        <v>4172</v>
      </c>
      <c r="H189">
        <v>2908057</v>
      </c>
      <c r="I189" t="s">
        <v>59</v>
      </c>
      <c r="J189" s="4">
        <v>44559</v>
      </c>
      <c r="K189" s="4">
        <v>44571</v>
      </c>
      <c r="L189" s="3">
        <v>12</v>
      </c>
      <c r="M189" s="4">
        <v>44620</v>
      </c>
      <c r="N189">
        <v>61</v>
      </c>
      <c r="O189">
        <v>1</v>
      </c>
      <c r="P189">
        <v>1</v>
      </c>
      <c r="Q189">
        <v>2</v>
      </c>
      <c r="R189" t="s">
        <v>38</v>
      </c>
      <c r="S189">
        <v>17</v>
      </c>
      <c r="T189">
        <v>1</v>
      </c>
      <c r="U189" t="s">
        <v>38</v>
      </c>
      <c r="V189">
        <v>18</v>
      </c>
      <c r="W189">
        <v>57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34.3333333333333</v>
      </c>
      <c r="AV189">
        <v>1905.3333333333301</v>
      </c>
      <c r="AW189">
        <v>1</v>
      </c>
    </row>
    <row r="190" spans="1:49" x14ac:dyDescent="0.3">
      <c r="A190" t="s">
        <v>4926</v>
      </c>
      <c r="B190" t="s">
        <v>539</v>
      </c>
      <c r="C190" t="s">
        <v>117</v>
      </c>
      <c r="D190">
        <v>4</v>
      </c>
      <c r="E190" t="s">
        <v>1089</v>
      </c>
      <c r="F190" s="1" t="s">
        <v>2860</v>
      </c>
      <c r="G190" t="s">
        <v>2861</v>
      </c>
      <c r="H190">
        <v>2973729</v>
      </c>
      <c r="I190" t="s">
        <v>59</v>
      </c>
      <c r="J190" s="4">
        <v>44189</v>
      </c>
      <c r="K190" s="4">
        <v>44256</v>
      </c>
      <c r="L190" s="3">
        <v>67</v>
      </c>
      <c r="M190" s="4">
        <v>44260</v>
      </c>
      <c r="N190">
        <v>71</v>
      </c>
      <c r="O190">
        <v>1</v>
      </c>
      <c r="P190">
        <v>1</v>
      </c>
      <c r="Q190">
        <v>3</v>
      </c>
      <c r="R190" t="s">
        <v>28</v>
      </c>
      <c r="S190">
        <v>16</v>
      </c>
      <c r="T190">
        <v>1</v>
      </c>
      <c r="U190" t="s">
        <v>80</v>
      </c>
      <c r="V190">
        <v>1</v>
      </c>
      <c r="W190">
        <v>16</v>
      </c>
      <c r="X190">
        <v>4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34.3333333333333</v>
      </c>
      <c r="AV190">
        <v>1905.3333333333301</v>
      </c>
      <c r="AW190">
        <v>1</v>
      </c>
    </row>
    <row r="191" spans="1:49" x14ac:dyDescent="0.3">
      <c r="A191" t="s">
        <v>4926</v>
      </c>
      <c r="B191" t="s">
        <v>539</v>
      </c>
      <c r="C191" t="s">
        <v>117</v>
      </c>
      <c r="D191">
        <v>4</v>
      </c>
      <c r="E191" t="s">
        <v>975</v>
      </c>
      <c r="F191" s="1" t="s">
        <v>976</v>
      </c>
      <c r="G191" t="s">
        <v>977</v>
      </c>
      <c r="H191">
        <v>3096059</v>
      </c>
      <c r="I191" t="s">
        <v>59</v>
      </c>
      <c r="J191" s="4">
        <v>44559</v>
      </c>
      <c r="K191" s="4">
        <v>44571</v>
      </c>
      <c r="L191" s="3">
        <v>12</v>
      </c>
      <c r="M191" s="4">
        <v>44620</v>
      </c>
      <c r="N191">
        <v>61</v>
      </c>
      <c r="O191">
        <v>1</v>
      </c>
      <c r="P191">
        <v>2</v>
      </c>
      <c r="Q191">
        <v>2</v>
      </c>
      <c r="R191" t="s">
        <v>38</v>
      </c>
      <c r="S191">
        <v>17</v>
      </c>
      <c r="T191">
        <v>2</v>
      </c>
      <c r="U191" t="s">
        <v>38</v>
      </c>
      <c r="V191">
        <v>18</v>
      </c>
      <c r="W191">
        <v>57</v>
      </c>
      <c r="X191">
        <v>4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34.3333333333333</v>
      </c>
      <c r="AV191">
        <v>1905.3333333333301</v>
      </c>
      <c r="AW191">
        <v>1</v>
      </c>
    </row>
    <row r="192" spans="1:49" x14ac:dyDescent="0.3">
      <c r="A192" t="s">
        <v>4926</v>
      </c>
      <c r="B192" t="s">
        <v>539</v>
      </c>
      <c r="C192" t="s">
        <v>117</v>
      </c>
      <c r="D192">
        <v>4</v>
      </c>
      <c r="E192" t="s">
        <v>975</v>
      </c>
      <c r="F192" s="1" t="s">
        <v>978</v>
      </c>
      <c r="G192" t="s">
        <v>979</v>
      </c>
      <c r="H192">
        <v>3096059</v>
      </c>
      <c r="I192" t="s">
        <v>59</v>
      </c>
      <c r="J192" s="4">
        <v>44559</v>
      </c>
      <c r="K192" s="4">
        <v>44571</v>
      </c>
      <c r="L192" s="3">
        <v>12</v>
      </c>
      <c r="M192" s="4">
        <v>44620</v>
      </c>
      <c r="N192">
        <v>61</v>
      </c>
      <c r="O192">
        <v>1</v>
      </c>
      <c r="P192">
        <v>2</v>
      </c>
      <c r="Q192">
        <v>2</v>
      </c>
      <c r="R192" t="s">
        <v>38</v>
      </c>
      <c r="S192">
        <v>17</v>
      </c>
      <c r="T192">
        <v>2</v>
      </c>
      <c r="U192" t="s">
        <v>38</v>
      </c>
      <c r="V192">
        <v>18</v>
      </c>
      <c r="W192">
        <v>57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34.3333333333333</v>
      </c>
      <c r="AV192">
        <v>1905.3333333333301</v>
      </c>
      <c r="AW192">
        <v>1</v>
      </c>
    </row>
    <row r="193" spans="1:49" x14ac:dyDescent="0.3">
      <c r="A193" t="s">
        <v>4926</v>
      </c>
      <c r="B193" t="s">
        <v>539</v>
      </c>
      <c r="C193" t="s">
        <v>117</v>
      </c>
      <c r="D193">
        <v>4</v>
      </c>
      <c r="E193" t="s">
        <v>5008</v>
      </c>
      <c r="F193" s="1" t="s">
        <v>5009</v>
      </c>
      <c r="G193" t="s">
        <v>5010</v>
      </c>
      <c r="H193">
        <v>3118751</v>
      </c>
      <c r="I193" t="s">
        <v>59</v>
      </c>
      <c r="J193" s="4">
        <v>44478</v>
      </c>
      <c r="K193" s="4">
        <v>44549</v>
      </c>
      <c r="L193" s="3">
        <v>71</v>
      </c>
      <c r="M193" s="4">
        <v>44538</v>
      </c>
      <c r="N193">
        <v>60</v>
      </c>
      <c r="O193">
        <v>1</v>
      </c>
      <c r="P193">
        <v>1</v>
      </c>
      <c r="Q193">
        <v>0</v>
      </c>
      <c r="R193" t="s">
        <v>38</v>
      </c>
      <c r="S193">
        <v>5</v>
      </c>
      <c r="T193">
        <v>1</v>
      </c>
      <c r="U193" t="s">
        <v>38</v>
      </c>
      <c r="V193">
        <v>16</v>
      </c>
      <c r="W193">
        <v>45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34.3333333333333</v>
      </c>
      <c r="AV193">
        <v>1905.3333333333301</v>
      </c>
      <c r="AW193">
        <v>1</v>
      </c>
    </row>
    <row r="194" spans="1:49" x14ac:dyDescent="0.3">
      <c r="A194" t="s">
        <v>5015</v>
      </c>
      <c r="B194" t="s">
        <v>539</v>
      </c>
      <c r="C194" t="s">
        <v>1985</v>
      </c>
      <c r="D194">
        <v>4</v>
      </c>
      <c r="E194" t="s">
        <v>1345</v>
      </c>
      <c r="F194" s="1" t="s">
        <v>3377</v>
      </c>
      <c r="G194" t="s">
        <v>3378</v>
      </c>
      <c r="H194">
        <v>384287</v>
      </c>
      <c r="I194" t="s">
        <v>59</v>
      </c>
      <c r="J194" s="4">
        <v>44088</v>
      </c>
      <c r="K194" s="4">
        <v>44091</v>
      </c>
      <c r="L194" s="3">
        <v>3</v>
      </c>
      <c r="M194" s="4">
        <v>44148</v>
      </c>
      <c r="N194">
        <v>60</v>
      </c>
      <c r="O194">
        <v>0</v>
      </c>
      <c r="P194">
        <v>1</v>
      </c>
      <c r="Q194">
        <v>1</v>
      </c>
      <c r="R194" t="s">
        <v>28</v>
      </c>
      <c r="S194">
        <v>2</v>
      </c>
      <c r="T194">
        <v>1</v>
      </c>
      <c r="U194" t="s">
        <v>28</v>
      </c>
      <c r="V194">
        <v>2</v>
      </c>
      <c r="W194">
        <v>2</v>
      </c>
      <c r="X194">
        <v>4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0.33333333333333298</v>
      </c>
      <c r="AV194">
        <v>1</v>
      </c>
      <c r="AW194">
        <v>1</v>
      </c>
    </row>
    <row r="195" spans="1:49" x14ac:dyDescent="0.3">
      <c r="A195" t="s">
        <v>5019</v>
      </c>
      <c r="B195" t="s">
        <v>539</v>
      </c>
      <c r="C195" t="s">
        <v>117</v>
      </c>
      <c r="D195">
        <v>4</v>
      </c>
      <c r="E195" t="s">
        <v>5020</v>
      </c>
      <c r="F195" s="1" t="s">
        <v>5021</v>
      </c>
      <c r="G195" t="s">
        <v>5022</v>
      </c>
      <c r="H195">
        <v>527159</v>
      </c>
      <c r="I195" t="s">
        <v>59</v>
      </c>
      <c r="J195" s="4">
        <v>44089</v>
      </c>
      <c r="K195" s="4">
        <v>44152</v>
      </c>
      <c r="L195" s="3">
        <v>63</v>
      </c>
      <c r="M195" s="4">
        <v>44151</v>
      </c>
      <c r="N195">
        <v>62</v>
      </c>
      <c r="O195">
        <v>1</v>
      </c>
      <c r="P195">
        <v>1</v>
      </c>
      <c r="Q195">
        <v>2</v>
      </c>
      <c r="R195" t="s">
        <v>28</v>
      </c>
      <c r="S195">
        <v>2</v>
      </c>
      <c r="T195">
        <v>1</v>
      </c>
      <c r="U195" t="s">
        <v>28</v>
      </c>
      <c r="V195">
        <v>11</v>
      </c>
      <c r="W195">
        <v>2</v>
      </c>
      <c r="X195">
        <v>14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1.6666666666666601</v>
      </c>
      <c r="AV195">
        <v>33</v>
      </c>
      <c r="AW195">
        <v>1</v>
      </c>
    </row>
    <row r="196" spans="1:49" x14ac:dyDescent="0.3">
      <c r="A196" t="s">
        <v>5027</v>
      </c>
      <c r="B196" t="s">
        <v>539</v>
      </c>
      <c r="C196" t="s">
        <v>308</v>
      </c>
      <c r="D196">
        <v>1</v>
      </c>
      <c r="E196" t="s">
        <v>112</v>
      </c>
      <c r="F196" s="1" t="s">
        <v>113</v>
      </c>
      <c r="G196" t="s">
        <v>114</v>
      </c>
      <c r="H196">
        <v>393835</v>
      </c>
      <c r="I196" t="s">
        <v>59</v>
      </c>
      <c r="J196" s="4">
        <v>44352</v>
      </c>
      <c r="K196" s="4">
        <v>44372</v>
      </c>
      <c r="L196" s="3">
        <v>20</v>
      </c>
      <c r="M196" s="4">
        <v>44412</v>
      </c>
      <c r="N196">
        <v>60</v>
      </c>
      <c r="O196">
        <v>0</v>
      </c>
      <c r="P196">
        <v>3</v>
      </c>
      <c r="Q196">
        <v>1</v>
      </c>
      <c r="R196" t="s">
        <v>80</v>
      </c>
      <c r="S196">
        <v>14</v>
      </c>
      <c r="T196">
        <v>3</v>
      </c>
      <c r="U196" t="s">
        <v>80</v>
      </c>
      <c r="V196">
        <v>17</v>
      </c>
      <c r="W196">
        <v>34</v>
      </c>
      <c r="X196">
        <v>11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17.6666666666666</v>
      </c>
      <c r="AW196">
        <v>1</v>
      </c>
    </row>
    <row r="197" spans="1:49" x14ac:dyDescent="0.3">
      <c r="A197" t="s">
        <v>5027</v>
      </c>
      <c r="B197" t="s">
        <v>539</v>
      </c>
      <c r="C197" t="s">
        <v>308</v>
      </c>
      <c r="D197">
        <v>1</v>
      </c>
      <c r="E197" t="s">
        <v>4279</v>
      </c>
      <c r="F197" s="1" t="s">
        <v>4280</v>
      </c>
      <c r="G197" t="s">
        <v>4281</v>
      </c>
      <c r="H197">
        <v>1916826</v>
      </c>
      <c r="I197" t="s">
        <v>59</v>
      </c>
      <c r="J197" s="4">
        <v>44347</v>
      </c>
      <c r="K197" s="4">
        <v>44375</v>
      </c>
      <c r="L197" s="3">
        <v>28</v>
      </c>
      <c r="M197" s="4">
        <v>44407</v>
      </c>
      <c r="N197">
        <v>60</v>
      </c>
      <c r="O197">
        <v>0</v>
      </c>
      <c r="P197">
        <v>1</v>
      </c>
      <c r="Q197">
        <v>1</v>
      </c>
      <c r="R197" t="s">
        <v>80</v>
      </c>
      <c r="S197">
        <v>14</v>
      </c>
      <c r="T197">
        <v>1</v>
      </c>
      <c r="U197" t="s">
        <v>80</v>
      </c>
      <c r="V197">
        <v>18</v>
      </c>
      <c r="W197">
        <v>34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17.6666666666666</v>
      </c>
      <c r="AW197">
        <v>1</v>
      </c>
    </row>
    <row r="198" spans="1:49" x14ac:dyDescent="0.3">
      <c r="A198" t="s">
        <v>5033</v>
      </c>
      <c r="B198" t="s">
        <v>539</v>
      </c>
      <c r="C198" t="s">
        <v>82</v>
      </c>
      <c r="D198">
        <v>5</v>
      </c>
      <c r="E198" t="s">
        <v>3962</v>
      </c>
      <c r="F198" s="1" t="s">
        <v>3963</v>
      </c>
      <c r="G198" t="s">
        <v>3964</v>
      </c>
      <c r="H198">
        <v>480778</v>
      </c>
      <c r="I198" t="s">
        <v>59</v>
      </c>
      <c r="J198" s="4">
        <v>44186</v>
      </c>
      <c r="K198" s="4">
        <v>44206</v>
      </c>
      <c r="L198" s="3">
        <v>20</v>
      </c>
      <c r="M198" s="4">
        <v>44246</v>
      </c>
      <c r="N198">
        <v>60</v>
      </c>
      <c r="O198">
        <v>0</v>
      </c>
      <c r="P198">
        <v>1</v>
      </c>
      <c r="Q198">
        <v>1</v>
      </c>
      <c r="R198" t="s">
        <v>28</v>
      </c>
      <c r="S198">
        <v>16</v>
      </c>
      <c r="T198">
        <v>1</v>
      </c>
      <c r="U198" t="s">
        <v>28</v>
      </c>
      <c r="V198">
        <v>18</v>
      </c>
      <c r="W198">
        <v>16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1.3333333333333299</v>
      </c>
      <c r="AV198">
        <v>51.3333333333333</v>
      </c>
      <c r="AW198">
        <v>1</v>
      </c>
    </row>
    <row r="199" spans="1:49" x14ac:dyDescent="0.3">
      <c r="A199" t="s">
        <v>5034</v>
      </c>
      <c r="B199" t="s">
        <v>539</v>
      </c>
      <c r="C199" t="s">
        <v>117</v>
      </c>
      <c r="D199">
        <v>4</v>
      </c>
      <c r="E199" t="s">
        <v>5035</v>
      </c>
      <c r="F199" s="1" t="s">
        <v>5036</v>
      </c>
      <c r="G199" t="s">
        <v>5037</v>
      </c>
      <c r="H199">
        <v>510591</v>
      </c>
      <c r="I199" t="s">
        <v>59</v>
      </c>
      <c r="J199" s="4">
        <v>44181</v>
      </c>
      <c r="K199" s="4">
        <v>44211</v>
      </c>
      <c r="L199" s="3">
        <v>30</v>
      </c>
      <c r="M199" s="4">
        <v>44260</v>
      </c>
      <c r="N199">
        <v>79</v>
      </c>
      <c r="O199">
        <v>1</v>
      </c>
      <c r="P199">
        <v>2</v>
      </c>
      <c r="Q199">
        <v>3</v>
      </c>
      <c r="R199" t="s">
        <v>28</v>
      </c>
      <c r="S199">
        <v>15</v>
      </c>
      <c r="T199">
        <v>2</v>
      </c>
      <c r="U199" t="s">
        <v>28</v>
      </c>
      <c r="V199">
        <v>18</v>
      </c>
      <c r="W199">
        <v>15</v>
      </c>
      <c r="X199">
        <v>4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0.33333333333333298</v>
      </c>
      <c r="AV199">
        <v>10</v>
      </c>
      <c r="AW199">
        <v>1</v>
      </c>
    </row>
    <row r="200" spans="1:49" x14ac:dyDescent="0.3">
      <c r="A200" t="s">
        <v>5039</v>
      </c>
      <c r="B200" t="s">
        <v>539</v>
      </c>
      <c r="C200" t="s">
        <v>308</v>
      </c>
      <c r="D200">
        <v>1</v>
      </c>
      <c r="E200" t="s">
        <v>1243</v>
      </c>
      <c r="F200" s="1" t="s">
        <v>1244</v>
      </c>
      <c r="G200" t="s">
        <v>1245</v>
      </c>
      <c r="H200">
        <v>856956</v>
      </c>
      <c r="I200" t="s">
        <v>59</v>
      </c>
      <c r="J200" s="4">
        <v>44455</v>
      </c>
      <c r="K200" s="4">
        <v>44565</v>
      </c>
      <c r="L200" s="3">
        <v>110</v>
      </c>
      <c r="M200" s="4">
        <v>44572</v>
      </c>
      <c r="N200">
        <v>117</v>
      </c>
      <c r="O200">
        <v>0</v>
      </c>
      <c r="P200">
        <v>1</v>
      </c>
      <c r="Q200">
        <v>3</v>
      </c>
      <c r="R200" t="s">
        <v>38</v>
      </c>
      <c r="S200">
        <v>2</v>
      </c>
      <c r="T200">
        <v>1</v>
      </c>
      <c r="U200" t="s">
        <v>38</v>
      </c>
      <c r="V200">
        <v>18</v>
      </c>
      <c r="W200">
        <v>42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0.66666666666666596</v>
      </c>
      <c r="AV200">
        <v>44</v>
      </c>
      <c r="AW200">
        <v>1</v>
      </c>
    </row>
    <row r="201" spans="1:49" x14ac:dyDescent="0.3">
      <c r="A201" t="s">
        <v>5044</v>
      </c>
      <c r="B201" t="s">
        <v>539</v>
      </c>
      <c r="C201" t="s">
        <v>308</v>
      </c>
      <c r="D201">
        <v>1</v>
      </c>
      <c r="E201" t="s">
        <v>901</v>
      </c>
      <c r="F201" s="1" t="s">
        <v>902</v>
      </c>
      <c r="G201" t="s">
        <v>903</v>
      </c>
      <c r="H201">
        <v>2294066</v>
      </c>
      <c r="I201" t="s">
        <v>59</v>
      </c>
      <c r="J201" s="4">
        <v>44494</v>
      </c>
      <c r="K201" s="4">
        <v>44520</v>
      </c>
      <c r="L201" s="3">
        <v>26</v>
      </c>
      <c r="M201" s="4">
        <v>44554</v>
      </c>
      <c r="N201">
        <v>60</v>
      </c>
      <c r="O201">
        <v>0</v>
      </c>
      <c r="P201">
        <v>1</v>
      </c>
      <c r="Q201">
        <v>3</v>
      </c>
      <c r="R201" t="s">
        <v>38</v>
      </c>
      <c r="S201">
        <v>8</v>
      </c>
      <c r="T201">
        <v>1</v>
      </c>
      <c r="U201" t="s">
        <v>38</v>
      </c>
      <c r="V201">
        <v>11</v>
      </c>
      <c r="W201">
        <v>48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0.33333333333333298</v>
      </c>
      <c r="AV201">
        <v>8.6666666666666607</v>
      </c>
      <c r="AW201">
        <v>1</v>
      </c>
    </row>
    <row r="202" spans="1:49" x14ac:dyDescent="0.3">
      <c r="A202" t="s">
        <v>5098</v>
      </c>
      <c r="B202" t="s">
        <v>539</v>
      </c>
      <c r="C202" t="s">
        <v>205</v>
      </c>
      <c r="D202">
        <v>1</v>
      </c>
      <c r="E202" t="s">
        <v>1535</v>
      </c>
      <c r="F202" s="1" t="s">
        <v>1536</v>
      </c>
      <c r="G202" t="s">
        <v>1537</v>
      </c>
      <c r="H202">
        <v>532856</v>
      </c>
      <c r="I202" t="s">
        <v>59</v>
      </c>
      <c r="J202" s="4">
        <v>44104</v>
      </c>
      <c r="K202" s="4">
        <v>44156</v>
      </c>
      <c r="L202" s="3">
        <v>52</v>
      </c>
      <c r="M202" s="4">
        <v>44186</v>
      </c>
      <c r="N202">
        <v>82</v>
      </c>
      <c r="O202">
        <v>0</v>
      </c>
      <c r="P202">
        <v>2</v>
      </c>
      <c r="Q202">
        <v>1</v>
      </c>
      <c r="R202" t="s">
        <v>28</v>
      </c>
      <c r="S202">
        <v>4</v>
      </c>
      <c r="T202">
        <v>2</v>
      </c>
      <c r="U202" t="s">
        <v>28</v>
      </c>
      <c r="V202">
        <v>11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113</v>
      </c>
      <c r="AW202">
        <v>1</v>
      </c>
    </row>
    <row r="203" spans="1:49" x14ac:dyDescent="0.3">
      <c r="A203" t="s">
        <v>5099</v>
      </c>
      <c r="B203" t="s">
        <v>539</v>
      </c>
      <c r="C203" t="s">
        <v>106</v>
      </c>
      <c r="D203">
        <v>4</v>
      </c>
      <c r="E203" t="s">
        <v>1581</v>
      </c>
      <c r="F203" s="1" t="s">
        <v>2652</v>
      </c>
      <c r="G203" t="s">
        <v>2653</v>
      </c>
      <c r="H203">
        <v>564303</v>
      </c>
      <c r="I203" t="s">
        <v>59</v>
      </c>
      <c r="J203" s="4">
        <v>44278</v>
      </c>
      <c r="K203" s="4">
        <v>44340</v>
      </c>
      <c r="L203" s="3">
        <v>62</v>
      </c>
      <c r="M203" s="4">
        <v>44340</v>
      </c>
      <c r="N203">
        <v>62</v>
      </c>
      <c r="O203">
        <v>0</v>
      </c>
      <c r="P203">
        <v>3</v>
      </c>
      <c r="Q203">
        <v>1</v>
      </c>
      <c r="R203" t="s">
        <v>80</v>
      </c>
      <c r="S203">
        <v>4</v>
      </c>
      <c r="T203">
        <v>3</v>
      </c>
      <c r="U203" t="s">
        <v>80</v>
      </c>
      <c r="V203">
        <v>13</v>
      </c>
      <c r="W203">
        <v>24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0.33333333333333298</v>
      </c>
      <c r="AV203">
        <v>20.6666666666666</v>
      </c>
      <c r="AW203">
        <v>1</v>
      </c>
    </row>
    <row r="204" spans="1:49" x14ac:dyDescent="0.3">
      <c r="A204" t="s">
        <v>5100</v>
      </c>
      <c r="B204" t="s">
        <v>539</v>
      </c>
      <c r="C204" t="s">
        <v>106</v>
      </c>
      <c r="D204">
        <v>4</v>
      </c>
      <c r="E204" t="s">
        <v>1535</v>
      </c>
      <c r="F204" s="1" t="s">
        <v>3371</v>
      </c>
      <c r="G204" t="s">
        <v>1537</v>
      </c>
      <c r="H204">
        <v>532856</v>
      </c>
      <c r="I204" t="s">
        <v>59</v>
      </c>
      <c r="J204" s="4">
        <v>44139</v>
      </c>
      <c r="K204" s="4">
        <v>44198</v>
      </c>
      <c r="L204" s="3">
        <v>59</v>
      </c>
      <c r="M204" s="4">
        <v>44200</v>
      </c>
      <c r="N204">
        <v>61</v>
      </c>
      <c r="O204">
        <v>0</v>
      </c>
      <c r="P204">
        <v>2</v>
      </c>
      <c r="Q204">
        <v>1</v>
      </c>
      <c r="R204" t="s">
        <v>28</v>
      </c>
      <c r="S204">
        <v>9</v>
      </c>
      <c r="T204">
        <v>2</v>
      </c>
      <c r="U204" t="s">
        <v>28</v>
      </c>
      <c r="V204">
        <v>17</v>
      </c>
      <c r="W204">
        <v>9</v>
      </c>
      <c r="X204">
        <v>2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0.66666666666666596</v>
      </c>
      <c r="AV204">
        <v>39.3333333333333</v>
      </c>
      <c r="AW204">
        <v>1</v>
      </c>
    </row>
    <row r="205" spans="1:49" x14ac:dyDescent="0.3">
      <c r="A205" t="s">
        <v>5100</v>
      </c>
      <c r="B205" t="s">
        <v>539</v>
      </c>
      <c r="C205" t="s">
        <v>106</v>
      </c>
      <c r="D205">
        <v>4</v>
      </c>
      <c r="E205" t="s">
        <v>1345</v>
      </c>
      <c r="F205" s="1" t="s">
        <v>3367</v>
      </c>
      <c r="G205" t="s">
        <v>3368</v>
      </c>
      <c r="H205">
        <v>2821029</v>
      </c>
      <c r="I205" t="s">
        <v>59</v>
      </c>
      <c r="J205" s="4">
        <v>44100</v>
      </c>
      <c r="K205" s="4">
        <v>44159</v>
      </c>
      <c r="L205" s="3">
        <v>59</v>
      </c>
      <c r="M205" s="4">
        <v>44160</v>
      </c>
      <c r="N205">
        <v>60</v>
      </c>
      <c r="O205">
        <v>0</v>
      </c>
      <c r="P205">
        <v>1</v>
      </c>
      <c r="Q205">
        <v>1</v>
      </c>
      <c r="R205" t="s">
        <v>28</v>
      </c>
      <c r="S205">
        <v>3</v>
      </c>
      <c r="T205">
        <v>1</v>
      </c>
      <c r="U205" t="s">
        <v>28</v>
      </c>
      <c r="V205">
        <v>12</v>
      </c>
      <c r="W205">
        <v>3</v>
      </c>
      <c r="X205">
        <v>2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0.66666666666666596</v>
      </c>
      <c r="AV205">
        <v>39.3333333333333</v>
      </c>
      <c r="AW205">
        <v>1</v>
      </c>
    </row>
    <row r="206" spans="1:49" x14ac:dyDescent="0.3">
      <c r="A206" t="s">
        <v>5101</v>
      </c>
      <c r="B206" t="s">
        <v>539</v>
      </c>
      <c r="C206" t="s">
        <v>111</v>
      </c>
      <c r="D206">
        <v>4</v>
      </c>
      <c r="E206" t="s">
        <v>4677</v>
      </c>
      <c r="F206" s="1" t="s">
        <v>4683</v>
      </c>
      <c r="G206" t="s">
        <v>4684</v>
      </c>
      <c r="H206">
        <v>849232</v>
      </c>
      <c r="I206" t="s">
        <v>59</v>
      </c>
      <c r="J206" s="4">
        <v>44628</v>
      </c>
      <c r="K206" s="4">
        <v>44746</v>
      </c>
      <c r="L206" s="3">
        <v>118</v>
      </c>
      <c r="M206" s="4">
        <v>44815</v>
      </c>
      <c r="N206">
        <v>187</v>
      </c>
      <c r="O206">
        <v>0</v>
      </c>
      <c r="P206">
        <v>1</v>
      </c>
      <c r="Q206">
        <v>3</v>
      </c>
      <c r="R206" t="s">
        <v>99</v>
      </c>
      <c r="S206">
        <v>4</v>
      </c>
      <c r="T206">
        <v>1</v>
      </c>
      <c r="U206" t="s">
        <v>43</v>
      </c>
      <c r="W206">
        <v>64</v>
      </c>
      <c r="X206">
        <v>2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0.33333333333333298</v>
      </c>
      <c r="AV206">
        <v>39.3333333333333</v>
      </c>
      <c r="AW206">
        <v>1</v>
      </c>
    </row>
    <row r="207" spans="1:49" x14ac:dyDescent="0.3">
      <c r="A207" t="s">
        <v>5102</v>
      </c>
      <c r="B207" t="s">
        <v>539</v>
      </c>
      <c r="C207" t="s">
        <v>117</v>
      </c>
      <c r="D207">
        <v>4</v>
      </c>
      <c r="E207" t="s">
        <v>5109</v>
      </c>
      <c r="F207" s="1" t="s">
        <v>5110</v>
      </c>
      <c r="G207" t="s">
        <v>5111</v>
      </c>
      <c r="H207">
        <v>1643533</v>
      </c>
      <c r="I207" t="s">
        <v>59</v>
      </c>
      <c r="J207" s="4">
        <v>44510</v>
      </c>
      <c r="K207" s="4">
        <v>44549</v>
      </c>
      <c r="L207" s="3">
        <v>39</v>
      </c>
      <c r="M207" s="4">
        <v>44571</v>
      </c>
      <c r="N207">
        <v>61</v>
      </c>
      <c r="O207">
        <v>1</v>
      </c>
      <c r="P207">
        <v>1</v>
      </c>
      <c r="Q207">
        <v>1</v>
      </c>
      <c r="R207" t="s">
        <v>38</v>
      </c>
      <c r="S207">
        <v>10</v>
      </c>
      <c r="T207">
        <v>1</v>
      </c>
      <c r="U207" t="s">
        <v>38</v>
      </c>
      <c r="V207">
        <v>16</v>
      </c>
      <c r="W207">
        <v>50</v>
      </c>
      <c r="X207">
        <v>11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7.3333333333333304</v>
      </c>
      <c r="AV207">
        <v>529</v>
      </c>
      <c r="AW207">
        <v>1</v>
      </c>
    </row>
    <row r="208" spans="1:49" x14ac:dyDescent="0.3">
      <c r="A208" t="s">
        <v>5102</v>
      </c>
      <c r="B208" t="s">
        <v>539</v>
      </c>
      <c r="C208" t="s">
        <v>117</v>
      </c>
      <c r="D208">
        <v>4</v>
      </c>
      <c r="E208" t="s">
        <v>5109</v>
      </c>
      <c r="F208" s="1" t="s">
        <v>5116</v>
      </c>
      <c r="G208" t="s">
        <v>5117</v>
      </c>
      <c r="H208">
        <v>1923191</v>
      </c>
      <c r="I208" t="s">
        <v>59</v>
      </c>
      <c r="J208" s="4">
        <v>44510</v>
      </c>
      <c r="K208" s="4">
        <v>44549</v>
      </c>
      <c r="L208" s="3">
        <v>39</v>
      </c>
      <c r="M208" s="4">
        <v>44571</v>
      </c>
      <c r="N208">
        <v>61</v>
      </c>
      <c r="O208">
        <v>1</v>
      </c>
      <c r="P208">
        <v>1</v>
      </c>
      <c r="Q208">
        <v>1</v>
      </c>
      <c r="R208" t="s">
        <v>38</v>
      </c>
      <c r="S208">
        <v>10</v>
      </c>
      <c r="T208">
        <v>1</v>
      </c>
      <c r="U208" t="s">
        <v>38</v>
      </c>
      <c r="V208">
        <v>16</v>
      </c>
      <c r="W208">
        <v>50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7.3333333333333304</v>
      </c>
      <c r="AV208">
        <v>529</v>
      </c>
      <c r="AW208">
        <v>1</v>
      </c>
    </row>
    <row r="209" spans="1:49" x14ac:dyDescent="0.3">
      <c r="A209" t="s">
        <v>5102</v>
      </c>
      <c r="B209" t="s">
        <v>539</v>
      </c>
      <c r="C209" t="s">
        <v>117</v>
      </c>
      <c r="D209">
        <v>4</v>
      </c>
      <c r="E209" t="s">
        <v>1100</v>
      </c>
      <c r="F209" s="1" t="s">
        <v>1101</v>
      </c>
      <c r="G209" t="s">
        <v>1102</v>
      </c>
      <c r="H209">
        <v>441797</v>
      </c>
      <c r="I209" t="s">
        <v>59</v>
      </c>
      <c r="J209" s="4">
        <v>44515</v>
      </c>
      <c r="K209" s="4">
        <v>44573</v>
      </c>
      <c r="L209" s="3">
        <v>58</v>
      </c>
      <c r="M209" s="4">
        <v>44575</v>
      </c>
      <c r="N209">
        <v>60</v>
      </c>
      <c r="O209">
        <v>1</v>
      </c>
      <c r="P209">
        <v>1</v>
      </c>
      <c r="Q209">
        <v>0</v>
      </c>
      <c r="R209" t="s">
        <v>38</v>
      </c>
      <c r="S209">
        <v>11</v>
      </c>
      <c r="T209">
        <v>1</v>
      </c>
      <c r="U209" t="s">
        <v>38</v>
      </c>
      <c r="V209">
        <v>18</v>
      </c>
      <c r="W209">
        <v>51</v>
      </c>
      <c r="X209">
        <v>11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7.3333333333333304</v>
      </c>
      <c r="AV209">
        <v>529</v>
      </c>
      <c r="AW209">
        <v>1</v>
      </c>
    </row>
    <row r="210" spans="1:49" x14ac:dyDescent="0.3">
      <c r="A210" t="s">
        <v>5102</v>
      </c>
      <c r="B210" t="s">
        <v>539</v>
      </c>
      <c r="C210" t="s">
        <v>117</v>
      </c>
      <c r="D210">
        <v>4</v>
      </c>
      <c r="E210" t="s">
        <v>5103</v>
      </c>
      <c r="F210" s="1" t="s">
        <v>5104</v>
      </c>
      <c r="G210" t="s">
        <v>5105</v>
      </c>
      <c r="H210">
        <v>595124</v>
      </c>
      <c r="I210" t="s">
        <v>59</v>
      </c>
      <c r="J210" s="4">
        <v>44508</v>
      </c>
      <c r="K210" s="4">
        <v>44571</v>
      </c>
      <c r="L210" s="3">
        <v>63</v>
      </c>
      <c r="M210" s="4">
        <v>44620</v>
      </c>
      <c r="N210">
        <v>112</v>
      </c>
      <c r="O210">
        <v>1</v>
      </c>
      <c r="P210">
        <v>1</v>
      </c>
      <c r="Q210">
        <v>2</v>
      </c>
      <c r="R210" t="s">
        <v>38</v>
      </c>
      <c r="S210">
        <v>10</v>
      </c>
      <c r="T210">
        <v>1</v>
      </c>
      <c r="U210" t="s">
        <v>38</v>
      </c>
      <c r="V210">
        <v>18</v>
      </c>
      <c r="W210">
        <v>50</v>
      </c>
      <c r="X210">
        <v>11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7.3333333333333304</v>
      </c>
      <c r="AV210">
        <v>529</v>
      </c>
      <c r="AW210">
        <v>1</v>
      </c>
    </row>
    <row r="211" spans="1:49" x14ac:dyDescent="0.3">
      <c r="A211" t="s">
        <v>5102</v>
      </c>
      <c r="B211" t="s">
        <v>539</v>
      </c>
      <c r="C211" t="s">
        <v>117</v>
      </c>
      <c r="D211">
        <v>4</v>
      </c>
      <c r="E211" t="s">
        <v>5106</v>
      </c>
      <c r="F211" s="1" t="s">
        <v>5107</v>
      </c>
      <c r="G211" t="s">
        <v>5108</v>
      </c>
      <c r="H211">
        <v>1489617</v>
      </c>
      <c r="I211" t="s">
        <v>59</v>
      </c>
      <c r="J211" s="4">
        <v>44544</v>
      </c>
      <c r="K211" s="4">
        <v>44571</v>
      </c>
      <c r="L211" s="3">
        <v>27</v>
      </c>
      <c r="M211" s="4">
        <v>44606</v>
      </c>
      <c r="N211">
        <v>62</v>
      </c>
      <c r="O211">
        <v>1</v>
      </c>
      <c r="P211">
        <v>1</v>
      </c>
      <c r="Q211">
        <v>2</v>
      </c>
      <c r="R211" t="s">
        <v>38</v>
      </c>
      <c r="S211">
        <v>15</v>
      </c>
      <c r="T211">
        <v>1</v>
      </c>
      <c r="U211" t="s">
        <v>38</v>
      </c>
      <c r="V211">
        <v>18</v>
      </c>
      <c r="W211">
        <v>55</v>
      </c>
      <c r="X211">
        <v>11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7.3333333333333304</v>
      </c>
      <c r="AV211">
        <v>529</v>
      </c>
      <c r="AW211">
        <v>1</v>
      </c>
    </row>
    <row r="212" spans="1:49" x14ac:dyDescent="0.3">
      <c r="A212" t="s">
        <v>5102</v>
      </c>
      <c r="B212" t="s">
        <v>539</v>
      </c>
      <c r="C212" t="s">
        <v>117</v>
      </c>
      <c r="D212">
        <v>4</v>
      </c>
      <c r="E212" t="s">
        <v>333</v>
      </c>
      <c r="F212" s="1" t="s">
        <v>334</v>
      </c>
      <c r="G212" t="s">
        <v>335</v>
      </c>
      <c r="H212">
        <v>1489623</v>
      </c>
      <c r="I212" t="s">
        <v>59</v>
      </c>
      <c r="J212" s="4">
        <v>44560</v>
      </c>
      <c r="K212" s="4">
        <v>44573</v>
      </c>
      <c r="L212" s="3">
        <v>13</v>
      </c>
      <c r="M212" s="4">
        <v>44620</v>
      </c>
      <c r="N212">
        <v>60</v>
      </c>
      <c r="O212">
        <v>1</v>
      </c>
      <c r="P212">
        <v>1</v>
      </c>
      <c r="Q212">
        <v>4</v>
      </c>
      <c r="R212" t="s">
        <v>38</v>
      </c>
      <c r="S212">
        <v>17</v>
      </c>
      <c r="T212">
        <v>1</v>
      </c>
      <c r="U212" t="s">
        <v>38</v>
      </c>
      <c r="V212">
        <v>18</v>
      </c>
      <c r="W212">
        <v>57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7.3333333333333304</v>
      </c>
      <c r="AV212">
        <v>529</v>
      </c>
      <c r="AW212">
        <v>1</v>
      </c>
    </row>
    <row r="213" spans="1:49" x14ac:dyDescent="0.3">
      <c r="A213" t="s">
        <v>5102</v>
      </c>
      <c r="B213" t="s">
        <v>539</v>
      </c>
      <c r="C213" t="s">
        <v>117</v>
      </c>
      <c r="D213">
        <v>4</v>
      </c>
      <c r="E213" t="s">
        <v>991</v>
      </c>
      <c r="F213" s="1" t="s">
        <v>992</v>
      </c>
      <c r="G213" t="s">
        <v>993</v>
      </c>
      <c r="H213">
        <v>2142382</v>
      </c>
      <c r="I213" t="s">
        <v>59</v>
      </c>
      <c r="J213" s="4">
        <v>44544</v>
      </c>
      <c r="K213" s="4">
        <v>44571</v>
      </c>
      <c r="L213" s="3">
        <v>27</v>
      </c>
      <c r="M213" s="4">
        <v>44606</v>
      </c>
      <c r="N213">
        <v>62</v>
      </c>
      <c r="O213">
        <v>1</v>
      </c>
      <c r="P213">
        <v>1</v>
      </c>
      <c r="Q213">
        <v>2</v>
      </c>
      <c r="R213" t="s">
        <v>38</v>
      </c>
      <c r="S213">
        <v>15</v>
      </c>
      <c r="T213">
        <v>1</v>
      </c>
      <c r="U213" t="s">
        <v>38</v>
      </c>
      <c r="V213">
        <v>18</v>
      </c>
      <c r="W213">
        <v>55</v>
      </c>
      <c r="X213">
        <v>4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7.3333333333333304</v>
      </c>
      <c r="AV213">
        <v>529</v>
      </c>
      <c r="AW213">
        <v>1</v>
      </c>
    </row>
    <row r="214" spans="1:49" x14ac:dyDescent="0.3">
      <c r="A214" t="s">
        <v>5102</v>
      </c>
      <c r="B214" t="s">
        <v>539</v>
      </c>
      <c r="C214" t="s">
        <v>117</v>
      </c>
      <c r="D214">
        <v>4</v>
      </c>
      <c r="E214" t="s">
        <v>5118</v>
      </c>
      <c r="F214" s="1" t="s">
        <v>5119</v>
      </c>
      <c r="G214" t="s">
        <v>5120</v>
      </c>
      <c r="H214">
        <v>2302979</v>
      </c>
      <c r="I214" t="s">
        <v>59</v>
      </c>
      <c r="J214" s="4">
        <v>44515</v>
      </c>
      <c r="K214" s="4">
        <v>44571</v>
      </c>
      <c r="L214" s="3">
        <v>56</v>
      </c>
      <c r="M214" s="4">
        <v>44575</v>
      </c>
      <c r="N214">
        <v>60</v>
      </c>
      <c r="O214">
        <v>1</v>
      </c>
      <c r="P214">
        <v>1</v>
      </c>
      <c r="Q214">
        <v>4</v>
      </c>
      <c r="R214" t="s">
        <v>38</v>
      </c>
      <c r="S214">
        <v>11</v>
      </c>
      <c r="T214">
        <v>1</v>
      </c>
      <c r="U214" t="s">
        <v>38</v>
      </c>
      <c r="V214">
        <v>18</v>
      </c>
      <c r="W214">
        <v>51</v>
      </c>
      <c r="X214">
        <v>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7.3333333333333304</v>
      </c>
      <c r="AV214">
        <v>529</v>
      </c>
      <c r="AW214">
        <v>1</v>
      </c>
    </row>
    <row r="215" spans="1:49" x14ac:dyDescent="0.3">
      <c r="A215" t="s">
        <v>5102</v>
      </c>
      <c r="B215" t="s">
        <v>539</v>
      </c>
      <c r="C215" t="s">
        <v>117</v>
      </c>
      <c r="D215">
        <v>4</v>
      </c>
      <c r="E215" t="s">
        <v>5121</v>
      </c>
      <c r="F215" s="1" t="s">
        <v>5122</v>
      </c>
      <c r="G215" t="s">
        <v>5123</v>
      </c>
      <c r="H215">
        <v>2328066</v>
      </c>
      <c r="I215" t="s">
        <v>317</v>
      </c>
      <c r="J215" s="4">
        <v>44456</v>
      </c>
      <c r="K215" s="4">
        <v>44504</v>
      </c>
      <c r="L215" s="3">
        <v>48</v>
      </c>
      <c r="M215" s="4">
        <v>44516</v>
      </c>
      <c r="N215">
        <v>60</v>
      </c>
      <c r="O215">
        <v>1</v>
      </c>
      <c r="P215">
        <v>1</v>
      </c>
      <c r="Q215">
        <v>0</v>
      </c>
      <c r="R215" t="s">
        <v>38</v>
      </c>
      <c r="S215">
        <v>2</v>
      </c>
      <c r="T215">
        <v>1</v>
      </c>
      <c r="U215" t="s">
        <v>38</v>
      </c>
      <c r="V215">
        <v>9</v>
      </c>
      <c r="W215">
        <v>42</v>
      </c>
      <c r="X215">
        <v>19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7.3333333333333304</v>
      </c>
      <c r="AV215">
        <v>529</v>
      </c>
      <c r="AW215">
        <v>1</v>
      </c>
    </row>
    <row r="216" spans="1:49" x14ac:dyDescent="0.3">
      <c r="A216" t="s">
        <v>5134</v>
      </c>
      <c r="B216" t="s">
        <v>539</v>
      </c>
      <c r="C216" t="s">
        <v>1095</v>
      </c>
      <c r="D216">
        <v>4</v>
      </c>
      <c r="E216" t="s">
        <v>4286</v>
      </c>
      <c r="F216" s="1" t="s">
        <v>4287</v>
      </c>
      <c r="G216" t="s">
        <v>4288</v>
      </c>
      <c r="H216">
        <v>428585</v>
      </c>
      <c r="I216" t="s">
        <v>59</v>
      </c>
      <c r="J216" s="4">
        <v>44125</v>
      </c>
      <c r="K216" s="4">
        <v>44165</v>
      </c>
      <c r="L216" s="3">
        <v>40</v>
      </c>
      <c r="M216" s="4">
        <v>44186</v>
      </c>
      <c r="N216">
        <v>61</v>
      </c>
      <c r="O216">
        <v>0</v>
      </c>
      <c r="P216">
        <v>1</v>
      </c>
      <c r="Q216">
        <v>1</v>
      </c>
      <c r="R216" t="s">
        <v>28</v>
      </c>
      <c r="S216">
        <v>7</v>
      </c>
      <c r="T216">
        <v>1</v>
      </c>
      <c r="U216" t="s">
        <v>28</v>
      </c>
      <c r="V216">
        <v>13</v>
      </c>
      <c r="W216">
        <v>7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37.6666666666666</v>
      </c>
      <c r="AW216">
        <v>1</v>
      </c>
    </row>
    <row r="217" spans="1:49" x14ac:dyDescent="0.3">
      <c r="A217" t="s">
        <v>5134</v>
      </c>
      <c r="B217" t="s">
        <v>539</v>
      </c>
      <c r="C217" t="s">
        <v>1095</v>
      </c>
      <c r="D217">
        <v>4</v>
      </c>
      <c r="E217" t="s">
        <v>1581</v>
      </c>
      <c r="F217" s="1" t="s">
        <v>2652</v>
      </c>
      <c r="G217" t="s">
        <v>2653</v>
      </c>
      <c r="H217">
        <v>564303</v>
      </c>
      <c r="I217" t="s">
        <v>59</v>
      </c>
      <c r="J217" s="4">
        <v>44258</v>
      </c>
      <c r="K217" s="4">
        <v>44265</v>
      </c>
      <c r="L217" s="3">
        <v>7</v>
      </c>
      <c r="M217" s="4">
        <v>44319</v>
      </c>
      <c r="N217">
        <v>61</v>
      </c>
      <c r="O217">
        <v>0</v>
      </c>
      <c r="P217">
        <v>3</v>
      </c>
      <c r="Q217">
        <v>1</v>
      </c>
      <c r="R217" t="s">
        <v>80</v>
      </c>
      <c r="S217">
        <v>1</v>
      </c>
      <c r="T217">
        <v>3</v>
      </c>
      <c r="U217" t="s">
        <v>80</v>
      </c>
      <c r="V217">
        <v>2</v>
      </c>
      <c r="W217">
        <v>21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</v>
      </c>
      <c r="AV217">
        <v>37.6666666666666</v>
      </c>
      <c r="AW217">
        <v>1</v>
      </c>
    </row>
    <row r="218" spans="1:49" x14ac:dyDescent="0.3">
      <c r="A218" t="s">
        <v>5134</v>
      </c>
      <c r="B218" t="s">
        <v>539</v>
      </c>
      <c r="C218" t="s">
        <v>1095</v>
      </c>
      <c r="D218">
        <v>4</v>
      </c>
      <c r="E218" t="s">
        <v>1581</v>
      </c>
      <c r="F218" s="1" t="s">
        <v>2652</v>
      </c>
      <c r="G218" t="s">
        <v>2653</v>
      </c>
      <c r="H218">
        <v>564303</v>
      </c>
      <c r="I218" t="s">
        <v>59</v>
      </c>
      <c r="J218" s="4">
        <v>44391</v>
      </c>
      <c r="K218" s="4">
        <v>44396</v>
      </c>
      <c r="L218" s="3">
        <v>5</v>
      </c>
      <c r="M218" s="4">
        <v>44452</v>
      </c>
      <c r="N218">
        <v>61</v>
      </c>
      <c r="O218">
        <v>0</v>
      </c>
      <c r="P218">
        <v>3</v>
      </c>
      <c r="Q218">
        <v>1</v>
      </c>
      <c r="R218" t="s">
        <v>43</v>
      </c>
      <c r="T218">
        <v>3</v>
      </c>
      <c r="U218" t="s">
        <v>43</v>
      </c>
      <c r="W218">
        <v>40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</v>
      </c>
      <c r="AV218">
        <v>37.6666666666666</v>
      </c>
      <c r="AW218">
        <v>1</v>
      </c>
    </row>
    <row r="219" spans="1:49" x14ac:dyDescent="0.3">
      <c r="A219" t="s">
        <v>5134</v>
      </c>
      <c r="B219" t="s">
        <v>539</v>
      </c>
      <c r="C219" t="s">
        <v>1095</v>
      </c>
      <c r="D219">
        <v>4</v>
      </c>
      <c r="E219" t="s">
        <v>1581</v>
      </c>
      <c r="F219" s="1" t="s">
        <v>3459</v>
      </c>
      <c r="G219" t="s">
        <v>3460</v>
      </c>
      <c r="H219">
        <v>564303</v>
      </c>
      <c r="I219" t="s">
        <v>59</v>
      </c>
      <c r="J219" s="4">
        <v>44203</v>
      </c>
      <c r="K219" s="4">
        <v>44254</v>
      </c>
      <c r="L219" s="3">
        <v>51</v>
      </c>
      <c r="M219" s="4">
        <v>44263</v>
      </c>
      <c r="N219">
        <v>60</v>
      </c>
      <c r="O219">
        <v>0</v>
      </c>
      <c r="P219">
        <v>3</v>
      </c>
      <c r="Q219">
        <v>1</v>
      </c>
      <c r="R219" t="s">
        <v>28</v>
      </c>
      <c r="S219">
        <v>18</v>
      </c>
      <c r="T219">
        <v>3</v>
      </c>
      <c r="U219" t="s">
        <v>43</v>
      </c>
      <c r="W219">
        <v>18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</v>
      </c>
      <c r="AV219">
        <v>37.6666666666666</v>
      </c>
      <c r="AW219">
        <v>1</v>
      </c>
    </row>
    <row r="220" spans="1:49" x14ac:dyDescent="0.3">
      <c r="A220" t="s">
        <v>5134</v>
      </c>
      <c r="B220" t="s">
        <v>539</v>
      </c>
      <c r="C220" t="s">
        <v>1095</v>
      </c>
      <c r="D220">
        <v>4</v>
      </c>
      <c r="E220" t="s">
        <v>4258</v>
      </c>
      <c r="F220" s="1" t="s">
        <v>5135</v>
      </c>
      <c r="G220" t="s">
        <v>5136</v>
      </c>
      <c r="H220">
        <v>1245828</v>
      </c>
      <c r="I220" t="s">
        <v>59</v>
      </c>
      <c r="J220" s="4">
        <v>44127</v>
      </c>
      <c r="K220" s="4">
        <v>44134</v>
      </c>
      <c r="L220" s="3">
        <v>7</v>
      </c>
      <c r="M220" s="4">
        <v>44187</v>
      </c>
      <c r="N220">
        <v>60</v>
      </c>
      <c r="O220">
        <v>0</v>
      </c>
      <c r="P220">
        <v>1</v>
      </c>
      <c r="Q220">
        <v>1</v>
      </c>
      <c r="R220" t="s">
        <v>28</v>
      </c>
      <c r="S220">
        <v>7</v>
      </c>
      <c r="T220">
        <v>1</v>
      </c>
      <c r="U220" t="s">
        <v>28</v>
      </c>
      <c r="V220">
        <v>8</v>
      </c>
      <c r="W220">
        <v>7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37.6666666666666</v>
      </c>
      <c r="AW220">
        <v>1</v>
      </c>
    </row>
    <row r="221" spans="1:49" x14ac:dyDescent="0.3">
      <c r="A221" t="s">
        <v>5134</v>
      </c>
      <c r="B221" t="s">
        <v>539</v>
      </c>
      <c r="C221" t="s">
        <v>1095</v>
      </c>
      <c r="D221">
        <v>4</v>
      </c>
      <c r="E221" t="s">
        <v>1181</v>
      </c>
      <c r="F221" s="1" t="s">
        <v>1182</v>
      </c>
      <c r="G221" t="s">
        <v>1183</v>
      </c>
      <c r="H221">
        <v>2429757</v>
      </c>
      <c r="I221" t="s">
        <v>317</v>
      </c>
      <c r="J221" s="4">
        <v>44410</v>
      </c>
      <c r="K221" s="4">
        <v>44413</v>
      </c>
      <c r="L221" s="3">
        <v>3</v>
      </c>
      <c r="M221" s="4">
        <v>44470</v>
      </c>
      <c r="N221">
        <v>60</v>
      </c>
      <c r="O221">
        <v>0</v>
      </c>
      <c r="P221">
        <v>1</v>
      </c>
      <c r="Q221">
        <v>0</v>
      </c>
      <c r="R221" t="s">
        <v>43</v>
      </c>
      <c r="T221">
        <v>1</v>
      </c>
      <c r="U221" t="s">
        <v>43</v>
      </c>
      <c r="W221">
        <v>40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37.6666666666666</v>
      </c>
      <c r="AW221">
        <v>1</v>
      </c>
    </row>
    <row r="222" spans="1:49" x14ac:dyDescent="0.3">
      <c r="A222" t="s">
        <v>5137</v>
      </c>
      <c r="B222" t="s">
        <v>539</v>
      </c>
      <c r="C222" t="s">
        <v>1095</v>
      </c>
      <c r="D222">
        <v>4</v>
      </c>
      <c r="E222" t="s">
        <v>901</v>
      </c>
      <c r="F222" s="1" t="s">
        <v>902</v>
      </c>
      <c r="G222" t="s">
        <v>903</v>
      </c>
      <c r="H222">
        <v>2294066</v>
      </c>
      <c r="I222" t="s">
        <v>59</v>
      </c>
      <c r="J222" s="4">
        <v>44145</v>
      </c>
      <c r="K222" s="4">
        <v>44266</v>
      </c>
      <c r="L222" s="3">
        <v>121</v>
      </c>
      <c r="M222" s="4">
        <v>44265</v>
      </c>
      <c r="N222">
        <v>120</v>
      </c>
      <c r="O222">
        <v>0</v>
      </c>
      <c r="P222">
        <v>1</v>
      </c>
      <c r="Q222">
        <v>3</v>
      </c>
      <c r="R222" t="s">
        <v>28</v>
      </c>
      <c r="S222">
        <v>10</v>
      </c>
      <c r="T222">
        <v>1</v>
      </c>
      <c r="U222" t="s">
        <v>80</v>
      </c>
      <c r="V222">
        <v>2</v>
      </c>
      <c r="W222">
        <v>10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101.666666666666</v>
      </c>
      <c r="AW222">
        <v>1</v>
      </c>
    </row>
    <row r="223" spans="1:49" x14ac:dyDescent="0.3">
      <c r="A223" t="s">
        <v>5137</v>
      </c>
      <c r="B223" t="s">
        <v>539</v>
      </c>
      <c r="C223" t="s">
        <v>1095</v>
      </c>
      <c r="D223">
        <v>4</v>
      </c>
      <c r="E223" t="s">
        <v>901</v>
      </c>
      <c r="F223" s="1" t="s">
        <v>902</v>
      </c>
      <c r="G223" t="s">
        <v>903</v>
      </c>
      <c r="H223">
        <v>2294066</v>
      </c>
      <c r="I223" t="s">
        <v>59</v>
      </c>
      <c r="J223" s="4">
        <v>44266</v>
      </c>
      <c r="K223" s="4">
        <v>44300</v>
      </c>
      <c r="L223" s="3">
        <v>34</v>
      </c>
      <c r="M223" s="4">
        <v>44305</v>
      </c>
      <c r="N223">
        <v>39</v>
      </c>
      <c r="O223">
        <v>0</v>
      </c>
      <c r="P223">
        <v>1</v>
      </c>
      <c r="Q223">
        <v>3</v>
      </c>
      <c r="R223" t="s">
        <v>80</v>
      </c>
      <c r="S223">
        <v>2</v>
      </c>
      <c r="T223">
        <v>1</v>
      </c>
      <c r="U223" t="s">
        <v>80</v>
      </c>
      <c r="V223">
        <v>7</v>
      </c>
      <c r="W223">
        <v>22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101.666666666666</v>
      </c>
      <c r="AW223">
        <v>1</v>
      </c>
    </row>
    <row r="224" spans="1:49" x14ac:dyDescent="0.3">
      <c r="A224" t="s">
        <v>5138</v>
      </c>
      <c r="B224" t="s">
        <v>539</v>
      </c>
      <c r="C224" t="s">
        <v>111</v>
      </c>
      <c r="D224">
        <v>4</v>
      </c>
      <c r="E224" t="s">
        <v>4258</v>
      </c>
      <c r="F224" s="1" t="s">
        <v>5135</v>
      </c>
      <c r="G224" t="s">
        <v>5136</v>
      </c>
      <c r="H224">
        <v>1245828</v>
      </c>
      <c r="I224" t="s">
        <v>59</v>
      </c>
      <c r="J224" s="4">
        <v>44193</v>
      </c>
      <c r="K224" s="4">
        <v>44211</v>
      </c>
      <c r="L224" s="3">
        <v>18</v>
      </c>
      <c r="M224" s="4">
        <v>44260</v>
      </c>
      <c r="N224">
        <v>67</v>
      </c>
      <c r="O224">
        <v>0</v>
      </c>
      <c r="P224">
        <v>1</v>
      </c>
      <c r="Q224">
        <v>1</v>
      </c>
      <c r="R224" t="s">
        <v>28</v>
      </c>
      <c r="S224">
        <v>17</v>
      </c>
      <c r="T224">
        <v>1</v>
      </c>
      <c r="U224" t="s">
        <v>28</v>
      </c>
      <c r="V224">
        <v>18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0.66666666666666596</v>
      </c>
      <c r="AV224">
        <v>50</v>
      </c>
      <c r="AW224">
        <v>1</v>
      </c>
    </row>
    <row r="225" spans="1:49" x14ac:dyDescent="0.3">
      <c r="A225" t="s">
        <v>5141</v>
      </c>
      <c r="B225" t="s">
        <v>539</v>
      </c>
      <c r="C225" t="s">
        <v>106</v>
      </c>
      <c r="D225">
        <v>4</v>
      </c>
      <c r="E225" t="s">
        <v>1969</v>
      </c>
      <c r="F225" s="1" t="s">
        <v>2467</v>
      </c>
      <c r="G225" t="s">
        <v>1971</v>
      </c>
      <c r="H225">
        <v>2875915</v>
      </c>
      <c r="I225" t="s">
        <v>59</v>
      </c>
      <c r="J225" s="4">
        <v>44345</v>
      </c>
      <c r="K225">
        <v>0</v>
      </c>
      <c r="L225" s="3" t="s">
        <v>5823</v>
      </c>
      <c r="M225" s="4">
        <v>44446</v>
      </c>
      <c r="N225">
        <v>101</v>
      </c>
      <c r="O225">
        <v>0</v>
      </c>
      <c r="P225">
        <v>2</v>
      </c>
      <c r="Q225">
        <v>1</v>
      </c>
      <c r="R225" t="s">
        <v>80</v>
      </c>
      <c r="S225">
        <v>13</v>
      </c>
      <c r="T225">
        <v>2</v>
      </c>
      <c r="W225">
        <v>33</v>
      </c>
      <c r="X225">
        <v>4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0.33333333333333298</v>
      </c>
      <c r="AV225">
        <v>0</v>
      </c>
      <c r="AW225">
        <v>1</v>
      </c>
    </row>
    <row r="226" spans="1:49" x14ac:dyDescent="0.3">
      <c r="A226" t="s">
        <v>5144</v>
      </c>
      <c r="B226" t="s">
        <v>539</v>
      </c>
      <c r="C226" t="s">
        <v>106</v>
      </c>
      <c r="D226">
        <v>4</v>
      </c>
      <c r="E226" t="s">
        <v>5145</v>
      </c>
      <c r="F226" s="1" t="s">
        <v>5146</v>
      </c>
      <c r="G226" t="s">
        <v>5147</v>
      </c>
      <c r="H226">
        <v>443889</v>
      </c>
      <c r="I226" t="s">
        <v>59</v>
      </c>
      <c r="J226" s="4">
        <v>44621</v>
      </c>
      <c r="K226" s="4">
        <v>44832</v>
      </c>
      <c r="L226" s="3">
        <v>211</v>
      </c>
      <c r="M226" s="4">
        <v>44815</v>
      </c>
      <c r="N226">
        <v>194</v>
      </c>
      <c r="O226">
        <v>0</v>
      </c>
      <c r="P226">
        <v>1</v>
      </c>
      <c r="Q226">
        <v>3</v>
      </c>
      <c r="R226" t="s">
        <v>99</v>
      </c>
      <c r="S226">
        <v>3</v>
      </c>
      <c r="T226">
        <v>1</v>
      </c>
      <c r="U226" t="s">
        <v>43</v>
      </c>
      <c r="W226">
        <v>63</v>
      </c>
      <c r="X226">
        <v>11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0.33333333333333298</v>
      </c>
      <c r="AV226">
        <v>70.3333333333333</v>
      </c>
      <c r="AW226">
        <v>1</v>
      </c>
    </row>
    <row r="227" spans="1:49" x14ac:dyDescent="0.3">
      <c r="A227" t="s">
        <v>5148</v>
      </c>
      <c r="B227" t="s">
        <v>539</v>
      </c>
      <c r="C227" t="s">
        <v>106</v>
      </c>
      <c r="D227">
        <v>4</v>
      </c>
      <c r="E227" t="s">
        <v>1969</v>
      </c>
      <c r="F227" s="1" t="s">
        <v>2467</v>
      </c>
      <c r="G227" t="s">
        <v>1971</v>
      </c>
      <c r="H227">
        <v>2875915</v>
      </c>
      <c r="I227" t="s">
        <v>59</v>
      </c>
      <c r="J227" s="4">
        <v>44091</v>
      </c>
      <c r="K227" s="4">
        <v>44209</v>
      </c>
      <c r="L227" s="3">
        <v>118</v>
      </c>
      <c r="M227" s="4">
        <v>44210</v>
      </c>
      <c r="N227">
        <v>119</v>
      </c>
      <c r="O227">
        <v>0</v>
      </c>
      <c r="P227">
        <v>2</v>
      </c>
      <c r="Q227">
        <v>1</v>
      </c>
      <c r="R227" t="s">
        <v>28</v>
      </c>
      <c r="S227">
        <v>2</v>
      </c>
      <c r="T227">
        <v>1</v>
      </c>
      <c r="U227" t="s">
        <v>28</v>
      </c>
      <c r="V227">
        <v>18</v>
      </c>
      <c r="W227">
        <v>2</v>
      </c>
      <c r="X227">
        <v>4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0.33333333333333298</v>
      </c>
      <c r="AV227">
        <v>39.3333333333333</v>
      </c>
      <c r="AW227">
        <v>1</v>
      </c>
    </row>
    <row r="228" spans="1:49" x14ac:dyDescent="0.3">
      <c r="A228" t="s">
        <v>5149</v>
      </c>
      <c r="B228" t="s">
        <v>539</v>
      </c>
      <c r="C228" t="s">
        <v>45</v>
      </c>
      <c r="D228">
        <v>5</v>
      </c>
      <c r="E228" t="s">
        <v>1627</v>
      </c>
      <c r="F228" s="1" t="s">
        <v>1628</v>
      </c>
      <c r="G228" t="s">
        <v>1629</v>
      </c>
      <c r="H228">
        <v>2218390</v>
      </c>
      <c r="I228" t="s">
        <v>59</v>
      </c>
      <c r="J228" s="4">
        <v>44466</v>
      </c>
      <c r="K228" s="4">
        <v>44486</v>
      </c>
      <c r="L228" s="3">
        <v>20</v>
      </c>
      <c r="M228" s="4">
        <v>44487</v>
      </c>
      <c r="N228">
        <v>21</v>
      </c>
      <c r="O228">
        <v>0</v>
      </c>
      <c r="P228">
        <v>1</v>
      </c>
      <c r="Q228">
        <v>0</v>
      </c>
      <c r="R228" t="s">
        <v>38</v>
      </c>
      <c r="S228">
        <v>4</v>
      </c>
      <c r="T228">
        <v>1</v>
      </c>
      <c r="U228" t="s">
        <v>38</v>
      </c>
      <c r="V228">
        <v>7</v>
      </c>
      <c r="W228">
        <v>44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0.33333333333333298</v>
      </c>
      <c r="AV228">
        <v>6.6666666666666599</v>
      </c>
      <c r="AW228">
        <v>1</v>
      </c>
    </row>
    <row r="229" spans="1:49" x14ac:dyDescent="0.3">
      <c r="A229" t="s">
        <v>5150</v>
      </c>
      <c r="B229" t="s">
        <v>539</v>
      </c>
      <c r="C229" t="s">
        <v>106</v>
      </c>
      <c r="D229">
        <v>4</v>
      </c>
      <c r="E229" t="s">
        <v>1345</v>
      </c>
      <c r="F229" s="1" t="s">
        <v>3367</v>
      </c>
      <c r="G229" t="s">
        <v>3368</v>
      </c>
      <c r="H229">
        <v>2821029</v>
      </c>
      <c r="I229" t="s">
        <v>59</v>
      </c>
      <c r="J229" s="4">
        <v>44272</v>
      </c>
      <c r="K229" s="4">
        <v>44377</v>
      </c>
      <c r="L229" s="3">
        <v>105</v>
      </c>
      <c r="M229" s="4">
        <v>44446</v>
      </c>
      <c r="N229">
        <v>174</v>
      </c>
      <c r="O229">
        <v>0</v>
      </c>
      <c r="P229">
        <v>1</v>
      </c>
      <c r="Q229">
        <v>1</v>
      </c>
      <c r="R229" t="s">
        <v>80</v>
      </c>
      <c r="S229">
        <v>3</v>
      </c>
      <c r="T229">
        <v>1</v>
      </c>
      <c r="U229" t="s">
        <v>80</v>
      </c>
      <c r="V229">
        <v>18</v>
      </c>
      <c r="W229">
        <v>23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0.33333333333333298</v>
      </c>
      <c r="AV229">
        <v>35</v>
      </c>
      <c r="AW229">
        <v>1</v>
      </c>
    </row>
    <row r="230" spans="1:49" x14ac:dyDescent="0.3">
      <c r="A230" t="s">
        <v>5152</v>
      </c>
      <c r="B230" t="s">
        <v>539</v>
      </c>
      <c r="C230" t="s">
        <v>117</v>
      </c>
      <c r="D230">
        <v>4</v>
      </c>
      <c r="E230" t="s">
        <v>1366</v>
      </c>
      <c r="F230" s="1" t="s">
        <v>1367</v>
      </c>
      <c r="G230" t="s">
        <v>1368</v>
      </c>
      <c r="H230">
        <v>2486659</v>
      </c>
      <c r="I230" t="s">
        <v>317</v>
      </c>
      <c r="J230" s="4">
        <v>44580</v>
      </c>
      <c r="K230" s="4">
        <v>44609</v>
      </c>
      <c r="L230" s="3">
        <v>29</v>
      </c>
      <c r="M230" s="4">
        <v>44637</v>
      </c>
      <c r="N230">
        <v>57</v>
      </c>
      <c r="O230">
        <v>1</v>
      </c>
      <c r="P230">
        <v>1</v>
      </c>
      <c r="Q230">
        <v>0</v>
      </c>
      <c r="R230" t="s">
        <v>43</v>
      </c>
      <c r="T230">
        <v>1</v>
      </c>
      <c r="U230" t="s">
        <v>99</v>
      </c>
      <c r="V230">
        <v>1</v>
      </c>
      <c r="W230">
        <v>60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0.66666666666666596</v>
      </c>
      <c r="AV230">
        <v>19.3333333333333</v>
      </c>
      <c r="AW230">
        <v>1</v>
      </c>
    </row>
    <row r="231" spans="1:49" x14ac:dyDescent="0.3">
      <c r="A231" t="s">
        <v>5153</v>
      </c>
      <c r="B231" t="s">
        <v>539</v>
      </c>
      <c r="C231" t="s">
        <v>106</v>
      </c>
      <c r="D231">
        <v>4</v>
      </c>
      <c r="E231" t="s">
        <v>1345</v>
      </c>
      <c r="F231" s="1" t="s">
        <v>3377</v>
      </c>
      <c r="G231" t="s">
        <v>3378</v>
      </c>
      <c r="H231">
        <v>384287</v>
      </c>
      <c r="I231" t="s">
        <v>59</v>
      </c>
      <c r="J231" s="4">
        <v>44202</v>
      </c>
      <c r="K231" s="4">
        <v>44206</v>
      </c>
      <c r="L231" s="3">
        <v>4</v>
      </c>
      <c r="M231" s="4">
        <v>44263</v>
      </c>
      <c r="N231">
        <v>61</v>
      </c>
      <c r="O231">
        <v>0</v>
      </c>
      <c r="P231">
        <v>1</v>
      </c>
      <c r="Q231">
        <v>1</v>
      </c>
      <c r="R231" t="s">
        <v>28</v>
      </c>
      <c r="S231">
        <v>18</v>
      </c>
      <c r="T231">
        <v>1</v>
      </c>
      <c r="U231" t="s">
        <v>28</v>
      </c>
      <c r="V231">
        <v>18</v>
      </c>
      <c r="W231">
        <v>18</v>
      </c>
      <c r="X231">
        <v>11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0.33333333333333298</v>
      </c>
      <c r="AV231">
        <v>1.3333333333333299</v>
      </c>
      <c r="AW231">
        <v>1</v>
      </c>
    </row>
    <row r="232" spans="1:49" x14ac:dyDescent="0.3">
      <c r="A232" t="s">
        <v>5154</v>
      </c>
      <c r="B232" t="s">
        <v>539</v>
      </c>
      <c r="C232" t="s">
        <v>111</v>
      </c>
      <c r="D232">
        <v>4</v>
      </c>
      <c r="E232" t="s">
        <v>5145</v>
      </c>
      <c r="F232" s="1" t="s">
        <v>5146</v>
      </c>
      <c r="G232" t="s">
        <v>5147</v>
      </c>
      <c r="H232">
        <v>443889</v>
      </c>
      <c r="I232" t="s">
        <v>59</v>
      </c>
      <c r="J232" s="4">
        <v>44160</v>
      </c>
      <c r="K232" s="4">
        <v>44210</v>
      </c>
      <c r="L232" s="3">
        <v>50</v>
      </c>
      <c r="M232" s="4">
        <v>44260</v>
      </c>
      <c r="N232">
        <v>100</v>
      </c>
      <c r="O232">
        <v>0</v>
      </c>
      <c r="P232">
        <v>1</v>
      </c>
      <c r="Q232">
        <v>3</v>
      </c>
      <c r="R232" t="s">
        <v>28</v>
      </c>
      <c r="S232">
        <v>12</v>
      </c>
      <c r="T232">
        <v>1</v>
      </c>
      <c r="U232" t="s">
        <v>28</v>
      </c>
      <c r="V232">
        <v>18</v>
      </c>
      <c r="W232">
        <v>12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41</v>
      </c>
      <c r="AW232">
        <v>1</v>
      </c>
    </row>
    <row r="233" spans="1:49" x14ac:dyDescent="0.3">
      <c r="A233" t="s">
        <v>5154</v>
      </c>
      <c r="B233" t="s">
        <v>539</v>
      </c>
      <c r="C233" t="s">
        <v>111</v>
      </c>
      <c r="D233">
        <v>4</v>
      </c>
      <c r="E233" t="s">
        <v>4170</v>
      </c>
      <c r="F233" s="1" t="s">
        <v>4171</v>
      </c>
      <c r="G233" t="s">
        <v>4172</v>
      </c>
      <c r="H233">
        <v>2908057</v>
      </c>
      <c r="I233" t="s">
        <v>59</v>
      </c>
      <c r="J233" s="4">
        <v>44812</v>
      </c>
      <c r="K233" s="4">
        <v>44858</v>
      </c>
      <c r="L233" s="3">
        <v>46</v>
      </c>
      <c r="M233" s="4">
        <v>44872</v>
      </c>
      <c r="N233">
        <v>60</v>
      </c>
      <c r="O233">
        <v>0</v>
      </c>
      <c r="P233">
        <v>1</v>
      </c>
      <c r="Q233">
        <v>2</v>
      </c>
      <c r="R233" t="s">
        <v>43</v>
      </c>
      <c r="T233">
        <v>1</v>
      </c>
      <c r="U233" t="s">
        <v>43</v>
      </c>
      <c r="W233">
        <v>80</v>
      </c>
      <c r="X233">
        <v>11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41</v>
      </c>
      <c r="AW233">
        <v>1</v>
      </c>
    </row>
    <row r="234" spans="1:49" x14ac:dyDescent="0.3">
      <c r="A234" t="s">
        <v>5155</v>
      </c>
      <c r="B234" t="s">
        <v>539</v>
      </c>
      <c r="C234" t="s">
        <v>106</v>
      </c>
      <c r="D234">
        <v>4</v>
      </c>
      <c r="E234" t="s">
        <v>1581</v>
      </c>
      <c r="F234" s="1" t="s">
        <v>3459</v>
      </c>
      <c r="G234" t="s">
        <v>3460</v>
      </c>
      <c r="H234">
        <v>564303</v>
      </c>
      <c r="I234" t="s">
        <v>59</v>
      </c>
      <c r="J234" s="4">
        <v>44358</v>
      </c>
      <c r="K234" s="4">
        <v>44378</v>
      </c>
      <c r="L234" s="3">
        <v>20</v>
      </c>
      <c r="M234" s="4">
        <v>44446</v>
      </c>
      <c r="N234">
        <v>88</v>
      </c>
      <c r="O234">
        <v>0</v>
      </c>
      <c r="P234">
        <v>3</v>
      </c>
      <c r="Q234">
        <v>1</v>
      </c>
      <c r="R234" t="s">
        <v>80</v>
      </c>
      <c r="S234">
        <v>15</v>
      </c>
      <c r="T234">
        <v>3</v>
      </c>
      <c r="U234" t="s">
        <v>80</v>
      </c>
      <c r="V234">
        <v>18</v>
      </c>
      <c r="W234">
        <v>35</v>
      </c>
      <c r="X234">
        <v>11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0.33333333333333298</v>
      </c>
      <c r="AV234">
        <v>6.6666666666666599</v>
      </c>
      <c r="AW234">
        <v>1</v>
      </c>
    </row>
    <row r="235" spans="1:49" x14ac:dyDescent="0.3">
      <c r="A235" t="s">
        <v>5158</v>
      </c>
      <c r="B235" t="s">
        <v>539</v>
      </c>
      <c r="C235" t="s">
        <v>117</v>
      </c>
      <c r="D235">
        <v>4</v>
      </c>
      <c r="E235" t="s">
        <v>1345</v>
      </c>
      <c r="F235" s="1" t="s">
        <v>3377</v>
      </c>
      <c r="G235" t="s">
        <v>3378</v>
      </c>
      <c r="H235">
        <v>384287</v>
      </c>
      <c r="I235" t="s">
        <v>59</v>
      </c>
      <c r="J235" s="4">
        <v>44154</v>
      </c>
      <c r="K235" s="4">
        <v>44193</v>
      </c>
      <c r="L235" s="3">
        <v>39</v>
      </c>
      <c r="M235" s="4">
        <v>44214</v>
      </c>
      <c r="N235">
        <v>60</v>
      </c>
      <c r="O235">
        <v>1</v>
      </c>
      <c r="P235">
        <v>1</v>
      </c>
      <c r="Q235">
        <v>1</v>
      </c>
      <c r="R235" t="s">
        <v>28</v>
      </c>
      <c r="S235">
        <v>11</v>
      </c>
      <c r="T235">
        <v>1</v>
      </c>
      <c r="U235" t="s">
        <v>28</v>
      </c>
      <c r="V235">
        <v>17</v>
      </c>
      <c r="W235">
        <v>11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10.6666666666666</v>
      </c>
      <c r="AV235">
        <v>419</v>
      </c>
      <c r="AW235">
        <v>1</v>
      </c>
    </row>
    <row r="236" spans="1:49" x14ac:dyDescent="0.3">
      <c r="A236" t="s">
        <v>5158</v>
      </c>
      <c r="B236" t="s">
        <v>539</v>
      </c>
      <c r="C236" t="s">
        <v>117</v>
      </c>
      <c r="D236">
        <v>4</v>
      </c>
      <c r="E236" t="s">
        <v>3882</v>
      </c>
      <c r="F236" s="1" t="s">
        <v>5161</v>
      </c>
      <c r="G236" t="s">
        <v>5162</v>
      </c>
      <c r="H236">
        <v>443492</v>
      </c>
      <c r="I236" t="s">
        <v>59</v>
      </c>
      <c r="J236" s="4">
        <v>44154</v>
      </c>
      <c r="K236" s="4">
        <v>44188</v>
      </c>
      <c r="L236" s="3">
        <v>34</v>
      </c>
      <c r="M236" s="4">
        <v>44214</v>
      </c>
      <c r="N236">
        <v>60</v>
      </c>
      <c r="O236">
        <v>1</v>
      </c>
      <c r="P236">
        <v>1</v>
      </c>
      <c r="Q236">
        <v>1</v>
      </c>
      <c r="R236" t="s">
        <v>28</v>
      </c>
      <c r="S236">
        <v>11</v>
      </c>
      <c r="T236">
        <v>1</v>
      </c>
      <c r="U236" t="s">
        <v>28</v>
      </c>
      <c r="V236">
        <v>16</v>
      </c>
      <c r="W236">
        <v>11</v>
      </c>
      <c r="X236">
        <v>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10.6666666666666</v>
      </c>
      <c r="AV236">
        <v>419</v>
      </c>
      <c r="AW236">
        <v>1</v>
      </c>
    </row>
    <row r="237" spans="1:49" x14ac:dyDescent="0.3">
      <c r="A237" t="s">
        <v>5158</v>
      </c>
      <c r="B237" t="s">
        <v>539</v>
      </c>
      <c r="C237" t="s">
        <v>117</v>
      </c>
      <c r="D237">
        <v>4</v>
      </c>
      <c r="E237" t="s">
        <v>5163</v>
      </c>
      <c r="F237" s="1" t="s">
        <v>5164</v>
      </c>
      <c r="G237" t="s">
        <v>5165</v>
      </c>
      <c r="H237">
        <v>488793</v>
      </c>
      <c r="I237" t="s">
        <v>59</v>
      </c>
      <c r="J237" s="4">
        <v>44095</v>
      </c>
      <c r="K237" s="4">
        <v>44122</v>
      </c>
      <c r="L237" s="3">
        <v>27</v>
      </c>
      <c r="M237" s="4">
        <v>44155</v>
      </c>
      <c r="N237">
        <v>60</v>
      </c>
      <c r="O237">
        <v>1</v>
      </c>
      <c r="P237">
        <v>1</v>
      </c>
      <c r="Q237">
        <v>1</v>
      </c>
      <c r="R237" t="s">
        <v>28</v>
      </c>
      <c r="S237">
        <v>3</v>
      </c>
      <c r="T237">
        <v>1</v>
      </c>
      <c r="U237" t="s">
        <v>28</v>
      </c>
      <c r="V237">
        <v>7</v>
      </c>
      <c r="W237">
        <v>3</v>
      </c>
      <c r="X237">
        <v>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10.6666666666666</v>
      </c>
      <c r="AV237">
        <v>419</v>
      </c>
      <c r="AW237">
        <v>1</v>
      </c>
    </row>
    <row r="238" spans="1:49" x14ac:dyDescent="0.3">
      <c r="A238" t="s">
        <v>5158</v>
      </c>
      <c r="B238" t="s">
        <v>539</v>
      </c>
      <c r="C238" t="s">
        <v>117</v>
      </c>
      <c r="D238">
        <v>4</v>
      </c>
      <c r="E238" t="s">
        <v>1535</v>
      </c>
      <c r="F238" s="1" t="s">
        <v>3371</v>
      </c>
      <c r="G238" t="s">
        <v>1537</v>
      </c>
      <c r="H238">
        <v>532856</v>
      </c>
      <c r="I238" t="s">
        <v>59</v>
      </c>
      <c r="J238" s="4">
        <v>44294</v>
      </c>
      <c r="K238" s="4">
        <v>44294</v>
      </c>
      <c r="L238" s="3">
        <v>0</v>
      </c>
      <c r="M238" s="4">
        <v>44354</v>
      </c>
      <c r="N238">
        <v>60</v>
      </c>
      <c r="O238">
        <v>1</v>
      </c>
      <c r="P238">
        <v>2</v>
      </c>
      <c r="Q238">
        <v>1</v>
      </c>
      <c r="R238" t="s">
        <v>80</v>
      </c>
      <c r="S238">
        <v>6</v>
      </c>
      <c r="T238">
        <v>2</v>
      </c>
      <c r="U238" t="s">
        <v>80</v>
      </c>
      <c r="V238">
        <v>6</v>
      </c>
      <c r="W238">
        <v>26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10.6666666666666</v>
      </c>
      <c r="AV238">
        <v>419</v>
      </c>
      <c r="AW238">
        <v>1</v>
      </c>
    </row>
    <row r="239" spans="1:49" x14ac:dyDescent="0.3">
      <c r="A239" t="s">
        <v>5158</v>
      </c>
      <c r="B239" t="s">
        <v>539</v>
      </c>
      <c r="C239" t="s">
        <v>117</v>
      </c>
      <c r="D239">
        <v>4</v>
      </c>
      <c r="E239" t="s">
        <v>1535</v>
      </c>
      <c r="F239" s="1" t="s">
        <v>1536</v>
      </c>
      <c r="G239" t="s">
        <v>1537</v>
      </c>
      <c r="H239">
        <v>532856</v>
      </c>
      <c r="I239" t="s">
        <v>59</v>
      </c>
      <c r="J239" s="4">
        <v>44159</v>
      </c>
      <c r="K239" s="4">
        <v>44160</v>
      </c>
      <c r="L239" s="3">
        <v>1</v>
      </c>
      <c r="M239" s="4">
        <v>44221</v>
      </c>
      <c r="N239">
        <v>62</v>
      </c>
      <c r="O239">
        <v>1</v>
      </c>
      <c r="P239">
        <v>2</v>
      </c>
      <c r="Q239">
        <v>1</v>
      </c>
      <c r="R239" t="s">
        <v>28</v>
      </c>
      <c r="S239">
        <v>12</v>
      </c>
      <c r="T239">
        <v>2</v>
      </c>
      <c r="U239" t="s">
        <v>28</v>
      </c>
      <c r="V239">
        <v>12</v>
      </c>
      <c r="W239">
        <v>12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10.6666666666666</v>
      </c>
      <c r="AV239">
        <v>419</v>
      </c>
      <c r="AW239">
        <v>1</v>
      </c>
    </row>
    <row r="240" spans="1:49" x14ac:dyDescent="0.3">
      <c r="A240" t="s">
        <v>5158</v>
      </c>
      <c r="B240" t="s">
        <v>539</v>
      </c>
      <c r="C240" t="s">
        <v>117</v>
      </c>
      <c r="D240">
        <v>4</v>
      </c>
      <c r="E240" t="s">
        <v>1535</v>
      </c>
      <c r="F240" s="1" t="s">
        <v>1536</v>
      </c>
      <c r="G240" t="s">
        <v>1537</v>
      </c>
      <c r="H240">
        <v>532856</v>
      </c>
      <c r="I240" t="s">
        <v>59</v>
      </c>
      <c r="J240" s="4">
        <v>44160</v>
      </c>
      <c r="K240" s="4">
        <v>44188</v>
      </c>
      <c r="L240" s="3">
        <v>28</v>
      </c>
      <c r="M240" s="4">
        <v>44221</v>
      </c>
      <c r="N240">
        <v>61</v>
      </c>
      <c r="O240">
        <v>1</v>
      </c>
      <c r="P240">
        <v>2</v>
      </c>
      <c r="Q240">
        <v>1</v>
      </c>
      <c r="R240" t="s">
        <v>28</v>
      </c>
      <c r="S240">
        <v>12</v>
      </c>
      <c r="T240">
        <v>2</v>
      </c>
      <c r="U240" t="s">
        <v>28</v>
      </c>
      <c r="V240">
        <v>16</v>
      </c>
      <c r="W240">
        <v>12</v>
      </c>
      <c r="X240">
        <v>4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10.6666666666666</v>
      </c>
      <c r="AV240">
        <v>419</v>
      </c>
      <c r="AW240">
        <v>1</v>
      </c>
    </row>
    <row r="241" spans="1:49" x14ac:dyDescent="0.3">
      <c r="A241" t="s">
        <v>5158</v>
      </c>
      <c r="B241" t="s">
        <v>539</v>
      </c>
      <c r="C241" t="s">
        <v>117</v>
      </c>
      <c r="D241">
        <v>4</v>
      </c>
      <c r="E241" t="s">
        <v>1581</v>
      </c>
      <c r="F241" s="1" t="s">
        <v>1582</v>
      </c>
      <c r="G241" t="s">
        <v>1583</v>
      </c>
      <c r="H241">
        <v>564303</v>
      </c>
      <c r="I241" t="s">
        <v>59</v>
      </c>
      <c r="J241" s="4">
        <v>44161</v>
      </c>
      <c r="K241" s="4">
        <v>44188</v>
      </c>
      <c r="L241" s="3">
        <v>27</v>
      </c>
      <c r="M241" s="4">
        <v>44221</v>
      </c>
      <c r="N241">
        <v>60</v>
      </c>
      <c r="O241">
        <v>1</v>
      </c>
      <c r="P241">
        <v>3</v>
      </c>
      <c r="Q241">
        <v>1</v>
      </c>
      <c r="R241" t="s">
        <v>28</v>
      </c>
      <c r="S241">
        <v>12</v>
      </c>
      <c r="T241">
        <v>3</v>
      </c>
      <c r="U241" t="s">
        <v>28</v>
      </c>
      <c r="V241">
        <v>16</v>
      </c>
      <c r="W241">
        <v>12</v>
      </c>
      <c r="X241">
        <v>4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10.6666666666666</v>
      </c>
      <c r="AV241">
        <v>419</v>
      </c>
      <c r="AW241">
        <v>1</v>
      </c>
    </row>
    <row r="242" spans="1:49" x14ac:dyDescent="0.3">
      <c r="A242" t="s">
        <v>5158</v>
      </c>
      <c r="B242" t="s">
        <v>539</v>
      </c>
      <c r="C242" t="s">
        <v>117</v>
      </c>
      <c r="D242">
        <v>4</v>
      </c>
      <c r="E242" t="s">
        <v>4258</v>
      </c>
      <c r="F242" s="1" t="s">
        <v>5135</v>
      </c>
      <c r="G242" t="s">
        <v>5136</v>
      </c>
      <c r="H242">
        <v>1245828</v>
      </c>
      <c r="I242" t="s">
        <v>59</v>
      </c>
      <c r="J242" s="4">
        <v>44191</v>
      </c>
      <c r="K242" s="4">
        <v>44193</v>
      </c>
      <c r="L242" s="3">
        <v>2</v>
      </c>
      <c r="M242" s="4">
        <v>44251</v>
      </c>
      <c r="N242">
        <v>60</v>
      </c>
      <c r="O242">
        <v>1</v>
      </c>
      <c r="P242">
        <v>1</v>
      </c>
      <c r="Q242">
        <v>1</v>
      </c>
      <c r="R242" t="s">
        <v>28</v>
      </c>
      <c r="S242">
        <v>16</v>
      </c>
      <c r="T242">
        <v>1</v>
      </c>
      <c r="U242" t="s">
        <v>28</v>
      </c>
      <c r="V242">
        <v>17</v>
      </c>
      <c r="W242">
        <v>16</v>
      </c>
      <c r="X242">
        <v>4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10.6666666666666</v>
      </c>
      <c r="AV242">
        <v>419</v>
      </c>
      <c r="AW242">
        <v>1</v>
      </c>
    </row>
    <row r="243" spans="1:49" x14ac:dyDescent="0.3">
      <c r="A243" t="s">
        <v>5158</v>
      </c>
      <c r="B243" t="s">
        <v>539</v>
      </c>
      <c r="C243" t="s">
        <v>117</v>
      </c>
      <c r="D243">
        <v>4</v>
      </c>
      <c r="E243" t="s">
        <v>1345</v>
      </c>
      <c r="F243" s="1" t="s">
        <v>3367</v>
      </c>
      <c r="G243" t="s">
        <v>3368</v>
      </c>
      <c r="H243">
        <v>2821029</v>
      </c>
      <c r="I243" t="s">
        <v>59</v>
      </c>
      <c r="J243" s="4">
        <v>44186</v>
      </c>
      <c r="K243" s="4">
        <v>44193</v>
      </c>
      <c r="L243" s="3">
        <v>7</v>
      </c>
      <c r="M243" s="4">
        <v>44246</v>
      </c>
      <c r="N243">
        <v>60</v>
      </c>
      <c r="O243">
        <v>1</v>
      </c>
      <c r="P243">
        <v>1</v>
      </c>
      <c r="Q243">
        <v>1</v>
      </c>
      <c r="R243" t="s">
        <v>28</v>
      </c>
      <c r="S243">
        <v>16</v>
      </c>
      <c r="T243">
        <v>1</v>
      </c>
      <c r="U243" t="s">
        <v>28</v>
      </c>
      <c r="V243">
        <v>17</v>
      </c>
      <c r="W243">
        <v>16</v>
      </c>
      <c r="X243">
        <v>4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10.6666666666666</v>
      </c>
      <c r="AV243">
        <v>419</v>
      </c>
      <c r="AW243">
        <v>1</v>
      </c>
    </row>
    <row r="244" spans="1:49" x14ac:dyDescent="0.3">
      <c r="A244" t="s">
        <v>5158</v>
      </c>
      <c r="B244" t="s">
        <v>539</v>
      </c>
      <c r="C244" t="s">
        <v>117</v>
      </c>
      <c r="D244">
        <v>4</v>
      </c>
      <c r="E244" t="s">
        <v>1345</v>
      </c>
      <c r="F244" s="1" t="s">
        <v>1346</v>
      </c>
      <c r="G244" t="s">
        <v>1347</v>
      </c>
      <c r="H244">
        <v>2821031</v>
      </c>
      <c r="I244" t="s">
        <v>59</v>
      </c>
      <c r="J244" s="4">
        <v>44091</v>
      </c>
      <c r="K244" s="4">
        <v>44098</v>
      </c>
      <c r="L244" s="3">
        <v>7</v>
      </c>
      <c r="M244" s="4">
        <v>44151</v>
      </c>
      <c r="N244">
        <v>60</v>
      </c>
      <c r="O244">
        <v>1</v>
      </c>
      <c r="P244">
        <v>1</v>
      </c>
      <c r="Q244">
        <v>1</v>
      </c>
      <c r="R244" t="s">
        <v>28</v>
      </c>
      <c r="S244">
        <v>2</v>
      </c>
      <c r="T244">
        <v>1</v>
      </c>
      <c r="U244" t="s">
        <v>28</v>
      </c>
      <c r="V244">
        <v>3</v>
      </c>
      <c r="W244">
        <v>2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10.6666666666666</v>
      </c>
      <c r="AV244">
        <v>419</v>
      </c>
      <c r="AW244">
        <v>1</v>
      </c>
    </row>
    <row r="245" spans="1:49" x14ac:dyDescent="0.3">
      <c r="A245" t="s">
        <v>5158</v>
      </c>
      <c r="B245" t="s">
        <v>539</v>
      </c>
      <c r="C245" t="s">
        <v>117</v>
      </c>
      <c r="D245">
        <v>4</v>
      </c>
      <c r="E245" t="s">
        <v>1969</v>
      </c>
      <c r="F245" s="1" t="s">
        <v>2467</v>
      </c>
      <c r="G245" t="s">
        <v>1971</v>
      </c>
      <c r="H245">
        <v>2875915</v>
      </c>
      <c r="I245" t="s">
        <v>59</v>
      </c>
      <c r="J245" s="4">
        <v>44255</v>
      </c>
      <c r="K245" s="4">
        <v>44328</v>
      </c>
      <c r="L245" s="3">
        <v>73</v>
      </c>
      <c r="M245" s="4">
        <v>44315</v>
      </c>
      <c r="N245">
        <v>60</v>
      </c>
      <c r="O245">
        <v>1</v>
      </c>
      <c r="P245">
        <v>2</v>
      </c>
      <c r="Q245">
        <v>1</v>
      </c>
      <c r="R245" t="s">
        <v>43</v>
      </c>
      <c r="T245">
        <v>1</v>
      </c>
      <c r="U245" t="s">
        <v>80</v>
      </c>
      <c r="V245">
        <v>11</v>
      </c>
      <c r="W245">
        <v>20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10.6666666666666</v>
      </c>
      <c r="AV245">
        <v>419</v>
      </c>
      <c r="AW245">
        <v>1</v>
      </c>
    </row>
    <row r="246" spans="1:49" x14ac:dyDescent="0.3">
      <c r="A246" t="s">
        <v>5158</v>
      </c>
      <c r="B246" t="s">
        <v>539</v>
      </c>
      <c r="C246" t="s">
        <v>117</v>
      </c>
      <c r="D246">
        <v>4</v>
      </c>
      <c r="E246" t="s">
        <v>1089</v>
      </c>
      <c r="F246" s="1" t="s">
        <v>4659</v>
      </c>
      <c r="G246" t="s">
        <v>1091</v>
      </c>
      <c r="H246">
        <v>352231</v>
      </c>
      <c r="I246" t="s">
        <v>59</v>
      </c>
      <c r="J246" s="4">
        <v>44182</v>
      </c>
      <c r="K246" s="4">
        <v>44210</v>
      </c>
      <c r="L246" s="3">
        <v>28</v>
      </c>
      <c r="M246" s="4">
        <v>44260</v>
      </c>
      <c r="N246">
        <v>78</v>
      </c>
      <c r="O246">
        <v>1</v>
      </c>
      <c r="P246">
        <v>3</v>
      </c>
      <c r="Q246">
        <v>3</v>
      </c>
      <c r="R246" t="s">
        <v>28</v>
      </c>
      <c r="S246">
        <v>15</v>
      </c>
      <c r="T246">
        <v>3</v>
      </c>
      <c r="U246" t="s">
        <v>28</v>
      </c>
      <c r="V246">
        <v>18</v>
      </c>
      <c r="W246">
        <v>15</v>
      </c>
      <c r="X246">
        <v>4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10.6666666666666</v>
      </c>
      <c r="AV246">
        <v>419</v>
      </c>
      <c r="AW246">
        <v>1</v>
      </c>
    </row>
    <row r="247" spans="1:49" x14ac:dyDescent="0.3">
      <c r="A247" t="s">
        <v>5158</v>
      </c>
      <c r="B247" t="s">
        <v>539</v>
      </c>
      <c r="C247" t="s">
        <v>117</v>
      </c>
      <c r="D247">
        <v>4</v>
      </c>
      <c r="E247" t="s">
        <v>1089</v>
      </c>
      <c r="F247" s="1" t="s">
        <v>5159</v>
      </c>
      <c r="G247" t="s">
        <v>5160</v>
      </c>
      <c r="H247">
        <v>379088</v>
      </c>
      <c r="I247" t="s">
        <v>59</v>
      </c>
      <c r="J247" s="4">
        <v>44098</v>
      </c>
      <c r="K247" s="4">
        <v>44140</v>
      </c>
      <c r="L247" s="3">
        <v>42</v>
      </c>
      <c r="M247" s="4">
        <v>44158</v>
      </c>
      <c r="N247">
        <v>60</v>
      </c>
      <c r="O247">
        <v>1</v>
      </c>
      <c r="P247">
        <v>1</v>
      </c>
      <c r="Q247">
        <v>3</v>
      </c>
      <c r="R247" t="s">
        <v>28</v>
      </c>
      <c r="S247">
        <v>3</v>
      </c>
      <c r="T247">
        <v>1</v>
      </c>
      <c r="U247" t="s">
        <v>28</v>
      </c>
      <c r="V247">
        <v>9</v>
      </c>
      <c r="W247">
        <v>3</v>
      </c>
      <c r="X247">
        <v>19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10.6666666666666</v>
      </c>
      <c r="AV247">
        <v>419</v>
      </c>
      <c r="AW247">
        <v>1</v>
      </c>
    </row>
    <row r="248" spans="1:49" x14ac:dyDescent="0.3">
      <c r="A248" t="s">
        <v>5158</v>
      </c>
      <c r="B248" t="s">
        <v>539</v>
      </c>
      <c r="C248" t="s">
        <v>117</v>
      </c>
      <c r="D248">
        <v>4</v>
      </c>
      <c r="E248" t="s">
        <v>5145</v>
      </c>
      <c r="F248" s="1" t="s">
        <v>5146</v>
      </c>
      <c r="G248" t="s">
        <v>5147</v>
      </c>
      <c r="H248">
        <v>443889</v>
      </c>
      <c r="I248" t="s">
        <v>59</v>
      </c>
      <c r="J248" s="4">
        <v>44093</v>
      </c>
      <c r="K248" s="4">
        <v>44154</v>
      </c>
      <c r="L248" s="3">
        <v>61</v>
      </c>
      <c r="M248" s="4">
        <v>44153</v>
      </c>
      <c r="N248">
        <v>60</v>
      </c>
      <c r="O248">
        <v>1</v>
      </c>
      <c r="P248">
        <v>1</v>
      </c>
      <c r="Q248">
        <v>3</v>
      </c>
      <c r="R248" t="s">
        <v>28</v>
      </c>
      <c r="S248">
        <v>2</v>
      </c>
      <c r="T248">
        <v>1</v>
      </c>
      <c r="U248" t="s">
        <v>28</v>
      </c>
      <c r="V248">
        <v>11</v>
      </c>
      <c r="W248">
        <v>2</v>
      </c>
      <c r="X248">
        <v>19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10.6666666666666</v>
      </c>
      <c r="AV248">
        <v>419</v>
      </c>
      <c r="AW248">
        <v>1</v>
      </c>
    </row>
    <row r="249" spans="1:49" x14ac:dyDescent="0.3">
      <c r="A249" t="s">
        <v>5158</v>
      </c>
      <c r="B249" t="s">
        <v>539</v>
      </c>
      <c r="C249" t="s">
        <v>117</v>
      </c>
      <c r="D249">
        <v>4</v>
      </c>
      <c r="E249" t="s">
        <v>5035</v>
      </c>
      <c r="F249" s="1" t="s">
        <v>5166</v>
      </c>
      <c r="G249" t="s">
        <v>5037</v>
      </c>
      <c r="H249">
        <v>510591</v>
      </c>
      <c r="I249" t="s">
        <v>59</v>
      </c>
      <c r="J249" s="4">
        <v>44099</v>
      </c>
      <c r="K249" s="4">
        <v>44154</v>
      </c>
      <c r="L249" s="3">
        <v>55</v>
      </c>
      <c r="M249" s="4">
        <v>44159</v>
      </c>
      <c r="N249">
        <v>60</v>
      </c>
      <c r="O249">
        <v>1</v>
      </c>
      <c r="P249">
        <v>2</v>
      </c>
      <c r="Q249">
        <v>3</v>
      </c>
      <c r="R249" t="s">
        <v>28</v>
      </c>
      <c r="S249">
        <v>3</v>
      </c>
      <c r="T249">
        <v>2</v>
      </c>
      <c r="U249" t="s">
        <v>28</v>
      </c>
      <c r="V249">
        <v>11</v>
      </c>
      <c r="W249">
        <v>3</v>
      </c>
      <c r="X249">
        <v>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10.6666666666666</v>
      </c>
      <c r="AV249">
        <v>419</v>
      </c>
      <c r="AW249">
        <v>1</v>
      </c>
    </row>
    <row r="250" spans="1:49" x14ac:dyDescent="0.3">
      <c r="A250" t="s">
        <v>5158</v>
      </c>
      <c r="B250" t="s">
        <v>539</v>
      </c>
      <c r="C250" t="s">
        <v>117</v>
      </c>
      <c r="D250">
        <v>4</v>
      </c>
      <c r="E250" t="s">
        <v>1089</v>
      </c>
      <c r="F250" s="1" t="s">
        <v>2165</v>
      </c>
      <c r="G250" t="s">
        <v>2166</v>
      </c>
      <c r="H250">
        <v>543091</v>
      </c>
      <c r="I250" t="s">
        <v>59</v>
      </c>
      <c r="J250" s="4">
        <v>44098</v>
      </c>
      <c r="K250" s="4">
        <v>44099</v>
      </c>
      <c r="L250" s="3">
        <v>1</v>
      </c>
      <c r="M250" s="4">
        <v>44158</v>
      </c>
      <c r="N250">
        <v>60</v>
      </c>
      <c r="O250">
        <v>1</v>
      </c>
      <c r="P250">
        <v>1</v>
      </c>
      <c r="Q250">
        <v>3</v>
      </c>
      <c r="R250" t="s">
        <v>28</v>
      </c>
      <c r="S250">
        <v>3</v>
      </c>
      <c r="T250">
        <v>1</v>
      </c>
      <c r="U250" t="s">
        <v>28</v>
      </c>
      <c r="V250">
        <v>3</v>
      </c>
      <c r="W250">
        <v>3</v>
      </c>
      <c r="X250">
        <v>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10.6666666666666</v>
      </c>
      <c r="AV250">
        <v>419</v>
      </c>
      <c r="AW250">
        <v>1</v>
      </c>
    </row>
    <row r="251" spans="1:49" x14ac:dyDescent="0.3">
      <c r="A251" t="s">
        <v>5158</v>
      </c>
      <c r="B251" t="s">
        <v>539</v>
      </c>
      <c r="C251" t="s">
        <v>117</v>
      </c>
      <c r="D251">
        <v>4</v>
      </c>
      <c r="E251" t="s">
        <v>2578</v>
      </c>
      <c r="F251" s="1" t="s">
        <v>5179</v>
      </c>
      <c r="G251" t="s">
        <v>2580</v>
      </c>
      <c r="H251">
        <v>1234804</v>
      </c>
      <c r="I251" t="s">
        <v>59</v>
      </c>
      <c r="J251" s="4">
        <v>44453</v>
      </c>
      <c r="K251" s="4">
        <v>44559</v>
      </c>
      <c r="L251" s="3">
        <v>106</v>
      </c>
      <c r="M251" s="4">
        <v>44483</v>
      </c>
      <c r="N251">
        <v>30</v>
      </c>
      <c r="O251">
        <v>1</v>
      </c>
      <c r="P251">
        <v>2</v>
      </c>
      <c r="Q251">
        <v>2</v>
      </c>
      <c r="R251" t="s">
        <v>38</v>
      </c>
      <c r="S251">
        <v>2</v>
      </c>
      <c r="T251">
        <v>2</v>
      </c>
      <c r="U251" t="s">
        <v>38</v>
      </c>
      <c r="V251">
        <v>17</v>
      </c>
      <c r="W251">
        <v>42</v>
      </c>
      <c r="X251">
        <v>14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10.6666666666666</v>
      </c>
      <c r="AV251">
        <v>419</v>
      </c>
      <c r="AW251">
        <v>1</v>
      </c>
    </row>
    <row r="252" spans="1:49" x14ac:dyDescent="0.3">
      <c r="A252" t="s">
        <v>5158</v>
      </c>
      <c r="B252" t="s">
        <v>539</v>
      </c>
      <c r="C252" t="s">
        <v>117</v>
      </c>
      <c r="D252">
        <v>4</v>
      </c>
      <c r="E252" t="s">
        <v>1089</v>
      </c>
      <c r="F252" s="1" t="s">
        <v>5180</v>
      </c>
      <c r="G252" t="s">
        <v>5181</v>
      </c>
      <c r="H252">
        <v>1707768</v>
      </c>
      <c r="I252" t="s">
        <v>59</v>
      </c>
      <c r="J252" s="4">
        <v>44093</v>
      </c>
      <c r="K252" s="4">
        <v>44094</v>
      </c>
      <c r="L252" s="3">
        <v>1</v>
      </c>
      <c r="M252" s="4">
        <v>44153</v>
      </c>
      <c r="N252">
        <v>60</v>
      </c>
      <c r="O252">
        <v>1</v>
      </c>
      <c r="P252">
        <v>1</v>
      </c>
      <c r="Q252">
        <v>3</v>
      </c>
      <c r="R252" t="s">
        <v>28</v>
      </c>
      <c r="S252">
        <v>2</v>
      </c>
      <c r="T252">
        <v>1</v>
      </c>
      <c r="U252" t="s">
        <v>28</v>
      </c>
      <c r="V252">
        <v>3</v>
      </c>
      <c r="W252">
        <v>2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10.6666666666666</v>
      </c>
      <c r="AV252">
        <v>419</v>
      </c>
      <c r="AW252">
        <v>1</v>
      </c>
    </row>
    <row r="253" spans="1:49" x14ac:dyDescent="0.3">
      <c r="A253" t="s">
        <v>5191</v>
      </c>
      <c r="B253" t="s">
        <v>539</v>
      </c>
      <c r="C253" t="s">
        <v>1095</v>
      </c>
      <c r="D253">
        <v>4</v>
      </c>
      <c r="E253" t="s">
        <v>1089</v>
      </c>
      <c r="F253" s="1" t="s">
        <v>5180</v>
      </c>
      <c r="G253" t="s">
        <v>5181</v>
      </c>
      <c r="H253">
        <v>1707768</v>
      </c>
      <c r="I253" t="s">
        <v>59</v>
      </c>
      <c r="J253" s="4">
        <v>44378</v>
      </c>
      <c r="K253" s="4">
        <v>44458</v>
      </c>
      <c r="L253" s="3">
        <v>80</v>
      </c>
      <c r="M253" s="4">
        <v>44502</v>
      </c>
      <c r="N253">
        <v>124</v>
      </c>
      <c r="O253">
        <v>0</v>
      </c>
      <c r="P253">
        <v>1</v>
      </c>
      <c r="Q253">
        <v>3</v>
      </c>
      <c r="R253" t="s">
        <v>80</v>
      </c>
      <c r="S253">
        <v>18</v>
      </c>
      <c r="T253">
        <v>1</v>
      </c>
      <c r="U253" t="s">
        <v>38</v>
      </c>
      <c r="V253">
        <v>3</v>
      </c>
      <c r="W253">
        <v>38</v>
      </c>
      <c r="X253">
        <v>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0.33333333333333298</v>
      </c>
      <c r="AV253">
        <v>26.6666666666666</v>
      </c>
      <c r="AW253">
        <v>1</v>
      </c>
    </row>
    <row r="254" spans="1:49" x14ac:dyDescent="0.3">
      <c r="A254" t="s">
        <v>5195</v>
      </c>
      <c r="B254" t="s">
        <v>539</v>
      </c>
      <c r="C254" t="s">
        <v>106</v>
      </c>
      <c r="D254">
        <v>4</v>
      </c>
      <c r="E254" t="s">
        <v>4685</v>
      </c>
      <c r="F254" s="1" t="s">
        <v>4686</v>
      </c>
      <c r="G254" t="s">
        <v>4687</v>
      </c>
      <c r="H254">
        <v>849238</v>
      </c>
      <c r="I254" t="s">
        <v>59</v>
      </c>
      <c r="J254" s="4">
        <v>44166</v>
      </c>
      <c r="K254" s="4">
        <v>44210</v>
      </c>
      <c r="L254" s="3">
        <v>44</v>
      </c>
      <c r="M254" s="4">
        <v>44260</v>
      </c>
      <c r="N254">
        <v>94</v>
      </c>
      <c r="O254">
        <v>0</v>
      </c>
      <c r="P254">
        <v>1</v>
      </c>
      <c r="Q254">
        <v>0</v>
      </c>
      <c r="R254" t="s">
        <v>28</v>
      </c>
      <c r="S254">
        <v>13</v>
      </c>
      <c r="T254">
        <v>1</v>
      </c>
      <c r="U254" t="s">
        <v>28</v>
      </c>
      <c r="V254">
        <v>18</v>
      </c>
      <c r="W254">
        <v>13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0.33333333333333298</v>
      </c>
      <c r="AV254">
        <v>14.6666666666666</v>
      </c>
      <c r="AW254">
        <v>1</v>
      </c>
    </row>
    <row r="255" spans="1:49" x14ac:dyDescent="0.3">
      <c r="A255" t="s">
        <v>622</v>
      </c>
      <c r="B255" t="s">
        <v>556</v>
      </c>
      <c r="C255" t="s">
        <v>111</v>
      </c>
      <c r="D255">
        <v>4</v>
      </c>
      <c r="E255" t="s">
        <v>623</v>
      </c>
      <c r="F255" s="1" t="s">
        <v>624</v>
      </c>
      <c r="G255" t="s">
        <v>625</v>
      </c>
      <c r="H255">
        <v>1473484</v>
      </c>
      <c r="I255" t="s">
        <v>317</v>
      </c>
      <c r="J255" s="4">
        <v>44883</v>
      </c>
      <c r="K255">
        <v>0</v>
      </c>
      <c r="L255" s="3" t="s">
        <v>5823</v>
      </c>
      <c r="M255" s="4">
        <v>45208</v>
      </c>
      <c r="N255">
        <v>325</v>
      </c>
      <c r="O255">
        <v>0</v>
      </c>
      <c r="P255">
        <v>1</v>
      </c>
      <c r="Q255">
        <v>0</v>
      </c>
      <c r="R255" t="s">
        <v>43</v>
      </c>
      <c r="T255">
        <v>1</v>
      </c>
      <c r="W255">
        <v>80</v>
      </c>
      <c r="X255">
        <v>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0.33333333333333298</v>
      </c>
      <c r="AV255">
        <v>0</v>
      </c>
      <c r="AW255">
        <v>1</v>
      </c>
    </row>
    <row r="256" spans="1:49" x14ac:dyDescent="0.3">
      <c r="A256" t="s">
        <v>2721</v>
      </c>
      <c r="B256" t="s">
        <v>539</v>
      </c>
      <c r="C256" t="s">
        <v>205</v>
      </c>
      <c r="D256">
        <v>1</v>
      </c>
      <c r="E256" t="s">
        <v>2722</v>
      </c>
      <c r="F256" s="1" t="s">
        <v>2723</v>
      </c>
      <c r="G256" t="s">
        <v>2724</v>
      </c>
      <c r="H256">
        <v>2267771</v>
      </c>
      <c r="I256" t="s">
        <v>59</v>
      </c>
      <c r="J256" s="4">
        <v>44611</v>
      </c>
      <c r="K256" s="4">
        <v>44611</v>
      </c>
      <c r="L256" s="3">
        <v>0</v>
      </c>
      <c r="M256" s="4">
        <v>44671</v>
      </c>
      <c r="N256">
        <v>60</v>
      </c>
      <c r="O256">
        <v>0</v>
      </c>
      <c r="P256">
        <v>2</v>
      </c>
      <c r="Q256">
        <v>1</v>
      </c>
      <c r="R256" t="s">
        <v>99</v>
      </c>
      <c r="S256">
        <v>1</v>
      </c>
      <c r="T256">
        <v>2</v>
      </c>
      <c r="U256" t="s">
        <v>99</v>
      </c>
      <c r="V256">
        <v>1</v>
      </c>
      <c r="W256">
        <v>61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0.33333333333333298</v>
      </c>
      <c r="AV256">
        <v>0</v>
      </c>
      <c r="AW256">
        <v>1</v>
      </c>
    </row>
    <row r="257" spans="1:49" x14ac:dyDescent="0.3">
      <c r="A257" t="s">
        <v>627</v>
      </c>
      <c r="B257" t="s">
        <v>556</v>
      </c>
      <c r="C257" t="s">
        <v>45</v>
      </c>
      <c r="D257">
        <v>5</v>
      </c>
      <c r="E257" t="s">
        <v>628</v>
      </c>
      <c r="F257" s="1" t="s">
        <v>629</v>
      </c>
      <c r="G257" t="s">
        <v>630</v>
      </c>
      <c r="H257">
        <v>2357503</v>
      </c>
      <c r="I257" t="s">
        <v>317</v>
      </c>
      <c r="J257" s="4">
        <v>43841</v>
      </c>
      <c r="K257" s="4">
        <v>43844</v>
      </c>
      <c r="L257" s="3">
        <v>3</v>
      </c>
      <c r="M257" s="4">
        <v>43901</v>
      </c>
      <c r="N257">
        <v>60</v>
      </c>
      <c r="O257">
        <v>0</v>
      </c>
      <c r="P257">
        <v>1</v>
      </c>
      <c r="Q257">
        <v>0</v>
      </c>
      <c r="R257" t="s">
        <v>43</v>
      </c>
      <c r="T257">
        <v>1</v>
      </c>
      <c r="U257" t="s">
        <v>43</v>
      </c>
      <c r="W257">
        <v>0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0.66666666666666596</v>
      </c>
      <c r="AV257">
        <v>43.6666666666666</v>
      </c>
      <c r="AW257">
        <v>1</v>
      </c>
    </row>
    <row r="258" spans="1:49" x14ac:dyDescent="0.3">
      <c r="A258" t="s">
        <v>5249</v>
      </c>
      <c r="B258" t="s">
        <v>556</v>
      </c>
      <c r="C258" t="s">
        <v>990</v>
      </c>
      <c r="D258">
        <v>4</v>
      </c>
      <c r="E258" t="s">
        <v>901</v>
      </c>
      <c r="F258" s="1" t="s">
        <v>902</v>
      </c>
      <c r="G258" t="s">
        <v>903</v>
      </c>
      <c r="H258">
        <v>2294066</v>
      </c>
      <c r="I258" t="s">
        <v>59</v>
      </c>
      <c r="J258" s="4">
        <v>44618</v>
      </c>
      <c r="K258" s="4">
        <v>44618</v>
      </c>
      <c r="L258" s="3">
        <v>0</v>
      </c>
      <c r="M258" s="4">
        <v>44678</v>
      </c>
      <c r="N258">
        <v>60</v>
      </c>
      <c r="O258">
        <v>0</v>
      </c>
      <c r="P258">
        <v>1</v>
      </c>
      <c r="Q258">
        <v>3</v>
      </c>
      <c r="R258" t="s">
        <v>99</v>
      </c>
      <c r="S258">
        <v>2</v>
      </c>
      <c r="T258">
        <v>1</v>
      </c>
      <c r="U258" t="s">
        <v>99</v>
      </c>
      <c r="V258">
        <v>2</v>
      </c>
      <c r="W258">
        <v>62</v>
      </c>
      <c r="X258">
        <v>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0.33333333333333298</v>
      </c>
      <c r="AV258">
        <v>0</v>
      </c>
      <c r="AW258">
        <v>1</v>
      </c>
    </row>
    <row r="259" spans="1:49" x14ac:dyDescent="0.3">
      <c r="A259" t="s">
        <v>5328</v>
      </c>
      <c r="B259" t="s">
        <v>855</v>
      </c>
      <c r="C259" t="s">
        <v>106</v>
      </c>
      <c r="D259">
        <v>4</v>
      </c>
      <c r="E259" t="s">
        <v>2389</v>
      </c>
      <c r="F259" s="1" t="s">
        <v>2390</v>
      </c>
      <c r="G259" t="s">
        <v>2391</v>
      </c>
      <c r="H259">
        <v>3018335</v>
      </c>
      <c r="I259" t="s">
        <v>59</v>
      </c>
      <c r="J259" s="4">
        <v>44855</v>
      </c>
      <c r="K259" s="4">
        <v>44874</v>
      </c>
      <c r="L259" s="3">
        <v>19</v>
      </c>
      <c r="M259" s="4">
        <v>44915</v>
      </c>
      <c r="N259">
        <v>60</v>
      </c>
      <c r="O259">
        <v>0</v>
      </c>
      <c r="P259">
        <v>1</v>
      </c>
      <c r="Q259">
        <v>3</v>
      </c>
      <c r="R259" t="s">
        <v>43</v>
      </c>
      <c r="T259">
        <v>1</v>
      </c>
      <c r="U259" t="s">
        <v>43</v>
      </c>
      <c r="W259">
        <v>80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0.33333333333333298</v>
      </c>
      <c r="AV259">
        <v>6.3333333333333304</v>
      </c>
      <c r="AW259">
        <v>1</v>
      </c>
    </row>
    <row r="260" spans="1:49" x14ac:dyDescent="0.3">
      <c r="A260" t="s">
        <v>5338</v>
      </c>
      <c r="B260" t="s">
        <v>855</v>
      </c>
      <c r="C260" t="s">
        <v>82</v>
      </c>
      <c r="D260">
        <v>5</v>
      </c>
      <c r="E260" t="s">
        <v>333</v>
      </c>
      <c r="F260" s="1" t="s">
        <v>334</v>
      </c>
      <c r="G260" t="s">
        <v>335</v>
      </c>
      <c r="H260">
        <v>1489623</v>
      </c>
      <c r="I260" t="s">
        <v>59</v>
      </c>
      <c r="J260" s="4">
        <v>44802</v>
      </c>
      <c r="K260" s="4">
        <v>44802</v>
      </c>
      <c r="L260" s="3">
        <v>0</v>
      </c>
      <c r="M260" s="4">
        <v>44862</v>
      </c>
      <c r="N260">
        <v>60</v>
      </c>
      <c r="O260">
        <v>0</v>
      </c>
      <c r="P260">
        <v>1</v>
      </c>
      <c r="Q260">
        <v>4</v>
      </c>
      <c r="R260" t="s">
        <v>43</v>
      </c>
      <c r="T260">
        <v>1</v>
      </c>
      <c r="U260" t="s">
        <v>43</v>
      </c>
      <c r="W260">
        <v>80</v>
      </c>
      <c r="X260">
        <v>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0.33333333333333298</v>
      </c>
      <c r="AV260">
        <v>0</v>
      </c>
      <c r="AW260">
        <v>1</v>
      </c>
    </row>
    <row r="261" spans="1:49" x14ac:dyDescent="0.3">
      <c r="A261" t="s">
        <v>5343</v>
      </c>
      <c r="B261" t="s">
        <v>855</v>
      </c>
      <c r="C261" t="s">
        <v>2206</v>
      </c>
      <c r="D261">
        <v>4</v>
      </c>
      <c r="E261" t="s">
        <v>4197</v>
      </c>
      <c r="F261" s="1" t="s">
        <v>4198</v>
      </c>
      <c r="G261" t="s">
        <v>4199</v>
      </c>
      <c r="H261">
        <v>2955162</v>
      </c>
      <c r="I261" t="s">
        <v>317</v>
      </c>
      <c r="J261" s="4">
        <v>44630</v>
      </c>
      <c r="K261" s="4">
        <v>44848</v>
      </c>
      <c r="L261" s="3">
        <v>218</v>
      </c>
      <c r="M261" s="4">
        <v>44815</v>
      </c>
      <c r="N261">
        <v>185</v>
      </c>
      <c r="O261">
        <v>0</v>
      </c>
      <c r="P261">
        <v>1</v>
      </c>
      <c r="Q261">
        <v>0</v>
      </c>
      <c r="R261" t="s">
        <v>99</v>
      </c>
      <c r="S261">
        <v>4</v>
      </c>
      <c r="T261">
        <v>1</v>
      </c>
      <c r="U261" t="s">
        <v>43</v>
      </c>
      <c r="W261">
        <v>64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1.3333333333333299</v>
      </c>
      <c r="AV261">
        <v>201.666666666666</v>
      </c>
      <c r="AW261">
        <v>1</v>
      </c>
    </row>
    <row r="262" spans="1:49" x14ac:dyDescent="0.3">
      <c r="A262" t="s">
        <v>5343</v>
      </c>
      <c r="B262" t="s">
        <v>855</v>
      </c>
      <c r="C262" t="s">
        <v>2206</v>
      </c>
      <c r="D262">
        <v>4</v>
      </c>
      <c r="E262" t="s">
        <v>4197</v>
      </c>
      <c r="F262" s="1" t="s">
        <v>4198</v>
      </c>
      <c r="G262" t="s">
        <v>4199</v>
      </c>
      <c r="H262">
        <v>2955162</v>
      </c>
      <c r="I262" t="s">
        <v>317</v>
      </c>
      <c r="J262" s="4">
        <v>44469</v>
      </c>
      <c r="K262" s="4">
        <v>44630</v>
      </c>
      <c r="L262" s="3">
        <v>161</v>
      </c>
      <c r="M262" s="4">
        <v>44624</v>
      </c>
      <c r="N262">
        <v>155</v>
      </c>
      <c r="O262">
        <v>0</v>
      </c>
      <c r="P262">
        <v>1</v>
      </c>
      <c r="Q262">
        <v>0</v>
      </c>
      <c r="R262" t="s">
        <v>38</v>
      </c>
      <c r="S262">
        <v>4</v>
      </c>
      <c r="T262">
        <v>1</v>
      </c>
      <c r="U262" t="s">
        <v>99</v>
      </c>
      <c r="V262">
        <v>4</v>
      </c>
      <c r="W262">
        <v>44</v>
      </c>
      <c r="X262">
        <v>4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201.666666666666</v>
      </c>
      <c r="AW262">
        <v>1</v>
      </c>
    </row>
    <row r="263" spans="1:49" x14ac:dyDescent="0.3">
      <c r="A263" t="s">
        <v>5344</v>
      </c>
      <c r="B263" t="s">
        <v>855</v>
      </c>
      <c r="C263" t="s">
        <v>2206</v>
      </c>
      <c r="D263">
        <v>4</v>
      </c>
      <c r="E263" t="s">
        <v>4211</v>
      </c>
      <c r="F263" s="1" t="s">
        <v>4212</v>
      </c>
      <c r="G263" t="s">
        <v>4213</v>
      </c>
      <c r="H263">
        <v>3166089</v>
      </c>
      <c r="I263" t="s">
        <v>74</v>
      </c>
      <c r="J263" s="4">
        <v>44613</v>
      </c>
      <c r="K263" s="4">
        <v>44742</v>
      </c>
      <c r="L263" s="3">
        <v>129</v>
      </c>
      <c r="M263" s="4">
        <v>44817</v>
      </c>
      <c r="N263">
        <v>204</v>
      </c>
      <c r="O263">
        <v>0</v>
      </c>
      <c r="P263">
        <v>1</v>
      </c>
      <c r="Q263">
        <v>2</v>
      </c>
      <c r="R263" t="s">
        <v>99</v>
      </c>
      <c r="S263">
        <v>2</v>
      </c>
      <c r="T263">
        <v>1</v>
      </c>
      <c r="U263" t="s">
        <v>43</v>
      </c>
      <c r="W263">
        <v>62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0.66666666666666596</v>
      </c>
      <c r="AV263">
        <v>102.333333333333</v>
      </c>
      <c r="AW263">
        <v>1</v>
      </c>
    </row>
    <row r="264" spans="1:49" x14ac:dyDescent="0.3">
      <c r="A264" t="s">
        <v>900</v>
      </c>
      <c r="B264" t="s">
        <v>539</v>
      </c>
      <c r="C264" t="s">
        <v>144</v>
      </c>
      <c r="D264">
        <v>5</v>
      </c>
      <c r="E264" t="s">
        <v>901</v>
      </c>
      <c r="F264" s="1" t="s">
        <v>902</v>
      </c>
      <c r="G264" t="s">
        <v>903</v>
      </c>
      <c r="H264">
        <v>2294066</v>
      </c>
      <c r="I264" t="s">
        <v>59</v>
      </c>
      <c r="J264" s="4">
        <v>44145</v>
      </c>
      <c r="K264" s="4">
        <v>44145</v>
      </c>
      <c r="L264" s="3">
        <v>0</v>
      </c>
      <c r="M264" s="4">
        <v>44207</v>
      </c>
      <c r="N264">
        <v>62</v>
      </c>
      <c r="O264">
        <v>0</v>
      </c>
      <c r="P264">
        <v>1</v>
      </c>
      <c r="Q264">
        <v>3</v>
      </c>
      <c r="R264" t="s">
        <v>28</v>
      </c>
      <c r="S264">
        <v>10</v>
      </c>
      <c r="T264">
        <v>1</v>
      </c>
      <c r="U264" t="s">
        <v>28</v>
      </c>
      <c r="V264">
        <v>10</v>
      </c>
      <c r="W264">
        <v>10</v>
      </c>
      <c r="X264">
        <v>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0.33333333333333298</v>
      </c>
      <c r="AV264">
        <v>0</v>
      </c>
      <c r="AW264">
        <v>1</v>
      </c>
    </row>
    <row r="265" spans="1:49" x14ac:dyDescent="0.3">
      <c r="A265" t="s">
        <v>5422</v>
      </c>
      <c r="B265" t="s">
        <v>539</v>
      </c>
      <c r="C265" t="s">
        <v>205</v>
      </c>
      <c r="D265">
        <v>1</v>
      </c>
      <c r="E265" t="s">
        <v>901</v>
      </c>
      <c r="F265" s="1" t="s">
        <v>902</v>
      </c>
      <c r="G265" t="s">
        <v>903</v>
      </c>
      <c r="H265">
        <v>2294066</v>
      </c>
      <c r="I265" t="s">
        <v>59</v>
      </c>
      <c r="J265" s="4">
        <v>44631</v>
      </c>
      <c r="K265" s="4">
        <v>44791</v>
      </c>
      <c r="L265" s="3">
        <v>160</v>
      </c>
      <c r="M265" s="4">
        <v>44815</v>
      </c>
      <c r="N265">
        <v>184</v>
      </c>
      <c r="O265">
        <v>0</v>
      </c>
      <c r="P265">
        <v>1</v>
      </c>
      <c r="Q265">
        <v>3</v>
      </c>
      <c r="R265" t="s">
        <v>99</v>
      </c>
      <c r="S265">
        <v>4</v>
      </c>
      <c r="T265">
        <v>1</v>
      </c>
      <c r="U265" t="s">
        <v>43</v>
      </c>
      <c r="W265">
        <v>64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0.33333333333333298</v>
      </c>
      <c r="AV265">
        <v>53.3333333333333</v>
      </c>
      <c r="AW265">
        <v>1</v>
      </c>
    </row>
    <row r="266" spans="1:49" x14ac:dyDescent="0.3">
      <c r="A266" t="s">
        <v>5428</v>
      </c>
      <c r="B266" t="s">
        <v>539</v>
      </c>
      <c r="C266" t="s">
        <v>76</v>
      </c>
      <c r="D266">
        <v>4</v>
      </c>
      <c r="E266" t="s">
        <v>1345</v>
      </c>
      <c r="F266" s="1" t="s">
        <v>4166</v>
      </c>
      <c r="G266" t="s">
        <v>4167</v>
      </c>
      <c r="H266">
        <v>2821030</v>
      </c>
      <c r="I266" t="s">
        <v>59</v>
      </c>
      <c r="J266" s="4">
        <v>44492</v>
      </c>
      <c r="K266" s="4">
        <v>44494</v>
      </c>
      <c r="L266" s="3">
        <v>2</v>
      </c>
      <c r="M266" s="4">
        <v>44552</v>
      </c>
      <c r="N266">
        <v>60</v>
      </c>
      <c r="O266">
        <v>0</v>
      </c>
      <c r="P266">
        <v>1</v>
      </c>
      <c r="Q266">
        <v>1</v>
      </c>
      <c r="R266" t="s">
        <v>38</v>
      </c>
      <c r="S266">
        <v>7</v>
      </c>
      <c r="T266">
        <v>1</v>
      </c>
      <c r="U266" t="s">
        <v>38</v>
      </c>
      <c r="V266">
        <v>8</v>
      </c>
      <c r="W266">
        <v>47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0.33333333333333298</v>
      </c>
      <c r="AV266">
        <v>0.66666666666666596</v>
      </c>
      <c r="AW266">
        <v>1</v>
      </c>
    </row>
    <row r="267" spans="1:49" x14ac:dyDescent="0.3">
      <c r="A267" t="s">
        <v>5432</v>
      </c>
      <c r="B267" t="s">
        <v>539</v>
      </c>
      <c r="C267" t="s">
        <v>45</v>
      </c>
      <c r="D267">
        <v>5</v>
      </c>
      <c r="E267" t="s">
        <v>1581</v>
      </c>
      <c r="F267" s="1" t="s">
        <v>3459</v>
      </c>
      <c r="G267" t="s">
        <v>3460</v>
      </c>
      <c r="H267">
        <v>564303</v>
      </c>
      <c r="I267" t="s">
        <v>59</v>
      </c>
      <c r="J267" s="4">
        <v>44624</v>
      </c>
      <c r="K267" s="4">
        <v>44855</v>
      </c>
      <c r="L267" s="3">
        <v>231</v>
      </c>
      <c r="M267" s="4">
        <v>44914</v>
      </c>
      <c r="N267">
        <v>290</v>
      </c>
      <c r="O267">
        <v>0</v>
      </c>
      <c r="P267">
        <v>3</v>
      </c>
      <c r="Q267">
        <v>1</v>
      </c>
      <c r="R267" t="s">
        <v>99</v>
      </c>
      <c r="S267">
        <v>3</v>
      </c>
      <c r="T267">
        <v>3</v>
      </c>
      <c r="U267" t="s">
        <v>43</v>
      </c>
      <c r="W267">
        <v>63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0.66666666666666596</v>
      </c>
      <c r="AV267">
        <v>128.333333333333</v>
      </c>
      <c r="AW267">
        <v>1</v>
      </c>
    </row>
    <row r="268" spans="1:49" x14ac:dyDescent="0.3">
      <c r="A268" t="s">
        <v>5441</v>
      </c>
      <c r="B268" t="s">
        <v>539</v>
      </c>
      <c r="C268" t="s">
        <v>45</v>
      </c>
      <c r="D268">
        <v>5</v>
      </c>
      <c r="E268" t="s">
        <v>4003</v>
      </c>
      <c r="F268" s="1" t="s">
        <v>4099</v>
      </c>
      <c r="G268" t="s">
        <v>4100</v>
      </c>
      <c r="H268">
        <v>573904</v>
      </c>
      <c r="I268" t="s">
        <v>59</v>
      </c>
      <c r="J268" s="4">
        <v>44499</v>
      </c>
      <c r="K268" s="4">
        <v>44526</v>
      </c>
      <c r="L268" s="3">
        <v>27</v>
      </c>
      <c r="M268" s="4">
        <v>44559</v>
      </c>
      <c r="N268">
        <v>60</v>
      </c>
      <c r="O268">
        <v>0</v>
      </c>
      <c r="P268">
        <v>3</v>
      </c>
      <c r="Q268">
        <v>1</v>
      </c>
      <c r="R268" t="s">
        <v>38</v>
      </c>
      <c r="S268">
        <v>8</v>
      </c>
      <c r="T268">
        <v>3</v>
      </c>
      <c r="U268" t="s">
        <v>38</v>
      </c>
      <c r="V268">
        <v>12</v>
      </c>
      <c r="W268">
        <v>48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0.66666666666666596</v>
      </c>
      <c r="AV268">
        <v>10.3333333333333</v>
      </c>
      <c r="AW268">
        <v>1</v>
      </c>
    </row>
    <row r="269" spans="1:49" x14ac:dyDescent="0.3">
      <c r="A269" t="s">
        <v>5448</v>
      </c>
      <c r="B269" t="s">
        <v>539</v>
      </c>
      <c r="C269" t="s">
        <v>106</v>
      </c>
      <c r="D269">
        <v>4</v>
      </c>
      <c r="E269" t="s">
        <v>901</v>
      </c>
      <c r="F269" s="1" t="s">
        <v>902</v>
      </c>
      <c r="G269" t="s">
        <v>903</v>
      </c>
      <c r="H269">
        <v>2294066</v>
      </c>
      <c r="I269" t="s">
        <v>59</v>
      </c>
      <c r="J269" s="4">
        <v>44573</v>
      </c>
      <c r="K269" s="4">
        <v>44617</v>
      </c>
      <c r="L269" s="3">
        <v>44</v>
      </c>
      <c r="M269" s="4">
        <v>44620</v>
      </c>
      <c r="N269">
        <v>47</v>
      </c>
      <c r="O269">
        <v>0</v>
      </c>
      <c r="P269">
        <v>1</v>
      </c>
      <c r="Q269">
        <v>3</v>
      </c>
      <c r="R269" t="s">
        <v>38</v>
      </c>
      <c r="S269">
        <v>19</v>
      </c>
      <c r="T269">
        <v>1</v>
      </c>
      <c r="U269" t="s">
        <v>99</v>
      </c>
      <c r="V269">
        <v>2</v>
      </c>
      <c r="W269">
        <v>59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0.33333333333333298</v>
      </c>
      <c r="AV269">
        <v>14.6666666666666</v>
      </c>
      <c r="AW269">
        <v>1</v>
      </c>
    </row>
    <row r="270" spans="1:49" x14ac:dyDescent="0.3">
      <c r="A270" t="s">
        <v>5451</v>
      </c>
      <c r="B270" t="s">
        <v>539</v>
      </c>
      <c r="C270" t="s">
        <v>411</v>
      </c>
      <c r="D270">
        <v>3</v>
      </c>
      <c r="E270" t="s">
        <v>3962</v>
      </c>
      <c r="F270" s="1" t="s">
        <v>3963</v>
      </c>
      <c r="G270" t="s">
        <v>3964</v>
      </c>
      <c r="H270">
        <v>480778</v>
      </c>
      <c r="I270" t="s">
        <v>59</v>
      </c>
      <c r="J270" s="4">
        <v>44493</v>
      </c>
      <c r="K270" s="4">
        <v>44537</v>
      </c>
      <c r="L270" s="3">
        <v>44</v>
      </c>
      <c r="M270" s="4">
        <v>44553</v>
      </c>
      <c r="N270">
        <v>60</v>
      </c>
      <c r="O270">
        <v>0</v>
      </c>
      <c r="P270">
        <v>1</v>
      </c>
      <c r="Q270">
        <v>1</v>
      </c>
      <c r="R270" t="s">
        <v>38</v>
      </c>
      <c r="S270">
        <v>8</v>
      </c>
      <c r="T270">
        <v>1</v>
      </c>
      <c r="U270" t="s">
        <v>38</v>
      </c>
      <c r="V270">
        <v>14</v>
      </c>
      <c r="W270">
        <v>48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0.33333333333333298</v>
      </c>
      <c r="AV270">
        <v>14.6666666666666</v>
      </c>
      <c r="AW270">
        <v>1</v>
      </c>
    </row>
    <row r="271" spans="1:49" x14ac:dyDescent="0.3">
      <c r="A271" t="s">
        <v>5465</v>
      </c>
      <c r="B271" t="s">
        <v>539</v>
      </c>
      <c r="C271" t="s">
        <v>1027</v>
      </c>
      <c r="D271">
        <v>4</v>
      </c>
      <c r="E271" t="s">
        <v>1181</v>
      </c>
      <c r="F271" s="1" t="s">
        <v>1182</v>
      </c>
      <c r="G271" t="s">
        <v>1183</v>
      </c>
      <c r="H271">
        <v>2429757</v>
      </c>
      <c r="I271" t="s">
        <v>317</v>
      </c>
      <c r="J271" s="4">
        <v>44790</v>
      </c>
      <c r="K271" s="4">
        <v>44905</v>
      </c>
      <c r="L271" s="3">
        <v>115</v>
      </c>
      <c r="M271" s="4">
        <v>44883</v>
      </c>
      <c r="N271">
        <v>93</v>
      </c>
      <c r="O271">
        <v>0</v>
      </c>
      <c r="P271">
        <v>1</v>
      </c>
      <c r="Q271">
        <v>0</v>
      </c>
      <c r="R271" t="s">
        <v>43</v>
      </c>
      <c r="T271">
        <v>1</v>
      </c>
      <c r="U271" t="s">
        <v>43</v>
      </c>
      <c r="W271">
        <v>80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0.33333333333333298</v>
      </c>
      <c r="AV271">
        <v>38.3333333333333</v>
      </c>
      <c r="AW271">
        <v>1</v>
      </c>
    </row>
    <row r="272" spans="1:49" x14ac:dyDescent="0.3">
      <c r="A272" t="s">
        <v>5501</v>
      </c>
      <c r="B272" t="s">
        <v>539</v>
      </c>
      <c r="C272" t="s">
        <v>117</v>
      </c>
      <c r="D272">
        <v>4</v>
      </c>
      <c r="E272" t="s">
        <v>1345</v>
      </c>
      <c r="F272" s="1" t="s">
        <v>3377</v>
      </c>
      <c r="G272" t="s">
        <v>3378</v>
      </c>
      <c r="H272">
        <v>384287</v>
      </c>
      <c r="I272" t="s">
        <v>59</v>
      </c>
      <c r="J272" s="4">
        <v>44494</v>
      </c>
      <c r="K272" s="4">
        <v>44572</v>
      </c>
      <c r="L272" s="3">
        <v>78</v>
      </c>
      <c r="M272" s="4">
        <v>44585</v>
      </c>
      <c r="N272">
        <v>91</v>
      </c>
      <c r="O272">
        <v>0</v>
      </c>
      <c r="P272">
        <v>1</v>
      </c>
      <c r="Q272">
        <v>1</v>
      </c>
      <c r="R272" t="s">
        <v>38</v>
      </c>
      <c r="S272">
        <v>8</v>
      </c>
      <c r="T272">
        <v>1</v>
      </c>
      <c r="U272" t="s">
        <v>38</v>
      </c>
      <c r="V272">
        <v>18</v>
      </c>
      <c r="W272">
        <v>48</v>
      </c>
      <c r="X272">
        <v>11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202.333333333333</v>
      </c>
      <c r="AW272">
        <v>1</v>
      </c>
    </row>
    <row r="273" spans="1:49" x14ac:dyDescent="0.3">
      <c r="A273" t="s">
        <v>5515</v>
      </c>
      <c r="B273" t="s">
        <v>539</v>
      </c>
      <c r="C273" t="s">
        <v>76</v>
      </c>
      <c r="D273">
        <v>4</v>
      </c>
      <c r="E273" t="s">
        <v>1345</v>
      </c>
      <c r="F273" s="1" t="s">
        <v>3377</v>
      </c>
      <c r="G273" t="s">
        <v>3378</v>
      </c>
      <c r="H273">
        <v>384287</v>
      </c>
      <c r="I273" t="s">
        <v>59</v>
      </c>
      <c r="J273" s="4">
        <v>44580</v>
      </c>
      <c r="K273" s="4">
        <v>44611</v>
      </c>
      <c r="L273" s="3">
        <v>31</v>
      </c>
      <c r="M273" s="4">
        <v>44641</v>
      </c>
      <c r="N273">
        <v>61</v>
      </c>
      <c r="O273">
        <v>0</v>
      </c>
      <c r="P273">
        <v>1</v>
      </c>
      <c r="Q273">
        <v>1</v>
      </c>
      <c r="R273" t="s">
        <v>43</v>
      </c>
      <c r="T273">
        <v>1</v>
      </c>
      <c r="U273" t="s">
        <v>99</v>
      </c>
      <c r="V273">
        <v>1</v>
      </c>
      <c r="W273">
        <v>60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17.3333333333333</v>
      </c>
      <c r="AW273">
        <v>1</v>
      </c>
    </row>
    <row r="274" spans="1:49" x14ac:dyDescent="0.3">
      <c r="A274" t="s">
        <v>5515</v>
      </c>
      <c r="B274" t="s">
        <v>539</v>
      </c>
      <c r="C274" t="s">
        <v>76</v>
      </c>
      <c r="D274">
        <v>4</v>
      </c>
      <c r="E274" t="s">
        <v>761</v>
      </c>
      <c r="F274" s="1" t="s">
        <v>3380</v>
      </c>
      <c r="G274" t="s">
        <v>3381</v>
      </c>
      <c r="H274">
        <v>2341490</v>
      </c>
      <c r="I274" t="s">
        <v>59</v>
      </c>
      <c r="J274" s="4">
        <v>44810</v>
      </c>
      <c r="K274" s="4">
        <v>44831</v>
      </c>
      <c r="L274" s="3">
        <v>21</v>
      </c>
      <c r="M274" s="4">
        <v>44872</v>
      </c>
      <c r="N274">
        <v>62</v>
      </c>
      <c r="O274">
        <v>0</v>
      </c>
      <c r="P274">
        <v>1</v>
      </c>
      <c r="Q274">
        <v>0</v>
      </c>
      <c r="R274" t="s">
        <v>43</v>
      </c>
      <c r="T274">
        <v>1</v>
      </c>
      <c r="U274" t="s">
        <v>43</v>
      </c>
      <c r="W274">
        <v>80</v>
      </c>
      <c r="X274">
        <v>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17.3333333333333</v>
      </c>
      <c r="AW274">
        <v>1</v>
      </c>
    </row>
    <row r="275" spans="1:49" x14ac:dyDescent="0.3">
      <c r="A275" t="s">
        <v>5517</v>
      </c>
      <c r="B275" t="s">
        <v>539</v>
      </c>
      <c r="C275" t="s">
        <v>106</v>
      </c>
      <c r="D275">
        <v>4</v>
      </c>
      <c r="E275" t="s">
        <v>1647</v>
      </c>
      <c r="F275" s="1" t="s">
        <v>1648</v>
      </c>
      <c r="G275" t="s">
        <v>1649</v>
      </c>
      <c r="H275">
        <v>510166</v>
      </c>
      <c r="I275" t="s">
        <v>59</v>
      </c>
      <c r="J275" s="4">
        <v>44575</v>
      </c>
      <c r="K275" s="4">
        <v>44735</v>
      </c>
      <c r="L275" s="3">
        <v>160</v>
      </c>
      <c r="M275" s="4">
        <v>44815</v>
      </c>
      <c r="N275">
        <v>240</v>
      </c>
      <c r="O275">
        <v>0</v>
      </c>
      <c r="P275">
        <v>6</v>
      </c>
      <c r="Q275">
        <v>1</v>
      </c>
      <c r="R275" t="s">
        <v>38</v>
      </c>
      <c r="S275">
        <v>19</v>
      </c>
      <c r="T275">
        <v>6</v>
      </c>
      <c r="U275" t="s">
        <v>99</v>
      </c>
      <c r="V275">
        <v>18</v>
      </c>
      <c r="W275">
        <v>59</v>
      </c>
      <c r="X275">
        <v>19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134.666666666666</v>
      </c>
      <c r="AW275">
        <v>1</v>
      </c>
    </row>
    <row r="276" spans="1:49" x14ac:dyDescent="0.3">
      <c r="A276" t="s">
        <v>5517</v>
      </c>
      <c r="B276" t="s">
        <v>539</v>
      </c>
      <c r="C276" t="s">
        <v>106</v>
      </c>
      <c r="D276">
        <v>4</v>
      </c>
      <c r="E276" t="s">
        <v>1647</v>
      </c>
      <c r="F276" s="1" t="s">
        <v>1648</v>
      </c>
      <c r="G276" t="s">
        <v>1649</v>
      </c>
      <c r="H276">
        <v>510166</v>
      </c>
      <c r="I276" t="s">
        <v>59</v>
      </c>
      <c r="J276" s="4">
        <v>44491</v>
      </c>
      <c r="K276" s="4">
        <v>44574</v>
      </c>
      <c r="L276" s="3">
        <v>83</v>
      </c>
      <c r="M276" s="4">
        <v>44601</v>
      </c>
      <c r="N276">
        <v>110</v>
      </c>
      <c r="O276">
        <v>0</v>
      </c>
      <c r="P276">
        <v>6</v>
      </c>
      <c r="Q276">
        <v>1</v>
      </c>
      <c r="R276" t="s">
        <v>38</v>
      </c>
      <c r="S276">
        <v>7</v>
      </c>
      <c r="T276">
        <v>6</v>
      </c>
      <c r="U276" t="s">
        <v>38</v>
      </c>
      <c r="V276">
        <v>18</v>
      </c>
      <c r="W276">
        <v>47</v>
      </c>
      <c r="X276">
        <v>19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134.666666666666</v>
      </c>
      <c r="AW276">
        <v>1</v>
      </c>
    </row>
    <row r="277" spans="1:49" x14ac:dyDescent="0.3">
      <c r="A277" t="s">
        <v>5517</v>
      </c>
      <c r="B277" t="s">
        <v>539</v>
      </c>
      <c r="C277" t="s">
        <v>106</v>
      </c>
      <c r="D277">
        <v>4</v>
      </c>
      <c r="E277" t="s">
        <v>1647</v>
      </c>
      <c r="F277" s="1" t="s">
        <v>4845</v>
      </c>
      <c r="G277" t="s">
        <v>4002</v>
      </c>
      <c r="H277">
        <v>510166</v>
      </c>
      <c r="I277" t="s">
        <v>59</v>
      </c>
      <c r="J277" s="4">
        <v>44574</v>
      </c>
      <c r="K277" s="4">
        <v>44735</v>
      </c>
      <c r="L277" s="3">
        <v>161</v>
      </c>
      <c r="M277" s="4">
        <v>44815</v>
      </c>
      <c r="N277">
        <v>241</v>
      </c>
      <c r="O277">
        <v>0</v>
      </c>
      <c r="P277">
        <v>6</v>
      </c>
      <c r="Q277">
        <v>1</v>
      </c>
      <c r="R277" t="s">
        <v>38</v>
      </c>
      <c r="S277">
        <v>19</v>
      </c>
      <c r="T277">
        <v>6</v>
      </c>
      <c r="U277" t="s">
        <v>99</v>
      </c>
      <c r="V277">
        <v>18</v>
      </c>
      <c r="W277">
        <v>59</v>
      </c>
      <c r="X277">
        <v>11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134.666666666666</v>
      </c>
      <c r="AW277">
        <v>1</v>
      </c>
    </row>
    <row r="278" spans="1:49" x14ac:dyDescent="0.3">
      <c r="A278" t="s">
        <v>5519</v>
      </c>
      <c r="B278" t="s">
        <v>539</v>
      </c>
      <c r="C278" t="s">
        <v>990</v>
      </c>
      <c r="D278">
        <v>4</v>
      </c>
      <c r="E278" t="s">
        <v>4270</v>
      </c>
      <c r="F278" s="1" t="s">
        <v>4271</v>
      </c>
      <c r="G278" t="s">
        <v>4272</v>
      </c>
      <c r="H278">
        <v>415039</v>
      </c>
      <c r="I278" t="s">
        <v>59</v>
      </c>
      <c r="J278" s="4">
        <v>44541</v>
      </c>
      <c r="K278" s="4">
        <v>44576</v>
      </c>
      <c r="L278" s="3">
        <v>35</v>
      </c>
      <c r="M278" s="4">
        <v>44624</v>
      </c>
      <c r="N278">
        <v>83</v>
      </c>
      <c r="O278">
        <v>0</v>
      </c>
      <c r="P278">
        <v>1</v>
      </c>
      <c r="Q278">
        <v>1</v>
      </c>
      <c r="R278" t="s">
        <v>38</v>
      </c>
      <c r="S278">
        <v>14</v>
      </c>
      <c r="T278">
        <v>1</v>
      </c>
      <c r="U278" t="s">
        <v>38</v>
      </c>
      <c r="V278">
        <v>18</v>
      </c>
      <c r="W278">
        <v>54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0.66666666666666596</v>
      </c>
      <c r="AV278">
        <v>48</v>
      </c>
      <c r="AW278">
        <v>1</v>
      </c>
    </row>
    <row r="279" spans="1:49" x14ac:dyDescent="0.3">
      <c r="A279" t="s">
        <v>5519</v>
      </c>
      <c r="B279" t="s">
        <v>539</v>
      </c>
      <c r="C279" t="s">
        <v>990</v>
      </c>
      <c r="D279">
        <v>4</v>
      </c>
      <c r="E279" t="s">
        <v>5145</v>
      </c>
      <c r="F279" s="1" t="s">
        <v>5146</v>
      </c>
      <c r="G279" t="s">
        <v>5147</v>
      </c>
      <c r="H279">
        <v>443889</v>
      </c>
      <c r="I279" t="s">
        <v>59</v>
      </c>
      <c r="J279" s="4">
        <v>44467</v>
      </c>
      <c r="K279" s="4">
        <v>44576</v>
      </c>
      <c r="L279" s="3">
        <v>109</v>
      </c>
      <c r="M279" s="4">
        <v>44624</v>
      </c>
      <c r="N279">
        <v>157</v>
      </c>
      <c r="O279">
        <v>0</v>
      </c>
      <c r="P279">
        <v>1</v>
      </c>
      <c r="Q279">
        <v>3</v>
      </c>
      <c r="R279" t="s">
        <v>38</v>
      </c>
      <c r="S279">
        <v>4</v>
      </c>
      <c r="T279">
        <v>1</v>
      </c>
      <c r="U279" t="s">
        <v>38</v>
      </c>
      <c r="V279">
        <v>18</v>
      </c>
      <c r="W279">
        <v>44</v>
      </c>
      <c r="X279">
        <v>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0.66666666666666596</v>
      </c>
      <c r="AV279">
        <v>48</v>
      </c>
      <c r="AW279">
        <v>1</v>
      </c>
    </row>
    <row r="280" spans="1:49" x14ac:dyDescent="0.3">
      <c r="A280" t="s">
        <v>5520</v>
      </c>
      <c r="B280" t="s">
        <v>539</v>
      </c>
      <c r="C280" t="s">
        <v>990</v>
      </c>
      <c r="D280">
        <v>4</v>
      </c>
      <c r="E280" t="s">
        <v>2796</v>
      </c>
      <c r="F280" s="1" t="s">
        <v>2797</v>
      </c>
      <c r="G280" t="s">
        <v>2798</v>
      </c>
      <c r="H280">
        <v>437580</v>
      </c>
      <c r="I280" t="s">
        <v>59</v>
      </c>
      <c r="J280" s="4">
        <v>44464</v>
      </c>
      <c r="K280" s="4">
        <v>44505</v>
      </c>
      <c r="L280" s="3">
        <v>41</v>
      </c>
      <c r="M280" s="4">
        <v>44524</v>
      </c>
      <c r="N280">
        <v>60</v>
      </c>
      <c r="O280">
        <v>0</v>
      </c>
      <c r="P280">
        <v>1</v>
      </c>
      <c r="Q280">
        <v>3</v>
      </c>
      <c r="R280" t="s">
        <v>38</v>
      </c>
      <c r="S280">
        <v>3</v>
      </c>
      <c r="T280">
        <v>1</v>
      </c>
      <c r="U280" t="s">
        <v>38</v>
      </c>
      <c r="V280">
        <v>9</v>
      </c>
      <c r="W280">
        <v>43</v>
      </c>
      <c r="X280">
        <v>15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0.33333333333333298</v>
      </c>
      <c r="AV280">
        <v>13.6666666666666</v>
      </c>
      <c r="AW280">
        <v>1</v>
      </c>
    </row>
    <row r="281" spans="1:49" x14ac:dyDescent="0.3">
      <c r="A281" t="s">
        <v>5521</v>
      </c>
      <c r="B281" t="s">
        <v>539</v>
      </c>
      <c r="C281" t="s">
        <v>91</v>
      </c>
      <c r="D281">
        <v>4</v>
      </c>
      <c r="E281" t="s">
        <v>2389</v>
      </c>
      <c r="F281" s="1" t="s">
        <v>2390</v>
      </c>
      <c r="G281" t="s">
        <v>2391</v>
      </c>
      <c r="H281">
        <v>3018335</v>
      </c>
      <c r="I281" t="s">
        <v>59</v>
      </c>
      <c r="J281" s="4">
        <v>44633</v>
      </c>
      <c r="K281" s="4">
        <v>44791</v>
      </c>
      <c r="L281" s="3">
        <v>158</v>
      </c>
      <c r="M281" s="4">
        <v>44815</v>
      </c>
      <c r="N281">
        <v>182</v>
      </c>
      <c r="O281">
        <v>0</v>
      </c>
      <c r="P281">
        <v>1</v>
      </c>
      <c r="Q281">
        <v>3</v>
      </c>
      <c r="R281" t="s">
        <v>99</v>
      </c>
      <c r="S281">
        <v>5</v>
      </c>
      <c r="T281">
        <v>1</v>
      </c>
      <c r="U281" t="s">
        <v>43</v>
      </c>
      <c r="W281">
        <v>65</v>
      </c>
      <c r="X281">
        <v>11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0.33333333333333298</v>
      </c>
      <c r="AV281">
        <v>52.6666666666666</v>
      </c>
      <c r="AW281">
        <v>1</v>
      </c>
    </row>
    <row r="282" spans="1:49" x14ac:dyDescent="0.3">
      <c r="A282" t="s">
        <v>5522</v>
      </c>
      <c r="B282" t="s">
        <v>539</v>
      </c>
      <c r="C282" t="s">
        <v>106</v>
      </c>
      <c r="D282">
        <v>4</v>
      </c>
      <c r="E282" t="s">
        <v>1345</v>
      </c>
      <c r="F282" s="1" t="s">
        <v>3367</v>
      </c>
      <c r="G282" t="s">
        <v>3368</v>
      </c>
      <c r="H282">
        <v>2821029</v>
      </c>
      <c r="I282" t="s">
        <v>59</v>
      </c>
      <c r="J282" s="4">
        <v>44507</v>
      </c>
      <c r="K282" s="4">
        <v>44567</v>
      </c>
      <c r="L282" s="3">
        <v>60</v>
      </c>
      <c r="M282" s="4">
        <v>44567</v>
      </c>
      <c r="N282">
        <v>60</v>
      </c>
      <c r="O282">
        <v>0</v>
      </c>
      <c r="P282">
        <v>1</v>
      </c>
      <c r="Q282">
        <v>1</v>
      </c>
      <c r="R282" t="s">
        <v>38</v>
      </c>
      <c r="S282">
        <v>10</v>
      </c>
      <c r="T282">
        <v>1</v>
      </c>
      <c r="U282" t="s">
        <v>38</v>
      </c>
      <c r="V282">
        <v>18</v>
      </c>
      <c r="W282">
        <v>50</v>
      </c>
      <c r="X282">
        <v>15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0.66666666666666596</v>
      </c>
      <c r="AV282">
        <v>40</v>
      </c>
      <c r="AW282">
        <v>1</v>
      </c>
    </row>
    <row r="283" spans="1:49" x14ac:dyDescent="0.3">
      <c r="A283" t="s">
        <v>5522</v>
      </c>
      <c r="B283" t="s">
        <v>539</v>
      </c>
      <c r="C283" t="s">
        <v>106</v>
      </c>
      <c r="D283">
        <v>4</v>
      </c>
      <c r="E283" t="s">
        <v>1345</v>
      </c>
      <c r="F283" s="1" t="s">
        <v>4166</v>
      </c>
      <c r="G283" t="s">
        <v>4167</v>
      </c>
      <c r="H283">
        <v>2821030</v>
      </c>
      <c r="I283" t="s">
        <v>59</v>
      </c>
      <c r="J283" s="4">
        <v>44507</v>
      </c>
      <c r="K283" s="4">
        <v>44567</v>
      </c>
      <c r="L283" s="3">
        <v>60</v>
      </c>
      <c r="M283" s="4">
        <v>44567</v>
      </c>
      <c r="N283">
        <v>60</v>
      </c>
      <c r="O283">
        <v>0</v>
      </c>
      <c r="P283">
        <v>1</v>
      </c>
      <c r="Q283">
        <v>1</v>
      </c>
      <c r="R283" t="s">
        <v>38</v>
      </c>
      <c r="S283">
        <v>10</v>
      </c>
      <c r="T283">
        <v>1</v>
      </c>
      <c r="U283" t="s">
        <v>38</v>
      </c>
      <c r="V283">
        <v>18</v>
      </c>
      <c r="W283">
        <v>50</v>
      </c>
      <c r="X283">
        <v>19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0.66666666666666596</v>
      </c>
      <c r="AV283">
        <v>40</v>
      </c>
      <c r="AW283">
        <v>1</v>
      </c>
    </row>
    <row r="284" spans="1:49" x14ac:dyDescent="0.3">
      <c r="A284" t="s">
        <v>5525</v>
      </c>
      <c r="B284" t="s">
        <v>539</v>
      </c>
      <c r="C284" t="s">
        <v>106</v>
      </c>
      <c r="D284">
        <v>4</v>
      </c>
      <c r="E284" t="s">
        <v>4286</v>
      </c>
      <c r="F284" s="1" t="s">
        <v>4287</v>
      </c>
      <c r="G284" t="s">
        <v>4288</v>
      </c>
      <c r="H284">
        <v>428585</v>
      </c>
      <c r="I284" t="s">
        <v>59</v>
      </c>
      <c r="J284" s="4">
        <v>44478</v>
      </c>
      <c r="K284" s="4">
        <v>44631</v>
      </c>
      <c r="L284" s="3">
        <v>153</v>
      </c>
      <c r="M284" s="4">
        <v>44538</v>
      </c>
      <c r="N284">
        <v>60</v>
      </c>
      <c r="O284">
        <v>0</v>
      </c>
      <c r="P284">
        <v>1</v>
      </c>
      <c r="Q284">
        <v>1</v>
      </c>
      <c r="R284" t="s">
        <v>38</v>
      </c>
      <c r="S284">
        <v>5</v>
      </c>
      <c r="T284">
        <v>1</v>
      </c>
      <c r="U284" t="s">
        <v>99</v>
      </c>
      <c r="V284">
        <v>4</v>
      </c>
      <c r="W284">
        <v>45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0.33333333333333298</v>
      </c>
      <c r="AV284">
        <v>51</v>
      </c>
      <c r="AW284">
        <v>1</v>
      </c>
    </row>
    <row r="285" spans="1:49" x14ac:dyDescent="0.3">
      <c r="A285" t="s">
        <v>5526</v>
      </c>
      <c r="B285" t="s">
        <v>539</v>
      </c>
      <c r="C285" t="s">
        <v>106</v>
      </c>
      <c r="D285">
        <v>4</v>
      </c>
      <c r="E285" t="s">
        <v>736</v>
      </c>
      <c r="F285" s="1" t="s">
        <v>739</v>
      </c>
      <c r="G285" t="s">
        <v>740</v>
      </c>
      <c r="H285">
        <v>502706</v>
      </c>
      <c r="I285" t="s">
        <v>59</v>
      </c>
      <c r="J285" s="4">
        <v>44617</v>
      </c>
      <c r="K285" s="4">
        <v>44810</v>
      </c>
      <c r="L285" s="3">
        <v>193</v>
      </c>
      <c r="M285" s="4">
        <v>44815</v>
      </c>
      <c r="N285">
        <v>198</v>
      </c>
      <c r="O285">
        <v>0</v>
      </c>
      <c r="P285">
        <v>3</v>
      </c>
      <c r="Q285">
        <v>1</v>
      </c>
      <c r="R285" t="s">
        <v>99</v>
      </c>
      <c r="S285">
        <v>2</v>
      </c>
      <c r="T285">
        <v>3</v>
      </c>
      <c r="U285" t="s">
        <v>43</v>
      </c>
      <c r="W285">
        <v>62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0.66666666666666596</v>
      </c>
      <c r="AV285">
        <v>128.666666666666</v>
      </c>
      <c r="AW285">
        <v>1</v>
      </c>
    </row>
    <row r="286" spans="1:49" x14ac:dyDescent="0.3">
      <c r="A286" t="s">
        <v>5526</v>
      </c>
      <c r="B286" t="s">
        <v>539</v>
      </c>
      <c r="C286" t="s">
        <v>106</v>
      </c>
      <c r="D286">
        <v>4</v>
      </c>
      <c r="E286" t="s">
        <v>736</v>
      </c>
      <c r="F286" s="1" t="s">
        <v>3428</v>
      </c>
      <c r="G286" t="s">
        <v>3429</v>
      </c>
      <c r="H286">
        <v>2319246</v>
      </c>
      <c r="I286" t="s">
        <v>59</v>
      </c>
      <c r="J286" s="4">
        <v>44617</v>
      </c>
      <c r="K286" s="4">
        <v>44810</v>
      </c>
      <c r="L286" s="3">
        <v>193</v>
      </c>
      <c r="M286" s="4">
        <v>44815</v>
      </c>
      <c r="N286">
        <v>198</v>
      </c>
      <c r="O286">
        <v>0</v>
      </c>
      <c r="P286">
        <v>1</v>
      </c>
      <c r="Q286">
        <v>1</v>
      </c>
      <c r="R286" t="s">
        <v>99</v>
      </c>
      <c r="S286">
        <v>2</v>
      </c>
      <c r="T286">
        <v>1</v>
      </c>
      <c r="U286" t="s">
        <v>43</v>
      </c>
      <c r="W286">
        <v>62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0.66666666666666596</v>
      </c>
      <c r="AV286">
        <v>128.666666666666</v>
      </c>
      <c r="AW286">
        <v>1</v>
      </c>
    </row>
    <row r="287" spans="1:49" x14ac:dyDescent="0.3">
      <c r="A287" t="s">
        <v>5528</v>
      </c>
      <c r="B287" t="s">
        <v>539</v>
      </c>
      <c r="C287" t="s">
        <v>337</v>
      </c>
      <c r="D287">
        <v>4</v>
      </c>
      <c r="E287" t="s">
        <v>1647</v>
      </c>
      <c r="F287" s="1" t="s">
        <v>4843</v>
      </c>
      <c r="G287" t="s">
        <v>1649</v>
      </c>
      <c r="H287">
        <v>510166</v>
      </c>
      <c r="I287" t="s">
        <v>59</v>
      </c>
      <c r="J287" s="4">
        <v>44508</v>
      </c>
      <c r="K287" s="4">
        <v>44518</v>
      </c>
      <c r="L287" s="3">
        <v>10</v>
      </c>
      <c r="M287" s="4">
        <v>44568</v>
      </c>
      <c r="N287">
        <v>60</v>
      </c>
      <c r="O287">
        <v>0</v>
      </c>
      <c r="P287">
        <v>6</v>
      </c>
      <c r="Q287">
        <v>1</v>
      </c>
      <c r="R287" t="s">
        <v>38</v>
      </c>
      <c r="S287">
        <v>10</v>
      </c>
      <c r="T287">
        <v>6</v>
      </c>
      <c r="U287" t="s">
        <v>38</v>
      </c>
      <c r="V287">
        <v>11</v>
      </c>
      <c r="W287">
        <v>50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0.33333333333333298</v>
      </c>
      <c r="AV287">
        <v>3.3333333333333299</v>
      </c>
      <c r="AW287">
        <v>1</v>
      </c>
    </row>
    <row r="288" spans="1:49" x14ac:dyDescent="0.3">
      <c r="A288" t="s">
        <v>5529</v>
      </c>
      <c r="B288" t="s">
        <v>539</v>
      </c>
      <c r="C288" t="s">
        <v>111</v>
      </c>
      <c r="D288">
        <v>4</v>
      </c>
      <c r="E288" t="s">
        <v>1089</v>
      </c>
      <c r="F288" s="1" t="s">
        <v>4200</v>
      </c>
      <c r="G288" t="s">
        <v>4201</v>
      </c>
      <c r="H288">
        <v>2961602</v>
      </c>
      <c r="I288" t="s">
        <v>59</v>
      </c>
      <c r="J288" s="4">
        <v>44530</v>
      </c>
      <c r="K288" s="4">
        <v>44574</v>
      </c>
      <c r="L288" s="3">
        <v>44</v>
      </c>
      <c r="M288" s="4">
        <v>44592</v>
      </c>
      <c r="N288">
        <v>62</v>
      </c>
      <c r="O288">
        <v>0</v>
      </c>
      <c r="P288">
        <v>1</v>
      </c>
      <c r="Q288">
        <v>3</v>
      </c>
      <c r="R288" t="s">
        <v>38</v>
      </c>
      <c r="S288">
        <v>13</v>
      </c>
      <c r="T288">
        <v>1</v>
      </c>
      <c r="U288" t="s">
        <v>38</v>
      </c>
      <c r="V288">
        <v>18</v>
      </c>
      <c r="W288">
        <v>53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0.33333333333333298</v>
      </c>
      <c r="AV288">
        <v>14.6666666666666</v>
      </c>
      <c r="AW288">
        <v>1</v>
      </c>
    </row>
    <row r="289" spans="1:49" x14ac:dyDescent="0.3">
      <c r="A289" t="s">
        <v>5532</v>
      </c>
      <c r="B289" t="s">
        <v>539</v>
      </c>
      <c r="C289" t="s">
        <v>1095</v>
      </c>
      <c r="D289">
        <v>4</v>
      </c>
      <c r="E289" t="s">
        <v>1535</v>
      </c>
      <c r="F289" s="1" t="s">
        <v>3371</v>
      </c>
      <c r="G289" t="s">
        <v>1537</v>
      </c>
      <c r="H289">
        <v>532856</v>
      </c>
      <c r="I289" t="s">
        <v>59</v>
      </c>
      <c r="J289" s="4">
        <v>44552</v>
      </c>
      <c r="K289" s="4">
        <v>44574</v>
      </c>
      <c r="L289" s="3">
        <v>22</v>
      </c>
      <c r="M289" s="4">
        <v>44613</v>
      </c>
      <c r="N289">
        <v>61</v>
      </c>
      <c r="O289">
        <v>0</v>
      </c>
      <c r="P289">
        <v>2</v>
      </c>
      <c r="Q289">
        <v>1</v>
      </c>
      <c r="R289" t="s">
        <v>38</v>
      </c>
      <c r="S289">
        <v>16</v>
      </c>
      <c r="T289">
        <v>2</v>
      </c>
      <c r="U289" t="s">
        <v>38</v>
      </c>
      <c r="V289">
        <v>18</v>
      </c>
      <c r="W289">
        <v>56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0.66666666666666596</v>
      </c>
      <c r="AV289">
        <v>14.6666666666666</v>
      </c>
      <c r="AW289">
        <v>1</v>
      </c>
    </row>
    <row r="290" spans="1:49" x14ac:dyDescent="0.3">
      <c r="A290" t="s">
        <v>5532</v>
      </c>
      <c r="B290" t="s">
        <v>539</v>
      </c>
      <c r="C290" t="s">
        <v>1095</v>
      </c>
      <c r="D290">
        <v>4</v>
      </c>
      <c r="E290" t="s">
        <v>1581</v>
      </c>
      <c r="F290" s="1" t="s">
        <v>1582</v>
      </c>
      <c r="G290" t="s">
        <v>1583</v>
      </c>
      <c r="H290">
        <v>564303</v>
      </c>
      <c r="I290" t="s">
        <v>59</v>
      </c>
      <c r="J290" s="4">
        <v>44552</v>
      </c>
      <c r="K290" s="4">
        <v>44574</v>
      </c>
      <c r="L290" s="3">
        <v>22</v>
      </c>
      <c r="M290" s="4">
        <v>44613</v>
      </c>
      <c r="N290">
        <v>61</v>
      </c>
      <c r="O290">
        <v>0</v>
      </c>
      <c r="P290">
        <v>3</v>
      </c>
      <c r="Q290">
        <v>1</v>
      </c>
      <c r="R290" t="s">
        <v>38</v>
      </c>
      <c r="S290">
        <v>16</v>
      </c>
      <c r="T290">
        <v>3</v>
      </c>
      <c r="U290" t="s">
        <v>38</v>
      </c>
      <c r="V290">
        <v>18</v>
      </c>
      <c r="W290">
        <v>56</v>
      </c>
      <c r="X290">
        <v>15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0.66666666666666596</v>
      </c>
      <c r="AV290">
        <v>14.6666666666666</v>
      </c>
      <c r="AW290">
        <v>1</v>
      </c>
    </row>
    <row r="291" spans="1:49" x14ac:dyDescent="0.3">
      <c r="A291" t="s">
        <v>5533</v>
      </c>
      <c r="B291" t="s">
        <v>539</v>
      </c>
      <c r="C291" t="s">
        <v>106</v>
      </c>
      <c r="D291">
        <v>4</v>
      </c>
      <c r="E291" t="s">
        <v>1306</v>
      </c>
      <c r="F291" s="1" t="s">
        <v>2684</v>
      </c>
      <c r="G291" t="s">
        <v>2685</v>
      </c>
      <c r="H291">
        <v>1045504</v>
      </c>
      <c r="I291" t="s">
        <v>59</v>
      </c>
      <c r="J291" s="4">
        <v>44539</v>
      </c>
      <c r="K291">
        <v>0</v>
      </c>
      <c r="L291" s="3" t="s">
        <v>5823</v>
      </c>
      <c r="M291" s="4">
        <v>44815</v>
      </c>
      <c r="N291">
        <v>276</v>
      </c>
      <c r="O291">
        <v>0</v>
      </c>
      <c r="P291">
        <v>1</v>
      </c>
      <c r="Q291">
        <v>3</v>
      </c>
      <c r="R291" t="s">
        <v>38</v>
      </c>
      <c r="S291">
        <v>14</v>
      </c>
      <c r="T291">
        <v>1</v>
      </c>
      <c r="W291">
        <v>54</v>
      </c>
      <c r="X291">
        <v>15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0.33333333333333298</v>
      </c>
      <c r="AV291">
        <v>0</v>
      </c>
      <c r="AW291">
        <v>1</v>
      </c>
    </row>
    <row r="292" spans="1:49" x14ac:dyDescent="0.3">
      <c r="A292" t="s">
        <v>5540</v>
      </c>
      <c r="B292" t="s">
        <v>539</v>
      </c>
      <c r="C292" t="s">
        <v>1095</v>
      </c>
      <c r="D292">
        <v>4</v>
      </c>
      <c r="E292" t="s">
        <v>628</v>
      </c>
      <c r="F292" s="1" t="s">
        <v>999</v>
      </c>
      <c r="G292" t="s">
        <v>1000</v>
      </c>
      <c r="H292">
        <v>2795944</v>
      </c>
      <c r="I292" t="s">
        <v>317</v>
      </c>
      <c r="J292" s="4">
        <v>44819</v>
      </c>
      <c r="K292" s="4">
        <v>44834</v>
      </c>
      <c r="L292" s="3">
        <v>15</v>
      </c>
      <c r="M292" s="4">
        <v>44879</v>
      </c>
      <c r="N292">
        <v>60</v>
      </c>
      <c r="O292">
        <v>0</v>
      </c>
      <c r="P292">
        <v>1</v>
      </c>
      <c r="Q292">
        <v>0</v>
      </c>
      <c r="R292" t="s">
        <v>43</v>
      </c>
      <c r="T292">
        <v>1</v>
      </c>
      <c r="U292" t="s">
        <v>43</v>
      </c>
      <c r="W292">
        <v>80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201.333333333333</v>
      </c>
      <c r="AW292">
        <v>1</v>
      </c>
    </row>
    <row r="293" spans="1:49" x14ac:dyDescent="0.3">
      <c r="A293" t="s">
        <v>5541</v>
      </c>
      <c r="B293" t="s">
        <v>539</v>
      </c>
      <c r="C293" t="s">
        <v>1095</v>
      </c>
      <c r="D293">
        <v>4</v>
      </c>
      <c r="E293" t="s">
        <v>112</v>
      </c>
      <c r="F293" s="1" t="s">
        <v>115</v>
      </c>
      <c r="G293" t="s">
        <v>114</v>
      </c>
      <c r="H293">
        <v>393835</v>
      </c>
      <c r="I293" t="s">
        <v>59</v>
      </c>
      <c r="J293" s="4">
        <v>44454</v>
      </c>
      <c r="K293" s="4">
        <v>44523</v>
      </c>
      <c r="L293" s="3">
        <v>69</v>
      </c>
      <c r="M293" s="4">
        <v>44525</v>
      </c>
      <c r="N293">
        <v>71</v>
      </c>
      <c r="O293">
        <v>0</v>
      </c>
      <c r="P293">
        <v>3</v>
      </c>
      <c r="Q293">
        <v>1</v>
      </c>
      <c r="R293" t="s">
        <v>38</v>
      </c>
      <c r="S293">
        <v>2</v>
      </c>
      <c r="T293">
        <v>2</v>
      </c>
      <c r="U293" t="s">
        <v>38</v>
      </c>
      <c r="V293">
        <v>12</v>
      </c>
      <c r="W293">
        <v>42</v>
      </c>
      <c r="X293">
        <v>16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0.66666666666666596</v>
      </c>
      <c r="AV293">
        <v>73</v>
      </c>
      <c r="AW293">
        <v>1</v>
      </c>
    </row>
    <row r="294" spans="1:49" x14ac:dyDescent="0.3">
      <c r="A294" t="s">
        <v>974</v>
      </c>
      <c r="B294" t="s">
        <v>539</v>
      </c>
      <c r="C294" t="s">
        <v>45</v>
      </c>
      <c r="D294">
        <v>5</v>
      </c>
      <c r="E294" t="s">
        <v>975</v>
      </c>
      <c r="F294" s="1" t="s">
        <v>976</v>
      </c>
      <c r="G294" t="s">
        <v>977</v>
      </c>
      <c r="H294">
        <v>3096059</v>
      </c>
      <c r="I294" t="s">
        <v>59</v>
      </c>
      <c r="J294" s="4">
        <v>44386</v>
      </c>
      <c r="K294" s="4">
        <v>44487</v>
      </c>
      <c r="L294" s="3">
        <v>101</v>
      </c>
      <c r="M294" s="4">
        <v>44502</v>
      </c>
      <c r="N294">
        <v>116</v>
      </c>
      <c r="O294">
        <v>0</v>
      </c>
      <c r="P294">
        <v>2</v>
      </c>
      <c r="Q294">
        <v>2</v>
      </c>
      <c r="R294" t="s">
        <v>80</v>
      </c>
      <c r="S294">
        <v>19</v>
      </c>
      <c r="T294">
        <v>2</v>
      </c>
      <c r="U294" t="s">
        <v>38</v>
      </c>
      <c r="V294">
        <v>7</v>
      </c>
      <c r="W294">
        <v>39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138.666666666666</v>
      </c>
      <c r="AW294">
        <v>1</v>
      </c>
    </row>
    <row r="295" spans="1:49" x14ac:dyDescent="0.3">
      <c r="A295" t="s">
        <v>974</v>
      </c>
      <c r="B295" t="s">
        <v>539</v>
      </c>
      <c r="C295" t="s">
        <v>45</v>
      </c>
      <c r="D295">
        <v>5</v>
      </c>
      <c r="E295" t="s">
        <v>975</v>
      </c>
      <c r="F295" s="1" t="s">
        <v>978</v>
      </c>
      <c r="G295" t="s">
        <v>979</v>
      </c>
      <c r="H295">
        <v>3096059</v>
      </c>
      <c r="I295" t="s">
        <v>59</v>
      </c>
      <c r="J295" s="4">
        <v>44386</v>
      </c>
      <c r="K295" s="4">
        <v>44487</v>
      </c>
      <c r="L295" s="3">
        <v>101</v>
      </c>
      <c r="M295" s="4">
        <v>44502</v>
      </c>
      <c r="N295">
        <v>116</v>
      </c>
      <c r="O295">
        <v>0</v>
      </c>
      <c r="P295">
        <v>2</v>
      </c>
      <c r="Q295">
        <v>2</v>
      </c>
      <c r="R295" t="s">
        <v>80</v>
      </c>
      <c r="S295">
        <v>19</v>
      </c>
      <c r="T295">
        <v>2</v>
      </c>
      <c r="U295" t="s">
        <v>38</v>
      </c>
      <c r="V295">
        <v>7</v>
      </c>
      <c r="W295">
        <v>39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138.666666666666</v>
      </c>
      <c r="AW295">
        <v>1</v>
      </c>
    </row>
    <row r="296" spans="1:49" x14ac:dyDescent="0.3">
      <c r="A296" t="s">
        <v>5559</v>
      </c>
      <c r="B296" t="s">
        <v>556</v>
      </c>
      <c r="C296" t="s">
        <v>205</v>
      </c>
      <c r="D296">
        <v>1</v>
      </c>
      <c r="E296" t="s">
        <v>4677</v>
      </c>
      <c r="F296" s="1" t="s">
        <v>4678</v>
      </c>
      <c r="G296" t="s">
        <v>4679</v>
      </c>
      <c r="H296">
        <v>547280</v>
      </c>
      <c r="I296" t="s">
        <v>59</v>
      </c>
      <c r="J296" s="4">
        <v>44805</v>
      </c>
      <c r="K296" s="4">
        <v>44875</v>
      </c>
      <c r="L296" s="3">
        <v>70</v>
      </c>
      <c r="M296" s="4">
        <v>44865</v>
      </c>
      <c r="N296">
        <v>60</v>
      </c>
      <c r="O296">
        <v>0</v>
      </c>
      <c r="P296">
        <v>1</v>
      </c>
      <c r="Q296">
        <v>3</v>
      </c>
      <c r="R296" t="s">
        <v>43</v>
      </c>
      <c r="T296">
        <v>1</v>
      </c>
      <c r="U296" t="s">
        <v>43</v>
      </c>
      <c r="W296">
        <v>80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1.3333333333333299</v>
      </c>
      <c r="AV296">
        <v>134</v>
      </c>
      <c r="AW296">
        <v>1</v>
      </c>
    </row>
    <row r="297" spans="1:49" x14ac:dyDescent="0.3">
      <c r="A297" t="s">
        <v>5559</v>
      </c>
      <c r="B297" t="s">
        <v>556</v>
      </c>
      <c r="C297" t="s">
        <v>205</v>
      </c>
      <c r="D297">
        <v>1</v>
      </c>
      <c r="E297" t="s">
        <v>4677</v>
      </c>
      <c r="F297" s="1" t="s">
        <v>4678</v>
      </c>
      <c r="G297" t="s">
        <v>4679</v>
      </c>
      <c r="H297">
        <v>547280</v>
      </c>
      <c r="I297" t="s">
        <v>59</v>
      </c>
      <c r="J297" s="4">
        <v>44875</v>
      </c>
      <c r="K297" s="4">
        <v>45006</v>
      </c>
      <c r="L297" s="3">
        <v>131</v>
      </c>
      <c r="M297" s="4">
        <v>44985</v>
      </c>
      <c r="N297">
        <v>110</v>
      </c>
      <c r="O297">
        <v>0</v>
      </c>
      <c r="P297">
        <v>1</v>
      </c>
      <c r="Q297">
        <v>3</v>
      </c>
      <c r="R297" t="s">
        <v>43</v>
      </c>
      <c r="T297">
        <v>1</v>
      </c>
      <c r="U297" t="s">
        <v>43</v>
      </c>
      <c r="W297">
        <v>80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1.3333333333333299</v>
      </c>
      <c r="AV297">
        <v>134</v>
      </c>
      <c r="AW297">
        <v>1</v>
      </c>
    </row>
    <row r="298" spans="1:49" x14ac:dyDescent="0.3">
      <c r="A298" t="s">
        <v>5559</v>
      </c>
      <c r="B298" t="s">
        <v>556</v>
      </c>
      <c r="C298" t="s">
        <v>205</v>
      </c>
      <c r="D298">
        <v>1</v>
      </c>
      <c r="E298" t="s">
        <v>4677</v>
      </c>
      <c r="F298" s="1" t="s">
        <v>4683</v>
      </c>
      <c r="G298" t="s">
        <v>4684</v>
      </c>
      <c r="H298">
        <v>849232</v>
      </c>
      <c r="I298" t="s">
        <v>59</v>
      </c>
      <c r="J298" s="4">
        <v>44805</v>
      </c>
      <c r="K298" s="4">
        <v>44875</v>
      </c>
      <c r="L298" s="3">
        <v>70</v>
      </c>
      <c r="M298" s="4">
        <v>44865</v>
      </c>
      <c r="N298">
        <v>60</v>
      </c>
      <c r="O298">
        <v>0</v>
      </c>
      <c r="P298">
        <v>1</v>
      </c>
      <c r="Q298">
        <v>3</v>
      </c>
      <c r="R298" t="s">
        <v>43</v>
      </c>
      <c r="T298">
        <v>1</v>
      </c>
      <c r="U298" t="s">
        <v>43</v>
      </c>
      <c r="W298">
        <v>80</v>
      </c>
      <c r="X298">
        <v>11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1.3333333333333299</v>
      </c>
      <c r="AV298">
        <v>134</v>
      </c>
      <c r="AW298">
        <v>1</v>
      </c>
    </row>
    <row r="299" spans="1:49" x14ac:dyDescent="0.3">
      <c r="A299" t="s">
        <v>5559</v>
      </c>
      <c r="B299" t="s">
        <v>556</v>
      </c>
      <c r="C299" t="s">
        <v>205</v>
      </c>
      <c r="D299">
        <v>1</v>
      </c>
      <c r="E299" t="s">
        <v>4677</v>
      </c>
      <c r="F299" s="1" t="s">
        <v>4683</v>
      </c>
      <c r="G299" t="s">
        <v>4684</v>
      </c>
      <c r="H299">
        <v>849232</v>
      </c>
      <c r="I299" t="s">
        <v>59</v>
      </c>
      <c r="J299" s="4">
        <v>44875</v>
      </c>
      <c r="K299" s="4">
        <v>45006</v>
      </c>
      <c r="L299" s="3">
        <v>131</v>
      </c>
      <c r="M299" s="4">
        <v>44985</v>
      </c>
      <c r="N299">
        <v>110</v>
      </c>
      <c r="O299">
        <v>0</v>
      </c>
      <c r="P299">
        <v>1</v>
      </c>
      <c r="Q299">
        <v>3</v>
      </c>
      <c r="R299" t="s">
        <v>43</v>
      </c>
      <c r="T299">
        <v>1</v>
      </c>
      <c r="U299" t="s">
        <v>43</v>
      </c>
      <c r="W299">
        <v>80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1.3333333333333299</v>
      </c>
      <c r="AV299">
        <v>134</v>
      </c>
      <c r="AW299">
        <v>1</v>
      </c>
    </row>
    <row r="300" spans="1:49" x14ac:dyDescent="0.3">
      <c r="A300" t="s">
        <v>5560</v>
      </c>
      <c r="B300" t="s">
        <v>556</v>
      </c>
      <c r="C300" t="s">
        <v>76</v>
      </c>
      <c r="D300">
        <v>4</v>
      </c>
      <c r="E300" t="s">
        <v>3882</v>
      </c>
      <c r="F300" s="1" t="s">
        <v>5161</v>
      </c>
      <c r="G300" t="s">
        <v>5162</v>
      </c>
      <c r="H300">
        <v>443492</v>
      </c>
      <c r="I300" t="s">
        <v>59</v>
      </c>
      <c r="J300" s="4">
        <v>44834</v>
      </c>
      <c r="K300" s="4">
        <v>44846</v>
      </c>
      <c r="L300" s="3">
        <v>12</v>
      </c>
      <c r="M300" s="4">
        <v>44894</v>
      </c>
      <c r="N300">
        <v>60</v>
      </c>
      <c r="O300">
        <v>0</v>
      </c>
      <c r="P300">
        <v>1</v>
      </c>
      <c r="Q300">
        <v>1</v>
      </c>
      <c r="R300" t="s">
        <v>43</v>
      </c>
      <c r="T300">
        <v>1</v>
      </c>
      <c r="U300" t="s">
        <v>43</v>
      </c>
      <c r="W300">
        <v>80</v>
      </c>
      <c r="X300">
        <v>20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0.33333333333333298</v>
      </c>
      <c r="AV300">
        <v>4</v>
      </c>
      <c r="AW300">
        <v>1</v>
      </c>
    </row>
    <row r="301" spans="1:49" x14ac:dyDescent="0.3">
      <c r="A301" t="s">
        <v>5584</v>
      </c>
      <c r="B301" t="s">
        <v>855</v>
      </c>
      <c r="C301" t="s">
        <v>111</v>
      </c>
      <c r="D301">
        <v>4</v>
      </c>
      <c r="E301" t="s">
        <v>2796</v>
      </c>
      <c r="F301" s="1" t="s">
        <v>2797</v>
      </c>
      <c r="G301" t="s">
        <v>2798</v>
      </c>
      <c r="H301">
        <v>437580</v>
      </c>
      <c r="I301" t="s">
        <v>59</v>
      </c>
      <c r="J301" s="4">
        <v>44828</v>
      </c>
      <c r="K301" s="4">
        <v>44911</v>
      </c>
      <c r="L301" s="3">
        <v>83</v>
      </c>
      <c r="M301" s="4">
        <v>44985</v>
      </c>
      <c r="N301">
        <v>157</v>
      </c>
      <c r="O301">
        <v>0</v>
      </c>
      <c r="P301">
        <v>1</v>
      </c>
      <c r="Q301">
        <v>3</v>
      </c>
      <c r="R301" t="s">
        <v>43</v>
      </c>
      <c r="T301">
        <v>1</v>
      </c>
      <c r="U301" t="s">
        <v>43</v>
      </c>
      <c r="W301">
        <v>80</v>
      </c>
      <c r="X301">
        <v>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0.33333333333333298</v>
      </c>
      <c r="AV301">
        <v>27.6666666666666</v>
      </c>
      <c r="AW301">
        <v>1</v>
      </c>
    </row>
    <row r="302" spans="1:49" x14ac:dyDescent="0.3">
      <c r="A302" t="s">
        <v>989</v>
      </c>
      <c r="B302" t="s">
        <v>539</v>
      </c>
      <c r="C302" t="s">
        <v>990</v>
      </c>
      <c r="D302">
        <v>4</v>
      </c>
      <c r="E302" t="s">
        <v>991</v>
      </c>
      <c r="F302" s="1" t="s">
        <v>992</v>
      </c>
      <c r="G302" t="s">
        <v>993</v>
      </c>
      <c r="H302">
        <v>2142382</v>
      </c>
      <c r="I302" t="s">
        <v>59</v>
      </c>
      <c r="J302" s="4">
        <v>43850</v>
      </c>
      <c r="K302" s="4">
        <v>44103</v>
      </c>
      <c r="L302" s="3">
        <v>253</v>
      </c>
      <c r="M302" s="4">
        <v>44104</v>
      </c>
      <c r="N302">
        <v>254</v>
      </c>
      <c r="O302">
        <v>0</v>
      </c>
      <c r="P302">
        <v>1</v>
      </c>
      <c r="Q302">
        <v>2</v>
      </c>
      <c r="R302" t="s">
        <v>43</v>
      </c>
      <c r="T302">
        <v>1</v>
      </c>
      <c r="U302" t="s">
        <v>28</v>
      </c>
      <c r="V302">
        <v>4</v>
      </c>
      <c r="W302">
        <v>0</v>
      </c>
      <c r="X302">
        <v>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0.33333333333333298</v>
      </c>
      <c r="AV302">
        <v>84.3333333333333</v>
      </c>
      <c r="AW302">
        <v>1</v>
      </c>
    </row>
    <row r="303" spans="1:49" x14ac:dyDescent="0.3">
      <c r="A303" t="s">
        <v>5594</v>
      </c>
      <c r="B303" t="s">
        <v>855</v>
      </c>
      <c r="C303" t="s">
        <v>117</v>
      </c>
      <c r="D303">
        <v>4</v>
      </c>
      <c r="E303" t="s">
        <v>753</v>
      </c>
      <c r="F303" s="1" t="s">
        <v>754</v>
      </c>
      <c r="G303" t="s">
        <v>755</v>
      </c>
      <c r="H303">
        <v>2779889</v>
      </c>
      <c r="I303" t="s">
        <v>74</v>
      </c>
      <c r="J303" s="4">
        <v>44857</v>
      </c>
      <c r="K303" s="4">
        <v>44984</v>
      </c>
      <c r="L303" s="3">
        <v>127</v>
      </c>
      <c r="M303" s="4">
        <v>44985</v>
      </c>
      <c r="N303">
        <v>128</v>
      </c>
      <c r="O303">
        <v>0</v>
      </c>
      <c r="P303">
        <v>1</v>
      </c>
      <c r="Q303">
        <v>0</v>
      </c>
      <c r="R303" t="s">
        <v>43</v>
      </c>
      <c r="T303">
        <v>1</v>
      </c>
      <c r="U303" t="s">
        <v>43</v>
      </c>
      <c r="W303">
        <v>80</v>
      </c>
      <c r="X303">
        <v>21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0.33333333333333298</v>
      </c>
      <c r="AV303">
        <v>42.3333333333333</v>
      </c>
      <c r="AW303">
        <v>1</v>
      </c>
    </row>
    <row r="304" spans="1:49" x14ac:dyDescent="0.3">
      <c r="A304" t="s">
        <v>5595</v>
      </c>
      <c r="B304" t="s">
        <v>855</v>
      </c>
      <c r="C304" t="s">
        <v>117</v>
      </c>
      <c r="D304">
        <v>4</v>
      </c>
      <c r="E304" t="s">
        <v>1969</v>
      </c>
      <c r="F304" s="1" t="s">
        <v>1970</v>
      </c>
      <c r="G304" t="s">
        <v>1971</v>
      </c>
      <c r="H304">
        <v>2875915</v>
      </c>
      <c r="I304" t="s">
        <v>59</v>
      </c>
      <c r="J304" s="4">
        <v>44806</v>
      </c>
      <c r="K304" s="4">
        <v>44975</v>
      </c>
      <c r="L304" s="3">
        <v>169</v>
      </c>
      <c r="M304" s="4">
        <v>44985</v>
      </c>
      <c r="N304">
        <v>179</v>
      </c>
      <c r="O304">
        <v>0</v>
      </c>
      <c r="P304">
        <v>2</v>
      </c>
      <c r="Q304">
        <v>1</v>
      </c>
      <c r="R304" t="s">
        <v>43</v>
      </c>
      <c r="T304">
        <v>2</v>
      </c>
      <c r="U304" t="s">
        <v>43</v>
      </c>
      <c r="W304">
        <v>80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78</v>
      </c>
      <c r="AW304">
        <v>1</v>
      </c>
    </row>
    <row r="305" spans="1:49" x14ac:dyDescent="0.3">
      <c r="A305" t="s">
        <v>5602</v>
      </c>
      <c r="B305" t="s">
        <v>855</v>
      </c>
      <c r="C305" t="s">
        <v>106</v>
      </c>
      <c r="D305">
        <v>4</v>
      </c>
      <c r="E305" t="s">
        <v>901</v>
      </c>
      <c r="F305" s="1" t="s">
        <v>902</v>
      </c>
      <c r="G305" t="s">
        <v>903</v>
      </c>
      <c r="H305">
        <v>2294066</v>
      </c>
      <c r="I305" t="s">
        <v>59</v>
      </c>
      <c r="J305" s="4">
        <v>44839</v>
      </c>
      <c r="K305" s="4">
        <v>44876</v>
      </c>
      <c r="L305" s="3">
        <v>37</v>
      </c>
      <c r="M305" s="4">
        <v>44882</v>
      </c>
      <c r="N305">
        <v>43</v>
      </c>
      <c r="O305">
        <v>0</v>
      </c>
      <c r="P305">
        <v>1</v>
      </c>
      <c r="Q305">
        <v>3</v>
      </c>
      <c r="R305" t="s">
        <v>43</v>
      </c>
      <c r="T305">
        <v>1</v>
      </c>
      <c r="U305" t="s">
        <v>43</v>
      </c>
      <c r="W305">
        <v>80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0.33333333333333298</v>
      </c>
      <c r="AV305">
        <v>12.3333333333333</v>
      </c>
      <c r="AW305">
        <v>1</v>
      </c>
    </row>
    <row r="306" spans="1:49" x14ac:dyDescent="0.3">
      <c r="A306" t="s">
        <v>998</v>
      </c>
      <c r="B306" t="s">
        <v>539</v>
      </c>
      <c r="C306" t="s">
        <v>990</v>
      </c>
      <c r="D306">
        <v>4</v>
      </c>
      <c r="E306" t="s">
        <v>628</v>
      </c>
      <c r="F306" s="1" t="s">
        <v>999</v>
      </c>
      <c r="G306" t="s">
        <v>1000</v>
      </c>
      <c r="H306">
        <v>2795944</v>
      </c>
      <c r="I306" t="s">
        <v>317</v>
      </c>
      <c r="J306" s="4">
        <v>44142</v>
      </c>
      <c r="K306" s="4">
        <v>44200</v>
      </c>
      <c r="L306" s="3">
        <v>58</v>
      </c>
      <c r="M306" s="4">
        <v>44202</v>
      </c>
      <c r="N306">
        <v>60</v>
      </c>
      <c r="O306">
        <v>0</v>
      </c>
      <c r="P306">
        <v>1</v>
      </c>
      <c r="Q306">
        <v>0</v>
      </c>
      <c r="R306" t="s">
        <v>28</v>
      </c>
      <c r="S306">
        <v>9</v>
      </c>
      <c r="T306">
        <v>1</v>
      </c>
      <c r="U306" t="s">
        <v>28</v>
      </c>
      <c r="V306">
        <v>18</v>
      </c>
      <c r="W306">
        <v>9</v>
      </c>
      <c r="X306">
        <v>4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0.33333333333333298</v>
      </c>
      <c r="AV306">
        <v>19.3333333333333</v>
      </c>
      <c r="AW306">
        <v>1</v>
      </c>
    </row>
    <row r="307" spans="1:49" x14ac:dyDescent="0.3">
      <c r="A307" t="s">
        <v>5612</v>
      </c>
      <c r="B307" t="s">
        <v>855</v>
      </c>
      <c r="C307" t="s">
        <v>1095</v>
      </c>
      <c r="D307">
        <v>4</v>
      </c>
      <c r="E307" t="s">
        <v>4208</v>
      </c>
      <c r="F307" s="1" t="s">
        <v>4209</v>
      </c>
      <c r="G307" t="s">
        <v>4210</v>
      </c>
      <c r="H307">
        <v>3096236</v>
      </c>
      <c r="I307" t="s">
        <v>317</v>
      </c>
      <c r="J307" s="4">
        <v>44869</v>
      </c>
      <c r="K307" s="4">
        <v>44976</v>
      </c>
      <c r="L307" s="3">
        <v>107</v>
      </c>
      <c r="M307" s="4">
        <v>44985</v>
      </c>
      <c r="N307">
        <v>116</v>
      </c>
      <c r="O307">
        <v>0</v>
      </c>
      <c r="P307">
        <v>1</v>
      </c>
      <c r="Q307">
        <v>0</v>
      </c>
      <c r="R307" t="s">
        <v>43</v>
      </c>
      <c r="T307">
        <v>1</v>
      </c>
      <c r="U307" t="s">
        <v>43</v>
      </c>
      <c r="W307">
        <v>80</v>
      </c>
      <c r="X307">
        <v>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0.33333333333333298</v>
      </c>
      <c r="AV307">
        <v>35.6666666666666</v>
      </c>
      <c r="AW307">
        <v>1</v>
      </c>
    </row>
    <row r="308" spans="1:49" x14ac:dyDescent="0.3">
      <c r="A308" t="s">
        <v>5616</v>
      </c>
      <c r="B308" t="s">
        <v>855</v>
      </c>
      <c r="C308" t="s">
        <v>704</v>
      </c>
      <c r="D308">
        <v>3</v>
      </c>
      <c r="E308" t="s">
        <v>4211</v>
      </c>
      <c r="F308" s="1" t="s">
        <v>4212</v>
      </c>
      <c r="G308" t="s">
        <v>4213</v>
      </c>
      <c r="H308">
        <v>3166089</v>
      </c>
      <c r="I308" t="s">
        <v>74</v>
      </c>
      <c r="J308" s="4">
        <v>44813</v>
      </c>
      <c r="K308" s="4">
        <v>44935</v>
      </c>
      <c r="L308" s="3">
        <v>122</v>
      </c>
      <c r="M308" s="4">
        <v>44873</v>
      </c>
      <c r="N308">
        <v>60</v>
      </c>
      <c r="O308">
        <v>0</v>
      </c>
      <c r="P308">
        <v>1</v>
      </c>
      <c r="Q308">
        <v>2</v>
      </c>
      <c r="R308" t="s">
        <v>43</v>
      </c>
      <c r="T308">
        <v>1</v>
      </c>
      <c r="U308" t="s">
        <v>43</v>
      </c>
      <c r="W308">
        <v>80</v>
      </c>
      <c r="X308">
        <v>4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40.6666666666666</v>
      </c>
      <c r="AW308">
        <v>1</v>
      </c>
    </row>
    <row r="309" spans="1:49" x14ac:dyDescent="0.3">
      <c r="A309" t="s">
        <v>5729</v>
      </c>
      <c r="B309" t="s">
        <v>22</v>
      </c>
      <c r="D309">
        <v>0</v>
      </c>
      <c r="E309" t="s">
        <v>2621</v>
      </c>
      <c r="F309" s="1" t="s">
        <v>4014</v>
      </c>
      <c r="G309" t="s">
        <v>2623</v>
      </c>
      <c r="H309">
        <v>1080425</v>
      </c>
      <c r="I309" t="s">
        <v>59</v>
      </c>
      <c r="J309" s="4">
        <v>44314</v>
      </c>
      <c r="K309" s="4">
        <v>44372</v>
      </c>
      <c r="L309" s="3">
        <v>58</v>
      </c>
      <c r="M309" s="4">
        <v>44375</v>
      </c>
      <c r="N309">
        <v>61</v>
      </c>
      <c r="O309">
        <v>0</v>
      </c>
      <c r="P309">
        <v>2</v>
      </c>
      <c r="Q309">
        <v>4</v>
      </c>
      <c r="R309" t="s">
        <v>80</v>
      </c>
      <c r="S309">
        <v>9</v>
      </c>
      <c r="T309">
        <v>2</v>
      </c>
      <c r="U309" t="s">
        <v>80</v>
      </c>
      <c r="V309">
        <v>17</v>
      </c>
      <c r="W309">
        <v>29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0.33333333333333298</v>
      </c>
      <c r="AV309">
        <v>19.3333333333333</v>
      </c>
      <c r="AW309">
        <v>1</v>
      </c>
    </row>
    <row r="310" spans="1:49" x14ac:dyDescent="0.3">
      <c r="A310" t="s">
        <v>5649</v>
      </c>
      <c r="B310" t="s">
        <v>539</v>
      </c>
      <c r="C310" t="s">
        <v>205</v>
      </c>
      <c r="D310">
        <v>1</v>
      </c>
      <c r="E310" t="s">
        <v>2722</v>
      </c>
      <c r="F310" s="1" t="s">
        <v>3867</v>
      </c>
      <c r="G310" t="s">
        <v>2724</v>
      </c>
      <c r="H310">
        <v>2267771</v>
      </c>
      <c r="I310" t="s">
        <v>59</v>
      </c>
      <c r="J310" s="4">
        <v>44813</v>
      </c>
      <c r="K310" s="4">
        <v>44849</v>
      </c>
      <c r="L310" s="3">
        <v>36</v>
      </c>
      <c r="M310" s="4">
        <v>44873</v>
      </c>
      <c r="N310">
        <v>60</v>
      </c>
      <c r="O310">
        <v>0</v>
      </c>
      <c r="P310">
        <v>2</v>
      </c>
      <c r="Q310">
        <v>1</v>
      </c>
      <c r="R310" t="s">
        <v>43</v>
      </c>
      <c r="T310">
        <v>2</v>
      </c>
      <c r="U310" t="s">
        <v>43</v>
      </c>
      <c r="W310">
        <v>80</v>
      </c>
      <c r="X310">
        <v>4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0.33333333333333298</v>
      </c>
      <c r="AV310">
        <v>12</v>
      </c>
      <c r="AW310">
        <v>1</v>
      </c>
    </row>
    <row r="311" spans="1:49" x14ac:dyDescent="0.3">
      <c r="A311" t="s">
        <v>5650</v>
      </c>
      <c r="B311" t="s">
        <v>539</v>
      </c>
      <c r="C311" t="s">
        <v>205</v>
      </c>
      <c r="D311">
        <v>1</v>
      </c>
      <c r="E311" t="s">
        <v>1345</v>
      </c>
      <c r="F311" s="1" t="s">
        <v>3377</v>
      </c>
      <c r="G311" t="s">
        <v>3378</v>
      </c>
      <c r="H311">
        <v>384287</v>
      </c>
      <c r="I311" t="s">
        <v>59</v>
      </c>
      <c r="J311" s="4">
        <v>44819</v>
      </c>
      <c r="K311" s="4">
        <v>44906</v>
      </c>
      <c r="L311" s="3">
        <v>87</v>
      </c>
      <c r="M311" s="4">
        <v>44935</v>
      </c>
      <c r="N311">
        <v>116</v>
      </c>
      <c r="O311">
        <v>0</v>
      </c>
      <c r="P311">
        <v>1</v>
      </c>
      <c r="Q311">
        <v>1</v>
      </c>
      <c r="R311" t="s">
        <v>43</v>
      </c>
      <c r="T311">
        <v>1</v>
      </c>
      <c r="U311" t="s">
        <v>43</v>
      </c>
      <c r="W311">
        <v>80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0.33333333333333298</v>
      </c>
      <c r="AV311">
        <v>29</v>
      </c>
      <c r="AW311">
        <v>1</v>
      </c>
    </row>
    <row r="312" spans="1:49" x14ac:dyDescent="0.3">
      <c r="A312" t="s">
        <v>5651</v>
      </c>
      <c r="B312" t="s">
        <v>539</v>
      </c>
      <c r="C312" t="s">
        <v>205</v>
      </c>
      <c r="D312">
        <v>1</v>
      </c>
      <c r="E312" t="s">
        <v>112</v>
      </c>
      <c r="F312" s="1" t="s">
        <v>113</v>
      </c>
      <c r="G312" t="s">
        <v>114</v>
      </c>
      <c r="H312">
        <v>393835</v>
      </c>
      <c r="I312" t="s">
        <v>59</v>
      </c>
      <c r="J312" s="4">
        <v>44819</v>
      </c>
      <c r="K312" s="4">
        <v>44864</v>
      </c>
      <c r="L312" s="3">
        <v>45</v>
      </c>
      <c r="M312" s="4">
        <v>44879</v>
      </c>
      <c r="N312">
        <v>60</v>
      </c>
      <c r="O312">
        <v>0</v>
      </c>
      <c r="P312">
        <v>3</v>
      </c>
      <c r="Q312">
        <v>1</v>
      </c>
      <c r="R312" t="s">
        <v>43</v>
      </c>
      <c r="T312">
        <v>3</v>
      </c>
      <c r="U312" t="s">
        <v>43</v>
      </c>
      <c r="W312">
        <v>80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0.66666666666666596</v>
      </c>
      <c r="AV312">
        <v>29</v>
      </c>
      <c r="AW312">
        <v>1</v>
      </c>
    </row>
    <row r="313" spans="1:49" x14ac:dyDescent="0.3">
      <c r="A313" t="s">
        <v>5651</v>
      </c>
      <c r="B313" t="s">
        <v>539</v>
      </c>
      <c r="C313" t="s">
        <v>205</v>
      </c>
      <c r="D313">
        <v>1</v>
      </c>
      <c r="E313" t="s">
        <v>1345</v>
      </c>
      <c r="F313" s="1" t="s">
        <v>4166</v>
      </c>
      <c r="G313" t="s">
        <v>4167</v>
      </c>
      <c r="H313">
        <v>2821030</v>
      </c>
      <c r="I313" t="s">
        <v>59</v>
      </c>
      <c r="J313" s="4">
        <v>44864</v>
      </c>
      <c r="K313" s="4">
        <v>44906</v>
      </c>
      <c r="L313" s="3">
        <v>42</v>
      </c>
      <c r="M313" s="4">
        <v>44924</v>
      </c>
      <c r="N313">
        <v>60</v>
      </c>
      <c r="O313">
        <v>0</v>
      </c>
      <c r="P313">
        <v>1</v>
      </c>
      <c r="Q313">
        <v>1</v>
      </c>
      <c r="R313" t="s">
        <v>43</v>
      </c>
      <c r="T313">
        <v>1</v>
      </c>
      <c r="U313" t="s">
        <v>43</v>
      </c>
      <c r="W313">
        <v>80</v>
      </c>
      <c r="X313">
        <v>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0.66666666666666596</v>
      </c>
      <c r="AV313">
        <v>29</v>
      </c>
      <c r="AW313">
        <v>1</v>
      </c>
    </row>
    <row r="314" spans="1:49" x14ac:dyDescent="0.3">
      <c r="A314" t="s">
        <v>5652</v>
      </c>
      <c r="B314" t="s">
        <v>539</v>
      </c>
      <c r="C314" t="s">
        <v>205</v>
      </c>
      <c r="D314">
        <v>1</v>
      </c>
      <c r="E314" t="s">
        <v>1345</v>
      </c>
      <c r="F314" s="1" t="s">
        <v>1346</v>
      </c>
      <c r="G314" t="s">
        <v>1347</v>
      </c>
      <c r="H314">
        <v>2821031</v>
      </c>
      <c r="I314" t="s">
        <v>59</v>
      </c>
      <c r="J314" s="4">
        <v>44853</v>
      </c>
      <c r="K314" s="4">
        <v>44906</v>
      </c>
      <c r="L314" s="3">
        <v>53</v>
      </c>
      <c r="M314" s="4">
        <v>44909</v>
      </c>
      <c r="N314">
        <v>56</v>
      </c>
      <c r="O314">
        <v>0</v>
      </c>
      <c r="P314">
        <v>1</v>
      </c>
      <c r="Q314">
        <v>1</v>
      </c>
      <c r="R314" t="s">
        <v>43</v>
      </c>
      <c r="T314">
        <v>1</v>
      </c>
      <c r="U314" t="s">
        <v>43</v>
      </c>
      <c r="W314">
        <v>80</v>
      </c>
      <c r="X314">
        <v>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0.33333333333333298</v>
      </c>
      <c r="AV314">
        <v>17.6666666666666</v>
      </c>
      <c r="AW314">
        <v>1</v>
      </c>
    </row>
    <row r="315" spans="1:49" x14ac:dyDescent="0.3">
      <c r="A315" t="s">
        <v>5653</v>
      </c>
      <c r="B315" t="s">
        <v>539</v>
      </c>
      <c r="C315" t="s">
        <v>205</v>
      </c>
      <c r="D315">
        <v>1</v>
      </c>
      <c r="E315" t="s">
        <v>2473</v>
      </c>
      <c r="F315" s="1" t="s">
        <v>2474</v>
      </c>
      <c r="G315" t="s">
        <v>2475</v>
      </c>
      <c r="H315">
        <v>2906478</v>
      </c>
      <c r="I315" t="s">
        <v>59</v>
      </c>
      <c r="J315" s="4">
        <v>44866</v>
      </c>
      <c r="K315" s="4">
        <v>44876</v>
      </c>
      <c r="L315" s="3">
        <v>10</v>
      </c>
      <c r="M315" s="4">
        <v>44929</v>
      </c>
      <c r="N315">
        <v>63</v>
      </c>
      <c r="O315">
        <v>0</v>
      </c>
      <c r="P315">
        <v>1</v>
      </c>
      <c r="Q315">
        <v>0</v>
      </c>
      <c r="R315" t="s">
        <v>43</v>
      </c>
      <c r="T315">
        <v>1</v>
      </c>
      <c r="U315" t="s">
        <v>43</v>
      </c>
      <c r="W315">
        <v>80</v>
      </c>
      <c r="X315">
        <v>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0.66666666666666596</v>
      </c>
      <c r="AV315">
        <v>13</v>
      </c>
      <c r="AW315">
        <v>1</v>
      </c>
    </row>
    <row r="316" spans="1:49" x14ac:dyDescent="0.3">
      <c r="A316" t="s">
        <v>5653</v>
      </c>
      <c r="B316" t="s">
        <v>539</v>
      </c>
      <c r="C316" t="s">
        <v>205</v>
      </c>
      <c r="D316">
        <v>1</v>
      </c>
      <c r="E316" t="s">
        <v>2389</v>
      </c>
      <c r="F316" s="1" t="s">
        <v>2390</v>
      </c>
      <c r="G316" t="s">
        <v>2391</v>
      </c>
      <c r="H316">
        <v>3018335</v>
      </c>
      <c r="I316" t="s">
        <v>59</v>
      </c>
      <c r="J316" s="4">
        <v>44808</v>
      </c>
      <c r="K316" s="4">
        <v>44837</v>
      </c>
      <c r="L316" s="3">
        <v>29</v>
      </c>
      <c r="M316" s="4">
        <v>44868</v>
      </c>
      <c r="N316">
        <v>60</v>
      </c>
      <c r="O316">
        <v>0</v>
      </c>
      <c r="P316">
        <v>1</v>
      </c>
      <c r="Q316">
        <v>3</v>
      </c>
      <c r="R316" t="s">
        <v>43</v>
      </c>
      <c r="T316">
        <v>1</v>
      </c>
      <c r="U316" t="s">
        <v>43</v>
      </c>
      <c r="W316">
        <v>80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0.66666666666666596</v>
      </c>
      <c r="AV316">
        <v>13</v>
      </c>
      <c r="AW316">
        <v>1</v>
      </c>
    </row>
    <row r="317" spans="1:49" x14ac:dyDescent="0.3">
      <c r="A317" t="s">
        <v>5654</v>
      </c>
      <c r="B317" t="s">
        <v>539</v>
      </c>
      <c r="C317" t="s">
        <v>205</v>
      </c>
      <c r="D317">
        <v>1</v>
      </c>
      <c r="E317" t="s">
        <v>4258</v>
      </c>
      <c r="F317" s="1" t="s">
        <v>5135</v>
      </c>
      <c r="G317" t="s">
        <v>5136</v>
      </c>
      <c r="H317">
        <v>1245828</v>
      </c>
      <c r="I317" t="s">
        <v>59</v>
      </c>
      <c r="J317" s="4">
        <v>44824</v>
      </c>
      <c r="K317">
        <v>0</v>
      </c>
      <c r="L317" s="3" t="s">
        <v>5823</v>
      </c>
      <c r="M317" s="4">
        <v>45103</v>
      </c>
      <c r="N317">
        <v>279</v>
      </c>
      <c r="O317">
        <v>0</v>
      </c>
      <c r="P317">
        <v>1</v>
      </c>
      <c r="Q317">
        <v>1</v>
      </c>
      <c r="R317" t="s">
        <v>43</v>
      </c>
      <c r="T317">
        <v>1</v>
      </c>
      <c r="W317">
        <v>80</v>
      </c>
      <c r="X317">
        <v>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0.33333333333333298</v>
      </c>
      <c r="AV317">
        <v>0</v>
      </c>
      <c r="AW317">
        <v>1</v>
      </c>
    </row>
    <row r="318" spans="1:49" x14ac:dyDescent="0.3">
      <c r="A318" t="s">
        <v>5662</v>
      </c>
      <c r="B318" t="s">
        <v>539</v>
      </c>
      <c r="C318" t="s">
        <v>45</v>
      </c>
      <c r="D318">
        <v>5</v>
      </c>
      <c r="E318" t="s">
        <v>736</v>
      </c>
      <c r="F318" s="1" t="s">
        <v>4703</v>
      </c>
      <c r="G318" t="s">
        <v>4704</v>
      </c>
      <c r="H318">
        <v>2458574</v>
      </c>
      <c r="I318" t="s">
        <v>59</v>
      </c>
      <c r="J318" s="4">
        <v>44846</v>
      </c>
      <c r="K318" s="4">
        <v>44890</v>
      </c>
      <c r="L318" s="3">
        <v>44</v>
      </c>
      <c r="M318" s="4">
        <v>44907</v>
      </c>
      <c r="N318">
        <v>61</v>
      </c>
      <c r="O318">
        <v>0</v>
      </c>
      <c r="P318">
        <v>1</v>
      </c>
      <c r="Q318">
        <v>1</v>
      </c>
      <c r="R318" t="s">
        <v>43</v>
      </c>
      <c r="T318">
        <v>1</v>
      </c>
      <c r="U318" t="s">
        <v>43</v>
      </c>
      <c r="W318">
        <v>80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0.33333333333333298</v>
      </c>
      <c r="AV318">
        <v>14.6666666666666</v>
      </c>
      <c r="AW318">
        <v>1</v>
      </c>
    </row>
    <row r="319" spans="1:49" x14ac:dyDescent="0.3">
      <c r="A319" t="s">
        <v>5663</v>
      </c>
      <c r="B319" t="s">
        <v>539</v>
      </c>
      <c r="C319" t="s">
        <v>45</v>
      </c>
      <c r="D319">
        <v>5</v>
      </c>
      <c r="E319" t="s">
        <v>1535</v>
      </c>
      <c r="F319" s="1" t="s">
        <v>1536</v>
      </c>
      <c r="G319" t="s">
        <v>1537</v>
      </c>
      <c r="H319">
        <v>532856</v>
      </c>
      <c r="I319" t="s">
        <v>59</v>
      </c>
      <c r="J319" s="4">
        <v>44842</v>
      </c>
      <c r="K319" s="4">
        <v>44863</v>
      </c>
      <c r="L319" s="3">
        <v>21</v>
      </c>
      <c r="M319" s="4">
        <v>44902</v>
      </c>
      <c r="N319">
        <v>60</v>
      </c>
      <c r="O319">
        <v>0</v>
      </c>
      <c r="P319">
        <v>2</v>
      </c>
      <c r="Q319">
        <v>1</v>
      </c>
      <c r="R319" t="s">
        <v>43</v>
      </c>
      <c r="T319">
        <v>2</v>
      </c>
      <c r="U319" t="s">
        <v>43</v>
      </c>
      <c r="W319">
        <v>80</v>
      </c>
      <c r="X319">
        <v>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0.66666666666666596</v>
      </c>
      <c r="AV319">
        <v>59.3333333333333</v>
      </c>
      <c r="AW319">
        <v>1</v>
      </c>
    </row>
    <row r="320" spans="1:49" x14ac:dyDescent="0.3">
      <c r="A320" t="s">
        <v>5663</v>
      </c>
      <c r="B320" t="s">
        <v>539</v>
      </c>
      <c r="C320" t="s">
        <v>45</v>
      </c>
      <c r="D320">
        <v>5</v>
      </c>
      <c r="E320" t="s">
        <v>736</v>
      </c>
      <c r="F320" s="1" t="s">
        <v>3428</v>
      </c>
      <c r="G320" t="s">
        <v>3429</v>
      </c>
      <c r="H320">
        <v>2319246</v>
      </c>
      <c r="I320" t="s">
        <v>59</v>
      </c>
      <c r="J320" s="4">
        <v>44827</v>
      </c>
      <c r="K320" s="4">
        <v>44984</v>
      </c>
      <c r="L320" s="3">
        <v>157</v>
      </c>
      <c r="M320" s="4">
        <v>44985</v>
      </c>
      <c r="N320">
        <v>158</v>
      </c>
      <c r="O320">
        <v>0</v>
      </c>
      <c r="P320">
        <v>1</v>
      </c>
      <c r="Q320">
        <v>1</v>
      </c>
      <c r="R320" t="s">
        <v>43</v>
      </c>
      <c r="T320">
        <v>1</v>
      </c>
      <c r="U320" t="s">
        <v>43</v>
      </c>
      <c r="W320">
        <v>80</v>
      </c>
      <c r="X320">
        <v>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0.66666666666666596</v>
      </c>
      <c r="AV320">
        <v>59.3333333333333</v>
      </c>
      <c r="AW320">
        <v>1</v>
      </c>
    </row>
    <row r="321" spans="1:49" x14ac:dyDescent="0.3">
      <c r="A321" t="s">
        <v>5689</v>
      </c>
      <c r="B321" t="s">
        <v>539</v>
      </c>
      <c r="C321" t="s">
        <v>117</v>
      </c>
      <c r="D321">
        <v>4</v>
      </c>
      <c r="E321" t="s">
        <v>1647</v>
      </c>
      <c r="F321" s="1" t="s">
        <v>4843</v>
      </c>
      <c r="G321" t="s">
        <v>1649</v>
      </c>
      <c r="H321">
        <v>510166</v>
      </c>
      <c r="I321" t="s">
        <v>59</v>
      </c>
      <c r="J321" s="4">
        <v>44809</v>
      </c>
      <c r="K321" s="4">
        <v>44828</v>
      </c>
      <c r="L321" s="3">
        <v>19</v>
      </c>
      <c r="M321" s="4">
        <v>44869</v>
      </c>
      <c r="N321">
        <v>60</v>
      </c>
      <c r="O321">
        <v>0</v>
      </c>
      <c r="P321">
        <v>6</v>
      </c>
      <c r="Q321">
        <v>1</v>
      </c>
      <c r="R321" t="s">
        <v>43</v>
      </c>
      <c r="T321">
        <v>6</v>
      </c>
      <c r="U321" t="s">
        <v>43</v>
      </c>
      <c r="W321">
        <v>80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1.6666666666666601</v>
      </c>
      <c r="AV321">
        <v>83.6666666666666</v>
      </c>
      <c r="AW321">
        <v>1</v>
      </c>
    </row>
    <row r="322" spans="1:49" x14ac:dyDescent="0.3">
      <c r="A322" t="s">
        <v>5689</v>
      </c>
      <c r="B322" t="s">
        <v>539</v>
      </c>
      <c r="C322" t="s">
        <v>117</v>
      </c>
      <c r="D322">
        <v>4</v>
      </c>
      <c r="E322" t="s">
        <v>1647</v>
      </c>
      <c r="F322" s="1" t="s">
        <v>4846</v>
      </c>
      <c r="G322" t="s">
        <v>4002</v>
      </c>
      <c r="H322">
        <v>510166</v>
      </c>
      <c r="I322" t="s">
        <v>59</v>
      </c>
      <c r="J322" s="4">
        <v>44809</v>
      </c>
      <c r="K322" s="4">
        <v>44828</v>
      </c>
      <c r="L322" s="3">
        <v>19</v>
      </c>
      <c r="M322" s="4">
        <v>44869</v>
      </c>
      <c r="N322">
        <v>60</v>
      </c>
      <c r="O322">
        <v>0</v>
      </c>
      <c r="P322">
        <v>6</v>
      </c>
      <c r="Q322">
        <v>1</v>
      </c>
      <c r="R322" t="s">
        <v>43</v>
      </c>
      <c r="T322">
        <v>6</v>
      </c>
      <c r="U322" t="s">
        <v>43</v>
      </c>
      <c r="W322">
        <v>80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1.6666666666666601</v>
      </c>
      <c r="AV322">
        <v>83.6666666666666</v>
      </c>
      <c r="AW322">
        <v>1</v>
      </c>
    </row>
    <row r="323" spans="1:49" x14ac:dyDescent="0.3">
      <c r="A323" t="s">
        <v>5689</v>
      </c>
      <c r="B323" t="s">
        <v>539</v>
      </c>
      <c r="C323" t="s">
        <v>117</v>
      </c>
      <c r="D323">
        <v>4</v>
      </c>
      <c r="E323" t="s">
        <v>741</v>
      </c>
      <c r="F323" s="1" t="s">
        <v>4095</v>
      </c>
      <c r="G323" t="s">
        <v>3112</v>
      </c>
      <c r="H323">
        <v>520300</v>
      </c>
      <c r="I323" t="s">
        <v>59</v>
      </c>
      <c r="J323" s="4">
        <v>44812</v>
      </c>
      <c r="K323" s="4">
        <v>44867</v>
      </c>
      <c r="L323" s="3">
        <v>55</v>
      </c>
      <c r="M323" s="4">
        <v>44872</v>
      </c>
      <c r="N323">
        <v>60</v>
      </c>
      <c r="O323">
        <v>0</v>
      </c>
      <c r="P323">
        <v>5</v>
      </c>
      <c r="Q323">
        <v>1</v>
      </c>
      <c r="R323" t="s">
        <v>43</v>
      </c>
      <c r="T323">
        <v>5</v>
      </c>
      <c r="U323" t="s">
        <v>43</v>
      </c>
      <c r="W323">
        <v>80</v>
      </c>
      <c r="X323">
        <v>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1.6666666666666601</v>
      </c>
      <c r="AV323">
        <v>83.6666666666666</v>
      </c>
      <c r="AW323">
        <v>1</v>
      </c>
    </row>
    <row r="324" spans="1:49" x14ac:dyDescent="0.3">
      <c r="A324" t="s">
        <v>5689</v>
      </c>
      <c r="B324" t="s">
        <v>539</v>
      </c>
      <c r="C324" t="s">
        <v>117</v>
      </c>
      <c r="D324">
        <v>4</v>
      </c>
      <c r="E324" t="s">
        <v>741</v>
      </c>
      <c r="F324" s="1" t="s">
        <v>4095</v>
      </c>
      <c r="G324" t="s">
        <v>3112</v>
      </c>
      <c r="H324">
        <v>520300</v>
      </c>
      <c r="I324" t="s">
        <v>59</v>
      </c>
      <c r="J324" s="4">
        <v>44867</v>
      </c>
      <c r="K324" s="4">
        <v>44970</v>
      </c>
      <c r="L324" s="3">
        <v>103</v>
      </c>
      <c r="M324" s="4">
        <v>44985</v>
      </c>
      <c r="N324">
        <v>118</v>
      </c>
      <c r="O324">
        <v>0</v>
      </c>
      <c r="P324">
        <v>5</v>
      </c>
      <c r="Q324">
        <v>1</v>
      </c>
      <c r="R324" t="s">
        <v>43</v>
      </c>
      <c r="T324">
        <v>5</v>
      </c>
      <c r="U324" t="s">
        <v>43</v>
      </c>
      <c r="W324">
        <v>80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1.6666666666666601</v>
      </c>
      <c r="AV324">
        <v>83.6666666666666</v>
      </c>
      <c r="AW324">
        <v>1</v>
      </c>
    </row>
    <row r="325" spans="1:49" x14ac:dyDescent="0.3">
      <c r="A325" t="s">
        <v>5689</v>
      </c>
      <c r="B325" t="s">
        <v>539</v>
      </c>
      <c r="C325" t="s">
        <v>117</v>
      </c>
      <c r="D325">
        <v>4</v>
      </c>
      <c r="E325" t="s">
        <v>741</v>
      </c>
      <c r="F325" s="1" t="s">
        <v>2646</v>
      </c>
      <c r="G325" t="s">
        <v>743</v>
      </c>
      <c r="H325">
        <v>520300</v>
      </c>
      <c r="I325" t="s">
        <v>59</v>
      </c>
      <c r="J325" s="4">
        <v>44812</v>
      </c>
      <c r="K325" s="4">
        <v>44867</v>
      </c>
      <c r="L325" s="3">
        <v>55</v>
      </c>
      <c r="M325" s="4">
        <v>44872</v>
      </c>
      <c r="N325">
        <v>60</v>
      </c>
      <c r="O325">
        <v>0</v>
      </c>
      <c r="P325">
        <v>5</v>
      </c>
      <c r="Q325">
        <v>1</v>
      </c>
      <c r="R325" t="s">
        <v>43</v>
      </c>
      <c r="T325">
        <v>5</v>
      </c>
      <c r="U325" t="s">
        <v>43</v>
      </c>
      <c r="W325">
        <v>80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1.6666666666666601</v>
      </c>
      <c r="AV325">
        <v>83.6666666666666</v>
      </c>
      <c r="AW325">
        <v>1</v>
      </c>
    </row>
    <row r="326" spans="1:49" x14ac:dyDescent="0.3">
      <c r="A326" t="s">
        <v>5693</v>
      </c>
      <c r="B326" t="s">
        <v>539</v>
      </c>
      <c r="C326" t="s">
        <v>308</v>
      </c>
      <c r="D326">
        <v>1</v>
      </c>
      <c r="E326" t="s">
        <v>1048</v>
      </c>
      <c r="F326" s="1" t="s">
        <v>1049</v>
      </c>
      <c r="G326" t="s">
        <v>1050</v>
      </c>
      <c r="H326">
        <v>2139670</v>
      </c>
      <c r="I326" t="s">
        <v>59</v>
      </c>
      <c r="J326" s="4">
        <v>44863</v>
      </c>
      <c r="K326" s="4">
        <v>44908</v>
      </c>
      <c r="L326" s="3">
        <v>45</v>
      </c>
      <c r="M326" s="4">
        <v>44923</v>
      </c>
      <c r="N326">
        <v>60</v>
      </c>
      <c r="O326">
        <v>0</v>
      </c>
      <c r="P326">
        <v>1</v>
      </c>
      <c r="Q326">
        <v>1</v>
      </c>
      <c r="R326" t="s">
        <v>43</v>
      </c>
      <c r="T326">
        <v>1</v>
      </c>
      <c r="U326" t="s">
        <v>43</v>
      </c>
      <c r="W326">
        <v>80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0.66666666666666596</v>
      </c>
      <c r="AV326">
        <v>25.6666666666666</v>
      </c>
      <c r="AW326">
        <v>1</v>
      </c>
    </row>
    <row r="327" spans="1:49" x14ac:dyDescent="0.3">
      <c r="A327" t="s">
        <v>5695</v>
      </c>
      <c r="B327" t="s">
        <v>539</v>
      </c>
      <c r="C327" t="s">
        <v>308</v>
      </c>
      <c r="D327">
        <v>1</v>
      </c>
      <c r="E327" t="s">
        <v>3962</v>
      </c>
      <c r="F327" s="1" t="s">
        <v>3963</v>
      </c>
      <c r="G327" t="s">
        <v>3964</v>
      </c>
      <c r="H327">
        <v>480778</v>
      </c>
      <c r="I327" t="s">
        <v>59</v>
      </c>
      <c r="J327" s="4">
        <v>44876</v>
      </c>
      <c r="K327" s="4">
        <v>44909</v>
      </c>
      <c r="L327" s="3">
        <v>33</v>
      </c>
      <c r="M327" s="4">
        <v>44985</v>
      </c>
      <c r="N327">
        <v>109</v>
      </c>
      <c r="O327">
        <v>0</v>
      </c>
      <c r="P327">
        <v>1</v>
      </c>
      <c r="Q327">
        <v>1</v>
      </c>
      <c r="R327" t="s">
        <v>43</v>
      </c>
      <c r="T327">
        <v>1</v>
      </c>
      <c r="U327" t="s">
        <v>43</v>
      </c>
      <c r="W327">
        <v>80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0.33333333333333298</v>
      </c>
      <c r="AV327">
        <v>11</v>
      </c>
      <c r="AW327">
        <v>1</v>
      </c>
    </row>
    <row r="328" spans="1:49" x14ac:dyDescent="0.3">
      <c r="A328" t="s">
        <v>5696</v>
      </c>
      <c r="B328" t="s">
        <v>539</v>
      </c>
      <c r="C328" t="s">
        <v>111</v>
      </c>
      <c r="D328">
        <v>4</v>
      </c>
      <c r="E328" t="s">
        <v>1345</v>
      </c>
      <c r="F328" s="1" t="s">
        <v>1346</v>
      </c>
      <c r="G328" t="s">
        <v>1347</v>
      </c>
      <c r="H328">
        <v>2821031</v>
      </c>
      <c r="I328" t="s">
        <v>59</v>
      </c>
      <c r="J328" s="4">
        <v>44806</v>
      </c>
      <c r="K328" s="4">
        <v>44851</v>
      </c>
      <c r="L328" s="3">
        <v>45</v>
      </c>
      <c r="M328" s="4">
        <v>44866</v>
      </c>
      <c r="N328">
        <v>60</v>
      </c>
      <c r="O328">
        <v>0</v>
      </c>
      <c r="P328">
        <v>1</v>
      </c>
      <c r="Q328">
        <v>1</v>
      </c>
      <c r="R328" t="s">
        <v>43</v>
      </c>
      <c r="T328">
        <v>1</v>
      </c>
      <c r="U328" t="s">
        <v>43</v>
      </c>
      <c r="W328">
        <v>80</v>
      </c>
      <c r="X328">
        <v>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0.33333333333333298</v>
      </c>
      <c r="AV328">
        <v>15</v>
      </c>
      <c r="AW328">
        <v>1</v>
      </c>
    </row>
    <row r="329" spans="1:49" x14ac:dyDescent="0.3">
      <c r="A329" t="s">
        <v>5697</v>
      </c>
      <c r="B329" t="s">
        <v>539</v>
      </c>
      <c r="C329" t="s">
        <v>2681</v>
      </c>
      <c r="D329">
        <v>4</v>
      </c>
      <c r="E329" t="s">
        <v>2473</v>
      </c>
      <c r="F329" s="1" t="s">
        <v>2474</v>
      </c>
      <c r="G329" t="s">
        <v>2475</v>
      </c>
      <c r="H329">
        <v>2906478</v>
      </c>
      <c r="I329" t="s">
        <v>59</v>
      </c>
      <c r="J329" s="4">
        <v>44889</v>
      </c>
      <c r="K329" s="4">
        <v>44908</v>
      </c>
      <c r="L329" s="3">
        <v>19</v>
      </c>
      <c r="M329" s="4">
        <v>44949</v>
      </c>
      <c r="N329">
        <v>60</v>
      </c>
      <c r="O329">
        <v>0</v>
      </c>
      <c r="P329">
        <v>1</v>
      </c>
      <c r="Q329">
        <v>0</v>
      </c>
      <c r="R329" t="s">
        <v>43</v>
      </c>
      <c r="T329">
        <v>1</v>
      </c>
      <c r="U329" t="s">
        <v>43</v>
      </c>
      <c r="W329">
        <v>80</v>
      </c>
      <c r="X329">
        <v>15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0.33333333333333298</v>
      </c>
      <c r="AV329">
        <v>6.3333333333333304</v>
      </c>
      <c r="AW329">
        <v>1</v>
      </c>
    </row>
    <row r="330" spans="1:49" x14ac:dyDescent="0.3">
      <c r="A330" t="s">
        <v>5701</v>
      </c>
      <c r="B330" t="s">
        <v>539</v>
      </c>
      <c r="C330" t="s">
        <v>111</v>
      </c>
      <c r="D330">
        <v>4</v>
      </c>
      <c r="E330" t="s">
        <v>3861</v>
      </c>
      <c r="F330" s="1" t="s">
        <v>3862</v>
      </c>
      <c r="G330" t="s">
        <v>3863</v>
      </c>
      <c r="H330">
        <v>1873302</v>
      </c>
      <c r="I330" t="s">
        <v>59</v>
      </c>
      <c r="J330" s="4">
        <v>44871</v>
      </c>
      <c r="K330" s="4">
        <v>44877</v>
      </c>
      <c r="L330" s="3">
        <v>6</v>
      </c>
      <c r="M330" s="4">
        <v>44931</v>
      </c>
      <c r="N330">
        <v>60</v>
      </c>
      <c r="O330">
        <v>0</v>
      </c>
      <c r="P330">
        <v>1</v>
      </c>
      <c r="Q330">
        <v>0</v>
      </c>
      <c r="R330" t="s">
        <v>43</v>
      </c>
      <c r="T330">
        <v>1</v>
      </c>
      <c r="U330" t="s">
        <v>43</v>
      </c>
      <c r="W330">
        <v>80</v>
      </c>
      <c r="X330">
        <v>4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0.33333333333333298</v>
      </c>
      <c r="AV330">
        <v>2</v>
      </c>
      <c r="AW330">
        <v>1</v>
      </c>
    </row>
    <row r="331" spans="1:49" x14ac:dyDescent="0.3">
      <c r="A331" t="s">
        <v>5702</v>
      </c>
      <c r="B331" t="s">
        <v>539</v>
      </c>
      <c r="C331" t="s">
        <v>111</v>
      </c>
      <c r="D331">
        <v>4</v>
      </c>
      <c r="E331" t="s">
        <v>4286</v>
      </c>
      <c r="F331" s="1" t="s">
        <v>4287</v>
      </c>
      <c r="G331" t="s">
        <v>4288</v>
      </c>
      <c r="H331">
        <v>428585</v>
      </c>
      <c r="I331" t="s">
        <v>59</v>
      </c>
      <c r="J331" s="4">
        <v>44823</v>
      </c>
      <c r="K331" s="4">
        <v>44908</v>
      </c>
      <c r="L331" s="3">
        <v>85</v>
      </c>
      <c r="M331" s="4">
        <v>44960</v>
      </c>
      <c r="N331">
        <v>137</v>
      </c>
      <c r="O331">
        <v>0</v>
      </c>
      <c r="P331">
        <v>1</v>
      </c>
      <c r="Q331">
        <v>1</v>
      </c>
      <c r="R331" t="s">
        <v>43</v>
      </c>
      <c r="T331">
        <v>1</v>
      </c>
      <c r="U331" t="s">
        <v>43</v>
      </c>
      <c r="W331">
        <v>80</v>
      </c>
      <c r="X331">
        <v>10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0.33333333333333298</v>
      </c>
      <c r="AV331">
        <v>28.3333333333333</v>
      </c>
      <c r="AW331">
        <v>1</v>
      </c>
    </row>
    <row r="332" spans="1:49" x14ac:dyDescent="0.3">
      <c r="A332" t="s">
        <v>5703</v>
      </c>
      <c r="B332" t="s">
        <v>539</v>
      </c>
      <c r="C332" t="s">
        <v>205</v>
      </c>
      <c r="D332">
        <v>1</v>
      </c>
      <c r="E332" t="s">
        <v>2389</v>
      </c>
      <c r="F332" s="1" t="s">
        <v>2390</v>
      </c>
      <c r="G332" t="s">
        <v>2391</v>
      </c>
      <c r="H332">
        <v>3018335</v>
      </c>
      <c r="I332" t="s">
        <v>59</v>
      </c>
      <c r="J332" s="4">
        <v>44840</v>
      </c>
      <c r="K332" s="4">
        <v>44855</v>
      </c>
      <c r="L332" s="3">
        <v>15</v>
      </c>
      <c r="M332" s="4">
        <v>44900</v>
      </c>
      <c r="N332">
        <v>60</v>
      </c>
      <c r="O332">
        <v>0</v>
      </c>
      <c r="P332">
        <v>1</v>
      </c>
      <c r="Q332">
        <v>3</v>
      </c>
      <c r="R332" t="s">
        <v>43</v>
      </c>
      <c r="T332">
        <v>1</v>
      </c>
      <c r="U332" t="s">
        <v>43</v>
      </c>
      <c r="W332">
        <v>80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5</v>
      </c>
      <c r="AW332">
        <v>1</v>
      </c>
    </row>
    <row r="333" spans="1:49" x14ac:dyDescent="0.3">
      <c r="A333" t="s">
        <v>1017</v>
      </c>
      <c r="B333" t="s">
        <v>539</v>
      </c>
      <c r="C333" t="s">
        <v>464</v>
      </c>
      <c r="D333">
        <v>3</v>
      </c>
      <c r="E333" t="s">
        <v>1023</v>
      </c>
      <c r="F333" s="1" t="s">
        <v>1024</v>
      </c>
      <c r="G333" t="s">
        <v>1025</v>
      </c>
      <c r="H333">
        <v>2985595</v>
      </c>
      <c r="I333" t="s">
        <v>59</v>
      </c>
      <c r="J333" s="4">
        <v>44221</v>
      </c>
      <c r="K333" s="4">
        <v>44231</v>
      </c>
      <c r="L333" s="3">
        <v>10</v>
      </c>
      <c r="M333" s="4">
        <v>44281</v>
      </c>
      <c r="N333">
        <v>60</v>
      </c>
      <c r="O333">
        <v>0</v>
      </c>
      <c r="P333">
        <v>1</v>
      </c>
      <c r="Q333">
        <v>1</v>
      </c>
      <c r="R333" t="s">
        <v>43</v>
      </c>
      <c r="T333">
        <v>1</v>
      </c>
      <c r="U333" t="s">
        <v>43</v>
      </c>
      <c r="W333">
        <v>20</v>
      </c>
      <c r="X333">
        <v>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30.6666666666666</v>
      </c>
      <c r="AW333">
        <v>1</v>
      </c>
    </row>
    <row r="334" spans="1:49" x14ac:dyDescent="0.3">
      <c r="A334" t="s">
        <v>5705</v>
      </c>
      <c r="B334" t="s">
        <v>539</v>
      </c>
      <c r="C334" t="s">
        <v>111</v>
      </c>
      <c r="D334">
        <v>4</v>
      </c>
      <c r="E334" t="s">
        <v>1089</v>
      </c>
      <c r="F334" s="1" t="s">
        <v>1578</v>
      </c>
      <c r="G334" t="s">
        <v>1579</v>
      </c>
      <c r="H334">
        <v>829119</v>
      </c>
      <c r="I334" t="s">
        <v>59</v>
      </c>
      <c r="J334" s="4">
        <v>44810</v>
      </c>
      <c r="K334" s="4">
        <v>44825</v>
      </c>
      <c r="L334" s="3">
        <v>15</v>
      </c>
      <c r="M334" s="4">
        <v>44872</v>
      </c>
      <c r="N334">
        <v>62</v>
      </c>
      <c r="O334">
        <v>0</v>
      </c>
      <c r="P334">
        <v>1</v>
      </c>
      <c r="Q334">
        <v>3</v>
      </c>
      <c r="R334" t="s">
        <v>43</v>
      </c>
      <c r="T334">
        <v>1</v>
      </c>
      <c r="U334" t="s">
        <v>43</v>
      </c>
      <c r="W334">
        <v>80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0.33333333333333298</v>
      </c>
      <c r="AV334">
        <v>5</v>
      </c>
      <c r="AW334">
        <v>1</v>
      </c>
    </row>
    <row r="335" spans="1:49" x14ac:dyDescent="0.3">
      <c r="A335" t="s">
        <v>5707</v>
      </c>
      <c r="B335" t="s">
        <v>539</v>
      </c>
      <c r="C335" t="s">
        <v>990</v>
      </c>
      <c r="D335">
        <v>4</v>
      </c>
      <c r="E335" t="s">
        <v>112</v>
      </c>
      <c r="F335" s="1" t="s">
        <v>113</v>
      </c>
      <c r="G335" t="s">
        <v>114</v>
      </c>
      <c r="H335">
        <v>393835</v>
      </c>
      <c r="I335" t="s">
        <v>59</v>
      </c>
      <c r="J335" s="4">
        <v>44883</v>
      </c>
      <c r="K335" s="4">
        <v>44884</v>
      </c>
      <c r="L335" s="3">
        <v>1</v>
      </c>
      <c r="M335" s="4">
        <v>44943</v>
      </c>
      <c r="N335">
        <v>60</v>
      </c>
      <c r="O335">
        <v>0</v>
      </c>
      <c r="P335">
        <v>3</v>
      </c>
      <c r="Q335">
        <v>1</v>
      </c>
      <c r="R335" t="s">
        <v>43</v>
      </c>
      <c r="T335">
        <v>3</v>
      </c>
      <c r="U335" t="s">
        <v>43</v>
      </c>
      <c r="W335">
        <v>80</v>
      </c>
      <c r="X335">
        <v>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0.33333333333333298</v>
      </c>
      <c r="AV335">
        <v>0.33333333333333298</v>
      </c>
      <c r="AW335">
        <v>1</v>
      </c>
    </row>
    <row r="336" spans="1:49" x14ac:dyDescent="0.3">
      <c r="A336" t="s">
        <v>5709</v>
      </c>
      <c r="B336" t="s">
        <v>539</v>
      </c>
      <c r="C336" t="s">
        <v>990</v>
      </c>
      <c r="D336">
        <v>4</v>
      </c>
      <c r="E336" t="s">
        <v>1089</v>
      </c>
      <c r="F336" s="1" t="s">
        <v>2165</v>
      </c>
      <c r="G336" t="s">
        <v>2166</v>
      </c>
      <c r="H336">
        <v>543091</v>
      </c>
      <c r="I336" t="s">
        <v>59</v>
      </c>
      <c r="J336" s="4">
        <v>44811</v>
      </c>
      <c r="K336" s="4">
        <v>44852</v>
      </c>
      <c r="L336" s="3">
        <v>41</v>
      </c>
      <c r="M336" s="4">
        <v>44914</v>
      </c>
      <c r="N336">
        <v>103</v>
      </c>
      <c r="O336">
        <v>0</v>
      </c>
      <c r="P336">
        <v>1</v>
      </c>
      <c r="Q336">
        <v>3</v>
      </c>
      <c r="R336" t="s">
        <v>43</v>
      </c>
      <c r="T336">
        <v>1</v>
      </c>
      <c r="U336" t="s">
        <v>43</v>
      </c>
      <c r="W336">
        <v>80</v>
      </c>
      <c r="X336">
        <v>11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0.33333333333333298</v>
      </c>
      <c r="AV336">
        <v>13.6666666666666</v>
      </c>
      <c r="AW336">
        <v>1</v>
      </c>
    </row>
    <row r="337" spans="1:49" x14ac:dyDescent="0.3">
      <c r="A337" t="s">
        <v>5712</v>
      </c>
      <c r="B337" t="s">
        <v>539</v>
      </c>
      <c r="C337" t="s">
        <v>990</v>
      </c>
      <c r="D337">
        <v>4</v>
      </c>
      <c r="E337" t="s">
        <v>5020</v>
      </c>
      <c r="F337" s="1" t="s">
        <v>5021</v>
      </c>
      <c r="G337" t="s">
        <v>5022</v>
      </c>
      <c r="H337">
        <v>527159</v>
      </c>
      <c r="I337" t="s">
        <v>59</v>
      </c>
      <c r="J337" s="4">
        <v>44900</v>
      </c>
      <c r="K337" s="4">
        <v>44976</v>
      </c>
      <c r="L337" s="3">
        <v>76</v>
      </c>
      <c r="M337" s="4">
        <v>44985</v>
      </c>
      <c r="N337">
        <v>85</v>
      </c>
      <c r="O337">
        <v>0</v>
      </c>
      <c r="P337">
        <v>1</v>
      </c>
      <c r="Q337">
        <v>2</v>
      </c>
      <c r="R337" t="s">
        <v>43</v>
      </c>
      <c r="T337">
        <v>1</v>
      </c>
      <c r="U337" t="s">
        <v>43</v>
      </c>
      <c r="W337">
        <v>80</v>
      </c>
      <c r="X337">
        <v>15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0.33333333333333298</v>
      </c>
      <c r="AV337">
        <v>25.3333333333333</v>
      </c>
      <c r="AW337">
        <v>1</v>
      </c>
    </row>
    <row r="338" spans="1:49" x14ac:dyDescent="0.3">
      <c r="A338" t="s">
        <v>5714</v>
      </c>
      <c r="B338" t="s">
        <v>539</v>
      </c>
      <c r="C338" t="s">
        <v>990</v>
      </c>
      <c r="D338">
        <v>4</v>
      </c>
      <c r="E338" t="s">
        <v>2722</v>
      </c>
      <c r="F338" s="1" t="s">
        <v>3867</v>
      </c>
      <c r="G338" t="s">
        <v>2724</v>
      </c>
      <c r="H338">
        <v>2267771</v>
      </c>
      <c r="I338" t="s">
        <v>59</v>
      </c>
      <c r="J338" s="4">
        <v>44850</v>
      </c>
      <c r="K338" s="4">
        <v>44850</v>
      </c>
      <c r="L338" s="3">
        <v>0</v>
      </c>
      <c r="M338" s="4">
        <v>44910</v>
      </c>
      <c r="N338">
        <v>60</v>
      </c>
      <c r="O338">
        <v>0</v>
      </c>
      <c r="P338">
        <v>2</v>
      </c>
      <c r="Q338">
        <v>1</v>
      </c>
      <c r="R338" t="s">
        <v>43</v>
      </c>
      <c r="T338">
        <v>2</v>
      </c>
      <c r="U338" t="s">
        <v>43</v>
      </c>
      <c r="W338">
        <v>80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0.66666666666666596</v>
      </c>
      <c r="AV338">
        <v>18.6666666666666</v>
      </c>
      <c r="AW338">
        <v>1</v>
      </c>
    </row>
    <row r="339" spans="1:49" x14ac:dyDescent="0.3">
      <c r="A339" t="s">
        <v>5714</v>
      </c>
      <c r="B339" t="s">
        <v>539</v>
      </c>
      <c r="C339" t="s">
        <v>990</v>
      </c>
      <c r="D339">
        <v>4</v>
      </c>
      <c r="E339" t="s">
        <v>2722</v>
      </c>
      <c r="F339" s="1" t="s">
        <v>3867</v>
      </c>
      <c r="G339" t="s">
        <v>2724</v>
      </c>
      <c r="H339">
        <v>2267771</v>
      </c>
      <c r="I339" t="s">
        <v>59</v>
      </c>
      <c r="J339" s="4">
        <v>44850</v>
      </c>
      <c r="K339" s="4">
        <v>44906</v>
      </c>
      <c r="L339" s="3">
        <v>56</v>
      </c>
      <c r="M339" s="4">
        <v>44910</v>
      </c>
      <c r="N339">
        <v>60</v>
      </c>
      <c r="O339">
        <v>0</v>
      </c>
      <c r="P339">
        <v>2</v>
      </c>
      <c r="Q339">
        <v>1</v>
      </c>
      <c r="R339" t="s">
        <v>43</v>
      </c>
      <c r="T339">
        <v>2</v>
      </c>
      <c r="U339" t="s">
        <v>43</v>
      </c>
      <c r="W339">
        <v>80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0.66666666666666596</v>
      </c>
      <c r="AV339">
        <v>18.6666666666666</v>
      </c>
      <c r="AW339">
        <v>1</v>
      </c>
    </row>
    <row r="340" spans="1:49" x14ac:dyDescent="0.3">
      <c r="A340" t="s">
        <v>5715</v>
      </c>
      <c r="B340" t="s">
        <v>539</v>
      </c>
      <c r="C340" t="s">
        <v>1095</v>
      </c>
      <c r="D340">
        <v>4</v>
      </c>
      <c r="E340" t="s">
        <v>1168</v>
      </c>
      <c r="F340" s="1" t="s">
        <v>1169</v>
      </c>
      <c r="G340" t="s">
        <v>1170</v>
      </c>
      <c r="H340">
        <v>3028204</v>
      </c>
      <c r="I340" t="s">
        <v>59</v>
      </c>
      <c r="J340" s="4">
        <v>44906</v>
      </c>
      <c r="K340" s="4">
        <v>44974</v>
      </c>
      <c r="L340" s="3">
        <v>68</v>
      </c>
      <c r="M340" s="4">
        <v>44985</v>
      </c>
      <c r="N340">
        <v>79</v>
      </c>
      <c r="O340">
        <v>0</v>
      </c>
      <c r="P340">
        <v>1</v>
      </c>
      <c r="Q340">
        <v>2</v>
      </c>
      <c r="R340" t="s">
        <v>43</v>
      </c>
      <c r="T340">
        <v>1</v>
      </c>
      <c r="U340" t="s">
        <v>43</v>
      </c>
      <c r="W340">
        <v>80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0.33333333333333298</v>
      </c>
      <c r="AV340">
        <v>22.6666666666666</v>
      </c>
      <c r="AW340">
        <v>1</v>
      </c>
    </row>
    <row r="341" spans="1:49" x14ac:dyDescent="0.3">
      <c r="A341" t="s">
        <v>5655</v>
      </c>
      <c r="B341" t="s">
        <v>539</v>
      </c>
      <c r="C341" t="s">
        <v>205</v>
      </c>
      <c r="D341">
        <v>1</v>
      </c>
      <c r="E341" t="s">
        <v>112</v>
      </c>
      <c r="F341" s="1" t="s">
        <v>1585</v>
      </c>
      <c r="G341" t="s">
        <v>114</v>
      </c>
      <c r="H341">
        <v>393835</v>
      </c>
      <c r="I341" t="s">
        <v>59</v>
      </c>
      <c r="J341" s="4">
        <v>44810</v>
      </c>
      <c r="K341" s="4">
        <v>44876</v>
      </c>
      <c r="L341" s="3">
        <v>66</v>
      </c>
      <c r="M341" s="4">
        <v>44872</v>
      </c>
      <c r="N341">
        <v>62</v>
      </c>
      <c r="O341">
        <v>0</v>
      </c>
      <c r="P341">
        <v>3</v>
      </c>
      <c r="Q341">
        <v>1</v>
      </c>
      <c r="R341" t="s">
        <v>43</v>
      </c>
      <c r="T341">
        <v>3</v>
      </c>
      <c r="U341" t="s">
        <v>43</v>
      </c>
      <c r="W341">
        <v>80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0.33333333333333298</v>
      </c>
      <c r="AV341">
        <v>22</v>
      </c>
      <c r="AW341">
        <v>1</v>
      </c>
    </row>
    <row r="342" spans="1:49" x14ac:dyDescent="0.3">
      <c r="A342" t="s">
        <v>5718</v>
      </c>
      <c r="B342" t="s">
        <v>539</v>
      </c>
      <c r="C342" t="s">
        <v>1095</v>
      </c>
      <c r="D342">
        <v>4</v>
      </c>
      <c r="E342" t="s">
        <v>901</v>
      </c>
      <c r="F342" s="1" t="s">
        <v>902</v>
      </c>
      <c r="G342" t="s">
        <v>903</v>
      </c>
      <c r="H342">
        <v>2294066</v>
      </c>
      <c r="I342" t="s">
        <v>59</v>
      </c>
      <c r="J342" s="4">
        <v>44881</v>
      </c>
      <c r="K342" s="4">
        <v>44973</v>
      </c>
      <c r="L342" s="3">
        <v>92</v>
      </c>
      <c r="M342" s="4">
        <v>44985</v>
      </c>
      <c r="N342">
        <v>104</v>
      </c>
      <c r="O342">
        <v>0</v>
      </c>
      <c r="P342">
        <v>1</v>
      </c>
      <c r="Q342">
        <v>3</v>
      </c>
      <c r="R342" t="s">
        <v>43</v>
      </c>
      <c r="T342">
        <v>1</v>
      </c>
      <c r="U342" t="s">
        <v>43</v>
      </c>
      <c r="W342">
        <v>80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0.33333333333333298</v>
      </c>
      <c r="AV342">
        <v>30.6666666666666</v>
      </c>
      <c r="AW342">
        <v>1</v>
      </c>
    </row>
    <row r="343" spans="1:49" x14ac:dyDescent="0.3">
      <c r="A343" t="s">
        <v>5719</v>
      </c>
      <c r="B343" t="s">
        <v>539</v>
      </c>
      <c r="C343" t="s">
        <v>111</v>
      </c>
      <c r="D343">
        <v>4</v>
      </c>
      <c r="E343" t="s">
        <v>1627</v>
      </c>
      <c r="F343" s="1" t="s">
        <v>1628</v>
      </c>
      <c r="G343" t="s">
        <v>1629</v>
      </c>
      <c r="H343">
        <v>2218390</v>
      </c>
      <c r="I343" t="s">
        <v>59</v>
      </c>
      <c r="J343" s="4">
        <v>44821</v>
      </c>
      <c r="K343" s="4">
        <v>44906</v>
      </c>
      <c r="L343" s="3">
        <v>85</v>
      </c>
      <c r="M343" s="4">
        <v>44935</v>
      </c>
      <c r="N343">
        <v>114</v>
      </c>
      <c r="O343">
        <v>0</v>
      </c>
      <c r="P343">
        <v>1</v>
      </c>
      <c r="Q343">
        <v>0</v>
      </c>
      <c r="R343" t="s">
        <v>43</v>
      </c>
      <c r="T343">
        <v>1</v>
      </c>
      <c r="U343" t="s">
        <v>43</v>
      </c>
      <c r="W343">
        <v>80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0.33333333333333298</v>
      </c>
      <c r="AV343">
        <v>28.3333333333333</v>
      </c>
      <c r="AW343">
        <v>1</v>
      </c>
    </row>
    <row r="344" spans="1:49" x14ac:dyDescent="0.3">
      <c r="A344" t="s">
        <v>5546</v>
      </c>
      <c r="B344" t="s">
        <v>539</v>
      </c>
      <c r="C344" t="s">
        <v>308</v>
      </c>
      <c r="D344">
        <v>1</v>
      </c>
      <c r="E344" t="s">
        <v>901</v>
      </c>
      <c r="F344" s="1" t="s">
        <v>902</v>
      </c>
      <c r="G344" t="s">
        <v>903</v>
      </c>
      <c r="H344">
        <v>2294066</v>
      </c>
      <c r="I344" t="s">
        <v>59</v>
      </c>
      <c r="J344" s="4">
        <v>44806</v>
      </c>
      <c r="K344" s="4">
        <v>44831</v>
      </c>
      <c r="L344" s="3">
        <v>25</v>
      </c>
      <c r="M344" s="4">
        <v>44834</v>
      </c>
      <c r="N344">
        <v>28</v>
      </c>
      <c r="O344">
        <v>0</v>
      </c>
      <c r="P344">
        <v>1</v>
      </c>
      <c r="Q344">
        <v>3</v>
      </c>
      <c r="R344" t="s">
        <v>43</v>
      </c>
      <c r="T344">
        <v>1</v>
      </c>
      <c r="U344" t="s">
        <v>43</v>
      </c>
      <c r="W344">
        <v>80</v>
      </c>
      <c r="X344">
        <v>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0.33333333333333298</v>
      </c>
      <c r="AV344">
        <v>8.3333333333333304</v>
      </c>
      <c r="AW344">
        <v>1</v>
      </c>
    </row>
    <row r="345" spans="1:49" x14ac:dyDescent="0.3">
      <c r="A345" t="s">
        <v>5727</v>
      </c>
      <c r="B345" t="s">
        <v>5723</v>
      </c>
      <c r="D345">
        <v>0</v>
      </c>
      <c r="E345" t="s">
        <v>901</v>
      </c>
      <c r="F345" s="1" t="s">
        <v>902</v>
      </c>
      <c r="G345" t="s">
        <v>903</v>
      </c>
      <c r="H345">
        <v>2294066</v>
      </c>
      <c r="I345" t="s">
        <v>59</v>
      </c>
      <c r="J345" s="4">
        <v>44831</v>
      </c>
      <c r="K345" s="4">
        <v>44834</v>
      </c>
      <c r="L345" s="3">
        <v>3</v>
      </c>
      <c r="M345" s="4">
        <v>44831</v>
      </c>
      <c r="N345">
        <v>0</v>
      </c>
      <c r="O345">
        <v>0</v>
      </c>
      <c r="P345">
        <v>1</v>
      </c>
      <c r="Q345">
        <v>3</v>
      </c>
      <c r="R345" t="s">
        <v>43</v>
      </c>
      <c r="T345">
        <v>1</v>
      </c>
      <c r="U345" t="s">
        <v>43</v>
      </c>
      <c r="W345">
        <v>80</v>
      </c>
      <c r="X345">
        <v>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31.3333333333333</v>
      </c>
      <c r="AV345">
        <v>103.666666666666</v>
      </c>
      <c r="AW345">
        <v>1</v>
      </c>
    </row>
    <row r="346" spans="1:49" x14ac:dyDescent="0.3">
      <c r="A346" t="s">
        <v>5726</v>
      </c>
      <c r="B346" t="s">
        <v>5723</v>
      </c>
      <c r="D346">
        <v>0</v>
      </c>
      <c r="E346" t="s">
        <v>1627</v>
      </c>
      <c r="F346" s="1" t="s">
        <v>1628</v>
      </c>
      <c r="G346" t="s">
        <v>1629</v>
      </c>
      <c r="H346">
        <v>2218390</v>
      </c>
      <c r="I346" t="s">
        <v>59</v>
      </c>
      <c r="J346" s="4">
        <v>44486</v>
      </c>
      <c r="K346" s="4">
        <v>44488</v>
      </c>
      <c r="L346" s="3">
        <v>2</v>
      </c>
      <c r="M346" s="4">
        <v>44487</v>
      </c>
      <c r="N346">
        <v>1</v>
      </c>
      <c r="O346">
        <v>0</v>
      </c>
      <c r="P346">
        <v>1</v>
      </c>
      <c r="Q346">
        <v>0</v>
      </c>
      <c r="R346" t="s">
        <v>38</v>
      </c>
      <c r="S346">
        <v>7</v>
      </c>
      <c r="T346">
        <v>1</v>
      </c>
      <c r="U346" t="s">
        <v>38</v>
      </c>
      <c r="V346">
        <v>7</v>
      </c>
      <c r="W346">
        <v>47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25</v>
      </c>
      <c r="AV346">
        <v>337.33333333333297</v>
      </c>
      <c r="AW346">
        <v>1</v>
      </c>
    </row>
    <row r="347" spans="1:49" x14ac:dyDescent="0.3">
      <c r="A347" t="s">
        <v>5726</v>
      </c>
      <c r="B347" t="s">
        <v>5723</v>
      </c>
      <c r="D347">
        <v>0</v>
      </c>
      <c r="E347" t="s">
        <v>901</v>
      </c>
      <c r="F347" s="1" t="s">
        <v>902</v>
      </c>
      <c r="G347" t="s">
        <v>903</v>
      </c>
      <c r="H347">
        <v>2294066</v>
      </c>
      <c r="I347" t="s">
        <v>59</v>
      </c>
      <c r="J347" s="4">
        <v>44876</v>
      </c>
      <c r="K347" s="4">
        <v>44880</v>
      </c>
      <c r="L347" s="3">
        <v>4</v>
      </c>
      <c r="M347" s="4">
        <v>44876</v>
      </c>
      <c r="N347">
        <v>0</v>
      </c>
      <c r="O347">
        <v>0</v>
      </c>
      <c r="P347">
        <v>1</v>
      </c>
      <c r="Q347">
        <v>3</v>
      </c>
      <c r="R347" t="s">
        <v>43</v>
      </c>
      <c r="T347">
        <v>1</v>
      </c>
      <c r="U347" t="s">
        <v>43</v>
      </c>
      <c r="W347">
        <v>80</v>
      </c>
      <c r="X347">
        <v>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25</v>
      </c>
      <c r="AV347">
        <v>337.33333333333297</v>
      </c>
      <c r="AW347">
        <v>1</v>
      </c>
    </row>
    <row r="348" spans="1:49" x14ac:dyDescent="0.3">
      <c r="A348" t="s">
        <v>5726</v>
      </c>
      <c r="B348" t="s">
        <v>5723</v>
      </c>
      <c r="D348">
        <v>0</v>
      </c>
      <c r="E348" t="s">
        <v>1168</v>
      </c>
      <c r="F348" s="1" t="s">
        <v>1169</v>
      </c>
      <c r="G348" t="s">
        <v>1170</v>
      </c>
      <c r="H348">
        <v>3028204</v>
      </c>
      <c r="I348" t="s">
        <v>59</v>
      </c>
      <c r="J348" s="4">
        <v>44815</v>
      </c>
      <c r="K348" s="4">
        <v>44817</v>
      </c>
      <c r="L348" s="3">
        <v>2</v>
      </c>
      <c r="M348" s="4">
        <v>44817</v>
      </c>
      <c r="N348">
        <v>2</v>
      </c>
      <c r="O348">
        <v>0</v>
      </c>
      <c r="P348">
        <v>1</v>
      </c>
      <c r="Q348">
        <v>2</v>
      </c>
      <c r="R348" t="s">
        <v>43</v>
      </c>
      <c r="T348">
        <v>1</v>
      </c>
      <c r="U348" t="s">
        <v>43</v>
      </c>
      <c r="W348">
        <v>80</v>
      </c>
      <c r="X348">
        <v>15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25</v>
      </c>
      <c r="AV348">
        <v>337.33333333333297</v>
      </c>
      <c r="AW348">
        <v>1</v>
      </c>
    </row>
    <row r="349" spans="1:49" x14ac:dyDescent="0.3">
      <c r="A349" t="s">
        <v>1047</v>
      </c>
      <c r="B349" t="s">
        <v>539</v>
      </c>
      <c r="C349" t="s">
        <v>82</v>
      </c>
      <c r="D349">
        <v>5</v>
      </c>
      <c r="E349" t="s">
        <v>1048</v>
      </c>
      <c r="F349" s="1" t="s">
        <v>1049</v>
      </c>
      <c r="G349" t="s">
        <v>1050</v>
      </c>
      <c r="H349">
        <v>2139670</v>
      </c>
      <c r="I349" t="s">
        <v>59</v>
      </c>
      <c r="J349" s="4">
        <v>44475</v>
      </c>
      <c r="K349" s="4">
        <v>44567</v>
      </c>
      <c r="L349" s="3">
        <v>92</v>
      </c>
      <c r="M349" s="4">
        <v>44592</v>
      </c>
      <c r="N349">
        <v>117</v>
      </c>
      <c r="O349">
        <v>0</v>
      </c>
      <c r="P349">
        <v>1</v>
      </c>
      <c r="Q349">
        <v>1</v>
      </c>
      <c r="R349" t="s">
        <v>38</v>
      </c>
      <c r="S349">
        <v>5</v>
      </c>
      <c r="T349">
        <v>1</v>
      </c>
      <c r="U349" t="s">
        <v>38</v>
      </c>
      <c r="V349">
        <v>18</v>
      </c>
      <c r="W349">
        <v>45</v>
      </c>
      <c r="X349">
        <v>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0.66666666666666596</v>
      </c>
      <c r="AV349">
        <v>31.3333333333333</v>
      </c>
      <c r="AW349">
        <v>1</v>
      </c>
    </row>
    <row r="350" spans="1:49" x14ac:dyDescent="0.3">
      <c r="A350" t="s">
        <v>1088</v>
      </c>
      <c r="B350" t="s">
        <v>539</v>
      </c>
      <c r="C350" t="s">
        <v>117</v>
      </c>
      <c r="D350">
        <v>4</v>
      </c>
      <c r="E350" t="s">
        <v>1089</v>
      </c>
      <c r="F350" s="1" t="s">
        <v>1090</v>
      </c>
      <c r="G350" t="s">
        <v>1091</v>
      </c>
      <c r="H350">
        <v>352231</v>
      </c>
      <c r="I350" t="s">
        <v>59</v>
      </c>
      <c r="J350" s="4">
        <v>44291</v>
      </c>
      <c r="K350" s="4">
        <v>44291</v>
      </c>
      <c r="L350" s="3">
        <v>0</v>
      </c>
      <c r="M350" s="4">
        <v>44351</v>
      </c>
      <c r="N350">
        <v>60</v>
      </c>
      <c r="O350">
        <v>0</v>
      </c>
      <c r="P350">
        <v>3</v>
      </c>
      <c r="Q350">
        <v>3</v>
      </c>
      <c r="R350" t="s">
        <v>80</v>
      </c>
      <c r="S350">
        <v>6</v>
      </c>
      <c r="T350">
        <v>3</v>
      </c>
      <c r="U350" t="s">
        <v>80</v>
      </c>
      <c r="V350">
        <v>6</v>
      </c>
      <c r="W350">
        <v>26</v>
      </c>
      <c r="X350">
        <v>11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0.33333333333333298</v>
      </c>
      <c r="AV350">
        <v>0</v>
      </c>
      <c r="AW350">
        <v>1</v>
      </c>
    </row>
    <row r="351" spans="1:49" x14ac:dyDescent="0.3">
      <c r="A351" t="s">
        <v>1099</v>
      </c>
      <c r="B351" t="s">
        <v>539</v>
      </c>
      <c r="C351" t="s">
        <v>91</v>
      </c>
      <c r="D351">
        <v>4</v>
      </c>
      <c r="E351" t="s">
        <v>1100</v>
      </c>
      <c r="F351" s="1" t="s">
        <v>1101</v>
      </c>
      <c r="G351" t="s">
        <v>1102</v>
      </c>
      <c r="H351">
        <v>441797</v>
      </c>
      <c r="I351" t="s">
        <v>59</v>
      </c>
      <c r="J351" s="4">
        <v>43840</v>
      </c>
      <c r="K351" s="4">
        <v>44145</v>
      </c>
      <c r="L351" s="3">
        <v>305</v>
      </c>
      <c r="M351" s="4">
        <v>44144</v>
      </c>
      <c r="N351">
        <v>304</v>
      </c>
      <c r="O351">
        <v>0</v>
      </c>
      <c r="P351">
        <v>1</v>
      </c>
      <c r="Q351">
        <v>0</v>
      </c>
      <c r="R351" t="s">
        <v>43</v>
      </c>
      <c r="T351">
        <v>1</v>
      </c>
      <c r="U351" t="s">
        <v>28</v>
      </c>
      <c r="V351">
        <v>10</v>
      </c>
      <c r="W351">
        <v>0</v>
      </c>
      <c r="X351">
        <v>11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203</v>
      </c>
      <c r="AW351">
        <v>1</v>
      </c>
    </row>
    <row r="352" spans="1:49" x14ac:dyDescent="0.3">
      <c r="A352" t="s">
        <v>1099</v>
      </c>
      <c r="B352" t="s">
        <v>539</v>
      </c>
      <c r="C352" t="s">
        <v>91</v>
      </c>
      <c r="D352">
        <v>4</v>
      </c>
      <c r="E352" t="s">
        <v>1103</v>
      </c>
      <c r="F352" s="1" t="s">
        <v>1104</v>
      </c>
      <c r="G352" t="s">
        <v>1105</v>
      </c>
      <c r="H352">
        <v>475931</v>
      </c>
      <c r="I352" t="s">
        <v>59</v>
      </c>
      <c r="J352" s="4">
        <v>43841</v>
      </c>
      <c r="K352" s="4">
        <v>44145</v>
      </c>
      <c r="L352" s="3">
        <v>304</v>
      </c>
      <c r="M352" s="4">
        <v>44144</v>
      </c>
      <c r="N352">
        <v>303</v>
      </c>
      <c r="O352">
        <v>0</v>
      </c>
      <c r="P352">
        <v>1</v>
      </c>
      <c r="Q352">
        <v>0</v>
      </c>
      <c r="R352" t="s">
        <v>43</v>
      </c>
      <c r="T352">
        <v>1</v>
      </c>
      <c r="U352" t="s">
        <v>28</v>
      </c>
      <c r="V352">
        <v>10</v>
      </c>
      <c r="W352">
        <v>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0.66666666666666596</v>
      </c>
      <c r="AV352">
        <v>203</v>
      </c>
      <c r="AW352">
        <v>1</v>
      </c>
    </row>
    <row r="353" spans="1:49" x14ac:dyDescent="0.3">
      <c r="A353" t="s">
        <v>54</v>
      </c>
      <c r="B353" t="s">
        <v>22</v>
      </c>
      <c r="C353" t="s">
        <v>55</v>
      </c>
      <c r="D353">
        <v>1</v>
      </c>
      <c r="E353" t="s">
        <v>56</v>
      </c>
      <c r="F353" s="1" t="s">
        <v>57</v>
      </c>
      <c r="G353" t="s">
        <v>58</v>
      </c>
      <c r="H353">
        <v>534243</v>
      </c>
      <c r="I353" t="s">
        <v>59</v>
      </c>
      <c r="J353" s="4">
        <v>44768</v>
      </c>
      <c r="K353" s="4">
        <v>44910</v>
      </c>
      <c r="L353" s="3">
        <v>142</v>
      </c>
      <c r="M353" s="4">
        <v>44830</v>
      </c>
      <c r="N353">
        <v>62</v>
      </c>
      <c r="O353">
        <v>0</v>
      </c>
      <c r="P353">
        <v>1</v>
      </c>
      <c r="Q353">
        <v>2</v>
      </c>
      <c r="R353" t="s">
        <v>43</v>
      </c>
      <c r="T353">
        <v>1</v>
      </c>
      <c r="U353" t="s">
        <v>43</v>
      </c>
      <c r="W353">
        <v>80</v>
      </c>
      <c r="X353">
        <v>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0.33333333333333298</v>
      </c>
      <c r="AV353">
        <v>47.3333333333333</v>
      </c>
      <c r="AW353">
        <v>1</v>
      </c>
    </row>
    <row r="354" spans="1:49" x14ac:dyDescent="0.3">
      <c r="A354" t="s">
        <v>1167</v>
      </c>
      <c r="B354" t="s">
        <v>539</v>
      </c>
      <c r="C354" t="s">
        <v>205</v>
      </c>
      <c r="D354">
        <v>1</v>
      </c>
      <c r="E354" t="s">
        <v>1168</v>
      </c>
      <c r="F354" s="1" t="s">
        <v>1169</v>
      </c>
      <c r="G354" t="s">
        <v>1170</v>
      </c>
      <c r="H354">
        <v>3028204</v>
      </c>
      <c r="I354" t="s">
        <v>59</v>
      </c>
      <c r="J354" s="4">
        <v>44269</v>
      </c>
      <c r="K354" s="4">
        <v>44382</v>
      </c>
      <c r="L354" s="3">
        <v>113</v>
      </c>
      <c r="M354" s="4">
        <v>44329</v>
      </c>
      <c r="N354">
        <v>60</v>
      </c>
      <c r="O354">
        <v>0</v>
      </c>
      <c r="P354">
        <v>1</v>
      </c>
      <c r="Q354">
        <v>2</v>
      </c>
      <c r="R354" t="s">
        <v>80</v>
      </c>
      <c r="S354">
        <v>2</v>
      </c>
      <c r="T354">
        <v>1</v>
      </c>
      <c r="U354" t="s">
        <v>80</v>
      </c>
      <c r="V354">
        <v>18</v>
      </c>
      <c r="W354">
        <v>22</v>
      </c>
      <c r="X354">
        <v>15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0.33333333333333298</v>
      </c>
      <c r="AV354">
        <v>37.6666666666666</v>
      </c>
      <c r="AW354">
        <v>1</v>
      </c>
    </row>
    <row r="355" spans="1:49" x14ac:dyDescent="0.3">
      <c r="A355" t="s">
        <v>1180</v>
      </c>
      <c r="B355" t="s">
        <v>539</v>
      </c>
      <c r="C355" t="s">
        <v>106</v>
      </c>
      <c r="D355">
        <v>4</v>
      </c>
      <c r="E355" t="s">
        <v>1181</v>
      </c>
      <c r="F355" s="1" t="s">
        <v>1182</v>
      </c>
      <c r="G355" t="s">
        <v>1183</v>
      </c>
      <c r="H355">
        <v>2429757</v>
      </c>
      <c r="I355" t="s">
        <v>317</v>
      </c>
      <c r="J355" s="4">
        <v>44458</v>
      </c>
      <c r="K355" s="4">
        <v>44735</v>
      </c>
      <c r="L355" s="3">
        <v>277</v>
      </c>
      <c r="M355" s="4">
        <v>44815</v>
      </c>
      <c r="N355">
        <v>357</v>
      </c>
      <c r="O355">
        <v>0</v>
      </c>
      <c r="P355">
        <v>1</v>
      </c>
      <c r="Q355">
        <v>0</v>
      </c>
      <c r="R355" t="s">
        <v>38</v>
      </c>
      <c r="S355">
        <v>3</v>
      </c>
      <c r="T355">
        <v>1</v>
      </c>
      <c r="U355" t="s">
        <v>99</v>
      </c>
      <c r="V355">
        <v>18</v>
      </c>
      <c r="W355">
        <v>43</v>
      </c>
      <c r="X355">
        <v>4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0.33333333333333298</v>
      </c>
      <c r="AV355">
        <v>92.3333333333333</v>
      </c>
      <c r="AW355">
        <v>1</v>
      </c>
    </row>
    <row r="356" spans="1:49" x14ac:dyDescent="0.3">
      <c r="A356" t="s">
        <v>809</v>
      </c>
      <c r="B356" t="s">
        <v>556</v>
      </c>
      <c r="C356" t="s">
        <v>76</v>
      </c>
      <c r="D356">
        <v>4</v>
      </c>
      <c r="E356" t="s">
        <v>810</v>
      </c>
      <c r="F356" s="1" t="s">
        <v>811</v>
      </c>
      <c r="G356" t="s">
        <v>812</v>
      </c>
      <c r="H356">
        <v>2357505</v>
      </c>
      <c r="I356" t="s">
        <v>317</v>
      </c>
      <c r="J356" s="4">
        <v>44172</v>
      </c>
      <c r="K356" s="4">
        <v>44204</v>
      </c>
      <c r="L356" s="3">
        <v>32</v>
      </c>
      <c r="M356" s="4">
        <v>44232</v>
      </c>
      <c r="N356">
        <v>60</v>
      </c>
      <c r="O356">
        <v>0</v>
      </c>
      <c r="P356">
        <v>1</v>
      </c>
      <c r="Q356">
        <v>0</v>
      </c>
      <c r="R356" t="s">
        <v>28</v>
      </c>
      <c r="S356">
        <v>14</v>
      </c>
      <c r="T356">
        <v>1</v>
      </c>
      <c r="U356" t="s">
        <v>28</v>
      </c>
      <c r="V356">
        <v>18</v>
      </c>
      <c r="W356">
        <v>14</v>
      </c>
      <c r="X356">
        <v>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0.33333333333333298</v>
      </c>
      <c r="AV356">
        <v>10.6666666666666</v>
      </c>
      <c r="AW356">
        <v>1</v>
      </c>
    </row>
    <row r="357" spans="1:49" x14ac:dyDescent="0.3">
      <c r="A357" t="s">
        <v>110</v>
      </c>
      <c r="B357" t="s">
        <v>22</v>
      </c>
      <c r="C357" t="s">
        <v>111</v>
      </c>
      <c r="D357">
        <v>4</v>
      </c>
      <c r="E357" t="s">
        <v>112</v>
      </c>
      <c r="F357" s="1" t="s">
        <v>113</v>
      </c>
      <c r="G357" t="s">
        <v>114</v>
      </c>
      <c r="H357">
        <v>393835</v>
      </c>
      <c r="I357" t="s">
        <v>59</v>
      </c>
      <c r="J357" s="4">
        <v>44456</v>
      </c>
      <c r="K357" s="4">
        <v>44462</v>
      </c>
      <c r="L357" s="3">
        <v>6</v>
      </c>
      <c r="M357" s="4">
        <v>44516</v>
      </c>
      <c r="N357">
        <v>60</v>
      </c>
      <c r="O357">
        <v>0</v>
      </c>
      <c r="P357">
        <v>3</v>
      </c>
      <c r="Q357">
        <v>1</v>
      </c>
      <c r="R357" t="s">
        <v>38</v>
      </c>
      <c r="S357">
        <v>2</v>
      </c>
      <c r="T357">
        <v>3</v>
      </c>
      <c r="U357" t="s">
        <v>38</v>
      </c>
      <c r="V357">
        <v>3</v>
      </c>
      <c r="W357">
        <v>42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0.66666666666666596</v>
      </c>
      <c r="AV357">
        <v>2</v>
      </c>
      <c r="AW357">
        <v>1</v>
      </c>
    </row>
    <row r="358" spans="1:49" x14ac:dyDescent="0.3">
      <c r="A358" t="s">
        <v>110</v>
      </c>
      <c r="B358" t="s">
        <v>22</v>
      </c>
      <c r="C358" t="s">
        <v>111</v>
      </c>
      <c r="D358">
        <v>4</v>
      </c>
      <c r="E358" t="s">
        <v>112</v>
      </c>
      <c r="F358" s="1" t="s">
        <v>115</v>
      </c>
      <c r="G358" t="s">
        <v>114</v>
      </c>
      <c r="H358">
        <v>393835</v>
      </c>
      <c r="I358" t="s">
        <v>59</v>
      </c>
      <c r="J358" s="4">
        <v>44624</v>
      </c>
      <c r="K358">
        <v>0</v>
      </c>
      <c r="L358" s="3" t="s">
        <v>5823</v>
      </c>
      <c r="M358" s="4">
        <v>44985</v>
      </c>
      <c r="N358">
        <v>361</v>
      </c>
      <c r="O358">
        <v>0</v>
      </c>
      <c r="P358">
        <v>3</v>
      </c>
      <c r="Q358">
        <v>1</v>
      </c>
      <c r="R358" t="s">
        <v>99</v>
      </c>
      <c r="S358">
        <v>3</v>
      </c>
      <c r="T358">
        <v>3</v>
      </c>
      <c r="W358">
        <v>63</v>
      </c>
      <c r="X358">
        <v>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0.66666666666666596</v>
      </c>
      <c r="AV358">
        <v>2</v>
      </c>
      <c r="AW358">
        <v>1</v>
      </c>
    </row>
    <row r="359" spans="1:49" x14ac:dyDescent="0.3">
      <c r="A359" t="s">
        <v>1531</v>
      </c>
      <c r="B359" t="s">
        <v>539</v>
      </c>
      <c r="C359" t="s">
        <v>205</v>
      </c>
      <c r="D359">
        <v>1</v>
      </c>
      <c r="E359" t="s">
        <v>1532</v>
      </c>
      <c r="F359" s="1" t="s">
        <v>1533</v>
      </c>
      <c r="G359" t="s">
        <v>1534</v>
      </c>
      <c r="H359">
        <v>440245</v>
      </c>
      <c r="I359" t="s">
        <v>59</v>
      </c>
      <c r="J359" s="4">
        <v>44202</v>
      </c>
      <c r="K359" s="4">
        <v>44209</v>
      </c>
      <c r="L359" s="3">
        <v>7</v>
      </c>
      <c r="M359" s="4">
        <v>44263</v>
      </c>
      <c r="N359">
        <v>61</v>
      </c>
      <c r="O359">
        <v>0</v>
      </c>
      <c r="P359">
        <v>1</v>
      </c>
      <c r="Q359">
        <v>2</v>
      </c>
      <c r="R359" t="s">
        <v>28</v>
      </c>
      <c r="S359">
        <v>18</v>
      </c>
      <c r="T359">
        <v>1</v>
      </c>
      <c r="U359" t="s">
        <v>28</v>
      </c>
      <c r="V359">
        <v>18</v>
      </c>
      <c r="W359">
        <v>18</v>
      </c>
      <c r="X359">
        <v>11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0.66666666666666596</v>
      </c>
      <c r="AV359">
        <v>23</v>
      </c>
      <c r="AW359">
        <v>1</v>
      </c>
    </row>
    <row r="360" spans="1:49" x14ac:dyDescent="0.3">
      <c r="A360" t="s">
        <v>1531</v>
      </c>
      <c r="B360" t="s">
        <v>539</v>
      </c>
      <c r="C360" t="s">
        <v>205</v>
      </c>
      <c r="D360">
        <v>1</v>
      </c>
      <c r="E360" t="s">
        <v>1535</v>
      </c>
      <c r="F360" s="1" t="s">
        <v>1536</v>
      </c>
      <c r="G360" t="s">
        <v>1537</v>
      </c>
      <c r="H360">
        <v>532856</v>
      </c>
      <c r="I360" t="s">
        <v>59</v>
      </c>
      <c r="J360" s="4">
        <v>44269</v>
      </c>
      <c r="K360" s="4">
        <v>44331</v>
      </c>
      <c r="L360" s="3">
        <v>62</v>
      </c>
      <c r="M360" s="4">
        <v>44329</v>
      </c>
      <c r="N360">
        <v>60</v>
      </c>
      <c r="O360">
        <v>0</v>
      </c>
      <c r="P360">
        <v>2</v>
      </c>
      <c r="Q360">
        <v>1</v>
      </c>
      <c r="R360" t="s">
        <v>80</v>
      </c>
      <c r="S360">
        <v>2</v>
      </c>
      <c r="T360">
        <v>2</v>
      </c>
      <c r="U360" t="s">
        <v>80</v>
      </c>
      <c r="V360">
        <v>11</v>
      </c>
      <c r="W360">
        <v>22</v>
      </c>
      <c r="X360">
        <v>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0.66666666666666596</v>
      </c>
      <c r="AV360">
        <v>23</v>
      </c>
      <c r="AW360">
        <v>1</v>
      </c>
    </row>
    <row r="361" spans="1:49" x14ac:dyDescent="0.3">
      <c r="A361" t="s">
        <v>1538</v>
      </c>
      <c r="B361" t="s">
        <v>539</v>
      </c>
      <c r="C361" t="s">
        <v>205</v>
      </c>
      <c r="D361">
        <v>1</v>
      </c>
      <c r="E361" t="s">
        <v>1539</v>
      </c>
      <c r="F361" s="1" t="s">
        <v>1540</v>
      </c>
      <c r="G361" t="s">
        <v>1541</v>
      </c>
      <c r="H361">
        <v>1809116</v>
      </c>
      <c r="I361" t="s">
        <v>59</v>
      </c>
      <c r="J361" s="4">
        <v>44209</v>
      </c>
      <c r="K361" s="4">
        <v>44329</v>
      </c>
      <c r="L361" s="3">
        <v>120</v>
      </c>
      <c r="M361" s="4">
        <v>44307</v>
      </c>
      <c r="N361">
        <v>98</v>
      </c>
      <c r="O361">
        <v>0</v>
      </c>
      <c r="P361">
        <v>1</v>
      </c>
      <c r="Q361">
        <v>4</v>
      </c>
      <c r="R361" t="s">
        <v>28</v>
      </c>
      <c r="S361">
        <v>19</v>
      </c>
      <c r="T361">
        <v>1</v>
      </c>
      <c r="U361" t="s">
        <v>80</v>
      </c>
      <c r="V361">
        <v>11</v>
      </c>
      <c r="W361">
        <v>19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0.33333333333333298</v>
      </c>
      <c r="AV361">
        <v>40</v>
      </c>
      <c r="AW361">
        <v>1</v>
      </c>
    </row>
    <row r="362" spans="1:49" x14ac:dyDescent="0.3">
      <c r="A362" t="s">
        <v>1542</v>
      </c>
      <c r="B362" t="s">
        <v>539</v>
      </c>
      <c r="C362" t="s">
        <v>205</v>
      </c>
      <c r="D362">
        <v>1</v>
      </c>
      <c r="E362" t="s">
        <v>1345</v>
      </c>
      <c r="F362" s="1" t="s">
        <v>1346</v>
      </c>
      <c r="G362" t="s">
        <v>1347</v>
      </c>
      <c r="H362">
        <v>2821031</v>
      </c>
      <c r="I362" t="s">
        <v>59</v>
      </c>
      <c r="J362" s="4">
        <v>44440</v>
      </c>
      <c r="K362" s="4">
        <v>44558</v>
      </c>
      <c r="L362" s="3">
        <v>118</v>
      </c>
      <c r="M362" s="4">
        <v>44559</v>
      </c>
      <c r="N362">
        <v>119</v>
      </c>
      <c r="O362">
        <v>0</v>
      </c>
      <c r="P362">
        <v>1</v>
      </c>
      <c r="Q362">
        <v>1</v>
      </c>
      <c r="R362" t="s">
        <v>43</v>
      </c>
      <c r="T362">
        <v>1</v>
      </c>
      <c r="U362" t="s">
        <v>38</v>
      </c>
      <c r="V362">
        <v>17</v>
      </c>
      <c r="W362">
        <v>40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0.33333333333333298</v>
      </c>
      <c r="AV362">
        <v>39.3333333333333</v>
      </c>
      <c r="AW362">
        <v>1</v>
      </c>
    </row>
    <row r="363" spans="1:49" x14ac:dyDescent="0.3">
      <c r="A363" t="s">
        <v>1548</v>
      </c>
      <c r="B363" t="s">
        <v>539</v>
      </c>
      <c r="C363" t="s">
        <v>106</v>
      </c>
      <c r="D363">
        <v>4</v>
      </c>
      <c r="E363" t="s">
        <v>1089</v>
      </c>
      <c r="F363" s="1" t="s">
        <v>1090</v>
      </c>
      <c r="G363" t="s">
        <v>1091</v>
      </c>
      <c r="H363">
        <v>352231</v>
      </c>
      <c r="I363" t="s">
        <v>59</v>
      </c>
      <c r="J363" s="4">
        <v>44621</v>
      </c>
      <c r="K363" s="4">
        <v>44808</v>
      </c>
      <c r="L363" s="3">
        <v>187</v>
      </c>
      <c r="M363" s="4">
        <v>44815</v>
      </c>
      <c r="N363">
        <v>194</v>
      </c>
      <c r="O363">
        <v>0</v>
      </c>
      <c r="P363">
        <v>3</v>
      </c>
      <c r="Q363">
        <v>3</v>
      </c>
      <c r="R363" t="s">
        <v>99</v>
      </c>
      <c r="S363">
        <v>3</v>
      </c>
      <c r="T363">
        <v>3</v>
      </c>
      <c r="U363" t="s">
        <v>43</v>
      </c>
      <c r="W363">
        <v>63</v>
      </c>
      <c r="X363">
        <v>15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0.33333333333333298</v>
      </c>
      <c r="AV363">
        <v>62.3333333333333</v>
      </c>
      <c r="AW363">
        <v>1</v>
      </c>
    </row>
    <row r="364" spans="1:49" x14ac:dyDescent="0.3">
      <c r="A364" t="s">
        <v>1577</v>
      </c>
      <c r="B364" t="s">
        <v>539</v>
      </c>
      <c r="C364" t="s">
        <v>117</v>
      </c>
      <c r="D364">
        <v>4</v>
      </c>
      <c r="E364" t="s">
        <v>1089</v>
      </c>
      <c r="F364" s="1" t="s">
        <v>1578</v>
      </c>
      <c r="G364" t="s">
        <v>1579</v>
      </c>
      <c r="H364">
        <v>829119</v>
      </c>
      <c r="I364" t="s">
        <v>59</v>
      </c>
      <c r="J364" s="4">
        <v>44567</v>
      </c>
      <c r="K364" s="4">
        <v>44575</v>
      </c>
      <c r="L364" s="3">
        <v>8</v>
      </c>
      <c r="M364" s="4">
        <v>44627</v>
      </c>
      <c r="N364">
        <v>60</v>
      </c>
      <c r="O364">
        <v>0</v>
      </c>
      <c r="P364">
        <v>1</v>
      </c>
      <c r="Q364">
        <v>3</v>
      </c>
      <c r="R364" t="s">
        <v>38</v>
      </c>
      <c r="S364">
        <v>18</v>
      </c>
      <c r="T364">
        <v>1</v>
      </c>
      <c r="U364" t="s">
        <v>38</v>
      </c>
      <c r="V364">
        <v>18</v>
      </c>
      <c r="W364">
        <v>58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0.33333333333333298</v>
      </c>
      <c r="AV364">
        <v>2.6666666666666599</v>
      </c>
      <c r="AW364">
        <v>1</v>
      </c>
    </row>
    <row r="365" spans="1:49" x14ac:dyDescent="0.3">
      <c r="A365" t="s">
        <v>1580</v>
      </c>
      <c r="B365" t="s">
        <v>539</v>
      </c>
      <c r="C365" t="s">
        <v>76</v>
      </c>
      <c r="D365">
        <v>4</v>
      </c>
      <c r="E365" t="s">
        <v>1581</v>
      </c>
      <c r="F365" s="1" t="s">
        <v>1582</v>
      </c>
      <c r="G365" t="s">
        <v>1583</v>
      </c>
      <c r="H365">
        <v>564303</v>
      </c>
      <c r="I365" t="s">
        <v>59</v>
      </c>
      <c r="J365" s="4">
        <v>44154</v>
      </c>
      <c r="K365" s="4">
        <v>44159</v>
      </c>
      <c r="L365" s="3">
        <v>5</v>
      </c>
      <c r="M365" s="4">
        <v>44214</v>
      </c>
      <c r="N365">
        <v>60</v>
      </c>
      <c r="O365">
        <v>0</v>
      </c>
      <c r="P365">
        <v>3</v>
      </c>
      <c r="Q365">
        <v>1</v>
      </c>
      <c r="R365" t="s">
        <v>28</v>
      </c>
      <c r="S365">
        <v>11</v>
      </c>
      <c r="T365">
        <v>3</v>
      </c>
      <c r="U365" t="s">
        <v>28</v>
      </c>
      <c r="V365">
        <v>12</v>
      </c>
      <c r="W365">
        <v>11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0.33333333333333298</v>
      </c>
      <c r="AV365">
        <v>1.6666666666666601</v>
      </c>
      <c r="AW365">
        <v>1</v>
      </c>
    </row>
    <row r="366" spans="1:49" x14ac:dyDescent="0.3">
      <c r="A366" t="s">
        <v>1584</v>
      </c>
      <c r="B366" t="s">
        <v>539</v>
      </c>
      <c r="C366" t="s">
        <v>117</v>
      </c>
      <c r="D366">
        <v>4</v>
      </c>
      <c r="E366" t="s">
        <v>112</v>
      </c>
      <c r="F366" s="1" t="s">
        <v>1585</v>
      </c>
      <c r="G366" t="s">
        <v>114</v>
      </c>
      <c r="H366">
        <v>393835</v>
      </c>
      <c r="I366" t="s">
        <v>59</v>
      </c>
      <c r="J366" s="4">
        <v>44089</v>
      </c>
      <c r="K366" s="4">
        <v>44149</v>
      </c>
      <c r="L366" s="3">
        <v>60</v>
      </c>
      <c r="M366" s="4">
        <v>44151</v>
      </c>
      <c r="N366">
        <v>62</v>
      </c>
      <c r="O366">
        <v>0</v>
      </c>
      <c r="P366">
        <v>3</v>
      </c>
      <c r="Q366">
        <v>1</v>
      </c>
      <c r="R366" t="s">
        <v>28</v>
      </c>
      <c r="S366">
        <v>2</v>
      </c>
      <c r="T366">
        <v>3</v>
      </c>
      <c r="U366" t="s">
        <v>28</v>
      </c>
      <c r="V366">
        <v>10</v>
      </c>
      <c r="W366">
        <v>2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0.66666666666666596</v>
      </c>
      <c r="AV366">
        <v>91</v>
      </c>
      <c r="AW366">
        <v>1</v>
      </c>
    </row>
    <row r="367" spans="1:49" x14ac:dyDescent="0.3">
      <c r="A367" t="s">
        <v>1614</v>
      </c>
      <c r="B367" t="s">
        <v>539</v>
      </c>
      <c r="C367" t="s">
        <v>45</v>
      </c>
      <c r="D367">
        <v>5</v>
      </c>
      <c r="E367" t="s">
        <v>1615</v>
      </c>
      <c r="F367" s="1" t="s">
        <v>1616</v>
      </c>
      <c r="G367" t="s">
        <v>1617</v>
      </c>
      <c r="H367">
        <v>487032</v>
      </c>
      <c r="I367" t="s">
        <v>317</v>
      </c>
      <c r="J367" s="4">
        <v>44455</v>
      </c>
      <c r="K367" s="4">
        <v>44497</v>
      </c>
      <c r="L367" s="3">
        <v>42</v>
      </c>
      <c r="M367" s="4">
        <v>44515</v>
      </c>
      <c r="N367">
        <v>60</v>
      </c>
      <c r="O367">
        <v>0</v>
      </c>
      <c r="P367">
        <v>1</v>
      </c>
      <c r="Q367">
        <v>0</v>
      </c>
      <c r="R367" t="s">
        <v>38</v>
      </c>
      <c r="S367">
        <v>2</v>
      </c>
      <c r="T367">
        <v>1</v>
      </c>
      <c r="U367" t="s">
        <v>38</v>
      </c>
      <c r="V367">
        <v>8</v>
      </c>
      <c r="W367">
        <v>42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0.66666666666666596</v>
      </c>
      <c r="AV367">
        <v>21.3333333333333</v>
      </c>
      <c r="AW367">
        <v>1</v>
      </c>
    </row>
    <row r="368" spans="1:49" x14ac:dyDescent="0.3">
      <c r="A368" t="s">
        <v>1626</v>
      </c>
      <c r="B368" t="s">
        <v>539</v>
      </c>
      <c r="C368" t="s">
        <v>45</v>
      </c>
      <c r="D368">
        <v>5</v>
      </c>
      <c r="E368" t="s">
        <v>1627</v>
      </c>
      <c r="F368" s="1" t="s">
        <v>1628</v>
      </c>
      <c r="G368" t="s">
        <v>1629</v>
      </c>
      <c r="H368">
        <v>2218390</v>
      </c>
      <c r="I368" t="s">
        <v>59</v>
      </c>
      <c r="J368" s="4">
        <v>44117</v>
      </c>
      <c r="K368" s="4">
        <v>44154</v>
      </c>
      <c r="L368" s="3">
        <v>37</v>
      </c>
      <c r="M368" s="4">
        <v>44131</v>
      </c>
      <c r="N368">
        <v>14</v>
      </c>
      <c r="O368">
        <v>0</v>
      </c>
      <c r="P368">
        <v>1</v>
      </c>
      <c r="Q368">
        <v>0</v>
      </c>
      <c r="R368" t="s">
        <v>28</v>
      </c>
      <c r="S368">
        <v>6</v>
      </c>
      <c r="T368">
        <v>1</v>
      </c>
      <c r="U368" t="s">
        <v>28</v>
      </c>
      <c r="V368">
        <v>11</v>
      </c>
      <c r="W368">
        <v>6</v>
      </c>
      <c r="X368">
        <v>2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0.33333333333333298</v>
      </c>
      <c r="AV368">
        <v>12.3333333333333</v>
      </c>
      <c r="AW368">
        <v>1</v>
      </c>
    </row>
    <row r="369" spans="1:49" x14ac:dyDescent="0.3">
      <c r="A369" t="s">
        <v>1646</v>
      </c>
      <c r="B369" t="s">
        <v>539</v>
      </c>
      <c r="C369" t="s">
        <v>692</v>
      </c>
      <c r="D369">
        <v>3</v>
      </c>
      <c r="E369" t="s">
        <v>1647</v>
      </c>
      <c r="F369" s="1" t="s">
        <v>1648</v>
      </c>
      <c r="G369" t="s">
        <v>1649</v>
      </c>
      <c r="H369">
        <v>510166</v>
      </c>
      <c r="I369" t="s">
        <v>59</v>
      </c>
      <c r="J369" s="4">
        <v>43841</v>
      </c>
      <c r="K369" s="4">
        <v>44075</v>
      </c>
      <c r="L369" s="3">
        <v>234</v>
      </c>
      <c r="M369" s="4">
        <v>44104</v>
      </c>
      <c r="N369">
        <v>263</v>
      </c>
      <c r="O369">
        <v>0</v>
      </c>
      <c r="P369">
        <v>6</v>
      </c>
      <c r="Q369">
        <v>1</v>
      </c>
      <c r="R369" t="s">
        <v>43</v>
      </c>
      <c r="T369">
        <v>6</v>
      </c>
      <c r="U369" t="s">
        <v>43</v>
      </c>
      <c r="W369">
        <v>0</v>
      </c>
      <c r="X369">
        <v>20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0.33333333333333298</v>
      </c>
      <c r="AV369">
        <v>78</v>
      </c>
      <c r="AW369">
        <v>1</v>
      </c>
    </row>
    <row r="370" spans="1:49" x14ac:dyDescent="0.3">
      <c r="A370" t="s">
        <v>332</v>
      </c>
      <c r="B370" t="s">
        <v>22</v>
      </c>
      <c r="C370" t="s">
        <v>308</v>
      </c>
      <c r="D370">
        <v>1</v>
      </c>
      <c r="E370" t="s">
        <v>333</v>
      </c>
      <c r="F370" s="1" t="s">
        <v>334</v>
      </c>
      <c r="G370" t="s">
        <v>335</v>
      </c>
      <c r="H370">
        <v>1489623</v>
      </c>
      <c r="I370" t="s">
        <v>59</v>
      </c>
      <c r="J370" s="4">
        <v>44609</v>
      </c>
      <c r="K370" s="4">
        <v>44742</v>
      </c>
      <c r="L370" s="3">
        <v>133</v>
      </c>
      <c r="M370" s="4">
        <v>44815</v>
      </c>
      <c r="N370">
        <v>206</v>
      </c>
      <c r="O370">
        <v>0</v>
      </c>
      <c r="P370">
        <v>1</v>
      </c>
      <c r="Q370">
        <v>4</v>
      </c>
      <c r="R370" t="s">
        <v>99</v>
      </c>
      <c r="S370">
        <v>1</v>
      </c>
      <c r="T370">
        <v>1</v>
      </c>
      <c r="U370" t="s">
        <v>43</v>
      </c>
      <c r="W370">
        <v>61</v>
      </c>
      <c r="X370">
        <v>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0.66666666666666596</v>
      </c>
      <c r="AV370">
        <v>59</v>
      </c>
      <c r="AW370">
        <v>1</v>
      </c>
    </row>
    <row r="371" spans="1:49" x14ac:dyDescent="0.3">
      <c r="A371" t="s">
        <v>332</v>
      </c>
      <c r="B371" t="s">
        <v>22</v>
      </c>
      <c r="C371" t="s">
        <v>308</v>
      </c>
      <c r="D371">
        <v>1</v>
      </c>
      <c r="E371" t="s">
        <v>333</v>
      </c>
      <c r="F371" s="1" t="s">
        <v>334</v>
      </c>
      <c r="G371" t="s">
        <v>335</v>
      </c>
      <c r="H371">
        <v>1489623</v>
      </c>
      <c r="I371" t="s">
        <v>59</v>
      </c>
      <c r="J371" s="4">
        <v>44507</v>
      </c>
      <c r="K371" s="4">
        <v>44551</v>
      </c>
      <c r="L371" s="3">
        <v>44</v>
      </c>
      <c r="M371" s="4">
        <v>44567</v>
      </c>
      <c r="N371">
        <v>60</v>
      </c>
      <c r="O371">
        <v>0</v>
      </c>
      <c r="P371">
        <v>1</v>
      </c>
      <c r="Q371">
        <v>4</v>
      </c>
      <c r="R371" t="s">
        <v>38</v>
      </c>
      <c r="S371">
        <v>10</v>
      </c>
      <c r="T371">
        <v>1</v>
      </c>
      <c r="U371" t="s">
        <v>38</v>
      </c>
      <c r="V371">
        <v>16</v>
      </c>
      <c r="W371">
        <v>50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0.66666666666666596</v>
      </c>
      <c r="AV371">
        <v>59</v>
      </c>
      <c r="AW371">
        <v>1</v>
      </c>
    </row>
    <row r="372" spans="1:49" x14ac:dyDescent="0.3">
      <c r="A372" t="s">
        <v>1677</v>
      </c>
      <c r="B372" t="s">
        <v>539</v>
      </c>
      <c r="C372" t="s">
        <v>1095</v>
      </c>
      <c r="D372">
        <v>4</v>
      </c>
      <c r="E372" t="s">
        <v>1243</v>
      </c>
      <c r="F372" s="1" t="s">
        <v>1244</v>
      </c>
      <c r="G372" t="s">
        <v>1245</v>
      </c>
      <c r="H372">
        <v>856956</v>
      </c>
      <c r="I372" t="s">
        <v>59</v>
      </c>
      <c r="J372" s="4">
        <v>44088</v>
      </c>
      <c r="K372" s="4">
        <v>44211</v>
      </c>
      <c r="L372" s="3">
        <v>123</v>
      </c>
      <c r="M372" s="4">
        <v>44260</v>
      </c>
      <c r="N372">
        <v>172</v>
      </c>
      <c r="O372">
        <v>0</v>
      </c>
      <c r="P372">
        <v>1</v>
      </c>
      <c r="Q372">
        <v>3</v>
      </c>
      <c r="R372" t="s">
        <v>28</v>
      </c>
      <c r="S372">
        <v>2</v>
      </c>
      <c r="T372">
        <v>1</v>
      </c>
      <c r="U372" t="s">
        <v>28</v>
      </c>
      <c r="V372">
        <v>18</v>
      </c>
      <c r="W372">
        <v>2</v>
      </c>
      <c r="X372">
        <v>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0.33333333333333298</v>
      </c>
      <c r="AV372">
        <v>41</v>
      </c>
      <c r="AW372">
        <v>1</v>
      </c>
    </row>
    <row r="373" spans="1:49" x14ac:dyDescent="0.3">
      <c r="A373" t="s">
        <v>1751</v>
      </c>
      <c r="B373" t="s">
        <v>539</v>
      </c>
      <c r="C373" t="s">
        <v>117</v>
      </c>
      <c r="D373">
        <v>4</v>
      </c>
      <c r="E373" t="s">
        <v>1627</v>
      </c>
      <c r="F373" s="1" t="s">
        <v>1628</v>
      </c>
      <c r="G373" t="s">
        <v>1629</v>
      </c>
      <c r="H373">
        <v>2218390</v>
      </c>
      <c r="I373" t="s">
        <v>59</v>
      </c>
      <c r="J373" s="4">
        <v>44160</v>
      </c>
      <c r="K373" s="4">
        <v>44199</v>
      </c>
      <c r="L373" s="3">
        <v>39</v>
      </c>
      <c r="M373" s="4">
        <v>44221</v>
      </c>
      <c r="N373">
        <v>61</v>
      </c>
      <c r="O373">
        <v>0</v>
      </c>
      <c r="P373">
        <v>1</v>
      </c>
      <c r="Q373">
        <v>0</v>
      </c>
      <c r="R373" t="s">
        <v>28</v>
      </c>
      <c r="S373">
        <v>12</v>
      </c>
      <c r="T373">
        <v>1</v>
      </c>
      <c r="U373" t="s">
        <v>28</v>
      </c>
      <c r="V373">
        <v>18</v>
      </c>
      <c r="W373">
        <v>12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2.3333333333333299</v>
      </c>
      <c r="AV373">
        <v>247</v>
      </c>
      <c r="AW373">
        <v>1</v>
      </c>
    </row>
    <row r="374" spans="1:49" x14ac:dyDescent="0.3">
      <c r="A374" t="s">
        <v>1751</v>
      </c>
      <c r="B374" t="s">
        <v>539</v>
      </c>
      <c r="C374" t="s">
        <v>117</v>
      </c>
      <c r="D374">
        <v>4</v>
      </c>
      <c r="E374" t="s">
        <v>1752</v>
      </c>
      <c r="F374" s="1" t="s">
        <v>1753</v>
      </c>
      <c r="G374" t="s">
        <v>1754</v>
      </c>
      <c r="H374">
        <v>490279</v>
      </c>
      <c r="I374" t="s">
        <v>59</v>
      </c>
      <c r="J374" s="4">
        <v>43838</v>
      </c>
      <c r="K374" s="4">
        <v>44088</v>
      </c>
      <c r="L374" s="3">
        <v>250</v>
      </c>
      <c r="M374" s="4">
        <v>44104</v>
      </c>
      <c r="N374">
        <v>266</v>
      </c>
      <c r="O374">
        <v>0</v>
      </c>
      <c r="P374">
        <v>1</v>
      </c>
      <c r="Q374">
        <v>1</v>
      </c>
      <c r="R374" t="s">
        <v>43</v>
      </c>
      <c r="T374">
        <v>1</v>
      </c>
      <c r="U374" t="s">
        <v>28</v>
      </c>
      <c r="V374">
        <v>2</v>
      </c>
      <c r="W374">
        <v>0</v>
      </c>
      <c r="X374">
        <v>11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2.3333333333333299</v>
      </c>
      <c r="AV374">
        <v>247</v>
      </c>
      <c r="AW374">
        <v>1</v>
      </c>
    </row>
    <row r="375" spans="1:49" x14ac:dyDescent="0.3">
      <c r="A375" t="s">
        <v>1770</v>
      </c>
      <c r="B375" t="s">
        <v>539</v>
      </c>
      <c r="C375" t="s">
        <v>117</v>
      </c>
      <c r="D375">
        <v>4</v>
      </c>
      <c r="E375" t="s">
        <v>753</v>
      </c>
      <c r="F375" s="1" t="s">
        <v>754</v>
      </c>
      <c r="G375" t="s">
        <v>755</v>
      </c>
      <c r="H375">
        <v>2779889</v>
      </c>
      <c r="I375" t="s">
        <v>74</v>
      </c>
      <c r="J375" s="4">
        <v>44445</v>
      </c>
      <c r="K375" s="4">
        <v>44480</v>
      </c>
      <c r="L375" s="3">
        <v>35</v>
      </c>
      <c r="M375" s="4">
        <v>44475</v>
      </c>
      <c r="N375">
        <v>30</v>
      </c>
      <c r="O375">
        <v>0</v>
      </c>
      <c r="P375">
        <v>1</v>
      </c>
      <c r="Q375">
        <v>0</v>
      </c>
      <c r="R375" t="s">
        <v>38</v>
      </c>
      <c r="S375">
        <v>1</v>
      </c>
      <c r="T375">
        <v>1</v>
      </c>
      <c r="U375" t="s">
        <v>38</v>
      </c>
      <c r="V375">
        <v>6</v>
      </c>
      <c r="W375">
        <v>41</v>
      </c>
      <c r="X375">
        <v>11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0.66666666666666596</v>
      </c>
      <c r="AV375">
        <v>34.3333333333333</v>
      </c>
      <c r="AW375">
        <v>1</v>
      </c>
    </row>
    <row r="376" spans="1:49" x14ac:dyDescent="0.3">
      <c r="A376" t="s">
        <v>1770</v>
      </c>
      <c r="B376" t="s">
        <v>539</v>
      </c>
      <c r="C376" t="s">
        <v>117</v>
      </c>
      <c r="D376">
        <v>4</v>
      </c>
      <c r="E376" t="s">
        <v>741</v>
      </c>
      <c r="F376" s="1" t="s">
        <v>742</v>
      </c>
      <c r="G376" t="s">
        <v>743</v>
      </c>
      <c r="H376">
        <v>520300</v>
      </c>
      <c r="I376" t="s">
        <v>59</v>
      </c>
      <c r="J376" s="4">
        <v>44301</v>
      </c>
      <c r="K376" s="4">
        <v>44369</v>
      </c>
      <c r="L376" s="3">
        <v>68</v>
      </c>
      <c r="M376" s="4">
        <v>44410</v>
      </c>
      <c r="N376">
        <v>109</v>
      </c>
      <c r="O376">
        <v>0</v>
      </c>
      <c r="P376">
        <v>5</v>
      </c>
      <c r="Q376">
        <v>1</v>
      </c>
      <c r="R376" t="s">
        <v>80</v>
      </c>
      <c r="S376">
        <v>7</v>
      </c>
      <c r="T376">
        <v>5</v>
      </c>
      <c r="U376" t="s">
        <v>80</v>
      </c>
      <c r="V376">
        <v>17</v>
      </c>
      <c r="W376">
        <v>27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0.66666666666666596</v>
      </c>
      <c r="AV376">
        <v>34.3333333333333</v>
      </c>
      <c r="AW376">
        <v>1</v>
      </c>
    </row>
    <row r="377" spans="1:49" x14ac:dyDescent="0.3">
      <c r="A377" t="s">
        <v>1833</v>
      </c>
      <c r="B377" t="s">
        <v>539</v>
      </c>
      <c r="C377" t="s">
        <v>308</v>
      </c>
      <c r="D377">
        <v>1</v>
      </c>
      <c r="E377" t="s">
        <v>1306</v>
      </c>
      <c r="F377" s="1" t="s">
        <v>1307</v>
      </c>
      <c r="G377" t="s">
        <v>1308</v>
      </c>
      <c r="H377">
        <v>1125467</v>
      </c>
      <c r="I377" t="s">
        <v>59</v>
      </c>
      <c r="J377" s="4">
        <v>44482</v>
      </c>
      <c r="K377" s="4">
        <v>44515</v>
      </c>
      <c r="L377" s="3">
        <v>33</v>
      </c>
      <c r="M377" s="4">
        <v>44543</v>
      </c>
      <c r="N377">
        <v>61</v>
      </c>
      <c r="O377">
        <v>0</v>
      </c>
      <c r="P377">
        <v>1</v>
      </c>
      <c r="Q377">
        <v>3</v>
      </c>
      <c r="R377" t="s">
        <v>38</v>
      </c>
      <c r="S377">
        <v>6</v>
      </c>
      <c r="T377">
        <v>1</v>
      </c>
      <c r="U377" t="s">
        <v>38</v>
      </c>
      <c r="V377">
        <v>11</v>
      </c>
      <c r="W377">
        <v>46</v>
      </c>
      <c r="X377">
        <v>11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0.33333333333333298</v>
      </c>
      <c r="AV377">
        <v>11</v>
      </c>
      <c r="AW377">
        <v>1</v>
      </c>
    </row>
    <row r="378" spans="1:49" x14ac:dyDescent="0.3">
      <c r="A378" t="s">
        <v>1853</v>
      </c>
      <c r="B378" t="s">
        <v>539</v>
      </c>
      <c r="C378" t="s">
        <v>106</v>
      </c>
      <c r="D378">
        <v>4</v>
      </c>
      <c r="E378" t="s">
        <v>1181</v>
      </c>
      <c r="F378" s="1" t="s">
        <v>1182</v>
      </c>
      <c r="G378" t="s">
        <v>1183</v>
      </c>
      <c r="H378">
        <v>2429757</v>
      </c>
      <c r="I378" t="s">
        <v>317</v>
      </c>
      <c r="J378" s="4">
        <v>44297</v>
      </c>
      <c r="K378" s="4">
        <v>44365</v>
      </c>
      <c r="L378" s="3">
        <v>68</v>
      </c>
      <c r="M378" s="4">
        <v>44365</v>
      </c>
      <c r="N378">
        <v>68</v>
      </c>
      <c r="O378">
        <v>0</v>
      </c>
      <c r="P378">
        <v>1</v>
      </c>
      <c r="Q378">
        <v>0</v>
      </c>
      <c r="R378" t="s">
        <v>80</v>
      </c>
      <c r="S378">
        <v>6</v>
      </c>
      <c r="T378">
        <v>1</v>
      </c>
      <c r="U378" t="s">
        <v>80</v>
      </c>
      <c r="V378">
        <v>16</v>
      </c>
      <c r="W378">
        <v>26</v>
      </c>
      <c r="X378">
        <v>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0.33333333333333298</v>
      </c>
      <c r="AV378">
        <v>22.6666666666666</v>
      </c>
      <c r="AW378">
        <v>1</v>
      </c>
    </row>
    <row r="379" spans="1:49" x14ac:dyDescent="0.3">
      <c r="A379" t="s">
        <v>1855</v>
      </c>
      <c r="B379" t="s">
        <v>539</v>
      </c>
      <c r="C379" t="s">
        <v>106</v>
      </c>
      <c r="D379">
        <v>4</v>
      </c>
      <c r="E379" t="s">
        <v>1539</v>
      </c>
      <c r="F379" s="1" t="s">
        <v>1540</v>
      </c>
      <c r="G379" t="s">
        <v>1541</v>
      </c>
      <c r="H379">
        <v>1809116</v>
      </c>
      <c r="I379" t="s">
        <v>59</v>
      </c>
      <c r="J379" s="4">
        <v>44440</v>
      </c>
      <c r="K379" s="4">
        <v>44469</v>
      </c>
      <c r="L379" s="3">
        <v>29</v>
      </c>
      <c r="M379" s="4">
        <v>44501</v>
      </c>
      <c r="N379">
        <v>61</v>
      </c>
      <c r="O379">
        <v>0</v>
      </c>
      <c r="P379">
        <v>1</v>
      </c>
      <c r="Q379">
        <v>4</v>
      </c>
      <c r="R379" t="s">
        <v>43</v>
      </c>
      <c r="T379">
        <v>1</v>
      </c>
      <c r="U379" t="s">
        <v>38</v>
      </c>
      <c r="V379">
        <v>4</v>
      </c>
      <c r="W379">
        <v>40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1.3333333333333299</v>
      </c>
      <c r="AV379">
        <v>39.6666666666666</v>
      </c>
      <c r="AW379">
        <v>1</v>
      </c>
    </row>
    <row r="380" spans="1:49" x14ac:dyDescent="0.3">
      <c r="A380" t="s">
        <v>1881</v>
      </c>
      <c r="B380" t="s">
        <v>539</v>
      </c>
      <c r="C380" t="s">
        <v>106</v>
      </c>
      <c r="D380">
        <v>4</v>
      </c>
      <c r="E380" t="s">
        <v>524</v>
      </c>
      <c r="F380" s="1" t="s">
        <v>525</v>
      </c>
      <c r="G380" t="s">
        <v>526</v>
      </c>
      <c r="H380">
        <v>2952780</v>
      </c>
      <c r="I380" t="s">
        <v>317</v>
      </c>
      <c r="J380" s="4">
        <v>44297</v>
      </c>
      <c r="K380" s="4">
        <v>44363</v>
      </c>
      <c r="L380" s="3">
        <v>66</v>
      </c>
      <c r="M380" s="4">
        <v>44357</v>
      </c>
      <c r="N380">
        <v>60</v>
      </c>
      <c r="O380">
        <v>0</v>
      </c>
      <c r="P380">
        <v>1</v>
      </c>
      <c r="Q380">
        <v>0</v>
      </c>
      <c r="R380" t="s">
        <v>80</v>
      </c>
      <c r="S380">
        <v>6</v>
      </c>
      <c r="T380">
        <v>1</v>
      </c>
      <c r="U380" t="s">
        <v>80</v>
      </c>
      <c r="V380">
        <v>16</v>
      </c>
      <c r="W380">
        <v>26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0.33333333333333298</v>
      </c>
      <c r="AV380">
        <v>22</v>
      </c>
      <c r="AW380">
        <v>1</v>
      </c>
    </row>
    <row r="381" spans="1:49" x14ac:dyDescent="0.3">
      <c r="A381" t="s">
        <v>1882</v>
      </c>
      <c r="B381" t="s">
        <v>539</v>
      </c>
      <c r="C381" t="s">
        <v>117</v>
      </c>
      <c r="D381">
        <v>4</v>
      </c>
      <c r="E381" t="s">
        <v>1883</v>
      </c>
      <c r="F381" s="1" t="s">
        <v>1884</v>
      </c>
      <c r="G381" t="s">
        <v>1885</v>
      </c>
      <c r="H381">
        <v>1094970</v>
      </c>
      <c r="I381" t="s">
        <v>59</v>
      </c>
      <c r="J381" s="4">
        <v>44093</v>
      </c>
      <c r="K381" s="4">
        <v>44212</v>
      </c>
      <c r="L381" s="3">
        <v>119</v>
      </c>
      <c r="M381" s="4">
        <v>44153</v>
      </c>
      <c r="N381">
        <v>60</v>
      </c>
      <c r="O381">
        <v>0</v>
      </c>
      <c r="P381">
        <v>1</v>
      </c>
      <c r="Q381">
        <v>2</v>
      </c>
      <c r="R381" t="s">
        <v>28</v>
      </c>
      <c r="S381">
        <v>2</v>
      </c>
      <c r="T381">
        <v>1</v>
      </c>
      <c r="U381" t="s">
        <v>28</v>
      </c>
      <c r="V381">
        <v>18</v>
      </c>
      <c r="W381">
        <v>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0.66666666666666596</v>
      </c>
      <c r="AV381">
        <v>123</v>
      </c>
      <c r="AW381">
        <v>1</v>
      </c>
    </row>
    <row r="382" spans="1:49" x14ac:dyDescent="0.3">
      <c r="A382" t="s">
        <v>1242</v>
      </c>
      <c r="B382" t="s">
        <v>556</v>
      </c>
      <c r="C382" t="s">
        <v>205</v>
      </c>
      <c r="D382">
        <v>1</v>
      </c>
      <c r="E382" t="s">
        <v>1243</v>
      </c>
      <c r="F382" s="1" t="s">
        <v>1244</v>
      </c>
      <c r="G382" t="s">
        <v>1245</v>
      </c>
      <c r="H382">
        <v>856956</v>
      </c>
      <c r="I382" t="s">
        <v>59</v>
      </c>
      <c r="J382" s="4">
        <v>44633</v>
      </c>
      <c r="K382" s="4">
        <v>45102</v>
      </c>
      <c r="L382" s="3">
        <v>469</v>
      </c>
      <c r="M382" s="4">
        <v>44985</v>
      </c>
      <c r="N382">
        <v>352</v>
      </c>
      <c r="O382">
        <v>0</v>
      </c>
      <c r="P382">
        <v>1</v>
      </c>
      <c r="Q382">
        <v>3</v>
      </c>
      <c r="R382" t="s">
        <v>99</v>
      </c>
      <c r="S382">
        <v>5</v>
      </c>
      <c r="T382">
        <v>1</v>
      </c>
      <c r="U382" t="s">
        <v>43</v>
      </c>
      <c r="W382">
        <v>65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0.33333333333333298</v>
      </c>
      <c r="AV382">
        <v>156.333333333333</v>
      </c>
      <c r="AW382">
        <v>1</v>
      </c>
    </row>
    <row r="383" spans="1:49" x14ac:dyDescent="0.3">
      <c r="A383" t="s">
        <v>1288</v>
      </c>
      <c r="B383" t="s">
        <v>556</v>
      </c>
      <c r="C383" t="s">
        <v>844</v>
      </c>
      <c r="D383">
        <v>4</v>
      </c>
      <c r="E383" t="s">
        <v>628</v>
      </c>
      <c r="F383" s="1" t="s">
        <v>1289</v>
      </c>
      <c r="G383" t="s">
        <v>1290</v>
      </c>
      <c r="H383">
        <v>3028266</v>
      </c>
      <c r="I383" t="s">
        <v>317</v>
      </c>
      <c r="J383" s="4">
        <v>44538</v>
      </c>
      <c r="K383" s="4">
        <v>44622</v>
      </c>
      <c r="L383" s="3">
        <v>84</v>
      </c>
      <c r="M383" s="4">
        <v>44624</v>
      </c>
      <c r="N383">
        <v>86</v>
      </c>
      <c r="O383">
        <v>0</v>
      </c>
      <c r="P383">
        <v>1</v>
      </c>
      <c r="Q383">
        <v>0</v>
      </c>
      <c r="R383" t="s">
        <v>38</v>
      </c>
      <c r="S383">
        <v>14</v>
      </c>
      <c r="T383">
        <v>1</v>
      </c>
      <c r="U383" t="s">
        <v>99</v>
      </c>
      <c r="V383">
        <v>3</v>
      </c>
      <c r="W383">
        <v>54</v>
      </c>
      <c r="X383">
        <v>13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0.33333333333333298</v>
      </c>
      <c r="AV383">
        <v>28</v>
      </c>
      <c r="AW383">
        <v>1</v>
      </c>
    </row>
    <row r="384" spans="1:49" x14ac:dyDescent="0.3">
      <c r="A384" t="s">
        <v>1305</v>
      </c>
      <c r="B384" t="s">
        <v>556</v>
      </c>
      <c r="C384" t="s">
        <v>990</v>
      </c>
      <c r="D384">
        <v>4</v>
      </c>
      <c r="E384" t="s">
        <v>1306</v>
      </c>
      <c r="F384" s="1" t="s">
        <v>1307</v>
      </c>
      <c r="G384" t="s">
        <v>1308</v>
      </c>
      <c r="H384">
        <v>1125467</v>
      </c>
      <c r="I384" t="s">
        <v>59</v>
      </c>
      <c r="J384" s="4">
        <v>44808</v>
      </c>
      <c r="K384" s="4">
        <v>44885</v>
      </c>
      <c r="L384" s="3">
        <v>77</v>
      </c>
      <c r="M384" s="4">
        <v>44929</v>
      </c>
      <c r="N384">
        <v>121</v>
      </c>
      <c r="O384">
        <v>0</v>
      </c>
      <c r="P384">
        <v>1</v>
      </c>
      <c r="Q384">
        <v>3</v>
      </c>
      <c r="R384" t="s">
        <v>43</v>
      </c>
      <c r="T384">
        <v>1</v>
      </c>
      <c r="U384" t="s">
        <v>43</v>
      </c>
      <c r="W384">
        <v>80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0.33333333333333298</v>
      </c>
      <c r="AV384">
        <v>25.6666666666666</v>
      </c>
      <c r="AW384">
        <v>1</v>
      </c>
    </row>
    <row r="385" spans="1:49" x14ac:dyDescent="0.3">
      <c r="A385" t="s">
        <v>1344</v>
      </c>
      <c r="B385" t="s">
        <v>855</v>
      </c>
      <c r="C385" t="s">
        <v>76</v>
      </c>
      <c r="D385">
        <v>4</v>
      </c>
      <c r="E385" t="s">
        <v>1345</v>
      </c>
      <c r="F385" s="1" t="s">
        <v>1346</v>
      </c>
      <c r="G385" t="s">
        <v>1347</v>
      </c>
      <c r="H385">
        <v>2821031</v>
      </c>
      <c r="I385" t="s">
        <v>59</v>
      </c>
      <c r="J385" s="4">
        <v>44607</v>
      </c>
      <c r="K385" s="4">
        <v>44613</v>
      </c>
      <c r="L385" s="3">
        <v>6</v>
      </c>
      <c r="M385" s="4">
        <v>44669</v>
      </c>
      <c r="N385">
        <v>62</v>
      </c>
      <c r="O385">
        <v>0</v>
      </c>
      <c r="P385">
        <v>1</v>
      </c>
      <c r="Q385">
        <v>1</v>
      </c>
      <c r="R385" t="s">
        <v>99</v>
      </c>
      <c r="S385">
        <v>1</v>
      </c>
      <c r="T385">
        <v>1</v>
      </c>
      <c r="U385" t="s">
        <v>99</v>
      </c>
      <c r="V385">
        <v>2</v>
      </c>
      <c r="W385">
        <v>61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0.33333333333333298</v>
      </c>
      <c r="AV385">
        <v>2</v>
      </c>
      <c r="AW385">
        <v>1</v>
      </c>
    </row>
    <row r="386" spans="1:49" x14ac:dyDescent="0.3">
      <c r="A386" t="s">
        <v>1364</v>
      </c>
      <c r="B386" t="s">
        <v>855</v>
      </c>
      <c r="C386" t="s">
        <v>117</v>
      </c>
      <c r="D386">
        <v>4</v>
      </c>
      <c r="E386" t="s">
        <v>753</v>
      </c>
      <c r="F386" s="1" t="s">
        <v>754</v>
      </c>
      <c r="G386" t="s">
        <v>755</v>
      </c>
      <c r="H386">
        <v>2779889</v>
      </c>
      <c r="I386" t="s">
        <v>74</v>
      </c>
      <c r="J386" s="4">
        <v>44126</v>
      </c>
      <c r="K386" s="4">
        <v>44161</v>
      </c>
      <c r="L386" s="3">
        <v>35</v>
      </c>
      <c r="M386" s="4">
        <v>44158</v>
      </c>
      <c r="N386">
        <v>32</v>
      </c>
      <c r="O386">
        <v>0</v>
      </c>
      <c r="P386">
        <v>1</v>
      </c>
      <c r="Q386">
        <v>0</v>
      </c>
      <c r="R386" t="s">
        <v>28</v>
      </c>
      <c r="S386">
        <v>7</v>
      </c>
      <c r="T386">
        <v>1</v>
      </c>
      <c r="U386" t="s">
        <v>28</v>
      </c>
      <c r="V386">
        <v>12</v>
      </c>
      <c r="W386">
        <v>7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0.33333333333333298</v>
      </c>
      <c r="AV386">
        <v>11.6666666666666</v>
      </c>
      <c r="AW386">
        <v>1</v>
      </c>
    </row>
    <row r="387" spans="1:49" x14ac:dyDescent="0.3">
      <c r="A387" t="s">
        <v>1365</v>
      </c>
      <c r="B387" t="s">
        <v>855</v>
      </c>
      <c r="C387" t="s">
        <v>117</v>
      </c>
      <c r="D387">
        <v>4</v>
      </c>
      <c r="E387" t="s">
        <v>1366</v>
      </c>
      <c r="F387" s="1" t="s">
        <v>1367</v>
      </c>
      <c r="G387" t="s">
        <v>1368</v>
      </c>
      <c r="H387">
        <v>2486659</v>
      </c>
      <c r="I387" t="s">
        <v>317</v>
      </c>
      <c r="J387" s="4">
        <v>43839</v>
      </c>
      <c r="K387" s="4">
        <v>44090</v>
      </c>
      <c r="L387" s="3">
        <v>251</v>
      </c>
      <c r="M387" s="4">
        <v>44104</v>
      </c>
      <c r="N387">
        <v>265</v>
      </c>
      <c r="O387">
        <v>0</v>
      </c>
      <c r="P387">
        <v>1</v>
      </c>
      <c r="Q387">
        <v>0</v>
      </c>
      <c r="R387" t="s">
        <v>43</v>
      </c>
      <c r="T387">
        <v>1</v>
      </c>
      <c r="U387" t="s">
        <v>28</v>
      </c>
      <c r="V387">
        <v>2</v>
      </c>
      <c r="W387">
        <v>0</v>
      </c>
      <c r="X387">
        <v>14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0.33333333333333298</v>
      </c>
      <c r="AV387">
        <v>83.6666666666666</v>
      </c>
      <c r="AW387">
        <v>1</v>
      </c>
    </row>
    <row r="388" spans="1:49" x14ac:dyDescent="0.3">
      <c r="A388" t="s">
        <v>5735</v>
      </c>
      <c r="B388" t="s">
        <v>5731</v>
      </c>
      <c r="D388">
        <v>0</v>
      </c>
      <c r="E388" t="s">
        <v>1306</v>
      </c>
      <c r="F388" s="1" t="s">
        <v>2684</v>
      </c>
      <c r="G388" t="s">
        <v>2685</v>
      </c>
      <c r="H388">
        <v>1045504</v>
      </c>
      <c r="I388" t="s">
        <v>59</v>
      </c>
      <c r="J388" s="4">
        <v>44216</v>
      </c>
      <c r="K388" s="4">
        <v>44260</v>
      </c>
      <c r="L388" s="3">
        <v>44</v>
      </c>
      <c r="M388" s="4">
        <v>44277</v>
      </c>
      <c r="N388">
        <v>61</v>
      </c>
      <c r="O388">
        <v>0</v>
      </c>
      <c r="P388">
        <v>1</v>
      </c>
      <c r="Q388">
        <v>3</v>
      </c>
      <c r="R388" t="s">
        <v>43</v>
      </c>
      <c r="T388">
        <v>0</v>
      </c>
      <c r="U388" t="s">
        <v>80</v>
      </c>
      <c r="V388">
        <v>1</v>
      </c>
      <c r="W388">
        <v>20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0.66666666666666596</v>
      </c>
      <c r="AV388">
        <v>29.3333333333333</v>
      </c>
      <c r="AW388">
        <v>1</v>
      </c>
    </row>
    <row r="389" spans="1:49" x14ac:dyDescent="0.3">
      <c r="A389" t="s">
        <v>5735</v>
      </c>
      <c r="B389" t="s">
        <v>5731</v>
      </c>
      <c r="D389">
        <v>0</v>
      </c>
      <c r="E389" t="s">
        <v>1306</v>
      </c>
      <c r="F389" s="1" t="s">
        <v>1307</v>
      </c>
      <c r="G389" t="s">
        <v>1308</v>
      </c>
      <c r="H389">
        <v>1125467</v>
      </c>
      <c r="I389" t="s">
        <v>59</v>
      </c>
      <c r="J389" s="4">
        <v>44216</v>
      </c>
      <c r="K389" s="4">
        <v>44260</v>
      </c>
      <c r="L389" s="3">
        <v>44</v>
      </c>
      <c r="M389" s="4">
        <v>44277</v>
      </c>
      <c r="N389">
        <v>61</v>
      </c>
      <c r="O389">
        <v>0</v>
      </c>
      <c r="P389">
        <v>1</v>
      </c>
      <c r="Q389">
        <v>3</v>
      </c>
      <c r="R389" t="s">
        <v>43</v>
      </c>
      <c r="T389">
        <v>1</v>
      </c>
      <c r="U389" t="s">
        <v>80</v>
      </c>
      <c r="V389">
        <v>1</v>
      </c>
      <c r="W389">
        <v>20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0.66666666666666596</v>
      </c>
      <c r="AV389">
        <v>29.3333333333333</v>
      </c>
      <c r="AW389">
        <v>1</v>
      </c>
    </row>
    <row r="390" spans="1:49" x14ac:dyDescent="0.3">
      <c r="A390" t="s">
        <v>1968</v>
      </c>
      <c r="B390" t="s">
        <v>556</v>
      </c>
      <c r="C390" t="s">
        <v>149</v>
      </c>
      <c r="D390">
        <v>5</v>
      </c>
      <c r="E390" t="s">
        <v>1969</v>
      </c>
      <c r="F390" s="1" t="s">
        <v>1970</v>
      </c>
      <c r="G390" t="s">
        <v>1971</v>
      </c>
      <c r="H390">
        <v>2875915</v>
      </c>
      <c r="I390" t="s">
        <v>59</v>
      </c>
      <c r="J390" s="4">
        <v>44160</v>
      </c>
      <c r="K390" s="4">
        <v>44326</v>
      </c>
      <c r="L390" s="3">
        <v>166</v>
      </c>
      <c r="M390" s="4">
        <v>44319</v>
      </c>
      <c r="N390">
        <v>159</v>
      </c>
      <c r="O390">
        <v>0</v>
      </c>
      <c r="P390">
        <v>2</v>
      </c>
      <c r="Q390">
        <v>1</v>
      </c>
      <c r="R390" t="s">
        <v>28</v>
      </c>
      <c r="S390">
        <v>12</v>
      </c>
      <c r="T390">
        <v>2</v>
      </c>
      <c r="U390" t="s">
        <v>80</v>
      </c>
      <c r="V390">
        <v>11</v>
      </c>
      <c r="W390">
        <v>12</v>
      </c>
      <c r="X390">
        <v>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0.33333333333333298</v>
      </c>
      <c r="AV390">
        <v>55.3333333333333</v>
      </c>
      <c r="AW390">
        <v>1</v>
      </c>
    </row>
    <row r="391" spans="1:49" x14ac:dyDescent="0.3">
      <c r="A391" t="s">
        <v>1976</v>
      </c>
      <c r="B391" t="s">
        <v>556</v>
      </c>
      <c r="C391" t="s">
        <v>205</v>
      </c>
      <c r="D391">
        <v>1</v>
      </c>
      <c r="E391" t="s">
        <v>112</v>
      </c>
      <c r="F391" s="1" t="s">
        <v>113</v>
      </c>
      <c r="G391" t="s">
        <v>114</v>
      </c>
      <c r="H391">
        <v>393835</v>
      </c>
      <c r="I391" t="s">
        <v>59</v>
      </c>
      <c r="J391" s="4">
        <v>44512</v>
      </c>
      <c r="K391" s="4">
        <v>44579</v>
      </c>
      <c r="L391" s="3">
        <v>67</v>
      </c>
      <c r="M391" s="4">
        <v>44572</v>
      </c>
      <c r="N391">
        <v>60</v>
      </c>
      <c r="O391">
        <v>0</v>
      </c>
      <c r="P391">
        <v>3</v>
      </c>
      <c r="Q391">
        <v>1</v>
      </c>
      <c r="R391" t="s">
        <v>38</v>
      </c>
      <c r="S391">
        <v>10</v>
      </c>
      <c r="T391">
        <v>3</v>
      </c>
      <c r="U391" t="s">
        <v>43</v>
      </c>
      <c r="W391">
        <v>50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0.33333333333333298</v>
      </c>
      <c r="AV391">
        <v>22.3333333333333</v>
      </c>
      <c r="AW391">
        <v>1</v>
      </c>
    </row>
    <row r="392" spans="1:49" x14ac:dyDescent="0.3">
      <c r="A392" t="s">
        <v>2100</v>
      </c>
      <c r="B392" t="s">
        <v>855</v>
      </c>
      <c r="C392" t="s">
        <v>205</v>
      </c>
      <c r="D392">
        <v>1</v>
      </c>
      <c r="E392" t="s">
        <v>516</v>
      </c>
      <c r="F392" s="1" t="s">
        <v>517</v>
      </c>
      <c r="G392" t="s">
        <v>518</v>
      </c>
      <c r="H392">
        <v>2873689</v>
      </c>
      <c r="I392" t="s">
        <v>59</v>
      </c>
      <c r="J392" s="4">
        <v>44466</v>
      </c>
      <c r="K392" s="4">
        <v>44515</v>
      </c>
      <c r="L392" s="3">
        <v>49</v>
      </c>
      <c r="M392" s="4">
        <v>44526</v>
      </c>
      <c r="N392">
        <v>60</v>
      </c>
      <c r="O392">
        <v>0</v>
      </c>
      <c r="P392">
        <v>1</v>
      </c>
      <c r="Q392">
        <v>1</v>
      </c>
      <c r="R392" t="s">
        <v>38</v>
      </c>
      <c r="S392">
        <v>4</v>
      </c>
      <c r="T392">
        <v>1</v>
      </c>
      <c r="U392" t="s">
        <v>38</v>
      </c>
      <c r="V392">
        <v>11</v>
      </c>
      <c r="W392">
        <v>44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0.33333333333333298</v>
      </c>
      <c r="AV392">
        <v>16.3333333333333</v>
      </c>
      <c r="AW392">
        <v>1</v>
      </c>
    </row>
    <row r="393" spans="1:49" x14ac:dyDescent="0.3">
      <c r="A393" t="s">
        <v>2101</v>
      </c>
      <c r="B393" t="s">
        <v>855</v>
      </c>
      <c r="C393" t="s">
        <v>205</v>
      </c>
      <c r="D393">
        <v>1</v>
      </c>
      <c r="E393" t="s">
        <v>2102</v>
      </c>
      <c r="F393" s="1" t="s">
        <v>2103</v>
      </c>
      <c r="G393" t="s">
        <v>2104</v>
      </c>
      <c r="H393">
        <v>2777526</v>
      </c>
      <c r="I393" t="s">
        <v>59</v>
      </c>
      <c r="J393" s="4">
        <v>43835</v>
      </c>
      <c r="K393" s="4">
        <v>44158</v>
      </c>
      <c r="L393" s="3">
        <v>323</v>
      </c>
      <c r="M393" s="4">
        <v>44144</v>
      </c>
      <c r="N393">
        <v>309</v>
      </c>
      <c r="O393">
        <v>0</v>
      </c>
      <c r="P393">
        <v>1</v>
      </c>
      <c r="Q393">
        <v>0</v>
      </c>
      <c r="R393" t="s">
        <v>43</v>
      </c>
      <c r="T393">
        <v>1</v>
      </c>
      <c r="U393" t="s">
        <v>28</v>
      </c>
      <c r="V393">
        <v>12</v>
      </c>
      <c r="W393">
        <v>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0.33333333333333298</v>
      </c>
      <c r="AV393">
        <v>107.666666666666</v>
      </c>
      <c r="AW393">
        <v>1</v>
      </c>
    </row>
    <row r="394" spans="1:49" x14ac:dyDescent="0.3">
      <c r="A394" t="s">
        <v>2164</v>
      </c>
      <c r="B394" t="s">
        <v>855</v>
      </c>
      <c r="C394" t="s">
        <v>117</v>
      </c>
      <c r="D394">
        <v>4</v>
      </c>
      <c r="E394" t="s">
        <v>1089</v>
      </c>
      <c r="F394" s="1" t="s">
        <v>2165</v>
      </c>
      <c r="G394" t="s">
        <v>2166</v>
      </c>
      <c r="H394">
        <v>543091</v>
      </c>
      <c r="I394" t="s">
        <v>59</v>
      </c>
      <c r="J394" s="4">
        <v>44098</v>
      </c>
      <c r="K394" s="4">
        <v>44098</v>
      </c>
      <c r="L394" s="3">
        <v>0</v>
      </c>
      <c r="M394" s="4">
        <v>44158</v>
      </c>
      <c r="N394">
        <v>60</v>
      </c>
      <c r="O394">
        <v>0</v>
      </c>
      <c r="P394">
        <v>1</v>
      </c>
      <c r="Q394">
        <v>3</v>
      </c>
      <c r="R394" t="s">
        <v>28</v>
      </c>
      <c r="S394">
        <v>3</v>
      </c>
      <c r="T394">
        <v>1</v>
      </c>
      <c r="U394" t="s">
        <v>28</v>
      </c>
      <c r="V394">
        <v>3</v>
      </c>
      <c r="W394">
        <v>3</v>
      </c>
      <c r="X394">
        <v>11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0.66666666666666596</v>
      </c>
      <c r="AV394">
        <v>18.3333333333333</v>
      </c>
      <c r="AW394">
        <v>1</v>
      </c>
    </row>
    <row r="395" spans="1:49" x14ac:dyDescent="0.3">
      <c r="A395" t="s">
        <v>2190</v>
      </c>
      <c r="B395" t="s">
        <v>855</v>
      </c>
      <c r="C395" t="s">
        <v>106</v>
      </c>
      <c r="D395">
        <v>4</v>
      </c>
      <c r="E395" t="s">
        <v>628</v>
      </c>
      <c r="F395" s="1" t="s">
        <v>1289</v>
      </c>
      <c r="G395" t="s">
        <v>1290</v>
      </c>
      <c r="H395">
        <v>3028266</v>
      </c>
      <c r="I395" t="s">
        <v>317</v>
      </c>
      <c r="J395" s="4">
        <v>44650</v>
      </c>
      <c r="K395" s="4">
        <v>44725</v>
      </c>
      <c r="L395" s="3">
        <v>75</v>
      </c>
      <c r="M395" s="4">
        <v>44815</v>
      </c>
      <c r="N395">
        <v>165</v>
      </c>
      <c r="O395">
        <v>0</v>
      </c>
      <c r="P395">
        <v>1</v>
      </c>
      <c r="Q395">
        <v>0</v>
      </c>
      <c r="R395" t="s">
        <v>99</v>
      </c>
      <c r="S395">
        <v>7</v>
      </c>
      <c r="T395">
        <v>1</v>
      </c>
      <c r="U395" t="s">
        <v>99</v>
      </c>
      <c r="V395">
        <v>18</v>
      </c>
      <c r="W395">
        <v>67</v>
      </c>
      <c r="X395">
        <v>11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0.33333333333333298</v>
      </c>
      <c r="AV395">
        <v>25</v>
      </c>
      <c r="AW395">
        <v>1</v>
      </c>
    </row>
    <row r="396" spans="1:49" x14ac:dyDescent="0.3">
      <c r="A396" t="s">
        <v>2208</v>
      </c>
      <c r="B396" t="s">
        <v>855</v>
      </c>
      <c r="C396" t="s">
        <v>242</v>
      </c>
      <c r="D396">
        <v>4</v>
      </c>
      <c r="E396" t="s">
        <v>810</v>
      </c>
      <c r="F396" s="1" t="s">
        <v>811</v>
      </c>
      <c r="G396" t="s">
        <v>812</v>
      </c>
      <c r="H396">
        <v>2357505</v>
      </c>
      <c r="I396" t="s">
        <v>317</v>
      </c>
      <c r="J396" s="4">
        <v>44104</v>
      </c>
      <c r="K396" s="4">
        <v>44157</v>
      </c>
      <c r="L396" s="3">
        <v>53</v>
      </c>
      <c r="M396" s="4">
        <v>44165</v>
      </c>
      <c r="N396">
        <v>61</v>
      </c>
      <c r="O396">
        <v>0</v>
      </c>
      <c r="P396">
        <v>1</v>
      </c>
      <c r="Q396">
        <v>0</v>
      </c>
      <c r="R396" t="s">
        <v>28</v>
      </c>
      <c r="S396">
        <v>4</v>
      </c>
      <c r="T396">
        <v>1</v>
      </c>
      <c r="U396" t="s">
        <v>28</v>
      </c>
      <c r="V396">
        <v>12</v>
      </c>
      <c r="W396">
        <v>4</v>
      </c>
      <c r="X396">
        <v>13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0.33333333333333298</v>
      </c>
      <c r="AV396">
        <v>17.6666666666666</v>
      </c>
      <c r="AW396">
        <v>1</v>
      </c>
    </row>
    <row r="397" spans="1:49" x14ac:dyDescent="0.3">
      <c r="A397" t="s">
        <v>2220</v>
      </c>
      <c r="B397" t="s">
        <v>855</v>
      </c>
      <c r="C397" t="s">
        <v>1095</v>
      </c>
      <c r="D397">
        <v>4</v>
      </c>
      <c r="E397" t="s">
        <v>1181</v>
      </c>
      <c r="F397" s="1" t="s">
        <v>1182</v>
      </c>
      <c r="G397" t="s">
        <v>1183</v>
      </c>
      <c r="H397">
        <v>2429757</v>
      </c>
      <c r="I397" t="s">
        <v>317</v>
      </c>
      <c r="J397" s="4">
        <v>44152</v>
      </c>
      <c r="K397" s="4">
        <v>44277</v>
      </c>
      <c r="L397" s="3">
        <v>125</v>
      </c>
      <c r="M397" s="4">
        <v>44260</v>
      </c>
      <c r="N397">
        <v>108</v>
      </c>
      <c r="O397">
        <v>0</v>
      </c>
      <c r="P397">
        <v>1</v>
      </c>
      <c r="Q397">
        <v>0</v>
      </c>
      <c r="R397" t="s">
        <v>28</v>
      </c>
      <c r="S397">
        <v>11</v>
      </c>
      <c r="T397">
        <v>1</v>
      </c>
      <c r="U397" t="s">
        <v>80</v>
      </c>
      <c r="V397">
        <v>4</v>
      </c>
      <c r="W397">
        <v>11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0.66666666666666596</v>
      </c>
      <c r="AV397">
        <v>81</v>
      </c>
      <c r="AW397">
        <v>1</v>
      </c>
    </row>
    <row r="398" spans="1:49" x14ac:dyDescent="0.3">
      <c r="A398" t="s">
        <v>2380</v>
      </c>
      <c r="B398" t="s">
        <v>539</v>
      </c>
      <c r="C398" t="s">
        <v>205</v>
      </c>
      <c r="D398">
        <v>1</v>
      </c>
      <c r="E398" t="s">
        <v>2102</v>
      </c>
      <c r="F398" s="1" t="s">
        <v>2103</v>
      </c>
      <c r="G398" t="s">
        <v>2104</v>
      </c>
      <c r="H398">
        <v>2777526</v>
      </c>
      <c r="I398" t="s">
        <v>59</v>
      </c>
      <c r="J398" s="4">
        <v>44318</v>
      </c>
      <c r="K398" s="4">
        <v>44993</v>
      </c>
      <c r="L398" s="3">
        <v>675</v>
      </c>
      <c r="M398" s="4">
        <v>44985</v>
      </c>
      <c r="N398">
        <v>667</v>
      </c>
      <c r="O398">
        <v>0</v>
      </c>
      <c r="P398">
        <v>1</v>
      </c>
      <c r="Q398">
        <v>0</v>
      </c>
      <c r="R398" t="s">
        <v>80</v>
      </c>
      <c r="S398">
        <v>9</v>
      </c>
      <c r="T398">
        <v>1</v>
      </c>
      <c r="U398" t="s">
        <v>43</v>
      </c>
      <c r="W398">
        <v>29</v>
      </c>
      <c r="X398">
        <v>15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0.33333333333333298</v>
      </c>
      <c r="AV398">
        <v>225</v>
      </c>
      <c r="AW398">
        <v>1</v>
      </c>
    </row>
    <row r="399" spans="1:49" x14ac:dyDescent="0.3">
      <c r="A399" t="s">
        <v>2385</v>
      </c>
      <c r="B399" t="s">
        <v>539</v>
      </c>
      <c r="C399" t="s">
        <v>111</v>
      </c>
      <c r="D399">
        <v>4</v>
      </c>
      <c r="E399" t="s">
        <v>2389</v>
      </c>
      <c r="F399" s="1" t="s">
        <v>2390</v>
      </c>
      <c r="G399" t="s">
        <v>2391</v>
      </c>
      <c r="H399">
        <v>3018335</v>
      </c>
      <c r="I399" t="s">
        <v>59</v>
      </c>
      <c r="J399" s="4">
        <v>44355</v>
      </c>
      <c r="K399" s="4">
        <v>44452</v>
      </c>
      <c r="L399" s="3">
        <v>97</v>
      </c>
      <c r="M399" s="4">
        <v>44446</v>
      </c>
      <c r="N399">
        <v>91</v>
      </c>
      <c r="O399">
        <v>0</v>
      </c>
      <c r="P399">
        <v>1</v>
      </c>
      <c r="Q399">
        <v>3</v>
      </c>
      <c r="R399" t="s">
        <v>80</v>
      </c>
      <c r="S399">
        <v>15</v>
      </c>
      <c r="T399">
        <v>1</v>
      </c>
      <c r="U399" t="s">
        <v>38</v>
      </c>
      <c r="V399">
        <v>2</v>
      </c>
      <c r="W399">
        <v>35</v>
      </c>
      <c r="X399">
        <v>4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114.666666666666</v>
      </c>
      <c r="AW399">
        <v>1</v>
      </c>
    </row>
    <row r="400" spans="1:49" x14ac:dyDescent="0.3">
      <c r="A400" t="s">
        <v>2419</v>
      </c>
      <c r="B400" t="s">
        <v>539</v>
      </c>
      <c r="C400" t="s">
        <v>76</v>
      </c>
      <c r="D400">
        <v>4</v>
      </c>
      <c r="E400" t="s">
        <v>1969</v>
      </c>
      <c r="F400" s="1" t="s">
        <v>1970</v>
      </c>
      <c r="G400" t="s">
        <v>1971</v>
      </c>
      <c r="H400">
        <v>2875915</v>
      </c>
      <c r="I400" t="s">
        <v>59</v>
      </c>
      <c r="J400" s="4">
        <v>44457</v>
      </c>
      <c r="K400" s="4">
        <v>44536</v>
      </c>
      <c r="L400" s="3">
        <v>79</v>
      </c>
      <c r="M400" s="4">
        <v>44592</v>
      </c>
      <c r="N400">
        <v>135</v>
      </c>
      <c r="O400">
        <v>0</v>
      </c>
      <c r="P400">
        <v>2</v>
      </c>
      <c r="Q400">
        <v>1</v>
      </c>
      <c r="R400" t="s">
        <v>38</v>
      </c>
      <c r="S400">
        <v>2</v>
      </c>
      <c r="T400">
        <v>2</v>
      </c>
      <c r="U400" t="s">
        <v>38</v>
      </c>
      <c r="V400">
        <v>14</v>
      </c>
      <c r="W400">
        <v>42</v>
      </c>
      <c r="X400">
        <v>11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0.33333333333333298</v>
      </c>
      <c r="AV400">
        <v>26.3333333333333</v>
      </c>
      <c r="AW400">
        <v>1</v>
      </c>
    </row>
    <row r="401" spans="1:49" x14ac:dyDescent="0.3">
      <c r="A401" t="s">
        <v>2422</v>
      </c>
      <c r="B401" t="s">
        <v>539</v>
      </c>
      <c r="C401" t="s">
        <v>76</v>
      </c>
      <c r="D401">
        <v>4</v>
      </c>
      <c r="E401" t="s">
        <v>1969</v>
      </c>
      <c r="F401" s="1" t="s">
        <v>1970</v>
      </c>
      <c r="G401" t="s">
        <v>1971</v>
      </c>
      <c r="H401">
        <v>2875915</v>
      </c>
      <c r="I401" t="s">
        <v>59</v>
      </c>
      <c r="J401" s="4">
        <v>44613</v>
      </c>
      <c r="K401" s="4">
        <v>44614</v>
      </c>
      <c r="L401" s="3">
        <v>1</v>
      </c>
      <c r="M401" s="4">
        <v>44673</v>
      </c>
      <c r="N401">
        <v>60</v>
      </c>
      <c r="O401">
        <v>0</v>
      </c>
      <c r="P401">
        <v>2</v>
      </c>
      <c r="Q401">
        <v>1</v>
      </c>
      <c r="R401" t="s">
        <v>99</v>
      </c>
      <c r="S401">
        <v>2</v>
      </c>
      <c r="T401">
        <v>2</v>
      </c>
      <c r="U401" t="s">
        <v>99</v>
      </c>
      <c r="V401">
        <v>2</v>
      </c>
      <c r="W401">
        <v>62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0.33333333333333298</v>
      </c>
      <c r="AV401">
        <v>0.33333333333333298</v>
      </c>
      <c r="AW401">
        <v>1</v>
      </c>
    </row>
    <row r="402" spans="1:49" x14ac:dyDescent="0.3">
      <c r="A402" t="s">
        <v>2466</v>
      </c>
      <c r="B402" t="s">
        <v>539</v>
      </c>
      <c r="C402" t="s">
        <v>561</v>
      </c>
      <c r="D402">
        <v>3</v>
      </c>
      <c r="E402" t="s">
        <v>1969</v>
      </c>
      <c r="F402" s="1" t="s">
        <v>2467</v>
      </c>
      <c r="G402" t="s">
        <v>1971</v>
      </c>
      <c r="H402">
        <v>2875915</v>
      </c>
      <c r="I402" t="s">
        <v>59</v>
      </c>
      <c r="J402" s="4">
        <v>43839</v>
      </c>
      <c r="K402" s="4">
        <v>43841</v>
      </c>
      <c r="L402" s="3">
        <v>2</v>
      </c>
      <c r="M402" s="4">
        <v>43899</v>
      </c>
      <c r="N402">
        <v>60</v>
      </c>
      <c r="O402">
        <v>0</v>
      </c>
      <c r="P402">
        <v>2</v>
      </c>
      <c r="Q402">
        <v>1</v>
      </c>
      <c r="R402" t="s">
        <v>43</v>
      </c>
      <c r="T402">
        <v>2</v>
      </c>
      <c r="U402" t="s">
        <v>43</v>
      </c>
      <c r="W402">
        <v>0</v>
      </c>
      <c r="X402">
        <v>3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0.66666666666666596</v>
      </c>
      <c r="AV402">
        <v>1.3333333333333299</v>
      </c>
      <c r="AW402">
        <v>1</v>
      </c>
    </row>
    <row r="403" spans="1:49" x14ac:dyDescent="0.3">
      <c r="A403" t="s">
        <v>2466</v>
      </c>
      <c r="B403" t="s">
        <v>539</v>
      </c>
      <c r="C403" t="s">
        <v>561</v>
      </c>
      <c r="D403">
        <v>3</v>
      </c>
      <c r="E403" t="s">
        <v>1969</v>
      </c>
      <c r="F403" s="1" t="s">
        <v>1970</v>
      </c>
      <c r="G403" t="s">
        <v>1971</v>
      </c>
      <c r="H403">
        <v>2875915</v>
      </c>
      <c r="I403" t="s">
        <v>59</v>
      </c>
      <c r="J403" s="4">
        <v>43839</v>
      </c>
      <c r="K403" s="4">
        <v>43841</v>
      </c>
      <c r="L403" s="3">
        <v>2</v>
      </c>
      <c r="M403" s="4">
        <v>43899</v>
      </c>
      <c r="N403">
        <v>60</v>
      </c>
      <c r="O403">
        <v>0</v>
      </c>
      <c r="P403">
        <v>2</v>
      </c>
      <c r="Q403">
        <v>1</v>
      </c>
      <c r="R403" t="s">
        <v>43</v>
      </c>
      <c r="T403">
        <v>2</v>
      </c>
      <c r="U403" t="s">
        <v>43</v>
      </c>
      <c r="W403">
        <v>0</v>
      </c>
      <c r="X403">
        <v>3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0.66666666666666596</v>
      </c>
      <c r="AV403">
        <v>1.3333333333333299</v>
      </c>
      <c r="AW403">
        <v>1</v>
      </c>
    </row>
    <row r="404" spans="1:49" x14ac:dyDescent="0.3">
      <c r="A404" t="s">
        <v>2471</v>
      </c>
      <c r="B404" t="s">
        <v>539</v>
      </c>
      <c r="C404" t="s">
        <v>561</v>
      </c>
      <c r="D404">
        <v>3</v>
      </c>
      <c r="E404" t="s">
        <v>2473</v>
      </c>
      <c r="F404" s="1" t="s">
        <v>2474</v>
      </c>
      <c r="G404" t="s">
        <v>2475</v>
      </c>
      <c r="H404">
        <v>2906478</v>
      </c>
      <c r="I404" t="s">
        <v>59</v>
      </c>
      <c r="J404" s="4">
        <v>43842</v>
      </c>
      <c r="K404" s="4">
        <v>44086</v>
      </c>
      <c r="L404" s="3">
        <v>244</v>
      </c>
      <c r="M404" s="4">
        <v>44141</v>
      </c>
      <c r="N404">
        <v>299</v>
      </c>
      <c r="O404">
        <v>0</v>
      </c>
      <c r="P404">
        <v>1</v>
      </c>
      <c r="Q404">
        <v>0</v>
      </c>
      <c r="R404" t="s">
        <v>43</v>
      </c>
      <c r="T404">
        <v>1</v>
      </c>
      <c r="U404" t="s">
        <v>28</v>
      </c>
      <c r="V404">
        <v>1</v>
      </c>
      <c r="W404">
        <v>0</v>
      </c>
      <c r="X404">
        <v>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0.66666666666666596</v>
      </c>
      <c r="AV404">
        <v>91</v>
      </c>
      <c r="AW404">
        <v>1</v>
      </c>
    </row>
    <row r="405" spans="1:49" x14ac:dyDescent="0.3">
      <c r="A405" t="s">
        <v>2497</v>
      </c>
      <c r="B405" t="s">
        <v>539</v>
      </c>
      <c r="C405" t="s">
        <v>1027</v>
      </c>
      <c r="D405">
        <v>4</v>
      </c>
      <c r="E405" t="s">
        <v>1883</v>
      </c>
      <c r="F405" s="1" t="s">
        <v>1884</v>
      </c>
      <c r="G405" t="s">
        <v>1885</v>
      </c>
      <c r="H405">
        <v>1094970</v>
      </c>
      <c r="I405" t="s">
        <v>59</v>
      </c>
      <c r="J405" s="4">
        <v>44453</v>
      </c>
      <c r="K405" s="4">
        <v>44503</v>
      </c>
      <c r="L405" s="3">
        <v>50</v>
      </c>
      <c r="M405" s="4">
        <v>44515</v>
      </c>
      <c r="N405">
        <v>62</v>
      </c>
      <c r="O405">
        <v>0</v>
      </c>
      <c r="P405">
        <v>1</v>
      </c>
      <c r="Q405">
        <v>2</v>
      </c>
      <c r="R405" t="s">
        <v>38</v>
      </c>
      <c r="S405">
        <v>2</v>
      </c>
      <c r="T405">
        <v>1</v>
      </c>
      <c r="U405" t="s">
        <v>38</v>
      </c>
      <c r="V405">
        <v>9</v>
      </c>
      <c r="W405">
        <v>42</v>
      </c>
      <c r="X405">
        <v>17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0.33333333333333298</v>
      </c>
      <c r="AV405">
        <v>16.6666666666666</v>
      </c>
      <c r="AW405">
        <v>1</v>
      </c>
    </row>
    <row r="406" spans="1:49" x14ac:dyDescent="0.3">
      <c r="A406" t="s">
        <v>2574</v>
      </c>
      <c r="B406" t="s">
        <v>539</v>
      </c>
      <c r="C406" t="s">
        <v>117</v>
      </c>
      <c r="D406">
        <v>4</v>
      </c>
      <c r="E406" t="s">
        <v>1100</v>
      </c>
      <c r="F406" s="1" t="s">
        <v>1101</v>
      </c>
      <c r="G406" t="s">
        <v>1102</v>
      </c>
      <c r="H406">
        <v>441797</v>
      </c>
      <c r="I406" t="s">
        <v>59</v>
      </c>
      <c r="J406" s="4">
        <v>44201</v>
      </c>
      <c r="K406" s="4">
        <v>44255</v>
      </c>
      <c r="L406" s="3">
        <v>54</v>
      </c>
      <c r="M406" s="4">
        <v>44263</v>
      </c>
      <c r="N406">
        <v>62</v>
      </c>
      <c r="O406">
        <v>0</v>
      </c>
      <c r="P406">
        <v>1</v>
      </c>
      <c r="Q406">
        <v>0</v>
      </c>
      <c r="R406" t="s">
        <v>28</v>
      </c>
      <c r="S406">
        <v>18</v>
      </c>
      <c r="T406">
        <v>1</v>
      </c>
      <c r="U406" t="s">
        <v>43</v>
      </c>
      <c r="W406">
        <v>18</v>
      </c>
      <c r="X406">
        <v>4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49.6666666666666</v>
      </c>
      <c r="AW406">
        <v>1</v>
      </c>
    </row>
    <row r="407" spans="1:49" x14ac:dyDescent="0.3">
      <c r="A407" t="s">
        <v>2574</v>
      </c>
      <c r="B407" t="s">
        <v>539</v>
      </c>
      <c r="C407" t="s">
        <v>117</v>
      </c>
      <c r="D407">
        <v>4</v>
      </c>
      <c r="E407" t="s">
        <v>2578</v>
      </c>
      <c r="F407" s="1" t="s">
        <v>2579</v>
      </c>
      <c r="G407" t="s">
        <v>2580</v>
      </c>
      <c r="H407">
        <v>1234804</v>
      </c>
      <c r="I407" t="s">
        <v>59</v>
      </c>
      <c r="J407" s="4">
        <v>44096</v>
      </c>
      <c r="K407" s="4">
        <v>44138</v>
      </c>
      <c r="L407" s="3">
        <v>42</v>
      </c>
      <c r="M407" s="4">
        <v>44154</v>
      </c>
      <c r="N407">
        <v>58</v>
      </c>
      <c r="O407">
        <v>0</v>
      </c>
      <c r="P407">
        <v>2</v>
      </c>
      <c r="Q407">
        <v>2</v>
      </c>
      <c r="R407" t="s">
        <v>28</v>
      </c>
      <c r="S407">
        <v>3</v>
      </c>
      <c r="T407">
        <v>2</v>
      </c>
      <c r="U407" t="s">
        <v>28</v>
      </c>
      <c r="V407">
        <v>9</v>
      </c>
      <c r="W407">
        <v>3</v>
      </c>
      <c r="X407">
        <v>11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49.6666666666666</v>
      </c>
      <c r="AW407">
        <v>1</v>
      </c>
    </row>
    <row r="408" spans="1:49" x14ac:dyDescent="0.3">
      <c r="A408" t="s">
        <v>2597</v>
      </c>
      <c r="B408" t="s">
        <v>539</v>
      </c>
      <c r="C408" t="s">
        <v>117</v>
      </c>
      <c r="D408">
        <v>4</v>
      </c>
      <c r="E408" t="s">
        <v>1089</v>
      </c>
      <c r="F408" s="1" t="s">
        <v>2598</v>
      </c>
      <c r="G408" t="s">
        <v>1091</v>
      </c>
      <c r="H408">
        <v>352231</v>
      </c>
      <c r="I408" t="s">
        <v>59</v>
      </c>
      <c r="J408" s="4">
        <v>44453</v>
      </c>
      <c r="K408" s="4">
        <v>44478</v>
      </c>
      <c r="L408" s="3">
        <v>25</v>
      </c>
      <c r="M408" s="4">
        <v>44515</v>
      </c>
      <c r="N408">
        <v>62</v>
      </c>
      <c r="O408">
        <v>0</v>
      </c>
      <c r="P408">
        <v>3</v>
      </c>
      <c r="Q408">
        <v>3</v>
      </c>
      <c r="R408" t="s">
        <v>38</v>
      </c>
      <c r="S408">
        <v>2</v>
      </c>
      <c r="T408">
        <v>3</v>
      </c>
      <c r="U408" t="s">
        <v>38</v>
      </c>
      <c r="V408">
        <v>5</v>
      </c>
      <c r="W408">
        <v>42</v>
      </c>
      <c r="X408">
        <v>15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0.33333333333333298</v>
      </c>
      <c r="AV408">
        <v>8.3333333333333304</v>
      </c>
      <c r="AW408">
        <v>1</v>
      </c>
    </row>
    <row r="409" spans="1:49" x14ac:dyDescent="0.3">
      <c r="A409" t="s">
        <v>2620</v>
      </c>
      <c r="B409" t="s">
        <v>539</v>
      </c>
      <c r="C409" t="s">
        <v>117</v>
      </c>
      <c r="D409">
        <v>4</v>
      </c>
      <c r="E409" t="s">
        <v>2621</v>
      </c>
      <c r="F409" s="1" t="s">
        <v>2622</v>
      </c>
      <c r="G409" t="s">
        <v>2623</v>
      </c>
      <c r="H409">
        <v>1080425</v>
      </c>
      <c r="I409" t="s">
        <v>59</v>
      </c>
      <c r="J409" s="4">
        <v>44163</v>
      </c>
      <c r="K409" s="4">
        <v>44210</v>
      </c>
      <c r="L409" s="3">
        <v>47</v>
      </c>
      <c r="M409" s="4">
        <v>44260</v>
      </c>
      <c r="N409">
        <v>97</v>
      </c>
      <c r="O409">
        <v>0</v>
      </c>
      <c r="P409">
        <v>2</v>
      </c>
      <c r="Q409">
        <v>4</v>
      </c>
      <c r="R409" t="s">
        <v>28</v>
      </c>
      <c r="S409">
        <v>12</v>
      </c>
      <c r="T409">
        <v>2</v>
      </c>
      <c r="U409" t="s">
        <v>28</v>
      </c>
      <c r="V409">
        <v>18</v>
      </c>
      <c r="W409">
        <v>12</v>
      </c>
      <c r="X409">
        <v>11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0.33333333333333298</v>
      </c>
      <c r="AV409">
        <v>15.6666666666666</v>
      </c>
      <c r="AW409">
        <v>1</v>
      </c>
    </row>
    <row r="410" spans="1:49" x14ac:dyDescent="0.3">
      <c r="A410" t="s">
        <v>2644</v>
      </c>
      <c r="B410" t="s">
        <v>539</v>
      </c>
      <c r="C410" t="s">
        <v>111</v>
      </c>
      <c r="D410">
        <v>4</v>
      </c>
      <c r="E410" t="s">
        <v>736</v>
      </c>
      <c r="F410" s="1" t="s">
        <v>2645</v>
      </c>
      <c r="G410" t="s">
        <v>738</v>
      </c>
      <c r="H410">
        <v>502706</v>
      </c>
      <c r="I410" t="s">
        <v>59</v>
      </c>
      <c r="J410" s="4">
        <v>43837</v>
      </c>
      <c r="K410" s="4">
        <v>44081</v>
      </c>
      <c r="L410" s="3">
        <v>244</v>
      </c>
      <c r="M410" s="4">
        <v>44104</v>
      </c>
      <c r="N410">
        <v>267</v>
      </c>
      <c r="O410">
        <v>0</v>
      </c>
      <c r="P410">
        <v>3</v>
      </c>
      <c r="Q410">
        <v>1</v>
      </c>
      <c r="R410" t="s">
        <v>43</v>
      </c>
      <c r="T410">
        <v>3</v>
      </c>
      <c r="U410" t="s">
        <v>28</v>
      </c>
      <c r="V410">
        <v>1</v>
      </c>
      <c r="W410">
        <v>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0.66666666666666596</v>
      </c>
      <c r="AV410">
        <v>162.666666666666</v>
      </c>
      <c r="AW410">
        <v>1</v>
      </c>
    </row>
    <row r="411" spans="1:49" x14ac:dyDescent="0.3">
      <c r="A411" t="s">
        <v>2644</v>
      </c>
      <c r="B411" t="s">
        <v>539</v>
      </c>
      <c r="C411" t="s">
        <v>111</v>
      </c>
      <c r="D411">
        <v>4</v>
      </c>
      <c r="E411" t="s">
        <v>741</v>
      </c>
      <c r="F411" s="1" t="s">
        <v>2646</v>
      </c>
      <c r="G411" t="s">
        <v>743</v>
      </c>
      <c r="H411">
        <v>520300</v>
      </c>
      <c r="I411" t="s">
        <v>59</v>
      </c>
      <c r="J411" s="4">
        <v>43837</v>
      </c>
      <c r="K411" s="4">
        <v>44081</v>
      </c>
      <c r="L411" s="3">
        <v>244</v>
      </c>
      <c r="M411" s="4">
        <v>44104</v>
      </c>
      <c r="N411">
        <v>267</v>
      </c>
      <c r="O411">
        <v>0</v>
      </c>
      <c r="P411">
        <v>5</v>
      </c>
      <c r="Q411">
        <v>1</v>
      </c>
      <c r="R411" t="s">
        <v>43</v>
      </c>
      <c r="T411">
        <v>5</v>
      </c>
      <c r="U411" t="s">
        <v>28</v>
      </c>
      <c r="V411">
        <v>1</v>
      </c>
      <c r="W411">
        <v>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0.66666666666666596</v>
      </c>
      <c r="AV411">
        <v>162.666666666666</v>
      </c>
      <c r="AW411">
        <v>1</v>
      </c>
    </row>
    <row r="412" spans="1:49" x14ac:dyDescent="0.3">
      <c r="A412" t="s">
        <v>2651</v>
      </c>
      <c r="B412" t="s">
        <v>539</v>
      </c>
      <c r="C412" t="s">
        <v>1095</v>
      </c>
      <c r="D412">
        <v>4</v>
      </c>
      <c r="E412" t="s">
        <v>1581</v>
      </c>
      <c r="F412" s="1" t="s">
        <v>1582</v>
      </c>
      <c r="G412" t="s">
        <v>1583</v>
      </c>
      <c r="H412">
        <v>564303</v>
      </c>
      <c r="I412" t="s">
        <v>59</v>
      </c>
      <c r="J412" s="4">
        <v>43841</v>
      </c>
      <c r="K412" s="4">
        <v>44088</v>
      </c>
      <c r="L412" s="3">
        <v>247</v>
      </c>
      <c r="M412" s="4">
        <v>44104</v>
      </c>
      <c r="N412">
        <v>263</v>
      </c>
      <c r="O412">
        <v>0</v>
      </c>
      <c r="P412">
        <v>3</v>
      </c>
      <c r="Q412">
        <v>1</v>
      </c>
      <c r="R412" t="s">
        <v>43</v>
      </c>
      <c r="T412">
        <v>3</v>
      </c>
      <c r="U412" t="s">
        <v>28</v>
      </c>
      <c r="V412">
        <v>2</v>
      </c>
      <c r="W412">
        <v>0</v>
      </c>
      <c r="X412">
        <v>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0.66666666666666596</v>
      </c>
      <c r="AV412">
        <v>164.666666666666</v>
      </c>
      <c r="AW412">
        <v>1</v>
      </c>
    </row>
    <row r="413" spans="1:49" x14ac:dyDescent="0.3">
      <c r="A413" t="s">
        <v>2651</v>
      </c>
      <c r="B413" t="s">
        <v>539</v>
      </c>
      <c r="C413" t="s">
        <v>1095</v>
      </c>
      <c r="D413">
        <v>4</v>
      </c>
      <c r="E413" t="s">
        <v>1581</v>
      </c>
      <c r="F413" s="1" t="s">
        <v>2652</v>
      </c>
      <c r="G413" t="s">
        <v>2653</v>
      </c>
      <c r="H413">
        <v>564303</v>
      </c>
      <c r="I413" t="s">
        <v>59</v>
      </c>
      <c r="J413" s="4">
        <v>43841</v>
      </c>
      <c r="K413" s="4">
        <v>44088</v>
      </c>
      <c r="L413" s="3">
        <v>247</v>
      </c>
      <c r="M413" s="4">
        <v>44104</v>
      </c>
      <c r="N413">
        <v>263</v>
      </c>
      <c r="O413">
        <v>0</v>
      </c>
      <c r="P413">
        <v>3</v>
      </c>
      <c r="Q413">
        <v>1</v>
      </c>
      <c r="R413" t="s">
        <v>43</v>
      </c>
      <c r="T413">
        <v>3</v>
      </c>
      <c r="U413" t="s">
        <v>28</v>
      </c>
      <c r="V413">
        <v>2</v>
      </c>
      <c r="W413">
        <v>0</v>
      </c>
      <c r="X413">
        <v>15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0.66666666666666596</v>
      </c>
      <c r="AV413">
        <v>164.666666666666</v>
      </c>
      <c r="AW413">
        <v>1</v>
      </c>
    </row>
    <row r="414" spans="1:49" x14ac:dyDescent="0.3">
      <c r="A414" t="s">
        <v>5749</v>
      </c>
      <c r="B414" t="s">
        <v>22</v>
      </c>
      <c r="C414" t="s">
        <v>117</v>
      </c>
      <c r="D414">
        <v>4</v>
      </c>
      <c r="E414" t="s">
        <v>2578</v>
      </c>
      <c r="F414" s="1" t="s">
        <v>2579</v>
      </c>
      <c r="G414" t="s">
        <v>2580</v>
      </c>
      <c r="H414">
        <v>1234804</v>
      </c>
      <c r="I414" t="s">
        <v>59</v>
      </c>
      <c r="J414" s="4">
        <v>44515</v>
      </c>
      <c r="K414" s="4">
        <v>44515</v>
      </c>
      <c r="L414" s="3">
        <v>0</v>
      </c>
      <c r="M414" s="4">
        <v>44606</v>
      </c>
      <c r="N414">
        <v>91</v>
      </c>
      <c r="O414">
        <v>0</v>
      </c>
      <c r="P414">
        <v>2</v>
      </c>
      <c r="Q414">
        <v>2</v>
      </c>
      <c r="R414" t="s">
        <v>38</v>
      </c>
      <c r="S414">
        <v>11</v>
      </c>
      <c r="T414">
        <v>2</v>
      </c>
      <c r="U414" t="s">
        <v>38</v>
      </c>
      <c r="V414">
        <v>11</v>
      </c>
      <c r="W414">
        <v>51</v>
      </c>
      <c r="X414">
        <v>4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0.66666666666666596</v>
      </c>
      <c r="AV414">
        <v>30.3333333333333</v>
      </c>
      <c r="AW414">
        <v>1</v>
      </c>
    </row>
    <row r="415" spans="1:49" x14ac:dyDescent="0.3">
      <c r="A415" t="s">
        <v>2655</v>
      </c>
      <c r="B415" t="s">
        <v>539</v>
      </c>
      <c r="C415" t="s">
        <v>205</v>
      </c>
      <c r="D415">
        <v>1</v>
      </c>
      <c r="E415" t="s">
        <v>1048</v>
      </c>
      <c r="F415" s="1" t="s">
        <v>1049</v>
      </c>
      <c r="G415" t="s">
        <v>1050</v>
      </c>
      <c r="H415">
        <v>2139670</v>
      </c>
      <c r="I415" t="s">
        <v>59</v>
      </c>
      <c r="J415" s="4">
        <v>44619</v>
      </c>
      <c r="K415" s="4">
        <v>44808</v>
      </c>
      <c r="L415" s="3">
        <v>189</v>
      </c>
      <c r="M415" s="4">
        <v>44815</v>
      </c>
      <c r="N415">
        <v>196</v>
      </c>
      <c r="O415">
        <v>0</v>
      </c>
      <c r="P415">
        <v>1</v>
      </c>
      <c r="Q415">
        <v>1</v>
      </c>
      <c r="R415" t="s">
        <v>99</v>
      </c>
      <c r="S415">
        <v>3</v>
      </c>
      <c r="T415">
        <v>1</v>
      </c>
      <c r="U415" t="s">
        <v>43</v>
      </c>
      <c r="W415">
        <v>63</v>
      </c>
      <c r="X415">
        <v>11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0.33333333333333298</v>
      </c>
      <c r="AV415">
        <v>63</v>
      </c>
      <c r="AW415">
        <v>1</v>
      </c>
    </row>
    <row r="416" spans="1:49" x14ac:dyDescent="0.3">
      <c r="A416" t="s">
        <v>2656</v>
      </c>
      <c r="B416" t="s">
        <v>539</v>
      </c>
      <c r="C416" t="s">
        <v>55</v>
      </c>
      <c r="D416">
        <v>1</v>
      </c>
      <c r="E416" t="s">
        <v>1089</v>
      </c>
      <c r="F416" s="1" t="s">
        <v>2657</v>
      </c>
      <c r="G416" t="s">
        <v>2658</v>
      </c>
      <c r="H416">
        <v>2987183</v>
      </c>
      <c r="I416" t="s">
        <v>59</v>
      </c>
      <c r="J416" s="4">
        <v>44854</v>
      </c>
      <c r="K416" s="4">
        <v>44915</v>
      </c>
      <c r="L416" s="3">
        <v>61</v>
      </c>
      <c r="M416" s="4">
        <v>44985</v>
      </c>
      <c r="N416">
        <v>131</v>
      </c>
      <c r="O416">
        <v>0</v>
      </c>
      <c r="P416">
        <v>1</v>
      </c>
      <c r="Q416">
        <v>3</v>
      </c>
      <c r="R416" t="s">
        <v>43</v>
      </c>
      <c r="T416">
        <v>1</v>
      </c>
      <c r="U416" t="s">
        <v>43</v>
      </c>
      <c r="W416">
        <v>80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0.33333333333333298</v>
      </c>
      <c r="AV416">
        <v>20.3333333333333</v>
      </c>
      <c r="AW416">
        <v>1</v>
      </c>
    </row>
    <row r="417" spans="1:49" x14ac:dyDescent="0.3">
      <c r="A417" t="s">
        <v>2668</v>
      </c>
      <c r="B417" t="s">
        <v>539</v>
      </c>
      <c r="C417" t="s">
        <v>308</v>
      </c>
      <c r="D417">
        <v>1</v>
      </c>
      <c r="E417" t="s">
        <v>1168</v>
      </c>
      <c r="F417" s="1" t="s">
        <v>1169</v>
      </c>
      <c r="G417" t="s">
        <v>1170</v>
      </c>
      <c r="H417">
        <v>3028204</v>
      </c>
      <c r="I417" t="s">
        <v>59</v>
      </c>
      <c r="J417" s="4">
        <v>44614</v>
      </c>
      <c r="K417" s="4">
        <v>44741</v>
      </c>
      <c r="L417" s="3">
        <v>127</v>
      </c>
      <c r="M417" s="4">
        <v>44815</v>
      </c>
      <c r="N417">
        <v>201</v>
      </c>
      <c r="O417">
        <v>0</v>
      </c>
      <c r="P417">
        <v>1</v>
      </c>
      <c r="Q417">
        <v>2</v>
      </c>
      <c r="R417" t="s">
        <v>99</v>
      </c>
      <c r="S417">
        <v>2</v>
      </c>
      <c r="T417">
        <v>1</v>
      </c>
      <c r="U417" t="s">
        <v>43</v>
      </c>
      <c r="W417">
        <v>62</v>
      </c>
      <c r="X417">
        <v>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0.33333333333333298</v>
      </c>
      <c r="AV417">
        <v>42.3333333333333</v>
      </c>
      <c r="AW417">
        <v>1</v>
      </c>
    </row>
    <row r="418" spans="1:49" x14ac:dyDescent="0.3">
      <c r="A418" t="s">
        <v>515</v>
      </c>
      <c r="B418" t="s">
        <v>22</v>
      </c>
      <c r="C418" t="s">
        <v>337</v>
      </c>
      <c r="D418">
        <v>4</v>
      </c>
      <c r="E418" t="s">
        <v>516</v>
      </c>
      <c r="F418" s="1" t="s">
        <v>517</v>
      </c>
      <c r="G418" t="s">
        <v>518</v>
      </c>
      <c r="H418">
        <v>2873689</v>
      </c>
      <c r="I418" t="s">
        <v>59</v>
      </c>
      <c r="J418" s="4">
        <v>44600</v>
      </c>
      <c r="K418" s="4">
        <v>44872</v>
      </c>
      <c r="L418" s="3">
        <v>272</v>
      </c>
      <c r="M418" s="4">
        <v>44931</v>
      </c>
      <c r="N418">
        <v>331</v>
      </c>
      <c r="O418">
        <v>0</v>
      </c>
      <c r="P418">
        <v>1</v>
      </c>
      <c r="Q418">
        <v>1</v>
      </c>
      <c r="R418" t="s">
        <v>43</v>
      </c>
      <c r="T418">
        <v>1</v>
      </c>
      <c r="U418" t="s">
        <v>43</v>
      </c>
      <c r="W418">
        <v>60</v>
      </c>
      <c r="X418">
        <v>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0.33333333333333298</v>
      </c>
      <c r="AV418">
        <v>90.6666666666666</v>
      </c>
      <c r="AW418">
        <v>1</v>
      </c>
    </row>
    <row r="419" spans="1:49" x14ac:dyDescent="0.3">
      <c r="A419" t="s">
        <v>2671</v>
      </c>
      <c r="B419" t="s">
        <v>539</v>
      </c>
      <c r="C419" t="s">
        <v>308</v>
      </c>
      <c r="D419">
        <v>1</v>
      </c>
      <c r="E419" t="s">
        <v>975</v>
      </c>
      <c r="F419" s="1" t="s">
        <v>976</v>
      </c>
      <c r="G419" t="s">
        <v>977</v>
      </c>
      <c r="H419">
        <v>3096059</v>
      </c>
      <c r="I419" t="s">
        <v>59</v>
      </c>
      <c r="J419" s="4">
        <v>44854</v>
      </c>
      <c r="K419" s="4">
        <v>44921</v>
      </c>
      <c r="L419" s="3">
        <v>67</v>
      </c>
      <c r="M419" s="4">
        <v>44985</v>
      </c>
      <c r="N419">
        <v>131</v>
      </c>
      <c r="O419">
        <v>0</v>
      </c>
      <c r="P419">
        <v>2</v>
      </c>
      <c r="Q419">
        <v>2</v>
      </c>
      <c r="R419" t="s">
        <v>43</v>
      </c>
      <c r="T419">
        <v>2</v>
      </c>
      <c r="U419" t="s">
        <v>43</v>
      </c>
      <c r="W419">
        <v>80</v>
      </c>
      <c r="X419">
        <v>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59</v>
      </c>
      <c r="AW419">
        <v>1</v>
      </c>
    </row>
    <row r="420" spans="1:49" x14ac:dyDescent="0.3">
      <c r="A420" t="s">
        <v>2671</v>
      </c>
      <c r="B420" t="s">
        <v>539</v>
      </c>
      <c r="C420" t="s">
        <v>308</v>
      </c>
      <c r="D420">
        <v>1</v>
      </c>
      <c r="E420" t="s">
        <v>975</v>
      </c>
      <c r="F420" s="1" t="s">
        <v>978</v>
      </c>
      <c r="G420" t="s">
        <v>979</v>
      </c>
      <c r="H420">
        <v>3096059</v>
      </c>
      <c r="I420" t="s">
        <v>59</v>
      </c>
      <c r="J420" s="4">
        <v>44854</v>
      </c>
      <c r="K420" s="4">
        <v>44921</v>
      </c>
      <c r="L420" s="3">
        <v>67</v>
      </c>
      <c r="M420" s="4">
        <v>44985</v>
      </c>
      <c r="N420">
        <v>131</v>
      </c>
      <c r="O420">
        <v>0</v>
      </c>
      <c r="P420">
        <v>2</v>
      </c>
      <c r="Q420">
        <v>2</v>
      </c>
      <c r="R420" t="s">
        <v>43</v>
      </c>
      <c r="T420">
        <v>2</v>
      </c>
      <c r="U420" t="s">
        <v>43</v>
      </c>
      <c r="W420">
        <v>80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59</v>
      </c>
      <c r="AW420">
        <v>1</v>
      </c>
    </row>
    <row r="421" spans="1:49" x14ac:dyDescent="0.3">
      <c r="A421" t="s">
        <v>2673</v>
      </c>
      <c r="B421" t="s">
        <v>539</v>
      </c>
      <c r="C421" t="s">
        <v>117</v>
      </c>
      <c r="D421">
        <v>4</v>
      </c>
      <c r="E421" t="s">
        <v>2674</v>
      </c>
      <c r="F421" s="1" t="s">
        <v>2675</v>
      </c>
      <c r="G421" t="s">
        <v>2676</v>
      </c>
      <c r="H421">
        <v>2781066</v>
      </c>
      <c r="I421" t="s">
        <v>59</v>
      </c>
      <c r="J421" s="4">
        <v>44090</v>
      </c>
      <c r="K421" s="4">
        <v>44147</v>
      </c>
      <c r="L421" s="3">
        <v>57</v>
      </c>
      <c r="M421" s="4">
        <v>44151</v>
      </c>
      <c r="N421">
        <v>61</v>
      </c>
      <c r="O421">
        <v>0</v>
      </c>
      <c r="P421">
        <v>1</v>
      </c>
      <c r="Q421">
        <v>4</v>
      </c>
      <c r="R421" t="s">
        <v>28</v>
      </c>
      <c r="S421">
        <v>2</v>
      </c>
      <c r="T421">
        <v>1</v>
      </c>
      <c r="U421" t="s">
        <v>28</v>
      </c>
      <c r="V421">
        <v>10</v>
      </c>
      <c r="W421">
        <v>2</v>
      </c>
      <c r="X421">
        <v>11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1.6666666666666601</v>
      </c>
      <c r="AV421">
        <v>53</v>
      </c>
      <c r="AW421">
        <v>1</v>
      </c>
    </row>
    <row r="422" spans="1:49" x14ac:dyDescent="0.3">
      <c r="A422" t="s">
        <v>2673</v>
      </c>
      <c r="B422" t="s">
        <v>539</v>
      </c>
      <c r="C422" t="s">
        <v>117</v>
      </c>
      <c r="D422">
        <v>4</v>
      </c>
      <c r="E422" t="s">
        <v>2674</v>
      </c>
      <c r="F422" s="1" t="s">
        <v>2675</v>
      </c>
      <c r="G422" t="s">
        <v>2676</v>
      </c>
      <c r="H422">
        <v>2781066</v>
      </c>
      <c r="I422" t="s">
        <v>59</v>
      </c>
      <c r="J422" s="4">
        <v>44147</v>
      </c>
      <c r="K422" s="4">
        <v>44203</v>
      </c>
      <c r="L422" s="3">
        <v>56</v>
      </c>
      <c r="M422" s="4">
        <v>44207</v>
      </c>
      <c r="N422">
        <v>60</v>
      </c>
      <c r="O422">
        <v>0</v>
      </c>
      <c r="P422">
        <v>1</v>
      </c>
      <c r="Q422">
        <v>4</v>
      </c>
      <c r="R422" t="s">
        <v>28</v>
      </c>
      <c r="S422">
        <v>10</v>
      </c>
      <c r="T422">
        <v>1</v>
      </c>
      <c r="U422" t="s">
        <v>28</v>
      </c>
      <c r="V422">
        <v>18</v>
      </c>
      <c r="W422">
        <v>10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1.6666666666666601</v>
      </c>
      <c r="AV422">
        <v>53</v>
      </c>
      <c r="AW422">
        <v>1</v>
      </c>
    </row>
    <row r="423" spans="1:49" x14ac:dyDescent="0.3">
      <c r="A423" t="s">
        <v>2673</v>
      </c>
      <c r="B423" t="s">
        <v>539</v>
      </c>
      <c r="C423" t="s">
        <v>117</v>
      </c>
      <c r="D423">
        <v>4</v>
      </c>
      <c r="E423" t="s">
        <v>2674</v>
      </c>
      <c r="F423" s="1" t="s">
        <v>2675</v>
      </c>
      <c r="G423" t="s">
        <v>2676</v>
      </c>
      <c r="H423">
        <v>2781066</v>
      </c>
      <c r="I423" t="s">
        <v>59</v>
      </c>
      <c r="J423" s="4">
        <v>44203</v>
      </c>
      <c r="K423" s="4">
        <v>44211</v>
      </c>
      <c r="L423" s="3">
        <v>8</v>
      </c>
      <c r="M423" s="4">
        <v>44263</v>
      </c>
      <c r="N423">
        <v>60</v>
      </c>
      <c r="O423">
        <v>0</v>
      </c>
      <c r="P423">
        <v>1</v>
      </c>
      <c r="Q423">
        <v>4</v>
      </c>
      <c r="R423" t="s">
        <v>28</v>
      </c>
      <c r="S423">
        <v>18</v>
      </c>
      <c r="T423">
        <v>1</v>
      </c>
      <c r="U423" t="s">
        <v>28</v>
      </c>
      <c r="V423">
        <v>18</v>
      </c>
      <c r="W423">
        <v>18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1.6666666666666601</v>
      </c>
      <c r="AV423">
        <v>53</v>
      </c>
      <c r="AW423">
        <v>1</v>
      </c>
    </row>
    <row r="424" spans="1:49" x14ac:dyDescent="0.3">
      <c r="A424" t="s">
        <v>2683</v>
      </c>
      <c r="B424" t="s">
        <v>539</v>
      </c>
      <c r="C424" t="s">
        <v>34</v>
      </c>
      <c r="D424">
        <v>5</v>
      </c>
      <c r="E424" t="s">
        <v>1306</v>
      </c>
      <c r="F424" s="1" t="s">
        <v>2684</v>
      </c>
      <c r="G424" t="s">
        <v>2685</v>
      </c>
      <c r="H424">
        <v>1045504</v>
      </c>
      <c r="I424" t="s">
        <v>59</v>
      </c>
      <c r="J424" s="4">
        <v>44134</v>
      </c>
      <c r="K424" s="4">
        <v>44190</v>
      </c>
      <c r="L424" s="3">
        <v>56</v>
      </c>
      <c r="M424" s="4">
        <v>44194</v>
      </c>
      <c r="N424">
        <v>60</v>
      </c>
      <c r="O424">
        <v>0</v>
      </c>
      <c r="P424">
        <v>1</v>
      </c>
      <c r="Q424">
        <v>3</v>
      </c>
      <c r="R424" t="s">
        <v>28</v>
      </c>
      <c r="S424">
        <v>8</v>
      </c>
      <c r="T424">
        <v>1</v>
      </c>
      <c r="U424" t="s">
        <v>28</v>
      </c>
      <c r="V424">
        <v>16</v>
      </c>
      <c r="W424">
        <v>8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0.66666666666666596</v>
      </c>
      <c r="AV424">
        <v>37.3333333333333</v>
      </c>
      <c r="AW424">
        <v>1</v>
      </c>
    </row>
    <row r="425" spans="1:49" x14ac:dyDescent="0.3">
      <c r="A425" t="s">
        <v>2683</v>
      </c>
      <c r="B425" t="s">
        <v>539</v>
      </c>
      <c r="C425" t="s">
        <v>34</v>
      </c>
      <c r="D425">
        <v>5</v>
      </c>
      <c r="E425" t="s">
        <v>1306</v>
      </c>
      <c r="F425" s="1" t="s">
        <v>1307</v>
      </c>
      <c r="G425" t="s">
        <v>1308</v>
      </c>
      <c r="H425">
        <v>1125467</v>
      </c>
      <c r="I425" t="s">
        <v>59</v>
      </c>
      <c r="J425" s="4">
        <v>44134</v>
      </c>
      <c r="K425" s="4">
        <v>44190</v>
      </c>
      <c r="L425" s="3">
        <v>56</v>
      </c>
      <c r="M425" s="4">
        <v>44194</v>
      </c>
      <c r="N425">
        <v>60</v>
      </c>
      <c r="O425">
        <v>0</v>
      </c>
      <c r="P425">
        <v>1</v>
      </c>
      <c r="Q425">
        <v>3</v>
      </c>
      <c r="R425" t="s">
        <v>28</v>
      </c>
      <c r="S425">
        <v>8</v>
      </c>
      <c r="T425">
        <v>1</v>
      </c>
      <c r="U425" t="s">
        <v>28</v>
      </c>
      <c r="V425">
        <v>16</v>
      </c>
      <c r="W425">
        <v>8</v>
      </c>
      <c r="X425">
        <v>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0.66666666666666596</v>
      </c>
      <c r="AV425">
        <v>37.3333333333333</v>
      </c>
      <c r="AW425">
        <v>1</v>
      </c>
    </row>
    <row r="426" spans="1:49" x14ac:dyDescent="0.3">
      <c r="A426" t="s">
        <v>2692</v>
      </c>
      <c r="B426" t="s">
        <v>539</v>
      </c>
      <c r="C426" t="s">
        <v>106</v>
      </c>
      <c r="D426">
        <v>4</v>
      </c>
      <c r="E426" t="s">
        <v>757</v>
      </c>
      <c r="F426" s="1" t="s">
        <v>2693</v>
      </c>
      <c r="G426" t="s">
        <v>759</v>
      </c>
      <c r="H426">
        <v>474236</v>
      </c>
      <c r="I426" t="s">
        <v>59</v>
      </c>
      <c r="J426" s="4">
        <v>44092</v>
      </c>
      <c r="K426" s="4">
        <v>44260</v>
      </c>
      <c r="L426" s="3">
        <v>168</v>
      </c>
      <c r="M426" s="4">
        <v>44260</v>
      </c>
      <c r="N426">
        <v>168</v>
      </c>
      <c r="O426">
        <v>0</v>
      </c>
      <c r="P426">
        <v>2</v>
      </c>
      <c r="Q426">
        <v>2</v>
      </c>
      <c r="R426" t="s">
        <v>28</v>
      </c>
      <c r="S426">
        <v>2</v>
      </c>
      <c r="T426">
        <v>2</v>
      </c>
      <c r="U426" t="s">
        <v>80</v>
      </c>
      <c r="V426">
        <v>1</v>
      </c>
      <c r="W426">
        <v>2</v>
      </c>
      <c r="X426">
        <v>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0.33333333333333298</v>
      </c>
      <c r="AV426">
        <v>56</v>
      </c>
      <c r="AW426">
        <v>1</v>
      </c>
    </row>
    <row r="427" spans="1:49" x14ac:dyDescent="0.3">
      <c r="A427" t="s">
        <v>2695</v>
      </c>
      <c r="B427" t="s">
        <v>539</v>
      </c>
      <c r="C427" t="s">
        <v>106</v>
      </c>
      <c r="D427">
        <v>4</v>
      </c>
      <c r="E427" t="s">
        <v>1627</v>
      </c>
      <c r="F427" s="1" t="s">
        <v>1628</v>
      </c>
      <c r="G427" t="s">
        <v>1629</v>
      </c>
      <c r="H427">
        <v>2218390</v>
      </c>
      <c r="I427" t="s">
        <v>59</v>
      </c>
      <c r="J427" s="4">
        <v>43999</v>
      </c>
      <c r="K427" s="4">
        <v>44093</v>
      </c>
      <c r="L427" s="3">
        <v>94</v>
      </c>
      <c r="M427" s="4">
        <v>44099</v>
      </c>
      <c r="N427">
        <v>100</v>
      </c>
      <c r="O427">
        <v>0</v>
      </c>
      <c r="P427">
        <v>1</v>
      </c>
      <c r="Q427">
        <v>0</v>
      </c>
      <c r="R427" t="s">
        <v>43</v>
      </c>
      <c r="T427">
        <v>1</v>
      </c>
      <c r="U427" t="s">
        <v>28</v>
      </c>
      <c r="V427">
        <v>2</v>
      </c>
      <c r="W427">
        <v>0</v>
      </c>
      <c r="X427">
        <v>14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0.33333333333333298</v>
      </c>
      <c r="AV427">
        <v>31.3333333333333</v>
      </c>
      <c r="AW427">
        <v>1</v>
      </c>
    </row>
    <row r="428" spans="1:49" x14ac:dyDescent="0.3">
      <c r="A428" t="s">
        <v>2696</v>
      </c>
      <c r="B428" t="s">
        <v>539</v>
      </c>
      <c r="C428" t="s">
        <v>205</v>
      </c>
      <c r="D428">
        <v>1</v>
      </c>
      <c r="E428" t="s">
        <v>1168</v>
      </c>
      <c r="F428" s="1" t="s">
        <v>1169</v>
      </c>
      <c r="G428" t="s">
        <v>1170</v>
      </c>
      <c r="H428">
        <v>3028204</v>
      </c>
      <c r="I428" t="s">
        <v>59</v>
      </c>
      <c r="J428" s="4">
        <v>44803</v>
      </c>
      <c r="K428" s="4">
        <v>44815</v>
      </c>
      <c r="L428" s="3">
        <v>12</v>
      </c>
      <c r="M428" s="4">
        <v>44820</v>
      </c>
      <c r="N428">
        <v>17</v>
      </c>
      <c r="O428">
        <v>0</v>
      </c>
      <c r="P428">
        <v>1</v>
      </c>
      <c r="Q428">
        <v>2</v>
      </c>
      <c r="R428" t="s">
        <v>43</v>
      </c>
      <c r="T428">
        <v>1</v>
      </c>
      <c r="U428" t="s">
        <v>43</v>
      </c>
      <c r="W428">
        <v>80</v>
      </c>
      <c r="X428">
        <v>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0.33333333333333298</v>
      </c>
      <c r="AV428">
        <v>4</v>
      </c>
      <c r="AW428">
        <v>1</v>
      </c>
    </row>
    <row r="429" spans="1:49" x14ac:dyDescent="0.3">
      <c r="A429" t="s">
        <v>2704</v>
      </c>
      <c r="B429" t="s">
        <v>539</v>
      </c>
      <c r="C429" t="s">
        <v>1095</v>
      </c>
      <c r="D429">
        <v>4</v>
      </c>
      <c r="E429" t="s">
        <v>1627</v>
      </c>
      <c r="F429" s="1" t="s">
        <v>1628</v>
      </c>
      <c r="G429" t="s">
        <v>1629</v>
      </c>
      <c r="H429">
        <v>2218390</v>
      </c>
      <c r="I429" t="s">
        <v>59</v>
      </c>
      <c r="J429" s="4">
        <v>44490</v>
      </c>
      <c r="K429" s="4">
        <v>44513</v>
      </c>
      <c r="L429" s="3">
        <v>23</v>
      </c>
      <c r="M429" s="4">
        <v>44550</v>
      </c>
      <c r="N429">
        <v>60</v>
      </c>
      <c r="O429">
        <v>0</v>
      </c>
      <c r="P429">
        <v>1</v>
      </c>
      <c r="Q429">
        <v>0</v>
      </c>
      <c r="R429" t="s">
        <v>38</v>
      </c>
      <c r="S429">
        <v>7</v>
      </c>
      <c r="T429">
        <v>1</v>
      </c>
      <c r="U429" t="s">
        <v>38</v>
      </c>
      <c r="V429">
        <v>10</v>
      </c>
      <c r="W429">
        <v>47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0.33333333333333298</v>
      </c>
      <c r="AV429">
        <v>7.6666666666666599</v>
      </c>
      <c r="AW429">
        <v>1</v>
      </c>
    </row>
    <row r="430" spans="1:49" x14ac:dyDescent="0.3">
      <c r="A430" t="s">
        <v>2710</v>
      </c>
      <c r="B430" t="s">
        <v>539</v>
      </c>
      <c r="C430" t="s">
        <v>106</v>
      </c>
      <c r="D430">
        <v>4</v>
      </c>
      <c r="E430" t="s">
        <v>2711</v>
      </c>
      <c r="F430" s="1" t="s">
        <v>2712</v>
      </c>
      <c r="G430" t="s">
        <v>2713</v>
      </c>
      <c r="H430">
        <v>468160</v>
      </c>
      <c r="I430" t="s">
        <v>59</v>
      </c>
      <c r="J430" s="4">
        <v>44179</v>
      </c>
      <c r="K430" s="4">
        <v>44210</v>
      </c>
      <c r="L430" s="3">
        <v>31</v>
      </c>
      <c r="M430" s="4">
        <v>44260</v>
      </c>
      <c r="N430">
        <v>81</v>
      </c>
      <c r="O430">
        <v>0</v>
      </c>
      <c r="P430">
        <v>1</v>
      </c>
      <c r="Q430">
        <v>3</v>
      </c>
      <c r="R430" t="s">
        <v>28</v>
      </c>
      <c r="S430">
        <v>15</v>
      </c>
      <c r="T430">
        <v>1</v>
      </c>
      <c r="U430" t="s">
        <v>28</v>
      </c>
      <c r="V430">
        <v>18</v>
      </c>
      <c r="W430">
        <v>15</v>
      </c>
      <c r="X430">
        <v>11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0.66666666666666596</v>
      </c>
      <c r="AV430">
        <v>10.3333333333333</v>
      </c>
      <c r="AW430">
        <v>1</v>
      </c>
    </row>
    <row r="431" spans="1:49" x14ac:dyDescent="0.3">
      <c r="A431" t="s">
        <v>2710</v>
      </c>
      <c r="B431" t="s">
        <v>539</v>
      </c>
      <c r="C431" t="s">
        <v>106</v>
      </c>
      <c r="D431">
        <v>4</v>
      </c>
      <c r="E431" t="s">
        <v>628</v>
      </c>
      <c r="F431" s="1" t="s">
        <v>629</v>
      </c>
      <c r="G431" t="s">
        <v>630</v>
      </c>
      <c r="H431">
        <v>2357503</v>
      </c>
      <c r="I431" t="s">
        <v>317</v>
      </c>
      <c r="J431" s="4">
        <v>44744</v>
      </c>
      <c r="K431" s="4">
        <v>44744</v>
      </c>
      <c r="L431" s="3">
        <v>0</v>
      </c>
      <c r="M431" s="4">
        <v>44804</v>
      </c>
      <c r="N431">
        <v>60</v>
      </c>
      <c r="O431">
        <v>0</v>
      </c>
      <c r="P431">
        <v>1</v>
      </c>
      <c r="Q431">
        <v>0</v>
      </c>
      <c r="R431" t="s">
        <v>43</v>
      </c>
      <c r="T431">
        <v>1</v>
      </c>
      <c r="U431" t="s">
        <v>43</v>
      </c>
      <c r="W431">
        <v>80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0.66666666666666596</v>
      </c>
      <c r="AV431">
        <v>10.3333333333333</v>
      </c>
      <c r="AW431">
        <v>1</v>
      </c>
    </row>
    <row r="432" spans="1:49" x14ac:dyDescent="0.3">
      <c r="A432" t="s">
        <v>3403</v>
      </c>
      <c r="B432" t="s">
        <v>539</v>
      </c>
      <c r="C432" t="s">
        <v>287</v>
      </c>
      <c r="D432">
        <v>5</v>
      </c>
      <c r="E432" t="s">
        <v>3404</v>
      </c>
      <c r="F432" s="1" t="s">
        <v>3405</v>
      </c>
      <c r="G432" t="s">
        <v>3406</v>
      </c>
      <c r="H432">
        <v>891377</v>
      </c>
      <c r="I432" t="s">
        <v>59</v>
      </c>
      <c r="J432" s="4">
        <v>44574</v>
      </c>
      <c r="K432" s="4">
        <v>44884</v>
      </c>
      <c r="L432" s="3">
        <v>310</v>
      </c>
      <c r="M432" s="4">
        <v>44935</v>
      </c>
      <c r="N432">
        <v>361</v>
      </c>
      <c r="O432">
        <v>0</v>
      </c>
      <c r="P432">
        <v>2</v>
      </c>
      <c r="Q432">
        <v>3</v>
      </c>
      <c r="R432" t="s">
        <v>38</v>
      </c>
      <c r="S432">
        <v>19</v>
      </c>
      <c r="T432">
        <v>2</v>
      </c>
      <c r="U432" t="s">
        <v>43</v>
      </c>
      <c r="W432">
        <v>59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0.66666666666666596</v>
      </c>
      <c r="AV432">
        <v>103.333333333333</v>
      </c>
      <c r="AW432">
        <v>1</v>
      </c>
    </row>
    <row r="433" spans="1:49" x14ac:dyDescent="0.3">
      <c r="A433" t="s">
        <v>3403</v>
      </c>
      <c r="B433" t="s">
        <v>539</v>
      </c>
      <c r="C433" t="s">
        <v>287</v>
      </c>
      <c r="D433">
        <v>5</v>
      </c>
      <c r="E433" t="s">
        <v>3404</v>
      </c>
      <c r="F433" s="1" t="s">
        <v>3407</v>
      </c>
      <c r="G433" t="s">
        <v>3408</v>
      </c>
      <c r="H433">
        <v>891377</v>
      </c>
      <c r="I433" t="s">
        <v>59</v>
      </c>
      <c r="J433" s="4">
        <v>44574</v>
      </c>
      <c r="K433">
        <v>0</v>
      </c>
      <c r="L433" s="3" t="s">
        <v>5823</v>
      </c>
      <c r="M433" s="4">
        <v>45103</v>
      </c>
      <c r="N433">
        <v>529</v>
      </c>
      <c r="O433">
        <v>0</v>
      </c>
      <c r="P433">
        <v>2</v>
      </c>
      <c r="Q433">
        <v>3</v>
      </c>
      <c r="R433" t="s">
        <v>38</v>
      </c>
      <c r="S433">
        <v>19</v>
      </c>
      <c r="T433">
        <v>2</v>
      </c>
      <c r="W433">
        <v>59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0.66666666666666596</v>
      </c>
      <c r="AV433">
        <v>103.333333333333</v>
      </c>
      <c r="AW433">
        <v>1</v>
      </c>
    </row>
    <row r="434" spans="1:49" x14ac:dyDescent="0.3">
      <c r="A434" t="s">
        <v>3398</v>
      </c>
      <c r="B434" t="s">
        <v>539</v>
      </c>
      <c r="C434" t="s">
        <v>287</v>
      </c>
      <c r="D434">
        <v>5</v>
      </c>
      <c r="E434" t="s">
        <v>1243</v>
      </c>
      <c r="F434" s="1" t="s">
        <v>1244</v>
      </c>
      <c r="G434" t="s">
        <v>1245</v>
      </c>
      <c r="H434">
        <v>856956</v>
      </c>
      <c r="I434" t="s">
        <v>59</v>
      </c>
      <c r="J434" s="4">
        <v>44377</v>
      </c>
      <c r="K434" s="4">
        <v>44432</v>
      </c>
      <c r="L434" s="3">
        <v>55</v>
      </c>
      <c r="M434" s="4">
        <v>44447</v>
      </c>
      <c r="N434">
        <v>70</v>
      </c>
      <c r="O434">
        <v>0</v>
      </c>
      <c r="P434">
        <v>1</v>
      </c>
      <c r="Q434">
        <v>3</v>
      </c>
      <c r="R434" t="s">
        <v>80</v>
      </c>
      <c r="S434">
        <v>18</v>
      </c>
      <c r="T434">
        <v>1</v>
      </c>
      <c r="U434" t="s">
        <v>43</v>
      </c>
      <c r="W434">
        <v>38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84.6666666666666</v>
      </c>
      <c r="AW434">
        <v>1</v>
      </c>
    </row>
    <row r="435" spans="1:49" x14ac:dyDescent="0.3">
      <c r="A435" t="s">
        <v>2781</v>
      </c>
      <c r="B435" t="s">
        <v>556</v>
      </c>
      <c r="C435" t="s">
        <v>423</v>
      </c>
      <c r="D435">
        <v>5</v>
      </c>
      <c r="E435" t="s">
        <v>810</v>
      </c>
      <c r="F435" s="1" t="s">
        <v>811</v>
      </c>
      <c r="G435" t="s">
        <v>812</v>
      </c>
      <c r="H435">
        <v>2357505</v>
      </c>
      <c r="I435" t="s">
        <v>317</v>
      </c>
      <c r="J435" s="4">
        <v>44091</v>
      </c>
      <c r="K435" s="4">
        <v>44094</v>
      </c>
      <c r="L435" s="3">
        <v>3</v>
      </c>
      <c r="M435" s="4">
        <v>44151</v>
      </c>
      <c r="N435">
        <v>60</v>
      </c>
      <c r="O435">
        <v>0</v>
      </c>
      <c r="P435">
        <v>1</v>
      </c>
      <c r="Q435">
        <v>0</v>
      </c>
      <c r="R435" t="s">
        <v>28</v>
      </c>
      <c r="S435">
        <v>2</v>
      </c>
      <c r="T435">
        <v>1</v>
      </c>
      <c r="U435" t="s">
        <v>28</v>
      </c>
      <c r="V435">
        <v>3</v>
      </c>
      <c r="W435">
        <v>2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3</v>
      </c>
      <c r="AW435">
        <v>1</v>
      </c>
    </row>
    <row r="436" spans="1:49" x14ac:dyDescent="0.3">
      <c r="A436" t="s">
        <v>2795</v>
      </c>
      <c r="B436" t="s">
        <v>556</v>
      </c>
      <c r="C436" t="s">
        <v>2106</v>
      </c>
      <c r="D436">
        <v>1</v>
      </c>
      <c r="E436" t="s">
        <v>2796</v>
      </c>
      <c r="F436" s="1" t="s">
        <v>2797</v>
      </c>
      <c r="G436" t="s">
        <v>2798</v>
      </c>
      <c r="H436">
        <v>437580</v>
      </c>
      <c r="I436" t="s">
        <v>59</v>
      </c>
      <c r="J436" s="4">
        <v>44097</v>
      </c>
      <c r="K436" s="4">
        <v>44249</v>
      </c>
      <c r="L436" s="3">
        <v>152</v>
      </c>
      <c r="M436" s="4">
        <v>44266</v>
      </c>
      <c r="N436">
        <v>169</v>
      </c>
      <c r="O436">
        <v>0</v>
      </c>
      <c r="P436">
        <v>1</v>
      </c>
      <c r="Q436">
        <v>3</v>
      </c>
      <c r="R436" t="s">
        <v>28</v>
      </c>
      <c r="S436">
        <v>3</v>
      </c>
      <c r="T436">
        <v>1</v>
      </c>
      <c r="U436" t="s">
        <v>43</v>
      </c>
      <c r="W436">
        <v>3</v>
      </c>
      <c r="X436">
        <v>4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0.33333333333333298</v>
      </c>
      <c r="AV436">
        <v>50.6666666666666</v>
      </c>
      <c r="AW436">
        <v>1</v>
      </c>
    </row>
    <row r="437" spans="1:49" x14ac:dyDescent="0.3">
      <c r="A437" t="s">
        <v>2803</v>
      </c>
      <c r="B437" t="s">
        <v>556</v>
      </c>
      <c r="C437" t="s">
        <v>111</v>
      </c>
      <c r="D437">
        <v>4</v>
      </c>
      <c r="E437" t="s">
        <v>2473</v>
      </c>
      <c r="F437" s="1" t="s">
        <v>2474</v>
      </c>
      <c r="G437" t="s">
        <v>2475</v>
      </c>
      <c r="H437">
        <v>2906478</v>
      </c>
      <c r="I437" t="s">
        <v>59</v>
      </c>
      <c r="J437" s="4">
        <v>44457</v>
      </c>
      <c r="K437" s="4">
        <v>44519</v>
      </c>
      <c r="L437" s="3">
        <v>62</v>
      </c>
      <c r="M437" s="4">
        <v>44558</v>
      </c>
      <c r="N437">
        <v>101</v>
      </c>
      <c r="O437">
        <v>0</v>
      </c>
      <c r="P437">
        <v>1</v>
      </c>
      <c r="Q437">
        <v>0</v>
      </c>
      <c r="R437" t="s">
        <v>38</v>
      </c>
      <c r="S437">
        <v>2</v>
      </c>
      <c r="T437">
        <v>1</v>
      </c>
      <c r="U437" t="s">
        <v>38</v>
      </c>
      <c r="V437">
        <v>11</v>
      </c>
      <c r="W437">
        <v>42</v>
      </c>
      <c r="X437">
        <v>11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0.33333333333333298</v>
      </c>
      <c r="AV437">
        <v>20.6666666666666</v>
      </c>
      <c r="AW437">
        <v>1</v>
      </c>
    </row>
    <row r="438" spans="1:49" x14ac:dyDescent="0.3">
      <c r="A438" t="s">
        <v>2816</v>
      </c>
      <c r="B438" t="s">
        <v>556</v>
      </c>
      <c r="C438" t="s">
        <v>45</v>
      </c>
      <c r="D438">
        <v>5</v>
      </c>
      <c r="E438" t="s">
        <v>810</v>
      </c>
      <c r="F438" s="1" t="s">
        <v>811</v>
      </c>
      <c r="G438" t="s">
        <v>812</v>
      </c>
      <c r="H438">
        <v>2357505</v>
      </c>
      <c r="I438" t="s">
        <v>317</v>
      </c>
      <c r="J438" s="4">
        <v>44481</v>
      </c>
      <c r="K438" s="4">
        <v>44817</v>
      </c>
      <c r="L438" s="3">
        <v>336</v>
      </c>
      <c r="M438" s="4">
        <v>44815</v>
      </c>
      <c r="N438">
        <v>334</v>
      </c>
      <c r="O438">
        <v>0</v>
      </c>
      <c r="P438">
        <v>1</v>
      </c>
      <c r="Q438">
        <v>0</v>
      </c>
      <c r="R438" t="s">
        <v>38</v>
      </c>
      <c r="S438">
        <v>6</v>
      </c>
      <c r="T438">
        <v>1</v>
      </c>
      <c r="U438" t="s">
        <v>43</v>
      </c>
      <c r="W438">
        <v>46</v>
      </c>
      <c r="X438">
        <v>11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0.66666666666666596</v>
      </c>
      <c r="AV438">
        <v>224</v>
      </c>
      <c r="AW438">
        <v>1</v>
      </c>
    </row>
    <row r="439" spans="1:49" x14ac:dyDescent="0.3">
      <c r="A439" t="s">
        <v>2817</v>
      </c>
      <c r="B439" t="s">
        <v>556</v>
      </c>
      <c r="C439" t="s">
        <v>117</v>
      </c>
      <c r="D439">
        <v>4</v>
      </c>
      <c r="E439" t="s">
        <v>2674</v>
      </c>
      <c r="F439" s="1" t="s">
        <v>2675</v>
      </c>
      <c r="G439" t="s">
        <v>2676</v>
      </c>
      <c r="H439">
        <v>2781066</v>
      </c>
      <c r="I439" t="s">
        <v>59</v>
      </c>
      <c r="J439" s="4">
        <v>44273</v>
      </c>
      <c r="K439" s="4">
        <v>44356</v>
      </c>
      <c r="L439" s="3">
        <v>83</v>
      </c>
      <c r="M439" s="4">
        <v>44333</v>
      </c>
      <c r="N439">
        <v>60</v>
      </c>
      <c r="O439">
        <v>0</v>
      </c>
      <c r="P439">
        <v>1</v>
      </c>
      <c r="Q439">
        <v>4</v>
      </c>
      <c r="R439" t="s">
        <v>80</v>
      </c>
      <c r="S439">
        <v>3</v>
      </c>
      <c r="T439">
        <v>1</v>
      </c>
      <c r="U439" t="s">
        <v>80</v>
      </c>
      <c r="V439">
        <v>15</v>
      </c>
      <c r="W439">
        <v>23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0.33333333333333298</v>
      </c>
      <c r="AV439">
        <v>27.6666666666666</v>
      </c>
      <c r="AW439">
        <v>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69"/>
  <sheetViews>
    <sheetView workbookViewId="0">
      <selection sqref="A1:A1048576"/>
    </sheetView>
  </sheetViews>
  <sheetFormatPr defaultRowHeight="14" x14ac:dyDescent="0.3"/>
  <cols>
    <col min="10" max="11" width="11.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3263</v>
      </c>
      <c r="B2" t="s">
        <v>539</v>
      </c>
      <c r="C2" t="s">
        <v>117</v>
      </c>
      <c r="D2">
        <v>4</v>
      </c>
      <c r="E2" t="s">
        <v>3264</v>
      </c>
      <c r="F2" s="1" t="s">
        <v>3265</v>
      </c>
      <c r="G2" t="s">
        <v>3266</v>
      </c>
      <c r="H2">
        <v>568637</v>
      </c>
      <c r="I2" t="s">
        <v>231</v>
      </c>
      <c r="J2" s="4">
        <v>44316</v>
      </c>
      <c r="K2" s="4">
        <v>44375</v>
      </c>
      <c r="L2" s="3">
        <v>59</v>
      </c>
      <c r="M2" s="4">
        <v>44376</v>
      </c>
      <c r="N2">
        <v>60</v>
      </c>
      <c r="O2">
        <v>1</v>
      </c>
      <c r="P2">
        <v>1</v>
      </c>
      <c r="Q2">
        <v>0</v>
      </c>
      <c r="R2" t="s">
        <v>80</v>
      </c>
      <c r="S2">
        <v>9</v>
      </c>
      <c r="T2">
        <v>1</v>
      </c>
      <c r="U2" t="s">
        <v>80</v>
      </c>
      <c r="V2">
        <v>18</v>
      </c>
      <c r="W2">
        <v>29</v>
      </c>
      <c r="X2">
        <v>14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2.6666666666666599</v>
      </c>
      <c r="AV2">
        <v>139.666666666666</v>
      </c>
      <c r="AW2">
        <v>0</v>
      </c>
    </row>
    <row r="3" spans="1:49" x14ac:dyDescent="0.3">
      <c r="A3" t="s">
        <v>3263</v>
      </c>
      <c r="B3" t="s">
        <v>539</v>
      </c>
      <c r="C3" t="s">
        <v>117</v>
      </c>
      <c r="D3">
        <v>4</v>
      </c>
      <c r="E3" t="s">
        <v>3267</v>
      </c>
      <c r="F3" s="1" t="s">
        <v>3268</v>
      </c>
      <c r="G3" t="s">
        <v>3269</v>
      </c>
      <c r="H3">
        <v>959751</v>
      </c>
      <c r="I3" t="s">
        <v>231</v>
      </c>
      <c r="J3" s="4">
        <v>44316</v>
      </c>
      <c r="K3" s="4">
        <v>44375</v>
      </c>
      <c r="L3" s="3">
        <v>59</v>
      </c>
      <c r="M3" s="4">
        <v>44376</v>
      </c>
      <c r="N3">
        <v>60</v>
      </c>
      <c r="O3">
        <v>1</v>
      </c>
      <c r="P3">
        <v>1</v>
      </c>
      <c r="Q3">
        <v>0</v>
      </c>
      <c r="R3" t="s">
        <v>80</v>
      </c>
      <c r="S3">
        <v>9</v>
      </c>
      <c r="T3">
        <v>1</v>
      </c>
      <c r="U3" t="s">
        <v>80</v>
      </c>
      <c r="V3">
        <v>18</v>
      </c>
      <c r="W3">
        <v>29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2.6666666666666599</v>
      </c>
      <c r="AV3">
        <v>139.666666666666</v>
      </c>
      <c r="AW3">
        <v>0</v>
      </c>
    </row>
    <row r="4" spans="1:49" x14ac:dyDescent="0.3">
      <c r="A4" t="s">
        <v>3263</v>
      </c>
      <c r="B4" t="s">
        <v>539</v>
      </c>
      <c r="C4" t="s">
        <v>117</v>
      </c>
      <c r="D4">
        <v>4</v>
      </c>
      <c r="E4" t="s">
        <v>3270</v>
      </c>
      <c r="F4" s="1" t="s">
        <v>3271</v>
      </c>
      <c r="G4" t="s">
        <v>3272</v>
      </c>
      <c r="H4">
        <v>1312620</v>
      </c>
      <c r="I4" t="s">
        <v>49</v>
      </c>
      <c r="J4" s="4">
        <v>44452</v>
      </c>
      <c r="K4" s="4">
        <v>44480</v>
      </c>
      <c r="L4" s="3">
        <v>28</v>
      </c>
      <c r="M4" s="4">
        <v>44482</v>
      </c>
      <c r="N4">
        <v>30</v>
      </c>
      <c r="O4">
        <v>1</v>
      </c>
      <c r="P4">
        <v>1</v>
      </c>
      <c r="Q4">
        <v>0</v>
      </c>
      <c r="R4" t="s">
        <v>38</v>
      </c>
      <c r="S4">
        <v>2</v>
      </c>
      <c r="T4">
        <v>1</v>
      </c>
      <c r="U4" t="s">
        <v>38</v>
      </c>
      <c r="V4">
        <v>6</v>
      </c>
      <c r="W4">
        <v>42</v>
      </c>
      <c r="X4">
        <v>15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2.6666666666666599</v>
      </c>
      <c r="AV4">
        <v>139.666666666666</v>
      </c>
      <c r="AW4">
        <v>0</v>
      </c>
    </row>
    <row r="5" spans="1:49" x14ac:dyDescent="0.3">
      <c r="A5" t="s">
        <v>3263</v>
      </c>
      <c r="B5" t="s">
        <v>539</v>
      </c>
      <c r="C5" t="s">
        <v>117</v>
      </c>
      <c r="D5">
        <v>4</v>
      </c>
      <c r="E5" t="s">
        <v>3273</v>
      </c>
      <c r="F5" s="1" t="s">
        <v>3274</v>
      </c>
      <c r="G5" t="s">
        <v>3275</v>
      </c>
      <c r="H5">
        <v>1583418</v>
      </c>
      <c r="I5" t="s">
        <v>231</v>
      </c>
      <c r="J5" s="4">
        <v>44316</v>
      </c>
      <c r="K5" s="4">
        <v>44375</v>
      </c>
      <c r="L5" s="3">
        <v>59</v>
      </c>
      <c r="M5" s="4">
        <v>44376</v>
      </c>
      <c r="N5">
        <v>60</v>
      </c>
      <c r="O5">
        <v>1</v>
      </c>
      <c r="P5">
        <v>1</v>
      </c>
      <c r="Q5">
        <v>0</v>
      </c>
      <c r="R5" t="s">
        <v>80</v>
      </c>
      <c r="S5">
        <v>9</v>
      </c>
      <c r="T5">
        <v>1</v>
      </c>
      <c r="U5" t="s">
        <v>80</v>
      </c>
      <c r="V5">
        <v>18</v>
      </c>
      <c r="W5">
        <v>29</v>
      </c>
      <c r="X5">
        <v>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2.6666666666666599</v>
      </c>
      <c r="AV5">
        <v>139.666666666666</v>
      </c>
      <c r="AW5">
        <v>0</v>
      </c>
    </row>
    <row r="6" spans="1:49" x14ac:dyDescent="0.3">
      <c r="A6" t="s">
        <v>3263</v>
      </c>
      <c r="B6" t="s">
        <v>539</v>
      </c>
      <c r="C6" t="s">
        <v>117</v>
      </c>
      <c r="D6">
        <v>4</v>
      </c>
      <c r="E6" t="s">
        <v>3276</v>
      </c>
      <c r="F6" s="1" t="s">
        <v>3277</v>
      </c>
      <c r="G6" t="s">
        <v>3278</v>
      </c>
      <c r="H6">
        <v>1706699</v>
      </c>
      <c r="I6" t="s">
        <v>231</v>
      </c>
      <c r="J6" s="4">
        <v>44316</v>
      </c>
      <c r="K6" s="4">
        <v>44375</v>
      </c>
      <c r="L6" s="3">
        <v>59</v>
      </c>
      <c r="M6" s="4">
        <v>44376</v>
      </c>
      <c r="N6">
        <v>60</v>
      </c>
      <c r="O6">
        <v>1</v>
      </c>
      <c r="P6">
        <v>1</v>
      </c>
      <c r="Q6">
        <v>0</v>
      </c>
      <c r="R6" t="s">
        <v>80</v>
      </c>
      <c r="S6">
        <v>9</v>
      </c>
      <c r="T6">
        <v>1</v>
      </c>
      <c r="U6" t="s">
        <v>80</v>
      </c>
      <c r="V6">
        <v>18</v>
      </c>
      <c r="W6">
        <v>29</v>
      </c>
      <c r="X6">
        <v>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2.6666666666666599</v>
      </c>
      <c r="AV6">
        <v>139.666666666666</v>
      </c>
      <c r="AW6">
        <v>0</v>
      </c>
    </row>
    <row r="7" spans="1:49" x14ac:dyDescent="0.3">
      <c r="A7" t="s">
        <v>3263</v>
      </c>
      <c r="B7" t="s">
        <v>539</v>
      </c>
      <c r="C7" t="s">
        <v>117</v>
      </c>
      <c r="D7">
        <v>4</v>
      </c>
      <c r="E7" t="s">
        <v>1085</v>
      </c>
      <c r="F7" s="1" t="s">
        <v>1086</v>
      </c>
      <c r="G7" t="s">
        <v>1087</v>
      </c>
      <c r="H7">
        <v>2257737</v>
      </c>
      <c r="I7" t="s">
        <v>317</v>
      </c>
      <c r="J7" s="4">
        <v>44575</v>
      </c>
      <c r="K7" s="4">
        <v>44612</v>
      </c>
      <c r="L7" s="3">
        <v>37</v>
      </c>
      <c r="M7" s="4">
        <v>44606</v>
      </c>
      <c r="N7">
        <v>31</v>
      </c>
      <c r="O7">
        <v>1</v>
      </c>
      <c r="P7">
        <v>2</v>
      </c>
      <c r="Q7">
        <v>0</v>
      </c>
      <c r="R7" t="s">
        <v>38</v>
      </c>
      <c r="S7">
        <v>19</v>
      </c>
      <c r="T7">
        <v>2</v>
      </c>
      <c r="U7" t="s">
        <v>99</v>
      </c>
      <c r="V7">
        <v>2</v>
      </c>
      <c r="W7">
        <v>59</v>
      </c>
      <c r="X7">
        <v>11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2.6666666666666599</v>
      </c>
      <c r="AV7">
        <v>139.666666666666</v>
      </c>
      <c r="AW7">
        <v>0</v>
      </c>
    </row>
    <row r="8" spans="1:49" x14ac:dyDescent="0.3">
      <c r="A8" t="s">
        <v>3263</v>
      </c>
      <c r="B8" t="s">
        <v>539</v>
      </c>
      <c r="C8" t="s">
        <v>117</v>
      </c>
      <c r="D8">
        <v>4</v>
      </c>
      <c r="E8" t="s">
        <v>2706</v>
      </c>
      <c r="F8" s="1" t="s">
        <v>2707</v>
      </c>
      <c r="G8" t="s">
        <v>2708</v>
      </c>
      <c r="H8">
        <v>2392232</v>
      </c>
      <c r="I8" t="s">
        <v>231</v>
      </c>
      <c r="J8" s="4">
        <v>44316</v>
      </c>
      <c r="K8" s="4">
        <v>44375</v>
      </c>
      <c r="L8" s="3">
        <v>59</v>
      </c>
      <c r="M8" s="4">
        <v>44376</v>
      </c>
      <c r="N8">
        <v>60</v>
      </c>
      <c r="O8">
        <v>1</v>
      </c>
      <c r="P8">
        <v>1</v>
      </c>
      <c r="Q8">
        <v>0</v>
      </c>
      <c r="R8" t="s">
        <v>80</v>
      </c>
      <c r="S8">
        <v>9</v>
      </c>
      <c r="T8">
        <v>1</v>
      </c>
      <c r="U8" t="s">
        <v>80</v>
      </c>
      <c r="V8">
        <v>18</v>
      </c>
      <c r="W8">
        <v>29</v>
      </c>
      <c r="X8">
        <v>11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2.6666666666666599</v>
      </c>
      <c r="AV8">
        <v>139.666666666666</v>
      </c>
      <c r="AW8">
        <v>0</v>
      </c>
    </row>
    <row r="9" spans="1:49" x14ac:dyDescent="0.3">
      <c r="A9" t="s">
        <v>3263</v>
      </c>
      <c r="B9" t="s">
        <v>539</v>
      </c>
      <c r="C9" t="s">
        <v>117</v>
      </c>
      <c r="D9">
        <v>4</v>
      </c>
      <c r="E9" t="s">
        <v>3279</v>
      </c>
      <c r="F9" s="1" t="s">
        <v>3280</v>
      </c>
      <c r="G9" t="s">
        <v>3281</v>
      </c>
      <c r="H9">
        <v>2970474</v>
      </c>
      <c r="I9" t="s">
        <v>231</v>
      </c>
      <c r="J9" s="4">
        <v>44316</v>
      </c>
      <c r="K9" s="4">
        <v>44375</v>
      </c>
      <c r="L9" s="3">
        <v>59</v>
      </c>
      <c r="M9" s="4">
        <v>44376</v>
      </c>
      <c r="N9">
        <v>60</v>
      </c>
      <c r="O9">
        <v>1</v>
      </c>
      <c r="P9">
        <v>1</v>
      </c>
      <c r="Q9">
        <v>0</v>
      </c>
      <c r="R9" t="s">
        <v>80</v>
      </c>
      <c r="S9">
        <v>9</v>
      </c>
      <c r="T9">
        <v>1</v>
      </c>
      <c r="U9" t="s">
        <v>80</v>
      </c>
      <c r="V9">
        <v>18</v>
      </c>
      <c r="W9">
        <v>29</v>
      </c>
      <c r="X9">
        <v>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2.6666666666666599</v>
      </c>
      <c r="AV9">
        <v>139.666666666666</v>
      </c>
      <c r="AW9">
        <v>0</v>
      </c>
    </row>
    <row r="10" spans="1:49" x14ac:dyDescent="0.3">
      <c r="A10" t="s">
        <v>3311</v>
      </c>
      <c r="B10" t="s">
        <v>539</v>
      </c>
      <c r="C10" t="s">
        <v>117</v>
      </c>
      <c r="D10">
        <v>4</v>
      </c>
      <c r="E10" t="s">
        <v>3312</v>
      </c>
      <c r="F10" s="1" t="s">
        <v>3313</v>
      </c>
      <c r="G10" t="s">
        <v>3314</v>
      </c>
      <c r="H10">
        <v>28306</v>
      </c>
      <c r="I10" t="s">
        <v>49</v>
      </c>
      <c r="J10" s="4">
        <v>44161</v>
      </c>
      <c r="K10" s="4">
        <v>44211</v>
      </c>
      <c r="L10" s="3">
        <v>50</v>
      </c>
      <c r="M10" s="4">
        <v>44260</v>
      </c>
      <c r="N10">
        <v>99</v>
      </c>
      <c r="O10">
        <v>1</v>
      </c>
      <c r="P10">
        <v>1</v>
      </c>
      <c r="Q10">
        <v>0</v>
      </c>
      <c r="R10" t="s">
        <v>28</v>
      </c>
      <c r="S10">
        <v>12</v>
      </c>
      <c r="T10">
        <v>1</v>
      </c>
      <c r="U10" t="s">
        <v>28</v>
      </c>
      <c r="V10">
        <v>18</v>
      </c>
      <c r="W10">
        <v>12</v>
      </c>
      <c r="X10">
        <v>11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</v>
      </c>
      <c r="AV10">
        <v>321.666666666666</v>
      </c>
      <c r="AW10">
        <v>0</v>
      </c>
    </row>
    <row r="11" spans="1:49" x14ac:dyDescent="0.3">
      <c r="A11" t="s">
        <v>3311</v>
      </c>
      <c r="B11" t="s">
        <v>539</v>
      </c>
      <c r="C11" t="s">
        <v>117</v>
      </c>
      <c r="D11">
        <v>4</v>
      </c>
      <c r="E11" t="s">
        <v>819</v>
      </c>
      <c r="F11" s="1" t="s">
        <v>2757</v>
      </c>
      <c r="G11" t="s">
        <v>2758</v>
      </c>
      <c r="H11">
        <v>238010</v>
      </c>
      <c r="I11" t="s">
        <v>32</v>
      </c>
      <c r="J11" s="4">
        <v>44264</v>
      </c>
      <c r="K11" s="4">
        <v>44386</v>
      </c>
      <c r="L11" s="3">
        <v>122</v>
      </c>
      <c r="M11" s="4">
        <v>44446</v>
      </c>
      <c r="N11">
        <v>182</v>
      </c>
      <c r="O11">
        <v>1</v>
      </c>
      <c r="P11">
        <v>1</v>
      </c>
      <c r="Q11">
        <v>0</v>
      </c>
      <c r="R11" t="s">
        <v>80</v>
      </c>
      <c r="S11">
        <v>2</v>
      </c>
      <c r="T11">
        <v>1</v>
      </c>
      <c r="U11" t="s">
        <v>80</v>
      </c>
      <c r="V11">
        <v>18</v>
      </c>
      <c r="W11">
        <v>22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321.666666666666</v>
      </c>
      <c r="AW11">
        <v>0</v>
      </c>
    </row>
    <row r="12" spans="1:49" x14ac:dyDescent="0.3">
      <c r="A12" t="s">
        <v>3311</v>
      </c>
      <c r="B12" t="s">
        <v>539</v>
      </c>
      <c r="C12" t="s">
        <v>117</v>
      </c>
      <c r="D12">
        <v>4</v>
      </c>
      <c r="E12" t="s">
        <v>3315</v>
      </c>
      <c r="F12" s="1" t="s">
        <v>3316</v>
      </c>
      <c r="G12" t="s">
        <v>3317</v>
      </c>
      <c r="H12">
        <v>434486</v>
      </c>
      <c r="I12" t="s">
        <v>65</v>
      </c>
      <c r="J12" s="4">
        <v>44098</v>
      </c>
      <c r="K12" s="4">
        <v>44154</v>
      </c>
      <c r="L12" s="3">
        <v>56</v>
      </c>
      <c r="M12" s="4">
        <v>44158</v>
      </c>
      <c r="N12">
        <v>60</v>
      </c>
      <c r="O12">
        <v>1</v>
      </c>
      <c r="P12">
        <v>1</v>
      </c>
      <c r="Q12">
        <v>0</v>
      </c>
      <c r="R12" t="s">
        <v>28</v>
      </c>
      <c r="S12">
        <v>3</v>
      </c>
      <c r="T12">
        <v>1</v>
      </c>
      <c r="U12" t="s">
        <v>28</v>
      </c>
      <c r="V12">
        <v>11</v>
      </c>
      <c r="W12">
        <v>3</v>
      </c>
      <c r="X12">
        <v>15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</v>
      </c>
      <c r="AV12">
        <v>321.666666666666</v>
      </c>
      <c r="AW12">
        <v>0</v>
      </c>
    </row>
    <row r="13" spans="1:49" x14ac:dyDescent="0.3">
      <c r="A13" t="s">
        <v>3311</v>
      </c>
      <c r="B13" t="s">
        <v>539</v>
      </c>
      <c r="C13" t="s">
        <v>117</v>
      </c>
      <c r="D13">
        <v>4</v>
      </c>
      <c r="E13" t="s">
        <v>1850</v>
      </c>
      <c r="F13" s="1" t="s">
        <v>1851</v>
      </c>
      <c r="G13" t="s">
        <v>1852</v>
      </c>
      <c r="H13">
        <v>460120</v>
      </c>
      <c r="I13" t="s">
        <v>158</v>
      </c>
      <c r="J13" s="4">
        <v>44578</v>
      </c>
      <c r="K13" s="4">
        <v>44614</v>
      </c>
      <c r="L13" s="3">
        <v>36</v>
      </c>
      <c r="M13" s="4">
        <v>44616</v>
      </c>
      <c r="N13">
        <v>38</v>
      </c>
      <c r="O13">
        <v>1</v>
      </c>
      <c r="P13">
        <v>1</v>
      </c>
      <c r="Q13">
        <v>0</v>
      </c>
      <c r="R13" t="s">
        <v>43</v>
      </c>
      <c r="T13">
        <v>1</v>
      </c>
      <c r="U13" t="s">
        <v>99</v>
      </c>
      <c r="V13">
        <v>2</v>
      </c>
      <c r="W13">
        <v>60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v>321.666666666666</v>
      </c>
      <c r="AW13">
        <v>0</v>
      </c>
    </row>
    <row r="14" spans="1:49" x14ac:dyDescent="0.3">
      <c r="A14" t="s">
        <v>3311</v>
      </c>
      <c r="B14" t="s">
        <v>539</v>
      </c>
      <c r="C14" t="s">
        <v>117</v>
      </c>
      <c r="D14">
        <v>4</v>
      </c>
      <c r="E14" t="s">
        <v>172</v>
      </c>
      <c r="F14" s="1" t="s">
        <v>173</v>
      </c>
      <c r="G14" t="s">
        <v>174</v>
      </c>
      <c r="H14">
        <v>481393</v>
      </c>
      <c r="I14" t="s">
        <v>175</v>
      </c>
      <c r="J14" s="4">
        <v>44550</v>
      </c>
      <c r="K14" s="4">
        <v>44617</v>
      </c>
      <c r="L14" s="3">
        <v>67</v>
      </c>
      <c r="M14" s="4">
        <v>44624</v>
      </c>
      <c r="N14">
        <v>74</v>
      </c>
      <c r="O14">
        <v>1</v>
      </c>
      <c r="P14">
        <v>1</v>
      </c>
      <c r="Q14">
        <v>0</v>
      </c>
      <c r="R14" t="s">
        <v>38</v>
      </c>
      <c r="S14">
        <v>16</v>
      </c>
      <c r="T14">
        <v>1</v>
      </c>
      <c r="U14" t="s">
        <v>99</v>
      </c>
      <c r="V14">
        <v>2</v>
      </c>
      <c r="W14">
        <v>56</v>
      </c>
      <c r="X14">
        <v>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</v>
      </c>
      <c r="AV14">
        <v>321.666666666666</v>
      </c>
      <c r="AW14">
        <v>0</v>
      </c>
    </row>
    <row r="15" spans="1:49" x14ac:dyDescent="0.3">
      <c r="A15" t="s">
        <v>3311</v>
      </c>
      <c r="B15" t="s">
        <v>539</v>
      </c>
      <c r="C15" t="s">
        <v>117</v>
      </c>
      <c r="D15">
        <v>4</v>
      </c>
      <c r="E15" t="s">
        <v>2501</v>
      </c>
      <c r="F15" s="1" t="s">
        <v>3318</v>
      </c>
      <c r="G15" t="s">
        <v>3319</v>
      </c>
      <c r="H15">
        <v>514167</v>
      </c>
      <c r="I15" t="s">
        <v>183</v>
      </c>
      <c r="J15" s="4">
        <v>44161</v>
      </c>
      <c r="K15" s="4">
        <v>44211</v>
      </c>
      <c r="L15" s="3">
        <v>50</v>
      </c>
      <c r="M15" s="4">
        <v>44260</v>
      </c>
      <c r="N15">
        <v>99</v>
      </c>
      <c r="O15">
        <v>1</v>
      </c>
      <c r="P15">
        <v>1</v>
      </c>
      <c r="Q15">
        <v>0</v>
      </c>
      <c r="R15" t="s">
        <v>28</v>
      </c>
      <c r="S15">
        <v>12</v>
      </c>
      <c r="T15">
        <v>1</v>
      </c>
      <c r="U15" t="s">
        <v>28</v>
      </c>
      <c r="V15">
        <v>18</v>
      </c>
      <c r="W15">
        <v>12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</v>
      </c>
      <c r="AV15">
        <v>321.666666666666</v>
      </c>
      <c r="AW15">
        <v>0</v>
      </c>
    </row>
    <row r="16" spans="1:49" x14ac:dyDescent="0.3">
      <c r="A16" t="s">
        <v>3311</v>
      </c>
      <c r="B16" t="s">
        <v>539</v>
      </c>
      <c r="C16" t="s">
        <v>117</v>
      </c>
      <c r="D16">
        <v>4</v>
      </c>
      <c r="E16" t="s">
        <v>3320</v>
      </c>
      <c r="F16" s="1" t="s">
        <v>3321</v>
      </c>
      <c r="G16" t="s">
        <v>3322</v>
      </c>
      <c r="H16">
        <v>1779926</v>
      </c>
      <c r="I16" t="s">
        <v>175</v>
      </c>
      <c r="J16" s="4">
        <v>44133</v>
      </c>
      <c r="K16" s="4">
        <v>44211</v>
      </c>
      <c r="L16" s="3">
        <v>78</v>
      </c>
      <c r="M16" s="4">
        <v>44260</v>
      </c>
      <c r="N16">
        <v>127</v>
      </c>
      <c r="O16">
        <v>1</v>
      </c>
      <c r="P16">
        <v>1</v>
      </c>
      <c r="Q16">
        <v>0</v>
      </c>
      <c r="R16" t="s">
        <v>28</v>
      </c>
      <c r="S16">
        <v>8</v>
      </c>
      <c r="T16">
        <v>1</v>
      </c>
      <c r="U16" t="s">
        <v>28</v>
      </c>
      <c r="V16">
        <v>18</v>
      </c>
      <c r="W16">
        <v>8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4</v>
      </c>
      <c r="AV16">
        <v>321.666666666666</v>
      </c>
      <c r="AW16">
        <v>0</v>
      </c>
    </row>
    <row r="17" spans="1:49" x14ac:dyDescent="0.3">
      <c r="A17" t="s">
        <v>3311</v>
      </c>
      <c r="B17" t="s">
        <v>539</v>
      </c>
      <c r="C17" t="s">
        <v>117</v>
      </c>
      <c r="D17">
        <v>4</v>
      </c>
      <c r="E17" t="s">
        <v>3323</v>
      </c>
      <c r="F17" s="1" t="s">
        <v>3324</v>
      </c>
      <c r="G17" t="s">
        <v>3325</v>
      </c>
      <c r="H17">
        <v>2185164</v>
      </c>
      <c r="I17" t="s">
        <v>32</v>
      </c>
      <c r="J17" s="4">
        <v>44264</v>
      </c>
      <c r="K17" s="4">
        <v>44386</v>
      </c>
      <c r="L17" s="3">
        <v>122</v>
      </c>
      <c r="M17" s="4">
        <v>44446</v>
      </c>
      <c r="N17">
        <v>182</v>
      </c>
      <c r="O17">
        <v>1</v>
      </c>
      <c r="P17">
        <v>1</v>
      </c>
      <c r="Q17">
        <v>0</v>
      </c>
      <c r="R17" t="s">
        <v>80</v>
      </c>
      <c r="S17">
        <v>2</v>
      </c>
      <c r="T17">
        <v>1</v>
      </c>
      <c r="U17" t="s">
        <v>80</v>
      </c>
      <c r="V17">
        <v>18</v>
      </c>
      <c r="W17">
        <v>22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321.666666666666</v>
      </c>
      <c r="AW17">
        <v>0</v>
      </c>
    </row>
    <row r="18" spans="1:49" x14ac:dyDescent="0.3">
      <c r="A18" t="s">
        <v>3311</v>
      </c>
      <c r="B18" t="s">
        <v>539</v>
      </c>
      <c r="C18" t="s">
        <v>117</v>
      </c>
      <c r="D18">
        <v>4</v>
      </c>
      <c r="E18" t="s">
        <v>848</v>
      </c>
      <c r="F18" s="1" t="s">
        <v>946</v>
      </c>
      <c r="G18" t="s">
        <v>947</v>
      </c>
      <c r="H18">
        <v>2759679</v>
      </c>
      <c r="I18" t="s">
        <v>158</v>
      </c>
      <c r="J18" s="4">
        <v>44578</v>
      </c>
      <c r="K18" s="4">
        <v>44633</v>
      </c>
      <c r="L18" s="3">
        <v>55</v>
      </c>
      <c r="M18" s="4">
        <v>44655</v>
      </c>
      <c r="N18">
        <v>77</v>
      </c>
      <c r="O18">
        <v>1</v>
      </c>
      <c r="P18">
        <v>1</v>
      </c>
      <c r="Q18">
        <v>0</v>
      </c>
      <c r="R18" t="s">
        <v>43</v>
      </c>
      <c r="T18">
        <v>1</v>
      </c>
      <c r="U18" t="s">
        <v>99</v>
      </c>
      <c r="V18">
        <v>5</v>
      </c>
      <c r="W18">
        <v>60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</v>
      </c>
      <c r="AV18">
        <v>321.666666666666</v>
      </c>
      <c r="AW18">
        <v>0</v>
      </c>
    </row>
    <row r="19" spans="1:49" x14ac:dyDescent="0.3">
      <c r="A19" t="s">
        <v>3311</v>
      </c>
      <c r="B19" t="s">
        <v>539</v>
      </c>
      <c r="C19" t="s">
        <v>117</v>
      </c>
      <c r="D19">
        <v>4</v>
      </c>
      <c r="E19" t="s">
        <v>3326</v>
      </c>
      <c r="F19" s="1" t="s">
        <v>3327</v>
      </c>
      <c r="G19" t="s">
        <v>3328</v>
      </c>
      <c r="H19">
        <v>2780783</v>
      </c>
      <c r="I19" t="s">
        <v>49</v>
      </c>
      <c r="J19" s="4">
        <v>44094</v>
      </c>
      <c r="K19" s="4">
        <v>44133</v>
      </c>
      <c r="L19" s="3">
        <v>39</v>
      </c>
      <c r="M19" s="4">
        <v>44154</v>
      </c>
      <c r="N19">
        <v>60</v>
      </c>
      <c r="O19">
        <v>1</v>
      </c>
      <c r="P19">
        <v>1</v>
      </c>
      <c r="Q19">
        <v>0</v>
      </c>
      <c r="R19" t="s">
        <v>28</v>
      </c>
      <c r="S19">
        <v>3</v>
      </c>
      <c r="T19">
        <v>1</v>
      </c>
      <c r="U19" t="s">
        <v>28</v>
      </c>
      <c r="V19">
        <v>8</v>
      </c>
      <c r="W19">
        <v>3</v>
      </c>
      <c r="X19">
        <v>11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</v>
      </c>
      <c r="AV19">
        <v>321.666666666666</v>
      </c>
      <c r="AW19">
        <v>0</v>
      </c>
    </row>
    <row r="20" spans="1:49" x14ac:dyDescent="0.3">
      <c r="A20" t="s">
        <v>3311</v>
      </c>
      <c r="B20" t="s">
        <v>539</v>
      </c>
      <c r="C20" t="s">
        <v>117</v>
      </c>
      <c r="D20">
        <v>4</v>
      </c>
      <c r="E20" t="s">
        <v>3051</v>
      </c>
      <c r="F20" s="1" t="s">
        <v>3052</v>
      </c>
      <c r="G20" t="s">
        <v>3053</v>
      </c>
      <c r="H20">
        <v>2823688</v>
      </c>
      <c r="I20" t="s">
        <v>74</v>
      </c>
      <c r="J20" s="4">
        <v>44271</v>
      </c>
      <c r="K20" s="4">
        <v>44386</v>
      </c>
      <c r="L20" s="3">
        <v>115</v>
      </c>
      <c r="M20" s="4">
        <v>44446</v>
      </c>
      <c r="N20">
        <v>175</v>
      </c>
      <c r="O20">
        <v>1</v>
      </c>
      <c r="P20">
        <v>1</v>
      </c>
      <c r="Q20">
        <v>0</v>
      </c>
      <c r="R20" t="s">
        <v>80</v>
      </c>
      <c r="S20">
        <v>3</v>
      </c>
      <c r="T20">
        <v>1</v>
      </c>
      <c r="U20" t="s">
        <v>80</v>
      </c>
      <c r="V20">
        <v>18</v>
      </c>
      <c r="W20">
        <v>23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</v>
      </c>
      <c r="AV20">
        <v>321.666666666666</v>
      </c>
      <c r="AW20">
        <v>0</v>
      </c>
    </row>
    <row r="21" spans="1:49" x14ac:dyDescent="0.3">
      <c r="A21" t="s">
        <v>3311</v>
      </c>
      <c r="B21" t="s">
        <v>539</v>
      </c>
      <c r="C21" t="s">
        <v>117</v>
      </c>
      <c r="D21">
        <v>4</v>
      </c>
      <c r="E21" t="s">
        <v>3329</v>
      </c>
      <c r="F21" s="1" t="s">
        <v>3330</v>
      </c>
      <c r="G21" t="s">
        <v>3331</v>
      </c>
      <c r="H21">
        <v>2918492</v>
      </c>
      <c r="I21" t="s">
        <v>158</v>
      </c>
      <c r="J21" s="4">
        <v>44442</v>
      </c>
      <c r="K21" s="4">
        <v>44617</v>
      </c>
      <c r="L21" s="3">
        <v>175</v>
      </c>
      <c r="M21" s="4">
        <v>44624</v>
      </c>
      <c r="N21">
        <v>182</v>
      </c>
      <c r="O21">
        <v>1</v>
      </c>
      <c r="P21">
        <v>1</v>
      </c>
      <c r="Q21">
        <v>0</v>
      </c>
      <c r="R21" t="s">
        <v>43</v>
      </c>
      <c r="T21">
        <v>1</v>
      </c>
      <c r="U21" t="s">
        <v>99</v>
      </c>
      <c r="V21">
        <v>2</v>
      </c>
      <c r="W21">
        <v>40</v>
      </c>
      <c r="X21">
        <v>15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</v>
      </c>
      <c r="AV21">
        <v>321.666666666666</v>
      </c>
      <c r="AW21">
        <v>0</v>
      </c>
    </row>
    <row r="22" spans="1:49" x14ac:dyDescent="0.3">
      <c r="A22" t="s">
        <v>3409</v>
      </c>
      <c r="B22" t="s">
        <v>539</v>
      </c>
      <c r="C22" t="s">
        <v>117</v>
      </c>
      <c r="D22">
        <v>4</v>
      </c>
      <c r="E22" t="s">
        <v>3410</v>
      </c>
      <c r="F22" s="1" t="s">
        <v>3411</v>
      </c>
      <c r="G22" t="s">
        <v>3412</v>
      </c>
      <c r="H22">
        <v>1247922</v>
      </c>
      <c r="I22" t="s">
        <v>49</v>
      </c>
      <c r="J22" s="4">
        <v>44525</v>
      </c>
      <c r="K22" s="4">
        <v>44573</v>
      </c>
      <c r="L22" s="3">
        <v>48</v>
      </c>
      <c r="M22" s="4">
        <v>44585</v>
      </c>
      <c r="N22">
        <v>60</v>
      </c>
      <c r="O22">
        <v>1</v>
      </c>
      <c r="P22">
        <v>1</v>
      </c>
      <c r="Q22">
        <v>0</v>
      </c>
      <c r="R22" t="s">
        <v>38</v>
      </c>
      <c r="S22">
        <v>12</v>
      </c>
      <c r="T22">
        <v>1</v>
      </c>
      <c r="U22" t="s">
        <v>38</v>
      </c>
      <c r="V22">
        <v>18</v>
      </c>
      <c r="W22">
        <v>52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46</v>
      </c>
      <c r="AW22">
        <v>0</v>
      </c>
    </row>
    <row r="23" spans="1:49" x14ac:dyDescent="0.3">
      <c r="A23" t="s">
        <v>3409</v>
      </c>
      <c r="B23" t="s">
        <v>539</v>
      </c>
      <c r="C23" t="s">
        <v>117</v>
      </c>
      <c r="D23">
        <v>4</v>
      </c>
      <c r="E23" t="s">
        <v>2148</v>
      </c>
      <c r="F23" s="1" t="s">
        <v>2149</v>
      </c>
      <c r="G23" t="s">
        <v>2150</v>
      </c>
      <c r="H23">
        <v>2201667</v>
      </c>
      <c r="I23" t="s">
        <v>49</v>
      </c>
      <c r="J23" s="4">
        <v>44525</v>
      </c>
      <c r="K23" s="4">
        <v>44573</v>
      </c>
      <c r="L23" s="3">
        <v>48</v>
      </c>
      <c r="M23" s="4">
        <v>44585</v>
      </c>
      <c r="N23">
        <v>60</v>
      </c>
      <c r="O23">
        <v>1</v>
      </c>
      <c r="P23">
        <v>2</v>
      </c>
      <c r="Q23">
        <v>0</v>
      </c>
      <c r="R23" t="s">
        <v>38</v>
      </c>
      <c r="S23">
        <v>12</v>
      </c>
      <c r="T23">
        <v>2</v>
      </c>
      <c r="U23" t="s">
        <v>38</v>
      </c>
      <c r="V23">
        <v>18</v>
      </c>
      <c r="W23">
        <v>52</v>
      </c>
      <c r="X23">
        <v>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46</v>
      </c>
      <c r="AW23">
        <v>0</v>
      </c>
    </row>
    <row r="24" spans="1:49" x14ac:dyDescent="0.3">
      <c r="A24" t="s">
        <v>3409</v>
      </c>
      <c r="B24" t="s">
        <v>539</v>
      </c>
      <c r="C24" t="s">
        <v>117</v>
      </c>
      <c r="D24">
        <v>4</v>
      </c>
      <c r="E24" t="s">
        <v>2148</v>
      </c>
      <c r="F24" s="1" t="s">
        <v>2219</v>
      </c>
      <c r="G24" t="s">
        <v>2150</v>
      </c>
      <c r="H24">
        <v>2201667</v>
      </c>
      <c r="I24" t="s">
        <v>49</v>
      </c>
      <c r="J24" s="4">
        <v>44531</v>
      </c>
      <c r="K24" s="4">
        <v>44573</v>
      </c>
      <c r="L24" s="3">
        <v>42</v>
      </c>
      <c r="M24" s="4">
        <v>44592</v>
      </c>
      <c r="N24">
        <v>61</v>
      </c>
      <c r="O24">
        <v>1</v>
      </c>
      <c r="P24">
        <v>2</v>
      </c>
      <c r="Q24">
        <v>0</v>
      </c>
      <c r="R24" t="s">
        <v>38</v>
      </c>
      <c r="S24">
        <v>13</v>
      </c>
      <c r="T24">
        <v>2</v>
      </c>
      <c r="U24" t="s">
        <v>38</v>
      </c>
      <c r="V24">
        <v>18</v>
      </c>
      <c r="W24">
        <v>53</v>
      </c>
      <c r="X24">
        <v>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46</v>
      </c>
      <c r="AW24">
        <v>0</v>
      </c>
    </row>
    <row r="25" spans="1:49" x14ac:dyDescent="0.3">
      <c r="A25" t="s">
        <v>3571</v>
      </c>
      <c r="B25" t="s">
        <v>539</v>
      </c>
      <c r="C25" t="s">
        <v>117</v>
      </c>
      <c r="D25">
        <v>4</v>
      </c>
      <c r="E25" t="s">
        <v>3572</v>
      </c>
      <c r="F25" s="1" t="s">
        <v>3573</v>
      </c>
      <c r="G25" t="s">
        <v>3574</v>
      </c>
      <c r="H25">
        <v>270338</v>
      </c>
      <c r="I25" t="s">
        <v>65</v>
      </c>
      <c r="J25" s="4">
        <v>44195</v>
      </c>
      <c r="K25" s="4">
        <v>44212</v>
      </c>
      <c r="L25" s="3">
        <v>17</v>
      </c>
      <c r="M25" s="4">
        <v>44260</v>
      </c>
      <c r="N25">
        <v>65</v>
      </c>
      <c r="O25">
        <v>1</v>
      </c>
      <c r="P25">
        <v>1</v>
      </c>
      <c r="Q25">
        <v>0</v>
      </c>
      <c r="R25" t="s">
        <v>28</v>
      </c>
      <c r="S25">
        <v>17</v>
      </c>
      <c r="T25">
        <v>1</v>
      </c>
      <c r="U25" t="s">
        <v>28</v>
      </c>
      <c r="V25">
        <v>18</v>
      </c>
      <c r="W25">
        <v>17</v>
      </c>
      <c r="X25">
        <v>13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55.3333333333333</v>
      </c>
      <c r="AV25">
        <v>7837.6666666666597</v>
      </c>
      <c r="AW25">
        <v>0</v>
      </c>
    </row>
    <row r="26" spans="1:49" x14ac:dyDescent="0.3">
      <c r="A26" t="s">
        <v>3571</v>
      </c>
      <c r="B26" t="s">
        <v>539</v>
      </c>
      <c r="C26" t="s">
        <v>117</v>
      </c>
      <c r="D26">
        <v>4</v>
      </c>
      <c r="E26" t="s">
        <v>3575</v>
      </c>
      <c r="F26" s="1" t="s">
        <v>3576</v>
      </c>
      <c r="G26" t="s">
        <v>3577</v>
      </c>
      <c r="H26">
        <v>428181</v>
      </c>
      <c r="I26" t="s">
        <v>74</v>
      </c>
      <c r="J26" s="4">
        <v>44167</v>
      </c>
      <c r="K26" s="4">
        <v>44212</v>
      </c>
      <c r="L26" s="3">
        <v>45</v>
      </c>
      <c r="M26" s="4">
        <v>44260</v>
      </c>
      <c r="N26">
        <v>93</v>
      </c>
      <c r="O26">
        <v>1</v>
      </c>
      <c r="P26">
        <v>1</v>
      </c>
      <c r="Q26">
        <v>0</v>
      </c>
      <c r="R26" t="s">
        <v>28</v>
      </c>
      <c r="S26">
        <v>13</v>
      </c>
      <c r="T26">
        <v>1</v>
      </c>
      <c r="U26" t="s">
        <v>28</v>
      </c>
      <c r="V26">
        <v>18</v>
      </c>
      <c r="W26">
        <v>13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55.3333333333333</v>
      </c>
      <c r="AV26">
        <v>7837.6666666666597</v>
      </c>
      <c r="AW26">
        <v>0</v>
      </c>
    </row>
    <row r="27" spans="1:49" x14ac:dyDescent="0.3">
      <c r="A27" t="s">
        <v>3571</v>
      </c>
      <c r="B27" t="s">
        <v>539</v>
      </c>
      <c r="C27" t="s">
        <v>117</v>
      </c>
      <c r="D27">
        <v>4</v>
      </c>
      <c r="E27" t="s">
        <v>3578</v>
      </c>
      <c r="F27" s="1" t="s">
        <v>3579</v>
      </c>
      <c r="G27" t="s">
        <v>3580</v>
      </c>
      <c r="H27">
        <v>518994</v>
      </c>
      <c r="I27" t="s">
        <v>32</v>
      </c>
      <c r="J27" s="4">
        <v>44259</v>
      </c>
      <c r="K27" s="4">
        <v>44358</v>
      </c>
      <c r="L27" s="3">
        <v>99</v>
      </c>
      <c r="M27" s="4">
        <v>44396</v>
      </c>
      <c r="N27">
        <v>137</v>
      </c>
      <c r="O27">
        <v>1</v>
      </c>
      <c r="P27">
        <v>1</v>
      </c>
      <c r="Q27">
        <v>0</v>
      </c>
      <c r="R27" t="s">
        <v>80</v>
      </c>
      <c r="S27">
        <v>1</v>
      </c>
      <c r="T27">
        <v>1</v>
      </c>
      <c r="U27" t="s">
        <v>80</v>
      </c>
      <c r="V27">
        <v>15</v>
      </c>
      <c r="W27">
        <v>21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55.3333333333333</v>
      </c>
      <c r="AV27">
        <v>7837.6666666666597</v>
      </c>
      <c r="AW27">
        <v>0</v>
      </c>
    </row>
    <row r="28" spans="1:49" x14ac:dyDescent="0.3">
      <c r="A28" t="s">
        <v>3571</v>
      </c>
      <c r="B28" t="s">
        <v>539</v>
      </c>
      <c r="C28" t="s">
        <v>117</v>
      </c>
      <c r="D28">
        <v>4</v>
      </c>
      <c r="E28" t="s">
        <v>3581</v>
      </c>
      <c r="F28" s="1" t="s">
        <v>3582</v>
      </c>
      <c r="G28" t="s">
        <v>3583</v>
      </c>
      <c r="H28">
        <v>588398</v>
      </c>
      <c r="I28" t="s">
        <v>65</v>
      </c>
      <c r="J28" s="4">
        <v>44259</v>
      </c>
      <c r="K28" s="4">
        <v>44364</v>
      </c>
      <c r="L28" s="3">
        <v>105</v>
      </c>
      <c r="M28" s="4">
        <v>44396</v>
      </c>
      <c r="N28">
        <v>137</v>
      </c>
      <c r="O28">
        <v>1</v>
      </c>
      <c r="P28">
        <v>1</v>
      </c>
      <c r="Q28">
        <v>0</v>
      </c>
      <c r="R28" t="s">
        <v>80</v>
      </c>
      <c r="S28">
        <v>1</v>
      </c>
      <c r="T28">
        <v>1</v>
      </c>
      <c r="U28" t="s">
        <v>80</v>
      </c>
      <c r="V28">
        <v>16</v>
      </c>
      <c r="W28">
        <v>21</v>
      </c>
      <c r="X28">
        <v>11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55.3333333333333</v>
      </c>
      <c r="AV28">
        <v>7837.6666666666597</v>
      </c>
      <c r="AW28">
        <v>0</v>
      </c>
    </row>
    <row r="29" spans="1:49" x14ac:dyDescent="0.3">
      <c r="A29" t="s">
        <v>3571</v>
      </c>
      <c r="B29" t="s">
        <v>539</v>
      </c>
      <c r="C29" t="s">
        <v>117</v>
      </c>
      <c r="D29">
        <v>4</v>
      </c>
      <c r="E29" t="s">
        <v>3584</v>
      </c>
      <c r="F29" s="1" t="s">
        <v>3585</v>
      </c>
      <c r="G29" t="s">
        <v>3586</v>
      </c>
      <c r="H29">
        <v>962545</v>
      </c>
      <c r="I29" t="s">
        <v>158</v>
      </c>
      <c r="J29" s="4">
        <v>44259</v>
      </c>
      <c r="K29" s="4">
        <v>44358</v>
      </c>
      <c r="L29" s="3">
        <v>99</v>
      </c>
      <c r="M29" s="4">
        <v>44396</v>
      </c>
      <c r="N29">
        <v>137</v>
      </c>
      <c r="O29">
        <v>1</v>
      </c>
      <c r="P29">
        <v>1</v>
      </c>
      <c r="Q29">
        <v>0</v>
      </c>
      <c r="R29" t="s">
        <v>80</v>
      </c>
      <c r="S29">
        <v>1</v>
      </c>
      <c r="T29">
        <v>1</v>
      </c>
      <c r="U29" t="s">
        <v>80</v>
      </c>
      <c r="V29">
        <v>15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55.3333333333333</v>
      </c>
      <c r="AV29">
        <v>7837.6666666666597</v>
      </c>
      <c r="AW29">
        <v>0</v>
      </c>
    </row>
    <row r="30" spans="1:49" x14ac:dyDescent="0.3">
      <c r="A30" t="s">
        <v>3571</v>
      </c>
      <c r="B30" t="s">
        <v>539</v>
      </c>
      <c r="C30" t="s">
        <v>117</v>
      </c>
      <c r="D30">
        <v>4</v>
      </c>
      <c r="E30" t="s">
        <v>3587</v>
      </c>
      <c r="F30" s="1" t="s">
        <v>3588</v>
      </c>
      <c r="G30" t="s">
        <v>3589</v>
      </c>
      <c r="H30">
        <v>1070727</v>
      </c>
      <c r="I30" t="s">
        <v>32</v>
      </c>
      <c r="J30" s="4">
        <v>44259</v>
      </c>
      <c r="K30" s="4">
        <v>44364</v>
      </c>
      <c r="L30" s="3">
        <v>105</v>
      </c>
      <c r="M30" s="4">
        <v>44396</v>
      </c>
      <c r="N30">
        <v>137</v>
      </c>
      <c r="O30">
        <v>1</v>
      </c>
      <c r="P30">
        <v>1</v>
      </c>
      <c r="Q30">
        <v>0</v>
      </c>
      <c r="R30" t="s">
        <v>80</v>
      </c>
      <c r="S30">
        <v>1</v>
      </c>
      <c r="T30">
        <v>1</v>
      </c>
      <c r="U30" t="s">
        <v>80</v>
      </c>
      <c r="V30">
        <v>16</v>
      </c>
      <c r="W30">
        <v>21</v>
      </c>
      <c r="X30">
        <v>15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55.3333333333333</v>
      </c>
      <c r="AV30">
        <v>7837.6666666666597</v>
      </c>
      <c r="AW30">
        <v>0</v>
      </c>
    </row>
    <row r="31" spans="1:49" x14ac:dyDescent="0.3">
      <c r="A31" t="s">
        <v>3571</v>
      </c>
      <c r="B31" t="s">
        <v>539</v>
      </c>
      <c r="C31" t="s">
        <v>117</v>
      </c>
      <c r="D31">
        <v>4</v>
      </c>
      <c r="E31" t="s">
        <v>1662</v>
      </c>
      <c r="F31" s="1" t="s">
        <v>1663</v>
      </c>
      <c r="G31" t="s">
        <v>1664</v>
      </c>
      <c r="H31">
        <v>1083631</v>
      </c>
      <c r="I31" t="s">
        <v>158</v>
      </c>
      <c r="J31" s="4">
        <v>44260</v>
      </c>
      <c r="K31" s="4">
        <v>44364</v>
      </c>
      <c r="L31" s="3">
        <v>104</v>
      </c>
      <c r="M31" s="4">
        <v>44396</v>
      </c>
      <c r="N31">
        <v>136</v>
      </c>
      <c r="O31">
        <v>1</v>
      </c>
      <c r="P31">
        <v>1</v>
      </c>
      <c r="Q31">
        <v>0</v>
      </c>
      <c r="R31" t="s">
        <v>80</v>
      </c>
      <c r="S31">
        <v>1</v>
      </c>
      <c r="T31">
        <v>1</v>
      </c>
      <c r="U31" t="s">
        <v>80</v>
      </c>
      <c r="V31">
        <v>16</v>
      </c>
      <c r="W31">
        <v>21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55.3333333333333</v>
      </c>
      <c r="AV31">
        <v>7837.6666666666597</v>
      </c>
      <c r="AW31">
        <v>0</v>
      </c>
    </row>
    <row r="32" spans="1:49" x14ac:dyDescent="0.3">
      <c r="A32" t="s">
        <v>3571</v>
      </c>
      <c r="B32" t="s">
        <v>539</v>
      </c>
      <c r="C32" t="s">
        <v>117</v>
      </c>
      <c r="D32">
        <v>4</v>
      </c>
      <c r="E32" t="s">
        <v>3590</v>
      </c>
      <c r="F32" s="1" t="s">
        <v>3591</v>
      </c>
      <c r="G32" t="s">
        <v>3592</v>
      </c>
      <c r="H32">
        <v>1135025</v>
      </c>
      <c r="I32" t="s">
        <v>32</v>
      </c>
      <c r="J32" s="4">
        <v>44277</v>
      </c>
      <c r="K32" s="4">
        <v>44446</v>
      </c>
      <c r="L32" s="3">
        <v>169</v>
      </c>
      <c r="M32" s="4">
        <v>44446</v>
      </c>
      <c r="N32">
        <v>169</v>
      </c>
      <c r="O32">
        <v>1</v>
      </c>
      <c r="P32">
        <v>1</v>
      </c>
      <c r="Q32">
        <v>0</v>
      </c>
      <c r="R32" t="s">
        <v>80</v>
      </c>
      <c r="S32">
        <v>4</v>
      </c>
      <c r="T32">
        <v>1</v>
      </c>
      <c r="U32" t="s">
        <v>38</v>
      </c>
      <c r="V32">
        <v>1</v>
      </c>
      <c r="W32">
        <v>24</v>
      </c>
      <c r="X32">
        <v>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55.3333333333333</v>
      </c>
      <c r="AV32">
        <v>7837.6666666666597</v>
      </c>
      <c r="AW32">
        <v>0</v>
      </c>
    </row>
    <row r="33" spans="1:49" x14ac:dyDescent="0.3">
      <c r="A33" t="s">
        <v>3571</v>
      </c>
      <c r="B33" t="s">
        <v>539</v>
      </c>
      <c r="C33" t="s">
        <v>117</v>
      </c>
      <c r="D33">
        <v>4</v>
      </c>
      <c r="E33" t="s">
        <v>2314</v>
      </c>
      <c r="F33" s="1" t="s">
        <v>2315</v>
      </c>
      <c r="G33" t="s">
        <v>2316</v>
      </c>
      <c r="H33">
        <v>1146671</v>
      </c>
      <c r="I33" t="s">
        <v>65</v>
      </c>
      <c r="J33" s="4">
        <v>44259</v>
      </c>
      <c r="K33" s="4">
        <v>44454</v>
      </c>
      <c r="L33" s="3">
        <v>195</v>
      </c>
      <c r="M33" s="4">
        <v>44446</v>
      </c>
      <c r="N33">
        <v>187</v>
      </c>
      <c r="O33">
        <v>1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38</v>
      </c>
      <c r="V33">
        <v>2</v>
      </c>
      <c r="W33">
        <v>21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55.3333333333333</v>
      </c>
      <c r="AV33">
        <v>7837.6666666666597</v>
      </c>
      <c r="AW33">
        <v>0</v>
      </c>
    </row>
    <row r="34" spans="1:49" x14ac:dyDescent="0.3">
      <c r="A34" t="s">
        <v>3571</v>
      </c>
      <c r="B34" t="s">
        <v>539</v>
      </c>
      <c r="C34" t="s">
        <v>117</v>
      </c>
      <c r="D34">
        <v>4</v>
      </c>
      <c r="E34" t="s">
        <v>3593</v>
      </c>
      <c r="F34" s="1" t="s">
        <v>3594</v>
      </c>
      <c r="G34" t="s">
        <v>3595</v>
      </c>
      <c r="H34">
        <v>1279554</v>
      </c>
      <c r="I34" t="s">
        <v>32</v>
      </c>
      <c r="J34" s="4">
        <v>44454</v>
      </c>
      <c r="K34" s="4">
        <v>44490</v>
      </c>
      <c r="L34" s="3">
        <v>36</v>
      </c>
      <c r="M34" s="4">
        <v>44494</v>
      </c>
      <c r="N34">
        <v>40</v>
      </c>
      <c r="O34">
        <v>1</v>
      </c>
      <c r="P34">
        <v>1</v>
      </c>
      <c r="Q34">
        <v>0</v>
      </c>
      <c r="R34" t="s">
        <v>38</v>
      </c>
      <c r="S34">
        <v>2</v>
      </c>
      <c r="T34">
        <v>1</v>
      </c>
      <c r="U34" t="s">
        <v>38</v>
      </c>
      <c r="V34">
        <v>7</v>
      </c>
      <c r="W34">
        <v>42</v>
      </c>
      <c r="X34">
        <v>19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55.3333333333333</v>
      </c>
      <c r="AV34">
        <v>7837.6666666666597</v>
      </c>
      <c r="AW34">
        <v>0</v>
      </c>
    </row>
    <row r="35" spans="1:49" x14ac:dyDescent="0.3">
      <c r="A35" t="s">
        <v>3571</v>
      </c>
      <c r="B35" t="s">
        <v>539</v>
      </c>
      <c r="C35" t="s">
        <v>117</v>
      </c>
      <c r="D35">
        <v>4</v>
      </c>
      <c r="E35" t="s">
        <v>3593</v>
      </c>
      <c r="F35" s="1" t="s">
        <v>3594</v>
      </c>
      <c r="G35" t="s">
        <v>3595</v>
      </c>
      <c r="H35">
        <v>1279554</v>
      </c>
      <c r="I35" t="s">
        <v>32</v>
      </c>
      <c r="J35" s="4">
        <v>44490</v>
      </c>
      <c r="K35" s="4">
        <v>44581</v>
      </c>
      <c r="L35" s="3">
        <v>91</v>
      </c>
      <c r="M35" s="4">
        <v>44540</v>
      </c>
      <c r="N35">
        <v>50</v>
      </c>
      <c r="O35">
        <v>1</v>
      </c>
      <c r="P35">
        <v>1</v>
      </c>
      <c r="Q35">
        <v>0</v>
      </c>
      <c r="R35" t="s">
        <v>38</v>
      </c>
      <c r="S35">
        <v>7</v>
      </c>
      <c r="T35">
        <v>1</v>
      </c>
      <c r="U35" t="s">
        <v>43</v>
      </c>
      <c r="W35">
        <v>47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55.3333333333333</v>
      </c>
      <c r="AV35">
        <v>7837.6666666666597</v>
      </c>
      <c r="AW35">
        <v>0</v>
      </c>
    </row>
    <row r="36" spans="1:49" x14ac:dyDescent="0.3">
      <c r="A36" t="s">
        <v>3571</v>
      </c>
      <c r="B36" t="s">
        <v>539</v>
      </c>
      <c r="C36" t="s">
        <v>117</v>
      </c>
      <c r="D36">
        <v>4</v>
      </c>
      <c r="E36" t="s">
        <v>3596</v>
      </c>
      <c r="F36" s="1" t="s">
        <v>3597</v>
      </c>
      <c r="G36" t="s">
        <v>3598</v>
      </c>
      <c r="H36">
        <v>1441631</v>
      </c>
      <c r="I36" t="s">
        <v>32</v>
      </c>
      <c r="J36" s="4">
        <v>44264</v>
      </c>
      <c r="K36" s="4">
        <v>44454</v>
      </c>
      <c r="L36" s="3">
        <v>190</v>
      </c>
      <c r="M36" s="4">
        <v>44446</v>
      </c>
      <c r="N36">
        <v>182</v>
      </c>
      <c r="O36">
        <v>1</v>
      </c>
      <c r="P36">
        <v>1</v>
      </c>
      <c r="Q36">
        <v>0</v>
      </c>
      <c r="R36" t="s">
        <v>80</v>
      </c>
      <c r="S36">
        <v>2</v>
      </c>
      <c r="T36">
        <v>1</v>
      </c>
      <c r="U36" t="s">
        <v>38</v>
      </c>
      <c r="V36">
        <v>2</v>
      </c>
      <c r="W36">
        <v>22</v>
      </c>
      <c r="X36">
        <v>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55.3333333333333</v>
      </c>
      <c r="AV36">
        <v>7837.6666666666597</v>
      </c>
      <c r="AW36">
        <v>0</v>
      </c>
    </row>
    <row r="37" spans="1:49" x14ac:dyDescent="0.3">
      <c r="A37" t="s">
        <v>3571</v>
      </c>
      <c r="B37" t="s">
        <v>539</v>
      </c>
      <c r="C37" t="s">
        <v>117</v>
      </c>
      <c r="D37">
        <v>4</v>
      </c>
      <c r="E37" t="s">
        <v>3599</v>
      </c>
      <c r="F37" s="1" t="s">
        <v>3600</v>
      </c>
      <c r="G37" t="s">
        <v>3601</v>
      </c>
      <c r="H37">
        <v>1461924</v>
      </c>
      <c r="I37" t="s">
        <v>65</v>
      </c>
      <c r="J37" s="4">
        <v>44195</v>
      </c>
      <c r="K37" s="4">
        <v>44212</v>
      </c>
      <c r="L37" s="3">
        <v>17</v>
      </c>
      <c r="M37" s="4">
        <v>44260</v>
      </c>
      <c r="N37">
        <v>65</v>
      </c>
      <c r="O37">
        <v>1</v>
      </c>
      <c r="P37">
        <v>1</v>
      </c>
      <c r="Q37">
        <v>0</v>
      </c>
      <c r="R37" t="s">
        <v>28</v>
      </c>
      <c r="S37">
        <v>17</v>
      </c>
      <c r="T37">
        <v>1</v>
      </c>
      <c r="U37" t="s">
        <v>28</v>
      </c>
      <c r="V37">
        <v>18</v>
      </c>
      <c r="W37">
        <v>17</v>
      </c>
      <c r="X37">
        <v>19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55.3333333333333</v>
      </c>
      <c r="AV37">
        <v>7837.6666666666597</v>
      </c>
      <c r="AW37">
        <v>0</v>
      </c>
    </row>
    <row r="38" spans="1:49" x14ac:dyDescent="0.3">
      <c r="A38" t="s">
        <v>3571</v>
      </c>
      <c r="B38" t="s">
        <v>539</v>
      </c>
      <c r="C38" t="s">
        <v>117</v>
      </c>
      <c r="D38">
        <v>4</v>
      </c>
      <c r="E38" t="s">
        <v>2900</v>
      </c>
      <c r="F38" s="1" t="s">
        <v>2901</v>
      </c>
      <c r="G38" t="s">
        <v>2902</v>
      </c>
      <c r="H38">
        <v>1649756</v>
      </c>
      <c r="I38" t="s">
        <v>32</v>
      </c>
      <c r="J38" s="4">
        <v>44294</v>
      </c>
      <c r="K38" s="4">
        <v>44510</v>
      </c>
      <c r="L38" s="3">
        <v>216</v>
      </c>
      <c r="M38" s="4">
        <v>44523</v>
      </c>
      <c r="N38">
        <v>229</v>
      </c>
      <c r="O38">
        <v>1</v>
      </c>
      <c r="P38">
        <v>2</v>
      </c>
      <c r="Q38">
        <v>0</v>
      </c>
      <c r="R38" t="s">
        <v>80</v>
      </c>
      <c r="S38">
        <v>6</v>
      </c>
      <c r="T38">
        <v>2</v>
      </c>
      <c r="U38" t="s">
        <v>38</v>
      </c>
      <c r="V38">
        <v>10</v>
      </c>
      <c r="W38">
        <v>26</v>
      </c>
      <c r="X38">
        <v>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55.3333333333333</v>
      </c>
      <c r="AV38">
        <v>7837.6666666666597</v>
      </c>
      <c r="AW38">
        <v>0</v>
      </c>
    </row>
    <row r="39" spans="1:49" x14ac:dyDescent="0.3">
      <c r="A39" t="s">
        <v>3571</v>
      </c>
      <c r="B39" t="s">
        <v>539</v>
      </c>
      <c r="C39" t="s">
        <v>117</v>
      </c>
      <c r="D39">
        <v>4</v>
      </c>
      <c r="E39" t="s">
        <v>2900</v>
      </c>
      <c r="F39" s="1" t="s">
        <v>2903</v>
      </c>
      <c r="G39" t="s">
        <v>2904</v>
      </c>
      <c r="H39">
        <v>1649756</v>
      </c>
      <c r="I39" t="s">
        <v>32</v>
      </c>
      <c r="J39" s="4">
        <v>44294</v>
      </c>
      <c r="K39" s="4">
        <v>44441</v>
      </c>
      <c r="L39" s="3">
        <v>147</v>
      </c>
      <c r="M39" s="4">
        <v>44446</v>
      </c>
      <c r="N39">
        <v>152</v>
      </c>
      <c r="O39">
        <v>1</v>
      </c>
      <c r="P39">
        <v>2</v>
      </c>
      <c r="Q39">
        <v>0</v>
      </c>
      <c r="R39" t="s">
        <v>80</v>
      </c>
      <c r="S39">
        <v>6</v>
      </c>
      <c r="T39">
        <v>2</v>
      </c>
      <c r="U39" t="s">
        <v>43</v>
      </c>
      <c r="W39">
        <v>26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55.3333333333333</v>
      </c>
      <c r="AV39">
        <v>7837.6666666666597</v>
      </c>
      <c r="AW39">
        <v>0</v>
      </c>
    </row>
    <row r="40" spans="1:49" x14ac:dyDescent="0.3">
      <c r="A40" t="s">
        <v>3571</v>
      </c>
      <c r="B40" t="s">
        <v>539</v>
      </c>
      <c r="C40" t="s">
        <v>117</v>
      </c>
      <c r="D40">
        <v>4</v>
      </c>
      <c r="E40" t="s">
        <v>3602</v>
      </c>
      <c r="F40" s="1" t="s">
        <v>3603</v>
      </c>
      <c r="G40" t="s">
        <v>3604</v>
      </c>
      <c r="H40">
        <v>1690641</v>
      </c>
      <c r="I40" t="s">
        <v>158</v>
      </c>
      <c r="J40" s="4">
        <v>44259</v>
      </c>
      <c r="K40" s="4">
        <v>44364</v>
      </c>
      <c r="L40" s="3">
        <v>105</v>
      </c>
      <c r="M40" s="4">
        <v>44396</v>
      </c>
      <c r="N40">
        <v>137</v>
      </c>
      <c r="O40">
        <v>1</v>
      </c>
      <c r="P40">
        <v>1</v>
      </c>
      <c r="Q40">
        <v>0</v>
      </c>
      <c r="R40" t="s">
        <v>80</v>
      </c>
      <c r="S40">
        <v>1</v>
      </c>
      <c r="T40">
        <v>1</v>
      </c>
      <c r="U40" t="s">
        <v>80</v>
      </c>
      <c r="V40">
        <v>16</v>
      </c>
      <c r="W40">
        <v>21</v>
      </c>
      <c r="X40">
        <v>15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55.3333333333333</v>
      </c>
      <c r="AV40">
        <v>7837.6666666666597</v>
      </c>
      <c r="AW40">
        <v>0</v>
      </c>
    </row>
    <row r="41" spans="1:49" x14ac:dyDescent="0.3">
      <c r="A41" t="s">
        <v>3571</v>
      </c>
      <c r="B41" t="s">
        <v>539</v>
      </c>
      <c r="C41" t="s">
        <v>117</v>
      </c>
      <c r="D41">
        <v>4</v>
      </c>
      <c r="E41" t="s">
        <v>326</v>
      </c>
      <c r="F41" s="1" t="s">
        <v>327</v>
      </c>
      <c r="G41" t="s">
        <v>328</v>
      </c>
      <c r="H41">
        <v>1761441</v>
      </c>
      <c r="I41" t="s">
        <v>158</v>
      </c>
      <c r="J41" s="4">
        <v>44260</v>
      </c>
      <c r="K41" s="4">
        <v>44446</v>
      </c>
      <c r="L41" s="3">
        <v>186</v>
      </c>
      <c r="M41" s="4">
        <v>44446</v>
      </c>
      <c r="N41">
        <v>186</v>
      </c>
      <c r="O41">
        <v>1</v>
      </c>
      <c r="P41">
        <v>1</v>
      </c>
      <c r="Q41">
        <v>0</v>
      </c>
      <c r="R41" t="s">
        <v>80</v>
      </c>
      <c r="S41">
        <v>1</v>
      </c>
      <c r="T41">
        <v>1</v>
      </c>
      <c r="U41" t="s">
        <v>38</v>
      </c>
      <c r="V41">
        <v>1</v>
      </c>
      <c r="W41">
        <v>21</v>
      </c>
      <c r="X41">
        <v>15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55.3333333333333</v>
      </c>
      <c r="AV41">
        <v>7837.6666666666597</v>
      </c>
      <c r="AW41">
        <v>0</v>
      </c>
    </row>
    <row r="42" spans="1:49" x14ac:dyDescent="0.3">
      <c r="A42" t="s">
        <v>3571</v>
      </c>
      <c r="B42" t="s">
        <v>539</v>
      </c>
      <c r="C42" t="s">
        <v>117</v>
      </c>
      <c r="D42">
        <v>4</v>
      </c>
      <c r="E42" t="s">
        <v>3605</v>
      </c>
      <c r="F42" s="1" t="s">
        <v>3606</v>
      </c>
      <c r="G42" t="s">
        <v>3607</v>
      </c>
      <c r="H42">
        <v>1835998</v>
      </c>
      <c r="I42" t="s">
        <v>158</v>
      </c>
      <c r="J42" s="4">
        <v>44202</v>
      </c>
      <c r="K42" s="4">
        <v>44379</v>
      </c>
      <c r="L42" s="3">
        <v>177</v>
      </c>
      <c r="M42" s="4">
        <v>44375</v>
      </c>
      <c r="N42">
        <v>173</v>
      </c>
      <c r="O42">
        <v>1</v>
      </c>
      <c r="P42">
        <v>1</v>
      </c>
      <c r="Q42">
        <v>0</v>
      </c>
      <c r="R42" t="s">
        <v>28</v>
      </c>
      <c r="S42">
        <v>18</v>
      </c>
      <c r="T42">
        <v>1</v>
      </c>
      <c r="U42" t="s">
        <v>80</v>
      </c>
      <c r="V42">
        <v>18</v>
      </c>
      <c r="W42">
        <v>18</v>
      </c>
      <c r="X42">
        <v>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55.3333333333333</v>
      </c>
      <c r="AV42">
        <v>7837.6666666666597</v>
      </c>
      <c r="AW42">
        <v>0</v>
      </c>
    </row>
    <row r="43" spans="1:49" x14ac:dyDescent="0.3">
      <c r="A43" t="s">
        <v>3571</v>
      </c>
      <c r="B43" t="s">
        <v>539</v>
      </c>
      <c r="C43" t="s">
        <v>117</v>
      </c>
      <c r="D43">
        <v>4</v>
      </c>
      <c r="E43" t="s">
        <v>3363</v>
      </c>
      <c r="F43" s="1" t="s">
        <v>3364</v>
      </c>
      <c r="G43" t="s">
        <v>3365</v>
      </c>
      <c r="H43">
        <v>1836124</v>
      </c>
      <c r="I43" t="s">
        <v>65</v>
      </c>
      <c r="J43" s="4">
        <v>44188</v>
      </c>
      <c r="K43" s="4">
        <v>44212</v>
      </c>
      <c r="L43" s="3">
        <v>24</v>
      </c>
      <c r="M43" s="4">
        <v>44260</v>
      </c>
      <c r="N43">
        <v>72</v>
      </c>
      <c r="O43">
        <v>1</v>
      </c>
      <c r="P43">
        <v>1</v>
      </c>
      <c r="Q43">
        <v>0</v>
      </c>
      <c r="R43" t="s">
        <v>28</v>
      </c>
      <c r="S43">
        <v>16</v>
      </c>
      <c r="T43">
        <v>1</v>
      </c>
      <c r="U43" t="s">
        <v>28</v>
      </c>
      <c r="V43">
        <v>18</v>
      </c>
      <c r="W43">
        <v>16</v>
      </c>
      <c r="X43">
        <v>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55.3333333333333</v>
      </c>
      <c r="AV43">
        <v>7837.6666666666597</v>
      </c>
      <c r="AW43">
        <v>0</v>
      </c>
    </row>
    <row r="44" spans="1:49" x14ac:dyDescent="0.3">
      <c r="A44" t="s">
        <v>3571</v>
      </c>
      <c r="B44" t="s">
        <v>539</v>
      </c>
      <c r="C44" t="s">
        <v>117</v>
      </c>
      <c r="D44">
        <v>4</v>
      </c>
      <c r="E44" t="s">
        <v>3608</v>
      </c>
      <c r="F44" s="1" t="s">
        <v>3609</v>
      </c>
      <c r="G44" t="s">
        <v>3610</v>
      </c>
      <c r="H44">
        <v>1872343</v>
      </c>
      <c r="I44" t="s">
        <v>65</v>
      </c>
      <c r="J44" s="4">
        <v>44202</v>
      </c>
      <c r="K44" s="4">
        <v>44382</v>
      </c>
      <c r="L44" s="3">
        <v>180</v>
      </c>
      <c r="M44" s="4">
        <v>44375</v>
      </c>
      <c r="N44">
        <v>173</v>
      </c>
      <c r="O44">
        <v>1</v>
      </c>
      <c r="P44">
        <v>1</v>
      </c>
      <c r="Q44">
        <v>0</v>
      </c>
      <c r="R44" t="s">
        <v>28</v>
      </c>
      <c r="S44">
        <v>18</v>
      </c>
      <c r="T44">
        <v>1</v>
      </c>
      <c r="U44" t="s">
        <v>80</v>
      </c>
      <c r="V44">
        <v>18</v>
      </c>
      <c r="W44">
        <v>18</v>
      </c>
      <c r="X44">
        <v>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55.3333333333333</v>
      </c>
      <c r="AV44">
        <v>7837.6666666666597</v>
      </c>
      <c r="AW44">
        <v>0</v>
      </c>
    </row>
    <row r="45" spans="1:49" x14ac:dyDescent="0.3">
      <c r="A45" t="s">
        <v>3571</v>
      </c>
      <c r="B45" t="s">
        <v>539</v>
      </c>
      <c r="C45" t="s">
        <v>117</v>
      </c>
      <c r="D45">
        <v>4</v>
      </c>
      <c r="E45" t="s">
        <v>3605</v>
      </c>
      <c r="F45" s="1" t="s">
        <v>3611</v>
      </c>
      <c r="G45" t="s">
        <v>3612</v>
      </c>
      <c r="H45">
        <v>1897021</v>
      </c>
      <c r="I45" t="s">
        <v>158</v>
      </c>
      <c r="J45" s="4">
        <v>44202</v>
      </c>
      <c r="K45" s="4">
        <v>44382</v>
      </c>
      <c r="L45" s="3">
        <v>180</v>
      </c>
      <c r="M45" s="4">
        <v>44375</v>
      </c>
      <c r="N45">
        <v>173</v>
      </c>
      <c r="O45">
        <v>1</v>
      </c>
      <c r="P45">
        <v>1</v>
      </c>
      <c r="Q45">
        <v>0</v>
      </c>
      <c r="R45" t="s">
        <v>28</v>
      </c>
      <c r="S45">
        <v>18</v>
      </c>
      <c r="T45">
        <v>1</v>
      </c>
      <c r="U45" t="s">
        <v>80</v>
      </c>
      <c r="V45">
        <v>18</v>
      </c>
      <c r="W45">
        <v>18</v>
      </c>
      <c r="X45">
        <v>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55.3333333333333</v>
      </c>
      <c r="AV45">
        <v>7837.6666666666597</v>
      </c>
      <c r="AW45">
        <v>0</v>
      </c>
    </row>
    <row r="46" spans="1:49" x14ac:dyDescent="0.3">
      <c r="A46" t="s">
        <v>3571</v>
      </c>
      <c r="B46" t="s">
        <v>539</v>
      </c>
      <c r="C46" t="s">
        <v>117</v>
      </c>
      <c r="D46">
        <v>4</v>
      </c>
      <c r="E46" t="s">
        <v>942</v>
      </c>
      <c r="F46" s="1" t="s">
        <v>943</v>
      </c>
      <c r="G46" t="s">
        <v>944</v>
      </c>
      <c r="H46">
        <v>1962551</v>
      </c>
      <c r="I46" t="s">
        <v>158</v>
      </c>
      <c r="J46" s="4">
        <v>44257</v>
      </c>
      <c r="K46" s="4">
        <v>44358</v>
      </c>
      <c r="L46" s="3">
        <v>101</v>
      </c>
      <c r="M46" s="4">
        <v>44396</v>
      </c>
      <c r="N46">
        <v>139</v>
      </c>
      <c r="O46">
        <v>1</v>
      </c>
      <c r="P46">
        <v>1</v>
      </c>
      <c r="Q46">
        <v>0</v>
      </c>
      <c r="R46" t="s">
        <v>80</v>
      </c>
      <c r="S46">
        <v>1</v>
      </c>
      <c r="T46">
        <v>1</v>
      </c>
      <c r="U46" t="s">
        <v>80</v>
      </c>
      <c r="V46">
        <v>15</v>
      </c>
      <c r="W46">
        <v>21</v>
      </c>
      <c r="X46">
        <v>15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55.3333333333333</v>
      </c>
      <c r="AV46">
        <v>7837.6666666666597</v>
      </c>
      <c r="AW46">
        <v>0</v>
      </c>
    </row>
    <row r="47" spans="1:49" x14ac:dyDescent="0.3">
      <c r="A47" t="s">
        <v>3571</v>
      </c>
      <c r="B47" t="s">
        <v>539</v>
      </c>
      <c r="C47" t="s">
        <v>117</v>
      </c>
      <c r="D47">
        <v>4</v>
      </c>
      <c r="E47" t="s">
        <v>3613</v>
      </c>
      <c r="F47" s="1" t="s">
        <v>3614</v>
      </c>
      <c r="G47" t="s">
        <v>3615</v>
      </c>
      <c r="H47">
        <v>1998029</v>
      </c>
      <c r="I47" t="s">
        <v>32</v>
      </c>
      <c r="J47" s="4">
        <v>44272</v>
      </c>
      <c r="K47" s="4">
        <v>44441</v>
      </c>
      <c r="L47" s="3">
        <v>169</v>
      </c>
      <c r="M47" s="4">
        <v>44446</v>
      </c>
      <c r="N47">
        <v>174</v>
      </c>
      <c r="O47">
        <v>1</v>
      </c>
      <c r="P47">
        <v>1</v>
      </c>
      <c r="Q47">
        <v>0</v>
      </c>
      <c r="R47" t="s">
        <v>80</v>
      </c>
      <c r="S47">
        <v>3</v>
      </c>
      <c r="T47">
        <v>1</v>
      </c>
      <c r="U47" t="s">
        <v>43</v>
      </c>
      <c r="W47">
        <v>23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55.3333333333333</v>
      </c>
      <c r="AV47">
        <v>7837.6666666666597</v>
      </c>
      <c r="AW47">
        <v>0</v>
      </c>
    </row>
    <row r="48" spans="1:49" x14ac:dyDescent="0.3">
      <c r="A48" t="s">
        <v>3571</v>
      </c>
      <c r="B48" t="s">
        <v>539</v>
      </c>
      <c r="C48" t="s">
        <v>117</v>
      </c>
      <c r="D48">
        <v>4</v>
      </c>
      <c r="E48" t="s">
        <v>3616</v>
      </c>
      <c r="F48" s="1" t="s">
        <v>3617</v>
      </c>
      <c r="G48" t="s">
        <v>3618</v>
      </c>
      <c r="H48">
        <v>2085458</v>
      </c>
      <c r="I48" t="s">
        <v>65</v>
      </c>
      <c r="J48" s="4">
        <v>44188</v>
      </c>
      <c r="K48" s="4">
        <v>44212</v>
      </c>
      <c r="L48" s="3">
        <v>24</v>
      </c>
      <c r="M48" s="4">
        <v>44260</v>
      </c>
      <c r="N48">
        <v>72</v>
      </c>
      <c r="O48">
        <v>1</v>
      </c>
      <c r="P48">
        <v>1</v>
      </c>
      <c r="Q48">
        <v>0</v>
      </c>
      <c r="R48" t="s">
        <v>28</v>
      </c>
      <c r="S48">
        <v>16</v>
      </c>
      <c r="T48">
        <v>1</v>
      </c>
      <c r="U48" t="s">
        <v>28</v>
      </c>
      <c r="V48">
        <v>18</v>
      </c>
      <c r="W48">
        <v>16</v>
      </c>
      <c r="X48">
        <v>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55.3333333333333</v>
      </c>
      <c r="AV48">
        <v>7837.6666666666597</v>
      </c>
      <c r="AW48">
        <v>0</v>
      </c>
    </row>
    <row r="49" spans="1:49" x14ac:dyDescent="0.3">
      <c r="A49" t="s">
        <v>3571</v>
      </c>
      <c r="B49" t="s">
        <v>539</v>
      </c>
      <c r="C49" t="s">
        <v>117</v>
      </c>
      <c r="D49">
        <v>4</v>
      </c>
      <c r="E49" t="s">
        <v>3619</v>
      </c>
      <c r="F49" s="1" t="s">
        <v>3620</v>
      </c>
      <c r="G49" t="s">
        <v>3621</v>
      </c>
      <c r="H49">
        <v>2146490</v>
      </c>
      <c r="I49" t="s">
        <v>65</v>
      </c>
      <c r="J49" s="4">
        <v>44188</v>
      </c>
      <c r="K49" s="4">
        <v>44382</v>
      </c>
      <c r="L49" s="3">
        <v>194</v>
      </c>
      <c r="M49" s="4">
        <v>44375</v>
      </c>
      <c r="N49">
        <v>187</v>
      </c>
      <c r="O49">
        <v>1</v>
      </c>
      <c r="P49">
        <v>1</v>
      </c>
      <c r="Q49">
        <v>0</v>
      </c>
      <c r="R49" t="s">
        <v>28</v>
      </c>
      <c r="S49">
        <v>16</v>
      </c>
      <c r="T49">
        <v>1</v>
      </c>
      <c r="U49" t="s">
        <v>80</v>
      </c>
      <c r="V49">
        <v>18</v>
      </c>
      <c r="W49">
        <v>16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55.3333333333333</v>
      </c>
      <c r="AV49">
        <v>7837.6666666666597</v>
      </c>
      <c r="AW49">
        <v>0</v>
      </c>
    </row>
    <row r="50" spans="1:49" x14ac:dyDescent="0.3">
      <c r="A50" t="s">
        <v>3571</v>
      </c>
      <c r="B50" t="s">
        <v>539</v>
      </c>
      <c r="C50" t="s">
        <v>117</v>
      </c>
      <c r="D50">
        <v>4</v>
      </c>
      <c r="E50" t="s">
        <v>801</v>
      </c>
      <c r="F50" s="1" t="s">
        <v>802</v>
      </c>
      <c r="G50" t="s">
        <v>803</v>
      </c>
      <c r="H50">
        <v>2188625</v>
      </c>
      <c r="I50" t="s">
        <v>158</v>
      </c>
      <c r="J50" s="4">
        <v>44292</v>
      </c>
      <c r="K50" s="4">
        <v>44446</v>
      </c>
      <c r="L50" s="3">
        <v>154</v>
      </c>
      <c r="M50" s="4">
        <v>44508</v>
      </c>
      <c r="N50">
        <v>216</v>
      </c>
      <c r="O50">
        <v>1</v>
      </c>
      <c r="P50">
        <v>1</v>
      </c>
      <c r="Q50">
        <v>0</v>
      </c>
      <c r="R50" t="s">
        <v>80</v>
      </c>
      <c r="S50">
        <v>6</v>
      </c>
      <c r="T50">
        <v>1</v>
      </c>
      <c r="U50" t="s">
        <v>38</v>
      </c>
      <c r="V50">
        <v>1</v>
      </c>
      <c r="W50">
        <v>26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55.3333333333333</v>
      </c>
      <c r="AV50">
        <v>7837.6666666666597</v>
      </c>
      <c r="AW50">
        <v>0</v>
      </c>
    </row>
    <row r="51" spans="1:49" x14ac:dyDescent="0.3">
      <c r="A51" t="s">
        <v>3571</v>
      </c>
      <c r="B51" t="s">
        <v>539</v>
      </c>
      <c r="C51" t="s">
        <v>117</v>
      </c>
      <c r="D51">
        <v>4</v>
      </c>
      <c r="E51" t="s">
        <v>3622</v>
      </c>
      <c r="F51" s="1" t="s">
        <v>3623</v>
      </c>
      <c r="G51" t="s">
        <v>3624</v>
      </c>
      <c r="H51">
        <v>2211859</v>
      </c>
      <c r="I51" t="s">
        <v>74</v>
      </c>
      <c r="J51" s="4">
        <v>44167</v>
      </c>
      <c r="K51" s="4">
        <v>44207</v>
      </c>
      <c r="L51" s="3">
        <v>40</v>
      </c>
      <c r="M51" s="4">
        <v>44228</v>
      </c>
      <c r="N51">
        <v>61</v>
      </c>
      <c r="O51">
        <v>1</v>
      </c>
      <c r="P51">
        <v>1</v>
      </c>
      <c r="Q51">
        <v>0</v>
      </c>
      <c r="R51" t="s">
        <v>28</v>
      </c>
      <c r="S51">
        <v>13</v>
      </c>
      <c r="T51">
        <v>1</v>
      </c>
      <c r="U51" t="s">
        <v>28</v>
      </c>
      <c r="V51">
        <v>18</v>
      </c>
      <c r="W51">
        <v>13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55.3333333333333</v>
      </c>
      <c r="AV51">
        <v>7837.6666666666597</v>
      </c>
      <c r="AW51">
        <v>0</v>
      </c>
    </row>
    <row r="52" spans="1:49" x14ac:dyDescent="0.3">
      <c r="A52" t="s">
        <v>3571</v>
      </c>
      <c r="B52" t="s">
        <v>539</v>
      </c>
      <c r="C52" t="s">
        <v>117</v>
      </c>
      <c r="D52">
        <v>4</v>
      </c>
      <c r="E52" t="s">
        <v>3156</v>
      </c>
      <c r="F52" s="1" t="s">
        <v>3157</v>
      </c>
      <c r="G52" t="s">
        <v>3158</v>
      </c>
      <c r="H52">
        <v>2216401</v>
      </c>
      <c r="I52" t="s">
        <v>65</v>
      </c>
      <c r="J52" s="4">
        <v>44202</v>
      </c>
      <c r="K52" s="4">
        <v>44259</v>
      </c>
      <c r="L52" s="3">
        <v>57</v>
      </c>
      <c r="M52" s="4">
        <v>44263</v>
      </c>
      <c r="N52">
        <v>61</v>
      </c>
      <c r="O52">
        <v>1</v>
      </c>
      <c r="P52">
        <v>1</v>
      </c>
      <c r="Q52">
        <v>0</v>
      </c>
      <c r="R52" t="s">
        <v>28</v>
      </c>
      <c r="S52">
        <v>18</v>
      </c>
      <c r="T52">
        <v>1</v>
      </c>
      <c r="U52" t="s">
        <v>80</v>
      </c>
      <c r="V52">
        <v>1</v>
      </c>
      <c r="W52">
        <v>18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55.3333333333333</v>
      </c>
      <c r="AV52">
        <v>7837.6666666666597</v>
      </c>
      <c r="AW52">
        <v>0</v>
      </c>
    </row>
    <row r="53" spans="1:49" x14ac:dyDescent="0.3">
      <c r="A53" t="s">
        <v>3571</v>
      </c>
      <c r="B53" t="s">
        <v>539</v>
      </c>
      <c r="C53" t="s">
        <v>117</v>
      </c>
      <c r="D53">
        <v>4</v>
      </c>
      <c r="E53" t="s">
        <v>1517</v>
      </c>
      <c r="F53" s="1" t="s">
        <v>1518</v>
      </c>
      <c r="G53" t="s">
        <v>1519</v>
      </c>
      <c r="H53">
        <v>2263731</v>
      </c>
      <c r="I53" t="s">
        <v>158</v>
      </c>
      <c r="J53" s="4">
        <v>44260</v>
      </c>
      <c r="K53" s="4">
        <v>44379</v>
      </c>
      <c r="L53" s="3">
        <v>119</v>
      </c>
      <c r="M53" s="4">
        <v>44446</v>
      </c>
      <c r="N53">
        <v>186</v>
      </c>
      <c r="O53">
        <v>1</v>
      </c>
      <c r="P53">
        <v>1</v>
      </c>
      <c r="Q53">
        <v>0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55.3333333333333</v>
      </c>
      <c r="AV53">
        <v>7837.6666666666597</v>
      </c>
      <c r="AW53">
        <v>0</v>
      </c>
    </row>
    <row r="54" spans="1:49" x14ac:dyDescent="0.3">
      <c r="A54" t="s">
        <v>3571</v>
      </c>
      <c r="B54" t="s">
        <v>539</v>
      </c>
      <c r="C54" t="s">
        <v>117</v>
      </c>
      <c r="D54">
        <v>4</v>
      </c>
      <c r="E54" t="s">
        <v>3625</v>
      </c>
      <c r="F54" s="1" t="s">
        <v>3626</v>
      </c>
      <c r="G54" t="s">
        <v>3627</v>
      </c>
      <c r="H54">
        <v>2271975</v>
      </c>
      <c r="I54" t="s">
        <v>74</v>
      </c>
      <c r="J54" s="4">
        <v>44202</v>
      </c>
      <c r="K54" s="4">
        <v>44382</v>
      </c>
      <c r="L54" s="3">
        <v>180</v>
      </c>
      <c r="M54" s="4">
        <v>44375</v>
      </c>
      <c r="N54">
        <v>173</v>
      </c>
      <c r="O54">
        <v>1</v>
      </c>
      <c r="P54">
        <v>1</v>
      </c>
      <c r="Q54">
        <v>0</v>
      </c>
      <c r="R54" t="s">
        <v>28</v>
      </c>
      <c r="S54">
        <v>18</v>
      </c>
      <c r="T54">
        <v>1</v>
      </c>
      <c r="U54" t="s">
        <v>80</v>
      </c>
      <c r="V54">
        <v>18</v>
      </c>
      <c r="W54">
        <v>18</v>
      </c>
      <c r="X54">
        <v>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55.3333333333333</v>
      </c>
      <c r="AV54">
        <v>7837.6666666666597</v>
      </c>
      <c r="AW54">
        <v>0</v>
      </c>
    </row>
    <row r="55" spans="1:49" x14ac:dyDescent="0.3">
      <c r="A55" t="s">
        <v>3571</v>
      </c>
      <c r="B55" t="s">
        <v>539</v>
      </c>
      <c r="C55" t="s">
        <v>117</v>
      </c>
      <c r="D55">
        <v>4</v>
      </c>
      <c r="E55" t="s">
        <v>1293</v>
      </c>
      <c r="F55" s="1" t="s">
        <v>1294</v>
      </c>
      <c r="G55" t="s">
        <v>1295</v>
      </c>
      <c r="H55">
        <v>2274773</v>
      </c>
      <c r="I55" t="s">
        <v>158</v>
      </c>
      <c r="J55" s="4">
        <v>44257</v>
      </c>
      <c r="K55" s="4">
        <v>44446</v>
      </c>
      <c r="L55" s="3">
        <v>189</v>
      </c>
      <c r="M55" s="4">
        <v>44446</v>
      </c>
      <c r="N55">
        <v>189</v>
      </c>
      <c r="O55">
        <v>1</v>
      </c>
      <c r="P55">
        <v>1</v>
      </c>
      <c r="Q55">
        <v>0</v>
      </c>
      <c r="R55" t="s">
        <v>80</v>
      </c>
      <c r="S55">
        <v>1</v>
      </c>
      <c r="T55">
        <v>1</v>
      </c>
      <c r="U55" t="s">
        <v>38</v>
      </c>
      <c r="V55">
        <v>1</v>
      </c>
      <c r="W55">
        <v>21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55.3333333333333</v>
      </c>
      <c r="AV55">
        <v>7837.6666666666597</v>
      </c>
      <c r="AW55">
        <v>0</v>
      </c>
    </row>
    <row r="56" spans="1:49" x14ac:dyDescent="0.3">
      <c r="A56" t="s">
        <v>3571</v>
      </c>
      <c r="B56" t="s">
        <v>539</v>
      </c>
      <c r="C56" t="s">
        <v>117</v>
      </c>
      <c r="D56">
        <v>4</v>
      </c>
      <c r="E56" t="s">
        <v>2505</v>
      </c>
      <c r="F56" s="1" t="s">
        <v>3628</v>
      </c>
      <c r="G56" t="s">
        <v>3629</v>
      </c>
      <c r="H56">
        <v>2283818</v>
      </c>
      <c r="I56" t="s">
        <v>65</v>
      </c>
      <c r="J56" s="4">
        <v>44502</v>
      </c>
      <c r="K56" s="4">
        <v>44575</v>
      </c>
      <c r="L56" s="3">
        <v>73</v>
      </c>
      <c r="M56" s="4">
        <v>44564</v>
      </c>
      <c r="N56">
        <v>62</v>
      </c>
      <c r="O56">
        <v>1</v>
      </c>
      <c r="P56">
        <v>1</v>
      </c>
      <c r="Q56">
        <v>0</v>
      </c>
      <c r="R56" t="s">
        <v>38</v>
      </c>
      <c r="S56">
        <v>9</v>
      </c>
      <c r="T56">
        <v>1</v>
      </c>
      <c r="U56" t="s">
        <v>38</v>
      </c>
      <c r="V56">
        <v>18</v>
      </c>
      <c r="W56">
        <v>49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55.3333333333333</v>
      </c>
      <c r="AV56">
        <v>7837.6666666666597</v>
      </c>
      <c r="AW56">
        <v>0</v>
      </c>
    </row>
    <row r="57" spans="1:49" x14ac:dyDescent="0.3">
      <c r="A57" t="s">
        <v>3571</v>
      </c>
      <c r="B57" t="s">
        <v>539</v>
      </c>
      <c r="C57" t="s">
        <v>117</v>
      </c>
      <c r="D57">
        <v>4</v>
      </c>
      <c r="E57" t="s">
        <v>2505</v>
      </c>
      <c r="F57" s="1" t="s">
        <v>2506</v>
      </c>
      <c r="G57" t="s">
        <v>2507</v>
      </c>
      <c r="H57">
        <v>2284178</v>
      </c>
      <c r="I57" t="s">
        <v>65</v>
      </c>
      <c r="J57" s="4">
        <v>44454</v>
      </c>
      <c r="K57" s="4">
        <v>44510</v>
      </c>
      <c r="L57" s="3">
        <v>56</v>
      </c>
      <c r="M57" s="4">
        <v>44543</v>
      </c>
      <c r="N57">
        <v>89</v>
      </c>
      <c r="O57">
        <v>1</v>
      </c>
      <c r="P57">
        <v>1</v>
      </c>
      <c r="Q57">
        <v>0</v>
      </c>
      <c r="R57" t="s">
        <v>38</v>
      </c>
      <c r="S57">
        <v>2</v>
      </c>
      <c r="T57">
        <v>1</v>
      </c>
      <c r="U57" t="s">
        <v>38</v>
      </c>
      <c r="V57">
        <v>10</v>
      </c>
      <c r="W57">
        <v>42</v>
      </c>
      <c r="X57">
        <v>15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55.3333333333333</v>
      </c>
      <c r="AV57">
        <v>7837.6666666666597</v>
      </c>
      <c r="AW57">
        <v>0</v>
      </c>
    </row>
    <row r="58" spans="1:49" x14ac:dyDescent="0.3">
      <c r="A58" t="s">
        <v>3571</v>
      </c>
      <c r="B58" t="s">
        <v>539</v>
      </c>
      <c r="C58" t="s">
        <v>117</v>
      </c>
      <c r="D58">
        <v>4</v>
      </c>
      <c r="E58" t="s">
        <v>3630</v>
      </c>
      <c r="F58" s="1" t="s">
        <v>3631</v>
      </c>
      <c r="G58" t="s">
        <v>3632</v>
      </c>
      <c r="H58">
        <v>2326935</v>
      </c>
      <c r="I58" t="s">
        <v>158</v>
      </c>
      <c r="J58" s="4">
        <v>44277</v>
      </c>
      <c r="K58" s="4">
        <v>44358</v>
      </c>
      <c r="L58" s="3">
        <v>81</v>
      </c>
      <c r="M58" s="4">
        <v>44396</v>
      </c>
      <c r="N58">
        <v>119</v>
      </c>
      <c r="O58">
        <v>1</v>
      </c>
      <c r="P58">
        <v>1</v>
      </c>
      <c r="Q58">
        <v>0</v>
      </c>
      <c r="R58" t="s">
        <v>80</v>
      </c>
      <c r="S58">
        <v>4</v>
      </c>
      <c r="T58">
        <v>1</v>
      </c>
      <c r="U58" t="s">
        <v>80</v>
      </c>
      <c r="V58">
        <v>15</v>
      </c>
      <c r="W58">
        <v>24</v>
      </c>
      <c r="X58">
        <v>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55.3333333333333</v>
      </c>
      <c r="AV58">
        <v>7837.6666666666597</v>
      </c>
      <c r="AW58">
        <v>0</v>
      </c>
    </row>
    <row r="59" spans="1:49" x14ac:dyDescent="0.3">
      <c r="A59" t="s">
        <v>3571</v>
      </c>
      <c r="B59" t="s">
        <v>539</v>
      </c>
      <c r="C59" t="s">
        <v>117</v>
      </c>
      <c r="D59">
        <v>4</v>
      </c>
      <c r="E59" t="s">
        <v>1450</v>
      </c>
      <c r="F59" s="1" t="s">
        <v>1451</v>
      </c>
      <c r="G59" t="s">
        <v>1452</v>
      </c>
      <c r="H59">
        <v>2331044</v>
      </c>
      <c r="I59" t="s">
        <v>32</v>
      </c>
      <c r="J59" s="4">
        <v>44295</v>
      </c>
      <c r="K59" s="4">
        <v>44526</v>
      </c>
      <c r="L59" s="3">
        <v>231</v>
      </c>
      <c r="M59" s="4">
        <v>44523</v>
      </c>
      <c r="N59">
        <v>228</v>
      </c>
      <c r="O59">
        <v>1</v>
      </c>
      <c r="P59">
        <v>1</v>
      </c>
      <c r="Q59">
        <v>0</v>
      </c>
      <c r="R59" t="s">
        <v>80</v>
      </c>
      <c r="S59">
        <v>6</v>
      </c>
      <c r="T59">
        <v>1</v>
      </c>
      <c r="U59" t="s">
        <v>38</v>
      </c>
      <c r="V59">
        <v>12</v>
      </c>
      <c r="W59">
        <v>26</v>
      </c>
      <c r="X59">
        <v>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55.3333333333333</v>
      </c>
      <c r="AV59">
        <v>7837.6666666666597</v>
      </c>
      <c r="AW59">
        <v>0</v>
      </c>
    </row>
    <row r="60" spans="1:49" x14ac:dyDescent="0.3">
      <c r="A60" t="s">
        <v>3571</v>
      </c>
      <c r="B60" t="s">
        <v>539</v>
      </c>
      <c r="C60" t="s">
        <v>117</v>
      </c>
      <c r="D60">
        <v>4</v>
      </c>
      <c r="E60" t="s">
        <v>1450</v>
      </c>
      <c r="F60" s="1" t="s">
        <v>1451</v>
      </c>
      <c r="G60" t="s">
        <v>1452</v>
      </c>
      <c r="H60">
        <v>2331044</v>
      </c>
      <c r="I60" t="s">
        <v>32</v>
      </c>
      <c r="J60" s="4">
        <v>44526</v>
      </c>
      <c r="K60" s="4">
        <v>44581</v>
      </c>
      <c r="L60" s="3">
        <v>55</v>
      </c>
      <c r="M60" s="4">
        <v>44624</v>
      </c>
      <c r="N60">
        <v>98</v>
      </c>
      <c r="O60">
        <v>1</v>
      </c>
      <c r="P60">
        <v>1</v>
      </c>
      <c r="Q60">
        <v>0</v>
      </c>
      <c r="R60" t="s">
        <v>38</v>
      </c>
      <c r="S60">
        <v>12</v>
      </c>
      <c r="T60">
        <v>1</v>
      </c>
      <c r="U60" t="s">
        <v>43</v>
      </c>
      <c r="W60">
        <v>52</v>
      </c>
      <c r="X60">
        <v>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55.3333333333333</v>
      </c>
      <c r="AV60">
        <v>7837.6666666666597</v>
      </c>
      <c r="AW60">
        <v>0</v>
      </c>
    </row>
    <row r="61" spans="1:49" x14ac:dyDescent="0.3">
      <c r="A61" t="s">
        <v>3571</v>
      </c>
      <c r="B61" t="s">
        <v>539</v>
      </c>
      <c r="C61" t="s">
        <v>117</v>
      </c>
      <c r="D61">
        <v>4</v>
      </c>
      <c r="E61" t="s">
        <v>909</v>
      </c>
      <c r="F61" s="1" t="s">
        <v>910</v>
      </c>
      <c r="G61" t="s">
        <v>911</v>
      </c>
      <c r="H61">
        <v>2336992</v>
      </c>
      <c r="I61" t="s">
        <v>42</v>
      </c>
      <c r="J61" s="4">
        <v>44454</v>
      </c>
      <c r="K61" s="4">
        <v>44490</v>
      </c>
      <c r="L61" s="3">
        <v>36</v>
      </c>
      <c r="M61" s="4">
        <v>44494</v>
      </c>
      <c r="N61">
        <v>40</v>
      </c>
      <c r="O61">
        <v>1</v>
      </c>
      <c r="P61">
        <v>1</v>
      </c>
      <c r="Q61">
        <v>0</v>
      </c>
      <c r="R61" t="s">
        <v>38</v>
      </c>
      <c r="S61">
        <v>2</v>
      </c>
      <c r="T61">
        <v>1</v>
      </c>
      <c r="U61" t="s">
        <v>38</v>
      </c>
      <c r="V61">
        <v>7</v>
      </c>
      <c r="W61">
        <v>42</v>
      </c>
      <c r="X61">
        <v>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55.3333333333333</v>
      </c>
      <c r="AV61">
        <v>7837.6666666666597</v>
      </c>
      <c r="AW61">
        <v>0</v>
      </c>
    </row>
    <row r="62" spans="1:49" x14ac:dyDescent="0.3">
      <c r="A62" t="s">
        <v>3571</v>
      </c>
      <c r="B62" t="s">
        <v>539</v>
      </c>
      <c r="C62" t="s">
        <v>117</v>
      </c>
      <c r="D62">
        <v>4</v>
      </c>
      <c r="E62" t="s">
        <v>909</v>
      </c>
      <c r="F62" s="1" t="s">
        <v>910</v>
      </c>
      <c r="G62" t="s">
        <v>911</v>
      </c>
      <c r="H62">
        <v>2336992</v>
      </c>
      <c r="I62" t="s">
        <v>42</v>
      </c>
      <c r="J62" s="4">
        <v>44490</v>
      </c>
      <c r="K62" s="4">
        <v>44581</v>
      </c>
      <c r="L62" s="3">
        <v>91</v>
      </c>
      <c r="M62" s="4">
        <v>44540</v>
      </c>
      <c r="N62">
        <v>50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55.3333333333333</v>
      </c>
      <c r="AV62">
        <v>7837.6666666666597</v>
      </c>
      <c r="AW62">
        <v>0</v>
      </c>
    </row>
    <row r="63" spans="1:49" x14ac:dyDescent="0.3">
      <c r="A63" t="s">
        <v>3571</v>
      </c>
      <c r="B63" t="s">
        <v>539</v>
      </c>
      <c r="C63" t="s">
        <v>117</v>
      </c>
      <c r="D63">
        <v>4</v>
      </c>
      <c r="E63" t="s">
        <v>781</v>
      </c>
      <c r="F63" s="1" t="s">
        <v>782</v>
      </c>
      <c r="G63" t="s">
        <v>783</v>
      </c>
      <c r="H63">
        <v>2360930</v>
      </c>
      <c r="I63" t="s">
        <v>158</v>
      </c>
      <c r="J63" s="4">
        <v>44264</v>
      </c>
      <c r="K63" s="4">
        <v>44446</v>
      </c>
      <c r="L63" s="3">
        <v>182</v>
      </c>
      <c r="M63" s="4">
        <v>44446</v>
      </c>
      <c r="N63">
        <v>182</v>
      </c>
      <c r="O63">
        <v>1</v>
      </c>
      <c r="P63">
        <v>1</v>
      </c>
      <c r="Q63">
        <v>0</v>
      </c>
      <c r="R63" t="s">
        <v>80</v>
      </c>
      <c r="S63">
        <v>2</v>
      </c>
      <c r="T63">
        <v>1</v>
      </c>
      <c r="U63" t="s">
        <v>38</v>
      </c>
      <c r="V63">
        <v>1</v>
      </c>
      <c r="W63">
        <v>22</v>
      </c>
      <c r="X63">
        <v>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55.3333333333333</v>
      </c>
      <c r="AV63">
        <v>7837.6666666666597</v>
      </c>
      <c r="AW63">
        <v>0</v>
      </c>
    </row>
    <row r="64" spans="1:49" x14ac:dyDescent="0.3">
      <c r="A64" t="s">
        <v>3571</v>
      </c>
      <c r="B64" t="s">
        <v>539</v>
      </c>
      <c r="C64" t="s">
        <v>117</v>
      </c>
      <c r="D64">
        <v>4</v>
      </c>
      <c r="E64" t="s">
        <v>466</v>
      </c>
      <c r="F64" s="1" t="s">
        <v>467</v>
      </c>
      <c r="G64" t="s">
        <v>468</v>
      </c>
      <c r="H64">
        <v>2362690</v>
      </c>
      <c r="I64" t="s">
        <v>32</v>
      </c>
      <c r="J64" s="4">
        <v>44509</v>
      </c>
      <c r="K64" s="4">
        <v>44581</v>
      </c>
      <c r="L64" s="3">
        <v>72</v>
      </c>
      <c r="M64" s="4">
        <v>44571</v>
      </c>
      <c r="N64">
        <v>62</v>
      </c>
      <c r="O64">
        <v>1</v>
      </c>
      <c r="P64">
        <v>1</v>
      </c>
      <c r="Q64">
        <v>0</v>
      </c>
      <c r="R64" t="s">
        <v>38</v>
      </c>
      <c r="S64">
        <v>10</v>
      </c>
      <c r="T64">
        <v>1</v>
      </c>
      <c r="U64" t="s">
        <v>43</v>
      </c>
      <c r="W64">
        <v>50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55.3333333333333</v>
      </c>
      <c r="AV64">
        <v>7837.6666666666597</v>
      </c>
      <c r="AW64">
        <v>0</v>
      </c>
    </row>
    <row r="65" spans="1:49" x14ac:dyDescent="0.3">
      <c r="A65" t="s">
        <v>3571</v>
      </c>
      <c r="B65" t="s">
        <v>539</v>
      </c>
      <c r="C65" t="s">
        <v>117</v>
      </c>
      <c r="D65">
        <v>4</v>
      </c>
      <c r="E65" t="s">
        <v>1483</v>
      </c>
      <c r="F65" s="1" t="s">
        <v>1484</v>
      </c>
      <c r="G65" t="s">
        <v>1485</v>
      </c>
      <c r="H65">
        <v>2377605</v>
      </c>
      <c r="I65" t="s">
        <v>32</v>
      </c>
      <c r="J65" s="4">
        <v>44454</v>
      </c>
      <c r="K65" s="4">
        <v>44490</v>
      </c>
      <c r="L65" s="3">
        <v>36</v>
      </c>
      <c r="M65" s="4">
        <v>44494</v>
      </c>
      <c r="N65">
        <v>40</v>
      </c>
      <c r="O65">
        <v>1</v>
      </c>
      <c r="P65">
        <v>1</v>
      </c>
      <c r="Q65">
        <v>0</v>
      </c>
      <c r="R65" t="s">
        <v>38</v>
      </c>
      <c r="S65">
        <v>2</v>
      </c>
      <c r="T65">
        <v>1</v>
      </c>
      <c r="U65" t="s">
        <v>38</v>
      </c>
      <c r="V65">
        <v>7</v>
      </c>
      <c r="W65">
        <v>42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55.3333333333333</v>
      </c>
      <c r="AV65">
        <v>7837.6666666666597</v>
      </c>
      <c r="AW65">
        <v>0</v>
      </c>
    </row>
    <row r="66" spans="1:49" x14ac:dyDescent="0.3">
      <c r="A66" t="s">
        <v>3571</v>
      </c>
      <c r="B66" t="s">
        <v>539</v>
      </c>
      <c r="C66" t="s">
        <v>117</v>
      </c>
      <c r="D66">
        <v>4</v>
      </c>
      <c r="E66" t="s">
        <v>1483</v>
      </c>
      <c r="F66" s="1" t="s">
        <v>1484</v>
      </c>
      <c r="G66" t="s">
        <v>1485</v>
      </c>
      <c r="H66">
        <v>2377605</v>
      </c>
      <c r="I66" t="s">
        <v>32</v>
      </c>
      <c r="J66" s="4">
        <v>44490</v>
      </c>
      <c r="K66" s="4">
        <v>44581</v>
      </c>
      <c r="L66" s="3">
        <v>91</v>
      </c>
      <c r="M66" s="4">
        <v>44540</v>
      </c>
      <c r="N66">
        <v>50</v>
      </c>
      <c r="O66">
        <v>1</v>
      </c>
      <c r="P66">
        <v>1</v>
      </c>
      <c r="Q66">
        <v>0</v>
      </c>
      <c r="R66" t="s">
        <v>38</v>
      </c>
      <c r="S66">
        <v>7</v>
      </c>
      <c r="T66">
        <v>1</v>
      </c>
      <c r="U66" t="s">
        <v>43</v>
      </c>
      <c r="W66">
        <v>47</v>
      </c>
      <c r="X66">
        <v>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55.3333333333333</v>
      </c>
      <c r="AV66">
        <v>7837.6666666666597</v>
      </c>
      <c r="AW66">
        <v>0</v>
      </c>
    </row>
    <row r="67" spans="1:49" x14ac:dyDescent="0.3">
      <c r="A67" t="s">
        <v>3571</v>
      </c>
      <c r="B67" t="s">
        <v>539</v>
      </c>
      <c r="C67" t="s">
        <v>117</v>
      </c>
      <c r="D67">
        <v>4</v>
      </c>
      <c r="E67" t="s">
        <v>1044</v>
      </c>
      <c r="F67" s="1" t="s">
        <v>1045</v>
      </c>
      <c r="G67" t="s">
        <v>1046</v>
      </c>
      <c r="H67">
        <v>2387895</v>
      </c>
      <c r="I67" t="s">
        <v>65</v>
      </c>
      <c r="J67" s="4">
        <v>44264</v>
      </c>
      <c r="K67" s="4">
        <v>44446</v>
      </c>
      <c r="L67" s="3">
        <v>182</v>
      </c>
      <c r="M67" s="4">
        <v>44446</v>
      </c>
      <c r="N67">
        <v>182</v>
      </c>
      <c r="O67">
        <v>1</v>
      </c>
      <c r="P67">
        <v>1</v>
      </c>
      <c r="Q67">
        <v>0</v>
      </c>
      <c r="R67" t="s">
        <v>80</v>
      </c>
      <c r="S67">
        <v>2</v>
      </c>
      <c r="T67">
        <v>1</v>
      </c>
      <c r="U67" t="s">
        <v>38</v>
      </c>
      <c r="V67">
        <v>1</v>
      </c>
      <c r="W67">
        <v>22</v>
      </c>
      <c r="X67">
        <v>14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55.3333333333333</v>
      </c>
      <c r="AV67">
        <v>7837.6666666666597</v>
      </c>
      <c r="AW67">
        <v>0</v>
      </c>
    </row>
    <row r="68" spans="1:49" x14ac:dyDescent="0.3">
      <c r="A68" t="s">
        <v>3571</v>
      </c>
      <c r="B68" t="s">
        <v>539</v>
      </c>
      <c r="C68" t="s">
        <v>117</v>
      </c>
      <c r="D68">
        <v>4</v>
      </c>
      <c r="E68" t="s">
        <v>1203</v>
      </c>
      <c r="F68" s="1" t="s">
        <v>1204</v>
      </c>
      <c r="G68" t="s">
        <v>1205</v>
      </c>
      <c r="H68">
        <v>2398512</v>
      </c>
      <c r="I68" t="s">
        <v>53</v>
      </c>
      <c r="J68" s="4">
        <v>44272</v>
      </c>
      <c r="K68" s="4">
        <v>44454</v>
      </c>
      <c r="L68" s="3">
        <v>182</v>
      </c>
      <c r="M68" s="4">
        <v>44446</v>
      </c>
      <c r="N68">
        <v>174</v>
      </c>
      <c r="O68">
        <v>1</v>
      </c>
      <c r="P68">
        <v>1</v>
      </c>
      <c r="Q68">
        <v>0</v>
      </c>
      <c r="R68" t="s">
        <v>80</v>
      </c>
      <c r="S68">
        <v>3</v>
      </c>
      <c r="T68">
        <v>1</v>
      </c>
      <c r="U68" t="s">
        <v>38</v>
      </c>
      <c r="V68">
        <v>2</v>
      </c>
      <c r="W68">
        <v>23</v>
      </c>
      <c r="X68">
        <v>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55.3333333333333</v>
      </c>
      <c r="AV68">
        <v>7837.6666666666597</v>
      </c>
      <c r="AW68">
        <v>0</v>
      </c>
    </row>
    <row r="69" spans="1:49" x14ac:dyDescent="0.3">
      <c r="A69" t="s">
        <v>3571</v>
      </c>
      <c r="B69" t="s">
        <v>539</v>
      </c>
      <c r="C69" t="s">
        <v>117</v>
      </c>
      <c r="D69">
        <v>4</v>
      </c>
      <c r="E69" t="s">
        <v>2350</v>
      </c>
      <c r="F69" s="1" t="s">
        <v>2351</v>
      </c>
      <c r="G69" t="s">
        <v>2352</v>
      </c>
      <c r="H69">
        <v>2462374</v>
      </c>
      <c r="I69" t="s">
        <v>65</v>
      </c>
      <c r="J69" s="4">
        <v>44502</v>
      </c>
      <c r="K69" s="4">
        <v>44575</v>
      </c>
      <c r="L69" s="3">
        <v>73</v>
      </c>
      <c r="M69" s="4">
        <v>44564</v>
      </c>
      <c r="N69">
        <v>62</v>
      </c>
      <c r="O69">
        <v>1</v>
      </c>
      <c r="P69">
        <v>1</v>
      </c>
      <c r="Q69">
        <v>0</v>
      </c>
      <c r="R69" t="s">
        <v>38</v>
      </c>
      <c r="S69">
        <v>9</v>
      </c>
      <c r="T69">
        <v>1</v>
      </c>
      <c r="U69" t="s">
        <v>38</v>
      </c>
      <c r="V69">
        <v>18</v>
      </c>
      <c r="W69">
        <v>49</v>
      </c>
      <c r="X69">
        <v>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55.3333333333333</v>
      </c>
      <c r="AV69">
        <v>7837.6666666666597</v>
      </c>
      <c r="AW69">
        <v>0</v>
      </c>
    </row>
    <row r="70" spans="1:49" x14ac:dyDescent="0.3">
      <c r="A70" t="s">
        <v>3571</v>
      </c>
      <c r="B70" t="s">
        <v>539</v>
      </c>
      <c r="C70" t="s">
        <v>117</v>
      </c>
      <c r="D70">
        <v>4</v>
      </c>
      <c r="E70" t="s">
        <v>913</v>
      </c>
      <c r="F70" s="1" t="s">
        <v>914</v>
      </c>
      <c r="G70" t="s">
        <v>915</v>
      </c>
      <c r="H70">
        <v>2484915</v>
      </c>
      <c r="I70" t="s">
        <v>158</v>
      </c>
      <c r="J70" s="4">
        <v>44264</v>
      </c>
      <c r="K70" s="4">
        <v>44454</v>
      </c>
      <c r="L70" s="3">
        <v>190</v>
      </c>
      <c r="M70" s="4">
        <v>44446</v>
      </c>
      <c r="N70">
        <v>182</v>
      </c>
      <c r="O70">
        <v>1</v>
      </c>
      <c r="P70">
        <v>1</v>
      </c>
      <c r="Q70">
        <v>0</v>
      </c>
      <c r="R70" t="s">
        <v>80</v>
      </c>
      <c r="S70">
        <v>2</v>
      </c>
      <c r="T70">
        <v>1</v>
      </c>
      <c r="U70" t="s">
        <v>38</v>
      </c>
      <c r="V70">
        <v>2</v>
      </c>
      <c r="W70">
        <v>22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55.3333333333333</v>
      </c>
      <c r="AV70">
        <v>7837.6666666666597</v>
      </c>
      <c r="AW70">
        <v>0</v>
      </c>
    </row>
    <row r="71" spans="1:49" x14ac:dyDescent="0.3">
      <c r="A71" t="s">
        <v>3571</v>
      </c>
      <c r="B71" t="s">
        <v>539</v>
      </c>
      <c r="C71" t="s">
        <v>117</v>
      </c>
      <c r="D71">
        <v>4</v>
      </c>
      <c r="E71" t="s">
        <v>271</v>
      </c>
      <c r="F71" s="1" t="s">
        <v>272</v>
      </c>
      <c r="G71" t="s">
        <v>273</v>
      </c>
      <c r="H71">
        <v>2489234</v>
      </c>
      <c r="I71" t="s">
        <v>158</v>
      </c>
      <c r="J71" s="4">
        <v>44257</v>
      </c>
      <c r="K71" s="4">
        <v>44300</v>
      </c>
      <c r="L71" s="3">
        <v>43</v>
      </c>
      <c r="M71" s="4">
        <v>44299</v>
      </c>
      <c r="N71">
        <v>42</v>
      </c>
      <c r="O71">
        <v>1</v>
      </c>
      <c r="P71">
        <v>1</v>
      </c>
      <c r="Q71">
        <v>0</v>
      </c>
      <c r="R71" t="s">
        <v>80</v>
      </c>
      <c r="S71">
        <v>1</v>
      </c>
      <c r="T71">
        <v>1</v>
      </c>
      <c r="U71" t="s">
        <v>80</v>
      </c>
      <c r="V71">
        <v>7</v>
      </c>
      <c r="W71">
        <v>21</v>
      </c>
      <c r="X71">
        <v>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55.3333333333333</v>
      </c>
      <c r="AV71">
        <v>7837.6666666666597</v>
      </c>
      <c r="AW71">
        <v>0</v>
      </c>
    </row>
    <row r="72" spans="1:49" x14ac:dyDescent="0.3">
      <c r="A72" t="s">
        <v>3571</v>
      </c>
      <c r="B72" t="s">
        <v>539</v>
      </c>
      <c r="C72" t="s">
        <v>117</v>
      </c>
      <c r="D72">
        <v>4</v>
      </c>
      <c r="E72" t="s">
        <v>3633</v>
      </c>
      <c r="F72" s="1" t="s">
        <v>3634</v>
      </c>
      <c r="G72" t="s">
        <v>3635</v>
      </c>
      <c r="H72">
        <v>2777106</v>
      </c>
      <c r="I72" t="s">
        <v>32</v>
      </c>
      <c r="J72" s="4">
        <v>44266</v>
      </c>
      <c r="K72" s="4">
        <v>44358</v>
      </c>
      <c r="L72" s="3">
        <v>92</v>
      </c>
      <c r="M72" s="4">
        <v>44396</v>
      </c>
      <c r="N72">
        <v>130</v>
      </c>
      <c r="O72">
        <v>1</v>
      </c>
      <c r="P72">
        <v>1</v>
      </c>
      <c r="Q72">
        <v>0</v>
      </c>
      <c r="R72" t="s">
        <v>80</v>
      </c>
      <c r="S72">
        <v>2</v>
      </c>
      <c r="T72">
        <v>1</v>
      </c>
      <c r="U72" t="s">
        <v>80</v>
      </c>
      <c r="V72">
        <v>15</v>
      </c>
      <c r="W72">
        <v>22</v>
      </c>
      <c r="X72">
        <v>11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55.3333333333333</v>
      </c>
      <c r="AV72">
        <v>7837.6666666666597</v>
      </c>
      <c r="AW72">
        <v>0</v>
      </c>
    </row>
    <row r="73" spans="1:49" x14ac:dyDescent="0.3">
      <c r="A73" t="s">
        <v>3571</v>
      </c>
      <c r="B73" t="s">
        <v>539</v>
      </c>
      <c r="C73" t="s">
        <v>117</v>
      </c>
      <c r="D73">
        <v>4</v>
      </c>
      <c r="E73" t="s">
        <v>785</v>
      </c>
      <c r="F73" s="1" t="s">
        <v>786</v>
      </c>
      <c r="G73" t="s">
        <v>787</v>
      </c>
      <c r="H73">
        <v>2784880</v>
      </c>
      <c r="I73" t="s">
        <v>158</v>
      </c>
      <c r="J73" s="4">
        <v>44257</v>
      </c>
      <c r="K73" s="4">
        <v>44454</v>
      </c>
      <c r="L73" s="3">
        <v>197</v>
      </c>
      <c r="M73" s="4">
        <v>44446</v>
      </c>
      <c r="N73">
        <v>189</v>
      </c>
      <c r="O73">
        <v>1</v>
      </c>
      <c r="P73">
        <v>1</v>
      </c>
      <c r="Q73">
        <v>0</v>
      </c>
      <c r="R73" t="s">
        <v>80</v>
      </c>
      <c r="S73">
        <v>1</v>
      </c>
      <c r="T73">
        <v>1</v>
      </c>
      <c r="U73" t="s">
        <v>38</v>
      </c>
      <c r="V73">
        <v>2</v>
      </c>
      <c r="W73">
        <v>21</v>
      </c>
      <c r="X73">
        <v>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55.3333333333333</v>
      </c>
      <c r="AV73">
        <v>7837.6666666666597</v>
      </c>
      <c r="AW73">
        <v>0</v>
      </c>
    </row>
    <row r="74" spans="1:49" x14ac:dyDescent="0.3">
      <c r="A74" t="s">
        <v>3571</v>
      </c>
      <c r="B74" t="s">
        <v>539</v>
      </c>
      <c r="C74" t="s">
        <v>117</v>
      </c>
      <c r="D74">
        <v>4</v>
      </c>
      <c r="E74" t="s">
        <v>785</v>
      </c>
      <c r="F74" s="1" t="s">
        <v>786</v>
      </c>
      <c r="G74" t="s">
        <v>787</v>
      </c>
      <c r="H74">
        <v>2784880</v>
      </c>
      <c r="I74" t="s">
        <v>158</v>
      </c>
      <c r="J74" s="4">
        <v>44454</v>
      </c>
      <c r="K74" s="4">
        <v>44509</v>
      </c>
      <c r="L74" s="3">
        <v>55</v>
      </c>
      <c r="M74" s="4">
        <v>44509</v>
      </c>
      <c r="N74">
        <v>55</v>
      </c>
      <c r="O74">
        <v>1</v>
      </c>
      <c r="P74">
        <v>1</v>
      </c>
      <c r="Q74">
        <v>0</v>
      </c>
      <c r="R74" t="s">
        <v>38</v>
      </c>
      <c r="S74">
        <v>2</v>
      </c>
      <c r="T74">
        <v>1</v>
      </c>
      <c r="U74" t="s">
        <v>38</v>
      </c>
      <c r="V74">
        <v>10</v>
      </c>
      <c r="W74">
        <v>42</v>
      </c>
      <c r="X74">
        <v>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55.3333333333333</v>
      </c>
      <c r="AV74">
        <v>7837.6666666666597</v>
      </c>
      <c r="AW74">
        <v>0</v>
      </c>
    </row>
    <row r="75" spans="1:49" x14ac:dyDescent="0.3">
      <c r="A75" t="s">
        <v>3571</v>
      </c>
      <c r="B75" t="s">
        <v>539</v>
      </c>
      <c r="C75" t="s">
        <v>117</v>
      </c>
      <c r="D75">
        <v>4</v>
      </c>
      <c r="E75" t="s">
        <v>3636</v>
      </c>
      <c r="F75" s="1" t="s">
        <v>3637</v>
      </c>
      <c r="G75" t="s">
        <v>3638</v>
      </c>
      <c r="H75">
        <v>2800978</v>
      </c>
      <c r="I75" t="s">
        <v>65</v>
      </c>
      <c r="J75" s="4">
        <v>44257</v>
      </c>
      <c r="K75" s="4">
        <v>44358</v>
      </c>
      <c r="L75" s="3">
        <v>101</v>
      </c>
      <c r="M75" s="4">
        <v>44396</v>
      </c>
      <c r="N75">
        <v>139</v>
      </c>
      <c r="O75">
        <v>1</v>
      </c>
      <c r="P75">
        <v>1</v>
      </c>
      <c r="Q75">
        <v>0</v>
      </c>
      <c r="R75" t="s">
        <v>80</v>
      </c>
      <c r="S75">
        <v>1</v>
      </c>
      <c r="T75">
        <v>1</v>
      </c>
      <c r="U75" t="s">
        <v>80</v>
      </c>
      <c r="V75">
        <v>15</v>
      </c>
      <c r="W75">
        <v>21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55.3333333333333</v>
      </c>
      <c r="AV75">
        <v>7837.6666666666597</v>
      </c>
      <c r="AW75">
        <v>0</v>
      </c>
    </row>
    <row r="76" spans="1:49" x14ac:dyDescent="0.3">
      <c r="A76" t="s">
        <v>3571</v>
      </c>
      <c r="B76" t="s">
        <v>539</v>
      </c>
      <c r="C76" t="s">
        <v>117</v>
      </c>
      <c r="D76">
        <v>4</v>
      </c>
      <c r="E76" t="s">
        <v>544</v>
      </c>
      <c r="F76" s="1" t="s">
        <v>545</v>
      </c>
      <c r="G76" t="s">
        <v>546</v>
      </c>
      <c r="H76">
        <v>2806229</v>
      </c>
      <c r="I76" t="s">
        <v>32</v>
      </c>
      <c r="J76" s="4">
        <v>44259</v>
      </c>
      <c r="K76" s="4">
        <v>44446</v>
      </c>
      <c r="L76" s="3">
        <v>187</v>
      </c>
      <c r="M76" s="4">
        <v>44446</v>
      </c>
      <c r="N76">
        <v>187</v>
      </c>
      <c r="O76">
        <v>1</v>
      </c>
      <c r="P76">
        <v>1</v>
      </c>
      <c r="Q76">
        <v>0</v>
      </c>
      <c r="R76" t="s">
        <v>80</v>
      </c>
      <c r="S76">
        <v>1</v>
      </c>
      <c r="T76">
        <v>1</v>
      </c>
      <c r="U76" t="s">
        <v>38</v>
      </c>
      <c r="V76">
        <v>1</v>
      </c>
      <c r="W76">
        <v>21</v>
      </c>
      <c r="X76">
        <v>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55.3333333333333</v>
      </c>
      <c r="AV76">
        <v>7837.6666666666597</v>
      </c>
      <c r="AW76">
        <v>0</v>
      </c>
    </row>
    <row r="77" spans="1:49" x14ac:dyDescent="0.3">
      <c r="A77" t="s">
        <v>3571</v>
      </c>
      <c r="B77" t="s">
        <v>539</v>
      </c>
      <c r="C77" t="s">
        <v>117</v>
      </c>
      <c r="D77">
        <v>4</v>
      </c>
      <c r="E77" t="s">
        <v>3639</v>
      </c>
      <c r="F77" s="1" t="s">
        <v>3640</v>
      </c>
      <c r="G77" t="s">
        <v>3641</v>
      </c>
      <c r="H77">
        <v>2811607</v>
      </c>
      <c r="I77" t="s">
        <v>49</v>
      </c>
      <c r="J77" s="4">
        <v>44259</v>
      </c>
      <c r="K77" s="4">
        <v>44364</v>
      </c>
      <c r="L77" s="3">
        <v>105</v>
      </c>
      <c r="M77" s="4">
        <v>44396</v>
      </c>
      <c r="N77">
        <v>137</v>
      </c>
      <c r="O77">
        <v>1</v>
      </c>
      <c r="P77">
        <v>1</v>
      </c>
      <c r="Q77">
        <v>0</v>
      </c>
      <c r="R77" t="s">
        <v>80</v>
      </c>
      <c r="S77">
        <v>1</v>
      </c>
      <c r="T77">
        <v>1</v>
      </c>
      <c r="U77" t="s">
        <v>80</v>
      </c>
      <c r="V77">
        <v>16</v>
      </c>
      <c r="W77">
        <v>21</v>
      </c>
      <c r="X77">
        <v>15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55.3333333333333</v>
      </c>
      <c r="AV77">
        <v>7837.6666666666597</v>
      </c>
      <c r="AW77">
        <v>0</v>
      </c>
    </row>
    <row r="78" spans="1:49" x14ac:dyDescent="0.3">
      <c r="A78" t="s">
        <v>3571</v>
      </c>
      <c r="B78" t="s">
        <v>539</v>
      </c>
      <c r="C78" t="s">
        <v>117</v>
      </c>
      <c r="D78">
        <v>4</v>
      </c>
      <c r="E78" t="s">
        <v>186</v>
      </c>
      <c r="F78" s="1" t="s">
        <v>187</v>
      </c>
      <c r="G78" t="s">
        <v>188</v>
      </c>
      <c r="H78">
        <v>2821500</v>
      </c>
      <c r="I78" t="s">
        <v>158</v>
      </c>
      <c r="J78" s="4">
        <v>44264</v>
      </c>
      <c r="K78" s="4">
        <v>44344</v>
      </c>
      <c r="L78" s="3">
        <v>80</v>
      </c>
      <c r="M78" s="4">
        <v>44340</v>
      </c>
      <c r="N78">
        <v>76</v>
      </c>
      <c r="O78">
        <v>1</v>
      </c>
      <c r="P78">
        <v>1</v>
      </c>
      <c r="Q78">
        <v>0</v>
      </c>
      <c r="R78" t="s">
        <v>80</v>
      </c>
      <c r="S78">
        <v>2</v>
      </c>
      <c r="T78">
        <v>1</v>
      </c>
      <c r="U78" t="s">
        <v>80</v>
      </c>
      <c r="V78">
        <v>13</v>
      </c>
      <c r="W78">
        <v>22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55.3333333333333</v>
      </c>
      <c r="AV78">
        <v>7837.6666666666597</v>
      </c>
      <c r="AW78">
        <v>0</v>
      </c>
    </row>
    <row r="79" spans="1:49" x14ac:dyDescent="0.3">
      <c r="A79" t="s">
        <v>3571</v>
      </c>
      <c r="B79" t="s">
        <v>539</v>
      </c>
      <c r="C79" t="s">
        <v>117</v>
      </c>
      <c r="D79">
        <v>4</v>
      </c>
      <c r="E79" t="s">
        <v>3642</v>
      </c>
      <c r="F79" s="1" t="s">
        <v>3643</v>
      </c>
      <c r="G79" t="s">
        <v>3644</v>
      </c>
      <c r="H79">
        <v>2821801</v>
      </c>
      <c r="I79" t="s">
        <v>65</v>
      </c>
      <c r="J79" s="4">
        <v>44194</v>
      </c>
      <c r="K79" s="4">
        <v>44258</v>
      </c>
      <c r="L79" s="3">
        <v>64</v>
      </c>
      <c r="M79" s="4">
        <v>44260</v>
      </c>
      <c r="N79">
        <v>66</v>
      </c>
      <c r="O79">
        <v>1</v>
      </c>
      <c r="P79">
        <v>1</v>
      </c>
      <c r="Q79">
        <v>0</v>
      </c>
      <c r="R79" t="s">
        <v>28</v>
      </c>
      <c r="S79">
        <v>17</v>
      </c>
      <c r="T79">
        <v>1</v>
      </c>
      <c r="U79" t="s">
        <v>80</v>
      </c>
      <c r="V79">
        <v>1</v>
      </c>
      <c r="W79">
        <v>17</v>
      </c>
      <c r="X79">
        <v>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55.3333333333333</v>
      </c>
      <c r="AV79">
        <v>7837.6666666666597</v>
      </c>
      <c r="AW79">
        <v>0</v>
      </c>
    </row>
    <row r="80" spans="1:49" x14ac:dyDescent="0.3">
      <c r="A80" t="s">
        <v>3571</v>
      </c>
      <c r="B80" t="s">
        <v>539</v>
      </c>
      <c r="C80" t="s">
        <v>117</v>
      </c>
      <c r="D80">
        <v>4</v>
      </c>
      <c r="E80" t="s">
        <v>3645</v>
      </c>
      <c r="F80" s="1" t="s">
        <v>3646</v>
      </c>
      <c r="G80" t="s">
        <v>3647</v>
      </c>
      <c r="H80">
        <v>2834227</v>
      </c>
      <c r="I80" t="s">
        <v>65</v>
      </c>
      <c r="J80" s="4">
        <v>44194</v>
      </c>
      <c r="K80" s="4">
        <v>44258</v>
      </c>
      <c r="L80" s="3">
        <v>64</v>
      </c>
      <c r="M80" s="4">
        <v>44260</v>
      </c>
      <c r="N80">
        <v>66</v>
      </c>
      <c r="O80">
        <v>1</v>
      </c>
      <c r="P80">
        <v>1</v>
      </c>
      <c r="Q80">
        <v>0</v>
      </c>
      <c r="R80" t="s">
        <v>28</v>
      </c>
      <c r="S80">
        <v>17</v>
      </c>
      <c r="T80">
        <v>1</v>
      </c>
      <c r="U80" t="s">
        <v>80</v>
      </c>
      <c r="V80">
        <v>1</v>
      </c>
      <c r="W80">
        <v>17</v>
      </c>
      <c r="X80">
        <v>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55.3333333333333</v>
      </c>
      <c r="AV80">
        <v>7837.6666666666597</v>
      </c>
      <c r="AW80">
        <v>0</v>
      </c>
    </row>
    <row r="81" spans="1:49" x14ac:dyDescent="0.3">
      <c r="A81" t="s">
        <v>3571</v>
      </c>
      <c r="B81" t="s">
        <v>539</v>
      </c>
      <c r="C81" t="s">
        <v>117</v>
      </c>
      <c r="D81">
        <v>4</v>
      </c>
      <c r="E81" t="s">
        <v>2752</v>
      </c>
      <c r="F81" s="1" t="s">
        <v>2753</v>
      </c>
      <c r="G81" t="s">
        <v>2754</v>
      </c>
      <c r="H81">
        <v>2838457</v>
      </c>
      <c r="I81" t="s">
        <v>158</v>
      </c>
      <c r="J81" s="4">
        <v>44257</v>
      </c>
      <c r="K81" s="4">
        <v>44288</v>
      </c>
      <c r="L81" s="3">
        <v>31</v>
      </c>
      <c r="M81" s="4">
        <v>44347</v>
      </c>
      <c r="N81">
        <v>90</v>
      </c>
      <c r="O81">
        <v>1</v>
      </c>
      <c r="P81">
        <v>1</v>
      </c>
      <c r="Q81">
        <v>0</v>
      </c>
      <c r="R81" t="s">
        <v>80</v>
      </c>
      <c r="S81">
        <v>1</v>
      </c>
      <c r="T81">
        <v>1</v>
      </c>
      <c r="U81" t="s">
        <v>80</v>
      </c>
      <c r="V81">
        <v>5</v>
      </c>
      <c r="W81">
        <v>21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55.3333333333333</v>
      </c>
      <c r="AV81">
        <v>7837.6666666666597</v>
      </c>
      <c r="AW81">
        <v>0</v>
      </c>
    </row>
    <row r="82" spans="1:49" x14ac:dyDescent="0.3">
      <c r="A82" t="s">
        <v>3571</v>
      </c>
      <c r="B82" t="s">
        <v>539</v>
      </c>
      <c r="C82" t="s">
        <v>117</v>
      </c>
      <c r="D82">
        <v>4</v>
      </c>
      <c r="E82" t="s">
        <v>3648</v>
      </c>
      <c r="F82" s="1" t="s">
        <v>3649</v>
      </c>
      <c r="G82" t="s">
        <v>3650</v>
      </c>
      <c r="H82">
        <v>2846444</v>
      </c>
      <c r="I82" t="s">
        <v>158</v>
      </c>
      <c r="J82" s="4">
        <v>44272</v>
      </c>
      <c r="K82" s="4">
        <v>44364</v>
      </c>
      <c r="L82" s="3">
        <v>92</v>
      </c>
      <c r="M82" s="4">
        <v>44396</v>
      </c>
      <c r="N82">
        <v>124</v>
      </c>
      <c r="O82">
        <v>1</v>
      </c>
      <c r="P82">
        <v>1</v>
      </c>
      <c r="Q82">
        <v>0</v>
      </c>
      <c r="R82" t="s">
        <v>80</v>
      </c>
      <c r="S82">
        <v>3</v>
      </c>
      <c r="T82">
        <v>1</v>
      </c>
      <c r="U82" t="s">
        <v>80</v>
      </c>
      <c r="V82">
        <v>16</v>
      </c>
      <c r="W82">
        <v>23</v>
      </c>
      <c r="X82">
        <v>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55.3333333333333</v>
      </c>
      <c r="AV82">
        <v>7837.6666666666597</v>
      </c>
      <c r="AW82">
        <v>0</v>
      </c>
    </row>
    <row r="83" spans="1:49" x14ac:dyDescent="0.3">
      <c r="A83" t="s">
        <v>3571</v>
      </c>
      <c r="B83" t="s">
        <v>539</v>
      </c>
      <c r="C83" t="s">
        <v>117</v>
      </c>
      <c r="D83">
        <v>4</v>
      </c>
      <c r="E83" t="s">
        <v>3651</v>
      </c>
      <c r="F83" s="1" t="s">
        <v>3652</v>
      </c>
      <c r="G83" t="s">
        <v>3653</v>
      </c>
      <c r="H83">
        <v>2846536</v>
      </c>
      <c r="I83" t="s">
        <v>65</v>
      </c>
      <c r="J83" s="4">
        <v>44194</v>
      </c>
      <c r="K83" s="4">
        <v>44258</v>
      </c>
      <c r="L83" s="3">
        <v>64</v>
      </c>
      <c r="M83" s="4">
        <v>44260</v>
      </c>
      <c r="N83">
        <v>66</v>
      </c>
      <c r="O83">
        <v>1</v>
      </c>
      <c r="P83">
        <v>1</v>
      </c>
      <c r="Q83">
        <v>0</v>
      </c>
      <c r="R83" t="s">
        <v>28</v>
      </c>
      <c r="S83">
        <v>17</v>
      </c>
      <c r="T83">
        <v>1</v>
      </c>
      <c r="U83" t="s">
        <v>80</v>
      </c>
      <c r="V83">
        <v>1</v>
      </c>
      <c r="W83">
        <v>17</v>
      </c>
      <c r="X83">
        <v>5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55.3333333333333</v>
      </c>
      <c r="AV83">
        <v>7837.6666666666597</v>
      </c>
      <c r="AW83">
        <v>0</v>
      </c>
    </row>
    <row r="84" spans="1:49" x14ac:dyDescent="0.3">
      <c r="A84" t="s">
        <v>3571</v>
      </c>
      <c r="B84" t="s">
        <v>539</v>
      </c>
      <c r="C84" t="s">
        <v>117</v>
      </c>
      <c r="D84">
        <v>4</v>
      </c>
      <c r="E84" t="s">
        <v>611</v>
      </c>
      <c r="F84" s="1" t="s">
        <v>612</v>
      </c>
      <c r="G84" t="s">
        <v>613</v>
      </c>
      <c r="H84">
        <v>2860471</v>
      </c>
      <c r="I84" t="s">
        <v>158</v>
      </c>
      <c r="J84" s="4">
        <v>44257</v>
      </c>
      <c r="K84" s="4">
        <v>44258</v>
      </c>
      <c r="L84" s="3">
        <v>1</v>
      </c>
      <c r="M84" s="4">
        <v>44319</v>
      </c>
      <c r="N84">
        <v>62</v>
      </c>
      <c r="O84">
        <v>1</v>
      </c>
      <c r="P84">
        <v>1</v>
      </c>
      <c r="Q84">
        <v>0</v>
      </c>
      <c r="R84" t="s">
        <v>80</v>
      </c>
      <c r="S84">
        <v>1</v>
      </c>
      <c r="T84">
        <v>1</v>
      </c>
      <c r="U84" t="s">
        <v>80</v>
      </c>
      <c r="V84">
        <v>1</v>
      </c>
      <c r="W84">
        <v>21</v>
      </c>
      <c r="X84">
        <v>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55.3333333333333</v>
      </c>
      <c r="AV84">
        <v>7837.6666666666597</v>
      </c>
      <c r="AW84">
        <v>0</v>
      </c>
    </row>
    <row r="85" spans="1:49" x14ac:dyDescent="0.3">
      <c r="A85" t="s">
        <v>3571</v>
      </c>
      <c r="B85" t="s">
        <v>539</v>
      </c>
      <c r="C85" t="s">
        <v>117</v>
      </c>
      <c r="D85">
        <v>4</v>
      </c>
      <c r="E85" t="s">
        <v>3654</v>
      </c>
      <c r="F85" s="1" t="s">
        <v>3655</v>
      </c>
      <c r="G85" t="s">
        <v>3656</v>
      </c>
      <c r="H85">
        <v>2862001</v>
      </c>
      <c r="I85" t="s">
        <v>65</v>
      </c>
      <c r="J85" s="4">
        <v>44358</v>
      </c>
      <c r="K85" s="4">
        <v>44441</v>
      </c>
      <c r="L85" s="3">
        <v>83</v>
      </c>
      <c r="M85" s="4">
        <v>44446</v>
      </c>
      <c r="N85">
        <v>88</v>
      </c>
      <c r="O85">
        <v>1</v>
      </c>
      <c r="P85">
        <v>1</v>
      </c>
      <c r="Q85">
        <v>0</v>
      </c>
      <c r="R85" t="s">
        <v>80</v>
      </c>
      <c r="S85">
        <v>15</v>
      </c>
      <c r="T85">
        <v>1</v>
      </c>
      <c r="U85" t="s">
        <v>43</v>
      </c>
      <c r="W85">
        <v>35</v>
      </c>
      <c r="X85">
        <v>13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55.3333333333333</v>
      </c>
      <c r="AV85">
        <v>7837.6666666666597</v>
      </c>
      <c r="AW85">
        <v>0</v>
      </c>
    </row>
    <row r="86" spans="1:49" x14ac:dyDescent="0.3">
      <c r="A86" t="s">
        <v>3571</v>
      </c>
      <c r="B86" t="s">
        <v>539</v>
      </c>
      <c r="C86" t="s">
        <v>117</v>
      </c>
      <c r="D86">
        <v>4</v>
      </c>
      <c r="E86" t="s">
        <v>1219</v>
      </c>
      <c r="F86" s="1" t="s">
        <v>1220</v>
      </c>
      <c r="G86" t="s">
        <v>1221</v>
      </c>
      <c r="H86">
        <v>2866260</v>
      </c>
      <c r="I86" t="s">
        <v>32</v>
      </c>
      <c r="J86" s="4">
        <v>44300</v>
      </c>
      <c r="K86" s="4">
        <v>44441</v>
      </c>
      <c r="L86" s="3">
        <v>141</v>
      </c>
      <c r="M86" s="4">
        <v>44446</v>
      </c>
      <c r="N86">
        <v>146</v>
      </c>
      <c r="O86">
        <v>1</v>
      </c>
      <c r="P86">
        <v>1</v>
      </c>
      <c r="Q86">
        <v>0</v>
      </c>
      <c r="R86" t="s">
        <v>80</v>
      </c>
      <c r="S86">
        <v>7</v>
      </c>
      <c r="T86">
        <v>1</v>
      </c>
      <c r="U86" t="s">
        <v>43</v>
      </c>
      <c r="W86">
        <v>27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55.3333333333333</v>
      </c>
      <c r="AV86">
        <v>7837.6666666666597</v>
      </c>
      <c r="AW86">
        <v>0</v>
      </c>
    </row>
    <row r="87" spans="1:49" x14ac:dyDescent="0.3">
      <c r="A87" t="s">
        <v>3571</v>
      </c>
      <c r="B87" t="s">
        <v>539</v>
      </c>
      <c r="C87" t="s">
        <v>117</v>
      </c>
      <c r="D87">
        <v>4</v>
      </c>
      <c r="E87" t="s">
        <v>248</v>
      </c>
      <c r="F87" s="1" t="s">
        <v>249</v>
      </c>
      <c r="G87" t="s">
        <v>250</v>
      </c>
      <c r="H87">
        <v>2883349</v>
      </c>
      <c r="I87" t="s">
        <v>158</v>
      </c>
      <c r="J87" s="4">
        <v>44264</v>
      </c>
      <c r="K87" s="4">
        <v>44441</v>
      </c>
      <c r="L87" s="3">
        <v>177</v>
      </c>
      <c r="M87" s="4">
        <v>44446</v>
      </c>
      <c r="N87">
        <v>182</v>
      </c>
      <c r="O87">
        <v>1</v>
      </c>
      <c r="P87">
        <v>1</v>
      </c>
      <c r="Q87">
        <v>0</v>
      </c>
      <c r="R87" t="s">
        <v>80</v>
      </c>
      <c r="S87">
        <v>2</v>
      </c>
      <c r="T87">
        <v>1</v>
      </c>
      <c r="U87" t="s">
        <v>43</v>
      </c>
      <c r="W87">
        <v>22</v>
      </c>
      <c r="X87">
        <v>4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55.3333333333333</v>
      </c>
      <c r="AV87">
        <v>7837.6666666666597</v>
      </c>
      <c r="AW87">
        <v>0</v>
      </c>
    </row>
    <row r="88" spans="1:49" x14ac:dyDescent="0.3">
      <c r="A88" t="s">
        <v>3571</v>
      </c>
      <c r="B88" t="s">
        <v>539</v>
      </c>
      <c r="C88" t="s">
        <v>117</v>
      </c>
      <c r="D88">
        <v>4</v>
      </c>
      <c r="E88" t="s">
        <v>248</v>
      </c>
      <c r="F88" s="1" t="s">
        <v>251</v>
      </c>
      <c r="G88" t="s">
        <v>252</v>
      </c>
      <c r="H88">
        <v>2883350</v>
      </c>
      <c r="I88" t="s">
        <v>158</v>
      </c>
      <c r="J88" s="4">
        <v>44264</v>
      </c>
      <c r="K88" s="4">
        <v>44441</v>
      </c>
      <c r="L88" s="3">
        <v>177</v>
      </c>
      <c r="M88" s="4">
        <v>44446</v>
      </c>
      <c r="N88">
        <v>182</v>
      </c>
      <c r="O88">
        <v>1</v>
      </c>
      <c r="P88">
        <v>1</v>
      </c>
      <c r="Q88">
        <v>0</v>
      </c>
      <c r="R88" t="s">
        <v>80</v>
      </c>
      <c r="S88">
        <v>2</v>
      </c>
      <c r="T88">
        <v>1</v>
      </c>
      <c r="U88" t="s">
        <v>43</v>
      </c>
      <c r="W88">
        <v>22</v>
      </c>
      <c r="X88">
        <v>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55.3333333333333</v>
      </c>
      <c r="AV88">
        <v>7837.6666666666597</v>
      </c>
      <c r="AW88">
        <v>0</v>
      </c>
    </row>
    <row r="89" spans="1:49" x14ac:dyDescent="0.3">
      <c r="A89" t="s">
        <v>3571</v>
      </c>
      <c r="B89" t="s">
        <v>539</v>
      </c>
      <c r="C89" t="s">
        <v>117</v>
      </c>
      <c r="D89">
        <v>4</v>
      </c>
      <c r="E89" t="s">
        <v>2284</v>
      </c>
      <c r="F89" s="1" t="s">
        <v>2285</v>
      </c>
      <c r="G89" t="s">
        <v>2286</v>
      </c>
      <c r="H89">
        <v>2890073</v>
      </c>
      <c r="I89" t="s">
        <v>65</v>
      </c>
      <c r="J89" s="4">
        <v>44188</v>
      </c>
      <c r="K89" s="4">
        <v>44212</v>
      </c>
      <c r="L89" s="3">
        <v>24</v>
      </c>
      <c r="M89" s="4">
        <v>44260</v>
      </c>
      <c r="N89">
        <v>72</v>
      </c>
      <c r="O89">
        <v>1</v>
      </c>
      <c r="P89">
        <v>1</v>
      </c>
      <c r="Q89">
        <v>0</v>
      </c>
      <c r="R89" t="s">
        <v>28</v>
      </c>
      <c r="S89">
        <v>16</v>
      </c>
      <c r="T89">
        <v>1</v>
      </c>
      <c r="U89" t="s">
        <v>28</v>
      </c>
      <c r="V89">
        <v>18</v>
      </c>
      <c r="W89">
        <v>16</v>
      </c>
      <c r="X89">
        <v>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55.3333333333333</v>
      </c>
      <c r="AV89">
        <v>7837.6666666666597</v>
      </c>
      <c r="AW89">
        <v>0</v>
      </c>
    </row>
    <row r="90" spans="1:49" x14ac:dyDescent="0.3">
      <c r="A90" t="s">
        <v>3571</v>
      </c>
      <c r="B90" t="s">
        <v>539</v>
      </c>
      <c r="C90" t="s">
        <v>117</v>
      </c>
      <c r="D90">
        <v>4</v>
      </c>
      <c r="E90" t="s">
        <v>861</v>
      </c>
      <c r="F90" s="1" t="s">
        <v>862</v>
      </c>
      <c r="G90" t="s">
        <v>863</v>
      </c>
      <c r="H90">
        <v>2894967</v>
      </c>
      <c r="I90" t="s">
        <v>158</v>
      </c>
      <c r="J90" s="4">
        <v>44257</v>
      </c>
      <c r="K90" s="4">
        <v>44454</v>
      </c>
      <c r="L90" s="3">
        <v>197</v>
      </c>
      <c r="M90" s="4">
        <v>44446</v>
      </c>
      <c r="N90">
        <v>189</v>
      </c>
      <c r="O90">
        <v>1</v>
      </c>
      <c r="P90">
        <v>1</v>
      </c>
      <c r="Q90">
        <v>0</v>
      </c>
      <c r="R90" t="s">
        <v>80</v>
      </c>
      <c r="S90">
        <v>1</v>
      </c>
      <c r="T90">
        <v>1</v>
      </c>
      <c r="U90" t="s">
        <v>38</v>
      </c>
      <c r="V90">
        <v>2</v>
      </c>
      <c r="W90">
        <v>21</v>
      </c>
      <c r="X90">
        <v>15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55.3333333333333</v>
      </c>
      <c r="AV90">
        <v>7837.6666666666597</v>
      </c>
      <c r="AW90">
        <v>0</v>
      </c>
    </row>
    <row r="91" spans="1:49" x14ac:dyDescent="0.3">
      <c r="A91" t="s">
        <v>3571</v>
      </c>
      <c r="B91" t="s">
        <v>539</v>
      </c>
      <c r="C91" t="s">
        <v>117</v>
      </c>
      <c r="D91">
        <v>4</v>
      </c>
      <c r="E91" t="s">
        <v>1070</v>
      </c>
      <c r="F91" s="1" t="s">
        <v>1071</v>
      </c>
      <c r="G91" t="s">
        <v>1072</v>
      </c>
      <c r="H91">
        <v>2902968</v>
      </c>
      <c r="I91" t="s">
        <v>158</v>
      </c>
      <c r="J91" s="4">
        <v>44314</v>
      </c>
      <c r="K91" s="4">
        <v>44504</v>
      </c>
      <c r="L91" s="3">
        <v>190</v>
      </c>
      <c r="M91" s="4">
        <v>44504</v>
      </c>
      <c r="N91">
        <v>190</v>
      </c>
      <c r="O91">
        <v>1</v>
      </c>
      <c r="P91">
        <v>1</v>
      </c>
      <c r="Q91">
        <v>0</v>
      </c>
      <c r="R91" t="s">
        <v>80</v>
      </c>
      <c r="S91">
        <v>9</v>
      </c>
      <c r="T91">
        <v>1</v>
      </c>
      <c r="U91" t="s">
        <v>38</v>
      </c>
      <c r="V91">
        <v>9</v>
      </c>
      <c r="W91">
        <v>29</v>
      </c>
      <c r="X91">
        <v>13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55.3333333333333</v>
      </c>
      <c r="AV91">
        <v>7837.6666666666597</v>
      </c>
      <c r="AW91">
        <v>0</v>
      </c>
    </row>
    <row r="92" spans="1:49" x14ac:dyDescent="0.3">
      <c r="A92" t="s">
        <v>3571</v>
      </c>
      <c r="B92" t="s">
        <v>539</v>
      </c>
      <c r="C92" t="s">
        <v>117</v>
      </c>
      <c r="D92">
        <v>4</v>
      </c>
      <c r="E92" t="s">
        <v>3657</v>
      </c>
      <c r="F92" s="1" t="s">
        <v>3658</v>
      </c>
      <c r="G92" t="s">
        <v>3659</v>
      </c>
      <c r="H92">
        <v>2903159</v>
      </c>
      <c r="I92" t="s">
        <v>65</v>
      </c>
      <c r="J92" s="4">
        <v>44188</v>
      </c>
      <c r="K92" s="4">
        <v>44259</v>
      </c>
      <c r="L92" s="3">
        <v>71</v>
      </c>
      <c r="M92" s="4">
        <v>44260</v>
      </c>
      <c r="N92">
        <v>72</v>
      </c>
      <c r="O92">
        <v>1</v>
      </c>
      <c r="P92">
        <v>1</v>
      </c>
      <c r="Q92">
        <v>0</v>
      </c>
      <c r="R92" t="s">
        <v>28</v>
      </c>
      <c r="S92">
        <v>16</v>
      </c>
      <c r="T92">
        <v>1</v>
      </c>
      <c r="U92" t="s">
        <v>80</v>
      </c>
      <c r="V92">
        <v>1</v>
      </c>
      <c r="W92">
        <v>16</v>
      </c>
      <c r="X92">
        <v>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55.3333333333333</v>
      </c>
      <c r="AV92">
        <v>7837.6666666666597</v>
      </c>
      <c r="AW92">
        <v>0</v>
      </c>
    </row>
    <row r="93" spans="1:49" x14ac:dyDescent="0.3">
      <c r="A93" t="s">
        <v>3571</v>
      </c>
      <c r="B93" t="s">
        <v>539</v>
      </c>
      <c r="C93" t="s">
        <v>117</v>
      </c>
      <c r="D93">
        <v>4</v>
      </c>
      <c r="E93" t="s">
        <v>3660</v>
      </c>
      <c r="F93" s="1" t="s">
        <v>3661</v>
      </c>
      <c r="G93" t="s">
        <v>3662</v>
      </c>
      <c r="H93">
        <v>2907285</v>
      </c>
      <c r="I93" t="s">
        <v>65</v>
      </c>
      <c r="J93" s="4">
        <v>44358</v>
      </c>
      <c r="K93" s="4">
        <v>44510</v>
      </c>
      <c r="L93" s="3">
        <v>152</v>
      </c>
      <c r="M93" s="4">
        <v>44543</v>
      </c>
      <c r="N93">
        <v>185</v>
      </c>
      <c r="O93">
        <v>1</v>
      </c>
      <c r="P93">
        <v>1</v>
      </c>
      <c r="Q93">
        <v>0</v>
      </c>
      <c r="R93" t="s">
        <v>80</v>
      </c>
      <c r="S93">
        <v>15</v>
      </c>
      <c r="T93">
        <v>1</v>
      </c>
      <c r="U93" t="s">
        <v>38</v>
      </c>
      <c r="V93">
        <v>10</v>
      </c>
      <c r="W93">
        <v>35</v>
      </c>
      <c r="X93">
        <v>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55.3333333333333</v>
      </c>
      <c r="AV93">
        <v>7837.6666666666597</v>
      </c>
      <c r="AW93">
        <v>0</v>
      </c>
    </row>
    <row r="94" spans="1:49" x14ac:dyDescent="0.3">
      <c r="A94" t="s">
        <v>3571</v>
      </c>
      <c r="B94" t="s">
        <v>539</v>
      </c>
      <c r="C94" t="s">
        <v>117</v>
      </c>
      <c r="D94">
        <v>4</v>
      </c>
      <c r="E94" t="s">
        <v>942</v>
      </c>
      <c r="F94" s="1" t="s">
        <v>2356</v>
      </c>
      <c r="G94" t="s">
        <v>2357</v>
      </c>
      <c r="H94">
        <v>2955010</v>
      </c>
      <c r="I94" t="s">
        <v>158</v>
      </c>
      <c r="J94" s="4">
        <v>44300</v>
      </c>
      <c r="K94" s="4">
        <v>44553</v>
      </c>
      <c r="L94" s="3">
        <v>253</v>
      </c>
      <c r="M94" s="4">
        <v>44543</v>
      </c>
      <c r="N94">
        <v>243</v>
      </c>
      <c r="O94">
        <v>1</v>
      </c>
      <c r="P94">
        <v>2</v>
      </c>
      <c r="Q94">
        <v>0</v>
      </c>
      <c r="R94" t="s">
        <v>80</v>
      </c>
      <c r="S94">
        <v>7</v>
      </c>
      <c r="T94">
        <v>2</v>
      </c>
      <c r="U94" t="s">
        <v>38</v>
      </c>
      <c r="V94">
        <v>16</v>
      </c>
      <c r="W94">
        <v>27</v>
      </c>
      <c r="X94">
        <v>2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55.3333333333333</v>
      </c>
      <c r="AV94">
        <v>7837.6666666666597</v>
      </c>
      <c r="AW94">
        <v>0</v>
      </c>
    </row>
    <row r="95" spans="1:49" x14ac:dyDescent="0.3">
      <c r="A95" t="s">
        <v>3571</v>
      </c>
      <c r="B95" t="s">
        <v>539</v>
      </c>
      <c r="C95" t="s">
        <v>117</v>
      </c>
      <c r="D95">
        <v>4</v>
      </c>
      <c r="E95" t="s">
        <v>942</v>
      </c>
      <c r="F95" s="1" t="s">
        <v>2358</v>
      </c>
      <c r="G95" t="s">
        <v>2359</v>
      </c>
      <c r="H95">
        <v>2955010</v>
      </c>
      <c r="I95" t="s">
        <v>158</v>
      </c>
      <c r="J95" s="4">
        <v>44300</v>
      </c>
      <c r="K95" s="4">
        <v>44553</v>
      </c>
      <c r="L95" s="3">
        <v>253</v>
      </c>
      <c r="M95" s="4">
        <v>44543</v>
      </c>
      <c r="N95">
        <v>243</v>
      </c>
      <c r="O95">
        <v>1</v>
      </c>
      <c r="P95">
        <v>2</v>
      </c>
      <c r="Q95">
        <v>0</v>
      </c>
      <c r="R95" t="s">
        <v>80</v>
      </c>
      <c r="S95">
        <v>7</v>
      </c>
      <c r="T95">
        <v>2</v>
      </c>
      <c r="U95" t="s">
        <v>38</v>
      </c>
      <c r="V95">
        <v>16</v>
      </c>
      <c r="W95">
        <v>27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55.3333333333333</v>
      </c>
      <c r="AV95">
        <v>7837.6666666666597</v>
      </c>
      <c r="AW95">
        <v>0</v>
      </c>
    </row>
    <row r="96" spans="1:49" x14ac:dyDescent="0.3">
      <c r="A96" t="s">
        <v>3571</v>
      </c>
      <c r="B96" t="s">
        <v>539</v>
      </c>
      <c r="C96" t="s">
        <v>117</v>
      </c>
      <c r="D96">
        <v>4</v>
      </c>
      <c r="E96" t="s">
        <v>520</v>
      </c>
      <c r="F96" s="1" t="s">
        <v>521</v>
      </c>
      <c r="G96" t="s">
        <v>522</v>
      </c>
      <c r="H96">
        <v>2957503</v>
      </c>
      <c r="I96" t="s">
        <v>158</v>
      </c>
      <c r="J96" s="4">
        <v>44292</v>
      </c>
      <c r="K96" s="4">
        <v>44364</v>
      </c>
      <c r="L96" s="3">
        <v>72</v>
      </c>
      <c r="M96" s="4">
        <v>44396</v>
      </c>
      <c r="N96">
        <v>104</v>
      </c>
      <c r="O96">
        <v>1</v>
      </c>
      <c r="P96">
        <v>1</v>
      </c>
      <c r="Q96">
        <v>0</v>
      </c>
      <c r="R96" t="s">
        <v>80</v>
      </c>
      <c r="S96">
        <v>6</v>
      </c>
      <c r="T96">
        <v>1</v>
      </c>
      <c r="U96" t="s">
        <v>80</v>
      </c>
      <c r="V96">
        <v>16</v>
      </c>
      <c r="W96">
        <v>26</v>
      </c>
      <c r="X96">
        <v>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55.3333333333333</v>
      </c>
      <c r="AV96">
        <v>7837.6666666666597</v>
      </c>
      <c r="AW96">
        <v>0</v>
      </c>
    </row>
    <row r="97" spans="1:49" x14ac:dyDescent="0.3">
      <c r="A97" t="s">
        <v>3571</v>
      </c>
      <c r="B97" t="s">
        <v>539</v>
      </c>
      <c r="C97" t="s">
        <v>117</v>
      </c>
      <c r="D97">
        <v>4</v>
      </c>
      <c r="E97" t="s">
        <v>3663</v>
      </c>
      <c r="F97" s="1" t="s">
        <v>3664</v>
      </c>
      <c r="G97" t="s">
        <v>3665</v>
      </c>
      <c r="H97">
        <v>2964328</v>
      </c>
      <c r="I97" t="s">
        <v>32</v>
      </c>
      <c r="J97" s="4">
        <v>44259</v>
      </c>
      <c r="K97" s="4">
        <v>44358</v>
      </c>
      <c r="L97" s="3">
        <v>99</v>
      </c>
      <c r="M97" s="4">
        <v>44396</v>
      </c>
      <c r="N97">
        <v>137</v>
      </c>
      <c r="O97">
        <v>1</v>
      </c>
      <c r="P97">
        <v>1</v>
      </c>
      <c r="Q97">
        <v>0</v>
      </c>
      <c r="R97" t="s">
        <v>80</v>
      </c>
      <c r="S97">
        <v>1</v>
      </c>
      <c r="T97">
        <v>1</v>
      </c>
      <c r="U97" t="s">
        <v>80</v>
      </c>
      <c r="V97">
        <v>15</v>
      </c>
      <c r="W97">
        <v>21</v>
      </c>
      <c r="X97">
        <v>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55.3333333333333</v>
      </c>
      <c r="AV97">
        <v>7837.6666666666597</v>
      </c>
      <c r="AW97">
        <v>0</v>
      </c>
    </row>
    <row r="98" spans="1:49" x14ac:dyDescent="0.3">
      <c r="A98" t="s">
        <v>3571</v>
      </c>
      <c r="B98" t="s">
        <v>539</v>
      </c>
      <c r="C98" t="s">
        <v>117</v>
      </c>
      <c r="D98">
        <v>4</v>
      </c>
      <c r="E98" t="s">
        <v>3666</v>
      </c>
      <c r="F98" s="1" t="s">
        <v>3667</v>
      </c>
      <c r="G98" t="s">
        <v>3668</v>
      </c>
      <c r="H98">
        <v>2968371</v>
      </c>
      <c r="I98" t="s">
        <v>32</v>
      </c>
      <c r="J98" s="4">
        <v>44295</v>
      </c>
      <c r="K98" s="4">
        <v>44526</v>
      </c>
      <c r="L98" s="3">
        <v>231</v>
      </c>
      <c r="M98" s="4">
        <v>44523</v>
      </c>
      <c r="N98">
        <v>228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38</v>
      </c>
      <c r="V98">
        <v>12</v>
      </c>
      <c r="W98">
        <v>26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55.3333333333333</v>
      </c>
      <c r="AV98">
        <v>7837.6666666666597</v>
      </c>
      <c r="AW98">
        <v>0</v>
      </c>
    </row>
    <row r="99" spans="1:49" x14ac:dyDescent="0.3">
      <c r="A99" t="s">
        <v>3571</v>
      </c>
      <c r="B99" t="s">
        <v>539</v>
      </c>
      <c r="C99" t="s">
        <v>117</v>
      </c>
      <c r="D99">
        <v>4</v>
      </c>
      <c r="E99" t="s">
        <v>3669</v>
      </c>
      <c r="F99" s="1" t="s">
        <v>3670</v>
      </c>
      <c r="G99" t="s">
        <v>3671</v>
      </c>
      <c r="H99">
        <v>2971456</v>
      </c>
      <c r="I99" t="s">
        <v>65</v>
      </c>
      <c r="J99" s="4">
        <v>44581</v>
      </c>
      <c r="K99" s="4">
        <v>44985</v>
      </c>
      <c r="L99" s="3">
        <v>404</v>
      </c>
      <c r="M99" s="4">
        <v>44985</v>
      </c>
      <c r="N99">
        <v>404</v>
      </c>
      <c r="O99">
        <v>1</v>
      </c>
      <c r="P99">
        <v>1</v>
      </c>
      <c r="Q99">
        <v>0</v>
      </c>
      <c r="R99" t="s">
        <v>43</v>
      </c>
      <c r="T99">
        <v>1</v>
      </c>
      <c r="U99" t="s">
        <v>43</v>
      </c>
      <c r="W99">
        <v>60</v>
      </c>
      <c r="X99">
        <v>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55.3333333333333</v>
      </c>
      <c r="AV99">
        <v>7837.6666666666597</v>
      </c>
      <c r="AW99">
        <v>0</v>
      </c>
    </row>
    <row r="100" spans="1:49" x14ac:dyDescent="0.3">
      <c r="A100" t="s">
        <v>3571</v>
      </c>
      <c r="B100" t="s">
        <v>539</v>
      </c>
      <c r="C100" t="s">
        <v>117</v>
      </c>
      <c r="D100">
        <v>4</v>
      </c>
      <c r="E100" t="s">
        <v>3669</v>
      </c>
      <c r="F100" s="1" t="s">
        <v>3670</v>
      </c>
      <c r="G100" t="s">
        <v>3671</v>
      </c>
      <c r="H100">
        <v>2971456</v>
      </c>
      <c r="I100" t="s">
        <v>65</v>
      </c>
      <c r="J100" s="4">
        <v>44375</v>
      </c>
      <c r="K100" s="4">
        <v>44581</v>
      </c>
      <c r="L100" s="3">
        <v>206</v>
      </c>
      <c r="M100" s="4">
        <v>44543</v>
      </c>
      <c r="N100">
        <v>168</v>
      </c>
      <c r="O100">
        <v>1</v>
      </c>
      <c r="P100">
        <v>1</v>
      </c>
      <c r="Q100">
        <v>0</v>
      </c>
      <c r="R100" t="s">
        <v>80</v>
      </c>
      <c r="S100">
        <v>18</v>
      </c>
      <c r="T100">
        <v>1</v>
      </c>
      <c r="U100" t="s">
        <v>43</v>
      </c>
      <c r="W100">
        <v>38</v>
      </c>
      <c r="X100">
        <v>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55.3333333333333</v>
      </c>
      <c r="AV100">
        <v>7837.6666666666597</v>
      </c>
      <c r="AW100">
        <v>0</v>
      </c>
    </row>
    <row r="101" spans="1:49" x14ac:dyDescent="0.3">
      <c r="A101" t="s">
        <v>3571</v>
      </c>
      <c r="B101" t="s">
        <v>539</v>
      </c>
      <c r="C101" t="s">
        <v>117</v>
      </c>
      <c r="D101">
        <v>4</v>
      </c>
      <c r="E101" t="s">
        <v>2908</v>
      </c>
      <c r="F101" s="1" t="s">
        <v>2909</v>
      </c>
      <c r="G101" t="s">
        <v>2910</v>
      </c>
      <c r="H101">
        <v>2979044</v>
      </c>
      <c r="I101" t="s">
        <v>32</v>
      </c>
      <c r="J101" s="4">
        <v>44581</v>
      </c>
      <c r="K101" s="4">
        <v>44894</v>
      </c>
      <c r="L101" s="3">
        <v>313</v>
      </c>
      <c r="M101" s="4">
        <v>44815</v>
      </c>
      <c r="N101">
        <v>234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43</v>
      </c>
      <c r="W101">
        <v>60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55.3333333333333</v>
      </c>
      <c r="AV101">
        <v>7837.6666666666597</v>
      </c>
      <c r="AW101">
        <v>0</v>
      </c>
    </row>
    <row r="102" spans="1:49" x14ac:dyDescent="0.3">
      <c r="A102" t="s">
        <v>3571</v>
      </c>
      <c r="B102" t="s">
        <v>539</v>
      </c>
      <c r="C102" t="s">
        <v>117</v>
      </c>
      <c r="D102">
        <v>4</v>
      </c>
      <c r="E102" t="s">
        <v>2908</v>
      </c>
      <c r="F102" s="1" t="s">
        <v>2909</v>
      </c>
      <c r="G102" t="s">
        <v>2910</v>
      </c>
      <c r="H102">
        <v>2979044</v>
      </c>
      <c r="I102" t="s">
        <v>32</v>
      </c>
      <c r="J102" s="4">
        <v>44300</v>
      </c>
      <c r="K102" s="4">
        <v>44581</v>
      </c>
      <c r="L102" s="3">
        <v>281</v>
      </c>
      <c r="M102" s="4">
        <v>44543</v>
      </c>
      <c r="N102">
        <v>243</v>
      </c>
      <c r="O102">
        <v>1</v>
      </c>
      <c r="P102">
        <v>1</v>
      </c>
      <c r="Q102">
        <v>0</v>
      </c>
      <c r="R102" t="s">
        <v>80</v>
      </c>
      <c r="S102">
        <v>7</v>
      </c>
      <c r="T102">
        <v>1</v>
      </c>
      <c r="U102" t="s">
        <v>43</v>
      </c>
      <c r="W102">
        <v>27</v>
      </c>
      <c r="X102">
        <v>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55.3333333333333</v>
      </c>
      <c r="AV102">
        <v>7837.6666666666597</v>
      </c>
      <c r="AW102">
        <v>0</v>
      </c>
    </row>
    <row r="103" spans="1:49" x14ac:dyDescent="0.3">
      <c r="A103" t="s">
        <v>3571</v>
      </c>
      <c r="B103" t="s">
        <v>539</v>
      </c>
      <c r="C103" t="s">
        <v>117</v>
      </c>
      <c r="D103">
        <v>4</v>
      </c>
      <c r="E103" t="s">
        <v>2505</v>
      </c>
      <c r="F103" s="1" t="s">
        <v>3672</v>
      </c>
      <c r="G103" t="s">
        <v>3673</v>
      </c>
      <c r="H103">
        <v>2982195</v>
      </c>
      <c r="I103" t="s">
        <v>65</v>
      </c>
      <c r="J103" s="4">
        <v>44502</v>
      </c>
      <c r="K103" s="4">
        <v>44575</v>
      </c>
      <c r="L103" s="3">
        <v>73</v>
      </c>
      <c r="M103" s="4">
        <v>44564</v>
      </c>
      <c r="N103">
        <v>62</v>
      </c>
      <c r="O103">
        <v>1</v>
      </c>
      <c r="P103">
        <v>1</v>
      </c>
      <c r="Q103">
        <v>0</v>
      </c>
      <c r="R103" t="s">
        <v>38</v>
      </c>
      <c r="S103">
        <v>9</v>
      </c>
      <c r="T103">
        <v>1</v>
      </c>
      <c r="U103" t="s">
        <v>38</v>
      </c>
      <c r="V103">
        <v>18</v>
      </c>
      <c r="W103">
        <v>49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55.3333333333333</v>
      </c>
      <c r="AV103">
        <v>7837.6666666666597</v>
      </c>
      <c r="AW103">
        <v>0</v>
      </c>
    </row>
    <row r="104" spans="1:49" x14ac:dyDescent="0.3">
      <c r="A104" t="s">
        <v>3571</v>
      </c>
      <c r="B104" t="s">
        <v>539</v>
      </c>
      <c r="C104" t="s">
        <v>117</v>
      </c>
      <c r="D104">
        <v>4</v>
      </c>
      <c r="E104" t="s">
        <v>714</v>
      </c>
      <c r="F104" s="1" t="s">
        <v>715</v>
      </c>
      <c r="G104" t="s">
        <v>716</v>
      </c>
      <c r="H104">
        <v>2986529</v>
      </c>
      <c r="I104" t="s">
        <v>32</v>
      </c>
      <c r="J104" s="4">
        <v>44259</v>
      </c>
      <c r="K104" s="4">
        <v>44364</v>
      </c>
      <c r="L104" s="3">
        <v>105</v>
      </c>
      <c r="M104" s="4">
        <v>44396</v>
      </c>
      <c r="N104">
        <v>137</v>
      </c>
      <c r="O104">
        <v>1</v>
      </c>
      <c r="P104">
        <v>1</v>
      </c>
      <c r="Q104">
        <v>0</v>
      </c>
      <c r="R104" t="s">
        <v>80</v>
      </c>
      <c r="S104">
        <v>1</v>
      </c>
      <c r="T104">
        <v>1</v>
      </c>
      <c r="U104" t="s">
        <v>80</v>
      </c>
      <c r="V104">
        <v>16</v>
      </c>
      <c r="W104">
        <v>21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55.3333333333333</v>
      </c>
      <c r="AV104">
        <v>7837.6666666666597</v>
      </c>
      <c r="AW104">
        <v>0</v>
      </c>
    </row>
    <row r="105" spans="1:49" x14ac:dyDescent="0.3">
      <c r="A105" t="s">
        <v>3571</v>
      </c>
      <c r="B105" t="s">
        <v>539</v>
      </c>
      <c r="C105" t="s">
        <v>117</v>
      </c>
      <c r="D105">
        <v>4</v>
      </c>
      <c r="E105" t="s">
        <v>3674</v>
      </c>
      <c r="F105" s="1" t="s">
        <v>3675</v>
      </c>
      <c r="G105" t="s">
        <v>3676</v>
      </c>
      <c r="H105">
        <v>2986591</v>
      </c>
      <c r="I105" t="s">
        <v>32</v>
      </c>
      <c r="J105" s="4">
        <v>44259</v>
      </c>
      <c r="K105" s="4">
        <v>44364</v>
      </c>
      <c r="L105" s="3">
        <v>105</v>
      </c>
      <c r="M105" s="4">
        <v>44396</v>
      </c>
      <c r="N105">
        <v>137</v>
      </c>
      <c r="O105">
        <v>1</v>
      </c>
      <c r="P105">
        <v>1</v>
      </c>
      <c r="Q105">
        <v>0</v>
      </c>
      <c r="R105" t="s">
        <v>80</v>
      </c>
      <c r="S105">
        <v>1</v>
      </c>
      <c r="T105">
        <v>1</v>
      </c>
      <c r="U105" t="s">
        <v>80</v>
      </c>
      <c r="V105">
        <v>16</v>
      </c>
      <c r="W105">
        <v>21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55.3333333333333</v>
      </c>
      <c r="AV105">
        <v>7837.6666666666597</v>
      </c>
      <c r="AW105">
        <v>0</v>
      </c>
    </row>
    <row r="106" spans="1:49" x14ac:dyDescent="0.3">
      <c r="A106" t="s">
        <v>3571</v>
      </c>
      <c r="B106" t="s">
        <v>539</v>
      </c>
      <c r="C106" t="s">
        <v>117</v>
      </c>
      <c r="D106">
        <v>4</v>
      </c>
      <c r="E106" t="s">
        <v>253</v>
      </c>
      <c r="F106" s="1" t="s">
        <v>254</v>
      </c>
      <c r="G106" t="s">
        <v>255</v>
      </c>
      <c r="H106">
        <v>2987650</v>
      </c>
      <c r="I106" t="s">
        <v>27</v>
      </c>
      <c r="J106" s="4">
        <v>44463</v>
      </c>
      <c r="K106" s="4">
        <v>44522</v>
      </c>
      <c r="L106" s="3">
        <v>59</v>
      </c>
      <c r="M106" s="4">
        <v>44524</v>
      </c>
      <c r="N106">
        <v>61</v>
      </c>
      <c r="O106">
        <v>1</v>
      </c>
      <c r="P106">
        <v>1</v>
      </c>
      <c r="Q106">
        <v>0</v>
      </c>
      <c r="R106" t="s">
        <v>38</v>
      </c>
      <c r="S106">
        <v>3</v>
      </c>
      <c r="T106">
        <v>1</v>
      </c>
      <c r="U106" t="s">
        <v>38</v>
      </c>
      <c r="V106">
        <v>12</v>
      </c>
      <c r="W106">
        <v>43</v>
      </c>
      <c r="X106">
        <v>13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55.3333333333333</v>
      </c>
      <c r="AV106">
        <v>7837.6666666666597</v>
      </c>
      <c r="AW106">
        <v>0</v>
      </c>
    </row>
    <row r="107" spans="1:49" x14ac:dyDescent="0.3">
      <c r="A107" t="s">
        <v>3571</v>
      </c>
      <c r="B107" t="s">
        <v>539</v>
      </c>
      <c r="C107" t="s">
        <v>117</v>
      </c>
      <c r="D107">
        <v>4</v>
      </c>
      <c r="E107" t="s">
        <v>1507</v>
      </c>
      <c r="F107" s="1" t="s">
        <v>1508</v>
      </c>
      <c r="G107" t="s">
        <v>1509</v>
      </c>
      <c r="H107">
        <v>2989027</v>
      </c>
      <c r="I107" t="s">
        <v>158</v>
      </c>
      <c r="J107" s="4">
        <v>44260</v>
      </c>
      <c r="K107" s="4">
        <v>44446</v>
      </c>
      <c r="L107" s="3">
        <v>186</v>
      </c>
      <c r="M107" s="4">
        <v>44446</v>
      </c>
      <c r="N107">
        <v>186</v>
      </c>
      <c r="O107">
        <v>1</v>
      </c>
      <c r="P107">
        <v>1</v>
      </c>
      <c r="Q107">
        <v>0</v>
      </c>
      <c r="R107" t="s">
        <v>80</v>
      </c>
      <c r="S107">
        <v>1</v>
      </c>
      <c r="T107">
        <v>1</v>
      </c>
      <c r="U107" t="s">
        <v>38</v>
      </c>
      <c r="V107">
        <v>1</v>
      </c>
      <c r="W107">
        <v>21</v>
      </c>
      <c r="X107">
        <v>20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55.3333333333333</v>
      </c>
      <c r="AV107">
        <v>7837.6666666666597</v>
      </c>
      <c r="AW107">
        <v>0</v>
      </c>
    </row>
    <row r="108" spans="1:49" x14ac:dyDescent="0.3">
      <c r="A108" t="s">
        <v>3571</v>
      </c>
      <c r="B108" t="s">
        <v>539</v>
      </c>
      <c r="C108" t="s">
        <v>117</v>
      </c>
      <c r="D108">
        <v>4</v>
      </c>
      <c r="E108" t="s">
        <v>552</v>
      </c>
      <c r="F108" s="1" t="s">
        <v>553</v>
      </c>
      <c r="G108" t="s">
        <v>554</v>
      </c>
      <c r="H108">
        <v>2991535</v>
      </c>
      <c r="I108" t="s">
        <v>158</v>
      </c>
      <c r="J108" s="4">
        <v>44314</v>
      </c>
      <c r="K108" s="4">
        <v>44441</v>
      </c>
      <c r="L108" s="3">
        <v>127</v>
      </c>
      <c r="M108" s="4">
        <v>44446</v>
      </c>
      <c r="N108">
        <v>132</v>
      </c>
      <c r="O108">
        <v>1</v>
      </c>
      <c r="P108">
        <v>1</v>
      </c>
      <c r="Q108">
        <v>0</v>
      </c>
      <c r="R108" t="s">
        <v>80</v>
      </c>
      <c r="S108">
        <v>9</v>
      </c>
      <c r="T108">
        <v>1</v>
      </c>
      <c r="U108" t="s">
        <v>43</v>
      </c>
      <c r="W108">
        <v>29</v>
      </c>
      <c r="X108">
        <v>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55.3333333333333</v>
      </c>
      <c r="AV108">
        <v>7837.6666666666597</v>
      </c>
      <c r="AW108">
        <v>0</v>
      </c>
    </row>
    <row r="109" spans="1:49" x14ac:dyDescent="0.3">
      <c r="A109" t="s">
        <v>3571</v>
      </c>
      <c r="B109" t="s">
        <v>539</v>
      </c>
      <c r="C109" t="s">
        <v>117</v>
      </c>
      <c r="D109">
        <v>4</v>
      </c>
      <c r="E109" t="s">
        <v>2945</v>
      </c>
      <c r="F109" s="1" t="s">
        <v>2946</v>
      </c>
      <c r="G109" t="s">
        <v>2947</v>
      </c>
      <c r="H109">
        <v>2993125</v>
      </c>
      <c r="I109" t="s">
        <v>65</v>
      </c>
      <c r="J109" s="4">
        <v>44502</v>
      </c>
      <c r="K109" s="4">
        <v>44575</v>
      </c>
      <c r="L109" s="3">
        <v>73</v>
      </c>
      <c r="M109" s="4">
        <v>44564</v>
      </c>
      <c r="N109">
        <v>62</v>
      </c>
      <c r="O109">
        <v>1</v>
      </c>
      <c r="P109">
        <v>1</v>
      </c>
      <c r="Q109">
        <v>0</v>
      </c>
      <c r="R109" t="s">
        <v>38</v>
      </c>
      <c r="S109">
        <v>9</v>
      </c>
      <c r="T109">
        <v>1</v>
      </c>
      <c r="U109" t="s">
        <v>38</v>
      </c>
      <c r="V109">
        <v>18</v>
      </c>
      <c r="W109">
        <v>49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55.3333333333333</v>
      </c>
      <c r="AV109">
        <v>7837.6666666666597</v>
      </c>
      <c r="AW109">
        <v>0</v>
      </c>
    </row>
    <row r="110" spans="1:49" x14ac:dyDescent="0.3">
      <c r="A110" t="s">
        <v>3571</v>
      </c>
      <c r="B110" t="s">
        <v>539</v>
      </c>
      <c r="C110" t="s">
        <v>117</v>
      </c>
      <c r="D110">
        <v>4</v>
      </c>
      <c r="E110" t="s">
        <v>283</v>
      </c>
      <c r="F110" s="1" t="s">
        <v>3677</v>
      </c>
      <c r="G110" t="s">
        <v>3678</v>
      </c>
      <c r="H110">
        <v>3006062</v>
      </c>
      <c r="I110" t="s">
        <v>65</v>
      </c>
      <c r="J110" s="4">
        <v>44335</v>
      </c>
      <c r="K110" s="4">
        <v>44364</v>
      </c>
      <c r="L110" s="3">
        <v>29</v>
      </c>
      <c r="M110" s="4">
        <v>44396</v>
      </c>
      <c r="N110">
        <v>61</v>
      </c>
      <c r="O110">
        <v>1</v>
      </c>
      <c r="P110">
        <v>1</v>
      </c>
      <c r="Q110">
        <v>0</v>
      </c>
      <c r="R110" t="s">
        <v>80</v>
      </c>
      <c r="S110">
        <v>12</v>
      </c>
      <c r="T110">
        <v>1</v>
      </c>
      <c r="U110" t="s">
        <v>80</v>
      </c>
      <c r="V110">
        <v>16</v>
      </c>
      <c r="W110">
        <v>32</v>
      </c>
      <c r="X110">
        <v>20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55.3333333333333</v>
      </c>
      <c r="AV110">
        <v>7837.6666666666597</v>
      </c>
      <c r="AW110">
        <v>0</v>
      </c>
    </row>
    <row r="111" spans="1:49" x14ac:dyDescent="0.3">
      <c r="A111" t="s">
        <v>3571</v>
      </c>
      <c r="B111" t="s">
        <v>539</v>
      </c>
      <c r="C111" t="s">
        <v>117</v>
      </c>
      <c r="D111">
        <v>4</v>
      </c>
      <c r="E111" t="s">
        <v>441</v>
      </c>
      <c r="F111" s="1" t="s">
        <v>442</v>
      </c>
      <c r="G111" t="s">
        <v>443</v>
      </c>
      <c r="H111">
        <v>3006173</v>
      </c>
      <c r="I111" t="s">
        <v>225</v>
      </c>
      <c r="J111" s="4">
        <v>44277</v>
      </c>
      <c r="K111" s="4">
        <v>44288</v>
      </c>
      <c r="L111" s="3">
        <v>11</v>
      </c>
      <c r="M111" s="4">
        <v>44291</v>
      </c>
      <c r="N111">
        <v>14</v>
      </c>
      <c r="O111">
        <v>1</v>
      </c>
      <c r="P111">
        <v>1</v>
      </c>
      <c r="Q111">
        <v>0</v>
      </c>
      <c r="R111" t="s">
        <v>80</v>
      </c>
      <c r="S111">
        <v>4</v>
      </c>
      <c r="T111">
        <v>0</v>
      </c>
      <c r="U111" t="s">
        <v>80</v>
      </c>
      <c r="V111">
        <v>5</v>
      </c>
      <c r="W111">
        <v>24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55.3333333333333</v>
      </c>
      <c r="AV111">
        <v>7837.6666666666597</v>
      </c>
      <c r="AW111">
        <v>0</v>
      </c>
    </row>
    <row r="112" spans="1:49" x14ac:dyDescent="0.3">
      <c r="A112" t="s">
        <v>3571</v>
      </c>
      <c r="B112" t="s">
        <v>539</v>
      </c>
      <c r="C112" t="s">
        <v>117</v>
      </c>
      <c r="D112">
        <v>4</v>
      </c>
      <c r="E112" t="s">
        <v>3679</v>
      </c>
      <c r="F112" s="1" t="s">
        <v>3680</v>
      </c>
      <c r="G112" t="s">
        <v>3681</v>
      </c>
      <c r="H112">
        <v>3008556</v>
      </c>
      <c r="I112" t="s">
        <v>65</v>
      </c>
      <c r="J112" s="4">
        <v>44509</v>
      </c>
      <c r="K112" s="4">
        <v>44575</v>
      </c>
      <c r="L112" s="3">
        <v>66</v>
      </c>
      <c r="M112" s="4">
        <v>44571</v>
      </c>
      <c r="N112">
        <v>62</v>
      </c>
      <c r="O112">
        <v>1</v>
      </c>
      <c r="P112">
        <v>1</v>
      </c>
      <c r="Q112">
        <v>0</v>
      </c>
      <c r="R112" t="s">
        <v>38</v>
      </c>
      <c r="S112">
        <v>10</v>
      </c>
      <c r="T112">
        <v>1</v>
      </c>
      <c r="U112" t="s">
        <v>38</v>
      </c>
      <c r="V112">
        <v>18</v>
      </c>
      <c r="W112">
        <v>50</v>
      </c>
      <c r="X112">
        <v>21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55.3333333333333</v>
      </c>
      <c r="AV112">
        <v>7837.6666666666597</v>
      </c>
      <c r="AW112">
        <v>0</v>
      </c>
    </row>
    <row r="113" spans="1:49" x14ac:dyDescent="0.3">
      <c r="A113" t="s">
        <v>3571</v>
      </c>
      <c r="B113" t="s">
        <v>539</v>
      </c>
      <c r="C113" t="s">
        <v>117</v>
      </c>
      <c r="D113">
        <v>4</v>
      </c>
      <c r="E113" t="s">
        <v>3682</v>
      </c>
      <c r="F113" s="1" t="s">
        <v>3683</v>
      </c>
      <c r="G113" t="s">
        <v>3684</v>
      </c>
      <c r="H113">
        <v>3008781</v>
      </c>
      <c r="I113" t="s">
        <v>65</v>
      </c>
      <c r="J113" s="4">
        <v>44207</v>
      </c>
      <c r="K113" s="4">
        <v>44259</v>
      </c>
      <c r="L113" s="3">
        <v>52</v>
      </c>
      <c r="M113" s="4">
        <v>44267</v>
      </c>
      <c r="N113">
        <v>60</v>
      </c>
      <c r="O113">
        <v>1</v>
      </c>
      <c r="P113">
        <v>1</v>
      </c>
      <c r="Q113">
        <v>0</v>
      </c>
      <c r="R113" t="s">
        <v>28</v>
      </c>
      <c r="S113">
        <v>19</v>
      </c>
      <c r="T113">
        <v>1</v>
      </c>
      <c r="U113" t="s">
        <v>80</v>
      </c>
      <c r="V113">
        <v>1</v>
      </c>
      <c r="W113">
        <v>19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55.3333333333333</v>
      </c>
      <c r="AV113">
        <v>7837.6666666666597</v>
      </c>
      <c r="AW113">
        <v>0</v>
      </c>
    </row>
    <row r="114" spans="1:49" x14ac:dyDescent="0.3">
      <c r="A114" t="s">
        <v>3571</v>
      </c>
      <c r="B114" t="s">
        <v>539</v>
      </c>
      <c r="C114" t="s">
        <v>117</v>
      </c>
      <c r="D114">
        <v>4</v>
      </c>
      <c r="E114" t="s">
        <v>3685</v>
      </c>
      <c r="F114" s="1" t="s">
        <v>3686</v>
      </c>
      <c r="G114" t="s">
        <v>3687</v>
      </c>
      <c r="H114">
        <v>3023643</v>
      </c>
      <c r="I114" t="s">
        <v>32</v>
      </c>
      <c r="J114" s="4">
        <v>44295</v>
      </c>
      <c r="K114" s="4">
        <v>44358</v>
      </c>
      <c r="L114" s="3">
        <v>63</v>
      </c>
      <c r="M114" s="4">
        <v>44396</v>
      </c>
      <c r="N114">
        <v>101</v>
      </c>
      <c r="O114">
        <v>1</v>
      </c>
      <c r="P114">
        <v>1</v>
      </c>
      <c r="Q114">
        <v>0</v>
      </c>
      <c r="R114" t="s">
        <v>80</v>
      </c>
      <c r="S114">
        <v>6</v>
      </c>
      <c r="T114">
        <v>1</v>
      </c>
      <c r="U114" t="s">
        <v>80</v>
      </c>
      <c r="V114">
        <v>15</v>
      </c>
      <c r="W114">
        <v>26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55.3333333333333</v>
      </c>
      <c r="AV114">
        <v>7837.6666666666597</v>
      </c>
      <c r="AW114">
        <v>0</v>
      </c>
    </row>
    <row r="115" spans="1:49" x14ac:dyDescent="0.3">
      <c r="A115" t="s">
        <v>3571</v>
      </c>
      <c r="B115" t="s">
        <v>539</v>
      </c>
      <c r="C115" t="s">
        <v>117</v>
      </c>
      <c r="D115">
        <v>4</v>
      </c>
      <c r="E115" t="s">
        <v>3688</v>
      </c>
      <c r="F115" s="1" t="s">
        <v>3689</v>
      </c>
      <c r="G115" t="s">
        <v>3690</v>
      </c>
      <c r="H115">
        <v>3026480</v>
      </c>
      <c r="I115" t="s">
        <v>32</v>
      </c>
      <c r="J115" s="4">
        <v>44292</v>
      </c>
      <c r="K115" s="4">
        <v>44526</v>
      </c>
      <c r="L115" s="3">
        <v>234</v>
      </c>
      <c r="M115" s="4">
        <v>44523</v>
      </c>
      <c r="N115">
        <v>231</v>
      </c>
      <c r="O115">
        <v>1</v>
      </c>
      <c r="P115">
        <v>1</v>
      </c>
      <c r="Q115">
        <v>0</v>
      </c>
      <c r="R115" t="s">
        <v>80</v>
      </c>
      <c r="S115">
        <v>6</v>
      </c>
      <c r="T115">
        <v>1</v>
      </c>
      <c r="U115" t="s">
        <v>38</v>
      </c>
      <c r="V115">
        <v>12</v>
      </c>
      <c r="W115">
        <v>26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55.3333333333333</v>
      </c>
      <c r="AV115">
        <v>7837.6666666666597</v>
      </c>
      <c r="AW115">
        <v>0</v>
      </c>
    </row>
    <row r="116" spans="1:49" x14ac:dyDescent="0.3">
      <c r="A116" t="s">
        <v>3571</v>
      </c>
      <c r="B116" t="s">
        <v>539</v>
      </c>
      <c r="C116" t="s">
        <v>117</v>
      </c>
      <c r="D116">
        <v>4</v>
      </c>
      <c r="E116" t="s">
        <v>496</v>
      </c>
      <c r="F116" s="1" t="s">
        <v>497</v>
      </c>
      <c r="G116" t="s">
        <v>498</v>
      </c>
      <c r="H116">
        <v>3027476</v>
      </c>
      <c r="I116" t="s">
        <v>183</v>
      </c>
      <c r="J116" s="4">
        <v>44195</v>
      </c>
      <c r="K116" s="4">
        <v>44258</v>
      </c>
      <c r="L116" s="3">
        <v>63</v>
      </c>
      <c r="M116" s="4">
        <v>44260</v>
      </c>
      <c r="N116">
        <v>65</v>
      </c>
      <c r="O116">
        <v>1</v>
      </c>
      <c r="P116">
        <v>3</v>
      </c>
      <c r="Q116">
        <v>0</v>
      </c>
      <c r="R116" t="s">
        <v>28</v>
      </c>
      <c r="S116">
        <v>17</v>
      </c>
      <c r="T116">
        <v>3</v>
      </c>
      <c r="U116" t="s">
        <v>80</v>
      </c>
      <c r="V116">
        <v>1</v>
      </c>
      <c r="W116">
        <v>17</v>
      </c>
      <c r="X116">
        <v>15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55.3333333333333</v>
      </c>
      <c r="AV116">
        <v>7837.6666666666597</v>
      </c>
      <c r="AW116">
        <v>0</v>
      </c>
    </row>
    <row r="117" spans="1:49" x14ac:dyDescent="0.3">
      <c r="A117" t="s">
        <v>3571</v>
      </c>
      <c r="B117" t="s">
        <v>539</v>
      </c>
      <c r="C117" t="s">
        <v>117</v>
      </c>
      <c r="D117">
        <v>4</v>
      </c>
      <c r="E117" t="s">
        <v>496</v>
      </c>
      <c r="F117" s="1" t="s">
        <v>499</v>
      </c>
      <c r="G117" t="s">
        <v>500</v>
      </c>
      <c r="H117">
        <v>3027476</v>
      </c>
      <c r="I117" t="s">
        <v>183</v>
      </c>
      <c r="J117" s="4">
        <v>44195</v>
      </c>
      <c r="K117" s="4">
        <v>44258</v>
      </c>
      <c r="L117" s="3">
        <v>63</v>
      </c>
      <c r="M117" s="4">
        <v>44260</v>
      </c>
      <c r="N117">
        <v>65</v>
      </c>
      <c r="O117">
        <v>1</v>
      </c>
      <c r="P117">
        <v>3</v>
      </c>
      <c r="Q117">
        <v>0</v>
      </c>
      <c r="R117" t="s">
        <v>28</v>
      </c>
      <c r="S117">
        <v>17</v>
      </c>
      <c r="T117">
        <v>3</v>
      </c>
      <c r="U117" t="s">
        <v>80</v>
      </c>
      <c r="V117">
        <v>1</v>
      </c>
      <c r="W117">
        <v>17</v>
      </c>
      <c r="X117">
        <v>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55.3333333333333</v>
      </c>
      <c r="AV117">
        <v>7837.6666666666597</v>
      </c>
      <c r="AW117">
        <v>0</v>
      </c>
    </row>
    <row r="118" spans="1:49" x14ac:dyDescent="0.3">
      <c r="A118" t="s">
        <v>3571</v>
      </c>
      <c r="B118" t="s">
        <v>539</v>
      </c>
      <c r="C118" t="s">
        <v>117</v>
      </c>
      <c r="D118">
        <v>4</v>
      </c>
      <c r="E118" t="s">
        <v>496</v>
      </c>
      <c r="F118" s="1" t="s">
        <v>501</v>
      </c>
      <c r="G118" t="s">
        <v>502</v>
      </c>
      <c r="H118">
        <v>3027476</v>
      </c>
      <c r="I118" t="s">
        <v>183</v>
      </c>
      <c r="J118" s="4">
        <v>44195</v>
      </c>
      <c r="K118" s="4">
        <v>44258</v>
      </c>
      <c r="L118" s="3">
        <v>63</v>
      </c>
      <c r="M118" s="4">
        <v>44260</v>
      </c>
      <c r="N118">
        <v>65</v>
      </c>
      <c r="O118">
        <v>1</v>
      </c>
      <c r="P118">
        <v>3</v>
      </c>
      <c r="Q118">
        <v>0</v>
      </c>
      <c r="R118" t="s">
        <v>28</v>
      </c>
      <c r="S118">
        <v>17</v>
      </c>
      <c r="T118">
        <v>3</v>
      </c>
      <c r="U118" t="s">
        <v>80</v>
      </c>
      <c r="V118">
        <v>1</v>
      </c>
      <c r="W118">
        <v>17</v>
      </c>
      <c r="X118">
        <v>15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55.3333333333333</v>
      </c>
      <c r="AV118">
        <v>7837.6666666666597</v>
      </c>
      <c r="AW118">
        <v>0</v>
      </c>
    </row>
    <row r="119" spans="1:49" x14ac:dyDescent="0.3">
      <c r="A119" t="s">
        <v>3571</v>
      </c>
      <c r="B119" t="s">
        <v>539</v>
      </c>
      <c r="C119" t="s">
        <v>117</v>
      </c>
      <c r="D119">
        <v>4</v>
      </c>
      <c r="E119" t="s">
        <v>3691</v>
      </c>
      <c r="F119" s="1" t="s">
        <v>3692</v>
      </c>
      <c r="G119" t="s">
        <v>3693</v>
      </c>
      <c r="H119">
        <v>3028730</v>
      </c>
      <c r="I119" t="s">
        <v>65</v>
      </c>
      <c r="J119" s="4">
        <v>44509</v>
      </c>
      <c r="K119" s="4">
        <v>44575</v>
      </c>
      <c r="L119" s="3">
        <v>66</v>
      </c>
      <c r="M119" s="4">
        <v>44571</v>
      </c>
      <c r="N119">
        <v>62</v>
      </c>
      <c r="O119">
        <v>1</v>
      </c>
      <c r="P119">
        <v>1</v>
      </c>
      <c r="Q119">
        <v>0</v>
      </c>
      <c r="R119" t="s">
        <v>38</v>
      </c>
      <c r="S119">
        <v>10</v>
      </c>
      <c r="T119">
        <v>1</v>
      </c>
      <c r="U119" t="s">
        <v>38</v>
      </c>
      <c r="V119">
        <v>18</v>
      </c>
      <c r="W119">
        <v>50</v>
      </c>
      <c r="X119">
        <v>4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55.3333333333333</v>
      </c>
      <c r="AV119">
        <v>7837.6666666666597</v>
      </c>
      <c r="AW119">
        <v>0</v>
      </c>
    </row>
    <row r="120" spans="1:49" x14ac:dyDescent="0.3">
      <c r="A120" t="s">
        <v>3571</v>
      </c>
      <c r="B120" t="s">
        <v>539</v>
      </c>
      <c r="C120" t="s">
        <v>117</v>
      </c>
      <c r="D120">
        <v>4</v>
      </c>
      <c r="E120" t="s">
        <v>3694</v>
      </c>
      <c r="F120" s="1" t="s">
        <v>3695</v>
      </c>
      <c r="G120" t="s">
        <v>3696</v>
      </c>
      <c r="H120">
        <v>3037310</v>
      </c>
      <c r="I120" t="s">
        <v>32</v>
      </c>
      <c r="J120" s="4">
        <v>44581</v>
      </c>
      <c r="K120" s="4">
        <v>44889</v>
      </c>
      <c r="L120" s="3">
        <v>308</v>
      </c>
      <c r="M120" s="4">
        <v>44815</v>
      </c>
      <c r="N120">
        <v>234</v>
      </c>
      <c r="O120">
        <v>1</v>
      </c>
      <c r="P120">
        <v>1</v>
      </c>
      <c r="Q120">
        <v>0</v>
      </c>
      <c r="R120" t="s">
        <v>43</v>
      </c>
      <c r="T120">
        <v>1</v>
      </c>
      <c r="U120" t="s">
        <v>43</v>
      </c>
      <c r="W120">
        <v>60</v>
      </c>
      <c r="X120">
        <v>11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55.3333333333333</v>
      </c>
      <c r="AV120">
        <v>7837.6666666666597</v>
      </c>
      <c r="AW120">
        <v>0</v>
      </c>
    </row>
    <row r="121" spans="1:49" x14ac:dyDescent="0.3">
      <c r="A121" t="s">
        <v>3571</v>
      </c>
      <c r="B121" t="s">
        <v>539</v>
      </c>
      <c r="C121" t="s">
        <v>117</v>
      </c>
      <c r="D121">
        <v>4</v>
      </c>
      <c r="E121" t="s">
        <v>3694</v>
      </c>
      <c r="F121" s="1" t="s">
        <v>3695</v>
      </c>
      <c r="G121" t="s">
        <v>3696</v>
      </c>
      <c r="H121">
        <v>3037310</v>
      </c>
      <c r="I121" t="s">
        <v>32</v>
      </c>
      <c r="J121" s="4">
        <v>44300</v>
      </c>
      <c r="K121" s="4">
        <v>44581</v>
      </c>
      <c r="L121" s="3">
        <v>281</v>
      </c>
      <c r="M121" s="4">
        <v>44543</v>
      </c>
      <c r="N121">
        <v>243</v>
      </c>
      <c r="O121">
        <v>1</v>
      </c>
      <c r="P121">
        <v>1</v>
      </c>
      <c r="Q121">
        <v>0</v>
      </c>
      <c r="R121" t="s">
        <v>80</v>
      </c>
      <c r="S121">
        <v>7</v>
      </c>
      <c r="T121">
        <v>1</v>
      </c>
      <c r="U121" t="s">
        <v>43</v>
      </c>
      <c r="W121">
        <v>27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55.3333333333333</v>
      </c>
      <c r="AV121">
        <v>7837.6666666666597</v>
      </c>
      <c r="AW121">
        <v>0</v>
      </c>
    </row>
    <row r="122" spans="1:49" x14ac:dyDescent="0.3">
      <c r="A122" t="s">
        <v>3571</v>
      </c>
      <c r="B122" t="s">
        <v>539</v>
      </c>
      <c r="C122" t="s">
        <v>117</v>
      </c>
      <c r="D122">
        <v>4</v>
      </c>
      <c r="E122" t="s">
        <v>3697</v>
      </c>
      <c r="F122" s="1" t="s">
        <v>3698</v>
      </c>
      <c r="G122" t="s">
        <v>3699</v>
      </c>
      <c r="H122">
        <v>3037312</v>
      </c>
      <c r="I122" t="s">
        <v>32</v>
      </c>
      <c r="J122" s="4">
        <v>44300</v>
      </c>
      <c r="K122" s="4">
        <v>44510</v>
      </c>
      <c r="L122" s="3">
        <v>210</v>
      </c>
      <c r="M122" s="4">
        <v>44543</v>
      </c>
      <c r="N122">
        <v>243</v>
      </c>
      <c r="O122">
        <v>1</v>
      </c>
      <c r="P122">
        <v>1</v>
      </c>
      <c r="Q122">
        <v>0</v>
      </c>
      <c r="R122" t="s">
        <v>80</v>
      </c>
      <c r="S122">
        <v>7</v>
      </c>
      <c r="T122">
        <v>1</v>
      </c>
      <c r="U122" t="s">
        <v>38</v>
      </c>
      <c r="V122">
        <v>10</v>
      </c>
      <c r="W122">
        <v>27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55.3333333333333</v>
      </c>
      <c r="AV122">
        <v>7837.6666666666597</v>
      </c>
      <c r="AW122">
        <v>0</v>
      </c>
    </row>
    <row r="123" spans="1:49" x14ac:dyDescent="0.3">
      <c r="A123" t="s">
        <v>3571</v>
      </c>
      <c r="B123" t="s">
        <v>539</v>
      </c>
      <c r="C123" t="s">
        <v>117</v>
      </c>
      <c r="D123">
        <v>4</v>
      </c>
      <c r="E123" t="s">
        <v>412</v>
      </c>
      <c r="F123" s="1" t="s">
        <v>3176</v>
      </c>
      <c r="G123" t="s">
        <v>3177</v>
      </c>
      <c r="H123">
        <v>3041926</v>
      </c>
      <c r="I123" t="s">
        <v>32</v>
      </c>
      <c r="J123" s="4">
        <v>44335</v>
      </c>
      <c r="K123" s="4">
        <v>44364</v>
      </c>
      <c r="L123" s="3">
        <v>29</v>
      </c>
      <c r="M123" s="4">
        <v>44396</v>
      </c>
      <c r="N123">
        <v>61</v>
      </c>
      <c r="O123">
        <v>1</v>
      </c>
      <c r="P123">
        <v>2</v>
      </c>
      <c r="Q123">
        <v>0</v>
      </c>
      <c r="R123" t="s">
        <v>80</v>
      </c>
      <c r="S123">
        <v>12</v>
      </c>
      <c r="T123">
        <v>2</v>
      </c>
      <c r="U123" t="s">
        <v>80</v>
      </c>
      <c r="V123">
        <v>16</v>
      </c>
      <c r="W123">
        <v>32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55.3333333333333</v>
      </c>
      <c r="AV123">
        <v>7837.6666666666597</v>
      </c>
      <c r="AW123">
        <v>0</v>
      </c>
    </row>
    <row r="124" spans="1:49" x14ac:dyDescent="0.3">
      <c r="A124" t="s">
        <v>3571</v>
      </c>
      <c r="B124" t="s">
        <v>539</v>
      </c>
      <c r="C124" t="s">
        <v>117</v>
      </c>
      <c r="D124">
        <v>4</v>
      </c>
      <c r="E124" t="s">
        <v>412</v>
      </c>
      <c r="F124" s="1" t="s">
        <v>3178</v>
      </c>
      <c r="G124" t="s">
        <v>3179</v>
      </c>
      <c r="H124">
        <v>3041926</v>
      </c>
      <c r="I124" t="s">
        <v>32</v>
      </c>
      <c r="J124" s="4">
        <v>44335</v>
      </c>
      <c r="K124" s="4">
        <v>44364</v>
      </c>
      <c r="L124" s="3">
        <v>29</v>
      </c>
      <c r="M124" s="4">
        <v>44396</v>
      </c>
      <c r="N124">
        <v>61</v>
      </c>
      <c r="O124">
        <v>1</v>
      </c>
      <c r="P124">
        <v>2</v>
      </c>
      <c r="Q124">
        <v>0</v>
      </c>
      <c r="R124" t="s">
        <v>80</v>
      </c>
      <c r="S124">
        <v>12</v>
      </c>
      <c r="T124">
        <v>2</v>
      </c>
      <c r="U124" t="s">
        <v>80</v>
      </c>
      <c r="V124">
        <v>16</v>
      </c>
      <c r="W124">
        <v>32</v>
      </c>
      <c r="X124">
        <v>12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55.3333333333333</v>
      </c>
      <c r="AV124">
        <v>7837.6666666666597</v>
      </c>
      <c r="AW124">
        <v>0</v>
      </c>
    </row>
    <row r="125" spans="1:49" x14ac:dyDescent="0.3">
      <c r="A125" t="s">
        <v>3571</v>
      </c>
      <c r="B125" t="s">
        <v>539</v>
      </c>
      <c r="C125" t="s">
        <v>117</v>
      </c>
      <c r="D125">
        <v>4</v>
      </c>
      <c r="E125" t="s">
        <v>3700</v>
      </c>
      <c r="F125" s="1" t="s">
        <v>3701</v>
      </c>
      <c r="G125" t="s">
        <v>3702</v>
      </c>
      <c r="H125">
        <v>3048125</v>
      </c>
      <c r="I125" t="s">
        <v>32</v>
      </c>
      <c r="J125" s="4">
        <v>44266</v>
      </c>
      <c r="K125" s="4">
        <v>44364</v>
      </c>
      <c r="L125" s="3">
        <v>98</v>
      </c>
      <c r="M125" s="4">
        <v>44396</v>
      </c>
      <c r="N125">
        <v>130</v>
      </c>
      <c r="O125">
        <v>1</v>
      </c>
      <c r="P125">
        <v>1</v>
      </c>
      <c r="Q125">
        <v>0</v>
      </c>
      <c r="R125" t="s">
        <v>80</v>
      </c>
      <c r="S125">
        <v>2</v>
      </c>
      <c r="T125">
        <v>1</v>
      </c>
      <c r="U125" t="s">
        <v>80</v>
      </c>
      <c r="V125">
        <v>16</v>
      </c>
      <c r="W125">
        <v>22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55.3333333333333</v>
      </c>
      <c r="AV125">
        <v>7837.6666666666597</v>
      </c>
      <c r="AW125">
        <v>0</v>
      </c>
    </row>
    <row r="126" spans="1:49" x14ac:dyDescent="0.3">
      <c r="A126" t="s">
        <v>3571</v>
      </c>
      <c r="B126" t="s">
        <v>539</v>
      </c>
      <c r="C126" t="s">
        <v>117</v>
      </c>
      <c r="D126">
        <v>4</v>
      </c>
      <c r="E126" t="s">
        <v>352</v>
      </c>
      <c r="F126" s="1" t="s">
        <v>353</v>
      </c>
      <c r="G126" t="s">
        <v>354</v>
      </c>
      <c r="H126">
        <v>3052822</v>
      </c>
      <c r="I126" t="s">
        <v>65</v>
      </c>
      <c r="J126" s="4">
        <v>44502</v>
      </c>
      <c r="K126" s="4">
        <v>44575</v>
      </c>
      <c r="L126" s="3">
        <v>73</v>
      </c>
      <c r="M126" s="4">
        <v>44564</v>
      </c>
      <c r="N126">
        <v>62</v>
      </c>
      <c r="O126">
        <v>1</v>
      </c>
      <c r="P126">
        <v>1</v>
      </c>
      <c r="Q126">
        <v>0</v>
      </c>
      <c r="R126" t="s">
        <v>38</v>
      </c>
      <c r="S126">
        <v>9</v>
      </c>
      <c r="T126">
        <v>1</v>
      </c>
      <c r="U126" t="s">
        <v>38</v>
      </c>
      <c r="V126">
        <v>18</v>
      </c>
      <c r="W126">
        <v>49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55.3333333333333</v>
      </c>
      <c r="AV126">
        <v>7837.6666666666597</v>
      </c>
      <c r="AW126">
        <v>0</v>
      </c>
    </row>
    <row r="127" spans="1:49" x14ac:dyDescent="0.3">
      <c r="A127" t="s">
        <v>3571</v>
      </c>
      <c r="B127" t="s">
        <v>539</v>
      </c>
      <c r="C127" t="s">
        <v>117</v>
      </c>
      <c r="D127">
        <v>4</v>
      </c>
      <c r="E127">
        <v>1066</v>
      </c>
      <c r="F127" s="1" t="s">
        <v>2353</v>
      </c>
      <c r="G127" t="s">
        <v>2354</v>
      </c>
      <c r="H127">
        <v>3052823</v>
      </c>
      <c r="I127" t="s">
        <v>65</v>
      </c>
      <c r="J127" s="4">
        <v>44502</v>
      </c>
      <c r="K127" s="4">
        <v>44575</v>
      </c>
      <c r="L127" s="3">
        <v>73</v>
      </c>
      <c r="M127" s="4">
        <v>44564</v>
      </c>
      <c r="N127">
        <v>62</v>
      </c>
      <c r="O127">
        <v>1</v>
      </c>
      <c r="P127">
        <v>1</v>
      </c>
      <c r="Q127">
        <v>0</v>
      </c>
      <c r="R127" t="s">
        <v>38</v>
      </c>
      <c r="S127">
        <v>9</v>
      </c>
      <c r="T127">
        <v>1</v>
      </c>
      <c r="U127" t="s">
        <v>38</v>
      </c>
      <c r="V127">
        <v>18</v>
      </c>
      <c r="W127">
        <v>49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55.3333333333333</v>
      </c>
      <c r="AV127">
        <v>7837.6666666666597</v>
      </c>
      <c r="AW127">
        <v>0</v>
      </c>
    </row>
    <row r="128" spans="1:49" x14ac:dyDescent="0.3">
      <c r="A128" t="s">
        <v>3571</v>
      </c>
      <c r="B128" t="s">
        <v>539</v>
      </c>
      <c r="C128" t="s">
        <v>117</v>
      </c>
      <c r="D128">
        <v>4</v>
      </c>
      <c r="E128" t="s">
        <v>949</v>
      </c>
      <c r="F128" s="1" t="s">
        <v>950</v>
      </c>
      <c r="G128" t="s">
        <v>951</v>
      </c>
      <c r="H128">
        <v>3053192</v>
      </c>
      <c r="I128" t="s">
        <v>65</v>
      </c>
      <c r="J128" s="4">
        <v>44581</v>
      </c>
      <c r="K128" s="4">
        <v>44881</v>
      </c>
      <c r="L128" s="3">
        <v>300</v>
      </c>
      <c r="M128" s="4">
        <v>44755</v>
      </c>
      <c r="N128">
        <v>174</v>
      </c>
      <c r="O128">
        <v>1</v>
      </c>
      <c r="P128">
        <v>1</v>
      </c>
      <c r="Q128">
        <v>0</v>
      </c>
      <c r="R128" t="s">
        <v>43</v>
      </c>
      <c r="T128">
        <v>1</v>
      </c>
      <c r="U128" t="s">
        <v>43</v>
      </c>
      <c r="W128">
        <v>60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55.3333333333333</v>
      </c>
      <c r="AV128">
        <v>7837.6666666666597</v>
      </c>
      <c r="AW128">
        <v>0</v>
      </c>
    </row>
    <row r="129" spans="1:49" x14ac:dyDescent="0.3">
      <c r="A129" t="s">
        <v>3571</v>
      </c>
      <c r="B129" t="s">
        <v>539</v>
      </c>
      <c r="C129" t="s">
        <v>117</v>
      </c>
      <c r="D129">
        <v>4</v>
      </c>
      <c r="E129" t="s">
        <v>949</v>
      </c>
      <c r="F129" s="1" t="s">
        <v>950</v>
      </c>
      <c r="G129" t="s">
        <v>951</v>
      </c>
      <c r="H129">
        <v>3053192</v>
      </c>
      <c r="I129" t="s">
        <v>65</v>
      </c>
      <c r="J129" s="4">
        <v>44502</v>
      </c>
      <c r="K129" s="4">
        <v>44581</v>
      </c>
      <c r="L129" s="3">
        <v>79</v>
      </c>
      <c r="M129" s="4">
        <v>44564</v>
      </c>
      <c r="N129">
        <v>62</v>
      </c>
      <c r="O129">
        <v>1</v>
      </c>
      <c r="P129">
        <v>1</v>
      </c>
      <c r="Q129">
        <v>0</v>
      </c>
      <c r="R129" t="s">
        <v>38</v>
      </c>
      <c r="S129">
        <v>9</v>
      </c>
      <c r="T129">
        <v>1</v>
      </c>
      <c r="U129" t="s">
        <v>43</v>
      </c>
      <c r="W129">
        <v>49</v>
      </c>
      <c r="X129">
        <v>4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55.3333333333333</v>
      </c>
      <c r="AV129">
        <v>7837.6666666666597</v>
      </c>
      <c r="AW129">
        <v>0</v>
      </c>
    </row>
    <row r="130" spans="1:49" x14ac:dyDescent="0.3">
      <c r="A130" t="s">
        <v>3571</v>
      </c>
      <c r="B130" t="s">
        <v>539</v>
      </c>
      <c r="C130" t="s">
        <v>117</v>
      </c>
      <c r="D130">
        <v>4</v>
      </c>
      <c r="E130" t="s">
        <v>3703</v>
      </c>
      <c r="F130" s="1" t="s">
        <v>3704</v>
      </c>
      <c r="G130" t="s">
        <v>3705</v>
      </c>
      <c r="H130">
        <v>3063011</v>
      </c>
      <c r="I130" t="s">
        <v>32</v>
      </c>
      <c r="J130" s="4">
        <v>44581</v>
      </c>
      <c r="K130" s="4">
        <v>44985</v>
      </c>
      <c r="L130" s="3">
        <v>404</v>
      </c>
      <c r="M130" s="4">
        <v>44985</v>
      </c>
      <c r="N130">
        <v>404</v>
      </c>
      <c r="O130">
        <v>1</v>
      </c>
      <c r="P130">
        <v>1</v>
      </c>
      <c r="Q130">
        <v>0</v>
      </c>
      <c r="R130" t="s">
        <v>43</v>
      </c>
      <c r="T130">
        <v>1</v>
      </c>
      <c r="U130" t="s">
        <v>43</v>
      </c>
      <c r="W130">
        <v>60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55.3333333333333</v>
      </c>
      <c r="AV130">
        <v>7837.6666666666597</v>
      </c>
      <c r="AW130">
        <v>0</v>
      </c>
    </row>
    <row r="131" spans="1:49" x14ac:dyDescent="0.3">
      <c r="A131" t="s">
        <v>3571</v>
      </c>
      <c r="B131" t="s">
        <v>539</v>
      </c>
      <c r="C131" t="s">
        <v>117</v>
      </c>
      <c r="D131">
        <v>4</v>
      </c>
      <c r="E131" t="s">
        <v>3703</v>
      </c>
      <c r="F131" s="1" t="s">
        <v>3704</v>
      </c>
      <c r="G131" t="s">
        <v>3705</v>
      </c>
      <c r="H131">
        <v>3063011</v>
      </c>
      <c r="I131" t="s">
        <v>32</v>
      </c>
      <c r="J131" s="4">
        <v>44510</v>
      </c>
      <c r="K131" s="4">
        <v>44581</v>
      </c>
      <c r="L131" s="3">
        <v>71</v>
      </c>
      <c r="M131" s="4">
        <v>44571</v>
      </c>
      <c r="N131">
        <v>61</v>
      </c>
      <c r="O131">
        <v>1</v>
      </c>
      <c r="P131">
        <v>1</v>
      </c>
      <c r="Q131">
        <v>0</v>
      </c>
      <c r="R131" t="s">
        <v>38</v>
      </c>
      <c r="S131">
        <v>10</v>
      </c>
      <c r="T131">
        <v>1</v>
      </c>
      <c r="U131" t="s">
        <v>43</v>
      </c>
      <c r="W131">
        <v>50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55.3333333333333</v>
      </c>
      <c r="AV131">
        <v>7837.6666666666597</v>
      </c>
      <c r="AW131">
        <v>0</v>
      </c>
    </row>
    <row r="132" spans="1:49" x14ac:dyDescent="0.3">
      <c r="A132" t="s">
        <v>3571</v>
      </c>
      <c r="B132" t="s">
        <v>539</v>
      </c>
      <c r="C132" t="s">
        <v>117</v>
      </c>
      <c r="D132">
        <v>4</v>
      </c>
      <c r="E132" t="s">
        <v>3706</v>
      </c>
      <c r="F132" s="1" t="s">
        <v>3707</v>
      </c>
      <c r="G132" t="s">
        <v>3708</v>
      </c>
      <c r="H132">
        <v>3066697</v>
      </c>
      <c r="I132" t="s">
        <v>231</v>
      </c>
      <c r="J132" s="4">
        <v>44375</v>
      </c>
      <c r="K132" s="4">
        <v>44581</v>
      </c>
      <c r="L132" s="3">
        <v>206</v>
      </c>
      <c r="M132" s="4">
        <v>44543</v>
      </c>
      <c r="N132">
        <v>168</v>
      </c>
      <c r="O132">
        <v>1</v>
      </c>
      <c r="P132">
        <v>1</v>
      </c>
      <c r="Q132">
        <v>0</v>
      </c>
      <c r="R132" t="s">
        <v>80</v>
      </c>
      <c r="S132">
        <v>18</v>
      </c>
      <c r="T132">
        <v>1</v>
      </c>
      <c r="U132" t="s">
        <v>43</v>
      </c>
      <c r="W132">
        <v>38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55.3333333333333</v>
      </c>
      <c r="AV132">
        <v>7837.6666666666597</v>
      </c>
      <c r="AW132">
        <v>0</v>
      </c>
    </row>
    <row r="133" spans="1:49" x14ac:dyDescent="0.3">
      <c r="A133" t="s">
        <v>3571</v>
      </c>
      <c r="B133" t="s">
        <v>539</v>
      </c>
      <c r="C133" t="s">
        <v>117</v>
      </c>
      <c r="D133">
        <v>4</v>
      </c>
      <c r="E133" t="s">
        <v>3252</v>
      </c>
      <c r="F133" s="1" t="s">
        <v>3253</v>
      </c>
      <c r="G133" t="s">
        <v>3254</v>
      </c>
      <c r="H133">
        <v>3066698</v>
      </c>
      <c r="I133" t="s">
        <v>231</v>
      </c>
      <c r="J133" s="4">
        <v>44375</v>
      </c>
      <c r="K133" s="4">
        <v>44510</v>
      </c>
      <c r="L133" s="3">
        <v>135</v>
      </c>
      <c r="M133" s="4">
        <v>44543</v>
      </c>
      <c r="N133">
        <v>168</v>
      </c>
      <c r="O133">
        <v>1</v>
      </c>
      <c r="P133">
        <v>1</v>
      </c>
      <c r="Q133">
        <v>0</v>
      </c>
      <c r="R133" t="s">
        <v>80</v>
      </c>
      <c r="S133">
        <v>18</v>
      </c>
      <c r="T133">
        <v>1</v>
      </c>
      <c r="U133" t="s">
        <v>38</v>
      </c>
      <c r="V133">
        <v>10</v>
      </c>
      <c r="W133">
        <v>38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55.3333333333333</v>
      </c>
      <c r="AV133">
        <v>7837.6666666666597</v>
      </c>
      <c r="AW133">
        <v>0</v>
      </c>
    </row>
    <row r="134" spans="1:49" x14ac:dyDescent="0.3">
      <c r="A134" t="s">
        <v>3571</v>
      </c>
      <c r="B134" t="s">
        <v>539</v>
      </c>
      <c r="C134" t="s">
        <v>117</v>
      </c>
      <c r="D134">
        <v>4</v>
      </c>
      <c r="E134" t="s">
        <v>3709</v>
      </c>
      <c r="F134" s="1" t="s">
        <v>3710</v>
      </c>
      <c r="G134" t="s">
        <v>3711</v>
      </c>
      <c r="H134">
        <v>3066820</v>
      </c>
      <c r="I134" t="s">
        <v>65</v>
      </c>
      <c r="J134" s="4">
        <v>44364</v>
      </c>
      <c r="K134" s="4">
        <v>44581</v>
      </c>
      <c r="L134" s="3">
        <v>217</v>
      </c>
      <c r="M134" s="4">
        <v>44543</v>
      </c>
      <c r="N134">
        <v>179</v>
      </c>
      <c r="O134">
        <v>1</v>
      </c>
      <c r="P134">
        <v>1</v>
      </c>
      <c r="Q134">
        <v>0</v>
      </c>
      <c r="R134" t="s">
        <v>80</v>
      </c>
      <c r="S134">
        <v>16</v>
      </c>
      <c r="T134">
        <v>1</v>
      </c>
      <c r="U134" t="s">
        <v>43</v>
      </c>
      <c r="W134">
        <v>36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55.3333333333333</v>
      </c>
      <c r="AV134">
        <v>7837.6666666666597</v>
      </c>
      <c r="AW134">
        <v>0</v>
      </c>
    </row>
    <row r="135" spans="1:49" x14ac:dyDescent="0.3">
      <c r="A135" t="s">
        <v>3571</v>
      </c>
      <c r="B135" t="s">
        <v>539</v>
      </c>
      <c r="C135" t="s">
        <v>117</v>
      </c>
      <c r="D135">
        <v>4</v>
      </c>
      <c r="E135" t="s">
        <v>3712</v>
      </c>
      <c r="F135" s="1" t="s">
        <v>3713</v>
      </c>
      <c r="G135" t="s">
        <v>3714</v>
      </c>
      <c r="H135">
        <v>3066821</v>
      </c>
      <c r="I135" t="s">
        <v>65</v>
      </c>
      <c r="J135" s="4">
        <v>44364</v>
      </c>
      <c r="K135" s="4">
        <v>44553</v>
      </c>
      <c r="L135" s="3">
        <v>189</v>
      </c>
      <c r="M135" s="4">
        <v>44543</v>
      </c>
      <c r="N135">
        <v>179</v>
      </c>
      <c r="O135">
        <v>1</v>
      </c>
      <c r="P135">
        <v>1</v>
      </c>
      <c r="Q135">
        <v>0</v>
      </c>
      <c r="R135" t="s">
        <v>80</v>
      </c>
      <c r="S135">
        <v>16</v>
      </c>
      <c r="T135">
        <v>1</v>
      </c>
      <c r="U135" t="s">
        <v>38</v>
      </c>
      <c r="V135">
        <v>16</v>
      </c>
      <c r="W135">
        <v>36</v>
      </c>
      <c r="X135">
        <v>4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55.3333333333333</v>
      </c>
      <c r="AV135">
        <v>7837.6666666666597</v>
      </c>
      <c r="AW135">
        <v>0</v>
      </c>
    </row>
    <row r="136" spans="1:49" x14ac:dyDescent="0.3">
      <c r="A136" t="s">
        <v>3571</v>
      </c>
      <c r="B136" t="s">
        <v>539</v>
      </c>
      <c r="C136" t="s">
        <v>117</v>
      </c>
      <c r="D136">
        <v>4</v>
      </c>
      <c r="E136" t="s">
        <v>2069</v>
      </c>
      <c r="F136" s="1" t="s">
        <v>2070</v>
      </c>
      <c r="G136" t="s">
        <v>2071</v>
      </c>
      <c r="H136">
        <v>3071452</v>
      </c>
      <c r="I136" t="s">
        <v>158</v>
      </c>
      <c r="J136" s="4">
        <v>44503</v>
      </c>
      <c r="K136" s="4">
        <v>44575</v>
      </c>
      <c r="L136" s="3">
        <v>72</v>
      </c>
      <c r="M136" s="4">
        <v>44564</v>
      </c>
      <c r="N136">
        <v>61</v>
      </c>
      <c r="O136">
        <v>1</v>
      </c>
      <c r="P136">
        <v>1</v>
      </c>
      <c r="Q136">
        <v>0</v>
      </c>
      <c r="R136" t="s">
        <v>38</v>
      </c>
      <c r="S136">
        <v>9</v>
      </c>
      <c r="T136">
        <v>1</v>
      </c>
      <c r="U136" t="s">
        <v>38</v>
      </c>
      <c r="V136">
        <v>18</v>
      </c>
      <c r="W136">
        <v>49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55.3333333333333</v>
      </c>
      <c r="AV136">
        <v>7837.6666666666597</v>
      </c>
      <c r="AW136">
        <v>0</v>
      </c>
    </row>
    <row r="137" spans="1:49" x14ac:dyDescent="0.3">
      <c r="A137" t="s">
        <v>3571</v>
      </c>
      <c r="B137" t="s">
        <v>539</v>
      </c>
      <c r="C137" t="s">
        <v>117</v>
      </c>
      <c r="D137">
        <v>4</v>
      </c>
      <c r="E137" t="s">
        <v>2408</v>
      </c>
      <c r="F137" s="1" t="s">
        <v>2409</v>
      </c>
      <c r="G137" t="s">
        <v>2410</v>
      </c>
      <c r="H137">
        <v>3073468</v>
      </c>
      <c r="I137" t="s">
        <v>158</v>
      </c>
      <c r="J137" s="4">
        <v>44314</v>
      </c>
      <c r="K137" s="4">
        <v>44522</v>
      </c>
      <c r="L137" s="3">
        <v>208</v>
      </c>
      <c r="M137" s="4">
        <v>44524</v>
      </c>
      <c r="N137">
        <v>210</v>
      </c>
      <c r="O137">
        <v>1</v>
      </c>
      <c r="P137">
        <v>1</v>
      </c>
      <c r="Q137">
        <v>0</v>
      </c>
      <c r="R137" t="s">
        <v>80</v>
      </c>
      <c r="S137">
        <v>9</v>
      </c>
      <c r="T137">
        <v>1</v>
      </c>
      <c r="U137" t="s">
        <v>38</v>
      </c>
      <c r="V137">
        <v>12</v>
      </c>
      <c r="W137">
        <v>29</v>
      </c>
      <c r="X137">
        <v>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55.3333333333333</v>
      </c>
      <c r="AV137">
        <v>7837.6666666666597</v>
      </c>
      <c r="AW137">
        <v>0</v>
      </c>
    </row>
    <row r="138" spans="1:49" x14ac:dyDescent="0.3">
      <c r="A138" t="s">
        <v>3571</v>
      </c>
      <c r="B138" t="s">
        <v>539</v>
      </c>
      <c r="C138" t="s">
        <v>117</v>
      </c>
      <c r="D138">
        <v>4</v>
      </c>
      <c r="E138" t="s">
        <v>3715</v>
      </c>
      <c r="F138" s="1" t="s">
        <v>3716</v>
      </c>
      <c r="G138" t="s">
        <v>3717</v>
      </c>
      <c r="H138">
        <v>3076177</v>
      </c>
      <c r="I138" t="s">
        <v>65</v>
      </c>
      <c r="J138" s="4">
        <v>44581</v>
      </c>
      <c r="K138" s="4">
        <v>44985</v>
      </c>
      <c r="L138" s="3">
        <v>404</v>
      </c>
      <c r="M138" s="4">
        <v>44985</v>
      </c>
      <c r="N138">
        <v>404</v>
      </c>
      <c r="O138">
        <v>1</v>
      </c>
      <c r="P138">
        <v>1</v>
      </c>
      <c r="Q138">
        <v>0</v>
      </c>
      <c r="R138" t="s">
        <v>43</v>
      </c>
      <c r="T138">
        <v>1</v>
      </c>
      <c r="U138" t="s">
        <v>43</v>
      </c>
      <c r="W138">
        <v>60</v>
      </c>
      <c r="X138">
        <v>4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55.3333333333333</v>
      </c>
      <c r="AV138">
        <v>7837.6666666666597</v>
      </c>
      <c r="AW138">
        <v>0</v>
      </c>
    </row>
    <row r="139" spans="1:49" x14ac:dyDescent="0.3">
      <c r="A139" t="s">
        <v>3571</v>
      </c>
      <c r="B139" t="s">
        <v>539</v>
      </c>
      <c r="C139" t="s">
        <v>117</v>
      </c>
      <c r="D139">
        <v>4</v>
      </c>
      <c r="E139" t="s">
        <v>3715</v>
      </c>
      <c r="F139" s="1" t="s">
        <v>3716</v>
      </c>
      <c r="G139" t="s">
        <v>3717</v>
      </c>
      <c r="H139">
        <v>3076177</v>
      </c>
      <c r="I139" t="s">
        <v>65</v>
      </c>
      <c r="J139" s="4">
        <v>44364</v>
      </c>
      <c r="K139" s="4">
        <v>44581</v>
      </c>
      <c r="L139" s="3">
        <v>217</v>
      </c>
      <c r="M139" s="4">
        <v>44543</v>
      </c>
      <c r="N139">
        <v>179</v>
      </c>
      <c r="O139">
        <v>1</v>
      </c>
      <c r="P139">
        <v>1</v>
      </c>
      <c r="Q139">
        <v>0</v>
      </c>
      <c r="R139" t="s">
        <v>80</v>
      </c>
      <c r="S139">
        <v>16</v>
      </c>
      <c r="T139">
        <v>1</v>
      </c>
      <c r="U139" t="s">
        <v>43</v>
      </c>
      <c r="W139">
        <v>36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55.3333333333333</v>
      </c>
      <c r="AV139">
        <v>7837.6666666666597</v>
      </c>
      <c r="AW139">
        <v>0</v>
      </c>
    </row>
    <row r="140" spans="1:49" x14ac:dyDescent="0.3">
      <c r="A140" t="s">
        <v>3571</v>
      </c>
      <c r="B140" t="s">
        <v>539</v>
      </c>
      <c r="C140" t="s">
        <v>117</v>
      </c>
      <c r="D140">
        <v>4</v>
      </c>
      <c r="E140" t="s">
        <v>3718</v>
      </c>
      <c r="F140" s="1" t="s">
        <v>3719</v>
      </c>
      <c r="G140" t="s">
        <v>3720</v>
      </c>
      <c r="H140">
        <v>3076955</v>
      </c>
      <c r="I140" t="s">
        <v>65</v>
      </c>
      <c r="J140" s="4">
        <v>44358</v>
      </c>
      <c r="K140" s="4">
        <v>44581</v>
      </c>
      <c r="L140" s="3">
        <v>223</v>
      </c>
      <c r="M140" s="4">
        <v>44543</v>
      </c>
      <c r="N140">
        <v>185</v>
      </c>
      <c r="O140">
        <v>1</v>
      </c>
      <c r="P140">
        <v>1</v>
      </c>
      <c r="Q140">
        <v>0</v>
      </c>
      <c r="R140" t="s">
        <v>80</v>
      </c>
      <c r="S140">
        <v>15</v>
      </c>
      <c r="T140">
        <v>1</v>
      </c>
      <c r="U140" t="s">
        <v>43</v>
      </c>
      <c r="W140">
        <v>35</v>
      </c>
      <c r="X140">
        <v>21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55.3333333333333</v>
      </c>
      <c r="AV140">
        <v>7837.6666666666597</v>
      </c>
      <c r="AW140">
        <v>0</v>
      </c>
    </row>
    <row r="141" spans="1:49" x14ac:dyDescent="0.3">
      <c r="A141" t="s">
        <v>3571</v>
      </c>
      <c r="B141" t="s">
        <v>539</v>
      </c>
      <c r="C141" t="s">
        <v>117</v>
      </c>
      <c r="D141">
        <v>4</v>
      </c>
      <c r="E141" t="s">
        <v>2425</v>
      </c>
      <c r="F141" s="1" t="s">
        <v>2426</v>
      </c>
      <c r="G141" t="s">
        <v>2427</v>
      </c>
      <c r="H141">
        <v>3077378</v>
      </c>
      <c r="I141" t="s">
        <v>32</v>
      </c>
      <c r="J141" s="4">
        <v>44335</v>
      </c>
      <c r="K141" s="4">
        <v>44454</v>
      </c>
      <c r="L141" s="3">
        <v>119</v>
      </c>
      <c r="M141" s="4">
        <v>44446</v>
      </c>
      <c r="N141">
        <v>111</v>
      </c>
      <c r="O141">
        <v>1</v>
      </c>
      <c r="P141">
        <v>1</v>
      </c>
      <c r="Q141">
        <v>0</v>
      </c>
      <c r="R141" t="s">
        <v>80</v>
      </c>
      <c r="S141">
        <v>12</v>
      </c>
      <c r="T141">
        <v>1</v>
      </c>
      <c r="U141" t="s">
        <v>38</v>
      </c>
      <c r="V141">
        <v>2</v>
      </c>
      <c r="W141">
        <v>32</v>
      </c>
      <c r="X141">
        <v>4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55.3333333333333</v>
      </c>
      <c r="AV141">
        <v>7837.6666666666597</v>
      </c>
      <c r="AW141">
        <v>0</v>
      </c>
    </row>
    <row r="142" spans="1:49" x14ac:dyDescent="0.3">
      <c r="A142" t="s">
        <v>3571</v>
      </c>
      <c r="B142" t="s">
        <v>539</v>
      </c>
      <c r="C142" t="s">
        <v>117</v>
      </c>
      <c r="D142">
        <v>4</v>
      </c>
      <c r="E142" t="s">
        <v>3721</v>
      </c>
      <c r="F142" s="1" t="s">
        <v>3722</v>
      </c>
      <c r="G142" t="s">
        <v>3723</v>
      </c>
      <c r="H142">
        <v>3077553</v>
      </c>
      <c r="I142" t="s">
        <v>65</v>
      </c>
      <c r="J142" s="4">
        <v>44364</v>
      </c>
      <c r="K142" s="4">
        <v>44552</v>
      </c>
      <c r="L142" s="3">
        <v>188</v>
      </c>
      <c r="M142" s="4">
        <v>44532</v>
      </c>
      <c r="N142">
        <v>168</v>
      </c>
      <c r="O142">
        <v>1</v>
      </c>
      <c r="P142">
        <v>1</v>
      </c>
      <c r="Q142">
        <v>0</v>
      </c>
      <c r="R142" t="s">
        <v>80</v>
      </c>
      <c r="S142">
        <v>16</v>
      </c>
      <c r="T142">
        <v>1</v>
      </c>
      <c r="U142" t="s">
        <v>38</v>
      </c>
      <c r="V142">
        <v>16</v>
      </c>
      <c r="W142">
        <v>36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55.3333333333333</v>
      </c>
      <c r="AV142">
        <v>7837.6666666666597</v>
      </c>
      <c r="AW142">
        <v>0</v>
      </c>
    </row>
    <row r="143" spans="1:49" x14ac:dyDescent="0.3">
      <c r="A143" t="s">
        <v>3571</v>
      </c>
      <c r="B143" t="s">
        <v>539</v>
      </c>
      <c r="C143" t="s">
        <v>117</v>
      </c>
      <c r="D143">
        <v>4</v>
      </c>
      <c r="E143" t="s">
        <v>3724</v>
      </c>
      <c r="F143" s="1" t="s">
        <v>3725</v>
      </c>
      <c r="G143" t="s">
        <v>3726</v>
      </c>
      <c r="H143">
        <v>3077920</v>
      </c>
      <c r="I143" t="s">
        <v>65</v>
      </c>
      <c r="J143" s="4">
        <v>44364</v>
      </c>
      <c r="K143" s="4">
        <v>44581</v>
      </c>
      <c r="L143" s="3">
        <v>217</v>
      </c>
      <c r="M143" s="4">
        <v>44543</v>
      </c>
      <c r="N143">
        <v>179</v>
      </c>
      <c r="O143">
        <v>1</v>
      </c>
      <c r="P143">
        <v>1</v>
      </c>
      <c r="Q143">
        <v>0</v>
      </c>
      <c r="R143" t="s">
        <v>80</v>
      </c>
      <c r="S143">
        <v>16</v>
      </c>
      <c r="T143">
        <v>1</v>
      </c>
      <c r="U143" t="s">
        <v>43</v>
      </c>
      <c r="W143">
        <v>36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55.3333333333333</v>
      </c>
      <c r="AV143">
        <v>7837.6666666666597</v>
      </c>
      <c r="AW143">
        <v>0</v>
      </c>
    </row>
    <row r="144" spans="1:49" x14ac:dyDescent="0.3">
      <c r="A144" t="s">
        <v>3571</v>
      </c>
      <c r="B144" t="s">
        <v>539</v>
      </c>
      <c r="C144" t="s">
        <v>117</v>
      </c>
      <c r="D144">
        <v>4</v>
      </c>
      <c r="E144" t="s">
        <v>508</v>
      </c>
      <c r="F144" s="1" t="s">
        <v>509</v>
      </c>
      <c r="G144" t="s">
        <v>510</v>
      </c>
      <c r="H144">
        <v>3078902</v>
      </c>
      <c r="I144" t="s">
        <v>65</v>
      </c>
      <c r="J144" s="4">
        <v>44358</v>
      </c>
      <c r="K144" s="4">
        <v>44581</v>
      </c>
      <c r="L144" s="3">
        <v>223</v>
      </c>
      <c r="M144" s="4">
        <v>44543</v>
      </c>
      <c r="N144">
        <v>185</v>
      </c>
      <c r="O144">
        <v>1</v>
      </c>
      <c r="P144">
        <v>1</v>
      </c>
      <c r="Q144">
        <v>0</v>
      </c>
      <c r="R144" t="s">
        <v>80</v>
      </c>
      <c r="S144">
        <v>15</v>
      </c>
      <c r="T144">
        <v>0</v>
      </c>
      <c r="U144" t="s">
        <v>43</v>
      </c>
      <c r="W144">
        <v>35</v>
      </c>
      <c r="X144">
        <v>4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55.3333333333333</v>
      </c>
      <c r="AV144">
        <v>7837.6666666666597</v>
      </c>
      <c r="AW144">
        <v>0</v>
      </c>
    </row>
    <row r="145" spans="1:49" x14ac:dyDescent="0.3">
      <c r="A145" t="s">
        <v>3571</v>
      </c>
      <c r="B145" t="s">
        <v>539</v>
      </c>
      <c r="C145" t="s">
        <v>117</v>
      </c>
      <c r="D145">
        <v>4</v>
      </c>
      <c r="E145" t="s">
        <v>3727</v>
      </c>
      <c r="F145" s="1" t="s">
        <v>3728</v>
      </c>
      <c r="G145" t="s">
        <v>3729</v>
      </c>
      <c r="H145">
        <v>3079930</v>
      </c>
      <c r="I145" t="s">
        <v>32</v>
      </c>
      <c r="J145" s="4">
        <v>44358</v>
      </c>
      <c r="K145" s="4">
        <v>44495</v>
      </c>
      <c r="L145" s="3">
        <v>137</v>
      </c>
      <c r="M145" s="4">
        <v>44495</v>
      </c>
      <c r="N145">
        <v>137</v>
      </c>
      <c r="O145">
        <v>1</v>
      </c>
      <c r="P145">
        <v>1</v>
      </c>
      <c r="Q145">
        <v>0</v>
      </c>
      <c r="R145" t="s">
        <v>80</v>
      </c>
      <c r="S145">
        <v>15</v>
      </c>
      <c r="T145">
        <v>1</v>
      </c>
      <c r="U145" t="s">
        <v>38</v>
      </c>
      <c r="V145">
        <v>8</v>
      </c>
      <c r="W145">
        <v>35</v>
      </c>
      <c r="X145">
        <v>4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55.3333333333333</v>
      </c>
      <c r="AV145">
        <v>7837.6666666666597</v>
      </c>
      <c r="AW145">
        <v>0</v>
      </c>
    </row>
    <row r="146" spans="1:49" x14ac:dyDescent="0.3">
      <c r="A146" t="s">
        <v>3571</v>
      </c>
      <c r="B146" t="s">
        <v>539</v>
      </c>
      <c r="C146" t="s">
        <v>117</v>
      </c>
      <c r="D146">
        <v>4</v>
      </c>
      <c r="E146" t="s">
        <v>3730</v>
      </c>
      <c r="F146" s="1" t="s">
        <v>3731</v>
      </c>
      <c r="G146" t="s">
        <v>3732</v>
      </c>
      <c r="H146">
        <v>3081135</v>
      </c>
      <c r="I146" t="s">
        <v>65</v>
      </c>
      <c r="J146" s="4">
        <v>44364</v>
      </c>
      <c r="K146" s="4">
        <v>44581</v>
      </c>
      <c r="L146" s="3">
        <v>217</v>
      </c>
      <c r="M146" s="4">
        <v>44543</v>
      </c>
      <c r="N146">
        <v>179</v>
      </c>
      <c r="O146">
        <v>1</v>
      </c>
      <c r="P146">
        <v>1</v>
      </c>
      <c r="Q146">
        <v>0</v>
      </c>
      <c r="R146" t="s">
        <v>80</v>
      </c>
      <c r="S146">
        <v>16</v>
      </c>
      <c r="T146">
        <v>1</v>
      </c>
      <c r="U146" t="s">
        <v>43</v>
      </c>
      <c r="W146">
        <v>36</v>
      </c>
      <c r="X146">
        <v>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55.3333333333333</v>
      </c>
      <c r="AV146">
        <v>7837.6666666666597</v>
      </c>
      <c r="AW146">
        <v>0</v>
      </c>
    </row>
    <row r="147" spans="1:49" x14ac:dyDescent="0.3">
      <c r="A147" t="s">
        <v>3571</v>
      </c>
      <c r="B147" t="s">
        <v>539</v>
      </c>
      <c r="C147" t="s">
        <v>117</v>
      </c>
      <c r="D147">
        <v>4</v>
      </c>
      <c r="E147" t="s">
        <v>1928</v>
      </c>
      <c r="F147" s="1" t="s">
        <v>1929</v>
      </c>
      <c r="G147" t="s">
        <v>1930</v>
      </c>
      <c r="H147">
        <v>3081445</v>
      </c>
      <c r="I147" t="s">
        <v>32</v>
      </c>
      <c r="J147" s="4">
        <v>44441</v>
      </c>
      <c r="K147" s="4">
        <v>44522</v>
      </c>
      <c r="L147" s="3">
        <v>81</v>
      </c>
      <c r="M147" s="4">
        <v>44524</v>
      </c>
      <c r="N147">
        <v>83</v>
      </c>
      <c r="O147">
        <v>1</v>
      </c>
      <c r="P147">
        <v>1</v>
      </c>
      <c r="Q147">
        <v>0</v>
      </c>
      <c r="R147" t="s">
        <v>43</v>
      </c>
      <c r="T147">
        <v>1</v>
      </c>
      <c r="U147" t="s">
        <v>38</v>
      </c>
      <c r="V147">
        <v>12</v>
      </c>
      <c r="W147">
        <v>40</v>
      </c>
      <c r="X147">
        <v>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55.3333333333333</v>
      </c>
      <c r="AV147">
        <v>7837.6666666666597</v>
      </c>
      <c r="AW147">
        <v>0</v>
      </c>
    </row>
    <row r="148" spans="1:49" x14ac:dyDescent="0.3">
      <c r="A148" t="s">
        <v>3571</v>
      </c>
      <c r="B148" t="s">
        <v>539</v>
      </c>
      <c r="C148" t="s">
        <v>117</v>
      </c>
      <c r="D148">
        <v>4</v>
      </c>
      <c r="E148" t="s">
        <v>3733</v>
      </c>
      <c r="F148" s="1" t="s">
        <v>3734</v>
      </c>
      <c r="G148" t="s">
        <v>3735</v>
      </c>
      <c r="H148">
        <v>3082433</v>
      </c>
      <c r="I148" t="s">
        <v>42</v>
      </c>
      <c r="J148" s="4">
        <v>44364</v>
      </c>
      <c r="K148" s="4">
        <v>44553</v>
      </c>
      <c r="L148" s="3">
        <v>189</v>
      </c>
      <c r="M148" s="4">
        <v>44543</v>
      </c>
      <c r="N148">
        <v>179</v>
      </c>
      <c r="O148">
        <v>1</v>
      </c>
      <c r="P148">
        <v>1</v>
      </c>
      <c r="Q148">
        <v>0</v>
      </c>
      <c r="R148" t="s">
        <v>80</v>
      </c>
      <c r="S148">
        <v>16</v>
      </c>
      <c r="T148">
        <v>1</v>
      </c>
      <c r="U148" t="s">
        <v>38</v>
      </c>
      <c r="V148">
        <v>16</v>
      </c>
      <c r="W148">
        <v>36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55.3333333333333</v>
      </c>
      <c r="AV148">
        <v>7837.6666666666597</v>
      </c>
      <c r="AW148">
        <v>0</v>
      </c>
    </row>
    <row r="149" spans="1:49" x14ac:dyDescent="0.3">
      <c r="A149" t="s">
        <v>3571</v>
      </c>
      <c r="B149" t="s">
        <v>539</v>
      </c>
      <c r="C149" t="s">
        <v>117</v>
      </c>
      <c r="D149">
        <v>4</v>
      </c>
      <c r="E149" t="s">
        <v>3736</v>
      </c>
      <c r="F149" s="1" t="s">
        <v>3737</v>
      </c>
      <c r="G149" t="s">
        <v>3738</v>
      </c>
      <c r="H149">
        <v>3085962</v>
      </c>
      <c r="I149" t="s">
        <v>158</v>
      </c>
      <c r="J149" s="4">
        <v>44581</v>
      </c>
      <c r="K149" s="4">
        <v>44985</v>
      </c>
      <c r="L149" s="3">
        <v>404</v>
      </c>
      <c r="M149" s="4">
        <v>44985</v>
      </c>
      <c r="N149">
        <v>404</v>
      </c>
      <c r="O149">
        <v>1</v>
      </c>
      <c r="P149">
        <v>1</v>
      </c>
      <c r="Q149">
        <v>0</v>
      </c>
      <c r="R149" t="s">
        <v>43</v>
      </c>
      <c r="T149">
        <v>1</v>
      </c>
      <c r="U149" t="s">
        <v>43</v>
      </c>
      <c r="W149">
        <v>60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55.3333333333333</v>
      </c>
      <c r="AV149">
        <v>7837.6666666666597</v>
      </c>
      <c r="AW149">
        <v>0</v>
      </c>
    </row>
    <row r="150" spans="1:49" x14ac:dyDescent="0.3">
      <c r="A150" t="s">
        <v>3571</v>
      </c>
      <c r="B150" t="s">
        <v>539</v>
      </c>
      <c r="C150" t="s">
        <v>117</v>
      </c>
      <c r="D150">
        <v>4</v>
      </c>
      <c r="E150" t="s">
        <v>3736</v>
      </c>
      <c r="F150" s="1" t="s">
        <v>3737</v>
      </c>
      <c r="G150" t="s">
        <v>3738</v>
      </c>
      <c r="H150">
        <v>3085962</v>
      </c>
      <c r="I150" t="s">
        <v>158</v>
      </c>
      <c r="J150" s="4">
        <v>44316</v>
      </c>
      <c r="K150" s="4">
        <v>44581</v>
      </c>
      <c r="L150" s="3">
        <v>265</v>
      </c>
      <c r="M150" s="4">
        <v>44543</v>
      </c>
      <c r="N150">
        <v>227</v>
      </c>
      <c r="O150">
        <v>1</v>
      </c>
      <c r="P150">
        <v>1</v>
      </c>
      <c r="Q150">
        <v>0</v>
      </c>
      <c r="R150" t="s">
        <v>80</v>
      </c>
      <c r="S150">
        <v>9</v>
      </c>
      <c r="T150">
        <v>1</v>
      </c>
      <c r="U150" t="s">
        <v>43</v>
      </c>
      <c r="W150">
        <v>29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55.3333333333333</v>
      </c>
      <c r="AV150">
        <v>7837.6666666666597</v>
      </c>
      <c r="AW150">
        <v>0</v>
      </c>
    </row>
    <row r="151" spans="1:49" x14ac:dyDescent="0.3">
      <c r="A151" t="s">
        <v>3571</v>
      </c>
      <c r="B151" t="s">
        <v>539</v>
      </c>
      <c r="C151" t="s">
        <v>117</v>
      </c>
      <c r="D151">
        <v>4</v>
      </c>
      <c r="E151" t="s">
        <v>3739</v>
      </c>
      <c r="F151" s="1" t="s">
        <v>3740</v>
      </c>
      <c r="G151" t="s">
        <v>3741</v>
      </c>
      <c r="H151">
        <v>3085963</v>
      </c>
      <c r="I151" t="s">
        <v>158</v>
      </c>
      <c r="J151" s="4">
        <v>44581</v>
      </c>
      <c r="K151" s="4">
        <v>44880</v>
      </c>
      <c r="L151" s="3">
        <v>299</v>
      </c>
      <c r="M151" s="4">
        <v>44815</v>
      </c>
      <c r="N151">
        <v>234</v>
      </c>
      <c r="O151">
        <v>1</v>
      </c>
      <c r="P151">
        <v>1</v>
      </c>
      <c r="Q151">
        <v>0</v>
      </c>
      <c r="R151" t="s">
        <v>43</v>
      </c>
      <c r="T151">
        <v>1</v>
      </c>
      <c r="U151" t="s">
        <v>43</v>
      </c>
      <c r="W151">
        <v>60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55.3333333333333</v>
      </c>
      <c r="AV151">
        <v>7837.6666666666597</v>
      </c>
      <c r="AW151">
        <v>0</v>
      </c>
    </row>
    <row r="152" spans="1:49" x14ac:dyDescent="0.3">
      <c r="A152" t="s">
        <v>3571</v>
      </c>
      <c r="B152" t="s">
        <v>539</v>
      </c>
      <c r="C152" t="s">
        <v>117</v>
      </c>
      <c r="D152">
        <v>4</v>
      </c>
      <c r="E152" t="s">
        <v>3739</v>
      </c>
      <c r="F152" s="1" t="s">
        <v>3740</v>
      </c>
      <c r="G152" t="s">
        <v>3741</v>
      </c>
      <c r="H152">
        <v>3085963</v>
      </c>
      <c r="I152" t="s">
        <v>158</v>
      </c>
      <c r="J152" s="4">
        <v>44316</v>
      </c>
      <c r="K152" s="4">
        <v>44581</v>
      </c>
      <c r="L152" s="3">
        <v>265</v>
      </c>
      <c r="M152" s="4">
        <v>44543</v>
      </c>
      <c r="N152">
        <v>227</v>
      </c>
      <c r="O152">
        <v>1</v>
      </c>
      <c r="P152">
        <v>1</v>
      </c>
      <c r="Q152">
        <v>0</v>
      </c>
      <c r="R152" t="s">
        <v>80</v>
      </c>
      <c r="S152">
        <v>9</v>
      </c>
      <c r="T152">
        <v>1</v>
      </c>
      <c r="U152" t="s">
        <v>43</v>
      </c>
      <c r="W152">
        <v>29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55.3333333333333</v>
      </c>
      <c r="AV152">
        <v>7837.6666666666597</v>
      </c>
      <c r="AW152">
        <v>0</v>
      </c>
    </row>
    <row r="153" spans="1:49" x14ac:dyDescent="0.3">
      <c r="A153" t="s">
        <v>3571</v>
      </c>
      <c r="B153" t="s">
        <v>539</v>
      </c>
      <c r="C153" t="s">
        <v>117</v>
      </c>
      <c r="D153">
        <v>4</v>
      </c>
      <c r="E153" t="s">
        <v>1475</v>
      </c>
      <c r="F153" s="1" t="s">
        <v>1476</v>
      </c>
      <c r="G153" t="s">
        <v>1477</v>
      </c>
      <c r="H153">
        <v>3085964</v>
      </c>
      <c r="I153" t="s">
        <v>158</v>
      </c>
      <c r="J153" s="4">
        <v>44316</v>
      </c>
      <c r="K153" s="4">
        <v>44483</v>
      </c>
      <c r="L153" s="3">
        <v>167</v>
      </c>
      <c r="M153" s="4">
        <v>44476</v>
      </c>
      <c r="N153">
        <v>160</v>
      </c>
      <c r="O153">
        <v>1</v>
      </c>
      <c r="P153">
        <v>1</v>
      </c>
      <c r="Q153">
        <v>0</v>
      </c>
      <c r="R153" t="s">
        <v>80</v>
      </c>
      <c r="S153">
        <v>9</v>
      </c>
      <c r="T153">
        <v>1</v>
      </c>
      <c r="U153" t="s">
        <v>38</v>
      </c>
      <c r="V153">
        <v>6</v>
      </c>
      <c r="W153">
        <v>29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55.3333333333333</v>
      </c>
      <c r="AV153">
        <v>7837.6666666666597</v>
      </c>
      <c r="AW153">
        <v>0</v>
      </c>
    </row>
    <row r="154" spans="1:49" x14ac:dyDescent="0.3">
      <c r="A154" t="s">
        <v>3571</v>
      </c>
      <c r="B154" t="s">
        <v>539</v>
      </c>
      <c r="C154" t="s">
        <v>117</v>
      </c>
      <c r="D154">
        <v>4</v>
      </c>
      <c r="E154" t="s">
        <v>3742</v>
      </c>
      <c r="F154" s="1" t="s">
        <v>3743</v>
      </c>
      <c r="G154" t="s">
        <v>3744</v>
      </c>
      <c r="H154">
        <v>3085965</v>
      </c>
      <c r="I154" t="s">
        <v>158</v>
      </c>
      <c r="J154" s="4">
        <v>44581</v>
      </c>
      <c r="K154" s="4">
        <v>44880</v>
      </c>
      <c r="L154" s="3">
        <v>299</v>
      </c>
      <c r="M154" s="4">
        <v>44815</v>
      </c>
      <c r="N154">
        <v>234</v>
      </c>
      <c r="O154">
        <v>1</v>
      </c>
      <c r="P154">
        <v>1</v>
      </c>
      <c r="Q154">
        <v>0</v>
      </c>
      <c r="R154" t="s">
        <v>43</v>
      </c>
      <c r="T154">
        <v>1</v>
      </c>
      <c r="U154" t="s">
        <v>43</v>
      </c>
      <c r="W154">
        <v>60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55.3333333333333</v>
      </c>
      <c r="AV154">
        <v>7837.6666666666597</v>
      </c>
      <c r="AW154">
        <v>0</v>
      </c>
    </row>
    <row r="155" spans="1:49" x14ac:dyDescent="0.3">
      <c r="A155" t="s">
        <v>3571</v>
      </c>
      <c r="B155" t="s">
        <v>539</v>
      </c>
      <c r="C155" t="s">
        <v>117</v>
      </c>
      <c r="D155">
        <v>4</v>
      </c>
      <c r="E155" t="s">
        <v>3742</v>
      </c>
      <c r="F155" s="1" t="s">
        <v>3743</v>
      </c>
      <c r="G155" t="s">
        <v>3744</v>
      </c>
      <c r="H155">
        <v>3085965</v>
      </c>
      <c r="I155" t="s">
        <v>158</v>
      </c>
      <c r="J155" s="4">
        <v>44314</v>
      </c>
      <c r="K155" s="4">
        <v>44581</v>
      </c>
      <c r="L155" s="3">
        <v>267</v>
      </c>
      <c r="M155" s="4">
        <v>44543</v>
      </c>
      <c r="N155">
        <v>229</v>
      </c>
      <c r="O155">
        <v>1</v>
      </c>
      <c r="P155">
        <v>1</v>
      </c>
      <c r="Q155">
        <v>0</v>
      </c>
      <c r="R155" t="s">
        <v>80</v>
      </c>
      <c r="S155">
        <v>9</v>
      </c>
      <c r="T155">
        <v>1</v>
      </c>
      <c r="U155" t="s">
        <v>43</v>
      </c>
      <c r="W155">
        <v>29</v>
      </c>
      <c r="X155">
        <v>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55.3333333333333</v>
      </c>
      <c r="AV155">
        <v>7837.6666666666597</v>
      </c>
      <c r="AW155">
        <v>0</v>
      </c>
    </row>
    <row r="156" spans="1:49" x14ac:dyDescent="0.3">
      <c r="A156" t="s">
        <v>3571</v>
      </c>
      <c r="B156" t="s">
        <v>539</v>
      </c>
      <c r="C156" t="s">
        <v>117</v>
      </c>
      <c r="D156">
        <v>4</v>
      </c>
      <c r="E156" t="s">
        <v>3745</v>
      </c>
      <c r="F156" s="1" t="s">
        <v>3746</v>
      </c>
      <c r="G156" t="s">
        <v>3747</v>
      </c>
      <c r="H156">
        <v>3085967</v>
      </c>
      <c r="I156" t="s">
        <v>158</v>
      </c>
      <c r="J156" s="4">
        <v>44581</v>
      </c>
      <c r="K156" s="4">
        <v>44985</v>
      </c>
      <c r="L156" s="3">
        <v>404</v>
      </c>
      <c r="M156" s="4">
        <v>44985</v>
      </c>
      <c r="N156">
        <v>404</v>
      </c>
      <c r="O156">
        <v>1</v>
      </c>
      <c r="P156">
        <v>1</v>
      </c>
      <c r="Q156">
        <v>0</v>
      </c>
      <c r="R156" t="s">
        <v>43</v>
      </c>
      <c r="T156">
        <v>1</v>
      </c>
      <c r="U156" t="s">
        <v>43</v>
      </c>
      <c r="W156">
        <v>60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55.3333333333333</v>
      </c>
      <c r="AV156">
        <v>7837.6666666666597</v>
      </c>
      <c r="AW156">
        <v>0</v>
      </c>
    </row>
    <row r="157" spans="1:49" x14ac:dyDescent="0.3">
      <c r="A157" t="s">
        <v>3571</v>
      </c>
      <c r="B157" t="s">
        <v>539</v>
      </c>
      <c r="C157" t="s">
        <v>117</v>
      </c>
      <c r="D157">
        <v>4</v>
      </c>
      <c r="E157" t="s">
        <v>3745</v>
      </c>
      <c r="F157" s="1" t="s">
        <v>3746</v>
      </c>
      <c r="G157" t="s">
        <v>3747</v>
      </c>
      <c r="H157">
        <v>3085967</v>
      </c>
      <c r="I157" t="s">
        <v>158</v>
      </c>
      <c r="J157" s="4">
        <v>44316</v>
      </c>
      <c r="K157" s="4">
        <v>44581</v>
      </c>
      <c r="L157" s="3">
        <v>265</v>
      </c>
      <c r="M157" s="4">
        <v>44543</v>
      </c>
      <c r="N157">
        <v>227</v>
      </c>
      <c r="O157">
        <v>1</v>
      </c>
      <c r="P157">
        <v>1</v>
      </c>
      <c r="Q157">
        <v>0</v>
      </c>
      <c r="R157" t="s">
        <v>80</v>
      </c>
      <c r="S157">
        <v>9</v>
      </c>
      <c r="T157">
        <v>1</v>
      </c>
      <c r="U157" t="s">
        <v>43</v>
      </c>
      <c r="W157">
        <v>29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55.3333333333333</v>
      </c>
      <c r="AV157">
        <v>7837.6666666666597</v>
      </c>
      <c r="AW157">
        <v>0</v>
      </c>
    </row>
    <row r="158" spans="1:49" x14ac:dyDescent="0.3">
      <c r="A158" t="s">
        <v>3571</v>
      </c>
      <c r="B158" t="s">
        <v>539</v>
      </c>
      <c r="C158" t="s">
        <v>117</v>
      </c>
      <c r="D158">
        <v>4</v>
      </c>
      <c r="E158" t="s">
        <v>1931</v>
      </c>
      <c r="F158" s="1" t="s">
        <v>1932</v>
      </c>
      <c r="G158" t="s">
        <v>1933</v>
      </c>
      <c r="H158">
        <v>3087016</v>
      </c>
      <c r="I158" t="s">
        <v>65</v>
      </c>
      <c r="J158" s="4">
        <v>44358</v>
      </c>
      <c r="K158" s="4">
        <v>44483</v>
      </c>
      <c r="L158" s="3">
        <v>125</v>
      </c>
      <c r="M158" s="4">
        <v>44466</v>
      </c>
      <c r="N158">
        <v>108</v>
      </c>
      <c r="O158">
        <v>1</v>
      </c>
      <c r="P158">
        <v>1</v>
      </c>
      <c r="Q158">
        <v>0</v>
      </c>
      <c r="R158" t="s">
        <v>80</v>
      </c>
      <c r="S158">
        <v>15</v>
      </c>
      <c r="T158">
        <v>1</v>
      </c>
      <c r="U158" t="s">
        <v>38</v>
      </c>
      <c r="V158">
        <v>6</v>
      </c>
      <c r="W158">
        <v>35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55.3333333333333</v>
      </c>
      <c r="AV158">
        <v>7837.6666666666597</v>
      </c>
      <c r="AW158">
        <v>0</v>
      </c>
    </row>
    <row r="159" spans="1:49" x14ac:dyDescent="0.3">
      <c r="A159" t="s">
        <v>3571</v>
      </c>
      <c r="B159" t="s">
        <v>539</v>
      </c>
      <c r="C159" t="s">
        <v>117</v>
      </c>
      <c r="D159">
        <v>4</v>
      </c>
      <c r="E159" t="s">
        <v>400</v>
      </c>
      <c r="F159" s="1" t="s">
        <v>401</v>
      </c>
      <c r="G159" t="s">
        <v>402</v>
      </c>
      <c r="H159">
        <v>3087369</v>
      </c>
      <c r="I159" t="s">
        <v>42</v>
      </c>
      <c r="J159" s="4">
        <v>44358</v>
      </c>
      <c r="K159" s="4">
        <v>44441</v>
      </c>
      <c r="L159" s="3">
        <v>83</v>
      </c>
      <c r="M159" s="4">
        <v>44446</v>
      </c>
      <c r="N159">
        <v>88</v>
      </c>
      <c r="O159">
        <v>1</v>
      </c>
      <c r="P159">
        <v>1</v>
      </c>
      <c r="Q159">
        <v>0</v>
      </c>
      <c r="R159" t="s">
        <v>80</v>
      </c>
      <c r="S159">
        <v>15</v>
      </c>
      <c r="T159">
        <v>1</v>
      </c>
      <c r="U159" t="s">
        <v>43</v>
      </c>
      <c r="W159">
        <v>35</v>
      </c>
      <c r="X159">
        <v>4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55.3333333333333</v>
      </c>
      <c r="AV159">
        <v>7837.6666666666597</v>
      </c>
      <c r="AW159">
        <v>0</v>
      </c>
    </row>
    <row r="160" spans="1:49" x14ac:dyDescent="0.3">
      <c r="A160" t="s">
        <v>3571</v>
      </c>
      <c r="B160" t="s">
        <v>539</v>
      </c>
      <c r="C160" t="s">
        <v>117</v>
      </c>
      <c r="D160">
        <v>4</v>
      </c>
      <c r="E160" t="s">
        <v>593</v>
      </c>
      <c r="F160" s="1" t="s">
        <v>594</v>
      </c>
      <c r="G160" t="s">
        <v>595</v>
      </c>
      <c r="H160">
        <v>3087420</v>
      </c>
      <c r="I160" t="s">
        <v>32</v>
      </c>
      <c r="J160" s="4">
        <v>44358</v>
      </c>
      <c r="K160" s="4">
        <v>44581</v>
      </c>
      <c r="L160" s="3">
        <v>223</v>
      </c>
      <c r="M160" s="4">
        <v>44543</v>
      </c>
      <c r="N160">
        <v>185</v>
      </c>
      <c r="O160">
        <v>1</v>
      </c>
      <c r="P160">
        <v>1</v>
      </c>
      <c r="Q160">
        <v>0</v>
      </c>
      <c r="R160" t="s">
        <v>80</v>
      </c>
      <c r="S160">
        <v>15</v>
      </c>
      <c r="T160">
        <v>1</v>
      </c>
      <c r="U160" t="s">
        <v>43</v>
      </c>
      <c r="W160">
        <v>35</v>
      </c>
      <c r="X160">
        <v>14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55.3333333333333</v>
      </c>
      <c r="AV160">
        <v>7837.6666666666597</v>
      </c>
      <c r="AW160">
        <v>0</v>
      </c>
    </row>
    <row r="161" spans="1:49" x14ac:dyDescent="0.3">
      <c r="A161" t="s">
        <v>3571</v>
      </c>
      <c r="B161" t="s">
        <v>539</v>
      </c>
      <c r="C161" t="s">
        <v>117</v>
      </c>
      <c r="D161">
        <v>4</v>
      </c>
      <c r="E161" t="s">
        <v>822</v>
      </c>
      <c r="F161" s="1" t="s">
        <v>823</v>
      </c>
      <c r="G161" t="s">
        <v>824</v>
      </c>
      <c r="H161">
        <v>3088520</v>
      </c>
      <c r="I161" t="s">
        <v>32</v>
      </c>
      <c r="J161" s="4">
        <v>44358</v>
      </c>
      <c r="K161" s="4">
        <v>44515</v>
      </c>
      <c r="L161" s="3">
        <v>157</v>
      </c>
      <c r="M161" s="4">
        <v>44543</v>
      </c>
      <c r="N161">
        <v>185</v>
      </c>
      <c r="O161">
        <v>1</v>
      </c>
      <c r="P161">
        <v>1</v>
      </c>
      <c r="Q161">
        <v>0</v>
      </c>
      <c r="R161" t="s">
        <v>80</v>
      </c>
      <c r="S161">
        <v>15</v>
      </c>
      <c r="T161">
        <v>1</v>
      </c>
      <c r="U161" t="s">
        <v>38</v>
      </c>
      <c r="V161">
        <v>11</v>
      </c>
      <c r="W161">
        <v>35</v>
      </c>
      <c r="X161">
        <v>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55.3333333333333</v>
      </c>
      <c r="AV161">
        <v>7837.6666666666597</v>
      </c>
      <c r="AW161">
        <v>0</v>
      </c>
    </row>
    <row r="162" spans="1:49" x14ac:dyDescent="0.3">
      <c r="A162" t="s">
        <v>3571</v>
      </c>
      <c r="B162" t="s">
        <v>539</v>
      </c>
      <c r="C162" t="s">
        <v>117</v>
      </c>
      <c r="D162">
        <v>4</v>
      </c>
      <c r="E162" t="s">
        <v>1986</v>
      </c>
      <c r="F162" s="1" t="s">
        <v>1987</v>
      </c>
      <c r="G162" t="s">
        <v>1988</v>
      </c>
      <c r="H162">
        <v>3090500</v>
      </c>
      <c r="I162" t="s">
        <v>65</v>
      </c>
      <c r="J162" s="4">
        <v>44358</v>
      </c>
      <c r="K162" s="4">
        <v>44490</v>
      </c>
      <c r="L162" s="3">
        <v>132</v>
      </c>
      <c r="M162" s="4">
        <v>44489</v>
      </c>
      <c r="N162">
        <v>131</v>
      </c>
      <c r="O162">
        <v>1</v>
      </c>
      <c r="P162">
        <v>1</v>
      </c>
      <c r="Q162">
        <v>0</v>
      </c>
      <c r="R162" t="s">
        <v>80</v>
      </c>
      <c r="S162">
        <v>15</v>
      </c>
      <c r="T162">
        <v>1</v>
      </c>
      <c r="U162" t="s">
        <v>38</v>
      </c>
      <c r="V162">
        <v>7</v>
      </c>
      <c r="W162">
        <v>35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55.3333333333333</v>
      </c>
      <c r="AV162">
        <v>7837.6666666666597</v>
      </c>
      <c r="AW162">
        <v>0</v>
      </c>
    </row>
    <row r="163" spans="1:49" x14ac:dyDescent="0.3">
      <c r="A163" t="s">
        <v>3571</v>
      </c>
      <c r="B163" t="s">
        <v>539</v>
      </c>
      <c r="C163" t="s">
        <v>117</v>
      </c>
      <c r="D163">
        <v>4</v>
      </c>
      <c r="E163" t="s">
        <v>3748</v>
      </c>
      <c r="F163" s="1" t="s">
        <v>3749</v>
      </c>
      <c r="G163" t="s">
        <v>3750</v>
      </c>
      <c r="H163">
        <v>3090987</v>
      </c>
      <c r="I163" t="s">
        <v>65</v>
      </c>
      <c r="J163" s="4">
        <v>44364</v>
      </c>
      <c r="K163" s="4">
        <v>44581</v>
      </c>
      <c r="L163" s="3">
        <v>217</v>
      </c>
      <c r="M163" s="4">
        <v>44543</v>
      </c>
      <c r="N163">
        <v>179</v>
      </c>
      <c r="O163">
        <v>1</v>
      </c>
      <c r="P163">
        <v>1</v>
      </c>
      <c r="Q163">
        <v>0</v>
      </c>
      <c r="R163" t="s">
        <v>80</v>
      </c>
      <c r="S163">
        <v>16</v>
      </c>
      <c r="T163">
        <v>1</v>
      </c>
      <c r="U163" t="s">
        <v>43</v>
      </c>
      <c r="W163">
        <v>36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55.3333333333333</v>
      </c>
      <c r="AV163">
        <v>7837.6666666666597</v>
      </c>
      <c r="AW163">
        <v>0</v>
      </c>
    </row>
    <row r="164" spans="1:49" x14ac:dyDescent="0.3">
      <c r="A164" t="s">
        <v>3571</v>
      </c>
      <c r="B164" t="s">
        <v>539</v>
      </c>
      <c r="C164" t="s">
        <v>117</v>
      </c>
      <c r="D164">
        <v>4</v>
      </c>
      <c r="E164" t="s">
        <v>2200</v>
      </c>
      <c r="F164" s="1" t="s">
        <v>2201</v>
      </c>
      <c r="G164" t="s">
        <v>2202</v>
      </c>
      <c r="H164">
        <v>3091110</v>
      </c>
      <c r="I164" t="s">
        <v>65</v>
      </c>
      <c r="J164" s="4">
        <v>44375</v>
      </c>
      <c r="K164" s="4">
        <v>44509</v>
      </c>
      <c r="L164" s="3">
        <v>134</v>
      </c>
      <c r="M164" s="4">
        <v>44512</v>
      </c>
      <c r="N164">
        <v>137</v>
      </c>
      <c r="O164">
        <v>1</v>
      </c>
      <c r="P164">
        <v>1</v>
      </c>
      <c r="Q164">
        <v>0</v>
      </c>
      <c r="R164" t="s">
        <v>80</v>
      </c>
      <c r="S164">
        <v>18</v>
      </c>
      <c r="T164">
        <v>1</v>
      </c>
      <c r="U164" t="s">
        <v>38</v>
      </c>
      <c r="V164">
        <v>10</v>
      </c>
      <c r="W164">
        <v>38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55.3333333333333</v>
      </c>
      <c r="AV164">
        <v>7837.6666666666597</v>
      </c>
      <c r="AW164">
        <v>0</v>
      </c>
    </row>
    <row r="165" spans="1:49" x14ac:dyDescent="0.3">
      <c r="A165" t="s">
        <v>3571</v>
      </c>
      <c r="B165" t="s">
        <v>539</v>
      </c>
      <c r="C165" t="s">
        <v>117</v>
      </c>
      <c r="D165">
        <v>4</v>
      </c>
      <c r="E165" t="s">
        <v>135</v>
      </c>
      <c r="F165" s="1" t="s">
        <v>136</v>
      </c>
      <c r="G165" t="s">
        <v>137</v>
      </c>
      <c r="H165">
        <v>3092058</v>
      </c>
      <c r="I165" t="s">
        <v>42</v>
      </c>
      <c r="J165" s="4">
        <v>44441</v>
      </c>
      <c r="K165" s="4">
        <v>44463</v>
      </c>
      <c r="L165" s="3">
        <v>22</v>
      </c>
      <c r="M165" s="4">
        <v>44459</v>
      </c>
      <c r="N165">
        <v>18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38</v>
      </c>
      <c r="V165">
        <v>3</v>
      </c>
      <c r="W165">
        <v>40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55.3333333333333</v>
      </c>
      <c r="AV165">
        <v>7837.6666666666597</v>
      </c>
      <c r="AW165">
        <v>0</v>
      </c>
    </row>
    <row r="166" spans="1:49" x14ac:dyDescent="0.3">
      <c r="A166" t="s">
        <v>3571</v>
      </c>
      <c r="B166" t="s">
        <v>539</v>
      </c>
      <c r="C166" t="s">
        <v>117</v>
      </c>
      <c r="D166">
        <v>4</v>
      </c>
      <c r="E166" t="s">
        <v>3751</v>
      </c>
      <c r="F166" s="1" t="s">
        <v>3752</v>
      </c>
      <c r="G166" t="s">
        <v>3753</v>
      </c>
      <c r="H166">
        <v>3093021</v>
      </c>
      <c r="I166" t="s">
        <v>32</v>
      </c>
      <c r="J166" s="4">
        <v>44375</v>
      </c>
      <c r="K166" s="4">
        <v>44581</v>
      </c>
      <c r="L166" s="3">
        <v>206</v>
      </c>
      <c r="M166" s="4">
        <v>44543</v>
      </c>
      <c r="N166">
        <v>168</v>
      </c>
      <c r="O166">
        <v>1</v>
      </c>
      <c r="P166">
        <v>1</v>
      </c>
      <c r="Q166">
        <v>0</v>
      </c>
      <c r="R166" t="s">
        <v>80</v>
      </c>
      <c r="S166">
        <v>18</v>
      </c>
      <c r="T166">
        <v>1</v>
      </c>
      <c r="U166" t="s">
        <v>43</v>
      </c>
      <c r="W166">
        <v>38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55.3333333333333</v>
      </c>
      <c r="AV166">
        <v>7837.6666666666597</v>
      </c>
      <c r="AW166">
        <v>0</v>
      </c>
    </row>
    <row r="167" spans="1:49" x14ac:dyDescent="0.3">
      <c r="A167" t="s">
        <v>3571</v>
      </c>
      <c r="B167" t="s">
        <v>539</v>
      </c>
      <c r="C167" t="s">
        <v>117</v>
      </c>
      <c r="D167">
        <v>4</v>
      </c>
      <c r="E167" t="s">
        <v>1920</v>
      </c>
      <c r="F167" s="1" t="s">
        <v>1921</v>
      </c>
      <c r="G167" t="s">
        <v>1922</v>
      </c>
      <c r="H167">
        <v>3106753</v>
      </c>
      <c r="I167" t="s">
        <v>65</v>
      </c>
      <c r="J167" s="4">
        <v>44515</v>
      </c>
      <c r="K167" s="4">
        <v>44575</v>
      </c>
      <c r="L167" s="3">
        <v>60</v>
      </c>
      <c r="M167" s="4">
        <v>44575</v>
      </c>
      <c r="N167">
        <v>60</v>
      </c>
      <c r="O167">
        <v>1</v>
      </c>
      <c r="P167">
        <v>1</v>
      </c>
      <c r="Q167">
        <v>0</v>
      </c>
      <c r="R167" t="s">
        <v>38</v>
      </c>
      <c r="S167">
        <v>11</v>
      </c>
      <c r="T167">
        <v>1</v>
      </c>
      <c r="U167" t="s">
        <v>38</v>
      </c>
      <c r="V167">
        <v>18</v>
      </c>
      <c r="W167">
        <v>51</v>
      </c>
      <c r="X167">
        <v>15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55.3333333333333</v>
      </c>
      <c r="AV167">
        <v>7837.6666666666597</v>
      </c>
      <c r="AW167">
        <v>0</v>
      </c>
    </row>
    <row r="168" spans="1:49" x14ac:dyDescent="0.3">
      <c r="A168" t="s">
        <v>3571</v>
      </c>
      <c r="B168" t="s">
        <v>539</v>
      </c>
      <c r="C168" t="s">
        <v>117</v>
      </c>
      <c r="D168">
        <v>4</v>
      </c>
      <c r="E168" t="s">
        <v>3754</v>
      </c>
      <c r="F168" s="1" t="s">
        <v>3755</v>
      </c>
      <c r="G168" t="s">
        <v>3756</v>
      </c>
      <c r="H168">
        <v>3107151</v>
      </c>
      <c r="I168" t="s">
        <v>158</v>
      </c>
      <c r="J168" s="4">
        <v>44510</v>
      </c>
      <c r="K168" s="4">
        <v>44575</v>
      </c>
      <c r="L168" s="3">
        <v>65</v>
      </c>
      <c r="M168" s="4">
        <v>44571</v>
      </c>
      <c r="N168">
        <v>61</v>
      </c>
      <c r="O168">
        <v>1</v>
      </c>
      <c r="P168">
        <v>1</v>
      </c>
      <c r="Q168">
        <v>0</v>
      </c>
      <c r="R168" t="s">
        <v>38</v>
      </c>
      <c r="S168">
        <v>10</v>
      </c>
      <c r="T168">
        <v>1</v>
      </c>
      <c r="U168" t="s">
        <v>38</v>
      </c>
      <c r="V168">
        <v>18</v>
      </c>
      <c r="W168">
        <v>50</v>
      </c>
      <c r="X168">
        <v>14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55.3333333333333</v>
      </c>
      <c r="AV168">
        <v>7837.6666666666597</v>
      </c>
      <c r="AW168">
        <v>0</v>
      </c>
    </row>
    <row r="169" spans="1:49" x14ac:dyDescent="0.3">
      <c r="A169" t="s">
        <v>3571</v>
      </c>
      <c r="B169" t="s">
        <v>539</v>
      </c>
      <c r="C169" t="s">
        <v>117</v>
      </c>
      <c r="D169">
        <v>4</v>
      </c>
      <c r="E169" t="s">
        <v>329</v>
      </c>
      <c r="F169" s="1" t="s">
        <v>330</v>
      </c>
      <c r="G169" t="s">
        <v>331</v>
      </c>
      <c r="H169">
        <v>3107152</v>
      </c>
      <c r="I169" t="s">
        <v>158</v>
      </c>
      <c r="J169" s="4">
        <v>44510</v>
      </c>
      <c r="K169" s="4">
        <v>44515</v>
      </c>
      <c r="L169" s="3">
        <v>5</v>
      </c>
      <c r="M169" s="4">
        <v>44571</v>
      </c>
      <c r="N169">
        <v>61</v>
      </c>
      <c r="O169">
        <v>1</v>
      </c>
      <c r="P169">
        <v>1</v>
      </c>
      <c r="Q169">
        <v>0</v>
      </c>
      <c r="R169" t="s">
        <v>38</v>
      </c>
      <c r="S169">
        <v>10</v>
      </c>
      <c r="T169">
        <v>1</v>
      </c>
      <c r="U169" t="s">
        <v>38</v>
      </c>
      <c r="V169">
        <v>11</v>
      </c>
      <c r="W169">
        <v>50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55.3333333333333</v>
      </c>
      <c r="AV169">
        <v>7837.6666666666597</v>
      </c>
      <c r="AW169">
        <v>0</v>
      </c>
    </row>
    <row r="170" spans="1:49" x14ac:dyDescent="0.3">
      <c r="A170" t="s">
        <v>3571</v>
      </c>
      <c r="B170" t="s">
        <v>539</v>
      </c>
      <c r="C170" t="s">
        <v>117</v>
      </c>
      <c r="D170">
        <v>4</v>
      </c>
      <c r="E170" t="s">
        <v>1640</v>
      </c>
      <c r="F170" s="1" t="s">
        <v>1641</v>
      </c>
      <c r="G170" t="s">
        <v>1642</v>
      </c>
      <c r="H170">
        <v>3107174</v>
      </c>
      <c r="I170" t="s">
        <v>32</v>
      </c>
      <c r="J170" s="4">
        <v>44375</v>
      </c>
      <c r="K170" s="4">
        <v>44547</v>
      </c>
      <c r="L170" s="3">
        <v>172</v>
      </c>
      <c r="M170" s="4">
        <v>44543</v>
      </c>
      <c r="N170">
        <v>168</v>
      </c>
      <c r="O170">
        <v>1</v>
      </c>
      <c r="P170">
        <v>1</v>
      </c>
      <c r="Q170">
        <v>0</v>
      </c>
      <c r="R170" t="s">
        <v>80</v>
      </c>
      <c r="S170">
        <v>18</v>
      </c>
      <c r="T170">
        <v>1</v>
      </c>
      <c r="U170" t="s">
        <v>38</v>
      </c>
      <c r="V170">
        <v>15</v>
      </c>
      <c r="W170">
        <v>38</v>
      </c>
      <c r="X170">
        <v>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55.3333333333333</v>
      </c>
      <c r="AV170">
        <v>7837.6666666666597</v>
      </c>
      <c r="AW170">
        <v>0</v>
      </c>
    </row>
    <row r="171" spans="1:49" x14ac:dyDescent="0.3">
      <c r="A171" t="s">
        <v>3571</v>
      </c>
      <c r="B171" t="s">
        <v>539</v>
      </c>
      <c r="C171" t="s">
        <v>117</v>
      </c>
      <c r="D171">
        <v>4</v>
      </c>
      <c r="E171" t="s">
        <v>338</v>
      </c>
      <c r="F171" s="1" t="s">
        <v>339</v>
      </c>
      <c r="G171" t="s">
        <v>340</v>
      </c>
      <c r="H171">
        <v>3109561</v>
      </c>
      <c r="I171" t="s">
        <v>65</v>
      </c>
      <c r="J171" s="4">
        <v>44375</v>
      </c>
      <c r="K171" s="4">
        <v>44483</v>
      </c>
      <c r="L171" s="3">
        <v>108</v>
      </c>
      <c r="M171" s="4">
        <v>44468</v>
      </c>
      <c r="N171">
        <v>93</v>
      </c>
      <c r="O171">
        <v>1</v>
      </c>
      <c r="P171">
        <v>1</v>
      </c>
      <c r="Q171">
        <v>0</v>
      </c>
      <c r="R171" t="s">
        <v>80</v>
      </c>
      <c r="S171">
        <v>18</v>
      </c>
      <c r="T171">
        <v>1</v>
      </c>
      <c r="U171" t="s">
        <v>38</v>
      </c>
      <c r="V171">
        <v>6</v>
      </c>
      <c r="W171">
        <v>38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55.3333333333333</v>
      </c>
      <c r="AV171">
        <v>7837.6666666666597</v>
      </c>
      <c r="AW171">
        <v>0</v>
      </c>
    </row>
    <row r="172" spans="1:49" x14ac:dyDescent="0.3">
      <c r="A172" t="s">
        <v>3571</v>
      </c>
      <c r="B172" t="s">
        <v>539</v>
      </c>
      <c r="C172" t="s">
        <v>117</v>
      </c>
      <c r="D172">
        <v>4</v>
      </c>
      <c r="E172" t="s">
        <v>3757</v>
      </c>
      <c r="F172" s="1" t="s">
        <v>3758</v>
      </c>
      <c r="G172" t="s">
        <v>3759</v>
      </c>
      <c r="H172">
        <v>3110036</v>
      </c>
      <c r="I172" t="s">
        <v>65</v>
      </c>
      <c r="J172" s="4">
        <v>44581</v>
      </c>
      <c r="K172" s="4">
        <v>44985</v>
      </c>
      <c r="L172" s="3">
        <v>404</v>
      </c>
      <c r="M172" s="4">
        <v>44985</v>
      </c>
      <c r="N172">
        <v>404</v>
      </c>
      <c r="O172">
        <v>1</v>
      </c>
      <c r="P172">
        <v>1</v>
      </c>
      <c r="Q172">
        <v>0</v>
      </c>
      <c r="R172" t="s">
        <v>43</v>
      </c>
      <c r="T172">
        <v>1</v>
      </c>
      <c r="U172" t="s">
        <v>43</v>
      </c>
      <c r="W172">
        <v>60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55.3333333333333</v>
      </c>
      <c r="AV172">
        <v>7837.6666666666597</v>
      </c>
      <c r="AW172">
        <v>0</v>
      </c>
    </row>
    <row r="173" spans="1:49" x14ac:dyDescent="0.3">
      <c r="A173" t="s">
        <v>3571</v>
      </c>
      <c r="B173" t="s">
        <v>539</v>
      </c>
      <c r="C173" t="s">
        <v>117</v>
      </c>
      <c r="D173">
        <v>4</v>
      </c>
      <c r="E173" t="s">
        <v>3757</v>
      </c>
      <c r="F173" s="1" t="s">
        <v>3758</v>
      </c>
      <c r="G173" t="s">
        <v>3759</v>
      </c>
      <c r="H173">
        <v>3110036</v>
      </c>
      <c r="I173" t="s">
        <v>65</v>
      </c>
      <c r="J173" s="4">
        <v>44364</v>
      </c>
      <c r="K173" s="4">
        <v>44581</v>
      </c>
      <c r="L173" s="3">
        <v>217</v>
      </c>
      <c r="M173" s="4">
        <v>44543</v>
      </c>
      <c r="N173">
        <v>179</v>
      </c>
      <c r="O173">
        <v>1</v>
      </c>
      <c r="P173">
        <v>1</v>
      </c>
      <c r="Q173">
        <v>0</v>
      </c>
      <c r="R173" t="s">
        <v>80</v>
      </c>
      <c r="S173">
        <v>16</v>
      </c>
      <c r="T173">
        <v>1</v>
      </c>
      <c r="U173" t="s">
        <v>43</v>
      </c>
      <c r="W173">
        <v>36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55.3333333333333</v>
      </c>
      <c r="AV173">
        <v>7837.6666666666597</v>
      </c>
      <c r="AW173">
        <v>0</v>
      </c>
    </row>
    <row r="174" spans="1:49" x14ac:dyDescent="0.3">
      <c r="A174" t="s">
        <v>3571</v>
      </c>
      <c r="B174" t="s">
        <v>539</v>
      </c>
      <c r="C174" t="s">
        <v>117</v>
      </c>
      <c r="D174">
        <v>4</v>
      </c>
      <c r="E174" t="s">
        <v>3760</v>
      </c>
      <c r="F174" s="1" t="s">
        <v>3761</v>
      </c>
      <c r="G174" t="s">
        <v>3762</v>
      </c>
      <c r="H174">
        <v>3110211</v>
      </c>
      <c r="I174" t="s">
        <v>32</v>
      </c>
      <c r="J174" s="4">
        <v>44441</v>
      </c>
      <c r="K174" s="4">
        <v>44581</v>
      </c>
      <c r="L174" s="3">
        <v>140</v>
      </c>
      <c r="M174" s="4">
        <v>44543</v>
      </c>
      <c r="N174">
        <v>102</v>
      </c>
      <c r="O174">
        <v>1</v>
      </c>
      <c r="P174">
        <v>1</v>
      </c>
      <c r="Q174">
        <v>0</v>
      </c>
      <c r="R174" t="s">
        <v>43</v>
      </c>
      <c r="T174">
        <v>1</v>
      </c>
      <c r="U174" t="s">
        <v>43</v>
      </c>
      <c r="W174">
        <v>40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55.3333333333333</v>
      </c>
      <c r="AV174">
        <v>7837.6666666666597</v>
      </c>
      <c r="AW174">
        <v>0</v>
      </c>
    </row>
    <row r="175" spans="1:49" x14ac:dyDescent="0.3">
      <c r="A175" t="s">
        <v>3571</v>
      </c>
      <c r="B175" t="s">
        <v>539</v>
      </c>
      <c r="C175" t="s">
        <v>117</v>
      </c>
      <c r="D175">
        <v>4</v>
      </c>
      <c r="E175" t="s">
        <v>1066</v>
      </c>
      <c r="F175" s="1" t="s">
        <v>1067</v>
      </c>
      <c r="G175" t="s">
        <v>1068</v>
      </c>
      <c r="H175">
        <v>3110212</v>
      </c>
      <c r="I175" t="s">
        <v>32</v>
      </c>
      <c r="J175" s="4">
        <v>44441</v>
      </c>
      <c r="K175" s="4">
        <v>44522</v>
      </c>
      <c r="L175" s="3">
        <v>81</v>
      </c>
      <c r="M175" s="4">
        <v>44529</v>
      </c>
      <c r="N175">
        <v>88</v>
      </c>
      <c r="O175">
        <v>1</v>
      </c>
      <c r="P175">
        <v>1</v>
      </c>
      <c r="Q175">
        <v>0</v>
      </c>
      <c r="R175" t="s">
        <v>43</v>
      </c>
      <c r="T175">
        <v>1</v>
      </c>
      <c r="U175" t="s">
        <v>38</v>
      </c>
      <c r="V175">
        <v>12</v>
      </c>
      <c r="W175">
        <v>40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55.3333333333333</v>
      </c>
      <c r="AV175">
        <v>7837.6666666666597</v>
      </c>
      <c r="AW175">
        <v>0</v>
      </c>
    </row>
    <row r="176" spans="1:49" x14ac:dyDescent="0.3">
      <c r="A176" t="s">
        <v>3571</v>
      </c>
      <c r="B176" t="s">
        <v>539</v>
      </c>
      <c r="C176" t="s">
        <v>117</v>
      </c>
      <c r="D176">
        <v>4</v>
      </c>
      <c r="E176" t="s">
        <v>3763</v>
      </c>
      <c r="F176" s="1" t="s">
        <v>3764</v>
      </c>
      <c r="G176" t="s">
        <v>3765</v>
      </c>
      <c r="H176">
        <v>3110213</v>
      </c>
      <c r="I176" t="s">
        <v>32</v>
      </c>
      <c r="J176" s="4">
        <v>44441</v>
      </c>
      <c r="K176" s="4">
        <v>44581</v>
      </c>
      <c r="L176" s="3">
        <v>140</v>
      </c>
      <c r="M176" s="4">
        <v>44543</v>
      </c>
      <c r="N176">
        <v>102</v>
      </c>
      <c r="O176">
        <v>1</v>
      </c>
      <c r="P176">
        <v>1</v>
      </c>
      <c r="Q176">
        <v>0</v>
      </c>
      <c r="R176" t="s">
        <v>43</v>
      </c>
      <c r="T176">
        <v>1</v>
      </c>
      <c r="U176" t="s">
        <v>43</v>
      </c>
      <c r="W176">
        <v>40</v>
      </c>
      <c r="X176">
        <v>3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55.3333333333333</v>
      </c>
      <c r="AV176">
        <v>7837.6666666666597</v>
      </c>
      <c r="AW176">
        <v>0</v>
      </c>
    </row>
    <row r="177" spans="1:49" x14ac:dyDescent="0.3">
      <c r="A177" t="s">
        <v>3571</v>
      </c>
      <c r="B177" t="s">
        <v>539</v>
      </c>
      <c r="C177" t="s">
        <v>117</v>
      </c>
      <c r="D177">
        <v>4</v>
      </c>
      <c r="E177" t="s">
        <v>3766</v>
      </c>
      <c r="F177" s="1" t="s">
        <v>3767</v>
      </c>
      <c r="G177" t="s">
        <v>3768</v>
      </c>
      <c r="H177">
        <v>3110239</v>
      </c>
      <c r="I177" t="s">
        <v>32</v>
      </c>
      <c r="J177" s="4">
        <v>44441</v>
      </c>
      <c r="K177" s="4">
        <v>44553</v>
      </c>
      <c r="L177" s="3">
        <v>112</v>
      </c>
      <c r="M177" s="4">
        <v>44543</v>
      </c>
      <c r="N177">
        <v>102</v>
      </c>
      <c r="O177">
        <v>1</v>
      </c>
      <c r="P177">
        <v>1</v>
      </c>
      <c r="Q177">
        <v>0</v>
      </c>
      <c r="R177" t="s">
        <v>43</v>
      </c>
      <c r="T177">
        <v>1</v>
      </c>
      <c r="U177" t="s">
        <v>38</v>
      </c>
      <c r="V177">
        <v>16</v>
      </c>
      <c r="W177">
        <v>40</v>
      </c>
      <c r="X177">
        <v>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55.3333333333333</v>
      </c>
      <c r="AV177">
        <v>7837.6666666666597</v>
      </c>
      <c r="AW177">
        <v>0</v>
      </c>
    </row>
    <row r="178" spans="1:49" x14ac:dyDescent="0.3">
      <c r="A178" t="s">
        <v>3571</v>
      </c>
      <c r="B178" t="s">
        <v>539</v>
      </c>
      <c r="C178" t="s">
        <v>117</v>
      </c>
      <c r="D178">
        <v>4</v>
      </c>
      <c r="E178" t="s">
        <v>3535</v>
      </c>
      <c r="F178" s="1" t="s">
        <v>3536</v>
      </c>
      <c r="G178" t="s">
        <v>3537</v>
      </c>
      <c r="H178">
        <v>3110241</v>
      </c>
      <c r="I178" t="s">
        <v>32</v>
      </c>
      <c r="J178" s="4">
        <v>44441</v>
      </c>
      <c r="K178" s="4">
        <v>44581</v>
      </c>
      <c r="L178" s="3">
        <v>140</v>
      </c>
      <c r="M178" s="4">
        <v>44543</v>
      </c>
      <c r="N178">
        <v>102</v>
      </c>
      <c r="O178">
        <v>1</v>
      </c>
      <c r="P178">
        <v>1</v>
      </c>
      <c r="Q178">
        <v>0</v>
      </c>
      <c r="R178" t="s">
        <v>43</v>
      </c>
      <c r="T178">
        <v>1</v>
      </c>
      <c r="U178" t="s">
        <v>43</v>
      </c>
      <c r="W178">
        <v>40</v>
      </c>
      <c r="X178">
        <v>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55.3333333333333</v>
      </c>
      <c r="AV178">
        <v>7837.6666666666597</v>
      </c>
      <c r="AW178">
        <v>0</v>
      </c>
    </row>
    <row r="179" spans="1:49" x14ac:dyDescent="0.3">
      <c r="A179" t="s">
        <v>3571</v>
      </c>
      <c r="B179" t="s">
        <v>539</v>
      </c>
      <c r="C179" t="s">
        <v>117</v>
      </c>
      <c r="D179">
        <v>4</v>
      </c>
      <c r="E179" t="s">
        <v>3217</v>
      </c>
      <c r="F179" s="1" t="s">
        <v>3769</v>
      </c>
      <c r="G179" t="s">
        <v>3770</v>
      </c>
      <c r="H179">
        <v>3111400</v>
      </c>
      <c r="I179" t="s">
        <v>32</v>
      </c>
      <c r="J179" s="4">
        <v>44441</v>
      </c>
      <c r="K179" s="4">
        <v>44581</v>
      </c>
      <c r="L179" s="3">
        <v>140</v>
      </c>
      <c r="M179" s="4">
        <v>44543</v>
      </c>
      <c r="N179">
        <v>102</v>
      </c>
      <c r="O179">
        <v>1</v>
      </c>
      <c r="P179">
        <v>1</v>
      </c>
      <c r="Q179">
        <v>0</v>
      </c>
      <c r="R179" t="s">
        <v>43</v>
      </c>
      <c r="T179">
        <v>1</v>
      </c>
      <c r="U179" t="s">
        <v>43</v>
      </c>
      <c r="W179">
        <v>40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55.3333333333333</v>
      </c>
      <c r="AV179">
        <v>7837.6666666666597</v>
      </c>
      <c r="AW179">
        <v>0</v>
      </c>
    </row>
    <row r="180" spans="1:49" x14ac:dyDescent="0.3">
      <c r="A180" t="s">
        <v>3571</v>
      </c>
      <c r="B180" t="s">
        <v>539</v>
      </c>
      <c r="C180" t="s">
        <v>117</v>
      </c>
      <c r="D180">
        <v>4</v>
      </c>
      <c r="E180" t="s">
        <v>3771</v>
      </c>
      <c r="F180" s="1" t="s">
        <v>3772</v>
      </c>
      <c r="G180" t="s">
        <v>3773</v>
      </c>
      <c r="H180">
        <v>3111401</v>
      </c>
      <c r="I180" t="s">
        <v>32</v>
      </c>
      <c r="J180" s="4">
        <v>44441</v>
      </c>
      <c r="K180" s="4">
        <v>44553</v>
      </c>
      <c r="L180" s="3">
        <v>112</v>
      </c>
      <c r="M180" s="4">
        <v>44543</v>
      </c>
      <c r="N180">
        <v>102</v>
      </c>
      <c r="O180">
        <v>1</v>
      </c>
      <c r="P180">
        <v>1</v>
      </c>
      <c r="Q180">
        <v>0</v>
      </c>
      <c r="R180" t="s">
        <v>43</v>
      </c>
      <c r="T180">
        <v>1</v>
      </c>
      <c r="U180" t="s">
        <v>38</v>
      </c>
      <c r="V180">
        <v>16</v>
      </c>
      <c r="W180">
        <v>40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55.3333333333333</v>
      </c>
      <c r="AV180">
        <v>7837.6666666666597</v>
      </c>
      <c r="AW180">
        <v>0</v>
      </c>
    </row>
    <row r="181" spans="1:49" x14ac:dyDescent="0.3">
      <c r="A181" t="s">
        <v>3571</v>
      </c>
      <c r="B181" t="s">
        <v>539</v>
      </c>
      <c r="C181" t="s">
        <v>117</v>
      </c>
      <c r="D181">
        <v>4</v>
      </c>
      <c r="E181" t="s">
        <v>3774</v>
      </c>
      <c r="F181" s="1" t="s">
        <v>3775</v>
      </c>
      <c r="G181" t="s">
        <v>3776</v>
      </c>
      <c r="H181">
        <v>3111402</v>
      </c>
      <c r="I181" t="s">
        <v>32</v>
      </c>
      <c r="J181" s="4">
        <v>44441</v>
      </c>
      <c r="K181" s="4">
        <v>44581</v>
      </c>
      <c r="L181" s="3">
        <v>140</v>
      </c>
      <c r="M181" s="4">
        <v>44543</v>
      </c>
      <c r="N181">
        <v>102</v>
      </c>
      <c r="O181">
        <v>1</v>
      </c>
      <c r="P181">
        <v>1</v>
      </c>
      <c r="Q181">
        <v>0</v>
      </c>
      <c r="R181" t="s">
        <v>43</v>
      </c>
      <c r="T181">
        <v>1</v>
      </c>
      <c r="U181" t="s">
        <v>43</v>
      </c>
      <c r="W181">
        <v>40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55.3333333333333</v>
      </c>
      <c r="AV181">
        <v>7837.6666666666597</v>
      </c>
      <c r="AW181">
        <v>0</v>
      </c>
    </row>
    <row r="182" spans="1:49" x14ac:dyDescent="0.3">
      <c r="A182" t="s">
        <v>3571</v>
      </c>
      <c r="B182" t="s">
        <v>539</v>
      </c>
      <c r="C182" t="s">
        <v>117</v>
      </c>
      <c r="D182">
        <v>4</v>
      </c>
      <c r="E182" t="s">
        <v>1668</v>
      </c>
      <c r="F182" s="1" t="s">
        <v>1669</v>
      </c>
      <c r="G182" t="s">
        <v>1670</v>
      </c>
      <c r="H182">
        <v>3111415</v>
      </c>
      <c r="I182" t="s">
        <v>32</v>
      </c>
      <c r="J182" s="4">
        <v>44441</v>
      </c>
      <c r="K182" s="4">
        <v>44552</v>
      </c>
      <c r="L182" s="3">
        <v>111</v>
      </c>
      <c r="M182" s="4">
        <v>44543</v>
      </c>
      <c r="N182">
        <v>102</v>
      </c>
      <c r="O182">
        <v>1</v>
      </c>
      <c r="P182">
        <v>1</v>
      </c>
      <c r="Q182">
        <v>0</v>
      </c>
      <c r="R182" t="s">
        <v>43</v>
      </c>
      <c r="T182">
        <v>1</v>
      </c>
      <c r="U182" t="s">
        <v>38</v>
      </c>
      <c r="V182">
        <v>16</v>
      </c>
      <c r="W182">
        <v>40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55.3333333333333</v>
      </c>
      <c r="AV182">
        <v>7837.6666666666597</v>
      </c>
      <c r="AW182">
        <v>0</v>
      </c>
    </row>
    <row r="183" spans="1:49" x14ac:dyDescent="0.3">
      <c r="A183" t="s">
        <v>3571</v>
      </c>
      <c r="B183" t="s">
        <v>539</v>
      </c>
      <c r="C183" t="s">
        <v>117</v>
      </c>
      <c r="D183">
        <v>4</v>
      </c>
      <c r="E183" t="s">
        <v>3777</v>
      </c>
      <c r="F183" s="1" t="s">
        <v>3778</v>
      </c>
      <c r="G183" t="s">
        <v>3779</v>
      </c>
      <c r="H183">
        <v>3111416</v>
      </c>
      <c r="I183" t="s">
        <v>32</v>
      </c>
      <c r="J183" s="4">
        <v>44441</v>
      </c>
      <c r="K183" s="4">
        <v>44510</v>
      </c>
      <c r="L183" s="3">
        <v>69</v>
      </c>
      <c r="M183" s="4">
        <v>44543</v>
      </c>
      <c r="N183">
        <v>102</v>
      </c>
      <c r="O183">
        <v>1</v>
      </c>
      <c r="P183">
        <v>1</v>
      </c>
      <c r="Q183">
        <v>0</v>
      </c>
      <c r="R183" t="s">
        <v>43</v>
      </c>
      <c r="T183">
        <v>1</v>
      </c>
      <c r="U183" t="s">
        <v>38</v>
      </c>
      <c r="V183">
        <v>10</v>
      </c>
      <c r="W183">
        <v>40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55.3333333333333</v>
      </c>
      <c r="AV183">
        <v>7837.6666666666597</v>
      </c>
      <c r="AW183">
        <v>0</v>
      </c>
    </row>
    <row r="184" spans="1:49" x14ac:dyDescent="0.3">
      <c r="A184" t="s">
        <v>3571</v>
      </c>
      <c r="B184" t="s">
        <v>539</v>
      </c>
      <c r="C184" t="s">
        <v>117</v>
      </c>
      <c r="D184">
        <v>4</v>
      </c>
      <c r="E184" t="s">
        <v>3780</v>
      </c>
      <c r="F184" s="1" t="s">
        <v>3781</v>
      </c>
      <c r="G184" t="s">
        <v>3782</v>
      </c>
      <c r="H184">
        <v>3111420</v>
      </c>
      <c r="I184" t="s">
        <v>32</v>
      </c>
      <c r="J184" s="4">
        <v>44441</v>
      </c>
      <c r="K184" s="4">
        <v>44510</v>
      </c>
      <c r="L184" s="3">
        <v>69</v>
      </c>
      <c r="M184" s="4">
        <v>44543</v>
      </c>
      <c r="N184">
        <v>102</v>
      </c>
      <c r="O184">
        <v>1</v>
      </c>
      <c r="P184">
        <v>1</v>
      </c>
      <c r="Q184">
        <v>0</v>
      </c>
      <c r="R184" t="s">
        <v>43</v>
      </c>
      <c r="T184">
        <v>1</v>
      </c>
      <c r="U184" t="s">
        <v>38</v>
      </c>
      <c r="V184">
        <v>10</v>
      </c>
      <c r="W184">
        <v>40</v>
      </c>
      <c r="X184">
        <v>15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55.3333333333333</v>
      </c>
      <c r="AV184">
        <v>7837.6666666666597</v>
      </c>
      <c r="AW184">
        <v>0</v>
      </c>
    </row>
    <row r="185" spans="1:49" x14ac:dyDescent="0.3">
      <c r="A185" t="s">
        <v>3571</v>
      </c>
      <c r="B185" t="s">
        <v>539</v>
      </c>
      <c r="C185" t="s">
        <v>117</v>
      </c>
      <c r="D185">
        <v>4</v>
      </c>
      <c r="E185" t="s">
        <v>3783</v>
      </c>
      <c r="F185" s="1" t="s">
        <v>3784</v>
      </c>
      <c r="G185" t="s">
        <v>3785</v>
      </c>
      <c r="H185">
        <v>3111593</v>
      </c>
      <c r="I185" t="s">
        <v>158</v>
      </c>
      <c r="J185" s="4">
        <v>44581</v>
      </c>
      <c r="K185" s="4">
        <v>44894</v>
      </c>
      <c r="L185" s="3">
        <v>313</v>
      </c>
      <c r="M185" s="4">
        <v>44815</v>
      </c>
      <c r="N185">
        <v>234</v>
      </c>
      <c r="O185">
        <v>1</v>
      </c>
      <c r="P185">
        <v>1</v>
      </c>
      <c r="Q185">
        <v>0</v>
      </c>
      <c r="R185" t="s">
        <v>43</v>
      </c>
      <c r="T185">
        <v>1</v>
      </c>
      <c r="U185" t="s">
        <v>43</v>
      </c>
      <c r="W185">
        <v>60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55.3333333333333</v>
      </c>
      <c r="AV185">
        <v>7837.6666666666597</v>
      </c>
      <c r="AW185">
        <v>0</v>
      </c>
    </row>
    <row r="186" spans="1:49" x14ac:dyDescent="0.3">
      <c r="A186" t="s">
        <v>3571</v>
      </c>
      <c r="B186" t="s">
        <v>539</v>
      </c>
      <c r="C186" t="s">
        <v>117</v>
      </c>
      <c r="D186">
        <v>4</v>
      </c>
      <c r="E186" t="s">
        <v>3783</v>
      </c>
      <c r="F186" s="1" t="s">
        <v>3784</v>
      </c>
      <c r="G186" t="s">
        <v>3785</v>
      </c>
      <c r="H186">
        <v>3111593</v>
      </c>
      <c r="I186" t="s">
        <v>158</v>
      </c>
      <c r="J186" s="4">
        <v>44503</v>
      </c>
      <c r="K186" s="4">
        <v>44581</v>
      </c>
      <c r="L186" s="3">
        <v>78</v>
      </c>
      <c r="M186" s="4">
        <v>44564</v>
      </c>
      <c r="N186">
        <v>61</v>
      </c>
      <c r="O186">
        <v>1</v>
      </c>
      <c r="P186">
        <v>1</v>
      </c>
      <c r="Q186">
        <v>0</v>
      </c>
      <c r="R186" t="s">
        <v>38</v>
      </c>
      <c r="S186">
        <v>9</v>
      </c>
      <c r="T186">
        <v>1</v>
      </c>
      <c r="U186" t="s">
        <v>43</v>
      </c>
      <c r="W186">
        <v>49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55.3333333333333</v>
      </c>
      <c r="AV186">
        <v>7837.6666666666597</v>
      </c>
      <c r="AW186">
        <v>0</v>
      </c>
    </row>
    <row r="187" spans="1:49" x14ac:dyDescent="0.3">
      <c r="A187" t="s">
        <v>3571</v>
      </c>
      <c r="B187" t="s">
        <v>539</v>
      </c>
      <c r="C187" t="s">
        <v>117</v>
      </c>
      <c r="D187">
        <v>4</v>
      </c>
      <c r="E187" t="s">
        <v>1697</v>
      </c>
      <c r="F187" s="1" t="s">
        <v>1698</v>
      </c>
      <c r="G187" t="s">
        <v>1699</v>
      </c>
      <c r="H187">
        <v>3112765</v>
      </c>
      <c r="I187" t="s">
        <v>65</v>
      </c>
      <c r="J187" s="4">
        <v>44454</v>
      </c>
      <c r="K187" s="4">
        <v>44553</v>
      </c>
      <c r="L187" s="3">
        <v>99</v>
      </c>
      <c r="M187" s="4">
        <v>44543</v>
      </c>
      <c r="N187">
        <v>89</v>
      </c>
      <c r="O187">
        <v>1</v>
      </c>
      <c r="P187">
        <v>1</v>
      </c>
      <c r="Q187">
        <v>0</v>
      </c>
      <c r="R187" t="s">
        <v>38</v>
      </c>
      <c r="S187">
        <v>2</v>
      </c>
      <c r="T187">
        <v>1</v>
      </c>
      <c r="U187" t="s">
        <v>38</v>
      </c>
      <c r="V187">
        <v>16</v>
      </c>
      <c r="W187">
        <v>42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55.3333333333333</v>
      </c>
      <c r="AV187">
        <v>7837.6666666666597</v>
      </c>
      <c r="AW187">
        <v>0</v>
      </c>
    </row>
    <row r="188" spans="1:49" x14ac:dyDescent="0.3">
      <c r="A188" t="s">
        <v>3571</v>
      </c>
      <c r="B188" t="s">
        <v>539</v>
      </c>
      <c r="C188" t="s">
        <v>117</v>
      </c>
      <c r="D188">
        <v>4</v>
      </c>
      <c r="E188" t="s">
        <v>3786</v>
      </c>
      <c r="F188" s="1" t="s">
        <v>3787</v>
      </c>
      <c r="G188" t="s">
        <v>3788</v>
      </c>
      <c r="H188">
        <v>3113385</v>
      </c>
      <c r="I188" t="s">
        <v>65</v>
      </c>
      <c r="J188" s="4">
        <v>44375</v>
      </c>
      <c r="K188" s="4">
        <v>44553</v>
      </c>
      <c r="L188" s="3">
        <v>178</v>
      </c>
      <c r="M188" s="4">
        <v>44543</v>
      </c>
      <c r="N188">
        <v>168</v>
      </c>
      <c r="O188">
        <v>1</v>
      </c>
      <c r="P188">
        <v>1</v>
      </c>
      <c r="Q188">
        <v>0</v>
      </c>
      <c r="R188" t="s">
        <v>80</v>
      </c>
      <c r="S188">
        <v>18</v>
      </c>
      <c r="T188">
        <v>1</v>
      </c>
      <c r="U188" t="s">
        <v>38</v>
      </c>
      <c r="V188">
        <v>16</v>
      </c>
      <c r="W188">
        <v>38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55.3333333333333</v>
      </c>
      <c r="AV188">
        <v>7837.6666666666597</v>
      </c>
      <c r="AW188">
        <v>0</v>
      </c>
    </row>
    <row r="189" spans="1:49" x14ac:dyDescent="0.3">
      <c r="A189" t="s">
        <v>3571</v>
      </c>
      <c r="B189" t="s">
        <v>539</v>
      </c>
      <c r="C189" t="s">
        <v>117</v>
      </c>
      <c r="D189">
        <v>4</v>
      </c>
      <c r="E189" t="s">
        <v>3789</v>
      </c>
      <c r="F189" s="1" t="s">
        <v>3790</v>
      </c>
      <c r="G189" t="s">
        <v>3791</v>
      </c>
      <c r="H189">
        <v>3135308</v>
      </c>
      <c r="I189" t="s">
        <v>65</v>
      </c>
      <c r="J189" s="4">
        <v>44502</v>
      </c>
      <c r="K189" s="4">
        <v>44575</v>
      </c>
      <c r="L189" s="3">
        <v>73</v>
      </c>
      <c r="M189" s="4">
        <v>44564</v>
      </c>
      <c r="N189">
        <v>62</v>
      </c>
      <c r="O189">
        <v>1</v>
      </c>
      <c r="P189">
        <v>1</v>
      </c>
      <c r="Q189">
        <v>0</v>
      </c>
      <c r="R189" t="s">
        <v>38</v>
      </c>
      <c r="S189">
        <v>9</v>
      </c>
      <c r="T189">
        <v>1</v>
      </c>
      <c r="U189" t="s">
        <v>38</v>
      </c>
      <c r="V189">
        <v>18</v>
      </c>
      <c r="W189">
        <v>49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55.3333333333333</v>
      </c>
      <c r="AV189">
        <v>7837.6666666666597</v>
      </c>
      <c r="AW189">
        <v>0</v>
      </c>
    </row>
    <row r="190" spans="1:49" x14ac:dyDescent="0.3">
      <c r="A190" t="s">
        <v>3571</v>
      </c>
      <c r="B190" t="s">
        <v>539</v>
      </c>
      <c r="C190" t="s">
        <v>117</v>
      </c>
      <c r="D190">
        <v>4</v>
      </c>
      <c r="E190" t="s">
        <v>3792</v>
      </c>
      <c r="F190" s="1" t="s">
        <v>3793</v>
      </c>
      <c r="G190" t="s">
        <v>3794</v>
      </c>
      <c r="H190">
        <v>3135309</v>
      </c>
      <c r="I190" t="s">
        <v>65</v>
      </c>
      <c r="J190" s="4">
        <v>44502</v>
      </c>
      <c r="K190" s="4">
        <v>44575</v>
      </c>
      <c r="L190" s="3">
        <v>73</v>
      </c>
      <c r="M190" s="4">
        <v>44564</v>
      </c>
      <c r="N190">
        <v>62</v>
      </c>
      <c r="O190">
        <v>1</v>
      </c>
      <c r="P190">
        <v>1</v>
      </c>
      <c r="Q190">
        <v>0</v>
      </c>
      <c r="R190" t="s">
        <v>38</v>
      </c>
      <c r="S190">
        <v>9</v>
      </c>
      <c r="T190">
        <v>1</v>
      </c>
      <c r="U190" t="s">
        <v>38</v>
      </c>
      <c r="V190">
        <v>18</v>
      </c>
      <c r="W190">
        <v>49</v>
      </c>
      <c r="X190">
        <v>11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55.3333333333333</v>
      </c>
      <c r="AV190">
        <v>7837.6666666666597</v>
      </c>
      <c r="AW190">
        <v>0</v>
      </c>
    </row>
    <row r="191" spans="1:49" x14ac:dyDescent="0.3">
      <c r="A191" t="s">
        <v>3795</v>
      </c>
      <c r="B191" t="s">
        <v>539</v>
      </c>
      <c r="C191" t="s">
        <v>117</v>
      </c>
      <c r="D191">
        <v>4</v>
      </c>
      <c r="E191" t="s">
        <v>3796</v>
      </c>
      <c r="F191" s="1" t="s">
        <v>3797</v>
      </c>
      <c r="G191" t="s">
        <v>3798</v>
      </c>
      <c r="H191">
        <v>327387</v>
      </c>
      <c r="I191" t="s">
        <v>53</v>
      </c>
      <c r="J191" s="4">
        <v>44328</v>
      </c>
      <c r="K191" s="4">
        <v>44365</v>
      </c>
      <c r="L191" s="3">
        <v>37</v>
      </c>
      <c r="M191" s="4">
        <v>44368</v>
      </c>
      <c r="N191">
        <v>40</v>
      </c>
      <c r="O191">
        <v>1</v>
      </c>
      <c r="P191">
        <v>1</v>
      </c>
      <c r="Q191">
        <v>0</v>
      </c>
      <c r="R191" t="s">
        <v>80</v>
      </c>
      <c r="S191">
        <v>11</v>
      </c>
      <c r="T191">
        <v>1</v>
      </c>
      <c r="U191" t="s">
        <v>80</v>
      </c>
      <c r="V191">
        <v>16</v>
      </c>
      <c r="W191">
        <v>31</v>
      </c>
      <c r="X191">
        <v>11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9.3333333333333304</v>
      </c>
      <c r="AV191">
        <v>400</v>
      </c>
      <c r="AW191">
        <v>0</v>
      </c>
    </row>
    <row r="192" spans="1:49" x14ac:dyDescent="0.3">
      <c r="A192" t="s">
        <v>3795</v>
      </c>
      <c r="B192" t="s">
        <v>539</v>
      </c>
      <c r="C192" t="s">
        <v>117</v>
      </c>
      <c r="D192">
        <v>4</v>
      </c>
      <c r="E192" t="s">
        <v>757</v>
      </c>
      <c r="F192" s="1" t="s">
        <v>758</v>
      </c>
      <c r="G192" t="s">
        <v>759</v>
      </c>
      <c r="H192">
        <v>474236</v>
      </c>
      <c r="I192" t="s">
        <v>59</v>
      </c>
      <c r="J192" s="4">
        <v>44454</v>
      </c>
      <c r="K192" s="4">
        <v>44575</v>
      </c>
      <c r="L192" s="3">
        <v>121</v>
      </c>
      <c r="M192" s="4">
        <v>44484</v>
      </c>
      <c r="N192">
        <v>30</v>
      </c>
      <c r="O192">
        <v>1</v>
      </c>
      <c r="P192">
        <v>2</v>
      </c>
      <c r="Q192">
        <v>2</v>
      </c>
      <c r="R192" t="s">
        <v>38</v>
      </c>
      <c r="S192">
        <v>2</v>
      </c>
      <c r="T192">
        <v>2</v>
      </c>
      <c r="U192" t="s">
        <v>38</v>
      </c>
      <c r="V192">
        <v>18</v>
      </c>
      <c r="W192">
        <v>42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9.3333333333333304</v>
      </c>
      <c r="AV192">
        <v>400</v>
      </c>
      <c r="AW192">
        <v>1</v>
      </c>
    </row>
    <row r="193" spans="1:49" x14ac:dyDescent="0.3">
      <c r="A193" t="s">
        <v>3795</v>
      </c>
      <c r="B193" t="s">
        <v>539</v>
      </c>
      <c r="C193" t="s">
        <v>117</v>
      </c>
      <c r="D193">
        <v>4</v>
      </c>
      <c r="E193" t="s">
        <v>2600</v>
      </c>
      <c r="F193" s="1" t="s">
        <v>2601</v>
      </c>
      <c r="G193" t="s">
        <v>2602</v>
      </c>
      <c r="H193">
        <v>533094</v>
      </c>
      <c r="I193" t="s">
        <v>74</v>
      </c>
      <c r="J193" s="4">
        <v>44328</v>
      </c>
      <c r="K193" s="4">
        <v>44365</v>
      </c>
      <c r="L193" s="3">
        <v>37</v>
      </c>
      <c r="M193" s="4">
        <v>44368</v>
      </c>
      <c r="N193">
        <v>40</v>
      </c>
      <c r="O193">
        <v>1</v>
      </c>
      <c r="P193">
        <v>1</v>
      </c>
      <c r="Q193">
        <v>0</v>
      </c>
      <c r="R193" t="s">
        <v>80</v>
      </c>
      <c r="S193">
        <v>11</v>
      </c>
      <c r="T193">
        <v>1</v>
      </c>
      <c r="U193" t="s">
        <v>80</v>
      </c>
      <c r="V193">
        <v>16</v>
      </c>
      <c r="W193">
        <v>31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9.3333333333333304</v>
      </c>
      <c r="AV193">
        <v>400</v>
      </c>
      <c r="AW193">
        <v>0</v>
      </c>
    </row>
    <row r="194" spans="1:49" x14ac:dyDescent="0.3">
      <c r="A194" t="s">
        <v>3795</v>
      </c>
      <c r="B194" t="s">
        <v>539</v>
      </c>
      <c r="C194" t="s">
        <v>117</v>
      </c>
      <c r="D194">
        <v>4</v>
      </c>
      <c r="E194" t="s">
        <v>96</v>
      </c>
      <c r="F194" s="1" t="s">
        <v>3799</v>
      </c>
      <c r="G194" t="s">
        <v>3800</v>
      </c>
      <c r="H194">
        <v>537061</v>
      </c>
      <c r="I194" t="s">
        <v>65</v>
      </c>
      <c r="J194" s="4">
        <v>44210</v>
      </c>
      <c r="K194" s="4">
        <v>44257</v>
      </c>
      <c r="L194" s="3">
        <v>47</v>
      </c>
      <c r="M194" s="4">
        <v>44287</v>
      </c>
      <c r="N194">
        <v>77</v>
      </c>
      <c r="O194">
        <v>1</v>
      </c>
      <c r="P194">
        <v>2</v>
      </c>
      <c r="Q194">
        <v>0</v>
      </c>
      <c r="R194" t="s">
        <v>28</v>
      </c>
      <c r="S194">
        <v>19</v>
      </c>
      <c r="T194">
        <v>2</v>
      </c>
      <c r="U194" t="s">
        <v>80</v>
      </c>
      <c r="V194">
        <v>1</v>
      </c>
      <c r="W194">
        <v>19</v>
      </c>
      <c r="X194">
        <v>13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9.3333333333333304</v>
      </c>
      <c r="AV194">
        <v>400</v>
      </c>
      <c r="AW194">
        <v>0</v>
      </c>
    </row>
    <row r="195" spans="1:49" x14ac:dyDescent="0.3">
      <c r="A195" t="s">
        <v>3795</v>
      </c>
      <c r="B195" t="s">
        <v>539</v>
      </c>
      <c r="C195" t="s">
        <v>117</v>
      </c>
      <c r="D195">
        <v>4</v>
      </c>
      <c r="E195" t="s">
        <v>3801</v>
      </c>
      <c r="F195" s="1" t="s">
        <v>3802</v>
      </c>
      <c r="G195" t="s">
        <v>3803</v>
      </c>
      <c r="H195">
        <v>932327</v>
      </c>
      <c r="I195" t="s">
        <v>231</v>
      </c>
      <c r="J195" s="4">
        <v>44336</v>
      </c>
      <c r="K195" s="4">
        <v>44365</v>
      </c>
      <c r="L195" s="3">
        <v>29</v>
      </c>
      <c r="M195" s="4">
        <v>44368</v>
      </c>
      <c r="N195">
        <v>32</v>
      </c>
      <c r="O195">
        <v>1</v>
      </c>
      <c r="P195">
        <v>1</v>
      </c>
      <c r="Q195">
        <v>0</v>
      </c>
      <c r="R195" t="s">
        <v>80</v>
      </c>
      <c r="S195">
        <v>12</v>
      </c>
      <c r="T195">
        <v>1</v>
      </c>
      <c r="U195" t="s">
        <v>80</v>
      </c>
      <c r="V195">
        <v>16</v>
      </c>
      <c r="W195">
        <v>32</v>
      </c>
      <c r="X195">
        <v>11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9.3333333333333304</v>
      </c>
      <c r="AV195">
        <v>400</v>
      </c>
      <c r="AW195">
        <v>0</v>
      </c>
    </row>
    <row r="196" spans="1:49" x14ac:dyDescent="0.3">
      <c r="A196" t="s">
        <v>3795</v>
      </c>
      <c r="B196" t="s">
        <v>539</v>
      </c>
      <c r="C196" t="s">
        <v>117</v>
      </c>
      <c r="D196">
        <v>4</v>
      </c>
      <c r="E196" t="s">
        <v>3801</v>
      </c>
      <c r="F196" s="1" t="s">
        <v>3802</v>
      </c>
      <c r="G196" t="s">
        <v>3803</v>
      </c>
      <c r="H196">
        <v>932327</v>
      </c>
      <c r="I196" t="s">
        <v>231</v>
      </c>
      <c r="J196" s="4">
        <v>44365</v>
      </c>
      <c r="K196" s="4">
        <v>44409</v>
      </c>
      <c r="L196" s="3">
        <v>44</v>
      </c>
      <c r="M196" s="4">
        <v>44446</v>
      </c>
      <c r="N196">
        <v>81</v>
      </c>
      <c r="O196">
        <v>1</v>
      </c>
      <c r="P196">
        <v>1</v>
      </c>
      <c r="Q196">
        <v>0</v>
      </c>
      <c r="R196" t="s">
        <v>80</v>
      </c>
      <c r="S196">
        <v>16</v>
      </c>
      <c r="T196">
        <v>1</v>
      </c>
      <c r="U196" t="s">
        <v>43</v>
      </c>
      <c r="W196">
        <v>36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9.3333333333333304</v>
      </c>
      <c r="AV196">
        <v>400</v>
      </c>
      <c r="AW196">
        <v>0</v>
      </c>
    </row>
    <row r="197" spans="1:49" x14ac:dyDescent="0.3">
      <c r="A197" t="s">
        <v>3795</v>
      </c>
      <c r="B197" t="s">
        <v>539</v>
      </c>
      <c r="C197" t="s">
        <v>117</v>
      </c>
      <c r="D197">
        <v>4</v>
      </c>
      <c r="E197" t="s">
        <v>3105</v>
      </c>
      <c r="F197" s="1" t="s">
        <v>3106</v>
      </c>
      <c r="G197" t="s">
        <v>3107</v>
      </c>
      <c r="H197">
        <v>1024342</v>
      </c>
      <c r="I197" t="s">
        <v>158</v>
      </c>
      <c r="J197" s="4">
        <v>44328</v>
      </c>
      <c r="K197" s="4">
        <v>44365</v>
      </c>
      <c r="L197" s="3">
        <v>37</v>
      </c>
      <c r="M197" s="4">
        <v>44368</v>
      </c>
      <c r="N197">
        <v>40</v>
      </c>
      <c r="O197">
        <v>1</v>
      </c>
      <c r="P197">
        <v>1</v>
      </c>
      <c r="Q197">
        <v>0</v>
      </c>
      <c r="R197" t="s">
        <v>80</v>
      </c>
      <c r="S197">
        <v>11</v>
      </c>
      <c r="T197">
        <v>1</v>
      </c>
      <c r="U197" t="s">
        <v>80</v>
      </c>
      <c r="V197">
        <v>16</v>
      </c>
      <c r="W197">
        <v>31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9.3333333333333304</v>
      </c>
      <c r="AV197">
        <v>400</v>
      </c>
      <c r="AW197">
        <v>0</v>
      </c>
    </row>
    <row r="198" spans="1:49" x14ac:dyDescent="0.3">
      <c r="A198" t="s">
        <v>3795</v>
      </c>
      <c r="B198" t="s">
        <v>539</v>
      </c>
      <c r="C198" t="s">
        <v>117</v>
      </c>
      <c r="D198">
        <v>4</v>
      </c>
      <c r="E198" t="s">
        <v>3804</v>
      </c>
      <c r="F198" s="1" t="s">
        <v>3805</v>
      </c>
      <c r="G198" t="s">
        <v>3806</v>
      </c>
      <c r="H198">
        <v>1045511</v>
      </c>
      <c r="I198" t="s">
        <v>59</v>
      </c>
      <c r="J198" s="4">
        <v>44210</v>
      </c>
      <c r="K198" s="4">
        <v>44257</v>
      </c>
      <c r="L198" s="3">
        <v>47</v>
      </c>
      <c r="M198" s="4">
        <v>44263</v>
      </c>
      <c r="N198">
        <v>53</v>
      </c>
      <c r="O198">
        <v>1</v>
      </c>
      <c r="P198">
        <v>1</v>
      </c>
      <c r="Q198">
        <v>4</v>
      </c>
      <c r="R198" t="s">
        <v>28</v>
      </c>
      <c r="S198">
        <v>19</v>
      </c>
      <c r="T198">
        <v>1</v>
      </c>
      <c r="U198" t="s">
        <v>80</v>
      </c>
      <c r="V198">
        <v>1</v>
      </c>
      <c r="W198">
        <v>19</v>
      </c>
      <c r="X198">
        <v>20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9.3333333333333304</v>
      </c>
      <c r="AV198">
        <v>400</v>
      </c>
      <c r="AW198">
        <v>1</v>
      </c>
    </row>
    <row r="199" spans="1:49" x14ac:dyDescent="0.3">
      <c r="A199" t="s">
        <v>3795</v>
      </c>
      <c r="B199" t="s">
        <v>539</v>
      </c>
      <c r="C199" t="s">
        <v>117</v>
      </c>
      <c r="D199">
        <v>4</v>
      </c>
      <c r="E199" t="s">
        <v>2234</v>
      </c>
      <c r="F199" s="1" t="s">
        <v>2235</v>
      </c>
      <c r="G199" t="s">
        <v>2236</v>
      </c>
      <c r="H199">
        <v>1487518</v>
      </c>
      <c r="I199" t="s">
        <v>53</v>
      </c>
      <c r="J199" s="4">
        <v>44204</v>
      </c>
      <c r="K199" s="4">
        <v>44257</v>
      </c>
      <c r="L199" s="3">
        <v>53</v>
      </c>
      <c r="M199" s="4">
        <v>44260</v>
      </c>
      <c r="N199">
        <v>56</v>
      </c>
      <c r="O199">
        <v>1</v>
      </c>
      <c r="P199">
        <v>1</v>
      </c>
      <c r="Q199">
        <v>0</v>
      </c>
      <c r="R199" t="s">
        <v>28</v>
      </c>
      <c r="S199">
        <v>18</v>
      </c>
      <c r="T199">
        <v>1</v>
      </c>
      <c r="U199" t="s">
        <v>80</v>
      </c>
      <c r="V199">
        <v>1</v>
      </c>
      <c r="W199">
        <v>18</v>
      </c>
      <c r="X199">
        <v>20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9.3333333333333304</v>
      </c>
      <c r="AV199">
        <v>400</v>
      </c>
      <c r="AW199">
        <v>0</v>
      </c>
    </row>
    <row r="200" spans="1:49" x14ac:dyDescent="0.3">
      <c r="A200" t="s">
        <v>3795</v>
      </c>
      <c r="B200" t="s">
        <v>539</v>
      </c>
      <c r="C200" t="s">
        <v>117</v>
      </c>
      <c r="D200">
        <v>4</v>
      </c>
      <c r="E200" t="s">
        <v>3807</v>
      </c>
      <c r="F200" s="1" t="s">
        <v>3808</v>
      </c>
      <c r="G200" t="s">
        <v>3809</v>
      </c>
      <c r="H200">
        <v>1598667</v>
      </c>
      <c r="I200" t="s">
        <v>53</v>
      </c>
      <c r="J200" s="4">
        <v>44204</v>
      </c>
      <c r="K200" s="4">
        <v>44210</v>
      </c>
      <c r="L200" s="3">
        <v>6</v>
      </c>
      <c r="M200" s="4">
        <v>44260</v>
      </c>
      <c r="N200">
        <v>56</v>
      </c>
      <c r="O200">
        <v>1</v>
      </c>
      <c r="P200">
        <v>1</v>
      </c>
      <c r="Q200">
        <v>0</v>
      </c>
      <c r="R200" t="s">
        <v>28</v>
      </c>
      <c r="S200">
        <v>18</v>
      </c>
      <c r="T200">
        <v>1</v>
      </c>
      <c r="U200" t="s">
        <v>28</v>
      </c>
      <c r="V200">
        <v>18</v>
      </c>
      <c r="W200">
        <v>18</v>
      </c>
      <c r="X200">
        <v>20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9.3333333333333304</v>
      </c>
      <c r="AV200">
        <v>400</v>
      </c>
      <c r="AW200">
        <v>0</v>
      </c>
    </row>
    <row r="201" spans="1:49" x14ac:dyDescent="0.3">
      <c r="A201" t="s">
        <v>3795</v>
      </c>
      <c r="B201" t="s">
        <v>539</v>
      </c>
      <c r="C201" t="s">
        <v>117</v>
      </c>
      <c r="D201">
        <v>4</v>
      </c>
      <c r="E201" t="s">
        <v>639</v>
      </c>
      <c r="F201" s="1" t="s">
        <v>3810</v>
      </c>
      <c r="G201" t="s">
        <v>3811</v>
      </c>
      <c r="H201">
        <v>1651056</v>
      </c>
      <c r="I201" t="s">
        <v>65</v>
      </c>
      <c r="J201" s="4">
        <v>44206</v>
      </c>
      <c r="K201" s="4">
        <v>44257</v>
      </c>
      <c r="L201" s="3">
        <v>51</v>
      </c>
      <c r="M201" s="4">
        <v>44260</v>
      </c>
      <c r="N201">
        <v>54</v>
      </c>
      <c r="O201">
        <v>1</v>
      </c>
      <c r="P201">
        <v>1</v>
      </c>
      <c r="Q201">
        <v>0</v>
      </c>
      <c r="R201" t="s">
        <v>28</v>
      </c>
      <c r="S201">
        <v>19</v>
      </c>
      <c r="T201">
        <v>1</v>
      </c>
      <c r="U201" t="s">
        <v>80</v>
      </c>
      <c r="V201">
        <v>1</v>
      </c>
      <c r="W201">
        <v>19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9.3333333333333304</v>
      </c>
      <c r="AV201">
        <v>400</v>
      </c>
      <c r="AW201">
        <v>0</v>
      </c>
    </row>
    <row r="202" spans="1:49" x14ac:dyDescent="0.3">
      <c r="A202" t="s">
        <v>3795</v>
      </c>
      <c r="B202" t="s">
        <v>539</v>
      </c>
      <c r="C202" t="s">
        <v>117</v>
      </c>
      <c r="D202">
        <v>4</v>
      </c>
      <c r="E202" t="s">
        <v>3812</v>
      </c>
      <c r="F202" s="1" t="s">
        <v>3813</v>
      </c>
      <c r="G202" t="s">
        <v>3814</v>
      </c>
      <c r="H202">
        <v>1875836</v>
      </c>
      <c r="I202" t="s">
        <v>53</v>
      </c>
      <c r="J202" s="4">
        <v>44206</v>
      </c>
      <c r="K202" s="4">
        <v>44210</v>
      </c>
      <c r="L202" s="3">
        <v>4</v>
      </c>
      <c r="M202" s="4">
        <v>44260</v>
      </c>
      <c r="N202">
        <v>54</v>
      </c>
      <c r="O202">
        <v>1</v>
      </c>
      <c r="P202">
        <v>1</v>
      </c>
      <c r="Q202">
        <v>0</v>
      </c>
      <c r="R202" t="s">
        <v>28</v>
      </c>
      <c r="S202">
        <v>19</v>
      </c>
      <c r="T202">
        <v>1</v>
      </c>
      <c r="U202" t="s">
        <v>28</v>
      </c>
      <c r="V202">
        <v>18</v>
      </c>
      <c r="W202">
        <v>19</v>
      </c>
      <c r="X202">
        <v>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9.3333333333333304</v>
      </c>
      <c r="AV202">
        <v>400</v>
      </c>
      <c r="AW202">
        <v>0</v>
      </c>
    </row>
    <row r="203" spans="1:49" x14ac:dyDescent="0.3">
      <c r="A203" t="s">
        <v>3795</v>
      </c>
      <c r="B203" t="s">
        <v>539</v>
      </c>
      <c r="C203" t="s">
        <v>117</v>
      </c>
      <c r="D203">
        <v>4</v>
      </c>
      <c r="E203" t="s">
        <v>1611</v>
      </c>
      <c r="F203" s="1" t="s">
        <v>3815</v>
      </c>
      <c r="G203" t="s">
        <v>3816</v>
      </c>
      <c r="H203">
        <v>1886062</v>
      </c>
      <c r="I203" t="s">
        <v>49</v>
      </c>
      <c r="J203" s="4">
        <v>44575</v>
      </c>
      <c r="K203" s="4">
        <v>44575</v>
      </c>
      <c r="L203" s="3">
        <v>0</v>
      </c>
      <c r="M203" s="4">
        <v>44606</v>
      </c>
      <c r="N203">
        <v>31</v>
      </c>
      <c r="O203">
        <v>1</v>
      </c>
      <c r="P203">
        <v>1</v>
      </c>
      <c r="Q203">
        <v>0</v>
      </c>
      <c r="R203" t="s">
        <v>38</v>
      </c>
      <c r="S203">
        <v>19</v>
      </c>
      <c r="T203">
        <v>1</v>
      </c>
      <c r="U203" t="s">
        <v>38</v>
      </c>
      <c r="V203">
        <v>18</v>
      </c>
      <c r="W203">
        <v>59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9.3333333333333304</v>
      </c>
      <c r="AV203">
        <v>400</v>
      </c>
      <c r="AW203">
        <v>0</v>
      </c>
    </row>
    <row r="204" spans="1:49" x14ac:dyDescent="0.3">
      <c r="A204" t="s">
        <v>3795</v>
      </c>
      <c r="B204" t="s">
        <v>539</v>
      </c>
      <c r="C204" t="s">
        <v>117</v>
      </c>
      <c r="D204">
        <v>4</v>
      </c>
      <c r="E204" t="s">
        <v>700</v>
      </c>
      <c r="F204" s="1" t="s">
        <v>2608</v>
      </c>
      <c r="G204" t="s">
        <v>2609</v>
      </c>
      <c r="H204">
        <v>2234102</v>
      </c>
      <c r="I204" t="s">
        <v>317</v>
      </c>
      <c r="J204" s="4">
        <v>44210</v>
      </c>
      <c r="K204" s="4">
        <v>44257</v>
      </c>
      <c r="L204" s="3">
        <v>47</v>
      </c>
      <c r="M204" s="4">
        <v>44263</v>
      </c>
      <c r="N204">
        <v>53</v>
      </c>
      <c r="O204">
        <v>1</v>
      </c>
      <c r="P204">
        <v>2</v>
      </c>
      <c r="Q204">
        <v>0</v>
      </c>
      <c r="R204" t="s">
        <v>28</v>
      </c>
      <c r="S204">
        <v>19</v>
      </c>
      <c r="T204">
        <v>2</v>
      </c>
      <c r="U204" t="s">
        <v>80</v>
      </c>
      <c r="V204">
        <v>1</v>
      </c>
      <c r="W204">
        <v>19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9.3333333333333304</v>
      </c>
      <c r="AV204">
        <v>400</v>
      </c>
      <c r="AW204">
        <v>0</v>
      </c>
    </row>
    <row r="205" spans="1:49" x14ac:dyDescent="0.3">
      <c r="A205" t="s">
        <v>3795</v>
      </c>
      <c r="B205" t="s">
        <v>539</v>
      </c>
      <c r="C205" t="s">
        <v>117</v>
      </c>
      <c r="D205">
        <v>4</v>
      </c>
      <c r="E205" t="s">
        <v>2835</v>
      </c>
      <c r="F205" s="1" t="s">
        <v>2836</v>
      </c>
      <c r="G205" t="s">
        <v>2837</v>
      </c>
      <c r="H205">
        <v>2283183</v>
      </c>
      <c r="I205" t="s">
        <v>32</v>
      </c>
      <c r="J205" s="4">
        <v>44339</v>
      </c>
      <c r="K205" s="4">
        <v>44365</v>
      </c>
      <c r="L205" s="3">
        <v>26</v>
      </c>
      <c r="M205" s="4">
        <v>44369</v>
      </c>
      <c r="N205">
        <v>30</v>
      </c>
      <c r="O205">
        <v>1</v>
      </c>
      <c r="P205">
        <v>1</v>
      </c>
      <c r="Q205">
        <v>0</v>
      </c>
      <c r="R205" t="s">
        <v>80</v>
      </c>
      <c r="S205">
        <v>12</v>
      </c>
      <c r="T205">
        <v>1</v>
      </c>
      <c r="U205" t="s">
        <v>80</v>
      </c>
      <c r="V205">
        <v>16</v>
      </c>
      <c r="W205">
        <v>32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9.3333333333333304</v>
      </c>
      <c r="AV205">
        <v>400</v>
      </c>
      <c r="AW205">
        <v>0</v>
      </c>
    </row>
    <row r="206" spans="1:49" x14ac:dyDescent="0.3">
      <c r="A206" t="s">
        <v>3795</v>
      </c>
      <c r="B206" t="s">
        <v>539</v>
      </c>
      <c r="C206" t="s">
        <v>117</v>
      </c>
      <c r="D206">
        <v>4</v>
      </c>
      <c r="E206" t="s">
        <v>2835</v>
      </c>
      <c r="F206" s="1" t="s">
        <v>2836</v>
      </c>
      <c r="G206" t="s">
        <v>2837</v>
      </c>
      <c r="H206">
        <v>2283183</v>
      </c>
      <c r="I206" t="s">
        <v>32</v>
      </c>
      <c r="J206" s="4">
        <v>44365</v>
      </c>
      <c r="K206" s="4">
        <v>44409</v>
      </c>
      <c r="L206" s="3">
        <v>44</v>
      </c>
      <c r="M206" s="4">
        <v>44446</v>
      </c>
      <c r="N206">
        <v>81</v>
      </c>
      <c r="O206">
        <v>1</v>
      </c>
      <c r="P206">
        <v>1</v>
      </c>
      <c r="Q206">
        <v>0</v>
      </c>
      <c r="R206" t="s">
        <v>80</v>
      </c>
      <c r="S206">
        <v>16</v>
      </c>
      <c r="T206">
        <v>1</v>
      </c>
      <c r="U206" t="s">
        <v>43</v>
      </c>
      <c r="W206">
        <v>36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9.3333333333333304</v>
      </c>
      <c r="AV206">
        <v>400</v>
      </c>
      <c r="AW206">
        <v>0</v>
      </c>
    </row>
    <row r="207" spans="1:49" x14ac:dyDescent="0.3">
      <c r="A207" t="s">
        <v>3795</v>
      </c>
      <c r="B207" t="s">
        <v>539</v>
      </c>
      <c r="C207" t="s">
        <v>117</v>
      </c>
      <c r="D207">
        <v>4</v>
      </c>
      <c r="E207" t="s">
        <v>1177</v>
      </c>
      <c r="F207" s="1" t="s">
        <v>2154</v>
      </c>
      <c r="G207" t="s">
        <v>1179</v>
      </c>
      <c r="H207">
        <v>2351436</v>
      </c>
      <c r="I207" t="s">
        <v>74</v>
      </c>
      <c r="J207" s="4">
        <v>44328</v>
      </c>
      <c r="K207" s="4">
        <v>44365</v>
      </c>
      <c r="L207" s="3">
        <v>37</v>
      </c>
      <c r="M207" s="4">
        <v>44368</v>
      </c>
      <c r="N207">
        <v>40</v>
      </c>
      <c r="O207">
        <v>1</v>
      </c>
      <c r="P207">
        <v>2</v>
      </c>
      <c r="Q207">
        <v>0</v>
      </c>
      <c r="R207" t="s">
        <v>80</v>
      </c>
      <c r="S207">
        <v>11</v>
      </c>
      <c r="T207">
        <v>2</v>
      </c>
      <c r="U207" t="s">
        <v>80</v>
      </c>
      <c r="V207">
        <v>16</v>
      </c>
      <c r="W207">
        <v>31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9.3333333333333304</v>
      </c>
      <c r="AV207">
        <v>400</v>
      </c>
      <c r="AW207">
        <v>0</v>
      </c>
    </row>
    <row r="208" spans="1:49" x14ac:dyDescent="0.3">
      <c r="A208" t="s">
        <v>3795</v>
      </c>
      <c r="B208" t="s">
        <v>539</v>
      </c>
      <c r="C208" t="s">
        <v>117</v>
      </c>
      <c r="D208">
        <v>4</v>
      </c>
      <c r="E208" t="s">
        <v>1177</v>
      </c>
      <c r="F208" s="1" t="s">
        <v>2154</v>
      </c>
      <c r="G208" t="s">
        <v>1179</v>
      </c>
      <c r="H208">
        <v>2351436</v>
      </c>
      <c r="I208" t="s">
        <v>74</v>
      </c>
      <c r="J208" s="4">
        <v>44365</v>
      </c>
      <c r="K208" s="4">
        <v>44442</v>
      </c>
      <c r="L208" s="3">
        <v>77</v>
      </c>
      <c r="M208" s="4">
        <v>44446</v>
      </c>
      <c r="N208">
        <v>81</v>
      </c>
      <c r="O208">
        <v>1</v>
      </c>
      <c r="P208">
        <v>2</v>
      </c>
      <c r="Q208">
        <v>0</v>
      </c>
      <c r="R208" t="s">
        <v>80</v>
      </c>
      <c r="S208">
        <v>16</v>
      </c>
      <c r="T208">
        <v>2</v>
      </c>
      <c r="U208" t="s">
        <v>43</v>
      </c>
      <c r="W208">
        <v>36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9.3333333333333304</v>
      </c>
      <c r="AV208">
        <v>400</v>
      </c>
      <c r="AW208">
        <v>0</v>
      </c>
    </row>
    <row r="209" spans="1:49" x14ac:dyDescent="0.3">
      <c r="A209" t="s">
        <v>3795</v>
      </c>
      <c r="B209" t="s">
        <v>539</v>
      </c>
      <c r="C209" t="s">
        <v>117</v>
      </c>
      <c r="D209">
        <v>4</v>
      </c>
      <c r="E209" t="s">
        <v>1100</v>
      </c>
      <c r="F209" s="1" t="s">
        <v>3817</v>
      </c>
      <c r="G209" t="s">
        <v>3818</v>
      </c>
      <c r="H209">
        <v>2386390</v>
      </c>
      <c r="I209" t="s">
        <v>59</v>
      </c>
      <c r="J209" s="4">
        <v>44210</v>
      </c>
      <c r="K209" s="4">
        <v>44257</v>
      </c>
      <c r="L209" s="3">
        <v>47</v>
      </c>
      <c r="M209" s="4">
        <v>44287</v>
      </c>
      <c r="N209">
        <v>77</v>
      </c>
      <c r="O209">
        <v>1</v>
      </c>
      <c r="P209">
        <v>1</v>
      </c>
      <c r="Q209">
        <v>0</v>
      </c>
      <c r="R209" t="s">
        <v>28</v>
      </c>
      <c r="S209">
        <v>19</v>
      </c>
      <c r="T209">
        <v>1</v>
      </c>
      <c r="U209" t="s">
        <v>80</v>
      </c>
      <c r="V209">
        <v>1</v>
      </c>
      <c r="W209">
        <v>19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9.3333333333333304</v>
      </c>
      <c r="AV209">
        <v>400</v>
      </c>
      <c r="AW209">
        <v>1</v>
      </c>
    </row>
    <row r="210" spans="1:49" x14ac:dyDescent="0.3">
      <c r="A210" t="s">
        <v>3795</v>
      </c>
      <c r="B210" t="s">
        <v>539</v>
      </c>
      <c r="C210" t="s">
        <v>117</v>
      </c>
      <c r="D210">
        <v>4</v>
      </c>
      <c r="E210" t="s">
        <v>3819</v>
      </c>
      <c r="F210" s="1" t="s">
        <v>3820</v>
      </c>
      <c r="G210" t="s">
        <v>3821</v>
      </c>
      <c r="H210">
        <v>2438325</v>
      </c>
      <c r="I210" t="s">
        <v>53</v>
      </c>
      <c r="J210" s="4">
        <v>44210</v>
      </c>
      <c r="K210" s="4">
        <v>44284</v>
      </c>
      <c r="L210" s="3">
        <v>74</v>
      </c>
      <c r="M210" s="4">
        <v>44284</v>
      </c>
      <c r="N210">
        <v>74</v>
      </c>
      <c r="O210">
        <v>1</v>
      </c>
      <c r="P210">
        <v>1</v>
      </c>
      <c r="Q210">
        <v>0</v>
      </c>
      <c r="R210" t="s">
        <v>28</v>
      </c>
      <c r="S210">
        <v>19</v>
      </c>
      <c r="T210">
        <v>1</v>
      </c>
      <c r="U210" t="s">
        <v>80</v>
      </c>
      <c r="V210">
        <v>5</v>
      </c>
      <c r="W210">
        <v>19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9.3333333333333304</v>
      </c>
      <c r="AV210">
        <v>400</v>
      </c>
      <c r="AW210">
        <v>0</v>
      </c>
    </row>
    <row r="211" spans="1:49" x14ac:dyDescent="0.3">
      <c r="A211" t="s">
        <v>3795</v>
      </c>
      <c r="B211" t="s">
        <v>539</v>
      </c>
      <c r="C211" t="s">
        <v>117</v>
      </c>
      <c r="D211">
        <v>4</v>
      </c>
      <c r="E211" t="s">
        <v>3819</v>
      </c>
      <c r="F211" s="1" t="s">
        <v>3820</v>
      </c>
      <c r="G211" t="s">
        <v>3821</v>
      </c>
      <c r="H211">
        <v>2438325</v>
      </c>
      <c r="I211" t="s">
        <v>53</v>
      </c>
      <c r="J211" s="4">
        <v>44284</v>
      </c>
      <c r="K211" s="4">
        <v>44324</v>
      </c>
      <c r="L211" s="3">
        <v>40</v>
      </c>
      <c r="M211" s="4">
        <v>44344</v>
      </c>
      <c r="N211">
        <v>60</v>
      </c>
      <c r="O211">
        <v>1</v>
      </c>
      <c r="P211">
        <v>1</v>
      </c>
      <c r="Q211">
        <v>0</v>
      </c>
      <c r="R211" t="s">
        <v>80</v>
      </c>
      <c r="S211">
        <v>5</v>
      </c>
      <c r="T211">
        <v>1</v>
      </c>
      <c r="U211" t="s">
        <v>80</v>
      </c>
      <c r="V211">
        <v>10</v>
      </c>
      <c r="W211">
        <v>25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9.3333333333333304</v>
      </c>
      <c r="AV211">
        <v>400</v>
      </c>
      <c r="AW211">
        <v>0</v>
      </c>
    </row>
    <row r="212" spans="1:49" x14ac:dyDescent="0.3">
      <c r="A212" t="s">
        <v>3795</v>
      </c>
      <c r="B212" t="s">
        <v>539</v>
      </c>
      <c r="C212" t="s">
        <v>117</v>
      </c>
      <c r="D212">
        <v>4</v>
      </c>
      <c r="E212" t="s">
        <v>3822</v>
      </c>
      <c r="F212" s="1" t="s">
        <v>3823</v>
      </c>
      <c r="G212" t="s">
        <v>3824</v>
      </c>
      <c r="H212">
        <v>2439679</v>
      </c>
      <c r="I212" t="s">
        <v>317</v>
      </c>
      <c r="J212" s="4">
        <v>44210</v>
      </c>
      <c r="K212" s="4">
        <v>44257</v>
      </c>
      <c r="L212" s="3">
        <v>47</v>
      </c>
      <c r="M212" s="4">
        <v>44263</v>
      </c>
      <c r="N212">
        <v>53</v>
      </c>
      <c r="O212">
        <v>1</v>
      </c>
      <c r="P212">
        <v>1</v>
      </c>
      <c r="Q212">
        <v>0</v>
      </c>
      <c r="R212" t="s">
        <v>28</v>
      </c>
      <c r="S212">
        <v>19</v>
      </c>
      <c r="T212">
        <v>1</v>
      </c>
      <c r="U212" t="s">
        <v>80</v>
      </c>
      <c r="V212">
        <v>1</v>
      </c>
      <c r="W212">
        <v>19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9.3333333333333304</v>
      </c>
      <c r="AV212">
        <v>400</v>
      </c>
      <c r="AW212">
        <v>1</v>
      </c>
    </row>
    <row r="213" spans="1:49" x14ac:dyDescent="0.3">
      <c r="A213" t="s">
        <v>3795</v>
      </c>
      <c r="B213" t="s">
        <v>539</v>
      </c>
      <c r="C213" t="s">
        <v>117</v>
      </c>
      <c r="D213">
        <v>4</v>
      </c>
      <c r="E213" t="s">
        <v>1611</v>
      </c>
      <c r="F213" s="1" t="s">
        <v>1612</v>
      </c>
      <c r="G213" t="s">
        <v>1613</v>
      </c>
      <c r="H213">
        <v>2791569</v>
      </c>
      <c r="I213" t="s">
        <v>49</v>
      </c>
      <c r="J213" s="4">
        <v>44575</v>
      </c>
      <c r="K213" s="4">
        <v>44618</v>
      </c>
      <c r="L213" s="3">
        <v>43</v>
      </c>
      <c r="M213" s="4">
        <v>44635</v>
      </c>
      <c r="N213">
        <v>60</v>
      </c>
      <c r="O213">
        <v>1</v>
      </c>
      <c r="P213">
        <v>1</v>
      </c>
      <c r="Q213">
        <v>0</v>
      </c>
      <c r="R213" t="s">
        <v>38</v>
      </c>
      <c r="S213">
        <v>19</v>
      </c>
      <c r="T213">
        <v>1</v>
      </c>
      <c r="U213" t="s">
        <v>99</v>
      </c>
      <c r="V213">
        <v>2</v>
      </c>
      <c r="W213">
        <v>59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9.3333333333333304</v>
      </c>
      <c r="AV213">
        <v>400</v>
      </c>
      <c r="AW213">
        <v>0</v>
      </c>
    </row>
    <row r="214" spans="1:49" x14ac:dyDescent="0.3">
      <c r="A214" t="s">
        <v>3795</v>
      </c>
      <c r="B214" t="s">
        <v>539</v>
      </c>
      <c r="C214" t="s">
        <v>117</v>
      </c>
      <c r="D214">
        <v>4</v>
      </c>
      <c r="E214" t="s">
        <v>405</v>
      </c>
      <c r="F214" s="1" t="s">
        <v>406</v>
      </c>
      <c r="G214" t="s">
        <v>407</v>
      </c>
      <c r="H214">
        <v>2885147</v>
      </c>
      <c r="I214" t="s">
        <v>49</v>
      </c>
      <c r="J214" s="4">
        <v>44414</v>
      </c>
      <c r="K214" s="4">
        <v>44451</v>
      </c>
      <c r="L214" s="3">
        <v>37</v>
      </c>
      <c r="M214" s="4">
        <v>44453</v>
      </c>
      <c r="N214">
        <v>39</v>
      </c>
      <c r="O214">
        <v>1</v>
      </c>
      <c r="P214">
        <v>2</v>
      </c>
      <c r="Q214">
        <v>0</v>
      </c>
      <c r="R214" t="s">
        <v>43</v>
      </c>
      <c r="T214">
        <v>2</v>
      </c>
      <c r="U214" t="s">
        <v>38</v>
      </c>
      <c r="V214">
        <v>2</v>
      </c>
      <c r="W214">
        <v>40</v>
      </c>
      <c r="X214">
        <v>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9.3333333333333304</v>
      </c>
      <c r="AV214">
        <v>400</v>
      </c>
      <c r="AW214">
        <v>0</v>
      </c>
    </row>
    <row r="215" spans="1:49" x14ac:dyDescent="0.3">
      <c r="A215" t="s">
        <v>3795</v>
      </c>
      <c r="B215" t="s">
        <v>539</v>
      </c>
      <c r="C215" t="s">
        <v>117</v>
      </c>
      <c r="D215">
        <v>4</v>
      </c>
      <c r="E215" t="s">
        <v>405</v>
      </c>
      <c r="F215" s="1" t="s">
        <v>408</v>
      </c>
      <c r="G215" t="s">
        <v>409</v>
      </c>
      <c r="H215">
        <v>2885147</v>
      </c>
      <c r="I215" t="s">
        <v>49</v>
      </c>
      <c r="J215" s="4">
        <v>44414</v>
      </c>
      <c r="K215" s="4">
        <v>44451</v>
      </c>
      <c r="L215" s="3">
        <v>37</v>
      </c>
      <c r="M215" s="4">
        <v>44510</v>
      </c>
      <c r="N215">
        <v>96</v>
      </c>
      <c r="O215">
        <v>1</v>
      </c>
      <c r="P215">
        <v>2</v>
      </c>
      <c r="Q215">
        <v>0</v>
      </c>
      <c r="R215" t="s">
        <v>43</v>
      </c>
      <c r="T215">
        <v>2</v>
      </c>
      <c r="U215" t="s">
        <v>38</v>
      </c>
      <c r="V215">
        <v>2</v>
      </c>
      <c r="W215">
        <v>40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9.3333333333333304</v>
      </c>
      <c r="AV215">
        <v>400</v>
      </c>
      <c r="AW215">
        <v>0</v>
      </c>
    </row>
    <row r="216" spans="1:49" x14ac:dyDescent="0.3">
      <c r="A216" t="s">
        <v>3795</v>
      </c>
      <c r="B216" t="s">
        <v>539</v>
      </c>
      <c r="C216" t="s">
        <v>117</v>
      </c>
      <c r="D216">
        <v>4</v>
      </c>
      <c r="E216" t="s">
        <v>3825</v>
      </c>
      <c r="F216" s="1" t="s">
        <v>3826</v>
      </c>
      <c r="G216" t="s">
        <v>3827</v>
      </c>
      <c r="H216">
        <v>2931656</v>
      </c>
      <c r="I216" t="s">
        <v>158</v>
      </c>
      <c r="J216" s="4">
        <v>44442</v>
      </c>
      <c r="K216" s="4">
        <v>44479</v>
      </c>
      <c r="L216" s="3">
        <v>37</v>
      </c>
      <c r="M216" s="4">
        <v>44473</v>
      </c>
      <c r="N216">
        <v>31</v>
      </c>
      <c r="O216">
        <v>1</v>
      </c>
      <c r="P216">
        <v>1</v>
      </c>
      <c r="Q216">
        <v>0</v>
      </c>
      <c r="R216" t="s">
        <v>43</v>
      </c>
      <c r="T216">
        <v>1</v>
      </c>
      <c r="U216" t="s">
        <v>38</v>
      </c>
      <c r="V216">
        <v>6</v>
      </c>
      <c r="W216">
        <v>40</v>
      </c>
      <c r="X216">
        <v>14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9.3333333333333304</v>
      </c>
      <c r="AV216">
        <v>400</v>
      </c>
      <c r="AW216">
        <v>0</v>
      </c>
    </row>
    <row r="217" spans="1:49" x14ac:dyDescent="0.3">
      <c r="A217" t="s">
        <v>3795</v>
      </c>
      <c r="B217" t="s">
        <v>539</v>
      </c>
      <c r="C217" t="s">
        <v>117</v>
      </c>
      <c r="D217">
        <v>4</v>
      </c>
      <c r="E217" t="s">
        <v>3828</v>
      </c>
      <c r="F217" s="1" t="s">
        <v>3829</v>
      </c>
      <c r="G217" t="s">
        <v>3830</v>
      </c>
      <c r="H217">
        <v>2989503</v>
      </c>
      <c r="I217" t="s">
        <v>317</v>
      </c>
      <c r="J217" s="4">
        <v>44210</v>
      </c>
      <c r="K217" s="4">
        <v>44257</v>
      </c>
      <c r="L217" s="3">
        <v>47</v>
      </c>
      <c r="M217" s="4">
        <v>44263</v>
      </c>
      <c r="N217">
        <v>53</v>
      </c>
      <c r="O217">
        <v>1</v>
      </c>
      <c r="P217">
        <v>1</v>
      </c>
      <c r="Q217">
        <v>0</v>
      </c>
      <c r="R217" t="s">
        <v>28</v>
      </c>
      <c r="S217">
        <v>19</v>
      </c>
      <c r="T217">
        <v>1</v>
      </c>
      <c r="U217" t="s">
        <v>80</v>
      </c>
      <c r="V217">
        <v>1</v>
      </c>
      <c r="W217">
        <v>19</v>
      </c>
      <c r="X217">
        <v>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9.3333333333333304</v>
      </c>
      <c r="AV217">
        <v>400</v>
      </c>
      <c r="AW217">
        <v>0</v>
      </c>
    </row>
    <row r="218" spans="1:49" x14ac:dyDescent="0.3">
      <c r="A218" t="s">
        <v>3795</v>
      </c>
      <c r="B218" t="s">
        <v>539</v>
      </c>
      <c r="C218" t="s">
        <v>117</v>
      </c>
      <c r="D218">
        <v>4</v>
      </c>
      <c r="E218" t="s">
        <v>1883</v>
      </c>
      <c r="F218" s="1" t="s">
        <v>3831</v>
      </c>
      <c r="G218" t="s">
        <v>3832</v>
      </c>
      <c r="H218">
        <v>3000222</v>
      </c>
      <c r="I218" t="s">
        <v>59</v>
      </c>
      <c r="J218" s="4">
        <v>44210</v>
      </c>
      <c r="K218" s="4">
        <v>44257</v>
      </c>
      <c r="L218" s="3">
        <v>47</v>
      </c>
      <c r="M218" s="4">
        <v>44263</v>
      </c>
      <c r="N218">
        <v>53</v>
      </c>
      <c r="O218">
        <v>1</v>
      </c>
      <c r="P218">
        <v>1</v>
      </c>
      <c r="Q218">
        <v>2</v>
      </c>
      <c r="R218" t="s">
        <v>28</v>
      </c>
      <c r="S218">
        <v>19</v>
      </c>
      <c r="T218">
        <v>1</v>
      </c>
      <c r="U218" t="s">
        <v>80</v>
      </c>
      <c r="V218">
        <v>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9.3333333333333304</v>
      </c>
      <c r="AV218">
        <v>400</v>
      </c>
      <c r="AW218">
        <v>1</v>
      </c>
    </row>
    <row r="219" spans="1:49" x14ac:dyDescent="0.3">
      <c r="A219" t="s">
        <v>3833</v>
      </c>
      <c r="B219" t="s">
        <v>539</v>
      </c>
      <c r="C219" t="s">
        <v>117</v>
      </c>
      <c r="D219">
        <v>4</v>
      </c>
      <c r="E219" t="s">
        <v>1048</v>
      </c>
      <c r="F219" s="1" t="s">
        <v>1049</v>
      </c>
      <c r="G219" t="s">
        <v>1050</v>
      </c>
      <c r="H219">
        <v>2139670</v>
      </c>
      <c r="I219" t="s">
        <v>59</v>
      </c>
      <c r="J219" s="4">
        <v>44098</v>
      </c>
      <c r="K219" s="4">
        <v>44255</v>
      </c>
      <c r="L219" s="3">
        <v>157</v>
      </c>
      <c r="M219" s="4">
        <v>44260</v>
      </c>
      <c r="N219">
        <v>162</v>
      </c>
      <c r="O219">
        <v>1</v>
      </c>
      <c r="P219">
        <v>1</v>
      </c>
      <c r="Q219">
        <v>1</v>
      </c>
      <c r="R219" t="s">
        <v>28</v>
      </c>
      <c r="S219">
        <v>3</v>
      </c>
      <c r="T219">
        <v>1</v>
      </c>
      <c r="U219" t="s">
        <v>43</v>
      </c>
      <c r="W219">
        <v>3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13.6666666666666</v>
      </c>
      <c r="AV219">
        <v>1055.3333333333301</v>
      </c>
      <c r="AW219">
        <v>1</v>
      </c>
    </row>
    <row r="220" spans="1:49" x14ac:dyDescent="0.3">
      <c r="A220" t="s">
        <v>3833</v>
      </c>
      <c r="B220" t="s">
        <v>539</v>
      </c>
      <c r="C220" t="s">
        <v>117</v>
      </c>
      <c r="D220">
        <v>4</v>
      </c>
      <c r="E220" t="s">
        <v>1048</v>
      </c>
      <c r="F220" s="1" t="s">
        <v>1049</v>
      </c>
      <c r="G220" t="s">
        <v>1050</v>
      </c>
      <c r="H220">
        <v>2139670</v>
      </c>
      <c r="I220" t="s">
        <v>59</v>
      </c>
      <c r="J220" s="4">
        <v>44255</v>
      </c>
      <c r="K220" s="4">
        <v>44362</v>
      </c>
      <c r="L220" s="3">
        <v>107</v>
      </c>
      <c r="M220" s="4">
        <v>44356</v>
      </c>
      <c r="N220">
        <v>101</v>
      </c>
      <c r="O220">
        <v>1</v>
      </c>
      <c r="P220">
        <v>1</v>
      </c>
      <c r="Q220">
        <v>1</v>
      </c>
      <c r="R220" t="s">
        <v>43</v>
      </c>
      <c r="T220">
        <v>1</v>
      </c>
      <c r="U220" t="s">
        <v>80</v>
      </c>
      <c r="V220">
        <v>16</v>
      </c>
      <c r="W220">
        <v>20</v>
      </c>
      <c r="X220">
        <v>15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13.6666666666666</v>
      </c>
      <c r="AV220">
        <v>1055.3333333333301</v>
      </c>
      <c r="AW220">
        <v>1</v>
      </c>
    </row>
    <row r="221" spans="1:49" x14ac:dyDescent="0.3">
      <c r="A221" t="s">
        <v>3833</v>
      </c>
      <c r="B221" t="s">
        <v>539</v>
      </c>
      <c r="C221" t="s">
        <v>117</v>
      </c>
      <c r="D221">
        <v>4</v>
      </c>
      <c r="E221" t="s">
        <v>2722</v>
      </c>
      <c r="F221" s="1" t="s">
        <v>3867</v>
      </c>
      <c r="G221" t="s">
        <v>2724</v>
      </c>
      <c r="H221">
        <v>2267771</v>
      </c>
      <c r="I221" t="s">
        <v>59</v>
      </c>
      <c r="J221" s="4">
        <v>44093</v>
      </c>
      <c r="K221" s="4">
        <v>44255</v>
      </c>
      <c r="L221" s="3">
        <v>162</v>
      </c>
      <c r="M221" s="4">
        <v>44260</v>
      </c>
      <c r="N221">
        <v>167</v>
      </c>
      <c r="O221">
        <v>1</v>
      </c>
      <c r="P221">
        <v>2</v>
      </c>
      <c r="Q221">
        <v>1</v>
      </c>
      <c r="R221" t="s">
        <v>28</v>
      </c>
      <c r="S221">
        <v>2</v>
      </c>
      <c r="T221">
        <v>2</v>
      </c>
      <c r="U221" t="s">
        <v>43</v>
      </c>
      <c r="W221">
        <v>2</v>
      </c>
      <c r="X221">
        <v>11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13.6666666666666</v>
      </c>
      <c r="AV221">
        <v>1055.3333333333301</v>
      </c>
      <c r="AW221">
        <v>1</v>
      </c>
    </row>
    <row r="222" spans="1:49" x14ac:dyDescent="0.3">
      <c r="A222" t="s">
        <v>3833</v>
      </c>
      <c r="B222" t="s">
        <v>539</v>
      </c>
      <c r="C222" t="s">
        <v>117</v>
      </c>
      <c r="D222">
        <v>4</v>
      </c>
      <c r="E222" t="s">
        <v>2722</v>
      </c>
      <c r="F222" s="1" t="s">
        <v>3867</v>
      </c>
      <c r="G222" t="s">
        <v>2724</v>
      </c>
      <c r="H222">
        <v>2267771</v>
      </c>
      <c r="I222" t="s">
        <v>59</v>
      </c>
      <c r="J222" s="4">
        <v>44255</v>
      </c>
      <c r="K222" s="4">
        <v>44360</v>
      </c>
      <c r="L222" s="3">
        <v>105</v>
      </c>
      <c r="M222" s="4">
        <v>44356</v>
      </c>
      <c r="N222">
        <v>101</v>
      </c>
      <c r="O222">
        <v>1</v>
      </c>
      <c r="P222">
        <v>2</v>
      </c>
      <c r="Q222">
        <v>1</v>
      </c>
      <c r="R222" t="s">
        <v>43</v>
      </c>
      <c r="T222">
        <v>2</v>
      </c>
      <c r="U222" t="s">
        <v>80</v>
      </c>
      <c r="V222">
        <v>15</v>
      </c>
      <c r="W222">
        <v>20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13.6666666666666</v>
      </c>
      <c r="AV222">
        <v>1055.3333333333301</v>
      </c>
      <c r="AW222">
        <v>1</v>
      </c>
    </row>
    <row r="223" spans="1:49" x14ac:dyDescent="0.3">
      <c r="A223" t="s">
        <v>3833</v>
      </c>
      <c r="B223" t="s">
        <v>539</v>
      </c>
      <c r="C223" t="s">
        <v>117</v>
      </c>
      <c r="D223">
        <v>4</v>
      </c>
      <c r="E223" t="s">
        <v>670</v>
      </c>
      <c r="F223" s="1" t="s">
        <v>671</v>
      </c>
      <c r="G223" t="s">
        <v>672</v>
      </c>
      <c r="H223">
        <v>230094</v>
      </c>
      <c r="I223" t="s">
        <v>65</v>
      </c>
      <c r="J223" s="4">
        <v>44169</v>
      </c>
      <c r="K223" s="4">
        <v>44255</v>
      </c>
      <c r="L223" s="3">
        <v>86</v>
      </c>
      <c r="M223" s="4">
        <v>44263</v>
      </c>
      <c r="N223">
        <v>94</v>
      </c>
      <c r="O223">
        <v>1</v>
      </c>
      <c r="P223">
        <v>1</v>
      </c>
      <c r="Q223">
        <v>0</v>
      </c>
      <c r="R223" t="s">
        <v>28</v>
      </c>
      <c r="S223">
        <v>13</v>
      </c>
      <c r="T223">
        <v>1</v>
      </c>
      <c r="U223" t="s">
        <v>43</v>
      </c>
      <c r="W223">
        <v>13</v>
      </c>
      <c r="X223">
        <v>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13.6666666666666</v>
      </c>
      <c r="AV223">
        <v>1055.3333333333301</v>
      </c>
      <c r="AW223">
        <v>0</v>
      </c>
    </row>
    <row r="224" spans="1:49" x14ac:dyDescent="0.3">
      <c r="A224" t="s">
        <v>3833</v>
      </c>
      <c r="B224" t="s">
        <v>539</v>
      </c>
      <c r="C224" t="s">
        <v>117</v>
      </c>
      <c r="D224">
        <v>4</v>
      </c>
      <c r="E224" t="s">
        <v>2324</v>
      </c>
      <c r="F224" s="1" t="s">
        <v>2325</v>
      </c>
      <c r="G224" t="s">
        <v>2326</v>
      </c>
      <c r="H224">
        <v>440403</v>
      </c>
      <c r="I224" t="s">
        <v>49</v>
      </c>
      <c r="J224" s="4">
        <v>44169</v>
      </c>
      <c r="K224" s="4">
        <v>44255</v>
      </c>
      <c r="L224" s="3">
        <v>86</v>
      </c>
      <c r="M224" s="4">
        <v>44260</v>
      </c>
      <c r="N224">
        <v>91</v>
      </c>
      <c r="O224">
        <v>1</v>
      </c>
      <c r="P224">
        <v>1</v>
      </c>
      <c r="Q224">
        <v>0</v>
      </c>
      <c r="R224" t="s">
        <v>28</v>
      </c>
      <c r="S224">
        <v>13</v>
      </c>
      <c r="T224">
        <v>1</v>
      </c>
      <c r="U224" t="s">
        <v>43</v>
      </c>
      <c r="W224">
        <v>13</v>
      </c>
      <c r="X224">
        <v>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13.6666666666666</v>
      </c>
      <c r="AV224">
        <v>1055.3333333333301</v>
      </c>
      <c r="AW224">
        <v>0</v>
      </c>
    </row>
    <row r="225" spans="1:49" x14ac:dyDescent="0.3">
      <c r="A225" t="s">
        <v>3833</v>
      </c>
      <c r="B225" t="s">
        <v>539</v>
      </c>
      <c r="C225" t="s">
        <v>117</v>
      </c>
      <c r="D225">
        <v>4</v>
      </c>
      <c r="E225" t="s">
        <v>2711</v>
      </c>
      <c r="F225" s="1" t="s">
        <v>2712</v>
      </c>
      <c r="G225" t="s">
        <v>2713</v>
      </c>
      <c r="H225">
        <v>468160</v>
      </c>
      <c r="I225" t="s">
        <v>59</v>
      </c>
      <c r="J225" s="4">
        <v>44369</v>
      </c>
      <c r="K225" s="4">
        <v>44454</v>
      </c>
      <c r="L225" s="3">
        <v>85</v>
      </c>
      <c r="M225" s="4">
        <v>44446</v>
      </c>
      <c r="N225">
        <v>77</v>
      </c>
      <c r="O225">
        <v>1</v>
      </c>
      <c r="P225">
        <v>1</v>
      </c>
      <c r="Q225">
        <v>3</v>
      </c>
      <c r="R225" t="s">
        <v>80</v>
      </c>
      <c r="S225">
        <v>17</v>
      </c>
      <c r="T225">
        <v>1</v>
      </c>
      <c r="U225" t="s">
        <v>38</v>
      </c>
      <c r="V225">
        <v>2</v>
      </c>
      <c r="W225">
        <v>37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13.6666666666666</v>
      </c>
      <c r="AV225">
        <v>1055.3333333333301</v>
      </c>
      <c r="AW225">
        <v>1</v>
      </c>
    </row>
    <row r="226" spans="1:49" x14ac:dyDescent="0.3">
      <c r="A226" t="s">
        <v>3833</v>
      </c>
      <c r="B226" t="s">
        <v>539</v>
      </c>
      <c r="C226" t="s">
        <v>117</v>
      </c>
      <c r="D226">
        <v>4</v>
      </c>
      <c r="E226" t="s">
        <v>3834</v>
      </c>
      <c r="F226" s="1" t="s">
        <v>3835</v>
      </c>
      <c r="G226" t="s">
        <v>3836</v>
      </c>
      <c r="H226">
        <v>491388</v>
      </c>
      <c r="I226" t="s">
        <v>53</v>
      </c>
      <c r="J226" s="4">
        <v>44154</v>
      </c>
      <c r="K226" s="4">
        <v>44196</v>
      </c>
      <c r="L226" s="3">
        <v>42</v>
      </c>
      <c r="M226" s="4">
        <v>44214</v>
      </c>
      <c r="N226">
        <v>60</v>
      </c>
      <c r="O226">
        <v>1</v>
      </c>
      <c r="P226">
        <v>1</v>
      </c>
      <c r="Q226">
        <v>0</v>
      </c>
      <c r="R226" t="s">
        <v>28</v>
      </c>
      <c r="S226">
        <v>11</v>
      </c>
      <c r="T226">
        <v>1</v>
      </c>
      <c r="U226" t="s">
        <v>28</v>
      </c>
      <c r="V226">
        <v>17</v>
      </c>
      <c r="W226">
        <v>11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13.6666666666666</v>
      </c>
      <c r="AV226">
        <v>1055.3333333333301</v>
      </c>
      <c r="AW226">
        <v>0</v>
      </c>
    </row>
    <row r="227" spans="1:49" x14ac:dyDescent="0.3">
      <c r="A227" t="s">
        <v>3833</v>
      </c>
      <c r="B227" t="s">
        <v>539</v>
      </c>
      <c r="C227" t="s">
        <v>117</v>
      </c>
      <c r="D227">
        <v>4</v>
      </c>
      <c r="E227" t="s">
        <v>3837</v>
      </c>
      <c r="F227" s="1" t="s">
        <v>3838</v>
      </c>
      <c r="G227" t="s">
        <v>3839</v>
      </c>
      <c r="H227">
        <v>537187</v>
      </c>
      <c r="I227" t="s">
        <v>49</v>
      </c>
      <c r="J227" s="4">
        <v>44466</v>
      </c>
      <c r="K227" s="4">
        <v>44573</v>
      </c>
      <c r="L227" s="3">
        <v>107</v>
      </c>
      <c r="M227" s="4">
        <v>44578</v>
      </c>
      <c r="N227">
        <v>112</v>
      </c>
      <c r="O227">
        <v>1</v>
      </c>
      <c r="P227">
        <v>1</v>
      </c>
      <c r="Q227">
        <v>0</v>
      </c>
      <c r="R227" t="s">
        <v>38</v>
      </c>
      <c r="S227">
        <v>4</v>
      </c>
      <c r="T227">
        <v>1</v>
      </c>
      <c r="U227" t="s">
        <v>38</v>
      </c>
      <c r="V227">
        <v>18</v>
      </c>
      <c r="W227">
        <v>44</v>
      </c>
      <c r="X227">
        <v>20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13.6666666666666</v>
      </c>
      <c r="AV227">
        <v>1055.3333333333301</v>
      </c>
      <c r="AW227">
        <v>0</v>
      </c>
    </row>
    <row r="228" spans="1:49" x14ac:dyDescent="0.3">
      <c r="A228" t="s">
        <v>3833</v>
      </c>
      <c r="B228" t="s">
        <v>539</v>
      </c>
      <c r="C228" t="s">
        <v>117</v>
      </c>
      <c r="D228">
        <v>4</v>
      </c>
      <c r="E228" t="s">
        <v>2115</v>
      </c>
      <c r="F228" s="1" t="s">
        <v>2116</v>
      </c>
      <c r="G228" t="s">
        <v>2117</v>
      </c>
      <c r="H228">
        <v>606527</v>
      </c>
      <c r="I228" t="s">
        <v>65</v>
      </c>
      <c r="J228" s="4">
        <v>44169</v>
      </c>
      <c r="K228" s="4">
        <v>44196</v>
      </c>
      <c r="L228" s="3">
        <v>27</v>
      </c>
      <c r="M228" s="4">
        <v>44229</v>
      </c>
      <c r="N228">
        <v>60</v>
      </c>
      <c r="O228">
        <v>1</v>
      </c>
      <c r="P228">
        <v>1</v>
      </c>
      <c r="Q228">
        <v>0</v>
      </c>
      <c r="R228" t="s">
        <v>28</v>
      </c>
      <c r="S228">
        <v>13</v>
      </c>
      <c r="T228">
        <v>1</v>
      </c>
      <c r="U228" t="s">
        <v>28</v>
      </c>
      <c r="V228">
        <v>17</v>
      </c>
      <c r="W228">
        <v>13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13.6666666666666</v>
      </c>
      <c r="AV228">
        <v>1055.3333333333301</v>
      </c>
      <c r="AW228">
        <v>0</v>
      </c>
    </row>
    <row r="229" spans="1:49" x14ac:dyDescent="0.3">
      <c r="A229" t="s">
        <v>3833</v>
      </c>
      <c r="B229" t="s">
        <v>539</v>
      </c>
      <c r="C229" t="s">
        <v>117</v>
      </c>
      <c r="D229">
        <v>4</v>
      </c>
      <c r="E229" t="s">
        <v>3840</v>
      </c>
      <c r="F229" s="1" t="s">
        <v>3841</v>
      </c>
      <c r="G229" t="s">
        <v>3842</v>
      </c>
      <c r="H229">
        <v>726808</v>
      </c>
      <c r="I229" t="s">
        <v>49</v>
      </c>
      <c r="J229" s="4">
        <v>44168</v>
      </c>
      <c r="K229" s="4">
        <v>44196</v>
      </c>
      <c r="L229" s="3">
        <v>28</v>
      </c>
      <c r="M229" s="4">
        <v>44228</v>
      </c>
      <c r="N229">
        <v>60</v>
      </c>
      <c r="O229">
        <v>1</v>
      </c>
      <c r="P229">
        <v>1</v>
      </c>
      <c r="Q229">
        <v>0</v>
      </c>
      <c r="R229" t="s">
        <v>28</v>
      </c>
      <c r="S229">
        <v>13</v>
      </c>
      <c r="T229">
        <v>1</v>
      </c>
      <c r="U229" t="s">
        <v>28</v>
      </c>
      <c r="V229">
        <v>17</v>
      </c>
      <c r="W229">
        <v>13</v>
      </c>
      <c r="X229">
        <v>15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13.6666666666666</v>
      </c>
      <c r="AV229">
        <v>1055.3333333333301</v>
      </c>
      <c r="AW229">
        <v>0</v>
      </c>
    </row>
    <row r="230" spans="1:49" x14ac:dyDescent="0.3">
      <c r="A230" t="s">
        <v>3833</v>
      </c>
      <c r="B230" t="s">
        <v>539</v>
      </c>
      <c r="C230" t="s">
        <v>117</v>
      </c>
      <c r="D230">
        <v>4</v>
      </c>
      <c r="E230" t="s">
        <v>3843</v>
      </c>
      <c r="F230" s="1" t="s">
        <v>3844</v>
      </c>
      <c r="G230" t="s">
        <v>3845</v>
      </c>
      <c r="H230">
        <v>740191</v>
      </c>
      <c r="I230" t="s">
        <v>32</v>
      </c>
      <c r="J230" s="4">
        <v>44173</v>
      </c>
      <c r="K230" s="4">
        <v>44360</v>
      </c>
      <c r="L230" s="3">
        <v>187</v>
      </c>
      <c r="M230" s="4">
        <v>44356</v>
      </c>
      <c r="N230">
        <v>183</v>
      </c>
      <c r="O230">
        <v>1</v>
      </c>
      <c r="P230">
        <v>1</v>
      </c>
      <c r="Q230">
        <v>0</v>
      </c>
      <c r="R230" t="s">
        <v>28</v>
      </c>
      <c r="S230">
        <v>14</v>
      </c>
      <c r="T230">
        <v>1</v>
      </c>
      <c r="U230" t="s">
        <v>80</v>
      </c>
      <c r="V230">
        <v>15</v>
      </c>
      <c r="W230">
        <v>14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13.6666666666666</v>
      </c>
      <c r="AV230">
        <v>1055.3333333333301</v>
      </c>
      <c r="AW230">
        <v>0</v>
      </c>
    </row>
    <row r="231" spans="1:49" x14ac:dyDescent="0.3">
      <c r="A231" t="s">
        <v>3833</v>
      </c>
      <c r="B231" t="s">
        <v>539</v>
      </c>
      <c r="C231" t="s">
        <v>117</v>
      </c>
      <c r="D231">
        <v>4</v>
      </c>
      <c r="E231" t="s">
        <v>2097</v>
      </c>
      <c r="F231" s="1" t="s">
        <v>2098</v>
      </c>
      <c r="G231" t="s">
        <v>2099</v>
      </c>
      <c r="H231">
        <v>750031</v>
      </c>
      <c r="I231" t="s">
        <v>32</v>
      </c>
      <c r="J231" s="4">
        <v>44573</v>
      </c>
      <c r="K231" s="4">
        <v>44801</v>
      </c>
      <c r="L231" s="3">
        <v>228</v>
      </c>
      <c r="M231" s="4">
        <v>44815</v>
      </c>
      <c r="N231">
        <v>242</v>
      </c>
      <c r="O231">
        <v>1</v>
      </c>
      <c r="P231">
        <v>1</v>
      </c>
      <c r="Q231">
        <v>0</v>
      </c>
      <c r="R231" t="s">
        <v>38</v>
      </c>
      <c r="S231">
        <v>19</v>
      </c>
      <c r="T231">
        <v>1</v>
      </c>
      <c r="U231" t="s">
        <v>43</v>
      </c>
      <c r="W231">
        <v>59</v>
      </c>
      <c r="X231">
        <v>4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13.6666666666666</v>
      </c>
      <c r="AV231">
        <v>1055.3333333333301</v>
      </c>
      <c r="AW231">
        <v>0</v>
      </c>
    </row>
    <row r="232" spans="1:49" x14ac:dyDescent="0.3">
      <c r="A232" t="s">
        <v>3833</v>
      </c>
      <c r="B232" t="s">
        <v>539</v>
      </c>
      <c r="C232" t="s">
        <v>117</v>
      </c>
      <c r="D232">
        <v>4</v>
      </c>
      <c r="E232" t="s">
        <v>2097</v>
      </c>
      <c r="F232" s="1" t="s">
        <v>2098</v>
      </c>
      <c r="G232" t="s">
        <v>2099</v>
      </c>
      <c r="H232">
        <v>750031</v>
      </c>
      <c r="I232" t="s">
        <v>32</v>
      </c>
      <c r="J232" s="4">
        <v>44263</v>
      </c>
      <c r="K232" s="4">
        <v>44272</v>
      </c>
      <c r="L232" s="3">
        <v>9</v>
      </c>
      <c r="M232" s="4">
        <v>44277</v>
      </c>
      <c r="N232">
        <v>14</v>
      </c>
      <c r="O232">
        <v>1</v>
      </c>
      <c r="P232">
        <v>1</v>
      </c>
      <c r="Q232">
        <v>0</v>
      </c>
      <c r="R232" t="s">
        <v>80</v>
      </c>
      <c r="S232">
        <v>2</v>
      </c>
      <c r="T232">
        <v>1</v>
      </c>
      <c r="U232" t="s">
        <v>80</v>
      </c>
      <c r="V232">
        <v>3</v>
      </c>
      <c r="W232">
        <v>22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13.6666666666666</v>
      </c>
      <c r="AV232">
        <v>1055.3333333333301</v>
      </c>
      <c r="AW232">
        <v>0</v>
      </c>
    </row>
    <row r="233" spans="1:49" x14ac:dyDescent="0.3">
      <c r="A233" t="s">
        <v>3833</v>
      </c>
      <c r="B233" t="s">
        <v>539</v>
      </c>
      <c r="C233" t="s">
        <v>117</v>
      </c>
      <c r="D233">
        <v>4</v>
      </c>
      <c r="E233" t="s">
        <v>3846</v>
      </c>
      <c r="F233" s="1" t="s">
        <v>3847</v>
      </c>
      <c r="G233" t="s">
        <v>3848</v>
      </c>
      <c r="H233">
        <v>795447</v>
      </c>
      <c r="I233" t="s">
        <v>32</v>
      </c>
      <c r="J233" s="4">
        <v>44573</v>
      </c>
      <c r="K233" s="4">
        <v>44801</v>
      </c>
      <c r="L233" s="3">
        <v>228</v>
      </c>
      <c r="M233" s="4">
        <v>44815</v>
      </c>
      <c r="N233">
        <v>242</v>
      </c>
      <c r="O233">
        <v>1</v>
      </c>
      <c r="P233">
        <v>1</v>
      </c>
      <c r="Q233">
        <v>0</v>
      </c>
      <c r="R233" t="s">
        <v>38</v>
      </c>
      <c r="S233">
        <v>19</v>
      </c>
      <c r="T233">
        <v>1</v>
      </c>
      <c r="U233" t="s">
        <v>43</v>
      </c>
      <c r="W233">
        <v>59</v>
      </c>
      <c r="X233">
        <v>4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13.6666666666666</v>
      </c>
      <c r="AV233">
        <v>1055.3333333333301</v>
      </c>
      <c r="AW233">
        <v>0</v>
      </c>
    </row>
    <row r="234" spans="1:49" x14ac:dyDescent="0.3">
      <c r="A234" t="s">
        <v>3833</v>
      </c>
      <c r="B234" t="s">
        <v>539</v>
      </c>
      <c r="C234" t="s">
        <v>117</v>
      </c>
      <c r="D234">
        <v>4</v>
      </c>
      <c r="E234" t="s">
        <v>3846</v>
      </c>
      <c r="F234" s="1" t="s">
        <v>3847</v>
      </c>
      <c r="G234" t="s">
        <v>3848</v>
      </c>
      <c r="H234">
        <v>795447</v>
      </c>
      <c r="I234" t="s">
        <v>32</v>
      </c>
      <c r="J234" s="4">
        <v>44180</v>
      </c>
      <c r="K234" s="4">
        <v>44255</v>
      </c>
      <c r="L234" s="3">
        <v>75</v>
      </c>
      <c r="M234" s="4">
        <v>44260</v>
      </c>
      <c r="N234">
        <v>80</v>
      </c>
      <c r="O234">
        <v>1</v>
      </c>
      <c r="P234">
        <v>1</v>
      </c>
      <c r="Q234">
        <v>0</v>
      </c>
      <c r="R234" t="s">
        <v>28</v>
      </c>
      <c r="S234">
        <v>15</v>
      </c>
      <c r="T234">
        <v>1</v>
      </c>
      <c r="U234" t="s">
        <v>43</v>
      </c>
      <c r="W234">
        <v>15</v>
      </c>
      <c r="X234">
        <v>15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13.6666666666666</v>
      </c>
      <c r="AV234">
        <v>1055.3333333333301</v>
      </c>
      <c r="AW234">
        <v>0</v>
      </c>
    </row>
    <row r="235" spans="1:49" x14ac:dyDescent="0.3">
      <c r="A235" t="s">
        <v>3833</v>
      </c>
      <c r="B235" t="s">
        <v>539</v>
      </c>
      <c r="C235" t="s">
        <v>117</v>
      </c>
      <c r="D235">
        <v>4</v>
      </c>
      <c r="E235" t="s">
        <v>429</v>
      </c>
      <c r="F235" s="1" t="s">
        <v>430</v>
      </c>
      <c r="G235" t="s">
        <v>431</v>
      </c>
      <c r="H235">
        <v>801055</v>
      </c>
      <c r="I235" t="s">
        <v>59</v>
      </c>
      <c r="J235" s="4">
        <v>44272</v>
      </c>
      <c r="K235" s="4">
        <v>44360</v>
      </c>
      <c r="L235" s="3">
        <v>88</v>
      </c>
      <c r="M235" s="4">
        <v>44356</v>
      </c>
      <c r="N235">
        <v>84</v>
      </c>
      <c r="O235">
        <v>1</v>
      </c>
      <c r="P235">
        <v>1</v>
      </c>
      <c r="Q235">
        <v>0</v>
      </c>
      <c r="R235" t="s">
        <v>80</v>
      </c>
      <c r="S235">
        <v>3</v>
      </c>
      <c r="T235">
        <v>1</v>
      </c>
      <c r="U235" t="s">
        <v>80</v>
      </c>
      <c r="V235">
        <v>15</v>
      </c>
      <c r="W235">
        <v>23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13.6666666666666</v>
      </c>
      <c r="AV235">
        <v>1055.3333333333301</v>
      </c>
      <c r="AW235">
        <v>0</v>
      </c>
    </row>
    <row r="236" spans="1:49" x14ac:dyDescent="0.3">
      <c r="A236" t="s">
        <v>3833</v>
      </c>
      <c r="B236" t="s">
        <v>539</v>
      </c>
      <c r="C236" t="s">
        <v>117</v>
      </c>
      <c r="D236">
        <v>4</v>
      </c>
      <c r="E236" t="s">
        <v>1243</v>
      </c>
      <c r="F236" s="1" t="s">
        <v>1244</v>
      </c>
      <c r="G236" t="s">
        <v>1245</v>
      </c>
      <c r="H236">
        <v>856956</v>
      </c>
      <c r="I236" t="s">
        <v>59</v>
      </c>
      <c r="J236" s="4">
        <v>44272</v>
      </c>
      <c r="K236" s="4">
        <v>44360</v>
      </c>
      <c r="L236" s="3">
        <v>88</v>
      </c>
      <c r="M236" s="4">
        <v>44356</v>
      </c>
      <c r="N236">
        <v>84</v>
      </c>
      <c r="O236">
        <v>1</v>
      </c>
      <c r="P236">
        <v>1</v>
      </c>
      <c r="Q236">
        <v>3</v>
      </c>
      <c r="R236" t="s">
        <v>80</v>
      </c>
      <c r="S236">
        <v>3</v>
      </c>
      <c r="T236">
        <v>1</v>
      </c>
      <c r="U236" t="s">
        <v>80</v>
      </c>
      <c r="V236">
        <v>15</v>
      </c>
      <c r="W236">
        <v>23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13.6666666666666</v>
      </c>
      <c r="AV236">
        <v>1055.3333333333301</v>
      </c>
      <c r="AW236">
        <v>1</v>
      </c>
    </row>
    <row r="237" spans="1:49" x14ac:dyDescent="0.3">
      <c r="A237" t="s">
        <v>3833</v>
      </c>
      <c r="B237" t="s">
        <v>539</v>
      </c>
      <c r="C237" t="s">
        <v>117</v>
      </c>
      <c r="D237">
        <v>4</v>
      </c>
      <c r="E237" t="s">
        <v>3849</v>
      </c>
      <c r="F237" s="1" t="s">
        <v>3850</v>
      </c>
      <c r="G237" t="s">
        <v>3851</v>
      </c>
      <c r="H237">
        <v>978939</v>
      </c>
      <c r="I237" t="s">
        <v>65</v>
      </c>
      <c r="J237" s="4">
        <v>44554</v>
      </c>
      <c r="K237" s="4">
        <v>44617</v>
      </c>
      <c r="L237" s="3">
        <v>63</v>
      </c>
      <c r="M237" s="4">
        <v>44624</v>
      </c>
      <c r="N237">
        <v>70</v>
      </c>
      <c r="O237">
        <v>1</v>
      </c>
      <c r="P237">
        <v>1</v>
      </c>
      <c r="Q237">
        <v>0</v>
      </c>
      <c r="R237" t="s">
        <v>38</v>
      </c>
      <c r="S237">
        <v>16</v>
      </c>
      <c r="T237">
        <v>1</v>
      </c>
      <c r="U237" t="s">
        <v>99</v>
      </c>
      <c r="V237">
        <v>2</v>
      </c>
      <c r="W237">
        <v>56</v>
      </c>
      <c r="X237">
        <v>19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13.6666666666666</v>
      </c>
      <c r="AV237">
        <v>1055.3333333333301</v>
      </c>
      <c r="AW237">
        <v>0</v>
      </c>
    </row>
    <row r="238" spans="1:49" x14ac:dyDescent="0.3">
      <c r="A238" t="s">
        <v>3833</v>
      </c>
      <c r="B238" t="s">
        <v>539</v>
      </c>
      <c r="C238" t="s">
        <v>117</v>
      </c>
      <c r="D238">
        <v>4</v>
      </c>
      <c r="E238" t="s">
        <v>1883</v>
      </c>
      <c r="F238" s="1" t="s">
        <v>1884</v>
      </c>
      <c r="G238" t="s">
        <v>1885</v>
      </c>
      <c r="H238">
        <v>1094970</v>
      </c>
      <c r="I238" t="s">
        <v>59</v>
      </c>
      <c r="J238" s="4">
        <v>44517</v>
      </c>
      <c r="K238" s="4">
        <v>44573</v>
      </c>
      <c r="L238" s="3">
        <v>56</v>
      </c>
      <c r="M238" s="4">
        <v>44578</v>
      </c>
      <c r="N238">
        <v>61</v>
      </c>
      <c r="O238">
        <v>1</v>
      </c>
      <c r="P238">
        <v>1</v>
      </c>
      <c r="Q238">
        <v>2</v>
      </c>
      <c r="R238" t="s">
        <v>38</v>
      </c>
      <c r="S238">
        <v>11</v>
      </c>
      <c r="T238">
        <v>1</v>
      </c>
      <c r="U238" t="s">
        <v>38</v>
      </c>
      <c r="V238">
        <v>18</v>
      </c>
      <c r="W238">
        <v>51</v>
      </c>
      <c r="X238">
        <v>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13.6666666666666</v>
      </c>
      <c r="AV238">
        <v>1055.3333333333301</v>
      </c>
      <c r="AW238">
        <v>1</v>
      </c>
    </row>
    <row r="239" spans="1:49" x14ac:dyDescent="0.3">
      <c r="A239" t="s">
        <v>3833</v>
      </c>
      <c r="B239" t="s">
        <v>539</v>
      </c>
      <c r="C239" t="s">
        <v>117</v>
      </c>
      <c r="D239">
        <v>4</v>
      </c>
      <c r="E239" t="s">
        <v>1874</v>
      </c>
      <c r="F239" s="1" t="s">
        <v>1875</v>
      </c>
      <c r="G239" t="s">
        <v>1876</v>
      </c>
      <c r="H239">
        <v>1249208</v>
      </c>
      <c r="I239" t="s">
        <v>53</v>
      </c>
      <c r="J239" s="4">
        <v>44170</v>
      </c>
      <c r="K239" s="4">
        <v>44196</v>
      </c>
      <c r="L239" s="3">
        <v>26</v>
      </c>
      <c r="M239" s="4">
        <v>44230</v>
      </c>
      <c r="N239">
        <v>60</v>
      </c>
      <c r="O239">
        <v>1</v>
      </c>
      <c r="P239">
        <v>1</v>
      </c>
      <c r="Q239">
        <v>0</v>
      </c>
      <c r="R239" t="s">
        <v>28</v>
      </c>
      <c r="S239">
        <v>13</v>
      </c>
      <c r="T239">
        <v>1</v>
      </c>
      <c r="U239" t="s">
        <v>28</v>
      </c>
      <c r="V239">
        <v>17</v>
      </c>
      <c r="W239">
        <v>13</v>
      </c>
      <c r="X239">
        <v>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13.6666666666666</v>
      </c>
      <c r="AV239">
        <v>1055.3333333333301</v>
      </c>
      <c r="AW239">
        <v>0</v>
      </c>
    </row>
    <row r="240" spans="1:49" x14ac:dyDescent="0.3">
      <c r="A240" t="s">
        <v>3833</v>
      </c>
      <c r="B240" t="s">
        <v>539</v>
      </c>
      <c r="C240" t="s">
        <v>117</v>
      </c>
      <c r="D240">
        <v>4</v>
      </c>
      <c r="E240" t="s">
        <v>2245</v>
      </c>
      <c r="F240" s="1" t="s">
        <v>2246</v>
      </c>
      <c r="G240" t="s">
        <v>2247</v>
      </c>
      <c r="H240">
        <v>1338355</v>
      </c>
      <c r="I240" t="s">
        <v>49</v>
      </c>
      <c r="J240" s="4">
        <v>44455</v>
      </c>
      <c r="K240" s="4">
        <v>44517</v>
      </c>
      <c r="L240" s="3">
        <v>62</v>
      </c>
      <c r="M240" s="4">
        <v>44515</v>
      </c>
      <c r="N240">
        <v>60</v>
      </c>
      <c r="O240">
        <v>1</v>
      </c>
      <c r="P240">
        <v>1</v>
      </c>
      <c r="Q240">
        <v>0</v>
      </c>
      <c r="R240" t="s">
        <v>38</v>
      </c>
      <c r="S240">
        <v>2</v>
      </c>
      <c r="T240">
        <v>1</v>
      </c>
      <c r="U240" t="s">
        <v>38</v>
      </c>
      <c r="V240">
        <v>11</v>
      </c>
      <c r="W240">
        <v>42</v>
      </c>
      <c r="X240">
        <v>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13.6666666666666</v>
      </c>
      <c r="AV240">
        <v>1055.3333333333301</v>
      </c>
      <c r="AW240">
        <v>0</v>
      </c>
    </row>
    <row r="241" spans="1:49" x14ac:dyDescent="0.3">
      <c r="A241" t="s">
        <v>3833</v>
      </c>
      <c r="B241" t="s">
        <v>539</v>
      </c>
      <c r="C241" t="s">
        <v>117</v>
      </c>
      <c r="D241">
        <v>4</v>
      </c>
      <c r="E241" t="s">
        <v>165</v>
      </c>
      <c r="F241" s="1" t="s">
        <v>166</v>
      </c>
      <c r="G241" t="s">
        <v>167</v>
      </c>
      <c r="H241">
        <v>1462181</v>
      </c>
      <c r="I241" t="s">
        <v>49</v>
      </c>
      <c r="J241" s="4">
        <v>44505</v>
      </c>
      <c r="K241" s="4">
        <v>44553</v>
      </c>
      <c r="L241" s="3">
        <v>48</v>
      </c>
      <c r="M241" s="4">
        <v>44540</v>
      </c>
      <c r="N241">
        <v>35</v>
      </c>
      <c r="O241">
        <v>1</v>
      </c>
      <c r="P241">
        <v>1</v>
      </c>
      <c r="Q241">
        <v>0</v>
      </c>
      <c r="R241" t="s">
        <v>38</v>
      </c>
      <c r="S241">
        <v>9</v>
      </c>
      <c r="T241">
        <v>1</v>
      </c>
      <c r="U241" t="s">
        <v>38</v>
      </c>
      <c r="V241">
        <v>16</v>
      </c>
      <c r="W241">
        <v>49</v>
      </c>
      <c r="X241">
        <v>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13.6666666666666</v>
      </c>
      <c r="AV241">
        <v>1055.3333333333301</v>
      </c>
      <c r="AW241">
        <v>0</v>
      </c>
    </row>
    <row r="242" spans="1:49" x14ac:dyDescent="0.3">
      <c r="A242" t="s">
        <v>3833</v>
      </c>
      <c r="B242" t="s">
        <v>539</v>
      </c>
      <c r="C242" t="s">
        <v>117</v>
      </c>
      <c r="D242">
        <v>4</v>
      </c>
      <c r="E242" t="s">
        <v>3852</v>
      </c>
      <c r="F242" s="1" t="s">
        <v>3853</v>
      </c>
      <c r="G242" t="s">
        <v>3854</v>
      </c>
      <c r="H242">
        <v>1492370</v>
      </c>
      <c r="I242" t="s">
        <v>49</v>
      </c>
      <c r="J242" s="4">
        <v>44168</v>
      </c>
      <c r="K242" s="4">
        <v>44196</v>
      </c>
      <c r="L242" s="3">
        <v>28</v>
      </c>
      <c r="M242" s="4">
        <v>44228</v>
      </c>
      <c r="N242">
        <v>60</v>
      </c>
      <c r="O242">
        <v>1</v>
      </c>
      <c r="P242">
        <v>1</v>
      </c>
      <c r="Q242">
        <v>0</v>
      </c>
      <c r="R242" t="s">
        <v>28</v>
      </c>
      <c r="S242">
        <v>13</v>
      </c>
      <c r="T242">
        <v>1</v>
      </c>
      <c r="U242" t="s">
        <v>28</v>
      </c>
      <c r="V242">
        <v>17</v>
      </c>
      <c r="W242">
        <v>13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13.6666666666666</v>
      </c>
      <c r="AV242">
        <v>1055.3333333333301</v>
      </c>
      <c r="AW242">
        <v>0</v>
      </c>
    </row>
    <row r="243" spans="1:49" x14ac:dyDescent="0.3">
      <c r="A243" t="s">
        <v>3833</v>
      </c>
      <c r="B243" t="s">
        <v>539</v>
      </c>
      <c r="C243" t="s">
        <v>117</v>
      </c>
      <c r="D243">
        <v>4</v>
      </c>
      <c r="E243" t="s">
        <v>2995</v>
      </c>
      <c r="F243" s="1" t="s">
        <v>2996</v>
      </c>
      <c r="G243" t="s">
        <v>2997</v>
      </c>
      <c r="H243">
        <v>1501310</v>
      </c>
      <c r="I243" t="s">
        <v>158</v>
      </c>
      <c r="J243" s="4">
        <v>44171</v>
      </c>
      <c r="K243" s="4">
        <v>44208</v>
      </c>
      <c r="L243" s="3">
        <v>37</v>
      </c>
      <c r="M243" s="4">
        <v>44209</v>
      </c>
      <c r="N243">
        <v>38</v>
      </c>
      <c r="O243">
        <v>1</v>
      </c>
      <c r="P243">
        <v>1</v>
      </c>
      <c r="Q243">
        <v>0</v>
      </c>
      <c r="R243" t="s">
        <v>28</v>
      </c>
      <c r="S243">
        <v>14</v>
      </c>
      <c r="T243">
        <v>1</v>
      </c>
      <c r="U243" t="s">
        <v>28</v>
      </c>
      <c r="V243">
        <v>18</v>
      </c>
      <c r="W243">
        <v>14</v>
      </c>
      <c r="X243">
        <v>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13.6666666666666</v>
      </c>
      <c r="AV243">
        <v>1055.3333333333301</v>
      </c>
      <c r="AW243">
        <v>0</v>
      </c>
    </row>
    <row r="244" spans="1:49" x14ac:dyDescent="0.3">
      <c r="A244" t="s">
        <v>3833</v>
      </c>
      <c r="B244" t="s">
        <v>539</v>
      </c>
      <c r="C244" t="s">
        <v>117</v>
      </c>
      <c r="D244">
        <v>4</v>
      </c>
      <c r="E244" t="s">
        <v>3855</v>
      </c>
      <c r="F244" s="1" t="s">
        <v>3856</v>
      </c>
      <c r="G244" t="s">
        <v>3857</v>
      </c>
      <c r="H244">
        <v>1686650</v>
      </c>
      <c r="I244" t="s">
        <v>74</v>
      </c>
      <c r="J244" s="4">
        <v>44168</v>
      </c>
      <c r="K244" s="4">
        <v>44196</v>
      </c>
      <c r="L244" s="3">
        <v>28</v>
      </c>
      <c r="M244" s="4">
        <v>44228</v>
      </c>
      <c r="N244">
        <v>60</v>
      </c>
      <c r="O244">
        <v>1</v>
      </c>
      <c r="P244">
        <v>1</v>
      </c>
      <c r="Q244">
        <v>0</v>
      </c>
      <c r="R244" t="s">
        <v>28</v>
      </c>
      <c r="S244">
        <v>13</v>
      </c>
      <c r="T244">
        <v>1</v>
      </c>
      <c r="U244" t="s">
        <v>28</v>
      </c>
      <c r="V244">
        <v>17</v>
      </c>
      <c r="W244">
        <v>13</v>
      </c>
      <c r="X244">
        <v>19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13.6666666666666</v>
      </c>
      <c r="AV244">
        <v>1055.3333333333301</v>
      </c>
      <c r="AW244">
        <v>0</v>
      </c>
    </row>
    <row r="245" spans="1:49" x14ac:dyDescent="0.3">
      <c r="A245" t="s">
        <v>3833</v>
      </c>
      <c r="B245" t="s">
        <v>539</v>
      </c>
      <c r="C245" t="s">
        <v>117</v>
      </c>
      <c r="D245">
        <v>4</v>
      </c>
      <c r="E245" t="s">
        <v>3858</v>
      </c>
      <c r="F245" s="1" t="s">
        <v>3859</v>
      </c>
      <c r="G245" t="s">
        <v>3860</v>
      </c>
      <c r="H245">
        <v>1727233</v>
      </c>
      <c r="I245" t="s">
        <v>49</v>
      </c>
      <c r="J245" s="4">
        <v>44189</v>
      </c>
      <c r="K245" s="4">
        <v>44196</v>
      </c>
      <c r="L245" s="3">
        <v>7</v>
      </c>
      <c r="M245" s="4">
        <v>44221</v>
      </c>
      <c r="N245">
        <v>32</v>
      </c>
      <c r="O245">
        <v>1</v>
      </c>
      <c r="P245">
        <v>1</v>
      </c>
      <c r="Q245">
        <v>0</v>
      </c>
      <c r="R245" t="s">
        <v>28</v>
      </c>
      <c r="S245">
        <v>16</v>
      </c>
      <c r="T245">
        <v>1</v>
      </c>
      <c r="U245" t="s">
        <v>28</v>
      </c>
      <c r="V245">
        <v>17</v>
      </c>
      <c r="W245">
        <v>16</v>
      </c>
      <c r="X245">
        <v>11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13.6666666666666</v>
      </c>
      <c r="AV245">
        <v>1055.3333333333301</v>
      </c>
      <c r="AW245">
        <v>0</v>
      </c>
    </row>
    <row r="246" spans="1:49" x14ac:dyDescent="0.3">
      <c r="A246" t="s">
        <v>3833</v>
      </c>
      <c r="B246" t="s">
        <v>539</v>
      </c>
      <c r="C246" t="s">
        <v>117</v>
      </c>
      <c r="D246">
        <v>4</v>
      </c>
      <c r="E246" t="s">
        <v>3072</v>
      </c>
      <c r="F246" s="1" t="s">
        <v>3073</v>
      </c>
      <c r="G246" t="s">
        <v>3074</v>
      </c>
      <c r="H246">
        <v>1798294</v>
      </c>
      <c r="I246" t="s">
        <v>49</v>
      </c>
      <c r="J246" s="4">
        <v>44455</v>
      </c>
      <c r="K246" s="4">
        <v>44517</v>
      </c>
      <c r="L246" s="3">
        <v>62</v>
      </c>
      <c r="M246" s="4">
        <v>44515</v>
      </c>
      <c r="N246">
        <v>60</v>
      </c>
      <c r="O246">
        <v>1</v>
      </c>
      <c r="P246">
        <v>1</v>
      </c>
      <c r="Q246">
        <v>0</v>
      </c>
      <c r="R246" t="s">
        <v>38</v>
      </c>
      <c r="S246">
        <v>2</v>
      </c>
      <c r="T246">
        <v>1</v>
      </c>
      <c r="U246" t="s">
        <v>38</v>
      </c>
      <c r="V246">
        <v>11</v>
      </c>
      <c r="W246">
        <v>42</v>
      </c>
      <c r="X246">
        <v>15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13.6666666666666</v>
      </c>
      <c r="AV246">
        <v>1055.3333333333301</v>
      </c>
      <c r="AW246">
        <v>0</v>
      </c>
    </row>
    <row r="247" spans="1:49" x14ac:dyDescent="0.3">
      <c r="A247" t="s">
        <v>3833</v>
      </c>
      <c r="B247" t="s">
        <v>539</v>
      </c>
      <c r="C247" t="s">
        <v>117</v>
      </c>
      <c r="D247">
        <v>4</v>
      </c>
      <c r="E247" t="s">
        <v>3118</v>
      </c>
      <c r="F247" s="1" t="s">
        <v>3119</v>
      </c>
      <c r="G247" t="s">
        <v>3120</v>
      </c>
      <c r="H247">
        <v>1817544</v>
      </c>
      <c r="I247" t="s">
        <v>49</v>
      </c>
      <c r="J247" s="4">
        <v>44454</v>
      </c>
      <c r="K247" s="4">
        <v>44510</v>
      </c>
      <c r="L247" s="3">
        <v>56</v>
      </c>
      <c r="M247" s="4">
        <v>44508</v>
      </c>
      <c r="N247">
        <v>54</v>
      </c>
      <c r="O247">
        <v>1</v>
      </c>
      <c r="P247">
        <v>1</v>
      </c>
      <c r="Q247">
        <v>0</v>
      </c>
      <c r="R247" t="s">
        <v>38</v>
      </c>
      <c r="S247">
        <v>2</v>
      </c>
      <c r="T247">
        <v>1</v>
      </c>
      <c r="U247" t="s">
        <v>38</v>
      </c>
      <c r="V247">
        <v>10</v>
      </c>
      <c r="W247">
        <v>42</v>
      </c>
      <c r="X247">
        <v>15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13.6666666666666</v>
      </c>
      <c r="AV247">
        <v>1055.3333333333301</v>
      </c>
      <c r="AW247">
        <v>0</v>
      </c>
    </row>
    <row r="248" spans="1:49" x14ac:dyDescent="0.3">
      <c r="A248" t="s">
        <v>3833</v>
      </c>
      <c r="B248" t="s">
        <v>539</v>
      </c>
      <c r="C248" t="s">
        <v>117</v>
      </c>
      <c r="D248">
        <v>4</v>
      </c>
      <c r="E248" t="s">
        <v>3861</v>
      </c>
      <c r="F248" s="1" t="s">
        <v>3862</v>
      </c>
      <c r="G248" t="s">
        <v>3863</v>
      </c>
      <c r="H248">
        <v>1873302</v>
      </c>
      <c r="I248" t="s">
        <v>59</v>
      </c>
      <c r="J248" s="4">
        <v>44092</v>
      </c>
      <c r="K248" s="4">
        <v>44174</v>
      </c>
      <c r="L248" s="3">
        <v>82</v>
      </c>
      <c r="M248" s="4">
        <v>44173</v>
      </c>
      <c r="N248">
        <v>81</v>
      </c>
      <c r="O248">
        <v>1</v>
      </c>
      <c r="P248">
        <v>1</v>
      </c>
      <c r="Q248">
        <v>0</v>
      </c>
      <c r="R248" t="s">
        <v>28</v>
      </c>
      <c r="S248">
        <v>2</v>
      </c>
      <c r="T248">
        <v>1</v>
      </c>
      <c r="U248" t="s">
        <v>28</v>
      </c>
      <c r="V248">
        <v>14</v>
      </c>
      <c r="W248">
        <v>2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13.6666666666666</v>
      </c>
      <c r="AV248">
        <v>1055.3333333333301</v>
      </c>
      <c r="AW248">
        <v>1</v>
      </c>
    </row>
    <row r="249" spans="1:49" x14ac:dyDescent="0.3">
      <c r="A249" t="s">
        <v>3833</v>
      </c>
      <c r="B249" t="s">
        <v>539</v>
      </c>
      <c r="C249" t="s">
        <v>117</v>
      </c>
      <c r="D249">
        <v>4</v>
      </c>
      <c r="E249" t="s">
        <v>3864</v>
      </c>
      <c r="F249" s="1" t="s">
        <v>3865</v>
      </c>
      <c r="G249" t="s">
        <v>3866</v>
      </c>
      <c r="H249">
        <v>2086411</v>
      </c>
      <c r="I249" t="s">
        <v>74</v>
      </c>
      <c r="J249" s="4">
        <v>44168</v>
      </c>
      <c r="K249" s="4">
        <v>44196</v>
      </c>
      <c r="L249" s="3">
        <v>28</v>
      </c>
      <c r="M249" s="4">
        <v>44228</v>
      </c>
      <c r="N249">
        <v>60</v>
      </c>
      <c r="O249">
        <v>1</v>
      </c>
      <c r="P249">
        <v>1</v>
      </c>
      <c r="Q249">
        <v>0</v>
      </c>
      <c r="R249" t="s">
        <v>28</v>
      </c>
      <c r="S249">
        <v>13</v>
      </c>
      <c r="T249">
        <v>1</v>
      </c>
      <c r="U249" t="s">
        <v>28</v>
      </c>
      <c r="V249">
        <v>17</v>
      </c>
      <c r="W249">
        <v>13</v>
      </c>
      <c r="X249">
        <v>20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13.6666666666666</v>
      </c>
      <c r="AV249">
        <v>1055.3333333333301</v>
      </c>
      <c r="AW249">
        <v>0</v>
      </c>
    </row>
    <row r="250" spans="1:49" x14ac:dyDescent="0.3">
      <c r="A250" t="s">
        <v>3833</v>
      </c>
      <c r="B250" t="s">
        <v>539</v>
      </c>
      <c r="C250" t="s">
        <v>117</v>
      </c>
      <c r="D250">
        <v>4</v>
      </c>
      <c r="E250" t="s">
        <v>2605</v>
      </c>
      <c r="F250" s="1" t="s">
        <v>2606</v>
      </c>
      <c r="G250" t="s">
        <v>2607</v>
      </c>
      <c r="H250">
        <v>2144816</v>
      </c>
      <c r="I250" t="s">
        <v>49</v>
      </c>
      <c r="J250" s="4">
        <v>44469</v>
      </c>
      <c r="K250" s="4">
        <v>44510</v>
      </c>
      <c r="L250" s="3">
        <v>41</v>
      </c>
      <c r="M250" s="4">
        <v>44508</v>
      </c>
      <c r="N250">
        <v>39</v>
      </c>
      <c r="O250">
        <v>1</v>
      </c>
      <c r="P250">
        <v>1</v>
      </c>
      <c r="Q250">
        <v>0</v>
      </c>
      <c r="R250" t="s">
        <v>38</v>
      </c>
      <c r="S250">
        <v>4</v>
      </c>
      <c r="T250">
        <v>1</v>
      </c>
      <c r="U250" t="s">
        <v>38</v>
      </c>
      <c r="V250">
        <v>10</v>
      </c>
      <c r="W250">
        <v>44</v>
      </c>
      <c r="X250">
        <v>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13.6666666666666</v>
      </c>
      <c r="AV250">
        <v>1055.3333333333301</v>
      </c>
      <c r="AW250">
        <v>0</v>
      </c>
    </row>
    <row r="251" spans="1:49" x14ac:dyDescent="0.3">
      <c r="A251" t="s">
        <v>3833</v>
      </c>
      <c r="B251" t="s">
        <v>539</v>
      </c>
      <c r="C251" t="s">
        <v>117</v>
      </c>
      <c r="D251">
        <v>4</v>
      </c>
      <c r="E251" t="s">
        <v>1627</v>
      </c>
      <c r="F251" s="1" t="s">
        <v>1628</v>
      </c>
      <c r="G251" t="s">
        <v>1629</v>
      </c>
      <c r="H251">
        <v>2218390</v>
      </c>
      <c r="I251" t="s">
        <v>59</v>
      </c>
      <c r="J251" s="4">
        <v>44095</v>
      </c>
      <c r="K251" s="4">
        <v>44113</v>
      </c>
      <c r="L251" s="3">
        <v>18</v>
      </c>
      <c r="M251" s="4">
        <v>44113</v>
      </c>
      <c r="N251">
        <v>18</v>
      </c>
      <c r="O251">
        <v>1</v>
      </c>
      <c r="P251">
        <v>1</v>
      </c>
      <c r="Q251">
        <v>0</v>
      </c>
      <c r="R251" t="s">
        <v>28</v>
      </c>
      <c r="S251">
        <v>3</v>
      </c>
      <c r="T251">
        <v>1</v>
      </c>
      <c r="U251" t="s">
        <v>28</v>
      </c>
      <c r="V251">
        <v>5</v>
      </c>
      <c r="W251">
        <v>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13.6666666666666</v>
      </c>
      <c r="AV251">
        <v>1055.3333333333301</v>
      </c>
      <c r="AW251">
        <v>1</v>
      </c>
    </row>
    <row r="252" spans="1:49" x14ac:dyDescent="0.3">
      <c r="A252" t="s">
        <v>3833</v>
      </c>
      <c r="B252" t="s">
        <v>539</v>
      </c>
      <c r="C252" t="s">
        <v>117</v>
      </c>
      <c r="D252">
        <v>4</v>
      </c>
      <c r="E252" t="s">
        <v>1774</v>
      </c>
      <c r="F252" s="1" t="s">
        <v>1775</v>
      </c>
      <c r="G252" t="s">
        <v>1776</v>
      </c>
      <c r="H252">
        <v>2278217</v>
      </c>
      <c r="I252" t="s">
        <v>49</v>
      </c>
      <c r="J252" s="4">
        <v>44454</v>
      </c>
      <c r="K252" s="4">
        <v>44510</v>
      </c>
      <c r="L252" s="3">
        <v>56</v>
      </c>
      <c r="M252" s="4">
        <v>44508</v>
      </c>
      <c r="N252">
        <v>54</v>
      </c>
      <c r="O252">
        <v>1</v>
      </c>
      <c r="P252">
        <v>1</v>
      </c>
      <c r="Q252">
        <v>0</v>
      </c>
      <c r="R252" t="s">
        <v>38</v>
      </c>
      <c r="S252">
        <v>2</v>
      </c>
      <c r="T252">
        <v>1</v>
      </c>
      <c r="U252" t="s">
        <v>38</v>
      </c>
      <c r="V252">
        <v>10</v>
      </c>
      <c r="W252">
        <v>42</v>
      </c>
      <c r="X252">
        <v>11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13.6666666666666</v>
      </c>
      <c r="AV252">
        <v>1055.3333333333301</v>
      </c>
      <c r="AW252">
        <v>0</v>
      </c>
    </row>
    <row r="253" spans="1:49" x14ac:dyDescent="0.3">
      <c r="A253" t="s">
        <v>3833</v>
      </c>
      <c r="B253" t="s">
        <v>539</v>
      </c>
      <c r="C253" t="s">
        <v>117</v>
      </c>
      <c r="D253">
        <v>4</v>
      </c>
      <c r="E253" t="s">
        <v>1790</v>
      </c>
      <c r="F253" s="1" t="s">
        <v>1791</v>
      </c>
      <c r="G253" t="s">
        <v>1792</v>
      </c>
      <c r="H253">
        <v>2279230</v>
      </c>
      <c r="I253" t="s">
        <v>49</v>
      </c>
      <c r="J253" s="4">
        <v>44189</v>
      </c>
      <c r="K253" s="4">
        <v>44196</v>
      </c>
      <c r="L253" s="3">
        <v>7</v>
      </c>
      <c r="M253" s="4">
        <v>44221</v>
      </c>
      <c r="N253">
        <v>32</v>
      </c>
      <c r="O253">
        <v>1</v>
      </c>
      <c r="P253">
        <v>1</v>
      </c>
      <c r="Q253">
        <v>0</v>
      </c>
      <c r="R253" t="s">
        <v>28</v>
      </c>
      <c r="S253">
        <v>16</v>
      </c>
      <c r="T253">
        <v>1</v>
      </c>
      <c r="U253" t="s">
        <v>28</v>
      </c>
      <c r="V253">
        <v>17</v>
      </c>
      <c r="W253">
        <v>16</v>
      </c>
      <c r="X253">
        <v>15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13.6666666666666</v>
      </c>
      <c r="AV253">
        <v>1055.3333333333301</v>
      </c>
      <c r="AW253">
        <v>0</v>
      </c>
    </row>
    <row r="254" spans="1:49" x14ac:dyDescent="0.3">
      <c r="A254" t="s">
        <v>3833</v>
      </c>
      <c r="B254" t="s">
        <v>539</v>
      </c>
      <c r="C254" t="s">
        <v>117</v>
      </c>
      <c r="D254">
        <v>4</v>
      </c>
      <c r="E254" t="s">
        <v>3868</v>
      </c>
      <c r="F254" s="1" t="s">
        <v>3869</v>
      </c>
      <c r="G254" t="s">
        <v>3870</v>
      </c>
      <c r="H254">
        <v>2298998</v>
      </c>
      <c r="I254" t="s">
        <v>32</v>
      </c>
      <c r="J254" s="4">
        <v>44173</v>
      </c>
      <c r="K254" s="4">
        <v>44255</v>
      </c>
      <c r="L254" s="3">
        <v>82</v>
      </c>
      <c r="M254" s="4">
        <v>44260</v>
      </c>
      <c r="N254">
        <v>87</v>
      </c>
      <c r="O254">
        <v>1</v>
      </c>
      <c r="P254">
        <v>1</v>
      </c>
      <c r="Q254">
        <v>0</v>
      </c>
      <c r="R254" t="s">
        <v>28</v>
      </c>
      <c r="S254">
        <v>14</v>
      </c>
      <c r="T254">
        <v>1</v>
      </c>
      <c r="U254" t="s">
        <v>43</v>
      </c>
      <c r="W254">
        <v>14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13.6666666666666</v>
      </c>
      <c r="AV254">
        <v>1055.3333333333301</v>
      </c>
      <c r="AW254">
        <v>0</v>
      </c>
    </row>
    <row r="255" spans="1:49" x14ac:dyDescent="0.3">
      <c r="A255" t="s">
        <v>3833</v>
      </c>
      <c r="B255" t="s">
        <v>539</v>
      </c>
      <c r="C255" t="s">
        <v>117</v>
      </c>
      <c r="D255">
        <v>4</v>
      </c>
      <c r="E255" t="s">
        <v>3871</v>
      </c>
      <c r="F255" s="1" t="s">
        <v>3872</v>
      </c>
      <c r="G255" t="s">
        <v>3873</v>
      </c>
      <c r="H255">
        <v>2347190</v>
      </c>
      <c r="I255" t="s">
        <v>65</v>
      </c>
      <c r="J255" s="4">
        <v>44169</v>
      </c>
      <c r="K255" s="4">
        <v>44360</v>
      </c>
      <c r="L255" s="3">
        <v>191</v>
      </c>
      <c r="M255" s="4">
        <v>44356</v>
      </c>
      <c r="N255">
        <v>187</v>
      </c>
      <c r="O255">
        <v>1</v>
      </c>
      <c r="P255">
        <v>1</v>
      </c>
      <c r="Q255">
        <v>0</v>
      </c>
      <c r="R255" t="s">
        <v>28</v>
      </c>
      <c r="S255">
        <v>13</v>
      </c>
      <c r="T255">
        <v>1</v>
      </c>
      <c r="U255" t="s">
        <v>80</v>
      </c>
      <c r="V255">
        <v>15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13.6666666666666</v>
      </c>
      <c r="AV255">
        <v>1055.3333333333301</v>
      </c>
      <c r="AW255">
        <v>0</v>
      </c>
    </row>
    <row r="256" spans="1:49" x14ac:dyDescent="0.3">
      <c r="A256" t="s">
        <v>3833</v>
      </c>
      <c r="B256" t="s">
        <v>539</v>
      </c>
      <c r="C256" t="s">
        <v>117</v>
      </c>
      <c r="D256">
        <v>4</v>
      </c>
      <c r="E256" t="s">
        <v>424</v>
      </c>
      <c r="F256" s="1" t="s">
        <v>425</v>
      </c>
      <c r="G256" t="s">
        <v>426</v>
      </c>
      <c r="H256">
        <v>2434762</v>
      </c>
      <c r="I256" t="s">
        <v>49</v>
      </c>
      <c r="J256" s="4">
        <v>44120</v>
      </c>
      <c r="K256" s="4">
        <v>44139</v>
      </c>
      <c r="L256" s="3">
        <v>19</v>
      </c>
      <c r="M256" s="4">
        <v>44134</v>
      </c>
      <c r="N256">
        <v>14</v>
      </c>
      <c r="O256">
        <v>1</v>
      </c>
      <c r="P256">
        <v>1</v>
      </c>
      <c r="Q256">
        <v>0</v>
      </c>
      <c r="R256" t="s">
        <v>28</v>
      </c>
      <c r="S256">
        <v>6</v>
      </c>
      <c r="T256">
        <v>1</v>
      </c>
      <c r="U256" t="s">
        <v>28</v>
      </c>
      <c r="V256">
        <v>9</v>
      </c>
      <c r="W256">
        <v>6</v>
      </c>
      <c r="X256">
        <v>15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13.6666666666666</v>
      </c>
      <c r="AV256">
        <v>1055.3333333333301</v>
      </c>
      <c r="AW256">
        <v>0</v>
      </c>
    </row>
    <row r="257" spans="1:49" x14ac:dyDescent="0.3">
      <c r="A257" t="s">
        <v>3833</v>
      </c>
      <c r="B257" t="s">
        <v>539</v>
      </c>
      <c r="C257" t="s">
        <v>117</v>
      </c>
      <c r="D257">
        <v>4</v>
      </c>
      <c r="E257" t="s">
        <v>3874</v>
      </c>
      <c r="F257" s="1" t="s">
        <v>3875</v>
      </c>
      <c r="G257" t="s">
        <v>3876</v>
      </c>
      <c r="H257">
        <v>2445007</v>
      </c>
      <c r="I257" t="s">
        <v>74</v>
      </c>
      <c r="J257" s="4">
        <v>44170</v>
      </c>
      <c r="K257" s="4">
        <v>44208</v>
      </c>
      <c r="L257" s="3">
        <v>38</v>
      </c>
      <c r="M257" s="4">
        <v>44200</v>
      </c>
      <c r="N257">
        <v>30</v>
      </c>
      <c r="O257">
        <v>1</v>
      </c>
      <c r="P257">
        <v>1</v>
      </c>
      <c r="Q257">
        <v>0</v>
      </c>
      <c r="R257" t="s">
        <v>28</v>
      </c>
      <c r="S257">
        <v>13</v>
      </c>
      <c r="T257">
        <v>1</v>
      </c>
      <c r="U257" t="s">
        <v>28</v>
      </c>
      <c r="V257">
        <v>18</v>
      </c>
      <c r="W257">
        <v>13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13.6666666666666</v>
      </c>
      <c r="AV257">
        <v>1055.3333333333301</v>
      </c>
      <c r="AW257">
        <v>0</v>
      </c>
    </row>
    <row r="258" spans="1:49" x14ac:dyDescent="0.3">
      <c r="A258" t="s">
        <v>3833</v>
      </c>
      <c r="B258" t="s">
        <v>539</v>
      </c>
      <c r="C258" t="s">
        <v>117</v>
      </c>
      <c r="D258">
        <v>4</v>
      </c>
      <c r="E258" t="s">
        <v>2648</v>
      </c>
      <c r="F258" s="1" t="s">
        <v>2649</v>
      </c>
      <c r="G258" t="s">
        <v>2650</v>
      </c>
      <c r="H258">
        <v>2820273</v>
      </c>
      <c r="I258" t="s">
        <v>32</v>
      </c>
      <c r="J258" s="4">
        <v>44180</v>
      </c>
      <c r="K258" s="4">
        <v>44360</v>
      </c>
      <c r="L258" s="3">
        <v>180</v>
      </c>
      <c r="M258" s="4">
        <v>44356</v>
      </c>
      <c r="N258">
        <v>176</v>
      </c>
      <c r="O258">
        <v>1</v>
      </c>
      <c r="P258">
        <v>1</v>
      </c>
      <c r="Q258">
        <v>0</v>
      </c>
      <c r="R258" t="s">
        <v>28</v>
      </c>
      <c r="S258">
        <v>15</v>
      </c>
      <c r="T258">
        <v>1</v>
      </c>
      <c r="U258" t="s">
        <v>80</v>
      </c>
      <c r="V258">
        <v>15</v>
      </c>
      <c r="W258">
        <v>15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13.6666666666666</v>
      </c>
      <c r="AV258">
        <v>1055.3333333333301</v>
      </c>
      <c r="AW258">
        <v>0</v>
      </c>
    </row>
    <row r="259" spans="1:49" x14ac:dyDescent="0.3">
      <c r="A259" t="s">
        <v>3833</v>
      </c>
      <c r="B259" t="s">
        <v>539</v>
      </c>
      <c r="C259" t="s">
        <v>117</v>
      </c>
      <c r="D259">
        <v>4</v>
      </c>
      <c r="E259" t="s">
        <v>1421</v>
      </c>
      <c r="F259" s="1" t="s">
        <v>1422</v>
      </c>
      <c r="G259" t="s">
        <v>1423</v>
      </c>
      <c r="H259">
        <v>2906884</v>
      </c>
      <c r="I259" t="s">
        <v>49</v>
      </c>
      <c r="J259" s="4">
        <v>44454</v>
      </c>
      <c r="K259" s="4">
        <v>44510</v>
      </c>
      <c r="L259" s="3">
        <v>56</v>
      </c>
      <c r="M259" s="4">
        <v>44508</v>
      </c>
      <c r="N259">
        <v>54</v>
      </c>
      <c r="O259">
        <v>1</v>
      </c>
      <c r="P259">
        <v>1</v>
      </c>
      <c r="Q259">
        <v>0</v>
      </c>
      <c r="R259" t="s">
        <v>38</v>
      </c>
      <c r="S259">
        <v>2</v>
      </c>
      <c r="T259">
        <v>1</v>
      </c>
      <c r="U259" t="s">
        <v>38</v>
      </c>
      <c r="V259">
        <v>10</v>
      </c>
      <c r="W259">
        <v>42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13.6666666666666</v>
      </c>
      <c r="AV259">
        <v>1055.3333333333301</v>
      </c>
      <c r="AW259">
        <v>0</v>
      </c>
    </row>
    <row r="260" spans="1:49" x14ac:dyDescent="0.3">
      <c r="A260" t="s">
        <v>3877</v>
      </c>
      <c r="B260" t="s">
        <v>539</v>
      </c>
      <c r="C260" t="s">
        <v>117</v>
      </c>
      <c r="D260">
        <v>4</v>
      </c>
      <c r="E260" t="s">
        <v>3878</v>
      </c>
      <c r="F260" s="1" t="s">
        <v>3879</v>
      </c>
      <c r="G260" t="s">
        <v>3880</v>
      </c>
      <c r="H260">
        <v>3250</v>
      </c>
      <c r="I260" t="s">
        <v>59</v>
      </c>
      <c r="J260" s="4">
        <v>44326</v>
      </c>
      <c r="K260" s="4">
        <v>44362</v>
      </c>
      <c r="L260" s="3">
        <v>36</v>
      </c>
      <c r="M260" s="4">
        <v>44386</v>
      </c>
      <c r="N260">
        <v>60</v>
      </c>
      <c r="O260">
        <v>1</v>
      </c>
      <c r="P260">
        <v>1</v>
      </c>
      <c r="Q260">
        <v>2</v>
      </c>
      <c r="R260" t="s">
        <v>80</v>
      </c>
      <c r="S260">
        <v>11</v>
      </c>
      <c r="T260">
        <v>1</v>
      </c>
      <c r="U260" t="s">
        <v>80</v>
      </c>
      <c r="V260">
        <v>16</v>
      </c>
      <c r="W260">
        <v>31</v>
      </c>
      <c r="X260">
        <v>15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0.66666666666666596</v>
      </c>
      <c r="AV260">
        <v>24</v>
      </c>
      <c r="AW260">
        <v>0</v>
      </c>
    </row>
    <row r="261" spans="1:49" x14ac:dyDescent="0.3">
      <c r="A261" t="s">
        <v>3877</v>
      </c>
      <c r="B261" t="s">
        <v>539</v>
      </c>
      <c r="C261" t="s">
        <v>117</v>
      </c>
      <c r="D261">
        <v>4</v>
      </c>
      <c r="E261" t="s">
        <v>2792</v>
      </c>
      <c r="F261" s="1" t="s">
        <v>2793</v>
      </c>
      <c r="G261" t="s">
        <v>2794</v>
      </c>
      <c r="H261">
        <v>603426</v>
      </c>
      <c r="I261" t="s">
        <v>59</v>
      </c>
      <c r="J261" s="4">
        <v>44326</v>
      </c>
      <c r="K261" s="4">
        <v>44362</v>
      </c>
      <c r="L261" s="3">
        <v>36</v>
      </c>
      <c r="M261" s="4">
        <v>44386</v>
      </c>
      <c r="N261">
        <v>60</v>
      </c>
      <c r="O261">
        <v>1</v>
      </c>
      <c r="P261">
        <v>1</v>
      </c>
      <c r="Q261">
        <v>2</v>
      </c>
      <c r="R261" t="s">
        <v>80</v>
      </c>
      <c r="S261">
        <v>11</v>
      </c>
      <c r="T261">
        <v>1</v>
      </c>
      <c r="U261" t="s">
        <v>80</v>
      </c>
      <c r="V261">
        <v>16</v>
      </c>
      <c r="W261">
        <v>31</v>
      </c>
      <c r="X261">
        <v>14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0.66666666666666596</v>
      </c>
      <c r="AV261">
        <v>24</v>
      </c>
      <c r="AW261">
        <v>0</v>
      </c>
    </row>
    <row r="262" spans="1:49" x14ac:dyDescent="0.3">
      <c r="A262" t="s">
        <v>3881</v>
      </c>
      <c r="B262" t="s">
        <v>539</v>
      </c>
      <c r="C262" t="s">
        <v>117</v>
      </c>
      <c r="D262">
        <v>4</v>
      </c>
      <c r="E262" t="s">
        <v>3882</v>
      </c>
      <c r="F262" s="1" t="s">
        <v>3883</v>
      </c>
      <c r="G262" t="s">
        <v>3884</v>
      </c>
      <c r="H262">
        <v>46764</v>
      </c>
      <c r="I262" t="s">
        <v>59</v>
      </c>
      <c r="J262" s="4">
        <v>44101</v>
      </c>
      <c r="K262" s="4">
        <v>44159</v>
      </c>
      <c r="L262" s="3">
        <v>58</v>
      </c>
      <c r="M262" s="4">
        <v>44161</v>
      </c>
      <c r="N262">
        <v>60</v>
      </c>
      <c r="O262">
        <v>1</v>
      </c>
      <c r="P262">
        <v>2</v>
      </c>
      <c r="Q262">
        <v>1</v>
      </c>
      <c r="R262" t="s">
        <v>28</v>
      </c>
      <c r="S262">
        <v>4</v>
      </c>
      <c r="T262">
        <v>2</v>
      </c>
      <c r="U262" t="s">
        <v>28</v>
      </c>
      <c r="V262">
        <v>12</v>
      </c>
      <c r="W262">
        <v>4</v>
      </c>
      <c r="X262">
        <v>11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70.6666666666666</v>
      </c>
      <c r="AW262">
        <v>1</v>
      </c>
    </row>
    <row r="263" spans="1:49" x14ac:dyDescent="0.3">
      <c r="A263" t="s">
        <v>3881</v>
      </c>
      <c r="B263" t="s">
        <v>539</v>
      </c>
      <c r="C263" t="s">
        <v>117</v>
      </c>
      <c r="D263">
        <v>4</v>
      </c>
      <c r="E263" t="s">
        <v>3882</v>
      </c>
      <c r="F263" s="1" t="s">
        <v>3885</v>
      </c>
      <c r="G263" t="s">
        <v>3886</v>
      </c>
      <c r="H263">
        <v>46764</v>
      </c>
      <c r="I263" t="s">
        <v>59</v>
      </c>
      <c r="J263" s="4">
        <v>44101</v>
      </c>
      <c r="K263" s="4">
        <v>44159</v>
      </c>
      <c r="L263" s="3">
        <v>58</v>
      </c>
      <c r="M263" s="4">
        <v>44161</v>
      </c>
      <c r="N263">
        <v>60</v>
      </c>
      <c r="O263">
        <v>1</v>
      </c>
      <c r="P263">
        <v>2</v>
      </c>
      <c r="Q263">
        <v>1</v>
      </c>
      <c r="R263" t="s">
        <v>28</v>
      </c>
      <c r="S263">
        <v>4</v>
      </c>
      <c r="T263">
        <v>2</v>
      </c>
      <c r="U263" t="s">
        <v>28</v>
      </c>
      <c r="V263">
        <v>12</v>
      </c>
      <c r="W263">
        <v>4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1.3333333333333299</v>
      </c>
      <c r="AV263">
        <v>70.6666666666666</v>
      </c>
      <c r="AW263">
        <v>1</v>
      </c>
    </row>
    <row r="264" spans="1:49" x14ac:dyDescent="0.3">
      <c r="A264" t="s">
        <v>3881</v>
      </c>
      <c r="B264" t="s">
        <v>539</v>
      </c>
      <c r="C264" t="s">
        <v>117</v>
      </c>
      <c r="D264">
        <v>4</v>
      </c>
      <c r="E264" t="s">
        <v>3887</v>
      </c>
      <c r="F264" s="1" t="s">
        <v>3888</v>
      </c>
      <c r="G264" t="s">
        <v>3889</v>
      </c>
      <c r="H264">
        <v>439829</v>
      </c>
      <c r="I264" t="s">
        <v>32</v>
      </c>
      <c r="J264" s="4">
        <v>44159</v>
      </c>
      <c r="K264" s="4">
        <v>44207</v>
      </c>
      <c r="L264" s="3">
        <v>48</v>
      </c>
      <c r="M264" s="4">
        <v>44221</v>
      </c>
      <c r="N264">
        <v>62</v>
      </c>
      <c r="O264">
        <v>1</v>
      </c>
      <c r="P264">
        <v>1</v>
      </c>
      <c r="Q264">
        <v>0</v>
      </c>
      <c r="R264" t="s">
        <v>28</v>
      </c>
      <c r="S264">
        <v>12</v>
      </c>
      <c r="T264">
        <v>1</v>
      </c>
      <c r="U264" t="s">
        <v>28</v>
      </c>
      <c r="V264">
        <v>18</v>
      </c>
      <c r="W264">
        <v>12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1.3333333333333299</v>
      </c>
      <c r="AV264">
        <v>70.6666666666666</v>
      </c>
      <c r="AW264">
        <v>0</v>
      </c>
    </row>
    <row r="265" spans="1:49" x14ac:dyDescent="0.3">
      <c r="A265" t="s">
        <v>3881</v>
      </c>
      <c r="B265" t="s">
        <v>539</v>
      </c>
      <c r="C265" t="s">
        <v>117</v>
      </c>
      <c r="D265">
        <v>4</v>
      </c>
      <c r="E265" t="s">
        <v>3890</v>
      </c>
      <c r="F265" s="1" t="s">
        <v>3891</v>
      </c>
      <c r="G265" t="s">
        <v>3892</v>
      </c>
      <c r="H265">
        <v>860435</v>
      </c>
      <c r="I265" t="s">
        <v>32</v>
      </c>
      <c r="J265" s="4">
        <v>44159</v>
      </c>
      <c r="K265" s="4">
        <v>44207</v>
      </c>
      <c r="L265" s="3">
        <v>48</v>
      </c>
      <c r="M265" s="4">
        <v>44221</v>
      </c>
      <c r="N265">
        <v>62</v>
      </c>
      <c r="O265">
        <v>1</v>
      </c>
      <c r="P265">
        <v>1</v>
      </c>
      <c r="Q265">
        <v>0</v>
      </c>
      <c r="R265" t="s">
        <v>28</v>
      </c>
      <c r="S265">
        <v>12</v>
      </c>
      <c r="T265">
        <v>1</v>
      </c>
      <c r="U265" t="s">
        <v>28</v>
      </c>
      <c r="V265">
        <v>18</v>
      </c>
      <c r="W265">
        <v>12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1.3333333333333299</v>
      </c>
      <c r="AV265">
        <v>70.6666666666666</v>
      </c>
      <c r="AW265">
        <v>0</v>
      </c>
    </row>
    <row r="266" spans="1:49" x14ac:dyDescent="0.3">
      <c r="A266" t="s">
        <v>3893</v>
      </c>
      <c r="B266" t="s">
        <v>539</v>
      </c>
      <c r="C266" t="s">
        <v>117</v>
      </c>
      <c r="D266">
        <v>4</v>
      </c>
      <c r="E266" t="s">
        <v>71</v>
      </c>
      <c r="F266" s="1" t="s">
        <v>826</v>
      </c>
      <c r="G266" t="s">
        <v>827</v>
      </c>
      <c r="H266">
        <v>1240916</v>
      </c>
      <c r="I266" t="s">
        <v>74</v>
      </c>
      <c r="J266" s="4">
        <v>44104</v>
      </c>
      <c r="K266" s="4">
        <v>44152</v>
      </c>
      <c r="L266" s="3">
        <v>48</v>
      </c>
      <c r="M266" s="4">
        <v>44161</v>
      </c>
      <c r="N266">
        <v>57</v>
      </c>
      <c r="O266">
        <v>1</v>
      </c>
      <c r="P266">
        <v>1</v>
      </c>
      <c r="Q266">
        <v>0</v>
      </c>
      <c r="R266" t="s">
        <v>28</v>
      </c>
      <c r="S266">
        <v>4</v>
      </c>
      <c r="T266">
        <v>1</v>
      </c>
      <c r="U266" t="s">
        <v>28</v>
      </c>
      <c r="V266">
        <v>11</v>
      </c>
      <c r="W266">
        <v>4</v>
      </c>
      <c r="X266">
        <v>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</v>
      </c>
      <c r="AV266">
        <v>86.3333333333333</v>
      </c>
      <c r="AW266">
        <v>0</v>
      </c>
    </row>
    <row r="267" spans="1:49" x14ac:dyDescent="0.3">
      <c r="A267" t="s">
        <v>3893</v>
      </c>
      <c r="B267" t="s">
        <v>539</v>
      </c>
      <c r="C267" t="s">
        <v>117</v>
      </c>
      <c r="D267">
        <v>4</v>
      </c>
      <c r="E267" t="s">
        <v>71</v>
      </c>
      <c r="F267" s="1" t="s">
        <v>826</v>
      </c>
      <c r="G267" t="s">
        <v>827</v>
      </c>
      <c r="H267">
        <v>1240916</v>
      </c>
      <c r="I267" t="s">
        <v>74</v>
      </c>
      <c r="J267" s="4">
        <v>44167</v>
      </c>
      <c r="K267" s="4">
        <v>44206</v>
      </c>
      <c r="L267" s="3">
        <v>39</v>
      </c>
      <c r="M267" s="4">
        <v>44210</v>
      </c>
      <c r="N267">
        <v>43</v>
      </c>
      <c r="O267">
        <v>1</v>
      </c>
      <c r="P267">
        <v>1</v>
      </c>
      <c r="Q267">
        <v>0</v>
      </c>
      <c r="R267" t="s">
        <v>28</v>
      </c>
      <c r="S267">
        <v>13</v>
      </c>
      <c r="T267">
        <v>1</v>
      </c>
      <c r="U267" t="s">
        <v>28</v>
      </c>
      <c r="V267">
        <v>18</v>
      </c>
      <c r="W267">
        <v>13</v>
      </c>
      <c r="X267">
        <v>15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86.3333333333333</v>
      </c>
      <c r="AW267">
        <v>0</v>
      </c>
    </row>
    <row r="268" spans="1:49" x14ac:dyDescent="0.3">
      <c r="A268" t="s">
        <v>3893</v>
      </c>
      <c r="B268" t="s">
        <v>539</v>
      </c>
      <c r="C268" t="s">
        <v>117</v>
      </c>
      <c r="D268">
        <v>4</v>
      </c>
      <c r="E268" t="s">
        <v>749</v>
      </c>
      <c r="F268" s="1" t="s">
        <v>2007</v>
      </c>
      <c r="G268" t="s">
        <v>2008</v>
      </c>
      <c r="H268">
        <v>1920646</v>
      </c>
      <c r="I268" t="s">
        <v>49</v>
      </c>
      <c r="J268" s="4">
        <v>44313</v>
      </c>
      <c r="K268" s="4">
        <v>44369</v>
      </c>
      <c r="L268" s="3">
        <v>56</v>
      </c>
      <c r="M268" s="4">
        <v>44369</v>
      </c>
      <c r="N268">
        <v>56</v>
      </c>
      <c r="O268">
        <v>1</v>
      </c>
      <c r="P268">
        <v>1</v>
      </c>
      <c r="Q268">
        <v>0</v>
      </c>
      <c r="R268" t="s">
        <v>80</v>
      </c>
      <c r="S268">
        <v>9</v>
      </c>
      <c r="T268">
        <v>1</v>
      </c>
      <c r="U268" t="s">
        <v>80</v>
      </c>
      <c r="V268">
        <v>17</v>
      </c>
      <c r="W268">
        <v>29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V268">
        <v>86.3333333333333</v>
      </c>
      <c r="AW268">
        <v>0</v>
      </c>
    </row>
    <row r="269" spans="1:49" x14ac:dyDescent="0.3">
      <c r="A269" t="s">
        <v>3893</v>
      </c>
      <c r="B269" t="s">
        <v>539</v>
      </c>
      <c r="C269" t="s">
        <v>117</v>
      </c>
      <c r="D269">
        <v>4</v>
      </c>
      <c r="E269" t="s">
        <v>280</v>
      </c>
      <c r="F269" s="1" t="s">
        <v>690</v>
      </c>
      <c r="G269" t="s">
        <v>282</v>
      </c>
      <c r="H269">
        <v>2819437</v>
      </c>
      <c r="I269" t="s">
        <v>158</v>
      </c>
      <c r="J269" s="4">
        <v>44152</v>
      </c>
      <c r="K269" s="4">
        <v>44180</v>
      </c>
      <c r="L269" s="3">
        <v>28</v>
      </c>
      <c r="M269" s="4">
        <v>44182</v>
      </c>
      <c r="N269">
        <v>30</v>
      </c>
      <c r="O269">
        <v>1</v>
      </c>
      <c r="P269">
        <v>2</v>
      </c>
      <c r="Q269">
        <v>0</v>
      </c>
      <c r="R269" t="s">
        <v>28</v>
      </c>
      <c r="S269">
        <v>11</v>
      </c>
      <c r="T269">
        <v>2</v>
      </c>
      <c r="U269" t="s">
        <v>28</v>
      </c>
      <c r="V269">
        <v>15</v>
      </c>
      <c r="W269">
        <v>11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</v>
      </c>
      <c r="AV269">
        <v>86.3333333333333</v>
      </c>
      <c r="AW269">
        <v>0</v>
      </c>
    </row>
    <row r="270" spans="1:49" x14ac:dyDescent="0.3">
      <c r="A270" t="s">
        <v>3893</v>
      </c>
      <c r="B270" t="s">
        <v>539</v>
      </c>
      <c r="C270" t="s">
        <v>117</v>
      </c>
      <c r="D270">
        <v>4</v>
      </c>
      <c r="E270" t="s">
        <v>2839</v>
      </c>
      <c r="F270" s="1" t="s">
        <v>2840</v>
      </c>
      <c r="G270" t="s">
        <v>2841</v>
      </c>
      <c r="H270">
        <v>2833393</v>
      </c>
      <c r="I270" t="s">
        <v>49</v>
      </c>
      <c r="J270" s="4">
        <v>44118</v>
      </c>
      <c r="K270" s="4">
        <v>44152</v>
      </c>
      <c r="L270" s="3">
        <v>34</v>
      </c>
      <c r="M270" s="4">
        <v>44161</v>
      </c>
      <c r="N270">
        <v>43</v>
      </c>
      <c r="O270">
        <v>1</v>
      </c>
      <c r="P270">
        <v>1</v>
      </c>
      <c r="Q270">
        <v>0</v>
      </c>
      <c r="R270" t="s">
        <v>28</v>
      </c>
      <c r="S270">
        <v>6</v>
      </c>
      <c r="T270">
        <v>1</v>
      </c>
      <c r="U270" t="s">
        <v>28</v>
      </c>
      <c r="V270">
        <v>11</v>
      </c>
      <c r="W270">
        <v>6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2</v>
      </c>
      <c r="AV270">
        <v>86.3333333333333</v>
      </c>
      <c r="AW270">
        <v>0</v>
      </c>
    </row>
    <row r="271" spans="1:49" x14ac:dyDescent="0.3">
      <c r="A271" t="s">
        <v>3893</v>
      </c>
      <c r="B271" t="s">
        <v>539</v>
      </c>
      <c r="C271" t="s">
        <v>117</v>
      </c>
      <c r="D271">
        <v>4</v>
      </c>
      <c r="E271" t="s">
        <v>1935</v>
      </c>
      <c r="F271" s="1" t="s">
        <v>1936</v>
      </c>
      <c r="G271" t="s">
        <v>1937</v>
      </c>
      <c r="H271">
        <v>2899511</v>
      </c>
      <c r="I271" t="s">
        <v>1938</v>
      </c>
      <c r="J271" s="4">
        <v>44152</v>
      </c>
      <c r="K271" s="4">
        <v>44206</v>
      </c>
      <c r="L271" s="3">
        <v>54</v>
      </c>
      <c r="M271" s="4">
        <v>44266</v>
      </c>
      <c r="N271">
        <v>114</v>
      </c>
      <c r="O271">
        <v>1</v>
      </c>
      <c r="P271">
        <v>1</v>
      </c>
      <c r="Q271">
        <v>0</v>
      </c>
      <c r="R271" t="s">
        <v>28</v>
      </c>
      <c r="S271">
        <v>11</v>
      </c>
      <c r="T271">
        <v>1</v>
      </c>
      <c r="U271" t="s">
        <v>28</v>
      </c>
      <c r="V271">
        <v>18</v>
      </c>
      <c r="W271">
        <v>11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86.3333333333333</v>
      </c>
      <c r="AW271">
        <v>0</v>
      </c>
    </row>
    <row r="272" spans="1:49" x14ac:dyDescent="0.3">
      <c r="A272" t="s">
        <v>3894</v>
      </c>
      <c r="B272" t="s">
        <v>539</v>
      </c>
      <c r="C272" t="s">
        <v>117</v>
      </c>
      <c r="D272">
        <v>4</v>
      </c>
      <c r="E272" t="s">
        <v>1256</v>
      </c>
      <c r="F272" s="1" t="s">
        <v>1772</v>
      </c>
      <c r="G272" t="s">
        <v>1773</v>
      </c>
      <c r="H272">
        <v>2265313</v>
      </c>
      <c r="I272" t="s">
        <v>49</v>
      </c>
      <c r="J272" s="4">
        <v>44375</v>
      </c>
      <c r="K272" s="4">
        <v>44397</v>
      </c>
      <c r="L272" s="3">
        <v>22</v>
      </c>
      <c r="M272" s="4">
        <v>44446</v>
      </c>
      <c r="N272">
        <v>71</v>
      </c>
      <c r="O272">
        <v>1</v>
      </c>
      <c r="P272">
        <v>1</v>
      </c>
      <c r="Q272">
        <v>0</v>
      </c>
      <c r="R272" t="s">
        <v>80</v>
      </c>
      <c r="S272">
        <v>18</v>
      </c>
      <c r="T272">
        <v>1</v>
      </c>
      <c r="U272" t="s">
        <v>43</v>
      </c>
      <c r="W272">
        <v>38</v>
      </c>
      <c r="X272">
        <v>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137.666666666666</v>
      </c>
      <c r="AW272">
        <v>0</v>
      </c>
    </row>
    <row r="273" spans="1:49" x14ac:dyDescent="0.3">
      <c r="A273" t="s">
        <v>3894</v>
      </c>
      <c r="B273" t="s">
        <v>539</v>
      </c>
      <c r="C273" t="s">
        <v>117</v>
      </c>
      <c r="D273">
        <v>4</v>
      </c>
      <c r="E273" t="s">
        <v>3080</v>
      </c>
      <c r="F273" s="1" t="s">
        <v>3081</v>
      </c>
      <c r="G273" t="s">
        <v>3082</v>
      </c>
      <c r="H273">
        <v>2402366</v>
      </c>
      <c r="I273" t="s">
        <v>49</v>
      </c>
      <c r="J273" s="4">
        <v>44575</v>
      </c>
      <c r="K273" s="4">
        <v>44964</v>
      </c>
      <c r="L273" s="3">
        <v>389</v>
      </c>
      <c r="M273" s="4">
        <v>44815</v>
      </c>
      <c r="N273">
        <v>240</v>
      </c>
      <c r="O273">
        <v>1</v>
      </c>
      <c r="P273">
        <v>1</v>
      </c>
      <c r="Q273">
        <v>0</v>
      </c>
      <c r="R273" t="s">
        <v>38</v>
      </c>
      <c r="S273">
        <v>19</v>
      </c>
      <c r="T273">
        <v>1</v>
      </c>
      <c r="U273" t="s">
        <v>43</v>
      </c>
      <c r="W273">
        <v>59</v>
      </c>
      <c r="X273">
        <v>15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137.666666666666</v>
      </c>
      <c r="AW273">
        <v>0</v>
      </c>
    </row>
    <row r="274" spans="1:49" x14ac:dyDescent="0.3">
      <c r="A274" t="s">
        <v>3894</v>
      </c>
      <c r="B274" t="s">
        <v>539</v>
      </c>
      <c r="C274" t="s">
        <v>117</v>
      </c>
      <c r="D274">
        <v>4</v>
      </c>
      <c r="E274" t="s">
        <v>1159</v>
      </c>
      <c r="F274" s="1" t="s">
        <v>1160</v>
      </c>
      <c r="G274" t="s">
        <v>1161</v>
      </c>
      <c r="H274">
        <v>2418945</v>
      </c>
      <c r="I274" t="s">
        <v>74</v>
      </c>
      <c r="J274" s="4">
        <v>44565</v>
      </c>
      <c r="K274" s="4">
        <v>44567</v>
      </c>
      <c r="L274" s="3">
        <v>2</v>
      </c>
      <c r="M274" s="4">
        <v>44595</v>
      </c>
      <c r="N274">
        <v>30</v>
      </c>
      <c r="O274">
        <v>1</v>
      </c>
      <c r="P274">
        <v>1</v>
      </c>
      <c r="Q274">
        <v>0</v>
      </c>
      <c r="R274" t="s">
        <v>38</v>
      </c>
      <c r="S274">
        <v>18</v>
      </c>
      <c r="T274">
        <v>1</v>
      </c>
      <c r="U274" t="s">
        <v>38</v>
      </c>
      <c r="V274">
        <v>18</v>
      </c>
      <c r="W274">
        <v>58</v>
      </c>
      <c r="X274">
        <v>4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137.666666666666</v>
      </c>
      <c r="AW274">
        <v>0</v>
      </c>
    </row>
    <row r="275" spans="1:49" x14ac:dyDescent="0.3">
      <c r="A275" t="s">
        <v>3895</v>
      </c>
      <c r="B275" t="s">
        <v>539</v>
      </c>
      <c r="C275" t="s">
        <v>117</v>
      </c>
      <c r="D275">
        <v>4</v>
      </c>
      <c r="E275" t="s">
        <v>314</v>
      </c>
      <c r="F275" s="1" t="s">
        <v>315</v>
      </c>
      <c r="G275" t="s">
        <v>316</v>
      </c>
      <c r="H275">
        <v>1568445</v>
      </c>
      <c r="I275" t="s">
        <v>317</v>
      </c>
      <c r="J275" s="4">
        <v>44351</v>
      </c>
      <c r="K275" s="4">
        <v>44365</v>
      </c>
      <c r="L275" s="3">
        <v>14</v>
      </c>
      <c r="M275" s="4">
        <v>44411</v>
      </c>
      <c r="N275">
        <v>60</v>
      </c>
      <c r="O275">
        <v>1</v>
      </c>
      <c r="P275">
        <v>1</v>
      </c>
      <c r="Q275">
        <v>0</v>
      </c>
      <c r="R275" t="s">
        <v>80</v>
      </c>
      <c r="S275">
        <v>14</v>
      </c>
      <c r="T275">
        <v>1</v>
      </c>
      <c r="U275" t="s">
        <v>80</v>
      </c>
      <c r="V275">
        <v>16</v>
      </c>
      <c r="W275">
        <v>34</v>
      </c>
      <c r="X275">
        <v>4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1.6666666666666601</v>
      </c>
      <c r="AV275">
        <v>29.3333333333333</v>
      </c>
      <c r="AW275">
        <v>0</v>
      </c>
    </row>
    <row r="276" spans="1:49" x14ac:dyDescent="0.3">
      <c r="A276" t="s">
        <v>3895</v>
      </c>
      <c r="B276" t="s">
        <v>539</v>
      </c>
      <c r="C276" t="s">
        <v>117</v>
      </c>
      <c r="D276">
        <v>4</v>
      </c>
      <c r="E276" t="s">
        <v>3167</v>
      </c>
      <c r="F276" s="1" t="s">
        <v>3168</v>
      </c>
      <c r="G276" t="s">
        <v>3169</v>
      </c>
      <c r="H276">
        <v>1854140</v>
      </c>
      <c r="I276" t="s">
        <v>49</v>
      </c>
      <c r="J276" s="4">
        <v>44295</v>
      </c>
      <c r="K276" s="4">
        <v>44309</v>
      </c>
      <c r="L276" s="3">
        <v>14</v>
      </c>
      <c r="M276" s="4">
        <v>44355</v>
      </c>
      <c r="N276">
        <v>60</v>
      </c>
      <c r="O276">
        <v>1</v>
      </c>
      <c r="P276">
        <v>1</v>
      </c>
      <c r="Q276">
        <v>0</v>
      </c>
      <c r="R276" t="s">
        <v>80</v>
      </c>
      <c r="S276">
        <v>6</v>
      </c>
      <c r="T276">
        <v>1</v>
      </c>
      <c r="U276" t="s">
        <v>80</v>
      </c>
      <c r="V276">
        <v>8</v>
      </c>
      <c r="W276">
        <v>26</v>
      </c>
      <c r="X276">
        <v>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1.6666666666666601</v>
      </c>
      <c r="AV276">
        <v>29.3333333333333</v>
      </c>
      <c r="AW276">
        <v>0</v>
      </c>
    </row>
    <row r="277" spans="1:49" x14ac:dyDescent="0.3">
      <c r="A277" t="s">
        <v>3895</v>
      </c>
      <c r="B277" t="s">
        <v>539</v>
      </c>
      <c r="C277" t="s">
        <v>117</v>
      </c>
      <c r="D277">
        <v>4</v>
      </c>
      <c r="E277" t="s">
        <v>1215</v>
      </c>
      <c r="F277" s="1" t="s">
        <v>1216</v>
      </c>
      <c r="G277" t="s">
        <v>1217</v>
      </c>
      <c r="H277">
        <v>2037935</v>
      </c>
      <c r="I277" t="s">
        <v>49</v>
      </c>
      <c r="J277" s="4">
        <v>44295</v>
      </c>
      <c r="K277" s="4">
        <v>44309</v>
      </c>
      <c r="L277" s="3">
        <v>14</v>
      </c>
      <c r="M277" s="4">
        <v>44355</v>
      </c>
      <c r="N277">
        <v>60</v>
      </c>
      <c r="O277">
        <v>1</v>
      </c>
      <c r="P277">
        <v>1</v>
      </c>
      <c r="Q277">
        <v>0</v>
      </c>
      <c r="R277" t="s">
        <v>80</v>
      </c>
      <c r="S277">
        <v>6</v>
      </c>
      <c r="T277">
        <v>1</v>
      </c>
      <c r="U277" t="s">
        <v>80</v>
      </c>
      <c r="V277">
        <v>8</v>
      </c>
      <c r="W277">
        <v>26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1.6666666666666601</v>
      </c>
      <c r="AV277">
        <v>29.3333333333333</v>
      </c>
      <c r="AW277">
        <v>0</v>
      </c>
    </row>
    <row r="278" spans="1:49" x14ac:dyDescent="0.3">
      <c r="A278" t="s">
        <v>3895</v>
      </c>
      <c r="B278" t="s">
        <v>539</v>
      </c>
      <c r="C278" t="s">
        <v>117</v>
      </c>
      <c r="D278">
        <v>4</v>
      </c>
      <c r="E278" t="s">
        <v>3896</v>
      </c>
      <c r="F278" s="1" t="s">
        <v>3897</v>
      </c>
      <c r="G278" t="s">
        <v>3898</v>
      </c>
      <c r="H278">
        <v>2103447</v>
      </c>
      <c r="I278" t="s">
        <v>3899</v>
      </c>
      <c r="J278" s="4">
        <v>44155</v>
      </c>
      <c r="K278" s="4">
        <v>44186</v>
      </c>
      <c r="L278" s="3">
        <v>31</v>
      </c>
      <c r="M278" s="4">
        <v>44215</v>
      </c>
      <c r="N278">
        <v>60</v>
      </c>
      <c r="O278">
        <v>1</v>
      </c>
      <c r="P278">
        <v>1</v>
      </c>
      <c r="Q278">
        <v>0</v>
      </c>
      <c r="R278" t="s">
        <v>28</v>
      </c>
      <c r="S278">
        <v>11</v>
      </c>
      <c r="T278">
        <v>1</v>
      </c>
      <c r="U278" t="s">
        <v>28</v>
      </c>
      <c r="V278">
        <v>16</v>
      </c>
      <c r="W278">
        <v>11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1.6666666666666601</v>
      </c>
      <c r="AV278">
        <v>29.3333333333333</v>
      </c>
      <c r="AW278">
        <v>0</v>
      </c>
    </row>
    <row r="279" spans="1:49" x14ac:dyDescent="0.3">
      <c r="A279" t="s">
        <v>3895</v>
      </c>
      <c r="B279" t="s">
        <v>539</v>
      </c>
      <c r="C279" t="s">
        <v>117</v>
      </c>
      <c r="D279">
        <v>4</v>
      </c>
      <c r="E279" t="s">
        <v>3900</v>
      </c>
      <c r="F279" s="1" t="s">
        <v>3901</v>
      </c>
      <c r="G279" t="s">
        <v>3902</v>
      </c>
      <c r="H279">
        <v>2142327</v>
      </c>
      <c r="I279" t="s">
        <v>317</v>
      </c>
      <c r="J279" s="4">
        <v>44336</v>
      </c>
      <c r="K279" s="4">
        <v>44351</v>
      </c>
      <c r="L279" s="3">
        <v>15</v>
      </c>
      <c r="M279" s="4">
        <v>44396</v>
      </c>
      <c r="N279">
        <v>60</v>
      </c>
      <c r="O279">
        <v>1</v>
      </c>
      <c r="P279">
        <v>1</v>
      </c>
      <c r="Q279">
        <v>0</v>
      </c>
      <c r="R279" t="s">
        <v>80</v>
      </c>
      <c r="S279">
        <v>12</v>
      </c>
      <c r="T279">
        <v>1</v>
      </c>
      <c r="U279" t="s">
        <v>80</v>
      </c>
      <c r="V279">
        <v>14</v>
      </c>
      <c r="W279">
        <v>32</v>
      </c>
      <c r="X279">
        <v>4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1.6666666666666601</v>
      </c>
      <c r="AV279">
        <v>29.3333333333333</v>
      </c>
      <c r="AW279">
        <v>0</v>
      </c>
    </row>
    <row r="280" spans="1:49" x14ac:dyDescent="0.3">
      <c r="A280" t="s">
        <v>3903</v>
      </c>
      <c r="B280" t="s">
        <v>539</v>
      </c>
      <c r="C280" t="s">
        <v>117</v>
      </c>
      <c r="D280">
        <v>4</v>
      </c>
      <c r="E280" t="s">
        <v>3904</v>
      </c>
      <c r="F280" s="1" t="s">
        <v>3905</v>
      </c>
      <c r="G280" t="s">
        <v>3906</v>
      </c>
      <c r="H280">
        <v>437623</v>
      </c>
      <c r="I280" t="s">
        <v>225</v>
      </c>
      <c r="J280" s="4">
        <v>44104</v>
      </c>
      <c r="K280" s="4">
        <v>44165</v>
      </c>
      <c r="L280" s="3">
        <v>61</v>
      </c>
      <c r="M280" s="4">
        <v>44165</v>
      </c>
      <c r="N280">
        <v>61</v>
      </c>
      <c r="O280">
        <v>1</v>
      </c>
      <c r="P280">
        <v>1</v>
      </c>
      <c r="Q280">
        <v>0</v>
      </c>
      <c r="R280" t="s">
        <v>28</v>
      </c>
      <c r="S280">
        <v>4</v>
      </c>
      <c r="T280">
        <v>1</v>
      </c>
      <c r="U280" t="s">
        <v>28</v>
      </c>
      <c r="V280">
        <v>13</v>
      </c>
      <c r="W280">
        <v>4</v>
      </c>
      <c r="X280">
        <v>14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3.3333333333333299</v>
      </c>
      <c r="AV280">
        <v>240.666666666666</v>
      </c>
      <c r="AW280">
        <v>0</v>
      </c>
    </row>
    <row r="281" spans="1:49" x14ac:dyDescent="0.3">
      <c r="A281" t="s">
        <v>3903</v>
      </c>
      <c r="B281" t="s">
        <v>539</v>
      </c>
      <c r="C281" t="s">
        <v>117</v>
      </c>
      <c r="D281">
        <v>4</v>
      </c>
      <c r="E281" t="s">
        <v>1384</v>
      </c>
      <c r="F281" s="1" t="s">
        <v>1385</v>
      </c>
      <c r="G281" t="s">
        <v>1386</v>
      </c>
      <c r="H281">
        <v>1648505</v>
      </c>
      <c r="I281" t="s">
        <v>74</v>
      </c>
      <c r="J281" s="4">
        <v>44104</v>
      </c>
      <c r="K281" s="4">
        <v>44165</v>
      </c>
      <c r="L281" s="3">
        <v>61</v>
      </c>
      <c r="M281" s="4">
        <v>44165</v>
      </c>
      <c r="N281">
        <v>61</v>
      </c>
      <c r="O281">
        <v>1</v>
      </c>
      <c r="P281">
        <v>2</v>
      </c>
      <c r="Q281">
        <v>0</v>
      </c>
      <c r="R281" t="s">
        <v>28</v>
      </c>
      <c r="S281">
        <v>4</v>
      </c>
      <c r="T281">
        <v>2</v>
      </c>
      <c r="U281" t="s">
        <v>28</v>
      </c>
      <c r="V281">
        <v>13</v>
      </c>
      <c r="W281">
        <v>4</v>
      </c>
      <c r="X281">
        <v>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3.3333333333333299</v>
      </c>
      <c r="AV281">
        <v>240.666666666666</v>
      </c>
      <c r="AW281">
        <v>0</v>
      </c>
    </row>
    <row r="282" spans="1:49" x14ac:dyDescent="0.3">
      <c r="A282" t="s">
        <v>3903</v>
      </c>
      <c r="B282" t="s">
        <v>539</v>
      </c>
      <c r="C282" t="s">
        <v>117</v>
      </c>
      <c r="D282">
        <v>4</v>
      </c>
      <c r="E282" t="s">
        <v>1384</v>
      </c>
      <c r="F282" s="1" t="s">
        <v>1387</v>
      </c>
      <c r="G282" t="s">
        <v>1388</v>
      </c>
      <c r="H282">
        <v>1648505</v>
      </c>
      <c r="I282" t="s">
        <v>74</v>
      </c>
      <c r="J282" s="4">
        <v>44104</v>
      </c>
      <c r="K282" s="4">
        <v>44165</v>
      </c>
      <c r="L282" s="3">
        <v>61</v>
      </c>
      <c r="M282" s="4">
        <v>44165</v>
      </c>
      <c r="N282">
        <v>61</v>
      </c>
      <c r="O282">
        <v>1</v>
      </c>
      <c r="P282">
        <v>2</v>
      </c>
      <c r="Q282">
        <v>0</v>
      </c>
      <c r="R282" t="s">
        <v>28</v>
      </c>
      <c r="S282">
        <v>4</v>
      </c>
      <c r="T282">
        <v>2</v>
      </c>
      <c r="U282" t="s">
        <v>28</v>
      </c>
      <c r="V282">
        <v>13</v>
      </c>
      <c r="W282">
        <v>4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3.3333333333333299</v>
      </c>
      <c r="AV282">
        <v>240.666666666666</v>
      </c>
      <c r="AW282">
        <v>0</v>
      </c>
    </row>
    <row r="283" spans="1:49" x14ac:dyDescent="0.3">
      <c r="A283" t="s">
        <v>3903</v>
      </c>
      <c r="B283" t="s">
        <v>539</v>
      </c>
      <c r="C283" t="s">
        <v>117</v>
      </c>
      <c r="D283">
        <v>4</v>
      </c>
      <c r="E283" t="s">
        <v>3907</v>
      </c>
      <c r="F283" s="1" t="s">
        <v>3908</v>
      </c>
      <c r="G283" t="s">
        <v>3909</v>
      </c>
      <c r="H283">
        <v>2302142</v>
      </c>
      <c r="I283" t="s">
        <v>158</v>
      </c>
      <c r="J283" s="4">
        <v>44207</v>
      </c>
      <c r="K283" s="4">
        <v>44267</v>
      </c>
      <c r="L283" s="3">
        <v>60</v>
      </c>
      <c r="M283" s="4">
        <v>44267</v>
      </c>
      <c r="N283">
        <v>60</v>
      </c>
      <c r="O283">
        <v>1</v>
      </c>
      <c r="P283">
        <v>1</v>
      </c>
      <c r="Q283">
        <v>0</v>
      </c>
      <c r="R283" t="s">
        <v>28</v>
      </c>
      <c r="S283">
        <v>19</v>
      </c>
      <c r="T283">
        <v>1</v>
      </c>
      <c r="U283" t="s">
        <v>80</v>
      </c>
      <c r="V283">
        <v>2</v>
      </c>
      <c r="W283">
        <v>19</v>
      </c>
      <c r="X283">
        <v>4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3.3333333333333299</v>
      </c>
      <c r="AV283">
        <v>240.666666666666</v>
      </c>
      <c r="AW283">
        <v>0</v>
      </c>
    </row>
    <row r="284" spans="1:49" x14ac:dyDescent="0.3">
      <c r="A284" t="s">
        <v>3903</v>
      </c>
      <c r="B284" t="s">
        <v>539</v>
      </c>
      <c r="C284" t="s">
        <v>117</v>
      </c>
      <c r="D284">
        <v>4</v>
      </c>
      <c r="E284" t="s">
        <v>1151</v>
      </c>
      <c r="F284" s="1" t="s">
        <v>1152</v>
      </c>
      <c r="G284" t="s">
        <v>1153</v>
      </c>
      <c r="H284">
        <v>2315776</v>
      </c>
      <c r="I284" t="s">
        <v>158</v>
      </c>
      <c r="J284" s="4">
        <v>44207</v>
      </c>
      <c r="K284" s="4">
        <v>44267</v>
      </c>
      <c r="L284" s="3">
        <v>60</v>
      </c>
      <c r="M284" s="4">
        <v>44267</v>
      </c>
      <c r="N284">
        <v>60</v>
      </c>
      <c r="O284">
        <v>1</v>
      </c>
      <c r="P284">
        <v>1</v>
      </c>
      <c r="Q284">
        <v>0</v>
      </c>
      <c r="R284" t="s">
        <v>28</v>
      </c>
      <c r="S284">
        <v>19</v>
      </c>
      <c r="T284">
        <v>1</v>
      </c>
      <c r="U284" t="s">
        <v>80</v>
      </c>
      <c r="V284">
        <v>2</v>
      </c>
      <c r="W284">
        <v>19</v>
      </c>
      <c r="X284">
        <v>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3.3333333333333299</v>
      </c>
      <c r="AV284">
        <v>240.666666666666</v>
      </c>
      <c r="AW284">
        <v>0</v>
      </c>
    </row>
    <row r="285" spans="1:49" x14ac:dyDescent="0.3">
      <c r="A285" t="s">
        <v>3903</v>
      </c>
      <c r="B285" t="s">
        <v>539</v>
      </c>
      <c r="C285" t="s">
        <v>117</v>
      </c>
      <c r="D285">
        <v>4</v>
      </c>
      <c r="E285" t="s">
        <v>1177</v>
      </c>
      <c r="F285" s="1" t="s">
        <v>1178</v>
      </c>
      <c r="G285" t="s">
        <v>1179</v>
      </c>
      <c r="H285">
        <v>2351436</v>
      </c>
      <c r="I285" t="s">
        <v>74</v>
      </c>
      <c r="J285" s="4">
        <v>44118</v>
      </c>
      <c r="K285" s="4">
        <v>44165</v>
      </c>
      <c r="L285" s="3">
        <v>47</v>
      </c>
      <c r="M285" s="4">
        <v>44179</v>
      </c>
      <c r="N285">
        <v>61</v>
      </c>
      <c r="O285">
        <v>1</v>
      </c>
      <c r="P285">
        <v>2</v>
      </c>
      <c r="Q285">
        <v>0</v>
      </c>
      <c r="R285" t="s">
        <v>28</v>
      </c>
      <c r="S285">
        <v>6</v>
      </c>
      <c r="T285">
        <v>2</v>
      </c>
      <c r="U285" t="s">
        <v>28</v>
      </c>
      <c r="V285">
        <v>13</v>
      </c>
      <c r="W285">
        <v>6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3.3333333333333299</v>
      </c>
      <c r="AV285">
        <v>240.666666666666</v>
      </c>
      <c r="AW285">
        <v>0</v>
      </c>
    </row>
    <row r="286" spans="1:49" x14ac:dyDescent="0.3">
      <c r="A286" t="s">
        <v>3903</v>
      </c>
      <c r="B286" t="s">
        <v>539</v>
      </c>
      <c r="C286" t="s">
        <v>117</v>
      </c>
      <c r="D286">
        <v>4</v>
      </c>
      <c r="E286" t="s">
        <v>2998</v>
      </c>
      <c r="F286" s="1" t="s">
        <v>2999</v>
      </c>
      <c r="G286" t="s">
        <v>3000</v>
      </c>
      <c r="H286">
        <v>2862158</v>
      </c>
      <c r="I286" t="s">
        <v>158</v>
      </c>
      <c r="J286" s="4">
        <v>44104</v>
      </c>
      <c r="K286" s="4">
        <v>44165</v>
      </c>
      <c r="L286" s="3">
        <v>61</v>
      </c>
      <c r="M286" s="4">
        <v>44165</v>
      </c>
      <c r="N286">
        <v>61</v>
      </c>
      <c r="O286">
        <v>1</v>
      </c>
      <c r="P286">
        <v>1</v>
      </c>
      <c r="Q286">
        <v>0</v>
      </c>
      <c r="R286" t="s">
        <v>28</v>
      </c>
      <c r="S286">
        <v>4</v>
      </c>
      <c r="T286">
        <v>1</v>
      </c>
      <c r="U286" t="s">
        <v>28</v>
      </c>
      <c r="V286">
        <v>13</v>
      </c>
      <c r="W286">
        <v>4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3.3333333333333299</v>
      </c>
      <c r="AV286">
        <v>240.666666666666</v>
      </c>
      <c r="AW286">
        <v>0</v>
      </c>
    </row>
    <row r="287" spans="1:49" x14ac:dyDescent="0.3">
      <c r="A287" t="s">
        <v>3903</v>
      </c>
      <c r="B287" t="s">
        <v>539</v>
      </c>
      <c r="C287" t="s">
        <v>117</v>
      </c>
      <c r="D287">
        <v>4</v>
      </c>
      <c r="E287" t="s">
        <v>385</v>
      </c>
      <c r="F287" s="1" t="s">
        <v>386</v>
      </c>
      <c r="G287" t="s">
        <v>387</v>
      </c>
      <c r="H287">
        <v>2891633</v>
      </c>
      <c r="I287" t="s">
        <v>158</v>
      </c>
      <c r="J287" s="4">
        <v>44207</v>
      </c>
      <c r="K287" s="4">
        <v>44267</v>
      </c>
      <c r="L287" s="3">
        <v>60</v>
      </c>
      <c r="M287" s="4">
        <v>44267</v>
      </c>
      <c r="N287">
        <v>60</v>
      </c>
      <c r="O287">
        <v>1</v>
      </c>
      <c r="P287">
        <v>1</v>
      </c>
      <c r="Q287">
        <v>0</v>
      </c>
      <c r="R287" t="s">
        <v>28</v>
      </c>
      <c r="S287">
        <v>19</v>
      </c>
      <c r="T287">
        <v>1</v>
      </c>
      <c r="U287" t="s">
        <v>80</v>
      </c>
      <c r="V287">
        <v>2</v>
      </c>
      <c r="W287">
        <v>19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3.3333333333333299</v>
      </c>
      <c r="AV287">
        <v>240.666666666666</v>
      </c>
      <c r="AW287">
        <v>0</v>
      </c>
    </row>
    <row r="288" spans="1:49" x14ac:dyDescent="0.3">
      <c r="A288" t="s">
        <v>3903</v>
      </c>
      <c r="B288" t="s">
        <v>539</v>
      </c>
      <c r="C288" t="s">
        <v>117</v>
      </c>
      <c r="D288">
        <v>4</v>
      </c>
      <c r="E288" t="s">
        <v>275</v>
      </c>
      <c r="F288" s="1" t="s">
        <v>276</v>
      </c>
      <c r="G288" t="s">
        <v>277</v>
      </c>
      <c r="H288">
        <v>2926581</v>
      </c>
      <c r="I288" t="s">
        <v>74</v>
      </c>
      <c r="J288" s="4">
        <v>44104</v>
      </c>
      <c r="K288" s="4">
        <v>44165</v>
      </c>
      <c r="L288" s="3">
        <v>61</v>
      </c>
      <c r="M288" s="4">
        <v>44165</v>
      </c>
      <c r="N288">
        <v>61</v>
      </c>
      <c r="O288">
        <v>1</v>
      </c>
      <c r="P288">
        <v>1</v>
      </c>
      <c r="Q288">
        <v>0</v>
      </c>
      <c r="R288" t="s">
        <v>28</v>
      </c>
      <c r="S288">
        <v>4</v>
      </c>
      <c r="T288">
        <v>1</v>
      </c>
      <c r="U288" t="s">
        <v>28</v>
      </c>
      <c r="V288">
        <v>13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3.3333333333333299</v>
      </c>
      <c r="AV288">
        <v>240.666666666666</v>
      </c>
      <c r="AW288">
        <v>0</v>
      </c>
    </row>
    <row r="289" spans="1:49" x14ac:dyDescent="0.3">
      <c r="A289" t="s">
        <v>3903</v>
      </c>
      <c r="B289" t="s">
        <v>539</v>
      </c>
      <c r="C289" t="s">
        <v>117</v>
      </c>
      <c r="D289">
        <v>4</v>
      </c>
      <c r="E289" t="s">
        <v>3910</v>
      </c>
      <c r="F289" s="1" t="s">
        <v>3911</v>
      </c>
      <c r="G289" t="s">
        <v>3912</v>
      </c>
      <c r="H289">
        <v>2999562</v>
      </c>
      <c r="I289" t="s">
        <v>42</v>
      </c>
      <c r="J289" s="4">
        <v>44165</v>
      </c>
      <c r="K289" s="4">
        <v>44355</v>
      </c>
      <c r="L289" s="3">
        <v>190</v>
      </c>
      <c r="M289" s="4">
        <v>44358</v>
      </c>
      <c r="N289">
        <v>193</v>
      </c>
      <c r="O289">
        <v>1</v>
      </c>
      <c r="P289">
        <v>1</v>
      </c>
      <c r="Q289">
        <v>0</v>
      </c>
      <c r="R289" t="s">
        <v>28</v>
      </c>
      <c r="S289">
        <v>13</v>
      </c>
      <c r="T289">
        <v>1</v>
      </c>
      <c r="U289" t="s">
        <v>80</v>
      </c>
      <c r="V289">
        <v>15</v>
      </c>
      <c r="W289">
        <v>13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3.3333333333333299</v>
      </c>
      <c r="AV289">
        <v>240.666666666666</v>
      </c>
      <c r="AW289">
        <v>0</v>
      </c>
    </row>
    <row r="290" spans="1:49" x14ac:dyDescent="0.3">
      <c r="A290" t="s">
        <v>3913</v>
      </c>
      <c r="B290" t="s">
        <v>539</v>
      </c>
      <c r="C290" t="s">
        <v>117</v>
      </c>
      <c r="D290">
        <v>4</v>
      </c>
      <c r="E290" t="s">
        <v>3914</v>
      </c>
      <c r="F290" s="1" t="s">
        <v>3915</v>
      </c>
      <c r="G290" t="s">
        <v>3916</v>
      </c>
      <c r="H290">
        <v>274445</v>
      </c>
      <c r="I290" t="s">
        <v>49</v>
      </c>
      <c r="J290" s="4">
        <v>44504</v>
      </c>
      <c r="K290" s="4">
        <v>44543</v>
      </c>
      <c r="L290" s="3">
        <v>39</v>
      </c>
      <c r="M290" s="4">
        <v>44564</v>
      </c>
      <c r="N290">
        <v>60</v>
      </c>
      <c r="O290">
        <v>1</v>
      </c>
      <c r="P290">
        <v>1</v>
      </c>
      <c r="Q290">
        <v>0</v>
      </c>
      <c r="R290" t="s">
        <v>38</v>
      </c>
      <c r="S290">
        <v>9</v>
      </c>
      <c r="T290">
        <v>1</v>
      </c>
      <c r="U290" t="s">
        <v>38</v>
      </c>
      <c r="V290">
        <v>15</v>
      </c>
      <c r="W290">
        <v>49</v>
      </c>
      <c r="X290">
        <v>11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3.3333333333333299</v>
      </c>
      <c r="AV290">
        <v>57.6666666666666</v>
      </c>
      <c r="AW290">
        <v>0</v>
      </c>
    </row>
    <row r="291" spans="1:49" x14ac:dyDescent="0.3">
      <c r="A291" t="s">
        <v>3913</v>
      </c>
      <c r="B291" t="s">
        <v>539</v>
      </c>
      <c r="C291" t="s">
        <v>117</v>
      </c>
      <c r="D291">
        <v>4</v>
      </c>
      <c r="E291" t="s">
        <v>3917</v>
      </c>
      <c r="F291" s="1" t="s">
        <v>3918</v>
      </c>
      <c r="G291" t="s">
        <v>3919</v>
      </c>
      <c r="H291">
        <v>525540</v>
      </c>
      <c r="I291" t="s">
        <v>158</v>
      </c>
      <c r="J291" s="4">
        <v>44353</v>
      </c>
      <c r="K291" s="4">
        <v>44370</v>
      </c>
      <c r="L291" s="3">
        <v>17</v>
      </c>
      <c r="M291" s="4">
        <v>44413</v>
      </c>
      <c r="N291">
        <v>60</v>
      </c>
      <c r="O291">
        <v>1</v>
      </c>
      <c r="P291">
        <v>1</v>
      </c>
      <c r="Q291">
        <v>0</v>
      </c>
      <c r="R291" t="s">
        <v>80</v>
      </c>
      <c r="S291">
        <v>14</v>
      </c>
      <c r="T291">
        <v>1</v>
      </c>
      <c r="U291" t="s">
        <v>80</v>
      </c>
      <c r="V291">
        <v>17</v>
      </c>
      <c r="W291">
        <v>34</v>
      </c>
      <c r="X291">
        <v>5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3.3333333333333299</v>
      </c>
      <c r="AV291">
        <v>57.6666666666666</v>
      </c>
      <c r="AW291">
        <v>0</v>
      </c>
    </row>
    <row r="292" spans="1:49" x14ac:dyDescent="0.3">
      <c r="A292" t="s">
        <v>3913</v>
      </c>
      <c r="B292" t="s">
        <v>539</v>
      </c>
      <c r="C292" t="s">
        <v>117</v>
      </c>
      <c r="D292">
        <v>4</v>
      </c>
      <c r="E292" t="s">
        <v>3920</v>
      </c>
      <c r="F292" s="1" t="s">
        <v>3921</v>
      </c>
      <c r="G292" t="s">
        <v>3922</v>
      </c>
      <c r="H292">
        <v>593106</v>
      </c>
      <c r="I292" t="s">
        <v>49</v>
      </c>
      <c r="J292" s="4">
        <v>44504</v>
      </c>
      <c r="K292" s="4">
        <v>44543</v>
      </c>
      <c r="L292" s="3">
        <v>39</v>
      </c>
      <c r="M292" s="4">
        <v>44564</v>
      </c>
      <c r="N292">
        <v>60</v>
      </c>
      <c r="O292">
        <v>1</v>
      </c>
      <c r="P292">
        <v>1</v>
      </c>
      <c r="Q292">
        <v>0</v>
      </c>
      <c r="R292" t="s">
        <v>38</v>
      </c>
      <c r="S292">
        <v>9</v>
      </c>
      <c r="T292">
        <v>1</v>
      </c>
      <c r="U292" t="s">
        <v>38</v>
      </c>
      <c r="V292">
        <v>15</v>
      </c>
      <c r="W292">
        <v>49</v>
      </c>
      <c r="X292">
        <v>11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3.3333333333333299</v>
      </c>
      <c r="AV292">
        <v>57.6666666666666</v>
      </c>
      <c r="AW292">
        <v>0</v>
      </c>
    </row>
    <row r="293" spans="1:49" x14ac:dyDescent="0.3">
      <c r="A293" t="s">
        <v>3913</v>
      </c>
      <c r="B293" t="s">
        <v>539</v>
      </c>
      <c r="C293" t="s">
        <v>117</v>
      </c>
      <c r="D293">
        <v>4</v>
      </c>
      <c r="E293" t="s">
        <v>607</v>
      </c>
      <c r="F293" s="1" t="s">
        <v>608</v>
      </c>
      <c r="G293" t="s">
        <v>609</v>
      </c>
      <c r="H293">
        <v>1471295</v>
      </c>
      <c r="I293" t="s">
        <v>158</v>
      </c>
      <c r="J293" s="4">
        <v>44353</v>
      </c>
      <c r="K293" s="4">
        <v>44370</v>
      </c>
      <c r="L293" s="3">
        <v>17</v>
      </c>
      <c r="M293" s="4">
        <v>44413</v>
      </c>
      <c r="N293">
        <v>60</v>
      </c>
      <c r="O293">
        <v>1</v>
      </c>
      <c r="P293">
        <v>1</v>
      </c>
      <c r="Q293">
        <v>0</v>
      </c>
      <c r="R293" t="s">
        <v>80</v>
      </c>
      <c r="S293">
        <v>14</v>
      </c>
      <c r="T293">
        <v>1</v>
      </c>
      <c r="U293" t="s">
        <v>80</v>
      </c>
      <c r="V293">
        <v>17</v>
      </c>
      <c r="W293">
        <v>34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3.3333333333333299</v>
      </c>
      <c r="AV293">
        <v>57.6666666666666</v>
      </c>
      <c r="AW293">
        <v>0</v>
      </c>
    </row>
    <row r="294" spans="1:49" x14ac:dyDescent="0.3">
      <c r="A294" t="s">
        <v>3913</v>
      </c>
      <c r="B294" t="s">
        <v>539</v>
      </c>
      <c r="C294" t="s">
        <v>117</v>
      </c>
      <c r="D294">
        <v>4</v>
      </c>
      <c r="E294" t="s">
        <v>2395</v>
      </c>
      <c r="F294" s="1" t="s">
        <v>2396</v>
      </c>
      <c r="G294" t="s">
        <v>2397</v>
      </c>
      <c r="H294">
        <v>1793109</v>
      </c>
      <c r="I294" t="s">
        <v>231</v>
      </c>
      <c r="J294" s="4">
        <v>44558</v>
      </c>
      <c r="K294" s="4">
        <v>44559</v>
      </c>
      <c r="L294" s="3">
        <v>1</v>
      </c>
      <c r="M294" s="4">
        <v>44620</v>
      </c>
      <c r="N294">
        <v>62</v>
      </c>
      <c r="O294">
        <v>1</v>
      </c>
      <c r="P294">
        <v>1</v>
      </c>
      <c r="Q294">
        <v>0</v>
      </c>
      <c r="R294" t="s">
        <v>38</v>
      </c>
      <c r="S294">
        <v>17</v>
      </c>
      <c r="T294">
        <v>1</v>
      </c>
      <c r="U294" t="s">
        <v>38</v>
      </c>
      <c r="V294">
        <v>17</v>
      </c>
      <c r="W294">
        <v>57</v>
      </c>
      <c r="X294">
        <v>15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3.3333333333333299</v>
      </c>
      <c r="AV294">
        <v>57.6666666666666</v>
      </c>
      <c r="AW294">
        <v>0</v>
      </c>
    </row>
    <row r="295" spans="1:49" x14ac:dyDescent="0.3">
      <c r="A295" t="s">
        <v>3913</v>
      </c>
      <c r="B295" t="s">
        <v>539</v>
      </c>
      <c r="C295" t="s">
        <v>117</v>
      </c>
      <c r="D295">
        <v>4</v>
      </c>
      <c r="E295" t="s">
        <v>3923</v>
      </c>
      <c r="F295" s="1" t="s">
        <v>3924</v>
      </c>
      <c r="G295" t="s">
        <v>3925</v>
      </c>
      <c r="H295">
        <v>2197607</v>
      </c>
      <c r="I295" t="s">
        <v>231</v>
      </c>
      <c r="J295" s="4">
        <v>44558</v>
      </c>
      <c r="K295" s="4">
        <v>44559</v>
      </c>
      <c r="L295" s="3">
        <v>1</v>
      </c>
      <c r="M295" s="4">
        <v>44620</v>
      </c>
      <c r="N295">
        <v>62</v>
      </c>
      <c r="O295">
        <v>1</v>
      </c>
      <c r="P295">
        <v>1</v>
      </c>
      <c r="Q295">
        <v>0</v>
      </c>
      <c r="R295" t="s">
        <v>38</v>
      </c>
      <c r="S295">
        <v>17</v>
      </c>
      <c r="T295">
        <v>1</v>
      </c>
      <c r="U295" t="s">
        <v>38</v>
      </c>
      <c r="V295">
        <v>17</v>
      </c>
      <c r="W295">
        <v>57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3.3333333333333299</v>
      </c>
      <c r="AV295">
        <v>57.6666666666666</v>
      </c>
      <c r="AW295">
        <v>0</v>
      </c>
    </row>
    <row r="296" spans="1:49" x14ac:dyDescent="0.3">
      <c r="A296" t="s">
        <v>3913</v>
      </c>
      <c r="B296" t="s">
        <v>539</v>
      </c>
      <c r="C296" t="s">
        <v>117</v>
      </c>
      <c r="D296">
        <v>4</v>
      </c>
      <c r="E296" t="s">
        <v>3926</v>
      </c>
      <c r="F296" s="1" t="s">
        <v>3927</v>
      </c>
      <c r="G296" t="s">
        <v>3928</v>
      </c>
      <c r="H296">
        <v>2242925</v>
      </c>
      <c r="I296" t="s">
        <v>49</v>
      </c>
      <c r="J296" s="4">
        <v>44504</v>
      </c>
      <c r="K296" s="4">
        <v>44544</v>
      </c>
      <c r="L296" s="3">
        <v>40</v>
      </c>
      <c r="M296" s="4">
        <v>44564</v>
      </c>
      <c r="N296">
        <v>60</v>
      </c>
      <c r="O296">
        <v>1</v>
      </c>
      <c r="P296">
        <v>1</v>
      </c>
      <c r="Q296">
        <v>0</v>
      </c>
      <c r="R296" t="s">
        <v>38</v>
      </c>
      <c r="S296">
        <v>9</v>
      </c>
      <c r="T296">
        <v>1</v>
      </c>
      <c r="U296" t="s">
        <v>38</v>
      </c>
      <c r="V296">
        <v>15</v>
      </c>
      <c r="W296">
        <v>49</v>
      </c>
      <c r="X296">
        <v>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3.3333333333333299</v>
      </c>
      <c r="AV296">
        <v>57.6666666666666</v>
      </c>
      <c r="AW296">
        <v>0</v>
      </c>
    </row>
    <row r="297" spans="1:49" x14ac:dyDescent="0.3">
      <c r="A297" t="s">
        <v>3913</v>
      </c>
      <c r="B297" t="s">
        <v>539</v>
      </c>
      <c r="C297" t="s">
        <v>117</v>
      </c>
      <c r="D297">
        <v>4</v>
      </c>
      <c r="E297" t="s">
        <v>234</v>
      </c>
      <c r="F297" s="1" t="s">
        <v>235</v>
      </c>
      <c r="G297" t="s">
        <v>236</v>
      </c>
      <c r="H297">
        <v>2274499</v>
      </c>
      <c r="I297" t="s">
        <v>231</v>
      </c>
      <c r="J297" s="4">
        <v>44558</v>
      </c>
      <c r="K297" s="4">
        <v>44559</v>
      </c>
      <c r="L297" s="3">
        <v>1</v>
      </c>
      <c r="M297" s="4">
        <v>44620</v>
      </c>
      <c r="N297">
        <v>62</v>
      </c>
      <c r="O297">
        <v>1</v>
      </c>
      <c r="P297">
        <v>1</v>
      </c>
      <c r="Q297">
        <v>0</v>
      </c>
      <c r="R297" t="s">
        <v>38</v>
      </c>
      <c r="S297">
        <v>17</v>
      </c>
      <c r="T297">
        <v>1</v>
      </c>
      <c r="U297" t="s">
        <v>38</v>
      </c>
      <c r="V297">
        <v>17</v>
      </c>
      <c r="W297">
        <v>57</v>
      </c>
      <c r="X297">
        <v>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3.3333333333333299</v>
      </c>
      <c r="AV297">
        <v>57.6666666666666</v>
      </c>
      <c r="AW297">
        <v>0</v>
      </c>
    </row>
    <row r="298" spans="1:49" x14ac:dyDescent="0.3">
      <c r="A298" t="s">
        <v>3913</v>
      </c>
      <c r="B298" t="s">
        <v>539</v>
      </c>
      <c r="C298" t="s">
        <v>117</v>
      </c>
      <c r="D298">
        <v>4</v>
      </c>
      <c r="E298" t="s">
        <v>2958</v>
      </c>
      <c r="F298" s="1" t="s">
        <v>2959</v>
      </c>
      <c r="G298" t="s">
        <v>2960</v>
      </c>
      <c r="H298">
        <v>2308323</v>
      </c>
      <c r="I298" t="s">
        <v>158</v>
      </c>
      <c r="J298" s="4">
        <v>44353</v>
      </c>
      <c r="K298" s="4">
        <v>44370</v>
      </c>
      <c r="L298" s="3">
        <v>17</v>
      </c>
      <c r="M298" s="4">
        <v>44413</v>
      </c>
      <c r="N298">
        <v>60</v>
      </c>
      <c r="O298">
        <v>1</v>
      </c>
      <c r="P298">
        <v>1</v>
      </c>
      <c r="Q298">
        <v>0</v>
      </c>
      <c r="R298" t="s">
        <v>80</v>
      </c>
      <c r="S298">
        <v>14</v>
      </c>
      <c r="T298">
        <v>1</v>
      </c>
      <c r="U298" t="s">
        <v>80</v>
      </c>
      <c r="V298">
        <v>17</v>
      </c>
      <c r="W298">
        <v>34</v>
      </c>
      <c r="X298">
        <v>15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3.3333333333333299</v>
      </c>
      <c r="AV298">
        <v>57.6666666666666</v>
      </c>
      <c r="AW298">
        <v>0</v>
      </c>
    </row>
    <row r="299" spans="1:49" x14ac:dyDescent="0.3">
      <c r="A299" t="s">
        <v>3913</v>
      </c>
      <c r="B299" t="s">
        <v>539</v>
      </c>
      <c r="C299" t="s">
        <v>117</v>
      </c>
      <c r="D299">
        <v>4</v>
      </c>
      <c r="E299" t="s">
        <v>3929</v>
      </c>
      <c r="F299" s="1" t="s">
        <v>3930</v>
      </c>
      <c r="G299" t="s">
        <v>3931</v>
      </c>
      <c r="H299">
        <v>3126493</v>
      </c>
      <c r="I299" t="s">
        <v>231</v>
      </c>
      <c r="J299" s="4">
        <v>44558</v>
      </c>
      <c r="K299" s="4">
        <v>44559</v>
      </c>
      <c r="L299" s="3">
        <v>1</v>
      </c>
      <c r="M299" s="4">
        <v>44620</v>
      </c>
      <c r="N299">
        <v>62</v>
      </c>
      <c r="O299">
        <v>1</v>
      </c>
      <c r="P299">
        <v>1</v>
      </c>
      <c r="Q299">
        <v>0</v>
      </c>
      <c r="R299" t="s">
        <v>38</v>
      </c>
      <c r="S299">
        <v>17</v>
      </c>
      <c r="T299">
        <v>1</v>
      </c>
      <c r="U299" t="s">
        <v>38</v>
      </c>
      <c r="V299">
        <v>17</v>
      </c>
      <c r="W299">
        <v>57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3.3333333333333299</v>
      </c>
      <c r="AV299">
        <v>57.6666666666666</v>
      </c>
      <c r="AW299">
        <v>0</v>
      </c>
    </row>
    <row r="300" spans="1:49" x14ac:dyDescent="0.3">
      <c r="A300" t="s">
        <v>3932</v>
      </c>
      <c r="B300" t="s">
        <v>539</v>
      </c>
      <c r="C300" t="s">
        <v>117</v>
      </c>
      <c r="D300">
        <v>4</v>
      </c>
      <c r="E300" t="s">
        <v>566</v>
      </c>
      <c r="F300" s="1" t="s">
        <v>3933</v>
      </c>
      <c r="G300" t="s">
        <v>3934</v>
      </c>
      <c r="H300">
        <v>541787</v>
      </c>
      <c r="I300" t="s">
        <v>158</v>
      </c>
      <c r="J300" s="4">
        <v>44132</v>
      </c>
      <c r="K300" s="4">
        <v>44208</v>
      </c>
      <c r="L300" s="3">
        <v>76</v>
      </c>
      <c r="M300" s="4">
        <v>44162</v>
      </c>
      <c r="N300">
        <v>30</v>
      </c>
      <c r="O300">
        <v>1</v>
      </c>
      <c r="P300">
        <v>2</v>
      </c>
      <c r="Q300">
        <v>0</v>
      </c>
      <c r="R300" t="s">
        <v>28</v>
      </c>
      <c r="S300">
        <v>8</v>
      </c>
      <c r="T300">
        <v>2</v>
      </c>
      <c r="U300" t="s">
        <v>28</v>
      </c>
      <c r="V300">
        <v>18</v>
      </c>
      <c r="W300">
        <v>8</v>
      </c>
      <c r="X300">
        <v>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68.6666666666666</v>
      </c>
      <c r="AW300">
        <v>0</v>
      </c>
    </row>
    <row r="301" spans="1:49" x14ac:dyDescent="0.3">
      <c r="A301" t="s">
        <v>3932</v>
      </c>
      <c r="B301" t="s">
        <v>539</v>
      </c>
      <c r="C301" t="s">
        <v>117</v>
      </c>
      <c r="D301">
        <v>4</v>
      </c>
      <c r="E301" t="s">
        <v>566</v>
      </c>
      <c r="F301" s="1" t="s">
        <v>3935</v>
      </c>
      <c r="G301" t="s">
        <v>3936</v>
      </c>
      <c r="H301">
        <v>541787</v>
      </c>
      <c r="I301" t="s">
        <v>158</v>
      </c>
      <c r="J301" s="4">
        <v>44132</v>
      </c>
      <c r="K301" s="4">
        <v>44208</v>
      </c>
      <c r="L301" s="3">
        <v>76</v>
      </c>
      <c r="M301" s="4">
        <v>44162</v>
      </c>
      <c r="N301">
        <v>30</v>
      </c>
      <c r="O301">
        <v>1</v>
      </c>
      <c r="P301">
        <v>2</v>
      </c>
      <c r="Q301">
        <v>0</v>
      </c>
      <c r="R301" t="s">
        <v>28</v>
      </c>
      <c r="S301">
        <v>8</v>
      </c>
      <c r="T301">
        <v>2</v>
      </c>
      <c r="U301" t="s">
        <v>28</v>
      </c>
      <c r="V301">
        <v>18</v>
      </c>
      <c r="W301">
        <v>8</v>
      </c>
      <c r="X301">
        <v>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68.6666666666666</v>
      </c>
      <c r="AW301">
        <v>0</v>
      </c>
    </row>
    <row r="302" spans="1:49" x14ac:dyDescent="0.3">
      <c r="A302" t="s">
        <v>3932</v>
      </c>
      <c r="B302" t="s">
        <v>539</v>
      </c>
      <c r="C302" t="s">
        <v>117</v>
      </c>
      <c r="D302">
        <v>4</v>
      </c>
      <c r="E302" t="s">
        <v>1107</v>
      </c>
      <c r="F302" s="1" t="s">
        <v>1108</v>
      </c>
      <c r="G302" t="s">
        <v>1109</v>
      </c>
      <c r="H302">
        <v>1310147</v>
      </c>
      <c r="I302" t="s">
        <v>158</v>
      </c>
      <c r="J302" s="4">
        <v>44498</v>
      </c>
      <c r="K302" s="4">
        <v>44552</v>
      </c>
      <c r="L302" s="3">
        <v>54</v>
      </c>
      <c r="M302" s="4">
        <v>44529</v>
      </c>
      <c r="N302">
        <v>31</v>
      </c>
      <c r="O302">
        <v>1</v>
      </c>
      <c r="P302">
        <v>1</v>
      </c>
      <c r="Q302">
        <v>0</v>
      </c>
      <c r="R302" t="s">
        <v>38</v>
      </c>
      <c r="S302">
        <v>8</v>
      </c>
      <c r="T302">
        <v>1</v>
      </c>
      <c r="U302" t="s">
        <v>38</v>
      </c>
      <c r="V302">
        <v>16</v>
      </c>
      <c r="W302">
        <v>48</v>
      </c>
      <c r="X302">
        <v>15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68.6666666666666</v>
      </c>
      <c r="AW302">
        <v>0</v>
      </c>
    </row>
    <row r="303" spans="1:49" x14ac:dyDescent="0.3">
      <c r="A303" t="s">
        <v>3937</v>
      </c>
      <c r="B303" t="s">
        <v>539</v>
      </c>
      <c r="C303" t="s">
        <v>117</v>
      </c>
      <c r="D303">
        <v>4</v>
      </c>
      <c r="E303" t="s">
        <v>2805</v>
      </c>
      <c r="F303" s="1" t="s">
        <v>2806</v>
      </c>
      <c r="G303" t="s">
        <v>2807</v>
      </c>
      <c r="H303">
        <v>1368861</v>
      </c>
      <c r="I303" t="s">
        <v>32</v>
      </c>
      <c r="J303" s="4">
        <v>44560</v>
      </c>
      <c r="K303" s="4">
        <v>44607</v>
      </c>
      <c r="L303" s="3">
        <v>47</v>
      </c>
      <c r="M303" s="4">
        <v>44624</v>
      </c>
      <c r="N303">
        <v>64</v>
      </c>
      <c r="O303">
        <v>1</v>
      </c>
      <c r="P303">
        <v>2</v>
      </c>
      <c r="Q303">
        <v>0</v>
      </c>
      <c r="R303" t="s">
        <v>38</v>
      </c>
      <c r="S303">
        <v>17</v>
      </c>
      <c r="T303">
        <v>2</v>
      </c>
      <c r="U303" t="s">
        <v>99</v>
      </c>
      <c r="V303">
        <v>1</v>
      </c>
      <c r="W303">
        <v>57</v>
      </c>
      <c r="X303">
        <v>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0.66666666666666596</v>
      </c>
      <c r="AV303">
        <v>31.3333333333333</v>
      </c>
      <c r="AW303">
        <v>0</v>
      </c>
    </row>
    <row r="304" spans="1:49" x14ac:dyDescent="0.3">
      <c r="A304" t="s">
        <v>3937</v>
      </c>
      <c r="B304" t="s">
        <v>539</v>
      </c>
      <c r="C304" t="s">
        <v>117</v>
      </c>
      <c r="D304">
        <v>4</v>
      </c>
      <c r="E304" t="s">
        <v>2805</v>
      </c>
      <c r="F304" s="1" t="s">
        <v>2808</v>
      </c>
      <c r="G304" t="s">
        <v>2809</v>
      </c>
      <c r="H304">
        <v>1368861</v>
      </c>
      <c r="I304" t="s">
        <v>32</v>
      </c>
      <c r="J304" s="4">
        <v>44560</v>
      </c>
      <c r="K304" s="4">
        <v>44607</v>
      </c>
      <c r="L304" s="3">
        <v>47</v>
      </c>
      <c r="M304" s="4">
        <v>44624</v>
      </c>
      <c r="N304">
        <v>64</v>
      </c>
      <c r="O304">
        <v>1</v>
      </c>
      <c r="P304">
        <v>2</v>
      </c>
      <c r="Q304">
        <v>0</v>
      </c>
      <c r="R304" t="s">
        <v>38</v>
      </c>
      <c r="S304">
        <v>17</v>
      </c>
      <c r="T304">
        <v>2</v>
      </c>
      <c r="U304" t="s">
        <v>99</v>
      </c>
      <c r="V304">
        <v>1</v>
      </c>
      <c r="W304">
        <v>57</v>
      </c>
      <c r="X304">
        <v>3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31.3333333333333</v>
      </c>
      <c r="AW304">
        <v>0</v>
      </c>
    </row>
    <row r="305" spans="1:49" x14ac:dyDescent="0.3">
      <c r="A305" t="s">
        <v>3938</v>
      </c>
      <c r="B305" t="s">
        <v>539</v>
      </c>
      <c r="C305" t="s">
        <v>117</v>
      </c>
      <c r="D305">
        <v>4</v>
      </c>
      <c r="E305" t="s">
        <v>3939</v>
      </c>
      <c r="F305" s="1" t="s">
        <v>3940</v>
      </c>
      <c r="G305" t="s">
        <v>3941</v>
      </c>
      <c r="H305">
        <v>472835</v>
      </c>
      <c r="I305" t="s">
        <v>49</v>
      </c>
      <c r="J305" s="4">
        <v>44266</v>
      </c>
      <c r="K305" s="4">
        <v>44266</v>
      </c>
      <c r="L305" s="3">
        <v>0</v>
      </c>
      <c r="M305" s="4">
        <v>44326</v>
      </c>
      <c r="N305">
        <v>60</v>
      </c>
      <c r="O305">
        <v>1</v>
      </c>
      <c r="P305">
        <v>1</v>
      </c>
      <c r="Q305">
        <v>0</v>
      </c>
      <c r="R305" t="s">
        <v>80</v>
      </c>
      <c r="S305">
        <v>2</v>
      </c>
      <c r="T305">
        <v>1</v>
      </c>
      <c r="U305" t="s">
        <v>80</v>
      </c>
      <c r="V305">
        <v>2</v>
      </c>
      <c r="W305">
        <v>22</v>
      </c>
      <c r="X305">
        <v>3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44.3333333333333</v>
      </c>
      <c r="AW305">
        <v>0</v>
      </c>
    </row>
    <row r="306" spans="1:49" x14ac:dyDescent="0.3">
      <c r="A306" t="s">
        <v>3938</v>
      </c>
      <c r="B306" t="s">
        <v>539</v>
      </c>
      <c r="C306" t="s">
        <v>117</v>
      </c>
      <c r="D306">
        <v>4</v>
      </c>
      <c r="E306" t="s">
        <v>3942</v>
      </c>
      <c r="F306" s="1" t="s">
        <v>3943</v>
      </c>
      <c r="G306" t="s">
        <v>3944</v>
      </c>
      <c r="H306">
        <v>607889</v>
      </c>
      <c r="I306" t="s">
        <v>65</v>
      </c>
      <c r="J306" s="4">
        <v>44260</v>
      </c>
      <c r="K306" s="4">
        <v>44333</v>
      </c>
      <c r="L306" s="3">
        <v>73</v>
      </c>
      <c r="M306" s="4">
        <v>44320</v>
      </c>
      <c r="N306">
        <v>60</v>
      </c>
      <c r="O306">
        <v>1</v>
      </c>
      <c r="P306">
        <v>1</v>
      </c>
      <c r="Q306">
        <v>0</v>
      </c>
      <c r="R306" t="s">
        <v>80</v>
      </c>
      <c r="S306">
        <v>1</v>
      </c>
      <c r="T306">
        <v>1</v>
      </c>
      <c r="U306" t="s">
        <v>80</v>
      </c>
      <c r="V306">
        <v>12</v>
      </c>
      <c r="W306">
        <v>21</v>
      </c>
      <c r="X306">
        <v>3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44.3333333333333</v>
      </c>
      <c r="AW306">
        <v>0</v>
      </c>
    </row>
    <row r="307" spans="1:49" x14ac:dyDescent="0.3">
      <c r="A307" t="s">
        <v>3938</v>
      </c>
      <c r="B307" t="s">
        <v>539</v>
      </c>
      <c r="C307" t="s">
        <v>117</v>
      </c>
      <c r="D307">
        <v>4</v>
      </c>
      <c r="E307" t="s">
        <v>2489</v>
      </c>
      <c r="F307" s="1" t="s">
        <v>3945</v>
      </c>
      <c r="G307" t="s">
        <v>3946</v>
      </c>
      <c r="H307">
        <v>1671500</v>
      </c>
      <c r="I307" t="s">
        <v>32</v>
      </c>
      <c r="J307" s="4">
        <v>44273</v>
      </c>
      <c r="K307" s="4">
        <v>44333</v>
      </c>
      <c r="L307" s="3">
        <v>60</v>
      </c>
      <c r="M307" s="4">
        <v>44333</v>
      </c>
      <c r="N307">
        <v>60</v>
      </c>
      <c r="O307">
        <v>1</v>
      </c>
      <c r="P307">
        <v>1</v>
      </c>
      <c r="Q307">
        <v>0</v>
      </c>
      <c r="R307" t="s">
        <v>80</v>
      </c>
      <c r="S307">
        <v>3</v>
      </c>
      <c r="T307">
        <v>1</v>
      </c>
      <c r="U307" t="s">
        <v>80</v>
      </c>
      <c r="V307">
        <v>12</v>
      </c>
      <c r="W307">
        <v>23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44.3333333333333</v>
      </c>
      <c r="AW307">
        <v>0</v>
      </c>
    </row>
    <row r="308" spans="1:49" x14ac:dyDescent="0.3">
      <c r="A308" t="s">
        <v>3947</v>
      </c>
      <c r="B308" t="s">
        <v>539</v>
      </c>
      <c r="C308" t="s">
        <v>117</v>
      </c>
      <c r="D308">
        <v>4</v>
      </c>
      <c r="E308" t="s">
        <v>3948</v>
      </c>
      <c r="F308" s="1" t="s">
        <v>3949</v>
      </c>
      <c r="G308" t="s">
        <v>3950</v>
      </c>
      <c r="H308">
        <v>2205828</v>
      </c>
      <c r="I308" t="s">
        <v>49</v>
      </c>
      <c r="J308" s="4">
        <v>44150</v>
      </c>
      <c r="K308" s="4">
        <v>44192</v>
      </c>
      <c r="L308" s="3">
        <v>42</v>
      </c>
      <c r="M308" s="4">
        <v>44207</v>
      </c>
      <c r="N308">
        <v>57</v>
      </c>
      <c r="O308">
        <v>1</v>
      </c>
      <c r="P308">
        <v>1</v>
      </c>
      <c r="Q308">
        <v>0</v>
      </c>
      <c r="R308" t="s">
        <v>28</v>
      </c>
      <c r="S308">
        <v>11</v>
      </c>
      <c r="T308">
        <v>1</v>
      </c>
      <c r="U308" t="s">
        <v>28</v>
      </c>
      <c r="V308">
        <v>17</v>
      </c>
      <c r="W308">
        <v>11</v>
      </c>
      <c r="X308">
        <v>14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14</v>
      </c>
      <c r="AW308">
        <v>0</v>
      </c>
    </row>
    <row r="309" spans="1:49" x14ac:dyDescent="0.3">
      <c r="A309" t="s">
        <v>3951</v>
      </c>
      <c r="B309" t="s">
        <v>539</v>
      </c>
      <c r="C309" t="s">
        <v>117</v>
      </c>
      <c r="D309">
        <v>4</v>
      </c>
      <c r="E309" t="s">
        <v>3952</v>
      </c>
      <c r="F309" s="1" t="s">
        <v>3953</v>
      </c>
      <c r="G309" t="s">
        <v>3954</v>
      </c>
      <c r="H309">
        <v>1307597</v>
      </c>
      <c r="I309" t="s">
        <v>32</v>
      </c>
      <c r="J309" s="4">
        <v>44199</v>
      </c>
      <c r="K309" s="4">
        <v>44292</v>
      </c>
      <c r="L309" s="3">
        <v>93</v>
      </c>
      <c r="M309" s="4">
        <v>44291</v>
      </c>
      <c r="N309">
        <v>92</v>
      </c>
      <c r="O309">
        <v>1</v>
      </c>
      <c r="P309">
        <v>1</v>
      </c>
      <c r="Q309">
        <v>0</v>
      </c>
      <c r="R309" t="s">
        <v>28</v>
      </c>
      <c r="S309">
        <v>18</v>
      </c>
      <c r="T309">
        <v>1</v>
      </c>
      <c r="U309" t="s">
        <v>80</v>
      </c>
      <c r="V309">
        <v>6</v>
      </c>
      <c r="W309">
        <v>18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2.3333333333333299</v>
      </c>
      <c r="AV309">
        <v>144.666666666666</v>
      </c>
      <c r="AW309">
        <v>0</v>
      </c>
    </row>
    <row r="310" spans="1:49" x14ac:dyDescent="0.3">
      <c r="A310" t="s">
        <v>3951</v>
      </c>
      <c r="B310" t="s">
        <v>539</v>
      </c>
      <c r="C310" t="s">
        <v>117</v>
      </c>
      <c r="D310">
        <v>4</v>
      </c>
      <c r="E310" t="s">
        <v>3952</v>
      </c>
      <c r="F310" s="1" t="s">
        <v>3953</v>
      </c>
      <c r="G310" t="s">
        <v>3954</v>
      </c>
      <c r="H310">
        <v>1307597</v>
      </c>
      <c r="I310" t="s">
        <v>32</v>
      </c>
      <c r="J310" s="4">
        <v>44292</v>
      </c>
      <c r="K310" s="4">
        <v>44376</v>
      </c>
      <c r="L310" s="3">
        <v>84</v>
      </c>
      <c r="M310" s="4">
        <v>44322</v>
      </c>
      <c r="N310">
        <v>30</v>
      </c>
      <c r="O310">
        <v>1</v>
      </c>
      <c r="P310">
        <v>1</v>
      </c>
      <c r="Q310">
        <v>0</v>
      </c>
      <c r="R310" t="s">
        <v>80</v>
      </c>
      <c r="S310">
        <v>6</v>
      </c>
      <c r="T310">
        <v>1</v>
      </c>
      <c r="U310" t="s">
        <v>80</v>
      </c>
      <c r="V310">
        <v>18</v>
      </c>
      <c r="W310">
        <v>26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2.3333333333333299</v>
      </c>
      <c r="AV310">
        <v>144.666666666666</v>
      </c>
      <c r="AW310">
        <v>0</v>
      </c>
    </row>
    <row r="311" spans="1:49" x14ac:dyDescent="0.3">
      <c r="A311" t="s">
        <v>3951</v>
      </c>
      <c r="B311" t="s">
        <v>539</v>
      </c>
      <c r="C311" t="s">
        <v>117</v>
      </c>
      <c r="D311">
        <v>4</v>
      </c>
      <c r="E311" t="s">
        <v>3955</v>
      </c>
      <c r="F311" s="1" t="s">
        <v>3956</v>
      </c>
      <c r="G311" t="s">
        <v>3957</v>
      </c>
      <c r="H311">
        <v>1363270</v>
      </c>
      <c r="I311" t="s">
        <v>32</v>
      </c>
      <c r="J311" s="4">
        <v>44199</v>
      </c>
      <c r="K311" s="4">
        <v>44292</v>
      </c>
      <c r="L311" s="3">
        <v>93</v>
      </c>
      <c r="M311" s="4">
        <v>44291</v>
      </c>
      <c r="N311">
        <v>92</v>
      </c>
      <c r="O311">
        <v>1</v>
      </c>
      <c r="P311">
        <v>1</v>
      </c>
      <c r="Q311">
        <v>0</v>
      </c>
      <c r="R311" t="s">
        <v>28</v>
      </c>
      <c r="S311">
        <v>18</v>
      </c>
      <c r="T311">
        <v>1</v>
      </c>
      <c r="U311" t="s">
        <v>80</v>
      </c>
      <c r="V311">
        <v>6</v>
      </c>
      <c r="W311">
        <v>18</v>
      </c>
      <c r="X311">
        <v>15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2.3333333333333299</v>
      </c>
      <c r="AV311">
        <v>144.666666666666</v>
      </c>
      <c r="AW311">
        <v>0</v>
      </c>
    </row>
    <row r="312" spans="1:49" x14ac:dyDescent="0.3">
      <c r="A312" t="s">
        <v>3951</v>
      </c>
      <c r="B312" t="s">
        <v>539</v>
      </c>
      <c r="C312" t="s">
        <v>117</v>
      </c>
      <c r="D312">
        <v>4</v>
      </c>
      <c r="E312" t="s">
        <v>3955</v>
      </c>
      <c r="F312" s="1" t="s">
        <v>3956</v>
      </c>
      <c r="G312" t="s">
        <v>3957</v>
      </c>
      <c r="H312">
        <v>1363270</v>
      </c>
      <c r="I312" t="s">
        <v>32</v>
      </c>
      <c r="J312" s="4">
        <v>44292</v>
      </c>
      <c r="K312" s="4">
        <v>44376</v>
      </c>
      <c r="L312" s="3">
        <v>84</v>
      </c>
      <c r="M312" s="4">
        <v>44322</v>
      </c>
      <c r="N312">
        <v>30</v>
      </c>
      <c r="O312">
        <v>1</v>
      </c>
      <c r="P312">
        <v>1</v>
      </c>
      <c r="Q312">
        <v>0</v>
      </c>
      <c r="R312" t="s">
        <v>80</v>
      </c>
      <c r="S312">
        <v>6</v>
      </c>
      <c r="T312">
        <v>1</v>
      </c>
      <c r="U312" t="s">
        <v>80</v>
      </c>
      <c r="V312">
        <v>18</v>
      </c>
      <c r="W312">
        <v>26</v>
      </c>
      <c r="X312">
        <v>10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2.3333333333333299</v>
      </c>
      <c r="AV312">
        <v>144.666666666666</v>
      </c>
      <c r="AW312">
        <v>0</v>
      </c>
    </row>
    <row r="313" spans="1:49" x14ac:dyDescent="0.3">
      <c r="A313" t="s">
        <v>3951</v>
      </c>
      <c r="B313" t="s">
        <v>539</v>
      </c>
      <c r="C313" t="s">
        <v>117</v>
      </c>
      <c r="D313">
        <v>4</v>
      </c>
      <c r="E313" t="s">
        <v>2156</v>
      </c>
      <c r="F313" s="1" t="s">
        <v>2157</v>
      </c>
      <c r="G313" t="s">
        <v>2158</v>
      </c>
      <c r="H313">
        <v>1676944</v>
      </c>
      <c r="I313" t="s">
        <v>32</v>
      </c>
      <c r="J313" s="4">
        <v>44292</v>
      </c>
      <c r="K313" s="4">
        <v>44323</v>
      </c>
      <c r="L313" s="3">
        <v>31</v>
      </c>
      <c r="M313" s="4">
        <v>44322</v>
      </c>
      <c r="N313">
        <v>30</v>
      </c>
      <c r="O313">
        <v>1</v>
      </c>
      <c r="P313">
        <v>1</v>
      </c>
      <c r="Q313">
        <v>0</v>
      </c>
      <c r="R313" t="s">
        <v>80</v>
      </c>
      <c r="S313">
        <v>6</v>
      </c>
      <c r="T313">
        <v>1</v>
      </c>
      <c r="U313" t="s">
        <v>80</v>
      </c>
      <c r="V313">
        <v>10</v>
      </c>
      <c r="W313">
        <v>26</v>
      </c>
      <c r="X313">
        <v>15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2.3333333333333299</v>
      </c>
      <c r="AV313">
        <v>144.666666666666</v>
      </c>
      <c r="AW313">
        <v>0</v>
      </c>
    </row>
    <row r="314" spans="1:49" x14ac:dyDescent="0.3">
      <c r="A314" t="s">
        <v>3951</v>
      </c>
      <c r="B314" t="s">
        <v>539</v>
      </c>
      <c r="C314" t="s">
        <v>117</v>
      </c>
      <c r="D314">
        <v>4</v>
      </c>
      <c r="E314" t="s">
        <v>3958</v>
      </c>
      <c r="F314" s="1" t="s">
        <v>3959</v>
      </c>
      <c r="G314" t="s">
        <v>3960</v>
      </c>
      <c r="H314">
        <v>1704937</v>
      </c>
      <c r="I314" t="s">
        <v>32</v>
      </c>
      <c r="J314" s="4">
        <v>44292</v>
      </c>
      <c r="K314" s="4">
        <v>44323</v>
      </c>
      <c r="L314" s="3">
        <v>31</v>
      </c>
      <c r="M314" s="4">
        <v>44322</v>
      </c>
      <c r="N314">
        <v>30</v>
      </c>
      <c r="O314">
        <v>1</v>
      </c>
      <c r="P314">
        <v>1</v>
      </c>
      <c r="Q314">
        <v>0</v>
      </c>
      <c r="R314" t="s">
        <v>80</v>
      </c>
      <c r="S314">
        <v>6</v>
      </c>
      <c r="T314">
        <v>1</v>
      </c>
      <c r="U314" t="s">
        <v>80</v>
      </c>
      <c r="V314">
        <v>10</v>
      </c>
      <c r="W314">
        <v>26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2.3333333333333299</v>
      </c>
      <c r="AV314">
        <v>144.666666666666</v>
      </c>
      <c r="AW314">
        <v>0</v>
      </c>
    </row>
    <row r="315" spans="1:49" x14ac:dyDescent="0.3">
      <c r="A315" t="s">
        <v>3951</v>
      </c>
      <c r="B315" t="s">
        <v>539</v>
      </c>
      <c r="C315" t="s">
        <v>117</v>
      </c>
      <c r="D315">
        <v>4</v>
      </c>
      <c r="E315" t="s">
        <v>424</v>
      </c>
      <c r="F315" s="1" t="s">
        <v>425</v>
      </c>
      <c r="G315" t="s">
        <v>426</v>
      </c>
      <c r="H315">
        <v>2434762</v>
      </c>
      <c r="I315" t="s">
        <v>49</v>
      </c>
      <c r="J315" s="4">
        <v>44186</v>
      </c>
      <c r="K315" s="4">
        <v>44204</v>
      </c>
      <c r="L315" s="3">
        <v>18</v>
      </c>
      <c r="M315" s="4">
        <v>44246</v>
      </c>
      <c r="N315">
        <v>60</v>
      </c>
      <c r="O315">
        <v>1</v>
      </c>
      <c r="P315">
        <v>1</v>
      </c>
      <c r="Q315">
        <v>0</v>
      </c>
      <c r="R315" t="s">
        <v>28</v>
      </c>
      <c r="S315">
        <v>16</v>
      </c>
      <c r="T315">
        <v>1</v>
      </c>
      <c r="U315" t="s">
        <v>28</v>
      </c>
      <c r="V315">
        <v>18</v>
      </c>
      <c r="W315">
        <v>16</v>
      </c>
      <c r="X315">
        <v>15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2.3333333333333299</v>
      </c>
      <c r="AV315">
        <v>144.666666666666</v>
      </c>
      <c r="AW315">
        <v>0</v>
      </c>
    </row>
    <row r="316" spans="1:49" x14ac:dyDescent="0.3">
      <c r="A316" t="s">
        <v>3961</v>
      </c>
      <c r="B316" t="s">
        <v>539</v>
      </c>
      <c r="C316" t="s">
        <v>117</v>
      </c>
      <c r="D316">
        <v>4</v>
      </c>
      <c r="E316" t="s">
        <v>3962</v>
      </c>
      <c r="F316" s="1" t="s">
        <v>3963</v>
      </c>
      <c r="G316" t="s">
        <v>3964</v>
      </c>
      <c r="H316">
        <v>480778</v>
      </c>
      <c r="I316" t="s">
        <v>59</v>
      </c>
      <c r="J316" s="4">
        <v>44099</v>
      </c>
      <c r="K316" s="4">
        <v>44099</v>
      </c>
      <c r="L316" s="3">
        <v>0</v>
      </c>
      <c r="M316" s="4">
        <v>44159</v>
      </c>
      <c r="N316">
        <v>60</v>
      </c>
      <c r="O316">
        <v>1</v>
      </c>
      <c r="P316">
        <v>1</v>
      </c>
      <c r="Q316">
        <v>1</v>
      </c>
      <c r="R316" t="s">
        <v>28</v>
      </c>
      <c r="S316">
        <v>3</v>
      </c>
      <c r="T316">
        <v>1</v>
      </c>
      <c r="U316" t="s">
        <v>28</v>
      </c>
      <c r="V316">
        <v>3</v>
      </c>
      <c r="W316">
        <v>3</v>
      </c>
      <c r="X316">
        <v>15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4.6666666666666599</v>
      </c>
      <c r="AV316">
        <v>182.666666666666</v>
      </c>
      <c r="AW316">
        <v>1</v>
      </c>
    </row>
    <row r="317" spans="1:49" x14ac:dyDescent="0.3">
      <c r="A317" t="s">
        <v>3961</v>
      </c>
      <c r="B317" t="s">
        <v>539</v>
      </c>
      <c r="C317" t="s">
        <v>117</v>
      </c>
      <c r="D317">
        <v>4</v>
      </c>
      <c r="E317" t="s">
        <v>2261</v>
      </c>
      <c r="F317" s="1" t="s">
        <v>2262</v>
      </c>
      <c r="G317" t="s">
        <v>2263</v>
      </c>
      <c r="H317">
        <v>481723</v>
      </c>
      <c r="I317" t="s">
        <v>49</v>
      </c>
      <c r="J317" s="4">
        <v>44286</v>
      </c>
      <c r="K317" s="4">
        <v>44316</v>
      </c>
      <c r="L317" s="3">
        <v>30</v>
      </c>
      <c r="M317" s="4">
        <v>44316</v>
      </c>
      <c r="N317">
        <v>30</v>
      </c>
      <c r="O317">
        <v>1</v>
      </c>
      <c r="P317">
        <v>1</v>
      </c>
      <c r="Q317">
        <v>0</v>
      </c>
      <c r="R317" t="s">
        <v>80</v>
      </c>
      <c r="S317">
        <v>5</v>
      </c>
      <c r="T317">
        <v>1</v>
      </c>
      <c r="U317" t="s">
        <v>80</v>
      </c>
      <c r="V317">
        <v>9</v>
      </c>
      <c r="W317">
        <v>25</v>
      </c>
      <c r="X317">
        <v>15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4.6666666666666599</v>
      </c>
      <c r="AV317">
        <v>182.666666666666</v>
      </c>
      <c r="AW317">
        <v>0</v>
      </c>
    </row>
    <row r="318" spans="1:49" x14ac:dyDescent="0.3">
      <c r="A318" t="s">
        <v>3961</v>
      </c>
      <c r="B318" t="s">
        <v>539</v>
      </c>
      <c r="C318" t="s">
        <v>117</v>
      </c>
      <c r="D318">
        <v>4</v>
      </c>
      <c r="E318" t="s">
        <v>3965</v>
      </c>
      <c r="F318" s="1" t="s">
        <v>3966</v>
      </c>
      <c r="G318" t="s">
        <v>3967</v>
      </c>
      <c r="H318">
        <v>1295678</v>
      </c>
      <c r="I318" t="s">
        <v>42</v>
      </c>
      <c r="J318" s="4">
        <v>44579</v>
      </c>
      <c r="K318" s="4">
        <v>44633</v>
      </c>
      <c r="L318" s="3">
        <v>54</v>
      </c>
      <c r="M318" s="4">
        <v>44609</v>
      </c>
      <c r="N318">
        <v>30</v>
      </c>
      <c r="O318">
        <v>1</v>
      </c>
      <c r="P318">
        <v>1</v>
      </c>
      <c r="Q318">
        <v>0</v>
      </c>
      <c r="R318" t="s">
        <v>43</v>
      </c>
      <c r="T318">
        <v>1</v>
      </c>
      <c r="U318" t="s">
        <v>99</v>
      </c>
      <c r="V318">
        <v>5</v>
      </c>
      <c r="W318">
        <v>60</v>
      </c>
      <c r="X318">
        <v>11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4.6666666666666599</v>
      </c>
      <c r="AV318">
        <v>182.666666666666</v>
      </c>
      <c r="AW318">
        <v>0</v>
      </c>
    </row>
    <row r="319" spans="1:49" x14ac:dyDescent="0.3">
      <c r="A319" t="s">
        <v>3961</v>
      </c>
      <c r="B319" t="s">
        <v>539</v>
      </c>
      <c r="C319" t="s">
        <v>117</v>
      </c>
      <c r="D319">
        <v>4</v>
      </c>
      <c r="E319" t="s">
        <v>719</v>
      </c>
      <c r="F319" s="1" t="s">
        <v>1844</v>
      </c>
      <c r="G319" t="s">
        <v>1426</v>
      </c>
      <c r="H319">
        <v>1636569</v>
      </c>
      <c r="I319" t="s">
        <v>49</v>
      </c>
      <c r="J319" s="4">
        <v>44261</v>
      </c>
      <c r="K319" s="4">
        <v>44316</v>
      </c>
      <c r="L319" s="3">
        <v>55</v>
      </c>
      <c r="M319" s="4">
        <v>44321</v>
      </c>
      <c r="N319">
        <v>60</v>
      </c>
      <c r="O319">
        <v>1</v>
      </c>
      <c r="P319">
        <v>2</v>
      </c>
      <c r="Q319">
        <v>0</v>
      </c>
      <c r="R319" t="s">
        <v>80</v>
      </c>
      <c r="S319">
        <v>1</v>
      </c>
      <c r="T319">
        <v>2</v>
      </c>
      <c r="U319" t="s">
        <v>80</v>
      </c>
      <c r="V319">
        <v>9</v>
      </c>
      <c r="W319">
        <v>21</v>
      </c>
      <c r="X319">
        <v>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4.6666666666666599</v>
      </c>
      <c r="AV319">
        <v>182.666666666666</v>
      </c>
      <c r="AW319">
        <v>0</v>
      </c>
    </row>
    <row r="320" spans="1:49" x14ac:dyDescent="0.3">
      <c r="A320" t="s">
        <v>3961</v>
      </c>
      <c r="B320" t="s">
        <v>539</v>
      </c>
      <c r="C320" t="s">
        <v>117</v>
      </c>
      <c r="D320">
        <v>4</v>
      </c>
      <c r="E320" t="s">
        <v>1632</v>
      </c>
      <c r="F320" s="1" t="s">
        <v>1633</v>
      </c>
      <c r="G320" t="s">
        <v>1634</v>
      </c>
      <c r="H320">
        <v>1806038</v>
      </c>
      <c r="I320" t="s">
        <v>49</v>
      </c>
      <c r="J320" s="4">
        <v>44261</v>
      </c>
      <c r="K320" s="4">
        <v>44316</v>
      </c>
      <c r="L320" s="3">
        <v>55</v>
      </c>
      <c r="M320" s="4">
        <v>44321</v>
      </c>
      <c r="N320">
        <v>60</v>
      </c>
      <c r="O320">
        <v>1</v>
      </c>
      <c r="P320">
        <v>1</v>
      </c>
      <c r="Q320">
        <v>0</v>
      </c>
      <c r="R320" t="s">
        <v>80</v>
      </c>
      <c r="S320">
        <v>1</v>
      </c>
      <c r="T320">
        <v>1</v>
      </c>
      <c r="U320" t="s">
        <v>80</v>
      </c>
      <c r="V320">
        <v>9</v>
      </c>
      <c r="W320">
        <v>21</v>
      </c>
      <c r="X320">
        <v>14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4.6666666666666599</v>
      </c>
      <c r="AV320">
        <v>182.666666666666</v>
      </c>
      <c r="AW320">
        <v>0</v>
      </c>
    </row>
    <row r="321" spans="1:49" x14ac:dyDescent="0.3">
      <c r="A321" t="s">
        <v>3961</v>
      </c>
      <c r="B321" t="s">
        <v>539</v>
      </c>
      <c r="C321" t="s">
        <v>117</v>
      </c>
      <c r="D321">
        <v>4</v>
      </c>
      <c r="E321" t="s">
        <v>3968</v>
      </c>
      <c r="F321" s="1" t="s">
        <v>3969</v>
      </c>
      <c r="G321" t="s">
        <v>3970</v>
      </c>
      <c r="H321">
        <v>1843206</v>
      </c>
      <c r="I321" t="s">
        <v>32</v>
      </c>
      <c r="J321" s="4">
        <v>44579</v>
      </c>
      <c r="K321" s="4">
        <v>44633</v>
      </c>
      <c r="L321" s="3">
        <v>54</v>
      </c>
      <c r="M321" s="4">
        <v>44609</v>
      </c>
      <c r="N321">
        <v>30</v>
      </c>
      <c r="O321">
        <v>1</v>
      </c>
      <c r="P321">
        <v>1</v>
      </c>
      <c r="Q321">
        <v>0</v>
      </c>
      <c r="R321" t="s">
        <v>43</v>
      </c>
      <c r="T321">
        <v>1</v>
      </c>
      <c r="U321" t="s">
        <v>99</v>
      </c>
      <c r="V321">
        <v>5</v>
      </c>
      <c r="W321">
        <v>60</v>
      </c>
      <c r="X321">
        <v>15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4.6666666666666599</v>
      </c>
      <c r="AV321">
        <v>182.666666666666</v>
      </c>
      <c r="AW321">
        <v>0</v>
      </c>
    </row>
    <row r="322" spans="1:49" x14ac:dyDescent="0.3">
      <c r="A322" t="s">
        <v>3961</v>
      </c>
      <c r="B322" t="s">
        <v>539</v>
      </c>
      <c r="C322" t="s">
        <v>117</v>
      </c>
      <c r="D322">
        <v>4</v>
      </c>
      <c r="E322" t="s">
        <v>3968</v>
      </c>
      <c r="F322" s="1" t="s">
        <v>3969</v>
      </c>
      <c r="G322" t="s">
        <v>3970</v>
      </c>
      <c r="H322">
        <v>1843206</v>
      </c>
      <c r="I322" t="s">
        <v>32</v>
      </c>
      <c r="J322" s="4">
        <v>44633</v>
      </c>
      <c r="K322">
        <v>0</v>
      </c>
      <c r="L322" s="3" t="s">
        <v>5823</v>
      </c>
      <c r="M322" s="4">
        <v>44815</v>
      </c>
      <c r="N322">
        <v>182</v>
      </c>
      <c r="O322">
        <v>1</v>
      </c>
      <c r="P322">
        <v>1</v>
      </c>
      <c r="Q322">
        <v>0</v>
      </c>
      <c r="R322" t="s">
        <v>99</v>
      </c>
      <c r="S322">
        <v>5</v>
      </c>
      <c r="T322">
        <v>1</v>
      </c>
      <c r="W322">
        <v>65</v>
      </c>
      <c r="X322">
        <v>4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4.6666666666666599</v>
      </c>
      <c r="AV322">
        <v>182.666666666666</v>
      </c>
      <c r="AW322">
        <v>0</v>
      </c>
    </row>
    <row r="323" spans="1:49" x14ac:dyDescent="0.3">
      <c r="A323" t="s">
        <v>3961</v>
      </c>
      <c r="B323" t="s">
        <v>539</v>
      </c>
      <c r="C323" t="s">
        <v>117</v>
      </c>
      <c r="D323">
        <v>4</v>
      </c>
      <c r="E323" t="s">
        <v>2626</v>
      </c>
      <c r="F323" s="1" t="s">
        <v>2627</v>
      </c>
      <c r="G323" t="s">
        <v>2628</v>
      </c>
      <c r="H323">
        <v>1992797</v>
      </c>
      <c r="I323" t="s">
        <v>42</v>
      </c>
      <c r="J323" s="4">
        <v>44286</v>
      </c>
      <c r="K323" s="4">
        <v>44316</v>
      </c>
      <c r="L323" s="3">
        <v>30</v>
      </c>
      <c r="M323" s="4">
        <v>44316</v>
      </c>
      <c r="N323">
        <v>30</v>
      </c>
      <c r="O323">
        <v>1</v>
      </c>
      <c r="P323">
        <v>1</v>
      </c>
      <c r="Q323">
        <v>0</v>
      </c>
      <c r="R323" t="s">
        <v>80</v>
      </c>
      <c r="S323">
        <v>5</v>
      </c>
      <c r="T323">
        <v>1</v>
      </c>
      <c r="U323" t="s">
        <v>80</v>
      </c>
      <c r="V323">
        <v>9</v>
      </c>
      <c r="W323">
        <v>25</v>
      </c>
      <c r="X323">
        <v>15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4.6666666666666599</v>
      </c>
      <c r="AV323">
        <v>182.666666666666</v>
      </c>
      <c r="AW323">
        <v>0</v>
      </c>
    </row>
    <row r="324" spans="1:49" x14ac:dyDescent="0.3">
      <c r="A324" t="s">
        <v>3961</v>
      </c>
      <c r="B324" t="s">
        <v>539</v>
      </c>
      <c r="C324" t="s">
        <v>117</v>
      </c>
      <c r="D324">
        <v>4</v>
      </c>
      <c r="E324" t="s">
        <v>2003</v>
      </c>
      <c r="F324" s="1" t="s">
        <v>2004</v>
      </c>
      <c r="G324" t="s">
        <v>2005</v>
      </c>
      <c r="H324">
        <v>2364264</v>
      </c>
      <c r="I324" t="s">
        <v>32</v>
      </c>
      <c r="J324" s="4">
        <v>44579</v>
      </c>
      <c r="K324" s="4">
        <v>44633</v>
      </c>
      <c r="L324" s="3">
        <v>54</v>
      </c>
      <c r="M324" s="4">
        <v>44609</v>
      </c>
      <c r="N324">
        <v>30</v>
      </c>
      <c r="O324">
        <v>1</v>
      </c>
      <c r="P324">
        <v>1</v>
      </c>
      <c r="Q324">
        <v>0</v>
      </c>
      <c r="R324" t="s">
        <v>43</v>
      </c>
      <c r="T324">
        <v>1</v>
      </c>
      <c r="U324" t="s">
        <v>99</v>
      </c>
      <c r="V324">
        <v>5</v>
      </c>
      <c r="W324">
        <v>60</v>
      </c>
      <c r="X324">
        <v>15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4.6666666666666599</v>
      </c>
      <c r="AV324">
        <v>182.666666666666</v>
      </c>
      <c r="AW324">
        <v>0</v>
      </c>
    </row>
    <row r="325" spans="1:49" x14ac:dyDescent="0.3">
      <c r="A325" t="s">
        <v>3961</v>
      </c>
      <c r="B325" t="s">
        <v>539</v>
      </c>
      <c r="C325" t="s">
        <v>117</v>
      </c>
      <c r="D325">
        <v>4</v>
      </c>
      <c r="E325" t="s">
        <v>2445</v>
      </c>
      <c r="F325" s="1" t="s">
        <v>2446</v>
      </c>
      <c r="G325" t="s">
        <v>2447</v>
      </c>
      <c r="H325">
        <v>2372492</v>
      </c>
      <c r="I325" t="s">
        <v>317</v>
      </c>
      <c r="J325" s="4">
        <v>44579</v>
      </c>
      <c r="K325" s="4">
        <v>44633</v>
      </c>
      <c r="L325" s="3">
        <v>54</v>
      </c>
      <c r="M325" s="4">
        <v>44609</v>
      </c>
      <c r="N325">
        <v>30</v>
      </c>
      <c r="O325">
        <v>1</v>
      </c>
      <c r="P325">
        <v>1</v>
      </c>
      <c r="Q325">
        <v>0</v>
      </c>
      <c r="R325" t="s">
        <v>43</v>
      </c>
      <c r="T325">
        <v>1</v>
      </c>
      <c r="U325" t="s">
        <v>99</v>
      </c>
      <c r="V325">
        <v>5</v>
      </c>
      <c r="W325">
        <v>60</v>
      </c>
      <c r="X325">
        <v>11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4.6666666666666599</v>
      </c>
      <c r="AV325">
        <v>182.666666666666</v>
      </c>
      <c r="AW325">
        <v>0</v>
      </c>
    </row>
    <row r="326" spans="1:49" x14ac:dyDescent="0.3">
      <c r="A326" t="s">
        <v>3961</v>
      </c>
      <c r="B326" t="s">
        <v>539</v>
      </c>
      <c r="C326" t="s">
        <v>117</v>
      </c>
      <c r="D326">
        <v>4</v>
      </c>
      <c r="E326" t="s">
        <v>2445</v>
      </c>
      <c r="F326" s="1" t="s">
        <v>2446</v>
      </c>
      <c r="G326" t="s">
        <v>2447</v>
      </c>
      <c r="H326">
        <v>2372492</v>
      </c>
      <c r="I326" t="s">
        <v>317</v>
      </c>
      <c r="J326" s="4">
        <v>44633</v>
      </c>
      <c r="K326">
        <v>0</v>
      </c>
      <c r="L326" s="3" t="s">
        <v>5823</v>
      </c>
      <c r="M326" s="4">
        <v>44815</v>
      </c>
      <c r="N326">
        <v>182</v>
      </c>
      <c r="O326">
        <v>1</v>
      </c>
      <c r="P326">
        <v>1</v>
      </c>
      <c r="Q326">
        <v>0</v>
      </c>
      <c r="R326" t="s">
        <v>99</v>
      </c>
      <c r="S326">
        <v>5</v>
      </c>
      <c r="T326">
        <v>1</v>
      </c>
      <c r="W326">
        <v>65</v>
      </c>
      <c r="X326">
        <v>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4.6666666666666599</v>
      </c>
      <c r="AV326">
        <v>182.666666666666</v>
      </c>
      <c r="AW326">
        <v>0</v>
      </c>
    </row>
    <row r="327" spans="1:49" x14ac:dyDescent="0.3">
      <c r="A327" t="s">
        <v>3961</v>
      </c>
      <c r="B327" t="s">
        <v>539</v>
      </c>
      <c r="C327" t="s">
        <v>117</v>
      </c>
      <c r="D327">
        <v>4</v>
      </c>
      <c r="E327" t="s">
        <v>1074</v>
      </c>
      <c r="F327" s="1" t="s">
        <v>1075</v>
      </c>
      <c r="G327" t="s">
        <v>1076</v>
      </c>
      <c r="H327">
        <v>2439851</v>
      </c>
      <c r="I327" t="s">
        <v>317</v>
      </c>
      <c r="J327" s="4">
        <v>44579</v>
      </c>
      <c r="K327" s="4">
        <v>44633</v>
      </c>
      <c r="L327" s="3">
        <v>54</v>
      </c>
      <c r="M327" s="4">
        <v>44609</v>
      </c>
      <c r="N327">
        <v>30</v>
      </c>
      <c r="O327">
        <v>1</v>
      </c>
      <c r="P327">
        <v>1</v>
      </c>
      <c r="Q327">
        <v>0</v>
      </c>
      <c r="R327" t="s">
        <v>43</v>
      </c>
      <c r="T327">
        <v>1</v>
      </c>
      <c r="U327" t="s">
        <v>99</v>
      </c>
      <c r="V327">
        <v>5</v>
      </c>
      <c r="W327">
        <v>60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4.6666666666666599</v>
      </c>
      <c r="AV327">
        <v>182.666666666666</v>
      </c>
      <c r="AW327">
        <v>0</v>
      </c>
    </row>
    <row r="328" spans="1:49" x14ac:dyDescent="0.3">
      <c r="A328" t="s">
        <v>3961</v>
      </c>
      <c r="B328" t="s">
        <v>539</v>
      </c>
      <c r="C328" t="s">
        <v>117</v>
      </c>
      <c r="D328">
        <v>4</v>
      </c>
      <c r="E328" t="s">
        <v>829</v>
      </c>
      <c r="F328" s="1" t="s">
        <v>830</v>
      </c>
      <c r="G328" t="s">
        <v>831</v>
      </c>
      <c r="H328">
        <v>2847235</v>
      </c>
      <c r="I328" t="s">
        <v>225</v>
      </c>
      <c r="J328" s="4">
        <v>44579</v>
      </c>
      <c r="K328" s="4">
        <v>44633</v>
      </c>
      <c r="L328" s="3">
        <v>54</v>
      </c>
      <c r="M328" s="4">
        <v>44609</v>
      </c>
      <c r="N328">
        <v>30</v>
      </c>
      <c r="O328">
        <v>1</v>
      </c>
      <c r="P328">
        <v>1</v>
      </c>
      <c r="Q328">
        <v>0</v>
      </c>
      <c r="R328" t="s">
        <v>43</v>
      </c>
      <c r="T328">
        <v>1</v>
      </c>
      <c r="U328" t="s">
        <v>99</v>
      </c>
      <c r="V328">
        <v>5</v>
      </c>
      <c r="W328">
        <v>60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4.6666666666666599</v>
      </c>
      <c r="AV328">
        <v>182.666666666666</v>
      </c>
      <c r="AW328">
        <v>0</v>
      </c>
    </row>
    <row r="329" spans="1:49" x14ac:dyDescent="0.3">
      <c r="A329" t="s">
        <v>3961</v>
      </c>
      <c r="B329" t="s">
        <v>539</v>
      </c>
      <c r="C329" t="s">
        <v>117</v>
      </c>
      <c r="D329">
        <v>4</v>
      </c>
      <c r="E329" t="s">
        <v>3971</v>
      </c>
      <c r="F329" s="1" t="s">
        <v>3972</v>
      </c>
      <c r="G329" t="s">
        <v>3973</v>
      </c>
      <c r="H329">
        <v>2917006</v>
      </c>
      <c r="I329" t="s">
        <v>317</v>
      </c>
      <c r="J329" s="4">
        <v>44579</v>
      </c>
      <c r="K329" s="4">
        <v>44633</v>
      </c>
      <c r="L329" s="3">
        <v>54</v>
      </c>
      <c r="M329" s="4">
        <v>44609</v>
      </c>
      <c r="N329">
        <v>30</v>
      </c>
      <c r="O329">
        <v>1</v>
      </c>
      <c r="P329">
        <v>1</v>
      </c>
      <c r="Q329">
        <v>0</v>
      </c>
      <c r="R329" t="s">
        <v>43</v>
      </c>
      <c r="T329">
        <v>1</v>
      </c>
      <c r="U329" t="s">
        <v>99</v>
      </c>
      <c r="V329">
        <v>5</v>
      </c>
      <c r="W329">
        <v>60</v>
      </c>
      <c r="X329">
        <v>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4.6666666666666599</v>
      </c>
      <c r="AV329">
        <v>182.666666666666</v>
      </c>
      <c r="AW329">
        <v>0</v>
      </c>
    </row>
    <row r="330" spans="1:49" x14ac:dyDescent="0.3">
      <c r="A330" t="s">
        <v>3974</v>
      </c>
      <c r="B330" t="s">
        <v>539</v>
      </c>
      <c r="C330" t="s">
        <v>117</v>
      </c>
      <c r="D330">
        <v>4</v>
      </c>
      <c r="E330" t="s">
        <v>753</v>
      </c>
      <c r="F330" s="1" t="s">
        <v>754</v>
      </c>
      <c r="G330" t="s">
        <v>755</v>
      </c>
      <c r="H330">
        <v>2779889</v>
      </c>
      <c r="I330" t="s">
        <v>74</v>
      </c>
      <c r="J330" s="4">
        <v>44341</v>
      </c>
      <c r="K330" s="4">
        <v>44441</v>
      </c>
      <c r="L330" s="3">
        <v>100</v>
      </c>
      <c r="M330" s="4">
        <v>44446</v>
      </c>
      <c r="N330">
        <v>105</v>
      </c>
      <c r="O330">
        <v>1</v>
      </c>
      <c r="P330">
        <v>1</v>
      </c>
      <c r="Q330">
        <v>0</v>
      </c>
      <c r="R330" t="s">
        <v>80</v>
      </c>
      <c r="S330">
        <v>13</v>
      </c>
      <c r="T330">
        <v>1</v>
      </c>
      <c r="U330" t="s">
        <v>43</v>
      </c>
      <c r="W330">
        <v>33</v>
      </c>
      <c r="X330">
        <v>15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0.66666666666666596</v>
      </c>
      <c r="AV330">
        <v>39.6666666666666</v>
      </c>
      <c r="AW330">
        <v>1</v>
      </c>
    </row>
    <row r="331" spans="1:49" x14ac:dyDescent="0.3">
      <c r="A331" t="s">
        <v>3974</v>
      </c>
      <c r="B331" t="s">
        <v>539</v>
      </c>
      <c r="C331" t="s">
        <v>117</v>
      </c>
      <c r="D331">
        <v>4</v>
      </c>
      <c r="E331" t="s">
        <v>3975</v>
      </c>
      <c r="F331" s="1" t="s">
        <v>3976</v>
      </c>
      <c r="G331" t="s">
        <v>3977</v>
      </c>
      <c r="H331">
        <v>3050821</v>
      </c>
      <c r="I331" t="s">
        <v>59</v>
      </c>
      <c r="J331" s="4">
        <v>44338</v>
      </c>
      <c r="K331" s="4">
        <v>44357</v>
      </c>
      <c r="L331" s="3">
        <v>19</v>
      </c>
      <c r="M331" s="4">
        <v>44368</v>
      </c>
      <c r="N331">
        <v>30</v>
      </c>
      <c r="O331">
        <v>1</v>
      </c>
      <c r="P331">
        <v>1</v>
      </c>
      <c r="Q331">
        <v>0</v>
      </c>
      <c r="R331" t="s">
        <v>80</v>
      </c>
      <c r="S331">
        <v>12</v>
      </c>
      <c r="T331">
        <v>1</v>
      </c>
      <c r="U331" t="s">
        <v>80</v>
      </c>
      <c r="V331">
        <v>15</v>
      </c>
      <c r="W331">
        <v>32</v>
      </c>
      <c r="X331">
        <v>4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0.66666666666666596</v>
      </c>
      <c r="AV331">
        <v>39.6666666666666</v>
      </c>
      <c r="AW331">
        <v>0</v>
      </c>
    </row>
    <row r="332" spans="1:49" x14ac:dyDescent="0.3">
      <c r="A332" t="s">
        <v>3978</v>
      </c>
      <c r="B332" t="s">
        <v>539</v>
      </c>
      <c r="C332" t="s">
        <v>117</v>
      </c>
      <c r="D332">
        <v>4</v>
      </c>
      <c r="E332" t="s">
        <v>3979</v>
      </c>
      <c r="F332" s="1" t="s">
        <v>3980</v>
      </c>
      <c r="G332" t="s">
        <v>3981</v>
      </c>
      <c r="H332">
        <v>1133355</v>
      </c>
      <c r="I332" t="s">
        <v>121</v>
      </c>
      <c r="J332" s="4">
        <v>44509</v>
      </c>
      <c r="K332" s="4">
        <v>44520</v>
      </c>
      <c r="L332" s="3">
        <v>11</v>
      </c>
      <c r="M332" s="4">
        <v>44539</v>
      </c>
      <c r="N332">
        <v>30</v>
      </c>
      <c r="O332">
        <v>1</v>
      </c>
      <c r="P332">
        <v>1</v>
      </c>
      <c r="Q332">
        <v>0</v>
      </c>
      <c r="R332" t="s">
        <v>38</v>
      </c>
      <c r="S332">
        <v>10</v>
      </c>
      <c r="T332">
        <v>1</v>
      </c>
      <c r="U332" t="s">
        <v>38</v>
      </c>
      <c r="V332">
        <v>11</v>
      </c>
      <c r="W332">
        <v>50</v>
      </c>
      <c r="X332">
        <v>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3.6666666666666599</v>
      </c>
      <c r="AW332">
        <v>0</v>
      </c>
    </row>
    <row r="333" spans="1:49" x14ac:dyDescent="0.3">
      <c r="A333" t="s">
        <v>3982</v>
      </c>
      <c r="B333" t="s">
        <v>539</v>
      </c>
      <c r="C333" t="s">
        <v>117</v>
      </c>
      <c r="D333">
        <v>4</v>
      </c>
      <c r="E333" t="s">
        <v>3983</v>
      </c>
      <c r="F333" s="1" t="s">
        <v>3984</v>
      </c>
      <c r="G333" t="s">
        <v>3985</v>
      </c>
      <c r="H333">
        <v>2783313</v>
      </c>
      <c r="I333" t="s">
        <v>59</v>
      </c>
      <c r="J333" s="4">
        <v>44179</v>
      </c>
      <c r="K333" s="4">
        <v>44207</v>
      </c>
      <c r="L333" s="3">
        <v>28</v>
      </c>
      <c r="M333" s="4">
        <v>44239</v>
      </c>
      <c r="N333">
        <v>60</v>
      </c>
      <c r="O333">
        <v>1</v>
      </c>
      <c r="P333">
        <v>1</v>
      </c>
      <c r="Q333">
        <v>1</v>
      </c>
      <c r="R333" t="s">
        <v>28</v>
      </c>
      <c r="S333">
        <v>15</v>
      </c>
      <c r="T333">
        <v>1</v>
      </c>
      <c r="U333" t="s">
        <v>28</v>
      </c>
      <c r="V333">
        <v>18</v>
      </c>
      <c r="W333">
        <v>15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59.3333333333333</v>
      </c>
      <c r="AW333">
        <v>1</v>
      </c>
    </row>
    <row r="334" spans="1:49" x14ac:dyDescent="0.3">
      <c r="A334" t="s">
        <v>3982</v>
      </c>
      <c r="B334" t="s">
        <v>539</v>
      </c>
      <c r="C334" t="s">
        <v>117</v>
      </c>
      <c r="D334">
        <v>4</v>
      </c>
      <c r="E334" t="s">
        <v>1310</v>
      </c>
      <c r="F334" s="1" t="s">
        <v>1311</v>
      </c>
      <c r="G334" t="s">
        <v>1312</v>
      </c>
      <c r="H334">
        <v>279855</v>
      </c>
      <c r="I334" t="s">
        <v>65</v>
      </c>
      <c r="J334" s="4">
        <v>44119</v>
      </c>
      <c r="K334" s="4">
        <v>44169</v>
      </c>
      <c r="L334" s="3">
        <v>50</v>
      </c>
      <c r="M334" s="4">
        <v>44179</v>
      </c>
      <c r="N334">
        <v>60</v>
      </c>
      <c r="O334">
        <v>1</v>
      </c>
      <c r="P334">
        <v>1</v>
      </c>
      <c r="Q334">
        <v>0</v>
      </c>
      <c r="R334" t="s">
        <v>28</v>
      </c>
      <c r="S334">
        <v>6</v>
      </c>
      <c r="T334">
        <v>1</v>
      </c>
      <c r="U334" t="s">
        <v>28</v>
      </c>
      <c r="V334">
        <v>13</v>
      </c>
      <c r="W334">
        <v>6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1.3333333333333299</v>
      </c>
      <c r="AV334">
        <v>59.3333333333333</v>
      </c>
      <c r="AW334">
        <v>0</v>
      </c>
    </row>
    <row r="335" spans="1:49" x14ac:dyDescent="0.3">
      <c r="A335" t="s">
        <v>3982</v>
      </c>
      <c r="B335" t="s">
        <v>539</v>
      </c>
      <c r="C335" t="s">
        <v>117</v>
      </c>
      <c r="D335">
        <v>4</v>
      </c>
      <c r="E335" t="s">
        <v>96</v>
      </c>
      <c r="F335" s="1" t="s">
        <v>97</v>
      </c>
      <c r="G335" t="s">
        <v>98</v>
      </c>
      <c r="H335">
        <v>537061</v>
      </c>
      <c r="I335" t="s">
        <v>65</v>
      </c>
      <c r="J335" s="4">
        <v>44119</v>
      </c>
      <c r="K335" s="4">
        <v>44169</v>
      </c>
      <c r="L335" s="3">
        <v>50</v>
      </c>
      <c r="M335" s="4">
        <v>44179</v>
      </c>
      <c r="N335">
        <v>60</v>
      </c>
      <c r="O335">
        <v>1</v>
      </c>
      <c r="P335">
        <v>2</v>
      </c>
      <c r="Q335">
        <v>0</v>
      </c>
      <c r="R335" t="s">
        <v>28</v>
      </c>
      <c r="S335">
        <v>6</v>
      </c>
      <c r="T335">
        <v>1</v>
      </c>
      <c r="U335" t="s">
        <v>28</v>
      </c>
      <c r="V335">
        <v>13</v>
      </c>
      <c r="W335">
        <v>6</v>
      </c>
      <c r="X335">
        <v>20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1.3333333333333299</v>
      </c>
      <c r="AV335">
        <v>59.3333333333333</v>
      </c>
      <c r="AW335">
        <v>0</v>
      </c>
    </row>
    <row r="336" spans="1:49" x14ac:dyDescent="0.3">
      <c r="A336" t="s">
        <v>3982</v>
      </c>
      <c r="B336" t="s">
        <v>539</v>
      </c>
      <c r="C336" t="s">
        <v>117</v>
      </c>
      <c r="D336">
        <v>4</v>
      </c>
      <c r="E336" t="s">
        <v>1973</v>
      </c>
      <c r="F336" s="1" t="s">
        <v>1974</v>
      </c>
      <c r="G336" t="s">
        <v>1975</v>
      </c>
      <c r="H336">
        <v>1334243</v>
      </c>
      <c r="I336" t="s">
        <v>65</v>
      </c>
      <c r="J336" s="4">
        <v>44119</v>
      </c>
      <c r="K336" s="4">
        <v>44169</v>
      </c>
      <c r="L336" s="3">
        <v>50</v>
      </c>
      <c r="M336" s="4">
        <v>44172</v>
      </c>
      <c r="N336">
        <v>53</v>
      </c>
      <c r="O336">
        <v>1</v>
      </c>
      <c r="P336">
        <v>1</v>
      </c>
      <c r="Q336">
        <v>0</v>
      </c>
      <c r="R336" t="s">
        <v>28</v>
      </c>
      <c r="S336">
        <v>6</v>
      </c>
      <c r="T336">
        <v>1</v>
      </c>
      <c r="U336" t="s">
        <v>28</v>
      </c>
      <c r="V336">
        <v>13</v>
      </c>
      <c r="W336">
        <v>6</v>
      </c>
      <c r="X336">
        <v>20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1.3333333333333299</v>
      </c>
      <c r="AV336">
        <v>59.3333333333333</v>
      </c>
      <c r="AW336">
        <v>0</v>
      </c>
    </row>
    <row r="337" spans="1:49" x14ac:dyDescent="0.3">
      <c r="A337" t="s">
        <v>3986</v>
      </c>
      <c r="B337" t="s">
        <v>539</v>
      </c>
      <c r="C337" t="s">
        <v>117</v>
      </c>
      <c r="D337">
        <v>4</v>
      </c>
      <c r="E337" t="s">
        <v>2454</v>
      </c>
      <c r="F337" s="1" t="s">
        <v>2455</v>
      </c>
      <c r="G337" t="s">
        <v>2456</v>
      </c>
      <c r="H337">
        <v>1131143</v>
      </c>
      <c r="I337" t="s">
        <v>49</v>
      </c>
      <c r="J337" s="4">
        <v>44531</v>
      </c>
      <c r="K337" s="4">
        <v>44581</v>
      </c>
      <c r="L337" s="3">
        <v>50</v>
      </c>
      <c r="M337" s="4">
        <v>44624</v>
      </c>
      <c r="N337">
        <v>93</v>
      </c>
      <c r="O337">
        <v>1</v>
      </c>
      <c r="P337">
        <v>1</v>
      </c>
      <c r="Q337">
        <v>0</v>
      </c>
      <c r="R337" t="s">
        <v>38</v>
      </c>
      <c r="S337">
        <v>13</v>
      </c>
      <c r="T337">
        <v>1</v>
      </c>
      <c r="U337" t="s">
        <v>43</v>
      </c>
      <c r="W337">
        <v>53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2.6666666666666599</v>
      </c>
      <c r="AV337">
        <v>77.3333333333333</v>
      </c>
      <c r="AW337">
        <v>0</v>
      </c>
    </row>
    <row r="338" spans="1:49" x14ac:dyDescent="0.3">
      <c r="A338" t="s">
        <v>3986</v>
      </c>
      <c r="B338" t="s">
        <v>539</v>
      </c>
      <c r="C338" t="s">
        <v>117</v>
      </c>
      <c r="D338">
        <v>4</v>
      </c>
      <c r="E338" t="s">
        <v>2457</v>
      </c>
      <c r="F338" s="1" t="s">
        <v>2458</v>
      </c>
      <c r="G338" t="s">
        <v>2459</v>
      </c>
      <c r="H338">
        <v>1382872</v>
      </c>
      <c r="I338" t="s">
        <v>65</v>
      </c>
      <c r="J338" s="4">
        <v>44531</v>
      </c>
      <c r="K338" s="4">
        <v>44581</v>
      </c>
      <c r="L338" s="3">
        <v>50</v>
      </c>
      <c r="M338" s="4">
        <v>44624</v>
      </c>
      <c r="N338">
        <v>93</v>
      </c>
      <c r="O338">
        <v>1</v>
      </c>
      <c r="P338">
        <v>1</v>
      </c>
      <c r="Q338">
        <v>0</v>
      </c>
      <c r="R338" t="s">
        <v>38</v>
      </c>
      <c r="S338">
        <v>13</v>
      </c>
      <c r="T338">
        <v>1</v>
      </c>
      <c r="U338" t="s">
        <v>43</v>
      </c>
      <c r="W338">
        <v>53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2.6666666666666599</v>
      </c>
      <c r="AV338">
        <v>77.3333333333333</v>
      </c>
      <c r="AW338">
        <v>0</v>
      </c>
    </row>
    <row r="339" spans="1:49" x14ac:dyDescent="0.3">
      <c r="A339" t="s">
        <v>3986</v>
      </c>
      <c r="B339" t="s">
        <v>539</v>
      </c>
      <c r="C339" t="s">
        <v>117</v>
      </c>
      <c r="D339">
        <v>4</v>
      </c>
      <c r="E339" t="s">
        <v>118</v>
      </c>
      <c r="F339" s="1" t="s">
        <v>119</v>
      </c>
      <c r="G339" t="s">
        <v>120</v>
      </c>
      <c r="H339">
        <v>1790354</v>
      </c>
      <c r="I339" t="s">
        <v>121</v>
      </c>
      <c r="J339" s="4">
        <v>44543</v>
      </c>
      <c r="K339" s="4">
        <v>44557</v>
      </c>
      <c r="L339" s="3">
        <v>14</v>
      </c>
      <c r="M339" s="4">
        <v>44573</v>
      </c>
      <c r="N339">
        <v>30</v>
      </c>
      <c r="O339">
        <v>1</v>
      </c>
      <c r="P339">
        <v>1</v>
      </c>
      <c r="Q339">
        <v>0</v>
      </c>
      <c r="R339" t="s">
        <v>38</v>
      </c>
      <c r="S339">
        <v>15</v>
      </c>
      <c r="T339">
        <v>1</v>
      </c>
      <c r="U339" t="s">
        <v>38</v>
      </c>
      <c r="V339">
        <v>17</v>
      </c>
      <c r="W339">
        <v>55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2.6666666666666599</v>
      </c>
      <c r="AV339">
        <v>77.3333333333333</v>
      </c>
      <c r="AW339">
        <v>0</v>
      </c>
    </row>
    <row r="340" spans="1:49" x14ac:dyDescent="0.3">
      <c r="A340" t="s">
        <v>3986</v>
      </c>
      <c r="B340" t="s">
        <v>539</v>
      </c>
      <c r="C340" t="s">
        <v>117</v>
      </c>
      <c r="D340">
        <v>4</v>
      </c>
      <c r="E340" t="s">
        <v>1123</v>
      </c>
      <c r="F340" s="1" t="s">
        <v>1124</v>
      </c>
      <c r="G340" t="s">
        <v>1125</v>
      </c>
      <c r="H340">
        <v>2018713</v>
      </c>
      <c r="I340" t="s">
        <v>317</v>
      </c>
      <c r="J340" s="4">
        <v>44270</v>
      </c>
      <c r="K340" s="4">
        <v>44270</v>
      </c>
      <c r="L340" s="3">
        <v>0</v>
      </c>
      <c r="M340" s="4">
        <v>44330</v>
      </c>
      <c r="N340">
        <v>60</v>
      </c>
      <c r="O340">
        <v>1</v>
      </c>
      <c r="P340">
        <v>1</v>
      </c>
      <c r="Q340">
        <v>0</v>
      </c>
      <c r="R340" t="s">
        <v>80</v>
      </c>
      <c r="S340">
        <v>3</v>
      </c>
      <c r="T340">
        <v>1</v>
      </c>
      <c r="U340" t="s">
        <v>80</v>
      </c>
      <c r="V340">
        <v>3</v>
      </c>
      <c r="W340">
        <v>23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2.6666666666666599</v>
      </c>
      <c r="AV340">
        <v>77.3333333333333</v>
      </c>
      <c r="AW340">
        <v>0</v>
      </c>
    </row>
    <row r="341" spans="1:49" x14ac:dyDescent="0.3">
      <c r="A341" t="s">
        <v>3986</v>
      </c>
      <c r="B341" t="s">
        <v>539</v>
      </c>
      <c r="C341" t="s">
        <v>117</v>
      </c>
      <c r="D341">
        <v>4</v>
      </c>
      <c r="E341" t="s">
        <v>2257</v>
      </c>
      <c r="F341" s="1" t="s">
        <v>2258</v>
      </c>
      <c r="G341" t="s">
        <v>2259</v>
      </c>
      <c r="H341">
        <v>2023701</v>
      </c>
      <c r="I341" t="s">
        <v>65</v>
      </c>
      <c r="J341" s="4">
        <v>44531</v>
      </c>
      <c r="K341" s="4">
        <v>44581</v>
      </c>
      <c r="L341" s="3">
        <v>50</v>
      </c>
      <c r="M341" s="4">
        <v>44624</v>
      </c>
      <c r="N341">
        <v>93</v>
      </c>
      <c r="O341">
        <v>1</v>
      </c>
      <c r="P341">
        <v>1</v>
      </c>
      <c r="Q341">
        <v>0</v>
      </c>
      <c r="R341" t="s">
        <v>38</v>
      </c>
      <c r="S341">
        <v>13</v>
      </c>
      <c r="T341">
        <v>1</v>
      </c>
      <c r="U341" t="s">
        <v>43</v>
      </c>
      <c r="W341">
        <v>53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2.6666666666666599</v>
      </c>
      <c r="AV341">
        <v>77.3333333333333</v>
      </c>
      <c r="AW341">
        <v>0</v>
      </c>
    </row>
    <row r="342" spans="1:49" x14ac:dyDescent="0.3">
      <c r="A342" t="s">
        <v>3986</v>
      </c>
      <c r="B342" t="s">
        <v>539</v>
      </c>
      <c r="C342" t="s">
        <v>117</v>
      </c>
      <c r="D342">
        <v>4</v>
      </c>
      <c r="E342" t="s">
        <v>2605</v>
      </c>
      <c r="F342" s="1" t="s">
        <v>2606</v>
      </c>
      <c r="G342" t="s">
        <v>2607</v>
      </c>
      <c r="H342">
        <v>2144816</v>
      </c>
      <c r="I342" t="s">
        <v>49</v>
      </c>
      <c r="J342" s="4">
        <v>44539</v>
      </c>
      <c r="K342" s="4">
        <v>44557</v>
      </c>
      <c r="L342" s="3">
        <v>18</v>
      </c>
      <c r="M342" s="4">
        <v>44571</v>
      </c>
      <c r="N342">
        <v>32</v>
      </c>
      <c r="O342">
        <v>1</v>
      </c>
      <c r="P342">
        <v>1</v>
      </c>
      <c r="Q342">
        <v>0</v>
      </c>
      <c r="R342" t="s">
        <v>38</v>
      </c>
      <c r="S342">
        <v>14</v>
      </c>
      <c r="T342">
        <v>1</v>
      </c>
      <c r="U342" t="s">
        <v>38</v>
      </c>
      <c r="V342">
        <v>17</v>
      </c>
      <c r="W342">
        <v>54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2.6666666666666599</v>
      </c>
      <c r="AV342">
        <v>77.3333333333333</v>
      </c>
      <c r="AW342">
        <v>0</v>
      </c>
    </row>
    <row r="343" spans="1:49" x14ac:dyDescent="0.3">
      <c r="A343" t="s">
        <v>3986</v>
      </c>
      <c r="B343" t="s">
        <v>539</v>
      </c>
      <c r="C343" t="s">
        <v>117</v>
      </c>
      <c r="D343">
        <v>4</v>
      </c>
      <c r="E343" t="s">
        <v>3987</v>
      </c>
      <c r="F343" s="1" t="s">
        <v>3988</v>
      </c>
      <c r="G343" t="s">
        <v>3989</v>
      </c>
      <c r="H343">
        <v>2342807</v>
      </c>
      <c r="I343" t="s">
        <v>49</v>
      </c>
      <c r="J343" s="4">
        <v>44531</v>
      </c>
      <c r="K343" s="4">
        <v>44581</v>
      </c>
      <c r="L343" s="3">
        <v>50</v>
      </c>
      <c r="M343" s="4">
        <v>44624</v>
      </c>
      <c r="N343">
        <v>93</v>
      </c>
      <c r="O343">
        <v>1</v>
      </c>
      <c r="P343">
        <v>1</v>
      </c>
      <c r="Q343">
        <v>0</v>
      </c>
      <c r="R343" t="s">
        <v>38</v>
      </c>
      <c r="S343">
        <v>13</v>
      </c>
      <c r="T343">
        <v>1</v>
      </c>
      <c r="U343" t="s">
        <v>43</v>
      </c>
      <c r="W343">
        <v>53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2.6666666666666599</v>
      </c>
      <c r="AV343">
        <v>77.3333333333333</v>
      </c>
      <c r="AW343">
        <v>0</v>
      </c>
    </row>
    <row r="344" spans="1:49" x14ac:dyDescent="0.3">
      <c r="A344" t="s">
        <v>3986</v>
      </c>
      <c r="B344" t="s">
        <v>539</v>
      </c>
      <c r="C344" t="s">
        <v>117</v>
      </c>
      <c r="D344">
        <v>4</v>
      </c>
      <c r="E344" t="s">
        <v>1126</v>
      </c>
      <c r="F344" s="1" t="s">
        <v>1127</v>
      </c>
      <c r="G344" t="s">
        <v>1128</v>
      </c>
      <c r="H344">
        <v>2836894</v>
      </c>
      <c r="I344" t="s">
        <v>317</v>
      </c>
      <c r="J344" s="4">
        <v>44270</v>
      </c>
      <c r="K344" s="4">
        <v>44270</v>
      </c>
      <c r="L344" s="3">
        <v>0</v>
      </c>
      <c r="M344" s="4">
        <v>44330</v>
      </c>
      <c r="N344">
        <v>60</v>
      </c>
      <c r="O344">
        <v>1</v>
      </c>
      <c r="P344">
        <v>1</v>
      </c>
      <c r="Q344">
        <v>0</v>
      </c>
      <c r="R344" t="s">
        <v>80</v>
      </c>
      <c r="S344">
        <v>3</v>
      </c>
      <c r="T344">
        <v>1</v>
      </c>
      <c r="U344" t="s">
        <v>80</v>
      </c>
      <c r="V344">
        <v>3</v>
      </c>
      <c r="W344">
        <v>23</v>
      </c>
      <c r="X344">
        <v>4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2.6666666666666599</v>
      </c>
      <c r="AV344">
        <v>77.3333333333333</v>
      </c>
      <c r="AW344">
        <v>0</v>
      </c>
    </row>
    <row r="345" spans="1:49" x14ac:dyDescent="0.3">
      <c r="A345" t="s">
        <v>3990</v>
      </c>
      <c r="B345" t="s">
        <v>539</v>
      </c>
      <c r="C345" t="s">
        <v>117</v>
      </c>
      <c r="D345">
        <v>4</v>
      </c>
      <c r="E345" t="s">
        <v>3991</v>
      </c>
      <c r="F345" s="1" t="s">
        <v>3992</v>
      </c>
      <c r="G345" t="s">
        <v>3993</v>
      </c>
      <c r="H345">
        <v>1313216</v>
      </c>
      <c r="I345" t="s">
        <v>49</v>
      </c>
      <c r="J345" s="4">
        <v>44333</v>
      </c>
      <c r="K345" s="4">
        <v>44351</v>
      </c>
      <c r="L345" s="3">
        <v>18</v>
      </c>
      <c r="M345" s="4">
        <v>44363</v>
      </c>
      <c r="N345">
        <v>30</v>
      </c>
      <c r="O345">
        <v>1</v>
      </c>
      <c r="P345">
        <v>1</v>
      </c>
      <c r="Q345">
        <v>0</v>
      </c>
      <c r="R345" t="s">
        <v>80</v>
      </c>
      <c r="S345">
        <v>12</v>
      </c>
      <c r="T345">
        <v>1</v>
      </c>
      <c r="U345" t="s">
        <v>80</v>
      </c>
      <c r="V345">
        <v>14</v>
      </c>
      <c r="W345">
        <v>32</v>
      </c>
      <c r="X345">
        <v>11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0.66666666666666596</v>
      </c>
      <c r="AV345">
        <v>14.6666666666666</v>
      </c>
      <c r="AW345">
        <v>0</v>
      </c>
    </row>
    <row r="346" spans="1:49" x14ac:dyDescent="0.3">
      <c r="A346" t="s">
        <v>3990</v>
      </c>
      <c r="B346" t="s">
        <v>539</v>
      </c>
      <c r="C346" t="s">
        <v>117</v>
      </c>
      <c r="D346">
        <v>4</v>
      </c>
      <c r="E346" t="s">
        <v>3994</v>
      </c>
      <c r="F346" s="1" t="s">
        <v>3995</v>
      </c>
      <c r="G346" t="s">
        <v>3996</v>
      </c>
      <c r="H346">
        <v>2889204</v>
      </c>
      <c r="I346" t="s">
        <v>65</v>
      </c>
      <c r="J346" s="4">
        <v>44481</v>
      </c>
      <c r="K346" s="4">
        <v>44507</v>
      </c>
      <c r="L346" s="3">
        <v>26</v>
      </c>
      <c r="M346" s="4">
        <v>44511</v>
      </c>
      <c r="N346">
        <v>30</v>
      </c>
      <c r="O346">
        <v>1</v>
      </c>
      <c r="P346">
        <v>1</v>
      </c>
      <c r="Q346">
        <v>0</v>
      </c>
      <c r="R346" t="s">
        <v>38</v>
      </c>
      <c r="S346">
        <v>6</v>
      </c>
      <c r="T346">
        <v>1</v>
      </c>
      <c r="U346" t="s">
        <v>38</v>
      </c>
      <c r="V346">
        <v>10</v>
      </c>
      <c r="W346">
        <v>46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0.66666666666666596</v>
      </c>
      <c r="AV346">
        <v>14.6666666666666</v>
      </c>
      <c r="AW346">
        <v>0</v>
      </c>
    </row>
    <row r="347" spans="1:49" x14ac:dyDescent="0.3">
      <c r="A347" t="s">
        <v>3997</v>
      </c>
      <c r="B347" t="s">
        <v>539</v>
      </c>
      <c r="C347" t="s">
        <v>117</v>
      </c>
      <c r="D347">
        <v>4</v>
      </c>
      <c r="E347" t="s">
        <v>3998</v>
      </c>
      <c r="F347" s="1" t="s">
        <v>3999</v>
      </c>
      <c r="G347" t="s">
        <v>4000</v>
      </c>
      <c r="H347">
        <v>417997</v>
      </c>
      <c r="I347" t="s">
        <v>59</v>
      </c>
      <c r="J347" s="4">
        <v>44315</v>
      </c>
      <c r="K347" s="4">
        <v>44374</v>
      </c>
      <c r="L347" s="3">
        <v>59</v>
      </c>
      <c r="M347" s="4">
        <v>44375</v>
      </c>
      <c r="N347">
        <v>60</v>
      </c>
      <c r="O347">
        <v>1</v>
      </c>
      <c r="P347">
        <v>1</v>
      </c>
      <c r="Q347">
        <v>1</v>
      </c>
      <c r="R347" t="s">
        <v>80</v>
      </c>
      <c r="S347">
        <v>9</v>
      </c>
      <c r="T347">
        <v>1</v>
      </c>
      <c r="U347" t="s">
        <v>80</v>
      </c>
      <c r="V347">
        <v>17</v>
      </c>
      <c r="W347">
        <v>29</v>
      </c>
      <c r="X347">
        <v>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1.3333333333333299</v>
      </c>
      <c r="AV347">
        <v>58.3333333333333</v>
      </c>
      <c r="AW347">
        <v>1</v>
      </c>
    </row>
    <row r="348" spans="1:49" x14ac:dyDescent="0.3">
      <c r="A348" t="s">
        <v>3997</v>
      </c>
      <c r="B348" t="s">
        <v>539</v>
      </c>
      <c r="C348" t="s">
        <v>117</v>
      </c>
      <c r="D348">
        <v>4</v>
      </c>
      <c r="E348" t="s">
        <v>1647</v>
      </c>
      <c r="F348" s="1" t="s">
        <v>1648</v>
      </c>
      <c r="G348" t="s">
        <v>1649</v>
      </c>
      <c r="H348">
        <v>510166</v>
      </c>
      <c r="I348" t="s">
        <v>59</v>
      </c>
      <c r="J348" s="4">
        <v>44315</v>
      </c>
      <c r="K348" s="4">
        <v>44315</v>
      </c>
      <c r="L348" s="3">
        <v>0</v>
      </c>
      <c r="M348" s="4">
        <v>44375</v>
      </c>
      <c r="N348">
        <v>60</v>
      </c>
      <c r="O348">
        <v>1</v>
      </c>
      <c r="P348">
        <v>6</v>
      </c>
      <c r="Q348">
        <v>1</v>
      </c>
      <c r="R348" t="s">
        <v>80</v>
      </c>
      <c r="S348">
        <v>9</v>
      </c>
      <c r="T348">
        <v>6</v>
      </c>
      <c r="U348" t="s">
        <v>80</v>
      </c>
      <c r="V348">
        <v>9</v>
      </c>
      <c r="W348">
        <v>29</v>
      </c>
      <c r="X348">
        <v>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1.3333333333333299</v>
      </c>
      <c r="AV348">
        <v>58.3333333333333</v>
      </c>
      <c r="AW348">
        <v>1</v>
      </c>
    </row>
    <row r="349" spans="1:49" x14ac:dyDescent="0.3">
      <c r="A349" t="s">
        <v>3997</v>
      </c>
      <c r="B349" t="s">
        <v>539</v>
      </c>
      <c r="C349" t="s">
        <v>117</v>
      </c>
      <c r="D349">
        <v>4</v>
      </c>
      <c r="E349" t="s">
        <v>1647</v>
      </c>
      <c r="F349" s="1" t="s">
        <v>4001</v>
      </c>
      <c r="G349" t="s">
        <v>4002</v>
      </c>
      <c r="H349">
        <v>510166</v>
      </c>
      <c r="I349" t="s">
        <v>59</v>
      </c>
      <c r="J349" s="4">
        <v>44315</v>
      </c>
      <c r="K349" s="4">
        <v>44372</v>
      </c>
      <c r="L349" s="3">
        <v>57</v>
      </c>
      <c r="M349" s="4">
        <v>44375</v>
      </c>
      <c r="N349">
        <v>60</v>
      </c>
      <c r="O349">
        <v>1</v>
      </c>
      <c r="P349">
        <v>6</v>
      </c>
      <c r="Q349">
        <v>1</v>
      </c>
      <c r="R349" t="s">
        <v>80</v>
      </c>
      <c r="S349">
        <v>9</v>
      </c>
      <c r="T349">
        <v>6</v>
      </c>
      <c r="U349" t="s">
        <v>80</v>
      </c>
      <c r="V349">
        <v>17</v>
      </c>
      <c r="W349">
        <v>29</v>
      </c>
      <c r="X349">
        <v>15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1.3333333333333299</v>
      </c>
      <c r="AV349">
        <v>58.3333333333333</v>
      </c>
      <c r="AW349">
        <v>1</v>
      </c>
    </row>
    <row r="350" spans="1:49" x14ac:dyDescent="0.3">
      <c r="A350" t="s">
        <v>3997</v>
      </c>
      <c r="B350" t="s">
        <v>539</v>
      </c>
      <c r="C350" t="s">
        <v>117</v>
      </c>
      <c r="D350">
        <v>4</v>
      </c>
      <c r="E350" t="s">
        <v>4003</v>
      </c>
      <c r="F350" s="1" t="s">
        <v>4004</v>
      </c>
      <c r="G350" t="s">
        <v>4005</v>
      </c>
      <c r="H350">
        <v>573904</v>
      </c>
      <c r="I350" t="s">
        <v>59</v>
      </c>
      <c r="J350" s="4">
        <v>44315</v>
      </c>
      <c r="K350" s="4">
        <v>44374</v>
      </c>
      <c r="L350" s="3">
        <v>59</v>
      </c>
      <c r="M350" s="4">
        <v>44375</v>
      </c>
      <c r="N350">
        <v>60</v>
      </c>
      <c r="O350">
        <v>1</v>
      </c>
      <c r="P350">
        <v>3</v>
      </c>
      <c r="Q350">
        <v>1</v>
      </c>
      <c r="R350" t="s">
        <v>80</v>
      </c>
      <c r="S350">
        <v>9</v>
      </c>
      <c r="T350">
        <v>3</v>
      </c>
      <c r="U350" t="s">
        <v>80</v>
      </c>
      <c r="V350">
        <v>17</v>
      </c>
      <c r="W350">
        <v>29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1.3333333333333299</v>
      </c>
      <c r="AV350">
        <v>58.3333333333333</v>
      </c>
      <c r="AW350">
        <v>1</v>
      </c>
    </row>
    <row r="351" spans="1:49" x14ac:dyDescent="0.3">
      <c r="A351" t="s">
        <v>4006</v>
      </c>
      <c r="B351" t="s">
        <v>539</v>
      </c>
      <c r="C351" t="s">
        <v>117</v>
      </c>
      <c r="D351">
        <v>4</v>
      </c>
      <c r="E351" t="s">
        <v>635</v>
      </c>
      <c r="F351" s="1" t="s">
        <v>636</v>
      </c>
      <c r="G351" t="s">
        <v>637</v>
      </c>
      <c r="H351">
        <v>1241446</v>
      </c>
      <c r="I351" t="s">
        <v>42</v>
      </c>
      <c r="J351" s="4">
        <v>44307</v>
      </c>
      <c r="K351" s="4">
        <v>44331</v>
      </c>
      <c r="L351" s="3">
        <v>24</v>
      </c>
      <c r="M351" s="4">
        <v>44337</v>
      </c>
      <c r="N351">
        <v>30</v>
      </c>
      <c r="O351">
        <v>1</v>
      </c>
      <c r="P351">
        <v>1</v>
      </c>
      <c r="Q351">
        <v>0</v>
      </c>
      <c r="R351" t="s">
        <v>80</v>
      </c>
      <c r="S351">
        <v>8</v>
      </c>
      <c r="T351">
        <v>1</v>
      </c>
      <c r="U351" t="s">
        <v>80</v>
      </c>
      <c r="V351">
        <v>11</v>
      </c>
      <c r="W351">
        <v>28</v>
      </c>
      <c r="X351">
        <v>15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9</v>
      </c>
      <c r="AW351">
        <v>0</v>
      </c>
    </row>
    <row r="352" spans="1:49" x14ac:dyDescent="0.3">
      <c r="A352" t="s">
        <v>4006</v>
      </c>
      <c r="B352" t="s">
        <v>539</v>
      </c>
      <c r="C352" t="s">
        <v>117</v>
      </c>
      <c r="D352">
        <v>4</v>
      </c>
      <c r="E352" t="s">
        <v>4007</v>
      </c>
      <c r="F352" s="1" t="s">
        <v>4008</v>
      </c>
      <c r="G352" t="s">
        <v>4009</v>
      </c>
      <c r="H352">
        <v>2248347</v>
      </c>
      <c r="I352" t="s">
        <v>158</v>
      </c>
      <c r="J352" s="4">
        <v>44204</v>
      </c>
      <c r="K352" s="4">
        <v>44207</v>
      </c>
      <c r="L352" s="3">
        <v>3</v>
      </c>
      <c r="M352" s="4">
        <v>44235</v>
      </c>
      <c r="N352">
        <v>31</v>
      </c>
      <c r="O352">
        <v>1</v>
      </c>
      <c r="P352">
        <v>1</v>
      </c>
      <c r="Q352">
        <v>0</v>
      </c>
      <c r="R352" t="s">
        <v>28</v>
      </c>
      <c r="S352">
        <v>18</v>
      </c>
      <c r="T352">
        <v>1</v>
      </c>
      <c r="U352" t="s">
        <v>28</v>
      </c>
      <c r="V352">
        <v>18</v>
      </c>
      <c r="W352">
        <v>18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0.66666666666666596</v>
      </c>
      <c r="AV352">
        <v>9</v>
      </c>
      <c r="AW352">
        <v>0</v>
      </c>
    </row>
    <row r="353" spans="1:49" x14ac:dyDescent="0.3">
      <c r="A353" t="s">
        <v>4010</v>
      </c>
      <c r="B353" t="s">
        <v>539</v>
      </c>
      <c r="C353" t="s">
        <v>117</v>
      </c>
      <c r="D353">
        <v>4</v>
      </c>
      <c r="E353" t="s">
        <v>736</v>
      </c>
      <c r="F353" s="1" t="s">
        <v>2645</v>
      </c>
      <c r="G353" t="s">
        <v>738</v>
      </c>
      <c r="H353">
        <v>502706</v>
      </c>
      <c r="I353" t="s">
        <v>59</v>
      </c>
      <c r="J353" s="4">
        <v>44089</v>
      </c>
      <c r="K353" s="4">
        <v>44124</v>
      </c>
      <c r="L353" s="3">
        <v>35</v>
      </c>
      <c r="M353" s="4">
        <v>44151</v>
      </c>
      <c r="N353">
        <v>62</v>
      </c>
      <c r="O353">
        <v>1</v>
      </c>
      <c r="P353">
        <v>3</v>
      </c>
      <c r="Q353">
        <v>1</v>
      </c>
      <c r="R353" t="s">
        <v>28</v>
      </c>
      <c r="S353">
        <v>2</v>
      </c>
      <c r="T353">
        <v>3</v>
      </c>
      <c r="U353" t="s">
        <v>28</v>
      </c>
      <c r="V353">
        <v>7</v>
      </c>
      <c r="W353">
        <v>2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11.3333333333333</v>
      </c>
      <c r="AV353">
        <v>703.66666666666595</v>
      </c>
      <c r="AW353">
        <v>1</v>
      </c>
    </row>
    <row r="354" spans="1:49" x14ac:dyDescent="0.3">
      <c r="A354" t="s">
        <v>4010</v>
      </c>
      <c r="B354" t="s">
        <v>539</v>
      </c>
      <c r="C354" t="s">
        <v>117</v>
      </c>
      <c r="D354">
        <v>4</v>
      </c>
      <c r="E354" t="s">
        <v>1266</v>
      </c>
      <c r="F354" s="1" t="s">
        <v>1267</v>
      </c>
      <c r="G354" t="s">
        <v>1268</v>
      </c>
      <c r="H354">
        <v>337732</v>
      </c>
      <c r="I354" t="s">
        <v>49</v>
      </c>
      <c r="J354" s="4">
        <v>44298</v>
      </c>
      <c r="K354" s="4">
        <v>44382</v>
      </c>
      <c r="L354" s="3">
        <v>84</v>
      </c>
      <c r="M354" s="4">
        <v>44446</v>
      </c>
      <c r="N354">
        <v>148</v>
      </c>
      <c r="O354">
        <v>1</v>
      </c>
      <c r="P354">
        <v>1</v>
      </c>
      <c r="Q354">
        <v>0</v>
      </c>
      <c r="R354" t="s">
        <v>80</v>
      </c>
      <c r="S354">
        <v>7</v>
      </c>
      <c r="T354">
        <v>1</v>
      </c>
      <c r="U354" t="s">
        <v>80</v>
      </c>
      <c r="V354">
        <v>18</v>
      </c>
      <c r="W354">
        <v>27</v>
      </c>
      <c r="X354">
        <v>21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11.3333333333333</v>
      </c>
      <c r="AV354">
        <v>703.66666666666595</v>
      </c>
      <c r="AW354">
        <v>0</v>
      </c>
    </row>
    <row r="355" spans="1:49" x14ac:dyDescent="0.3">
      <c r="A355" t="s">
        <v>4010</v>
      </c>
      <c r="B355" t="s">
        <v>539</v>
      </c>
      <c r="C355" t="s">
        <v>117</v>
      </c>
      <c r="D355">
        <v>4</v>
      </c>
      <c r="E355" t="s">
        <v>4011</v>
      </c>
      <c r="F355" s="1" t="s">
        <v>4012</v>
      </c>
      <c r="G355" t="s">
        <v>4013</v>
      </c>
      <c r="H355">
        <v>557315</v>
      </c>
      <c r="I355" t="s">
        <v>49</v>
      </c>
      <c r="J355" s="4">
        <v>44102</v>
      </c>
      <c r="K355" s="4">
        <v>44160</v>
      </c>
      <c r="L355" s="3">
        <v>58</v>
      </c>
      <c r="M355" s="4">
        <v>44204</v>
      </c>
      <c r="N355">
        <v>102</v>
      </c>
      <c r="O355">
        <v>1</v>
      </c>
      <c r="P355">
        <v>1</v>
      </c>
      <c r="Q355">
        <v>0</v>
      </c>
      <c r="R355" t="s">
        <v>28</v>
      </c>
      <c r="S355">
        <v>4</v>
      </c>
      <c r="T355">
        <v>1</v>
      </c>
      <c r="U355" t="s">
        <v>28</v>
      </c>
      <c r="V355">
        <v>12</v>
      </c>
      <c r="W355">
        <v>4</v>
      </c>
      <c r="X355">
        <v>11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11.3333333333333</v>
      </c>
      <c r="AV355">
        <v>703.66666666666595</v>
      </c>
      <c r="AW355">
        <v>0</v>
      </c>
    </row>
    <row r="356" spans="1:49" x14ac:dyDescent="0.3">
      <c r="A356" t="s">
        <v>4010</v>
      </c>
      <c r="B356" t="s">
        <v>539</v>
      </c>
      <c r="C356" t="s">
        <v>117</v>
      </c>
      <c r="D356">
        <v>4</v>
      </c>
      <c r="E356" t="s">
        <v>2621</v>
      </c>
      <c r="F356" s="1" t="s">
        <v>4014</v>
      </c>
      <c r="G356" t="s">
        <v>2623</v>
      </c>
      <c r="H356">
        <v>1080425</v>
      </c>
      <c r="I356" t="s">
        <v>59</v>
      </c>
      <c r="J356" s="4">
        <v>44386</v>
      </c>
      <c r="K356" s="4">
        <v>44515</v>
      </c>
      <c r="L356" s="3">
        <v>129</v>
      </c>
      <c r="M356" s="4">
        <v>44518</v>
      </c>
      <c r="N356">
        <v>132</v>
      </c>
      <c r="O356">
        <v>1</v>
      </c>
      <c r="P356">
        <v>2</v>
      </c>
      <c r="Q356">
        <v>4</v>
      </c>
      <c r="R356" t="s">
        <v>80</v>
      </c>
      <c r="S356">
        <v>19</v>
      </c>
      <c r="T356">
        <v>2</v>
      </c>
      <c r="U356" t="s">
        <v>38</v>
      </c>
      <c r="V356">
        <v>11</v>
      </c>
      <c r="W356">
        <v>39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11.3333333333333</v>
      </c>
      <c r="AV356">
        <v>703.66666666666595</v>
      </c>
      <c r="AW356">
        <v>1</v>
      </c>
    </row>
    <row r="357" spans="1:49" x14ac:dyDescent="0.3">
      <c r="A357" t="s">
        <v>4010</v>
      </c>
      <c r="B357" t="s">
        <v>539</v>
      </c>
      <c r="C357" t="s">
        <v>117</v>
      </c>
      <c r="D357">
        <v>4</v>
      </c>
      <c r="E357" t="s">
        <v>2621</v>
      </c>
      <c r="F357" s="1" t="s">
        <v>4014</v>
      </c>
      <c r="G357" t="s">
        <v>2623</v>
      </c>
      <c r="H357">
        <v>1080425</v>
      </c>
      <c r="I357" t="s">
        <v>59</v>
      </c>
      <c r="J357" s="4">
        <v>44515</v>
      </c>
      <c r="K357" s="4">
        <v>44575</v>
      </c>
      <c r="L357" s="3">
        <v>60</v>
      </c>
      <c r="M357" s="4">
        <v>44635</v>
      </c>
      <c r="N357">
        <v>120</v>
      </c>
      <c r="O357">
        <v>1</v>
      </c>
      <c r="P357">
        <v>2</v>
      </c>
      <c r="Q357">
        <v>4</v>
      </c>
      <c r="R357" t="s">
        <v>38</v>
      </c>
      <c r="S357">
        <v>11</v>
      </c>
      <c r="T357">
        <v>2</v>
      </c>
      <c r="U357" t="s">
        <v>38</v>
      </c>
      <c r="V357">
        <v>18</v>
      </c>
      <c r="W357">
        <v>51</v>
      </c>
      <c r="X357">
        <v>15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11.3333333333333</v>
      </c>
      <c r="AV357">
        <v>703.66666666666595</v>
      </c>
      <c r="AW357">
        <v>1</v>
      </c>
    </row>
    <row r="358" spans="1:49" x14ac:dyDescent="0.3">
      <c r="A358" t="s">
        <v>4010</v>
      </c>
      <c r="B358" t="s">
        <v>539</v>
      </c>
      <c r="C358" t="s">
        <v>117</v>
      </c>
      <c r="D358">
        <v>4</v>
      </c>
      <c r="E358" t="s">
        <v>1096</v>
      </c>
      <c r="F358" s="1" t="s">
        <v>1097</v>
      </c>
      <c r="G358" t="s">
        <v>1098</v>
      </c>
      <c r="H358">
        <v>1091662</v>
      </c>
      <c r="I358" t="s">
        <v>158</v>
      </c>
      <c r="J358" s="4">
        <v>44454</v>
      </c>
      <c r="K358" s="4">
        <v>44517</v>
      </c>
      <c r="L358" s="3">
        <v>63</v>
      </c>
      <c r="M358" s="4">
        <v>44515</v>
      </c>
      <c r="N358">
        <v>61</v>
      </c>
      <c r="O358">
        <v>1</v>
      </c>
      <c r="P358">
        <v>1</v>
      </c>
      <c r="Q358">
        <v>0</v>
      </c>
      <c r="R358" t="s">
        <v>38</v>
      </c>
      <c r="S358">
        <v>2</v>
      </c>
      <c r="T358">
        <v>1</v>
      </c>
      <c r="U358" t="s">
        <v>38</v>
      </c>
      <c r="V358">
        <v>11</v>
      </c>
      <c r="W358">
        <v>42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11.3333333333333</v>
      </c>
      <c r="AV358">
        <v>703.66666666666595</v>
      </c>
      <c r="AW358">
        <v>0</v>
      </c>
    </row>
    <row r="359" spans="1:49" x14ac:dyDescent="0.3">
      <c r="A359" t="s">
        <v>4010</v>
      </c>
      <c r="B359" t="s">
        <v>539</v>
      </c>
      <c r="C359" t="s">
        <v>117</v>
      </c>
      <c r="D359">
        <v>4</v>
      </c>
      <c r="E359" t="s">
        <v>4015</v>
      </c>
      <c r="F359" s="1" t="s">
        <v>4016</v>
      </c>
      <c r="G359" t="s">
        <v>4017</v>
      </c>
      <c r="H359">
        <v>1146555</v>
      </c>
      <c r="I359" t="s">
        <v>74</v>
      </c>
      <c r="J359" s="4">
        <v>44089</v>
      </c>
      <c r="K359" s="4">
        <v>44145</v>
      </c>
      <c r="L359" s="3">
        <v>56</v>
      </c>
      <c r="M359" s="4">
        <v>44145</v>
      </c>
      <c r="N359">
        <v>56</v>
      </c>
      <c r="O359">
        <v>1</v>
      </c>
      <c r="P359">
        <v>2</v>
      </c>
      <c r="Q359">
        <v>0</v>
      </c>
      <c r="R359" t="s">
        <v>28</v>
      </c>
      <c r="S359">
        <v>2</v>
      </c>
      <c r="T359">
        <v>2</v>
      </c>
      <c r="U359" t="s">
        <v>28</v>
      </c>
      <c r="V359">
        <v>10</v>
      </c>
      <c r="W359">
        <v>2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11.3333333333333</v>
      </c>
      <c r="AV359">
        <v>703.66666666666595</v>
      </c>
      <c r="AW359">
        <v>0</v>
      </c>
    </row>
    <row r="360" spans="1:49" x14ac:dyDescent="0.3">
      <c r="A360" t="s">
        <v>4010</v>
      </c>
      <c r="B360" t="s">
        <v>539</v>
      </c>
      <c r="C360" t="s">
        <v>117</v>
      </c>
      <c r="D360">
        <v>4</v>
      </c>
      <c r="E360" t="s">
        <v>4015</v>
      </c>
      <c r="F360" s="1" t="s">
        <v>4016</v>
      </c>
      <c r="G360" t="s">
        <v>4017</v>
      </c>
      <c r="H360">
        <v>1146555</v>
      </c>
      <c r="I360" t="s">
        <v>74</v>
      </c>
      <c r="J360" s="4">
        <v>44145</v>
      </c>
      <c r="K360" s="4">
        <v>44186</v>
      </c>
      <c r="L360" s="3">
        <v>41</v>
      </c>
      <c r="M360" s="4">
        <v>44190</v>
      </c>
      <c r="N360">
        <v>45</v>
      </c>
      <c r="O360">
        <v>1</v>
      </c>
      <c r="P360">
        <v>2</v>
      </c>
      <c r="Q360">
        <v>0</v>
      </c>
      <c r="R360" t="s">
        <v>28</v>
      </c>
      <c r="S360">
        <v>10</v>
      </c>
      <c r="T360">
        <v>2</v>
      </c>
      <c r="U360" t="s">
        <v>28</v>
      </c>
      <c r="V360">
        <v>16</v>
      </c>
      <c r="W360">
        <v>10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11.3333333333333</v>
      </c>
      <c r="AV360">
        <v>703.66666666666595</v>
      </c>
      <c r="AW360">
        <v>0</v>
      </c>
    </row>
    <row r="361" spans="1:49" x14ac:dyDescent="0.3">
      <c r="A361" t="s">
        <v>4010</v>
      </c>
      <c r="B361" t="s">
        <v>539</v>
      </c>
      <c r="C361" t="s">
        <v>117</v>
      </c>
      <c r="D361">
        <v>4</v>
      </c>
      <c r="E361" t="s">
        <v>4015</v>
      </c>
      <c r="F361" s="1" t="s">
        <v>4016</v>
      </c>
      <c r="G361" t="s">
        <v>4017</v>
      </c>
      <c r="H361">
        <v>1146555</v>
      </c>
      <c r="I361" t="s">
        <v>74</v>
      </c>
      <c r="J361" s="4">
        <v>44186</v>
      </c>
      <c r="K361" s="4">
        <v>44207</v>
      </c>
      <c r="L361" s="3">
        <v>21</v>
      </c>
      <c r="M361" s="4">
        <v>44216</v>
      </c>
      <c r="N361">
        <v>30</v>
      </c>
      <c r="O361">
        <v>1</v>
      </c>
      <c r="P361">
        <v>2</v>
      </c>
      <c r="Q361">
        <v>0</v>
      </c>
      <c r="R361" t="s">
        <v>28</v>
      </c>
      <c r="S361">
        <v>16</v>
      </c>
      <c r="T361">
        <v>2</v>
      </c>
      <c r="U361" t="s">
        <v>28</v>
      </c>
      <c r="V361">
        <v>18</v>
      </c>
      <c r="W361">
        <v>16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11.3333333333333</v>
      </c>
      <c r="AV361">
        <v>703.66666666666595</v>
      </c>
      <c r="AW361">
        <v>0</v>
      </c>
    </row>
    <row r="362" spans="1:49" x14ac:dyDescent="0.3">
      <c r="A362" t="s">
        <v>4010</v>
      </c>
      <c r="B362" t="s">
        <v>539</v>
      </c>
      <c r="C362" t="s">
        <v>117</v>
      </c>
      <c r="D362">
        <v>4</v>
      </c>
      <c r="E362" t="s">
        <v>1748</v>
      </c>
      <c r="F362" s="1" t="s">
        <v>1749</v>
      </c>
      <c r="G362" t="s">
        <v>1750</v>
      </c>
      <c r="H362">
        <v>1198056</v>
      </c>
      <c r="I362" t="s">
        <v>49</v>
      </c>
      <c r="J362" s="4">
        <v>44367</v>
      </c>
      <c r="K362" s="4">
        <v>44383</v>
      </c>
      <c r="L362" s="3">
        <v>16</v>
      </c>
      <c r="M362" s="4">
        <v>44446</v>
      </c>
      <c r="N362">
        <v>79</v>
      </c>
      <c r="O362">
        <v>1</v>
      </c>
      <c r="P362">
        <v>1</v>
      </c>
      <c r="Q362">
        <v>0</v>
      </c>
      <c r="R362" t="s">
        <v>80</v>
      </c>
      <c r="S362">
        <v>16</v>
      </c>
      <c r="T362">
        <v>1</v>
      </c>
      <c r="U362" t="s">
        <v>80</v>
      </c>
      <c r="V362">
        <v>18</v>
      </c>
      <c r="W362">
        <v>36</v>
      </c>
      <c r="X362">
        <v>4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11.3333333333333</v>
      </c>
      <c r="AV362">
        <v>703.66666666666595</v>
      </c>
      <c r="AW362">
        <v>0</v>
      </c>
    </row>
    <row r="363" spans="1:49" x14ac:dyDescent="0.3">
      <c r="A363" t="s">
        <v>4010</v>
      </c>
      <c r="B363" t="s">
        <v>539</v>
      </c>
      <c r="C363" t="s">
        <v>117</v>
      </c>
      <c r="D363">
        <v>4</v>
      </c>
      <c r="E363" t="s">
        <v>639</v>
      </c>
      <c r="F363" s="1" t="s">
        <v>4018</v>
      </c>
      <c r="G363" t="s">
        <v>4019</v>
      </c>
      <c r="H363">
        <v>1334294</v>
      </c>
      <c r="I363" t="s">
        <v>65</v>
      </c>
      <c r="J363" s="4">
        <v>44366</v>
      </c>
      <c r="K363" s="4">
        <v>44367</v>
      </c>
      <c r="L363" s="3">
        <v>1</v>
      </c>
      <c r="M363" s="4">
        <v>44396</v>
      </c>
      <c r="N363">
        <v>30</v>
      </c>
      <c r="O363">
        <v>1</v>
      </c>
      <c r="P363">
        <v>1</v>
      </c>
      <c r="Q363">
        <v>0</v>
      </c>
      <c r="R363" t="s">
        <v>80</v>
      </c>
      <c r="S363">
        <v>16</v>
      </c>
      <c r="T363">
        <v>1</v>
      </c>
      <c r="U363" t="s">
        <v>80</v>
      </c>
      <c r="V363">
        <v>16</v>
      </c>
      <c r="W363">
        <v>36</v>
      </c>
      <c r="X363">
        <v>4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11.3333333333333</v>
      </c>
      <c r="AV363">
        <v>703.66666666666595</v>
      </c>
      <c r="AW363">
        <v>0</v>
      </c>
    </row>
    <row r="364" spans="1:49" x14ac:dyDescent="0.3">
      <c r="A364" t="s">
        <v>4010</v>
      </c>
      <c r="B364" t="s">
        <v>539</v>
      </c>
      <c r="C364" t="s">
        <v>117</v>
      </c>
      <c r="D364">
        <v>4</v>
      </c>
      <c r="E364" t="s">
        <v>700</v>
      </c>
      <c r="F364" s="1" t="s">
        <v>1082</v>
      </c>
      <c r="G364" t="s">
        <v>1083</v>
      </c>
      <c r="H364">
        <v>1545852</v>
      </c>
      <c r="I364" t="s">
        <v>317</v>
      </c>
      <c r="J364" s="4">
        <v>44575</v>
      </c>
      <c r="K364" s="4">
        <v>44618</v>
      </c>
      <c r="L364" s="3">
        <v>43</v>
      </c>
      <c r="M364" s="4">
        <v>44624</v>
      </c>
      <c r="N364">
        <v>49</v>
      </c>
      <c r="O364">
        <v>1</v>
      </c>
      <c r="P364">
        <v>1</v>
      </c>
      <c r="Q364">
        <v>0</v>
      </c>
      <c r="R364" t="s">
        <v>38</v>
      </c>
      <c r="S364">
        <v>19</v>
      </c>
      <c r="T364">
        <v>1</v>
      </c>
      <c r="U364" t="s">
        <v>99</v>
      </c>
      <c r="V364">
        <v>2</v>
      </c>
      <c r="W364">
        <v>59</v>
      </c>
      <c r="X364">
        <v>4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11.3333333333333</v>
      </c>
      <c r="AV364">
        <v>703.66666666666595</v>
      </c>
      <c r="AW364">
        <v>0</v>
      </c>
    </row>
    <row r="365" spans="1:49" x14ac:dyDescent="0.3">
      <c r="A365" t="s">
        <v>4010</v>
      </c>
      <c r="B365" t="s">
        <v>539</v>
      </c>
      <c r="C365" t="s">
        <v>117</v>
      </c>
      <c r="D365">
        <v>4</v>
      </c>
      <c r="E365" t="s">
        <v>719</v>
      </c>
      <c r="F365" s="1" t="s">
        <v>1425</v>
      </c>
      <c r="G365" t="s">
        <v>1426</v>
      </c>
      <c r="H365">
        <v>1636569</v>
      </c>
      <c r="I365" t="s">
        <v>49</v>
      </c>
      <c r="J365" s="4">
        <v>44298</v>
      </c>
      <c r="K365" s="4">
        <v>44324</v>
      </c>
      <c r="L365" s="3">
        <v>26</v>
      </c>
      <c r="M365" s="4">
        <v>44329</v>
      </c>
      <c r="N365">
        <v>31</v>
      </c>
      <c r="O365">
        <v>1</v>
      </c>
      <c r="P365">
        <v>2</v>
      </c>
      <c r="Q365">
        <v>0</v>
      </c>
      <c r="R365" t="s">
        <v>80</v>
      </c>
      <c r="S365">
        <v>7</v>
      </c>
      <c r="T365">
        <v>2</v>
      </c>
      <c r="U365" t="s">
        <v>80</v>
      </c>
      <c r="V365">
        <v>10</v>
      </c>
      <c r="W365">
        <v>27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11.3333333333333</v>
      </c>
      <c r="AV365">
        <v>703.66666666666595</v>
      </c>
      <c r="AW365">
        <v>0</v>
      </c>
    </row>
    <row r="366" spans="1:49" x14ac:dyDescent="0.3">
      <c r="A366" t="s">
        <v>4010</v>
      </c>
      <c r="B366" t="s">
        <v>539</v>
      </c>
      <c r="C366" t="s">
        <v>117</v>
      </c>
      <c r="D366">
        <v>4</v>
      </c>
      <c r="E366" t="s">
        <v>719</v>
      </c>
      <c r="F366" s="1" t="s">
        <v>1425</v>
      </c>
      <c r="G366" t="s">
        <v>1426</v>
      </c>
      <c r="H366">
        <v>1636569</v>
      </c>
      <c r="I366" t="s">
        <v>49</v>
      </c>
      <c r="J366" s="4">
        <v>44324</v>
      </c>
      <c r="K366" s="4">
        <v>44350</v>
      </c>
      <c r="L366" s="3">
        <v>26</v>
      </c>
      <c r="M366" s="4">
        <v>44354</v>
      </c>
      <c r="N366">
        <v>30</v>
      </c>
      <c r="O366">
        <v>1</v>
      </c>
      <c r="P366">
        <v>2</v>
      </c>
      <c r="Q366">
        <v>0</v>
      </c>
      <c r="R366" t="s">
        <v>80</v>
      </c>
      <c r="S366">
        <v>10</v>
      </c>
      <c r="T366">
        <v>2</v>
      </c>
      <c r="U366" t="s">
        <v>80</v>
      </c>
      <c r="V366">
        <v>14</v>
      </c>
      <c r="W366">
        <v>30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11.3333333333333</v>
      </c>
      <c r="AV366">
        <v>703.66666666666595</v>
      </c>
      <c r="AW366">
        <v>0</v>
      </c>
    </row>
    <row r="367" spans="1:49" x14ac:dyDescent="0.3">
      <c r="A367" t="s">
        <v>4010</v>
      </c>
      <c r="B367" t="s">
        <v>539</v>
      </c>
      <c r="C367" t="s">
        <v>117</v>
      </c>
      <c r="D367">
        <v>4</v>
      </c>
      <c r="E367" t="s">
        <v>719</v>
      </c>
      <c r="F367" s="1" t="s">
        <v>1425</v>
      </c>
      <c r="G367" t="s">
        <v>1426</v>
      </c>
      <c r="H367">
        <v>1636569</v>
      </c>
      <c r="I367" t="s">
        <v>49</v>
      </c>
      <c r="J367" s="4">
        <v>44350</v>
      </c>
      <c r="K367" s="4">
        <v>44383</v>
      </c>
      <c r="L367" s="3">
        <v>33</v>
      </c>
      <c r="M367" s="4">
        <v>44446</v>
      </c>
      <c r="N367">
        <v>96</v>
      </c>
      <c r="O367">
        <v>1</v>
      </c>
      <c r="P367">
        <v>2</v>
      </c>
      <c r="Q367">
        <v>0</v>
      </c>
      <c r="R367" t="s">
        <v>80</v>
      </c>
      <c r="S367">
        <v>14</v>
      </c>
      <c r="T367">
        <v>2</v>
      </c>
      <c r="U367" t="s">
        <v>80</v>
      </c>
      <c r="V367">
        <v>18</v>
      </c>
      <c r="W367">
        <v>34</v>
      </c>
      <c r="X367">
        <v>19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11.3333333333333</v>
      </c>
      <c r="AV367">
        <v>703.66666666666595</v>
      </c>
      <c r="AW367">
        <v>0</v>
      </c>
    </row>
    <row r="368" spans="1:49" x14ac:dyDescent="0.3">
      <c r="A368" t="s">
        <v>4010</v>
      </c>
      <c r="B368" t="s">
        <v>539</v>
      </c>
      <c r="C368" t="s">
        <v>117</v>
      </c>
      <c r="D368">
        <v>4</v>
      </c>
      <c r="E368" t="s">
        <v>2594</v>
      </c>
      <c r="F368" s="1" t="s">
        <v>2595</v>
      </c>
      <c r="G368" t="s">
        <v>2596</v>
      </c>
      <c r="H368">
        <v>1764539</v>
      </c>
      <c r="I368" t="s">
        <v>49</v>
      </c>
      <c r="J368" s="4">
        <v>44451</v>
      </c>
      <c r="K368" s="4">
        <v>44458</v>
      </c>
      <c r="L368" s="3">
        <v>7</v>
      </c>
      <c r="M368" s="4">
        <v>44481</v>
      </c>
      <c r="N368">
        <v>30</v>
      </c>
      <c r="O368">
        <v>1</v>
      </c>
      <c r="P368">
        <v>1</v>
      </c>
      <c r="Q368">
        <v>0</v>
      </c>
      <c r="R368" t="s">
        <v>38</v>
      </c>
      <c r="S368">
        <v>2</v>
      </c>
      <c r="T368">
        <v>1</v>
      </c>
      <c r="U368" t="s">
        <v>38</v>
      </c>
      <c r="V368">
        <v>3</v>
      </c>
      <c r="W368">
        <v>42</v>
      </c>
      <c r="X368">
        <v>11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11.3333333333333</v>
      </c>
      <c r="AV368">
        <v>703.66666666666595</v>
      </c>
      <c r="AW368">
        <v>0</v>
      </c>
    </row>
    <row r="369" spans="1:49" x14ac:dyDescent="0.3">
      <c r="A369" t="s">
        <v>4010</v>
      </c>
      <c r="B369" t="s">
        <v>539</v>
      </c>
      <c r="C369" t="s">
        <v>117</v>
      </c>
      <c r="D369">
        <v>4</v>
      </c>
      <c r="E369" t="s">
        <v>719</v>
      </c>
      <c r="F369" s="1" t="s">
        <v>1021</v>
      </c>
      <c r="G369" t="s">
        <v>1022</v>
      </c>
      <c r="H369">
        <v>1902148</v>
      </c>
      <c r="I369" t="s">
        <v>49</v>
      </c>
      <c r="J369" s="4">
        <v>44298</v>
      </c>
      <c r="K369" s="4">
        <v>44342</v>
      </c>
      <c r="L369" s="3">
        <v>44</v>
      </c>
      <c r="M369" s="4">
        <v>44340</v>
      </c>
      <c r="N369">
        <v>42</v>
      </c>
      <c r="O369">
        <v>1</v>
      </c>
      <c r="P369">
        <v>1</v>
      </c>
      <c r="Q369">
        <v>0</v>
      </c>
      <c r="R369" t="s">
        <v>80</v>
      </c>
      <c r="S369">
        <v>7</v>
      </c>
      <c r="T369">
        <v>1</v>
      </c>
      <c r="U369" t="s">
        <v>80</v>
      </c>
      <c r="V369">
        <v>13</v>
      </c>
      <c r="W369">
        <v>27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11.3333333333333</v>
      </c>
      <c r="AV369">
        <v>703.66666666666595</v>
      </c>
      <c r="AW369">
        <v>0</v>
      </c>
    </row>
    <row r="370" spans="1:49" x14ac:dyDescent="0.3">
      <c r="A370" t="s">
        <v>4010</v>
      </c>
      <c r="B370" t="s">
        <v>539</v>
      </c>
      <c r="C370" t="s">
        <v>117</v>
      </c>
      <c r="D370">
        <v>4</v>
      </c>
      <c r="E370" t="s">
        <v>3064</v>
      </c>
      <c r="F370" s="1" t="s">
        <v>3065</v>
      </c>
      <c r="G370" t="s">
        <v>3066</v>
      </c>
      <c r="H370">
        <v>2187849</v>
      </c>
      <c r="I370" t="s">
        <v>49</v>
      </c>
      <c r="J370" s="4">
        <v>44386</v>
      </c>
      <c r="K370" s="4">
        <v>44477</v>
      </c>
      <c r="L370" s="3">
        <v>91</v>
      </c>
      <c r="M370" s="4">
        <v>44502</v>
      </c>
      <c r="N370">
        <v>116</v>
      </c>
      <c r="O370">
        <v>1</v>
      </c>
      <c r="P370">
        <v>1</v>
      </c>
      <c r="Q370">
        <v>0</v>
      </c>
      <c r="R370" t="s">
        <v>80</v>
      </c>
      <c r="S370">
        <v>19</v>
      </c>
      <c r="T370">
        <v>1</v>
      </c>
      <c r="U370" t="s">
        <v>38</v>
      </c>
      <c r="V370">
        <v>5</v>
      </c>
      <c r="W370">
        <v>39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11.3333333333333</v>
      </c>
      <c r="AV370">
        <v>703.66666666666595</v>
      </c>
      <c r="AW370">
        <v>0</v>
      </c>
    </row>
    <row r="371" spans="1:49" x14ac:dyDescent="0.3">
      <c r="A371" t="s">
        <v>4010</v>
      </c>
      <c r="B371" t="s">
        <v>539</v>
      </c>
      <c r="C371" t="s">
        <v>117</v>
      </c>
      <c r="D371">
        <v>4</v>
      </c>
      <c r="E371" t="s">
        <v>700</v>
      </c>
      <c r="F371" s="1" t="s">
        <v>2608</v>
      </c>
      <c r="G371" t="s">
        <v>2609</v>
      </c>
      <c r="H371">
        <v>2234102</v>
      </c>
      <c r="I371" t="s">
        <v>317</v>
      </c>
      <c r="J371" s="4">
        <v>44618</v>
      </c>
      <c r="K371" s="4">
        <v>44810</v>
      </c>
      <c r="L371" s="3">
        <v>192</v>
      </c>
      <c r="M371" s="4">
        <v>44815</v>
      </c>
      <c r="N371">
        <v>197</v>
      </c>
      <c r="O371">
        <v>1</v>
      </c>
      <c r="P371">
        <v>2</v>
      </c>
      <c r="Q371">
        <v>0</v>
      </c>
      <c r="R371" t="s">
        <v>99</v>
      </c>
      <c r="S371">
        <v>2</v>
      </c>
      <c r="T371">
        <v>2</v>
      </c>
      <c r="U371" t="s">
        <v>43</v>
      </c>
      <c r="W371">
        <v>62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11.3333333333333</v>
      </c>
      <c r="AV371">
        <v>703.66666666666595</v>
      </c>
      <c r="AW371">
        <v>0</v>
      </c>
    </row>
    <row r="372" spans="1:49" x14ac:dyDescent="0.3">
      <c r="A372" t="s">
        <v>4010</v>
      </c>
      <c r="B372" t="s">
        <v>539</v>
      </c>
      <c r="C372" t="s">
        <v>117</v>
      </c>
      <c r="D372">
        <v>4</v>
      </c>
      <c r="E372" t="s">
        <v>1085</v>
      </c>
      <c r="F372" s="1" t="s">
        <v>1086</v>
      </c>
      <c r="G372" t="s">
        <v>1087</v>
      </c>
      <c r="H372">
        <v>2257737</v>
      </c>
      <c r="I372" t="s">
        <v>317</v>
      </c>
      <c r="J372" s="4">
        <v>44386</v>
      </c>
      <c r="K372" s="4">
        <v>44469</v>
      </c>
      <c r="L372" s="3">
        <v>83</v>
      </c>
      <c r="M372" s="4">
        <v>44473</v>
      </c>
      <c r="N372">
        <v>87</v>
      </c>
      <c r="O372">
        <v>1</v>
      </c>
      <c r="P372">
        <v>2</v>
      </c>
      <c r="Q372">
        <v>0</v>
      </c>
      <c r="R372" t="s">
        <v>80</v>
      </c>
      <c r="S372">
        <v>19</v>
      </c>
      <c r="T372">
        <v>2</v>
      </c>
      <c r="U372" t="s">
        <v>38</v>
      </c>
      <c r="V372">
        <v>4</v>
      </c>
      <c r="W372">
        <v>39</v>
      </c>
      <c r="X372">
        <v>14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11.3333333333333</v>
      </c>
      <c r="AV372">
        <v>703.66666666666595</v>
      </c>
      <c r="AW372">
        <v>0</v>
      </c>
    </row>
    <row r="373" spans="1:49" x14ac:dyDescent="0.3">
      <c r="A373" t="s">
        <v>4010</v>
      </c>
      <c r="B373" t="s">
        <v>539</v>
      </c>
      <c r="C373" t="s">
        <v>117</v>
      </c>
      <c r="D373">
        <v>4</v>
      </c>
      <c r="E373" t="s">
        <v>1376</v>
      </c>
      <c r="F373" s="1" t="s">
        <v>1377</v>
      </c>
      <c r="G373" t="s">
        <v>1378</v>
      </c>
      <c r="H373">
        <v>2459295</v>
      </c>
      <c r="I373" t="s">
        <v>317</v>
      </c>
      <c r="J373" s="4">
        <v>44575</v>
      </c>
      <c r="K373" s="4">
        <v>44810</v>
      </c>
      <c r="L373" s="3">
        <v>235</v>
      </c>
      <c r="M373" s="4">
        <v>44815</v>
      </c>
      <c r="N373">
        <v>240</v>
      </c>
      <c r="O373">
        <v>1</v>
      </c>
      <c r="P373">
        <v>1</v>
      </c>
      <c r="Q373">
        <v>0</v>
      </c>
      <c r="R373" t="s">
        <v>38</v>
      </c>
      <c r="S373">
        <v>19</v>
      </c>
      <c r="T373">
        <v>1</v>
      </c>
      <c r="U373" t="s">
        <v>43</v>
      </c>
      <c r="W373">
        <v>59</v>
      </c>
      <c r="X373">
        <v>21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11.3333333333333</v>
      </c>
      <c r="AV373">
        <v>703.66666666666595</v>
      </c>
      <c r="AW373">
        <v>0</v>
      </c>
    </row>
    <row r="374" spans="1:49" x14ac:dyDescent="0.3">
      <c r="A374" t="s">
        <v>4010</v>
      </c>
      <c r="B374" t="s">
        <v>539</v>
      </c>
      <c r="C374" t="s">
        <v>117</v>
      </c>
      <c r="D374">
        <v>4</v>
      </c>
      <c r="E374" t="s">
        <v>2280</v>
      </c>
      <c r="F374" s="1" t="s">
        <v>2281</v>
      </c>
      <c r="G374" t="s">
        <v>2282</v>
      </c>
      <c r="H374">
        <v>2471699</v>
      </c>
      <c r="I374" t="s">
        <v>49</v>
      </c>
      <c r="J374" s="4">
        <v>44811</v>
      </c>
      <c r="K374" s="4">
        <v>44881</v>
      </c>
      <c r="L374" s="3">
        <v>70</v>
      </c>
      <c r="M374" s="4">
        <v>44872</v>
      </c>
      <c r="N374">
        <v>61</v>
      </c>
      <c r="O374">
        <v>1</v>
      </c>
      <c r="P374">
        <v>1</v>
      </c>
      <c r="Q374">
        <v>0</v>
      </c>
      <c r="R374" t="s">
        <v>43</v>
      </c>
      <c r="T374">
        <v>1</v>
      </c>
      <c r="U374" t="s">
        <v>43</v>
      </c>
      <c r="W374">
        <v>80</v>
      </c>
      <c r="X374">
        <v>13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11.3333333333333</v>
      </c>
      <c r="AV374">
        <v>703.66666666666595</v>
      </c>
      <c r="AW374">
        <v>0</v>
      </c>
    </row>
    <row r="375" spans="1:49" x14ac:dyDescent="0.3">
      <c r="A375" t="s">
        <v>4010</v>
      </c>
      <c r="B375" t="s">
        <v>539</v>
      </c>
      <c r="C375" t="s">
        <v>117</v>
      </c>
      <c r="D375">
        <v>4</v>
      </c>
      <c r="E375" t="s">
        <v>4020</v>
      </c>
      <c r="F375" s="1" t="s">
        <v>4021</v>
      </c>
      <c r="G375" t="s">
        <v>4022</v>
      </c>
      <c r="H375">
        <v>2767851</v>
      </c>
      <c r="I375" t="s">
        <v>49</v>
      </c>
      <c r="J375" s="4">
        <v>44160</v>
      </c>
      <c r="K375" s="4">
        <v>44186</v>
      </c>
      <c r="L375" s="3">
        <v>26</v>
      </c>
      <c r="M375" s="4">
        <v>44221</v>
      </c>
      <c r="N375">
        <v>61</v>
      </c>
      <c r="O375">
        <v>1</v>
      </c>
      <c r="P375">
        <v>1</v>
      </c>
      <c r="Q375">
        <v>0</v>
      </c>
      <c r="R375" t="s">
        <v>28</v>
      </c>
      <c r="S375">
        <v>12</v>
      </c>
      <c r="T375">
        <v>1</v>
      </c>
      <c r="U375" t="s">
        <v>28</v>
      </c>
      <c r="V375">
        <v>16</v>
      </c>
      <c r="W375">
        <v>12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11.3333333333333</v>
      </c>
      <c r="AV375">
        <v>703.66666666666595</v>
      </c>
      <c r="AW375">
        <v>0</v>
      </c>
    </row>
    <row r="376" spans="1:49" x14ac:dyDescent="0.3">
      <c r="A376" t="s">
        <v>4010</v>
      </c>
      <c r="B376" t="s">
        <v>539</v>
      </c>
      <c r="C376" t="s">
        <v>117</v>
      </c>
      <c r="D376">
        <v>4</v>
      </c>
      <c r="E376" t="s">
        <v>2674</v>
      </c>
      <c r="F376" s="1" t="s">
        <v>2675</v>
      </c>
      <c r="G376" t="s">
        <v>2676</v>
      </c>
      <c r="H376">
        <v>2781066</v>
      </c>
      <c r="I376" t="s">
        <v>59</v>
      </c>
      <c r="J376" s="4">
        <v>44386</v>
      </c>
      <c r="K376" s="4">
        <v>44498</v>
      </c>
      <c r="L376" s="3">
        <v>112</v>
      </c>
      <c r="M376" s="4">
        <v>44550</v>
      </c>
      <c r="N376">
        <v>164</v>
      </c>
      <c r="O376">
        <v>1</v>
      </c>
      <c r="P376">
        <v>1</v>
      </c>
      <c r="Q376">
        <v>4</v>
      </c>
      <c r="R376" t="s">
        <v>80</v>
      </c>
      <c r="S376">
        <v>19</v>
      </c>
      <c r="T376">
        <v>1</v>
      </c>
      <c r="U376" t="s">
        <v>38</v>
      </c>
      <c r="V376">
        <v>8</v>
      </c>
      <c r="W376">
        <v>39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11.3333333333333</v>
      </c>
      <c r="AV376">
        <v>703.66666666666595</v>
      </c>
      <c r="AW376">
        <v>1</v>
      </c>
    </row>
    <row r="377" spans="1:49" x14ac:dyDescent="0.3">
      <c r="A377" t="s">
        <v>4010</v>
      </c>
      <c r="B377" t="s">
        <v>539</v>
      </c>
      <c r="C377" t="s">
        <v>117</v>
      </c>
      <c r="D377">
        <v>4</v>
      </c>
      <c r="E377" t="s">
        <v>2674</v>
      </c>
      <c r="F377" s="1" t="s">
        <v>2675</v>
      </c>
      <c r="G377" t="s">
        <v>2676</v>
      </c>
      <c r="H377">
        <v>2781066</v>
      </c>
      <c r="I377" t="s">
        <v>59</v>
      </c>
      <c r="J377" s="4">
        <v>44498</v>
      </c>
      <c r="K377" s="4">
        <v>44575</v>
      </c>
      <c r="L377" s="3">
        <v>77</v>
      </c>
      <c r="M377" s="4">
        <v>44635</v>
      </c>
      <c r="N377">
        <v>137</v>
      </c>
      <c r="O377">
        <v>1</v>
      </c>
      <c r="P377">
        <v>1</v>
      </c>
      <c r="Q377">
        <v>4</v>
      </c>
      <c r="R377" t="s">
        <v>38</v>
      </c>
      <c r="S377">
        <v>8</v>
      </c>
      <c r="T377">
        <v>1</v>
      </c>
      <c r="U377" t="s">
        <v>38</v>
      </c>
      <c r="V377">
        <v>18</v>
      </c>
      <c r="W377">
        <v>48</v>
      </c>
      <c r="X377">
        <v>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11.3333333333333</v>
      </c>
      <c r="AV377">
        <v>703.66666666666595</v>
      </c>
      <c r="AW377">
        <v>1</v>
      </c>
    </row>
    <row r="378" spans="1:49" x14ac:dyDescent="0.3">
      <c r="A378" t="s">
        <v>4010</v>
      </c>
      <c r="B378" t="s">
        <v>539</v>
      </c>
      <c r="C378" t="s">
        <v>117</v>
      </c>
      <c r="D378">
        <v>4</v>
      </c>
      <c r="E378" t="s">
        <v>4023</v>
      </c>
      <c r="F378" s="1" t="s">
        <v>4024</v>
      </c>
      <c r="G378" t="s">
        <v>4025</v>
      </c>
      <c r="H378">
        <v>2840423</v>
      </c>
      <c r="I378" t="s">
        <v>49</v>
      </c>
      <c r="J378" s="4">
        <v>44163</v>
      </c>
      <c r="K378" s="4">
        <v>44186</v>
      </c>
      <c r="L378" s="3">
        <v>23</v>
      </c>
      <c r="M378" s="4">
        <v>44223</v>
      </c>
      <c r="N378">
        <v>60</v>
      </c>
      <c r="O378">
        <v>1</v>
      </c>
      <c r="P378">
        <v>1</v>
      </c>
      <c r="Q378">
        <v>0</v>
      </c>
      <c r="R378" t="s">
        <v>28</v>
      </c>
      <c r="S378">
        <v>12</v>
      </c>
      <c r="T378">
        <v>1</v>
      </c>
      <c r="U378" t="s">
        <v>28</v>
      </c>
      <c r="V378">
        <v>16</v>
      </c>
      <c r="W378">
        <v>12</v>
      </c>
      <c r="X378">
        <v>15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11.3333333333333</v>
      </c>
      <c r="AV378">
        <v>703.66666666666595</v>
      </c>
      <c r="AW378">
        <v>0</v>
      </c>
    </row>
    <row r="379" spans="1:49" x14ac:dyDescent="0.3">
      <c r="A379" t="s">
        <v>4010</v>
      </c>
      <c r="B379" t="s">
        <v>539</v>
      </c>
      <c r="C379" t="s">
        <v>117</v>
      </c>
      <c r="D379">
        <v>4</v>
      </c>
      <c r="E379" t="s">
        <v>1867</v>
      </c>
      <c r="F379" s="1" t="s">
        <v>1868</v>
      </c>
      <c r="G379" t="s">
        <v>1869</v>
      </c>
      <c r="H379">
        <v>2843030</v>
      </c>
      <c r="I379" t="s">
        <v>49</v>
      </c>
      <c r="J379" s="4">
        <v>44462</v>
      </c>
      <c r="K379" s="4">
        <v>44528</v>
      </c>
      <c r="L379" s="3">
        <v>66</v>
      </c>
      <c r="M379" s="4">
        <v>44522</v>
      </c>
      <c r="N379">
        <v>60</v>
      </c>
      <c r="O379">
        <v>1</v>
      </c>
      <c r="P379">
        <v>1</v>
      </c>
      <c r="Q379">
        <v>0</v>
      </c>
      <c r="R379" t="s">
        <v>38</v>
      </c>
      <c r="S379">
        <v>3</v>
      </c>
      <c r="T379">
        <v>1</v>
      </c>
      <c r="U379" t="s">
        <v>38</v>
      </c>
      <c r="V379">
        <v>13</v>
      </c>
      <c r="W379">
        <v>43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11.3333333333333</v>
      </c>
      <c r="AV379">
        <v>703.66666666666595</v>
      </c>
      <c r="AW379">
        <v>0</v>
      </c>
    </row>
    <row r="380" spans="1:49" x14ac:dyDescent="0.3">
      <c r="A380" t="s">
        <v>4010</v>
      </c>
      <c r="B380" t="s">
        <v>539</v>
      </c>
      <c r="C380" t="s">
        <v>117</v>
      </c>
      <c r="D380">
        <v>4</v>
      </c>
      <c r="E380" t="s">
        <v>1867</v>
      </c>
      <c r="F380" s="1" t="s">
        <v>1868</v>
      </c>
      <c r="G380" t="s">
        <v>1869</v>
      </c>
      <c r="H380">
        <v>2843030</v>
      </c>
      <c r="I380" t="s">
        <v>49</v>
      </c>
      <c r="J380" s="4">
        <v>44528</v>
      </c>
      <c r="K380" s="4">
        <v>44575</v>
      </c>
      <c r="L380" s="3">
        <v>47</v>
      </c>
      <c r="M380" s="4">
        <v>44600</v>
      </c>
      <c r="N380">
        <v>72</v>
      </c>
      <c r="O380">
        <v>1</v>
      </c>
      <c r="P380">
        <v>1</v>
      </c>
      <c r="Q380">
        <v>0</v>
      </c>
      <c r="R380" t="s">
        <v>38</v>
      </c>
      <c r="S380">
        <v>13</v>
      </c>
      <c r="T380">
        <v>1</v>
      </c>
      <c r="U380" t="s">
        <v>38</v>
      </c>
      <c r="V380">
        <v>18</v>
      </c>
      <c r="W380">
        <v>53</v>
      </c>
      <c r="X380">
        <v>4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11.3333333333333</v>
      </c>
      <c r="AV380">
        <v>703.66666666666595</v>
      </c>
      <c r="AW380">
        <v>0</v>
      </c>
    </row>
    <row r="381" spans="1:49" x14ac:dyDescent="0.3">
      <c r="A381" t="s">
        <v>4010</v>
      </c>
      <c r="B381" t="s">
        <v>539</v>
      </c>
      <c r="C381" t="s">
        <v>117</v>
      </c>
      <c r="D381">
        <v>4</v>
      </c>
      <c r="E381" t="s">
        <v>343</v>
      </c>
      <c r="F381" s="1" t="s">
        <v>344</v>
      </c>
      <c r="G381" t="s">
        <v>345</v>
      </c>
      <c r="H381">
        <v>2895404</v>
      </c>
      <c r="I381" t="s">
        <v>49</v>
      </c>
      <c r="J381" s="4">
        <v>44160</v>
      </c>
      <c r="K381" s="4">
        <v>44163</v>
      </c>
      <c r="L381" s="3">
        <v>3</v>
      </c>
      <c r="M381" s="4">
        <v>44221</v>
      </c>
      <c r="N381">
        <v>61</v>
      </c>
      <c r="O381">
        <v>1</v>
      </c>
      <c r="P381">
        <v>1</v>
      </c>
      <c r="Q381">
        <v>0</v>
      </c>
      <c r="R381" t="s">
        <v>28</v>
      </c>
      <c r="S381">
        <v>12</v>
      </c>
      <c r="T381">
        <v>1</v>
      </c>
      <c r="U381" t="s">
        <v>28</v>
      </c>
      <c r="V381">
        <v>12</v>
      </c>
      <c r="W381">
        <v>12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11.3333333333333</v>
      </c>
      <c r="AV381">
        <v>703.66666666666595</v>
      </c>
      <c r="AW381">
        <v>0</v>
      </c>
    </row>
    <row r="382" spans="1:49" x14ac:dyDescent="0.3">
      <c r="A382" t="s">
        <v>4010</v>
      </c>
      <c r="B382" t="s">
        <v>539</v>
      </c>
      <c r="C382" t="s">
        <v>117</v>
      </c>
      <c r="D382">
        <v>4</v>
      </c>
      <c r="E382" t="s">
        <v>368</v>
      </c>
      <c r="F382" s="1" t="s">
        <v>369</v>
      </c>
      <c r="G382" t="s">
        <v>370</v>
      </c>
      <c r="H382">
        <v>2948252</v>
      </c>
      <c r="I382" t="s">
        <v>49</v>
      </c>
      <c r="J382" s="4">
        <v>44102</v>
      </c>
      <c r="K382" s="4">
        <v>44126</v>
      </c>
      <c r="L382" s="3">
        <v>24</v>
      </c>
      <c r="M382" s="4">
        <v>44131</v>
      </c>
      <c r="N382">
        <v>29</v>
      </c>
      <c r="O382">
        <v>1</v>
      </c>
      <c r="P382">
        <v>1</v>
      </c>
      <c r="Q382">
        <v>0</v>
      </c>
      <c r="R382" t="s">
        <v>28</v>
      </c>
      <c r="S382">
        <v>4</v>
      </c>
      <c r="T382">
        <v>1</v>
      </c>
      <c r="U382" t="s">
        <v>28</v>
      </c>
      <c r="V382">
        <v>7</v>
      </c>
      <c r="W382">
        <v>4</v>
      </c>
      <c r="X382">
        <v>20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11.3333333333333</v>
      </c>
      <c r="AV382">
        <v>703.66666666666595</v>
      </c>
      <c r="AW382">
        <v>0</v>
      </c>
    </row>
    <row r="383" spans="1:49" x14ac:dyDescent="0.3">
      <c r="A383" t="s">
        <v>4010</v>
      </c>
      <c r="B383" t="s">
        <v>539</v>
      </c>
      <c r="C383" t="s">
        <v>117</v>
      </c>
      <c r="D383">
        <v>4</v>
      </c>
      <c r="E383" t="s">
        <v>4026</v>
      </c>
      <c r="F383" s="1" t="s">
        <v>4027</v>
      </c>
      <c r="G383" t="s">
        <v>4028</v>
      </c>
      <c r="H383">
        <v>2968166</v>
      </c>
      <c r="I383" t="s">
        <v>49</v>
      </c>
      <c r="J383" s="4">
        <v>44163</v>
      </c>
      <c r="K383" s="4">
        <v>44186</v>
      </c>
      <c r="L383" s="3">
        <v>23</v>
      </c>
      <c r="M383" s="4">
        <v>44223</v>
      </c>
      <c r="N383">
        <v>60</v>
      </c>
      <c r="O383">
        <v>1</v>
      </c>
      <c r="P383">
        <v>1</v>
      </c>
      <c r="Q383">
        <v>0</v>
      </c>
      <c r="R383" t="s">
        <v>28</v>
      </c>
      <c r="S383">
        <v>12</v>
      </c>
      <c r="T383">
        <v>1</v>
      </c>
      <c r="U383" t="s">
        <v>28</v>
      </c>
      <c r="V383">
        <v>16</v>
      </c>
      <c r="W383">
        <v>12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11.3333333333333</v>
      </c>
      <c r="AV383">
        <v>703.66666666666595</v>
      </c>
      <c r="AW383">
        <v>0</v>
      </c>
    </row>
    <row r="384" spans="1:49" x14ac:dyDescent="0.3">
      <c r="A384" t="s">
        <v>4010</v>
      </c>
      <c r="B384" t="s">
        <v>539</v>
      </c>
      <c r="C384" t="s">
        <v>117</v>
      </c>
      <c r="D384">
        <v>4</v>
      </c>
      <c r="E384" t="s">
        <v>3441</v>
      </c>
      <c r="F384" s="1" t="s">
        <v>3442</v>
      </c>
      <c r="G384" t="s">
        <v>3443</v>
      </c>
      <c r="H384">
        <v>2979033</v>
      </c>
      <c r="I384" t="s">
        <v>49</v>
      </c>
      <c r="J384" s="4">
        <v>44160</v>
      </c>
      <c r="K384" s="4">
        <v>44186</v>
      </c>
      <c r="L384" s="3">
        <v>26</v>
      </c>
      <c r="M384" s="4">
        <v>44221</v>
      </c>
      <c r="N384">
        <v>61</v>
      </c>
      <c r="O384">
        <v>1</v>
      </c>
      <c r="P384">
        <v>1</v>
      </c>
      <c r="Q384">
        <v>0</v>
      </c>
      <c r="R384" t="s">
        <v>28</v>
      </c>
      <c r="S384">
        <v>12</v>
      </c>
      <c r="T384">
        <v>1</v>
      </c>
      <c r="U384" t="s">
        <v>28</v>
      </c>
      <c r="V384">
        <v>16</v>
      </c>
      <c r="W384">
        <v>12</v>
      </c>
      <c r="X384">
        <v>15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11.3333333333333</v>
      </c>
      <c r="AV384">
        <v>703.66666666666595</v>
      </c>
      <c r="AW384">
        <v>0</v>
      </c>
    </row>
    <row r="385" spans="1:49" x14ac:dyDescent="0.3">
      <c r="A385" t="s">
        <v>4010</v>
      </c>
      <c r="B385" t="s">
        <v>539</v>
      </c>
      <c r="C385" t="s">
        <v>117</v>
      </c>
      <c r="D385">
        <v>4</v>
      </c>
      <c r="E385" t="s">
        <v>3150</v>
      </c>
      <c r="F385" s="1" t="s">
        <v>3151</v>
      </c>
      <c r="G385" t="s">
        <v>3152</v>
      </c>
      <c r="H385">
        <v>3006889</v>
      </c>
      <c r="I385" t="s">
        <v>317</v>
      </c>
      <c r="J385" s="4">
        <v>44575</v>
      </c>
      <c r="K385" s="4">
        <v>44810</v>
      </c>
      <c r="L385" s="3">
        <v>235</v>
      </c>
      <c r="M385" s="4">
        <v>44815</v>
      </c>
      <c r="N385">
        <v>240</v>
      </c>
      <c r="O385">
        <v>1</v>
      </c>
      <c r="P385">
        <v>1</v>
      </c>
      <c r="Q385">
        <v>0</v>
      </c>
      <c r="R385" t="s">
        <v>38</v>
      </c>
      <c r="S385">
        <v>19</v>
      </c>
      <c r="T385">
        <v>1</v>
      </c>
      <c r="U385" t="s">
        <v>43</v>
      </c>
      <c r="W385">
        <v>59</v>
      </c>
      <c r="X385">
        <v>4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11.3333333333333</v>
      </c>
      <c r="AV385">
        <v>703.66666666666595</v>
      </c>
      <c r="AW385">
        <v>0</v>
      </c>
    </row>
    <row r="386" spans="1:49" x14ac:dyDescent="0.3">
      <c r="A386" t="s">
        <v>4010</v>
      </c>
      <c r="B386" t="s">
        <v>539</v>
      </c>
      <c r="C386" t="s">
        <v>117</v>
      </c>
      <c r="D386">
        <v>4</v>
      </c>
      <c r="E386" t="s">
        <v>3418</v>
      </c>
      <c r="F386" s="1" t="s">
        <v>3419</v>
      </c>
      <c r="G386" t="s">
        <v>3420</v>
      </c>
      <c r="H386">
        <v>3081329</v>
      </c>
      <c r="I386" t="s">
        <v>49</v>
      </c>
      <c r="J386" s="4">
        <v>44540</v>
      </c>
      <c r="K386" s="4">
        <v>44575</v>
      </c>
      <c r="L386" s="3">
        <v>35</v>
      </c>
      <c r="M386" s="4">
        <v>44600</v>
      </c>
      <c r="N386">
        <v>60</v>
      </c>
      <c r="O386">
        <v>1</v>
      </c>
      <c r="P386">
        <v>1</v>
      </c>
      <c r="Q386">
        <v>0</v>
      </c>
      <c r="R386" t="s">
        <v>38</v>
      </c>
      <c r="S386">
        <v>14</v>
      </c>
      <c r="T386">
        <v>1</v>
      </c>
      <c r="U386" t="s">
        <v>38</v>
      </c>
      <c r="V386">
        <v>18</v>
      </c>
      <c r="W386">
        <v>54</v>
      </c>
      <c r="X386">
        <v>19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11.3333333333333</v>
      </c>
      <c r="AV386">
        <v>703.66666666666595</v>
      </c>
      <c r="AW386">
        <v>0</v>
      </c>
    </row>
    <row r="387" spans="1:49" x14ac:dyDescent="0.3">
      <c r="A387" t="s">
        <v>4029</v>
      </c>
      <c r="B387" t="s">
        <v>539</v>
      </c>
      <c r="C387" t="s">
        <v>117</v>
      </c>
      <c r="D387">
        <v>4</v>
      </c>
      <c r="E387" t="s">
        <v>4030</v>
      </c>
      <c r="F387" s="1" t="s">
        <v>4031</v>
      </c>
      <c r="G387" t="s">
        <v>4032</v>
      </c>
      <c r="H387">
        <v>1092255</v>
      </c>
      <c r="I387" t="s">
        <v>74</v>
      </c>
      <c r="J387" s="4">
        <v>44199</v>
      </c>
      <c r="K387" s="4">
        <v>44286</v>
      </c>
      <c r="L387" s="3">
        <v>87</v>
      </c>
      <c r="M387" s="4">
        <v>44287</v>
      </c>
      <c r="N387">
        <v>88</v>
      </c>
      <c r="O387">
        <v>1</v>
      </c>
      <c r="P387">
        <v>1</v>
      </c>
      <c r="Q387">
        <v>2</v>
      </c>
      <c r="R387" t="s">
        <v>28</v>
      </c>
      <c r="S387">
        <v>18</v>
      </c>
      <c r="T387">
        <v>1</v>
      </c>
      <c r="U387" t="s">
        <v>80</v>
      </c>
      <c r="V387">
        <v>5</v>
      </c>
      <c r="W387">
        <v>18</v>
      </c>
      <c r="X387">
        <v>11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1.6666666666666601</v>
      </c>
      <c r="AV387">
        <v>79.3333333333333</v>
      </c>
      <c r="AW387">
        <v>1</v>
      </c>
    </row>
    <row r="388" spans="1:49" x14ac:dyDescent="0.3">
      <c r="A388" t="s">
        <v>4029</v>
      </c>
      <c r="B388" t="s">
        <v>539</v>
      </c>
      <c r="C388" t="s">
        <v>117</v>
      </c>
      <c r="D388">
        <v>4</v>
      </c>
      <c r="E388" t="s">
        <v>2131</v>
      </c>
      <c r="F388" s="1" t="s">
        <v>2132</v>
      </c>
      <c r="G388" t="s">
        <v>2133</v>
      </c>
      <c r="H388">
        <v>1303578</v>
      </c>
      <c r="I388" t="s">
        <v>49</v>
      </c>
      <c r="J388" s="4">
        <v>44478</v>
      </c>
      <c r="K388" s="4">
        <v>44500</v>
      </c>
      <c r="L388" s="3">
        <v>22</v>
      </c>
      <c r="M388" s="4">
        <v>44538</v>
      </c>
      <c r="N388">
        <v>60</v>
      </c>
      <c r="O388">
        <v>1</v>
      </c>
      <c r="P388">
        <v>1</v>
      </c>
      <c r="Q388">
        <v>0</v>
      </c>
      <c r="R388" t="s">
        <v>38</v>
      </c>
      <c r="S388">
        <v>5</v>
      </c>
      <c r="T388">
        <v>1</v>
      </c>
      <c r="U388" t="s">
        <v>38</v>
      </c>
      <c r="V388">
        <v>9</v>
      </c>
      <c r="W388">
        <v>45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1.6666666666666601</v>
      </c>
      <c r="AV388">
        <v>79.3333333333333</v>
      </c>
      <c r="AW388">
        <v>0</v>
      </c>
    </row>
    <row r="389" spans="1:49" x14ac:dyDescent="0.3">
      <c r="A389" t="s">
        <v>4029</v>
      </c>
      <c r="B389" t="s">
        <v>539</v>
      </c>
      <c r="C389" t="s">
        <v>117</v>
      </c>
      <c r="D389">
        <v>4</v>
      </c>
      <c r="E389" t="s">
        <v>4033</v>
      </c>
      <c r="F389" s="1" t="s">
        <v>4034</v>
      </c>
      <c r="G389" t="s">
        <v>4035</v>
      </c>
      <c r="H389">
        <v>1845472</v>
      </c>
      <c r="I389" t="s">
        <v>49</v>
      </c>
      <c r="J389" s="4">
        <v>44478</v>
      </c>
      <c r="K389" s="4">
        <v>44500</v>
      </c>
      <c r="L389" s="3">
        <v>22</v>
      </c>
      <c r="M389" s="4">
        <v>44538</v>
      </c>
      <c r="N389">
        <v>60</v>
      </c>
      <c r="O389">
        <v>1</v>
      </c>
      <c r="P389">
        <v>1</v>
      </c>
      <c r="Q389">
        <v>0</v>
      </c>
      <c r="R389" t="s">
        <v>38</v>
      </c>
      <c r="S389">
        <v>5</v>
      </c>
      <c r="T389">
        <v>1</v>
      </c>
      <c r="U389" t="s">
        <v>38</v>
      </c>
      <c r="V389">
        <v>9</v>
      </c>
      <c r="W389">
        <v>45</v>
      </c>
      <c r="X389">
        <v>20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1.6666666666666601</v>
      </c>
      <c r="AV389">
        <v>79.3333333333333</v>
      </c>
      <c r="AW389">
        <v>0</v>
      </c>
    </row>
    <row r="390" spans="1:49" x14ac:dyDescent="0.3">
      <c r="A390" t="s">
        <v>4029</v>
      </c>
      <c r="B390" t="s">
        <v>539</v>
      </c>
      <c r="C390" t="s">
        <v>117</v>
      </c>
      <c r="D390">
        <v>4</v>
      </c>
      <c r="E390" t="s">
        <v>4036</v>
      </c>
      <c r="F390" s="1" t="s">
        <v>4037</v>
      </c>
      <c r="G390" t="s">
        <v>4038</v>
      </c>
      <c r="H390">
        <v>1879778</v>
      </c>
      <c r="I390" t="s">
        <v>317</v>
      </c>
      <c r="J390" s="4">
        <v>44199</v>
      </c>
      <c r="K390" s="4">
        <v>44284</v>
      </c>
      <c r="L390" s="3">
        <v>85</v>
      </c>
      <c r="M390" s="4">
        <v>44287</v>
      </c>
      <c r="N390">
        <v>88</v>
      </c>
      <c r="O390">
        <v>1</v>
      </c>
      <c r="P390">
        <v>1</v>
      </c>
      <c r="Q390">
        <v>0</v>
      </c>
      <c r="R390" t="s">
        <v>28</v>
      </c>
      <c r="S390">
        <v>18</v>
      </c>
      <c r="T390">
        <v>1</v>
      </c>
      <c r="U390" t="s">
        <v>80</v>
      </c>
      <c r="V390">
        <v>5</v>
      </c>
      <c r="W390">
        <v>18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1.6666666666666601</v>
      </c>
      <c r="AV390">
        <v>79.3333333333333</v>
      </c>
      <c r="AW390">
        <v>1</v>
      </c>
    </row>
    <row r="391" spans="1:49" x14ac:dyDescent="0.3">
      <c r="A391" t="s">
        <v>4029</v>
      </c>
      <c r="B391" t="s">
        <v>539</v>
      </c>
      <c r="C391" t="s">
        <v>117</v>
      </c>
      <c r="D391">
        <v>4</v>
      </c>
      <c r="E391" t="s">
        <v>4039</v>
      </c>
      <c r="F391" s="1" t="s">
        <v>4040</v>
      </c>
      <c r="G391" t="s">
        <v>4041</v>
      </c>
      <c r="H391">
        <v>3064891</v>
      </c>
      <c r="I391" t="s">
        <v>59</v>
      </c>
      <c r="J391" s="4">
        <v>44478</v>
      </c>
      <c r="K391" s="4">
        <v>44500</v>
      </c>
      <c r="L391" s="3">
        <v>22</v>
      </c>
      <c r="M391" s="4">
        <v>44538</v>
      </c>
      <c r="N391">
        <v>60</v>
      </c>
      <c r="O391">
        <v>1</v>
      </c>
      <c r="P391">
        <v>1</v>
      </c>
      <c r="Q391">
        <v>0</v>
      </c>
      <c r="R391" t="s">
        <v>38</v>
      </c>
      <c r="S391">
        <v>5</v>
      </c>
      <c r="T391">
        <v>1</v>
      </c>
      <c r="U391" t="s">
        <v>38</v>
      </c>
      <c r="V391">
        <v>9</v>
      </c>
      <c r="W391">
        <v>45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1.6666666666666601</v>
      </c>
      <c r="AV391">
        <v>79.3333333333333</v>
      </c>
      <c r="AW391">
        <v>0</v>
      </c>
    </row>
    <row r="392" spans="1:49" x14ac:dyDescent="0.3">
      <c r="A392" t="s">
        <v>4042</v>
      </c>
      <c r="B392" t="s">
        <v>539</v>
      </c>
      <c r="C392" t="s">
        <v>117</v>
      </c>
      <c r="D392">
        <v>4</v>
      </c>
      <c r="E392" t="s">
        <v>2717</v>
      </c>
      <c r="F392" s="1" t="s">
        <v>2718</v>
      </c>
      <c r="G392" t="s">
        <v>2719</v>
      </c>
      <c r="H392">
        <v>482921</v>
      </c>
      <c r="I392" t="s">
        <v>231</v>
      </c>
      <c r="J392" s="4">
        <v>44558</v>
      </c>
      <c r="K392" s="4">
        <v>44564</v>
      </c>
      <c r="L392" s="3">
        <v>6</v>
      </c>
      <c r="M392" s="4">
        <v>44620</v>
      </c>
      <c r="N392">
        <v>62</v>
      </c>
      <c r="O392">
        <v>1</v>
      </c>
      <c r="P392">
        <v>1</v>
      </c>
      <c r="Q392">
        <v>0</v>
      </c>
      <c r="R392" t="s">
        <v>38</v>
      </c>
      <c r="S392">
        <v>17</v>
      </c>
      <c r="T392">
        <v>1</v>
      </c>
      <c r="U392" t="s">
        <v>38</v>
      </c>
      <c r="V392">
        <v>18</v>
      </c>
      <c r="W392">
        <v>57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38.6666666666666</v>
      </c>
      <c r="AW392">
        <v>0</v>
      </c>
    </row>
    <row r="393" spans="1:49" x14ac:dyDescent="0.3">
      <c r="A393" t="s">
        <v>4042</v>
      </c>
      <c r="B393" t="s">
        <v>539</v>
      </c>
      <c r="C393" t="s">
        <v>117</v>
      </c>
      <c r="D393">
        <v>4</v>
      </c>
      <c r="E393" t="s">
        <v>4043</v>
      </c>
      <c r="F393" s="1" t="s">
        <v>4044</v>
      </c>
      <c r="G393" t="s">
        <v>4045</v>
      </c>
      <c r="H393">
        <v>1214588</v>
      </c>
      <c r="I393" t="s">
        <v>231</v>
      </c>
      <c r="J393" s="4">
        <v>44558</v>
      </c>
      <c r="K393" s="4">
        <v>44564</v>
      </c>
      <c r="L393" s="3">
        <v>6</v>
      </c>
      <c r="M393" s="4">
        <v>44620</v>
      </c>
      <c r="N393">
        <v>62</v>
      </c>
      <c r="O393">
        <v>1</v>
      </c>
      <c r="P393">
        <v>1</v>
      </c>
      <c r="Q393">
        <v>0</v>
      </c>
      <c r="R393" t="s">
        <v>38</v>
      </c>
      <c r="S393">
        <v>17</v>
      </c>
      <c r="T393">
        <v>1</v>
      </c>
      <c r="U393" t="s">
        <v>38</v>
      </c>
      <c r="V393">
        <v>18</v>
      </c>
      <c r="W393">
        <v>57</v>
      </c>
      <c r="X393">
        <v>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38.6666666666666</v>
      </c>
      <c r="AW393">
        <v>0</v>
      </c>
    </row>
    <row r="394" spans="1:49" x14ac:dyDescent="0.3">
      <c r="A394" t="s">
        <v>4042</v>
      </c>
      <c r="B394" t="s">
        <v>539</v>
      </c>
      <c r="C394" t="s">
        <v>117</v>
      </c>
      <c r="D394">
        <v>4</v>
      </c>
      <c r="E394" t="s">
        <v>1732</v>
      </c>
      <c r="F394" s="1" t="s">
        <v>1733</v>
      </c>
      <c r="G394" t="s">
        <v>1734</v>
      </c>
      <c r="H394">
        <v>1229019</v>
      </c>
      <c r="I394" t="s">
        <v>231</v>
      </c>
      <c r="J394" s="4">
        <v>44558</v>
      </c>
      <c r="K394" s="4">
        <v>44564</v>
      </c>
      <c r="L394" s="3">
        <v>6</v>
      </c>
      <c r="M394" s="4">
        <v>44620</v>
      </c>
      <c r="N394">
        <v>62</v>
      </c>
      <c r="O394">
        <v>1</v>
      </c>
      <c r="P394">
        <v>1</v>
      </c>
      <c r="Q394">
        <v>0</v>
      </c>
      <c r="R394" t="s">
        <v>38</v>
      </c>
      <c r="S394">
        <v>17</v>
      </c>
      <c r="T394">
        <v>1</v>
      </c>
      <c r="U394" t="s">
        <v>38</v>
      </c>
      <c r="V394">
        <v>18</v>
      </c>
      <c r="W394">
        <v>57</v>
      </c>
      <c r="X394">
        <v>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</v>
      </c>
      <c r="AV394">
        <v>38.6666666666666</v>
      </c>
      <c r="AW394">
        <v>0</v>
      </c>
    </row>
    <row r="395" spans="1:49" x14ac:dyDescent="0.3">
      <c r="A395" t="s">
        <v>4042</v>
      </c>
      <c r="B395" t="s">
        <v>539</v>
      </c>
      <c r="C395" t="s">
        <v>117</v>
      </c>
      <c r="D395">
        <v>4</v>
      </c>
      <c r="E395" t="s">
        <v>3388</v>
      </c>
      <c r="F395" s="1" t="s">
        <v>3389</v>
      </c>
      <c r="G395" t="s">
        <v>3390</v>
      </c>
      <c r="H395">
        <v>1361843</v>
      </c>
      <c r="I395" t="s">
        <v>231</v>
      </c>
      <c r="J395" s="4">
        <v>44558</v>
      </c>
      <c r="K395" s="4">
        <v>44564</v>
      </c>
      <c r="L395" s="3">
        <v>6</v>
      </c>
      <c r="M395" s="4">
        <v>44620</v>
      </c>
      <c r="N395">
        <v>62</v>
      </c>
      <c r="O395">
        <v>1</v>
      </c>
      <c r="P395">
        <v>1</v>
      </c>
      <c r="Q395">
        <v>0</v>
      </c>
      <c r="R395" t="s">
        <v>38</v>
      </c>
      <c r="S395">
        <v>17</v>
      </c>
      <c r="T395">
        <v>1</v>
      </c>
      <c r="U395" t="s">
        <v>38</v>
      </c>
      <c r="V395">
        <v>18</v>
      </c>
      <c r="W395">
        <v>57</v>
      </c>
      <c r="X395">
        <v>15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38.6666666666666</v>
      </c>
      <c r="AW395">
        <v>0</v>
      </c>
    </row>
    <row r="396" spans="1:49" x14ac:dyDescent="0.3">
      <c r="A396" t="s">
        <v>4042</v>
      </c>
      <c r="B396" t="s">
        <v>539</v>
      </c>
      <c r="C396" t="s">
        <v>117</v>
      </c>
      <c r="D396">
        <v>4</v>
      </c>
      <c r="E396" t="s">
        <v>3162</v>
      </c>
      <c r="F396" s="1" t="s">
        <v>3163</v>
      </c>
      <c r="G396" t="s">
        <v>3164</v>
      </c>
      <c r="H396">
        <v>2869262</v>
      </c>
      <c r="I396" t="s">
        <v>49</v>
      </c>
      <c r="J396" s="4">
        <v>44568</v>
      </c>
      <c r="K396" s="4">
        <v>44614</v>
      </c>
      <c r="L396" s="3">
        <v>46</v>
      </c>
      <c r="M396" s="4">
        <v>44628</v>
      </c>
      <c r="N396">
        <v>60</v>
      </c>
      <c r="O396">
        <v>1</v>
      </c>
      <c r="P396">
        <v>1</v>
      </c>
      <c r="Q396">
        <v>0</v>
      </c>
      <c r="R396" t="s">
        <v>38</v>
      </c>
      <c r="S396">
        <v>18</v>
      </c>
      <c r="T396">
        <v>1</v>
      </c>
      <c r="U396" t="s">
        <v>99</v>
      </c>
      <c r="V396">
        <v>2</v>
      </c>
      <c r="W396">
        <v>58</v>
      </c>
      <c r="X396">
        <v>4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38.6666666666666</v>
      </c>
      <c r="AW396">
        <v>0</v>
      </c>
    </row>
    <row r="397" spans="1:49" x14ac:dyDescent="0.3">
      <c r="A397" t="s">
        <v>4042</v>
      </c>
      <c r="B397" t="s">
        <v>539</v>
      </c>
      <c r="C397" t="s">
        <v>117</v>
      </c>
      <c r="D397">
        <v>4</v>
      </c>
      <c r="E397" t="s">
        <v>575</v>
      </c>
      <c r="F397" s="1" t="s">
        <v>576</v>
      </c>
      <c r="G397" t="s">
        <v>577</v>
      </c>
      <c r="H397">
        <v>2962403</v>
      </c>
      <c r="I397" t="s">
        <v>49</v>
      </c>
      <c r="J397" s="4">
        <v>44568</v>
      </c>
      <c r="K397" s="4">
        <v>44614</v>
      </c>
      <c r="L397" s="3">
        <v>46</v>
      </c>
      <c r="M397" s="4">
        <v>44628</v>
      </c>
      <c r="N397">
        <v>60</v>
      </c>
      <c r="O397">
        <v>1</v>
      </c>
      <c r="P397">
        <v>1</v>
      </c>
      <c r="Q397">
        <v>0</v>
      </c>
      <c r="R397" t="s">
        <v>38</v>
      </c>
      <c r="S397">
        <v>18</v>
      </c>
      <c r="T397">
        <v>1</v>
      </c>
      <c r="U397" t="s">
        <v>99</v>
      </c>
      <c r="V397">
        <v>2</v>
      </c>
      <c r="W397">
        <v>58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2</v>
      </c>
      <c r="AV397">
        <v>38.6666666666666</v>
      </c>
      <c r="AW397">
        <v>0</v>
      </c>
    </row>
    <row r="398" spans="1:49" x14ac:dyDescent="0.3">
      <c r="A398" t="s">
        <v>4046</v>
      </c>
      <c r="B398" t="s">
        <v>539</v>
      </c>
      <c r="C398" t="s">
        <v>117</v>
      </c>
      <c r="D398">
        <v>4</v>
      </c>
      <c r="E398" t="s">
        <v>1904</v>
      </c>
      <c r="F398" s="1" t="s">
        <v>1905</v>
      </c>
      <c r="G398" t="s">
        <v>1906</v>
      </c>
      <c r="H398">
        <v>495140</v>
      </c>
      <c r="I398" t="s">
        <v>53</v>
      </c>
      <c r="J398" s="4">
        <v>44199</v>
      </c>
      <c r="K398" s="4">
        <v>44255</v>
      </c>
      <c r="L398" s="3">
        <v>56</v>
      </c>
      <c r="M398" s="4">
        <v>44260</v>
      </c>
      <c r="N398">
        <v>61</v>
      </c>
      <c r="O398">
        <v>1</v>
      </c>
      <c r="P398">
        <v>1</v>
      </c>
      <c r="Q398">
        <v>0</v>
      </c>
      <c r="R398" t="s">
        <v>28</v>
      </c>
      <c r="S398">
        <v>18</v>
      </c>
      <c r="T398">
        <v>1</v>
      </c>
      <c r="U398" t="s">
        <v>43</v>
      </c>
      <c r="W398">
        <v>18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0.66666666666666596</v>
      </c>
      <c r="AV398">
        <v>37.3333333333333</v>
      </c>
      <c r="AW398">
        <v>0</v>
      </c>
    </row>
    <row r="399" spans="1:49" x14ac:dyDescent="0.3">
      <c r="A399" t="s">
        <v>4046</v>
      </c>
      <c r="B399" t="s">
        <v>539</v>
      </c>
      <c r="C399" t="s">
        <v>117</v>
      </c>
      <c r="D399">
        <v>4</v>
      </c>
      <c r="E399" t="s">
        <v>4047</v>
      </c>
      <c r="F399" s="1" t="s">
        <v>4048</v>
      </c>
      <c r="G399" t="s">
        <v>4049</v>
      </c>
      <c r="H399">
        <v>1265706</v>
      </c>
      <c r="I399" t="s">
        <v>53</v>
      </c>
      <c r="J399" s="4">
        <v>44199</v>
      </c>
      <c r="K399" s="4">
        <v>44255</v>
      </c>
      <c r="L399" s="3">
        <v>56</v>
      </c>
      <c r="M399" s="4">
        <v>44260</v>
      </c>
      <c r="N399">
        <v>61</v>
      </c>
      <c r="O399">
        <v>1</v>
      </c>
      <c r="P399">
        <v>1</v>
      </c>
      <c r="Q399">
        <v>0</v>
      </c>
      <c r="R399" t="s">
        <v>28</v>
      </c>
      <c r="S399">
        <v>18</v>
      </c>
      <c r="T399">
        <v>1</v>
      </c>
      <c r="U399" t="s">
        <v>43</v>
      </c>
      <c r="W399">
        <v>18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37.3333333333333</v>
      </c>
      <c r="AW399">
        <v>0</v>
      </c>
    </row>
    <row r="400" spans="1:49" x14ac:dyDescent="0.3">
      <c r="A400" t="s">
        <v>4050</v>
      </c>
      <c r="B400" t="s">
        <v>539</v>
      </c>
      <c r="C400" t="s">
        <v>117</v>
      </c>
      <c r="D400">
        <v>4</v>
      </c>
      <c r="E400" t="s">
        <v>4051</v>
      </c>
      <c r="F400" s="1" t="s">
        <v>4052</v>
      </c>
      <c r="G400" t="s">
        <v>4053</v>
      </c>
      <c r="H400">
        <v>1179060</v>
      </c>
      <c r="I400" t="s">
        <v>183</v>
      </c>
      <c r="J400" s="4">
        <v>44122</v>
      </c>
      <c r="K400" s="4">
        <v>44207</v>
      </c>
      <c r="L400" s="3">
        <v>85</v>
      </c>
      <c r="M400" s="4">
        <v>44223</v>
      </c>
      <c r="N400">
        <v>101</v>
      </c>
      <c r="O400">
        <v>1</v>
      </c>
      <c r="P400">
        <v>1</v>
      </c>
      <c r="Q400">
        <v>0</v>
      </c>
      <c r="R400" t="s">
        <v>28</v>
      </c>
      <c r="S400">
        <v>7</v>
      </c>
      <c r="T400">
        <v>1</v>
      </c>
      <c r="U400" t="s">
        <v>28</v>
      </c>
      <c r="V400">
        <v>18</v>
      </c>
      <c r="W400">
        <v>7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6.3333333333333304</v>
      </c>
      <c r="AV400">
        <v>333.33333333333297</v>
      </c>
      <c r="AW400">
        <v>0</v>
      </c>
    </row>
    <row r="401" spans="1:49" x14ac:dyDescent="0.3">
      <c r="A401" t="s">
        <v>4050</v>
      </c>
      <c r="B401" t="s">
        <v>539</v>
      </c>
      <c r="C401" t="s">
        <v>117</v>
      </c>
      <c r="D401">
        <v>4</v>
      </c>
      <c r="E401" t="s">
        <v>4054</v>
      </c>
      <c r="F401" s="1" t="s">
        <v>4055</v>
      </c>
      <c r="G401" t="s">
        <v>4056</v>
      </c>
      <c r="H401">
        <v>1339953</v>
      </c>
      <c r="I401" t="s">
        <v>53</v>
      </c>
      <c r="J401" s="4">
        <v>44479</v>
      </c>
      <c r="K401" s="4">
        <v>44481</v>
      </c>
      <c r="L401" s="3">
        <v>2</v>
      </c>
      <c r="M401" s="4">
        <v>44509</v>
      </c>
      <c r="N401">
        <v>30</v>
      </c>
      <c r="O401">
        <v>1</v>
      </c>
      <c r="P401">
        <v>1</v>
      </c>
      <c r="Q401">
        <v>0</v>
      </c>
      <c r="R401" t="s">
        <v>38</v>
      </c>
      <c r="S401">
        <v>6</v>
      </c>
      <c r="T401">
        <v>1</v>
      </c>
      <c r="U401" t="s">
        <v>38</v>
      </c>
      <c r="V401">
        <v>6</v>
      </c>
      <c r="W401">
        <v>46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6.3333333333333304</v>
      </c>
      <c r="AV401">
        <v>333.33333333333297</v>
      </c>
      <c r="AW401">
        <v>0</v>
      </c>
    </row>
    <row r="402" spans="1:49" x14ac:dyDescent="0.3">
      <c r="A402" t="s">
        <v>4050</v>
      </c>
      <c r="B402" t="s">
        <v>539</v>
      </c>
      <c r="C402" t="s">
        <v>117</v>
      </c>
      <c r="D402">
        <v>4</v>
      </c>
      <c r="E402" t="s">
        <v>3064</v>
      </c>
      <c r="F402" s="1" t="s">
        <v>4057</v>
      </c>
      <c r="G402" t="s">
        <v>4058</v>
      </c>
      <c r="H402">
        <v>1347224</v>
      </c>
      <c r="I402" t="s">
        <v>49</v>
      </c>
      <c r="J402" s="4">
        <v>44299</v>
      </c>
      <c r="K402" s="4">
        <v>44329</v>
      </c>
      <c r="L402" s="3">
        <v>30</v>
      </c>
      <c r="M402" s="4">
        <v>44329</v>
      </c>
      <c r="N402">
        <v>30</v>
      </c>
      <c r="O402">
        <v>1</v>
      </c>
      <c r="P402">
        <v>1</v>
      </c>
      <c r="Q402">
        <v>0</v>
      </c>
      <c r="R402" t="s">
        <v>80</v>
      </c>
      <c r="S402">
        <v>7</v>
      </c>
      <c r="T402">
        <v>1</v>
      </c>
      <c r="U402" t="s">
        <v>80</v>
      </c>
      <c r="V402">
        <v>11</v>
      </c>
      <c r="W402">
        <v>27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6.3333333333333304</v>
      </c>
      <c r="AV402">
        <v>333.33333333333297</v>
      </c>
      <c r="AW402">
        <v>0</v>
      </c>
    </row>
    <row r="403" spans="1:49" x14ac:dyDescent="0.3">
      <c r="A403" t="s">
        <v>4050</v>
      </c>
      <c r="B403" t="s">
        <v>539</v>
      </c>
      <c r="C403" t="s">
        <v>117</v>
      </c>
      <c r="D403">
        <v>4</v>
      </c>
      <c r="E403" t="s">
        <v>1564</v>
      </c>
      <c r="F403" s="1" t="s">
        <v>1565</v>
      </c>
      <c r="G403" t="s">
        <v>1566</v>
      </c>
      <c r="H403">
        <v>1398024</v>
      </c>
      <c r="I403" t="s">
        <v>42</v>
      </c>
      <c r="J403" s="4">
        <v>44482</v>
      </c>
      <c r="K403" s="4">
        <v>44546</v>
      </c>
      <c r="L403" s="3">
        <v>64</v>
      </c>
      <c r="M403" s="4">
        <v>44543</v>
      </c>
      <c r="N403">
        <v>61</v>
      </c>
      <c r="O403">
        <v>1</v>
      </c>
      <c r="P403">
        <v>1</v>
      </c>
      <c r="Q403">
        <v>0</v>
      </c>
      <c r="R403" t="s">
        <v>38</v>
      </c>
      <c r="S403">
        <v>6</v>
      </c>
      <c r="T403">
        <v>1</v>
      </c>
      <c r="U403" t="s">
        <v>38</v>
      </c>
      <c r="V403">
        <v>15</v>
      </c>
      <c r="W403">
        <v>46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6.3333333333333304</v>
      </c>
      <c r="AV403">
        <v>333.33333333333297</v>
      </c>
      <c r="AW403">
        <v>0</v>
      </c>
    </row>
    <row r="404" spans="1:49" x14ac:dyDescent="0.3">
      <c r="A404" t="s">
        <v>4050</v>
      </c>
      <c r="B404" t="s">
        <v>539</v>
      </c>
      <c r="C404" t="s">
        <v>117</v>
      </c>
      <c r="D404">
        <v>4</v>
      </c>
      <c r="E404" t="s">
        <v>1414</v>
      </c>
      <c r="F404" s="1" t="s">
        <v>1415</v>
      </c>
      <c r="G404" t="s">
        <v>1416</v>
      </c>
      <c r="H404">
        <v>1481385</v>
      </c>
      <c r="I404" t="s">
        <v>1417</v>
      </c>
      <c r="J404" s="4">
        <v>44182</v>
      </c>
      <c r="K404" s="4">
        <v>44206</v>
      </c>
      <c r="L404" s="3">
        <v>24</v>
      </c>
      <c r="M404" s="4">
        <v>44214</v>
      </c>
      <c r="N404">
        <v>32</v>
      </c>
      <c r="O404">
        <v>1</v>
      </c>
      <c r="P404">
        <v>1</v>
      </c>
      <c r="Q404">
        <v>0</v>
      </c>
      <c r="R404" t="s">
        <v>28</v>
      </c>
      <c r="S404">
        <v>15</v>
      </c>
      <c r="T404">
        <v>1</v>
      </c>
      <c r="U404" t="s">
        <v>28</v>
      </c>
      <c r="V404">
        <v>18</v>
      </c>
      <c r="W404">
        <v>15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6.3333333333333304</v>
      </c>
      <c r="AV404">
        <v>333.33333333333297</v>
      </c>
      <c r="AW404">
        <v>0</v>
      </c>
    </row>
    <row r="405" spans="1:49" x14ac:dyDescent="0.3">
      <c r="A405" t="s">
        <v>4050</v>
      </c>
      <c r="B405" t="s">
        <v>539</v>
      </c>
      <c r="C405" t="s">
        <v>117</v>
      </c>
      <c r="D405">
        <v>4</v>
      </c>
      <c r="E405" t="s">
        <v>2276</v>
      </c>
      <c r="F405" s="1" t="s">
        <v>2277</v>
      </c>
      <c r="G405" t="s">
        <v>2278</v>
      </c>
      <c r="H405">
        <v>1624661</v>
      </c>
      <c r="I405" t="s">
        <v>49</v>
      </c>
      <c r="J405" s="4">
        <v>44094</v>
      </c>
      <c r="K405" s="4">
        <v>44102</v>
      </c>
      <c r="L405" s="3">
        <v>8</v>
      </c>
      <c r="M405" s="4">
        <v>44124</v>
      </c>
      <c r="N405">
        <v>30</v>
      </c>
      <c r="O405">
        <v>1</v>
      </c>
      <c r="P405">
        <v>1</v>
      </c>
      <c r="Q405">
        <v>0</v>
      </c>
      <c r="R405" t="s">
        <v>28</v>
      </c>
      <c r="S405">
        <v>3</v>
      </c>
      <c r="T405">
        <v>1</v>
      </c>
      <c r="U405" t="s">
        <v>28</v>
      </c>
      <c r="V405">
        <v>4</v>
      </c>
      <c r="W405">
        <v>3</v>
      </c>
      <c r="X405">
        <v>15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6.3333333333333304</v>
      </c>
      <c r="AV405">
        <v>333.33333333333297</v>
      </c>
      <c r="AW405">
        <v>0</v>
      </c>
    </row>
    <row r="406" spans="1:49" x14ac:dyDescent="0.3">
      <c r="A406" t="s">
        <v>4050</v>
      </c>
      <c r="B406" t="s">
        <v>539</v>
      </c>
      <c r="C406" t="s">
        <v>117</v>
      </c>
      <c r="D406">
        <v>4</v>
      </c>
      <c r="E406" t="s">
        <v>4059</v>
      </c>
      <c r="F406" s="1" t="s">
        <v>4060</v>
      </c>
      <c r="G406" t="s">
        <v>4061</v>
      </c>
      <c r="H406">
        <v>1886520</v>
      </c>
      <c r="I406" t="s">
        <v>49</v>
      </c>
      <c r="J406" s="4">
        <v>44467</v>
      </c>
      <c r="K406" s="4">
        <v>44620</v>
      </c>
      <c r="L406" s="3">
        <v>153</v>
      </c>
      <c r="M406" s="4">
        <v>44624</v>
      </c>
      <c r="N406">
        <v>157</v>
      </c>
      <c r="O406">
        <v>1</v>
      </c>
      <c r="P406">
        <v>1</v>
      </c>
      <c r="Q406">
        <v>0</v>
      </c>
      <c r="R406" t="s">
        <v>38</v>
      </c>
      <c r="S406">
        <v>4</v>
      </c>
      <c r="T406">
        <v>1</v>
      </c>
      <c r="U406" t="s">
        <v>99</v>
      </c>
      <c r="V406">
        <v>3</v>
      </c>
      <c r="W406">
        <v>44</v>
      </c>
      <c r="X406">
        <v>15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6.3333333333333304</v>
      </c>
      <c r="AV406">
        <v>333.33333333333297</v>
      </c>
      <c r="AW406">
        <v>0</v>
      </c>
    </row>
    <row r="407" spans="1:49" x14ac:dyDescent="0.3">
      <c r="A407" t="s">
        <v>4050</v>
      </c>
      <c r="B407" t="s">
        <v>539</v>
      </c>
      <c r="C407" t="s">
        <v>117</v>
      </c>
      <c r="D407">
        <v>4</v>
      </c>
      <c r="E407" t="s">
        <v>4051</v>
      </c>
      <c r="F407" s="1" t="s">
        <v>4062</v>
      </c>
      <c r="G407" t="s">
        <v>4063</v>
      </c>
      <c r="H407">
        <v>1996802</v>
      </c>
      <c r="I407" t="s">
        <v>183</v>
      </c>
      <c r="J407" s="4">
        <v>44122</v>
      </c>
      <c r="K407" s="4">
        <v>44207</v>
      </c>
      <c r="L407" s="3">
        <v>85</v>
      </c>
      <c r="M407" s="4">
        <v>44223</v>
      </c>
      <c r="N407">
        <v>101</v>
      </c>
      <c r="O407">
        <v>1</v>
      </c>
      <c r="P407">
        <v>1</v>
      </c>
      <c r="Q407">
        <v>0</v>
      </c>
      <c r="R407" t="s">
        <v>28</v>
      </c>
      <c r="S407">
        <v>7</v>
      </c>
      <c r="T407">
        <v>1</v>
      </c>
      <c r="U407" t="s">
        <v>28</v>
      </c>
      <c r="V407">
        <v>18</v>
      </c>
      <c r="W407">
        <v>7</v>
      </c>
      <c r="X407">
        <v>4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6.3333333333333304</v>
      </c>
      <c r="AV407">
        <v>333.33333333333297</v>
      </c>
      <c r="AW407">
        <v>0</v>
      </c>
    </row>
    <row r="408" spans="1:49" x14ac:dyDescent="0.3">
      <c r="A408" t="s">
        <v>4050</v>
      </c>
      <c r="B408" t="s">
        <v>539</v>
      </c>
      <c r="C408" t="s">
        <v>117</v>
      </c>
      <c r="D408">
        <v>4</v>
      </c>
      <c r="E408" t="s">
        <v>4064</v>
      </c>
      <c r="F408" s="1" t="s">
        <v>4065</v>
      </c>
      <c r="G408" t="s">
        <v>4066</v>
      </c>
      <c r="H408">
        <v>2483638</v>
      </c>
      <c r="I408" t="s">
        <v>53</v>
      </c>
      <c r="J408" s="4">
        <v>44122</v>
      </c>
      <c r="K408" s="4">
        <v>44163</v>
      </c>
      <c r="L408" s="3">
        <v>41</v>
      </c>
      <c r="M408" s="4">
        <v>44165</v>
      </c>
      <c r="N408">
        <v>43</v>
      </c>
      <c r="O408">
        <v>1</v>
      </c>
      <c r="P408">
        <v>1</v>
      </c>
      <c r="Q408">
        <v>0</v>
      </c>
      <c r="R408" t="s">
        <v>28</v>
      </c>
      <c r="S408">
        <v>7</v>
      </c>
      <c r="T408">
        <v>1</v>
      </c>
      <c r="U408" t="s">
        <v>28</v>
      </c>
      <c r="V408">
        <v>12</v>
      </c>
      <c r="W408">
        <v>7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6.3333333333333304</v>
      </c>
      <c r="AV408">
        <v>333.33333333333297</v>
      </c>
      <c r="AW408">
        <v>0</v>
      </c>
    </row>
    <row r="409" spans="1:49" x14ac:dyDescent="0.3">
      <c r="A409" t="s">
        <v>4050</v>
      </c>
      <c r="B409" t="s">
        <v>539</v>
      </c>
      <c r="C409" t="s">
        <v>117</v>
      </c>
      <c r="D409">
        <v>4</v>
      </c>
      <c r="E409" t="s">
        <v>4064</v>
      </c>
      <c r="F409" s="1" t="s">
        <v>4065</v>
      </c>
      <c r="G409" t="s">
        <v>4066</v>
      </c>
      <c r="H409">
        <v>2483638</v>
      </c>
      <c r="I409" t="s">
        <v>53</v>
      </c>
      <c r="J409" s="4">
        <v>44163</v>
      </c>
      <c r="K409" s="4">
        <v>44180</v>
      </c>
      <c r="L409" s="3">
        <v>17</v>
      </c>
      <c r="M409" s="4">
        <v>44193</v>
      </c>
      <c r="N409">
        <v>30</v>
      </c>
      <c r="O409">
        <v>1</v>
      </c>
      <c r="P409">
        <v>1</v>
      </c>
      <c r="Q409">
        <v>0</v>
      </c>
      <c r="R409" t="s">
        <v>28</v>
      </c>
      <c r="S409">
        <v>12</v>
      </c>
      <c r="T409">
        <v>1</v>
      </c>
      <c r="U409" t="s">
        <v>28</v>
      </c>
      <c r="V409">
        <v>15</v>
      </c>
      <c r="W409">
        <v>12</v>
      </c>
      <c r="X409">
        <v>21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6.3333333333333304</v>
      </c>
      <c r="AV409">
        <v>333.33333333333297</v>
      </c>
      <c r="AW409">
        <v>0</v>
      </c>
    </row>
    <row r="410" spans="1:49" x14ac:dyDescent="0.3">
      <c r="A410" t="s">
        <v>4050</v>
      </c>
      <c r="B410" t="s">
        <v>539</v>
      </c>
      <c r="C410" t="s">
        <v>117</v>
      </c>
      <c r="D410">
        <v>4</v>
      </c>
      <c r="E410" t="s">
        <v>4064</v>
      </c>
      <c r="F410" s="1" t="s">
        <v>4065</v>
      </c>
      <c r="G410" t="s">
        <v>4066</v>
      </c>
      <c r="H410">
        <v>2483638</v>
      </c>
      <c r="I410" t="s">
        <v>53</v>
      </c>
      <c r="J410" s="4">
        <v>44261</v>
      </c>
      <c r="K410" s="4">
        <v>44291</v>
      </c>
      <c r="L410" s="3">
        <v>30</v>
      </c>
      <c r="M410" s="4">
        <v>44291</v>
      </c>
      <c r="N410">
        <v>30</v>
      </c>
      <c r="O410">
        <v>1</v>
      </c>
      <c r="P410">
        <v>1</v>
      </c>
      <c r="Q410">
        <v>0</v>
      </c>
      <c r="R410" t="s">
        <v>80</v>
      </c>
      <c r="S410">
        <v>1</v>
      </c>
      <c r="T410">
        <v>1</v>
      </c>
      <c r="U410" t="s">
        <v>80</v>
      </c>
      <c r="V410">
        <v>6</v>
      </c>
      <c r="W410">
        <v>21</v>
      </c>
      <c r="X410">
        <v>2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6.3333333333333304</v>
      </c>
      <c r="AV410">
        <v>333.33333333333297</v>
      </c>
      <c r="AW410">
        <v>0</v>
      </c>
    </row>
    <row r="411" spans="1:49" x14ac:dyDescent="0.3">
      <c r="A411" t="s">
        <v>4050</v>
      </c>
      <c r="B411" t="s">
        <v>539</v>
      </c>
      <c r="C411" t="s">
        <v>117</v>
      </c>
      <c r="D411">
        <v>4</v>
      </c>
      <c r="E411" t="s">
        <v>4064</v>
      </c>
      <c r="F411" s="1" t="s">
        <v>4065</v>
      </c>
      <c r="G411" t="s">
        <v>4066</v>
      </c>
      <c r="H411">
        <v>2483638</v>
      </c>
      <c r="I411" t="s">
        <v>53</v>
      </c>
      <c r="J411" s="4">
        <v>44476</v>
      </c>
      <c r="K411" s="4">
        <v>44481</v>
      </c>
      <c r="L411" s="3">
        <v>5</v>
      </c>
      <c r="M411" s="4">
        <v>44508</v>
      </c>
      <c r="N411">
        <v>32</v>
      </c>
      <c r="O411">
        <v>1</v>
      </c>
      <c r="P411">
        <v>1</v>
      </c>
      <c r="Q411">
        <v>0</v>
      </c>
      <c r="R411" t="s">
        <v>38</v>
      </c>
      <c r="S411">
        <v>5</v>
      </c>
      <c r="T411">
        <v>1</v>
      </c>
      <c r="U411" t="s">
        <v>38</v>
      </c>
      <c r="V411">
        <v>6</v>
      </c>
      <c r="W411">
        <v>45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6.3333333333333304</v>
      </c>
      <c r="AV411">
        <v>333.33333333333297</v>
      </c>
      <c r="AW411">
        <v>0</v>
      </c>
    </row>
    <row r="412" spans="1:49" x14ac:dyDescent="0.3">
      <c r="A412" t="s">
        <v>4050</v>
      </c>
      <c r="B412" t="s">
        <v>539</v>
      </c>
      <c r="C412" t="s">
        <v>117</v>
      </c>
      <c r="D412">
        <v>4</v>
      </c>
      <c r="E412" t="s">
        <v>4067</v>
      </c>
      <c r="F412" s="1" t="s">
        <v>4068</v>
      </c>
      <c r="G412" t="s">
        <v>4069</v>
      </c>
      <c r="H412">
        <v>2839462</v>
      </c>
      <c r="I412" t="s">
        <v>49</v>
      </c>
      <c r="J412" s="4">
        <v>44481</v>
      </c>
      <c r="K412" s="4">
        <v>44511</v>
      </c>
      <c r="L412" s="3">
        <v>30</v>
      </c>
      <c r="M412" s="4">
        <v>44511</v>
      </c>
      <c r="N412">
        <v>30</v>
      </c>
      <c r="O412">
        <v>1</v>
      </c>
      <c r="P412">
        <v>1</v>
      </c>
      <c r="Q412">
        <v>0</v>
      </c>
      <c r="R412" t="s">
        <v>38</v>
      </c>
      <c r="S412">
        <v>6</v>
      </c>
      <c r="T412">
        <v>1</v>
      </c>
      <c r="U412" t="s">
        <v>38</v>
      </c>
      <c r="V412">
        <v>10</v>
      </c>
      <c r="W412">
        <v>46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6.3333333333333304</v>
      </c>
      <c r="AV412">
        <v>333.33333333333297</v>
      </c>
      <c r="AW412">
        <v>0</v>
      </c>
    </row>
    <row r="413" spans="1:49" x14ac:dyDescent="0.3">
      <c r="A413" t="s">
        <v>4050</v>
      </c>
      <c r="B413" t="s">
        <v>539</v>
      </c>
      <c r="C413" t="s">
        <v>117</v>
      </c>
      <c r="D413">
        <v>4</v>
      </c>
      <c r="E413" t="s">
        <v>4070</v>
      </c>
      <c r="F413" s="1" t="s">
        <v>4071</v>
      </c>
      <c r="G413" t="s">
        <v>4072</v>
      </c>
      <c r="H413">
        <v>2856141</v>
      </c>
      <c r="I413" t="s">
        <v>1417</v>
      </c>
      <c r="J413" s="4">
        <v>44180</v>
      </c>
      <c r="K413" s="4">
        <v>44206</v>
      </c>
      <c r="L413" s="3">
        <v>26</v>
      </c>
      <c r="M413" s="4">
        <v>44210</v>
      </c>
      <c r="N413">
        <v>30</v>
      </c>
      <c r="O413">
        <v>1</v>
      </c>
      <c r="P413">
        <v>1</v>
      </c>
      <c r="Q413">
        <v>0</v>
      </c>
      <c r="R413" t="s">
        <v>28</v>
      </c>
      <c r="S413">
        <v>15</v>
      </c>
      <c r="T413">
        <v>1</v>
      </c>
      <c r="U413" t="s">
        <v>28</v>
      </c>
      <c r="V413">
        <v>18</v>
      </c>
      <c r="W413">
        <v>15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6.3333333333333304</v>
      </c>
      <c r="AV413">
        <v>333.33333333333297</v>
      </c>
      <c r="AW413">
        <v>0</v>
      </c>
    </row>
    <row r="414" spans="1:49" x14ac:dyDescent="0.3">
      <c r="A414" t="s">
        <v>4050</v>
      </c>
      <c r="B414" t="s">
        <v>539</v>
      </c>
      <c r="C414" t="s">
        <v>117</v>
      </c>
      <c r="D414">
        <v>4</v>
      </c>
      <c r="E414" t="s">
        <v>2161</v>
      </c>
      <c r="F414" s="1" t="s">
        <v>2162</v>
      </c>
      <c r="G414" t="s">
        <v>2163</v>
      </c>
      <c r="H414">
        <v>2876082</v>
      </c>
      <c r="I414" t="s">
        <v>317</v>
      </c>
      <c r="J414" s="4">
        <v>44164</v>
      </c>
      <c r="K414" s="4">
        <v>44193</v>
      </c>
      <c r="L414" s="3">
        <v>29</v>
      </c>
      <c r="M414" s="4">
        <v>44194</v>
      </c>
      <c r="N414">
        <v>30</v>
      </c>
      <c r="O414">
        <v>1</v>
      </c>
      <c r="P414">
        <v>1</v>
      </c>
      <c r="Q414">
        <v>0</v>
      </c>
      <c r="R414" t="s">
        <v>28</v>
      </c>
      <c r="S414">
        <v>13</v>
      </c>
      <c r="T414">
        <v>1</v>
      </c>
      <c r="U414" t="s">
        <v>28</v>
      </c>
      <c r="V414">
        <v>17</v>
      </c>
      <c r="W414">
        <v>13</v>
      </c>
      <c r="X414">
        <v>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6.3333333333333304</v>
      </c>
      <c r="AV414">
        <v>333.33333333333297</v>
      </c>
      <c r="AW414">
        <v>0</v>
      </c>
    </row>
    <row r="415" spans="1:49" x14ac:dyDescent="0.3">
      <c r="A415" t="s">
        <v>4050</v>
      </c>
      <c r="B415" t="s">
        <v>539</v>
      </c>
      <c r="C415" t="s">
        <v>117</v>
      </c>
      <c r="D415">
        <v>4</v>
      </c>
      <c r="E415" t="s">
        <v>4073</v>
      </c>
      <c r="F415" s="1" t="s">
        <v>4074</v>
      </c>
      <c r="G415" t="s">
        <v>4075</v>
      </c>
      <c r="H415">
        <v>2881349</v>
      </c>
      <c r="I415" t="s">
        <v>65</v>
      </c>
      <c r="J415" s="4">
        <v>44122</v>
      </c>
      <c r="K415" s="4">
        <v>44164</v>
      </c>
      <c r="L415" s="3">
        <v>42</v>
      </c>
      <c r="M415" s="4">
        <v>44165</v>
      </c>
      <c r="N415">
        <v>43</v>
      </c>
      <c r="O415">
        <v>1</v>
      </c>
      <c r="P415">
        <v>1</v>
      </c>
      <c r="Q415">
        <v>0</v>
      </c>
      <c r="R415" t="s">
        <v>28</v>
      </c>
      <c r="S415">
        <v>7</v>
      </c>
      <c r="T415">
        <v>1</v>
      </c>
      <c r="U415" t="s">
        <v>28</v>
      </c>
      <c r="V415">
        <v>13</v>
      </c>
      <c r="W415">
        <v>7</v>
      </c>
      <c r="X415">
        <v>15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6.3333333333333304</v>
      </c>
      <c r="AV415">
        <v>333.33333333333297</v>
      </c>
      <c r="AW415">
        <v>0</v>
      </c>
    </row>
    <row r="416" spans="1:49" x14ac:dyDescent="0.3">
      <c r="A416" t="s">
        <v>4050</v>
      </c>
      <c r="B416" t="s">
        <v>539</v>
      </c>
      <c r="C416" t="s">
        <v>117</v>
      </c>
      <c r="D416">
        <v>4</v>
      </c>
      <c r="E416" t="s">
        <v>1061</v>
      </c>
      <c r="F416" s="1" t="s">
        <v>1062</v>
      </c>
      <c r="G416" t="s">
        <v>1063</v>
      </c>
      <c r="H416">
        <v>2985813</v>
      </c>
      <c r="I416" t="s">
        <v>49</v>
      </c>
      <c r="J416" s="4">
        <v>44261</v>
      </c>
      <c r="K416" s="4">
        <v>44291</v>
      </c>
      <c r="L416" s="3">
        <v>30</v>
      </c>
      <c r="M416" s="4">
        <v>44291</v>
      </c>
      <c r="N416">
        <v>30</v>
      </c>
      <c r="O416">
        <v>1</v>
      </c>
      <c r="P416">
        <v>1</v>
      </c>
      <c r="Q416">
        <v>0</v>
      </c>
      <c r="R416" t="s">
        <v>80</v>
      </c>
      <c r="S416">
        <v>1</v>
      </c>
      <c r="T416">
        <v>1</v>
      </c>
      <c r="U416" t="s">
        <v>80</v>
      </c>
      <c r="V416">
        <v>6</v>
      </c>
      <c r="W416">
        <v>21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6.3333333333333304</v>
      </c>
      <c r="AV416">
        <v>333.33333333333297</v>
      </c>
      <c r="AW416">
        <v>0</v>
      </c>
    </row>
    <row r="417" spans="1:49" x14ac:dyDescent="0.3">
      <c r="A417" t="s">
        <v>4050</v>
      </c>
      <c r="B417" t="s">
        <v>539</v>
      </c>
      <c r="C417" t="s">
        <v>117</v>
      </c>
      <c r="D417">
        <v>4</v>
      </c>
      <c r="E417" t="s">
        <v>3036</v>
      </c>
      <c r="F417" s="1" t="s">
        <v>3037</v>
      </c>
      <c r="G417" t="s">
        <v>3038</v>
      </c>
      <c r="H417">
        <v>2996896</v>
      </c>
      <c r="I417" t="s">
        <v>49</v>
      </c>
      <c r="J417" s="4">
        <v>44467</v>
      </c>
      <c r="K417" s="4">
        <v>44613</v>
      </c>
      <c r="L417" s="3">
        <v>146</v>
      </c>
      <c r="M417" s="4">
        <v>44624</v>
      </c>
      <c r="N417">
        <v>157</v>
      </c>
      <c r="O417">
        <v>1</v>
      </c>
      <c r="P417">
        <v>1</v>
      </c>
      <c r="Q417">
        <v>0</v>
      </c>
      <c r="R417" t="s">
        <v>38</v>
      </c>
      <c r="S417">
        <v>4</v>
      </c>
      <c r="T417">
        <v>1</v>
      </c>
      <c r="U417" t="s">
        <v>99</v>
      </c>
      <c r="V417">
        <v>2</v>
      </c>
      <c r="W417">
        <v>44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6.3333333333333304</v>
      </c>
      <c r="AV417">
        <v>333.33333333333297</v>
      </c>
      <c r="AW417">
        <v>0</v>
      </c>
    </row>
    <row r="418" spans="1:49" x14ac:dyDescent="0.3">
      <c r="A418" t="s">
        <v>4050</v>
      </c>
      <c r="B418" t="s">
        <v>539</v>
      </c>
      <c r="C418" t="s">
        <v>117</v>
      </c>
      <c r="D418">
        <v>4</v>
      </c>
      <c r="E418" t="s">
        <v>4076</v>
      </c>
      <c r="F418" s="1" t="s">
        <v>4077</v>
      </c>
      <c r="G418" t="s">
        <v>4078</v>
      </c>
      <c r="H418">
        <v>3077081</v>
      </c>
      <c r="I418" t="s">
        <v>49</v>
      </c>
      <c r="J418" s="4">
        <v>44467</v>
      </c>
      <c r="K418" s="4">
        <v>44620</v>
      </c>
      <c r="L418" s="3">
        <v>153</v>
      </c>
      <c r="M418" s="4">
        <v>44624</v>
      </c>
      <c r="N418">
        <v>157</v>
      </c>
      <c r="O418">
        <v>1</v>
      </c>
      <c r="P418">
        <v>1</v>
      </c>
      <c r="Q418">
        <v>0</v>
      </c>
      <c r="R418" t="s">
        <v>38</v>
      </c>
      <c r="S418">
        <v>4</v>
      </c>
      <c r="T418">
        <v>1</v>
      </c>
      <c r="U418" t="s">
        <v>99</v>
      </c>
      <c r="V418">
        <v>3</v>
      </c>
      <c r="W418">
        <v>44</v>
      </c>
      <c r="X418">
        <v>15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6.3333333333333304</v>
      </c>
      <c r="AV418">
        <v>333.33333333333297</v>
      </c>
      <c r="AW418">
        <v>0</v>
      </c>
    </row>
    <row r="419" spans="1:49" x14ac:dyDescent="0.3">
      <c r="A419" t="s">
        <v>4079</v>
      </c>
      <c r="B419" t="s">
        <v>539</v>
      </c>
      <c r="C419" t="s">
        <v>117</v>
      </c>
      <c r="D419">
        <v>4</v>
      </c>
      <c r="E419" t="s">
        <v>741</v>
      </c>
      <c r="F419" s="1" t="s">
        <v>4095</v>
      </c>
      <c r="G419" t="s">
        <v>3112</v>
      </c>
      <c r="H419">
        <v>520300</v>
      </c>
      <c r="I419" t="s">
        <v>59</v>
      </c>
      <c r="J419" s="4">
        <v>44254</v>
      </c>
      <c r="K419" s="4">
        <v>44375</v>
      </c>
      <c r="L419" s="3">
        <v>121</v>
      </c>
      <c r="M419" s="4">
        <v>44375</v>
      </c>
      <c r="N419">
        <v>121</v>
      </c>
      <c r="O419">
        <v>1</v>
      </c>
      <c r="P419">
        <v>5</v>
      </c>
      <c r="Q419">
        <v>1</v>
      </c>
      <c r="R419" t="s">
        <v>43</v>
      </c>
      <c r="T419">
        <v>5</v>
      </c>
      <c r="U419" t="s">
        <v>80</v>
      </c>
      <c r="V419">
        <v>18</v>
      </c>
      <c r="W419">
        <v>20</v>
      </c>
      <c r="X419">
        <v>11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29.3333333333333</v>
      </c>
      <c r="AV419">
        <v>2356.3333333333298</v>
      </c>
      <c r="AW419">
        <v>1</v>
      </c>
    </row>
    <row r="420" spans="1:49" x14ac:dyDescent="0.3">
      <c r="A420" t="s">
        <v>4079</v>
      </c>
      <c r="B420" t="s">
        <v>539</v>
      </c>
      <c r="C420" t="s">
        <v>117</v>
      </c>
      <c r="D420">
        <v>4</v>
      </c>
      <c r="E420" t="s">
        <v>741</v>
      </c>
      <c r="F420" s="1" t="s">
        <v>2646</v>
      </c>
      <c r="G420" t="s">
        <v>743</v>
      </c>
      <c r="H420">
        <v>520300</v>
      </c>
      <c r="I420" t="s">
        <v>59</v>
      </c>
      <c r="J420" s="4">
        <v>44254</v>
      </c>
      <c r="K420" s="4">
        <v>44375</v>
      </c>
      <c r="L420" s="3">
        <v>121</v>
      </c>
      <c r="M420" s="4">
        <v>44375</v>
      </c>
      <c r="N420">
        <v>121</v>
      </c>
      <c r="O420">
        <v>1</v>
      </c>
      <c r="P420">
        <v>5</v>
      </c>
      <c r="Q420">
        <v>1</v>
      </c>
      <c r="R420" t="s">
        <v>43</v>
      </c>
      <c r="T420">
        <v>5</v>
      </c>
      <c r="U420" t="s">
        <v>80</v>
      </c>
      <c r="V420">
        <v>18</v>
      </c>
      <c r="W420">
        <v>20</v>
      </c>
      <c r="X420">
        <v>15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29.3333333333333</v>
      </c>
      <c r="AV420">
        <v>2356.3333333333298</v>
      </c>
      <c r="AW420">
        <v>1</v>
      </c>
    </row>
    <row r="421" spans="1:49" x14ac:dyDescent="0.3">
      <c r="A421" t="s">
        <v>4079</v>
      </c>
      <c r="B421" t="s">
        <v>539</v>
      </c>
      <c r="C421" t="s">
        <v>117</v>
      </c>
      <c r="D421">
        <v>4</v>
      </c>
      <c r="E421" t="s">
        <v>4003</v>
      </c>
      <c r="F421" s="1" t="s">
        <v>4099</v>
      </c>
      <c r="G421" t="s">
        <v>4100</v>
      </c>
      <c r="H421">
        <v>573904</v>
      </c>
      <c r="I421" t="s">
        <v>59</v>
      </c>
      <c r="J421" s="4">
        <v>44102</v>
      </c>
      <c r="K421" s="4">
        <v>44207</v>
      </c>
      <c r="L421" s="3">
        <v>105</v>
      </c>
      <c r="M421" s="4">
        <v>44218</v>
      </c>
      <c r="N421">
        <v>116</v>
      </c>
      <c r="O421">
        <v>1</v>
      </c>
      <c r="P421">
        <v>3</v>
      </c>
      <c r="Q421">
        <v>1</v>
      </c>
      <c r="R421" t="s">
        <v>28</v>
      </c>
      <c r="S421">
        <v>4</v>
      </c>
      <c r="T421">
        <v>3</v>
      </c>
      <c r="U421" t="s">
        <v>28</v>
      </c>
      <c r="V421">
        <v>18</v>
      </c>
      <c r="W421">
        <v>4</v>
      </c>
      <c r="X421">
        <v>15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29.3333333333333</v>
      </c>
      <c r="AV421">
        <v>2356.3333333333298</v>
      </c>
      <c r="AW421">
        <v>1</v>
      </c>
    </row>
    <row r="422" spans="1:49" x14ac:dyDescent="0.3">
      <c r="A422" t="s">
        <v>4079</v>
      </c>
      <c r="B422" t="s">
        <v>539</v>
      </c>
      <c r="C422" t="s">
        <v>117</v>
      </c>
      <c r="D422">
        <v>4</v>
      </c>
      <c r="E422" t="s">
        <v>4003</v>
      </c>
      <c r="F422" s="1" t="s">
        <v>4101</v>
      </c>
      <c r="G422" t="s">
        <v>4005</v>
      </c>
      <c r="H422">
        <v>573904</v>
      </c>
      <c r="I422" t="s">
        <v>59</v>
      </c>
      <c r="J422" s="4">
        <v>44254</v>
      </c>
      <c r="K422" s="4">
        <v>44375</v>
      </c>
      <c r="L422" s="3">
        <v>121</v>
      </c>
      <c r="M422" s="4">
        <v>44375</v>
      </c>
      <c r="N422">
        <v>121</v>
      </c>
      <c r="O422">
        <v>1</v>
      </c>
      <c r="P422">
        <v>3</v>
      </c>
      <c r="Q422">
        <v>1</v>
      </c>
      <c r="R422" t="s">
        <v>43</v>
      </c>
      <c r="T422">
        <v>3</v>
      </c>
      <c r="U422" t="s">
        <v>80</v>
      </c>
      <c r="V422">
        <v>18</v>
      </c>
      <c r="W422">
        <v>20</v>
      </c>
      <c r="X422">
        <v>4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29.3333333333333</v>
      </c>
      <c r="AV422">
        <v>2356.3333333333298</v>
      </c>
      <c r="AW422">
        <v>1</v>
      </c>
    </row>
    <row r="423" spans="1:49" x14ac:dyDescent="0.3">
      <c r="A423" t="s">
        <v>4079</v>
      </c>
      <c r="B423" t="s">
        <v>539</v>
      </c>
      <c r="C423" t="s">
        <v>117</v>
      </c>
      <c r="D423">
        <v>4</v>
      </c>
      <c r="E423" t="s">
        <v>4105</v>
      </c>
      <c r="F423" s="1" t="s">
        <v>4106</v>
      </c>
      <c r="G423" t="s">
        <v>4107</v>
      </c>
      <c r="H423">
        <v>927054</v>
      </c>
      <c r="I423" t="s">
        <v>59</v>
      </c>
      <c r="J423" s="4">
        <v>44089</v>
      </c>
      <c r="K423" s="4">
        <v>44207</v>
      </c>
      <c r="L423" s="3">
        <v>118</v>
      </c>
      <c r="M423" s="4">
        <v>44211</v>
      </c>
      <c r="N423">
        <v>122</v>
      </c>
      <c r="O423">
        <v>1</v>
      </c>
      <c r="P423">
        <v>1</v>
      </c>
      <c r="Q423">
        <v>1</v>
      </c>
      <c r="R423" t="s">
        <v>28</v>
      </c>
      <c r="S423">
        <v>2</v>
      </c>
      <c r="T423">
        <v>1</v>
      </c>
      <c r="U423" t="s">
        <v>28</v>
      </c>
      <c r="V423">
        <v>18</v>
      </c>
      <c r="W423">
        <v>2</v>
      </c>
      <c r="X423">
        <v>14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29.3333333333333</v>
      </c>
      <c r="AV423">
        <v>2356.3333333333298</v>
      </c>
      <c r="AW423">
        <v>1</v>
      </c>
    </row>
    <row r="424" spans="1:49" x14ac:dyDescent="0.3">
      <c r="A424" t="s">
        <v>4079</v>
      </c>
      <c r="B424" t="s">
        <v>539</v>
      </c>
      <c r="C424" t="s">
        <v>117</v>
      </c>
      <c r="D424">
        <v>4</v>
      </c>
      <c r="E424" t="s">
        <v>4108</v>
      </c>
      <c r="F424" s="1" t="s">
        <v>4109</v>
      </c>
      <c r="G424" t="s">
        <v>4110</v>
      </c>
      <c r="H424">
        <v>1074749</v>
      </c>
      <c r="I424" t="s">
        <v>59</v>
      </c>
      <c r="J424" s="4">
        <v>44090</v>
      </c>
      <c r="K424" s="4">
        <v>44207</v>
      </c>
      <c r="L424" s="3">
        <v>117</v>
      </c>
      <c r="M424" s="4">
        <v>44208</v>
      </c>
      <c r="N424">
        <v>118</v>
      </c>
      <c r="O424">
        <v>1</v>
      </c>
      <c r="P424">
        <v>1</v>
      </c>
      <c r="Q424">
        <v>1</v>
      </c>
      <c r="R424" t="s">
        <v>28</v>
      </c>
      <c r="S424">
        <v>2</v>
      </c>
      <c r="T424">
        <v>1</v>
      </c>
      <c r="U424" t="s">
        <v>28</v>
      </c>
      <c r="V424">
        <v>18</v>
      </c>
      <c r="W424">
        <v>2</v>
      </c>
      <c r="X424">
        <v>11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29.3333333333333</v>
      </c>
      <c r="AV424">
        <v>2356.3333333333298</v>
      </c>
      <c r="AW424">
        <v>1</v>
      </c>
    </row>
    <row r="425" spans="1:49" x14ac:dyDescent="0.3">
      <c r="A425" t="s">
        <v>4079</v>
      </c>
      <c r="B425" t="s">
        <v>539</v>
      </c>
      <c r="C425" t="s">
        <v>117</v>
      </c>
      <c r="D425">
        <v>4</v>
      </c>
      <c r="E425" t="s">
        <v>4108</v>
      </c>
      <c r="F425" s="1" t="s">
        <v>4109</v>
      </c>
      <c r="G425" t="s">
        <v>4110</v>
      </c>
      <c r="H425">
        <v>1074749</v>
      </c>
      <c r="I425" t="s">
        <v>59</v>
      </c>
      <c r="J425" s="4">
        <v>44254</v>
      </c>
      <c r="K425" s="4">
        <v>44375</v>
      </c>
      <c r="L425" s="3">
        <v>121</v>
      </c>
      <c r="M425" s="4">
        <v>44375</v>
      </c>
      <c r="N425">
        <v>121</v>
      </c>
      <c r="O425">
        <v>1</v>
      </c>
      <c r="P425">
        <v>1</v>
      </c>
      <c r="Q425">
        <v>1</v>
      </c>
      <c r="R425" t="s">
        <v>43</v>
      </c>
      <c r="T425">
        <v>1</v>
      </c>
      <c r="U425" t="s">
        <v>80</v>
      </c>
      <c r="V425">
        <v>18</v>
      </c>
      <c r="W425">
        <v>20</v>
      </c>
      <c r="X425">
        <v>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29.3333333333333</v>
      </c>
      <c r="AV425">
        <v>2356.3333333333298</v>
      </c>
      <c r="AW425">
        <v>1</v>
      </c>
    </row>
    <row r="426" spans="1:49" x14ac:dyDescent="0.3">
      <c r="A426" t="s">
        <v>4079</v>
      </c>
      <c r="B426" t="s">
        <v>539</v>
      </c>
      <c r="C426" t="s">
        <v>117</v>
      </c>
      <c r="D426">
        <v>4</v>
      </c>
      <c r="E426" t="s">
        <v>4120</v>
      </c>
      <c r="F426" s="1" t="s">
        <v>4121</v>
      </c>
      <c r="G426" t="s">
        <v>4122</v>
      </c>
      <c r="H426">
        <v>1261308</v>
      </c>
      <c r="I426" t="s">
        <v>59</v>
      </c>
      <c r="J426" s="4">
        <v>44102</v>
      </c>
      <c r="K426" s="4">
        <v>44207</v>
      </c>
      <c r="L426" s="3">
        <v>105</v>
      </c>
      <c r="M426" s="4">
        <v>44216</v>
      </c>
      <c r="N426">
        <v>114</v>
      </c>
      <c r="O426">
        <v>1</v>
      </c>
      <c r="P426">
        <v>1</v>
      </c>
      <c r="Q426">
        <v>1</v>
      </c>
      <c r="R426" t="s">
        <v>28</v>
      </c>
      <c r="S426">
        <v>4</v>
      </c>
      <c r="T426">
        <v>1</v>
      </c>
      <c r="U426" t="s">
        <v>28</v>
      </c>
      <c r="V426">
        <v>18</v>
      </c>
      <c r="W426">
        <v>4</v>
      </c>
      <c r="X426">
        <v>14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29.3333333333333</v>
      </c>
      <c r="AV426">
        <v>2356.3333333333298</v>
      </c>
      <c r="AW426">
        <v>1</v>
      </c>
    </row>
    <row r="427" spans="1:49" x14ac:dyDescent="0.3">
      <c r="A427" t="s">
        <v>4079</v>
      </c>
      <c r="B427" t="s">
        <v>539</v>
      </c>
      <c r="C427" t="s">
        <v>117</v>
      </c>
      <c r="D427">
        <v>4</v>
      </c>
      <c r="E427" t="s">
        <v>736</v>
      </c>
      <c r="F427" s="1" t="s">
        <v>3428</v>
      </c>
      <c r="G427" t="s">
        <v>3429</v>
      </c>
      <c r="H427">
        <v>2319246</v>
      </c>
      <c r="I427" t="s">
        <v>59</v>
      </c>
      <c r="J427" s="4">
        <v>44089</v>
      </c>
      <c r="K427" s="4">
        <v>44254</v>
      </c>
      <c r="L427" s="3">
        <v>165</v>
      </c>
      <c r="M427" s="4">
        <v>44260</v>
      </c>
      <c r="N427">
        <v>171</v>
      </c>
      <c r="O427">
        <v>1</v>
      </c>
      <c r="P427">
        <v>1</v>
      </c>
      <c r="Q427">
        <v>1</v>
      </c>
      <c r="R427" t="s">
        <v>28</v>
      </c>
      <c r="S427">
        <v>2</v>
      </c>
      <c r="T427">
        <v>1</v>
      </c>
      <c r="U427" t="s">
        <v>43</v>
      </c>
      <c r="W427">
        <v>2</v>
      </c>
      <c r="X427">
        <v>11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29.3333333333333</v>
      </c>
      <c r="AV427">
        <v>2356.3333333333298</v>
      </c>
      <c r="AW427">
        <v>1</v>
      </c>
    </row>
    <row r="428" spans="1:49" x14ac:dyDescent="0.3">
      <c r="A428" t="s">
        <v>4079</v>
      </c>
      <c r="B428" t="s">
        <v>539</v>
      </c>
      <c r="C428" t="s">
        <v>117</v>
      </c>
      <c r="D428">
        <v>4</v>
      </c>
      <c r="E428" t="s">
        <v>1345</v>
      </c>
      <c r="F428" s="1" t="s">
        <v>4166</v>
      </c>
      <c r="G428" t="s">
        <v>4167</v>
      </c>
      <c r="H428">
        <v>2821030</v>
      </c>
      <c r="I428" t="s">
        <v>59</v>
      </c>
      <c r="J428" s="4">
        <v>44099</v>
      </c>
      <c r="K428" s="4">
        <v>44207</v>
      </c>
      <c r="L428" s="3">
        <v>108</v>
      </c>
      <c r="M428" s="4">
        <v>44218</v>
      </c>
      <c r="N428">
        <v>119</v>
      </c>
      <c r="O428">
        <v>1</v>
      </c>
      <c r="P428">
        <v>1</v>
      </c>
      <c r="Q428">
        <v>1</v>
      </c>
      <c r="R428" t="s">
        <v>28</v>
      </c>
      <c r="S428">
        <v>3</v>
      </c>
      <c r="T428">
        <v>1</v>
      </c>
      <c r="U428" t="s">
        <v>28</v>
      </c>
      <c r="V428">
        <v>18</v>
      </c>
      <c r="W428">
        <v>3</v>
      </c>
      <c r="X428">
        <v>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29.3333333333333</v>
      </c>
      <c r="AV428">
        <v>2356.3333333333298</v>
      </c>
      <c r="AW428">
        <v>1</v>
      </c>
    </row>
    <row r="429" spans="1:49" x14ac:dyDescent="0.3">
      <c r="A429" t="s">
        <v>4079</v>
      </c>
      <c r="B429" t="s">
        <v>539</v>
      </c>
      <c r="C429" t="s">
        <v>117</v>
      </c>
      <c r="D429">
        <v>4</v>
      </c>
      <c r="E429" t="s">
        <v>1345</v>
      </c>
      <c r="F429" s="1" t="s">
        <v>1346</v>
      </c>
      <c r="G429" t="s">
        <v>1347</v>
      </c>
      <c r="H429">
        <v>2821031</v>
      </c>
      <c r="I429" t="s">
        <v>59</v>
      </c>
      <c r="J429" s="4">
        <v>44099</v>
      </c>
      <c r="K429" s="4">
        <v>44254</v>
      </c>
      <c r="L429" s="3">
        <v>155</v>
      </c>
      <c r="M429" s="4">
        <v>44260</v>
      </c>
      <c r="N429">
        <v>161</v>
      </c>
      <c r="O429">
        <v>1</v>
      </c>
      <c r="P429">
        <v>1</v>
      </c>
      <c r="Q429">
        <v>1</v>
      </c>
      <c r="R429" t="s">
        <v>28</v>
      </c>
      <c r="S429">
        <v>3</v>
      </c>
      <c r="T429">
        <v>1</v>
      </c>
      <c r="U429" t="s">
        <v>43</v>
      </c>
      <c r="W429">
        <v>3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29.3333333333333</v>
      </c>
      <c r="AV429">
        <v>2356.3333333333298</v>
      </c>
      <c r="AW429">
        <v>1</v>
      </c>
    </row>
    <row r="430" spans="1:49" x14ac:dyDescent="0.3">
      <c r="A430" t="s">
        <v>4079</v>
      </c>
      <c r="B430" t="s">
        <v>539</v>
      </c>
      <c r="C430" t="s">
        <v>117</v>
      </c>
      <c r="D430">
        <v>4</v>
      </c>
      <c r="E430" t="s">
        <v>1345</v>
      </c>
      <c r="F430" s="1" t="s">
        <v>1346</v>
      </c>
      <c r="G430" t="s">
        <v>1347</v>
      </c>
      <c r="H430">
        <v>2821031</v>
      </c>
      <c r="I430" t="s">
        <v>59</v>
      </c>
      <c r="J430" s="4">
        <v>44254</v>
      </c>
      <c r="K430" s="4">
        <v>44375</v>
      </c>
      <c r="L430" s="3">
        <v>121</v>
      </c>
      <c r="M430" s="4">
        <v>44375</v>
      </c>
      <c r="N430">
        <v>121</v>
      </c>
      <c r="O430">
        <v>1</v>
      </c>
      <c r="P430">
        <v>1</v>
      </c>
      <c r="Q430">
        <v>1</v>
      </c>
      <c r="R430" t="s">
        <v>43</v>
      </c>
      <c r="T430">
        <v>1</v>
      </c>
      <c r="U430" t="s">
        <v>80</v>
      </c>
      <c r="V430">
        <v>18</v>
      </c>
      <c r="W430">
        <v>20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29.3333333333333</v>
      </c>
      <c r="AV430">
        <v>2356.3333333333298</v>
      </c>
      <c r="AW430">
        <v>1</v>
      </c>
    </row>
    <row r="431" spans="1:49" x14ac:dyDescent="0.3">
      <c r="A431" t="s">
        <v>4079</v>
      </c>
      <c r="B431" t="s">
        <v>539</v>
      </c>
      <c r="C431" t="s">
        <v>117</v>
      </c>
      <c r="D431">
        <v>4</v>
      </c>
      <c r="E431" t="s">
        <v>4080</v>
      </c>
      <c r="F431" s="1" t="s">
        <v>4081</v>
      </c>
      <c r="G431" t="s">
        <v>4082</v>
      </c>
      <c r="H431">
        <v>137414</v>
      </c>
      <c r="I431" t="s">
        <v>175</v>
      </c>
      <c r="J431" s="4">
        <v>44113</v>
      </c>
      <c r="K431" s="4">
        <v>44258</v>
      </c>
      <c r="L431" s="3">
        <v>145</v>
      </c>
      <c r="M431" s="4">
        <v>44260</v>
      </c>
      <c r="N431">
        <v>147</v>
      </c>
      <c r="O431">
        <v>1</v>
      </c>
      <c r="P431">
        <v>1</v>
      </c>
      <c r="Q431">
        <v>0</v>
      </c>
      <c r="R431" t="s">
        <v>28</v>
      </c>
      <c r="S431">
        <v>5</v>
      </c>
      <c r="T431">
        <v>1</v>
      </c>
      <c r="U431" t="s">
        <v>80</v>
      </c>
      <c r="V431">
        <v>1</v>
      </c>
      <c r="W431">
        <v>5</v>
      </c>
      <c r="X431">
        <v>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29.3333333333333</v>
      </c>
      <c r="AV431">
        <v>2356.3333333333298</v>
      </c>
      <c r="AW431">
        <v>0</v>
      </c>
    </row>
    <row r="432" spans="1:49" x14ac:dyDescent="0.3">
      <c r="A432" t="s">
        <v>4079</v>
      </c>
      <c r="B432" t="s">
        <v>539</v>
      </c>
      <c r="C432" t="s">
        <v>117</v>
      </c>
      <c r="D432">
        <v>4</v>
      </c>
      <c r="E432" t="s">
        <v>4083</v>
      </c>
      <c r="F432" s="1" t="s">
        <v>4084</v>
      </c>
      <c r="G432" t="s">
        <v>4085</v>
      </c>
      <c r="H432">
        <v>249405</v>
      </c>
      <c r="I432" t="s">
        <v>158</v>
      </c>
      <c r="J432" s="4">
        <v>44089</v>
      </c>
      <c r="K432" s="4">
        <v>44113</v>
      </c>
      <c r="L432" s="3">
        <v>24</v>
      </c>
      <c r="M432" s="4">
        <v>44151</v>
      </c>
      <c r="N432">
        <v>62</v>
      </c>
      <c r="O432">
        <v>1</v>
      </c>
      <c r="P432">
        <v>1</v>
      </c>
      <c r="Q432">
        <v>0</v>
      </c>
      <c r="R432" t="s">
        <v>28</v>
      </c>
      <c r="S432">
        <v>2</v>
      </c>
      <c r="T432">
        <v>1</v>
      </c>
      <c r="U432" t="s">
        <v>28</v>
      </c>
      <c r="V432">
        <v>5</v>
      </c>
      <c r="W432">
        <v>2</v>
      </c>
      <c r="X432">
        <v>11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29.3333333333333</v>
      </c>
      <c r="AV432">
        <v>2356.3333333333298</v>
      </c>
      <c r="AW432">
        <v>0</v>
      </c>
    </row>
    <row r="433" spans="1:49" x14ac:dyDescent="0.3">
      <c r="A433" t="s">
        <v>4079</v>
      </c>
      <c r="B433" t="s">
        <v>539</v>
      </c>
      <c r="C433" t="s">
        <v>117</v>
      </c>
      <c r="D433">
        <v>4</v>
      </c>
      <c r="E433" t="s">
        <v>4086</v>
      </c>
      <c r="F433" s="1" t="s">
        <v>4087</v>
      </c>
      <c r="G433" t="s">
        <v>4088</v>
      </c>
      <c r="H433">
        <v>279347</v>
      </c>
      <c r="I433" t="s">
        <v>59</v>
      </c>
      <c r="J433" s="4">
        <v>44257</v>
      </c>
      <c r="K433" s="4">
        <v>44375</v>
      </c>
      <c r="L433" s="3">
        <v>118</v>
      </c>
      <c r="M433" s="4">
        <v>44375</v>
      </c>
      <c r="N433">
        <v>118</v>
      </c>
      <c r="O433">
        <v>1</v>
      </c>
      <c r="P433">
        <v>1</v>
      </c>
      <c r="Q433">
        <v>3</v>
      </c>
      <c r="R433" t="s">
        <v>80</v>
      </c>
      <c r="S433">
        <v>1</v>
      </c>
      <c r="T433">
        <v>1</v>
      </c>
      <c r="U433" t="s">
        <v>80</v>
      </c>
      <c r="V433">
        <v>18</v>
      </c>
      <c r="W433">
        <v>21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29.3333333333333</v>
      </c>
      <c r="AV433">
        <v>2356.3333333333298</v>
      </c>
      <c r="AW433">
        <v>1</v>
      </c>
    </row>
    <row r="434" spans="1:49" x14ac:dyDescent="0.3">
      <c r="A434" t="s">
        <v>4079</v>
      </c>
      <c r="B434" t="s">
        <v>539</v>
      </c>
      <c r="C434" t="s">
        <v>117</v>
      </c>
      <c r="D434">
        <v>4</v>
      </c>
      <c r="E434" t="s">
        <v>3796</v>
      </c>
      <c r="F434" s="1" t="s">
        <v>3797</v>
      </c>
      <c r="G434" t="s">
        <v>3798</v>
      </c>
      <c r="H434">
        <v>327387</v>
      </c>
      <c r="I434" t="s">
        <v>53</v>
      </c>
      <c r="J434" s="4">
        <v>44186</v>
      </c>
      <c r="K434" s="4">
        <v>44188</v>
      </c>
      <c r="L434" s="3">
        <v>2</v>
      </c>
      <c r="M434" s="4">
        <v>44216</v>
      </c>
      <c r="N434">
        <v>30</v>
      </c>
      <c r="O434">
        <v>1</v>
      </c>
      <c r="P434">
        <v>1</v>
      </c>
      <c r="Q434">
        <v>0</v>
      </c>
      <c r="R434" t="s">
        <v>28</v>
      </c>
      <c r="S434">
        <v>16</v>
      </c>
      <c r="T434">
        <v>1</v>
      </c>
      <c r="U434" t="s">
        <v>28</v>
      </c>
      <c r="V434">
        <v>16</v>
      </c>
      <c r="W434">
        <v>16</v>
      </c>
      <c r="X434">
        <v>3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29.3333333333333</v>
      </c>
      <c r="AV434">
        <v>2356.3333333333298</v>
      </c>
      <c r="AW434">
        <v>0</v>
      </c>
    </row>
    <row r="435" spans="1:49" x14ac:dyDescent="0.3">
      <c r="A435" t="s">
        <v>4079</v>
      </c>
      <c r="B435" t="s">
        <v>539</v>
      </c>
      <c r="C435" t="s">
        <v>117</v>
      </c>
      <c r="D435">
        <v>4</v>
      </c>
      <c r="E435" t="s">
        <v>603</v>
      </c>
      <c r="F435" s="1" t="s">
        <v>3284</v>
      </c>
      <c r="G435" t="s">
        <v>3285</v>
      </c>
      <c r="H435">
        <v>351502</v>
      </c>
      <c r="I435" t="s">
        <v>231</v>
      </c>
      <c r="J435" s="4">
        <v>44356</v>
      </c>
      <c r="K435" s="4">
        <v>44363</v>
      </c>
      <c r="L435" s="3">
        <v>7</v>
      </c>
      <c r="M435" s="4">
        <v>44417</v>
      </c>
      <c r="N435">
        <v>61</v>
      </c>
      <c r="O435">
        <v>1</v>
      </c>
      <c r="P435">
        <v>1</v>
      </c>
      <c r="Q435">
        <v>0</v>
      </c>
      <c r="R435" t="s">
        <v>80</v>
      </c>
      <c r="S435">
        <v>15</v>
      </c>
      <c r="T435">
        <v>1</v>
      </c>
      <c r="U435" t="s">
        <v>80</v>
      </c>
      <c r="V435">
        <v>16</v>
      </c>
      <c r="W435">
        <v>35</v>
      </c>
      <c r="X435">
        <v>4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29.3333333333333</v>
      </c>
      <c r="AV435">
        <v>2356.3333333333298</v>
      </c>
      <c r="AW435">
        <v>0</v>
      </c>
    </row>
    <row r="436" spans="1:49" x14ac:dyDescent="0.3">
      <c r="A436" t="s">
        <v>4079</v>
      </c>
      <c r="B436" t="s">
        <v>539</v>
      </c>
      <c r="C436" t="s">
        <v>117</v>
      </c>
      <c r="D436">
        <v>4</v>
      </c>
      <c r="E436" t="s">
        <v>4089</v>
      </c>
      <c r="F436" s="1" t="s">
        <v>4090</v>
      </c>
      <c r="G436" t="s">
        <v>4091</v>
      </c>
      <c r="H436">
        <v>432767</v>
      </c>
      <c r="I436" t="s">
        <v>59</v>
      </c>
      <c r="J436" s="4">
        <v>44257</v>
      </c>
      <c r="K436" s="4">
        <v>44375</v>
      </c>
      <c r="L436" s="3">
        <v>118</v>
      </c>
      <c r="M436" s="4">
        <v>44375</v>
      </c>
      <c r="N436">
        <v>118</v>
      </c>
      <c r="O436">
        <v>1</v>
      </c>
      <c r="P436">
        <v>3</v>
      </c>
      <c r="Q436">
        <v>3</v>
      </c>
      <c r="R436" t="s">
        <v>80</v>
      </c>
      <c r="S436">
        <v>1</v>
      </c>
      <c r="T436">
        <v>3</v>
      </c>
      <c r="U436" t="s">
        <v>80</v>
      </c>
      <c r="V436">
        <v>18</v>
      </c>
      <c r="W436">
        <v>21</v>
      </c>
      <c r="X436">
        <v>13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29.3333333333333</v>
      </c>
      <c r="AV436">
        <v>2356.3333333333298</v>
      </c>
      <c r="AW436">
        <v>1</v>
      </c>
    </row>
    <row r="437" spans="1:49" x14ac:dyDescent="0.3">
      <c r="A437" t="s">
        <v>4079</v>
      </c>
      <c r="B437" t="s">
        <v>539</v>
      </c>
      <c r="C437" t="s">
        <v>117</v>
      </c>
      <c r="D437">
        <v>4</v>
      </c>
      <c r="E437" t="s">
        <v>4092</v>
      </c>
      <c r="F437" s="1" t="s">
        <v>4093</v>
      </c>
      <c r="G437" t="s">
        <v>4094</v>
      </c>
      <c r="H437">
        <v>462741</v>
      </c>
      <c r="I437" t="s">
        <v>59</v>
      </c>
      <c r="J437" s="4">
        <v>44452</v>
      </c>
      <c r="K437" s="4">
        <v>44527</v>
      </c>
      <c r="L437" s="3">
        <v>75</v>
      </c>
      <c r="M437" s="4">
        <v>44512</v>
      </c>
      <c r="N437">
        <v>60</v>
      </c>
      <c r="O437">
        <v>1</v>
      </c>
      <c r="P437">
        <v>1</v>
      </c>
      <c r="Q437">
        <v>2</v>
      </c>
      <c r="R437" t="s">
        <v>38</v>
      </c>
      <c r="S437">
        <v>2</v>
      </c>
      <c r="T437">
        <v>1</v>
      </c>
      <c r="U437" t="s">
        <v>38</v>
      </c>
      <c r="V437">
        <v>12</v>
      </c>
      <c r="W437">
        <v>42</v>
      </c>
      <c r="X437">
        <v>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29.3333333333333</v>
      </c>
      <c r="AV437">
        <v>2356.3333333333298</v>
      </c>
      <c r="AW437">
        <v>1</v>
      </c>
    </row>
    <row r="438" spans="1:49" x14ac:dyDescent="0.3">
      <c r="A438" t="s">
        <v>4079</v>
      </c>
      <c r="B438" t="s">
        <v>539</v>
      </c>
      <c r="C438" t="s">
        <v>117</v>
      </c>
      <c r="D438">
        <v>4</v>
      </c>
      <c r="E438" t="s">
        <v>1391</v>
      </c>
      <c r="F438" s="1" t="s">
        <v>1392</v>
      </c>
      <c r="G438" t="s">
        <v>1393</v>
      </c>
      <c r="H438">
        <v>465939</v>
      </c>
      <c r="I438" t="s">
        <v>32</v>
      </c>
      <c r="J438" s="4">
        <v>44101</v>
      </c>
      <c r="K438" s="4">
        <v>44178</v>
      </c>
      <c r="L438" s="3">
        <v>77</v>
      </c>
      <c r="M438" s="4">
        <v>44180</v>
      </c>
      <c r="N438">
        <v>79</v>
      </c>
      <c r="O438">
        <v>1</v>
      </c>
      <c r="P438">
        <v>1</v>
      </c>
      <c r="Q438">
        <v>0</v>
      </c>
      <c r="R438" t="s">
        <v>28</v>
      </c>
      <c r="S438">
        <v>4</v>
      </c>
      <c r="T438">
        <v>1</v>
      </c>
      <c r="U438" t="s">
        <v>28</v>
      </c>
      <c r="V438">
        <v>15</v>
      </c>
      <c r="W438">
        <v>4</v>
      </c>
      <c r="X438">
        <v>13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29.3333333333333</v>
      </c>
      <c r="AV438">
        <v>2356.3333333333298</v>
      </c>
      <c r="AW438">
        <v>0</v>
      </c>
    </row>
    <row r="439" spans="1:49" x14ac:dyDescent="0.3">
      <c r="A439" t="s">
        <v>4079</v>
      </c>
      <c r="B439" t="s">
        <v>539</v>
      </c>
      <c r="C439" t="s">
        <v>117</v>
      </c>
      <c r="D439">
        <v>4</v>
      </c>
      <c r="E439" t="s">
        <v>757</v>
      </c>
      <c r="F439" s="1" t="s">
        <v>2693</v>
      </c>
      <c r="G439" t="s">
        <v>759</v>
      </c>
      <c r="H439">
        <v>474236</v>
      </c>
      <c r="I439" t="s">
        <v>59</v>
      </c>
      <c r="J439" s="4">
        <v>44452</v>
      </c>
      <c r="K439" s="4">
        <v>44527</v>
      </c>
      <c r="L439" s="3">
        <v>75</v>
      </c>
      <c r="M439" s="4">
        <v>44564</v>
      </c>
      <c r="N439">
        <v>112</v>
      </c>
      <c r="O439">
        <v>1</v>
      </c>
      <c r="P439">
        <v>2</v>
      </c>
      <c r="Q439">
        <v>2</v>
      </c>
      <c r="R439" t="s">
        <v>38</v>
      </c>
      <c r="S439">
        <v>2</v>
      </c>
      <c r="T439">
        <v>2</v>
      </c>
      <c r="U439" t="s">
        <v>38</v>
      </c>
      <c r="V439">
        <v>12</v>
      </c>
      <c r="W439">
        <v>42</v>
      </c>
      <c r="X439">
        <v>3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29.3333333333333</v>
      </c>
      <c r="AV439">
        <v>2356.3333333333298</v>
      </c>
      <c r="AW439">
        <v>1</v>
      </c>
    </row>
    <row r="440" spans="1:49" x14ac:dyDescent="0.3">
      <c r="A440" t="s">
        <v>4079</v>
      </c>
      <c r="B440" t="s">
        <v>539</v>
      </c>
      <c r="C440" t="s">
        <v>117</v>
      </c>
      <c r="D440">
        <v>4</v>
      </c>
      <c r="E440" t="s">
        <v>4096</v>
      </c>
      <c r="F440" s="1" t="s">
        <v>4097</v>
      </c>
      <c r="G440" t="s">
        <v>4098</v>
      </c>
      <c r="H440">
        <v>543283</v>
      </c>
      <c r="I440" t="s">
        <v>59</v>
      </c>
      <c r="J440" s="4">
        <v>44293</v>
      </c>
      <c r="K440" s="4">
        <v>44375</v>
      </c>
      <c r="L440" s="3">
        <v>82</v>
      </c>
      <c r="M440" s="4">
        <v>44375</v>
      </c>
      <c r="N440">
        <v>82</v>
      </c>
      <c r="O440">
        <v>1</v>
      </c>
      <c r="P440">
        <v>1</v>
      </c>
      <c r="Q440">
        <v>3</v>
      </c>
      <c r="R440" t="s">
        <v>80</v>
      </c>
      <c r="S440">
        <v>6</v>
      </c>
      <c r="T440">
        <v>1</v>
      </c>
      <c r="U440" t="s">
        <v>80</v>
      </c>
      <c r="V440">
        <v>18</v>
      </c>
      <c r="W440">
        <v>26</v>
      </c>
      <c r="X440">
        <v>3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29.3333333333333</v>
      </c>
      <c r="AV440">
        <v>2356.3333333333298</v>
      </c>
      <c r="AW440">
        <v>1</v>
      </c>
    </row>
    <row r="441" spans="1:49" x14ac:dyDescent="0.3">
      <c r="A441" t="s">
        <v>4079</v>
      </c>
      <c r="B441" t="s">
        <v>539</v>
      </c>
      <c r="C441" t="s">
        <v>117</v>
      </c>
      <c r="D441">
        <v>4</v>
      </c>
      <c r="E441" t="s">
        <v>566</v>
      </c>
      <c r="F441" s="1" t="s">
        <v>953</v>
      </c>
      <c r="G441" t="s">
        <v>954</v>
      </c>
      <c r="H441">
        <v>553779</v>
      </c>
      <c r="I441" t="s">
        <v>158</v>
      </c>
      <c r="J441" s="4">
        <v>44114</v>
      </c>
      <c r="K441" s="4">
        <v>44115</v>
      </c>
      <c r="L441" s="3">
        <v>1</v>
      </c>
      <c r="M441" s="4">
        <v>44174</v>
      </c>
      <c r="N441">
        <v>60</v>
      </c>
      <c r="O441">
        <v>1</v>
      </c>
      <c r="P441">
        <v>1</v>
      </c>
      <c r="Q441">
        <v>0</v>
      </c>
      <c r="R441" t="s">
        <v>28</v>
      </c>
      <c r="S441">
        <v>5</v>
      </c>
      <c r="T441">
        <v>1</v>
      </c>
      <c r="U441" t="s">
        <v>28</v>
      </c>
      <c r="V441">
        <v>6</v>
      </c>
      <c r="W441">
        <v>5</v>
      </c>
      <c r="X441">
        <v>4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29.3333333333333</v>
      </c>
      <c r="AV441">
        <v>2356.3333333333298</v>
      </c>
      <c r="AW441">
        <v>0</v>
      </c>
    </row>
    <row r="442" spans="1:49" x14ac:dyDescent="0.3">
      <c r="A442" t="s">
        <v>4079</v>
      </c>
      <c r="B442" t="s">
        <v>539</v>
      </c>
      <c r="C442" t="s">
        <v>117</v>
      </c>
      <c r="D442">
        <v>4</v>
      </c>
      <c r="E442" t="s">
        <v>2688</v>
      </c>
      <c r="F442" s="1" t="s">
        <v>2689</v>
      </c>
      <c r="G442" t="s">
        <v>2690</v>
      </c>
      <c r="H442">
        <v>563509</v>
      </c>
      <c r="I442" t="s">
        <v>32</v>
      </c>
      <c r="J442" s="4">
        <v>44104</v>
      </c>
      <c r="K442" s="4">
        <v>44178</v>
      </c>
      <c r="L442" s="3">
        <v>74</v>
      </c>
      <c r="M442" s="4">
        <v>44221</v>
      </c>
      <c r="N442">
        <v>117</v>
      </c>
      <c r="O442">
        <v>1</v>
      </c>
      <c r="P442">
        <v>1</v>
      </c>
      <c r="Q442">
        <v>0</v>
      </c>
      <c r="R442" t="s">
        <v>28</v>
      </c>
      <c r="S442">
        <v>4</v>
      </c>
      <c r="T442">
        <v>1</v>
      </c>
      <c r="U442" t="s">
        <v>28</v>
      </c>
      <c r="V442">
        <v>15</v>
      </c>
      <c r="W442">
        <v>4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29.3333333333333</v>
      </c>
      <c r="AV442">
        <v>2356.3333333333298</v>
      </c>
      <c r="AW442">
        <v>0</v>
      </c>
    </row>
    <row r="443" spans="1:49" x14ac:dyDescent="0.3">
      <c r="A443" t="s">
        <v>4079</v>
      </c>
      <c r="B443" t="s">
        <v>539</v>
      </c>
      <c r="C443" t="s">
        <v>117</v>
      </c>
      <c r="D443">
        <v>4</v>
      </c>
      <c r="E443" t="s">
        <v>4102</v>
      </c>
      <c r="F443" s="1" t="s">
        <v>4103</v>
      </c>
      <c r="G443" t="s">
        <v>4104</v>
      </c>
      <c r="H443">
        <v>600566</v>
      </c>
      <c r="I443" t="s">
        <v>158</v>
      </c>
      <c r="J443" s="4">
        <v>44092</v>
      </c>
      <c r="K443" s="4">
        <v>44098</v>
      </c>
      <c r="L443" s="3">
        <v>6</v>
      </c>
      <c r="M443" s="4">
        <v>44152</v>
      </c>
      <c r="N443">
        <v>60</v>
      </c>
      <c r="O443">
        <v>1</v>
      </c>
      <c r="P443">
        <v>1</v>
      </c>
      <c r="Q443">
        <v>0</v>
      </c>
      <c r="R443" t="s">
        <v>28</v>
      </c>
      <c r="S443">
        <v>2</v>
      </c>
      <c r="T443">
        <v>1</v>
      </c>
      <c r="U443" t="s">
        <v>28</v>
      </c>
      <c r="V443">
        <v>3</v>
      </c>
      <c r="W443">
        <v>2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29.3333333333333</v>
      </c>
      <c r="AV443">
        <v>2356.3333333333298</v>
      </c>
      <c r="AW443">
        <v>0</v>
      </c>
    </row>
    <row r="444" spans="1:49" x14ac:dyDescent="0.3">
      <c r="A444" t="s">
        <v>4079</v>
      </c>
      <c r="B444" t="s">
        <v>539</v>
      </c>
      <c r="C444" t="s">
        <v>117</v>
      </c>
      <c r="D444">
        <v>4</v>
      </c>
      <c r="E444" t="s">
        <v>1522</v>
      </c>
      <c r="F444" s="1" t="s">
        <v>1523</v>
      </c>
      <c r="G444" t="s">
        <v>1524</v>
      </c>
      <c r="H444">
        <v>601915</v>
      </c>
      <c r="I444" t="s">
        <v>158</v>
      </c>
      <c r="J444" s="4">
        <v>44089</v>
      </c>
      <c r="K444" s="4">
        <v>44090</v>
      </c>
      <c r="L444" s="3">
        <v>1</v>
      </c>
      <c r="M444" s="4">
        <v>44151</v>
      </c>
      <c r="N444">
        <v>62</v>
      </c>
      <c r="O444">
        <v>1</v>
      </c>
      <c r="P444">
        <v>1</v>
      </c>
      <c r="Q444">
        <v>0</v>
      </c>
      <c r="R444" t="s">
        <v>28</v>
      </c>
      <c r="S444">
        <v>2</v>
      </c>
      <c r="T444">
        <v>1</v>
      </c>
      <c r="U444" t="s">
        <v>28</v>
      </c>
      <c r="V444">
        <v>2</v>
      </c>
      <c r="W444">
        <v>2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29.3333333333333</v>
      </c>
      <c r="AV444">
        <v>2356.3333333333298</v>
      </c>
      <c r="AW444">
        <v>0</v>
      </c>
    </row>
    <row r="445" spans="1:49" x14ac:dyDescent="0.3">
      <c r="A445" t="s">
        <v>4079</v>
      </c>
      <c r="B445" t="s">
        <v>539</v>
      </c>
      <c r="C445" t="s">
        <v>117</v>
      </c>
      <c r="D445">
        <v>4</v>
      </c>
      <c r="E445" t="s">
        <v>492</v>
      </c>
      <c r="F445" s="1" t="s">
        <v>493</v>
      </c>
      <c r="G445" t="s">
        <v>494</v>
      </c>
      <c r="H445">
        <v>961466</v>
      </c>
      <c r="I445" t="s">
        <v>158</v>
      </c>
      <c r="J445" s="4">
        <v>44329</v>
      </c>
      <c r="K445" s="4">
        <v>44448</v>
      </c>
      <c r="L445" s="3">
        <v>119</v>
      </c>
      <c r="M445" s="4">
        <v>44446</v>
      </c>
      <c r="N445">
        <v>117</v>
      </c>
      <c r="O445">
        <v>1</v>
      </c>
      <c r="P445">
        <v>1</v>
      </c>
      <c r="Q445">
        <v>0</v>
      </c>
      <c r="R445" t="s">
        <v>80</v>
      </c>
      <c r="S445">
        <v>11</v>
      </c>
      <c r="T445">
        <v>1</v>
      </c>
      <c r="U445" t="s">
        <v>38</v>
      </c>
      <c r="V445">
        <v>1</v>
      </c>
      <c r="W445">
        <v>31</v>
      </c>
      <c r="X445">
        <v>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29.3333333333333</v>
      </c>
      <c r="AV445">
        <v>2356.3333333333298</v>
      </c>
      <c r="AW445">
        <v>0</v>
      </c>
    </row>
    <row r="446" spans="1:49" x14ac:dyDescent="0.3">
      <c r="A446" t="s">
        <v>4079</v>
      </c>
      <c r="B446" t="s">
        <v>539</v>
      </c>
      <c r="C446" t="s">
        <v>117</v>
      </c>
      <c r="D446">
        <v>4</v>
      </c>
      <c r="E446" t="s">
        <v>4111</v>
      </c>
      <c r="F446" s="1" t="s">
        <v>4112</v>
      </c>
      <c r="G446" t="s">
        <v>4113</v>
      </c>
      <c r="H446">
        <v>1085719</v>
      </c>
      <c r="I446" t="s">
        <v>32</v>
      </c>
      <c r="J446" s="4">
        <v>44101</v>
      </c>
      <c r="K446" s="4">
        <v>44113</v>
      </c>
      <c r="L446" s="3">
        <v>12</v>
      </c>
      <c r="M446" s="4">
        <v>44161</v>
      </c>
      <c r="N446">
        <v>60</v>
      </c>
      <c r="O446">
        <v>1</v>
      </c>
      <c r="P446">
        <v>1</v>
      </c>
      <c r="Q446">
        <v>0</v>
      </c>
      <c r="R446" t="s">
        <v>28</v>
      </c>
      <c r="S446">
        <v>4</v>
      </c>
      <c r="T446">
        <v>1</v>
      </c>
      <c r="U446" t="s">
        <v>28</v>
      </c>
      <c r="V446">
        <v>5</v>
      </c>
      <c r="W446">
        <v>4</v>
      </c>
      <c r="X446">
        <v>11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29.3333333333333</v>
      </c>
      <c r="AV446">
        <v>2356.3333333333298</v>
      </c>
      <c r="AW446">
        <v>0</v>
      </c>
    </row>
    <row r="447" spans="1:49" x14ac:dyDescent="0.3">
      <c r="A447" t="s">
        <v>4079</v>
      </c>
      <c r="B447" t="s">
        <v>539</v>
      </c>
      <c r="C447" t="s">
        <v>117</v>
      </c>
      <c r="D447">
        <v>4</v>
      </c>
      <c r="E447" t="s">
        <v>2173</v>
      </c>
      <c r="F447" s="1" t="s">
        <v>2174</v>
      </c>
      <c r="G447" t="s">
        <v>2175</v>
      </c>
      <c r="H447">
        <v>1087543</v>
      </c>
      <c r="I447" t="s">
        <v>42</v>
      </c>
      <c r="J447" s="4">
        <v>44477</v>
      </c>
      <c r="K447" s="4">
        <v>44514</v>
      </c>
      <c r="L447" s="3">
        <v>37</v>
      </c>
      <c r="M447" s="4">
        <v>44508</v>
      </c>
      <c r="N447">
        <v>31</v>
      </c>
      <c r="O447">
        <v>1</v>
      </c>
      <c r="P447">
        <v>1</v>
      </c>
      <c r="Q447">
        <v>0</v>
      </c>
      <c r="R447" t="s">
        <v>38</v>
      </c>
      <c r="S447">
        <v>5</v>
      </c>
      <c r="T447">
        <v>1</v>
      </c>
      <c r="U447" t="s">
        <v>38</v>
      </c>
      <c r="V447">
        <v>11</v>
      </c>
      <c r="W447">
        <v>45</v>
      </c>
      <c r="X447">
        <v>5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29.3333333333333</v>
      </c>
      <c r="AV447">
        <v>2356.3333333333298</v>
      </c>
      <c r="AW447">
        <v>0</v>
      </c>
    </row>
    <row r="448" spans="1:49" x14ac:dyDescent="0.3">
      <c r="A448" t="s">
        <v>4079</v>
      </c>
      <c r="B448" t="s">
        <v>539</v>
      </c>
      <c r="C448" t="s">
        <v>117</v>
      </c>
      <c r="D448">
        <v>4</v>
      </c>
      <c r="E448" t="s">
        <v>1957</v>
      </c>
      <c r="F448" s="1" t="s">
        <v>1958</v>
      </c>
      <c r="G448" t="s">
        <v>1959</v>
      </c>
      <c r="H448">
        <v>1099050</v>
      </c>
      <c r="I448" t="s">
        <v>53</v>
      </c>
      <c r="J448" s="4">
        <v>44258</v>
      </c>
      <c r="K448" s="4">
        <v>44448</v>
      </c>
      <c r="L448" s="3">
        <v>190</v>
      </c>
      <c r="M448" s="4">
        <v>44375</v>
      </c>
      <c r="N448">
        <v>117</v>
      </c>
      <c r="O448">
        <v>1</v>
      </c>
      <c r="P448">
        <v>1</v>
      </c>
      <c r="Q448">
        <v>0</v>
      </c>
      <c r="R448" t="s">
        <v>80</v>
      </c>
      <c r="S448">
        <v>1</v>
      </c>
      <c r="T448">
        <v>1</v>
      </c>
      <c r="U448" t="s">
        <v>38</v>
      </c>
      <c r="V448">
        <v>1</v>
      </c>
      <c r="W448">
        <v>21</v>
      </c>
      <c r="X448">
        <v>2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29.3333333333333</v>
      </c>
      <c r="AV448">
        <v>2356.3333333333298</v>
      </c>
      <c r="AW448">
        <v>0</v>
      </c>
    </row>
    <row r="449" spans="1:49" x14ac:dyDescent="0.3">
      <c r="A449" t="s">
        <v>4079</v>
      </c>
      <c r="B449" t="s">
        <v>539</v>
      </c>
      <c r="C449" t="s">
        <v>117</v>
      </c>
      <c r="D449">
        <v>4</v>
      </c>
      <c r="E449" t="s">
        <v>566</v>
      </c>
      <c r="F449" s="1" t="s">
        <v>1782</v>
      </c>
      <c r="G449" t="s">
        <v>1783</v>
      </c>
      <c r="H449">
        <v>1099918</v>
      </c>
      <c r="I449" t="s">
        <v>158</v>
      </c>
      <c r="J449" s="4">
        <v>44115</v>
      </c>
      <c r="K449" s="4">
        <v>44149</v>
      </c>
      <c r="L449" s="3">
        <v>34</v>
      </c>
      <c r="M449" s="4">
        <v>44172</v>
      </c>
      <c r="N449">
        <v>57</v>
      </c>
      <c r="O449">
        <v>1</v>
      </c>
      <c r="P449">
        <v>2</v>
      </c>
      <c r="Q449">
        <v>0</v>
      </c>
      <c r="R449" t="s">
        <v>28</v>
      </c>
      <c r="S449">
        <v>6</v>
      </c>
      <c r="T449">
        <v>2</v>
      </c>
      <c r="U449" t="s">
        <v>28</v>
      </c>
      <c r="V449">
        <v>10</v>
      </c>
      <c r="W449">
        <v>6</v>
      </c>
      <c r="X449">
        <v>4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29.3333333333333</v>
      </c>
      <c r="AV449">
        <v>2356.3333333333298</v>
      </c>
      <c r="AW449">
        <v>0</v>
      </c>
    </row>
    <row r="450" spans="1:49" x14ac:dyDescent="0.3">
      <c r="A450" t="s">
        <v>4079</v>
      </c>
      <c r="B450" t="s">
        <v>539</v>
      </c>
      <c r="C450" t="s">
        <v>117</v>
      </c>
      <c r="D450">
        <v>4</v>
      </c>
      <c r="E450" t="s">
        <v>4114</v>
      </c>
      <c r="F450" s="1" t="s">
        <v>4115</v>
      </c>
      <c r="G450" t="s">
        <v>4116</v>
      </c>
      <c r="H450">
        <v>1123551</v>
      </c>
      <c r="I450" t="s">
        <v>158</v>
      </c>
      <c r="J450" s="4">
        <v>44096</v>
      </c>
      <c r="K450" s="4">
        <v>44113</v>
      </c>
      <c r="L450" s="3">
        <v>17</v>
      </c>
      <c r="M450" s="4">
        <v>44158</v>
      </c>
      <c r="N450">
        <v>62</v>
      </c>
      <c r="O450">
        <v>1</v>
      </c>
      <c r="P450">
        <v>1</v>
      </c>
      <c r="Q450">
        <v>0</v>
      </c>
      <c r="R450" t="s">
        <v>28</v>
      </c>
      <c r="S450">
        <v>3</v>
      </c>
      <c r="T450">
        <v>1</v>
      </c>
      <c r="U450" t="s">
        <v>28</v>
      </c>
      <c r="V450">
        <v>5</v>
      </c>
      <c r="W450">
        <v>3</v>
      </c>
      <c r="X450">
        <v>11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29.3333333333333</v>
      </c>
      <c r="AV450">
        <v>2356.3333333333298</v>
      </c>
      <c r="AW450">
        <v>0</v>
      </c>
    </row>
    <row r="451" spans="1:49" x14ac:dyDescent="0.3">
      <c r="A451" t="s">
        <v>4079</v>
      </c>
      <c r="B451" t="s">
        <v>539</v>
      </c>
      <c r="C451" t="s">
        <v>117</v>
      </c>
      <c r="D451">
        <v>4</v>
      </c>
      <c r="E451" t="s">
        <v>4117</v>
      </c>
      <c r="F451" s="1" t="s">
        <v>4118</v>
      </c>
      <c r="G451" t="s">
        <v>4119</v>
      </c>
      <c r="H451">
        <v>1224813</v>
      </c>
      <c r="I451" t="s">
        <v>65</v>
      </c>
      <c r="J451" s="4">
        <v>44161</v>
      </c>
      <c r="K451" s="4">
        <v>44255</v>
      </c>
      <c r="L451" s="3">
        <v>94</v>
      </c>
      <c r="M451" s="4">
        <v>44260</v>
      </c>
      <c r="N451">
        <v>99</v>
      </c>
      <c r="O451">
        <v>1</v>
      </c>
      <c r="P451">
        <v>1</v>
      </c>
      <c r="Q451">
        <v>0</v>
      </c>
      <c r="R451" t="s">
        <v>28</v>
      </c>
      <c r="S451">
        <v>12</v>
      </c>
      <c r="T451">
        <v>1</v>
      </c>
      <c r="U451" t="s">
        <v>43</v>
      </c>
      <c r="W451">
        <v>12</v>
      </c>
      <c r="X451">
        <v>11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29.3333333333333</v>
      </c>
      <c r="AV451">
        <v>2356.3333333333298</v>
      </c>
      <c r="AW451">
        <v>0</v>
      </c>
    </row>
    <row r="452" spans="1:49" x14ac:dyDescent="0.3">
      <c r="A452" t="s">
        <v>4079</v>
      </c>
      <c r="B452" t="s">
        <v>539</v>
      </c>
      <c r="C452" t="s">
        <v>117</v>
      </c>
      <c r="D452">
        <v>4</v>
      </c>
      <c r="E452" t="s">
        <v>2578</v>
      </c>
      <c r="F452" s="1" t="s">
        <v>2579</v>
      </c>
      <c r="G452" t="s">
        <v>2580</v>
      </c>
      <c r="H452">
        <v>1234804</v>
      </c>
      <c r="I452" t="s">
        <v>59</v>
      </c>
      <c r="J452" s="4">
        <v>44452</v>
      </c>
      <c r="K452" s="4">
        <v>44514</v>
      </c>
      <c r="L452" s="3">
        <v>62</v>
      </c>
      <c r="M452" s="4">
        <v>44508</v>
      </c>
      <c r="N452">
        <v>56</v>
      </c>
      <c r="O452">
        <v>1</v>
      </c>
      <c r="P452">
        <v>2</v>
      </c>
      <c r="Q452">
        <v>2</v>
      </c>
      <c r="R452" t="s">
        <v>38</v>
      </c>
      <c r="S452">
        <v>2</v>
      </c>
      <c r="T452">
        <v>2</v>
      </c>
      <c r="U452" t="s">
        <v>38</v>
      </c>
      <c r="V452">
        <v>11</v>
      </c>
      <c r="W452">
        <v>42</v>
      </c>
      <c r="X452">
        <v>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29.3333333333333</v>
      </c>
      <c r="AV452">
        <v>2356.3333333333298</v>
      </c>
      <c r="AW452">
        <v>1</v>
      </c>
    </row>
    <row r="453" spans="1:49" x14ac:dyDescent="0.3">
      <c r="A453" t="s">
        <v>4079</v>
      </c>
      <c r="B453" t="s">
        <v>539</v>
      </c>
      <c r="C453" t="s">
        <v>117</v>
      </c>
      <c r="D453">
        <v>4</v>
      </c>
      <c r="E453" t="s">
        <v>1799</v>
      </c>
      <c r="F453" s="1" t="s">
        <v>2195</v>
      </c>
      <c r="G453" t="s">
        <v>2196</v>
      </c>
      <c r="H453">
        <v>1253957</v>
      </c>
      <c r="I453" t="s">
        <v>74</v>
      </c>
      <c r="J453" s="4">
        <v>44133</v>
      </c>
      <c r="K453" s="4">
        <v>44172</v>
      </c>
      <c r="L453" s="3">
        <v>39</v>
      </c>
      <c r="M453" s="4">
        <v>44193</v>
      </c>
      <c r="N453">
        <v>60</v>
      </c>
      <c r="O453">
        <v>1</v>
      </c>
      <c r="P453">
        <v>1</v>
      </c>
      <c r="Q453">
        <v>0</v>
      </c>
      <c r="R453" t="s">
        <v>28</v>
      </c>
      <c r="S453">
        <v>8</v>
      </c>
      <c r="T453">
        <v>1</v>
      </c>
      <c r="U453" t="s">
        <v>28</v>
      </c>
      <c r="V453">
        <v>14</v>
      </c>
      <c r="W453">
        <v>8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29.3333333333333</v>
      </c>
      <c r="AV453">
        <v>2356.3333333333298</v>
      </c>
      <c r="AW453">
        <v>0</v>
      </c>
    </row>
    <row r="454" spans="1:49" x14ac:dyDescent="0.3">
      <c r="A454" t="s">
        <v>4079</v>
      </c>
      <c r="B454" t="s">
        <v>539</v>
      </c>
      <c r="C454" t="s">
        <v>117</v>
      </c>
      <c r="D454">
        <v>4</v>
      </c>
      <c r="E454" t="s">
        <v>196</v>
      </c>
      <c r="F454" s="1" t="s">
        <v>2267</v>
      </c>
      <c r="G454" t="s">
        <v>2268</v>
      </c>
      <c r="H454">
        <v>1290382</v>
      </c>
      <c r="I454" t="s">
        <v>49</v>
      </c>
      <c r="J454" s="4">
        <v>44280</v>
      </c>
      <c r="K454" s="4">
        <v>44312</v>
      </c>
      <c r="L454" s="3">
        <v>32</v>
      </c>
      <c r="M454" s="4">
        <v>44312</v>
      </c>
      <c r="N454">
        <v>32</v>
      </c>
      <c r="O454">
        <v>1</v>
      </c>
      <c r="P454">
        <v>1</v>
      </c>
      <c r="Q454">
        <v>0</v>
      </c>
      <c r="R454" t="s">
        <v>80</v>
      </c>
      <c r="S454">
        <v>4</v>
      </c>
      <c r="T454">
        <v>1</v>
      </c>
      <c r="U454" t="s">
        <v>80</v>
      </c>
      <c r="V454">
        <v>9</v>
      </c>
      <c r="W454">
        <v>24</v>
      </c>
      <c r="X454">
        <v>13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29.3333333333333</v>
      </c>
      <c r="AV454">
        <v>2356.3333333333298</v>
      </c>
      <c r="AW454">
        <v>0</v>
      </c>
    </row>
    <row r="455" spans="1:49" x14ac:dyDescent="0.3">
      <c r="A455" t="s">
        <v>4079</v>
      </c>
      <c r="B455" t="s">
        <v>539</v>
      </c>
      <c r="C455" t="s">
        <v>117</v>
      </c>
      <c r="D455">
        <v>4</v>
      </c>
      <c r="E455" t="s">
        <v>4123</v>
      </c>
      <c r="F455" s="1" t="s">
        <v>4124</v>
      </c>
      <c r="G455" t="s">
        <v>4125</v>
      </c>
      <c r="H455">
        <v>1294503</v>
      </c>
      <c r="I455" t="s">
        <v>74</v>
      </c>
      <c r="J455" s="4">
        <v>44133</v>
      </c>
      <c r="K455" s="4">
        <v>44178</v>
      </c>
      <c r="L455" s="3">
        <v>45</v>
      </c>
      <c r="M455" s="4">
        <v>44193</v>
      </c>
      <c r="N455">
        <v>60</v>
      </c>
      <c r="O455">
        <v>1</v>
      </c>
      <c r="P455">
        <v>1</v>
      </c>
      <c r="Q455">
        <v>0</v>
      </c>
      <c r="R455" t="s">
        <v>28</v>
      </c>
      <c r="S455">
        <v>8</v>
      </c>
      <c r="T455">
        <v>1</v>
      </c>
      <c r="U455" t="s">
        <v>28</v>
      </c>
      <c r="V455">
        <v>15</v>
      </c>
      <c r="W455">
        <v>8</v>
      </c>
      <c r="X455">
        <v>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29.3333333333333</v>
      </c>
      <c r="AV455">
        <v>2356.3333333333298</v>
      </c>
      <c r="AW455">
        <v>0</v>
      </c>
    </row>
    <row r="456" spans="1:49" x14ac:dyDescent="0.3">
      <c r="A456" t="s">
        <v>4079</v>
      </c>
      <c r="B456" t="s">
        <v>539</v>
      </c>
      <c r="C456" t="s">
        <v>117</v>
      </c>
      <c r="D456">
        <v>4</v>
      </c>
      <c r="E456" t="s">
        <v>4126</v>
      </c>
      <c r="F456" s="1" t="s">
        <v>4127</v>
      </c>
      <c r="G456" t="s">
        <v>4128</v>
      </c>
      <c r="H456">
        <v>1302885</v>
      </c>
      <c r="I456" t="s">
        <v>49</v>
      </c>
      <c r="J456" s="4">
        <v>44258</v>
      </c>
      <c r="K456" s="4">
        <v>44259</v>
      </c>
      <c r="L456" s="3">
        <v>1</v>
      </c>
      <c r="M456" s="4">
        <v>44288</v>
      </c>
      <c r="N456">
        <v>30</v>
      </c>
      <c r="O456">
        <v>1</v>
      </c>
      <c r="P456">
        <v>1</v>
      </c>
      <c r="Q456">
        <v>0</v>
      </c>
      <c r="R456" t="s">
        <v>80</v>
      </c>
      <c r="S456">
        <v>1</v>
      </c>
      <c r="T456">
        <v>1</v>
      </c>
      <c r="U456" t="s">
        <v>80</v>
      </c>
      <c r="V456">
        <v>1</v>
      </c>
      <c r="W456">
        <v>21</v>
      </c>
      <c r="X456">
        <v>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29.3333333333333</v>
      </c>
      <c r="AV456">
        <v>2356.3333333333298</v>
      </c>
      <c r="AW456">
        <v>0</v>
      </c>
    </row>
    <row r="457" spans="1:49" x14ac:dyDescent="0.3">
      <c r="A457" t="s">
        <v>4079</v>
      </c>
      <c r="B457" t="s">
        <v>539</v>
      </c>
      <c r="C457" t="s">
        <v>117</v>
      </c>
      <c r="D457">
        <v>4</v>
      </c>
      <c r="E457" t="s">
        <v>1018</v>
      </c>
      <c r="F457" s="1" t="s">
        <v>1019</v>
      </c>
      <c r="G457" t="s">
        <v>1020</v>
      </c>
      <c r="H457">
        <v>1308989</v>
      </c>
      <c r="I457" t="s">
        <v>49</v>
      </c>
      <c r="J457" s="4">
        <v>44467</v>
      </c>
      <c r="K457" s="4">
        <v>44623</v>
      </c>
      <c r="L457" s="3">
        <v>156</v>
      </c>
      <c r="M457" s="4">
        <v>44624</v>
      </c>
      <c r="N457">
        <v>157</v>
      </c>
      <c r="O457">
        <v>1</v>
      </c>
      <c r="P457">
        <v>1</v>
      </c>
      <c r="Q457">
        <v>0</v>
      </c>
      <c r="R457" t="s">
        <v>38</v>
      </c>
      <c r="S457">
        <v>4</v>
      </c>
      <c r="T457">
        <v>0</v>
      </c>
      <c r="U457" t="s">
        <v>99</v>
      </c>
      <c r="V457">
        <v>3</v>
      </c>
      <c r="W457">
        <v>44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29.3333333333333</v>
      </c>
      <c r="AV457">
        <v>2356.3333333333298</v>
      </c>
      <c r="AW457">
        <v>0</v>
      </c>
    </row>
    <row r="458" spans="1:49" x14ac:dyDescent="0.3">
      <c r="A458" t="s">
        <v>4079</v>
      </c>
      <c r="B458" t="s">
        <v>539</v>
      </c>
      <c r="C458" t="s">
        <v>117</v>
      </c>
      <c r="D458">
        <v>4</v>
      </c>
      <c r="E458" t="s">
        <v>796</v>
      </c>
      <c r="F458" s="1" t="s">
        <v>4129</v>
      </c>
      <c r="G458" t="s">
        <v>4130</v>
      </c>
      <c r="H458">
        <v>1334212</v>
      </c>
      <c r="I458" t="s">
        <v>65</v>
      </c>
      <c r="J458" s="4">
        <v>44117</v>
      </c>
      <c r="K458" s="4">
        <v>44128</v>
      </c>
      <c r="L458" s="3">
        <v>11</v>
      </c>
      <c r="M458" s="4">
        <v>44147</v>
      </c>
      <c r="N458">
        <v>30</v>
      </c>
      <c r="O458">
        <v>1</v>
      </c>
      <c r="P458">
        <v>1</v>
      </c>
      <c r="Q458">
        <v>0</v>
      </c>
      <c r="R458" t="s">
        <v>28</v>
      </c>
      <c r="S458">
        <v>6</v>
      </c>
      <c r="T458">
        <v>1</v>
      </c>
      <c r="U458" t="s">
        <v>28</v>
      </c>
      <c r="V458">
        <v>7</v>
      </c>
      <c r="W458">
        <v>6</v>
      </c>
      <c r="X458">
        <v>4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29.3333333333333</v>
      </c>
      <c r="AV458">
        <v>2356.3333333333298</v>
      </c>
      <c r="AW458">
        <v>0</v>
      </c>
    </row>
    <row r="459" spans="1:49" x14ac:dyDescent="0.3">
      <c r="A459" t="s">
        <v>4079</v>
      </c>
      <c r="B459" t="s">
        <v>539</v>
      </c>
      <c r="C459" t="s">
        <v>117</v>
      </c>
      <c r="D459">
        <v>4</v>
      </c>
      <c r="E459" t="s">
        <v>3388</v>
      </c>
      <c r="F459" s="1" t="s">
        <v>3389</v>
      </c>
      <c r="G459" t="s">
        <v>3390</v>
      </c>
      <c r="H459">
        <v>1361843</v>
      </c>
      <c r="I459" t="s">
        <v>231</v>
      </c>
      <c r="J459" s="4">
        <v>44356</v>
      </c>
      <c r="K459" s="4">
        <v>44356</v>
      </c>
      <c r="L459" s="3">
        <v>0</v>
      </c>
      <c r="M459" s="4">
        <v>44417</v>
      </c>
      <c r="N459">
        <v>61</v>
      </c>
      <c r="O459">
        <v>1</v>
      </c>
      <c r="P459">
        <v>1</v>
      </c>
      <c r="Q459">
        <v>0</v>
      </c>
      <c r="R459" t="s">
        <v>80</v>
      </c>
      <c r="S459">
        <v>15</v>
      </c>
      <c r="T459">
        <v>1</v>
      </c>
      <c r="U459" t="s">
        <v>80</v>
      </c>
      <c r="V459">
        <v>15</v>
      </c>
      <c r="W459">
        <v>35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29.3333333333333</v>
      </c>
      <c r="AV459">
        <v>2356.3333333333298</v>
      </c>
      <c r="AW459">
        <v>0</v>
      </c>
    </row>
    <row r="460" spans="1:49" x14ac:dyDescent="0.3">
      <c r="A460" t="s">
        <v>4079</v>
      </c>
      <c r="B460" t="s">
        <v>539</v>
      </c>
      <c r="C460" t="s">
        <v>117</v>
      </c>
      <c r="D460">
        <v>4</v>
      </c>
      <c r="E460" t="s">
        <v>789</v>
      </c>
      <c r="F460" s="1" t="s">
        <v>790</v>
      </c>
      <c r="G460" t="s">
        <v>791</v>
      </c>
      <c r="H460">
        <v>1387253</v>
      </c>
      <c r="I460" t="s">
        <v>32</v>
      </c>
      <c r="J460" s="4">
        <v>44448</v>
      </c>
      <c r="K460" s="4">
        <v>44579</v>
      </c>
      <c r="L460" s="3">
        <v>131</v>
      </c>
      <c r="M460" s="4">
        <v>44564</v>
      </c>
      <c r="N460">
        <v>116</v>
      </c>
      <c r="O460">
        <v>1</v>
      </c>
      <c r="P460">
        <v>1</v>
      </c>
      <c r="Q460">
        <v>0</v>
      </c>
      <c r="R460" t="s">
        <v>38</v>
      </c>
      <c r="S460">
        <v>1</v>
      </c>
      <c r="T460">
        <v>1</v>
      </c>
      <c r="U460" t="s">
        <v>43</v>
      </c>
      <c r="W460">
        <v>41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29.3333333333333</v>
      </c>
      <c r="AV460">
        <v>2356.3333333333298</v>
      </c>
      <c r="AW460">
        <v>0</v>
      </c>
    </row>
    <row r="461" spans="1:49" x14ac:dyDescent="0.3">
      <c r="A461" t="s">
        <v>4079</v>
      </c>
      <c r="B461" t="s">
        <v>539</v>
      </c>
      <c r="C461" t="s">
        <v>117</v>
      </c>
      <c r="D461">
        <v>4</v>
      </c>
      <c r="E461" t="s">
        <v>4131</v>
      </c>
      <c r="F461" s="1" t="s">
        <v>4132</v>
      </c>
      <c r="G461" t="s">
        <v>4133</v>
      </c>
      <c r="H461">
        <v>1610203</v>
      </c>
      <c r="I461" t="s">
        <v>158</v>
      </c>
      <c r="J461" s="4">
        <v>44092</v>
      </c>
      <c r="K461" s="4">
        <v>44092</v>
      </c>
      <c r="L461" s="3">
        <v>0</v>
      </c>
      <c r="M461" s="4">
        <v>44152</v>
      </c>
      <c r="N461">
        <v>60</v>
      </c>
      <c r="O461">
        <v>1</v>
      </c>
      <c r="P461">
        <v>1</v>
      </c>
      <c r="Q461">
        <v>0</v>
      </c>
      <c r="R461" t="s">
        <v>28</v>
      </c>
      <c r="S461">
        <v>2</v>
      </c>
      <c r="T461">
        <v>1</v>
      </c>
      <c r="U461" t="s">
        <v>28</v>
      </c>
      <c r="V461">
        <v>2</v>
      </c>
      <c r="W461">
        <v>2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29.3333333333333</v>
      </c>
      <c r="AV461">
        <v>2356.3333333333298</v>
      </c>
      <c r="AW461">
        <v>0</v>
      </c>
    </row>
    <row r="462" spans="1:49" x14ac:dyDescent="0.3">
      <c r="A462" t="s">
        <v>4079</v>
      </c>
      <c r="B462" t="s">
        <v>539</v>
      </c>
      <c r="C462" t="s">
        <v>117</v>
      </c>
      <c r="D462">
        <v>4</v>
      </c>
      <c r="E462" t="s">
        <v>2582</v>
      </c>
      <c r="F462" s="1" t="s">
        <v>2583</v>
      </c>
      <c r="G462" t="s">
        <v>2584</v>
      </c>
      <c r="H462">
        <v>1714203</v>
      </c>
      <c r="I462" t="s">
        <v>49</v>
      </c>
      <c r="J462" s="4">
        <v>44477</v>
      </c>
      <c r="K462" s="4">
        <v>44581</v>
      </c>
      <c r="L462" s="3">
        <v>104</v>
      </c>
      <c r="M462" s="4">
        <v>44533</v>
      </c>
      <c r="N462">
        <v>56</v>
      </c>
      <c r="O462">
        <v>1</v>
      </c>
      <c r="P462">
        <v>2</v>
      </c>
      <c r="Q462">
        <v>0</v>
      </c>
      <c r="R462" t="s">
        <v>38</v>
      </c>
      <c r="S462">
        <v>5</v>
      </c>
      <c r="T462">
        <v>2</v>
      </c>
      <c r="U462" t="s">
        <v>43</v>
      </c>
      <c r="W462">
        <v>45</v>
      </c>
      <c r="X462">
        <v>13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29.3333333333333</v>
      </c>
      <c r="AV462">
        <v>2356.3333333333298</v>
      </c>
      <c r="AW462">
        <v>0</v>
      </c>
    </row>
    <row r="463" spans="1:49" x14ac:dyDescent="0.3">
      <c r="A463" t="s">
        <v>4079</v>
      </c>
      <c r="B463" t="s">
        <v>539</v>
      </c>
      <c r="C463" t="s">
        <v>117</v>
      </c>
      <c r="D463">
        <v>4</v>
      </c>
      <c r="E463" t="s">
        <v>4134</v>
      </c>
      <c r="F463" s="1" t="s">
        <v>4135</v>
      </c>
      <c r="G463" t="s">
        <v>4136</v>
      </c>
      <c r="H463">
        <v>1754421</v>
      </c>
      <c r="I463" t="s">
        <v>59</v>
      </c>
      <c r="J463" s="4">
        <v>44257</v>
      </c>
      <c r="K463" s="4">
        <v>44375</v>
      </c>
      <c r="L463" s="3">
        <v>118</v>
      </c>
      <c r="M463" s="4">
        <v>44375</v>
      </c>
      <c r="N463">
        <v>118</v>
      </c>
      <c r="O463">
        <v>1</v>
      </c>
      <c r="P463">
        <v>1</v>
      </c>
      <c r="Q463">
        <v>3</v>
      </c>
      <c r="R463" t="s">
        <v>80</v>
      </c>
      <c r="S463">
        <v>1</v>
      </c>
      <c r="T463">
        <v>1</v>
      </c>
      <c r="U463" t="s">
        <v>80</v>
      </c>
      <c r="V463">
        <v>18</v>
      </c>
      <c r="W463">
        <v>21</v>
      </c>
      <c r="X463">
        <v>15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29.3333333333333</v>
      </c>
      <c r="AV463">
        <v>2356.3333333333298</v>
      </c>
      <c r="AW463">
        <v>1</v>
      </c>
    </row>
    <row r="464" spans="1:49" x14ac:dyDescent="0.3">
      <c r="A464" t="s">
        <v>4079</v>
      </c>
      <c r="B464" t="s">
        <v>539</v>
      </c>
      <c r="C464" t="s">
        <v>117</v>
      </c>
      <c r="D464">
        <v>4</v>
      </c>
      <c r="E464" t="s">
        <v>4137</v>
      </c>
      <c r="F464" s="1" t="s">
        <v>4138</v>
      </c>
      <c r="G464" t="s">
        <v>4139</v>
      </c>
      <c r="H464">
        <v>1766210</v>
      </c>
      <c r="I464" t="s">
        <v>65</v>
      </c>
      <c r="J464" s="4">
        <v>44338</v>
      </c>
      <c r="K464" s="4">
        <v>44376</v>
      </c>
      <c r="L464" s="3">
        <v>38</v>
      </c>
      <c r="M464" s="4">
        <v>44393</v>
      </c>
      <c r="N464">
        <v>55</v>
      </c>
      <c r="O464">
        <v>1</v>
      </c>
      <c r="P464">
        <v>1</v>
      </c>
      <c r="Q464">
        <v>0</v>
      </c>
      <c r="R464" t="s">
        <v>80</v>
      </c>
      <c r="S464">
        <v>12</v>
      </c>
      <c r="T464">
        <v>1</v>
      </c>
      <c r="U464" t="s">
        <v>80</v>
      </c>
      <c r="V464">
        <v>18</v>
      </c>
      <c r="W464">
        <v>32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29.3333333333333</v>
      </c>
      <c r="AV464">
        <v>2356.3333333333298</v>
      </c>
      <c r="AW464">
        <v>0</v>
      </c>
    </row>
    <row r="465" spans="1:49" x14ac:dyDescent="0.3">
      <c r="A465" t="s">
        <v>4079</v>
      </c>
      <c r="B465" t="s">
        <v>539</v>
      </c>
      <c r="C465" t="s">
        <v>117</v>
      </c>
      <c r="D465">
        <v>4</v>
      </c>
      <c r="E465" t="s">
        <v>682</v>
      </c>
      <c r="F465" s="1" t="s">
        <v>683</v>
      </c>
      <c r="G465" t="s">
        <v>684</v>
      </c>
      <c r="H465">
        <v>1810416</v>
      </c>
      <c r="I465" t="s">
        <v>32</v>
      </c>
      <c r="J465" s="4">
        <v>44096</v>
      </c>
      <c r="K465" s="4">
        <v>44254</v>
      </c>
      <c r="L465" s="3">
        <v>158</v>
      </c>
      <c r="M465" s="4">
        <v>44260</v>
      </c>
      <c r="N465">
        <v>164</v>
      </c>
      <c r="O465">
        <v>1</v>
      </c>
      <c r="P465">
        <v>1</v>
      </c>
      <c r="Q465">
        <v>0</v>
      </c>
      <c r="R465" t="s">
        <v>28</v>
      </c>
      <c r="S465">
        <v>3</v>
      </c>
      <c r="T465">
        <v>1</v>
      </c>
      <c r="U465" t="s">
        <v>43</v>
      </c>
      <c r="W465">
        <v>3</v>
      </c>
      <c r="X465">
        <v>4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29.3333333333333</v>
      </c>
      <c r="AV465">
        <v>2356.3333333333298</v>
      </c>
      <c r="AW465">
        <v>0</v>
      </c>
    </row>
    <row r="466" spans="1:49" x14ac:dyDescent="0.3">
      <c r="A466" t="s">
        <v>4079</v>
      </c>
      <c r="B466" t="s">
        <v>539</v>
      </c>
      <c r="C466" t="s">
        <v>117</v>
      </c>
      <c r="D466">
        <v>4</v>
      </c>
      <c r="E466" t="s">
        <v>682</v>
      </c>
      <c r="F466" s="1" t="s">
        <v>1827</v>
      </c>
      <c r="G466" t="s">
        <v>1828</v>
      </c>
      <c r="H466">
        <v>1810464</v>
      </c>
      <c r="I466" t="s">
        <v>32</v>
      </c>
      <c r="J466" s="4">
        <v>44096</v>
      </c>
      <c r="K466" s="4">
        <v>44254</v>
      </c>
      <c r="L466" s="3">
        <v>158</v>
      </c>
      <c r="M466" s="4">
        <v>44260</v>
      </c>
      <c r="N466">
        <v>164</v>
      </c>
      <c r="O466">
        <v>1</v>
      </c>
      <c r="P466">
        <v>1</v>
      </c>
      <c r="Q466">
        <v>0</v>
      </c>
      <c r="R466" t="s">
        <v>28</v>
      </c>
      <c r="S466">
        <v>3</v>
      </c>
      <c r="T466">
        <v>1</v>
      </c>
      <c r="U466" t="s">
        <v>43</v>
      </c>
      <c r="W466">
        <v>3</v>
      </c>
      <c r="X466">
        <v>15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29.3333333333333</v>
      </c>
      <c r="AV466">
        <v>2356.3333333333298</v>
      </c>
      <c r="AW466">
        <v>0</v>
      </c>
    </row>
    <row r="467" spans="1:49" x14ac:dyDescent="0.3">
      <c r="A467" t="s">
        <v>4079</v>
      </c>
      <c r="B467" t="s">
        <v>539</v>
      </c>
      <c r="C467" t="s">
        <v>117</v>
      </c>
      <c r="D467">
        <v>4</v>
      </c>
      <c r="E467" t="s">
        <v>2141</v>
      </c>
      <c r="F467" s="1" t="s">
        <v>2142</v>
      </c>
      <c r="G467" t="s">
        <v>2143</v>
      </c>
      <c r="H467">
        <v>1821212</v>
      </c>
      <c r="I467" t="s">
        <v>49</v>
      </c>
      <c r="J467" s="4">
        <v>44346</v>
      </c>
      <c r="K467" s="4">
        <v>44375</v>
      </c>
      <c r="L467" s="3">
        <v>29</v>
      </c>
      <c r="M467" s="4">
        <v>44406</v>
      </c>
      <c r="N467">
        <v>60</v>
      </c>
      <c r="O467">
        <v>1</v>
      </c>
      <c r="P467">
        <v>1</v>
      </c>
      <c r="Q467">
        <v>0</v>
      </c>
      <c r="R467" t="s">
        <v>80</v>
      </c>
      <c r="S467">
        <v>13</v>
      </c>
      <c r="T467">
        <v>1</v>
      </c>
      <c r="U467" t="s">
        <v>80</v>
      </c>
      <c r="V467">
        <v>18</v>
      </c>
      <c r="W467">
        <v>33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29.3333333333333</v>
      </c>
      <c r="AV467">
        <v>2356.3333333333298</v>
      </c>
      <c r="AW467">
        <v>0</v>
      </c>
    </row>
    <row r="468" spans="1:49" x14ac:dyDescent="0.3">
      <c r="A468" t="s">
        <v>4079</v>
      </c>
      <c r="B468" t="s">
        <v>539</v>
      </c>
      <c r="C468" t="s">
        <v>117</v>
      </c>
      <c r="D468">
        <v>4</v>
      </c>
      <c r="E468" t="s">
        <v>4140</v>
      </c>
      <c r="F468" s="1" t="s">
        <v>4141</v>
      </c>
      <c r="G468" t="s">
        <v>4142</v>
      </c>
      <c r="H468">
        <v>1831389</v>
      </c>
      <c r="I468" t="s">
        <v>59</v>
      </c>
      <c r="J468" s="4">
        <v>44293</v>
      </c>
      <c r="K468" s="4">
        <v>44375</v>
      </c>
      <c r="L468" s="3">
        <v>82</v>
      </c>
      <c r="M468" s="4">
        <v>44375</v>
      </c>
      <c r="N468">
        <v>82</v>
      </c>
      <c r="O468">
        <v>1</v>
      </c>
      <c r="P468">
        <v>1</v>
      </c>
      <c r="Q468">
        <v>3</v>
      </c>
      <c r="R468" t="s">
        <v>80</v>
      </c>
      <c r="S468">
        <v>6</v>
      </c>
      <c r="T468">
        <v>1</v>
      </c>
      <c r="U468" t="s">
        <v>80</v>
      </c>
      <c r="V468">
        <v>18</v>
      </c>
      <c r="W468">
        <v>26</v>
      </c>
      <c r="X468">
        <v>4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29.3333333333333</v>
      </c>
      <c r="AV468">
        <v>2356.3333333333298</v>
      </c>
      <c r="AW468">
        <v>1</v>
      </c>
    </row>
    <row r="469" spans="1:49" x14ac:dyDescent="0.3">
      <c r="A469" t="s">
        <v>4079</v>
      </c>
      <c r="B469" t="s">
        <v>539</v>
      </c>
      <c r="C469" t="s">
        <v>117</v>
      </c>
      <c r="D469">
        <v>4</v>
      </c>
      <c r="E469" t="s">
        <v>4143</v>
      </c>
      <c r="F469" s="1" t="s">
        <v>4144</v>
      </c>
      <c r="G469" t="s">
        <v>4145</v>
      </c>
      <c r="H469">
        <v>1880203</v>
      </c>
      <c r="I469" t="s">
        <v>32</v>
      </c>
      <c r="J469" s="4">
        <v>44448</v>
      </c>
      <c r="K469" s="4">
        <v>44579</v>
      </c>
      <c r="L469" s="3">
        <v>131</v>
      </c>
      <c r="M469" s="4">
        <v>44564</v>
      </c>
      <c r="N469">
        <v>116</v>
      </c>
      <c r="O469">
        <v>1</v>
      </c>
      <c r="P469">
        <v>1</v>
      </c>
      <c r="Q469">
        <v>0</v>
      </c>
      <c r="R469" t="s">
        <v>38</v>
      </c>
      <c r="S469">
        <v>1</v>
      </c>
      <c r="T469">
        <v>1</v>
      </c>
      <c r="U469" t="s">
        <v>43</v>
      </c>
      <c r="W469">
        <v>41</v>
      </c>
      <c r="X469">
        <v>11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29.3333333333333</v>
      </c>
      <c r="AV469">
        <v>2356.3333333333298</v>
      </c>
      <c r="AW469">
        <v>0</v>
      </c>
    </row>
    <row r="470" spans="1:49" x14ac:dyDescent="0.3">
      <c r="A470" t="s">
        <v>4079</v>
      </c>
      <c r="B470" t="s">
        <v>539</v>
      </c>
      <c r="C470" t="s">
        <v>117</v>
      </c>
      <c r="D470">
        <v>4</v>
      </c>
      <c r="E470" t="s">
        <v>1619</v>
      </c>
      <c r="F470" s="1" t="s">
        <v>1620</v>
      </c>
      <c r="G470" t="s">
        <v>1621</v>
      </c>
      <c r="H470">
        <v>1890346</v>
      </c>
      <c r="I470" t="s">
        <v>231</v>
      </c>
      <c r="J470" s="4">
        <v>44356</v>
      </c>
      <c r="K470" s="4">
        <v>44363</v>
      </c>
      <c r="L470" s="3">
        <v>7</v>
      </c>
      <c r="M470" s="4">
        <v>44417</v>
      </c>
      <c r="N470">
        <v>61</v>
      </c>
      <c r="O470">
        <v>1</v>
      </c>
      <c r="P470">
        <v>1</v>
      </c>
      <c r="Q470">
        <v>0</v>
      </c>
      <c r="R470" t="s">
        <v>80</v>
      </c>
      <c r="S470">
        <v>15</v>
      </c>
      <c r="T470">
        <v>1</v>
      </c>
      <c r="U470" t="s">
        <v>80</v>
      </c>
      <c r="V470">
        <v>16</v>
      </c>
      <c r="W470">
        <v>35</v>
      </c>
      <c r="X470">
        <v>14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29.3333333333333</v>
      </c>
      <c r="AV470">
        <v>2356.3333333333298</v>
      </c>
      <c r="AW470">
        <v>0</v>
      </c>
    </row>
    <row r="471" spans="1:49" x14ac:dyDescent="0.3">
      <c r="A471" t="s">
        <v>4079</v>
      </c>
      <c r="B471" t="s">
        <v>539</v>
      </c>
      <c r="C471" t="s">
        <v>117</v>
      </c>
      <c r="D471">
        <v>4</v>
      </c>
      <c r="E471" t="s">
        <v>201</v>
      </c>
      <c r="F471" s="1" t="s">
        <v>202</v>
      </c>
      <c r="G471" t="s">
        <v>203</v>
      </c>
      <c r="H471">
        <v>1905946</v>
      </c>
      <c r="I471" t="s">
        <v>65</v>
      </c>
      <c r="J471" s="4">
        <v>44138</v>
      </c>
      <c r="K471" s="4">
        <v>44254</v>
      </c>
      <c r="L471" s="3">
        <v>116</v>
      </c>
      <c r="M471" s="4">
        <v>44260</v>
      </c>
      <c r="N471">
        <v>122</v>
      </c>
      <c r="O471">
        <v>1</v>
      </c>
      <c r="P471">
        <v>1</v>
      </c>
      <c r="Q471">
        <v>0</v>
      </c>
      <c r="R471" t="s">
        <v>28</v>
      </c>
      <c r="S471">
        <v>9</v>
      </c>
      <c r="T471">
        <v>1</v>
      </c>
      <c r="U471" t="s">
        <v>43</v>
      </c>
      <c r="W471">
        <v>9</v>
      </c>
      <c r="X471">
        <v>11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29.3333333333333</v>
      </c>
      <c r="AV471">
        <v>2356.3333333333298</v>
      </c>
      <c r="AW471">
        <v>0</v>
      </c>
    </row>
    <row r="472" spans="1:49" x14ac:dyDescent="0.3">
      <c r="A472" t="s">
        <v>4079</v>
      </c>
      <c r="B472" t="s">
        <v>539</v>
      </c>
      <c r="C472" t="s">
        <v>117</v>
      </c>
      <c r="D472">
        <v>4</v>
      </c>
      <c r="E472" t="s">
        <v>1568</v>
      </c>
      <c r="F472" s="1" t="s">
        <v>1569</v>
      </c>
      <c r="G472" t="s">
        <v>1570</v>
      </c>
      <c r="H472">
        <v>1906093</v>
      </c>
      <c r="I472" t="s">
        <v>74</v>
      </c>
      <c r="J472" s="4">
        <v>44582</v>
      </c>
      <c r="K472" s="4">
        <v>44810</v>
      </c>
      <c r="L472" s="3">
        <v>228</v>
      </c>
      <c r="M472" s="4">
        <v>44809</v>
      </c>
      <c r="N472">
        <v>227</v>
      </c>
      <c r="O472">
        <v>1</v>
      </c>
      <c r="P472">
        <v>1</v>
      </c>
      <c r="Q472">
        <v>0</v>
      </c>
      <c r="R472" t="s">
        <v>43</v>
      </c>
      <c r="T472">
        <v>1</v>
      </c>
      <c r="U472" t="s">
        <v>43</v>
      </c>
      <c r="W472">
        <v>60</v>
      </c>
      <c r="X472">
        <v>11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29.3333333333333</v>
      </c>
      <c r="AV472">
        <v>2356.3333333333298</v>
      </c>
      <c r="AW472">
        <v>0</v>
      </c>
    </row>
    <row r="473" spans="1:49" x14ac:dyDescent="0.3">
      <c r="A473" t="s">
        <v>4079</v>
      </c>
      <c r="B473" t="s">
        <v>539</v>
      </c>
      <c r="C473" t="s">
        <v>117</v>
      </c>
      <c r="D473">
        <v>4</v>
      </c>
      <c r="E473" t="s">
        <v>24</v>
      </c>
      <c r="F473" s="1" t="s">
        <v>25</v>
      </c>
      <c r="G473" t="s">
        <v>26</v>
      </c>
      <c r="H473">
        <v>2002085</v>
      </c>
      <c r="I473" t="s">
        <v>27</v>
      </c>
      <c r="J473" s="4">
        <v>44346</v>
      </c>
      <c r="K473" s="4">
        <v>44448</v>
      </c>
      <c r="L473" s="3">
        <v>102</v>
      </c>
      <c r="M473" s="4">
        <v>44446</v>
      </c>
      <c r="N473">
        <v>100</v>
      </c>
      <c r="O473">
        <v>1</v>
      </c>
      <c r="P473">
        <v>1</v>
      </c>
      <c r="Q473">
        <v>0</v>
      </c>
      <c r="R473" t="s">
        <v>80</v>
      </c>
      <c r="S473">
        <v>13</v>
      </c>
      <c r="T473">
        <v>1</v>
      </c>
      <c r="U473" t="s">
        <v>38</v>
      </c>
      <c r="V473">
        <v>1</v>
      </c>
      <c r="W473">
        <v>33</v>
      </c>
      <c r="X473">
        <v>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29.3333333333333</v>
      </c>
      <c r="AV473">
        <v>2356.3333333333298</v>
      </c>
      <c r="AW473">
        <v>0</v>
      </c>
    </row>
    <row r="474" spans="1:49" x14ac:dyDescent="0.3">
      <c r="A474" t="s">
        <v>4079</v>
      </c>
      <c r="B474" t="s">
        <v>539</v>
      </c>
      <c r="C474" t="s">
        <v>117</v>
      </c>
      <c r="D474">
        <v>4</v>
      </c>
      <c r="E474" t="s">
        <v>24</v>
      </c>
      <c r="F474" s="1" t="s">
        <v>25</v>
      </c>
      <c r="G474" t="s">
        <v>26</v>
      </c>
      <c r="H474">
        <v>2002085</v>
      </c>
      <c r="I474" t="s">
        <v>27</v>
      </c>
      <c r="J474" s="4">
        <v>44481</v>
      </c>
      <c r="K474" s="4">
        <v>44567</v>
      </c>
      <c r="L474" s="3">
        <v>86</v>
      </c>
      <c r="M474" s="4">
        <v>44543</v>
      </c>
      <c r="N474">
        <v>62</v>
      </c>
      <c r="O474">
        <v>1</v>
      </c>
      <c r="P474">
        <v>1</v>
      </c>
      <c r="Q474">
        <v>0</v>
      </c>
      <c r="R474" t="s">
        <v>38</v>
      </c>
      <c r="S474">
        <v>6</v>
      </c>
      <c r="T474">
        <v>1</v>
      </c>
      <c r="U474" t="s">
        <v>38</v>
      </c>
      <c r="V474">
        <v>18</v>
      </c>
      <c r="W474">
        <v>46</v>
      </c>
      <c r="X474">
        <v>19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29.3333333333333</v>
      </c>
      <c r="AV474">
        <v>2356.3333333333298</v>
      </c>
      <c r="AW474">
        <v>0</v>
      </c>
    </row>
    <row r="475" spans="1:49" x14ac:dyDescent="0.3">
      <c r="A475" t="s">
        <v>4079</v>
      </c>
      <c r="B475" t="s">
        <v>539</v>
      </c>
      <c r="C475" t="s">
        <v>117</v>
      </c>
      <c r="D475">
        <v>4</v>
      </c>
      <c r="E475" t="s">
        <v>4146</v>
      </c>
      <c r="F475" s="1" t="s">
        <v>4147</v>
      </c>
      <c r="G475" t="s">
        <v>4148</v>
      </c>
      <c r="H475">
        <v>2008512</v>
      </c>
      <c r="I475" t="s">
        <v>59</v>
      </c>
      <c r="J475" s="4">
        <v>44452</v>
      </c>
      <c r="K475" s="4">
        <v>44527</v>
      </c>
      <c r="L475" s="3">
        <v>75</v>
      </c>
      <c r="M475" s="4">
        <v>44564</v>
      </c>
      <c r="N475">
        <v>112</v>
      </c>
      <c r="O475">
        <v>1</v>
      </c>
      <c r="P475">
        <v>1</v>
      </c>
      <c r="Q475">
        <v>2</v>
      </c>
      <c r="R475" t="s">
        <v>38</v>
      </c>
      <c r="S475">
        <v>2</v>
      </c>
      <c r="T475">
        <v>1</v>
      </c>
      <c r="U475" t="s">
        <v>38</v>
      </c>
      <c r="V475">
        <v>12</v>
      </c>
      <c r="W475">
        <v>42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29.3333333333333</v>
      </c>
      <c r="AV475">
        <v>2356.3333333333298</v>
      </c>
      <c r="AW475">
        <v>1</v>
      </c>
    </row>
    <row r="476" spans="1:49" x14ac:dyDescent="0.3">
      <c r="A476" t="s">
        <v>4079</v>
      </c>
      <c r="B476" t="s">
        <v>539</v>
      </c>
      <c r="C476" t="s">
        <v>117</v>
      </c>
      <c r="D476">
        <v>4</v>
      </c>
      <c r="E476" t="s">
        <v>1619</v>
      </c>
      <c r="F476" s="1" t="s">
        <v>4149</v>
      </c>
      <c r="G476" t="s">
        <v>4150</v>
      </c>
      <c r="H476">
        <v>2108075</v>
      </c>
      <c r="I476" t="s">
        <v>231</v>
      </c>
      <c r="J476" s="4">
        <v>44356</v>
      </c>
      <c r="K476" s="4">
        <v>44363</v>
      </c>
      <c r="L476" s="3">
        <v>7</v>
      </c>
      <c r="M476" s="4">
        <v>44417</v>
      </c>
      <c r="N476">
        <v>61</v>
      </c>
      <c r="O476">
        <v>1</v>
      </c>
      <c r="P476">
        <v>1</v>
      </c>
      <c r="Q476">
        <v>0</v>
      </c>
      <c r="R476" t="s">
        <v>80</v>
      </c>
      <c r="S476">
        <v>15</v>
      </c>
      <c r="T476">
        <v>1</v>
      </c>
      <c r="U476" t="s">
        <v>80</v>
      </c>
      <c r="V476">
        <v>16</v>
      </c>
      <c r="W476">
        <v>35</v>
      </c>
      <c r="X476">
        <v>11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29.3333333333333</v>
      </c>
      <c r="AV476">
        <v>2356.3333333333298</v>
      </c>
      <c r="AW476">
        <v>0</v>
      </c>
    </row>
    <row r="477" spans="1:49" x14ac:dyDescent="0.3">
      <c r="A477" t="s">
        <v>4079</v>
      </c>
      <c r="B477" t="s">
        <v>539</v>
      </c>
      <c r="C477" t="s">
        <v>117</v>
      </c>
      <c r="D477">
        <v>4</v>
      </c>
      <c r="E477" t="s">
        <v>4151</v>
      </c>
      <c r="F477" s="1" t="s">
        <v>4152</v>
      </c>
      <c r="G477" t="s">
        <v>4153</v>
      </c>
      <c r="H477">
        <v>2117679</v>
      </c>
      <c r="I477" t="s">
        <v>59</v>
      </c>
      <c r="J477" s="4">
        <v>44257</v>
      </c>
      <c r="K477" s="4">
        <v>44375</v>
      </c>
      <c r="L477" s="3">
        <v>118</v>
      </c>
      <c r="M477" s="4">
        <v>44375</v>
      </c>
      <c r="N477">
        <v>118</v>
      </c>
      <c r="O477">
        <v>1</v>
      </c>
      <c r="P477">
        <v>1</v>
      </c>
      <c r="Q477">
        <v>3</v>
      </c>
      <c r="R477" t="s">
        <v>80</v>
      </c>
      <c r="S477">
        <v>1</v>
      </c>
      <c r="T477">
        <v>1</v>
      </c>
      <c r="U477" t="s">
        <v>80</v>
      </c>
      <c r="V477">
        <v>18</v>
      </c>
      <c r="W477">
        <v>21</v>
      </c>
      <c r="X477">
        <v>11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29.3333333333333</v>
      </c>
      <c r="AV477">
        <v>2356.3333333333298</v>
      </c>
      <c r="AW477">
        <v>1</v>
      </c>
    </row>
    <row r="478" spans="1:49" x14ac:dyDescent="0.3">
      <c r="A478" t="s">
        <v>4079</v>
      </c>
      <c r="B478" t="s">
        <v>539</v>
      </c>
      <c r="C478" t="s">
        <v>117</v>
      </c>
      <c r="D478">
        <v>4</v>
      </c>
      <c r="E478" t="s">
        <v>4154</v>
      </c>
      <c r="F478" s="1" t="s">
        <v>4155</v>
      </c>
      <c r="G478" t="s">
        <v>4156</v>
      </c>
      <c r="H478">
        <v>2133317</v>
      </c>
      <c r="I478" t="s">
        <v>158</v>
      </c>
      <c r="J478" s="4">
        <v>44089</v>
      </c>
      <c r="K478" s="4">
        <v>44098</v>
      </c>
      <c r="L478" s="3">
        <v>9</v>
      </c>
      <c r="M478" s="4">
        <v>44151</v>
      </c>
      <c r="N478">
        <v>62</v>
      </c>
      <c r="O478">
        <v>1</v>
      </c>
      <c r="P478">
        <v>1</v>
      </c>
      <c r="Q478">
        <v>0</v>
      </c>
      <c r="R478" t="s">
        <v>28</v>
      </c>
      <c r="S478">
        <v>2</v>
      </c>
      <c r="T478">
        <v>1</v>
      </c>
      <c r="U478" t="s">
        <v>28</v>
      </c>
      <c r="V478">
        <v>3</v>
      </c>
      <c r="W478">
        <v>2</v>
      </c>
      <c r="X478">
        <v>11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29.3333333333333</v>
      </c>
      <c r="AV478">
        <v>2356.3333333333298</v>
      </c>
      <c r="AW478">
        <v>0</v>
      </c>
    </row>
    <row r="479" spans="1:49" x14ac:dyDescent="0.3">
      <c r="A479" t="s">
        <v>4079</v>
      </c>
      <c r="B479" t="s">
        <v>539</v>
      </c>
      <c r="C479" t="s">
        <v>117</v>
      </c>
      <c r="D479">
        <v>4</v>
      </c>
      <c r="E479" t="s">
        <v>814</v>
      </c>
      <c r="F479" s="1" t="s">
        <v>815</v>
      </c>
      <c r="G479" t="s">
        <v>816</v>
      </c>
      <c r="H479">
        <v>2148030</v>
      </c>
      <c r="I479" t="s">
        <v>158</v>
      </c>
      <c r="J479" s="4">
        <v>44089</v>
      </c>
      <c r="K479" s="4">
        <v>44098</v>
      </c>
      <c r="L479" s="3">
        <v>9</v>
      </c>
      <c r="M479" s="4">
        <v>44151</v>
      </c>
      <c r="N479">
        <v>62</v>
      </c>
      <c r="O479">
        <v>1</v>
      </c>
      <c r="P479">
        <v>1</v>
      </c>
      <c r="Q479">
        <v>0</v>
      </c>
      <c r="R479" t="s">
        <v>28</v>
      </c>
      <c r="S479">
        <v>2</v>
      </c>
      <c r="T479">
        <v>1</v>
      </c>
      <c r="U479" t="s">
        <v>28</v>
      </c>
      <c r="V479">
        <v>3</v>
      </c>
      <c r="W479">
        <v>2</v>
      </c>
      <c r="X479">
        <v>20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29.3333333333333</v>
      </c>
      <c r="AV479">
        <v>2356.3333333333298</v>
      </c>
      <c r="AW479">
        <v>0</v>
      </c>
    </row>
    <row r="480" spans="1:49" x14ac:dyDescent="0.3">
      <c r="A480" t="s">
        <v>4079</v>
      </c>
      <c r="B480" t="s">
        <v>539</v>
      </c>
      <c r="C480" t="s">
        <v>117</v>
      </c>
      <c r="D480">
        <v>4</v>
      </c>
      <c r="E480" t="s">
        <v>3060</v>
      </c>
      <c r="F480" s="1" t="s">
        <v>3061</v>
      </c>
      <c r="G480" t="s">
        <v>3062</v>
      </c>
      <c r="H480">
        <v>2160792</v>
      </c>
      <c r="I480" t="s">
        <v>49</v>
      </c>
      <c r="J480" s="4">
        <v>44346</v>
      </c>
      <c r="K480" s="4">
        <v>44386</v>
      </c>
      <c r="L480" s="3">
        <v>40</v>
      </c>
      <c r="M480" s="4">
        <v>44446</v>
      </c>
      <c r="N480">
        <v>100</v>
      </c>
      <c r="O480">
        <v>1</v>
      </c>
      <c r="P480">
        <v>1</v>
      </c>
      <c r="Q480">
        <v>0</v>
      </c>
      <c r="R480" t="s">
        <v>80</v>
      </c>
      <c r="S480">
        <v>13</v>
      </c>
      <c r="T480">
        <v>1</v>
      </c>
      <c r="U480" t="s">
        <v>80</v>
      </c>
      <c r="V480">
        <v>18</v>
      </c>
      <c r="W480">
        <v>33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29.3333333333333</v>
      </c>
      <c r="AV480">
        <v>2356.3333333333298</v>
      </c>
      <c r="AW480">
        <v>0</v>
      </c>
    </row>
    <row r="481" spans="1:49" x14ac:dyDescent="0.3">
      <c r="A481" t="s">
        <v>4079</v>
      </c>
      <c r="B481" t="s">
        <v>539</v>
      </c>
      <c r="C481" t="s">
        <v>117</v>
      </c>
      <c r="D481">
        <v>4</v>
      </c>
      <c r="E481" t="s">
        <v>4157</v>
      </c>
      <c r="F481" s="1" t="s">
        <v>4158</v>
      </c>
      <c r="G481" t="s">
        <v>4159</v>
      </c>
      <c r="H481">
        <v>2256721</v>
      </c>
      <c r="I481" t="s">
        <v>158</v>
      </c>
      <c r="J481" s="4">
        <v>44256</v>
      </c>
      <c r="K481" s="4">
        <v>44312</v>
      </c>
      <c r="L481" s="3">
        <v>56</v>
      </c>
      <c r="M481" s="4">
        <v>44316</v>
      </c>
      <c r="N481">
        <v>60</v>
      </c>
      <c r="O481">
        <v>1</v>
      </c>
      <c r="P481">
        <v>1</v>
      </c>
      <c r="Q481">
        <v>0</v>
      </c>
      <c r="R481" t="s">
        <v>80</v>
      </c>
      <c r="S481">
        <v>1</v>
      </c>
      <c r="T481">
        <v>1</v>
      </c>
      <c r="U481" t="s">
        <v>80</v>
      </c>
      <c r="V481">
        <v>9</v>
      </c>
      <c r="W481">
        <v>21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29.3333333333333</v>
      </c>
      <c r="AV481">
        <v>2356.3333333333298</v>
      </c>
      <c r="AW481">
        <v>0</v>
      </c>
    </row>
    <row r="482" spans="1:49" x14ac:dyDescent="0.3">
      <c r="A482" t="s">
        <v>4079</v>
      </c>
      <c r="B482" t="s">
        <v>539</v>
      </c>
      <c r="C482" t="s">
        <v>117</v>
      </c>
      <c r="D482">
        <v>4</v>
      </c>
      <c r="E482" t="s">
        <v>557</v>
      </c>
      <c r="F482" s="1" t="s">
        <v>558</v>
      </c>
      <c r="G482" t="s">
        <v>559</v>
      </c>
      <c r="H482">
        <v>2259114</v>
      </c>
      <c r="I482" t="s">
        <v>158</v>
      </c>
      <c r="J482" s="4">
        <v>44274</v>
      </c>
      <c r="K482" s="4">
        <v>44448</v>
      </c>
      <c r="L482" s="3">
        <v>174</v>
      </c>
      <c r="M482" s="4">
        <v>44375</v>
      </c>
      <c r="N482">
        <v>101</v>
      </c>
      <c r="O482">
        <v>1</v>
      </c>
      <c r="P482">
        <v>1</v>
      </c>
      <c r="Q482">
        <v>0</v>
      </c>
      <c r="R482" t="s">
        <v>80</v>
      </c>
      <c r="S482">
        <v>3</v>
      </c>
      <c r="T482">
        <v>1</v>
      </c>
      <c r="U482" t="s">
        <v>38</v>
      </c>
      <c r="V482">
        <v>1</v>
      </c>
      <c r="W482">
        <v>23</v>
      </c>
      <c r="X482">
        <v>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29.3333333333333</v>
      </c>
      <c r="AV482">
        <v>2356.3333333333298</v>
      </c>
      <c r="AW482">
        <v>0</v>
      </c>
    </row>
    <row r="483" spans="1:49" x14ac:dyDescent="0.3">
      <c r="A483" t="s">
        <v>4079</v>
      </c>
      <c r="B483" t="s">
        <v>539</v>
      </c>
      <c r="C483" t="s">
        <v>117</v>
      </c>
      <c r="D483">
        <v>4</v>
      </c>
      <c r="E483" t="s">
        <v>4160</v>
      </c>
      <c r="F483" s="1" t="s">
        <v>4161</v>
      </c>
      <c r="G483" t="s">
        <v>4162</v>
      </c>
      <c r="H483">
        <v>2330623</v>
      </c>
      <c r="I483" t="s">
        <v>59</v>
      </c>
      <c r="J483" s="4">
        <v>44452</v>
      </c>
      <c r="K483" s="4">
        <v>44527</v>
      </c>
      <c r="L483" s="3">
        <v>75</v>
      </c>
      <c r="M483" s="4">
        <v>44564</v>
      </c>
      <c r="N483">
        <v>112</v>
      </c>
      <c r="O483">
        <v>1</v>
      </c>
      <c r="P483">
        <v>1</v>
      </c>
      <c r="Q483">
        <v>2</v>
      </c>
      <c r="R483" t="s">
        <v>38</v>
      </c>
      <c r="S483">
        <v>2</v>
      </c>
      <c r="T483">
        <v>1</v>
      </c>
      <c r="U483" t="s">
        <v>38</v>
      </c>
      <c r="V483">
        <v>12</v>
      </c>
      <c r="W483">
        <v>42</v>
      </c>
      <c r="X483">
        <v>15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29.3333333333333</v>
      </c>
      <c r="AV483">
        <v>2356.3333333333298</v>
      </c>
      <c r="AW483">
        <v>1</v>
      </c>
    </row>
    <row r="484" spans="1:49" x14ac:dyDescent="0.3">
      <c r="A484" t="s">
        <v>4079</v>
      </c>
      <c r="B484" t="s">
        <v>539</v>
      </c>
      <c r="C484" t="s">
        <v>117</v>
      </c>
      <c r="D484">
        <v>4</v>
      </c>
      <c r="E484" t="s">
        <v>1142</v>
      </c>
      <c r="F484" s="1" t="s">
        <v>1198</v>
      </c>
      <c r="G484" t="s">
        <v>1199</v>
      </c>
      <c r="H484">
        <v>2409342</v>
      </c>
      <c r="I484" t="s">
        <v>32</v>
      </c>
      <c r="J484" s="4">
        <v>44096</v>
      </c>
      <c r="K484" s="4">
        <v>44101</v>
      </c>
      <c r="L484" s="3">
        <v>5</v>
      </c>
      <c r="M484" s="4">
        <v>44158</v>
      </c>
      <c r="N484">
        <v>62</v>
      </c>
      <c r="O484">
        <v>1</v>
      </c>
      <c r="P484">
        <v>1</v>
      </c>
      <c r="Q484">
        <v>0</v>
      </c>
      <c r="R484" t="s">
        <v>28</v>
      </c>
      <c r="S484">
        <v>3</v>
      </c>
      <c r="T484">
        <v>1</v>
      </c>
      <c r="U484" t="s">
        <v>28</v>
      </c>
      <c r="V484">
        <v>4</v>
      </c>
      <c r="W484">
        <v>3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29.3333333333333</v>
      </c>
      <c r="AV484">
        <v>2356.3333333333298</v>
      </c>
      <c r="AW484">
        <v>0</v>
      </c>
    </row>
    <row r="485" spans="1:49" x14ac:dyDescent="0.3">
      <c r="A485" t="s">
        <v>4079</v>
      </c>
      <c r="B485" t="s">
        <v>539</v>
      </c>
      <c r="C485" t="s">
        <v>117</v>
      </c>
      <c r="D485">
        <v>4</v>
      </c>
      <c r="E485" t="s">
        <v>2968</v>
      </c>
      <c r="F485" s="1" t="s">
        <v>2969</v>
      </c>
      <c r="G485" t="s">
        <v>2970</v>
      </c>
      <c r="H485">
        <v>2422853</v>
      </c>
      <c r="I485" t="s">
        <v>32</v>
      </c>
      <c r="J485" s="4">
        <v>44145</v>
      </c>
      <c r="K485" s="4">
        <v>44254</v>
      </c>
      <c r="L485" s="3">
        <v>109</v>
      </c>
      <c r="M485" s="4">
        <v>44260</v>
      </c>
      <c r="N485">
        <v>115</v>
      </c>
      <c r="O485">
        <v>1</v>
      </c>
      <c r="P485">
        <v>1</v>
      </c>
      <c r="Q485">
        <v>0</v>
      </c>
      <c r="R485" t="s">
        <v>28</v>
      </c>
      <c r="S485">
        <v>10</v>
      </c>
      <c r="T485">
        <v>1</v>
      </c>
      <c r="U485" t="s">
        <v>43</v>
      </c>
      <c r="W485">
        <v>10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29.3333333333333</v>
      </c>
      <c r="AV485">
        <v>2356.3333333333298</v>
      </c>
      <c r="AW485">
        <v>0</v>
      </c>
    </row>
    <row r="486" spans="1:49" x14ac:dyDescent="0.3">
      <c r="A486" t="s">
        <v>4079</v>
      </c>
      <c r="B486" t="s">
        <v>539</v>
      </c>
      <c r="C486" t="s">
        <v>117</v>
      </c>
      <c r="D486">
        <v>4</v>
      </c>
      <c r="E486" t="s">
        <v>1074</v>
      </c>
      <c r="F486" s="1" t="s">
        <v>1075</v>
      </c>
      <c r="G486" t="s">
        <v>1076</v>
      </c>
      <c r="H486">
        <v>2439851</v>
      </c>
      <c r="I486" t="s">
        <v>317</v>
      </c>
      <c r="J486" s="4">
        <v>44276</v>
      </c>
      <c r="K486" s="4">
        <v>44312</v>
      </c>
      <c r="L486" s="3">
        <v>36</v>
      </c>
      <c r="M486" s="4">
        <v>44306</v>
      </c>
      <c r="N486">
        <v>30</v>
      </c>
      <c r="O486">
        <v>1</v>
      </c>
      <c r="P486">
        <v>1</v>
      </c>
      <c r="Q486">
        <v>0</v>
      </c>
      <c r="R486" t="s">
        <v>80</v>
      </c>
      <c r="S486">
        <v>3</v>
      </c>
      <c r="T486">
        <v>1</v>
      </c>
      <c r="U486" t="s">
        <v>80</v>
      </c>
      <c r="V486">
        <v>9</v>
      </c>
      <c r="W486">
        <v>23</v>
      </c>
      <c r="X486">
        <v>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29.3333333333333</v>
      </c>
      <c r="AV486">
        <v>2356.3333333333298</v>
      </c>
      <c r="AW486">
        <v>0</v>
      </c>
    </row>
    <row r="487" spans="1:49" x14ac:dyDescent="0.3">
      <c r="A487" t="s">
        <v>4079</v>
      </c>
      <c r="B487" t="s">
        <v>539</v>
      </c>
      <c r="C487" t="s">
        <v>117</v>
      </c>
      <c r="D487">
        <v>4</v>
      </c>
      <c r="E487" t="s">
        <v>4163</v>
      </c>
      <c r="F487" s="1" t="s">
        <v>4164</v>
      </c>
      <c r="G487" t="s">
        <v>4165</v>
      </c>
      <c r="H487">
        <v>2447809</v>
      </c>
      <c r="I487" t="s">
        <v>158</v>
      </c>
      <c r="J487" s="4">
        <v>44092</v>
      </c>
      <c r="K487" s="4">
        <v>44138</v>
      </c>
      <c r="L487" s="3">
        <v>46</v>
      </c>
      <c r="M487" s="4">
        <v>44193</v>
      </c>
      <c r="N487">
        <v>101</v>
      </c>
      <c r="O487">
        <v>1</v>
      </c>
      <c r="P487">
        <v>1</v>
      </c>
      <c r="Q487">
        <v>0</v>
      </c>
      <c r="R487" t="s">
        <v>28</v>
      </c>
      <c r="S487">
        <v>2</v>
      </c>
      <c r="T487">
        <v>1</v>
      </c>
      <c r="U487" t="s">
        <v>28</v>
      </c>
      <c r="V487">
        <v>9</v>
      </c>
      <c r="W487">
        <v>2</v>
      </c>
      <c r="X487">
        <v>4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29.3333333333333</v>
      </c>
      <c r="AV487">
        <v>2356.3333333333298</v>
      </c>
      <c r="AW487">
        <v>0</v>
      </c>
    </row>
    <row r="488" spans="1:49" x14ac:dyDescent="0.3">
      <c r="A488" t="s">
        <v>4079</v>
      </c>
      <c r="B488" t="s">
        <v>539</v>
      </c>
      <c r="C488" t="s">
        <v>117</v>
      </c>
      <c r="D488">
        <v>4</v>
      </c>
      <c r="E488" t="s">
        <v>935</v>
      </c>
      <c r="F488" s="1" t="s">
        <v>936</v>
      </c>
      <c r="G488" t="s">
        <v>937</v>
      </c>
      <c r="H488">
        <v>2489736</v>
      </c>
      <c r="I488" t="s">
        <v>32</v>
      </c>
      <c r="J488" s="4">
        <v>44274</v>
      </c>
      <c r="K488" s="4">
        <v>44312</v>
      </c>
      <c r="L488" s="3">
        <v>38</v>
      </c>
      <c r="M488" s="4">
        <v>44334</v>
      </c>
      <c r="N488">
        <v>60</v>
      </c>
      <c r="O488">
        <v>1</v>
      </c>
      <c r="P488">
        <v>1</v>
      </c>
      <c r="Q488">
        <v>0</v>
      </c>
      <c r="R488" t="s">
        <v>80</v>
      </c>
      <c r="S488">
        <v>3</v>
      </c>
      <c r="T488">
        <v>1</v>
      </c>
      <c r="U488" t="s">
        <v>80</v>
      </c>
      <c r="V488">
        <v>9</v>
      </c>
      <c r="W488">
        <v>23</v>
      </c>
      <c r="X488">
        <v>11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29.3333333333333</v>
      </c>
      <c r="AV488">
        <v>2356.3333333333298</v>
      </c>
      <c r="AW488">
        <v>0</v>
      </c>
    </row>
    <row r="489" spans="1:49" x14ac:dyDescent="0.3">
      <c r="A489" t="s">
        <v>4079</v>
      </c>
      <c r="B489" t="s">
        <v>539</v>
      </c>
      <c r="C489" t="s">
        <v>117</v>
      </c>
      <c r="D489">
        <v>4</v>
      </c>
      <c r="E489" t="s">
        <v>1586</v>
      </c>
      <c r="F489" s="1" t="s">
        <v>1587</v>
      </c>
      <c r="G489" t="s">
        <v>1588</v>
      </c>
      <c r="H489">
        <v>2778263</v>
      </c>
      <c r="I489" t="s">
        <v>49</v>
      </c>
      <c r="J489" s="4">
        <v>44115</v>
      </c>
      <c r="K489" s="4">
        <v>44156</v>
      </c>
      <c r="L489" s="3">
        <v>41</v>
      </c>
      <c r="M489" s="4">
        <v>44151</v>
      </c>
      <c r="N489">
        <v>36</v>
      </c>
      <c r="O489">
        <v>1</v>
      </c>
      <c r="P489">
        <v>1</v>
      </c>
      <c r="Q489">
        <v>0</v>
      </c>
      <c r="R489" t="s">
        <v>28</v>
      </c>
      <c r="S489">
        <v>6</v>
      </c>
      <c r="T489">
        <v>1</v>
      </c>
      <c r="U489" t="s">
        <v>28</v>
      </c>
      <c r="V489">
        <v>11</v>
      </c>
      <c r="W489">
        <v>6</v>
      </c>
      <c r="X489">
        <v>14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29.3333333333333</v>
      </c>
      <c r="AV489">
        <v>2356.3333333333298</v>
      </c>
      <c r="AW489">
        <v>0</v>
      </c>
    </row>
    <row r="490" spans="1:49" x14ac:dyDescent="0.3">
      <c r="A490" t="s">
        <v>4079</v>
      </c>
      <c r="B490" t="s">
        <v>539</v>
      </c>
      <c r="C490" t="s">
        <v>117</v>
      </c>
      <c r="D490">
        <v>4</v>
      </c>
      <c r="E490">
        <v>1984</v>
      </c>
      <c r="F490" s="1" t="s">
        <v>852</v>
      </c>
      <c r="G490" t="s">
        <v>853</v>
      </c>
      <c r="H490">
        <v>2780055</v>
      </c>
      <c r="I490" t="s">
        <v>32</v>
      </c>
      <c r="J490" s="4">
        <v>44448</v>
      </c>
      <c r="K490" s="4">
        <v>44528</v>
      </c>
      <c r="L490" s="3">
        <v>80</v>
      </c>
      <c r="M490" s="4">
        <v>44522</v>
      </c>
      <c r="N490">
        <v>74</v>
      </c>
      <c r="O490">
        <v>1</v>
      </c>
      <c r="P490">
        <v>1</v>
      </c>
      <c r="Q490">
        <v>0</v>
      </c>
      <c r="R490" t="s">
        <v>38</v>
      </c>
      <c r="S490">
        <v>1</v>
      </c>
      <c r="T490">
        <v>1</v>
      </c>
      <c r="U490" t="s">
        <v>38</v>
      </c>
      <c r="V490">
        <v>13</v>
      </c>
      <c r="W490">
        <v>41</v>
      </c>
      <c r="X490">
        <v>19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29.3333333333333</v>
      </c>
      <c r="AV490">
        <v>2356.3333333333298</v>
      </c>
      <c r="AW490">
        <v>0</v>
      </c>
    </row>
    <row r="491" spans="1:49" x14ac:dyDescent="0.3">
      <c r="A491" t="s">
        <v>4079</v>
      </c>
      <c r="B491" t="s">
        <v>539</v>
      </c>
      <c r="C491" t="s">
        <v>117</v>
      </c>
      <c r="D491">
        <v>4</v>
      </c>
      <c r="E491" t="s">
        <v>304</v>
      </c>
      <c r="F491" s="1" t="s">
        <v>305</v>
      </c>
      <c r="G491" t="s">
        <v>306</v>
      </c>
      <c r="H491">
        <v>2818895</v>
      </c>
      <c r="I491" t="s">
        <v>32</v>
      </c>
      <c r="J491" s="4">
        <v>44332</v>
      </c>
      <c r="K491" s="4">
        <v>44375</v>
      </c>
      <c r="L491" s="3">
        <v>43</v>
      </c>
      <c r="M491" s="4">
        <v>44392</v>
      </c>
      <c r="N491">
        <v>60</v>
      </c>
      <c r="O491">
        <v>1</v>
      </c>
      <c r="P491">
        <v>1</v>
      </c>
      <c r="Q491">
        <v>0</v>
      </c>
      <c r="R491" t="s">
        <v>80</v>
      </c>
      <c r="S491">
        <v>11</v>
      </c>
      <c r="T491">
        <v>1</v>
      </c>
      <c r="U491" t="s">
        <v>80</v>
      </c>
      <c r="V491">
        <v>18</v>
      </c>
      <c r="W491">
        <v>31</v>
      </c>
      <c r="X491">
        <v>14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29.3333333333333</v>
      </c>
      <c r="AV491">
        <v>2356.3333333333298</v>
      </c>
      <c r="AW491">
        <v>0</v>
      </c>
    </row>
    <row r="492" spans="1:49" x14ac:dyDescent="0.3">
      <c r="A492" t="s">
        <v>4079</v>
      </c>
      <c r="B492" t="s">
        <v>539</v>
      </c>
      <c r="C492" t="s">
        <v>117</v>
      </c>
      <c r="D492">
        <v>4</v>
      </c>
      <c r="E492" t="s">
        <v>3351</v>
      </c>
      <c r="F492" s="1" t="s">
        <v>4168</v>
      </c>
      <c r="G492" t="s">
        <v>4169</v>
      </c>
      <c r="H492">
        <v>2832926</v>
      </c>
      <c r="I492" t="s">
        <v>32</v>
      </c>
      <c r="J492" s="4">
        <v>44255</v>
      </c>
      <c r="K492" s="4">
        <v>44324</v>
      </c>
      <c r="L492" s="3">
        <v>69</v>
      </c>
      <c r="M492" s="4">
        <v>44313</v>
      </c>
      <c r="N492">
        <v>58</v>
      </c>
      <c r="O492">
        <v>1</v>
      </c>
      <c r="P492">
        <v>1</v>
      </c>
      <c r="Q492">
        <v>0</v>
      </c>
      <c r="R492" t="s">
        <v>43</v>
      </c>
      <c r="T492">
        <v>1</v>
      </c>
      <c r="U492" t="s">
        <v>80</v>
      </c>
      <c r="V492">
        <v>10</v>
      </c>
      <c r="W492">
        <v>20</v>
      </c>
      <c r="X492">
        <v>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29.3333333333333</v>
      </c>
      <c r="AV492">
        <v>2356.3333333333298</v>
      </c>
      <c r="AW492">
        <v>0</v>
      </c>
    </row>
    <row r="493" spans="1:49" x14ac:dyDescent="0.3">
      <c r="A493" t="s">
        <v>4079</v>
      </c>
      <c r="B493" t="s">
        <v>539</v>
      </c>
      <c r="C493" t="s">
        <v>117</v>
      </c>
      <c r="D493">
        <v>4</v>
      </c>
      <c r="E493" t="s">
        <v>548</v>
      </c>
      <c r="F493" s="1" t="s">
        <v>549</v>
      </c>
      <c r="G493" t="s">
        <v>550</v>
      </c>
      <c r="H493">
        <v>2875802</v>
      </c>
      <c r="I493" t="s">
        <v>32</v>
      </c>
      <c r="J493" s="4">
        <v>44332</v>
      </c>
      <c r="K493" s="4">
        <v>44448</v>
      </c>
      <c r="L493" s="3">
        <v>116</v>
      </c>
      <c r="M493" s="4">
        <v>44446</v>
      </c>
      <c r="N493">
        <v>114</v>
      </c>
      <c r="O493">
        <v>1</v>
      </c>
      <c r="P493">
        <v>1</v>
      </c>
      <c r="Q493">
        <v>0</v>
      </c>
      <c r="R493" t="s">
        <v>80</v>
      </c>
      <c r="S493">
        <v>11</v>
      </c>
      <c r="T493">
        <v>1</v>
      </c>
      <c r="U493" t="s">
        <v>38</v>
      </c>
      <c r="V493">
        <v>1</v>
      </c>
      <c r="W493">
        <v>31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29.3333333333333</v>
      </c>
      <c r="AV493">
        <v>2356.3333333333298</v>
      </c>
      <c r="AW493">
        <v>0</v>
      </c>
    </row>
    <row r="494" spans="1:49" x14ac:dyDescent="0.3">
      <c r="A494" t="s">
        <v>4079</v>
      </c>
      <c r="B494" t="s">
        <v>539</v>
      </c>
      <c r="C494" t="s">
        <v>117</v>
      </c>
      <c r="D494">
        <v>4</v>
      </c>
      <c r="E494" t="s">
        <v>897</v>
      </c>
      <c r="F494" s="1" t="s">
        <v>898</v>
      </c>
      <c r="G494" t="s">
        <v>899</v>
      </c>
      <c r="H494">
        <v>2885553</v>
      </c>
      <c r="I494" t="s">
        <v>158</v>
      </c>
      <c r="J494" s="4">
        <v>44089</v>
      </c>
      <c r="K494" s="4">
        <v>44098</v>
      </c>
      <c r="L494" s="3">
        <v>9</v>
      </c>
      <c r="M494" s="4">
        <v>44151</v>
      </c>
      <c r="N494">
        <v>62</v>
      </c>
      <c r="O494">
        <v>1</v>
      </c>
      <c r="P494">
        <v>1</v>
      </c>
      <c r="Q494">
        <v>0</v>
      </c>
      <c r="R494" t="s">
        <v>28</v>
      </c>
      <c r="S494">
        <v>2</v>
      </c>
      <c r="T494">
        <v>1</v>
      </c>
      <c r="U494" t="s">
        <v>28</v>
      </c>
      <c r="V494">
        <v>3</v>
      </c>
      <c r="W494">
        <v>2</v>
      </c>
      <c r="X494">
        <v>15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29.3333333333333</v>
      </c>
      <c r="AV494">
        <v>2356.3333333333298</v>
      </c>
      <c r="AW494">
        <v>0</v>
      </c>
    </row>
    <row r="495" spans="1:49" x14ac:dyDescent="0.3">
      <c r="A495" t="s">
        <v>4079</v>
      </c>
      <c r="B495" t="s">
        <v>539</v>
      </c>
      <c r="C495" t="s">
        <v>117</v>
      </c>
      <c r="D495">
        <v>4</v>
      </c>
      <c r="E495" t="s">
        <v>1998</v>
      </c>
      <c r="F495" s="1" t="s">
        <v>1999</v>
      </c>
      <c r="G495" t="s">
        <v>2000</v>
      </c>
      <c r="H495">
        <v>2893940</v>
      </c>
      <c r="I495" t="s">
        <v>49</v>
      </c>
      <c r="J495" s="4">
        <v>44104</v>
      </c>
      <c r="K495" s="4">
        <v>44115</v>
      </c>
      <c r="L495" s="3">
        <v>11</v>
      </c>
      <c r="M495" s="4">
        <v>44165</v>
      </c>
      <c r="N495">
        <v>61</v>
      </c>
      <c r="O495">
        <v>1</v>
      </c>
      <c r="P495">
        <v>1</v>
      </c>
      <c r="Q495">
        <v>0</v>
      </c>
      <c r="R495" t="s">
        <v>28</v>
      </c>
      <c r="S495">
        <v>4</v>
      </c>
      <c r="T495">
        <v>1</v>
      </c>
      <c r="U495" t="s">
        <v>28</v>
      </c>
      <c r="V495">
        <v>6</v>
      </c>
      <c r="W495">
        <v>4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29.3333333333333</v>
      </c>
      <c r="AV495">
        <v>2356.3333333333298</v>
      </c>
      <c r="AW495">
        <v>0</v>
      </c>
    </row>
    <row r="496" spans="1:49" x14ac:dyDescent="0.3">
      <c r="A496" t="s">
        <v>4079</v>
      </c>
      <c r="B496" t="s">
        <v>539</v>
      </c>
      <c r="C496" t="s">
        <v>117</v>
      </c>
      <c r="D496">
        <v>4</v>
      </c>
      <c r="E496" t="s">
        <v>957</v>
      </c>
      <c r="F496" s="1" t="s">
        <v>958</v>
      </c>
      <c r="G496" t="s">
        <v>959</v>
      </c>
      <c r="H496">
        <v>2900524</v>
      </c>
      <c r="I496" t="s">
        <v>231</v>
      </c>
      <c r="J496" s="4">
        <v>44356</v>
      </c>
      <c r="K496" s="4">
        <v>44363</v>
      </c>
      <c r="L496" s="3">
        <v>7</v>
      </c>
      <c r="M496" s="4">
        <v>44417</v>
      </c>
      <c r="N496">
        <v>61</v>
      </c>
      <c r="O496">
        <v>1</v>
      </c>
      <c r="P496">
        <v>1</v>
      </c>
      <c r="Q496">
        <v>0</v>
      </c>
      <c r="R496" t="s">
        <v>80</v>
      </c>
      <c r="S496">
        <v>15</v>
      </c>
      <c r="T496">
        <v>1</v>
      </c>
      <c r="U496" t="s">
        <v>80</v>
      </c>
      <c r="V496">
        <v>16</v>
      </c>
      <c r="W496">
        <v>35</v>
      </c>
      <c r="X496">
        <v>15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29.3333333333333</v>
      </c>
      <c r="AV496">
        <v>2356.3333333333298</v>
      </c>
      <c r="AW496">
        <v>0</v>
      </c>
    </row>
    <row r="497" spans="1:49" x14ac:dyDescent="0.3">
      <c r="A497" t="s">
        <v>4079</v>
      </c>
      <c r="B497" t="s">
        <v>539</v>
      </c>
      <c r="C497" t="s">
        <v>117</v>
      </c>
      <c r="D497">
        <v>4</v>
      </c>
      <c r="E497" t="s">
        <v>4170</v>
      </c>
      <c r="F497" s="1" t="s">
        <v>4171</v>
      </c>
      <c r="G497" t="s">
        <v>4172</v>
      </c>
      <c r="H497">
        <v>2908057</v>
      </c>
      <c r="I497" t="s">
        <v>59</v>
      </c>
      <c r="J497" s="4">
        <v>44452</v>
      </c>
      <c r="K497" s="4">
        <v>44527</v>
      </c>
      <c r="L497" s="3">
        <v>75</v>
      </c>
      <c r="M497" s="4">
        <v>44564</v>
      </c>
      <c r="N497">
        <v>112</v>
      </c>
      <c r="O497">
        <v>1</v>
      </c>
      <c r="P497">
        <v>1</v>
      </c>
      <c r="Q497">
        <v>2</v>
      </c>
      <c r="R497" t="s">
        <v>38</v>
      </c>
      <c r="S497">
        <v>2</v>
      </c>
      <c r="T497">
        <v>1</v>
      </c>
      <c r="U497" t="s">
        <v>38</v>
      </c>
      <c r="V497">
        <v>12</v>
      </c>
      <c r="W497">
        <v>42</v>
      </c>
      <c r="X497">
        <v>11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29.3333333333333</v>
      </c>
      <c r="AV497">
        <v>2356.3333333333298</v>
      </c>
      <c r="AW497">
        <v>1</v>
      </c>
    </row>
    <row r="498" spans="1:49" x14ac:dyDescent="0.3">
      <c r="A498" t="s">
        <v>4079</v>
      </c>
      <c r="B498" t="s">
        <v>539</v>
      </c>
      <c r="C498" t="s">
        <v>117</v>
      </c>
      <c r="D498">
        <v>4</v>
      </c>
      <c r="E498" t="s">
        <v>1355</v>
      </c>
      <c r="F498" s="1" t="s">
        <v>1356</v>
      </c>
      <c r="G498" t="s">
        <v>1357</v>
      </c>
      <c r="H498">
        <v>2927026</v>
      </c>
      <c r="I498" t="s">
        <v>158</v>
      </c>
      <c r="J498" s="4">
        <v>44096</v>
      </c>
      <c r="K498" s="4">
        <v>44254</v>
      </c>
      <c r="L498" s="3">
        <v>158</v>
      </c>
      <c r="M498" s="4">
        <v>44260</v>
      </c>
      <c r="N498">
        <v>164</v>
      </c>
      <c r="O498">
        <v>1</v>
      </c>
      <c r="P498">
        <v>1</v>
      </c>
      <c r="Q498">
        <v>0</v>
      </c>
      <c r="R498" t="s">
        <v>28</v>
      </c>
      <c r="S498">
        <v>3</v>
      </c>
      <c r="T498">
        <v>1</v>
      </c>
      <c r="U498" t="s">
        <v>43</v>
      </c>
      <c r="W498">
        <v>3</v>
      </c>
      <c r="X498">
        <v>15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29.3333333333333</v>
      </c>
      <c r="AV498">
        <v>2356.3333333333298</v>
      </c>
      <c r="AW498">
        <v>0</v>
      </c>
    </row>
    <row r="499" spans="1:49" x14ac:dyDescent="0.3">
      <c r="A499" t="s">
        <v>4079</v>
      </c>
      <c r="B499" t="s">
        <v>539</v>
      </c>
      <c r="C499" t="s">
        <v>117</v>
      </c>
      <c r="D499">
        <v>4</v>
      </c>
      <c r="E499" t="s">
        <v>833</v>
      </c>
      <c r="F499" s="1" t="s">
        <v>834</v>
      </c>
      <c r="G499" t="s">
        <v>835</v>
      </c>
      <c r="H499">
        <v>2927073</v>
      </c>
      <c r="I499" t="s">
        <v>158</v>
      </c>
      <c r="J499" s="4">
        <v>44274</v>
      </c>
      <c r="K499" s="4">
        <v>44448</v>
      </c>
      <c r="L499" s="3">
        <v>174</v>
      </c>
      <c r="M499" s="4">
        <v>44375</v>
      </c>
      <c r="N499">
        <v>101</v>
      </c>
      <c r="O499">
        <v>1</v>
      </c>
      <c r="P499">
        <v>1</v>
      </c>
      <c r="Q499">
        <v>0</v>
      </c>
      <c r="R499" t="s">
        <v>80</v>
      </c>
      <c r="S499">
        <v>3</v>
      </c>
      <c r="T499">
        <v>0</v>
      </c>
      <c r="U499" t="s">
        <v>38</v>
      </c>
      <c r="V499">
        <v>1</v>
      </c>
      <c r="W499">
        <v>23</v>
      </c>
      <c r="X499">
        <v>15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29.3333333333333</v>
      </c>
      <c r="AV499">
        <v>2356.3333333333298</v>
      </c>
      <c r="AW499">
        <v>0</v>
      </c>
    </row>
    <row r="500" spans="1:49" x14ac:dyDescent="0.3">
      <c r="A500" t="s">
        <v>4079</v>
      </c>
      <c r="B500" t="s">
        <v>539</v>
      </c>
      <c r="C500" t="s">
        <v>117</v>
      </c>
      <c r="D500">
        <v>4</v>
      </c>
      <c r="E500" t="s">
        <v>4173</v>
      </c>
      <c r="F500" s="1" t="s">
        <v>4174</v>
      </c>
      <c r="G500" t="s">
        <v>4175</v>
      </c>
      <c r="H500">
        <v>2948290</v>
      </c>
      <c r="I500" t="s">
        <v>158</v>
      </c>
      <c r="J500" s="4">
        <v>44623</v>
      </c>
      <c r="K500" s="4">
        <v>44810</v>
      </c>
      <c r="L500" s="3">
        <v>187</v>
      </c>
      <c r="M500" s="4">
        <v>44815</v>
      </c>
      <c r="N500">
        <v>192</v>
      </c>
      <c r="O500">
        <v>1</v>
      </c>
      <c r="P500">
        <v>1</v>
      </c>
      <c r="Q500">
        <v>0</v>
      </c>
      <c r="R500" t="s">
        <v>99</v>
      </c>
      <c r="S500">
        <v>3</v>
      </c>
      <c r="T500">
        <v>1</v>
      </c>
      <c r="U500" t="s">
        <v>43</v>
      </c>
      <c r="W500">
        <v>63</v>
      </c>
      <c r="X500">
        <v>15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29.3333333333333</v>
      </c>
      <c r="AV500">
        <v>2356.3333333333298</v>
      </c>
      <c r="AW500">
        <v>0</v>
      </c>
    </row>
    <row r="501" spans="1:49" x14ac:dyDescent="0.3">
      <c r="A501" t="s">
        <v>4079</v>
      </c>
      <c r="B501" t="s">
        <v>539</v>
      </c>
      <c r="C501" t="s">
        <v>117</v>
      </c>
      <c r="D501">
        <v>4</v>
      </c>
      <c r="E501" t="s">
        <v>4176</v>
      </c>
      <c r="F501" s="1" t="s">
        <v>4177</v>
      </c>
      <c r="G501" t="s">
        <v>4178</v>
      </c>
      <c r="H501">
        <v>2952360</v>
      </c>
      <c r="I501" t="s">
        <v>49</v>
      </c>
      <c r="J501" s="4">
        <v>44454</v>
      </c>
      <c r="K501" s="4">
        <v>44527</v>
      </c>
      <c r="L501" s="3">
        <v>73</v>
      </c>
      <c r="M501" s="4">
        <v>44515</v>
      </c>
      <c r="N501">
        <v>61</v>
      </c>
      <c r="O501">
        <v>1</v>
      </c>
      <c r="P501">
        <v>1</v>
      </c>
      <c r="Q501">
        <v>0</v>
      </c>
      <c r="R501" t="s">
        <v>38</v>
      </c>
      <c r="S501">
        <v>2</v>
      </c>
      <c r="T501">
        <v>1</v>
      </c>
      <c r="U501" t="s">
        <v>38</v>
      </c>
      <c r="V501">
        <v>12</v>
      </c>
      <c r="W501">
        <v>42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29.3333333333333</v>
      </c>
      <c r="AV501">
        <v>2356.3333333333298</v>
      </c>
      <c r="AW501">
        <v>0</v>
      </c>
    </row>
    <row r="502" spans="1:49" x14ac:dyDescent="0.3">
      <c r="A502" t="s">
        <v>4079</v>
      </c>
      <c r="B502" t="s">
        <v>539</v>
      </c>
      <c r="C502" t="s">
        <v>117</v>
      </c>
      <c r="D502">
        <v>4</v>
      </c>
      <c r="E502" t="s">
        <v>4179</v>
      </c>
      <c r="F502" s="1" t="s">
        <v>4180</v>
      </c>
      <c r="G502" t="s">
        <v>4181</v>
      </c>
      <c r="H502">
        <v>2957519</v>
      </c>
      <c r="I502" t="s">
        <v>49</v>
      </c>
      <c r="J502" s="4">
        <v>44454</v>
      </c>
      <c r="K502" s="4">
        <v>44527</v>
      </c>
      <c r="L502" s="3">
        <v>73</v>
      </c>
      <c r="M502" s="4">
        <v>44515</v>
      </c>
      <c r="N502">
        <v>61</v>
      </c>
      <c r="O502">
        <v>1</v>
      </c>
      <c r="P502">
        <v>1</v>
      </c>
      <c r="Q502">
        <v>0</v>
      </c>
      <c r="R502" t="s">
        <v>38</v>
      </c>
      <c r="S502">
        <v>2</v>
      </c>
      <c r="T502">
        <v>1</v>
      </c>
      <c r="U502" t="s">
        <v>38</v>
      </c>
      <c r="V502">
        <v>12</v>
      </c>
      <c r="W502">
        <v>42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29.3333333333333</v>
      </c>
      <c r="AV502">
        <v>2356.3333333333298</v>
      </c>
      <c r="AW502">
        <v>0</v>
      </c>
    </row>
    <row r="503" spans="1:49" x14ac:dyDescent="0.3">
      <c r="A503" t="s">
        <v>4079</v>
      </c>
      <c r="B503" t="s">
        <v>539</v>
      </c>
      <c r="C503" t="s">
        <v>117</v>
      </c>
      <c r="D503">
        <v>4</v>
      </c>
      <c r="E503" t="s">
        <v>1339</v>
      </c>
      <c r="F503" s="1" t="s">
        <v>4182</v>
      </c>
      <c r="G503" t="s">
        <v>4183</v>
      </c>
      <c r="H503">
        <v>2981661</v>
      </c>
      <c r="I503" t="s">
        <v>32</v>
      </c>
      <c r="J503" s="4">
        <v>44274</v>
      </c>
      <c r="K503" s="4">
        <v>44448</v>
      </c>
      <c r="L503" s="3">
        <v>174</v>
      </c>
      <c r="M503" s="4">
        <v>44375</v>
      </c>
      <c r="N503">
        <v>101</v>
      </c>
      <c r="O503">
        <v>1</v>
      </c>
      <c r="P503">
        <v>1</v>
      </c>
      <c r="Q503">
        <v>0</v>
      </c>
      <c r="R503" t="s">
        <v>80</v>
      </c>
      <c r="S503">
        <v>3</v>
      </c>
      <c r="T503">
        <v>1</v>
      </c>
      <c r="U503" t="s">
        <v>38</v>
      </c>
      <c r="V503">
        <v>1</v>
      </c>
      <c r="W503">
        <v>23</v>
      </c>
      <c r="X503">
        <v>20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29.3333333333333</v>
      </c>
      <c r="AV503">
        <v>2356.3333333333298</v>
      </c>
      <c r="AW503">
        <v>0</v>
      </c>
    </row>
    <row r="504" spans="1:49" x14ac:dyDescent="0.3">
      <c r="A504" t="s">
        <v>4079</v>
      </c>
      <c r="B504" t="s">
        <v>539</v>
      </c>
      <c r="C504" t="s">
        <v>117</v>
      </c>
      <c r="D504">
        <v>4</v>
      </c>
      <c r="E504" t="s">
        <v>1018</v>
      </c>
      <c r="F504" s="1" t="s">
        <v>4184</v>
      </c>
      <c r="G504" t="s">
        <v>4185</v>
      </c>
      <c r="H504">
        <v>2992431</v>
      </c>
      <c r="I504" t="s">
        <v>49</v>
      </c>
      <c r="J504" s="4">
        <v>44467</v>
      </c>
      <c r="K504" s="4">
        <v>44623</v>
      </c>
      <c r="L504" s="3">
        <v>156</v>
      </c>
      <c r="M504" s="4">
        <v>44624</v>
      </c>
      <c r="N504">
        <v>157</v>
      </c>
      <c r="O504">
        <v>1</v>
      </c>
      <c r="P504">
        <v>1</v>
      </c>
      <c r="Q504">
        <v>0</v>
      </c>
      <c r="R504" t="s">
        <v>38</v>
      </c>
      <c r="S504">
        <v>4</v>
      </c>
      <c r="T504">
        <v>1</v>
      </c>
      <c r="U504" t="s">
        <v>99</v>
      </c>
      <c r="V504">
        <v>3</v>
      </c>
      <c r="W504">
        <v>44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29.3333333333333</v>
      </c>
      <c r="AV504">
        <v>2356.3333333333298</v>
      </c>
      <c r="AW504">
        <v>0</v>
      </c>
    </row>
    <row r="505" spans="1:49" x14ac:dyDescent="0.3">
      <c r="A505" t="s">
        <v>4079</v>
      </c>
      <c r="B505" t="s">
        <v>539</v>
      </c>
      <c r="C505" t="s">
        <v>117</v>
      </c>
      <c r="D505">
        <v>4</v>
      </c>
      <c r="E505" t="s">
        <v>1816</v>
      </c>
      <c r="F505" s="1" t="s">
        <v>1817</v>
      </c>
      <c r="G505" t="s">
        <v>1818</v>
      </c>
      <c r="H505">
        <v>3042384</v>
      </c>
      <c r="I505" t="s">
        <v>49</v>
      </c>
      <c r="J505" s="4">
        <v>44467</v>
      </c>
      <c r="K505" s="4">
        <v>44623</v>
      </c>
      <c r="L505" s="3">
        <v>156</v>
      </c>
      <c r="M505" s="4">
        <v>44624</v>
      </c>
      <c r="N505">
        <v>157</v>
      </c>
      <c r="O505">
        <v>1</v>
      </c>
      <c r="P505">
        <v>1</v>
      </c>
      <c r="Q505">
        <v>0</v>
      </c>
      <c r="R505" t="s">
        <v>38</v>
      </c>
      <c r="S505">
        <v>4</v>
      </c>
      <c r="T505">
        <v>1</v>
      </c>
      <c r="U505" t="s">
        <v>99</v>
      </c>
      <c r="V505">
        <v>3</v>
      </c>
      <c r="W505">
        <v>44</v>
      </c>
      <c r="X505">
        <v>15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29.3333333333333</v>
      </c>
      <c r="AV505">
        <v>2356.3333333333298</v>
      </c>
      <c r="AW505">
        <v>0</v>
      </c>
    </row>
    <row r="506" spans="1:49" x14ac:dyDescent="0.3">
      <c r="A506" t="s">
        <v>4079</v>
      </c>
      <c r="B506" t="s">
        <v>539</v>
      </c>
      <c r="C506" t="s">
        <v>117</v>
      </c>
      <c r="D506">
        <v>4</v>
      </c>
      <c r="E506" t="s">
        <v>2813</v>
      </c>
      <c r="F506" s="1" t="s">
        <v>2814</v>
      </c>
      <c r="G506" t="s">
        <v>2815</v>
      </c>
      <c r="H506">
        <v>3043378</v>
      </c>
      <c r="I506" t="s">
        <v>49</v>
      </c>
      <c r="J506" s="4">
        <v>44494</v>
      </c>
      <c r="K506" s="4">
        <v>44544</v>
      </c>
      <c r="L506" s="3">
        <v>50</v>
      </c>
      <c r="M506" s="4">
        <v>44554</v>
      </c>
      <c r="N506">
        <v>60</v>
      </c>
      <c r="O506">
        <v>1</v>
      </c>
      <c r="P506">
        <v>1</v>
      </c>
      <c r="Q506">
        <v>0</v>
      </c>
      <c r="R506" t="s">
        <v>38</v>
      </c>
      <c r="S506">
        <v>8</v>
      </c>
      <c r="T506">
        <v>1</v>
      </c>
      <c r="U506" t="s">
        <v>38</v>
      </c>
      <c r="V506">
        <v>15</v>
      </c>
      <c r="W506">
        <v>48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29.3333333333333</v>
      </c>
      <c r="AV506">
        <v>2356.3333333333298</v>
      </c>
      <c r="AW506">
        <v>0</v>
      </c>
    </row>
    <row r="507" spans="1:49" x14ac:dyDescent="0.3">
      <c r="A507" t="s">
        <v>4186</v>
      </c>
      <c r="B507" t="s">
        <v>539</v>
      </c>
      <c r="C507" t="s">
        <v>117</v>
      </c>
      <c r="D507">
        <v>4</v>
      </c>
      <c r="E507" t="s">
        <v>1438</v>
      </c>
      <c r="F507" s="1" t="s">
        <v>1439</v>
      </c>
      <c r="G507" t="s">
        <v>1440</v>
      </c>
      <c r="H507">
        <v>48123</v>
      </c>
      <c r="I507" t="s">
        <v>158</v>
      </c>
      <c r="J507" s="4">
        <v>44315</v>
      </c>
      <c r="K507" s="4">
        <v>44347</v>
      </c>
      <c r="L507" s="3">
        <v>32</v>
      </c>
      <c r="M507" s="4">
        <v>44375</v>
      </c>
      <c r="N507">
        <v>60</v>
      </c>
      <c r="O507">
        <v>1</v>
      </c>
      <c r="P507">
        <v>1</v>
      </c>
      <c r="Q507">
        <v>0</v>
      </c>
      <c r="R507" t="s">
        <v>80</v>
      </c>
      <c r="S507">
        <v>9</v>
      </c>
      <c r="T507">
        <v>1</v>
      </c>
      <c r="U507" t="s">
        <v>80</v>
      </c>
      <c r="V507">
        <v>14</v>
      </c>
      <c r="W507">
        <v>29</v>
      </c>
      <c r="X507">
        <v>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15.3333333333333</v>
      </c>
      <c r="AV507">
        <v>878.66666666666595</v>
      </c>
      <c r="AW507">
        <v>0</v>
      </c>
    </row>
    <row r="508" spans="1:49" x14ac:dyDescent="0.3">
      <c r="A508" t="s">
        <v>4186</v>
      </c>
      <c r="B508" t="s">
        <v>539</v>
      </c>
      <c r="C508" t="s">
        <v>117</v>
      </c>
      <c r="D508">
        <v>4</v>
      </c>
      <c r="E508" t="s">
        <v>1089</v>
      </c>
      <c r="F508" s="1" t="s">
        <v>1090</v>
      </c>
      <c r="G508" t="s">
        <v>1091</v>
      </c>
      <c r="H508">
        <v>352231</v>
      </c>
      <c r="I508" t="s">
        <v>59</v>
      </c>
      <c r="J508" s="4">
        <v>44257</v>
      </c>
      <c r="K508" s="4">
        <v>44267</v>
      </c>
      <c r="L508" s="3">
        <v>10</v>
      </c>
      <c r="M508" s="4">
        <v>44319</v>
      </c>
      <c r="N508">
        <v>62</v>
      </c>
      <c r="O508">
        <v>1</v>
      </c>
      <c r="P508">
        <v>3</v>
      </c>
      <c r="Q508">
        <v>3</v>
      </c>
      <c r="R508" t="s">
        <v>80</v>
      </c>
      <c r="S508">
        <v>1</v>
      </c>
      <c r="T508">
        <v>3</v>
      </c>
      <c r="U508" t="s">
        <v>80</v>
      </c>
      <c r="V508">
        <v>2</v>
      </c>
      <c r="W508">
        <v>21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15.3333333333333</v>
      </c>
      <c r="AV508">
        <v>878.66666666666595</v>
      </c>
      <c r="AW508">
        <v>1</v>
      </c>
    </row>
    <row r="509" spans="1:49" x14ac:dyDescent="0.3">
      <c r="A509" t="s">
        <v>4186</v>
      </c>
      <c r="B509" t="s">
        <v>539</v>
      </c>
      <c r="C509" t="s">
        <v>117</v>
      </c>
      <c r="D509">
        <v>4</v>
      </c>
      <c r="E509" t="s">
        <v>4089</v>
      </c>
      <c r="F509" s="1" t="s">
        <v>4187</v>
      </c>
      <c r="G509" t="s">
        <v>4091</v>
      </c>
      <c r="H509">
        <v>432767</v>
      </c>
      <c r="I509" t="s">
        <v>59</v>
      </c>
      <c r="J509" s="4">
        <v>44257</v>
      </c>
      <c r="K509" s="4">
        <v>44267</v>
      </c>
      <c r="L509" s="3">
        <v>10</v>
      </c>
      <c r="M509" s="4">
        <v>44319</v>
      </c>
      <c r="N509">
        <v>62</v>
      </c>
      <c r="O509">
        <v>1</v>
      </c>
      <c r="P509">
        <v>3</v>
      </c>
      <c r="Q509">
        <v>3</v>
      </c>
      <c r="R509" t="s">
        <v>80</v>
      </c>
      <c r="S509">
        <v>1</v>
      </c>
      <c r="T509">
        <v>3</v>
      </c>
      <c r="U509" t="s">
        <v>80</v>
      </c>
      <c r="V509">
        <v>2</v>
      </c>
      <c r="W509">
        <v>21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15.3333333333333</v>
      </c>
      <c r="AV509">
        <v>878.66666666666595</v>
      </c>
      <c r="AW509">
        <v>1</v>
      </c>
    </row>
    <row r="510" spans="1:49" x14ac:dyDescent="0.3">
      <c r="A510" t="s">
        <v>4186</v>
      </c>
      <c r="B510" t="s">
        <v>539</v>
      </c>
      <c r="C510" t="s">
        <v>117</v>
      </c>
      <c r="D510">
        <v>4</v>
      </c>
      <c r="E510" t="s">
        <v>3183</v>
      </c>
      <c r="F510" s="1" t="s">
        <v>3184</v>
      </c>
      <c r="G510" t="s">
        <v>3185</v>
      </c>
      <c r="H510">
        <v>542884</v>
      </c>
      <c r="I510" t="s">
        <v>74</v>
      </c>
      <c r="J510" s="4">
        <v>44582</v>
      </c>
      <c r="K510" s="4">
        <v>44812</v>
      </c>
      <c r="L510" s="3">
        <v>230</v>
      </c>
      <c r="M510" s="4">
        <v>44815</v>
      </c>
      <c r="N510">
        <v>233</v>
      </c>
      <c r="O510">
        <v>1</v>
      </c>
      <c r="P510">
        <v>1</v>
      </c>
      <c r="Q510">
        <v>2</v>
      </c>
      <c r="R510" t="s">
        <v>43</v>
      </c>
      <c r="T510">
        <v>1</v>
      </c>
      <c r="U510" t="s">
        <v>43</v>
      </c>
      <c r="W510">
        <v>60</v>
      </c>
      <c r="X510">
        <v>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15.3333333333333</v>
      </c>
      <c r="AV510">
        <v>878.66666666666595</v>
      </c>
      <c r="AW510">
        <v>0</v>
      </c>
    </row>
    <row r="511" spans="1:49" x14ac:dyDescent="0.3">
      <c r="A511" t="s">
        <v>4186</v>
      </c>
      <c r="B511" t="s">
        <v>539</v>
      </c>
      <c r="C511" t="s">
        <v>117</v>
      </c>
      <c r="D511">
        <v>4</v>
      </c>
      <c r="E511" t="s">
        <v>2022</v>
      </c>
      <c r="F511" s="1" t="s">
        <v>2023</v>
      </c>
      <c r="G511" t="s">
        <v>2024</v>
      </c>
      <c r="H511">
        <v>553869</v>
      </c>
      <c r="I511" t="s">
        <v>32</v>
      </c>
      <c r="J511" s="4">
        <v>44206</v>
      </c>
      <c r="K511" s="4">
        <v>44209</v>
      </c>
      <c r="L511" s="3">
        <v>3</v>
      </c>
      <c r="M511" s="4">
        <v>44266</v>
      </c>
      <c r="N511">
        <v>60</v>
      </c>
      <c r="O511">
        <v>1</v>
      </c>
      <c r="P511">
        <v>1</v>
      </c>
      <c r="Q511">
        <v>0</v>
      </c>
      <c r="R511" t="s">
        <v>28</v>
      </c>
      <c r="S511">
        <v>19</v>
      </c>
      <c r="T511">
        <v>1</v>
      </c>
      <c r="U511" t="s">
        <v>28</v>
      </c>
      <c r="V511">
        <v>18</v>
      </c>
      <c r="W511">
        <v>19</v>
      </c>
      <c r="X511">
        <v>11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15.3333333333333</v>
      </c>
      <c r="AV511">
        <v>878.66666666666595</v>
      </c>
      <c r="AW511">
        <v>0</v>
      </c>
    </row>
    <row r="512" spans="1:49" x14ac:dyDescent="0.3">
      <c r="A512" t="s">
        <v>4186</v>
      </c>
      <c r="B512" t="s">
        <v>539</v>
      </c>
      <c r="C512" t="s">
        <v>117</v>
      </c>
      <c r="D512">
        <v>4</v>
      </c>
      <c r="E512" t="s">
        <v>1758</v>
      </c>
      <c r="F512" s="1" t="s">
        <v>1759</v>
      </c>
      <c r="G512" t="s">
        <v>1760</v>
      </c>
      <c r="H512">
        <v>1191198</v>
      </c>
      <c r="I512" t="s">
        <v>42</v>
      </c>
      <c r="J512" s="4">
        <v>44312</v>
      </c>
      <c r="K512" s="4">
        <v>44313</v>
      </c>
      <c r="L512" s="3">
        <v>1</v>
      </c>
      <c r="M512" s="4">
        <v>44372</v>
      </c>
      <c r="N512">
        <v>60</v>
      </c>
      <c r="O512">
        <v>1</v>
      </c>
      <c r="P512">
        <v>1</v>
      </c>
      <c r="Q512">
        <v>0</v>
      </c>
      <c r="R512" t="s">
        <v>80</v>
      </c>
      <c r="S512">
        <v>9</v>
      </c>
      <c r="T512">
        <v>1</v>
      </c>
      <c r="U512" t="s">
        <v>80</v>
      </c>
      <c r="V512">
        <v>9</v>
      </c>
      <c r="W512">
        <v>29</v>
      </c>
      <c r="X512">
        <v>15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15.3333333333333</v>
      </c>
      <c r="AV512">
        <v>878.66666666666595</v>
      </c>
      <c r="AW512">
        <v>0</v>
      </c>
    </row>
    <row r="513" spans="1:49" x14ac:dyDescent="0.3">
      <c r="A513" t="s">
        <v>4186</v>
      </c>
      <c r="B513" t="s">
        <v>539</v>
      </c>
      <c r="C513" t="s">
        <v>117</v>
      </c>
      <c r="D513">
        <v>4</v>
      </c>
      <c r="E513" t="s">
        <v>4188</v>
      </c>
      <c r="F513" s="1" t="s">
        <v>4189</v>
      </c>
      <c r="G513" t="s">
        <v>4190</v>
      </c>
      <c r="H513">
        <v>1707757</v>
      </c>
      <c r="I513" t="s">
        <v>317</v>
      </c>
      <c r="J513" s="4">
        <v>44302</v>
      </c>
      <c r="K513" s="4">
        <v>44305</v>
      </c>
      <c r="L513" s="3">
        <v>3</v>
      </c>
      <c r="M513" s="4">
        <v>44362</v>
      </c>
      <c r="N513">
        <v>60</v>
      </c>
      <c r="O513">
        <v>1</v>
      </c>
      <c r="P513">
        <v>1</v>
      </c>
      <c r="Q513">
        <v>0</v>
      </c>
      <c r="R513" t="s">
        <v>80</v>
      </c>
      <c r="S513">
        <v>7</v>
      </c>
      <c r="T513">
        <v>1</v>
      </c>
      <c r="U513" t="s">
        <v>80</v>
      </c>
      <c r="V513">
        <v>8</v>
      </c>
      <c r="W513">
        <v>27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15.3333333333333</v>
      </c>
      <c r="AV513">
        <v>878.66666666666595</v>
      </c>
      <c r="AW513">
        <v>0</v>
      </c>
    </row>
    <row r="514" spans="1:49" x14ac:dyDescent="0.3">
      <c r="A514" t="s">
        <v>4186</v>
      </c>
      <c r="B514" t="s">
        <v>539</v>
      </c>
      <c r="C514" t="s">
        <v>117</v>
      </c>
      <c r="D514">
        <v>4</v>
      </c>
      <c r="E514" t="s">
        <v>3526</v>
      </c>
      <c r="F514" s="1" t="s">
        <v>3527</v>
      </c>
      <c r="G514" t="s">
        <v>3528</v>
      </c>
      <c r="H514">
        <v>1825642</v>
      </c>
      <c r="I514" t="s">
        <v>317</v>
      </c>
      <c r="J514" s="4">
        <v>44209</v>
      </c>
      <c r="K514" s="4">
        <v>44256</v>
      </c>
      <c r="L514" s="3">
        <v>47</v>
      </c>
      <c r="M514" s="4">
        <v>44270</v>
      </c>
      <c r="N514">
        <v>61</v>
      </c>
      <c r="O514">
        <v>1</v>
      </c>
      <c r="P514">
        <v>1</v>
      </c>
      <c r="Q514">
        <v>0</v>
      </c>
      <c r="R514" t="s">
        <v>28</v>
      </c>
      <c r="S514">
        <v>19</v>
      </c>
      <c r="T514">
        <v>1</v>
      </c>
      <c r="U514" t="s">
        <v>80</v>
      </c>
      <c r="V514">
        <v>1</v>
      </c>
      <c r="W514">
        <v>19</v>
      </c>
      <c r="X514">
        <v>15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15.3333333333333</v>
      </c>
      <c r="AV514">
        <v>878.66666666666595</v>
      </c>
      <c r="AW514">
        <v>0</v>
      </c>
    </row>
    <row r="515" spans="1:49" x14ac:dyDescent="0.3">
      <c r="A515" t="s">
        <v>4186</v>
      </c>
      <c r="B515" t="s">
        <v>539</v>
      </c>
      <c r="C515" t="s">
        <v>117</v>
      </c>
      <c r="D515">
        <v>4</v>
      </c>
      <c r="E515" t="s">
        <v>150</v>
      </c>
      <c r="F515" s="1" t="s">
        <v>151</v>
      </c>
      <c r="G515" t="s">
        <v>152</v>
      </c>
      <c r="H515">
        <v>1884633</v>
      </c>
      <c r="I515" t="s">
        <v>65</v>
      </c>
      <c r="J515" s="4">
        <v>44580</v>
      </c>
      <c r="K515" s="4">
        <v>44596</v>
      </c>
      <c r="L515" s="3">
        <v>16</v>
      </c>
      <c r="M515" s="4">
        <v>44657</v>
      </c>
      <c r="N515">
        <v>77</v>
      </c>
      <c r="O515">
        <v>1</v>
      </c>
      <c r="P515">
        <v>1</v>
      </c>
      <c r="Q515">
        <v>0</v>
      </c>
      <c r="R515" t="s">
        <v>43</v>
      </c>
      <c r="T515">
        <v>1</v>
      </c>
      <c r="U515" t="s">
        <v>43</v>
      </c>
      <c r="W515">
        <v>60</v>
      </c>
      <c r="X515">
        <v>11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15.3333333333333</v>
      </c>
      <c r="AV515">
        <v>878.66666666666595</v>
      </c>
      <c r="AW515">
        <v>0</v>
      </c>
    </row>
    <row r="516" spans="1:49" x14ac:dyDescent="0.3">
      <c r="A516" t="s">
        <v>4186</v>
      </c>
      <c r="B516" t="s">
        <v>539</v>
      </c>
      <c r="C516" t="s">
        <v>117</v>
      </c>
      <c r="D516">
        <v>4</v>
      </c>
      <c r="E516" t="s">
        <v>150</v>
      </c>
      <c r="F516" s="1" t="s">
        <v>151</v>
      </c>
      <c r="G516" t="s">
        <v>152</v>
      </c>
      <c r="H516">
        <v>1884633</v>
      </c>
      <c r="I516" t="s">
        <v>65</v>
      </c>
      <c r="J516" s="4">
        <v>44596</v>
      </c>
      <c r="K516" s="4">
        <v>44812</v>
      </c>
      <c r="L516" s="3">
        <v>216</v>
      </c>
      <c r="M516" s="4">
        <v>44815</v>
      </c>
      <c r="N516">
        <v>219</v>
      </c>
      <c r="O516">
        <v>1</v>
      </c>
      <c r="P516">
        <v>1</v>
      </c>
      <c r="Q516">
        <v>0</v>
      </c>
      <c r="R516" t="s">
        <v>43</v>
      </c>
      <c r="T516">
        <v>1</v>
      </c>
      <c r="U516" t="s">
        <v>43</v>
      </c>
      <c r="W516">
        <v>60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15.3333333333333</v>
      </c>
      <c r="AV516">
        <v>878.66666666666595</v>
      </c>
      <c r="AW516">
        <v>0</v>
      </c>
    </row>
    <row r="517" spans="1:49" x14ac:dyDescent="0.3">
      <c r="A517" t="s">
        <v>4186</v>
      </c>
      <c r="B517" t="s">
        <v>539</v>
      </c>
      <c r="C517" t="s">
        <v>117</v>
      </c>
      <c r="D517">
        <v>4</v>
      </c>
      <c r="E517" t="s">
        <v>1302</v>
      </c>
      <c r="F517" s="1" t="s">
        <v>1303</v>
      </c>
      <c r="G517" t="s">
        <v>1304</v>
      </c>
      <c r="H517">
        <v>2028040</v>
      </c>
      <c r="I517" t="s">
        <v>225</v>
      </c>
      <c r="J517" s="4">
        <v>44347</v>
      </c>
      <c r="K517" s="4">
        <v>44432</v>
      </c>
      <c r="L517" s="3">
        <v>85</v>
      </c>
      <c r="M517" s="4">
        <v>44446</v>
      </c>
      <c r="N517">
        <v>99</v>
      </c>
      <c r="O517">
        <v>1</v>
      </c>
      <c r="P517">
        <v>1</v>
      </c>
      <c r="Q517">
        <v>0</v>
      </c>
      <c r="R517" t="s">
        <v>80</v>
      </c>
      <c r="S517">
        <v>14</v>
      </c>
      <c r="T517">
        <v>1</v>
      </c>
      <c r="U517" t="s">
        <v>43</v>
      </c>
      <c r="W517">
        <v>34</v>
      </c>
      <c r="X517">
        <v>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15.3333333333333</v>
      </c>
      <c r="AV517">
        <v>878.66666666666595</v>
      </c>
      <c r="AW517">
        <v>0</v>
      </c>
    </row>
    <row r="518" spans="1:49" x14ac:dyDescent="0.3">
      <c r="A518" t="s">
        <v>4186</v>
      </c>
      <c r="B518" t="s">
        <v>539</v>
      </c>
      <c r="C518" t="s">
        <v>117</v>
      </c>
      <c r="D518">
        <v>4</v>
      </c>
      <c r="E518" t="s">
        <v>4191</v>
      </c>
      <c r="F518" s="1" t="s">
        <v>4192</v>
      </c>
      <c r="G518" t="s">
        <v>4193</v>
      </c>
      <c r="H518">
        <v>2171116</v>
      </c>
      <c r="I518" t="s">
        <v>42</v>
      </c>
      <c r="J518" s="4">
        <v>44312</v>
      </c>
      <c r="K518" s="4">
        <v>44347</v>
      </c>
      <c r="L518" s="3">
        <v>35</v>
      </c>
      <c r="M518" s="4">
        <v>44372</v>
      </c>
      <c r="N518">
        <v>60</v>
      </c>
      <c r="O518">
        <v>1</v>
      </c>
      <c r="P518">
        <v>1</v>
      </c>
      <c r="Q518">
        <v>0</v>
      </c>
      <c r="R518" t="s">
        <v>80</v>
      </c>
      <c r="S518">
        <v>9</v>
      </c>
      <c r="T518">
        <v>1</v>
      </c>
      <c r="U518" t="s">
        <v>80</v>
      </c>
      <c r="V518">
        <v>14</v>
      </c>
      <c r="W518">
        <v>29</v>
      </c>
      <c r="X518">
        <v>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15.3333333333333</v>
      </c>
      <c r="AV518">
        <v>878.66666666666595</v>
      </c>
      <c r="AW518">
        <v>0</v>
      </c>
    </row>
    <row r="519" spans="1:49" x14ac:dyDescent="0.3">
      <c r="A519" t="s">
        <v>4186</v>
      </c>
      <c r="B519" t="s">
        <v>539</v>
      </c>
      <c r="C519" t="s">
        <v>117</v>
      </c>
      <c r="D519">
        <v>4</v>
      </c>
      <c r="E519" t="s">
        <v>995</v>
      </c>
      <c r="F519" s="1" t="s">
        <v>996</v>
      </c>
      <c r="G519" t="s">
        <v>997</v>
      </c>
      <c r="H519">
        <v>2227206</v>
      </c>
      <c r="I519" t="s">
        <v>59</v>
      </c>
      <c r="J519" s="4">
        <v>44302</v>
      </c>
      <c r="K519" s="4">
        <v>44305</v>
      </c>
      <c r="L519" s="3">
        <v>3</v>
      </c>
      <c r="M519" s="4">
        <v>44362</v>
      </c>
      <c r="N519">
        <v>60</v>
      </c>
      <c r="O519">
        <v>1</v>
      </c>
      <c r="P519">
        <v>1</v>
      </c>
      <c r="Q519">
        <v>0</v>
      </c>
      <c r="R519" t="s">
        <v>80</v>
      </c>
      <c r="S519">
        <v>7</v>
      </c>
      <c r="T519">
        <v>1</v>
      </c>
      <c r="U519" t="s">
        <v>80</v>
      </c>
      <c r="V519">
        <v>8</v>
      </c>
      <c r="W519">
        <v>27</v>
      </c>
      <c r="X519">
        <v>13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15.3333333333333</v>
      </c>
      <c r="AV519">
        <v>878.66666666666595</v>
      </c>
      <c r="AW519">
        <v>0</v>
      </c>
    </row>
    <row r="520" spans="1:49" x14ac:dyDescent="0.3">
      <c r="A520" t="s">
        <v>4186</v>
      </c>
      <c r="B520" t="s">
        <v>539</v>
      </c>
      <c r="C520" t="s">
        <v>117</v>
      </c>
      <c r="D520">
        <v>4</v>
      </c>
      <c r="E520" t="s">
        <v>3040</v>
      </c>
      <c r="F520" s="1" t="s">
        <v>3041</v>
      </c>
      <c r="G520" t="s">
        <v>3042</v>
      </c>
      <c r="H520">
        <v>2316171</v>
      </c>
      <c r="I520" t="s">
        <v>317</v>
      </c>
      <c r="J520" s="4">
        <v>44209</v>
      </c>
      <c r="K520" s="4">
        <v>44256</v>
      </c>
      <c r="L520" s="3">
        <v>47</v>
      </c>
      <c r="M520" s="4">
        <v>44270</v>
      </c>
      <c r="N520">
        <v>61</v>
      </c>
      <c r="O520">
        <v>1</v>
      </c>
      <c r="P520">
        <v>1</v>
      </c>
      <c r="Q520">
        <v>0</v>
      </c>
      <c r="R520" t="s">
        <v>28</v>
      </c>
      <c r="S520">
        <v>19</v>
      </c>
      <c r="T520">
        <v>1</v>
      </c>
      <c r="U520" t="s">
        <v>80</v>
      </c>
      <c r="V520">
        <v>1</v>
      </c>
      <c r="W520">
        <v>19</v>
      </c>
      <c r="X520">
        <v>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15.3333333333333</v>
      </c>
      <c r="AV520">
        <v>878.66666666666595</v>
      </c>
      <c r="AW520">
        <v>1</v>
      </c>
    </row>
    <row r="521" spans="1:49" x14ac:dyDescent="0.3">
      <c r="A521" t="s">
        <v>4186</v>
      </c>
      <c r="B521" t="s">
        <v>539</v>
      </c>
      <c r="C521" t="s">
        <v>117</v>
      </c>
      <c r="D521">
        <v>4</v>
      </c>
      <c r="E521" t="s">
        <v>449</v>
      </c>
      <c r="F521" s="1" t="s">
        <v>1908</v>
      </c>
      <c r="G521" t="s">
        <v>1909</v>
      </c>
      <c r="H521">
        <v>2342877</v>
      </c>
      <c r="I521" t="s">
        <v>42</v>
      </c>
      <c r="J521" s="4">
        <v>44313</v>
      </c>
      <c r="K521" s="4">
        <v>44347</v>
      </c>
      <c r="L521" s="3">
        <v>34</v>
      </c>
      <c r="M521" s="4">
        <v>44375</v>
      </c>
      <c r="N521">
        <v>62</v>
      </c>
      <c r="O521">
        <v>1</v>
      </c>
      <c r="P521">
        <v>1</v>
      </c>
      <c r="Q521">
        <v>0</v>
      </c>
      <c r="R521" t="s">
        <v>80</v>
      </c>
      <c r="S521">
        <v>9</v>
      </c>
      <c r="T521">
        <v>1</v>
      </c>
      <c r="U521" t="s">
        <v>80</v>
      </c>
      <c r="V521">
        <v>14</v>
      </c>
      <c r="W521">
        <v>29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15.3333333333333</v>
      </c>
      <c r="AV521">
        <v>878.66666666666595</v>
      </c>
      <c r="AW521">
        <v>0</v>
      </c>
    </row>
    <row r="522" spans="1:49" x14ac:dyDescent="0.3">
      <c r="A522" t="s">
        <v>4186</v>
      </c>
      <c r="B522" t="s">
        <v>539</v>
      </c>
      <c r="C522" t="s">
        <v>117</v>
      </c>
      <c r="D522">
        <v>4</v>
      </c>
      <c r="E522" t="s">
        <v>628</v>
      </c>
      <c r="F522" s="1" t="s">
        <v>629</v>
      </c>
      <c r="G522" t="s">
        <v>630</v>
      </c>
      <c r="H522">
        <v>2357503</v>
      </c>
      <c r="I522" t="s">
        <v>317</v>
      </c>
      <c r="J522" s="4">
        <v>44179</v>
      </c>
      <c r="K522" s="4">
        <v>44179</v>
      </c>
      <c r="L522" s="3">
        <v>0</v>
      </c>
      <c r="M522" s="4">
        <v>44239</v>
      </c>
      <c r="N522">
        <v>60</v>
      </c>
      <c r="O522">
        <v>1</v>
      </c>
      <c r="P522">
        <v>1</v>
      </c>
      <c r="Q522">
        <v>0</v>
      </c>
      <c r="R522" t="s">
        <v>28</v>
      </c>
      <c r="S522">
        <v>15</v>
      </c>
      <c r="T522">
        <v>1</v>
      </c>
      <c r="U522" t="s">
        <v>28</v>
      </c>
      <c r="V522">
        <v>15</v>
      </c>
      <c r="W522">
        <v>15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15.3333333333333</v>
      </c>
      <c r="AV522">
        <v>878.66666666666595</v>
      </c>
      <c r="AW522">
        <v>1</v>
      </c>
    </row>
    <row r="523" spans="1:49" x14ac:dyDescent="0.3">
      <c r="A523" t="s">
        <v>4186</v>
      </c>
      <c r="B523" t="s">
        <v>539</v>
      </c>
      <c r="C523" t="s">
        <v>117</v>
      </c>
      <c r="D523">
        <v>4</v>
      </c>
      <c r="E523" t="s">
        <v>810</v>
      </c>
      <c r="F523" s="1" t="s">
        <v>811</v>
      </c>
      <c r="G523" t="s">
        <v>812</v>
      </c>
      <c r="H523">
        <v>2357505</v>
      </c>
      <c r="I523" t="s">
        <v>317</v>
      </c>
      <c r="J523" s="4">
        <v>44291</v>
      </c>
      <c r="K523" s="4">
        <v>44332</v>
      </c>
      <c r="L523" s="3">
        <v>41</v>
      </c>
      <c r="M523" s="4">
        <v>44351</v>
      </c>
      <c r="N523">
        <v>60</v>
      </c>
      <c r="O523">
        <v>1</v>
      </c>
      <c r="P523">
        <v>1</v>
      </c>
      <c r="Q523">
        <v>0</v>
      </c>
      <c r="R523" t="s">
        <v>80</v>
      </c>
      <c r="S523">
        <v>6</v>
      </c>
      <c r="T523">
        <v>1</v>
      </c>
      <c r="U523" t="s">
        <v>80</v>
      </c>
      <c r="V523">
        <v>11</v>
      </c>
      <c r="W523">
        <v>26</v>
      </c>
      <c r="X523">
        <v>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15.3333333333333</v>
      </c>
      <c r="AV523">
        <v>878.66666666666595</v>
      </c>
      <c r="AW523">
        <v>1</v>
      </c>
    </row>
    <row r="524" spans="1:49" x14ac:dyDescent="0.3">
      <c r="A524" t="s">
        <v>4186</v>
      </c>
      <c r="B524" t="s">
        <v>539</v>
      </c>
      <c r="C524" t="s">
        <v>117</v>
      </c>
      <c r="D524">
        <v>4</v>
      </c>
      <c r="E524" t="s">
        <v>1830</v>
      </c>
      <c r="F524" s="1" t="s">
        <v>1831</v>
      </c>
      <c r="G524" t="s">
        <v>1832</v>
      </c>
      <c r="H524">
        <v>2372485</v>
      </c>
      <c r="I524" t="s">
        <v>317</v>
      </c>
      <c r="J524" s="4">
        <v>44433</v>
      </c>
      <c r="K524" s="4">
        <v>44466</v>
      </c>
      <c r="L524" s="3">
        <v>33</v>
      </c>
      <c r="M524" s="4">
        <v>44494</v>
      </c>
      <c r="N524">
        <v>61</v>
      </c>
      <c r="O524">
        <v>1</v>
      </c>
      <c r="P524">
        <v>1</v>
      </c>
      <c r="Q524">
        <v>0</v>
      </c>
      <c r="R524" t="s">
        <v>43</v>
      </c>
      <c r="T524">
        <v>1</v>
      </c>
      <c r="U524" t="s">
        <v>38</v>
      </c>
      <c r="V524">
        <v>4</v>
      </c>
      <c r="W524">
        <v>40</v>
      </c>
      <c r="X524">
        <v>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15.3333333333333</v>
      </c>
      <c r="AV524">
        <v>878.66666666666595</v>
      </c>
      <c r="AW524">
        <v>0</v>
      </c>
    </row>
    <row r="525" spans="1:49" x14ac:dyDescent="0.3">
      <c r="A525" t="s">
        <v>4186</v>
      </c>
      <c r="B525" t="s">
        <v>539</v>
      </c>
      <c r="C525" t="s">
        <v>117</v>
      </c>
      <c r="D525">
        <v>4</v>
      </c>
      <c r="E525" t="s">
        <v>1028</v>
      </c>
      <c r="F525" s="1" t="s">
        <v>1029</v>
      </c>
      <c r="G525" t="s">
        <v>1030</v>
      </c>
      <c r="H525">
        <v>2385139</v>
      </c>
      <c r="I525" t="s">
        <v>49</v>
      </c>
      <c r="J525" s="4">
        <v>44580</v>
      </c>
      <c r="K525" s="4">
        <v>44812</v>
      </c>
      <c r="L525" s="3">
        <v>232</v>
      </c>
      <c r="M525" s="4">
        <v>44815</v>
      </c>
      <c r="N525">
        <v>235</v>
      </c>
      <c r="O525">
        <v>1</v>
      </c>
      <c r="P525">
        <v>1</v>
      </c>
      <c r="Q525">
        <v>0</v>
      </c>
      <c r="R525" t="s">
        <v>43</v>
      </c>
      <c r="T525">
        <v>1</v>
      </c>
      <c r="U525" t="s">
        <v>43</v>
      </c>
      <c r="W525">
        <v>60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15.3333333333333</v>
      </c>
      <c r="AV525">
        <v>878.66666666666595</v>
      </c>
      <c r="AW525">
        <v>0</v>
      </c>
    </row>
    <row r="526" spans="1:49" x14ac:dyDescent="0.3">
      <c r="A526" t="s">
        <v>4186</v>
      </c>
      <c r="B526" t="s">
        <v>539</v>
      </c>
      <c r="C526" t="s">
        <v>117</v>
      </c>
      <c r="D526">
        <v>4</v>
      </c>
      <c r="E526" t="s">
        <v>1181</v>
      </c>
      <c r="F526" s="1" t="s">
        <v>1182</v>
      </c>
      <c r="G526" t="s">
        <v>1183</v>
      </c>
      <c r="H526">
        <v>2429757</v>
      </c>
      <c r="I526" t="s">
        <v>317</v>
      </c>
      <c r="J526" s="4">
        <v>44291</v>
      </c>
      <c r="K526" s="4">
        <v>44291</v>
      </c>
      <c r="L526" s="3">
        <v>0</v>
      </c>
      <c r="M526" s="4">
        <v>44351</v>
      </c>
      <c r="N526">
        <v>60</v>
      </c>
      <c r="O526">
        <v>1</v>
      </c>
      <c r="P526">
        <v>1</v>
      </c>
      <c r="Q526">
        <v>0</v>
      </c>
      <c r="R526" t="s">
        <v>80</v>
      </c>
      <c r="S526">
        <v>6</v>
      </c>
      <c r="T526">
        <v>1</v>
      </c>
      <c r="U526" t="s">
        <v>80</v>
      </c>
      <c r="V526">
        <v>6</v>
      </c>
      <c r="W526">
        <v>26</v>
      </c>
      <c r="X526">
        <v>4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15.3333333333333</v>
      </c>
      <c r="AV526">
        <v>878.66666666666595</v>
      </c>
      <c r="AW526">
        <v>1</v>
      </c>
    </row>
    <row r="527" spans="1:49" x14ac:dyDescent="0.3">
      <c r="A527" t="s">
        <v>4186</v>
      </c>
      <c r="B527" t="s">
        <v>539</v>
      </c>
      <c r="C527" t="s">
        <v>117</v>
      </c>
      <c r="D527">
        <v>4</v>
      </c>
      <c r="E527" t="s">
        <v>651</v>
      </c>
      <c r="F527" s="1" t="s">
        <v>652</v>
      </c>
      <c r="G527" t="s">
        <v>653</v>
      </c>
      <c r="H527">
        <v>2453049</v>
      </c>
      <c r="I527" t="s">
        <v>42</v>
      </c>
      <c r="J527" s="4">
        <v>44313</v>
      </c>
      <c r="K527" s="4">
        <v>44347</v>
      </c>
      <c r="L527" s="3">
        <v>34</v>
      </c>
      <c r="M527" s="4">
        <v>44375</v>
      </c>
      <c r="N527">
        <v>62</v>
      </c>
      <c r="O527">
        <v>1</v>
      </c>
      <c r="P527">
        <v>1</v>
      </c>
      <c r="Q527">
        <v>0</v>
      </c>
      <c r="R527" t="s">
        <v>80</v>
      </c>
      <c r="S527">
        <v>9</v>
      </c>
      <c r="T527">
        <v>1</v>
      </c>
      <c r="U527" t="s">
        <v>80</v>
      </c>
      <c r="V527">
        <v>14</v>
      </c>
      <c r="W527">
        <v>29</v>
      </c>
      <c r="X527">
        <v>11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15.3333333333333</v>
      </c>
      <c r="AV527">
        <v>878.66666666666595</v>
      </c>
      <c r="AW527">
        <v>0</v>
      </c>
    </row>
    <row r="528" spans="1:49" x14ac:dyDescent="0.3">
      <c r="A528" t="s">
        <v>4186</v>
      </c>
      <c r="B528" t="s">
        <v>539</v>
      </c>
      <c r="C528" t="s">
        <v>117</v>
      </c>
      <c r="D528">
        <v>4</v>
      </c>
      <c r="E528" t="s">
        <v>4194</v>
      </c>
      <c r="F528" s="1" t="s">
        <v>4195</v>
      </c>
      <c r="G528" t="s">
        <v>4196</v>
      </c>
      <c r="H528">
        <v>2765458</v>
      </c>
      <c r="I528" t="s">
        <v>32</v>
      </c>
      <c r="J528" s="4">
        <v>44209</v>
      </c>
      <c r="K528" s="4">
        <v>44256</v>
      </c>
      <c r="L528" s="3">
        <v>47</v>
      </c>
      <c r="M528" s="4">
        <v>44270</v>
      </c>
      <c r="N528">
        <v>61</v>
      </c>
      <c r="O528">
        <v>1</v>
      </c>
      <c r="P528">
        <v>1</v>
      </c>
      <c r="Q528">
        <v>0</v>
      </c>
      <c r="R528" t="s">
        <v>28</v>
      </c>
      <c r="S528">
        <v>19</v>
      </c>
      <c r="T528">
        <v>1</v>
      </c>
      <c r="U528" t="s">
        <v>80</v>
      </c>
      <c r="V528">
        <v>1</v>
      </c>
      <c r="W528">
        <v>19</v>
      </c>
      <c r="X528">
        <v>9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15.3333333333333</v>
      </c>
      <c r="AV528">
        <v>878.66666666666595</v>
      </c>
      <c r="AW528">
        <v>0</v>
      </c>
    </row>
    <row r="529" spans="1:49" x14ac:dyDescent="0.3">
      <c r="A529" t="s">
        <v>4186</v>
      </c>
      <c r="B529" t="s">
        <v>539</v>
      </c>
      <c r="C529" t="s">
        <v>117</v>
      </c>
      <c r="D529">
        <v>4</v>
      </c>
      <c r="E529" t="s">
        <v>1572</v>
      </c>
      <c r="F529" s="1" t="s">
        <v>1573</v>
      </c>
      <c r="G529" t="s">
        <v>1574</v>
      </c>
      <c r="H529">
        <v>2779405</v>
      </c>
      <c r="I529" t="s">
        <v>59</v>
      </c>
      <c r="J529" s="4">
        <v>44302</v>
      </c>
      <c r="K529" s="4">
        <v>44305</v>
      </c>
      <c r="L529" s="3">
        <v>3</v>
      </c>
      <c r="M529" s="4">
        <v>44362</v>
      </c>
      <c r="N529">
        <v>60</v>
      </c>
      <c r="O529">
        <v>1</v>
      </c>
      <c r="P529">
        <v>1</v>
      </c>
      <c r="Q529">
        <v>0</v>
      </c>
      <c r="R529" t="s">
        <v>80</v>
      </c>
      <c r="S529">
        <v>7</v>
      </c>
      <c r="T529">
        <v>1</v>
      </c>
      <c r="U529" t="s">
        <v>80</v>
      </c>
      <c r="V529">
        <v>8</v>
      </c>
      <c r="W529">
        <v>27</v>
      </c>
      <c r="X529">
        <v>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15.3333333333333</v>
      </c>
      <c r="AV529">
        <v>878.66666666666595</v>
      </c>
      <c r="AW529">
        <v>0</v>
      </c>
    </row>
    <row r="530" spans="1:49" x14ac:dyDescent="0.3">
      <c r="A530" t="s">
        <v>4186</v>
      </c>
      <c r="B530" t="s">
        <v>539</v>
      </c>
      <c r="C530" t="s">
        <v>117</v>
      </c>
      <c r="D530">
        <v>4</v>
      </c>
      <c r="E530" t="s">
        <v>1572</v>
      </c>
      <c r="F530" s="1" t="s">
        <v>1575</v>
      </c>
      <c r="G530" t="s">
        <v>1576</v>
      </c>
      <c r="H530">
        <v>2779406</v>
      </c>
      <c r="I530" t="s">
        <v>59</v>
      </c>
      <c r="J530" s="4">
        <v>44302</v>
      </c>
      <c r="K530" s="4">
        <v>44305</v>
      </c>
      <c r="L530" s="3">
        <v>3</v>
      </c>
      <c r="M530" s="4">
        <v>44362</v>
      </c>
      <c r="N530">
        <v>60</v>
      </c>
      <c r="O530">
        <v>1</v>
      </c>
      <c r="P530">
        <v>1</v>
      </c>
      <c r="Q530">
        <v>0</v>
      </c>
      <c r="R530" t="s">
        <v>80</v>
      </c>
      <c r="S530">
        <v>7</v>
      </c>
      <c r="T530">
        <v>1</v>
      </c>
      <c r="U530" t="s">
        <v>80</v>
      </c>
      <c r="V530">
        <v>8</v>
      </c>
      <c r="W530">
        <v>27</v>
      </c>
      <c r="X530">
        <v>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15.3333333333333</v>
      </c>
      <c r="AV530">
        <v>878.66666666666595</v>
      </c>
      <c r="AW530">
        <v>0</v>
      </c>
    </row>
    <row r="531" spans="1:49" x14ac:dyDescent="0.3">
      <c r="A531" t="s">
        <v>4186</v>
      </c>
      <c r="B531" t="s">
        <v>539</v>
      </c>
      <c r="C531" t="s">
        <v>117</v>
      </c>
      <c r="D531">
        <v>4</v>
      </c>
      <c r="E531" t="s">
        <v>628</v>
      </c>
      <c r="F531" s="1" t="s">
        <v>999</v>
      </c>
      <c r="G531" t="s">
        <v>1000</v>
      </c>
      <c r="H531">
        <v>2795944</v>
      </c>
      <c r="I531" t="s">
        <v>317</v>
      </c>
      <c r="J531" s="4">
        <v>44489</v>
      </c>
      <c r="K531" s="4">
        <v>44815</v>
      </c>
      <c r="L531" s="3">
        <v>326</v>
      </c>
      <c r="M531" s="4">
        <v>44815</v>
      </c>
      <c r="N531">
        <v>326</v>
      </c>
      <c r="O531">
        <v>1</v>
      </c>
      <c r="P531">
        <v>1</v>
      </c>
      <c r="Q531">
        <v>0</v>
      </c>
      <c r="R531" t="s">
        <v>38</v>
      </c>
      <c r="S531">
        <v>7</v>
      </c>
      <c r="T531">
        <v>1</v>
      </c>
      <c r="U531" t="s">
        <v>43</v>
      </c>
      <c r="W531">
        <v>47</v>
      </c>
      <c r="X531">
        <v>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15.3333333333333</v>
      </c>
      <c r="AV531">
        <v>878.66666666666595</v>
      </c>
      <c r="AW531">
        <v>1</v>
      </c>
    </row>
    <row r="532" spans="1:49" x14ac:dyDescent="0.3">
      <c r="A532" t="s">
        <v>4186</v>
      </c>
      <c r="B532" t="s">
        <v>539</v>
      </c>
      <c r="C532" t="s">
        <v>117</v>
      </c>
      <c r="D532">
        <v>4</v>
      </c>
      <c r="E532" t="s">
        <v>686</v>
      </c>
      <c r="F532" s="1" t="s">
        <v>687</v>
      </c>
      <c r="G532" t="s">
        <v>688</v>
      </c>
      <c r="H532">
        <v>2797048</v>
      </c>
      <c r="I532" t="s">
        <v>32</v>
      </c>
      <c r="J532" s="4">
        <v>44347</v>
      </c>
      <c r="K532" s="4">
        <v>44445</v>
      </c>
      <c r="L532" s="3">
        <v>98</v>
      </c>
      <c r="M532" s="4">
        <v>44446</v>
      </c>
      <c r="N532">
        <v>99</v>
      </c>
      <c r="O532">
        <v>1</v>
      </c>
      <c r="P532">
        <v>1</v>
      </c>
      <c r="Q532">
        <v>0</v>
      </c>
      <c r="R532" t="s">
        <v>80</v>
      </c>
      <c r="S532">
        <v>14</v>
      </c>
      <c r="T532">
        <v>1</v>
      </c>
      <c r="U532" t="s">
        <v>38</v>
      </c>
      <c r="V532">
        <v>1</v>
      </c>
      <c r="W532">
        <v>34</v>
      </c>
      <c r="X532">
        <v>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15.3333333333333</v>
      </c>
      <c r="AV532">
        <v>878.66666666666595</v>
      </c>
      <c r="AW532">
        <v>0</v>
      </c>
    </row>
    <row r="533" spans="1:49" x14ac:dyDescent="0.3">
      <c r="A533" t="s">
        <v>4186</v>
      </c>
      <c r="B533" t="s">
        <v>539</v>
      </c>
      <c r="C533" t="s">
        <v>117</v>
      </c>
      <c r="D533">
        <v>4</v>
      </c>
      <c r="E533" t="s">
        <v>1172</v>
      </c>
      <c r="F533" s="1" t="s">
        <v>1173</v>
      </c>
      <c r="G533" t="s">
        <v>1174</v>
      </c>
      <c r="H533">
        <v>2847833</v>
      </c>
      <c r="I533" t="s">
        <v>32</v>
      </c>
      <c r="J533" s="4">
        <v>44364</v>
      </c>
      <c r="K533" s="4">
        <v>44432</v>
      </c>
      <c r="L533" s="3">
        <v>68</v>
      </c>
      <c r="M533" s="4">
        <v>44446</v>
      </c>
      <c r="N533">
        <v>82</v>
      </c>
      <c r="O533">
        <v>1</v>
      </c>
      <c r="P533">
        <v>1</v>
      </c>
      <c r="Q533">
        <v>0</v>
      </c>
      <c r="R533" t="s">
        <v>80</v>
      </c>
      <c r="S533">
        <v>16</v>
      </c>
      <c r="T533">
        <v>1</v>
      </c>
      <c r="U533" t="s">
        <v>43</v>
      </c>
      <c r="W533">
        <v>36</v>
      </c>
      <c r="X533">
        <v>11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15.3333333333333</v>
      </c>
      <c r="AV533">
        <v>878.66666666666595</v>
      </c>
      <c r="AW533">
        <v>0</v>
      </c>
    </row>
    <row r="534" spans="1:49" x14ac:dyDescent="0.3">
      <c r="A534" t="s">
        <v>4186</v>
      </c>
      <c r="B534" t="s">
        <v>539</v>
      </c>
      <c r="C534" t="s">
        <v>117</v>
      </c>
      <c r="D534">
        <v>4</v>
      </c>
      <c r="E534" t="s">
        <v>938</v>
      </c>
      <c r="F534" s="1" t="s">
        <v>939</v>
      </c>
      <c r="G534" t="s">
        <v>940</v>
      </c>
      <c r="H534">
        <v>2848053</v>
      </c>
      <c r="I534" t="s">
        <v>65</v>
      </c>
      <c r="J534" s="4">
        <v>44145</v>
      </c>
      <c r="K534" s="4">
        <v>44208</v>
      </c>
      <c r="L534" s="3">
        <v>63</v>
      </c>
      <c r="M534" s="4">
        <v>44239</v>
      </c>
      <c r="N534">
        <v>94</v>
      </c>
      <c r="O534">
        <v>1</v>
      </c>
      <c r="P534">
        <v>1</v>
      </c>
      <c r="Q534">
        <v>0</v>
      </c>
      <c r="R534" t="s">
        <v>28</v>
      </c>
      <c r="S534">
        <v>10</v>
      </c>
      <c r="T534">
        <v>1</v>
      </c>
      <c r="U534" t="s">
        <v>28</v>
      </c>
      <c r="V534">
        <v>18</v>
      </c>
      <c r="W534">
        <v>10</v>
      </c>
      <c r="X534">
        <v>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15.3333333333333</v>
      </c>
      <c r="AV534">
        <v>878.66666666666595</v>
      </c>
      <c r="AW534">
        <v>0</v>
      </c>
    </row>
    <row r="535" spans="1:49" x14ac:dyDescent="0.3">
      <c r="A535" t="s">
        <v>4186</v>
      </c>
      <c r="B535" t="s">
        <v>539</v>
      </c>
      <c r="C535" t="s">
        <v>117</v>
      </c>
      <c r="D535">
        <v>4</v>
      </c>
      <c r="E535" t="s">
        <v>1039</v>
      </c>
      <c r="F535" s="1" t="s">
        <v>1040</v>
      </c>
      <c r="G535" t="s">
        <v>1041</v>
      </c>
      <c r="H535">
        <v>2879366</v>
      </c>
      <c r="I535" t="s">
        <v>49</v>
      </c>
      <c r="J535" s="4">
        <v>44369</v>
      </c>
      <c r="K535" s="4">
        <v>44432</v>
      </c>
      <c r="L535" s="3">
        <v>63</v>
      </c>
      <c r="M535" s="4">
        <v>44446</v>
      </c>
      <c r="N535">
        <v>77</v>
      </c>
      <c r="O535">
        <v>1</v>
      </c>
      <c r="P535">
        <v>1</v>
      </c>
      <c r="Q535">
        <v>0</v>
      </c>
      <c r="R535" t="s">
        <v>80</v>
      </c>
      <c r="S535">
        <v>17</v>
      </c>
      <c r="T535">
        <v>1</v>
      </c>
      <c r="U535" t="s">
        <v>43</v>
      </c>
      <c r="W535">
        <v>37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15.3333333333333</v>
      </c>
      <c r="AV535">
        <v>878.66666666666595</v>
      </c>
      <c r="AW535">
        <v>0</v>
      </c>
    </row>
    <row r="536" spans="1:49" x14ac:dyDescent="0.3">
      <c r="A536" t="s">
        <v>4186</v>
      </c>
      <c r="B536" t="s">
        <v>539</v>
      </c>
      <c r="C536" t="s">
        <v>117</v>
      </c>
      <c r="D536">
        <v>4</v>
      </c>
      <c r="E536" t="s">
        <v>2412</v>
      </c>
      <c r="F536" s="1" t="s">
        <v>2413</v>
      </c>
      <c r="G536" t="s">
        <v>2414</v>
      </c>
      <c r="H536">
        <v>2884590</v>
      </c>
      <c r="I536" t="s">
        <v>158</v>
      </c>
      <c r="J536" s="4">
        <v>44298</v>
      </c>
      <c r="K536" s="4">
        <v>44312</v>
      </c>
      <c r="L536" s="3">
        <v>14</v>
      </c>
      <c r="M536" s="4">
        <v>44358</v>
      </c>
      <c r="N536">
        <v>60</v>
      </c>
      <c r="O536">
        <v>1</v>
      </c>
      <c r="P536">
        <v>1</v>
      </c>
      <c r="Q536">
        <v>0</v>
      </c>
      <c r="R536" t="s">
        <v>80</v>
      </c>
      <c r="S536">
        <v>7</v>
      </c>
      <c r="T536">
        <v>1</v>
      </c>
      <c r="U536" t="s">
        <v>80</v>
      </c>
      <c r="V536">
        <v>9</v>
      </c>
      <c r="W536">
        <v>27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15.3333333333333</v>
      </c>
      <c r="AV536">
        <v>878.66666666666595</v>
      </c>
      <c r="AW536">
        <v>0</v>
      </c>
    </row>
    <row r="537" spans="1:49" x14ac:dyDescent="0.3">
      <c r="A537" t="s">
        <v>4186</v>
      </c>
      <c r="B537" t="s">
        <v>539</v>
      </c>
      <c r="C537" t="s">
        <v>117</v>
      </c>
      <c r="D537">
        <v>4</v>
      </c>
      <c r="E537" t="s">
        <v>1360</v>
      </c>
      <c r="F537" s="1" t="s">
        <v>1361</v>
      </c>
      <c r="G537" t="s">
        <v>1362</v>
      </c>
      <c r="H537">
        <v>2910870</v>
      </c>
      <c r="I537" t="s">
        <v>317</v>
      </c>
      <c r="J537" s="4">
        <v>44209</v>
      </c>
      <c r="K537" s="4">
        <v>44256</v>
      </c>
      <c r="L537" s="3">
        <v>47</v>
      </c>
      <c r="M537" s="4">
        <v>44270</v>
      </c>
      <c r="N537">
        <v>61</v>
      </c>
      <c r="O537">
        <v>1</v>
      </c>
      <c r="P537">
        <v>1</v>
      </c>
      <c r="Q537">
        <v>0</v>
      </c>
      <c r="R537" t="s">
        <v>28</v>
      </c>
      <c r="S537">
        <v>19</v>
      </c>
      <c r="T537">
        <v>1</v>
      </c>
      <c r="U537" t="s">
        <v>80</v>
      </c>
      <c r="V537">
        <v>1</v>
      </c>
      <c r="W537">
        <v>19</v>
      </c>
      <c r="X537">
        <v>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15.3333333333333</v>
      </c>
      <c r="AV537">
        <v>878.66666666666595</v>
      </c>
      <c r="AW537">
        <v>0</v>
      </c>
    </row>
    <row r="538" spans="1:49" x14ac:dyDescent="0.3">
      <c r="A538" t="s">
        <v>4186</v>
      </c>
      <c r="B538" t="s">
        <v>539</v>
      </c>
      <c r="C538" t="s">
        <v>117</v>
      </c>
      <c r="D538">
        <v>4</v>
      </c>
      <c r="E538" t="s">
        <v>300</v>
      </c>
      <c r="F538" s="1" t="s">
        <v>301</v>
      </c>
      <c r="G538" t="s">
        <v>302</v>
      </c>
      <c r="H538">
        <v>2945106</v>
      </c>
      <c r="I538" t="s">
        <v>121</v>
      </c>
      <c r="J538" s="4">
        <v>44354</v>
      </c>
      <c r="K538" s="4">
        <v>44354</v>
      </c>
      <c r="L538" s="3">
        <v>0</v>
      </c>
      <c r="M538" s="4">
        <v>44414</v>
      </c>
      <c r="N538">
        <v>60</v>
      </c>
      <c r="O538">
        <v>1</v>
      </c>
      <c r="P538">
        <v>1</v>
      </c>
      <c r="Q538">
        <v>0</v>
      </c>
      <c r="R538" t="s">
        <v>80</v>
      </c>
      <c r="S538">
        <v>15</v>
      </c>
      <c r="T538">
        <v>1</v>
      </c>
      <c r="U538" t="s">
        <v>80</v>
      </c>
      <c r="V538">
        <v>15</v>
      </c>
      <c r="W538">
        <v>35</v>
      </c>
      <c r="X538">
        <v>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15.3333333333333</v>
      </c>
      <c r="AV538">
        <v>878.66666666666595</v>
      </c>
      <c r="AW538">
        <v>0</v>
      </c>
    </row>
    <row r="539" spans="1:49" x14ac:dyDescent="0.3">
      <c r="A539" t="s">
        <v>4186</v>
      </c>
      <c r="B539" t="s">
        <v>539</v>
      </c>
      <c r="C539" t="s">
        <v>117</v>
      </c>
      <c r="D539">
        <v>4</v>
      </c>
      <c r="E539" t="s">
        <v>524</v>
      </c>
      <c r="F539" s="1" t="s">
        <v>525</v>
      </c>
      <c r="G539" t="s">
        <v>526</v>
      </c>
      <c r="H539">
        <v>2952780</v>
      </c>
      <c r="I539" t="s">
        <v>317</v>
      </c>
      <c r="J539" s="4">
        <v>44209</v>
      </c>
      <c r="K539" s="4">
        <v>44256</v>
      </c>
      <c r="L539" s="3">
        <v>47</v>
      </c>
      <c r="M539" s="4">
        <v>44270</v>
      </c>
      <c r="N539">
        <v>61</v>
      </c>
      <c r="O539">
        <v>1</v>
      </c>
      <c r="P539">
        <v>1</v>
      </c>
      <c r="Q539">
        <v>0</v>
      </c>
      <c r="R539" t="s">
        <v>28</v>
      </c>
      <c r="S539">
        <v>19</v>
      </c>
      <c r="T539">
        <v>1</v>
      </c>
      <c r="U539" t="s">
        <v>80</v>
      </c>
      <c r="V539">
        <v>1</v>
      </c>
      <c r="W539">
        <v>19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15.3333333333333</v>
      </c>
      <c r="AV539">
        <v>878.66666666666595</v>
      </c>
      <c r="AW539">
        <v>1</v>
      </c>
    </row>
    <row r="540" spans="1:49" x14ac:dyDescent="0.3">
      <c r="A540" t="s">
        <v>4186</v>
      </c>
      <c r="B540" t="s">
        <v>539</v>
      </c>
      <c r="C540" t="s">
        <v>117</v>
      </c>
      <c r="D540">
        <v>4</v>
      </c>
      <c r="E540" t="s">
        <v>4197</v>
      </c>
      <c r="F540" s="1" t="s">
        <v>4198</v>
      </c>
      <c r="G540" t="s">
        <v>4199</v>
      </c>
      <c r="H540">
        <v>2955162</v>
      </c>
      <c r="I540" t="s">
        <v>317</v>
      </c>
      <c r="J540" s="4">
        <v>44433</v>
      </c>
      <c r="K540" s="4">
        <v>44466</v>
      </c>
      <c r="L540" s="3">
        <v>33</v>
      </c>
      <c r="M540" s="4">
        <v>44494</v>
      </c>
      <c r="N540">
        <v>61</v>
      </c>
      <c r="O540">
        <v>1</v>
      </c>
      <c r="P540">
        <v>1</v>
      </c>
      <c r="Q540">
        <v>0</v>
      </c>
      <c r="R540" t="s">
        <v>43</v>
      </c>
      <c r="T540">
        <v>1</v>
      </c>
      <c r="U540" t="s">
        <v>38</v>
      </c>
      <c r="V540">
        <v>4</v>
      </c>
      <c r="W540">
        <v>40</v>
      </c>
      <c r="X540">
        <v>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15.3333333333333</v>
      </c>
      <c r="AV540">
        <v>878.66666666666595</v>
      </c>
      <c r="AW540">
        <v>1</v>
      </c>
    </row>
    <row r="541" spans="1:49" x14ac:dyDescent="0.3">
      <c r="A541" t="s">
        <v>4186</v>
      </c>
      <c r="B541" t="s">
        <v>539</v>
      </c>
      <c r="C541" t="s">
        <v>117</v>
      </c>
      <c r="D541">
        <v>4</v>
      </c>
      <c r="E541" t="s">
        <v>1089</v>
      </c>
      <c r="F541" s="1" t="s">
        <v>4200</v>
      </c>
      <c r="G541" t="s">
        <v>4201</v>
      </c>
      <c r="H541">
        <v>2961602</v>
      </c>
      <c r="I541" t="s">
        <v>59</v>
      </c>
      <c r="J541" s="4">
        <v>44209</v>
      </c>
      <c r="K541" s="4">
        <v>44256</v>
      </c>
      <c r="L541" s="3">
        <v>47</v>
      </c>
      <c r="M541" s="4">
        <v>44270</v>
      </c>
      <c r="N541">
        <v>61</v>
      </c>
      <c r="O541">
        <v>1</v>
      </c>
      <c r="P541">
        <v>1</v>
      </c>
      <c r="Q541">
        <v>3</v>
      </c>
      <c r="R541" t="s">
        <v>28</v>
      </c>
      <c r="S541">
        <v>19</v>
      </c>
      <c r="T541">
        <v>1</v>
      </c>
      <c r="U541" t="s">
        <v>80</v>
      </c>
      <c r="V541">
        <v>1</v>
      </c>
      <c r="W541">
        <v>19</v>
      </c>
      <c r="X541">
        <v>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15.3333333333333</v>
      </c>
      <c r="AV541">
        <v>878.66666666666595</v>
      </c>
      <c r="AW541">
        <v>1</v>
      </c>
    </row>
    <row r="542" spans="1:49" x14ac:dyDescent="0.3">
      <c r="A542" t="s">
        <v>4186</v>
      </c>
      <c r="B542" t="s">
        <v>539</v>
      </c>
      <c r="C542" t="s">
        <v>117</v>
      </c>
      <c r="D542">
        <v>4</v>
      </c>
      <c r="E542" t="s">
        <v>709</v>
      </c>
      <c r="F542" s="1" t="s">
        <v>710</v>
      </c>
      <c r="G542" t="s">
        <v>711</v>
      </c>
      <c r="H542">
        <v>2964183</v>
      </c>
      <c r="I542" t="s">
        <v>74</v>
      </c>
      <c r="J542" s="4">
        <v>44572</v>
      </c>
      <c r="K542" s="4">
        <v>44596</v>
      </c>
      <c r="L542" s="3">
        <v>24</v>
      </c>
      <c r="M542" s="4">
        <v>44657</v>
      </c>
      <c r="N542">
        <v>85</v>
      </c>
      <c r="O542">
        <v>1</v>
      </c>
      <c r="P542">
        <v>1</v>
      </c>
      <c r="Q542">
        <v>2</v>
      </c>
      <c r="R542" t="s">
        <v>38</v>
      </c>
      <c r="S542">
        <v>19</v>
      </c>
      <c r="T542">
        <v>1</v>
      </c>
      <c r="U542" t="s">
        <v>43</v>
      </c>
      <c r="W542">
        <v>59</v>
      </c>
      <c r="X542">
        <v>15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15.3333333333333</v>
      </c>
      <c r="AV542">
        <v>878.66666666666595</v>
      </c>
      <c r="AW542">
        <v>0</v>
      </c>
    </row>
    <row r="543" spans="1:49" x14ac:dyDescent="0.3">
      <c r="A543" t="s">
        <v>4186</v>
      </c>
      <c r="B543" t="s">
        <v>539</v>
      </c>
      <c r="C543" t="s">
        <v>117</v>
      </c>
      <c r="D543">
        <v>4</v>
      </c>
      <c r="E543" t="s">
        <v>709</v>
      </c>
      <c r="F543" s="1" t="s">
        <v>710</v>
      </c>
      <c r="G543" t="s">
        <v>711</v>
      </c>
      <c r="H543">
        <v>2964183</v>
      </c>
      <c r="I543" t="s">
        <v>74</v>
      </c>
      <c r="J543" s="4">
        <v>44596</v>
      </c>
      <c r="K543" s="4">
        <v>44814</v>
      </c>
      <c r="L543" s="3">
        <v>218</v>
      </c>
      <c r="M543" s="4">
        <v>44815</v>
      </c>
      <c r="N543">
        <v>219</v>
      </c>
      <c r="O543">
        <v>1</v>
      </c>
      <c r="P543">
        <v>1</v>
      </c>
      <c r="Q543">
        <v>2</v>
      </c>
      <c r="R543" t="s">
        <v>43</v>
      </c>
      <c r="T543">
        <v>1</v>
      </c>
      <c r="U543" t="s">
        <v>43</v>
      </c>
      <c r="W543">
        <v>60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15.3333333333333</v>
      </c>
      <c r="AV543">
        <v>878.66666666666595</v>
      </c>
      <c r="AW543">
        <v>0</v>
      </c>
    </row>
    <row r="544" spans="1:49" x14ac:dyDescent="0.3">
      <c r="A544" t="s">
        <v>4186</v>
      </c>
      <c r="B544" t="s">
        <v>539</v>
      </c>
      <c r="C544" t="s">
        <v>117</v>
      </c>
      <c r="D544">
        <v>4</v>
      </c>
      <c r="E544" t="s">
        <v>1994</v>
      </c>
      <c r="F544" s="1" t="s">
        <v>1995</v>
      </c>
      <c r="G544" t="s">
        <v>1996</v>
      </c>
      <c r="H544">
        <v>2969866</v>
      </c>
      <c r="I544" t="s">
        <v>317</v>
      </c>
      <c r="J544" s="4">
        <v>44433</v>
      </c>
      <c r="K544" s="4">
        <v>44466</v>
      </c>
      <c r="L544" s="3">
        <v>33</v>
      </c>
      <c r="M544" s="4">
        <v>44494</v>
      </c>
      <c r="N544">
        <v>61</v>
      </c>
      <c r="O544">
        <v>1</v>
      </c>
      <c r="P544">
        <v>1</v>
      </c>
      <c r="Q544">
        <v>0</v>
      </c>
      <c r="R544" t="s">
        <v>43</v>
      </c>
      <c r="T544">
        <v>1</v>
      </c>
      <c r="U544" t="s">
        <v>38</v>
      </c>
      <c r="V544">
        <v>4</v>
      </c>
      <c r="W544">
        <v>40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15.3333333333333</v>
      </c>
      <c r="AV544">
        <v>878.66666666666595</v>
      </c>
      <c r="AW544">
        <v>0</v>
      </c>
    </row>
    <row r="545" spans="1:49" x14ac:dyDescent="0.3">
      <c r="A545" t="s">
        <v>4186</v>
      </c>
      <c r="B545" t="s">
        <v>539</v>
      </c>
      <c r="C545" t="s">
        <v>117</v>
      </c>
      <c r="D545">
        <v>4</v>
      </c>
      <c r="E545" t="s">
        <v>4202</v>
      </c>
      <c r="F545" s="1" t="s">
        <v>4203</v>
      </c>
      <c r="G545" t="s">
        <v>4204</v>
      </c>
      <c r="H545">
        <v>2976490</v>
      </c>
      <c r="I545" t="s">
        <v>32</v>
      </c>
      <c r="J545" s="4">
        <v>44347</v>
      </c>
      <c r="K545" s="4">
        <v>44432</v>
      </c>
      <c r="L545" s="3">
        <v>85</v>
      </c>
      <c r="M545" s="4">
        <v>44446</v>
      </c>
      <c r="N545">
        <v>99</v>
      </c>
      <c r="O545">
        <v>1</v>
      </c>
      <c r="P545">
        <v>1</v>
      </c>
      <c r="Q545">
        <v>0</v>
      </c>
      <c r="R545" t="s">
        <v>80</v>
      </c>
      <c r="S545">
        <v>14</v>
      </c>
      <c r="T545">
        <v>1</v>
      </c>
      <c r="U545" t="s">
        <v>43</v>
      </c>
      <c r="W545">
        <v>34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15.3333333333333</v>
      </c>
      <c r="AV545">
        <v>878.66666666666595</v>
      </c>
      <c r="AW545">
        <v>0</v>
      </c>
    </row>
    <row r="546" spans="1:49" x14ac:dyDescent="0.3">
      <c r="A546" t="s">
        <v>4186</v>
      </c>
      <c r="B546" t="s">
        <v>539</v>
      </c>
      <c r="C546" t="s">
        <v>117</v>
      </c>
      <c r="D546">
        <v>4</v>
      </c>
      <c r="E546" t="s">
        <v>1089</v>
      </c>
      <c r="F546" s="1" t="s">
        <v>2657</v>
      </c>
      <c r="G546" t="s">
        <v>2658</v>
      </c>
      <c r="H546">
        <v>2987183</v>
      </c>
      <c r="I546" t="s">
        <v>59</v>
      </c>
      <c r="J546" s="4">
        <v>44209</v>
      </c>
      <c r="K546" s="4">
        <v>44256</v>
      </c>
      <c r="L546" s="3">
        <v>47</v>
      </c>
      <c r="M546" s="4">
        <v>44270</v>
      </c>
      <c r="N546">
        <v>61</v>
      </c>
      <c r="O546">
        <v>1</v>
      </c>
      <c r="P546">
        <v>1</v>
      </c>
      <c r="Q546">
        <v>3</v>
      </c>
      <c r="R546" t="s">
        <v>28</v>
      </c>
      <c r="S546">
        <v>19</v>
      </c>
      <c r="T546">
        <v>1</v>
      </c>
      <c r="U546" t="s">
        <v>80</v>
      </c>
      <c r="V546">
        <v>1</v>
      </c>
      <c r="W546">
        <v>19</v>
      </c>
      <c r="X546">
        <v>11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15.3333333333333</v>
      </c>
      <c r="AV546">
        <v>878.66666666666595</v>
      </c>
      <c r="AW546">
        <v>1</v>
      </c>
    </row>
    <row r="547" spans="1:49" x14ac:dyDescent="0.3">
      <c r="A547" t="s">
        <v>4186</v>
      </c>
      <c r="B547" t="s">
        <v>539</v>
      </c>
      <c r="C547" t="s">
        <v>117</v>
      </c>
      <c r="D547">
        <v>4</v>
      </c>
      <c r="E547" t="s">
        <v>4205</v>
      </c>
      <c r="F547" s="1" t="s">
        <v>4206</v>
      </c>
      <c r="G547" t="s">
        <v>4207</v>
      </c>
      <c r="H547">
        <v>3006676</v>
      </c>
      <c r="I547" t="s">
        <v>317</v>
      </c>
      <c r="J547" s="4">
        <v>44179</v>
      </c>
      <c r="K547" s="4">
        <v>44179</v>
      </c>
      <c r="L547" s="3">
        <v>0</v>
      </c>
      <c r="M547" s="4">
        <v>44239</v>
      </c>
      <c r="N547">
        <v>60</v>
      </c>
      <c r="O547">
        <v>1</v>
      </c>
      <c r="P547">
        <v>1</v>
      </c>
      <c r="Q547">
        <v>0</v>
      </c>
      <c r="R547" t="s">
        <v>28</v>
      </c>
      <c r="S547">
        <v>15</v>
      </c>
      <c r="T547">
        <v>1</v>
      </c>
      <c r="U547" t="s">
        <v>28</v>
      </c>
      <c r="V547">
        <v>15</v>
      </c>
      <c r="W547">
        <v>15</v>
      </c>
      <c r="X547">
        <v>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15.3333333333333</v>
      </c>
      <c r="AV547">
        <v>878.66666666666595</v>
      </c>
      <c r="AW547">
        <v>0</v>
      </c>
    </row>
    <row r="548" spans="1:49" x14ac:dyDescent="0.3">
      <c r="A548" t="s">
        <v>4186</v>
      </c>
      <c r="B548" t="s">
        <v>539</v>
      </c>
      <c r="C548" t="s">
        <v>117</v>
      </c>
      <c r="D548">
        <v>4</v>
      </c>
      <c r="E548" t="s">
        <v>628</v>
      </c>
      <c r="F548" s="1" t="s">
        <v>1289</v>
      </c>
      <c r="G548" t="s">
        <v>1290</v>
      </c>
      <c r="H548">
        <v>3028266</v>
      </c>
      <c r="I548" t="s">
        <v>317</v>
      </c>
      <c r="J548" s="4">
        <v>44291</v>
      </c>
      <c r="K548" s="4">
        <v>44332</v>
      </c>
      <c r="L548" s="3">
        <v>41</v>
      </c>
      <c r="M548" s="4">
        <v>44351</v>
      </c>
      <c r="N548">
        <v>60</v>
      </c>
      <c r="O548">
        <v>1</v>
      </c>
      <c r="P548">
        <v>1</v>
      </c>
      <c r="Q548">
        <v>0</v>
      </c>
      <c r="R548" t="s">
        <v>80</v>
      </c>
      <c r="S548">
        <v>6</v>
      </c>
      <c r="T548">
        <v>1</v>
      </c>
      <c r="U548" t="s">
        <v>80</v>
      </c>
      <c r="V548">
        <v>11</v>
      </c>
      <c r="W548">
        <v>26</v>
      </c>
      <c r="X548">
        <v>13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15.3333333333333</v>
      </c>
      <c r="AV548">
        <v>878.66666666666595</v>
      </c>
      <c r="AW548">
        <v>1</v>
      </c>
    </row>
    <row r="549" spans="1:49" x14ac:dyDescent="0.3">
      <c r="A549" t="s">
        <v>4186</v>
      </c>
      <c r="B549" t="s">
        <v>539</v>
      </c>
      <c r="C549" t="s">
        <v>117</v>
      </c>
      <c r="D549">
        <v>4</v>
      </c>
      <c r="E549" t="s">
        <v>3307</v>
      </c>
      <c r="F549" s="1" t="s">
        <v>3308</v>
      </c>
      <c r="G549" t="s">
        <v>3309</v>
      </c>
      <c r="H549">
        <v>3054794</v>
      </c>
      <c r="I549" t="s">
        <v>32</v>
      </c>
      <c r="J549" s="4">
        <v>44347</v>
      </c>
      <c r="K549" s="4">
        <v>44432</v>
      </c>
      <c r="L549" s="3">
        <v>85</v>
      </c>
      <c r="M549" s="4">
        <v>44446</v>
      </c>
      <c r="N549">
        <v>99</v>
      </c>
      <c r="O549">
        <v>1</v>
      </c>
      <c r="P549">
        <v>1</v>
      </c>
      <c r="Q549">
        <v>0</v>
      </c>
      <c r="R549" t="s">
        <v>80</v>
      </c>
      <c r="S549">
        <v>14</v>
      </c>
      <c r="T549">
        <v>1</v>
      </c>
      <c r="U549" t="s">
        <v>43</v>
      </c>
      <c r="W549">
        <v>34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15.3333333333333</v>
      </c>
      <c r="AV549">
        <v>878.66666666666595</v>
      </c>
      <c r="AW549">
        <v>0</v>
      </c>
    </row>
    <row r="550" spans="1:49" x14ac:dyDescent="0.3">
      <c r="A550" t="s">
        <v>4186</v>
      </c>
      <c r="B550" t="s">
        <v>539</v>
      </c>
      <c r="C550" t="s">
        <v>117</v>
      </c>
      <c r="D550">
        <v>4</v>
      </c>
      <c r="E550" t="s">
        <v>3028</v>
      </c>
      <c r="F550" s="1" t="s">
        <v>3029</v>
      </c>
      <c r="G550" t="s">
        <v>3030</v>
      </c>
      <c r="H550">
        <v>3060125</v>
      </c>
      <c r="I550" t="s">
        <v>32</v>
      </c>
      <c r="J550" s="4">
        <v>44347</v>
      </c>
      <c r="K550" s="4">
        <v>44432</v>
      </c>
      <c r="L550" s="3">
        <v>85</v>
      </c>
      <c r="M550" s="4">
        <v>44446</v>
      </c>
      <c r="N550">
        <v>99</v>
      </c>
      <c r="O550">
        <v>1</v>
      </c>
      <c r="P550">
        <v>1</v>
      </c>
      <c r="Q550">
        <v>0</v>
      </c>
      <c r="R550" t="s">
        <v>80</v>
      </c>
      <c r="S550">
        <v>14</v>
      </c>
      <c r="T550">
        <v>1</v>
      </c>
      <c r="U550" t="s">
        <v>43</v>
      </c>
      <c r="W550">
        <v>34</v>
      </c>
      <c r="X550">
        <v>11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15.3333333333333</v>
      </c>
      <c r="AV550">
        <v>878.66666666666595</v>
      </c>
      <c r="AW550">
        <v>0</v>
      </c>
    </row>
    <row r="551" spans="1:49" x14ac:dyDescent="0.3">
      <c r="A551" t="s">
        <v>4186</v>
      </c>
      <c r="B551" t="s">
        <v>539</v>
      </c>
      <c r="C551" t="s">
        <v>117</v>
      </c>
      <c r="D551">
        <v>4</v>
      </c>
      <c r="E551" t="s">
        <v>4208</v>
      </c>
      <c r="F551" s="1" t="s">
        <v>4209</v>
      </c>
      <c r="G551" t="s">
        <v>4210</v>
      </c>
      <c r="H551">
        <v>3096236</v>
      </c>
      <c r="I551" t="s">
        <v>317</v>
      </c>
      <c r="J551" s="4">
        <v>44433</v>
      </c>
      <c r="K551" s="4">
        <v>44466</v>
      </c>
      <c r="L551" s="3">
        <v>33</v>
      </c>
      <c r="M551" s="4">
        <v>44494</v>
      </c>
      <c r="N551">
        <v>61</v>
      </c>
      <c r="O551">
        <v>1</v>
      </c>
      <c r="P551">
        <v>1</v>
      </c>
      <c r="Q551">
        <v>0</v>
      </c>
      <c r="R551" t="s">
        <v>43</v>
      </c>
      <c r="T551">
        <v>1</v>
      </c>
      <c r="U551" t="s">
        <v>38</v>
      </c>
      <c r="V551">
        <v>4</v>
      </c>
      <c r="W551">
        <v>40</v>
      </c>
      <c r="X551">
        <v>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15.3333333333333</v>
      </c>
      <c r="AV551">
        <v>878.66666666666595</v>
      </c>
      <c r="AW551">
        <v>1</v>
      </c>
    </row>
    <row r="552" spans="1:49" x14ac:dyDescent="0.3">
      <c r="A552" t="s">
        <v>4186</v>
      </c>
      <c r="B552" t="s">
        <v>539</v>
      </c>
      <c r="C552" t="s">
        <v>117</v>
      </c>
      <c r="D552">
        <v>4</v>
      </c>
      <c r="E552" t="s">
        <v>4211</v>
      </c>
      <c r="F552" s="1" t="s">
        <v>4212</v>
      </c>
      <c r="G552" t="s">
        <v>4213</v>
      </c>
      <c r="H552">
        <v>3166089</v>
      </c>
      <c r="I552" t="s">
        <v>74</v>
      </c>
      <c r="J552" s="4">
        <v>44572</v>
      </c>
      <c r="K552" s="4">
        <v>44586</v>
      </c>
      <c r="L552" s="3">
        <v>14</v>
      </c>
      <c r="M552" s="4">
        <v>44586</v>
      </c>
      <c r="N552">
        <v>14</v>
      </c>
      <c r="O552">
        <v>1</v>
      </c>
      <c r="P552">
        <v>1</v>
      </c>
      <c r="Q552">
        <v>2</v>
      </c>
      <c r="R552" t="s">
        <v>38</v>
      </c>
      <c r="S552">
        <v>19</v>
      </c>
      <c r="T552">
        <v>1</v>
      </c>
      <c r="U552" t="s">
        <v>43</v>
      </c>
      <c r="W552">
        <v>59</v>
      </c>
      <c r="X552">
        <v>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15.3333333333333</v>
      </c>
      <c r="AV552">
        <v>878.66666666666595</v>
      </c>
      <c r="AW552">
        <v>1</v>
      </c>
    </row>
    <row r="553" spans="1:49" x14ac:dyDescent="0.3">
      <c r="A553" t="s">
        <v>4214</v>
      </c>
      <c r="B553" t="s">
        <v>539</v>
      </c>
      <c r="C553" t="s">
        <v>117</v>
      </c>
      <c r="D553">
        <v>4</v>
      </c>
      <c r="E553" t="s">
        <v>2544</v>
      </c>
      <c r="F553" s="1" t="s">
        <v>2545</v>
      </c>
      <c r="G553" t="s">
        <v>2546</v>
      </c>
      <c r="H553">
        <v>2438032</v>
      </c>
      <c r="I553" t="s">
        <v>32</v>
      </c>
      <c r="J553" s="4">
        <v>44180</v>
      </c>
      <c r="K553" s="4">
        <v>44206</v>
      </c>
      <c r="L553" s="3">
        <v>26</v>
      </c>
      <c r="M553" s="4">
        <v>44242</v>
      </c>
      <c r="N553">
        <v>62</v>
      </c>
      <c r="O553">
        <v>1</v>
      </c>
      <c r="P553">
        <v>1</v>
      </c>
      <c r="Q553">
        <v>0</v>
      </c>
      <c r="R553" t="s">
        <v>28</v>
      </c>
      <c r="S553">
        <v>15</v>
      </c>
      <c r="T553">
        <v>1</v>
      </c>
      <c r="U553" t="s">
        <v>28</v>
      </c>
      <c r="V553">
        <v>18</v>
      </c>
      <c r="W553">
        <v>15</v>
      </c>
      <c r="X553">
        <v>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1.3333333333333299</v>
      </c>
      <c r="AV553">
        <v>83</v>
      </c>
      <c r="AW553">
        <v>0</v>
      </c>
    </row>
    <row r="554" spans="1:49" x14ac:dyDescent="0.3">
      <c r="A554" t="s">
        <v>4214</v>
      </c>
      <c r="B554" t="s">
        <v>539</v>
      </c>
      <c r="C554" t="s">
        <v>117</v>
      </c>
      <c r="D554">
        <v>4</v>
      </c>
      <c r="E554" t="s">
        <v>2544</v>
      </c>
      <c r="F554" s="1" t="s">
        <v>2545</v>
      </c>
      <c r="G554" t="s">
        <v>2546</v>
      </c>
      <c r="H554">
        <v>2438032</v>
      </c>
      <c r="I554" t="s">
        <v>32</v>
      </c>
      <c r="J554" s="4">
        <v>44206</v>
      </c>
      <c r="K554" s="4">
        <v>44263</v>
      </c>
      <c r="L554" s="3">
        <v>57</v>
      </c>
      <c r="M554" s="4">
        <v>44266</v>
      </c>
      <c r="N554">
        <v>60</v>
      </c>
      <c r="O554">
        <v>1</v>
      </c>
      <c r="P554">
        <v>1</v>
      </c>
      <c r="Q554">
        <v>0</v>
      </c>
      <c r="R554" t="s">
        <v>28</v>
      </c>
      <c r="S554">
        <v>19</v>
      </c>
      <c r="T554">
        <v>1</v>
      </c>
      <c r="U554" t="s">
        <v>80</v>
      </c>
      <c r="V554">
        <v>2</v>
      </c>
      <c r="W554">
        <v>19</v>
      </c>
      <c r="X554">
        <v>20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1.3333333333333299</v>
      </c>
      <c r="AV554">
        <v>83</v>
      </c>
      <c r="AW554">
        <v>0</v>
      </c>
    </row>
    <row r="555" spans="1:49" x14ac:dyDescent="0.3">
      <c r="A555" t="s">
        <v>4214</v>
      </c>
      <c r="B555" t="s">
        <v>539</v>
      </c>
      <c r="C555" t="s">
        <v>117</v>
      </c>
      <c r="D555">
        <v>4</v>
      </c>
      <c r="E555" t="s">
        <v>4215</v>
      </c>
      <c r="F555" s="1" t="s">
        <v>4216</v>
      </c>
      <c r="G555" t="s">
        <v>4217</v>
      </c>
      <c r="H555">
        <v>2913920</v>
      </c>
      <c r="I555" t="s">
        <v>32</v>
      </c>
      <c r="J555" s="4">
        <v>44180</v>
      </c>
      <c r="K555" s="4">
        <v>44263</v>
      </c>
      <c r="L555" s="3">
        <v>83</v>
      </c>
      <c r="M555" s="4">
        <v>44266</v>
      </c>
      <c r="N555">
        <v>86</v>
      </c>
      <c r="O555">
        <v>1</v>
      </c>
      <c r="P555">
        <v>1</v>
      </c>
      <c r="Q555">
        <v>0</v>
      </c>
      <c r="R555" t="s">
        <v>28</v>
      </c>
      <c r="S555">
        <v>15</v>
      </c>
      <c r="T555">
        <v>1</v>
      </c>
      <c r="U555" t="s">
        <v>80</v>
      </c>
      <c r="V555">
        <v>2</v>
      </c>
      <c r="W555">
        <v>15</v>
      </c>
      <c r="X555">
        <v>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1.3333333333333299</v>
      </c>
      <c r="AV555">
        <v>83</v>
      </c>
      <c r="AW555">
        <v>0</v>
      </c>
    </row>
    <row r="556" spans="1:49" x14ac:dyDescent="0.3">
      <c r="A556" t="s">
        <v>4214</v>
      </c>
      <c r="B556" t="s">
        <v>539</v>
      </c>
      <c r="C556" t="s">
        <v>117</v>
      </c>
      <c r="D556">
        <v>4</v>
      </c>
      <c r="E556" t="s">
        <v>865</v>
      </c>
      <c r="F556" s="1" t="s">
        <v>866</v>
      </c>
      <c r="G556" t="s">
        <v>867</v>
      </c>
      <c r="H556">
        <v>2991107</v>
      </c>
      <c r="I556" t="s">
        <v>32</v>
      </c>
      <c r="J556" s="4">
        <v>44180</v>
      </c>
      <c r="K556" s="4">
        <v>44263</v>
      </c>
      <c r="L556" s="3">
        <v>83</v>
      </c>
      <c r="M556" s="4">
        <v>44266</v>
      </c>
      <c r="N556">
        <v>86</v>
      </c>
      <c r="O556">
        <v>1</v>
      </c>
      <c r="P556">
        <v>1</v>
      </c>
      <c r="Q556">
        <v>0</v>
      </c>
      <c r="R556" t="s">
        <v>28</v>
      </c>
      <c r="S556">
        <v>15</v>
      </c>
      <c r="T556">
        <v>1</v>
      </c>
      <c r="U556" t="s">
        <v>80</v>
      </c>
      <c r="V556">
        <v>2</v>
      </c>
      <c r="W556">
        <v>15</v>
      </c>
      <c r="X556">
        <v>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1.3333333333333299</v>
      </c>
      <c r="AV556">
        <v>83</v>
      </c>
      <c r="AW556">
        <v>0</v>
      </c>
    </row>
    <row r="557" spans="1:49" x14ac:dyDescent="0.3">
      <c r="A557" t="s">
        <v>4218</v>
      </c>
      <c r="B557" t="s">
        <v>539</v>
      </c>
      <c r="C557" t="s">
        <v>117</v>
      </c>
      <c r="D557">
        <v>4</v>
      </c>
      <c r="E557" t="s">
        <v>566</v>
      </c>
      <c r="F557" s="1" t="s">
        <v>3933</v>
      </c>
      <c r="G557" t="s">
        <v>3934</v>
      </c>
      <c r="H557">
        <v>541787</v>
      </c>
      <c r="I557" t="s">
        <v>158</v>
      </c>
      <c r="J557" s="4">
        <v>44098</v>
      </c>
      <c r="K557" s="4">
        <v>44128</v>
      </c>
      <c r="L557" s="3">
        <v>30</v>
      </c>
      <c r="M557" s="4">
        <v>44130</v>
      </c>
      <c r="N557">
        <v>32</v>
      </c>
      <c r="O557">
        <v>1</v>
      </c>
      <c r="P557">
        <v>2</v>
      </c>
      <c r="Q557">
        <v>0</v>
      </c>
      <c r="R557" t="s">
        <v>28</v>
      </c>
      <c r="S557">
        <v>3</v>
      </c>
      <c r="T557">
        <v>2</v>
      </c>
      <c r="U557" t="s">
        <v>28</v>
      </c>
      <c r="V557">
        <v>7</v>
      </c>
      <c r="W557">
        <v>3</v>
      </c>
      <c r="X557">
        <v>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1.6666666666666601</v>
      </c>
      <c r="AV557">
        <v>66.3333333333333</v>
      </c>
      <c r="AW557">
        <v>0</v>
      </c>
    </row>
    <row r="558" spans="1:49" x14ac:dyDescent="0.3">
      <c r="A558" t="s">
        <v>4218</v>
      </c>
      <c r="B558" t="s">
        <v>539</v>
      </c>
      <c r="C558" t="s">
        <v>117</v>
      </c>
      <c r="D558">
        <v>4</v>
      </c>
      <c r="E558" t="s">
        <v>566</v>
      </c>
      <c r="F558" s="1" t="s">
        <v>3935</v>
      </c>
      <c r="G558" t="s">
        <v>3936</v>
      </c>
      <c r="H558">
        <v>541787</v>
      </c>
      <c r="I558" t="s">
        <v>158</v>
      </c>
      <c r="J558" s="4">
        <v>44098</v>
      </c>
      <c r="K558" s="4">
        <v>44128</v>
      </c>
      <c r="L558" s="3">
        <v>30</v>
      </c>
      <c r="M558" s="4">
        <v>44130</v>
      </c>
      <c r="N558">
        <v>32</v>
      </c>
      <c r="O558">
        <v>1</v>
      </c>
      <c r="P558">
        <v>2</v>
      </c>
      <c r="Q558">
        <v>0</v>
      </c>
      <c r="R558" t="s">
        <v>28</v>
      </c>
      <c r="S558">
        <v>3</v>
      </c>
      <c r="T558">
        <v>2</v>
      </c>
      <c r="U558" t="s">
        <v>28</v>
      </c>
      <c r="V558">
        <v>7</v>
      </c>
      <c r="W558">
        <v>3</v>
      </c>
      <c r="X558">
        <v>14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1.6666666666666601</v>
      </c>
      <c r="AV558">
        <v>66.3333333333333</v>
      </c>
      <c r="AW558">
        <v>0</v>
      </c>
    </row>
    <row r="559" spans="1:49" x14ac:dyDescent="0.3">
      <c r="A559" t="s">
        <v>4218</v>
      </c>
      <c r="B559" t="s">
        <v>539</v>
      </c>
      <c r="C559" t="s">
        <v>117</v>
      </c>
      <c r="D559">
        <v>4</v>
      </c>
      <c r="E559" t="s">
        <v>4219</v>
      </c>
      <c r="F559" s="1" t="s">
        <v>4220</v>
      </c>
      <c r="G559" t="s">
        <v>4221</v>
      </c>
      <c r="H559">
        <v>1091203</v>
      </c>
      <c r="I559" t="s">
        <v>225</v>
      </c>
      <c r="J559" s="4">
        <v>44098</v>
      </c>
      <c r="K559" s="4">
        <v>44128</v>
      </c>
      <c r="L559" s="3">
        <v>30</v>
      </c>
      <c r="M559" s="4">
        <v>44130</v>
      </c>
      <c r="N559">
        <v>32</v>
      </c>
      <c r="O559">
        <v>1</v>
      </c>
      <c r="P559">
        <v>1</v>
      </c>
      <c r="Q559">
        <v>0</v>
      </c>
      <c r="R559" t="s">
        <v>28</v>
      </c>
      <c r="S559">
        <v>3</v>
      </c>
      <c r="T559">
        <v>1</v>
      </c>
      <c r="U559" t="s">
        <v>28</v>
      </c>
      <c r="V559">
        <v>7</v>
      </c>
      <c r="W559">
        <v>3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1.6666666666666601</v>
      </c>
      <c r="AV559">
        <v>66.3333333333333</v>
      </c>
      <c r="AW559">
        <v>0</v>
      </c>
    </row>
    <row r="560" spans="1:49" x14ac:dyDescent="0.3">
      <c r="A560" t="s">
        <v>4218</v>
      </c>
      <c r="B560" t="s">
        <v>539</v>
      </c>
      <c r="C560" t="s">
        <v>117</v>
      </c>
      <c r="D560">
        <v>4</v>
      </c>
      <c r="E560" t="s">
        <v>566</v>
      </c>
      <c r="F560" s="1" t="s">
        <v>2611</v>
      </c>
      <c r="G560" t="s">
        <v>1783</v>
      </c>
      <c r="H560">
        <v>1099918</v>
      </c>
      <c r="I560" t="s">
        <v>158</v>
      </c>
      <c r="J560" s="4">
        <v>44098</v>
      </c>
      <c r="K560" s="4">
        <v>44128</v>
      </c>
      <c r="L560" s="3">
        <v>30</v>
      </c>
      <c r="M560" s="4">
        <v>44130</v>
      </c>
      <c r="N560">
        <v>32</v>
      </c>
      <c r="O560">
        <v>1</v>
      </c>
      <c r="P560">
        <v>2</v>
      </c>
      <c r="Q560">
        <v>0</v>
      </c>
      <c r="R560" t="s">
        <v>28</v>
      </c>
      <c r="S560">
        <v>3</v>
      </c>
      <c r="T560">
        <v>2</v>
      </c>
      <c r="U560" t="s">
        <v>28</v>
      </c>
      <c r="V560">
        <v>7</v>
      </c>
      <c r="W560">
        <v>3</v>
      </c>
      <c r="X560">
        <v>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1.6666666666666601</v>
      </c>
      <c r="AV560">
        <v>66.3333333333333</v>
      </c>
      <c r="AW560">
        <v>0</v>
      </c>
    </row>
    <row r="561" spans="1:49" x14ac:dyDescent="0.3">
      <c r="A561" t="s">
        <v>4218</v>
      </c>
      <c r="B561" t="s">
        <v>539</v>
      </c>
      <c r="C561" t="s">
        <v>117</v>
      </c>
      <c r="D561">
        <v>4</v>
      </c>
      <c r="E561" t="s">
        <v>566</v>
      </c>
      <c r="F561" s="1" t="s">
        <v>2611</v>
      </c>
      <c r="G561" t="s">
        <v>1783</v>
      </c>
      <c r="H561">
        <v>1099918</v>
      </c>
      <c r="I561" t="s">
        <v>158</v>
      </c>
      <c r="J561" s="4">
        <v>44128</v>
      </c>
      <c r="K561" s="4">
        <v>44207</v>
      </c>
      <c r="L561" s="3">
        <v>79</v>
      </c>
      <c r="M561" s="4">
        <v>44158</v>
      </c>
      <c r="N561">
        <v>30</v>
      </c>
      <c r="O561">
        <v>1</v>
      </c>
      <c r="P561">
        <v>2</v>
      </c>
      <c r="Q561">
        <v>0</v>
      </c>
      <c r="R561" t="s">
        <v>28</v>
      </c>
      <c r="S561">
        <v>7</v>
      </c>
      <c r="T561">
        <v>2</v>
      </c>
      <c r="U561" t="s">
        <v>28</v>
      </c>
      <c r="V561">
        <v>18</v>
      </c>
      <c r="W561">
        <v>7</v>
      </c>
      <c r="X561">
        <v>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1.6666666666666601</v>
      </c>
      <c r="AV561">
        <v>66.3333333333333</v>
      </c>
      <c r="AW561">
        <v>0</v>
      </c>
    </row>
    <row r="562" spans="1:49" x14ac:dyDescent="0.3">
      <c r="A562" t="s">
        <v>4222</v>
      </c>
      <c r="B562" t="s">
        <v>539</v>
      </c>
      <c r="C562" t="s">
        <v>117</v>
      </c>
      <c r="D562">
        <v>4</v>
      </c>
      <c r="E562" t="s">
        <v>4223</v>
      </c>
      <c r="F562" s="1" t="s">
        <v>4224</v>
      </c>
      <c r="G562" t="s">
        <v>4225</v>
      </c>
      <c r="H562">
        <v>2367549</v>
      </c>
      <c r="I562" t="s">
        <v>158</v>
      </c>
      <c r="J562" s="4">
        <v>44465</v>
      </c>
      <c r="K562" s="4">
        <v>44492</v>
      </c>
      <c r="L562" s="3">
        <v>27</v>
      </c>
      <c r="M562" s="4">
        <v>44495</v>
      </c>
      <c r="N562">
        <v>30</v>
      </c>
      <c r="O562">
        <v>1</v>
      </c>
      <c r="P562">
        <v>1</v>
      </c>
      <c r="Q562">
        <v>0</v>
      </c>
      <c r="R562" t="s">
        <v>38</v>
      </c>
      <c r="S562">
        <v>4</v>
      </c>
      <c r="T562">
        <v>1</v>
      </c>
      <c r="U562" t="s">
        <v>38</v>
      </c>
      <c r="V562">
        <v>7</v>
      </c>
      <c r="W562">
        <v>44</v>
      </c>
      <c r="X562">
        <v>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0.33333333333333298</v>
      </c>
      <c r="AV562">
        <v>9</v>
      </c>
      <c r="AW562">
        <v>0</v>
      </c>
    </row>
    <row r="563" spans="1:49" x14ac:dyDescent="0.3">
      <c r="A563" t="s">
        <v>4226</v>
      </c>
      <c r="B563" t="s">
        <v>539</v>
      </c>
      <c r="C563" t="s">
        <v>117</v>
      </c>
      <c r="D563">
        <v>4</v>
      </c>
      <c r="E563" t="s">
        <v>741</v>
      </c>
      <c r="F563" s="1" t="s">
        <v>3111</v>
      </c>
      <c r="G563" t="s">
        <v>3112</v>
      </c>
      <c r="H563">
        <v>520300</v>
      </c>
      <c r="I563" t="s">
        <v>59</v>
      </c>
      <c r="J563" s="4">
        <v>44373</v>
      </c>
      <c r="K563" s="4">
        <v>44378</v>
      </c>
      <c r="L563" s="3">
        <v>5</v>
      </c>
      <c r="M563" s="4">
        <v>44446</v>
      </c>
      <c r="N563">
        <v>73</v>
      </c>
      <c r="O563">
        <v>1</v>
      </c>
      <c r="P563">
        <v>5</v>
      </c>
      <c r="Q563">
        <v>1</v>
      </c>
      <c r="R563" t="s">
        <v>80</v>
      </c>
      <c r="S563">
        <v>17</v>
      </c>
      <c r="T563">
        <v>5</v>
      </c>
      <c r="U563" t="s">
        <v>80</v>
      </c>
      <c r="V563">
        <v>18</v>
      </c>
      <c r="W563">
        <v>37</v>
      </c>
      <c r="X563">
        <v>11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2.6666666666666599</v>
      </c>
      <c r="AV563">
        <v>93</v>
      </c>
      <c r="AW563">
        <v>1</v>
      </c>
    </row>
    <row r="564" spans="1:49" x14ac:dyDescent="0.3">
      <c r="A564" t="s">
        <v>4226</v>
      </c>
      <c r="B564" t="s">
        <v>539</v>
      </c>
      <c r="C564" t="s">
        <v>117</v>
      </c>
      <c r="D564">
        <v>4</v>
      </c>
      <c r="E564" t="s">
        <v>741</v>
      </c>
      <c r="F564" s="1" t="s">
        <v>742</v>
      </c>
      <c r="G564" t="s">
        <v>743</v>
      </c>
      <c r="H564">
        <v>520300</v>
      </c>
      <c r="I564" t="s">
        <v>59</v>
      </c>
      <c r="J564" s="4">
        <v>44373</v>
      </c>
      <c r="K564" s="4">
        <v>44378</v>
      </c>
      <c r="L564" s="3">
        <v>5</v>
      </c>
      <c r="M564" s="4">
        <v>44446</v>
      </c>
      <c r="N564">
        <v>73</v>
      </c>
      <c r="O564">
        <v>1</v>
      </c>
      <c r="P564">
        <v>5</v>
      </c>
      <c r="Q564">
        <v>1</v>
      </c>
      <c r="R564" t="s">
        <v>80</v>
      </c>
      <c r="S564">
        <v>17</v>
      </c>
      <c r="T564">
        <v>5</v>
      </c>
      <c r="U564" t="s">
        <v>80</v>
      </c>
      <c r="V564">
        <v>18</v>
      </c>
      <c r="W564">
        <v>37</v>
      </c>
      <c r="X564">
        <v>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2.6666666666666599</v>
      </c>
      <c r="AV564">
        <v>93</v>
      </c>
      <c r="AW564">
        <v>1</v>
      </c>
    </row>
    <row r="565" spans="1:49" x14ac:dyDescent="0.3">
      <c r="A565" t="s">
        <v>4226</v>
      </c>
      <c r="B565" t="s">
        <v>539</v>
      </c>
      <c r="C565" t="s">
        <v>117</v>
      </c>
      <c r="D565">
        <v>4</v>
      </c>
      <c r="E565" t="s">
        <v>4227</v>
      </c>
      <c r="F565" s="1" t="s">
        <v>4228</v>
      </c>
      <c r="G565" t="s">
        <v>4229</v>
      </c>
      <c r="H565">
        <v>574083</v>
      </c>
      <c r="I565" t="s">
        <v>59</v>
      </c>
      <c r="J565" s="4">
        <v>44179</v>
      </c>
      <c r="K565" s="4">
        <v>44208</v>
      </c>
      <c r="L565" s="3">
        <v>29</v>
      </c>
      <c r="M565" s="4">
        <v>44239</v>
      </c>
      <c r="N565">
        <v>60</v>
      </c>
      <c r="O565">
        <v>1</v>
      </c>
      <c r="P565">
        <v>1</v>
      </c>
      <c r="Q565">
        <v>1</v>
      </c>
      <c r="R565" t="s">
        <v>28</v>
      </c>
      <c r="S565">
        <v>15</v>
      </c>
      <c r="T565">
        <v>1</v>
      </c>
      <c r="U565" t="s">
        <v>28</v>
      </c>
      <c r="V565">
        <v>18</v>
      </c>
      <c r="W565">
        <v>15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2.6666666666666599</v>
      </c>
      <c r="AV565">
        <v>93</v>
      </c>
      <c r="AW565">
        <v>1</v>
      </c>
    </row>
    <row r="566" spans="1:49" x14ac:dyDescent="0.3">
      <c r="A566" t="s">
        <v>4226</v>
      </c>
      <c r="B566" t="s">
        <v>539</v>
      </c>
      <c r="C566" t="s">
        <v>117</v>
      </c>
      <c r="D566">
        <v>4</v>
      </c>
      <c r="E566" t="s">
        <v>3394</v>
      </c>
      <c r="F566" s="1" t="s">
        <v>3395</v>
      </c>
      <c r="G566" t="s">
        <v>3396</v>
      </c>
      <c r="H566">
        <v>475543</v>
      </c>
      <c r="I566" t="s">
        <v>32</v>
      </c>
      <c r="J566" s="4">
        <v>44507</v>
      </c>
      <c r="K566" s="4">
        <v>44551</v>
      </c>
      <c r="L566" s="3">
        <v>44</v>
      </c>
      <c r="M566" s="4">
        <v>44567</v>
      </c>
      <c r="N566">
        <v>60</v>
      </c>
      <c r="O566">
        <v>1</v>
      </c>
      <c r="P566">
        <v>1</v>
      </c>
      <c r="Q566">
        <v>0</v>
      </c>
      <c r="R566" t="s">
        <v>38</v>
      </c>
      <c r="S566">
        <v>10</v>
      </c>
      <c r="T566">
        <v>1</v>
      </c>
      <c r="U566" t="s">
        <v>38</v>
      </c>
      <c r="V566">
        <v>16</v>
      </c>
      <c r="W566">
        <v>50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2.6666666666666599</v>
      </c>
      <c r="AV566">
        <v>93</v>
      </c>
      <c r="AW566">
        <v>0</v>
      </c>
    </row>
    <row r="567" spans="1:49" x14ac:dyDescent="0.3">
      <c r="A567" t="s">
        <v>4226</v>
      </c>
      <c r="B567" t="s">
        <v>539</v>
      </c>
      <c r="C567" t="s">
        <v>117</v>
      </c>
      <c r="D567">
        <v>4</v>
      </c>
      <c r="E567" t="s">
        <v>457</v>
      </c>
      <c r="F567" s="1" t="s">
        <v>458</v>
      </c>
      <c r="G567" t="s">
        <v>459</v>
      </c>
      <c r="H567">
        <v>2013760</v>
      </c>
      <c r="I567" t="s">
        <v>65</v>
      </c>
      <c r="J567" s="4">
        <v>44507</v>
      </c>
      <c r="K567" s="4">
        <v>44522</v>
      </c>
      <c r="L567" s="3">
        <v>15</v>
      </c>
      <c r="M567" s="4">
        <v>44567</v>
      </c>
      <c r="N567">
        <v>60</v>
      </c>
      <c r="O567">
        <v>1</v>
      </c>
      <c r="P567">
        <v>1</v>
      </c>
      <c r="Q567">
        <v>0</v>
      </c>
      <c r="R567" t="s">
        <v>38</v>
      </c>
      <c r="S567">
        <v>10</v>
      </c>
      <c r="T567">
        <v>1</v>
      </c>
      <c r="U567" t="s">
        <v>38</v>
      </c>
      <c r="V567">
        <v>12</v>
      </c>
      <c r="W567">
        <v>50</v>
      </c>
      <c r="X567">
        <v>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2.6666666666666599</v>
      </c>
      <c r="AV567">
        <v>93</v>
      </c>
      <c r="AW567">
        <v>0</v>
      </c>
    </row>
    <row r="568" spans="1:49" x14ac:dyDescent="0.3">
      <c r="A568" t="s">
        <v>4226</v>
      </c>
      <c r="B568" t="s">
        <v>539</v>
      </c>
      <c r="C568" t="s">
        <v>117</v>
      </c>
      <c r="D568">
        <v>4</v>
      </c>
      <c r="E568" t="s">
        <v>4230</v>
      </c>
      <c r="F568" s="1" t="s">
        <v>4231</v>
      </c>
      <c r="G568" t="s">
        <v>4232</v>
      </c>
      <c r="H568">
        <v>2346028</v>
      </c>
      <c r="I568" t="s">
        <v>49</v>
      </c>
      <c r="J568" s="4">
        <v>44561</v>
      </c>
      <c r="K568" s="4">
        <v>44623</v>
      </c>
      <c r="L568" s="3">
        <v>62</v>
      </c>
      <c r="M568" s="4">
        <v>44624</v>
      </c>
      <c r="N568">
        <v>63</v>
      </c>
      <c r="O568">
        <v>1</v>
      </c>
      <c r="P568">
        <v>1</v>
      </c>
      <c r="Q568">
        <v>0</v>
      </c>
      <c r="R568" t="s">
        <v>38</v>
      </c>
      <c r="S568">
        <v>17</v>
      </c>
      <c r="T568">
        <v>1</v>
      </c>
      <c r="U568" t="s">
        <v>99</v>
      </c>
      <c r="V568">
        <v>3</v>
      </c>
      <c r="W568">
        <v>57</v>
      </c>
      <c r="X568">
        <v>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2.6666666666666599</v>
      </c>
      <c r="AV568">
        <v>93</v>
      </c>
      <c r="AW568">
        <v>0</v>
      </c>
    </row>
    <row r="569" spans="1:49" x14ac:dyDescent="0.3">
      <c r="A569" t="s">
        <v>4226</v>
      </c>
      <c r="B569" t="s">
        <v>539</v>
      </c>
      <c r="C569" t="s">
        <v>117</v>
      </c>
      <c r="D569">
        <v>4</v>
      </c>
      <c r="E569" t="s">
        <v>4233</v>
      </c>
      <c r="F569" s="1" t="s">
        <v>4234</v>
      </c>
      <c r="G569" t="s">
        <v>4235</v>
      </c>
      <c r="H569">
        <v>2870667</v>
      </c>
      <c r="I569" t="s">
        <v>32</v>
      </c>
      <c r="J569" s="4">
        <v>44308</v>
      </c>
      <c r="K569" s="4">
        <v>44368</v>
      </c>
      <c r="L569" s="3">
        <v>60</v>
      </c>
      <c r="M569" s="4">
        <v>44368</v>
      </c>
      <c r="N569">
        <v>60</v>
      </c>
      <c r="O569">
        <v>1</v>
      </c>
      <c r="P569">
        <v>1</v>
      </c>
      <c r="Q569">
        <v>0</v>
      </c>
      <c r="R569" t="s">
        <v>80</v>
      </c>
      <c r="S569">
        <v>8</v>
      </c>
      <c r="T569">
        <v>1</v>
      </c>
      <c r="U569" t="s">
        <v>80</v>
      </c>
      <c r="V569">
        <v>17</v>
      </c>
      <c r="W569">
        <v>28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2.6666666666666599</v>
      </c>
      <c r="AV569">
        <v>93</v>
      </c>
      <c r="AW569">
        <v>0</v>
      </c>
    </row>
    <row r="570" spans="1:49" x14ac:dyDescent="0.3">
      <c r="A570" t="s">
        <v>4226</v>
      </c>
      <c r="B570" t="s">
        <v>539</v>
      </c>
      <c r="C570" t="s">
        <v>117</v>
      </c>
      <c r="D570">
        <v>4</v>
      </c>
      <c r="E570" t="s">
        <v>4236</v>
      </c>
      <c r="F570" s="1" t="s">
        <v>4237</v>
      </c>
      <c r="G570" t="s">
        <v>4238</v>
      </c>
      <c r="H570">
        <v>2958214</v>
      </c>
      <c r="I570" t="s">
        <v>65</v>
      </c>
      <c r="J570" s="4">
        <v>44507</v>
      </c>
      <c r="K570" s="4">
        <v>44566</v>
      </c>
      <c r="L570" s="3">
        <v>59</v>
      </c>
      <c r="M570" s="4">
        <v>44567</v>
      </c>
      <c r="N570">
        <v>60</v>
      </c>
      <c r="O570">
        <v>1</v>
      </c>
      <c r="P570">
        <v>1</v>
      </c>
      <c r="Q570">
        <v>0</v>
      </c>
      <c r="R570" t="s">
        <v>38</v>
      </c>
      <c r="S570">
        <v>10</v>
      </c>
      <c r="T570">
        <v>1</v>
      </c>
      <c r="U570" t="s">
        <v>38</v>
      </c>
      <c r="V570">
        <v>18</v>
      </c>
      <c r="W570">
        <v>50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2.6666666666666599</v>
      </c>
      <c r="AV570">
        <v>93</v>
      </c>
      <c r="AW570">
        <v>0</v>
      </c>
    </row>
    <row r="571" spans="1:49" x14ac:dyDescent="0.3">
      <c r="A571" t="s">
        <v>4239</v>
      </c>
      <c r="B571" t="s">
        <v>539</v>
      </c>
      <c r="C571" t="s">
        <v>117</v>
      </c>
      <c r="D571">
        <v>4</v>
      </c>
      <c r="E571" t="s">
        <v>736</v>
      </c>
      <c r="F571" s="1" t="s">
        <v>2645</v>
      </c>
      <c r="G571" t="s">
        <v>738</v>
      </c>
      <c r="H571">
        <v>502706</v>
      </c>
      <c r="I571" t="s">
        <v>59</v>
      </c>
      <c r="J571" s="4">
        <v>44124</v>
      </c>
      <c r="K571" s="4">
        <v>44347</v>
      </c>
      <c r="L571" s="3">
        <v>223</v>
      </c>
      <c r="M571" s="4">
        <v>44319</v>
      </c>
      <c r="N571">
        <v>195</v>
      </c>
      <c r="O571">
        <v>1</v>
      </c>
      <c r="P571">
        <v>3</v>
      </c>
      <c r="Q571">
        <v>1</v>
      </c>
      <c r="R571" t="s">
        <v>28</v>
      </c>
      <c r="S571">
        <v>7</v>
      </c>
      <c r="T571">
        <v>3</v>
      </c>
      <c r="U571" t="s">
        <v>80</v>
      </c>
      <c r="V571">
        <v>14</v>
      </c>
      <c r="W571">
        <v>7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8.6666666666666607</v>
      </c>
      <c r="AV571">
        <v>797.66666666666595</v>
      </c>
      <c r="AW571">
        <v>1</v>
      </c>
    </row>
    <row r="572" spans="1:49" x14ac:dyDescent="0.3">
      <c r="A572" t="s">
        <v>4239</v>
      </c>
      <c r="B572" t="s">
        <v>539</v>
      </c>
      <c r="C572" t="s">
        <v>117</v>
      </c>
      <c r="D572">
        <v>4</v>
      </c>
      <c r="E572" t="s">
        <v>736</v>
      </c>
      <c r="F572" s="1" t="s">
        <v>739</v>
      </c>
      <c r="G572" t="s">
        <v>740</v>
      </c>
      <c r="H572">
        <v>502706</v>
      </c>
      <c r="I572" t="s">
        <v>59</v>
      </c>
      <c r="J572" s="4">
        <v>44347</v>
      </c>
      <c r="K572" s="4">
        <v>44517</v>
      </c>
      <c r="L572" s="3">
        <v>170</v>
      </c>
      <c r="M572" s="4">
        <v>44446</v>
      </c>
      <c r="N572">
        <v>99</v>
      </c>
      <c r="O572">
        <v>1</v>
      </c>
      <c r="P572">
        <v>3</v>
      </c>
      <c r="Q572">
        <v>1</v>
      </c>
      <c r="R572" t="s">
        <v>80</v>
      </c>
      <c r="S572">
        <v>14</v>
      </c>
      <c r="T572">
        <v>3</v>
      </c>
      <c r="U572" t="s">
        <v>38</v>
      </c>
      <c r="V572">
        <v>11</v>
      </c>
      <c r="W572">
        <v>34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8.6666666666666607</v>
      </c>
      <c r="AV572">
        <v>797.66666666666595</v>
      </c>
      <c r="AW572">
        <v>1</v>
      </c>
    </row>
    <row r="573" spans="1:49" x14ac:dyDescent="0.3">
      <c r="A573" t="s">
        <v>4239</v>
      </c>
      <c r="B573" t="s">
        <v>539</v>
      </c>
      <c r="C573" t="s">
        <v>117</v>
      </c>
      <c r="D573">
        <v>4</v>
      </c>
      <c r="E573" t="s">
        <v>4258</v>
      </c>
      <c r="F573" s="1" t="s">
        <v>4259</v>
      </c>
      <c r="G573" t="s">
        <v>4260</v>
      </c>
      <c r="H573">
        <v>1245827</v>
      </c>
      <c r="I573" t="s">
        <v>59</v>
      </c>
      <c r="J573" s="4">
        <v>44257</v>
      </c>
      <c r="K573" s="4">
        <v>44347</v>
      </c>
      <c r="L573" s="3">
        <v>90</v>
      </c>
      <c r="M573" s="4">
        <v>44319</v>
      </c>
      <c r="N573">
        <v>62</v>
      </c>
      <c r="O573">
        <v>1</v>
      </c>
      <c r="P573">
        <v>1</v>
      </c>
      <c r="Q573">
        <v>1</v>
      </c>
      <c r="R573" t="s">
        <v>80</v>
      </c>
      <c r="S573">
        <v>1</v>
      </c>
      <c r="T573">
        <v>1</v>
      </c>
      <c r="U573" t="s">
        <v>80</v>
      </c>
      <c r="V573">
        <v>14</v>
      </c>
      <c r="W573">
        <v>21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8.6666666666666607</v>
      </c>
      <c r="AV573">
        <v>797.66666666666595</v>
      </c>
      <c r="AW573">
        <v>1</v>
      </c>
    </row>
    <row r="574" spans="1:49" x14ac:dyDescent="0.3">
      <c r="A574" t="s">
        <v>4239</v>
      </c>
      <c r="B574" t="s">
        <v>539</v>
      </c>
      <c r="C574" t="s">
        <v>117</v>
      </c>
      <c r="D574">
        <v>4</v>
      </c>
      <c r="E574" t="s">
        <v>4240</v>
      </c>
      <c r="F574" s="1" t="s">
        <v>4241</v>
      </c>
      <c r="G574" t="s">
        <v>4242</v>
      </c>
      <c r="H574">
        <v>380496</v>
      </c>
      <c r="I574" t="s">
        <v>317</v>
      </c>
      <c r="J574" s="4">
        <v>44089</v>
      </c>
      <c r="K574" s="4">
        <v>44124</v>
      </c>
      <c r="L574" s="3">
        <v>35</v>
      </c>
      <c r="M574" s="4">
        <v>44151</v>
      </c>
      <c r="N574">
        <v>62</v>
      </c>
      <c r="O574">
        <v>1</v>
      </c>
      <c r="P574">
        <v>1</v>
      </c>
      <c r="Q574">
        <v>0</v>
      </c>
      <c r="R574" t="s">
        <v>28</v>
      </c>
      <c r="S574">
        <v>2</v>
      </c>
      <c r="T574">
        <v>1</v>
      </c>
      <c r="U574" t="s">
        <v>28</v>
      </c>
      <c r="V574">
        <v>7</v>
      </c>
      <c r="W574">
        <v>2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8.6666666666666607</v>
      </c>
      <c r="AV574">
        <v>797.66666666666595</v>
      </c>
      <c r="AW574">
        <v>0</v>
      </c>
    </row>
    <row r="575" spans="1:49" x14ac:dyDescent="0.3">
      <c r="A575" t="s">
        <v>4239</v>
      </c>
      <c r="B575" t="s">
        <v>539</v>
      </c>
      <c r="C575" t="s">
        <v>117</v>
      </c>
      <c r="D575">
        <v>4</v>
      </c>
      <c r="E575" t="s">
        <v>1089</v>
      </c>
      <c r="F575" s="1" t="s">
        <v>4243</v>
      </c>
      <c r="G575" t="s">
        <v>4244</v>
      </c>
      <c r="H575">
        <v>420399</v>
      </c>
      <c r="I575" t="s">
        <v>59</v>
      </c>
      <c r="J575" s="4">
        <v>44168</v>
      </c>
      <c r="K575" s="4">
        <v>44257</v>
      </c>
      <c r="L575" s="3">
        <v>89</v>
      </c>
      <c r="M575" s="4">
        <v>44260</v>
      </c>
      <c r="N575">
        <v>92</v>
      </c>
      <c r="O575">
        <v>1</v>
      </c>
      <c r="P575">
        <v>1</v>
      </c>
      <c r="Q575">
        <v>3</v>
      </c>
      <c r="R575" t="s">
        <v>28</v>
      </c>
      <c r="S575">
        <v>13</v>
      </c>
      <c r="T575">
        <v>1</v>
      </c>
      <c r="U575" t="s">
        <v>80</v>
      </c>
      <c r="V575">
        <v>1</v>
      </c>
      <c r="W575">
        <v>13</v>
      </c>
      <c r="X575">
        <v>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8.6666666666666607</v>
      </c>
      <c r="AV575">
        <v>797.66666666666595</v>
      </c>
      <c r="AW575">
        <v>1</v>
      </c>
    </row>
    <row r="576" spans="1:49" x14ac:dyDescent="0.3">
      <c r="A576" t="s">
        <v>4239</v>
      </c>
      <c r="B576" t="s">
        <v>539</v>
      </c>
      <c r="C576" t="s">
        <v>117</v>
      </c>
      <c r="D576">
        <v>4</v>
      </c>
      <c r="E576" t="s">
        <v>1103</v>
      </c>
      <c r="F576" s="1" t="s">
        <v>1104</v>
      </c>
      <c r="G576" t="s">
        <v>1105</v>
      </c>
      <c r="H576">
        <v>475931</v>
      </c>
      <c r="I576" t="s">
        <v>59</v>
      </c>
      <c r="J576" s="4">
        <v>44174</v>
      </c>
      <c r="K576" s="4">
        <v>44257</v>
      </c>
      <c r="L576" s="3">
        <v>83</v>
      </c>
      <c r="M576" s="4">
        <v>44260</v>
      </c>
      <c r="N576">
        <v>86</v>
      </c>
      <c r="O576">
        <v>1</v>
      </c>
      <c r="P576">
        <v>1</v>
      </c>
      <c r="Q576">
        <v>0</v>
      </c>
      <c r="R576" t="s">
        <v>28</v>
      </c>
      <c r="S576">
        <v>14</v>
      </c>
      <c r="T576">
        <v>1</v>
      </c>
      <c r="U576" t="s">
        <v>80</v>
      </c>
      <c r="V576">
        <v>1</v>
      </c>
      <c r="W576">
        <v>14</v>
      </c>
      <c r="X576">
        <v>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8.6666666666666607</v>
      </c>
      <c r="AV576">
        <v>797.66666666666595</v>
      </c>
      <c r="AW576">
        <v>1</v>
      </c>
    </row>
    <row r="577" spans="1:49" x14ac:dyDescent="0.3">
      <c r="A577" t="s">
        <v>4239</v>
      </c>
      <c r="B577" t="s">
        <v>539</v>
      </c>
      <c r="C577" t="s">
        <v>117</v>
      </c>
      <c r="D577">
        <v>4</v>
      </c>
      <c r="E577" t="s">
        <v>4245</v>
      </c>
      <c r="F577" s="1" t="s">
        <v>4246</v>
      </c>
      <c r="G577" t="s">
        <v>4247</v>
      </c>
      <c r="H577">
        <v>485868</v>
      </c>
      <c r="I577" t="s">
        <v>59</v>
      </c>
      <c r="J577" s="4">
        <v>44547</v>
      </c>
      <c r="K577" s="4">
        <v>44632</v>
      </c>
      <c r="L577" s="3">
        <v>85</v>
      </c>
      <c r="M577" s="4">
        <v>44624</v>
      </c>
      <c r="N577">
        <v>77</v>
      </c>
      <c r="O577">
        <v>1</v>
      </c>
      <c r="P577">
        <v>1</v>
      </c>
      <c r="Q577">
        <v>2</v>
      </c>
      <c r="R577" t="s">
        <v>38</v>
      </c>
      <c r="S577">
        <v>15</v>
      </c>
      <c r="T577">
        <v>1</v>
      </c>
      <c r="U577" t="s">
        <v>99</v>
      </c>
      <c r="V577">
        <v>4</v>
      </c>
      <c r="W577">
        <v>55</v>
      </c>
      <c r="X577">
        <v>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8.6666666666666607</v>
      </c>
      <c r="AV577">
        <v>797.66666666666595</v>
      </c>
      <c r="AW577">
        <v>1</v>
      </c>
    </row>
    <row r="578" spans="1:49" x14ac:dyDescent="0.3">
      <c r="A578" t="s">
        <v>4239</v>
      </c>
      <c r="B578" t="s">
        <v>539</v>
      </c>
      <c r="C578" t="s">
        <v>117</v>
      </c>
      <c r="D578">
        <v>4</v>
      </c>
      <c r="E578" t="s">
        <v>1089</v>
      </c>
      <c r="F578" s="1" t="s">
        <v>1578</v>
      </c>
      <c r="G578" t="s">
        <v>1579</v>
      </c>
      <c r="H578">
        <v>829119</v>
      </c>
      <c r="I578" t="s">
        <v>59</v>
      </c>
      <c r="J578" s="4">
        <v>44091</v>
      </c>
      <c r="K578" s="4">
        <v>44161</v>
      </c>
      <c r="L578" s="3">
        <v>70</v>
      </c>
      <c r="M578" s="4">
        <v>44151</v>
      </c>
      <c r="N578">
        <v>60</v>
      </c>
      <c r="O578">
        <v>1</v>
      </c>
      <c r="P578">
        <v>1</v>
      </c>
      <c r="Q578">
        <v>3</v>
      </c>
      <c r="R578" t="s">
        <v>28</v>
      </c>
      <c r="S578">
        <v>2</v>
      </c>
      <c r="T578">
        <v>1</v>
      </c>
      <c r="U578" t="s">
        <v>28</v>
      </c>
      <c r="V578">
        <v>12</v>
      </c>
      <c r="W578">
        <v>2</v>
      </c>
      <c r="X578">
        <v>17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8.6666666666666607</v>
      </c>
      <c r="AV578">
        <v>797.66666666666595</v>
      </c>
      <c r="AW578">
        <v>1</v>
      </c>
    </row>
    <row r="579" spans="1:49" x14ac:dyDescent="0.3">
      <c r="A579" t="s">
        <v>4239</v>
      </c>
      <c r="B579" t="s">
        <v>539</v>
      </c>
      <c r="C579" t="s">
        <v>117</v>
      </c>
      <c r="D579">
        <v>4</v>
      </c>
      <c r="E579" t="s">
        <v>3431</v>
      </c>
      <c r="F579" s="1" t="s">
        <v>3432</v>
      </c>
      <c r="G579" t="s">
        <v>3433</v>
      </c>
      <c r="H579">
        <v>850316</v>
      </c>
      <c r="I579" t="s">
        <v>175</v>
      </c>
      <c r="J579" s="4">
        <v>44362</v>
      </c>
      <c r="K579" s="4">
        <v>44458</v>
      </c>
      <c r="L579" s="3">
        <v>96</v>
      </c>
      <c r="M579" s="4">
        <v>44446</v>
      </c>
      <c r="N579">
        <v>84</v>
      </c>
      <c r="O579">
        <v>1</v>
      </c>
      <c r="P579">
        <v>1</v>
      </c>
      <c r="Q579">
        <v>0</v>
      </c>
      <c r="R579" t="s">
        <v>80</v>
      </c>
      <c r="S579">
        <v>16</v>
      </c>
      <c r="T579">
        <v>1</v>
      </c>
      <c r="U579" t="s">
        <v>38</v>
      </c>
      <c r="V579">
        <v>3</v>
      </c>
      <c r="W579">
        <v>36</v>
      </c>
      <c r="X579">
        <v>13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8.6666666666666607</v>
      </c>
      <c r="AV579">
        <v>797.66666666666595</v>
      </c>
      <c r="AW579">
        <v>0</v>
      </c>
    </row>
    <row r="580" spans="1:49" x14ac:dyDescent="0.3">
      <c r="A580" t="s">
        <v>4239</v>
      </c>
      <c r="B580" t="s">
        <v>539</v>
      </c>
      <c r="C580" t="s">
        <v>117</v>
      </c>
      <c r="D580">
        <v>4</v>
      </c>
      <c r="E580" t="s">
        <v>4248</v>
      </c>
      <c r="F580" s="1" t="s">
        <v>4249</v>
      </c>
      <c r="G580" t="s">
        <v>4250</v>
      </c>
      <c r="H580">
        <v>902993</v>
      </c>
      <c r="I580" t="s">
        <v>59</v>
      </c>
      <c r="J580" s="4">
        <v>44162</v>
      </c>
      <c r="K580" s="4">
        <v>44257</v>
      </c>
      <c r="L580" s="3">
        <v>95</v>
      </c>
      <c r="M580" s="4">
        <v>44260</v>
      </c>
      <c r="N580">
        <v>98</v>
      </c>
      <c r="O580">
        <v>1</v>
      </c>
      <c r="P580">
        <v>1</v>
      </c>
      <c r="Q580">
        <v>0</v>
      </c>
      <c r="R580" t="s">
        <v>28</v>
      </c>
      <c r="S580">
        <v>12</v>
      </c>
      <c r="T580">
        <v>1</v>
      </c>
      <c r="U580" t="s">
        <v>80</v>
      </c>
      <c r="V580">
        <v>1</v>
      </c>
      <c r="W580">
        <v>12</v>
      </c>
      <c r="X580">
        <v>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8.6666666666666607</v>
      </c>
      <c r="AV580">
        <v>797.66666666666595</v>
      </c>
      <c r="AW580">
        <v>1</v>
      </c>
    </row>
    <row r="581" spans="1:49" x14ac:dyDescent="0.3">
      <c r="A581" t="s">
        <v>4239</v>
      </c>
      <c r="B581" t="s">
        <v>539</v>
      </c>
      <c r="C581" t="s">
        <v>117</v>
      </c>
      <c r="D581">
        <v>4</v>
      </c>
      <c r="E581" t="s">
        <v>4251</v>
      </c>
      <c r="F581" s="1" t="s">
        <v>4252</v>
      </c>
      <c r="G581" t="s">
        <v>4253</v>
      </c>
      <c r="H581">
        <v>999880</v>
      </c>
      <c r="I581" t="s">
        <v>49</v>
      </c>
      <c r="J581" s="4">
        <v>44149</v>
      </c>
      <c r="K581" s="4">
        <v>44169</v>
      </c>
      <c r="L581" s="3">
        <v>20</v>
      </c>
      <c r="M581" s="4">
        <v>44179</v>
      </c>
      <c r="N581">
        <v>30</v>
      </c>
      <c r="O581">
        <v>1</v>
      </c>
      <c r="P581">
        <v>1</v>
      </c>
      <c r="Q581">
        <v>0</v>
      </c>
      <c r="R581" t="s">
        <v>28</v>
      </c>
      <c r="S581">
        <v>10</v>
      </c>
      <c r="T581">
        <v>1</v>
      </c>
      <c r="U581" t="s">
        <v>28</v>
      </c>
      <c r="V581">
        <v>13</v>
      </c>
      <c r="W581">
        <v>10</v>
      </c>
      <c r="X581">
        <v>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8.6666666666666607</v>
      </c>
      <c r="AV581">
        <v>797.66666666666595</v>
      </c>
      <c r="AW581">
        <v>0</v>
      </c>
    </row>
    <row r="582" spans="1:49" x14ac:dyDescent="0.3">
      <c r="A582" t="s">
        <v>4239</v>
      </c>
      <c r="B582" t="s">
        <v>539</v>
      </c>
      <c r="C582" t="s">
        <v>117</v>
      </c>
      <c r="D582">
        <v>4</v>
      </c>
      <c r="E582" t="s">
        <v>4254</v>
      </c>
      <c r="F582" s="1" t="s">
        <v>4255</v>
      </c>
      <c r="G582" t="s">
        <v>4256</v>
      </c>
      <c r="H582">
        <v>1017448</v>
      </c>
      <c r="I582" t="s">
        <v>175</v>
      </c>
      <c r="J582" s="4">
        <v>44362</v>
      </c>
      <c r="K582" s="4">
        <v>44458</v>
      </c>
      <c r="L582" s="3">
        <v>96</v>
      </c>
      <c r="M582" s="4">
        <v>44446</v>
      </c>
      <c r="N582">
        <v>84</v>
      </c>
      <c r="O582">
        <v>1</v>
      </c>
      <c r="P582">
        <v>1</v>
      </c>
      <c r="Q582">
        <v>0</v>
      </c>
      <c r="R582" t="s">
        <v>80</v>
      </c>
      <c r="S582">
        <v>16</v>
      </c>
      <c r="T582">
        <v>1</v>
      </c>
      <c r="U582" t="s">
        <v>38</v>
      </c>
      <c r="V582">
        <v>3</v>
      </c>
      <c r="W582">
        <v>36</v>
      </c>
      <c r="X582">
        <v>19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8.6666666666666607</v>
      </c>
      <c r="AV582">
        <v>797.66666666666595</v>
      </c>
      <c r="AW582">
        <v>0</v>
      </c>
    </row>
    <row r="583" spans="1:49" x14ac:dyDescent="0.3">
      <c r="A583" t="s">
        <v>4239</v>
      </c>
      <c r="B583" t="s">
        <v>539</v>
      </c>
      <c r="C583" t="s">
        <v>117</v>
      </c>
      <c r="D583">
        <v>4</v>
      </c>
      <c r="E583" t="s">
        <v>4015</v>
      </c>
      <c r="F583" s="1" t="s">
        <v>4257</v>
      </c>
      <c r="G583" t="s">
        <v>4017</v>
      </c>
      <c r="H583">
        <v>1146555</v>
      </c>
      <c r="I583" t="s">
        <v>74</v>
      </c>
      <c r="J583" s="4">
        <v>44089</v>
      </c>
      <c r="K583" s="4">
        <v>44124</v>
      </c>
      <c r="L583" s="3">
        <v>35</v>
      </c>
      <c r="M583" s="4">
        <v>44123</v>
      </c>
      <c r="N583">
        <v>34</v>
      </c>
      <c r="O583">
        <v>1</v>
      </c>
      <c r="P583">
        <v>2</v>
      </c>
      <c r="Q583">
        <v>0</v>
      </c>
      <c r="R583" t="s">
        <v>28</v>
      </c>
      <c r="S583">
        <v>2</v>
      </c>
      <c r="T583">
        <v>2</v>
      </c>
      <c r="U583" t="s">
        <v>28</v>
      </c>
      <c r="V583">
        <v>7</v>
      </c>
      <c r="W583">
        <v>2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8.6666666666666607</v>
      </c>
      <c r="AV583">
        <v>797.66666666666595</v>
      </c>
      <c r="AW583">
        <v>0</v>
      </c>
    </row>
    <row r="584" spans="1:49" x14ac:dyDescent="0.3">
      <c r="A584" t="s">
        <v>4239</v>
      </c>
      <c r="B584" t="s">
        <v>539</v>
      </c>
      <c r="C584" t="s">
        <v>117</v>
      </c>
      <c r="D584">
        <v>4</v>
      </c>
      <c r="E584" t="s">
        <v>619</v>
      </c>
      <c r="F584" s="1" t="s">
        <v>620</v>
      </c>
      <c r="G584" t="s">
        <v>621</v>
      </c>
      <c r="H584">
        <v>1193083</v>
      </c>
      <c r="I584" t="s">
        <v>59</v>
      </c>
      <c r="J584" s="4">
        <v>44174</v>
      </c>
      <c r="K584" s="4">
        <v>44257</v>
      </c>
      <c r="L584" s="3">
        <v>83</v>
      </c>
      <c r="M584" s="4">
        <v>44260</v>
      </c>
      <c r="N584">
        <v>86</v>
      </c>
      <c r="O584">
        <v>1</v>
      </c>
      <c r="P584">
        <v>1</v>
      </c>
      <c r="Q584">
        <v>0</v>
      </c>
      <c r="R584" t="s">
        <v>28</v>
      </c>
      <c r="S584">
        <v>14</v>
      </c>
      <c r="T584">
        <v>1</v>
      </c>
      <c r="U584" t="s">
        <v>80</v>
      </c>
      <c r="V584">
        <v>1</v>
      </c>
      <c r="W584">
        <v>14</v>
      </c>
      <c r="X584">
        <v>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8.6666666666666607</v>
      </c>
      <c r="AV584">
        <v>797.66666666666595</v>
      </c>
      <c r="AW584">
        <v>0</v>
      </c>
    </row>
    <row r="585" spans="1:49" x14ac:dyDescent="0.3">
      <c r="A585" t="s">
        <v>4239</v>
      </c>
      <c r="B585" t="s">
        <v>539</v>
      </c>
      <c r="C585" t="s">
        <v>117</v>
      </c>
      <c r="D585">
        <v>4</v>
      </c>
      <c r="E585" t="s">
        <v>1744</v>
      </c>
      <c r="F585" s="1" t="s">
        <v>4261</v>
      </c>
      <c r="G585" t="s">
        <v>4262</v>
      </c>
      <c r="H585">
        <v>1316378</v>
      </c>
      <c r="I585" t="s">
        <v>49</v>
      </c>
      <c r="J585" s="4">
        <v>44307</v>
      </c>
      <c r="K585" s="4">
        <v>44347</v>
      </c>
      <c r="L585" s="3">
        <v>40</v>
      </c>
      <c r="M585" s="4">
        <v>44337</v>
      </c>
      <c r="N585">
        <v>30</v>
      </c>
      <c r="O585">
        <v>1</v>
      </c>
      <c r="P585">
        <v>1</v>
      </c>
      <c r="Q585">
        <v>0</v>
      </c>
      <c r="R585" t="s">
        <v>80</v>
      </c>
      <c r="S585">
        <v>8</v>
      </c>
      <c r="T585">
        <v>1</v>
      </c>
      <c r="U585" t="s">
        <v>80</v>
      </c>
      <c r="V585">
        <v>14</v>
      </c>
      <c r="W585">
        <v>28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8.6666666666666607</v>
      </c>
      <c r="AV585">
        <v>797.66666666666595</v>
      </c>
      <c r="AW585">
        <v>0</v>
      </c>
    </row>
    <row r="586" spans="1:49" x14ac:dyDescent="0.3">
      <c r="A586" t="s">
        <v>4239</v>
      </c>
      <c r="B586" t="s">
        <v>539</v>
      </c>
      <c r="C586" t="s">
        <v>117</v>
      </c>
      <c r="D586">
        <v>4</v>
      </c>
      <c r="E586" t="s">
        <v>1744</v>
      </c>
      <c r="F586" s="1" t="s">
        <v>4261</v>
      </c>
      <c r="G586" t="s">
        <v>4262</v>
      </c>
      <c r="H586">
        <v>1316378</v>
      </c>
      <c r="I586" t="s">
        <v>49</v>
      </c>
      <c r="J586" s="4">
        <v>44347</v>
      </c>
      <c r="K586" s="4">
        <v>44379</v>
      </c>
      <c r="L586" s="3">
        <v>32</v>
      </c>
      <c r="M586" s="4">
        <v>44377</v>
      </c>
      <c r="N586">
        <v>30</v>
      </c>
      <c r="O586">
        <v>1</v>
      </c>
      <c r="P586">
        <v>1</v>
      </c>
      <c r="Q586">
        <v>0</v>
      </c>
      <c r="R586" t="s">
        <v>80</v>
      </c>
      <c r="S586">
        <v>14</v>
      </c>
      <c r="T586">
        <v>1</v>
      </c>
      <c r="U586" t="s">
        <v>80</v>
      </c>
      <c r="V586">
        <v>18</v>
      </c>
      <c r="W586">
        <v>34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8.6666666666666607</v>
      </c>
      <c r="AV586">
        <v>797.66666666666595</v>
      </c>
      <c r="AW586">
        <v>0</v>
      </c>
    </row>
    <row r="587" spans="1:49" x14ac:dyDescent="0.3">
      <c r="A587" t="s">
        <v>4239</v>
      </c>
      <c r="B587" t="s">
        <v>539</v>
      </c>
      <c r="C587" t="s">
        <v>117</v>
      </c>
      <c r="D587">
        <v>4</v>
      </c>
      <c r="E587" t="s">
        <v>1744</v>
      </c>
      <c r="F587" s="1" t="s">
        <v>4261</v>
      </c>
      <c r="G587" t="s">
        <v>4262</v>
      </c>
      <c r="H587">
        <v>1316378</v>
      </c>
      <c r="I587" t="s">
        <v>49</v>
      </c>
      <c r="J587" s="4">
        <v>44379</v>
      </c>
      <c r="K587" s="4">
        <v>44517</v>
      </c>
      <c r="L587" s="3">
        <v>138</v>
      </c>
      <c r="M587" s="4">
        <v>44447</v>
      </c>
      <c r="N587">
        <v>68</v>
      </c>
      <c r="O587">
        <v>1</v>
      </c>
      <c r="P587">
        <v>1</v>
      </c>
      <c r="Q587">
        <v>0</v>
      </c>
      <c r="R587" t="s">
        <v>80</v>
      </c>
      <c r="S587">
        <v>18</v>
      </c>
      <c r="T587">
        <v>1</v>
      </c>
      <c r="U587" t="s">
        <v>38</v>
      </c>
      <c r="V587">
        <v>11</v>
      </c>
      <c r="W587">
        <v>38</v>
      </c>
      <c r="X587">
        <v>11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8.6666666666666607</v>
      </c>
      <c r="AV587">
        <v>797.66666666666595</v>
      </c>
      <c r="AW587">
        <v>0</v>
      </c>
    </row>
    <row r="588" spans="1:49" x14ac:dyDescent="0.3">
      <c r="A588" t="s">
        <v>4239</v>
      </c>
      <c r="B588" t="s">
        <v>539</v>
      </c>
      <c r="C588" t="s">
        <v>117</v>
      </c>
      <c r="D588">
        <v>4</v>
      </c>
      <c r="E588" t="s">
        <v>1539</v>
      </c>
      <c r="F588" s="1" t="s">
        <v>1540</v>
      </c>
      <c r="G588" t="s">
        <v>1541</v>
      </c>
      <c r="H588">
        <v>1809116</v>
      </c>
      <c r="I588" t="s">
        <v>59</v>
      </c>
      <c r="J588" s="4">
        <v>44547</v>
      </c>
      <c r="K588" s="4">
        <v>44632</v>
      </c>
      <c r="L588" s="3">
        <v>85</v>
      </c>
      <c r="M588" s="4">
        <v>44624</v>
      </c>
      <c r="N588">
        <v>77</v>
      </c>
      <c r="O588">
        <v>1</v>
      </c>
      <c r="P588">
        <v>1</v>
      </c>
      <c r="Q588">
        <v>4</v>
      </c>
      <c r="R588" t="s">
        <v>38</v>
      </c>
      <c r="S588">
        <v>15</v>
      </c>
      <c r="T588">
        <v>1</v>
      </c>
      <c r="U588" t="s">
        <v>99</v>
      </c>
      <c r="V588">
        <v>4</v>
      </c>
      <c r="W588">
        <v>55</v>
      </c>
      <c r="X588">
        <v>19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8.6666666666666607</v>
      </c>
      <c r="AV588">
        <v>797.66666666666595</v>
      </c>
      <c r="AW588">
        <v>1</v>
      </c>
    </row>
    <row r="589" spans="1:49" x14ac:dyDescent="0.3">
      <c r="A589" t="s">
        <v>4239</v>
      </c>
      <c r="B589" t="s">
        <v>539</v>
      </c>
      <c r="C589" t="s">
        <v>117</v>
      </c>
      <c r="D589">
        <v>4</v>
      </c>
      <c r="E589" t="s">
        <v>474</v>
      </c>
      <c r="F589" s="1" t="s">
        <v>475</v>
      </c>
      <c r="G589" t="s">
        <v>476</v>
      </c>
      <c r="H589">
        <v>2147114</v>
      </c>
      <c r="I589" t="s">
        <v>158</v>
      </c>
      <c r="J589" s="4">
        <v>44379</v>
      </c>
      <c r="K589" s="4">
        <v>44458</v>
      </c>
      <c r="L589" s="3">
        <v>79</v>
      </c>
      <c r="M589" s="4">
        <v>44447</v>
      </c>
      <c r="N589">
        <v>68</v>
      </c>
      <c r="O589">
        <v>1</v>
      </c>
      <c r="P589">
        <v>1</v>
      </c>
      <c r="Q589">
        <v>0</v>
      </c>
      <c r="R589" t="s">
        <v>80</v>
      </c>
      <c r="S589">
        <v>18</v>
      </c>
      <c r="T589">
        <v>1</v>
      </c>
      <c r="U589" t="s">
        <v>38</v>
      </c>
      <c r="V589">
        <v>3</v>
      </c>
      <c r="W589">
        <v>38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8.6666666666666607</v>
      </c>
      <c r="AV589">
        <v>797.66666666666595</v>
      </c>
      <c r="AW589">
        <v>0</v>
      </c>
    </row>
    <row r="590" spans="1:49" x14ac:dyDescent="0.3">
      <c r="A590" t="s">
        <v>4239</v>
      </c>
      <c r="B590" t="s">
        <v>539</v>
      </c>
      <c r="C590" t="s">
        <v>117</v>
      </c>
      <c r="D590">
        <v>4</v>
      </c>
      <c r="E590" t="s">
        <v>1896</v>
      </c>
      <c r="F590" s="1" t="s">
        <v>2472</v>
      </c>
      <c r="G590" t="s">
        <v>1898</v>
      </c>
      <c r="H590">
        <v>2328710</v>
      </c>
      <c r="I590" t="s">
        <v>1417</v>
      </c>
      <c r="J590" s="4">
        <v>44347</v>
      </c>
      <c r="K590" s="4">
        <v>44517</v>
      </c>
      <c r="L590" s="3">
        <v>170</v>
      </c>
      <c r="M590" s="4">
        <v>44446</v>
      </c>
      <c r="N590">
        <v>99</v>
      </c>
      <c r="O590">
        <v>1</v>
      </c>
      <c r="P590">
        <v>2</v>
      </c>
      <c r="Q590">
        <v>0</v>
      </c>
      <c r="R590" t="s">
        <v>80</v>
      </c>
      <c r="S590">
        <v>14</v>
      </c>
      <c r="T590">
        <v>2</v>
      </c>
      <c r="U590" t="s">
        <v>38</v>
      </c>
      <c r="V590">
        <v>11</v>
      </c>
      <c r="W590">
        <v>34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8.6666666666666607</v>
      </c>
      <c r="AV590">
        <v>797.66666666666595</v>
      </c>
      <c r="AW590">
        <v>0</v>
      </c>
    </row>
    <row r="591" spans="1:49" x14ac:dyDescent="0.3">
      <c r="A591" t="s">
        <v>4239</v>
      </c>
      <c r="B591" t="s">
        <v>539</v>
      </c>
      <c r="C591" t="s">
        <v>117</v>
      </c>
      <c r="D591">
        <v>4</v>
      </c>
      <c r="E591" t="s">
        <v>4263</v>
      </c>
      <c r="F591" s="1" t="s">
        <v>4264</v>
      </c>
      <c r="G591" t="s">
        <v>4265</v>
      </c>
      <c r="H591">
        <v>2329349</v>
      </c>
      <c r="I591" t="s">
        <v>49</v>
      </c>
      <c r="J591" s="4">
        <v>44149</v>
      </c>
      <c r="K591" s="4">
        <v>44169</v>
      </c>
      <c r="L591" s="3">
        <v>20</v>
      </c>
      <c r="M591" s="4">
        <v>44179</v>
      </c>
      <c r="N591">
        <v>30</v>
      </c>
      <c r="O591">
        <v>1</v>
      </c>
      <c r="P591">
        <v>1</v>
      </c>
      <c r="Q591">
        <v>0</v>
      </c>
      <c r="R591" t="s">
        <v>28</v>
      </c>
      <c r="S591">
        <v>10</v>
      </c>
      <c r="T591">
        <v>1</v>
      </c>
      <c r="U591" t="s">
        <v>28</v>
      </c>
      <c r="V591">
        <v>13</v>
      </c>
      <c r="W591">
        <v>10</v>
      </c>
      <c r="X591">
        <v>14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8.6666666666666607</v>
      </c>
      <c r="AV591">
        <v>797.66666666666595</v>
      </c>
      <c r="AW591">
        <v>0</v>
      </c>
    </row>
    <row r="592" spans="1:49" x14ac:dyDescent="0.3">
      <c r="A592" t="s">
        <v>4239</v>
      </c>
      <c r="B592" t="s">
        <v>539</v>
      </c>
      <c r="C592" t="s">
        <v>117</v>
      </c>
      <c r="D592">
        <v>4</v>
      </c>
      <c r="E592" t="s">
        <v>477</v>
      </c>
      <c r="F592" s="1" t="s">
        <v>478</v>
      </c>
      <c r="G592" t="s">
        <v>479</v>
      </c>
      <c r="H592">
        <v>2358761</v>
      </c>
      <c r="I592" t="s">
        <v>158</v>
      </c>
      <c r="J592" s="4">
        <v>44379</v>
      </c>
      <c r="K592" s="4">
        <v>44458</v>
      </c>
      <c r="L592" s="3">
        <v>79</v>
      </c>
      <c r="M592" s="4">
        <v>44447</v>
      </c>
      <c r="N592">
        <v>68</v>
      </c>
      <c r="O592">
        <v>1</v>
      </c>
      <c r="P592">
        <v>1</v>
      </c>
      <c r="Q592">
        <v>0</v>
      </c>
      <c r="R592" t="s">
        <v>80</v>
      </c>
      <c r="S592">
        <v>18</v>
      </c>
      <c r="T592">
        <v>1</v>
      </c>
      <c r="U592" t="s">
        <v>38</v>
      </c>
      <c r="V592">
        <v>3</v>
      </c>
      <c r="W592">
        <v>38</v>
      </c>
      <c r="X592">
        <v>14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8.6666666666666607</v>
      </c>
      <c r="AV592">
        <v>797.66666666666595</v>
      </c>
      <c r="AW592">
        <v>0</v>
      </c>
    </row>
    <row r="593" spans="1:49" x14ac:dyDescent="0.3">
      <c r="A593" t="s">
        <v>4239</v>
      </c>
      <c r="B593" t="s">
        <v>539</v>
      </c>
      <c r="C593" t="s">
        <v>117</v>
      </c>
      <c r="D593">
        <v>4</v>
      </c>
      <c r="E593" t="s">
        <v>2376</v>
      </c>
      <c r="F593" s="1" t="s">
        <v>2377</v>
      </c>
      <c r="G593" t="s">
        <v>2378</v>
      </c>
      <c r="H593">
        <v>2439952</v>
      </c>
      <c r="I593" t="s">
        <v>59</v>
      </c>
      <c r="J593" s="4">
        <v>44168</v>
      </c>
      <c r="K593" s="4">
        <v>44257</v>
      </c>
      <c r="L593" s="3">
        <v>89</v>
      </c>
      <c r="M593" s="4">
        <v>44260</v>
      </c>
      <c r="N593">
        <v>92</v>
      </c>
      <c r="O593">
        <v>1</v>
      </c>
      <c r="P593">
        <v>1</v>
      </c>
      <c r="Q593">
        <v>0</v>
      </c>
      <c r="R593" t="s">
        <v>28</v>
      </c>
      <c r="S593">
        <v>13</v>
      </c>
      <c r="T593">
        <v>1</v>
      </c>
      <c r="U593" t="s">
        <v>80</v>
      </c>
      <c r="V593">
        <v>1</v>
      </c>
      <c r="W593">
        <v>13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8.6666666666666607</v>
      </c>
      <c r="AV593">
        <v>797.66666666666595</v>
      </c>
      <c r="AW593">
        <v>0</v>
      </c>
    </row>
    <row r="594" spans="1:49" x14ac:dyDescent="0.3">
      <c r="A594" t="s">
        <v>4239</v>
      </c>
      <c r="B594" t="s">
        <v>539</v>
      </c>
      <c r="C594" t="s">
        <v>117</v>
      </c>
      <c r="D594">
        <v>4</v>
      </c>
      <c r="E594" t="s">
        <v>4266</v>
      </c>
      <c r="F594" s="1" t="s">
        <v>4267</v>
      </c>
      <c r="G594" t="s">
        <v>4268</v>
      </c>
      <c r="H594">
        <v>2447996</v>
      </c>
      <c r="I594" t="s">
        <v>59</v>
      </c>
      <c r="J594" s="4">
        <v>44347</v>
      </c>
      <c r="K594" s="4">
        <v>44517</v>
      </c>
      <c r="L594" s="3">
        <v>170</v>
      </c>
      <c r="M594" s="4">
        <v>44446</v>
      </c>
      <c r="N594">
        <v>99</v>
      </c>
      <c r="O594">
        <v>1</v>
      </c>
      <c r="P594">
        <v>1</v>
      </c>
      <c r="Q594">
        <v>0</v>
      </c>
      <c r="R594" t="s">
        <v>80</v>
      </c>
      <c r="S594">
        <v>14</v>
      </c>
      <c r="T594">
        <v>1</v>
      </c>
      <c r="U594" t="s">
        <v>38</v>
      </c>
      <c r="V594">
        <v>11</v>
      </c>
      <c r="W594">
        <v>34</v>
      </c>
      <c r="X594">
        <v>19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8.6666666666666607</v>
      </c>
      <c r="AV594">
        <v>797.66666666666595</v>
      </c>
      <c r="AW594">
        <v>1</v>
      </c>
    </row>
    <row r="595" spans="1:49" x14ac:dyDescent="0.3">
      <c r="A595" t="s">
        <v>4239</v>
      </c>
      <c r="B595" t="s">
        <v>539</v>
      </c>
      <c r="C595" t="s">
        <v>117</v>
      </c>
      <c r="D595">
        <v>4</v>
      </c>
      <c r="E595" t="s">
        <v>2102</v>
      </c>
      <c r="F595" s="1" t="s">
        <v>2103</v>
      </c>
      <c r="G595" t="s">
        <v>2104</v>
      </c>
      <c r="H595">
        <v>2777526</v>
      </c>
      <c r="I595" t="s">
        <v>59</v>
      </c>
      <c r="J595" s="4">
        <v>44174</v>
      </c>
      <c r="K595" s="4">
        <v>44257</v>
      </c>
      <c r="L595" s="3">
        <v>83</v>
      </c>
      <c r="M595" s="4">
        <v>44260</v>
      </c>
      <c r="N595">
        <v>86</v>
      </c>
      <c r="O595">
        <v>1</v>
      </c>
      <c r="P595">
        <v>1</v>
      </c>
      <c r="Q595">
        <v>0</v>
      </c>
      <c r="R595" t="s">
        <v>28</v>
      </c>
      <c r="S595">
        <v>14</v>
      </c>
      <c r="T595">
        <v>1</v>
      </c>
      <c r="U595" t="s">
        <v>80</v>
      </c>
      <c r="V595">
        <v>1</v>
      </c>
      <c r="W595">
        <v>14</v>
      </c>
      <c r="X595">
        <v>19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8.6666666666666607</v>
      </c>
      <c r="AV595">
        <v>797.66666666666595</v>
      </c>
      <c r="AW595">
        <v>1</v>
      </c>
    </row>
    <row r="596" spans="1:49" x14ac:dyDescent="0.3">
      <c r="A596" t="s">
        <v>4239</v>
      </c>
      <c r="B596" t="s">
        <v>539</v>
      </c>
      <c r="C596" t="s">
        <v>117</v>
      </c>
      <c r="D596">
        <v>4</v>
      </c>
      <c r="E596" t="s">
        <v>1096</v>
      </c>
      <c r="F596" s="1" t="s">
        <v>3122</v>
      </c>
      <c r="G596" t="s">
        <v>3123</v>
      </c>
      <c r="H596">
        <v>2902963</v>
      </c>
      <c r="I596" t="s">
        <v>158</v>
      </c>
      <c r="J596" s="4">
        <v>44379</v>
      </c>
      <c r="K596" s="4">
        <v>44517</v>
      </c>
      <c r="L596" s="3">
        <v>138</v>
      </c>
      <c r="M596" s="4">
        <v>44447</v>
      </c>
      <c r="N596">
        <v>68</v>
      </c>
      <c r="O596">
        <v>1</v>
      </c>
      <c r="P596">
        <v>1</v>
      </c>
      <c r="Q596">
        <v>0</v>
      </c>
      <c r="R596" t="s">
        <v>80</v>
      </c>
      <c r="S596">
        <v>18</v>
      </c>
      <c r="T596">
        <v>1</v>
      </c>
      <c r="U596" t="s">
        <v>38</v>
      </c>
      <c r="V596">
        <v>11</v>
      </c>
      <c r="W596">
        <v>38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8.6666666666666607</v>
      </c>
      <c r="AV596">
        <v>797.66666666666595</v>
      </c>
      <c r="AW596">
        <v>0</v>
      </c>
    </row>
    <row r="597" spans="1:49" x14ac:dyDescent="0.3">
      <c r="A597" t="s">
        <v>4269</v>
      </c>
      <c r="B597" t="s">
        <v>539</v>
      </c>
      <c r="C597" t="s">
        <v>117</v>
      </c>
      <c r="D597">
        <v>4</v>
      </c>
      <c r="E597" t="s">
        <v>112</v>
      </c>
      <c r="F597" s="1" t="s">
        <v>113</v>
      </c>
      <c r="G597" t="s">
        <v>114</v>
      </c>
      <c r="H597">
        <v>393835</v>
      </c>
      <c r="I597" t="s">
        <v>59</v>
      </c>
      <c r="J597" s="4">
        <v>44138</v>
      </c>
      <c r="K597" s="4">
        <v>44149</v>
      </c>
      <c r="L597" s="3">
        <v>11</v>
      </c>
      <c r="M597" s="4">
        <v>44200</v>
      </c>
      <c r="N597">
        <v>62</v>
      </c>
      <c r="O597">
        <v>1</v>
      </c>
      <c r="P597">
        <v>3</v>
      </c>
      <c r="Q597">
        <v>1</v>
      </c>
      <c r="R597" t="s">
        <v>28</v>
      </c>
      <c r="S597">
        <v>9</v>
      </c>
      <c r="T597">
        <v>3</v>
      </c>
      <c r="U597" t="s">
        <v>28</v>
      </c>
      <c r="V597">
        <v>10</v>
      </c>
      <c r="W597">
        <v>9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3.6666666666666599</v>
      </c>
      <c r="AV597">
        <v>188.666666666666</v>
      </c>
      <c r="AW597">
        <v>1</v>
      </c>
    </row>
    <row r="598" spans="1:49" x14ac:dyDescent="0.3">
      <c r="A598" t="s">
        <v>4269</v>
      </c>
      <c r="B598" t="s">
        <v>539</v>
      </c>
      <c r="C598" t="s">
        <v>117</v>
      </c>
      <c r="D598">
        <v>4</v>
      </c>
      <c r="E598" t="s">
        <v>112</v>
      </c>
      <c r="F598" s="1" t="s">
        <v>115</v>
      </c>
      <c r="G598" t="s">
        <v>114</v>
      </c>
      <c r="H598">
        <v>393835</v>
      </c>
      <c r="I598" t="s">
        <v>59</v>
      </c>
      <c r="J598" s="4">
        <v>44098</v>
      </c>
      <c r="K598" s="4">
        <v>44138</v>
      </c>
      <c r="L598" s="3">
        <v>40</v>
      </c>
      <c r="M598" s="4">
        <v>44158</v>
      </c>
      <c r="N598">
        <v>60</v>
      </c>
      <c r="O598">
        <v>1</v>
      </c>
      <c r="P598">
        <v>3</v>
      </c>
      <c r="Q598">
        <v>1</v>
      </c>
      <c r="R598" t="s">
        <v>28</v>
      </c>
      <c r="S598">
        <v>3</v>
      </c>
      <c r="T598">
        <v>2</v>
      </c>
      <c r="U598" t="s">
        <v>28</v>
      </c>
      <c r="V598">
        <v>9</v>
      </c>
      <c r="W598">
        <v>3</v>
      </c>
      <c r="X598">
        <v>21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3.6666666666666599</v>
      </c>
      <c r="AV598">
        <v>188.666666666666</v>
      </c>
      <c r="AW598">
        <v>1</v>
      </c>
    </row>
    <row r="599" spans="1:49" x14ac:dyDescent="0.3">
      <c r="A599" t="s">
        <v>4269</v>
      </c>
      <c r="B599" t="s">
        <v>539</v>
      </c>
      <c r="C599" t="s">
        <v>117</v>
      </c>
      <c r="D599">
        <v>4</v>
      </c>
      <c r="E599" t="s">
        <v>112</v>
      </c>
      <c r="F599" s="1" t="s">
        <v>115</v>
      </c>
      <c r="G599" t="s">
        <v>114</v>
      </c>
      <c r="H599">
        <v>393835</v>
      </c>
      <c r="I599" t="s">
        <v>59</v>
      </c>
      <c r="J599" s="4">
        <v>44149</v>
      </c>
      <c r="K599" s="4">
        <v>44316</v>
      </c>
      <c r="L599" s="3">
        <v>167</v>
      </c>
      <c r="M599" s="4">
        <v>44319</v>
      </c>
      <c r="N599">
        <v>170</v>
      </c>
      <c r="O599">
        <v>1</v>
      </c>
      <c r="P599">
        <v>3</v>
      </c>
      <c r="Q599">
        <v>1</v>
      </c>
      <c r="R599" t="s">
        <v>28</v>
      </c>
      <c r="S599">
        <v>10</v>
      </c>
      <c r="T599">
        <v>2</v>
      </c>
      <c r="U599" t="s">
        <v>80</v>
      </c>
      <c r="V599">
        <v>9</v>
      </c>
      <c r="W599">
        <v>10</v>
      </c>
      <c r="X599">
        <v>15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3.6666666666666599</v>
      </c>
      <c r="AV599">
        <v>188.666666666666</v>
      </c>
      <c r="AW599">
        <v>1</v>
      </c>
    </row>
    <row r="600" spans="1:49" x14ac:dyDescent="0.3">
      <c r="A600" t="s">
        <v>4269</v>
      </c>
      <c r="B600" t="s">
        <v>539</v>
      </c>
      <c r="C600" t="s">
        <v>117</v>
      </c>
      <c r="D600">
        <v>4</v>
      </c>
      <c r="E600" t="s">
        <v>112</v>
      </c>
      <c r="F600" s="1" t="s">
        <v>115</v>
      </c>
      <c r="G600" t="s">
        <v>114</v>
      </c>
      <c r="H600">
        <v>393835</v>
      </c>
      <c r="I600" t="s">
        <v>59</v>
      </c>
      <c r="J600" s="4">
        <v>44316</v>
      </c>
      <c r="K600" s="4">
        <v>44375</v>
      </c>
      <c r="L600" s="3">
        <v>59</v>
      </c>
      <c r="M600" s="4">
        <v>44376</v>
      </c>
      <c r="N600">
        <v>60</v>
      </c>
      <c r="O600">
        <v>1</v>
      </c>
      <c r="P600">
        <v>3</v>
      </c>
      <c r="Q600">
        <v>1</v>
      </c>
      <c r="R600" t="s">
        <v>80</v>
      </c>
      <c r="S600">
        <v>9</v>
      </c>
      <c r="T600">
        <v>2</v>
      </c>
      <c r="U600" t="s">
        <v>80</v>
      </c>
      <c r="V600">
        <v>18</v>
      </c>
      <c r="W600">
        <v>29</v>
      </c>
      <c r="X600">
        <v>15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3.6666666666666599</v>
      </c>
      <c r="AV600">
        <v>188.666666666666</v>
      </c>
      <c r="AW600">
        <v>1</v>
      </c>
    </row>
    <row r="601" spans="1:49" x14ac:dyDescent="0.3">
      <c r="A601" t="s">
        <v>4269</v>
      </c>
      <c r="B601" t="s">
        <v>539</v>
      </c>
      <c r="C601" t="s">
        <v>117</v>
      </c>
      <c r="D601">
        <v>4</v>
      </c>
      <c r="E601" t="s">
        <v>112</v>
      </c>
      <c r="F601" s="1" t="s">
        <v>115</v>
      </c>
      <c r="G601" t="s">
        <v>114</v>
      </c>
      <c r="H601">
        <v>393835</v>
      </c>
      <c r="I601" t="s">
        <v>59</v>
      </c>
      <c r="J601" s="4">
        <v>44375</v>
      </c>
      <c r="K601" s="4">
        <v>44437</v>
      </c>
      <c r="L601" s="3">
        <v>62</v>
      </c>
      <c r="M601" s="4">
        <v>44446</v>
      </c>
      <c r="N601">
        <v>71</v>
      </c>
      <c r="O601">
        <v>1</v>
      </c>
      <c r="P601">
        <v>3</v>
      </c>
      <c r="Q601">
        <v>1</v>
      </c>
      <c r="R601" t="s">
        <v>80</v>
      </c>
      <c r="S601">
        <v>18</v>
      </c>
      <c r="T601">
        <v>2</v>
      </c>
      <c r="U601" t="s">
        <v>43</v>
      </c>
      <c r="W601">
        <v>38</v>
      </c>
      <c r="X601">
        <v>21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3.6666666666666599</v>
      </c>
      <c r="AV601">
        <v>188.666666666666</v>
      </c>
      <c r="AW601">
        <v>1</v>
      </c>
    </row>
    <row r="602" spans="1:49" x14ac:dyDescent="0.3">
      <c r="A602" t="s">
        <v>4269</v>
      </c>
      <c r="B602" t="s">
        <v>539</v>
      </c>
      <c r="C602" t="s">
        <v>117</v>
      </c>
      <c r="D602">
        <v>4</v>
      </c>
      <c r="E602" t="s">
        <v>4270</v>
      </c>
      <c r="F602" s="1" t="s">
        <v>4271</v>
      </c>
      <c r="G602" t="s">
        <v>4272</v>
      </c>
      <c r="H602">
        <v>415039</v>
      </c>
      <c r="I602" t="s">
        <v>59</v>
      </c>
      <c r="J602" s="4">
        <v>44149</v>
      </c>
      <c r="K602" s="4">
        <v>44198</v>
      </c>
      <c r="L602" s="3">
        <v>49</v>
      </c>
      <c r="M602" s="4">
        <v>44209</v>
      </c>
      <c r="N602">
        <v>60</v>
      </c>
      <c r="O602">
        <v>1</v>
      </c>
      <c r="P602">
        <v>1</v>
      </c>
      <c r="Q602">
        <v>1</v>
      </c>
      <c r="R602" t="s">
        <v>28</v>
      </c>
      <c r="S602">
        <v>10</v>
      </c>
      <c r="T602">
        <v>1</v>
      </c>
      <c r="U602" t="s">
        <v>28</v>
      </c>
      <c r="V602">
        <v>17</v>
      </c>
      <c r="W602">
        <v>10</v>
      </c>
      <c r="X602">
        <v>4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3.6666666666666599</v>
      </c>
      <c r="AV602">
        <v>188.666666666666</v>
      </c>
      <c r="AW602">
        <v>1</v>
      </c>
    </row>
    <row r="603" spans="1:49" x14ac:dyDescent="0.3">
      <c r="A603" t="s">
        <v>4269</v>
      </c>
      <c r="B603" t="s">
        <v>539</v>
      </c>
      <c r="C603" t="s">
        <v>117</v>
      </c>
      <c r="D603">
        <v>4</v>
      </c>
      <c r="E603" t="s">
        <v>4279</v>
      </c>
      <c r="F603" s="1" t="s">
        <v>4280</v>
      </c>
      <c r="G603" t="s">
        <v>4281</v>
      </c>
      <c r="H603">
        <v>1916826</v>
      </c>
      <c r="I603" t="s">
        <v>59</v>
      </c>
      <c r="J603" s="4">
        <v>44138</v>
      </c>
      <c r="K603" s="4">
        <v>44259</v>
      </c>
      <c r="L603" s="3">
        <v>121</v>
      </c>
      <c r="M603" s="4">
        <v>44260</v>
      </c>
      <c r="N603">
        <v>122</v>
      </c>
      <c r="O603">
        <v>1</v>
      </c>
      <c r="P603">
        <v>1</v>
      </c>
      <c r="Q603">
        <v>1</v>
      </c>
      <c r="R603" t="s">
        <v>28</v>
      </c>
      <c r="S603">
        <v>9</v>
      </c>
      <c r="T603">
        <v>1</v>
      </c>
      <c r="U603" t="s">
        <v>80</v>
      </c>
      <c r="V603">
        <v>1</v>
      </c>
      <c r="W603">
        <v>9</v>
      </c>
      <c r="X603">
        <v>20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3.6666666666666599</v>
      </c>
      <c r="AV603">
        <v>188.666666666666</v>
      </c>
      <c r="AW603">
        <v>1</v>
      </c>
    </row>
    <row r="604" spans="1:49" x14ac:dyDescent="0.3">
      <c r="A604" t="s">
        <v>4269</v>
      </c>
      <c r="B604" t="s">
        <v>539</v>
      </c>
      <c r="C604" t="s">
        <v>117</v>
      </c>
      <c r="D604">
        <v>4</v>
      </c>
      <c r="E604" t="s">
        <v>2796</v>
      </c>
      <c r="F604" s="1" t="s">
        <v>2797</v>
      </c>
      <c r="G604" t="s">
        <v>2798</v>
      </c>
      <c r="H604">
        <v>437580</v>
      </c>
      <c r="I604" t="s">
        <v>59</v>
      </c>
      <c r="J604" s="4">
        <v>44259</v>
      </c>
      <c r="K604" s="4">
        <v>44316</v>
      </c>
      <c r="L604" s="3">
        <v>57</v>
      </c>
      <c r="M604" s="4">
        <v>44319</v>
      </c>
      <c r="N604">
        <v>60</v>
      </c>
      <c r="O604">
        <v>1</v>
      </c>
      <c r="P604">
        <v>1</v>
      </c>
      <c r="Q604">
        <v>3</v>
      </c>
      <c r="R604" t="s">
        <v>80</v>
      </c>
      <c r="S604">
        <v>1</v>
      </c>
      <c r="T604">
        <v>1</v>
      </c>
      <c r="U604" t="s">
        <v>80</v>
      </c>
      <c r="V604">
        <v>9</v>
      </c>
      <c r="W604">
        <v>21</v>
      </c>
      <c r="X604">
        <v>5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3.6666666666666599</v>
      </c>
      <c r="AV604">
        <v>188.666666666666</v>
      </c>
      <c r="AW604">
        <v>1</v>
      </c>
    </row>
    <row r="605" spans="1:49" x14ac:dyDescent="0.3">
      <c r="A605" t="s">
        <v>4269</v>
      </c>
      <c r="B605" t="s">
        <v>539</v>
      </c>
      <c r="C605" t="s">
        <v>117</v>
      </c>
      <c r="D605">
        <v>4</v>
      </c>
      <c r="E605" t="s">
        <v>4273</v>
      </c>
      <c r="F605" s="1" t="s">
        <v>4274</v>
      </c>
      <c r="G605" t="s">
        <v>4275</v>
      </c>
      <c r="H605">
        <v>466300</v>
      </c>
      <c r="I605" t="s">
        <v>74</v>
      </c>
      <c r="J605" s="4">
        <v>44153</v>
      </c>
      <c r="K605" s="4">
        <v>44153</v>
      </c>
      <c r="L605" s="3">
        <v>0</v>
      </c>
      <c r="M605" s="4">
        <v>44214</v>
      </c>
      <c r="N605">
        <v>61</v>
      </c>
      <c r="O605">
        <v>1</v>
      </c>
      <c r="P605">
        <v>1</v>
      </c>
      <c r="Q605">
        <v>0</v>
      </c>
      <c r="R605" t="s">
        <v>28</v>
      </c>
      <c r="S605">
        <v>11</v>
      </c>
      <c r="T605">
        <v>1</v>
      </c>
      <c r="U605" t="s">
        <v>28</v>
      </c>
      <c r="V605">
        <v>11</v>
      </c>
      <c r="W605">
        <v>11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3.6666666666666599</v>
      </c>
      <c r="AV605">
        <v>188.666666666666</v>
      </c>
      <c r="AW605">
        <v>0</v>
      </c>
    </row>
    <row r="606" spans="1:49" x14ac:dyDescent="0.3">
      <c r="A606" t="s">
        <v>4269</v>
      </c>
      <c r="B606" t="s">
        <v>539</v>
      </c>
      <c r="C606" t="s">
        <v>117</v>
      </c>
      <c r="D606">
        <v>4</v>
      </c>
      <c r="E606" t="s">
        <v>4276</v>
      </c>
      <c r="F606" s="1" t="s">
        <v>4277</v>
      </c>
      <c r="G606" t="s">
        <v>4278</v>
      </c>
      <c r="H606">
        <v>1055976</v>
      </c>
      <c r="I606" t="s">
        <v>74</v>
      </c>
      <c r="J606" s="4">
        <v>44153</v>
      </c>
      <c r="K606" s="4">
        <v>44153</v>
      </c>
      <c r="L606" s="3">
        <v>0</v>
      </c>
      <c r="M606" s="4">
        <v>44214</v>
      </c>
      <c r="N606">
        <v>61</v>
      </c>
      <c r="O606">
        <v>1</v>
      </c>
      <c r="P606">
        <v>1</v>
      </c>
      <c r="Q606">
        <v>0</v>
      </c>
      <c r="R606" t="s">
        <v>28</v>
      </c>
      <c r="S606">
        <v>11</v>
      </c>
      <c r="T606">
        <v>1</v>
      </c>
      <c r="U606" t="s">
        <v>28</v>
      </c>
      <c r="V606">
        <v>11</v>
      </c>
      <c r="W606">
        <v>11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3.6666666666666599</v>
      </c>
      <c r="AV606">
        <v>188.666666666666</v>
      </c>
      <c r="AW606">
        <v>0</v>
      </c>
    </row>
    <row r="607" spans="1:49" x14ac:dyDescent="0.3">
      <c r="A607" t="s">
        <v>4269</v>
      </c>
      <c r="B607" t="s">
        <v>539</v>
      </c>
      <c r="C607" t="s">
        <v>117</v>
      </c>
      <c r="D607">
        <v>4</v>
      </c>
      <c r="E607" t="s">
        <v>4282</v>
      </c>
      <c r="F607" s="1" t="s">
        <v>4283</v>
      </c>
      <c r="G607" t="s">
        <v>4284</v>
      </c>
      <c r="H607">
        <v>1996856</v>
      </c>
      <c r="I607" t="s">
        <v>74</v>
      </c>
      <c r="J607" s="4">
        <v>44153</v>
      </c>
      <c r="K607" s="4">
        <v>44153</v>
      </c>
      <c r="L607" s="3">
        <v>0</v>
      </c>
      <c r="M607" s="4">
        <v>44214</v>
      </c>
      <c r="N607">
        <v>61</v>
      </c>
      <c r="O607">
        <v>1</v>
      </c>
      <c r="P607">
        <v>1</v>
      </c>
      <c r="Q607">
        <v>0</v>
      </c>
      <c r="R607" t="s">
        <v>28</v>
      </c>
      <c r="S607">
        <v>11</v>
      </c>
      <c r="T607">
        <v>1</v>
      </c>
      <c r="U607" t="s">
        <v>28</v>
      </c>
      <c r="V607">
        <v>11</v>
      </c>
      <c r="W607">
        <v>11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3.6666666666666599</v>
      </c>
      <c r="AV607">
        <v>188.666666666666</v>
      </c>
      <c r="AW607">
        <v>0</v>
      </c>
    </row>
    <row r="608" spans="1:49" x14ac:dyDescent="0.3">
      <c r="A608" t="s">
        <v>4285</v>
      </c>
      <c r="B608" t="s">
        <v>539</v>
      </c>
      <c r="C608" t="s">
        <v>117</v>
      </c>
      <c r="D608">
        <v>4</v>
      </c>
      <c r="E608" t="s">
        <v>4286</v>
      </c>
      <c r="F608" s="1" t="s">
        <v>4287</v>
      </c>
      <c r="G608" t="s">
        <v>4288</v>
      </c>
      <c r="H608">
        <v>428585</v>
      </c>
      <c r="I608" t="s">
        <v>59</v>
      </c>
      <c r="J608" s="4">
        <v>44368</v>
      </c>
      <c r="K608" s="4">
        <v>44382</v>
      </c>
      <c r="L608" s="3">
        <v>14</v>
      </c>
      <c r="M608" s="4">
        <v>44446</v>
      </c>
      <c r="N608">
        <v>78</v>
      </c>
      <c r="O608">
        <v>1</v>
      </c>
      <c r="P608">
        <v>1</v>
      </c>
      <c r="Q608">
        <v>1</v>
      </c>
      <c r="R608" t="s">
        <v>80</v>
      </c>
      <c r="S608">
        <v>17</v>
      </c>
      <c r="T608">
        <v>1</v>
      </c>
      <c r="U608" t="s">
        <v>80</v>
      </c>
      <c r="V608">
        <v>18</v>
      </c>
      <c r="W608">
        <v>37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12.3333333333333</v>
      </c>
      <c r="AV608">
        <v>741.66666666666595</v>
      </c>
      <c r="AW608">
        <v>1</v>
      </c>
    </row>
    <row r="609" spans="1:49" x14ac:dyDescent="0.3">
      <c r="A609" t="s">
        <v>4285</v>
      </c>
      <c r="B609" t="s">
        <v>539</v>
      </c>
      <c r="C609" t="s">
        <v>117</v>
      </c>
      <c r="D609">
        <v>4</v>
      </c>
      <c r="E609" t="s">
        <v>1581</v>
      </c>
      <c r="F609" s="1" t="s">
        <v>2652</v>
      </c>
      <c r="G609" t="s">
        <v>2653</v>
      </c>
      <c r="H609">
        <v>564303</v>
      </c>
      <c r="I609" t="s">
        <v>59</v>
      </c>
      <c r="J609" s="4">
        <v>44368</v>
      </c>
      <c r="K609" s="4">
        <v>44382</v>
      </c>
      <c r="L609" s="3">
        <v>14</v>
      </c>
      <c r="M609" s="4">
        <v>44446</v>
      </c>
      <c r="N609">
        <v>78</v>
      </c>
      <c r="O609">
        <v>1</v>
      </c>
      <c r="P609">
        <v>3</v>
      </c>
      <c r="Q609">
        <v>1</v>
      </c>
      <c r="R609" t="s">
        <v>80</v>
      </c>
      <c r="S609">
        <v>17</v>
      </c>
      <c r="T609">
        <v>3</v>
      </c>
      <c r="U609" t="s">
        <v>80</v>
      </c>
      <c r="V609">
        <v>18</v>
      </c>
      <c r="W609">
        <v>37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12.3333333333333</v>
      </c>
      <c r="AV609">
        <v>741.66666666666595</v>
      </c>
      <c r="AW609">
        <v>1</v>
      </c>
    </row>
    <row r="610" spans="1:49" x14ac:dyDescent="0.3">
      <c r="A610" t="s">
        <v>4285</v>
      </c>
      <c r="B610" t="s">
        <v>539</v>
      </c>
      <c r="C610" t="s">
        <v>117</v>
      </c>
      <c r="D610">
        <v>4</v>
      </c>
      <c r="E610" t="s">
        <v>1581</v>
      </c>
      <c r="F610" s="1" t="s">
        <v>3459</v>
      </c>
      <c r="G610" t="s">
        <v>3460</v>
      </c>
      <c r="H610">
        <v>564303</v>
      </c>
      <c r="I610" t="s">
        <v>59</v>
      </c>
      <c r="J610" s="4">
        <v>44284</v>
      </c>
      <c r="K610" s="4">
        <v>44340</v>
      </c>
      <c r="L610" s="3">
        <v>56</v>
      </c>
      <c r="M610" s="4">
        <v>44344</v>
      </c>
      <c r="N610">
        <v>60</v>
      </c>
      <c r="O610">
        <v>1</v>
      </c>
      <c r="P610">
        <v>3</v>
      </c>
      <c r="Q610">
        <v>1</v>
      </c>
      <c r="R610" t="s">
        <v>80</v>
      </c>
      <c r="S610">
        <v>5</v>
      </c>
      <c r="T610">
        <v>3</v>
      </c>
      <c r="U610" t="s">
        <v>80</v>
      </c>
      <c r="V610">
        <v>13</v>
      </c>
      <c r="W610">
        <v>25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12.3333333333333</v>
      </c>
      <c r="AV610">
        <v>741.66666666666595</v>
      </c>
      <c r="AW610">
        <v>1</v>
      </c>
    </row>
    <row r="611" spans="1:49" x14ac:dyDescent="0.3">
      <c r="A611" t="s">
        <v>4285</v>
      </c>
      <c r="B611" t="s">
        <v>539</v>
      </c>
      <c r="C611" t="s">
        <v>117</v>
      </c>
      <c r="D611">
        <v>4</v>
      </c>
      <c r="E611" t="s">
        <v>1969</v>
      </c>
      <c r="F611" s="1" t="s">
        <v>1970</v>
      </c>
      <c r="G611" t="s">
        <v>1971</v>
      </c>
      <c r="H611">
        <v>2875915</v>
      </c>
      <c r="I611" t="s">
        <v>59</v>
      </c>
      <c r="J611" s="4">
        <v>44340</v>
      </c>
      <c r="K611" s="4">
        <v>44382</v>
      </c>
      <c r="L611" s="3">
        <v>42</v>
      </c>
      <c r="M611" s="4">
        <v>44446</v>
      </c>
      <c r="N611">
        <v>106</v>
      </c>
      <c r="O611">
        <v>1</v>
      </c>
      <c r="P611">
        <v>2</v>
      </c>
      <c r="Q611">
        <v>1</v>
      </c>
      <c r="R611" t="s">
        <v>80</v>
      </c>
      <c r="S611">
        <v>13</v>
      </c>
      <c r="T611">
        <v>2</v>
      </c>
      <c r="U611" t="s">
        <v>80</v>
      </c>
      <c r="V611">
        <v>18</v>
      </c>
      <c r="W611">
        <v>33</v>
      </c>
      <c r="X611">
        <v>10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12.3333333333333</v>
      </c>
      <c r="AV611">
        <v>741.66666666666595</v>
      </c>
      <c r="AW611">
        <v>1</v>
      </c>
    </row>
    <row r="612" spans="1:49" x14ac:dyDescent="0.3">
      <c r="A612" t="s">
        <v>4285</v>
      </c>
      <c r="B612" t="s">
        <v>539</v>
      </c>
      <c r="C612" t="s">
        <v>117</v>
      </c>
      <c r="D612">
        <v>4</v>
      </c>
      <c r="E612" t="s">
        <v>1532</v>
      </c>
      <c r="F612" s="1" t="s">
        <v>1533</v>
      </c>
      <c r="G612" t="s">
        <v>1534</v>
      </c>
      <c r="H612">
        <v>440245</v>
      </c>
      <c r="I612" t="s">
        <v>59</v>
      </c>
      <c r="J612" s="4">
        <v>44482</v>
      </c>
      <c r="K612" s="4">
        <v>44541</v>
      </c>
      <c r="L612" s="3">
        <v>59</v>
      </c>
      <c r="M612" s="4">
        <v>44543</v>
      </c>
      <c r="N612">
        <v>61</v>
      </c>
      <c r="O612">
        <v>1</v>
      </c>
      <c r="P612">
        <v>1</v>
      </c>
      <c r="Q612">
        <v>2</v>
      </c>
      <c r="R612" t="s">
        <v>38</v>
      </c>
      <c r="S612">
        <v>6</v>
      </c>
      <c r="T612">
        <v>1</v>
      </c>
      <c r="U612" t="s">
        <v>38</v>
      </c>
      <c r="V612">
        <v>14</v>
      </c>
      <c r="W612">
        <v>46</v>
      </c>
      <c r="X612">
        <v>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12.3333333333333</v>
      </c>
      <c r="AV612">
        <v>741.66666666666595</v>
      </c>
      <c r="AW612">
        <v>1</v>
      </c>
    </row>
    <row r="613" spans="1:49" x14ac:dyDescent="0.3">
      <c r="A613" t="s">
        <v>4285</v>
      </c>
      <c r="B613" t="s">
        <v>539</v>
      </c>
      <c r="C613" t="s">
        <v>117</v>
      </c>
      <c r="D613">
        <v>4</v>
      </c>
      <c r="E613" t="s">
        <v>1590</v>
      </c>
      <c r="F613" s="1" t="s">
        <v>1591</v>
      </c>
      <c r="G613" t="s">
        <v>1592</v>
      </c>
      <c r="H613">
        <v>448835</v>
      </c>
      <c r="I613" t="s">
        <v>49</v>
      </c>
      <c r="J613" s="4">
        <v>44490</v>
      </c>
      <c r="K613" s="4">
        <v>44508</v>
      </c>
      <c r="L613" s="3">
        <v>18</v>
      </c>
      <c r="M613" s="4">
        <v>44550</v>
      </c>
      <c r="N613">
        <v>60</v>
      </c>
      <c r="O613">
        <v>1</v>
      </c>
      <c r="P613">
        <v>1</v>
      </c>
      <c r="Q613">
        <v>0</v>
      </c>
      <c r="R613" t="s">
        <v>38</v>
      </c>
      <c r="S613">
        <v>7</v>
      </c>
      <c r="T613">
        <v>1</v>
      </c>
      <c r="U613" t="s">
        <v>38</v>
      </c>
      <c r="V613">
        <v>10</v>
      </c>
      <c r="W613">
        <v>47</v>
      </c>
      <c r="X613">
        <v>4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12.3333333333333</v>
      </c>
      <c r="AV613">
        <v>741.66666666666595</v>
      </c>
      <c r="AW613">
        <v>0</v>
      </c>
    </row>
    <row r="614" spans="1:49" x14ac:dyDescent="0.3">
      <c r="A614" t="s">
        <v>4285</v>
      </c>
      <c r="B614" t="s">
        <v>539</v>
      </c>
      <c r="C614" t="s">
        <v>117</v>
      </c>
      <c r="D614">
        <v>4</v>
      </c>
      <c r="E614" t="s">
        <v>4289</v>
      </c>
      <c r="F614" s="1" t="s">
        <v>4290</v>
      </c>
      <c r="G614" t="s">
        <v>4291</v>
      </c>
      <c r="H614">
        <v>468613</v>
      </c>
      <c r="I614" t="s">
        <v>59</v>
      </c>
      <c r="J614" s="4">
        <v>44368</v>
      </c>
      <c r="K614" s="4">
        <v>44382</v>
      </c>
      <c r="L614" s="3">
        <v>14</v>
      </c>
      <c r="M614" s="4">
        <v>44446</v>
      </c>
      <c r="N614">
        <v>78</v>
      </c>
      <c r="O614">
        <v>1</v>
      </c>
      <c r="P614">
        <v>1</v>
      </c>
      <c r="Q614">
        <v>0</v>
      </c>
      <c r="R614" t="s">
        <v>80</v>
      </c>
      <c r="S614">
        <v>17</v>
      </c>
      <c r="T614">
        <v>1</v>
      </c>
      <c r="U614" t="s">
        <v>80</v>
      </c>
      <c r="V614">
        <v>18</v>
      </c>
      <c r="W614">
        <v>37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12.3333333333333</v>
      </c>
      <c r="AV614">
        <v>741.66666666666595</v>
      </c>
      <c r="AW614">
        <v>1</v>
      </c>
    </row>
    <row r="615" spans="1:49" x14ac:dyDescent="0.3">
      <c r="A615" t="s">
        <v>4285</v>
      </c>
      <c r="B615" t="s">
        <v>539</v>
      </c>
      <c r="C615" t="s">
        <v>117</v>
      </c>
      <c r="D615">
        <v>4</v>
      </c>
      <c r="E615" t="s">
        <v>2501</v>
      </c>
      <c r="F615" s="1" t="s">
        <v>2502</v>
      </c>
      <c r="G615" t="s">
        <v>2503</v>
      </c>
      <c r="H615">
        <v>481699</v>
      </c>
      <c r="I615" t="s">
        <v>183</v>
      </c>
      <c r="J615" s="4">
        <v>44367</v>
      </c>
      <c r="K615" s="4">
        <v>44433</v>
      </c>
      <c r="L615" s="3">
        <v>66</v>
      </c>
      <c r="M615" s="4">
        <v>44446</v>
      </c>
      <c r="N615">
        <v>79</v>
      </c>
      <c r="O615">
        <v>1</v>
      </c>
      <c r="P615">
        <v>1</v>
      </c>
      <c r="Q615">
        <v>0</v>
      </c>
      <c r="R615" t="s">
        <v>80</v>
      </c>
      <c r="S615">
        <v>16</v>
      </c>
      <c r="T615">
        <v>1</v>
      </c>
      <c r="U615" t="s">
        <v>43</v>
      </c>
      <c r="W615">
        <v>36</v>
      </c>
      <c r="X615">
        <v>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12.3333333333333</v>
      </c>
      <c r="AV615">
        <v>741.66666666666595</v>
      </c>
      <c r="AW615">
        <v>0</v>
      </c>
    </row>
    <row r="616" spans="1:49" x14ac:dyDescent="0.3">
      <c r="A616" t="s">
        <v>4285</v>
      </c>
      <c r="B616" t="s">
        <v>539</v>
      </c>
      <c r="C616" t="s">
        <v>117</v>
      </c>
      <c r="D616">
        <v>4</v>
      </c>
      <c r="E616" t="s">
        <v>280</v>
      </c>
      <c r="F616" s="1" t="s">
        <v>1334</v>
      </c>
      <c r="G616" t="s">
        <v>1335</v>
      </c>
      <c r="H616">
        <v>511532</v>
      </c>
      <c r="I616" t="s">
        <v>158</v>
      </c>
      <c r="J616" s="4">
        <v>44263</v>
      </c>
      <c r="K616" s="4">
        <v>44284</v>
      </c>
      <c r="L616" s="3">
        <v>21</v>
      </c>
      <c r="M616" s="4">
        <v>44323</v>
      </c>
      <c r="N616">
        <v>60</v>
      </c>
      <c r="O616">
        <v>1</v>
      </c>
      <c r="P616">
        <v>1</v>
      </c>
      <c r="Q616">
        <v>0</v>
      </c>
      <c r="R616" t="s">
        <v>80</v>
      </c>
      <c r="S616">
        <v>2</v>
      </c>
      <c r="T616">
        <v>1</v>
      </c>
      <c r="U616" t="s">
        <v>80</v>
      </c>
      <c r="V616">
        <v>5</v>
      </c>
      <c r="W616">
        <v>22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12.3333333333333</v>
      </c>
      <c r="AV616">
        <v>741.66666666666595</v>
      </c>
      <c r="AW616">
        <v>0</v>
      </c>
    </row>
    <row r="617" spans="1:49" x14ac:dyDescent="0.3">
      <c r="A617" t="s">
        <v>4285</v>
      </c>
      <c r="B617" t="s">
        <v>539</v>
      </c>
      <c r="C617" t="s">
        <v>117</v>
      </c>
      <c r="D617">
        <v>4</v>
      </c>
      <c r="E617" t="s">
        <v>1744</v>
      </c>
      <c r="F617" s="1" t="s">
        <v>1745</v>
      </c>
      <c r="G617" t="s">
        <v>1746</v>
      </c>
      <c r="H617">
        <v>518284</v>
      </c>
      <c r="I617" t="s">
        <v>49</v>
      </c>
      <c r="J617" s="4">
        <v>44508</v>
      </c>
      <c r="K617" s="4">
        <v>44564</v>
      </c>
      <c r="L617" s="3">
        <v>56</v>
      </c>
      <c r="M617" s="4">
        <v>44568</v>
      </c>
      <c r="N617">
        <v>60</v>
      </c>
      <c r="O617">
        <v>1</v>
      </c>
      <c r="P617">
        <v>1</v>
      </c>
      <c r="Q617">
        <v>0</v>
      </c>
      <c r="R617" t="s">
        <v>38</v>
      </c>
      <c r="S617">
        <v>10</v>
      </c>
      <c r="T617">
        <v>1</v>
      </c>
      <c r="U617" t="s">
        <v>38</v>
      </c>
      <c r="V617">
        <v>18</v>
      </c>
      <c r="W617">
        <v>50</v>
      </c>
      <c r="X617">
        <v>21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12.3333333333333</v>
      </c>
      <c r="AV617">
        <v>741.66666666666595</v>
      </c>
      <c r="AW617">
        <v>0</v>
      </c>
    </row>
    <row r="618" spans="1:49" x14ac:dyDescent="0.3">
      <c r="A618" t="s">
        <v>4285</v>
      </c>
      <c r="B618" t="s">
        <v>539</v>
      </c>
      <c r="C618" t="s">
        <v>117</v>
      </c>
      <c r="D618">
        <v>4</v>
      </c>
      <c r="E618" t="s">
        <v>678</v>
      </c>
      <c r="F618" s="1" t="s">
        <v>679</v>
      </c>
      <c r="G618" t="s">
        <v>680</v>
      </c>
      <c r="H618">
        <v>917583</v>
      </c>
      <c r="I618" t="s">
        <v>231</v>
      </c>
      <c r="J618" s="4">
        <v>44326</v>
      </c>
      <c r="K618" s="4">
        <v>44348</v>
      </c>
      <c r="L618" s="3">
        <v>22</v>
      </c>
      <c r="M618" s="4">
        <v>44386</v>
      </c>
      <c r="N618">
        <v>60</v>
      </c>
      <c r="O618">
        <v>1</v>
      </c>
      <c r="P618">
        <v>1</v>
      </c>
      <c r="Q618">
        <v>0</v>
      </c>
      <c r="R618" t="s">
        <v>80</v>
      </c>
      <c r="S618">
        <v>11</v>
      </c>
      <c r="T618">
        <v>1</v>
      </c>
      <c r="U618" t="s">
        <v>80</v>
      </c>
      <c r="V618">
        <v>14</v>
      </c>
      <c r="W618">
        <v>31</v>
      </c>
      <c r="X618">
        <v>15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12.3333333333333</v>
      </c>
      <c r="AV618">
        <v>741.66666666666595</v>
      </c>
      <c r="AW618">
        <v>0</v>
      </c>
    </row>
    <row r="619" spans="1:49" x14ac:dyDescent="0.3">
      <c r="A619" t="s">
        <v>4285</v>
      </c>
      <c r="B619" t="s">
        <v>539</v>
      </c>
      <c r="C619" t="s">
        <v>117</v>
      </c>
      <c r="D619">
        <v>4</v>
      </c>
      <c r="E619" t="s">
        <v>4292</v>
      </c>
      <c r="F619" s="1" t="s">
        <v>4293</v>
      </c>
      <c r="G619" t="s">
        <v>4294</v>
      </c>
      <c r="H619">
        <v>928349</v>
      </c>
      <c r="I619" t="s">
        <v>49</v>
      </c>
      <c r="J619" s="4">
        <v>44564</v>
      </c>
      <c r="K619" s="4">
        <v>44620</v>
      </c>
      <c r="L619" s="3">
        <v>56</v>
      </c>
      <c r="M619" s="4">
        <v>44624</v>
      </c>
      <c r="N619">
        <v>60</v>
      </c>
      <c r="O619">
        <v>1</v>
      </c>
      <c r="P619">
        <v>1</v>
      </c>
      <c r="Q619">
        <v>0</v>
      </c>
      <c r="R619" t="s">
        <v>38</v>
      </c>
      <c r="S619">
        <v>18</v>
      </c>
      <c r="T619">
        <v>1</v>
      </c>
      <c r="U619" t="s">
        <v>99</v>
      </c>
      <c r="V619">
        <v>3</v>
      </c>
      <c r="W619">
        <v>58</v>
      </c>
      <c r="X619">
        <v>15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12.3333333333333</v>
      </c>
      <c r="AV619">
        <v>741.66666666666595</v>
      </c>
      <c r="AW619">
        <v>0</v>
      </c>
    </row>
    <row r="620" spans="1:49" x14ac:dyDescent="0.3">
      <c r="A620" t="s">
        <v>4285</v>
      </c>
      <c r="B620" t="s">
        <v>539</v>
      </c>
      <c r="C620" t="s">
        <v>117</v>
      </c>
      <c r="D620">
        <v>4</v>
      </c>
      <c r="E620" t="s">
        <v>566</v>
      </c>
      <c r="F620" s="1" t="s">
        <v>1782</v>
      </c>
      <c r="G620" t="s">
        <v>1783</v>
      </c>
      <c r="H620">
        <v>1099918</v>
      </c>
      <c r="I620" t="s">
        <v>158</v>
      </c>
      <c r="J620" s="4">
        <v>44327</v>
      </c>
      <c r="K620" s="4">
        <v>44359</v>
      </c>
      <c r="L620" s="3">
        <v>32</v>
      </c>
      <c r="M620" s="4">
        <v>44370</v>
      </c>
      <c r="N620">
        <v>43</v>
      </c>
      <c r="O620">
        <v>1</v>
      </c>
      <c r="P620">
        <v>2</v>
      </c>
      <c r="Q620">
        <v>0</v>
      </c>
      <c r="R620" t="s">
        <v>80</v>
      </c>
      <c r="S620">
        <v>11</v>
      </c>
      <c r="T620">
        <v>2</v>
      </c>
      <c r="U620" t="s">
        <v>80</v>
      </c>
      <c r="V620">
        <v>15</v>
      </c>
      <c r="W620">
        <v>31</v>
      </c>
      <c r="X620">
        <v>15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12.3333333333333</v>
      </c>
      <c r="AV620">
        <v>741.66666666666595</v>
      </c>
      <c r="AW620">
        <v>0</v>
      </c>
    </row>
    <row r="621" spans="1:49" x14ac:dyDescent="0.3">
      <c r="A621" t="s">
        <v>4285</v>
      </c>
      <c r="B621" t="s">
        <v>539</v>
      </c>
      <c r="C621" t="s">
        <v>117</v>
      </c>
      <c r="D621">
        <v>4</v>
      </c>
      <c r="E621" t="s">
        <v>4295</v>
      </c>
      <c r="F621" s="1" t="s">
        <v>4296</v>
      </c>
      <c r="G621" t="s">
        <v>4297</v>
      </c>
      <c r="H621">
        <v>1532478</v>
      </c>
      <c r="I621" t="s">
        <v>158</v>
      </c>
      <c r="J621" s="4">
        <v>44554</v>
      </c>
      <c r="K621" s="4">
        <v>44814</v>
      </c>
      <c r="L621" s="3">
        <v>260</v>
      </c>
      <c r="M621" s="4">
        <v>44815</v>
      </c>
      <c r="N621">
        <v>261</v>
      </c>
      <c r="O621">
        <v>1</v>
      </c>
      <c r="P621">
        <v>1</v>
      </c>
      <c r="Q621">
        <v>0</v>
      </c>
      <c r="R621" t="s">
        <v>38</v>
      </c>
      <c r="S621">
        <v>16</v>
      </c>
      <c r="T621">
        <v>1</v>
      </c>
      <c r="U621" t="s">
        <v>43</v>
      </c>
      <c r="W621">
        <v>56</v>
      </c>
      <c r="X621">
        <v>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12.3333333333333</v>
      </c>
      <c r="AV621">
        <v>741.66666666666595</v>
      </c>
      <c r="AW621">
        <v>0</v>
      </c>
    </row>
    <row r="622" spans="1:49" x14ac:dyDescent="0.3">
      <c r="A622" t="s">
        <v>4285</v>
      </c>
      <c r="B622" t="s">
        <v>539</v>
      </c>
      <c r="C622" t="s">
        <v>117</v>
      </c>
      <c r="D622">
        <v>4</v>
      </c>
      <c r="E622" t="s">
        <v>2087</v>
      </c>
      <c r="F622" s="1" t="s">
        <v>2088</v>
      </c>
      <c r="G622" t="s">
        <v>2089</v>
      </c>
      <c r="H622">
        <v>1665963</v>
      </c>
      <c r="I622" t="s">
        <v>74</v>
      </c>
      <c r="J622" s="4">
        <v>44284</v>
      </c>
      <c r="K622" s="4">
        <v>44326</v>
      </c>
      <c r="L622" s="3">
        <v>42</v>
      </c>
      <c r="M622" s="4">
        <v>44344</v>
      </c>
      <c r="N622">
        <v>60</v>
      </c>
      <c r="O622">
        <v>1</v>
      </c>
      <c r="P622">
        <v>1</v>
      </c>
      <c r="Q622">
        <v>0</v>
      </c>
      <c r="R622" t="s">
        <v>80</v>
      </c>
      <c r="S622">
        <v>5</v>
      </c>
      <c r="T622">
        <v>1</v>
      </c>
      <c r="U622" t="s">
        <v>80</v>
      </c>
      <c r="V622">
        <v>11</v>
      </c>
      <c r="W622">
        <v>25</v>
      </c>
      <c r="X622">
        <v>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12.3333333333333</v>
      </c>
      <c r="AV622">
        <v>741.66666666666595</v>
      </c>
      <c r="AW622">
        <v>0</v>
      </c>
    </row>
    <row r="623" spans="1:49" x14ac:dyDescent="0.3">
      <c r="A623" t="s">
        <v>4285</v>
      </c>
      <c r="B623" t="s">
        <v>539</v>
      </c>
      <c r="C623" t="s">
        <v>117</v>
      </c>
      <c r="D623">
        <v>4</v>
      </c>
      <c r="E623" t="s">
        <v>4298</v>
      </c>
      <c r="F623" s="1" t="s">
        <v>4299</v>
      </c>
      <c r="G623" t="s">
        <v>4300</v>
      </c>
      <c r="H623">
        <v>1756537</v>
      </c>
      <c r="I623" t="s">
        <v>183</v>
      </c>
      <c r="J623" s="4">
        <v>44263</v>
      </c>
      <c r="K623" s="4">
        <v>44284</v>
      </c>
      <c r="L623" s="3">
        <v>21</v>
      </c>
      <c r="M623" s="4">
        <v>44323</v>
      </c>
      <c r="N623">
        <v>60</v>
      </c>
      <c r="O623">
        <v>1</v>
      </c>
      <c r="P623">
        <v>1</v>
      </c>
      <c r="Q623">
        <v>0</v>
      </c>
      <c r="R623" t="s">
        <v>80</v>
      </c>
      <c r="S623">
        <v>2</v>
      </c>
      <c r="T623">
        <v>1</v>
      </c>
      <c r="U623" t="s">
        <v>80</v>
      </c>
      <c r="V623">
        <v>5</v>
      </c>
      <c r="W623">
        <v>22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12.3333333333333</v>
      </c>
      <c r="AV623">
        <v>741.66666666666595</v>
      </c>
      <c r="AW623">
        <v>0</v>
      </c>
    </row>
    <row r="624" spans="1:49" x14ac:dyDescent="0.3">
      <c r="A624" t="s">
        <v>4285</v>
      </c>
      <c r="B624" t="s">
        <v>539</v>
      </c>
      <c r="C624" t="s">
        <v>117</v>
      </c>
      <c r="D624">
        <v>4</v>
      </c>
      <c r="E624" t="s">
        <v>4301</v>
      </c>
      <c r="F624" s="1" t="s">
        <v>4302</v>
      </c>
      <c r="G624" t="s">
        <v>4303</v>
      </c>
      <c r="H624">
        <v>1822918</v>
      </c>
      <c r="I624" t="s">
        <v>32</v>
      </c>
      <c r="J624" s="4">
        <v>44433</v>
      </c>
      <c r="K624" s="4">
        <v>44462</v>
      </c>
      <c r="L624" s="3">
        <v>29</v>
      </c>
      <c r="M624" s="4">
        <v>44463</v>
      </c>
      <c r="N624">
        <v>30</v>
      </c>
      <c r="O624">
        <v>1</v>
      </c>
      <c r="P624">
        <v>1</v>
      </c>
      <c r="Q624">
        <v>0</v>
      </c>
      <c r="R624" t="s">
        <v>43</v>
      </c>
      <c r="T624">
        <v>1</v>
      </c>
      <c r="U624" t="s">
        <v>38</v>
      </c>
      <c r="V624">
        <v>3</v>
      </c>
      <c r="W624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12.3333333333333</v>
      </c>
      <c r="AV624">
        <v>741.66666666666595</v>
      </c>
      <c r="AW624">
        <v>0</v>
      </c>
    </row>
    <row r="625" spans="1:49" x14ac:dyDescent="0.3">
      <c r="A625" t="s">
        <v>4285</v>
      </c>
      <c r="B625" t="s">
        <v>539</v>
      </c>
      <c r="C625" t="s">
        <v>117</v>
      </c>
      <c r="D625">
        <v>4</v>
      </c>
      <c r="E625" t="s">
        <v>4304</v>
      </c>
      <c r="F625" s="1" t="s">
        <v>4305</v>
      </c>
      <c r="G625" t="s">
        <v>4306</v>
      </c>
      <c r="H625">
        <v>2093044</v>
      </c>
      <c r="I625" t="s">
        <v>49</v>
      </c>
      <c r="J625" s="4">
        <v>44564</v>
      </c>
      <c r="K625" s="4">
        <v>44620</v>
      </c>
      <c r="L625" s="3">
        <v>56</v>
      </c>
      <c r="M625" s="4">
        <v>44624</v>
      </c>
      <c r="N625">
        <v>60</v>
      </c>
      <c r="O625">
        <v>1</v>
      </c>
      <c r="P625">
        <v>1</v>
      </c>
      <c r="Q625">
        <v>0</v>
      </c>
      <c r="R625" t="s">
        <v>38</v>
      </c>
      <c r="S625">
        <v>18</v>
      </c>
      <c r="T625">
        <v>1</v>
      </c>
      <c r="U625" t="s">
        <v>99</v>
      </c>
      <c r="V625">
        <v>3</v>
      </c>
      <c r="W625">
        <v>58</v>
      </c>
      <c r="X625">
        <v>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12.3333333333333</v>
      </c>
      <c r="AV625">
        <v>741.66666666666595</v>
      </c>
      <c r="AW625">
        <v>0</v>
      </c>
    </row>
    <row r="626" spans="1:49" x14ac:dyDescent="0.3">
      <c r="A626" t="s">
        <v>4285</v>
      </c>
      <c r="B626" t="s">
        <v>539</v>
      </c>
      <c r="C626" t="s">
        <v>117</v>
      </c>
      <c r="D626">
        <v>4</v>
      </c>
      <c r="E626" t="s">
        <v>4307</v>
      </c>
      <c r="F626" s="1" t="s">
        <v>4308</v>
      </c>
      <c r="G626" t="s">
        <v>4309</v>
      </c>
      <c r="H626">
        <v>2217925</v>
      </c>
      <c r="I626" t="s">
        <v>49</v>
      </c>
      <c r="J626" s="4">
        <v>44520</v>
      </c>
      <c r="K626" s="4">
        <v>44620</v>
      </c>
      <c r="L626" s="3">
        <v>100</v>
      </c>
      <c r="M626" s="4">
        <v>44624</v>
      </c>
      <c r="N626">
        <v>104</v>
      </c>
      <c r="O626">
        <v>1</v>
      </c>
      <c r="P626">
        <v>1</v>
      </c>
      <c r="Q626">
        <v>0</v>
      </c>
      <c r="R626" t="s">
        <v>38</v>
      </c>
      <c r="S626">
        <v>11</v>
      </c>
      <c r="T626">
        <v>1</v>
      </c>
      <c r="U626" t="s">
        <v>99</v>
      </c>
      <c r="V626">
        <v>3</v>
      </c>
      <c r="W626">
        <v>51</v>
      </c>
      <c r="X626">
        <v>4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12.3333333333333</v>
      </c>
      <c r="AV626">
        <v>741.66666666666595</v>
      </c>
      <c r="AW626">
        <v>0</v>
      </c>
    </row>
    <row r="627" spans="1:49" x14ac:dyDescent="0.3">
      <c r="A627" t="s">
        <v>4285</v>
      </c>
      <c r="B627" t="s">
        <v>539</v>
      </c>
      <c r="C627" t="s">
        <v>117</v>
      </c>
      <c r="D627">
        <v>4</v>
      </c>
      <c r="E627" t="s">
        <v>1032</v>
      </c>
      <c r="F627" s="1" t="s">
        <v>4310</v>
      </c>
      <c r="G627" t="s">
        <v>4311</v>
      </c>
      <c r="H627">
        <v>2355394</v>
      </c>
      <c r="I627" t="s">
        <v>32</v>
      </c>
      <c r="J627" s="4">
        <v>44565</v>
      </c>
      <c r="K627" s="4">
        <v>44620</v>
      </c>
      <c r="L627" s="3">
        <v>55</v>
      </c>
      <c r="M627" s="4">
        <v>44627</v>
      </c>
      <c r="N627">
        <v>62</v>
      </c>
      <c r="O627">
        <v>1</v>
      </c>
      <c r="P627">
        <v>2</v>
      </c>
      <c r="Q627">
        <v>0</v>
      </c>
      <c r="R627" t="s">
        <v>38</v>
      </c>
      <c r="S627">
        <v>18</v>
      </c>
      <c r="T627">
        <v>2</v>
      </c>
      <c r="U627" t="s">
        <v>99</v>
      </c>
      <c r="V627">
        <v>3</v>
      </c>
      <c r="W627">
        <v>58</v>
      </c>
      <c r="X627">
        <v>15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12.3333333333333</v>
      </c>
      <c r="AV627">
        <v>741.66666666666595</v>
      </c>
      <c r="AW627">
        <v>0</v>
      </c>
    </row>
    <row r="628" spans="1:49" x14ac:dyDescent="0.3">
      <c r="A628" t="s">
        <v>4285</v>
      </c>
      <c r="B628" t="s">
        <v>539</v>
      </c>
      <c r="C628" t="s">
        <v>117</v>
      </c>
      <c r="D628">
        <v>4</v>
      </c>
      <c r="E628" t="s">
        <v>1032</v>
      </c>
      <c r="F628" s="1" t="s">
        <v>1033</v>
      </c>
      <c r="G628" t="s">
        <v>1034</v>
      </c>
      <c r="H628">
        <v>2355394</v>
      </c>
      <c r="I628" t="s">
        <v>32</v>
      </c>
      <c r="J628" s="4">
        <v>44554</v>
      </c>
      <c r="K628" s="4">
        <v>44564</v>
      </c>
      <c r="L628" s="3">
        <v>10</v>
      </c>
      <c r="M628" s="4">
        <v>44614</v>
      </c>
      <c r="N628">
        <v>60</v>
      </c>
      <c r="O628">
        <v>1</v>
      </c>
      <c r="P628">
        <v>2</v>
      </c>
      <c r="Q628">
        <v>0</v>
      </c>
      <c r="R628" t="s">
        <v>38</v>
      </c>
      <c r="S628">
        <v>16</v>
      </c>
      <c r="T628">
        <v>2</v>
      </c>
      <c r="U628" t="s">
        <v>38</v>
      </c>
      <c r="V628">
        <v>18</v>
      </c>
      <c r="W628">
        <v>56</v>
      </c>
      <c r="X628">
        <v>11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12.3333333333333</v>
      </c>
      <c r="AV628">
        <v>741.66666666666595</v>
      </c>
      <c r="AW628">
        <v>0</v>
      </c>
    </row>
    <row r="629" spans="1:49" x14ac:dyDescent="0.3">
      <c r="A629" t="s">
        <v>4285</v>
      </c>
      <c r="B629" t="s">
        <v>539</v>
      </c>
      <c r="C629" t="s">
        <v>117</v>
      </c>
      <c r="D629">
        <v>4</v>
      </c>
      <c r="E629" t="s">
        <v>1891</v>
      </c>
      <c r="F629" s="1" t="s">
        <v>1892</v>
      </c>
      <c r="G629" t="s">
        <v>1893</v>
      </c>
      <c r="H629">
        <v>2465541</v>
      </c>
      <c r="I629" t="s">
        <v>49</v>
      </c>
      <c r="J629" s="4">
        <v>44263</v>
      </c>
      <c r="K629" s="4">
        <v>44284</v>
      </c>
      <c r="L629" s="3">
        <v>21</v>
      </c>
      <c r="M629" s="4">
        <v>44323</v>
      </c>
      <c r="N629">
        <v>60</v>
      </c>
      <c r="O629">
        <v>1</v>
      </c>
      <c r="P629">
        <v>1</v>
      </c>
      <c r="Q629">
        <v>0</v>
      </c>
      <c r="R629" t="s">
        <v>80</v>
      </c>
      <c r="S629">
        <v>2</v>
      </c>
      <c r="T629">
        <v>1</v>
      </c>
      <c r="U629" t="s">
        <v>80</v>
      </c>
      <c r="V629">
        <v>5</v>
      </c>
      <c r="W629">
        <v>22</v>
      </c>
      <c r="X629">
        <v>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12.3333333333333</v>
      </c>
      <c r="AV629">
        <v>741.66666666666595</v>
      </c>
      <c r="AW629">
        <v>0</v>
      </c>
    </row>
    <row r="630" spans="1:49" x14ac:dyDescent="0.3">
      <c r="A630" t="s">
        <v>4285</v>
      </c>
      <c r="B630" t="s">
        <v>539</v>
      </c>
      <c r="C630" t="s">
        <v>117</v>
      </c>
      <c r="D630">
        <v>4</v>
      </c>
      <c r="E630" t="s">
        <v>856</v>
      </c>
      <c r="F630" s="1" t="s">
        <v>857</v>
      </c>
      <c r="G630" t="s">
        <v>858</v>
      </c>
      <c r="H630">
        <v>2471546</v>
      </c>
      <c r="I630" t="s">
        <v>49</v>
      </c>
      <c r="J630" s="4">
        <v>44508</v>
      </c>
      <c r="K630" s="4">
        <v>44549</v>
      </c>
      <c r="L630" s="3">
        <v>41</v>
      </c>
      <c r="M630" s="4">
        <v>44568</v>
      </c>
      <c r="N630">
        <v>60</v>
      </c>
      <c r="O630">
        <v>1</v>
      </c>
      <c r="P630">
        <v>1</v>
      </c>
      <c r="Q630">
        <v>0</v>
      </c>
      <c r="R630" t="s">
        <v>38</v>
      </c>
      <c r="S630">
        <v>10</v>
      </c>
      <c r="T630">
        <v>1</v>
      </c>
      <c r="U630" t="s">
        <v>38</v>
      </c>
      <c r="V630">
        <v>16</v>
      </c>
      <c r="W630">
        <v>50</v>
      </c>
      <c r="X630">
        <v>11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12.3333333333333</v>
      </c>
      <c r="AV630">
        <v>741.66666666666595</v>
      </c>
      <c r="AW630">
        <v>0</v>
      </c>
    </row>
    <row r="631" spans="1:49" x14ac:dyDescent="0.3">
      <c r="A631" t="s">
        <v>4285</v>
      </c>
      <c r="B631" t="s">
        <v>539</v>
      </c>
      <c r="C631" t="s">
        <v>117</v>
      </c>
      <c r="D631">
        <v>4</v>
      </c>
      <c r="E631" t="s">
        <v>210</v>
      </c>
      <c r="F631" s="1" t="s">
        <v>211</v>
      </c>
      <c r="G631" t="s">
        <v>212</v>
      </c>
      <c r="H631">
        <v>2763750</v>
      </c>
      <c r="I631" t="s">
        <v>32</v>
      </c>
      <c r="J631" s="4">
        <v>44452</v>
      </c>
      <c r="K631" s="4">
        <v>44508</v>
      </c>
      <c r="L631" s="3">
        <v>56</v>
      </c>
      <c r="M631" s="4">
        <v>44512</v>
      </c>
      <c r="N631">
        <v>60</v>
      </c>
      <c r="O631">
        <v>1</v>
      </c>
      <c r="P631">
        <v>3</v>
      </c>
      <c r="Q631">
        <v>0</v>
      </c>
      <c r="R631" t="s">
        <v>38</v>
      </c>
      <c r="S631">
        <v>2</v>
      </c>
      <c r="T631">
        <v>3</v>
      </c>
      <c r="U631" t="s">
        <v>38</v>
      </c>
      <c r="V631">
        <v>10</v>
      </c>
      <c r="W631">
        <v>42</v>
      </c>
      <c r="X631">
        <v>15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12.3333333333333</v>
      </c>
      <c r="AV631">
        <v>741.66666666666595</v>
      </c>
      <c r="AW631">
        <v>0</v>
      </c>
    </row>
    <row r="632" spans="1:49" x14ac:dyDescent="0.3">
      <c r="A632" t="s">
        <v>4285</v>
      </c>
      <c r="B632" t="s">
        <v>539</v>
      </c>
      <c r="C632" t="s">
        <v>117</v>
      </c>
      <c r="D632">
        <v>4</v>
      </c>
      <c r="E632" t="s">
        <v>210</v>
      </c>
      <c r="F632" s="1" t="s">
        <v>213</v>
      </c>
      <c r="G632" t="s">
        <v>214</v>
      </c>
      <c r="H632">
        <v>2763750</v>
      </c>
      <c r="I632" t="s">
        <v>32</v>
      </c>
      <c r="J632" s="4">
        <v>44452</v>
      </c>
      <c r="K632" s="4">
        <v>44508</v>
      </c>
      <c r="L632" s="3">
        <v>56</v>
      </c>
      <c r="M632" s="4">
        <v>44512</v>
      </c>
      <c r="N632">
        <v>60</v>
      </c>
      <c r="O632">
        <v>1</v>
      </c>
      <c r="P632">
        <v>3</v>
      </c>
      <c r="Q632">
        <v>0</v>
      </c>
      <c r="R632" t="s">
        <v>38</v>
      </c>
      <c r="S632">
        <v>2</v>
      </c>
      <c r="T632">
        <v>3</v>
      </c>
      <c r="U632" t="s">
        <v>38</v>
      </c>
      <c r="V632">
        <v>10</v>
      </c>
      <c r="W632">
        <v>42</v>
      </c>
      <c r="X632">
        <v>15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12.3333333333333</v>
      </c>
      <c r="AV632">
        <v>741.66666666666595</v>
      </c>
      <c r="AW632">
        <v>0</v>
      </c>
    </row>
    <row r="633" spans="1:49" x14ac:dyDescent="0.3">
      <c r="A633" t="s">
        <v>4285</v>
      </c>
      <c r="B633" t="s">
        <v>539</v>
      </c>
      <c r="C633" t="s">
        <v>117</v>
      </c>
      <c r="D633">
        <v>4</v>
      </c>
      <c r="E633" t="s">
        <v>210</v>
      </c>
      <c r="F633" s="1" t="s">
        <v>215</v>
      </c>
      <c r="G633" t="s">
        <v>216</v>
      </c>
      <c r="H633">
        <v>2763750</v>
      </c>
      <c r="I633" t="s">
        <v>32</v>
      </c>
      <c r="J633" s="4">
        <v>44452</v>
      </c>
      <c r="K633" s="4">
        <v>44508</v>
      </c>
      <c r="L633" s="3">
        <v>56</v>
      </c>
      <c r="M633" s="4">
        <v>44512</v>
      </c>
      <c r="N633">
        <v>60</v>
      </c>
      <c r="O633">
        <v>1</v>
      </c>
      <c r="P633">
        <v>3</v>
      </c>
      <c r="Q633">
        <v>0</v>
      </c>
      <c r="R633" t="s">
        <v>38</v>
      </c>
      <c r="S633">
        <v>2</v>
      </c>
      <c r="T633">
        <v>3</v>
      </c>
      <c r="U633" t="s">
        <v>38</v>
      </c>
      <c r="V633">
        <v>10</v>
      </c>
      <c r="W633">
        <v>42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12.3333333333333</v>
      </c>
      <c r="AV633">
        <v>741.66666666666595</v>
      </c>
      <c r="AW633">
        <v>0</v>
      </c>
    </row>
    <row r="634" spans="1:49" x14ac:dyDescent="0.3">
      <c r="A634" t="s">
        <v>4285</v>
      </c>
      <c r="B634" t="s">
        <v>539</v>
      </c>
      <c r="C634" t="s">
        <v>117</v>
      </c>
      <c r="D634">
        <v>4</v>
      </c>
      <c r="E634" t="s">
        <v>2441</v>
      </c>
      <c r="F634" s="1" t="s">
        <v>2442</v>
      </c>
      <c r="G634" t="s">
        <v>2443</v>
      </c>
      <c r="H634">
        <v>2763884</v>
      </c>
      <c r="I634" t="s">
        <v>49</v>
      </c>
      <c r="J634" s="4">
        <v>44490</v>
      </c>
      <c r="K634" s="4">
        <v>44549</v>
      </c>
      <c r="L634" s="3">
        <v>59</v>
      </c>
      <c r="M634" s="4">
        <v>44550</v>
      </c>
      <c r="N634">
        <v>60</v>
      </c>
      <c r="O634">
        <v>1</v>
      </c>
      <c r="P634">
        <v>1</v>
      </c>
      <c r="Q634">
        <v>0</v>
      </c>
      <c r="R634" t="s">
        <v>38</v>
      </c>
      <c r="S634">
        <v>7</v>
      </c>
      <c r="T634">
        <v>1</v>
      </c>
      <c r="U634" t="s">
        <v>38</v>
      </c>
      <c r="V634">
        <v>16</v>
      </c>
      <c r="W634">
        <v>47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12.3333333333333</v>
      </c>
      <c r="AV634">
        <v>741.66666666666595</v>
      </c>
      <c r="AW634">
        <v>0</v>
      </c>
    </row>
    <row r="635" spans="1:49" x14ac:dyDescent="0.3">
      <c r="A635" t="s">
        <v>4285</v>
      </c>
      <c r="B635" t="s">
        <v>539</v>
      </c>
      <c r="C635" t="s">
        <v>117</v>
      </c>
      <c r="D635">
        <v>4</v>
      </c>
      <c r="E635" t="s">
        <v>2307</v>
      </c>
      <c r="F635" s="1" t="s">
        <v>2308</v>
      </c>
      <c r="G635" t="s">
        <v>2309</v>
      </c>
      <c r="H635">
        <v>2780743</v>
      </c>
      <c r="I635" t="s">
        <v>32</v>
      </c>
      <c r="J635" s="4">
        <v>44574</v>
      </c>
      <c r="K635" s="4">
        <v>44814</v>
      </c>
      <c r="L635" s="3">
        <v>240</v>
      </c>
      <c r="M635" s="4">
        <v>44815</v>
      </c>
      <c r="N635">
        <v>241</v>
      </c>
      <c r="O635">
        <v>1</v>
      </c>
      <c r="P635">
        <v>1</v>
      </c>
      <c r="Q635">
        <v>0</v>
      </c>
      <c r="R635" t="s">
        <v>38</v>
      </c>
      <c r="S635">
        <v>19</v>
      </c>
      <c r="T635">
        <v>1</v>
      </c>
      <c r="U635" t="s">
        <v>43</v>
      </c>
      <c r="W635">
        <v>59</v>
      </c>
      <c r="X635">
        <v>15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12.3333333333333</v>
      </c>
      <c r="AV635">
        <v>741.66666666666595</v>
      </c>
      <c r="AW635">
        <v>0</v>
      </c>
    </row>
    <row r="636" spans="1:49" x14ac:dyDescent="0.3">
      <c r="A636" t="s">
        <v>4285</v>
      </c>
      <c r="B636" t="s">
        <v>539</v>
      </c>
      <c r="C636" t="s">
        <v>117</v>
      </c>
      <c r="D636">
        <v>4</v>
      </c>
      <c r="E636" t="s">
        <v>172</v>
      </c>
      <c r="F636" s="1" t="s">
        <v>176</v>
      </c>
      <c r="G636" t="s">
        <v>177</v>
      </c>
      <c r="H636">
        <v>2782417</v>
      </c>
      <c r="I636" t="s">
        <v>175</v>
      </c>
      <c r="J636" s="4">
        <v>44284</v>
      </c>
      <c r="K636" s="4">
        <v>44326</v>
      </c>
      <c r="L636" s="3">
        <v>42</v>
      </c>
      <c r="M636" s="4">
        <v>44344</v>
      </c>
      <c r="N636">
        <v>60</v>
      </c>
      <c r="O636">
        <v>1</v>
      </c>
      <c r="P636">
        <v>1</v>
      </c>
      <c r="Q636">
        <v>0</v>
      </c>
      <c r="R636" t="s">
        <v>80</v>
      </c>
      <c r="S636">
        <v>5</v>
      </c>
      <c r="T636">
        <v>1</v>
      </c>
      <c r="U636" t="s">
        <v>80</v>
      </c>
      <c r="V636">
        <v>11</v>
      </c>
      <c r="W636">
        <v>25</v>
      </c>
      <c r="X636">
        <v>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12.3333333333333</v>
      </c>
      <c r="AV636">
        <v>741.66666666666595</v>
      </c>
      <c r="AW636">
        <v>0</v>
      </c>
    </row>
    <row r="637" spans="1:49" x14ac:dyDescent="0.3">
      <c r="A637" t="s">
        <v>4285</v>
      </c>
      <c r="B637" t="s">
        <v>539</v>
      </c>
      <c r="C637" t="s">
        <v>117</v>
      </c>
      <c r="D637">
        <v>4</v>
      </c>
      <c r="E637" t="s">
        <v>4312</v>
      </c>
      <c r="F637" s="1" t="s">
        <v>4313</v>
      </c>
      <c r="G637" t="s">
        <v>4314</v>
      </c>
      <c r="H637">
        <v>2796096</v>
      </c>
      <c r="I637" t="s">
        <v>59</v>
      </c>
      <c r="J637" s="4">
        <v>44370</v>
      </c>
      <c r="K637" s="4">
        <v>44433</v>
      </c>
      <c r="L637" s="3">
        <v>63</v>
      </c>
      <c r="M637" s="4">
        <v>44446</v>
      </c>
      <c r="N637">
        <v>76</v>
      </c>
      <c r="O637">
        <v>1</v>
      </c>
      <c r="P637">
        <v>1</v>
      </c>
      <c r="Q637">
        <v>0</v>
      </c>
      <c r="R637" t="s">
        <v>80</v>
      </c>
      <c r="S637">
        <v>17</v>
      </c>
      <c r="T637">
        <v>1</v>
      </c>
      <c r="U637" t="s">
        <v>43</v>
      </c>
      <c r="W637">
        <v>37</v>
      </c>
      <c r="X637">
        <v>11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12.3333333333333</v>
      </c>
      <c r="AV637">
        <v>741.66666666666595</v>
      </c>
      <c r="AW637">
        <v>0</v>
      </c>
    </row>
    <row r="638" spans="1:49" x14ac:dyDescent="0.3">
      <c r="A638" t="s">
        <v>4285</v>
      </c>
      <c r="B638" t="s">
        <v>539</v>
      </c>
      <c r="C638" t="s">
        <v>117</v>
      </c>
      <c r="D638">
        <v>4</v>
      </c>
      <c r="E638" t="s">
        <v>3551</v>
      </c>
      <c r="F638" s="1" t="s">
        <v>3552</v>
      </c>
      <c r="G638" t="s">
        <v>3553</v>
      </c>
      <c r="H638">
        <v>2874765</v>
      </c>
      <c r="I638" t="s">
        <v>42</v>
      </c>
      <c r="J638" s="4">
        <v>44554</v>
      </c>
      <c r="K638" s="4">
        <v>44814</v>
      </c>
      <c r="L638" s="3">
        <v>260</v>
      </c>
      <c r="M638" s="4">
        <v>44815</v>
      </c>
      <c r="N638">
        <v>261</v>
      </c>
      <c r="O638">
        <v>1</v>
      </c>
      <c r="P638">
        <v>1</v>
      </c>
      <c r="Q638">
        <v>0</v>
      </c>
      <c r="R638" t="s">
        <v>38</v>
      </c>
      <c r="S638">
        <v>16</v>
      </c>
      <c r="T638">
        <v>1</v>
      </c>
      <c r="U638" t="s">
        <v>43</v>
      </c>
      <c r="W638">
        <v>56</v>
      </c>
      <c r="X638">
        <v>11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12.3333333333333</v>
      </c>
      <c r="AV638">
        <v>741.66666666666595</v>
      </c>
      <c r="AW638">
        <v>0</v>
      </c>
    </row>
    <row r="639" spans="1:49" x14ac:dyDescent="0.3">
      <c r="A639" t="s">
        <v>4285</v>
      </c>
      <c r="B639" t="s">
        <v>539</v>
      </c>
      <c r="C639" t="s">
        <v>117</v>
      </c>
      <c r="D639">
        <v>4</v>
      </c>
      <c r="E639" t="s">
        <v>4315</v>
      </c>
      <c r="F639" s="1" t="s">
        <v>4316</v>
      </c>
      <c r="G639" t="s">
        <v>4317</v>
      </c>
      <c r="H639">
        <v>2935977</v>
      </c>
      <c r="I639" t="s">
        <v>158</v>
      </c>
      <c r="J639" s="4">
        <v>44554</v>
      </c>
      <c r="K639" s="4">
        <v>44620</v>
      </c>
      <c r="L639" s="3">
        <v>66</v>
      </c>
      <c r="M639" s="4">
        <v>44624</v>
      </c>
      <c r="N639">
        <v>70</v>
      </c>
      <c r="O639">
        <v>1</v>
      </c>
      <c r="P639">
        <v>1</v>
      </c>
      <c r="Q639">
        <v>0</v>
      </c>
      <c r="R639" t="s">
        <v>38</v>
      </c>
      <c r="S639">
        <v>16</v>
      </c>
      <c r="T639">
        <v>1</v>
      </c>
      <c r="U639" t="s">
        <v>99</v>
      </c>
      <c r="V639">
        <v>3</v>
      </c>
      <c r="W639">
        <v>56</v>
      </c>
      <c r="X639">
        <v>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12.3333333333333</v>
      </c>
      <c r="AV639">
        <v>741.66666666666595</v>
      </c>
      <c r="AW639">
        <v>0</v>
      </c>
    </row>
    <row r="640" spans="1:49" x14ac:dyDescent="0.3">
      <c r="A640" t="s">
        <v>4285</v>
      </c>
      <c r="B640" t="s">
        <v>539</v>
      </c>
      <c r="C640" t="s">
        <v>117</v>
      </c>
      <c r="D640">
        <v>4</v>
      </c>
      <c r="E640" t="s">
        <v>4318</v>
      </c>
      <c r="F640" s="1" t="s">
        <v>4319</v>
      </c>
      <c r="G640" t="s">
        <v>4320</v>
      </c>
      <c r="H640">
        <v>2954196</v>
      </c>
      <c r="I640" t="s">
        <v>231</v>
      </c>
      <c r="J640" s="4">
        <v>44326</v>
      </c>
      <c r="K640" s="4">
        <v>44348</v>
      </c>
      <c r="L640" s="3">
        <v>22</v>
      </c>
      <c r="M640" s="4">
        <v>44386</v>
      </c>
      <c r="N640">
        <v>60</v>
      </c>
      <c r="O640">
        <v>1</v>
      </c>
      <c r="P640">
        <v>1</v>
      </c>
      <c r="Q640">
        <v>0</v>
      </c>
      <c r="R640" t="s">
        <v>80</v>
      </c>
      <c r="S640">
        <v>11</v>
      </c>
      <c r="T640">
        <v>1</v>
      </c>
      <c r="U640" t="s">
        <v>80</v>
      </c>
      <c r="V640">
        <v>14</v>
      </c>
      <c r="W640">
        <v>31</v>
      </c>
      <c r="X640">
        <v>21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12.3333333333333</v>
      </c>
      <c r="AV640">
        <v>741.66666666666595</v>
      </c>
      <c r="AW640">
        <v>0</v>
      </c>
    </row>
    <row r="641" spans="1:49" x14ac:dyDescent="0.3">
      <c r="A641" t="s">
        <v>4285</v>
      </c>
      <c r="B641" t="s">
        <v>539</v>
      </c>
      <c r="C641" t="s">
        <v>117</v>
      </c>
      <c r="D641">
        <v>4</v>
      </c>
      <c r="E641" t="s">
        <v>1691</v>
      </c>
      <c r="F641" s="1" t="s">
        <v>1692</v>
      </c>
      <c r="G641" t="s">
        <v>1693</v>
      </c>
      <c r="H641">
        <v>2961500</v>
      </c>
      <c r="I641" t="s">
        <v>59</v>
      </c>
      <c r="J641" s="4">
        <v>44482</v>
      </c>
      <c r="K641" s="4">
        <v>44508</v>
      </c>
      <c r="L641" s="3">
        <v>26</v>
      </c>
      <c r="M641" s="4">
        <v>44543</v>
      </c>
      <c r="N641">
        <v>61</v>
      </c>
      <c r="O641">
        <v>1</v>
      </c>
      <c r="P641">
        <v>1</v>
      </c>
      <c r="Q641">
        <v>0</v>
      </c>
      <c r="R641" t="s">
        <v>38</v>
      </c>
      <c r="S641">
        <v>6</v>
      </c>
      <c r="T641">
        <v>1</v>
      </c>
      <c r="U641" t="s">
        <v>38</v>
      </c>
      <c r="V641">
        <v>10</v>
      </c>
      <c r="W641">
        <v>46</v>
      </c>
      <c r="X641">
        <v>15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12.3333333333333</v>
      </c>
      <c r="AV641">
        <v>741.66666666666595</v>
      </c>
      <c r="AW641">
        <v>0</v>
      </c>
    </row>
    <row r="642" spans="1:49" x14ac:dyDescent="0.3">
      <c r="A642" t="s">
        <v>4285</v>
      </c>
      <c r="B642" t="s">
        <v>539</v>
      </c>
      <c r="C642" t="s">
        <v>117</v>
      </c>
      <c r="D642">
        <v>4</v>
      </c>
      <c r="E642" t="s">
        <v>2870</v>
      </c>
      <c r="F642" s="1" t="s">
        <v>2871</v>
      </c>
      <c r="G642" t="s">
        <v>2872</v>
      </c>
      <c r="H642">
        <v>3032217</v>
      </c>
      <c r="I642" t="s">
        <v>317</v>
      </c>
      <c r="J642" s="4">
        <v>44311</v>
      </c>
      <c r="K642" s="4">
        <v>44433</v>
      </c>
      <c r="L642" s="3">
        <v>122</v>
      </c>
      <c r="M642" s="4">
        <v>44446</v>
      </c>
      <c r="N642">
        <v>135</v>
      </c>
      <c r="O642">
        <v>1</v>
      </c>
      <c r="P642">
        <v>1</v>
      </c>
      <c r="Q642">
        <v>0</v>
      </c>
      <c r="R642" t="s">
        <v>80</v>
      </c>
      <c r="S642">
        <v>8</v>
      </c>
      <c r="T642">
        <v>1</v>
      </c>
      <c r="U642" t="s">
        <v>43</v>
      </c>
      <c r="W642">
        <v>28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12.3333333333333</v>
      </c>
      <c r="AV642">
        <v>741.66666666666595</v>
      </c>
      <c r="AW642">
        <v>0</v>
      </c>
    </row>
    <row r="643" spans="1:49" x14ac:dyDescent="0.3">
      <c r="A643" t="s">
        <v>4285</v>
      </c>
      <c r="B643" t="s">
        <v>539</v>
      </c>
      <c r="C643" t="s">
        <v>117</v>
      </c>
      <c r="D643">
        <v>4</v>
      </c>
      <c r="E643" t="s">
        <v>243</v>
      </c>
      <c r="F643" s="1" t="s">
        <v>244</v>
      </c>
      <c r="G643" t="s">
        <v>245</v>
      </c>
      <c r="H643">
        <v>3066651</v>
      </c>
      <c r="I643" t="s">
        <v>231</v>
      </c>
      <c r="J643" s="4">
        <v>44326</v>
      </c>
      <c r="K643" s="4">
        <v>44348</v>
      </c>
      <c r="L643" s="3">
        <v>22</v>
      </c>
      <c r="M643" s="4">
        <v>44386</v>
      </c>
      <c r="N643">
        <v>60</v>
      </c>
      <c r="O643">
        <v>1</v>
      </c>
      <c r="P643">
        <v>1</v>
      </c>
      <c r="Q643">
        <v>0</v>
      </c>
      <c r="R643" t="s">
        <v>80</v>
      </c>
      <c r="S643">
        <v>11</v>
      </c>
      <c r="T643">
        <v>0</v>
      </c>
      <c r="U643" t="s">
        <v>80</v>
      </c>
      <c r="V643">
        <v>14</v>
      </c>
      <c r="W643">
        <v>31</v>
      </c>
      <c r="X643">
        <v>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12.3333333333333</v>
      </c>
      <c r="AV643">
        <v>741.66666666666595</v>
      </c>
      <c r="AW643">
        <v>0</v>
      </c>
    </row>
    <row r="644" spans="1:49" x14ac:dyDescent="0.3">
      <c r="A644" t="s">
        <v>4285</v>
      </c>
      <c r="B644" t="s">
        <v>539</v>
      </c>
      <c r="C644" t="s">
        <v>117</v>
      </c>
      <c r="D644">
        <v>4</v>
      </c>
      <c r="E644" t="s">
        <v>2215</v>
      </c>
      <c r="F644" s="1" t="s">
        <v>2216</v>
      </c>
      <c r="G644" t="s">
        <v>2217</v>
      </c>
      <c r="H644">
        <v>3080013</v>
      </c>
      <c r="I644" t="s">
        <v>53</v>
      </c>
      <c r="J644" s="4">
        <v>44452</v>
      </c>
      <c r="K644" s="4">
        <v>44482</v>
      </c>
      <c r="L644" s="3">
        <v>30</v>
      </c>
      <c r="M644" s="4">
        <v>44512</v>
      </c>
      <c r="N644">
        <v>60</v>
      </c>
      <c r="O644">
        <v>1</v>
      </c>
      <c r="P644">
        <v>1</v>
      </c>
      <c r="Q644">
        <v>0</v>
      </c>
      <c r="R644" t="s">
        <v>38</v>
      </c>
      <c r="S644">
        <v>2</v>
      </c>
      <c r="T644">
        <v>1</v>
      </c>
      <c r="U644" t="s">
        <v>38</v>
      </c>
      <c r="V644">
        <v>6</v>
      </c>
      <c r="W644">
        <v>42</v>
      </c>
      <c r="X644">
        <v>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12.3333333333333</v>
      </c>
      <c r="AV644">
        <v>741.66666666666595</v>
      </c>
      <c r="AW644">
        <v>0</v>
      </c>
    </row>
    <row r="645" spans="1:49" x14ac:dyDescent="0.3">
      <c r="A645" t="s">
        <v>4321</v>
      </c>
      <c r="B645" t="s">
        <v>539</v>
      </c>
      <c r="C645" t="s">
        <v>117</v>
      </c>
      <c r="D645">
        <v>4</v>
      </c>
      <c r="E645" t="s">
        <v>1679</v>
      </c>
      <c r="F645" s="1" t="s">
        <v>1680</v>
      </c>
      <c r="G645" t="s">
        <v>1681</v>
      </c>
      <c r="H645">
        <v>2326146</v>
      </c>
      <c r="I645" t="s">
        <v>32</v>
      </c>
      <c r="J645" s="4">
        <v>44294</v>
      </c>
      <c r="K645" s="4">
        <v>44300</v>
      </c>
      <c r="L645" s="3">
        <v>6</v>
      </c>
      <c r="M645" s="4">
        <v>44354</v>
      </c>
      <c r="N645">
        <v>60</v>
      </c>
      <c r="O645">
        <v>1</v>
      </c>
      <c r="P645">
        <v>1</v>
      </c>
      <c r="Q645">
        <v>0</v>
      </c>
      <c r="R645" t="s">
        <v>80</v>
      </c>
      <c r="S645">
        <v>6</v>
      </c>
      <c r="T645">
        <v>1</v>
      </c>
      <c r="U645" t="s">
        <v>80</v>
      </c>
      <c r="V645">
        <v>7</v>
      </c>
      <c r="W645">
        <v>26</v>
      </c>
      <c r="X645">
        <v>15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38.6666666666666</v>
      </c>
      <c r="AW645">
        <v>0</v>
      </c>
    </row>
    <row r="646" spans="1:49" x14ac:dyDescent="0.3">
      <c r="A646" t="s">
        <v>4321</v>
      </c>
      <c r="B646" t="s">
        <v>539</v>
      </c>
      <c r="C646" t="s">
        <v>117</v>
      </c>
      <c r="D646">
        <v>4</v>
      </c>
      <c r="E646" t="s">
        <v>4322</v>
      </c>
      <c r="F646" s="1" t="s">
        <v>4323</v>
      </c>
      <c r="G646" t="s">
        <v>4324</v>
      </c>
      <c r="H646">
        <v>2429203</v>
      </c>
      <c r="I646" t="s">
        <v>225</v>
      </c>
      <c r="J646" s="4">
        <v>44351</v>
      </c>
      <c r="K646" s="4">
        <v>44383</v>
      </c>
      <c r="L646" s="3">
        <v>32</v>
      </c>
      <c r="M646" s="4">
        <v>44446</v>
      </c>
      <c r="N646">
        <v>95</v>
      </c>
      <c r="O646">
        <v>1</v>
      </c>
      <c r="P646">
        <v>1</v>
      </c>
      <c r="Q646">
        <v>0</v>
      </c>
      <c r="R646" t="s">
        <v>80</v>
      </c>
      <c r="S646">
        <v>14</v>
      </c>
      <c r="T646">
        <v>1</v>
      </c>
      <c r="U646" t="s">
        <v>80</v>
      </c>
      <c r="V646">
        <v>18</v>
      </c>
      <c r="W646">
        <v>34</v>
      </c>
      <c r="X646">
        <v>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</v>
      </c>
      <c r="AV646">
        <v>38.6666666666666</v>
      </c>
      <c r="AW646">
        <v>0</v>
      </c>
    </row>
    <row r="647" spans="1:49" x14ac:dyDescent="0.3">
      <c r="A647" t="s">
        <v>4321</v>
      </c>
      <c r="B647" t="s">
        <v>539</v>
      </c>
      <c r="C647" t="s">
        <v>117</v>
      </c>
      <c r="D647">
        <v>4</v>
      </c>
      <c r="E647" t="s">
        <v>1222</v>
      </c>
      <c r="F647" s="1" t="s">
        <v>1223</v>
      </c>
      <c r="G647" t="s">
        <v>1224</v>
      </c>
      <c r="H647">
        <v>2996301</v>
      </c>
      <c r="I647" t="s">
        <v>32</v>
      </c>
      <c r="J647" s="4">
        <v>44448</v>
      </c>
      <c r="K647" s="4">
        <v>44508</v>
      </c>
      <c r="L647" s="3">
        <v>60</v>
      </c>
      <c r="M647" s="4">
        <v>44508</v>
      </c>
      <c r="N647">
        <v>60</v>
      </c>
      <c r="O647">
        <v>1</v>
      </c>
      <c r="P647">
        <v>1</v>
      </c>
      <c r="Q647">
        <v>0</v>
      </c>
      <c r="R647" t="s">
        <v>38</v>
      </c>
      <c r="S647">
        <v>1</v>
      </c>
      <c r="T647">
        <v>1</v>
      </c>
      <c r="U647" t="s">
        <v>38</v>
      </c>
      <c r="V647">
        <v>10</v>
      </c>
      <c r="W647">
        <v>41</v>
      </c>
      <c r="X647">
        <v>14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38.6666666666666</v>
      </c>
      <c r="AW647">
        <v>0</v>
      </c>
    </row>
    <row r="648" spans="1:49" x14ac:dyDescent="0.3">
      <c r="A648" t="s">
        <v>4321</v>
      </c>
      <c r="B648" t="s">
        <v>539</v>
      </c>
      <c r="C648" t="s">
        <v>117</v>
      </c>
      <c r="D648">
        <v>4</v>
      </c>
      <c r="E648" t="s">
        <v>4325</v>
      </c>
      <c r="F648" s="1" t="s">
        <v>4326</v>
      </c>
      <c r="G648" t="s">
        <v>4327</v>
      </c>
      <c r="H648">
        <v>3021104</v>
      </c>
      <c r="I648" t="s">
        <v>32</v>
      </c>
      <c r="J648" s="4">
        <v>44294</v>
      </c>
      <c r="K648" s="4">
        <v>44300</v>
      </c>
      <c r="L648" s="3">
        <v>6</v>
      </c>
      <c r="M648" s="4">
        <v>44354</v>
      </c>
      <c r="N648">
        <v>60</v>
      </c>
      <c r="O648">
        <v>1</v>
      </c>
      <c r="P648">
        <v>1</v>
      </c>
      <c r="Q648">
        <v>0</v>
      </c>
      <c r="R648" t="s">
        <v>80</v>
      </c>
      <c r="S648">
        <v>6</v>
      </c>
      <c r="T648">
        <v>1</v>
      </c>
      <c r="U648" t="s">
        <v>80</v>
      </c>
      <c r="V648">
        <v>7</v>
      </c>
      <c r="W648">
        <v>26</v>
      </c>
      <c r="X648">
        <v>11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</v>
      </c>
      <c r="AV648">
        <v>38.6666666666666</v>
      </c>
      <c r="AW648">
        <v>0</v>
      </c>
    </row>
    <row r="649" spans="1:49" x14ac:dyDescent="0.3">
      <c r="A649" t="s">
        <v>4321</v>
      </c>
      <c r="B649" t="s">
        <v>539</v>
      </c>
      <c r="C649" t="s">
        <v>117</v>
      </c>
      <c r="D649">
        <v>4</v>
      </c>
      <c r="E649" t="s">
        <v>727</v>
      </c>
      <c r="F649" s="1" t="s">
        <v>2919</v>
      </c>
      <c r="G649" t="s">
        <v>2920</v>
      </c>
      <c r="H649">
        <v>3030684</v>
      </c>
      <c r="I649" t="s">
        <v>32</v>
      </c>
      <c r="J649" s="4">
        <v>44294</v>
      </c>
      <c r="K649" s="4">
        <v>44300</v>
      </c>
      <c r="L649" s="3">
        <v>6</v>
      </c>
      <c r="M649" s="4">
        <v>44354</v>
      </c>
      <c r="N649">
        <v>60</v>
      </c>
      <c r="O649">
        <v>1</v>
      </c>
      <c r="P649">
        <v>1</v>
      </c>
      <c r="Q649">
        <v>0</v>
      </c>
      <c r="R649" t="s">
        <v>80</v>
      </c>
      <c r="S649">
        <v>6</v>
      </c>
      <c r="T649">
        <v>1</v>
      </c>
      <c r="U649" t="s">
        <v>80</v>
      </c>
      <c r="V649">
        <v>7</v>
      </c>
      <c r="W649">
        <v>26</v>
      </c>
      <c r="X649">
        <v>11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38.6666666666666</v>
      </c>
      <c r="AW649">
        <v>0</v>
      </c>
    </row>
    <row r="650" spans="1:49" x14ac:dyDescent="0.3">
      <c r="A650" t="s">
        <v>4321</v>
      </c>
      <c r="B650" t="s">
        <v>539</v>
      </c>
      <c r="C650" t="s">
        <v>117</v>
      </c>
      <c r="D650">
        <v>4</v>
      </c>
      <c r="E650" t="s">
        <v>727</v>
      </c>
      <c r="F650" s="1" t="s">
        <v>728</v>
      </c>
      <c r="G650" t="s">
        <v>729</v>
      </c>
      <c r="H650">
        <v>3030685</v>
      </c>
      <c r="I650" t="s">
        <v>32</v>
      </c>
      <c r="J650" s="4">
        <v>44294</v>
      </c>
      <c r="K650" s="4">
        <v>44300</v>
      </c>
      <c r="L650" s="3">
        <v>6</v>
      </c>
      <c r="M650" s="4">
        <v>44354</v>
      </c>
      <c r="N650">
        <v>60</v>
      </c>
      <c r="O650">
        <v>1</v>
      </c>
      <c r="P650">
        <v>1</v>
      </c>
      <c r="Q650">
        <v>0</v>
      </c>
      <c r="R650" t="s">
        <v>80</v>
      </c>
      <c r="S650">
        <v>6</v>
      </c>
      <c r="T650">
        <v>1</v>
      </c>
      <c r="U650" t="s">
        <v>80</v>
      </c>
      <c r="V650">
        <v>7</v>
      </c>
      <c r="W650">
        <v>26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38.6666666666666</v>
      </c>
      <c r="AW650">
        <v>0</v>
      </c>
    </row>
    <row r="651" spans="1:49" x14ac:dyDescent="0.3">
      <c r="A651" t="s">
        <v>4328</v>
      </c>
      <c r="B651" t="s">
        <v>539</v>
      </c>
      <c r="C651" t="s">
        <v>117</v>
      </c>
      <c r="D651">
        <v>4</v>
      </c>
      <c r="E651" t="s">
        <v>112</v>
      </c>
      <c r="F651" s="1" t="s">
        <v>1585</v>
      </c>
      <c r="G651" t="s">
        <v>114</v>
      </c>
      <c r="H651">
        <v>393835</v>
      </c>
      <c r="I651" t="s">
        <v>59</v>
      </c>
      <c r="J651" s="4">
        <v>44163</v>
      </c>
      <c r="K651" s="4">
        <v>44207</v>
      </c>
      <c r="L651" s="3">
        <v>44</v>
      </c>
      <c r="M651" s="4">
        <v>44223</v>
      </c>
      <c r="N651">
        <v>60</v>
      </c>
      <c r="O651">
        <v>1</v>
      </c>
      <c r="P651">
        <v>3</v>
      </c>
      <c r="Q651">
        <v>1</v>
      </c>
      <c r="R651" t="s">
        <v>28</v>
      </c>
      <c r="S651">
        <v>12</v>
      </c>
      <c r="T651">
        <v>3</v>
      </c>
      <c r="U651" t="s">
        <v>28</v>
      </c>
      <c r="V651">
        <v>18</v>
      </c>
      <c r="W651">
        <v>12</v>
      </c>
      <c r="X651">
        <v>11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0.33333333333333298</v>
      </c>
      <c r="AV651">
        <v>14.6666666666666</v>
      </c>
      <c r="AW651">
        <v>1</v>
      </c>
    </row>
    <row r="652" spans="1:49" x14ac:dyDescent="0.3">
      <c r="A652" t="s">
        <v>4329</v>
      </c>
      <c r="B652" t="s">
        <v>539</v>
      </c>
      <c r="C652" t="s">
        <v>117</v>
      </c>
      <c r="D652">
        <v>4</v>
      </c>
      <c r="E652" t="s">
        <v>4330</v>
      </c>
      <c r="F652" s="1" t="s">
        <v>4331</v>
      </c>
      <c r="G652" t="s">
        <v>4332</v>
      </c>
      <c r="H652">
        <v>1358592</v>
      </c>
      <c r="I652" t="s">
        <v>65</v>
      </c>
      <c r="J652" s="4">
        <v>44193</v>
      </c>
      <c r="K652" s="4">
        <v>44211</v>
      </c>
      <c r="L652" s="3">
        <v>18</v>
      </c>
      <c r="M652" s="4">
        <v>44260</v>
      </c>
      <c r="N652">
        <v>67</v>
      </c>
      <c r="O652">
        <v>1</v>
      </c>
      <c r="P652">
        <v>1</v>
      </c>
      <c r="Q652">
        <v>0</v>
      </c>
      <c r="R652" t="s">
        <v>28</v>
      </c>
      <c r="S652">
        <v>17</v>
      </c>
      <c r="T652">
        <v>1</v>
      </c>
      <c r="U652" t="s">
        <v>28</v>
      </c>
      <c r="V652">
        <v>18</v>
      </c>
      <c r="W652">
        <v>17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0.66666666666666596</v>
      </c>
      <c r="AV652">
        <v>12</v>
      </c>
      <c r="AW652">
        <v>0</v>
      </c>
    </row>
    <row r="653" spans="1:49" x14ac:dyDescent="0.3">
      <c r="A653" t="s">
        <v>4329</v>
      </c>
      <c r="B653" t="s">
        <v>539</v>
      </c>
      <c r="C653" t="s">
        <v>117</v>
      </c>
      <c r="D653">
        <v>4</v>
      </c>
      <c r="E653" t="s">
        <v>588</v>
      </c>
      <c r="F653" s="1" t="s">
        <v>589</v>
      </c>
      <c r="G653" t="s">
        <v>590</v>
      </c>
      <c r="H653">
        <v>1454243</v>
      </c>
      <c r="I653" t="s">
        <v>65</v>
      </c>
      <c r="J653" s="4">
        <v>44193</v>
      </c>
      <c r="K653" s="4">
        <v>44211</v>
      </c>
      <c r="L653" s="3">
        <v>18</v>
      </c>
      <c r="M653" s="4">
        <v>44260</v>
      </c>
      <c r="N653">
        <v>67</v>
      </c>
      <c r="O653">
        <v>1</v>
      </c>
      <c r="P653">
        <v>1</v>
      </c>
      <c r="Q653">
        <v>0</v>
      </c>
      <c r="R653" t="s">
        <v>28</v>
      </c>
      <c r="S653">
        <v>17</v>
      </c>
      <c r="T653">
        <v>1</v>
      </c>
      <c r="U653" t="s">
        <v>28</v>
      </c>
      <c r="V653">
        <v>18</v>
      </c>
      <c r="W653">
        <v>17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0.66666666666666596</v>
      </c>
      <c r="AV653">
        <v>12</v>
      </c>
      <c r="AW653">
        <v>0</v>
      </c>
    </row>
    <row r="654" spans="1:49" x14ac:dyDescent="0.3">
      <c r="A654" t="s">
        <v>4333</v>
      </c>
      <c r="B654" t="s">
        <v>539</v>
      </c>
      <c r="C654" t="s">
        <v>117</v>
      </c>
      <c r="D654">
        <v>4</v>
      </c>
      <c r="E654" t="s">
        <v>4334</v>
      </c>
      <c r="F654" s="1" t="s">
        <v>4335</v>
      </c>
      <c r="G654" t="s">
        <v>4336</v>
      </c>
      <c r="H654">
        <v>543421</v>
      </c>
      <c r="I654" t="s">
        <v>32</v>
      </c>
      <c r="J654" s="4">
        <v>44256</v>
      </c>
      <c r="K654" s="4">
        <v>44283</v>
      </c>
      <c r="L654" s="3">
        <v>27</v>
      </c>
      <c r="M654" s="4">
        <v>44313</v>
      </c>
      <c r="N654">
        <v>57</v>
      </c>
      <c r="O654">
        <v>1</v>
      </c>
      <c r="P654">
        <v>1</v>
      </c>
      <c r="Q654">
        <v>0</v>
      </c>
      <c r="R654" t="s">
        <v>80</v>
      </c>
      <c r="S654">
        <v>1</v>
      </c>
      <c r="T654">
        <v>1</v>
      </c>
      <c r="U654" t="s">
        <v>80</v>
      </c>
      <c r="V654">
        <v>4</v>
      </c>
      <c r="W654">
        <v>21</v>
      </c>
      <c r="X654">
        <v>15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</v>
      </c>
      <c r="AV654">
        <v>95</v>
      </c>
      <c r="AW654">
        <v>0</v>
      </c>
    </row>
    <row r="655" spans="1:49" x14ac:dyDescent="0.3">
      <c r="A655" t="s">
        <v>4333</v>
      </c>
      <c r="B655" t="s">
        <v>539</v>
      </c>
      <c r="C655" t="s">
        <v>117</v>
      </c>
      <c r="D655">
        <v>4</v>
      </c>
      <c r="E655" t="s">
        <v>2575</v>
      </c>
      <c r="F655" s="1" t="s">
        <v>2576</v>
      </c>
      <c r="G655" t="s">
        <v>2577</v>
      </c>
      <c r="H655">
        <v>928975</v>
      </c>
      <c r="I655" t="s">
        <v>49</v>
      </c>
      <c r="J655" s="4">
        <v>44408</v>
      </c>
      <c r="K655" s="4">
        <v>44443</v>
      </c>
      <c r="L655" s="3">
        <v>35</v>
      </c>
      <c r="M655" s="4">
        <v>44447</v>
      </c>
      <c r="N655">
        <v>39</v>
      </c>
      <c r="O655">
        <v>1</v>
      </c>
      <c r="P655">
        <v>1</v>
      </c>
      <c r="Q655">
        <v>0</v>
      </c>
      <c r="R655" t="s">
        <v>43</v>
      </c>
      <c r="T655">
        <v>1</v>
      </c>
      <c r="U655" t="s">
        <v>43</v>
      </c>
      <c r="W655">
        <v>40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</v>
      </c>
      <c r="AV655">
        <v>95</v>
      </c>
      <c r="AW655">
        <v>0</v>
      </c>
    </row>
    <row r="656" spans="1:49" x14ac:dyDescent="0.3">
      <c r="A656" t="s">
        <v>4333</v>
      </c>
      <c r="B656" t="s">
        <v>539</v>
      </c>
      <c r="C656" t="s">
        <v>117</v>
      </c>
      <c r="D656">
        <v>4</v>
      </c>
      <c r="E656" t="s">
        <v>4337</v>
      </c>
      <c r="F656" s="1" t="s">
        <v>4338</v>
      </c>
      <c r="G656" t="s">
        <v>4339</v>
      </c>
      <c r="H656">
        <v>1612553</v>
      </c>
      <c r="I656" t="s">
        <v>231</v>
      </c>
      <c r="J656" s="4">
        <v>44558</v>
      </c>
      <c r="K656" s="4">
        <v>44574</v>
      </c>
      <c r="L656" s="3">
        <v>16</v>
      </c>
      <c r="M656" s="4">
        <v>44588</v>
      </c>
      <c r="N656">
        <v>30</v>
      </c>
      <c r="O656">
        <v>1</v>
      </c>
      <c r="P656">
        <v>1</v>
      </c>
      <c r="Q656">
        <v>0</v>
      </c>
      <c r="R656" t="s">
        <v>38</v>
      </c>
      <c r="S656">
        <v>17</v>
      </c>
      <c r="T656">
        <v>1</v>
      </c>
      <c r="U656" t="s">
        <v>38</v>
      </c>
      <c r="V656">
        <v>18</v>
      </c>
      <c r="W656">
        <v>57</v>
      </c>
      <c r="X656">
        <v>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95</v>
      </c>
      <c r="AW656">
        <v>0</v>
      </c>
    </row>
    <row r="657" spans="1:49" x14ac:dyDescent="0.3">
      <c r="A657" t="s">
        <v>4333</v>
      </c>
      <c r="B657" t="s">
        <v>539</v>
      </c>
      <c r="C657" t="s">
        <v>117</v>
      </c>
      <c r="D657">
        <v>4</v>
      </c>
      <c r="E657" t="s">
        <v>4340</v>
      </c>
      <c r="F657" s="1" t="s">
        <v>4341</v>
      </c>
      <c r="G657" t="s">
        <v>4342</v>
      </c>
      <c r="H657">
        <v>1707046</v>
      </c>
      <c r="I657" t="s">
        <v>231</v>
      </c>
      <c r="J657" s="4">
        <v>44558</v>
      </c>
      <c r="K657" s="4">
        <v>44574</v>
      </c>
      <c r="L657" s="3">
        <v>16</v>
      </c>
      <c r="M657" s="4">
        <v>44588</v>
      </c>
      <c r="N657">
        <v>30</v>
      </c>
      <c r="O657">
        <v>1</v>
      </c>
      <c r="P657">
        <v>1</v>
      </c>
      <c r="Q657">
        <v>0</v>
      </c>
      <c r="R657" t="s">
        <v>38</v>
      </c>
      <c r="S657">
        <v>17</v>
      </c>
      <c r="T657">
        <v>1</v>
      </c>
      <c r="U657" t="s">
        <v>38</v>
      </c>
      <c r="V657">
        <v>18</v>
      </c>
      <c r="W657">
        <v>57</v>
      </c>
      <c r="X657">
        <v>15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6</v>
      </c>
      <c r="AV657">
        <v>95</v>
      </c>
      <c r="AW657">
        <v>0</v>
      </c>
    </row>
    <row r="658" spans="1:49" x14ac:dyDescent="0.3">
      <c r="A658" t="s">
        <v>4333</v>
      </c>
      <c r="B658" t="s">
        <v>539</v>
      </c>
      <c r="C658" t="s">
        <v>117</v>
      </c>
      <c r="D658">
        <v>4</v>
      </c>
      <c r="E658" t="s">
        <v>3236</v>
      </c>
      <c r="F658" s="1" t="s">
        <v>3237</v>
      </c>
      <c r="G658" t="s">
        <v>3238</v>
      </c>
      <c r="H658">
        <v>2093625</v>
      </c>
      <c r="I658" t="s">
        <v>32</v>
      </c>
      <c r="J658" s="4">
        <v>44256</v>
      </c>
      <c r="K658" s="4">
        <v>44283</v>
      </c>
      <c r="L658" s="3">
        <v>27</v>
      </c>
      <c r="M658" s="4">
        <v>44313</v>
      </c>
      <c r="N658">
        <v>57</v>
      </c>
      <c r="O658">
        <v>1</v>
      </c>
      <c r="P658">
        <v>1</v>
      </c>
      <c r="Q658">
        <v>0</v>
      </c>
      <c r="R658" t="s">
        <v>80</v>
      </c>
      <c r="S658">
        <v>1</v>
      </c>
      <c r="T658">
        <v>1</v>
      </c>
      <c r="U658" t="s">
        <v>80</v>
      </c>
      <c r="V658">
        <v>4</v>
      </c>
      <c r="W658">
        <v>21</v>
      </c>
      <c r="X658">
        <v>15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6</v>
      </c>
      <c r="AV658">
        <v>95</v>
      </c>
      <c r="AW658">
        <v>0</v>
      </c>
    </row>
    <row r="659" spans="1:49" x14ac:dyDescent="0.3">
      <c r="A659" t="s">
        <v>4333</v>
      </c>
      <c r="B659" t="s">
        <v>539</v>
      </c>
      <c r="C659" t="s">
        <v>117</v>
      </c>
      <c r="D659">
        <v>4</v>
      </c>
      <c r="E659" t="s">
        <v>4343</v>
      </c>
      <c r="F659" s="1" t="s">
        <v>4344</v>
      </c>
      <c r="G659" t="s">
        <v>4345</v>
      </c>
      <c r="H659">
        <v>2166620</v>
      </c>
      <c r="I659" t="s">
        <v>231</v>
      </c>
      <c r="J659" s="4">
        <v>44558</v>
      </c>
      <c r="K659" s="4">
        <v>44574</v>
      </c>
      <c r="L659" s="3">
        <v>16</v>
      </c>
      <c r="M659" s="4">
        <v>44588</v>
      </c>
      <c r="N659">
        <v>30</v>
      </c>
      <c r="O659">
        <v>1</v>
      </c>
      <c r="P659">
        <v>1</v>
      </c>
      <c r="Q659">
        <v>0</v>
      </c>
      <c r="R659" t="s">
        <v>38</v>
      </c>
      <c r="S659">
        <v>17</v>
      </c>
      <c r="T659">
        <v>1</v>
      </c>
      <c r="U659" t="s">
        <v>38</v>
      </c>
      <c r="V659">
        <v>18</v>
      </c>
      <c r="W659">
        <v>57</v>
      </c>
      <c r="X659">
        <v>14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6</v>
      </c>
      <c r="AV659">
        <v>95</v>
      </c>
      <c r="AW659">
        <v>0</v>
      </c>
    </row>
    <row r="660" spans="1:49" x14ac:dyDescent="0.3">
      <c r="A660" t="s">
        <v>4333</v>
      </c>
      <c r="B660" t="s">
        <v>539</v>
      </c>
      <c r="C660" t="s">
        <v>117</v>
      </c>
      <c r="D660">
        <v>4</v>
      </c>
      <c r="E660" t="s">
        <v>2823</v>
      </c>
      <c r="F660" s="1" t="s">
        <v>2824</v>
      </c>
      <c r="G660" t="s">
        <v>2825</v>
      </c>
      <c r="H660">
        <v>2385228</v>
      </c>
      <c r="I660" t="s">
        <v>32</v>
      </c>
      <c r="J660" s="4">
        <v>44408</v>
      </c>
      <c r="K660" s="4">
        <v>44411</v>
      </c>
      <c r="L660" s="3">
        <v>3</v>
      </c>
      <c r="M660" s="4">
        <v>44447</v>
      </c>
      <c r="N660">
        <v>39</v>
      </c>
      <c r="O660">
        <v>1</v>
      </c>
      <c r="P660">
        <v>1</v>
      </c>
      <c r="Q660">
        <v>0</v>
      </c>
      <c r="R660" t="s">
        <v>43</v>
      </c>
      <c r="T660">
        <v>1</v>
      </c>
      <c r="U660" t="s">
        <v>43</v>
      </c>
      <c r="W660">
        <v>40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95</v>
      </c>
      <c r="AW660">
        <v>0</v>
      </c>
    </row>
    <row r="661" spans="1:49" x14ac:dyDescent="0.3">
      <c r="A661" t="s">
        <v>4333</v>
      </c>
      <c r="B661" t="s">
        <v>539</v>
      </c>
      <c r="C661" t="s">
        <v>117</v>
      </c>
      <c r="D661">
        <v>4</v>
      </c>
      <c r="E661" t="s">
        <v>4346</v>
      </c>
      <c r="F661" s="1" t="s">
        <v>4347</v>
      </c>
      <c r="G661" t="s">
        <v>4348</v>
      </c>
      <c r="H661">
        <v>2387377</v>
      </c>
      <c r="I661" t="s">
        <v>32</v>
      </c>
      <c r="J661" s="4">
        <v>44558</v>
      </c>
      <c r="K661" s="4">
        <v>44574</v>
      </c>
      <c r="L661" s="3">
        <v>16</v>
      </c>
      <c r="M661" s="4">
        <v>44588</v>
      </c>
      <c r="N661">
        <v>30</v>
      </c>
      <c r="O661">
        <v>1</v>
      </c>
      <c r="P661">
        <v>1</v>
      </c>
      <c r="Q661">
        <v>0</v>
      </c>
      <c r="R661" t="s">
        <v>38</v>
      </c>
      <c r="S661">
        <v>17</v>
      </c>
      <c r="T661">
        <v>1</v>
      </c>
      <c r="U661" t="s">
        <v>38</v>
      </c>
      <c r="V661">
        <v>18</v>
      </c>
      <c r="W661">
        <v>57</v>
      </c>
      <c r="X661">
        <v>11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</v>
      </c>
      <c r="AV661">
        <v>95</v>
      </c>
      <c r="AW661">
        <v>0</v>
      </c>
    </row>
    <row r="662" spans="1:49" x14ac:dyDescent="0.3">
      <c r="A662" t="s">
        <v>4333</v>
      </c>
      <c r="B662" t="s">
        <v>539</v>
      </c>
      <c r="C662" t="s">
        <v>117</v>
      </c>
      <c r="D662">
        <v>4</v>
      </c>
      <c r="E662" t="s">
        <v>4349</v>
      </c>
      <c r="F662" s="1" t="s">
        <v>4350</v>
      </c>
      <c r="G662" t="s">
        <v>4351</v>
      </c>
      <c r="H662">
        <v>2390298</v>
      </c>
      <c r="I662" t="s">
        <v>32</v>
      </c>
      <c r="J662" s="4">
        <v>44558</v>
      </c>
      <c r="K662" s="4">
        <v>44574</v>
      </c>
      <c r="L662" s="3">
        <v>16</v>
      </c>
      <c r="M662" s="4">
        <v>44588</v>
      </c>
      <c r="N662">
        <v>30</v>
      </c>
      <c r="O662">
        <v>1</v>
      </c>
      <c r="P662">
        <v>1</v>
      </c>
      <c r="Q662">
        <v>0</v>
      </c>
      <c r="R662" t="s">
        <v>38</v>
      </c>
      <c r="S662">
        <v>17</v>
      </c>
      <c r="T662">
        <v>1</v>
      </c>
      <c r="U662" t="s">
        <v>38</v>
      </c>
      <c r="V662">
        <v>18</v>
      </c>
      <c r="W662">
        <v>57</v>
      </c>
      <c r="X662">
        <v>14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95</v>
      </c>
      <c r="AW662">
        <v>0</v>
      </c>
    </row>
    <row r="663" spans="1:49" x14ac:dyDescent="0.3">
      <c r="A663" t="s">
        <v>4333</v>
      </c>
      <c r="B663" t="s">
        <v>539</v>
      </c>
      <c r="C663" t="s">
        <v>117</v>
      </c>
      <c r="D663">
        <v>4</v>
      </c>
      <c r="E663" t="s">
        <v>4352</v>
      </c>
      <c r="F663" s="1" t="s">
        <v>4353</v>
      </c>
      <c r="G663" t="s">
        <v>4354</v>
      </c>
      <c r="H663">
        <v>2430275</v>
      </c>
      <c r="I663" t="s">
        <v>49</v>
      </c>
      <c r="J663" s="4">
        <v>44408</v>
      </c>
      <c r="K663" s="4">
        <v>44431</v>
      </c>
      <c r="L663" s="3">
        <v>23</v>
      </c>
      <c r="M663" s="4">
        <v>44447</v>
      </c>
      <c r="N663">
        <v>39</v>
      </c>
      <c r="O663">
        <v>1</v>
      </c>
      <c r="P663">
        <v>1</v>
      </c>
      <c r="Q663">
        <v>0</v>
      </c>
      <c r="R663" t="s">
        <v>43</v>
      </c>
      <c r="T663">
        <v>1</v>
      </c>
      <c r="U663" t="s">
        <v>43</v>
      </c>
      <c r="W663">
        <v>40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6</v>
      </c>
      <c r="AV663">
        <v>95</v>
      </c>
      <c r="AW663">
        <v>0</v>
      </c>
    </row>
    <row r="664" spans="1:49" x14ac:dyDescent="0.3">
      <c r="A664" t="s">
        <v>4333</v>
      </c>
      <c r="B664" t="s">
        <v>539</v>
      </c>
      <c r="C664" t="s">
        <v>117</v>
      </c>
      <c r="D664">
        <v>4</v>
      </c>
      <c r="E664" t="s">
        <v>4355</v>
      </c>
      <c r="F664" s="1" t="s">
        <v>4356</v>
      </c>
      <c r="G664" t="s">
        <v>4357</v>
      </c>
      <c r="H664">
        <v>2835502</v>
      </c>
      <c r="I664" t="s">
        <v>32</v>
      </c>
      <c r="J664" s="4">
        <v>44558</v>
      </c>
      <c r="K664" s="4">
        <v>44574</v>
      </c>
      <c r="L664" s="3">
        <v>16</v>
      </c>
      <c r="M664" s="4">
        <v>44588</v>
      </c>
      <c r="N664">
        <v>30</v>
      </c>
      <c r="O664">
        <v>1</v>
      </c>
      <c r="P664">
        <v>1</v>
      </c>
      <c r="Q664">
        <v>0</v>
      </c>
      <c r="R664" t="s">
        <v>38</v>
      </c>
      <c r="S664">
        <v>17</v>
      </c>
      <c r="T664">
        <v>1</v>
      </c>
      <c r="U664" t="s">
        <v>38</v>
      </c>
      <c r="V664">
        <v>18</v>
      </c>
      <c r="W664">
        <v>57</v>
      </c>
      <c r="X664">
        <v>4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6</v>
      </c>
      <c r="AV664">
        <v>95</v>
      </c>
      <c r="AW664">
        <v>0</v>
      </c>
    </row>
    <row r="665" spans="1:49" x14ac:dyDescent="0.3">
      <c r="A665" t="s">
        <v>4333</v>
      </c>
      <c r="B665" t="s">
        <v>539</v>
      </c>
      <c r="C665" t="s">
        <v>117</v>
      </c>
      <c r="D665">
        <v>4</v>
      </c>
      <c r="E665" t="s">
        <v>1270</v>
      </c>
      <c r="F665" s="1" t="s">
        <v>1271</v>
      </c>
      <c r="G665" t="s">
        <v>1272</v>
      </c>
      <c r="H665">
        <v>3010203</v>
      </c>
      <c r="I665" t="s">
        <v>158</v>
      </c>
      <c r="J665" s="4">
        <v>44408</v>
      </c>
      <c r="K665" s="4">
        <v>44417</v>
      </c>
      <c r="L665" s="3">
        <v>9</v>
      </c>
      <c r="M665" s="4">
        <v>44447</v>
      </c>
      <c r="N665">
        <v>39</v>
      </c>
      <c r="O665">
        <v>1</v>
      </c>
      <c r="P665">
        <v>1</v>
      </c>
      <c r="Q665">
        <v>0</v>
      </c>
      <c r="R665" t="s">
        <v>43</v>
      </c>
      <c r="T665">
        <v>1</v>
      </c>
      <c r="U665" t="s">
        <v>43</v>
      </c>
      <c r="W665">
        <v>40</v>
      </c>
      <c r="X665">
        <v>11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6</v>
      </c>
      <c r="AV665">
        <v>95</v>
      </c>
      <c r="AW665">
        <v>0</v>
      </c>
    </row>
    <row r="666" spans="1:49" x14ac:dyDescent="0.3">
      <c r="A666" t="s">
        <v>4333</v>
      </c>
      <c r="B666" t="s">
        <v>539</v>
      </c>
      <c r="C666" t="s">
        <v>117</v>
      </c>
      <c r="D666">
        <v>4</v>
      </c>
      <c r="E666" t="s">
        <v>4358</v>
      </c>
      <c r="F666" s="1" t="s">
        <v>4359</v>
      </c>
      <c r="G666" t="s">
        <v>4360</v>
      </c>
      <c r="H666">
        <v>3079453</v>
      </c>
      <c r="I666" t="s">
        <v>158</v>
      </c>
      <c r="J666" s="4">
        <v>44418</v>
      </c>
      <c r="K666" s="4">
        <v>44443</v>
      </c>
      <c r="L666" s="3">
        <v>25</v>
      </c>
      <c r="M666" s="4">
        <v>44448</v>
      </c>
      <c r="N666">
        <v>30</v>
      </c>
      <c r="O666">
        <v>1</v>
      </c>
      <c r="P666">
        <v>1</v>
      </c>
      <c r="Q666">
        <v>0</v>
      </c>
      <c r="R666" t="s">
        <v>43</v>
      </c>
      <c r="T666">
        <v>1</v>
      </c>
      <c r="U666" t="s">
        <v>43</v>
      </c>
      <c r="W666">
        <v>40</v>
      </c>
      <c r="X666">
        <v>15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</v>
      </c>
      <c r="AV666">
        <v>95</v>
      </c>
      <c r="AW666">
        <v>0</v>
      </c>
    </row>
    <row r="667" spans="1:49" x14ac:dyDescent="0.3">
      <c r="A667" t="s">
        <v>4333</v>
      </c>
      <c r="B667" t="s">
        <v>539</v>
      </c>
      <c r="C667" t="s">
        <v>117</v>
      </c>
      <c r="D667">
        <v>4</v>
      </c>
      <c r="E667" t="s">
        <v>4361</v>
      </c>
      <c r="F667" s="1" t="s">
        <v>4362</v>
      </c>
      <c r="G667" t="s">
        <v>4363</v>
      </c>
      <c r="H667">
        <v>3105691</v>
      </c>
      <c r="I667" t="s">
        <v>158</v>
      </c>
      <c r="J667" s="4">
        <v>44418</v>
      </c>
      <c r="K667" s="4">
        <v>44430</v>
      </c>
      <c r="L667" s="3">
        <v>12</v>
      </c>
      <c r="M667" s="4">
        <v>44448</v>
      </c>
      <c r="N667">
        <v>30</v>
      </c>
      <c r="O667">
        <v>1</v>
      </c>
      <c r="P667">
        <v>1</v>
      </c>
      <c r="Q667">
        <v>0</v>
      </c>
      <c r="R667" t="s">
        <v>43</v>
      </c>
      <c r="T667">
        <v>1</v>
      </c>
      <c r="U667" t="s">
        <v>43</v>
      </c>
      <c r="W667">
        <v>40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6</v>
      </c>
      <c r="AV667">
        <v>95</v>
      </c>
      <c r="AW667">
        <v>0</v>
      </c>
    </row>
    <row r="668" spans="1:49" x14ac:dyDescent="0.3">
      <c r="A668" t="s">
        <v>4333</v>
      </c>
      <c r="B668" t="s">
        <v>539</v>
      </c>
      <c r="C668" t="s">
        <v>117</v>
      </c>
      <c r="D668">
        <v>4</v>
      </c>
      <c r="E668" t="s">
        <v>4364</v>
      </c>
      <c r="F668" s="1" t="s">
        <v>4365</v>
      </c>
      <c r="G668" t="s">
        <v>4366</v>
      </c>
      <c r="H668">
        <v>3106615</v>
      </c>
      <c r="I668" t="s">
        <v>49</v>
      </c>
      <c r="J668" s="4">
        <v>44418</v>
      </c>
      <c r="K668" s="4">
        <v>44432</v>
      </c>
      <c r="L668" s="3">
        <v>14</v>
      </c>
      <c r="M668" s="4">
        <v>44448</v>
      </c>
      <c r="N668">
        <v>30</v>
      </c>
      <c r="O668">
        <v>1</v>
      </c>
      <c r="P668">
        <v>1</v>
      </c>
      <c r="Q668">
        <v>0</v>
      </c>
      <c r="R668" t="s">
        <v>43</v>
      </c>
      <c r="T668">
        <v>1</v>
      </c>
      <c r="U668" t="s">
        <v>43</v>
      </c>
      <c r="W668">
        <v>40</v>
      </c>
      <c r="X668">
        <v>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</v>
      </c>
      <c r="AV668">
        <v>95</v>
      </c>
      <c r="AW668">
        <v>0</v>
      </c>
    </row>
    <row r="669" spans="1:49" x14ac:dyDescent="0.3">
      <c r="A669" t="s">
        <v>4333</v>
      </c>
      <c r="B669" t="s">
        <v>539</v>
      </c>
      <c r="C669" t="s">
        <v>117</v>
      </c>
      <c r="D669">
        <v>4</v>
      </c>
      <c r="E669" t="s">
        <v>4367</v>
      </c>
      <c r="F669" s="1" t="s">
        <v>4368</v>
      </c>
      <c r="G669" t="s">
        <v>4369</v>
      </c>
      <c r="H669">
        <v>3109149</v>
      </c>
      <c r="I669" t="s">
        <v>158</v>
      </c>
      <c r="J669" s="4">
        <v>44419</v>
      </c>
      <c r="K669" s="4">
        <v>44419</v>
      </c>
      <c r="L669" s="3">
        <v>0</v>
      </c>
      <c r="M669" s="4">
        <v>44449</v>
      </c>
      <c r="N669">
        <v>30</v>
      </c>
      <c r="O669">
        <v>1</v>
      </c>
      <c r="P669">
        <v>1</v>
      </c>
      <c r="Q669">
        <v>0</v>
      </c>
      <c r="R669" t="s">
        <v>43</v>
      </c>
      <c r="T669">
        <v>1</v>
      </c>
      <c r="U669" t="s">
        <v>43</v>
      </c>
      <c r="W669">
        <v>40</v>
      </c>
      <c r="X669">
        <v>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</v>
      </c>
      <c r="AV669">
        <v>95</v>
      </c>
      <c r="AW669">
        <v>0</v>
      </c>
    </row>
    <row r="670" spans="1:49" x14ac:dyDescent="0.3">
      <c r="A670" t="s">
        <v>4333</v>
      </c>
      <c r="B670" t="s">
        <v>539</v>
      </c>
      <c r="C670" t="s">
        <v>117</v>
      </c>
      <c r="D670">
        <v>4</v>
      </c>
      <c r="E670" t="s">
        <v>4370</v>
      </c>
      <c r="F670" s="1" t="s">
        <v>4371</v>
      </c>
      <c r="G670" t="s">
        <v>4372</v>
      </c>
      <c r="H670">
        <v>3111731</v>
      </c>
      <c r="I670" t="s">
        <v>49</v>
      </c>
      <c r="J670" s="4">
        <v>44418</v>
      </c>
      <c r="K670" s="4">
        <v>44432</v>
      </c>
      <c r="L670" s="3">
        <v>14</v>
      </c>
      <c r="M670" s="4">
        <v>44448</v>
      </c>
      <c r="N670">
        <v>30</v>
      </c>
      <c r="O670">
        <v>1</v>
      </c>
      <c r="P670">
        <v>1</v>
      </c>
      <c r="Q670">
        <v>0</v>
      </c>
      <c r="R670" t="s">
        <v>43</v>
      </c>
      <c r="T670">
        <v>1</v>
      </c>
      <c r="U670" t="s">
        <v>43</v>
      </c>
      <c r="W670">
        <v>40</v>
      </c>
      <c r="X670">
        <v>15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</v>
      </c>
      <c r="AV670">
        <v>95</v>
      </c>
      <c r="AW670">
        <v>0</v>
      </c>
    </row>
    <row r="671" spans="1:49" x14ac:dyDescent="0.3">
      <c r="A671" t="s">
        <v>4333</v>
      </c>
      <c r="B671" t="s">
        <v>539</v>
      </c>
      <c r="C671" t="s">
        <v>117</v>
      </c>
      <c r="D671">
        <v>4</v>
      </c>
      <c r="E671" t="s">
        <v>4370</v>
      </c>
      <c r="F671" s="1" t="s">
        <v>4371</v>
      </c>
      <c r="G671" t="s">
        <v>4372</v>
      </c>
      <c r="H671">
        <v>3111731</v>
      </c>
      <c r="I671" t="s">
        <v>49</v>
      </c>
      <c r="J671" s="4">
        <v>44418</v>
      </c>
      <c r="K671" s="4">
        <v>44418</v>
      </c>
      <c r="L671" s="3">
        <v>0</v>
      </c>
      <c r="M671" s="4">
        <v>44448</v>
      </c>
      <c r="N671">
        <v>30</v>
      </c>
      <c r="O671">
        <v>1</v>
      </c>
      <c r="P671">
        <v>1</v>
      </c>
      <c r="Q671">
        <v>0</v>
      </c>
      <c r="R671" t="s">
        <v>43</v>
      </c>
      <c r="T671">
        <v>1</v>
      </c>
      <c r="U671" t="s">
        <v>43</v>
      </c>
      <c r="W671">
        <v>40</v>
      </c>
      <c r="X671">
        <v>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</v>
      </c>
      <c r="AV671">
        <v>95</v>
      </c>
      <c r="AW671">
        <v>0</v>
      </c>
    </row>
    <row r="672" spans="1:49" x14ac:dyDescent="0.3">
      <c r="A672" t="s">
        <v>4373</v>
      </c>
      <c r="B672" t="s">
        <v>539</v>
      </c>
      <c r="C672" t="s">
        <v>117</v>
      </c>
      <c r="D672">
        <v>4</v>
      </c>
      <c r="E672" t="s">
        <v>776</v>
      </c>
      <c r="F672" s="1" t="s">
        <v>777</v>
      </c>
      <c r="G672" t="s">
        <v>778</v>
      </c>
      <c r="H672">
        <v>1442242</v>
      </c>
      <c r="I672" t="s">
        <v>42</v>
      </c>
      <c r="J672" s="4">
        <v>44095</v>
      </c>
      <c r="K672" s="4">
        <v>44152</v>
      </c>
      <c r="L672" s="3">
        <v>57</v>
      </c>
      <c r="M672" s="4">
        <v>44155</v>
      </c>
      <c r="N672">
        <v>60</v>
      </c>
      <c r="O672">
        <v>1</v>
      </c>
      <c r="P672">
        <v>2</v>
      </c>
      <c r="Q672">
        <v>0</v>
      </c>
      <c r="R672" t="s">
        <v>28</v>
      </c>
      <c r="S672">
        <v>3</v>
      </c>
      <c r="T672">
        <v>2</v>
      </c>
      <c r="U672" t="s">
        <v>28</v>
      </c>
      <c r="V672">
        <v>11</v>
      </c>
      <c r="W672">
        <v>3</v>
      </c>
      <c r="X672">
        <v>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2.6666666666666599</v>
      </c>
      <c r="AV672">
        <v>166.333333333333</v>
      </c>
      <c r="AW672">
        <v>0</v>
      </c>
    </row>
    <row r="673" spans="1:49" x14ac:dyDescent="0.3">
      <c r="A673" t="s">
        <v>4373</v>
      </c>
      <c r="B673" t="s">
        <v>539</v>
      </c>
      <c r="C673" t="s">
        <v>117</v>
      </c>
      <c r="D673">
        <v>4</v>
      </c>
      <c r="E673" t="s">
        <v>776</v>
      </c>
      <c r="F673" s="1" t="s">
        <v>3437</v>
      </c>
      <c r="G673" t="s">
        <v>3438</v>
      </c>
      <c r="H673">
        <v>1442242</v>
      </c>
      <c r="I673" t="s">
        <v>42</v>
      </c>
      <c r="J673" s="4">
        <v>44095</v>
      </c>
      <c r="K673" s="4">
        <v>44152</v>
      </c>
      <c r="L673" s="3">
        <v>57</v>
      </c>
      <c r="M673" s="4">
        <v>44155</v>
      </c>
      <c r="N673">
        <v>60</v>
      </c>
      <c r="O673">
        <v>1</v>
      </c>
      <c r="P673">
        <v>2</v>
      </c>
      <c r="Q673">
        <v>0</v>
      </c>
      <c r="R673" t="s">
        <v>28</v>
      </c>
      <c r="S673">
        <v>3</v>
      </c>
      <c r="T673">
        <v>2</v>
      </c>
      <c r="U673" t="s">
        <v>28</v>
      </c>
      <c r="V673">
        <v>11</v>
      </c>
      <c r="W673">
        <v>3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2.6666666666666599</v>
      </c>
      <c r="AV673">
        <v>166.333333333333</v>
      </c>
      <c r="AW673">
        <v>0</v>
      </c>
    </row>
    <row r="674" spans="1:49" x14ac:dyDescent="0.3">
      <c r="A674" t="s">
        <v>4373</v>
      </c>
      <c r="B674" t="s">
        <v>539</v>
      </c>
      <c r="C674" t="s">
        <v>117</v>
      </c>
      <c r="D674">
        <v>4</v>
      </c>
      <c r="E674" t="s">
        <v>4374</v>
      </c>
      <c r="F674" s="1" t="s">
        <v>4375</v>
      </c>
      <c r="G674" t="s">
        <v>4376</v>
      </c>
      <c r="H674">
        <v>1679970</v>
      </c>
      <c r="I674" t="s">
        <v>32</v>
      </c>
      <c r="J674" s="4">
        <v>44159</v>
      </c>
      <c r="K674" s="4">
        <v>44257</v>
      </c>
      <c r="L674" s="3">
        <v>98</v>
      </c>
      <c r="M674" s="4">
        <v>44260</v>
      </c>
      <c r="N674">
        <v>101</v>
      </c>
      <c r="O674">
        <v>1</v>
      </c>
      <c r="P674">
        <v>1</v>
      </c>
      <c r="Q674">
        <v>0</v>
      </c>
      <c r="R674" t="s">
        <v>28</v>
      </c>
      <c r="S674">
        <v>12</v>
      </c>
      <c r="T674">
        <v>1</v>
      </c>
      <c r="U674" t="s">
        <v>80</v>
      </c>
      <c r="V674">
        <v>1</v>
      </c>
      <c r="W674">
        <v>12</v>
      </c>
      <c r="X674">
        <v>14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2.6666666666666599</v>
      </c>
      <c r="AV674">
        <v>166.333333333333</v>
      </c>
      <c r="AW674">
        <v>0</v>
      </c>
    </row>
    <row r="675" spans="1:49" x14ac:dyDescent="0.3">
      <c r="A675" t="s">
        <v>4373</v>
      </c>
      <c r="B675" t="s">
        <v>539</v>
      </c>
      <c r="C675" t="s">
        <v>117</v>
      </c>
      <c r="D675">
        <v>4</v>
      </c>
      <c r="E675" t="s">
        <v>4374</v>
      </c>
      <c r="F675" s="1" t="s">
        <v>4375</v>
      </c>
      <c r="G675" t="s">
        <v>4376</v>
      </c>
      <c r="H675">
        <v>1679970</v>
      </c>
      <c r="I675" t="s">
        <v>32</v>
      </c>
      <c r="J675" s="4">
        <v>44258</v>
      </c>
      <c r="K675" s="4">
        <v>44259</v>
      </c>
      <c r="L675" s="3">
        <v>1</v>
      </c>
      <c r="M675" s="4">
        <v>44319</v>
      </c>
      <c r="N675">
        <v>61</v>
      </c>
      <c r="O675">
        <v>1</v>
      </c>
      <c r="P675">
        <v>1</v>
      </c>
      <c r="Q675">
        <v>0</v>
      </c>
      <c r="R675" t="s">
        <v>80</v>
      </c>
      <c r="S675">
        <v>1</v>
      </c>
      <c r="T675">
        <v>1</v>
      </c>
      <c r="U675" t="s">
        <v>80</v>
      </c>
      <c r="V675">
        <v>1</v>
      </c>
      <c r="W675">
        <v>21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2.6666666666666599</v>
      </c>
      <c r="AV675">
        <v>166.333333333333</v>
      </c>
      <c r="AW675">
        <v>0</v>
      </c>
    </row>
    <row r="676" spans="1:49" x14ac:dyDescent="0.3">
      <c r="A676" t="s">
        <v>4373</v>
      </c>
      <c r="B676" t="s">
        <v>539</v>
      </c>
      <c r="C676" t="s">
        <v>117</v>
      </c>
      <c r="D676">
        <v>4</v>
      </c>
      <c r="E676" t="s">
        <v>4374</v>
      </c>
      <c r="F676" s="1" t="s">
        <v>4375</v>
      </c>
      <c r="G676" t="s">
        <v>4376</v>
      </c>
      <c r="H676">
        <v>1679970</v>
      </c>
      <c r="I676" t="s">
        <v>32</v>
      </c>
      <c r="J676" s="4">
        <v>44259</v>
      </c>
      <c r="K676" s="4">
        <v>44376</v>
      </c>
      <c r="L676" s="3">
        <v>117</v>
      </c>
      <c r="M676" s="4">
        <v>44375</v>
      </c>
      <c r="N676">
        <v>116</v>
      </c>
      <c r="O676">
        <v>1</v>
      </c>
      <c r="P676">
        <v>1</v>
      </c>
      <c r="Q676">
        <v>0</v>
      </c>
      <c r="R676" t="s">
        <v>80</v>
      </c>
      <c r="S676">
        <v>1</v>
      </c>
      <c r="T676">
        <v>1</v>
      </c>
      <c r="U676" t="s">
        <v>80</v>
      </c>
      <c r="V676">
        <v>18</v>
      </c>
      <c r="W676">
        <v>21</v>
      </c>
      <c r="X676">
        <v>11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2.6666666666666599</v>
      </c>
      <c r="AV676">
        <v>166.333333333333</v>
      </c>
      <c r="AW676">
        <v>0</v>
      </c>
    </row>
    <row r="677" spans="1:49" x14ac:dyDescent="0.3">
      <c r="A677" t="s">
        <v>4373</v>
      </c>
      <c r="B677" t="s">
        <v>539</v>
      </c>
      <c r="C677" t="s">
        <v>117</v>
      </c>
      <c r="D677">
        <v>4</v>
      </c>
      <c r="E677" t="s">
        <v>449</v>
      </c>
      <c r="F677" s="1" t="s">
        <v>4377</v>
      </c>
      <c r="G677" t="s">
        <v>4378</v>
      </c>
      <c r="H677">
        <v>2129857</v>
      </c>
      <c r="I677" t="s">
        <v>42</v>
      </c>
      <c r="J677" s="4">
        <v>44095</v>
      </c>
      <c r="K677" s="4">
        <v>44152</v>
      </c>
      <c r="L677" s="3">
        <v>57</v>
      </c>
      <c r="M677" s="4">
        <v>44155</v>
      </c>
      <c r="N677">
        <v>60</v>
      </c>
      <c r="O677">
        <v>1</v>
      </c>
      <c r="P677">
        <v>1</v>
      </c>
      <c r="Q677">
        <v>0</v>
      </c>
      <c r="R677" t="s">
        <v>28</v>
      </c>
      <c r="S677">
        <v>3</v>
      </c>
      <c r="T677">
        <v>1</v>
      </c>
      <c r="U677" t="s">
        <v>28</v>
      </c>
      <c r="V677">
        <v>11</v>
      </c>
      <c r="W677">
        <v>3</v>
      </c>
      <c r="X677">
        <v>11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2.6666666666666599</v>
      </c>
      <c r="AV677">
        <v>166.333333333333</v>
      </c>
      <c r="AW677">
        <v>0</v>
      </c>
    </row>
    <row r="678" spans="1:49" x14ac:dyDescent="0.3">
      <c r="A678" t="s">
        <v>4373</v>
      </c>
      <c r="B678" t="s">
        <v>539</v>
      </c>
      <c r="C678" t="s">
        <v>117</v>
      </c>
      <c r="D678">
        <v>4</v>
      </c>
      <c r="E678" t="s">
        <v>2586</v>
      </c>
      <c r="F678" s="1" t="s">
        <v>2587</v>
      </c>
      <c r="G678" t="s">
        <v>2588</v>
      </c>
      <c r="H678">
        <v>2772881</v>
      </c>
      <c r="I678" t="s">
        <v>32</v>
      </c>
      <c r="J678" s="4">
        <v>44159</v>
      </c>
      <c r="K678" s="4">
        <v>44259</v>
      </c>
      <c r="L678" s="3">
        <v>100</v>
      </c>
      <c r="M678" s="4">
        <v>44260</v>
      </c>
      <c r="N678">
        <v>101</v>
      </c>
      <c r="O678">
        <v>1</v>
      </c>
      <c r="P678">
        <v>1</v>
      </c>
      <c r="Q678">
        <v>0</v>
      </c>
      <c r="R678" t="s">
        <v>28</v>
      </c>
      <c r="S678">
        <v>12</v>
      </c>
      <c r="T678">
        <v>1</v>
      </c>
      <c r="U678" t="s">
        <v>80</v>
      </c>
      <c r="V678">
        <v>1</v>
      </c>
      <c r="W678">
        <v>12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2.6666666666666599</v>
      </c>
      <c r="AV678">
        <v>166.333333333333</v>
      </c>
      <c r="AW678">
        <v>0</v>
      </c>
    </row>
    <row r="679" spans="1:49" x14ac:dyDescent="0.3">
      <c r="A679" t="s">
        <v>4373</v>
      </c>
      <c r="B679" t="s">
        <v>539</v>
      </c>
      <c r="C679" t="s">
        <v>117</v>
      </c>
      <c r="D679">
        <v>4</v>
      </c>
      <c r="E679" t="s">
        <v>2800</v>
      </c>
      <c r="F679" s="1" t="s">
        <v>2801</v>
      </c>
      <c r="G679" t="s">
        <v>2802</v>
      </c>
      <c r="H679">
        <v>2967983</v>
      </c>
      <c r="I679" t="s">
        <v>49</v>
      </c>
      <c r="J679" s="4">
        <v>44257</v>
      </c>
      <c r="K679" s="4">
        <v>44269</v>
      </c>
      <c r="L679" s="3">
        <v>12</v>
      </c>
      <c r="M679" s="4">
        <v>44272</v>
      </c>
      <c r="N679">
        <v>15</v>
      </c>
      <c r="O679">
        <v>1</v>
      </c>
      <c r="P679">
        <v>1</v>
      </c>
      <c r="Q679">
        <v>0</v>
      </c>
      <c r="R679" t="s">
        <v>80</v>
      </c>
      <c r="S679">
        <v>1</v>
      </c>
      <c r="T679">
        <v>1</v>
      </c>
      <c r="U679" t="s">
        <v>80</v>
      </c>
      <c r="V679">
        <v>2</v>
      </c>
      <c r="W679">
        <v>21</v>
      </c>
      <c r="X679">
        <v>15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2.6666666666666599</v>
      </c>
      <c r="AV679">
        <v>166.333333333333</v>
      </c>
      <c r="AW679">
        <v>0</v>
      </c>
    </row>
    <row r="680" spans="1:49" x14ac:dyDescent="0.3">
      <c r="A680" t="s">
        <v>4379</v>
      </c>
      <c r="B680" t="s">
        <v>539</v>
      </c>
      <c r="C680" t="s">
        <v>117</v>
      </c>
      <c r="D680">
        <v>4</v>
      </c>
      <c r="E680" t="s">
        <v>4380</v>
      </c>
      <c r="F680" s="1" t="s">
        <v>4381</v>
      </c>
      <c r="G680" t="s">
        <v>4382</v>
      </c>
      <c r="H680">
        <v>266233</v>
      </c>
      <c r="I680" t="s">
        <v>158</v>
      </c>
      <c r="J680" s="4">
        <v>44192</v>
      </c>
      <c r="K680" s="4">
        <v>44214</v>
      </c>
      <c r="L680" s="3">
        <v>22</v>
      </c>
      <c r="M680" s="4">
        <v>44260</v>
      </c>
      <c r="N680">
        <v>68</v>
      </c>
      <c r="O680">
        <v>1</v>
      </c>
      <c r="P680">
        <v>2</v>
      </c>
      <c r="Q680">
        <v>0</v>
      </c>
      <c r="R680" t="s">
        <v>28</v>
      </c>
      <c r="S680">
        <v>17</v>
      </c>
      <c r="T680">
        <v>2</v>
      </c>
      <c r="U680" t="s">
        <v>43</v>
      </c>
      <c r="W680">
        <v>17</v>
      </c>
      <c r="X680">
        <v>11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16.3333333333333</v>
      </c>
      <c r="AV680">
        <v>566.33333333333303</v>
      </c>
      <c r="AW680">
        <v>0</v>
      </c>
    </row>
    <row r="681" spans="1:49" x14ac:dyDescent="0.3">
      <c r="A681" t="s">
        <v>4379</v>
      </c>
      <c r="B681" t="s">
        <v>539</v>
      </c>
      <c r="C681" t="s">
        <v>117</v>
      </c>
      <c r="D681">
        <v>4</v>
      </c>
      <c r="E681" t="s">
        <v>4380</v>
      </c>
      <c r="F681" s="1" t="s">
        <v>4383</v>
      </c>
      <c r="G681" t="s">
        <v>4384</v>
      </c>
      <c r="H681">
        <v>266233</v>
      </c>
      <c r="I681" t="s">
        <v>158</v>
      </c>
      <c r="J681" s="4">
        <v>44192</v>
      </c>
      <c r="K681" s="4">
        <v>44214</v>
      </c>
      <c r="L681" s="3">
        <v>22</v>
      </c>
      <c r="M681" s="4">
        <v>44260</v>
      </c>
      <c r="N681">
        <v>68</v>
      </c>
      <c r="O681">
        <v>1</v>
      </c>
      <c r="P681">
        <v>2</v>
      </c>
      <c r="Q681">
        <v>0</v>
      </c>
      <c r="R681" t="s">
        <v>28</v>
      </c>
      <c r="S681">
        <v>17</v>
      </c>
      <c r="T681">
        <v>2</v>
      </c>
      <c r="U681" t="s">
        <v>43</v>
      </c>
      <c r="W681">
        <v>17</v>
      </c>
      <c r="X681">
        <v>14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16.3333333333333</v>
      </c>
      <c r="AV681">
        <v>566.33333333333303</v>
      </c>
      <c r="AW681">
        <v>0</v>
      </c>
    </row>
    <row r="682" spans="1:49" x14ac:dyDescent="0.3">
      <c r="A682" t="s">
        <v>4379</v>
      </c>
      <c r="B682" t="s">
        <v>539</v>
      </c>
      <c r="C682" t="s">
        <v>117</v>
      </c>
      <c r="D682">
        <v>4</v>
      </c>
      <c r="E682" t="s">
        <v>4385</v>
      </c>
      <c r="F682" s="1" t="s">
        <v>4386</v>
      </c>
      <c r="G682" t="s">
        <v>4387</v>
      </c>
      <c r="H682">
        <v>462574</v>
      </c>
      <c r="I682" t="s">
        <v>231</v>
      </c>
      <c r="J682" s="4">
        <v>44191</v>
      </c>
      <c r="K682" s="4">
        <v>44214</v>
      </c>
      <c r="L682" s="3">
        <v>23</v>
      </c>
      <c r="M682" s="4">
        <v>44260</v>
      </c>
      <c r="N682">
        <v>69</v>
      </c>
      <c r="O682">
        <v>1</v>
      </c>
      <c r="P682">
        <v>1</v>
      </c>
      <c r="Q682">
        <v>0</v>
      </c>
      <c r="R682" t="s">
        <v>28</v>
      </c>
      <c r="S682">
        <v>16</v>
      </c>
      <c r="T682">
        <v>1</v>
      </c>
      <c r="U682" t="s">
        <v>43</v>
      </c>
      <c r="W682">
        <v>16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16.3333333333333</v>
      </c>
      <c r="AV682">
        <v>566.33333333333303</v>
      </c>
      <c r="AW682">
        <v>0</v>
      </c>
    </row>
    <row r="683" spans="1:49" x14ac:dyDescent="0.3">
      <c r="A683" t="s">
        <v>4379</v>
      </c>
      <c r="B683" t="s">
        <v>539</v>
      </c>
      <c r="C683" t="s">
        <v>117</v>
      </c>
      <c r="D683">
        <v>4</v>
      </c>
      <c r="E683" t="s">
        <v>4385</v>
      </c>
      <c r="F683" s="1" t="s">
        <v>4386</v>
      </c>
      <c r="G683" t="s">
        <v>4387</v>
      </c>
      <c r="H683">
        <v>462574</v>
      </c>
      <c r="I683" t="s">
        <v>231</v>
      </c>
      <c r="J683" s="4">
        <v>44214</v>
      </c>
      <c r="K683" s="4">
        <v>44282</v>
      </c>
      <c r="L683" s="3">
        <v>68</v>
      </c>
      <c r="M683" s="4">
        <v>44287</v>
      </c>
      <c r="N683">
        <v>73</v>
      </c>
      <c r="O683">
        <v>1</v>
      </c>
      <c r="P683">
        <v>1</v>
      </c>
      <c r="Q683">
        <v>0</v>
      </c>
      <c r="R683" t="s">
        <v>43</v>
      </c>
      <c r="T683">
        <v>1</v>
      </c>
      <c r="U683" t="s">
        <v>80</v>
      </c>
      <c r="V683">
        <v>4</v>
      </c>
      <c r="W683">
        <v>20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16.3333333333333</v>
      </c>
      <c r="AV683">
        <v>566.33333333333303</v>
      </c>
      <c r="AW683">
        <v>0</v>
      </c>
    </row>
    <row r="684" spans="1:49" x14ac:dyDescent="0.3">
      <c r="A684" t="s">
        <v>4379</v>
      </c>
      <c r="B684" t="s">
        <v>539</v>
      </c>
      <c r="C684" t="s">
        <v>117</v>
      </c>
      <c r="D684">
        <v>4</v>
      </c>
      <c r="E684" t="s">
        <v>4385</v>
      </c>
      <c r="F684" s="1" t="s">
        <v>4386</v>
      </c>
      <c r="G684" t="s">
        <v>4387</v>
      </c>
      <c r="H684">
        <v>462574</v>
      </c>
      <c r="I684" t="s">
        <v>231</v>
      </c>
      <c r="J684" s="4">
        <v>44282</v>
      </c>
      <c r="K684" s="4">
        <v>44323</v>
      </c>
      <c r="L684" s="3">
        <v>41</v>
      </c>
      <c r="M684" s="4">
        <v>44326</v>
      </c>
      <c r="N684">
        <v>44</v>
      </c>
      <c r="O684">
        <v>1</v>
      </c>
      <c r="P684">
        <v>1</v>
      </c>
      <c r="Q684">
        <v>0</v>
      </c>
      <c r="R684" t="s">
        <v>80</v>
      </c>
      <c r="S684">
        <v>4</v>
      </c>
      <c r="T684">
        <v>1</v>
      </c>
      <c r="U684" t="s">
        <v>80</v>
      </c>
      <c r="V684">
        <v>10</v>
      </c>
      <c r="W684">
        <v>24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16.3333333333333</v>
      </c>
      <c r="AV684">
        <v>566.33333333333303</v>
      </c>
      <c r="AW684">
        <v>0</v>
      </c>
    </row>
    <row r="685" spans="1:49" x14ac:dyDescent="0.3">
      <c r="A685" t="s">
        <v>4379</v>
      </c>
      <c r="B685" t="s">
        <v>539</v>
      </c>
      <c r="C685" t="s">
        <v>117</v>
      </c>
      <c r="D685">
        <v>4</v>
      </c>
      <c r="E685" t="s">
        <v>4388</v>
      </c>
      <c r="F685" s="1" t="s">
        <v>4389</v>
      </c>
      <c r="G685" t="s">
        <v>4390</v>
      </c>
      <c r="H685">
        <v>510751</v>
      </c>
      <c r="I685" t="s">
        <v>32</v>
      </c>
      <c r="J685" s="4">
        <v>44446</v>
      </c>
      <c r="K685" s="4">
        <v>44501</v>
      </c>
      <c r="L685" s="3">
        <v>55</v>
      </c>
      <c r="M685" s="4">
        <v>44503</v>
      </c>
      <c r="N685">
        <v>57</v>
      </c>
      <c r="O685">
        <v>1</v>
      </c>
      <c r="P685">
        <v>1</v>
      </c>
      <c r="Q685">
        <v>0</v>
      </c>
      <c r="R685" t="s">
        <v>38</v>
      </c>
      <c r="S685">
        <v>1</v>
      </c>
      <c r="T685">
        <v>1</v>
      </c>
      <c r="U685" t="s">
        <v>38</v>
      </c>
      <c r="V685">
        <v>9</v>
      </c>
      <c r="W685">
        <v>41</v>
      </c>
      <c r="X685">
        <v>21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16.3333333333333</v>
      </c>
      <c r="AV685">
        <v>566.33333333333303</v>
      </c>
      <c r="AW685">
        <v>0</v>
      </c>
    </row>
    <row r="686" spans="1:49" x14ac:dyDescent="0.3">
      <c r="A686" t="s">
        <v>4379</v>
      </c>
      <c r="B686" t="s">
        <v>539</v>
      </c>
      <c r="C686" t="s">
        <v>117</v>
      </c>
      <c r="D686">
        <v>4</v>
      </c>
      <c r="E686" t="s">
        <v>4391</v>
      </c>
      <c r="F686" s="1" t="s">
        <v>4392</v>
      </c>
      <c r="G686" t="s">
        <v>4393</v>
      </c>
      <c r="H686">
        <v>542575</v>
      </c>
      <c r="I686" t="s">
        <v>317</v>
      </c>
      <c r="J686" s="4">
        <v>44296</v>
      </c>
      <c r="K686" s="4">
        <v>44323</v>
      </c>
      <c r="L686" s="3">
        <v>27</v>
      </c>
      <c r="M686" s="4">
        <v>44326</v>
      </c>
      <c r="N686">
        <v>30</v>
      </c>
      <c r="O686">
        <v>1</v>
      </c>
      <c r="P686">
        <v>1</v>
      </c>
      <c r="Q686">
        <v>0</v>
      </c>
      <c r="R686" t="s">
        <v>80</v>
      </c>
      <c r="S686">
        <v>6</v>
      </c>
      <c r="T686">
        <v>1</v>
      </c>
      <c r="U686" t="s">
        <v>80</v>
      </c>
      <c r="V686">
        <v>10</v>
      </c>
      <c r="W686">
        <v>26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16.3333333333333</v>
      </c>
      <c r="AV686">
        <v>566.33333333333303</v>
      </c>
      <c r="AW686">
        <v>0</v>
      </c>
    </row>
    <row r="687" spans="1:49" x14ac:dyDescent="0.3">
      <c r="A687" t="s">
        <v>4379</v>
      </c>
      <c r="B687" t="s">
        <v>539</v>
      </c>
      <c r="C687" t="s">
        <v>117</v>
      </c>
      <c r="D687">
        <v>4</v>
      </c>
      <c r="E687" t="s">
        <v>4394</v>
      </c>
      <c r="F687" s="1" t="s">
        <v>4395</v>
      </c>
      <c r="G687" t="s">
        <v>4396</v>
      </c>
      <c r="H687">
        <v>834226</v>
      </c>
      <c r="I687" t="s">
        <v>32</v>
      </c>
      <c r="J687" s="4">
        <v>44446</v>
      </c>
      <c r="K687" s="4">
        <v>44501</v>
      </c>
      <c r="L687" s="3">
        <v>55</v>
      </c>
      <c r="M687" s="4">
        <v>44503</v>
      </c>
      <c r="N687">
        <v>57</v>
      </c>
      <c r="O687">
        <v>1</v>
      </c>
      <c r="P687">
        <v>1</v>
      </c>
      <c r="Q687">
        <v>0</v>
      </c>
      <c r="R687" t="s">
        <v>38</v>
      </c>
      <c r="S687">
        <v>1</v>
      </c>
      <c r="T687">
        <v>1</v>
      </c>
      <c r="U687" t="s">
        <v>38</v>
      </c>
      <c r="V687">
        <v>9</v>
      </c>
      <c r="W687">
        <v>41</v>
      </c>
      <c r="X687">
        <v>21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16.3333333333333</v>
      </c>
      <c r="AV687">
        <v>566.33333333333303</v>
      </c>
      <c r="AW687">
        <v>0</v>
      </c>
    </row>
    <row r="688" spans="1:49" x14ac:dyDescent="0.3">
      <c r="A688" t="s">
        <v>4379</v>
      </c>
      <c r="B688" t="s">
        <v>539</v>
      </c>
      <c r="C688" t="s">
        <v>117</v>
      </c>
      <c r="D688">
        <v>4</v>
      </c>
      <c r="E688" t="s">
        <v>4397</v>
      </c>
      <c r="F688" s="1" t="s">
        <v>4398</v>
      </c>
      <c r="G688" t="s">
        <v>4399</v>
      </c>
      <c r="H688">
        <v>901358</v>
      </c>
      <c r="I688" t="s">
        <v>317</v>
      </c>
      <c r="J688" s="4">
        <v>44296</v>
      </c>
      <c r="K688" s="4">
        <v>44301</v>
      </c>
      <c r="L688" s="3">
        <v>5</v>
      </c>
      <c r="M688" s="4">
        <v>44326</v>
      </c>
      <c r="N688">
        <v>30</v>
      </c>
      <c r="O688">
        <v>1</v>
      </c>
      <c r="P688">
        <v>1</v>
      </c>
      <c r="Q688">
        <v>0</v>
      </c>
      <c r="R688" t="s">
        <v>80</v>
      </c>
      <c r="S688">
        <v>6</v>
      </c>
      <c r="T688">
        <v>1</v>
      </c>
      <c r="U688" t="s">
        <v>80</v>
      </c>
      <c r="V688">
        <v>7</v>
      </c>
      <c r="W688">
        <v>26</v>
      </c>
      <c r="X688">
        <v>15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16.3333333333333</v>
      </c>
      <c r="AV688">
        <v>566.33333333333303</v>
      </c>
      <c r="AW688">
        <v>0</v>
      </c>
    </row>
    <row r="689" spans="1:49" x14ac:dyDescent="0.3">
      <c r="A689" t="s">
        <v>4379</v>
      </c>
      <c r="B689" t="s">
        <v>539</v>
      </c>
      <c r="C689" t="s">
        <v>117</v>
      </c>
      <c r="D689">
        <v>4</v>
      </c>
      <c r="E689" t="s">
        <v>4400</v>
      </c>
      <c r="F689" s="1" t="s">
        <v>4401</v>
      </c>
      <c r="G689" t="s">
        <v>4402</v>
      </c>
      <c r="H689">
        <v>993781</v>
      </c>
      <c r="I689" t="s">
        <v>42</v>
      </c>
      <c r="J689" s="4">
        <v>44121</v>
      </c>
      <c r="K689" s="4">
        <v>44175</v>
      </c>
      <c r="L689" s="3">
        <v>54</v>
      </c>
      <c r="M689" s="4">
        <v>44176</v>
      </c>
      <c r="N689">
        <v>55</v>
      </c>
      <c r="O689">
        <v>1</v>
      </c>
      <c r="P689">
        <v>1</v>
      </c>
      <c r="Q689">
        <v>0</v>
      </c>
      <c r="R689" t="s">
        <v>28</v>
      </c>
      <c r="S689">
        <v>6</v>
      </c>
      <c r="T689">
        <v>1</v>
      </c>
      <c r="U689" t="s">
        <v>28</v>
      </c>
      <c r="V689">
        <v>14</v>
      </c>
      <c r="W689">
        <v>6</v>
      </c>
      <c r="X689">
        <v>4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16.3333333333333</v>
      </c>
      <c r="AV689">
        <v>566.33333333333303</v>
      </c>
      <c r="AW689">
        <v>0</v>
      </c>
    </row>
    <row r="690" spans="1:49" x14ac:dyDescent="0.3">
      <c r="A690" t="s">
        <v>4379</v>
      </c>
      <c r="B690" t="s">
        <v>539</v>
      </c>
      <c r="C690" t="s">
        <v>117</v>
      </c>
      <c r="D690">
        <v>4</v>
      </c>
      <c r="E690" t="s">
        <v>4400</v>
      </c>
      <c r="F690" s="1" t="s">
        <v>4401</v>
      </c>
      <c r="G690" t="s">
        <v>4402</v>
      </c>
      <c r="H690">
        <v>993781</v>
      </c>
      <c r="I690" t="s">
        <v>42</v>
      </c>
      <c r="J690" s="4">
        <v>44175</v>
      </c>
      <c r="K690" s="4">
        <v>44214</v>
      </c>
      <c r="L690" s="3">
        <v>39</v>
      </c>
      <c r="M690" s="4">
        <v>44260</v>
      </c>
      <c r="N690">
        <v>85</v>
      </c>
      <c r="O690">
        <v>1</v>
      </c>
      <c r="P690">
        <v>1</v>
      </c>
      <c r="Q690">
        <v>0</v>
      </c>
      <c r="R690" t="s">
        <v>28</v>
      </c>
      <c r="S690">
        <v>14</v>
      </c>
      <c r="T690">
        <v>1</v>
      </c>
      <c r="U690" t="s">
        <v>43</v>
      </c>
      <c r="W690">
        <v>14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16.3333333333333</v>
      </c>
      <c r="AV690">
        <v>566.33333333333303</v>
      </c>
      <c r="AW690">
        <v>0</v>
      </c>
    </row>
    <row r="691" spans="1:49" x14ac:dyDescent="0.3">
      <c r="A691" t="s">
        <v>4379</v>
      </c>
      <c r="B691" t="s">
        <v>539</v>
      </c>
      <c r="C691" t="s">
        <v>117</v>
      </c>
      <c r="D691">
        <v>4</v>
      </c>
      <c r="E691" t="s">
        <v>4400</v>
      </c>
      <c r="F691" s="1" t="s">
        <v>4401</v>
      </c>
      <c r="G691" t="s">
        <v>4402</v>
      </c>
      <c r="H691">
        <v>993781</v>
      </c>
      <c r="I691" t="s">
        <v>42</v>
      </c>
      <c r="J691" s="4">
        <v>44214</v>
      </c>
      <c r="K691" s="4">
        <v>44282</v>
      </c>
      <c r="L691" s="3">
        <v>68</v>
      </c>
      <c r="M691" s="4">
        <v>44287</v>
      </c>
      <c r="N691">
        <v>73</v>
      </c>
      <c r="O691">
        <v>1</v>
      </c>
      <c r="P691">
        <v>1</v>
      </c>
      <c r="Q691">
        <v>0</v>
      </c>
      <c r="R691" t="s">
        <v>43</v>
      </c>
      <c r="T691">
        <v>1</v>
      </c>
      <c r="U691" t="s">
        <v>80</v>
      </c>
      <c r="V691">
        <v>4</v>
      </c>
      <c r="W691">
        <v>20</v>
      </c>
      <c r="X691">
        <v>15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16.3333333333333</v>
      </c>
      <c r="AV691">
        <v>566.33333333333303</v>
      </c>
      <c r="AW691">
        <v>0</v>
      </c>
    </row>
    <row r="692" spans="1:49" x14ac:dyDescent="0.3">
      <c r="A692" t="s">
        <v>4379</v>
      </c>
      <c r="B692" t="s">
        <v>539</v>
      </c>
      <c r="C692" t="s">
        <v>117</v>
      </c>
      <c r="D692">
        <v>4</v>
      </c>
      <c r="E692" t="s">
        <v>4400</v>
      </c>
      <c r="F692" s="1" t="s">
        <v>4401</v>
      </c>
      <c r="G692" t="s">
        <v>4402</v>
      </c>
      <c r="H692">
        <v>993781</v>
      </c>
      <c r="I692" t="s">
        <v>42</v>
      </c>
      <c r="J692" s="4">
        <v>44282</v>
      </c>
      <c r="K692" s="4">
        <v>44301</v>
      </c>
      <c r="L692" s="3">
        <v>19</v>
      </c>
      <c r="M692" s="4">
        <v>44326</v>
      </c>
      <c r="N692">
        <v>44</v>
      </c>
      <c r="O692">
        <v>1</v>
      </c>
      <c r="P692">
        <v>1</v>
      </c>
      <c r="Q692">
        <v>0</v>
      </c>
      <c r="R692" t="s">
        <v>80</v>
      </c>
      <c r="S692">
        <v>4</v>
      </c>
      <c r="T692">
        <v>1</v>
      </c>
      <c r="U692" t="s">
        <v>80</v>
      </c>
      <c r="V692">
        <v>7</v>
      </c>
      <c r="W692">
        <v>24</v>
      </c>
      <c r="X692">
        <v>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16.3333333333333</v>
      </c>
      <c r="AV692">
        <v>566.33333333333303</v>
      </c>
      <c r="AW692">
        <v>0</v>
      </c>
    </row>
    <row r="693" spans="1:49" x14ac:dyDescent="0.3">
      <c r="A693" t="s">
        <v>4379</v>
      </c>
      <c r="B693" t="s">
        <v>539</v>
      </c>
      <c r="C693" t="s">
        <v>117</v>
      </c>
      <c r="D693">
        <v>4</v>
      </c>
      <c r="E693" t="s">
        <v>4403</v>
      </c>
      <c r="F693" s="1" t="s">
        <v>4404</v>
      </c>
      <c r="G693" t="s">
        <v>4405</v>
      </c>
      <c r="H693">
        <v>994168</v>
      </c>
      <c r="I693" t="s">
        <v>231</v>
      </c>
      <c r="J693" s="4">
        <v>44349</v>
      </c>
      <c r="K693" s="4">
        <v>44446</v>
      </c>
      <c r="L693" s="3">
        <v>97</v>
      </c>
      <c r="M693" s="4">
        <v>44446</v>
      </c>
      <c r="N693">
        <v>97</v>
      </c>
      <c r="O693">
        <v>1</v>
      </c>
      <c r="P693">
        <v>1</v>
      </c>
      <c r="Q693">
        <v>0</v>
      </c>
      <c r="R693" t="s">
        <v>80</v>
      </c>
      <c r="S693">
        <v>14</v>
      </c>
      <c r="T693">
        <v>1</v>
      </c>
      <c r="U693" t="s">
        <v>38</v>
      </c>
      <c r="V693">
        <v>1</v>
      </c>
      <c r="W693">
        <v>34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16.3333333333333</v>
      </c>
      <c r="AV693">
        <v>566.33333333333303</v>
      </c>
      <c r="AW693">
        <v>0</v>
      </c>
    </row>
    <row r="694" spans="1:49" x14ac:dyDescent="0.3">
      <c r="A694" t="s">
        <v>4379</v>
      </c>
      <c r="B694" t="s">
        <v>539</v>
      </c>
      <c r="C694" t="s">
        <v>117</v>
      </c>
      <c r="D694">
        <v>4</v>
      </c>
      <c r="E694" t="s">
        <v>4403</v>
      </c>
      <c r="F694" s="1" t="s">
        <v>4404</v>
      </c>
      <c r="G694" t="s">
        <v>4405</v>
      </c>
      <c r="H694">
        <v>994168</v>
      </c>
      <c r="I694" t="s">
        <v>231</v>
      </c>
      <c r="J694" s="4">
        <v>44446</v>
      </c>
      <c r="K694" s="4">
        <v>44501</v>
      </c>
      <c r="L694" s="3">
        <v>55</v>
      </c>
      <c r="M694" s="4">
        <v>44503</v>
      </c>
      <c r="N694">
        <v>57</v>
      </c>
      <c r="O694">
        <v>1</v>
      </c>
      <c r="P694">
        <v>1</v>
      </c>
      <c r="Q694">
        <v>0</v>
      </c>
      <c r="R694" t="s">
        <v>38</v>
      </c>
      <c r="S694">
        <v>1</v>
      </c>
      <c r="T694">
        <v>1</v>
      </c>
      <c r="U694" t="s">
        <v>38</v>
      </c>
      <c r="V694">
        <v>9</v>
      </c>
      <c r="W694">
        <v>41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16.3333333333333</v>
      </c>
      <c r="AV694">
        <v>566.33333333333303</v>
      </c>
      <c r="AW694">
        <v>0</v>
      </c>
    </row>
    <row r="695" spans="1:49" x14ac:dyDescent="0.3">
      <c r="A695" t="s">
        <v>4379</v>
      </c>
      <c r="B695" t="s">
        <v>539</v>
      </c>
      <c r="C695" t="s">
        <v>117</v>
      </c>
      <c r="D695">
        <v>4</v>
      </c>
      <c r="E695" t="s">
        <v>674</v>
      </c>
      <c r="F695" s="1" t="s">
        <v>4406</v>
      </c>
      <c r="G695" t="s">
        <v>4407</v>
      </c>
      <c r="H695">
        <v>1091573</v>
      </c>
      <c r="I695" t="s">
        <v>32</v>
      </c>
      <c r="J695" s="4">
        <v>44261</v>
      </c>
      <c r="K695" s="4">
        <v>44265</v>
      </c>
      <c r="L695" s="3">
        <v>4</v>
      </c>
      <c r="M695" s="4">
        <v>44291</v>
      </c>
      <c r="N695">
        <v>30</v>
      </c>
      <c r="O695">
        <v>1</v>
      </c>
      <c r="P695">
        <v>1</v>
      </c>
      <c r="Q695">
        <v>0</v>
      </c>
      <c r="R695" t="s">
        <v>80</v>
      </c>
      <c r="S695">
        <v>1</v>
      </c>
      <c r="T695">
        <v>1</v>
      </c>
      <c r="U695" t="s">
        <v>80</v>
      </c>
      <c r="V695">
        <v>2</v>
      </c>
      <c r="W695">
        <v>21</v>
      </c>
      <c r="X695">
        <v>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16.3333333333333</v>
      </c>
      <c r="AV695">
        <v>566.33333333333303</v>
      </c>
      <c r="AW695">
        <v>0</v>
      </c>
    </row>
    <row r="696" spans="1:49" x14ac:dyDescent="0.3">
      <c r="A696" t="s">
        <v>4379</v>
      </c>
      <c r="B696" t="s">
        <v>539</v>
      </c>
      <c r="C696" t="s">
        <v>117</v>
      </c>
      <c r="D696">
        <v>4</v>
      </c>
      <c r="E696" t="s">
        <v>4408</v>
      </c>
      <c r="F696" s="1" t="s">
        <v>4409</v>
      </c>
      <c r="G696" t="s">
        <v>4410</v>
      </c>
      <c r="H696">
        <v>1116950</v>
      </c>
      <c r="I696" t="s">
        <v>42</v>
      </c>
      <c r="J696" s="4">
        <v>44121</v>
      </c>
      <c r="K696" s="4">
        <v>44170</v>
      </c>
      <c r="L696" s="3">
        <v>49</v>
      </c>
      <c r="M696" s="4">
        <v>44176</v>
      </c>
      <c r="N696">
        <v>55</v>
      </c>
      <c r="O696">
        <v>1</v>
      </c>
      <c r="P696">
        <v>1</v>
      </c>
      <c r="Q696">
        <v>0</v>
      </c>
      <c r="R696" t="s">
        <v>28</v>
      </c>
      <c r="S696">
        <v>6</v>
      </c>
      <c r="T696">
        <v>1</v>
      </c>
      <c r="U696" t="s">
        <v>28</v>
      </c>
      <c r="V696">
        <v>13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16.3333333333333</v>
      </c>
      <c r="AV696">
        <v>566.33333333333303</v>
      </c>
      <c r="AW696">
        <v>0</v>
      </c>
    </row>
    <row r="697" spans="1:49" x14ac:dyDescent="0.3">
      <c r="A697" t="s">
        <v>4379</v>
      </c>
      <c r="B697" t="s">
        <v>539</v>
      </c>
      <c r="C697" t="s">
        <v>117</v>
      </c>
      <c r="D697">
        <v>4</v>
      </c>
      <c r="E697" t="s">
        <v>719</v>
      </c>
      <c r="F697" s="1" t="s">
        <v>4411</v>
      </c>
      <c r="G697" t="s">
        <v>4412</v>
      </c>
      <c r="H697">
        <v>1185968</v>
      </c>
      <c r="I697" t="s">
        <v>49</v>
      </c>
      <c r="J697" s="4">
        <v>44367</v>
      </c>
      <c r="K697" s="4">
        <v>44373</v>
      </c>
      <c r="L697" s="3">
        <v>6</v>
      </c>
      <c r="M697" s="4">
        <v>44397</v>
      </c>
      <c r="N697">
        <v>30</v>
      </c>
      <c r="O697">
        <v>1</v>
      </c>
      <c r="P697">
        <v>1</v>
      </c>
      <c r="Q697">
        <v>0</v>
      </c>
      <c r="R697" t="s">
        <v>80</v>
      </c>
      <c r="S697">
        <v>16</v>
      </c>
      <c r="T697">
        <v>1</v>
      </c>
      <c r="U697" t="s">
        <v>80</v>
      </c>
      <c r="V697">
        <v>17</v>
      </c>
      <c r="W697">
        <v>36</v>
      </c>
      <c r="X697">
        <v>21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16.3333333333333</v>
      </c>
      <c r="AV697">
        <v>566.33333333333303</v>
      </c>
      <c r="AW697">
        <v>0</v>
      </c>
    </row>
    <row r="698" spans="1:49" x14ac:dyDescent="0.3">
      <c r="A698" t="s">
        <v>4379</v>
      </c>
      <c r="B698" t="s">
        <v>539</v>
      </c>
      <c r="C698" t="s">
        <v>117</v>
      </c>
      <c r="D698">
        <v>4</v>
      </c>
      <c r="E698" t="s">
        <v>4413</v>
      </c>
      <c r="F698" s="1" t="s">
        <v>4414</v>
      </c>
      <c r="G698" t="s">
        <v>4415</v>
      </c>
      <c r="H698">
        <v>1256808</v>
      </c>
      <c r="I698" t="s">
        <v>32</v>
      </c>
      <c r="J698" s="4">
        <v>44118</v>
      </c>
      <c r="K698" s="4">
        <v>44175</v>
      </c>
      <c r="L698" s="3">
        <v>57</v>
      </c>
      <c r="M698" s="4">
        <v>44176</v>
      </c>
      <c r="N698">
        <v>58</v>
      </c>
      <c r="O698">
        <v>1</v>
      </c>
      <c r="P698">
        <v>1</v>
      </c>
      <c r="Q698">
        <v>0</v>
      </c>
      <c r="R698" t="s">
        <v>28</v>
      </c>
      <c r="S698">
        <v>6</v>
      </c>
      <c r="T698">
        <v>1</v>
      </c>
      <c r="U698" t="s">
        <v>28</v>
      </c>
      <c r="V698">
        <v>14</v>
      </c>
      <c r="W698">
        <v>6</v>
      </c>
      <c r="X698">
        <v>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16.3333333333333</v>
      </c>
      <c r="AV698">
        <v>566.33333333333303</v>
      </c>
      <c r="AW698">
        <v>0</v>
      </c>
    </row>
    <row r="699" spans="1:49" x14ac:dyDescent="0.3">
      <c r="A699" t="s">
        <v>4379</v>
      </c>
      <c r="B699" t="s">
        <v>539</v>
      </c>
      <c r="C699" t="s">
        <v>117</v>
      </c>
      <c r="D699">
        <v>4</v>
      </c>
      <c r="E699" t="s">
        <v>2510</v>
      </c>
      <c r="F699" s="1" t="s">
        <v>2511</v>
      </c>
      <c r="G699" t="s">
        <v>2512</v>
      </c>
      <c r="H699">
        <v>1365823</v>
      </c>
      <c r="I699" t="s">
        <v>53</v>
      </c>
      <c r="J699" s="4">
        <v>44453</v>
      </c>
      <c r="K699" s="4">
        <v>44577</v>
      </c>
      <c r="L699" s="3">
        <v>124</v>
      </c>
      <c r="M699" s="4">
        <v>44624</v>
      </c>
      <c r="N699">
        <v>171</v>
      </c>
      <c r="O699">
        <v>1</v>
      </c>
      <c r="P699">
        <v>1</v>
      </c>
      <c r="Q699">
        <v>0</v>
      </c>
      <c r="R699" t="s">
        <v>38</v>
      </c>
      <c r="S699">
        <v>2</v>
      </c>
      <c r="T699">
        <v>1</v>
      </c>
      <c r="U699" t="s">
        <v>43</v>
      </c>
      <c r="W699">
        <v>42</v>
      </c>
      <c r="X699">
        <v>4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16.3333333333333</v>
      </c>
      <c r="AV699">
        <v>566.33333333333303</v>
      </c>
      <c r="AW699">
        <v>0</v>
      </c>
    </row>
    <row r="700" spans="1:49" x14ac:dyDescent="0.3">
      <c r="A700" t="s">
        <v>4379</v>
      </c>
      <c r="B700" t="s">
        <v>539</v>
      </c>
      <c r="C700" t="s">
        <v>117</v>
      </c>
      <c r="D700">
        <v>4</v>
      </c>
      <c r="E700" t="s">
        <v>4416</v>
      </c>
      <c r="F700" s="1" t="s">
        <v>4417</v>
      </c>
      <c r="G700" t="s">
        <v>4418</v>
      </c>
      <c r="H700">
        <v>1500829</v>
      </c>
      <c r="I700" t="s">
        <v>49</v>
      </c>
      <c r="J700" s="4">
        <v>44456</v>
      </c>
      <c r="K700" s="4">
        <v>44459</v>
      </c>
      <c r="L700" s="3">
        <v>3</v>
      </c>
      <c r="M700" s="4">
        <v>44487</v>
      </c>
      <c r="N700">
        <v>31</v>
      </c>
      <c r="O700">
        <v>1</v>
      </c>
      <c r="P700">
        <v>1</v>
      </c>
      <c r="Q700">
        <v>0</v>
      </c>
      <c r="R700" t="s">
        <v>38</v>
      </c>
      <c r="S700">
        <v>2</v>
      </c>
      <c r="T700">
        <v>1</v>
      </c>
      <c r="U700" t="s">
        <v>38</v>
      </c>
      <c r="V700">
        <v>3</v>
      </c>
      <c r="W700">
        <v>42</v>
      </c>
      <c r="X700">
        <v>11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16.3333333333333</v>
      </c>
      <c r="AV700">
        <v>566.33333333333303</v>
      </c>
      <c r="AW700">
        <v>0</v>
      </c>
    </row>
    <row r="701" spans="1:49" x14ac:dyDescent="0.3">
      <c r="A701" t="s">
        <v>4379</v>
      </c>
      <c r="B701" t="s">
        <v>539</v>
      </c>
      <c r="C701" t="s">
        <v>117</v>
      </c>
      <c r="D701">
        <v>4</v>
      </c>
      <c r="E701" t="s">
        <v>4419</v>
      </c>
      <c r="F701" s="1" t="s">
        <v>4420</v>
      </c>
      <c r="G701" t="s">
        <v>4421</v>
      </c>
      <c r="H701">
        <v>1503062</v>
      </c>
      <c r="I701" t="s">
        <v>32</v>
      </c>
      <c r="J701" s="4">
        <v>44446</v>
      </c>
      <c r="K701" s="4">
        <v>44446</v>
      </c>
      <c r="L701" s="3">
        <v>0</v>
      </c>
      <c r="M701" s="4">
        <v>44476</v>
      </c>
      <c r="N701">
        <v>30</v>
      </c>
      <c r="O701">
        <v>1</v>
      </c>
      <c r="P701">
        <v>1</v>
      </c>
      <c r="Q701">
        <v>0</v>
      </c>
      <c r="R701" t="s">
        <v>38</v>
      </c>
      <c r="S701">
        <v>1</v>
      </c>
      <c r="T701">
        <v>1</v>
      </c>
      <c r="U701" t="s">
        <v>38</v>
      </c>
      <c r="V701">
        <v>1</v>
      </c>
      <c r="W701">
        <v>41</v>
      </c>
      <c r="X701">
        <v>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16.3333333333333</v>
      </c>
      <c r="AV701">
        <v>566.33333333333303</v>
      </c>
      <c r="AW701">
        <v>0</v>
      </c>
    </row>
    <row r="702" spans="1:49" x14ac:dyDescent="0.3">
      <c r="A702" t="s">
        <v>4379</v>
      </c>
      <c r="B702" t="s">
        <v>539</v>
      </c>
      <c r="C702" t="s">
        <v>117</v>
      </c>
      <c r="D702">
        <v>4</v>
      </c>
      <c r="E702" t="s">
        <v>3100</v>
      </c>
      <c r="F702" s="1" t="s">
        <v>3101</v>
      </c>
      <c r="G702" t="s">
        <v>3102</v>
      </c>
      <c r="H702">
        <v>1547844</v>
      </c>
      <c r="I702" t="s">
        <v>49</v>
      </c>
      <c r="J702" s="4">
        <v>44456</v>
      </c>
      <c r="K702" s="4">
        <v>44459</v>
      </c>
      <c r="L702" s="3">
        <v>3</v>
      </c>
      <c r="M702" s="4">
        <v>44487</v>
      </c>
      <c r="N702">
        <v>31</v>
      </c>
      <c r="O702">
        <v>1</v>
      </c>
      <c r="P702">
        <v>1</v>
      </c>
      <c r="Q702">
        <v>0</v>
      </c>
      <c r="R702" t="s">
        <v>38</v>
      </c>
      <c r="S702">
        <v>2</v>
      </c>
      <c r="T702">
        <v>1</v>
      </c>
      <c r="U702" t="s">
        <v>38</v>
      </c>
      <c r="V702">
        <v>3</v>
      </c>
      <c r="W702">
        <v>42</v>
      </c>
      <c r="X702">
        <v>15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16.3333333333333</v>
      </c>
      <c r="AV702">
        <v>566.33333333333303</v>
      </c>
      <c r="AW702">
        <v>0</v>
      </c>
    </row>
    <row r="703" spans="1:49" x14ac:dyDescent="0.3">
      <c r="A703" t="s">
        <v>4379</v>
      </c>
      <c r="B703" t="s">
        <v>539</v>
      </c>
      <c r="C703" t="s">
        <v>117</v>
      </c>
      <c r="D703">
        <v>4</v>
      </c>
      <c r="E703" t="s">
        <v>4422</v>
      </c>
      <c r="F703" s="1" t="s">
        <v>4423</v>
      </c>
      <c r="G703" t="s">
        <v>4424</v>
      </c>
      <c r="H703">
        <v>1625248</v>
      </c>
      <c r="I703" t="s">
        <v>231</v>
      </c>
      <c r="J703" s="4">
        <v>44446</v>
      </c>
      <c r="K703" s="4">
        <v>44501</v>
      </c>
      <c r="L703" s="3">
        <v>55</v>
      </c>
      <c r="M703" s="4">
        <v>44503</v>
      </c>
      <c r="N703">
        <v>57</v>
      </c>
      <c r="O703">
        <v>1</v>
      </c>
      <c r="P703">
        <v>1</v>
      </c>
      <c r="Q703">
        <v>0</v>
      </c>
      <c r="R703" t="s">
        <v>38</v>
      </c>
      <c r="S703">
        <v>1</v>
      </c>
      <c r="T703">
        <v>1</v>
      </c>
      <c r="U703" t="s">
        <v>38</v>
      </c>
      <c r="V703">
        <v>9</v>
      </c>
      <c r="W703">
        <v>41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16.3333333333333</v>
      </c>
      <c r="AV703">
        <v>566.33333333333303</v>
      </c>
      <c r="AW703">
        <v>0</v>
      </c>
    </row>
    <row r="704" spans="1:49" x14ac:dyDescent="0.3">
      <c r="A704" t="s">
        <v>4379</v>
      </c>
      <c r="B704" t="s">
        <v>539</v>
      </c>
      <c r="C704" t="s">
        <v>117</v>
      </c>
      <c r="D704">
        <v>4</v>
      </c>
      <c r="E704" t="s">
        <v>4425</v>
      </c>
      <c r="F704" s="1" t="s">
        <v>4426</v>
      </c>
      <c r="G704" t="s">
        <v>4427</v>
      </c>
      <c r="H704">
        <v>1666865</v>
      </c>
      <c r="I704" t="s">
        <v>158</v>
      </c>
      <c r="J704" s="4">
        <v>44192</v>
      </c>
      <c r="K704" s="4">
        <v>44214</v>
      </c>
      <c r="L704" s="3">
        <v>22</v>
      </c>
      <c r="M704" s="4">
        <v>44260</v>
      </c>
      <c r="N704">
        <v>68</v>
      </c>
      <c r="O704">
        <v>1</v>
      </c>
      <c r="P704">
        <v>1</v>
      </c>
      <c r="Q704">
        <v>0</v>
      </c>
      <c r="R704" t="s">
        <v>28</v>
      </c>
      <c r="S704">
        <v>17</v>
      </c>
      <c r="T704">
        <v>1</v>
      </c>
      <c r="U704" t="s">
        <v>43</v>
      </c>
      <c r="W704">
        <v>17</v>
      </c>
      <c r="X704">
        <v>4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16.3333333333333</v>
      </c>
      <c r="AV704">
        <v>566.33333333333303</v>
      </c>
      <c r="AW704">
        <v>0</v>
      </c>
    </row>
    <row r="705" spans="1:49" x14ac:dyDescent="0.3">
      <c r="A705" t="s">
        <v>4379</v>
      </c>
      <c r="B705" t="s">
        <v>539</v>
      </c>
      <c r="C705" t="s">
        <v>117</v>
      </c>
      <c r="D705">
        <v>4</v>
      </c>
      <c r="E705" t="s">
        <v>4425</v>
      </c>
      <c r="F705" s="1" t="s">
        <v>4426</v>
      </c>
      <c r="G705" t="s">
        <v>4427</v>
      </c>
      <c r="H705">
        <v>1666865</v>
      </c>
      <c r="I705" t="s">
        <v>158</v>
      </c>
      <c r="J705" s="4">
        <v>44214</v>
      </c>
      <c r="K705" s="4">
        <v>44282</v>
      </c>
      <c r="L705" s="3">
        <v>68</v>
      </c>
      <c r="M705" s="4">
        <v>44287</v>
      </c>
      <c r="N705">
        <v>73</v>
      </c>
      <c r="O705">
        <v>1</v>
      </c>
      <c r="P705">
        <v>1</v>
      </c>
      <c r="Q705">
        <v>0</v>
      </c>
      <c r="R705" t="s">
        <v>43</v>
      </c>
      <c r="T705">
        <v>1</v>
      </c>
      <c r="U705" t="s">
        <v>80</v>
      </c>
      <c r="V705">
        <v>4</v>
      </c>
      <c r="W705">
        <v>20</v>
      </c>
      <c r="X705">
        <v>11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16.3333333333333</v>
      </c>
      <c r="AV705">
        <v>566.33333333333303</v>
      </c>
      <c r="AW705">
        <v>0</v>
      </c>
    </row>
    <row r="706" spans="1:49" x14ac:dyDescent="0.3">
      <c r="A706" t="s">
        <v>4379</v>
      </c>
      <c r="B706" t="s">
        <v>539</v>
      </c>
      <c r="C706" t="s">
        <v>117</v>
      </c>
      <c r="D706">
        <v>4</v>
      </c>
      <c r="E706" t="s">
        <v>4425</v>
      </c>
      <c r="F706" s="1" t="s">
        <v>4426</v>
      </c>
      <c r="G706" t="s">
        <v>4427</v>
      </c>
      <c r="H706">
        <v>1666865</v>
      </c>
      <c r="I706" t="s">
        <v>158</v>
      </c>
      <c r="J706" s="4">
        <v>44282</v>
      </c>
      <c r="K706" s="4">
        <v>44323</v>
      </c>
      <c r="L706" s="3">
        <v>41</v>
      </c>
      <c r="M706" s="4">
        <v>44326</v>
      </c>
      <c r="N706">
        <v>44</v>
      </c>
      <c r="O706">
        <v>1</v>
      </c>
      <c r="P706">
        <v>1</v>
      </c>
      <c r="Q706">
        <v>0</v>
      </c>
      <c r="R706" t="s">
        <v>80</v>
      </c>
      <c r="S706">
        <v>4</v>
      </c>
      <c r="T706">
        <v>1</v>
      </c>
      <c r="U706" t="s">
        <v>80</v>
      </c>
      <c r="V706">
        <v>10</v>
      </c>
      <c r="W706">
        <v>24</v>
      </c>
      <c r="X706">
        <v>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16.3333333333333</v>
      </c>
      <c r="AV706">
        <v>566.33333333333303</v>
      </c>
      <c r="AW706">
        <v>0</v>
      </c>
    </row>
    <row r="707" spans="1:49" x14ac:dyDescent="0.3">
      <c r="A707" t="s">
        <v>4379</v>
      </c>
      <c r="B707" t="s">
        <v>539</v>
      </c>
      <c r="C707" t="s">
        <v>117</v>
      </c>
      <c r="D707">
        <v>4</v>
      </c>
      <c r="E707" t="s">
        <v>4425</v>
      </c>
      <c r="F707" s="1" t="s">
        <v>4426</v>
      </c>
      <c r="G707" t="s">
        <v>4427</v>
      </c>
      <c r="H707">
        <v>1666865</v>
      </c>
      <c r="I707" t="s">
        <v>158</v>
      </c>
      <c r="J707" s="4">
        <v>44323</v>
      </c>
      <c r="K707" s="4">
        <v>44446</v>
      </c>
      <c r="L707" s="3">
        <v>123</v>
      </c>
      <c r="M707" s="4">
        <v>44446</v>
      </c>
      <c r="N707">
        <v>123</v>
      </c>
      <c r="O707">
        <v>1</v>
      </c>
      <c r="P707">
        <v>1</v>
      </c>
      <c r="Q707">
        <v>0</v>
      </c>
      <c r="R707" t="s">
        <v>80</v>
      </c>
      <c r="S707">
        <v>10</v>
      </c>
      <c r="T707">
        <v>1</v>
      </c>
      <c r="U707" t="s">
        <v>38</v>
      </c>
      <c r="V707">
        <v>1</v>
      </c>
      <c r="W707">
        <v>30</v>
      </c>
      <c r="X707">
        <v>14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16.3333333333333</v>
      </c>
      <c r="AV707">
        <v>566.33333333333303</v>
      </c>
      <c r="AW707">
        <v>0</v>
      </c>
    </row>
    <row r="708" spans="1:49" x14ac:dyDescent="0.3">
      <c r="A708" t="s">
        <v>4379</v>
      </c>
      <c r="B708" t="s">
        <v>539</v>
      </c>
      <c r="C708" t="s">
        <v>117</v>
      </c>
      <c r="D708">
        <v>4</v>
      </c>
      <c r="E708" t="s">
        <v>4425</v>
      </c>
      <c r="F708" s="1" t="s">
        <v>4426</v>
      </c>
      <c r="G708" t="s">
        <v>4427</v>
      </c>
      <c r="H708">
        <v>1666865</v>
      </c>
      <c r="I708" t="s">
        <v>158</v>
      </c>
      <c r="J708" s="4">
        <v>44446</v>
      </c>
      <c r="K708" s="4">
        <v>44501</v>
      </c>
      <c r="L708" s="3">
        <v>55</v>
      </c>
      <c r="M708" s="4">
        <v>44503</v>
      </c>
      <c r="N708">
        <v>57</v>
      </c>
      <c r="O708">
        <v>1</v>
      </c>
      <c r="P708">
        <v>1</v>
      </c>
      <c r="Q708">
        <v>0</v>
      </c>
      <c r="R708" t="s">
        <v>38</v>
      </c>
      <c r="S708">
        <v>1</v>
      </c>
      <c r="T708">
        <v>1</v>
      </c>
      <c r="U708" t="s">
        <v>38</v>
      </c>
      <c r="V708">
        <v>9</v>
      </c>
      <c r="W708">
        <v>41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16.3333333333333</v>
      </c>
      <c r="AV708">
        <v>566.33333333333303</v>
      </c>
      <c r="AW708">
        <v>0</v>
      </c>
    </row>
    <row r="709" spans="1:49" x14ac:dyDescent="0.3">
      <c r="A709" t="s">
        <v>4379</v>
      </c>
      <c r="B709" t="s">
        <v>539</v>
      </c>
      <c r="C709" t="s">
        <v>117</v>
      </c>
      <c r="D709">
        <v>4</v>
      </c>
      <c r="E709" t="s">
        <v>1716</v>
      </c>
      <c r="F709" s="1" t="s">
        <v>4428</v>
      </c>
      <c r="G709" t="s">
        <v>4429</v>
      </c>
      <c r="H709">
        <v>1666994</v>
      </c>
      <c r="I709" t="s">
        <v>32</v>
      </c>
      <c r="J709" s="4">
        <v>44261</v>
      </c>
      <c r="K709" s="4">
        <v>44265</v>
      </c>
      <c r="L709" s="3">
        <v>4</v>
      </c>
      <c r="M709" s="4">
        <v>44291</v>
      </c>
      <c r="N709">
        <v>30</v>
      </c>
      <c r="O709">
        <v>1</v>
      </c>
      <c r="P709">
        <v>1</v>
      </c>
      <c r="Q709">
        <v>0</v>
      </c>
      <c r="R709" t="s">
        <v>80</v>
      </c>
      <c r="S709">
        <v>1</v>
      </c>
      <c r="T709">
        <v>1</v>
      </c>
      <c r="U709" t="s">
        <v>80</v>
      </c>
      <c r="V709">
        <v>2</v>
      </c>
      <c r="W709">
        <v>21</v>
      </c>
      <c r="X709">
        <v>11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16.3333333333333</v>
      </c>
      <c r="AV709">
        <v>566.33333333333303</v>
      </c>
      <c r="AW709">
        <v>0</v>
      </c>
    </row>
    <row r="710" spans="1:49" x14ac:dyDescent="0.3">
      <c r="A710" t="s">
        <v>4379</v>
      </c>
      <c r="B710" t="s">
        <v>539</v>
      </c>
      <c r="C710" t="s">
        <v>117</v>
      </c>
      <c r="D710">
        <v>4</v>
      </c>
      <c r="E710" t="s">
        <v>1716</v>
      </c>
      <c r="F710" s="1" t="s">
        <v>4428</v>
      </c>
      <c r="G710" t="s">
        <v>4429</v>
      </c>
      <c r="H710">
        <v>1666994</v>
      </c>
      <c r="I710" t="s">
        <v>32</v>
      </c>
      <c r="J710" s="4">
        <v>44366</v>
      </c>
      <c r="K710" s="4">
        <v>44366</v>
      </c>
      <c r="L710" s="3">
        <v>0</v>
      </c>
      <c r="M710" s="4">
        <v>44396</v>
      </c>
      <c r="N710">
        <v>30</v>
      </c>
      <c r="O710">
        <v>1</v>
      </c>
      <c r="P710">
        <v>1</v>
      </c>
      <c r="Q710">
        <v>0</v>
      </c>
      <c r="R710" t="s">
        <v>80</v>
      </c>
      <c r="S710">
        <v>16</v>
      </c>
      <c r="T710">
        <v>1</v>
      </c>
      <c r="U710" t="s">
        <v>80</v>
      </c>
      <c r="V710">
        <v>16</v>
      </c>
      <c r="W710">
        <v>36</v>
      </c>
      <c r="X710">
        <v>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16.3333333333333</v>
      </c>
      <c r="AV710">
        <v>566.33333333333303</v>
      </c>
      <c r="AW710">
        <v>0</v>
      </c>
    </row>
    <row r="711" spans="1:49" x14ac:dyDescent="0.3">
      <c r="A711" t="s">
        <v>4379</v>
      </c>
      <c r="B711" t="s">
        <v>539</v>
      </c>
      <c r="C711" t="s">
        <v>117</v>
      </c>
      <c r="D711">
        <v>4</v>
      </c>
      <c r="E711" t="s">
        <v>4430</v>
      </c>
      <c r="F711" s="1" t="s">
        <v>4431</v>
      </c>
      <c r="G711" t="s">
        <v>4432</v>
      </c>
      <c r="H711">
        <v>1766239</v>
      </c>
      <c r="I711" t="s">
        <v>317</v>
      </c>
      <c r="J711" s="4">
        <v>44296</v>
      </c>
      <c r="K711" s="4">
        <v>44323</v>
      </c>
      <c r="L711" s="3">
        <v>27</v>
      </c>
      <c r="M711" s="4">
        <v>44326</v>
      </c>
      <c r="N711">
        <v>30</v>
      </c>
      <c r="O711">
        <v>1</v>
      </c>
      <c r="P711">
        <v>1</v>
      </c>
      <c r="Q711">
        <v>0</v>
      </c>
      <c r="R711" t="s">
        <v>80</v>
      </c>
      <c r="S711">
        <v>6</v>
      </c>
      <c r="T711">
        <v>1</v>
      </c>
      <c r="U711" t="s">
        <v>80</v>
      </c>
      <c r="V711">
        <v>10</v>
      </c>
      <c r="W711">
        <v>26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16.3333333333333</v>
      </c>
      <c r="AV711">
        <v>566.33333333333303</v>
      </c>
      <c r="AW711">
        <v>0</v>
      </c>
    </row>
    <row r="712" spans="1:49" x14ac:dyDescent="0.3">
      <c r="A712" t="s">
        <v>4379</v>
      </c>
      <c r="B712" t="s">
        <v>539</v>
      </c>
      <c r="C712" t="s">
        <v>117</v>
      </c>
      <c r="D712">
        <v>4</v>
      </c>
      <c r="E712" t="s">
        <v>4430</v>
      </c>
      <c r="F712" s="1" t="s">
        <v>4431</v>
      </c>
      <c r="G712" t="s">
        <v>4432</v>
      </c>
      <c r="H712">
        <v>1766239</v>
      </c>
      <c r="I712" t="s">
        <v>317</v>
      </c>
      <c r="J712" s="4">
        <v>44323</v>
      </c>
      <c r="K712" s="4">
        <v>44369</v>
      </c>
      <c r="L712" s="3">
        <v>46</v>
      </c>
      <c r="M712" s="4">
        <v>44382</v>
      </c>
      <c r="N712">
        <v>59</v>
      </c>
      <c r="O712">
        <v>1</v>
      </c>
      <c r="P712">
        <v>1</v>
      </c>
      <c r="Q712">
        <v>0</v>
      </c>
      <c r="R712" t="s">
        <v>80</v>
      </c>
      <c r="S712">
        <v>10</v>
      </c>
      <c r="T712">
        <v>1</v>
      </c>
      <c r="U712" t="s">
        <v>80</v>
      </c>
      <c r="V712">
        <v>17</v>
      </c>
      <c r="W712">
        <v>30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16.3333333333333</v>
      </c>
      <c r="AV712">
        <v>566.33333333333303</v>
      </c>
      <c r="AW712">
        <v>0</v>
      </c>
    </row>
    <row r="713" spans="1:49" x14ac:dyDescent="0.3">
      <c r="A713" t="s">
        <v>4379</v>
      </c>
      <c r="B713" t="s">
        <v>539</v>
      </c>
      <c r="C713" t="s">
        <v>117</v>
      </c>
      <c r="D713">
        <v>4</v>
      </c>
      <c r="E713" t="s">
        <v>4433</v>
      </c>
      <c r="F713" s="1" t="s">
        <v>4434</v>
      </c>
      <c r="G713" t="s">
        <v>4435</v>
      </c>
      <c r="H713">
        <v>1770529</v>
      </c>
      <c r="I713" t="s">
        <v>65</v>
      </c>
      <c r="J713" s="4">
        <v>44261</v>
      </c>
      <c r="K713" s="4">
        <v>44276</v>
      </c>
      <c r="L713" s="3">
        <v>15</v>
      </c>
      <c r="M713" s="4">
        <v>44291</v>
      </c>
      <c r="N713">
        <v>30</v>
      </c>
      <c r="O713">
        <v>1</v>
      </c>
      <c r="P713">
        <v>1</v>
      </c>
      <c r="Q713">
        <v>0</v>
      </c>
      <c r="R713" t="s">
        <v>80</v>
      </c>
      <c r="S713">
        <v>1</v>
      </c>
      <c r="T713">
        <v>1</v>
      </c>
      <c r="U713" t="s">
        <v>80</v>
      </c>
      <c r="V713">
        <v>3</v>
      </c>
      <c r="W713">
        <v>21</v>
      </c>
      <c r="X713">
        <v>4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16.3333333333333</v>
      </c>
      <c r="AV713">
        <v>566.33333333333303</v>
      </c>
      <c r="AW713">
        <v>0</v>
      </c>
    </row>
    <row r="714" spans="1:49" x14ac:dyDescent="0.3">
      <c r="A714" t="s">
        <v>4379</v>
      </c>
      <c r="B714" t="s">
        <v>539</v>
      </c>
      <c r="C714" t="s">
        <v>117</v>
      </c>
      <c r="D714">
        <v>4</v>
      </c>
      <c r="E714" t="s">
        <v>4436</v>
      </c>
      <c r="F714" s="1" t="s">
        <v>4437</v>
      </c>
      <c r="G714" t="s">
        <v>4438</v>
      </c>
      <c r="H714">
        <v>1919747</v>
      </c>
      <c r="I714" t="s">
        <v>32</v>
      </c>
      <c r="J714" s="4">
        <v>44162</v>
      </c>
      <c r="K714" s="4">
        <v>44168</v>
      </c>
      <c r="L714" s="3">
        <v>6</v>
      </c>
      <c r="M714" s="4">
        <v>44193</v>
      </c>
      <c r="N714">
        <v>31</v>
      </c>
      <c r="O714">
        <v>1</v>
      </c>
      <c r="P714">
        <v>1</v>
      </c>
      <c r="Q714">
        <v>0</v>
      </c>
      <c r="R714" t="s">
        <v>28</v>
      </c>
      <c r="S714">
        <v>12</v>
      </c>
      <c r="T714">
        <v>1</v>
      </c>
      <c r="U714" t="s">
        <v>28</v>
      </c>
      <c r="V714">
        <v>13</v>
      </c>
      <c r="W714">
        <v>12</v>
      </c>
      <c r="X714">
        <v>15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16.3333333333333</v>
      </c>
      <c r="AV714">
        <v>566.33333333333303</v>
      </c>
      <c r="AW714">
        <v>0</v>
      </c>
    </row>
    <row r="715" spans="1:49" x14ac:dyDescent="0.3">
      <c r="A715" t="s">
        <v>4379</v>
      </c>
      <c r="B715" t="s">
        <v>539</v>
      </c>
      <c r="C715" t="s">
        <v>117</v>
      </c>
      <c r="D715">
        <v>4</v>
      </c>
      <c r="E715" t="s">
        <v>1784</v>
      </c>
      <c r="F715" s="1" t="s">
        <v>1785</v>
      </c>
      <c r="G715" t="s">
        <v>1786</v>
      </c>
      <c r="H715">
        <v>2003552</v>
      </c>
      <c r="I715" t="s">
        <v>32</v>
      </c>
      <c r="J715" s="4">
        <v>44191</v>
      </c>
      <c r="K715" s="4">
        <v>44214</v>
      </c>
      <c r="L715" s="3">
        <v>23</v>
      </c>
      <c r="M715" s="4">
        <v>44260</v>
      </c>
      <c r="N715">
        <v>69</v>
      </c>
      <c r="O715">
        <v>1</v>
      </c>
      <c r="P715">
        <v>1</v>
      </c>
      <c r="Q715">
        <v>0</v>
      </c>
      <c r="R715" t="s">
        <v>28</v>
      </c>
      <c r="S715">
        <v>16</v>
      </c>
      <c r="T715">
        <v>1</v>
      </c>
      <c r="U715" t="s">
        <v>43</v>
      </c>
      <c r="W715">
        <v>16</v>
      </c>
      <c r="X715">
        <v>11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16.3333333333333</v>
      </c>
      <c r="AV715">
        <v>566.33333333333303</v>
      </c>
      <c r="AW715">
        <v>0</v>
      </c>
    </row>
    <row r="716" spans="1:49" x14ac:dyDescent="0.3">
      <c r="A716" t="s">
        <v>4379</v>
      </c>
      <c r="B716" t="s">
        <v>539</v>
      </c>
      <c r="C716" t="s">
        <v>117</v>
      </c>
      <c r="D716">
        <v>4</v>
      </c>
      <c r="E716" t="s">
        <v>1784</v>
      </c>
      <c r="F716" s="1" t="s">
        <v>1785</v>
      </c>
      <c r="G716" t="s">
        <v>1786</v>
      </c>
      <c r="H716">
        <v>2003552</v>
      </c>
      <c r="I716" t="s">
        <v>32</v>
      </c>
      <c r="J716" s="4">
        <v>44214</v>
      </c>
      <c r="K716" s="4">
        <v>44257</v>
      </c>
      <c r="L716" s="3">
        <v>43</v>
      </c>
      <c r="M716" s="4">
        <v>44263</v>
      </c>
      <c r="N716">
        <v>49</v>
      </c>
      <c r="O716">
        <v>1</v>
      </c>
      <c r="P716">
        <v>1</v>
      </c>
      <c r="Q716">
        <v>0</v>
      </c>
      <c r="R716" t="s">
        <v>43</v>
      </c>
      <c r="T716">
        <v>1</v>
      </c>
      <c r="U716" t="s">
        <v>80</v>
      </c>
      <c r="V716">
        <v>1</v>
      </c>
      <c r="W716">
        <v>20</v>
      </c>
      <c r="X716">
        <v>11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16.3333333333333</v>
      </c>
      <c r="AV716">
        <v>566.33333333333303</v>
      </c>
      <c r="AW716">
        <v>0</v>
      </c>
    </row>
    <row r="717" spans="1:49" x14ac:dyDescent="0.3">
      <c r="A717" t="s">
        <v>4379</v>
      </c>
      <c r="B717" t="s">
        <v>539</v>
      </c>
      <c r="C717" t="s">
        <v>117</v>
      </c>
      <c r="D717">
        <v>4</v>
      </c>
      <c r="E717" t="s">
        <v>1130</v>
      </c>
      <c r="F717" s="1" t="s">
        <v>1131</v>
      </c>
      <c r="G717" t="s">
        <v>1132</v>
      </c>
      <c r="H717">
        <v>2021218</v>
      </c>
      <c r="I717" t="s">
        <v>32</v>
      </c>
      <c r="J717" s="4">
        <v>44446</v>
      </c>
      <c r="K717" s="4">
        <v>44501</v>
      </c>
      <c r="L717" s="3">
        <v>55</v>
      </c>
      <c r="M717" s="4">
        <v>44503</v>
      </c>
      <c r="N717">
        <v>57</v>
      </c>
      <c r="O717">
        <v>1</v>
      </c>
      <c r="P717">
        <v>1</v>
      </c>
      <c r="Q717">
        <v>0</v>
      </c>
      <c r="R717" t="s">
        <v>38</v>
      </c>
      <c r="S717">
        <v>1</v>
      </c>
      <c r="T717">
        <v>1</v>
      </c>
      <c r="U717" t="s">
        <v>38</v>
      </c>
      <c r="V717">
        <v>9</v>
      </c>
      <c r="W717">
        <v>41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16.3333333333333</v>
      </c>
      <c r="AV717">
        <v>566.33333333333303</v>
      </c>
      <c r="AW717">
        <v>0</v>
      </c>
    </row>
    <row r="718" spans="1:49" x14ac:dyDescent="0.3">
      <c r="A718" t="s">
        <v>4379</v>
      </c>
      <c r="B718" t="s">
        <v>539</v>
      </c>
      <c r="C718" t="s">
        <v>117</v>
      </c>
      <c r="D718">
        <v>4</v>
      </c>
      <c r="E718" t="s">
        <v>1761</v>
      </c>
      <c r="F718" s="1" t="s">
        <v>1762</v>
      </c>
      <c r="G718" t="s">
        <v>1763</v>
      </c>
      <c r="H718">
        <v>2102798</v>
      </c>
      <c r="I718" t="s">
        <v>49</v>
      </c>
      <c r="J718" s="4">
        <v>44367</v>
      </c>
      <c r="K718" s="4">
        <v>44373</v>
      </c>
      <c r="L718" s="3">
        <v>6</v>
      </c>
      <c r="M718" s="4">
        <v>44397</v>
      </c>
      <c r="N718">
        <v>30</v>
      </c>
      <c r="O718">
        <v>1</v>
      </c>
      <c r="P718">
        <v>1</v>
      </c>
      <c r="Q718">
        <v>0</v>
      </c>
      <c r="R718" t="s">
        <v>80</v>
      </c>
      <c r="S718">
        <v>16</v>
      </c>
      <c r="T718">
        <v>1</v>
      </c>
      <c r="U718" t="s">
        <v>80</v>
      </c>
      <c r="V718">
        <v>17</v>
      </c>
      <c r="W718">
        <v>36</v>
      </c>
      <c r="X718">
        <v>11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16.3333333333333</v>
      </c>
      <c r="AV718">
        <v>566.33333333333303</v>
      </c>
      <c r="AW718">
        <v>0</v>
      </c>
    </row>
    <row r="719" spans="1:49" x14ac:dyDescent="0.3">
      <c r="A719" t="s">
        <v>4379</v>
      </c>
      <c r="B719" t="s">
        <v>539</v>
      </c>
      <c r="C719" t="s">
        <v>117</v>
      </c>
      <c r="D719">
        <v>4</v>
      </c>
      <c r="E719" t="s">
        <v>381</v>
      </c>
      <c r="F719" s="1" t="s">
        <v>4439</v>
      </c>
      <c r="G719" t="s">
        <v>4440</v>
      </c>
      <c r="H719">
        <v>2107305</v>
      </c>
      <c r="I719" t="s">
        <v>49</v>
      </c>
      <c r="J719" s="4">
        <v>44367</v>
      </c>
      <c r="K719" s="4">
        <v>44373</v>
      </c>
      <c r="L719" s="3">
        <v>6</v>
      </c>
      <c r="M719" s="4">
        <v>44397</v>
      </c>
      <c r="N719">
        <v>30</v>
      </c>
      <c r="O719">
        <v>1</v>
      </c>
      <c r="P719">
        <v>1</v>
      </c>
      <c r="Q719">
        <v>0</v>
      </c>
      <c r="R719" t="s">
        <v>80</v>
      </c>
      <c r="S719">
        <v>16</v>
      </c>
      <c r="T719">
        <v>1</v>
      </c>
      <c r="U719" t="s">
        <v>80</v>
      </c>
      <c r="V719">
        <v>17</v>
      </c>
      <c r="W719">
        <v>36</v>
      </c>
      <c r="X719">
        <v>11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16.3333333333333</v>
      </c>
      <c r="AV719">
        <v>566.33333333333303</v>
      </c>
      <c r="AW719">
        <v>0</v>
      </c>
    </row>
    <row r="720" spans="1:49" x14ac:dyDescent="0.3">
      <c r="A720" t="s">
        <v>4379</v>
      </c>
      <c r="B720" t="s">
        <v>539</v>
      </c>
      <c r="C720" t="s">
        <v>117</v>
      </c>
      <c r="D720">
        <v>4</v>
      </c>
      <c r="E720" t="s">
        <v>4441</v>
      </c>
      <c r="F720" s="1" t="s">
        <v>4442</v>
      </c>
      <c r="G720" t="s">
        <v>4443</v>
      </c>
      <c r="H720">
        <v>2269645</v>
      </c>
      <c r="I720" t="s">
        <v>49</v>
      </c>
      <c r="J720" s="4">
        <v>44165</v>
      </c>
      <c r="K720" s="4">
        <v>44166</v>
      </c>
      <c r="L720" s="3">
        <v>1</v>
      </c>
      <c r="M720" s="4">
        <v>44195</v>
      </c>
      <c r="N720">
        <v>30</v>
      </c>
      <c r="O720">
        <v>1</v>
      </c>
      <c r="P720">
        <v>1</v>
      </c>
      <c r="Q720">
        <v>0</v>
      </c>
      <c r="R720" t="s">
        <v>28</v>
      </c>
      <c r="S720">
        <v>13</v>
      </c>
      <c r="T720">
        <v>1</v>
      </c>
      <c r="U720" t="s">
        <v>28</v>
      </c>
      <c r="V720">
        <v>13</v>
      </c>
      <c r="W720">
        <v>13</v>
      </c>
      <c r="X720">
        <v>15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16.3333333333333</v>
      </c>
      <c r="AV720">
        <v>566.33333333333303</v>
      </c>
      <c r="AW720">
        <v>0</v>
      </c>
    </row>
    <row r="721" spans="1:49" x14ac:dyDescent="0.3">
      <c r="A721" t="s">
        <v>4379</v>
      </c>
      <c r="B721" t="s">
        <v>539</v>
      </c>
      <c r="C721" t="s">
        <v>117</v>
      </c>
      <c r="D721">
        <v>4</v>
      </c>
      <c r="E721" t="s">
        <v>4444</v>
      </c>
      <c r="F721" s="1" t="s">
        <v>4445</v>
      </c>
      <c r="G721" t="s">
        <v>4446</v>
      </c>
      <c r="H721">
        <v>2283137</v>
      </c>
      <c r="I721" t="s">
        <v>32</v>
      </c>
      <c r="J721" s="4">
        <v>44446</v>
      </c>
      <c r="K721" s="4">
        <v>44501</v>
      </c>
      <c r="L721" s="3">
        <v>55</v>
      </c>
      <c r="M721" s="4">
        <v>44503</v>
      </c>
      <c r="N721">
        <v>57</v>
      </c>
      <c r="O721">
        <v>1</v>
      </c>
      <c r="P721">
        <v>1</v>
      </c>
      <c r="Q721">
        <v>0</v>
      </c>
      <c r="R721" t="s">
        <v>38</v>
      </c>
      <c r="S721">
        <v>1</v>
      </c>
      <c r="T721">
        <v>1</v>
      </c>
      <c r="U721" t="s">
        <v>38</v>
      </c>
      <c r="V721">
        <v>9</v>
      </c>
      <c r="W721">
        <v>41</v>
      </c>
      <c r="X721">
        <v>11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16.3333333333333</v>
      </c>
      <c r="AV721">
        <v>566.33333333333303</v>
      </c>
      <c r="AW721">
        <v>0</v>
      </c>
    </row>
    <row r="722" spans="1:49" x14ac:dyDescent="0.3">
      <c r="A722" t="s">
        <v>4379</v>
      </c>
      <c r="B722" t="s">
        <v>539</v>
      </c>
      <c r="C722" t="s">
        <v>117</v>
      </c>
      <c r="D722">
        <v>4</v>
      </c>
      <c r="E722" t="s">
        <v>2835</v>
      </c>
      <c r="F722" s="1" t="s">
        <v>2836</v>
      </c>
      <c r="G722" t="s">
        <v>2837</v>
      </c>
      <c r="H722">
        <v>2283183</v>
      </c>
      <c r="I722" t="s">
        <v>32</v>
      </c>
      <c r="J722" s="4">
        <v>44456</v>
      </c>
      <c r="K722" s="4">
        <v>44456</v>
      </c>
      <c r="L722" s="3">
        <v>0</v>
      </c>
      <c r="M722" s="4">
        <v>44487</v>
      </c>
      <c r="N722">
        <v>31</v>
      </c>
      <c r="O722">
        <v>1</v>
      </c>
      <c r="P722">
        <v>1</v>
      </c>
      <c r="Q722">
        <v>0</v>
      </c>
      <c r="R722" t="s">
        <v>38</v>
      </c>
      <c r="S722">
        <v>2</v>
      </c>
      <c r="T722">
        <v>1</v>
      </c>
      <c r="U722" t="s">
        <v>38</v>
      </c>
      <c r="V722">
        <v>2</v>
      </c>
      <c r="W722">
        <v>42</v>
      </c>
      <c r="X722">
        <v>14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16.3333333333333</v>
      </c>
      <c r="AV722">
        <v>566.33333333333303</v>
      </c>
      <c r="AW722">
        <v>0</v>
      </c>
    </row>
    <row r="723" spans="1:49" x14ac:dyDescent="0.3">
      <c r="A723" t="s">
        <v>4379</v>
      </c>
      <c r="B723" t="s">
        <v>539</v>
      </c>
      <c r="C723" t="s">
        <v>117</v>
      </c>
      <c r="D723">
        <v>4</v>
      </c>
      <c r="E723" t="s">
        <v>4447</v>
      </c>
      <c r="F723" s="1" t="s">
        <v>4448</v>
      </c>
      <c r="G723" t="s">
        <v>4449</v>
      </c>
      <c r="H723">
        <v>2328627</v>
      </c>
      <c r="I723" t="s">
        <v>231</v>
      </c>
      <c r="J723" s="4">
        <v>44446</v>
      </c>
      <c r="K723" s="4">
        <v>44446</v>
      </c>
      <c r="L723" s="3">
        <v>0</v>
      </c>
      <c r="M723" s="4">
        <v>44476</v>
      </c>
      <c r="N723">
        <v>30</v>
      </c>
      <c r="O723">
        <v>1</v>
      </c>
      <c r="P723">
        <v>1</v>
      </c>
      <c r="Q723">
        <v>0</v>
      </c>
      <c r="R723" t="s">
        <v>38</v>
      </c>
      <c r="S723">
        <v>1</v>
      </c>
      <c r="T723">
        <v>1</v>
      </c>
      <c r="U723" t="s">
        <v>38</v>
      </c>
      <c r="V723">
        <v>1</v>
      </c>
      <c r="W723">
        <v>41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16.3333333333333</v>
      </c>
      <c r="AV723">
        <v>566.33333333333303</v>
      </c>
      <c r="AW723">
        <v>0</v>
      </c>
    </row>
    <row r="724" spans="1:49" x14ac:dyDescent="0.3">
      <c r="A724" t="s">
        <v>4379</v>
      </c>
      <c r="B724" t="s">
        <v>539</v>
      </c>
      <c r="C724" t="s">
        <v>117</v>
      </c>
      <c r="D724">
        <v>4</v>
      </c>
      <c r="E724" t="s">
        <v>4450</v>
      </c>
      <c r="F724" s="1" t="s">
        <v>4451</v>
      </c>
      <c r="G724" t="s">
        <v>4452</v>
      </c>
      <c r="H724">
        <v>2348344</v>
      </c>
      <c r="I724" t="s">
        <v>65</v>
      </c>
      <c r="J724" s="4">
        <v>44296</v>
      </c>
      <c r="K724" s="4">
        <v>44323</v>
      </c>
      <c r="L724" s="3">
        <v>27</v>
      </c>
      <c r="M724" s="4">
        <v>44326</v>
      </c>
      <c r="N724">
        <v>30</v>
      </c>
      <c r="O724">
        <v>1</v>
      </c>
      <c r="P724">
        <v>1</v>
      </c>
      <c r="Q724">
        <v>0</v>
      </c>
      <c r="R724" t="s">
        <v>80</v>
      </c>
      <c r="S724">
        <v>6</v>
      </c>
      <c r="T724">
        <v>1</v>
      </c>
      <c r="U724" t="s">
        <v>80</v>
      </c>
      <c r="V724">
        <v>10</v>
      </c>
      <c r="W724">
        <v>26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16.3333333333333</v>
      </c>
      <c r="AV724">
        <v>566.33333333333303</v>
      </c>
      <c r="AW724">
        <v>0</v>
      </c>
    </row>
    <row r="725" spans="1:49" x14ac:dyDescent="0.3">
      <c r="A725" t="s">
        <v>4379</v>
      </c>
      <c r="B725" t="s">
        <v>539</v>
      </c>
      <c r="C725" t="s">
        <v>117</v>
      </c>
      <c r="D725">
        <v>4</v>
      </c>
      <c r="E725" t="s">
        <v>4453</v>
      </c>
      <c r="F725" s="1" t="s">
        <v>4454</v>
      </c>
      <c r="G725" t="s">
        <v>4455</v>
      </c>
      <c r="H725">
        <v>2438447</v>
      </c>
      <c r="I725" t="s">
        <v>49</v>
      </c>
      <c r="J725" s="4">
        <v>44537</v>
      </c>
      <c r="K725" s="4">
        <v>44558</v>
      </c>
      <c r="L725" s="3">
        <v>21</v>
      </c>
      <c r="M725" s="4">
        <v>44567</v>
      </c>
      <c r="N725">
        <v>30</v>
      </c>
      <c r="O725">
        <v>1</v>
      </c>
      <c r="P725">
        <v>1</v>
      </c>
      <c r="Q725">
        <v>0</v>
      </c>
      <c r="R725" t="s">
        <v>38</v>
      </c>
      <c r="S725">
        <v>14</v>
      </c>
      <c r="T725">
        <v>1</v>
      </c>
      <c r="U725" t="s">
        <v>38</v>
      </c>
      <c r="V725">
        <v>17</v>
      </c>
      <c r="W725">
        <v>54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16.3333333333333</v>
      </c>
      <c r="AV725">
        <v>566.33333333333303</v>
      </c>
      <c r="AW725">
        <v>0</v>
      </c>
    </row>
    <row r="726" spans="1:49" x14ac:dyDescent="0.3">
      <c r="A726" t="s">
        <v>4379</v>
      </c>
      <c r="B726" t="s">
        <v>539</v>
      </c>
      <c r="C726" t="s">
        <v>117</v>
      </c>
      <c r="D726">
        <v>4</v>
      </c>
      <c r="E726" t="s">
        <v>4456</v>
      </c>
      <c r="F726" s="1" t="s">
        <v>4457</v>
      </c>
      <c r="G726" t="s">
        <v>4458</v>
      </c>
      <c r="H726">
        <v>2767854</v>
      </c>
      <c r="I726" t="s">
        <v>231</v>
      </c>
      <c r="J726" s="4">
        <v>44446</v>
      </c>
      <c r="K726" s="4">
        <v>44501</v>
      </c>
      <c r="L726" s="3">
        <v>55</v>
      </c>
      <c r="M726" s="4">
        <v>44503</v>
      </c>
      <c r="N726">
        <v>57</v>
      </c>
      <c r="O726">
        <v>1</v>
      </c>
      <c r="P726">
        <v>1</v>
      </c>
      <c r="Q726">
        <v>0</v>
      </c>
      <c r="R726" t="s">
        <v>38</v>
      </c>
      <c r="S726">
        <v>1</v>
      </c>
      <c r="T726">
        <v>1</v>
      </c>
      <c r="U726" t="s">
        <v>38</v>
      </c>
      <c r="V726">
        <v>9</v>
      </c>
      <c r="W726">
        <v>41</v>
      </c>
      <c r="X726">
        <v>4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16.3333333333333</v>
      </c>
      <c r="AV726">
        <v>566.33333333333303</v>
      </c>
      <c r="AW726">
        <v>0</v>
      </c>
    </row>
    <row r="727" spans="1:49" x14ac:dyDescent="0.3">
      <c r="A727" t="s">
        <v>4379</v>
      </c>
      <c r="B727" t="s">
        <v>539</v>
      </c>
      <c r="C727" t="s">
        <v>117</v>
      </c>
      <c r="D727">
        <v>4</v>
      </c>
      <c r="E727" t="s">
        <v>2271</v>
      </c>
      <c r="F727" s="1" t="s">
        <v>2272</v>
      </c>
      <c r="G727" t="s">
        <v>2273</v>
      </c>
      <c r="H727">
        <v>2864882</v>
      </c>
      <c r="I727" t="s">
        <v>158</v>
      </c>
      <c r="J727" s="4">
        <v>44192</v>
      </c>
      <c r="K727" s="4">
        <v>44214</v>
      </c>
      <c r="L727" s="3">
        <v>22</v>
      </c>
      <c r="M727" s="4">
        <v>44260</v>
      </c>
      <c r="N727">
        <v>68</v>
      </c>
      <c r="O727">
        <v>1</v>
      </c>
      <c r="P727">
        <v>1</v>
      </c>
      <c r="Q727">
        <v>0</v>
      </c>
      <c r="R727" t="s">
        <v>28</v>
      </c>
      <c r="S727">
        <v>17</v>
      </c>
      <c r="T727">
        <v>1</v>
      </c>
      <c r="U727" t="s">
        <v>43</v>
      </c>
      <c r="W727">
        <v>17</v>
      </c>
      <c r="X727">
        <v>4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16.3333333333333</v>
      </c>
      <c r="AV727">
        <v>566.33333333333303</v>
      </c>
      <c r="AW727">
        <v>0</v>
      </c>
    </row>
    <row r="728" spans="1:49" x14ac:dyDescent="0.3">
      <c r="A728" t="s">
        <v>4379</v>
      </c>
      <c r="B728" t="s">
        <v>539</v>
      </c>
      <c r="C728" t="s">
        <v>117</v>
      </c>
      <c r="D728">
        <v>4</v>
      </c>
      <c r="E728" t="s">
        <v>4459</v>
      </c>
      <c r="F728" s="1" t="s">
        <v>4460</v>
      </c>
      <c r="G728" t="s">
        <v>4461</v>
      </c>
      <c r="H728">
        <v>3113311</v>
      </c>
      <c r="I728" t="s">
        <v>49</v>
      </c>
      <c r="J728" s="4">
        <v>44537</v>
      </c>
      <c r="K728" s="4">
        <v>44564</v>
      </c>
      <c r="L728" s="3">
        <v>27</v>
      </c>
      <c r="M728" s="4">
        <v>44567</v>
      </c>
      <c r="N728">
        <v>30</v>
      </c>
      <c r="O728">
        <v>1</v>
      </c>
      <c r="P728">
        <v>1</v>
      </c>
      <c r="Q728">
        <v>0</v>
      </c>
      <c r="R728" t="s">
        <v>38</v>
      </c>
      <c r="S728">
        <v>14</v>
      </c>
      <c r="T728">
        <v>1</v>
      </c>
      <c r="U728" t="s">
        <v>38</v>
      </c>
      <c r="V728">
        <v>18</v>
      </c>
      <c r="W728">
        <v>54</v>
      </c>
      <c r="X728">
        <v>14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16.3333333333333</v>
      </c>
      <c r="AV728">
        <v>566.33333333333303</v>
      </c>
      <c r="AW728">
        <v>0</v>
      </c>
    </row>
    <row r="729" spans="1:49" x14ac:dyDescent="0.3">
      <c r="A729" t="s">
        <v>4462</v>
      </c>
      <c r="B729" t="s">
        <v>539</v>
      </c>
      <c r="C729" t="s">
        <v>117</v>
      </c>
      <c r="D729">
        <v>4</v>
      </c>
      <c r="E729" t="s">
        <v>4466</v>
      </c>
      <c r="F729" s="1" t="s">
        <v>4467</v>
      </c>
      <c r="G729" t="s">
        <v>4468</v>
      </c>
      <c r="H729">
        <v>378267</v>
      </c>
      <c r="I729" t="s">
        <v>59</v>
      </c>
      <c r="J729" s="4">
        <v>44111</v>
      </c>
      <c r="K729" s="4">
        <v>44133</v>
      </c>
      <c r="L729" s="3">
        <v>22</v>
      </c>
      <c r="M729" s="4">
        <v>44172</v>
      </c>
      <c r="N729">
        <v>61</v>
      </c>
      <c r="O729">
        <v>1</v>
      </c>
      <c r="P729">
        <v>1</v>
      </c>
      <c r="Q729">
        <v>1</v>
      </c>
      <c r="R729" t="s">
        <v>28</v>
      </c>
      <c r="S729">
        <v>5</v>
      </c>
      <c r="T729">
        <v>1</v>
      </c>
      <c r="U729" t="s">
        <v>28</v>
      </c>
      <c r="V729">
        <v>8</v>
      </c>
      <c r="W729">
        <v>5</v>
      </c>
      <c r="X729">
        <v>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1.3333333333333299</v>
      </c>
      <c r="AV729">
        <v>29.3333333333333</v>
      </c>
      <c r="AW729">
        <v>1</v>
      </c>
    </row>
    <row r="730" spans="1:49" x14ac:dyDescent="0.3">
      <c r="A730" t="s">
        <v>4462</v>
      </c>
      <c r="B730" t="s">
        <v>539</v>
      </c>
      <c r="C730" t="s">
        <v>117</v>
      </c>
      <c r="D730">
        <v>4</v>
      </c>
      <c r="E730" t="s">
        <v>4463</v>
      </c>
      <c r="F730" s="1" t="s">
        <v>4464</v>
      </c>
      <c r="G730" t="s">
        <v>4465</v>
      </c>
      <c r="H730">
        <v>355843</v>
      </c>
      <c r="I730" t="s">
        <v>49</v>
      </c>
      <c r="J730" s="4">
        <v>44257</v>
      </c>
      <c r="K730" s="4">
        <v>44288</v>
      </c>
      <c r="L730" s="3">
        <v>31</v>
      </c>
      <c r="M730" s="4">
        <v>44287</v>
      </c>
      <c r="N730">
        <v>30</v>
      </c>
      <c r="O730">
        <v>1</v>
      </c>
      <c r="P730">
        <v>1</v>
      </c>
      <c r="Q730">
        <v>0</v>
      </c>
      <c r="R730" t="s">
        <v>80</v>
      </c>
      <c r="S730">
        <v>1</v>
      </c>
      <c r="T730">
        <v>1</v>
      </c>
      <c r="U730" t="s">
        <v>80</v>
      </c>
      <c r="V730">
        <v>5</v>
      </c>
      <c r="W730">
        <v>21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1.3333333333333299</v>
      </c>
      <c r="AV730">
        <v>29.3333333333333</v>
      </c>
      <c r="AW730">
        <v>0</v>
      </c>
    </row>
    <row r="731" spans="1:49" x14ac:dyDescent="0.3">
      <c r="A731" t="s">
        <v>4462</v>
      </c>
      <c r="B731" t="s">
        <v>539</v>
      </c>
      <c r="C731" t="s">
        <v>117</v>
      </c>
      <c r="D731">
        <v>4</v>
      </c>
      <c r="E731" t="s">
        <v>4469</v>
      </c>
      <c r="F731" s="1" t="s">
        <v>4470</v>
      </c>
      <c r="G731" t="s">
        <v>4471</v>
      </c>
      <c r="H731">
        <v>1111119</v>
      </c>
      <c r="I731" t="s">
        <v>158</v>
      </c>
      <c r="J731" s="4">
        <v>44501</v>
      </c>
      <c r="K731" s="4">
        <v>44536</v>
      </c>
      <c r="L731" s="3">
        <v>35</v>
      </c>
      <c r="M731" s="4">
        <v>44531</v>
      </c>
      <c r="N731">
        <v>30</v>
      </c>
      <c r="O731">
        <v>1</v>
      </c>
      <c r="P731">
        <v>1</v>
      </c>
      <c r="Q731">
        <v>0</v>
      </c>
      <c r="R731" t="s">
        <v>38</v>
      </c>
      <c r="S731">
        <v>9</v>
      </c>
      <c r="T731">
        <v>1</v>
      </c>
      <c r="U731" t="s">
        <v>38</v>
      </c>
      <c r="V731">
        <v>14</v>
      </c>
      <c r="W731">
        <v>49</v>
      </c>
      <c r="X731">
        <v>21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1.3333333333333299</v>
      </c>
      <c r="AV731">
        <v>29.3333333333333</v>
      </c>
      <c r="AW731">
        <v>0</v>
      </c>
    </row>
    <row r="732" spans="1:49" x14ac:dyDescent="0.3">
      <c r="A732" t="s">
        <v>4462</v>
      </c>
      <c r="B732" t="s">
        <v>539</v>
      </c>
      <c r="C732" t="s">
        <v>117</v>
      </c>
      <c r="D732">
        <v>4</v>
      </c>
      <c r="E732" t="s">
        <v>4469</v>
      </c>
      <c r="F732" s="1" t="s">
        <v>4470</v>
      </c>
      <c r="G732" t="s">
        <v>4471</v>
      </c>
      <c r="H732">
        <v>1111119</v>
      </c>
      <c r="I732" t="s">
        <v>158</v>
      </c>
      <c r="J732" s="4">
        <v>44536</v>
      </c>
      <c r="K732" s="4">
        <v>44536</v>
      </c>
      <c r="L732" s="3">
        <v>0</v>
      </c>
      <c r="M732" s="4">
        <v>44566</v>
      </c>
      <c r="N732">
        <v>30</v>
      </c>
      <c r="O732">
        <v>1</v>
      </c>
      <c r="P732">
        <v>1</v>
      </c>
      <c r="Q732">
        <v>0</v>
      </c>
      <c r="R732" t="s">
        <v>38</v>
      </c>
      <c r="S732">
        <v>14</v>
      </c>
      <c r="T732">
        <v>1</v>
      </c>
      <c r="U732" t="s">
        <v>38</v>
      </c>
      <c r="V732">
        <v>14</v>
      </c>
      <c r="W732">
        <v>54</v>
      </c>
      <c r="X732">
        <v>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1.3333333333333299</v>
      </c>
      <c r="AV732">
        <v>29.3333333333333</v>
      </c>
      <c r="AW732">
        <v>0</v>
      </c>
    </row>
    <row r="733" spans="1:49" x14ac:dyDescent="0.3">
      <c r="A733" t="s">
        <v>4472</v>
      </c>
      <c r="B733" t="s">
        <v>539</v>
      </c>
      <c r="C733" t="s">
        <v>117</v>
      </c>
      <c r="D733">
        <v>4</v>
      </c>
      <c r="E733" t="s">
        <v>2386</v>
      </c>
      <c r="F733" s="1" t="s">
        <v>2387</v>
      </c>
      <c r="G733" t="s">
        <v>2388</v>
      </c>
      <c r="H733">
        <v>1076171</v>
      </c>
      <c r="I733" t="s">
        <v>42</v>
      </c>
      <c r="J733" s="4">
        <v>44092</v>
      </c>
      <c r="K733" s="4">
        <v>44207</v>
      </c>
      <c r="L733" s="3">
        <v>115</v>
      </c>
      <c r="M733" s="4">
        <v>44207</v>
      </c>
      <c r="N733">
        <v>115</v>
      </c>
      <c r="O733">
        <v>1</v>
      </c>
      <c r="P733">
        <v>1</v>
      </c>
      <c r="Q733">
        <v>0</v>
      </c>
      <c r="R733" t="s">
        <v>28</v>
      </c>
      <c r="S733">
        <v>2</v>
      </c>
      <c r="T733">
        <v>1</v>
      </c>
      <c r="U733" t="s">
        <v>28</v>
      </c>
      <c r="V733">
        <v>18</v>
      </c>
      <c r="W733">
        <v>2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1.6666666666666601</v>
      </c>
      <c r="AV733">
        <v>211.666666666666</v>
      </c>
      <c r="AW733">
        <v>0</v>
      </c>
    </row>
    <row r="734" spans="1:49" x14ac:dyDescent="0.3">
      <c r="A734" t="s">
        <v>4472</v>
      </c>
      <c r="B734" t="s">
        <v>539</v>
      </c>
      <c r="C734" t="s">
        <v>117</v>
      </c>
      <c r="D734">
        <v>4</v>
      </c>
      <c r="E734" t="s">
        <v>3511</v>
      </c>
      <c r="F734" s="1" t="s">
        <v>3512</v>
      </c>
      <c r="G734" t="s">
        <v>3513</v>
      </c>
      <c r="H734">
        <v>2773103</v>
      </c>
      <c r="I734" t="s">
        <v>42</v>
      </c>
      <c r="J734" s="4">
        <v>44092</v>
      </c>
      <c r="K734" s="4">
        <v>44207</v>
      </c>
      <c r="L734" s="3">
        <v>115</v>
      </c>
      <c r="M734" s="4">
        <v>44207</v>
      </c>
      <c r="N734">
        <v>115</v>
      </c>
      <c r="O734">
        <v>1</v>
      </c>
      <c r="P734">
        <v>1</v>
      </c>
      <c r="Q734">
        <v>0</v>
      </c>
      <c r="R734" t="s">
        <v>28</v>
      </c>
      <c r="S734">
        <v>2</v>
      </c>
      <c r="T734">
        <v>1</v>
      </c>
      <c r="U734" t="s">
        <v>28</v>
      </c>
      <c r="V734">
        <v>18</v>
      </c>
      <c r="W734">
        <v>2</v>
      </c>
      <c r="X734">
        <v>4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1.6666666666666601</v>
      </c>
      <c r="AV734">
        <v>211.666666666666</v>
      </c>
      <c r="AW734">
        <v>0</v>
      </c>
    </row>
    <row r="735" spans="1:49" x14ac:dyDescent="0.3">
      <c r="A735" t="s">
        <v>4472</v>
      </c>
      <c r="B735" t="s">
        <v>539</v>
      </c>
      <c r="C735" t="s">
        <v>117</v>
      </c>
      <c r="D735">
        <v>4</v>
      </c>
      <c r="E735" t="s">
        <v>139</v>
      </c>
      <c r="F735" s="1" t="s">
        <v>140</v>
      </c>
      <c r="G735" t="s">
        <v>141</v>
      </c>
      <c r="H735">
        <v>2895696</v>
      </c>
      <c r="I735" t="s">
        <v>142</v>
      </c>
      <c r="J735" s="4">
        <v>44095</v>
      </c>
      <c r="K735" s="4">
        <v>44273</v>
      </c>
      <c r="L735" s="3">
        <v>178</v>
      </c>
      <c r="M735" s="4">
        <v>44263</v>
      </c>
      <c r="N735">
        <v>168</v>
      </c>
      <c r="O735">
        <v>1</v>
      </c>
      <c r="P735">
        <v>1</v>
      </c>
      <c r="Q735">
        <v>0</v>
      </c>
      <c r="R735" t="s">
        <v>28</v>
      </c>
      <c r="S735">
        <v>3</v>
      </c>
      <c r="T735">
        <v>1</v>
      </c>
      <c r="U735" t="s">
        <v>80</v>
      </c>
      <c r="V735">
        <v>3</v>
      </c>
      <c r="W735">
        <v>3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1.6666666666666601</v>
      </c>
      <c r="AV735">
        <v>211.666666666666</v>
      </c>
      <c r="AW735">
        <v>0</v>
      </c>
    </row>
    <row r="736" spans="1:49" x14ac:dyDescent="0.3">
      <c r="A736" t="s">
        <v>4472</v>
      </c>
      <c r="B736" t="s">
        <v>539</v>
      </c>
      <c r="C736" t="s">
        <v>117</v>
      </c>
      <c r="D736">
        <v>4</v>
      </c>
      <c r="E736" t="s">
        <v>3004</v>
      </c>
      <c r="F736" s="1" t="s">
        <v>3005</v>
      </c>
      <c r="G736" t="s">
        <v>3006</v>
      </c>
      <c r="H736">
        <v>2905448</v>
      </c>
      <c r="I736" t="s">
        <v>42</v>
      </c>
      <c r="J736" s="4">
        <v>44092</v>
      </c>
      <c r="K736" s="4">
        <v>44207</v>
      </c>
      <c r="L736" s="3">
        <v>115</v>
      </c>
      <c r="M736" s="4">
        <v>44207</v>
      </c>
      <c r="N736">
        <v>115</v>
      </c>
      <c r="O736">
        <v>1</v>
      </c>
      <c r="P736">
        <v>1</v>
      </c>
      <c r="Q736">
        <v>0</v>
      </c>
      <c r="R736" t="s">
        <v>28</v>
      </c>
      <c r="S736">
        <v>2</v>
      </c>
      <c r="T736">
        <v>1</v>
      </c>
      <c r="U736" t="s">
        <v>28</v>
      </c>
      <c r="V736">
        <v>18</v>
      </c>
      <c r="W736">
        <v>2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1.6666666666666601</v>
      </c>
      <c r="AV736">
        <v>211.666666666666</v>
      </c>
      <c r="AW736">
        <v>0</v>
      </c>
    </row>
    <row r="737" spans="1:49" x14ac:dyDescent="0.3">
      <c r="A737" t="s">
        <v>4472</v>
      </c>
      <c r="B737" t="s">
        <v>539</v>
      </c>
      <c r="C737" t="s">
        <v>117</v>
      </c>
      <c r="D737">
        <v>4</v>
      </c>
      <c r="E737" t="s">
        <v>4473</v>
      </c>
      <c r="F737" s="1" t="s">
        <v>4474</v>
      </c>
      <c r="G737" t="s">
        <v>4475</v>
      </c>
      <c r="H737">
        <v>2955070</v>
      </c>
      <c r="I737" t="s">
        <v>142</v>
      </c>
      <c r="J737" s="4">
        <v>44095</v>
      </c>
      <c r="K737" s="4">
        <v>44207</v>
      </c>
      <c r="L737" s="3">
        <v>112</v>
      </c>
      <c r="M737" s="4">
        <v>44263</v>
      </c>
      <c r="N737">
        <v>168</v>
      </c>
      <c r="O737">
        <v>1</v>
      </c>
      <c r="P737">
        <v>1</v>
      </c>
      <c r="Q737">
        <v>0</v>
      </c>
      <c r="R737" t="s">
        <v>28</v>
      </c>
      <c r="S737">
        <v>3</v>
      </c>
      <c r="T737">
        <v>1</v>
      </c>
      <c r="U737" t="s">
        <v>28</v>
      </c>
      <c r="V737">
        <v>18</v>
      </c>
      <c r="W737">
        <v>3</v>
      </c>
      <c r="X737">
        <v>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1.6666666666666601</v>
      </c>
      <c r="AV737">
        <v>211.666666666666</v>
      </c>
      <c r="AW737">
        <v>0</v>
      </c>
    </row>
    <row r="738" spans="1:49" x14ac:dyDescent="0.3">
      <c r="A738" t="s">
        <v>4476</v>
      </c>
      <c r="B738" t="s">
        <v>539</v>
      </c>
      <c r="C738" t="s">
        <v>117</v>
      </c>
      <c r="D738">
        <v>4</v>
      </c>
      <c r="E738" t="s">
        <v>4477</v>
      </c>
      <c r="F738" s="1" t="s">
        <v>4478</v>
      </c>
      <c r="G738" t="s">
        <v>4479</v>
      </c>
      <c r="H738">
        <v>1860063</v>
      </c>
      <c r="I738" t="s">
        <v>53</v>
      </c>
      <c r="J738" s="4">
        <v>44103</v>
      </c>
      <c r="K738" s="4">
        <v>44159</v>
      </c>
      <c r="L738" s="3">
        <v>56</v>
      </c>
      <c r="M738" s="4">
        <v>44161</v>
      </c>
      <c r="N738">
        <v>58</v>
      </c>
      <c r="O738">
        <v>1</v>
      </c>
      <c r="P738">
        <v>1</v>
      </c>
      <c r="Q738">
        <v>0</v>
      </c>
      <c r="R738" t="s">
        <v>28</v>
      </c>
      <c r="S738">
        <v>4</v>
      </c>
      <c r="T738">
        <v>1</v>
      </c>
      <c r="U738" t="s">
        <v>28</v>
      </c>
      <c r="V738">
        <v>12</v>
      </c>
      <c r="W738">
        <v>4</v>
      </c>
      <c r="X738">
        <v>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0.66666666666666596</v>
      </c>
      <c r="AV738">
        <v>28.6666666666666</v>
      </c>
      <c r="AW738">
        <v>0</v>
      </c>
    </row>
    <row r="739" spans="1:49" x14ac:dyDescent="0.3">
      <c r="A739" t="s">
        <v>4476</v>
      </c>
      <c r="B739" t="s">
        <v>539</v>
      </c>
      <c r="C739" t="s">
        <v>117</v>
      </c>
      <c r="D739">
        <v>4</v>
      </c>
      <c r="E739" t="s">
        <v>4477</v>
      </c>
      <c r="F739" s="1" t="s">
        <v>4478</v>
      </c>
      <c r="G739" t="s">
        <v>4479</v>
      </c>
      <c r="H739">
        <v>1860063</v>
      </c>
      <c r="I739" t="s">
        <v>53</v>
      </c>
      <c r="J739" s="4">
        <v>44159</v>
      </c>
      <c r="K739" s="4">
        <v>44189</v>
      </c>
      <c r="L739" s="3">
        <v>30</v>
      </c>
      <c r="M739" s="4">
        <v>44189</v>
      </c>
      <c r="N739">
        <v>30</v>
      </c>
      <c r="O739">
        <v>1</v>
      </c>
      <c r="P739">
        <v>1</v>
      </c>
      <c r="Q739">
        <v>0</v>
      </c>
      <c r="R739" t="s">
        <v>28</v>
      </c>
      <c r="S739">
        <v>12</v>
      </c>
      <c r="T739">
        <v>1</v>
      </c>
      <c r="U739" t="s">
        <v>28</v>
      </c>
      <c r="V739">
        <v>16</v>
      </c>
      <c r="W739">
        <v>12</v>
      </c>
      <c r="X739">
        <v>4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0.66666666666666596</v>
      </c>
      <c r="AV739">
        <v>28.6666666666666</v>
      </c>
      <c r="AW739">
        <v>0</v>
      </c>
    </row>
    <row r="740" spans="1:49" x14ac:dyDescent="0.3">
      <c r="A740" t="s">
        <v>4480</v>
      </c>
      <c r="B740" t="s">
        <v>539</v>
      </c>
      <c r="C740" t="s">
        <v>117</v>
      </c>
      <c r="D740">
        <v>4</v>
      </c>
      <c r="E740" t="s">
        <v>4481</v>
      </c>
      <c r="F740" s="1" t="s">
        <v>4482</v>
      </c>
      <c r="G740" t="s">
        <v>4483</v>
      </c>
      <c r="H740">
        <v>2240875</v>
      </c>
      <c r="I740" t="s">
        <v>49</v>
      </c>
      <c r="J740" s="4">
        <v>44165</v>
      </c>
      <c r="K740" s="4">
        <v>44183</v>
      </c>
      <c r="L740" s="3">
        <v>18</v>
      </c>
      <c r="M740" s="4">
        <v>44195</v>
      </c>
      <c r="N740">
        <v>30</v>
      </c>
      <c r="O740">
        <v>1</v>
      </c>
      <c r="P740">
        <v>1</v>
      </c>
      <c r="Q740">
        <v>0</v>
      </c>
      <c r="R740" t="s">
        <v>28</v>
      </c>
      <c r="S740">
        <v>13</v>
      </c>
      <c r="T740">
        <v>1</v>
      </c>
      <c r="U740" t="s">
        <v>28</v>
      </c>
      <c r="V740">
        <v>15</v>
      </c>
      <c r="W740">
        <v>13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19</v>
      </c>
      <c r="AW740">
        <v>0</v>
      </c>
    </row>
    <row r="741" spans="1:49" x14ac:dyDescent="0.3">
      <c r="A741" t="s">
        <v>4480</v>
      </c>
      <c r="B741" t="s">
        <v>539</v>
      </c>
      <c r="C741" t="s">
        <v>117</v>
      </c>
      <c r="D741">
        <v>4</v>
      </c>
      <c r="E741" t="s">
        <v>2178</v>
      </c>
      <c r="F741" s="1" t="s">
        <v>2179</v>
      </c>
      <c r="G741" t="s">
        <v>2180</v>
      </c>
      <c r="H741">
        <v>2260006</v>
      </c>
      <c r="I741" t="s">
        <v>49</v>
      </c>
      <c r="J741" s="4">
        <v>44165</v>
      </c>
      <c r="K741" s="4">
        <v>44183</v>
      </c>
      <c r="L741" s="3">
        <v>18</v>
      </c>
      <c r="M741" s="4">
        <v>44195</v>
      </c>
      <c r="N741">
        <v>30</v>
      </c>
      <c r="O741">
        <v>1</v>
      </c>
      <c r="P741">
        <v>1</v>
      </c>
      <c r="Q741">
        <v>0</v>
      </c>
      <c r="R741" t="s">
        <v>28</v>
      </c>
      <c r="S741">
        <v>13</v>
      </c>
      <c r="T741">
        <v>1</v>
      </c>
      <c r="U741" t="s">
        <v>28</v>
      </c>
      <c r="V741">
        <v>15</v>
      </c>
      <c r="W741">
        <v>13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19</v>
      </c>
      <c r="AW741">
        <v>0</v>
      </c>
    </row>
    <row r="742" spans="1:49" x14ac:dyDescent="0.3">
      <c r="A742" t="s">
        <v>4480</v>
      </c>
      <c r="B742" t="s">
        <v>539</v>
      </c>
      <c r="C742" t="s">
        <v>117</v>
      </c>
      <c r="D742">
        <v>4</v>
      </c>
      <c r="E742" t="s">
        <v>840</v>
      </c>
      <c r="F742" s="1" t="s">
        <v>841</v>
      </c>
      <c r="G742" t="s">
        <v>842</v>
      </c>
      <c r="H742">
        <v>2918710</v>
      </c>
      <c r="I742" t="s">
        <v>74</v>
      </c>
      <c r="J742" s="4">
        <v>44461</v>
      </c>
      <c r="K742" s="4">
        <v>44482</v>
      </c>
      <c r="L742" s="3">
        <v>21</v>
      </c>
      <c r="M742" s="4">
        <v>44487</v>
      </c>
      <c r="N742">
        <v>26</v>
      </c>
      <c r="O742">
        <v>1</v>
      </c>
      <c r="P742">
        <v>1</v>
      </c>
      <c r="Q742">
        <v>0</v>
      </c>
      <c r="R742" t="s">
        <v>38</v>
      </c>
      <c r="S742">
        <v>3</v>
      </c>
      <c r="T742">
        <v>1</v>
      </c>
      <c r="U742" t="s">
        <v>38</v>
      </c>
      <c r="V742">
        <v>6</v>
      </c>
      <c r="W742">
        <v>43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19</v>
      </c>
      <c r="AW742">
        <v>0</v>
      </c>
    </row>
    <row r="743" spans="1:49" x14ac:dyDescent="0.3">
      <c r="A743" t="s">
        <v>4484</v>
      </c>
      <c r="B743" t="s">
        <v>539</v>
      </c>
      <c r="C743" t="s">
        <v>117</v>
      </c>
      <c r="D743">
        <v>4</v>
      </c>
      <c r="E743" t="s">
        <v>4485</v>
      </c>
      <c r="F743" s="1" t="s">
        <v>4486</v>
      </c>
      <c r="G743" t="s">
        <v>4487</v>
      </c>
      <c r="H743">
        <v>389378</v>
      </c>
      <c r="I743" t="s">
        <v>59</v>
      </c>
      <c r="J743" s="4">
        <v>44265</v>
      </c>
      <c r="K743" s="4">
        <v>44281</v>
      </c>
      <c r="L743" s="3">
        <v>16</v>
      </c>
      <c r="M743" s="4">
        <v>44279</v>
      </c>
      <c r="N743">
        <v>14</v>
      </c>
      <c r="O743">
        <v>1</v>
      </c>
      <c r="P743">
        <v>1</v>
      </c>
      <c r="Q743">
        <v>0</v>
      </c>
      <c r="R743" t="s">
        <v>80</v>
      </c>
      <c r="S743">
        <v>2</v>
      </c>
      <c r="T743">
        <v>1</v>
      </c>
      <c r="U743" t="s">
        <v>80</v>
      </c>
      <c r="V743">
        <v>4</v>
      </c>
      <c r="W743">
        <v>22</v>
      </c>
      <c r="X743">
        <v>10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1.6666666666666601</v>
      </c>
      <c r="AV743">
        <v>81.3333333333333</v>
      </c>
      <c r="AW743">
        <v>0</v>
      </c>
    </row>
    <row r="744" spans="1:49" x14ac:dyDescent="0.3">
      <c r="A744" t="s">
        <v>4484</v>
      </c>
      <c r="B744" t="s">
        <v>539</v>
      </c>
      <c r="C744" t="s">
        <v>117</v>
      </c>
      <c r="D744">
        <v>4</v>
      </c>
      <c r="E744" t="s">
        <v>1251</v>
      </c>
      <c r="F744" s="1" t="s">
        <v>1252</v>
      </c>
      <c r="G744" t="s">
        <v>1253</v>
      </c>
      <c r="H744">
        <v>2246435</v>
      </c>
      <c r="I744" t="s">
        <v>32</v>
      </c>
      <c r="J744" s="4">
        <v>44257</v>
      </c>
      <c r="K744" s="4">
        <v>44325</v>
      </c>
      <c r="L744" s="3">
        <v>68</v>
      </c>
      <c r="M744" s="4">
        <v>44326</v>
      </c>
      <c r="N744">
        <v>69</v>
      </c>
      <c r="O744">
        <v>1</v>
      </c>
      <c r="P744">
        <v>1</v>
      </c>
      <c r="Q744">
        <v>0</v>
      </c>
      <c r="R744" t="s">
        <v>80</v>
      </c>
      <c r="S744">
        <v>1</v>
      </c>
      <c r="T744">
        <v>1</v>
      </c>
      <c r="U744" t="s">
        <v>80</v>
      </c>
      <c r="V744">
        <v>10</v>
      </c>
      <c r="W744">
        <v>21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1.6666666666666601</v>
      </c>
      <c r="AV744">
        <v>81.3333333333333</v>
      </c>
      <c r="AW744">
        <v>0</v>
      </c>
    </row>
    <row r="745" spans="1:49" x14ac:dyDescent="0.3">
      <c r="A745" t="s">
        <v>4484</v>
      </c>
      <c r="B745" t="s">
        <v>539</v>
      </c>
      <c r="C745" t="s">
        <v>117</v>
      </c>
      <c r="D745">
        <v>4</v>
      </c>
      <c r="E745" t="s">
        <v>4488</v>
      </c>
      <c r="F745" s="1" t="s">
        <v>4489</v>
      </c>
      <c r="G745" t="s">
        <v>4490</v>
      </c>
      <c r="H745">
        <v>2451455</v>
      </c>
      <c r="I745" t="s">
        <v>32</v>
      </c>
      <c r="J745" s="4">
        <v>44257</v>
      </c>
      <c r="K745" s="4">
        <v>44325</v>
      </c>
      <c r="L745" s="3">
        <v>68</v>
      </c>
      <c r="M745" s="4">
        <v>44326</v>
      </c>
      <c r="N745">
        <v>69</v>
      </c>
      <c r="O745">
        <v>1</v>
      </c>
      <c r="P745">
        <v>1</v>
      </c>
      <c r="Q745">
        <v>0</v>
      </c>
      <c r="R745" t="s">
        <v>80</v>
      </c>
      <c r="S745">
        <v>1</v>
      </c>
      <c r="T745">
        <v>1</v>
      </c>
      <c r="U745" t="s">
        <v>80</v>
      </c>
      <c r="V745">
        <v>10</v>
      </c>
      <c r="W745">
        <v>21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1.6666666666666601</v>
      </c>
      <c r="AV745">
        <v>81.3333333333333</v>
      </c>
      <c r="AW745">
        <v>0</v>
      </c>
    </row>
    <row r="746" spans="1:49" x14ac:dyDescent="0.3">
      <c r="A746" t="s">
        <v>4484</v>
      </c>
      <c r="B746" t="s">
        <v>539</v>
      </c>
      <c r="C746" t="s">
        <v>117</v>
      </c>
      <c r="D746">
        <v>4</v>
      </c>
      <c r="E746" t="s">
        <v>373</v>
      </c>
      <c r="F746" s="1" t="s">
        <v>374</v>
      </c>
      <c r="G746" t="s">
        <v>375</v>
      </c>
      <c r="H746">
        <v>2765899</v>
      </c>
      <c r="I746" t="s">
        <v>32</v>
      </c>
      <c r="J746" s="4">
        <v>44257</v>
      </c>
      <c r="K746" s="4">
        <v>44325</v>
      </c>
      <c r="L746" s="3">
        <v>68</v>
      </c>
      <c r="M746" s="4">
        <v>44326</v>
      </c>
      <c r="N746">
        <v>69</v>
      </c>
      <c r="O746">
        <v>1</v>
      </c>
      <c r="P746">
        <v>1</v>
      </c>
      <c r="Q746">
        <v>0</v>
      </c>
      <c r="R746" t="s">
        <v>80</v>
      </c>
      <c r="S746">
        <v>1</v>
      </c>
      <c r="T746">
        <v>1</v>
      </c>
      <c r="U746" t="s">
        <v>80</v>
      </c>
      <c r="V746">
        <v>10</v>
      </c>
      <c r="W746">
        <v>21</v>
      </c>
      <c r="X746">
        <v>11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1.6666666666666601</v>
      </c>
      <c r="AV746">
        <v>81.3333333333333</v>
      </c>
      <c r="AW746">
        <v>0</v>
      </c>
    </row>
    <row r="747" spans="1:49" x14ac:dyDescent="0.3">
      <c r="A747" t="s">
        <v>4484</v>
      </c>
      <c r="B747" t="s">
        <v>539</v>
      </c>
      <c r="C747" t="s">
        <v>117</v>
      </c>
      <c r="D747">
        <v>4</v>
      </c>
      <c r="E747" t="s">
        <v>453</v>
      </c>
      <c r="F747" s="1" t="s">
        <v>454</v>
      </c>
      <c r="G747" t="s">
        <v>455</v>
      </c>
      <c r="H747">
        <v>2781075</v>
      </c>
      <c r="I747" t="s">
        <v>59</v>
      </c>
      <c r="J747" s="4">
        <v>44355</v>
      </c>
      <c r="K747" s="4">
        <v>44379</v>
      </c>
      <c r="L747" s="3">
        <v>24</v>
      </c>
      <c r="M747" s="4">
        <v>44446</v>
      </c>
      <c r="N747">
        <v>91</v>
      </c>
      <c r="O747">
        <v>1</v>
      </c>
      <c r="P747">
        <v>1</v>
      </c>
      <c r="Q747">
        <v>0</v>
      </c>
      <c r="R747" t="s">
        <v>80</v>
      </c>
      <c r="S747">
        <v>15</v>
      </c>
      <c r="T747">
        <v>0</v>
      </c>
      <c r="U747" t="s">
        <v>80</v>
      </c>
      <c r="V747">
        <v>18</v>
      </c>
      <c r="W747">
        <v>35</v>
      </c>
      <c r="X747">
        <v>19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1.6666666666666601</v>
      </c>
      <c r="AV747">
        <v>81.3333333333333</v>
      </c>
      <c r="AW747">
        <v>0</v>
      </c>
    </row>
    <row r="748" spans="1:49" x14ac:dyDescent="0.3">
      <c r="A748" t="s">
        <v>4491</v>
      </c>
      <c r="B748" t="s">
        <v>539</v>
      </c>
      <c r="C748" t="s">
        <v>117</v>
      </c>
      <c r="D748">
        <v>4</v>
      </c>
      <c r="E748" t="s">
        <v>2168</v>
      </c>
      <c r="F748" s="1" t="s">
        <v>2169</v>
      </c>
      <c r="G748" t="s">
        <v>2170</v>
      </c>
      <c r="H748">
        <v>26953</v>
      </c>
      <c r="I748" t="s">
        <v>175</v>
      </c>
      <c r="J748" s="4">
        <v>44102</v>
      </c>
      <c r="K748" s="4">
        <v>44137</v>
      </c>
      <c r="L748" s="3">
        <v>35</v>
      </c>
      <c r="M748" s="4">
        <v>44162</v>
      </c>
      <c r="N748">
        <v>60</v>
      </c>
      <c r="O748">
        <v>1</v>
      </c>
      <c r="P748">
        <v>1</v>
      </c>
      <c r="Q748">
        <v>0</v>
      </c>
      <c r="R748" t="s">
        <v>28</v>
      </c>
      <c r="S748">
        <v>4</v>
      </c>
      <c r="T748">
        <v>1</v>
      </c>
      <c r="U748" t="s">
        <v>28</v>
      </c>
      <c r="V748">
        <v>9</v>
      </c>
      <c r="W748">
        <v>4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6.3333333333333304</v>
      </c>
      <c r="AV748">
        <v>542.66666666666595</v>
      </c>
      <c r="AW748">
        <v>0</v>
      </c>
    </row>
    <row r="749" spans="1:49" x14ac:dyDescent="0.3">
      <c r="A749" t="s">
        <v>4491</v>
      </c>
      <c r="B749" t="s">
        <v>539</v>
      </c>
      <c r="C749" t="s">
        <v>117</v>
      </c>
      <c r="D749">
        <v>4</v>
      </c>
      <c r="E749" t="s">
        <v>2536</v>
      </c>
      <c r="F749" s="1" t="s">
        <v>2537</v>
      </c>
      <c r="G749" t="s">
        <v>2538</v>
      </c>
      <c r="H749">
        <v>138449</v>
      </c>
      <c r="I749" t="s">
        <v>175</v>
      </c>
      <c r="J749" s="4">
        <v>44335</v>
      </c>
      <c r="K749" s="4">
        <v>44383</v>
      </c>
      <c r="L749" s="3">
        <v>48</v>
      </c>
      <c r="M749" s="4">
        <v>44446</v>
      </c>
      <c r="N749">
        <v>111</v>
      </c>
      <c r="O749">
        <v>1</v>
      </c>
      <c r="P749">
        <v>1</v>
      </c>
      <c r="Q749">
        <v>0</v>
      </c>
      <c r="R749" t="s">
        <v>80</v>
      </c>
      <c r="S749">
        <v>12</v>
      </c>
      <c r="T749">
        <v>1</v>
      </c>
      <c r="U749" t="s">
        <v>80</v>
      </c>
      <c r="V749">
        <v>18</v>
      </c>
      <c r="W749">
        <v>32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6.3333333333333304</v>
      </c>
      <c r="AV749">
        <v>542.66666666666595</v>
      </c>
      <c r="AW749">
        <v>0</v>
      </c>
    </row>
    <row r="750" spans="1:49" x14ac:dyDescent="0.3">
      <c r="A750" t="s">
        <v>4491</v>
      </c>
      <c r="B750" t="s">
        <v>539</v>
      </c>
      <c r="C750" t="s">
        <v>117</v>
      </c>
      <c r="D750">
        <v>4</v>
      </c>
      <c r="E750" t="s">
        <v>749</v>
      </c>
      <c r="F750" s="1" t="s">
        <v>750</v>
      </c>
      <c r="G750" t="s">
        <v>751</v>
      </c>
      <c r="H750">
        <v>251440</v>
      </c>
      <c r="I750" t="s">
        <v>49</v>
      </c>
      <c r="J750" s="4">
        <v>44309</v>
      </c>
      <c r="K750" s="4">
        <v>44481</v>
      </c>
      <c r="L750" s="3">
        <v>172</v>
      </c>
      <c r="M750" s="4">
        <v>44369</v>
      </c>
      <c r="N750">
        <v>60</v>
      </c>
      <c r="O750">
        <v>1</v>
      </c>
      <c r="P750">
        <v>1</v>
      </c>
      <c r="Q750">
        <v>0</v>
      </c>
      <c r="R750" t="s">
        <v>80</v>
      </c>
      <c r="S750">
        <v>8</v>
      </c>
      <c r="T750">
        <v>1</v>
      </c>
      <c r="U750" t="s">
        <v>38</v>
      </c>
      <c r="V750">
        <v>6</v>
      </c>
      <c r="W750">
        <v>28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6.3333333333333304</v>
      </c>
      <c r="AV750">
        <v>542.66666666666595</v>
      </c>
      <c r="AW750">
        <v>0</v>
      </c>
    </row>
    <row r="751" spans="1:49" x14ac:dyDescent="0.3">
      <c r="A751" t="s">
        <v>4491</v>
      </c>
      <c r="B751" t="s">
        <v>539</v>
      </c>
      <c r="C751" t="s">
        <v>117</v>
      </c>
      <c r="D751">
        <v>4</v>
      </c>
      <c r="E751" t="s">
        <v>4011</v>
      </c>
      <c r="F751" s="1" t="s">
        <v>4492</v>
      </c>
      <c r="G751" t="s">
        <v>4493</v>
      </c>
      <c r="H751">
        <v>869399</v>
      </c>
      <c r="I751" t="s">
        <v>49</v>
      </c>
      <c r="J751" s="4">
        <v>44102</v>
      </c>
      <c r="K751" s="4">
        <v>44284</v>
      </c>
      <c r="L751" s="3">
        <v>182</v>
      </c>
      <c r="M751" s="4">
        <v>44267</v>
      </c>
      <c r="N751">
        <v>165</v>
      </c>
      <c r="O751">
        <v>1</v>
      </c>
      <c r="P751">
        <v>1</v>
      </c>
      <c r="Q751">
        <v>0</v>
      </c>
      <c r="R751" t="s">
        <v>28</v>
      </c>
      <c r="S751">
        <v>4</v>
      </c>
      <c r="T751">
        <v>1</v>
      </c>
      <c r="U751" t="s">
        <v>80</v>
      </c>
      <c r="V751">
        <v>5</v>
      </c>
      <c r="W751">
        <v>4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6.3333333333333304</v>
      </c>
      <c r="AV751">
        <v>542.66666666666595</v>
      </c>
      <c r="AW751">
        <v>0</v>
      </c>
    </row>
    <row r="752" spans="1:49" x14ac:dyDescent="0.3">
      <c r="A752" t="s">
        <v>4491</v>
      </c>
      <c r="B752" t="s">
        <v>539</v>
      </c>
      <c r="C752" t="s">
        <v>117</v>
      </c>
      <c r="D752">
        <v>4</v>
      </c>
      <c r="E752" t="s">
        <v>2010</v>
      </c>
      <c r="F752" s="1" t="s">
        <v>2011</v>
      </c>
      <c r="G752" t="s">
        <v>2012</v>
      </c>
      <c r="H752">
        <v>1310349</v>
      </c>
      <c r="I752" t="s">
        <v>74</v>
      </c>
      <c r="J752" s="4">
        <v>44101</v>
      </c>
      <c r="K752" s="4">
        <v>44127</v>
      </c>
      <c r="L752" s="3">
        <v>26</v>
      </c>
      <c r="M752" s="4">
        <v>44131</v>
      </c>
      <c r="N752">
        <v>30</v>
      </c>
      <c r="O752">
        <v>1</v>
      </c>
      <c r="P752">
        <v>1</v>
      </c>
      <c r="Q752">
        <v>0</v>
      </c>
      <c r="R752" t="s">
        <v>28</v>
      </c>
      <c r="S752">
        <v>4</v>
      </c>
      <c r="T752">
        <v>1</v>
      </c>
      <c r="U752" t="s">
        <v>28</v>
      </c>
      <c r="V752">
        <v>7</v>
      </c>
      <c r="W752">
        <v>4</v>
      </c>
      <c r="X752">
        <v>4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6.3333333333333304</v>
      </c>
      <c r="AV752">
        <v>542.66666666666595</v>
      </c>
      <c r="AW752">
        <v>0</v>
      </c>
    </row>
    <row r="753" spans="1:49" x14ac:dyDescent="0.3">
      <c r="A753" t="s">
        <v>4491</v>
      </c>
      <c r="B753" t="s">
        <v>539</v>
      </c>
      <c r="C753" t="s">
        <v>117</v>
      </c>
      <c r="D753">
        <v>4</v>
      </c>
      <c r="E753" t="s">
        <v>77</v>
      </c>
      <c r="F753" s="1" t="s">
        <v>1991</v>
      </c>
      <c r="G753" t="s">
        <v>1992</v>
      </c>
      <c r="H753">
        <v>1596072</v>
      </c>
      <c r="I753" t="s">
        <v>74</v>
      </c>
      <c r="J753" s="4">
        <v>44102</v>
      </c>
      <c r="K753" s="4">
        <v>44284</v>
      </c>
      <c r="L753" s="3">
        <v>182</v>
      </c>
      <c r="M753" s="4">
        <v>44267</v>
      </c>
      <c r="N753">
        <v>165</v>
      </c>
      <c r="O753">
        <v>1</v>
      </c>
      <c r="P753">
        <v>1</v>
      </c>
      <c r="Q753">
        <v>0</v>
      </c>
      <c r="R753" t="s">
        <v>28</v>
      </c>
      <c r="S753">
        <v>4</v>
      </c>
      <c r="T753">
        <v>1</v>
      </c>
      <c r="U753" t="s">
        <v>80</v>
      </c>
      <c r="V753">
        <v>5</v>
      </c>
      <c r="W753">
        <v>4</v>
      </c>
      <c r="X753">
        <v>15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6.3333333333333304</v>
      </c>
      <c r="AV753">
        <v>542.66666666666595</v>
      </c>
      <c r="AW753">
        <v>0</v>
      </c>
    </row>
    <row r="754" spans="1:49" x14ac:dyDescent="0.3">
      <c r="A754" t="s">
        <v>4491</v>
      </c>
      <c r="B754" t="s">
        <v>539</v>
      </c>
      <c r="C754" t="s">
        <v>117</v>
      </c>
      <c r="D754">
        <v>4</v>
      </c>
      <c r="E754" t="s">
        <v>4494</v>
      </c>
      <c r="F754" s="1" t="s">
        <v>4495</v>
      </c>
      <c r="G754" t="s">
        <v>4496</v>
      </c>
      <c r="H754">
        <v>1765847</v>
      </c>
      <c r="I754" t="s">
        <v>53</v>
      </c>
      <c r="J754" s="4">
        <v>44102</v>
      </c>
      <c r="K754" s="4">
        <v>44284</v>
      </c>
      <c r="L754" s="3">
        <v>182</v>
      </c>
      <c r="M754" s="4">
        <v>44267</v>
      </c>
      <c r="N754">
        <v>165</v>
      </c>
      <c r="O754">
        <v>1</v>
      </c>
      <c r="P754">
        <v>1</v>
      </c>
      <c r="Q754">
        <v>0</v>
      </c>
      <c r="R754" t="s">
        <v>28</v>
      </c>
      <c r="S754">
        <v>4</v>
      </c>
      <c r="T754">
        <v>1</v>
      </c>
      <c r="U754" t="s">
        <v>80</v>
      </c>
      <c r="V754">
        <v>5</v>
      </c>
      <c r="W754">
        <v>4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6.3333333333333304</v>
      </c>
      <c r="AV754">
        <v>542.66666666666595</v>
      </c>
      <c r="AW754">
        <v>0</v>
      </c>
    </row>
    <row r="755" spans="1:49" x14ac:dyDescent="0.3">
      <c r="A755" t="s">
        <v>4491</v>
      </c>
      <c r="B755" t="s">
        <v>539</v>
      </c>
      <c r="C755" t="s">
        <v>117</v>
      </c>
      <c r="D755">
        <v>4</v>
      </c>
      <c r="E755" t="s">
        <v>4497</v>
      </c>
      <c r="F755" s="1" t="s">
        <v>4498</v>
      </c>
      <c r="G755" t="s">
        <v>4499</v>
      </c>
      <c r="H755">
        <v>1906843</v>
      </c>
      <c r="I755" t="s">
        <v>49</v>
      </c>
      <c r="J755" s="4">
        <v>44101</v>
      </c>
      <c r="K755" s="4">
        <v>44166</v>
      </c>
      <c r="L755" s="3">
        <v>65</v>
      </c>
      <c r="M755" s="4">
        <v>44158</v>
      </c>
      <c r="N755">
        <v>57</v>
      </c>
      <c r="O755">
        <v>1</v>
      </c>
      <c r="P755">
        <v>1</v>
      </c>
      <c r="Q755">
        <v>0</v>
      </c>
      <c r="R755" t="s">
        <v>28</v>
      </c>
      <c r="S755">
        <v>4</v>
      </c>
      <c r="T755">
        <v>1</v>
      </c>
      <c r="U755" t="s">
        <v>28</v>
      </c>
      <c r="V755">
        <v>13</v>
      </c>
      <c r="W755">
        <v>4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6.3333333333333304</v>
      </c>
      <c r="AV755">
        <v>542.66666666666595</v>
      </c>
      <c r="AW755">
        <v>0</v>
      </c>
    </row>
    <row r="756" spans="1:49" x14ac:dyDescent="0.3">
      <c r="A756" t="s">
        <v>4491</v>
      </c>
      <c r="B756" t="s">
        <v>539</v>
      </c>
      <c r="C756" t="s">
        <v>117</v>
      </c>
      <c r="D756">
        <v>4</v>
      </c>
      <c r="E756" t="s">
        <v>4497</v>
      </c>
      <c r="F756" s="1" t="s">
        <v>4498</v>
      </c>
      <c r="G756" t="s">
        <v>4499</v>
      </c>
      <c r="H756">
        <v>1906843</v>
      </c>
      <c r="I756" t="s">
        <v>49</v>
      </c>
      <c r="J756" s="4">
        <v>44166</v>
      </c>
      <c r="K756" s="4">
        <v>44207</v>
      </c>
      <c r="L756" s="3">
        <v>41</v>
      </c>
      <c r="M756" s="4">
        <v>44196</v>
      </c>
      <c r="N756">
        <v>30</v>
      </c>
      <c r="O756">
        <v>1</v>
      </c>
      <c r="P756">
        <v>1</v>
      </c>
      <c r="Q756">
        <v>0</v>
      </c>
      <c r="R756" t="s">
        <v>28</v>
      </c>
      <c r="S756">
        <v>13</v>
      </c>
      <c r="T756">
        <v>1</v>
      </c>
      <c r="U756" t="s">
        <v>28</v>
      </c>
      <c r="V756">
        <v>18</v>
      </c>
      <c r="W756">
        <v>13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6.3333333333333304</v>
      </c>
      <c r="AV756">
        <v>542.66666666666595</v>
      </c>
      <c r="AW756">
        <v>0</v>
      </c>
    </row>
    <row r="757" spans="1:49" x14ac:dyDescent="0.3">
      <c r="A757" t="s">
        <v>4491</v>
      </c>
      <c r="B757" t="s">
        <v>539</v>
      </c>
      <c r="C757" t="s">
        <v>117</v>
      </c>
      <c r="D757">
        <v>4</v>
      </c>
      <c r="E757" t="s">
        <v>4497</v>
      </c>
      <c r="F757" s="1" t="s">
        <v>4498</v>
      </c>
      <c r="G757" t="s">
        <v>4499</v>
      </c>
      <c r="H757">
        <v>1906843</v>
      </c>
      <c r="I757" t="s">
        <v>49</v>
      </c>
      <c r="J757" s="4">
        <v>44207</v>
      </c>
      <c r="K757" s="4">
        <v>44258</v>
      </c>
      <c r="L757" s="3">
        <v>51</v>
      </c>
      <c r="M757" s="4">
        <v>44260</v>
      </c>
      <c r="N757">
        <v>53</v>
      </c>
      <c r="O757">
        <v>1</v>
      </c>
      <c r="P757">
        <v>1</v>
      </c>
      <c r="Q757">
        <v>0</v>
      </c>
      <c r="R757" t="s">
        <v>28</v>
      </c>
      <c r="S757">
        <v>19</v>
      </c>
      <c r="T757">
        <v>1</v>
      </c>
      <c r="U757" t="s">
        <v>80</v>
      </c>
      <c r="V757">
        <v>1</v>
      </c>
      <c r="W757">
        <v>19</v>
      </c>
      <c r="X757">
        <v>4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6.3333333333333304</v>
      </c>
      <c r="AV757">
        <v>542.66666666666595</v>
      </c>
      <c r="AW757">
        <v>0</v>
      </c>
    </row>
    <row r="758" spans="1:49" x14ac:dyDescent="0.3">
      <c r="A758" t="s">
        <v>4491</v>
      </c>
      <c r="B758" t="s">
        <v>539</v>
      </c>
      <c r="C758" t="s">
        <v>117</v>
      </c>
      <c r="D758">
        <v>4</v>
      </c>
      <c r="E758" t="s">
        <v>3142</v>
      </c>
      <c r="F758" s="1" t="s">
        <v>3143</v>
      </c>
      <c r="G758" t="s">
        <v>3144</v>
      </c>
      <c r="H758">
        <v>2216569</v>
      </c>
      <c r="I758" t="s">
        <v>74</v>
      </c>
      <c r="J758" s="4">
        <v>44102</v>
      </c>
      <c r="K758" s="4">
        <v>44308</v>
      </c>
      <c r="L758" s="3">
        <v>206</v>
      </c>
      <c r="M758" s="4">
        <v>44267</v>
      </c>
      <c r="N758">
        <v>165</v>
      </c>
      <c r="O758">
        <v>1</v>
      </c>
      <c r="P758">
        <v>1</v>
      </c>
      <c r="Q758">
        <v>0</v>
      </c>
      <c r="R758" t="s">
        <v>28</v>
      </c>
      <c r="S758">
        <v>4</v>
      </c>
      <c r="T758">
        <v>1</v>
      </c>
      <c r="U758" t="s">
        <v>80</v>
      </c>
      <c r="V758">
        <v>8</v>
      </c>
      <c r="W758">
        <v>4</v>
      </c>
      <c r="X758">
        <v>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6.3333333333333304</v>
      </c>
      <c r="AV758">
        <v>542.66666666666595</v>
      </c>
      <c r="AW758">
        <v>0</v>
      </c>
    </row>
    <row r="759" spans="1:49" x14ac:dyDescent="0.3">
      <c r="A759" t="s">
        <v>4491</v>
      </c>
      <c r="B759" t="s">
        <v>539</v>
      </c>
      <c r="C759" t="s">
        <v>117</v>
      </c>
      <c r="D759">
        <v>4</v>
      </c>
      <c r="E759" t="s">
        <v>1085</v>
      </c>
      <c r="F759" s="1" t="s">
        <v>1764</v>
      </c>
      <c r="G759" t="s">
        <v>1087</v>
      </c>
      <c r="H759">
        <v>2257737</v>
      </c>
      <c r="I759" t="s">
        <v>317</v>
      </c>
      <c r="J759" s="4">
        <v>44116</v>
      </c>
      <c r="K759" s="4">
        <v>44158</v>
      </c>
      <c r="L759" s="3">
        <v>42</v>
      </c>
      <c r="M759" s="4">
        <v>44146</v>
      </c>
      <c r="N759">
        <v>30</v>
      </c>
      <c r="O759">
        <v>1</v>
      </c>
      <c r="P759">
        <v>2</v>
      </c>
      <c r="Q759">
        <v>0</v>
      </c>
      <c r="R759" t="s">
        <v>28</v>
      </c>
      <c r="S759">
        <v>6</v>
      </c>
      <c r="T759">
        <v>2</v>
      </c>
      <c r="U759" t="s">
        <v>28</v>
      </c>
      <c r="V759">
        <v>12</v>
      </c>
      <c r="W759">
        <v>6</v>
      </c>
      <c r="X759">
        <v>20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6.3333333333333304</v>
      </c>
      <c r="AV759">
        <v>542.66666666666595</v>
      </c>
      <c r="AW759">
        <v>0</v>
      </c>
    </row>
    <row r="760" spans="1:49" x14ac:dyDescent="0.3">
      <c r="A760" t="s">
        <v>4491</v>
      </c>
      <c r="B760" t="s">
        <v>539</v>
      </c>
      <c r="C760" t="s">
        <v>117</v>
      </c>
      <c r="D760">
        <v>4</v>
      </c>
      <c r="E760" t="s">
        <v>1085</v>
      </c>
      <c r="F760" s="1" t="s">
        <v>1764</v>
      </c>
      <c r="G760" t="s">
        <v>1087</v>
      </c>
      <c r="H760">
        <v>2257737</v>
      </c>
      <c r="I760" t="s">
        <v>317</v>
      </c>
      <c r="J760" s="4">
        <v>44158</v>
      </c>
      <c r="K760" s="4">
        <v>44207</v>
      </c>
      <c r="L760" s="3">
        <v>49</v>
      </c>
      <c r="M760" s="4">
        <v>44188</v>
      </c>
      <c r="N760">
        <v>30</v>
      </c>
      <c r="O760">
        <v>1</v>
      </c>
      <c r="P760">
        <v>2</v>
      </c>
      <c r="Q760">
        <v>0</v>
      </c>
      <c r="R760" t="s">
        <v>28</v>
      </c>
      <c r="S760">
        <v>12</v>
      </c>
      <c r="T760">
        <v>2</v>
      </c>
      <c r="U760" t="s">
        <v>28</v>
      </c>
      <c r="V760">
        <v>18</v>
      </c>
      <c r="W760">
        <v>12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6.3333333333333304</v>
      </c>
      <c r="AV760">
        <v>542.66666666666595</v>
      </c>
      <c r="AW760">
        <v>0</v>
      </c>
    </row>
    <row r="761" spans="1:49" x14ac:dyDescent="0.3">
      <c r="A761" t="s">
        <v>4491</v>
      </c>
      <c r="B761" t="s">
        <v>539</v>
      </c>
      <c r="C761" t="s">
        <v>117</v>
      </c>
      <c r="D761">
        <v>4</v>
      </c>
      <c r="E761" t="s">
        <v>1085</v>
      </c>
      <c r="F761" s="1" t="s">
        <v>1764</v>
      </c>
      <c r="G761" t="s">
        <v>1087</v>
      </c>
      <c r="H761">
        <v>2257737</v>
      </c>
      <c r="I761" t="s">
        <v>317</v>
      </c>
      <c r="J761" s="4">
        <v>44207</v>
      </c>
      <c r="K761" s="4">
        <v>44292</v>
      </c>
      <c r="L761" s="3">
        <v>85</v>
      </c>
      <c r="M761" s="4">
        <v>44260</v>
      </c>
      <c r="N761">
        <v>53</v>
      </c>
      <c r="O761">
        <v>1</v>
      </c>
      <c r="P761">
        <v>2</v>
      </c>
      <c r="Q761">
        <v>0</v>
      </c>
      <c r="R761" t="s">
        <v>28</v>
      </c>
      <c r="S761">
        <v>19</v>
      </c>
      <c r="T761">
        <v>2</v>
      </c>
      <c r="U761" t="s">
        <v>80</v>
      </c>
      <c r="V761">
        <v>6</v>
      </c>
      <c r="W761">
        <v>19</v>
      </c>
      <c r="X761">
        <v>14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6.3333333333333304</v>
      </c>
      <c r="AV761">
        <v>542.66666666666595</v>
      </c>
      <c r="AW761">
        <v>0</v>
      </c>
    </row>
    <row r="762" spans="1:49" x14ac:dyDescent="0.3">
      <c r="A762" t="s">
        <v>4491</v>
      </c>
      <c r="B762" t="s">
        <v>539</v>
      </c>
      <c r="C762" t="s">
        <v>117</v>
      </c>
      <c r="D762">
        <v>4</v>
      </c>
      <c r="E762" t="s">
        <v>3046</v>
      </c>
      <c r="F762" s="1" t="s">
        <v>3047</v>
      </c>
      <c r="G762" t="s">
        <v>3048</v>
      </c>
      <c r="H762">
        <v>2287687</v>
      </c>
      <c r="I762" t="s">
        <v>42</v>
      </c>
      <c r="J762" s="4">
        <v>44309</v>
      </c>
      <c r="K762" s="4">
        <v>44383</v>
      </c>
      <c r="L762" s="3">
        <v>74</v>
      </c>
      <c r="M762" s="4">
        <v>44369</v>
      </c>
      <c r="N762">
        <v>60</v>
      </c>
      <c r="O762">
        <v>1</v>
      </c>
      <c r="P762">
        <v>1</v>
      </c>
      <c r="Q762">
        <v>0</v>
      </c>
      <c r="R762" t="s">
        <v>80</v>
      </c>
      <c r="S762">
        <v>8</v>
      </c>
      <c r="T762">
        <v>1</v>
      </c>
      <c r="U762" t="s">
        <v>80</v>
      </c>
      <c r="V762">
        <v>18</v>
      </c>
      <c r="W762">
        <v>28</v>
      </c>
      <c r="X762">
        <v>15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6.3333333333333304</v>
      </c>
      <c r="AV762">
        <v>542.66666666666595</v>
      </c>
      <c r="AW762">
        <v>0</v>
      </c>
    </row>
    <row r="763" spans="1:49" x14ac:dyDescent="0.3">
      <c r="A763" t="s">
        <v>4491</v>
      </c>
      <c r="B763" t="s">
        <v>539</v>
      </c>
      <c r="C763" t="s">
        <v>117</v>
      </c>
      <c r="D763">
        <v>4</v>
      </c>
      <c r="E763" t="s">
        <v>1177</v>
      </c>
      <c r="F763" s="1" t="s">
        <v>2154</v>
      </c>
      <c r="G763" t="s">
        <v>1179</v>
      </c>
      <c r="H763">
        <v>2351436</v>
      </c>
      <c r="I763" t="s">
        <v>74</v>
      </c>
      <c r="J763" s="4">
        <v>44101</v>
      </c>
      <c r="K763" s="4">
        <v>44127</v>
      </c>
      <c r="L763" s="3">
        <v>26</v>
      </c>
      <c r="M763" s="4">
        <v>44131</v>
      </c>
      <c r="N763">
        <v>30</v>
      </c>
      <c r="O763">
        <v>1</v>
      </c>
      <c r="P763">
        <v>2</v>
      </c>
      <c r="Q763">
        <v>0</v>
      </c>
      <c r="R763" t="s">
        <v>28</v>
      </c>
      <c r="S763">
        <v>4</v>
      </c>
      <c r="T763">
        <v>2</v>
      </c>
      <c r="U763" t="s">
        <v>28</v>
      </c>
      <c r="V763">
        <v>7</v>
      </c>
      <c r="W763">
        <v>4</v>
      </c>
      <c r="X763">
        <v>11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6.3333333333333304</v>
      </c>
      <c r="AV763">
        <v>542.66666666666595</v>
      </c>
      <c r="AW763">
        <v>0</v>
      </c>
    </row>
    <row r="764" spans="1:49" x14ac:dyDescent="0.3">
      <c r="A764" t="s">
        <v>4491</v>
      </c>
      <c r="B764" t="s">
        <v>539</v>
      </c>
      <c r="C764" t="s">
        <v>117</v>
      </c>
      <c r="D764">
        <v>4</v>
      </c>
      <c r="E764" t="s">
        <v>566</v>
      </c>
      <c r="F764" s="1" t="s">
        <v>567</v>
      </c>
      <c r="G764" t="s">
        <v>568</v>
      </c>
      <c r="H764">
        <v>2459458</v>
      </c>
      <c r="I764" t="s">
        <v>158</v>
      </c>
      <c r="J764" s="4">
        <v>44102</v>
      </c>
      <c r="K764" s="4">
        <v>44137</v>
      </c>
      <c r="L764" s="3">
        <v>35</v>
      </c>
      <c r="M764" s="4">
        <v>44139</v>
      </c>
      <c r="N764">
        <v>37</v>
      </c>
      <c r="O764">
        <v>1</v>
      </c>
      <c r="P764">
        <v>1</v>
      </c>
      <c r="Q764">
        <v>0</v>
      </c>
      <c r="R764" t="s">
        <v>28</v>
      </c>
      <c r="S764">
        <v>4</v>
      </c>
      <c r="T764">
        <v>1</v>
      </c>
      <c r="U764" t="s">
        <v>28</v>
      </c>
      <c r="V764">
        <v>9</v>
      </c>
      <c r="W764">
        <v>4</v>
      </c>
      <c r="X764">
        <v>15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6.3333333333333304</v>
      </c>
      <c r="AV764">
        <v>542.66666666666595</v>
      </c>
      <c r="AW764">
        <v>0</v>
      </c>
    </row>
    <row r="765" spans="1:49" x14ac:dyDescent="0.3">
      <c r="A765" t="s">
        <v>4491</v>
      </c>
      <c r="B765" t="s">
        <v>539</v>
      </c>
      <c r="C765" t="s">
        <v>117</v>
      </c>
      <c r="D765">
        <v>4</v>
      </c>
      <c r="E765" t="s">
        <v>480</v>
      </c>
      <c r="F765" s="1" t="s">
        <v>481</v>
      </c>
      <c r="G765" t="s">
        <v>482</v>
      </c>
      <c r="H765">
        <v>2900262</v>
      </c>
      <c r="I765" t="s">
        <v>175</v>
      </c>
      <c r="J765" s="4">
        <v>44207</v>
      </c>
      <c r="K765" s="4">
        <v>44308</v>
      </c>
      <c r="L765" s="3">
        <v>101</v>
      </c>
      <c r="M765" s="4">
        <v>44267</v>
      </c>
      <c r="N765">
        <v>60</v>
      </c>
      <c r="O765">
        <v>1</v>
      </c>
      <c r="P765">
        <v>1</v>
      </c>
      <c r="Q765">
        <v>0</v>
      </c>
      <c r="R765" t="s">
        <v>28</v>
      </c>
      <c r="S765">
        <v>19</v>
      </c>
      <c r="T765">
        <v>1</v>
      </c>
      <c r="U765" t="s">
        <v>80</v>
      </c>
      <c r="V765">
        <v>8</v>
      </c>
      <c r="W765">
        <v>19</v>
      </c>
      <c r="X765">
        <v>11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6.3333333333333304</v>
      </c>
      <c r="AV765">
        <v>542.66666666666595</v>
      </c>
      <c r="AW765">
        <v>0</v>
      </c>
    </row>
    <row r="766" spans="1:49" x14ac:dyDescent="0.3">
      <c r="A766" t="s">
        <v>4491</v>
      </c>
      <c r="B766" t="s">
        <v>539</v>
      </c>
      <c r="C766" t="s">
        <v>117</v>
      </c>
      <c r="D766">
        <v>4</v>
      </c>
      <c r="E766" t="s">
        <v>869</v>
      </c>
      <c r="F766" s="1" t="s">
        <v>2311</v>
      </c>
      <c r="G766" t="s">
        <v>2312</v>
      </c>
      <c r="H766">
        <v>3025753</v>
      </c>
      <c r="I766" t="s">
        <v>32</v>
      </c>
      <c r="J766" s="4">
        <v>44357</v>
      </c>
      <c r="K766" s="4">
        <v>44383</v>
      </c>
      <c r="L766" s="3">
        <v>26</v>
      </c>
      <c r="M766" s="4">
        <v>44446</v>
      </c>
      <c r="N766">
        <v>89</v>
      </c>
      <c r="O766">
        <v>1</v>
      </c>
      <c r="P766">
        <v>1</v>
      </c>
      <c r="Q766">
        <v>0</v>
      </c>
      <c r="R766" t="s">
        <v>80</v>
      </c>
      <c r="S766">
        <v>15</v>
      </c>
      <c r="T766">
        <v>1</v>
      </c>
      <c r="U766" t="s">
        <v>80</v>
      </c>
      <c r="V766">
        <v>18</v>
      </c>
      <c r="W766">
        <v>35</v>
      </c>
      <c r="X766">
        <v>10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6.3333333333333304</v>
      </c>
      <c r="AV766">
        <v>542.66666666666595</v>
      </c>
      <c r="AW766">
        <v>0</v>
      </c>
    </row>
    <row r="767" spans="1:49" x14ac:dyDescent="0.3">
      <c r="A767" t="s">
        <v>4500</v>
      </c>
      <c r="B767" t="s">
        <v>539</v>
      </c>
      <c r="C767" t="s">
        <v>117</v>
      </c>
      <c r="D767">
        <v>4</v>
      </c>
      <c r="E767" t="s">
        <v>3138</v>
      </c>
      <c r="F767" s="1" t="s">
        <v>3139</v>
      </c>
      <c r="G767" t="s">
        <v>3140</v>
      </c>
      <c r="H767">
        <v>326923</v>
      </c>
      <c r="I767" t="s">
        <v>158</v>
      </c>
      <c r="J767" s="4">
        <v>44090</v>
      </c>
      <c r="K767" s="4">
        <v>44097</v>
      </c>
      <c r="L767" s="3">
        <v>7</v>
      </c>
      <c r="M767" s="4">
        <v>44104</v>
      </c>
      <c r="N767">
        <v>14</v>
      </c>
      <c r="O767">
        <v>1</v>
      </c>
      <c r="P767">
        <v>1</v>
      </c>
      <c r="Q767">
        <v>0</v>
      </c>
      <c r="R767" t="s">
        <v>28</v>
      </c>
      <c r="S767">
        <v>2</v>
      </c>
      <c r="T767">
        <v>1</v>
      </c>
      <c r="U767" t="s">
        <v>28</v>
      </c>
      <c r="V767">
        <v>3</v>
      </c>
      <c r="W767">
        <v>2</v>
      </c>
      <c r="X767">
        <v>9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3.6666666666666599</v>
      </c>
      <c r="AV767">
        <v>279</v>
      </c>
      <c r="AW767">
        <v>0</v>
      </c>
    </row>
    <row r="768" spans="1:49" x14ac:dyDescent="0.3">
      <c r="A768" t="s">
        <v>4500</v>
      </c>
      <c r="B768" t="s">
        <v>539</v>
      </c>
      <c r="C768" t="s">
        <v>117</v>
      </c>
      <c r="D768">
        <v>4</v>
      </c>
      <c r="E768" t="s">
        <v>2065</v>
      </c>
      <c r="F768" s="1" t="s">
        <v>2066</v>
      </c>
      <c r="G768" t="s">
        <v>2067</v>
      </c>
      <c r="H768">
        <v>459665</v>
      </c>
      <c r="I768" t="s">
        <v>53</v>
      </c>
      <c r="J768" s="4">
        <v>44097</v>
      </c>
      <c r="K768" s="4">
        <v>44203</v>
      </c>
      <c r="L768" s="3">
        <v>106</v>
      </c>
      <c r="M768" s="4">
        <v>44263</v>
      </c>
      <c r="N768">
        <v>166</v>
      </c>
      <c r="O768">
        <v>1</v>
      </c>
      <c r="P768">
        <v>1</v>
      </c>
      <c r="Q768">
        <v>0</v>
      </c>
      <c r="R768" t="s">
        <v>28</v>
      </c>
      <c r="S768">
        <v>3</v>
      </c>
      <c r="T768">
        <v>1</v>
      </c>
      <c r="U768" t="s">
        <v>28</v>
      </c>
      <c r="V768">
        <v>18</v>
      </c>
      <c r="W768">
        <v>3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3.6666666666666599</v>
      </c>
      <c r="AV768">
        <v>279</v>
      </c>
      <c r="AW768">
        <v>0</v>
      </c>
    </row>
    <row r="769" spans="1:49" x14ac:dyDescent="0.3">
      <c r="A769" t="s">
        <v>4500</v>
      </c>
      <c r="B769" t="s">
        <v>539</v>
      </c>
      <c r="C769" t="s">
        <v>117</v>
      </c>
      <c r="D769">
        <v>4</v>
      </c>
      <c r="E769" t="s">
        <v>4123</v>
      </c>
      <c r="F769" s="1" t="s">
        <v>4501</v>
      </c>
      <c r="G769" t="s">
        <v>4502</v>
      </c>
      <c r="H769">
        <v>885395</v>
      </c>
      <c r="I769" t="s">
        <v>74</v>
      </c>
      <c r="J769" s="4">
        <v>44126</v>
      </c>
      <c r="K769" s="4">
        <v>44179</v>
      </c>
      <c r="L769" s="3">
        <v>53</v>
      </c>
      <c r="M769" s="4">
        <v>44179</v>
      </c>
      <c r="N769">
        <v>53</v>
      </c>
      <c r="O769">
        <v>1</v>
      </c>
      <c r="P769">
        <v>1</v>
      </c>
      <c r="Q769">
        <v>0</v>
      </c>
      <c r="R769" t="s">
        <v>28</v>
      </c>
      <c r="S769">
        <v>7</v>
      </c>
      <c r="T769">
        <v>1</v>
      </c>
      <c r="U769" t="s">
        <v>28</v>
      </c>
      <c r="V769">
        <v>15</v>
      </c>
      <c r="W769">
        <v>7</v>
      </c>
      <c r="X769">
        <v>14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3.6666666666666599</v>
      </c>
      <c r="AV769">
        <v>279</v>
      </c>
      <c r="AW769">
        <v>0</v>
      </c>
    </row>
    <row r="770" spans="1:49" x14ac:dyDescent="0.3">
      <c r="A770" t="s">
        <v>4500</v>
      </c>
      <c r="B770" t="s">
        <v>539</v>
      </c>
      <c r="C770" t="s">
        <v>117</v>
      </c>
      <c r="D770">
        <v>4</v>
      </c>
      <c r="E770" t="s">
        <v>886</v>
      </c>
      <c r="F770" s="1" t="s">
        <v>887</v>
      </c>
      <c r="G770" t="s">
        <v>888</v>
      </c>
      <c r="H770">
        <v>2330289</v>
      </c>
      <c r="I770" t="s">
        <v>32</v>
      </c>
      <c r="J770" s="4">
        <v>44159</v>
      </c>
      <c r="K770" s="4">
        <v>44260</v>
      </c>
      <c r="L770" s="3">
        <v>101</v>
      </c>
      <c r="M770" s="4">
        <v>44260</v>
      </c>
      <c r="N770">
        <v>101</v>
      </c>
      <c r="O770">
        <v>1</v>
      </c>
      <c r="P770">
        <v>1</v>
      </c>
      <c r="Q770">
        <v>0</v>
      </c>
      <c r="R770" t="s">
        <v>28</v>
      </c>
      <c r="S770">
        <v>12</v>
      </c>
      <c r="T770">
        <v>1</v>
      </c>
      <c r="U770" t="s">
        <v>80</v>
      </c>
      <c r="V770">
        <v>1</v>
      </c>
      <c r="W770">
        <v>12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3.6666666666666599</v>
      </c>
      <c r="AV770">
        <v>279</v>
      </c>
      <c r="AW770">
        <v>0</v>
      </c>
    </row>
    <row r="771" spans="1:49" x14ac:dyDescent="0.3">
      <c r="A771" t="s">
        <v>4500</v>
      </c>
      <c r="B771" t="s">
        <v>539</v>
      </c>
      <c r="C771" t="s">
        <v>117</v>
      </c>
      <c r="D771">
        <v>4</v>
      </c>
      <c r="E771" t="s">
        <v>2562</v>
      </c>
      <c r="F771" s="1" t="s">
        <v>2563</v>
      </c>
      <c r="G771" t="s">
        <v>2564</v>
      </c>
      <c r="H771">
        <v>2381497</v>
      </c>
      <c r="I771" t="s">
        <v>53</v>
      </c>
      <c r="J771" s="4">
        <v>44097</v>
      </c>
      <c r="K771" s="4">
        <v>44144</v>
      </c>
      <c r="L771" s="3">
        <v>47</v>
      </c>
      <c r="M771" s="4">
        <v>44144</v>
      </c>
      <c r="N771">
        <v>47</v>
      </c>
      <c r="O771">
        <v>1</v>
      </c>
      <c r="P771">
        <v>1</v>
      </c>
      <c r="Q771">
        <v>0</v>
      </c>
      <c r="R771" t="s">
        <v>28</v>
      </c>
      <c r="S771">
        <v>3</v>
      </c>
      <c r="T771">
        <v>1</v>
      </c>
      <c r="U771" t="s">
        <v>28</v>
      </c>
      <c r="V771">
        <v>10</v>
      </c>
      <c r="W771">
        <v>3</v>
      </c>
      <c r="X771">
        <v>4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3.6666666666666599</v>
      </c>
      <c r="AV771">
        <v>279</v>
      </c>
      <c r="AW771">
        <v>0</v>
      </c>
    </row>
    <row r="772" spans="1:49" x14ac:dyDescent="0.3">
      <c r="A772" t="s">
        <v>4500</v>
      </c>
      <c r="B772" t="s">
        <v>539</v>
      </c>
      <c r="C772" t="s">
        <v>117</v>
      </c>
      <c r="D772">
        <v>4</v>
      </c>
      <c r="E772" t="s">
        <v>3351</v>
      </c>
      <c r="F772" s="1" t="s">
        <v>3352</v>
      </c>
      <c r="G772" t="s">
        <v>3353</v>
      </c>
      <c r="H772">
        <v>2894395</v>
      </c>
      <c r="I772" t="s">
        <v>32</v>
      </c>
      <c r="J772" s="4">
        <v>44260</v>
      </c>
      <c r="K772" s="4">
        <v>44375</v>
      </c>
      <c r="L772" s="3">
        <v>115</v>
      </c>
      <c r="M772" s="4">
        <v>44376</v>
      </c>
      <c r="N772">
        <v>116</v>
      </c>
      <c r="O772">
        <v>1</v>
      </c>
      <c r="P772">
        <v>1</v>
      </c>
      <c r="Q772">
        <v>0</v>
      </c>
      <c r="R772" t="s">
        <v>80</v>
      </c>
      <c r="S772">
        <v>1</v>
      </c>
      <c r="T772">
        <v>1</v>
      </c>
      <c r="U772" t="s">
        <v>80</v>
      </c>
      <c r="V772">
        <v>18</v>
      </c>
      <c r="W772">
        <v>21</v>
      </c>
      <c r="X772">
        <v>14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3.6666666666666599</v>
      </c>
      <c r="AV772">
        <v>279</v>
      </c>
      <c r="AW772">
        <v>0</v>
      </c>
    </row>
    <row r="773" spans="1:49" x14ac:dyDescent="0.3">
      <c r="A773" t="s">
        <v>4500</v>
      </c>
      <c r="B773" t="s">
        <v>539</v>
      </c>
      <c r="C773" t="s">
        <v>117</v>
      </c>
      <c r="D773">
        <v>4</v>
      </c>
      <c r="E773" t="s">
        <v>771</v>
      </c>
      <c r="F773" s="1" t="s">
        <v>772</v>
      </c>
      <c r="G773" t="s">
        <v>773</v>
      </c>
      <c r="H773">
        <v>2931728</v>
      </c>
      <c r="I773" t="s">
        <v>32</v>
      </c>
      <c r="J773" s="4">
        <v>44144</v>
      </c>
      <c r="K773" s="4">
        <v>44159</v>
      </c>
      <c r="L773" s="3">
        <v>15</v>
      </c>
      <c r="M773" s="4">
        <v>44160</v>
      </c>
      <c r="N773">
        <v>16</v>
      </c>
      <c r="O773">
        <v>1</v>
      </c>
      <c r="P773">
        <v>1</v>
      </c>
      <c r="Q773">
        <v>0</v>
      </c>
      <c r="R773" t="s">
        <v>28</v>
      </c>
      <c r="S773">
        <v>10</v>
      </c>
      <c r="T773">
        <v>1</v>
      </c>
      <c r="U773" t="s">
        <v>28</v>
      </c>
      <c r="V773">
        <v>12</v>
      </c>
      <c r="W773">
        <v>10</v>
      </c>
      <c r="X773">
        <v>11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3.6666666666666599</v>
      </c>
      <c r="AV773">
        <v>279</v>
      </c>
      <c r="AW773">
        <v>0</v>
      </c>
    </row>
    <row r="774" spans="1:49" x14ac:dyDescent="0.3">
      <c r="A774" t="s">
        <v>4500</v>
      </c>
      <c r="B774" t="s">
        <v>539</v>
      </c>
      <c r="C774" t="s">
        <v>117</v>
      </c>
      <c r="D774">
        <v>4</v>
      </c>
      <c r="E774" t="s">
        <v>1490</v>
      </c>
      <c r="F774" s="1" t="s">
        <v>1491</v>
      </c>
      <c r="G774" t="s">
        <v>1492</v>
      </c>
      <c r="H774">
        <v>2971901</v>
      </c>
      <c r="I774" t="s">
        <v>32</v>
      </c>
      <c r="J774" s="4">
        <v>44159</v>
      </c>
      <c r="K774" s="4">
        <v>44260</v>
      </c>
      <c r="L774" s="3">
        <v>101</v>
      </c>
      <c r="M774" s="4">
        <v>44260</v>
      </c>
      <c r="N774">
        <v>101</v>
      </c>
      <c r="O774">
        <v>1</v>
      </c>
      <c r="P774">
        <v>1</v>
      </c>
      <c r="Q774">
        <v>0</v>
      </c>
      <c r="R774" t="s">
        <v>28</v>
      </c>
      <c r="S774">
        <v>12</v>
      </c>
      <c r="T774">
        <v>1</v>
      </c>
      <c r="U774" t="s">
        <v>80</v>
      </c>
      <c r="V774">
        <v>1</v>
      </c>
      <c r="W774">
        <v>12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3.6666666666666599</v>
      </c>
      <c r="AV774">
        <v>279</v>
      </c>
      <c r="AW774">
        <v>0</v>
      </c>
    </row>
    <row r="775" spans="1:49" x14ac:dyDescent="0.3">
      <c r="A775" t="s">
        <v>4500</v>
      </c>
      <c r="B775" t="s">
        <v>539</v>
      </c>
      <c r="C775" t="s">
        <v>117</v>
      </c>
      <c r="D775">
        <v>4</v>
      </c>
      <c r="E775" t="s">
        <v>1458</v>
      </c>
      <c r="F775" s="1" t="s">
        <v>1459</v>
      </c>
      <c r="G775" t="s">
        <v>1460</v>
      </c>
      <c r="H775">
        <v>2971988</v>
      </c>
      <c r="I775" t="s">
        <v>32</v>
      </c>
      <c r="J775" s="4">
        <v>44144</v>
      </c>
      <c r="K775" s="4">
        <v>44260</v>
      </c>
      <c r="L775" s="3">
        <v>116</v>
      </c>
      <c r="M775" s="4">
        <v>44263</v>
      </c>
      <c r="N775">
        <v>119</v>
      </c>
      <c r="O775">
        <v>1</v>
      </c>
      <c r="P775">
        <v>1</v>
      </c>
      <c r="Q775">
        <v>0</v>
      </c>
      <c r="R775" t="s">
        <v>28</v>
      </c>
      <c r="S775">
        <v>10</v>
      </c>
      <c r="T775">
        <v>1</v>
      </c>
      <c r="U775" t="s">
        <v>80</v>
      </c>
      <c r="V775">
        <v>1</v>
      </c>
      <c r="W775">
        <v>10</v>
      </c>
      <c r="X775">
        <v>11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3.6666666666666599</v>
      </c>
      <c r="AV775">
        <v>279</v>
      </c>
      <c r="AW775">
        <v>0</v>
      </c>
    </row>
    <row r="776" spans="1:49" x14ac:dyDescent="0.3">
      <c r="A776" t="s">
        <v>4500</v>
      </c>
      <c r="B776" t="s">
        <v>539</v>
      </c>
      <c r="C776" t="s">
        <v>117</v>
      </c>
      <c r="D776">
        <v>4</v>
      </c>
      <c r="E776" t="s">
        <v>512</v>
      </c>
      <c r="F776" s="1" t="s">
        <v>513</v>
      </c>
      <c r="G776" t="s">
        <v>514</v>
      </c>
      <c r="H776">
        <v>2979065</v>
      </c>
      <c r="I776" t="s">
        <v>158</v>
      </c>
      <c r="J776" s="4">
        <v>44090</v>
      </c>
      <c r="K776" s="4">
        <v>44203</v>
      </c>
      <c r="L776" s="3">
        <v>113</v>
      </c>
      <c r="M776" s="4">
        <v>44263</v>
      </c>
      <c r="N776">
        <v>173</v>
      </c>
      <c r="O776">
        <v>1</v>
      </c>
      <c r="P776">
        <v>1</v>
      </c>
      <c r="Q776">
        <v>0</v>
      </c>
      <c r="R776" t="s">
        <v>28</v>
      </c>
      <c r="S776">
        <v>2</v>
      </c>
      <c r="T776">
        <v>1</v>
      </c>
      <c r="U776" t="s">
        <v>28</v>
      </c>
      <c r="V776">
        <v>18</v>
      </c>
      <c r="W776">
        <v>2</v>
      </c>
      <c r="X776">
        <v>4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3.6666666666666599</v>
      </c>
      <c r="AV776">
        <v>279</v>
      </c>
      <c r="AW776">
        <v>0</v>
      </c>
    </row>
    <row r="777" spans="1:49" x14ac:dyDescent="0.3">
      <c r="A777" t="s">
        <v>4500</v>
      </c>
      <c r="B777" t="s">
        <v>539</v>
      </c>
      <c r="C777" t="s">
        <v>117</v>
      </c>
      <c r="D777">
        <v>4</v>
      </c>
      <c r="E777" t="s">
        <v>1247</v>
      </c>
      <c r="F777" s="1" t="s">
        <v>1248</v>
      </c>
      <c r="G777" t="s">
        <v>1249</v>
      </c>
      <c r="H777">
        <v>3053081</v>
      </c>
      <c r="I777" t="s">
        <v>32</v>
      </c>
      <c r="J777" s="4">
        <v>44480</v>
      </c>
      <c r="K777" s="4">
        <v>44543</v>
      </c>
      <c r="L777" s="3">
        <v>63</v>
      </c>
      <c r="M777" s="4">
        <v>44540</v>
      </c>
      <c r="N777">
        <v>60</v>
      </c>
      <c r="O777">
        <v>1</v>
      </c>
      <c r="P777">
        <v>1</v>
      </c>
      <c r="Q777">
        <v>0</v>
      </c>
      <c r="R777" t="s">
        <v>38</v>
      </c>
      <c r="S777">
        <v>6</v>
      </c>
      <c r="T777">
        <v>1</v>
      </c>
      <c r="U777" t="s">
        <v>38</v>
      </c>
      <c r="V777">
        <v>15</v>
      </c>
      <c r="W777">
        <v>46</v>
      </c>
      <c r="X777">
        <v>3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3.6666666666666599</v>
      </c>
      <c r="AV777">
        <v>279</v>
      </c>
      <c r="AW777">
        <v>0</v>
      </c>
    </row>
    <row r="778" spans="1:49" x14ac:dyDescent="0.3">
      <c r="A778" t="s">
        <v>4503</v>
      </c>
      <c r="B778" t="s">
        <v>539</v>
      </c>
      <c r="C778" t="s">
        <v>117</v>
      </c>
      <c r="D778">
        <v>4</v>
      </c>
      <c r="E778" t="s">
        <v>2401</v>
      </c>
      <c r="F778" s="1" t="s">
        <v>2402</v>
      </c>
      <c r="G778" t="s">
        <v>2403</v>
      </c>
      <c r="H778">
        <v>237345</v>
      </c>
      <c r="I778" t="s">
        <v>42</v>
      </c>
      <c r="J778" s="4">
        <v>44456</v>
      </c>
      <c r="K778" s="4">
        <v>44575</v>
      </c>
      <c r="L778" s="3">
        <v>119</v>
      </c>
      <c r="M778" s="4">
        <v>44624</v>
      </c>
      <c r="N778">
        <v>168</v>
      </c>
      <c r="O778">
        <v>1</v>
      </c>
      <c r="P778">
        <v>1</v>
      </c>
      <c r="Q778">
        <v>0</v>
      </c>
      <c r="R778" t="s">
        <v>38</v>
      </c>
      <c r="S778">
        <v>2</v>
      </c>
      <c r="T778">
        <v>1</v>
      </c>
      <c r="U778" t="s">
        <v>38</v>
      </c>
      <c r="V778">
        <v>18</v>
      </c>
      <c r="W778">
        <v>42</v>
      </c>
      <c r="X778">
        <v>11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9.3333333333333304</v>
      </c>
      <c r="AV778">
        <v>464</v>
      </c>
      <c r="AW778">
        <v>0</v>
      </c>
    </row>
    <row r="779" spans="1:49" x14ac:dyDescent="0.3">
      <c r="A779" t="s">
        <v>4503</v>
      </c>
      <c r="B779" t="s">
        <v>539</v>
      </c>
      <c r="C779" t="s">
        <v>117</v>
      </c>
      <c r="D779">
        <v>4</v>
      </c>
      <c r="E779" t="s">
        <v>1231</v>
      </c>
      <c r="F779" s="1" t="s">
        <v>1232</v>
      </c>
      <c r="G779" t="s">
        <v>1233</v>
      </c>
      <c r="H779">
        <v>428082</v>
      </c>
      <c r="I779" t="s">
        <v>225</v>
      </c>
      <c r="J779" s="4">
        <v>44488</v>
      </c>
      <c r="K779" s="4">
        <v>44519</v>
      </c>
      <c r="L779" s="3">
        <v>31</v>
      </c>
      <c r="M779" s="4">
        <v>44550</v>
      </c>
      <c r="N779">
        <v>62</v>
      </c>
      <c r="O779">
        <v>1</v>
      </c>
      <c r="P779">
        <v>1</v>
      </c>
      <c r="Q779">
        <v>0</v>
      </c>
      <c r="R779" t="s">
        <v>38</v>
      </c>
      <c r="S779">
        <v>7</v>
      </c>
      <c r="T779">
        <v>0</v>
      </c>
      <c r="U779" t="s">
        <v>38</v>
      </c>
      <c r="V779">
        <v>11</v>
      </c>
      <c r="W779">
        <v>47</v>
      </c>
      <c r="X779">
        <v>11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9.3333333333333304</v>
      </c>
      <c r="AV779">
        <v>464</v>
      </c>
      <c r="AW779">
        <v>0</v>
      </c>
    </row>
    <row r="780" spans="1:49" x14ac:dyDescent="0.3">
      <c r="A780" t="s">
        <v>4503</v>
      </c>
      <c r="B780" t="s">
        <v>539</v>
      </c>
      <c r="C780" t="s">
        <v>117</v>
      </c>
      <c r="D780">
        <v>4</v>
      </c>
      <c r="E780" t="s">
        <v>3134</v>
      </c>
      <c r="F780" s="1" t="s">
        <v>3135</v>
      </c>
      <c r="G780" t="s">
        <v>3136</v>
      </c>
      <c r="H780">
        <v>508578</v>
      </c>
      <c r="I780" t="s">
        <v>42</v>
      </c>
      <c r="J780" s="4">
        <v>44559</v>
      </c>
      <c r="K780" s="4">
        <v>44575</v>
      </c>
      <c r="L780" s="3">
        <v>16</v>
      </c>
      <c r="M780" s="4">
        <v>44624</v>
      </c>
      <c r="N780">
        <v>65</v>
      </c>
      <c r="O780">
        <v>1</v>
      </c>
      <c r="P780">
        <v>1</v>
      </c>
      <c r="Q780">
        <v>0</v>
      </c>
      <c r="R780" t="s">
        <v>38</v>
      </c>
      <c r="S780">
        <v>17</v>
      </c>
      <c r="T780">
        <v>1</v>
      </c>
      <c r="U780" t="s">
        <v>38</v>
      </c>
      <c r="V780">
        <v>18</v>
      </c>
      <c r="W780">
        <v>57</v>
      </c>
      <c r="X780">
        <v>15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9.3333333333333304</v>
      </c>
      <c r="AV780">
        <v>464</v>
      </c>
      <c r="AW780">
        <v>0</v>
      </c>
    </row>
    <row r="781" spans="1:49" x14ac:dyDescent="0.3">
      <c r="A781" t="s">
        <v>4503</v>
      </c>
      <c r="B781" t="s">
        <v>539</v>
      </c>
      <c r="C781" t="s">
        <v>117</v>
      </c>
      <c r="D781">
        <v>4</v>
      </c>
      <c r="E781" t="s">
        <v>4504</v>
      </c>
      <c r="F781" s="1" t="s">
        <v>4505</v>
      </c>
      <c r="G781" t="s">
        <v>4506</v>
      </c>
      <c r="H781">
        <v>526393</v>
      </c>
      <c r="I781" t="s">
        <v>158</v>
      </c>
      <c r="J781" s="4">
        <v>44537</v>
      </c>
      <c r="K781" s="4">
        <v>44575</v>
      </c>
      <c r="L781" s="3">
        <v>38</v>
      </c>
      <c r="M781" s="4">
        <v>44624</v>
      </c>
      <c r="N781">
        <v>87</v>
      </c>
      <c r="O781">
        <v>1</v>
      </c>
      <c r="P781">
        <v>1</v>
      </c>
      <c r="Q781">
        <v>0</v>
      </c>
      <c r="R781" t="s">
        <v>38</v>
      </c>
      <c r="S781">
        <v>14</v>
      </c>
      <c r="T781">
        <v>1</v>
      </c>
      <c r="U781" t="s">
        <v>38</v>
      </c>
      <c r="V781">
        <v>18</v>
      </c>
      <c r="W781">
        <v>54</v>
      </c>
      <c r="X781">
        <v>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9.3333333333333304</v>
      </c>
      <c r="AV781">
        <v>464</v>
      </c>
      <c r="AW781">
        <v>0</v>
      </c>
    </row>
    <row r="782" spans="1:49" x14ac:dyDescent="0.3">
      <c r="A782" t="s">
        <v>4503</v>
      </c>
      <c r="B782" t="s">
        <v>539</v>
      </c>
      <c r="C782" t="s">
        <v>117</v>
      </c>
      <c r="D782">
        <v>4</v>
      </c>
      <c r="E782" t="s">
        <v>1227</v>
      </c>
      <c r="F782" s="1" t="s">
        <v>1228</v>
      </c>
      <c r="G782" t="s">
        <v>1229</v>
      </c>
      <c r="H782">
        <v>609797</v>
      </c>
      <c r="I782" t="s">
        <v>158</v>
      </c>
      <c r="J782" s="4">
        <v>44488</v>
      </c>
      <c r="K782" s="4">
        <v>44575</v>
      </c>
      <c r="L782" s="3">
        <v>87</v>
      </c>
      <c r="M782" s="4">
        <v>44624</v>
      </c>
      <c r="N782">
        <v>136</v>
      </c>
      <c r="O782">
        <v>1</v>
      </c>
      <c r="P782">
        <v>1</v>
      </c>
      <c r="Q782">
        <v>0</v>
      </c>
      <c r="R782" t="s">
        <v>38</v>
      </c>
      <c r="S782">
        <v>7</v>
      </c>
      <c r="T782">
        <v>1</v>
      </c>
      <c r="U782" t="s">
        <v>38</v>
      </c>
      <c r="V782">
        <v>18</v>
      </c>
      <c r="W782">
        <v>47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9.3333333333333304</v>
      </c>
      <c r="AV782">
        <v>464</v>
      </c>
      <c r="AW782">
        <v>0</v>
      </c>
    </row>
    <row r="783" spans="1:49" x14ac:dyDescent="0.3">
      <c r="A783" t="s">
        <v>4503</v>
      </c>
      <c r="B783" t="s">
        <v>539</v>
      </c>
      <c r="C783" t="s">
        <v>117</v>
      </c>
      <c r="D783">
        <v>4</v>
      </c>
      <c r="E783" t="s">
        <v>4507</v>
      </c>
      <c r="F783" s="1" t="s">
        <v>4508</v>
      </c>
      <c r="G783" t="s">
        <v>4509</v>
      </c>
      <c r="H783">
        <v>887913</v>
      </c>
      <c r="I783" t="s">
        <v>49</v>
      </c>
      <c r="J783" s="4">
        <v>44504</v>
      </c>
      <c r="K783" s="4">
        <v>44575</v>
      </c>
      <c r="L783" s="3">
        <v>71</v>
      </c>
      <c r="M783" s="4">
        <v>44624</v>
      </c>
      <c r="N783">
        <v>120</v>
      </c>
      <c r="O783">
        <v>1</v>
      </c>
      <c r="P783">
        <v>1</v>
      </c>
      <c r="Q783">
        <v>0</v>
      </c>
      <c r="R783" t="s">
        <v>38</v>
      </c>
      <c r="S783">
        <v>9</v>
      </c>
      <c r="T783">
        <v>1</v>
      </c>
      <c r="U783" t="s">
        <v>38</v>
      </c>
      <c r="V783">
        <v>18</v>
      </c>
      <c r="W783">
        <v>49</v>
      </c>
      <c r="X783">
        <v>20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9.3333333333333304</v>
      </c>
      <c r="AV783">
        <v>464</v>
      </c>
      <c r="AW783">
        <v>0</v>
      </c>
    </row>
    <row r="784" spans="1:49" x14ac:dyDescent="0.3">
      <c r="A784" t="s">
        <v>4503</v>
      </c>
      <c r="B784" t="s">
        <v>539</v>
      </c>
      <c r="C784" t="s">
        <v>117</v>
      </c>
      <c r="D784">
        <v>4</v>
      </c>
      <c r="E784" t="s">
        <v>1709</v>
      </c>
      <c r="F784" s="1" t="s">
        <v>1710</v>
      </c>
      <c r="G784" t="s">
        <v>1711</v>
      </c>
      <c r="H784">
        <v>1116557</v>
      </c>
      <c r="I784" t="s">
        <v>49</v>
      </c>
      <c r="J784" s="4">
        <v>44504</v>
      </c>
      <c r="K784" s="4">
        <v>44575</v>
      </c>
      <c r="L784" s="3">
        <v>71</v>
      </c>
      <c r="M784" s="4">
        <v>44624</v>
      </c>
      <c r="N784">
        <v>120</v>
      </c>
      <c r="O784">
        <v>1</v>
      </c>
      <c r="P784">
        <v>1</v>
      </c>
      <c r="Q784">
        <v>0</v>
      </c>
      <c r="R784" t="s">
        <v>38</v>
      </c>
      <c r="S784">
        <v>9</v>
      </c>
      <c r="T784">
        <v>1</v>
      </c>
      <c r="U784" t="s">
        <v>38</v>
      </c>
      <c r="V784">
        <v>18</v>
      </c>
      <c r="W784">
        <v>49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9.3333333333333304</v>
      </c>
      <c r="AV784">
        <v>464</v>
      </c>
      <c r="AW784">
        <v>0</v>
      </c>
    </row>
    <row r="785" spans="1:49" x14ac:dyDescent="0.3">
      <c r="A785" t="s">
        <v>4503</v>
      </c>
      <c r="B785" t="s">
        <v>539</v>
      </c>
      <c r="C785" t="s">
        <v>117</v>
      </c>
      <c r="D785">
        <v>4</v>
      </c>
      <c r="E785" t="s">
        <v>1949</v>
      </c>
      <c r="F785" s="1" t="s">
        <v>1950</v>
      </c>
      <c r="G785" t="s">
        <v>1951</v>
      </c>
      <c r="H785">
        <v>1186865</v>
      </c>
      <c r="I785" t="s">
        <v>158</v>
      </c>
      <c r="J785" s="4">
        <v>44533</v>
      </c>
      <c r="K785" s="4">
        <v>44575</v>
      </c>
      <c r="L785" s="3">
        <v>42</v>
      </c>
      <c r="M785" s="4">
        <v>44624</v>
      </c>
      <c r="N785">
        <v>91</v>
      </c>
      <c r="O785">
        <v>1</v>
      </c>
      <c r="P785">
        <v>1</v>
      </c>
      <c r="Q785">
        <v>0</v>
      </c>
      <c r="R785" t="s">
        <v>38</v>
      </c>
      <c r="S785">
        <v>13</v>
      </c>
      <c r="T785">
        <v>1</v>
      </c>
      <c r="U785" t="s">
        <v>38</v>
      </c>
      <c r="V785">
        <v>18</v>
      </c>
      <c r="W785">
        <v>53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9.3333333333333304</v>
      </c>
      <c r="AV785">
        <v>464</v>
      </c>
      <c r="AW785">
        <v>0</v>
      </c>
    </row>
    <row r="786" spans="1:49" x14ac:dyDescent="0.3">
      <c r="A786" t="s">
        <v>4503</v>
      </c>
      <c r="B786" t="s">
        <v>539</v>
      </c>
      <c r="C786" t="s">
        <v>117</v>
      </c>
      <c r="D786">
        <v>4</v>
      </c>
      <c r="E786" t="s">
        <v>4510</v>
      </c>
      <c r="F786" s="1" t="s">
        <v>4511</v>
      </c>
      <c r="G786" t="s">
        <v>4512</v>
      </c>
      <c r="H786">
        <v>1341239</v>
      </c>
      <c r="I786" t="s">
        <v>32</v>
      </c>
      <c r="J786" s="4">
        <v>44309</v>
      </c>
      <c r="K786" s="4">
        <v>44367</v>
      </c>
      <c r="L786" s="3">
        <v>58</v>
      </c>
      <c r="M786" s="4">
        <v>44369</v>
      </c>
      <c r="N786">
        <v>60</v>
      </c>
      <c r="O786">
        <v>1</v>
      </c>
      <c r="P786">
        <v>1</v>
      </c>
      <c r="Q786">
        <v>0</v>
      </c>
      <c r="R786" t="s">
        <v>80</v>
      </c>
      <c r="S786">
        <v>8</v>
      </c>
      <c r="T786">
        <v>1</v>
      </c>
      <c r="U786" t="s">
        <v>80</v>
      </c>
      <c r="V786">
        <v>16</v>
      </c>
      <c r="W786">
        <v>28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9.3333333333333304</v>
      </c>
      <c r="AV786">
        <v>464</v>
      </c>
      <c r="AW786">
        <v>0</v>
      </c>
    </row>
    <row r="787" spans="1:49" x14ac:dyDescent="0.3">
      <c r="A787" t="s">
        <v>4503</v>
      </c>
      <c r="B787" t="s">
        <v>539</v>
      </c>
      <c r="C787" t="s">
        <v>117</v>
      </c>
      <c r="D787">
        <v>4</v>
      </c>
      <c r="E787" t="s">
        <v>3295</v>
      </c>
      <c r="F787" s="1" t="s">
        <v>3296</v>
      </c>
      <c r="G787" t="s">
        <v>3297</v>
      </c>
      <c r="H787">
        <v>1481407</v>
      </c>
      <c r="I787" t="s">
        <v>42</v>
      </c>
      <c r="J787" s="4">
        <v>44559</v>
      </c>
      <c r="K787" s="4">
        <v>44575</v>
      </c>
      <c r="L787" s="3">
        <v>16</v>
      </c>
      <c r="M787" s="4">
        <v>44624</v>
      </c>
      <c r="N787">
        <v>65</v>
      </c>
      <c r="O787">
        <v>1</v>
      </c>
      <c r="P787">
        <v>1</v>
      </c>
      <c r="Q787">
        <v>0</v>
      </c>
      <c r="R787" t="s">
        <v>38</v>
      </c>
      <c r="S787">
        <v>17</v>
      </c>
      <c r="T787">
        <v>1</v>
      </c>
      <c r="U787" t="s">
        <v>38</v>
      </c>
      <c r="V787">
        <v>18</v>
      </c>
      <c r="W787">
        <v>57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9.3333333333333304</v>
      </c>
      <c r="AV787">
        <v>464</v>
      </c>
      <c r="AW787">
        <v>0</v>
      </c>
    </row>
    <row r="788" spans="1:49" x14ac:dyDescent="0.3">
      <c r="A788" t="s">
        <v>4503</v>
      </c>
      <c r="B788" t="s">
        <v>539</v>
      </c>
      <c r="C788" t="s">
        <v>117</v>
      </c>
      <c r="D788">
        <v>4</v>
      </c>
      <c r="E788" t="s">
        <v>4513</v>
      </c>
      <c r="F788" s="1" t="s">
        <v>4514</v>
      </c>
      <c r="G788" t="s">
        <v>4515</v>
      </c>
      <c r="H788">
        <v>1490019</v>
      </c>
      <c r="I788" t="s">
        <v>49</v>
      </c>
      <c r="J788" s="4">
        <v>44171</v>
      </c>
      <c r="K788" s="4">
        <v>44176</v>
      </c>
      <c r="L788" s="3">
        <v>5</v>
      </c>
      <c r="M788" s="4">
        <v>44201</v>
      </c>
      <c r="N788">
        <v>30</v>
      </c>
      <c r="O788">
        <v>1</v>
      </c>
      <c r="P788">
        <v>1</v>
      </c>
      <c r="Q788">
        <v>0</v>
      </c>
      <c r="R788" t="s">
        <v>28</v>
      </c>
      <c r="S788">
        <v>14</v>
      </c>
      <c r="T788">
        <v>1</v>
      </c>
      <c r="U788" t="s">
        <v>28</v>
      </c>
      <c r="V788">
        <v>14</v>
      </c>
      <c r="W788">
        <v>14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9.3333333333333304</v>
      </c>
      <c r="AV788">
        <v>464</v>
      </c>
      <c r="AW788">
        <v>0</v>
      </c>
    </row>
    <row r="789" spans="1:49" x14ac:dyDescent="0.3">
      <c r="A789" t="s">
        <v>4503</v>
      </c>
      <c r="B789" t="s">
        <v>539</v>
      </c>
      <c r="C789" t="s">
        <v>117</v>
      </c>
      <c r="D789">
        <v>4</v>
      </c>
      <c r="E789" t="s">
        <v>1514</v>
      </c>
      <c r="F789" s="1" t="s">
        <v>1515</v>
      </c>
      <c r="G789" t="s">
        <v>1516</v>
      </c>
      <c r="H789">
        <v>1549454</v>
      </c>
      <c r="I789" t="s">
        <v>158</v>
      </c>
      <c r="J789" s="4">
        <v>44488</v>
      </c>
      <c r="K789" s="4">
        <v>44575</v>
      </c>
      <c r="L789" s="3">
        <v>87</v>
      </c>
      <c r="M789" s="4">
        <v>44624</v>
      </c>
      <c r="N789">
        <v>136</v>
      </c>
      <c r="O789">
        <v>1</v>
      </c>
      <c r="P789">
        <v>1</v>
      </c>
      <c r="Q789">
        <v>0</v>
      </c>
      <c r="R789" t="s">
        <v>38</v>
      </c>
      <c r="S789">
        <v>7</v>
      </c>
      <c r="T789">
        <v>1</v>
      </c>
      <c r="U789" t="s">
        <v>38</v>
      </c>
      <c r="V789">
        <v>18</v>
      </c>
      <c r="W789">
        <v>47</v>
      </c>
      <c r="X789">
        <v>15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9.3333333333333304</v>
      </c>
      <c r="AV789">
        <v>464</v>
      </c>
      <c r="AW789">
        <v>0</v>
      </c>
    </row>
    <row r="790" spans="1:49" x14ac:dyDescent="0.3">
      <c r="A790" t="s">
        <v>4503</v>
      </c>
      <c r="B790" t="s">
        <v>539</v>
      </c>
      <c r="C790" t="s">
        <v>117</v>
      </c>
      <c r="D790">
        <v>4</v>
      </c>
      <c r="E790" t="s">
        <v>155</v>
      </c>
      <c r="F790" s="1" t="s">
        <v>156</v>
      </c>
      <c r="G790" t="s">
        <v>157</v>
      </c>
      <c r="H790">
        <v>1866685</v>
      </c>
      <c r="I790" t="s">
        <v>158</v>
      </c>
      <c r="J790" s="4">
        <v>44537</v>
      </c>
      <c r="K790" s="4">
        <v>44622</v>
      </c>
      <c r="L790" s="3">
        <v>85</v>
      </c>
      <c r="M790" s="4">
        <v>44624</v>
      </c>
      <c r="N790">
        <v>87</v>
      </c>
      <c r="O790">
        <v>1</v>
      </c>
      <c r="P790">
        <v>1</v>
      </c>
      <c r="Q790">
        <v>0</v>
      </c>
      <c r="R790" t="s">
        <v>38</v>
      </c>
      <c r="S790">
        <v>14</v>
      </c>
      <c r="T790">
        <v>1</v>
      </c>
      <c r="U790" t="s">
        <v>99</v>
      </c>
      <c r="V790">
        <v>3</v>
      </c>
      <c r="W790">
        <v>54</v>
      </c>
      <c r="X790">
        <v>20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9.3333333333333304</v>
      </c>
      <c r="AV790">
        <v>464</v>
      </c>
      <c r="AW790">
        <v>0</v>
      </c>
    </row>
    <row r="791" spans="1:49" x14ac:dyDescent="0.3">
      <c r="A791" t="s">
        <v>4503</v>
      </c>
      <c r="B791" t="s">
        <v>539</v>
      </c>
      <c r="C791" t="s">
        <v>117</v>
      </c>
      <c r="D791">
        <v>4</v>
      </c>
      <c r="E791" t="s">
        <v>1447</v>
      </c>
      <c r="F791" s="1" t="s">
        <v>1448</v>
      </c>
      <c r="G791" t="s">
        <v>1449</v>
      </c>
      <c r="H791">
        <v>1874310</v>
      </c>
      <c r="I791" t="s">
        <v>32</v>
      </c>
      <c r="J791" s="4">
        <v>44309</v>
      </c>
      <c r="K791" s="4">
        <v>44367</v>
      </c>
      <c r="L791" s="3">
        <v>58</v>
      </c>
      <c r="M791" s="4">
        <v>44369</v>
      </c>
      <c r="N791">
        <v>60</v>
      </c>
      <c r="O791">
        <v>1</v>
      </c>
      <c r="P791">
        <v>1</v>
      </c>
      <c r="Q791">
        <v>0</v>
      </c>
      <c r="R791" t="s">
        <v>80</v>
      </c>
      <c r="S791">
        <v>8</v>
      </c>
      <c r="T791">
        <v>1</v>
      </c>
      <c r="U791" t="s">
        <v>80</v>
      </c>
      <c r="V791">
        <v>16</v>
      </c>
      <c r="W791">
        <v>28</v>
      </c>
      <c r="X791">
        <v>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9.3333333333333304</v>
      </c>
      <c r="AV791">
        <v>464</v>
      </c>
      <c r="AW791">
        <v>0</v>
      </c>
    </row>
    <row r="792" spans="1:49" x14ac:dyDescent="0.3">
      <c r="A792" t="s">
        <v>4503</v>
      </c>
      <c r="B792" t="s">
        <v>539</v>
      </c>
      <c r="C792" t="s">
        <v>117</v>
      </c>
      <c r="D792">
        <v>4</v>
      </c>
      <c r="E792" t="s">
        <v>3475</v>
      </c>
      <c r="F792" s="1" t="s">
        <v>3476</v>
      </c>
      <c r="G792" t="s">
        <v>3477</v>
      </c>
      <c r="H792">
        <v>2021756</v>
      </c>
      <c r="I792" t="s">
        <v>158</v>
      </c>
      <c r="J792" s="4">
        <v>44479</v>
      </c>
      <c r="K792" s="4">
        <v>44575</v>
      </c>
      <c r="L792" s="3">
        <v>96</v>
      </c>
      <c r="M792" s="4">
        <v>44624</v>
      </c>
      <c r="N792">
        <v>145</v>
      </c>
      <c r="O792">
        <v>1</v>
      </c>
      <c r="P792">
        <v>1</v>
      </c>
      <c r="Q792">
        <v>0</v>
      </c>
      <c r="R792" t="s">
        <v>38</v>
      </c>
      <c r="S792">
        <v>6</v>
      </c>
      <c r="T792">
        <v>1</v>
      </c>
      <c r="U792" t="s">
        <v>38</v>
      </c>
      <c r="V792">
        <v>18</v>
      </c>
      <c r="W792">
        <v>46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9.3333333333333304</v>
      </c>
      <c r="AV792">
        <v>464</v>
      </c>
      <c r="AW792">
        <v>0</v>
      </c>
    </row>
    <row r="793" spans="1:49" x14ac:dyDescent="0.3">
      <c r="A793" t="s">
        <v>4503</v>
      </c>
      <c r="B793" t="s">
        <v>539</v>
      </c>
      <c r="C793" t="s">
        <v>117</v>
      </c>
      <c r="D793">
        <v>4</v>
      </c>
      <c r="E793" t="s">
        <v>1900</v>
      </c>
      <c r="F793" s="1" t="s">
        <v>1901</v>
      </c>
      <c r="G793" t="s">
        <v>1902</v>
      </c>
      <c r="H793">
        <v>2127388</v>
      </c>
      <c r="I793" t="s">
        <v>42</v>
      </c>
      <c r="J793" s="4">
        <v>44479</v>
      </c>
      <c r="K793" s="4">
        <v>44519</v>
      </c>
      <c r="L793" s="3">
        <v>40</v>
      </c>
      <c r="M793" s="4">
        <v>44539</v>
      </c>
      <c r="N793">
        <v>60</v>
      </c>
      <c r="O793">
        <v>1</v>
      </c>
      <c r="P793">
        <v>1</v>
      </c>
      <c r="Q793">
        <v>0</v>
      </c>
      <c r="R793" t="s">
        <v>38</v>
      </c>
      <c r="S793">
        <v>6</v>
      </c>
      <c r="T793">
        <v>1</v>
      </c>
      <c r="U793" t="s">
        <v>38</v>
      </c>
      <c r="V793">
        <v>11</v>
      </c>
      <c r="W793">
        <v>46</v>
      </c>
      <c r="X793">
        <v>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9.3333333333333304</v>
      </c>
      <c r="AV793">
        <v>464</v>
      </c>
      <c r="AW793">
        <v>0</v>
      </c>
    </row>
    <row r="794" spans="1:49" x14ac:dyDescent="0.3">
      <c r="A794" t="s">
        <v>4503</v>
      </c>
      <c r="B794" t="s">
        <v>539</v>
      </c>
      <c r="C794" t="s">
        <v>117</v>
      </c>
      <c r="D794">
        <v>4</v>
      </c>
      <c r="E794" t="s">
        <v>1944</v>
      </c>
      <c r="F794" s="1" t="s">
        <v>1945</v>
      </c>
      <c r="G794" t="s">
        <v>1946</v>
      </c>
      <c r="H794">
        <v>2245024</v>
      </c>
      <c r="I794" t="s">
        <v>42</v>
      </c>
      <c r="J794" s="4">
        <v>44559</v>
      </c>
      <c r="K794" s="4">
        <v>44575</v>
      </c>
      <c r="L794" s="3">
        <v>16</v>
      </c>
      <c r="M794" s="4">
        <v>44624</v>
      </c>
      <c r="N794">
        <v>65</v>
      </c>
      <c r="O794">
        <v>1</v>
      </c>
      <c r="P794">
        <v>1</v>
      </c>
      <c r="Q794">
        <v>0</v>
      </c>
      <c r="R794" t="s">
        <v>38</v>
      </c>
      <c r="S794">
        <v>17</v>
      </c>
      <c r="T794">
        <v>1</v>
      </c>
      <c r="U794" t="s">
        <v>38</v>
      </c>
      <c r="V794">
        <v>18</v>
      </c>
      <c r="W794">
        <v>57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9.3333333333333304</v>
      </c>
      <c r="AV794">
        <v>464</v>
      </c>
      <c r="AW794">
        <v>0</v>
      </c>
    </row>
    <row r="795" spans="1:49" x14ac:dyDescent="0.3">
      <c r="A795" t="s">
        <v>4503</v>
      </c>
      <c r="B795" t="s">
        <v>539</v>
      </c>
      <c r="C795" t="s">
        <v>117</v>
      </c>
      <c r="D795">
        <v>4</v>
      </c>
      <c r="E795" t="s">
        <v>4516</v>
      </c>
      <c r="F795" s="1" t="s">
        <v>4517</v>
      </c>
      <c r="G795" t="s">
        <v>4518</v>
      </c>
      <c r="H795">
        <v>2777994</v>
      </c>
      <c r="I795" t="s">
        <v>158</v>
      </c>
      <c r="J795" s="4">
        <v>44488</v>
      </c>
      <c r="K795" s="4">
        <v>44575</v>
      </c>
      <c r="L795" s="3">
        <v>87</v>
      </c>
      <c r="M795" s="4">
        <v>44624</v>
      </c>
      <c r="N795">
        <v>136</v>
      </c>
      <c r="O795">
        <v>1</v>
      </c>
      <c r="P795">
        <v>1</v>
      </c>
      <c r="Q795">
        <v>0</v>
      </c>
      <c r="R795" t="s">
        <v>38</v>
      </c>
      <c r="S795">
        <v>7</v>
      </c>
      <c r="T795">
        <v>1</v>
      </c>
      <c r="U795" t="s">
        <v>38</v>
      </c>
      <c r="V795">
        <v>18</v>
      </c>
      <c r="W795">
        <v>47</v>
      </c>
      <c r="X795">
        <v>11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9.3333333333333304</v>
      </c>
      <c r="AV795">
        <v>464</v>
      </c>
      <c r="AW795">
        <v>0</v>
      </c>
    </row>
    <row r="796" spans="1:49" x14ac:dyDescent="0.3">
      <c r="A796" t="s">
        <v>4503</v>
      </c>
      <c r="B796" t="s">
        <v>539</v>
      </c>
      <c r="C796" t="s">
        <v>117</v>
      </c>
      <c r="D796">
        <v>4</v>
      </c>
      <c r="E796" t="s">
        <v>4519</v>
      </c>
      <c r="F796" s="1" t="s">
        <v>4520</v>
      </c>
      <c r="G796" t="s">
        <v>4521</v>
      </c>
      <c r="H796">
        <v>2790155</v>
      </c>
      <c r="I796" t="s">
        <v>32</v>
      </c>
      <c r="J796" s="4">
        <v>44309</v>
      </c>
      <c r="K796" s="4">
        <v>44367</v>
      </c>
      <c r="L796" s="3">
        <v>58</v>
      </c>
      <c r="M796" s="4">
        <v>44369</v>
      </c>
      <c r="N796">
        <v>60</v>
      </c>
      <c r="O796">
        <v>1</v>
      </c>
      <c r="P796">
        <v>1</v>
      </c>
      <c r="Q796">
        <v>0</v>
      </c>
      <c r="R796" t="s">
        <v>80</v>
      </c>
      <c r="S796">
        <v>8</v>
      </c>
      <c r="T796">
        <v>1</v>
      </c>
      <c r="U796" t="s">
        <v>80</v>
      </c>
      <c r="V796">
        <v>16</v>
      </c>
      <c r="W796">
        <v>28</v>
      </c>
      <c r="X796">
        <v>11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9.3333333333333304</v>
      </c>
      <c r="AV796">
        <v>464</v>
      </c>
      <c r="AW796">
        <v>0</v>
      </c>
    </row>
    <row r="797" spans="1:49" x14ac:dyDescent="0.3">
      <c r="A797" t="s">
        <v>4503</v>
      </c>
      <c r="B797" t="s">
        <v>539</v>
      </c>
      <c r="C797" t="s">
        <v>117</v>
      </c>
      <c r="D797">
        <v>4</v>
      </c>
      <c r="E797" t="s">
        <v>4522</v>
      </c>
      <c r="F797" s="1" t="s">
        <v>4523</v>
      </c>
      <c r="G797" t="s">
        <v>4524</v>
      </c>
      <c r="H797">
        <v>2824825</v>
      </c>
      <c r="I797" t="s">
        <v>158</v>
      </c>
      <c r="J797" s="4">
        <v>44479</v>
      </c>
      <c r="K797" s="4">
        <v>44575</v>
      </c>
      <c r="L797" s="3">
        <v>96</v>
      </c>
      <c r="M797" s="4">
        <v>44624</v>
      </c>
      <c r="N797">
        <v>145</v>
      </c>
      <c r="O797">
        <v>1</v>
      </c>
      <c r="P797">
        <v>1</v>
      </c>
      <c r="Q797">
        <v>0</v>
      </c>
      <c r="R797" t="s">
        <v>38</v>
      </c>
      <c r="S797">
        <v>6</v>
      </c>
      <c r="T797">
        <v>1</v>
      </c>
      <c r="U797" t="s">
        <v>38</v>
      </c>
      <c r="V797">
        <v>18</v>
      </c>
      <c r="W797">
        <v>46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9.3333333333333304</v>
      </c>
      <c r="AV797">
        <v>464</v>
      </c>
      <c r="AW797">
        <v>0</v>
      </c>
    </row>
    <row r="798" spans="1:49" x14ac:dyDescent="0.3">
      <c r="A798" t="s">
        <v>4503</v>
      </c>
      <c r="B798" t="s">
        <v>539</v>
      </c>
      <c r="C798" t="s">
        <v>117</v>
      </c>
      <c r="D798">
        <v>4</v>
      </c>
      <c r="E798" t="s">
        <v>4525</v>
      </c>
      <c r="F798" s="1" t="s">
        <v>4526</v>
      </c>
      <c r="G798" t="s">
        <v>4527</v>
      </c>
      <c r="H798">
        <v>2883823</v>
      </c>
      <c r="I798" t="s">
        <v>49</v>
      </c>
      <c r="J798" s="4">
        <v>44172</v>
      </c>
      <c r="K798" s="4">
        <v>44176</v>
      </c>
      <c r="L798" s="3">
        <v>4</v>
      </c>
      <c r="M798" s="4">
        <v>44202</v>
      </c>
      <c r="N798">
        <v>30</v>
      </c>
      <c r="O798">
        <v>1</v>
      </c>
      <c r="P798">
        <v>1</v>
      </c>
      <c r="Q798">
        <v>0</v>
      </c>
      <c r="R798" t="s">
        <v>28</v>
      </c>
      <c r="S798">
        <v>14</v>
      </c>
      <c r="T798">
        <v>1</v>
      </c>
      <c r="U798" t="s">
        <v>28</v>
      </c>
      <c r="V798">
        <v>14</v>
      </c>
      <c r="W798">
        <v>14</v>
      </c>
      <c r="X798">
        <v>11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9.3333333333333304</v>
      </c>
      <c r="AV798">
        <v>464</v>
      </c>
      <c r="AW798">
        <v>0</v>
      </c>
    </row>
    <row r="799" spans="1:49" x14ac:dyDescent="0.3">
      <c r="A799" t="s">
        <v>4503</v>
      </c>
      <c r="B799" t="s">
        <v>539</v>
      </c>
      <c r="C799" t="s">
        <v>117</v>
      </c>
      <c r="D799">
        <v>4</v>
      </c>
      <c r="E799" t="s">
        <v>4528</v>
      </c>
      <c r="F799" s="1" t="s">
        <v>4529</v>
      </c>
      <c r="G799" t="s">
        <v>4530</v>
      </c>
      <c r="H799">
        <v>2902789</v>
      </c>
      <c r="I799" t="s">
        <v>32</v>
      </c>
      <c r="J799" s="4">
        <v>44309</v>
      </c>
      <c r="K799" s="4">
        <v>44367</v>
      </c>
      <c r="L799" s="3">
        <v>58</v>
      </c>
      <c r="M799" s="4">
        <v>44369</v>
      </c>
      <c r="N799">
        <v>60</v>
      </c>
      <c r="O799">
        <v>1</v>
      </c>
      <c r="P799">
        <v>1</v>
      </c>
      <c r="Q799">
        <v>0</v>
      </c>
      <c r="R799" t="s">
        <v>80</v>
      </c>
      <c r="S799">
        <v>8</v>
      </c>
      <c r="T799">
        <v>1</v>
      </c>
      <c r="U799" t="s">
        <v>80</v>
      </c>
      <c r="V799">
        <v>16</v>
      </c>
      <c r="W799">
        <v>28</v>
      </c>
      <c r="X799">
        <v>14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9.3333333333333304</v>
      </c>
      <c r="AV799">
        <v>464</v>
      </c>
      <c r="AW799">
        <v>0</v>
      </c>
    </row>
    <row r="800" spans="1:49" x14ac:dyDescent="0.3">
      <c r="A800" t="s">
        <v>4503</v>
      </c>
      <c r="B800" t="s">
        <v>539</v>
      </c>
      <c r="C800" t="s">
        <v>117</v>
      </c>
      <c r="D800">
        <v>4</v>
      </c>
      <c r="E800" t="s">
        <v>4531</v>
      </c>
      <c r="F800" s="1" t="s">
        <v>4532</v>
      </c>
      <c r="G800" t="s">
        <v>4533</v>
      </c>
      <c r="H800">
        <v>2938696</v>
      </c>
      <c r="I800" t="s">
        <v>49</v>
      </c>
      <c r="J800" s="4">
        <v>44171</v>
      </c>
      <c r="K800" s="4">
        <v>44176</v>
      </c>
      <c r="L800" s="3">
        <v>5</v>
      </c>
      <c r="M800" s="4">
        <v>44201</v>
      </c>
      <c r="N800">
        <v>30</v>
      </c>
      <c r="O800">
        <v>1</v>
      </c>
      <c r="P800">
        <v>1</v>
      </c>
      <c r="Q800">
        <v>0</v>
      </c>
      <c r="R800" t="s">
        <v>28</v>
      </c>
      <c r="S800">
        <v>14</v>
      </c>
      <c r="T800">
        <v>1</v>
      </c>
      <c r="U800" t="s">
        <v>28</v>
      </c>
      <c r="V800">
        <v>14</v>
      </c>
      <c r="W800">
        <v>14</v>
      </c>
      <c r="X800">
        <v>11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9.3333333333333304</v>
      </c>
      <c r="AV800">
        <v>464</v>
      </c>
      <c r="AW800">
        <v>0</v>
      </c>
    </row>
    <row r="801" spans="1:49" x14ac:dyDescent="0.3">
      <c r="A801" t="s">
        <v>4503</v>
      </c>
      <c r="B801" t="s">
        <v>539</v>
      </c>
      <c r="C801" t="s">
        <v>117</v>
      </c>
      <c r="D801">
        <v>4</v>
      </c>
      <c r="E801" t="s">
        <v>4534</v>
      </c>
      <c r="F801" s="1" t="s">
        <v>4535</v>
      </c>
      <c r="G801" t="s">
        <v>4536</v>
      </c>
      <c r="H801">
        <v>2952277</v>
      </c>
      <c r="I801" t="s">
        <v>32</v>
      </c>
      <c r="J801" s="4">
        <v>44479</v>
      </c>
      <c r="K801" s="4">
        <v>44519</v>
      </c>
      <c r="L801" s="3">
        <v>40</v>
      </c>
      <c r="M801" s="4">
        <v>44539</v>
      </c>
      <c r="N801">
        <v>60</v>
      </c>
      <c r="O801">
        <v>1</v>
      </c>
      <c r="P801">
        <v>1</v>
      </c>
      <c r="Q801">
        <v>0</v>
      </c>
      <c r="R801" t="s">
        <v>38</v>
      </c>
      <c r="S801">
        <v>6</v>
      </c>
      <c r="T801">
        <v>1</v>
      </c>
      <c r="U801" t="s">
        <v>38</v>
      </c>
      <c r="V801">
        <v>11</v>
      </c>
      <c r="W801">
        <v>46</v>
      </c>
      <c r="X801">
        <v>11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9.3333333333333304</v>
      </c>
      <c r="AV801">
        <v>464</v>
      </c>
      <c r="AW801">
        <v>0</v>
      </c>
    </row>
    <row r="802" spans="1:49" x14ac:dyDescent="0.3">
      <c r="A802" t="s">
        <v>4503</v>
      </c>
      <c r="B802" t="s">
        <v>539</v>
      </c>
      <c r="C802" t="s">
        <v>117</v>
      </c>
      <c r="D802">
        <v>4</v>
      </c>
      <c r="E802" t="s">
        <v>4537</v>
      </c>
      <c r="F802" s="1" t="s">
        <v>4538</v>
      </c>
      <c r="G802" t="s">
        <v>4539</v>
      </c>
      <c r="H802">
        <v>3054833</v>
      </c>
      <c r="I802" t="s">
        <v>158</v>
      </c>
      <c r="J802" s="4">
        <v>44539</v>
      </c>
      <c r="K802" s="4">
        <v>44575</v>
      </c>
      <c r="L802" s="3">
        <v>36</v>
      </c>
      <c r="M802" s="4">
        <v>44624</v>
      </c>
      <c r="N802">
        <v>85</v>
      </c>
      <c r="O802">
        <v>1</v>
      </c>
      <c r="P802">
        <v>1</v>
      </c>
      <c r="Q802">
        <v>0</v>
      </c>
      <c r="R802" t="s">
        <v>38</v>
      </c>
      <c r="S802">
        <v>14</v>
      </c>
      <c r="T802">
        <v>1</v>
      </c>
      <c r="U802" t="s">
        <v>38</v>
      </c>
      <c r="V802">
        <v>18</v>
      </c>
      <c r="W802">
        <v>54</v>
      </c>
      <c r="X802">
        <v>11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9.3333333333333304</v>
      </c>
      <c r="AV802">
        <v>464</v>
      </c>
      <c r="AW802">
        <v>0</v>
      </c>
    </row>
    <row r="803" spans="1:49" x14ac:dyDescent="0.3">
      <c r="A803" t="s">
        <v>4503</v>
      </c>
      <c r="B803" t="s">
        <v>539</v>
      </c>
      <c r="C803" t="s">
        <v>117</v>
      </c>
      <c r="D803">
        <v>4</v>
      </c>
      <c r="E803" t="s">
        <v>4540</v>
      </c>
      <c r="F803" s="1" t="s">
        <v>4541</v>
      </c>
      <c r="G803" t="s">
        <v>4542</v>
      </c>
      <c r="H803">
        <v>3089253</v>
      </c>
      <c r="I803" t="s">
        <v>42</v>
      </c>
      <c r="J803" s="4">
        <v>44559</v>
      </c>
      <c r="K803" s="4">
        <v>44575</v>
      </c>
      <c r="L803" s="3">
        <v>16</v>
      </c>
      <c r="M803" s="4">
        <v>44624</v>
      </c>
      <c r="N803">
        <v>65</v>
      </c>
      <c r="O803">
        <v>1</v>
      </c>
      <c r="P803">
        <v>1</v>
      </c>
      <c r="Q803">
        <v>0</v>
      </c>
      <c r="R803" t="s">
        <v>38</v>
      </c>
      <c r="S803">
        <v>17</v>
      </c>
      <c r="T803">
        <v>1</v>
      </c>
      <c r="U803" t="s">
        <v>38</v>
      </c>
      <c r="V803">
        <v>18</v>
      </c>
      <c r="W803">
        <v>57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9.3333333333333304</v>
      </c>
      <c r="AV803">
        <v>464</v>
      </c>
      <c r="AW803">
        <v>0</v>
      </c>
    </row>
    <row r="804" spans="1:49" x14ac:dyDescent="0.3">
      <c r="A804" t="s">
        <v>4503</v>
      </c>
      <c r="B804" t="s">
        <v>539</v>
      </c>
      <c r="C804" t="s">
        <v>117</v>
      </c>
      <c r="D804">
        <v>4</v>
      </c>
      <c r="E804" t="s">
        <v>2109</v>
      </c>
      <c r="F804" s="1" t="s">
        <v>2110</v>
      </c>
      <c r="G804" t="s">
        <v>2111</v>
      </c>
      <c r="H804">
        <v>3116956</v>
      </c>
      <c r="I804" t="s">
        <v>42</v>
      </c>
      <c r="J804" s="4">
        <v>44479</v>
      </c>
      <c r="K804" s="4">
        <v>44519</v>
      </c>
      <c r="L804" s="3">
        <v>40</v>
      </c>
      <c r="M804" s="4">
        <v>44539</v>
      </c>
      <c r="N804">
        <v>60</v>
      </c>
      <c r="O804">
        <v>1</v>
      </c>
      <c r="P804">
        <v>1</v>
      </c>
      <c r="Q804">
        <v>0</v>
      </c>
      <c r="R804" t="s">
        <v>38</v>
      </c>
      <c r="S804">
        <v>6</v>
      </c>
      <c r="T804">
        <v>1</v>
      </c>
      <c r="U804" t="s">
        <v>38</v>
      </c>
      <c r="V804">
        <v>11</v>
      </c>
      <c r="W804">
        <v>46</v>
      </c>
      <c r="X804">
        <v>11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9.3333333333333304</v>
      </c>
      <c r="AV804">
        <v>464</v>
      </c>
      <c r="AW804">
        <v>0</v>
      </c>
    </row>
    <row r="805" spans="1:49" x14ac:dyDescent="0.3">
      <c r="A805" t="s">
        <v>4503</v>
      </c>
      <c r="B805" t="s">
        <v>539</v>
      </c>
      <c r="C805" t="s">
        <v>117</v>
      </c>
      <c r="D805">
        <v>4</v>
      </c>
      <c r="E805" t="s">
        <v>4543</v>
      </c>
      <c r="F805" s="1" t="s">
        <v>4544</v>
      </c>
      <c r="G805" t="s">
        <v>4545</v>
      </c>
      <c r="H805">
        <v>3135081</v>
      </c>
      <c r="I805" t="s">
        <v>32</v>
      </c>
      <c r="J805" s="4">
        <v>44559</v>
      </c>
      <c r="K805" s="4">
        <v>44575</v>
      </c>
      <c r="L805" s="3">
        <v>16</v>
      </c>
      <c r="M805" s="4">
        <v>44624</v>
      </c>
      <c r="N805">
        <v>65</v>
      </c>
      <c r="O805">
        <v>1</v>
      </c>
      <c r="P805">
        <v>1</v>
      </c>
      <c r="Q805">
        <v>0</v>
      </c>
      <c r="R805" t="s">
        <v>38</v>
      </c>
      <c r="S805">
        <v>17</v>
      </c>
      <c r="T805">
        <v>1</v>
      </c>
      <c r="U805" t="s">
        <v>38</v>
      </c>
      <c r="V805">
        <v>18</v>
      </c>
      <c r="W805">
        <v>57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9.3333333333333304</v>
      </c>
      <c r="AV805">
        <v>464</v>
      </c>
      <c r="AW805">
        <v>0</v>
      </c>
    </row>
    <row r="806" spans="1:49" x14ac:dyDescent="0.3">
      <c r="A806" t="s">
        <v>4546</v>
      </c>
      <c r="B806" t="s">
        <v>539</v>
      </c>
      <c r="C806" t="s">
        <v>117</v>
      </c>
      <c r="D806">
        <v>4</v>
      </c>
      <c r="E806" t="s">
        <v>4547</v>
      </c>
      <c r="F806" s="1" t="s">
        <v>4548</v>
      </c>
      <c r="G806" t="s">
        <v>4549</v>
      </c>
      <c r="H806">
        <v>522875</v>
      </c>
      <c r="I806" t="s">
        <v>53</v>
      </c>
      <c r="J806" s="4">
        <v>44190</v>
      </c>
      <c r="K806" s="4">
        <v>44210</v>
      </c>
      <c r="L806" s="3">
        <v>20</v>
      </c>
      <c r="M806" s="4">
        <v>44260</v>
      </c>
      <c r="N806">
        <v>70</v>
      </c>
      <c r="O806">
        <v>1</v>
      </c>
      <c r="P806">
        <v>2</v>
      </c>
      <c r="Q806">
        <v>0</v>
      </c>
      <c r="R806" t="s">
        <v>28</v>
      </c>
      <c r="S806">
        <v>16</v>
      </c>
      <c r="T806">
        <v>2</v>
      </c>
      <c r="U806" t="s">
        <v>28</v>
      </c>
      <c r="V806">
        <v>18</v>
      </c>
      <c r="W806">
        <v>16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0.33333333333333298</v>
      </c>
      <c r="AV806">
        <v>6.6666666666666599</v>
      </c>
      <c r="AW806">
        <v>0</v>
      </c>
    </row>
    <row r="807" spans="1:49" x14ac:dyDescent="0.3">
      <c r="A807" t="s">
        <v>4550</v>
      </c>
      <c r="B807" t="s">
        <v>539</v>
      </c>
      <c r="C807" t="s">
        <v>117</v>
      </c>
      <c r="D807">
        <v>4</v>
      </c>
      <c r="E807" t="s">
        <v>46</v>
      </c>
      <c r="F807" s="1" t="s">
        <v>47</v>
      </c>
      <c r="G807" t="s">
        <v>48</v>
      </c>
      <c r="H807">
        <v>266727</v>
      </c>
      <c r="I807" t="s">
        <v>49</v>
      </c>
      <c r="J807" s="4">
        <v>44131</v>
      </c>
      <c r="K807" s="4">
        <v>44147</v>
      </c>
      <c r="L807" s="3">
        <v>16</v>
      </c>
      <c r="M807" s="4">
        <v>44193</v>
      </c>
      <c r="N807">
        <v>62</v>
      </c>
      <c r="O807">
        <v>1</v>
      </c>
      <c r="P807">
        <v>1</v>
      </c>
      <c r="Q807">
        <v>0</v>
      </c>
      <c r="R807" t="s">
        <v>28</v>
      </c>
      <c r="S807">
        <v>8</v>
      </c>
      <c r="T807">
        <v>1</v>
      </c>
      <c r="U807" t="s">
        <v>28</v>
      </c>
      <c r="V807">
        <v>10</v>
      </c>
      <c r="W807">
        <v>8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2.3333333333333299</v>
      </c>
      <c r="AV807">
        <v>65</v>
      </c>
      <c r="AW807">
        <v>0</v>
      </c>
    </row>
    <row r="808" spans="1:49" x14ac:dyDescent="0.3">
      <c r="A808" t="s">
        <v>4550</v>
      </c>
      <c r="B808" t="s">
        <v>539</v>
      </c>
      <c r="C808" t="s">
        <v>117</v>
      </c>
      <c r="D808">
        <v>4</v>
      </c>
      <c r="E808" t="s">
        <v>1720</v>
      </c>
      <c r="F808" s="1" t="s">
        <v>1721</v>
      </c>
      <c r="G808" t="s">
        <v>1722</v>
      </c>
      <c r="H808">
        <v>297907</v>
      </c>
      <c r="I808" t="s">
        <v>1417</v>
      </c>
      <c r="J808" s="4">
        <v>44537</v>
      </c>
      <c r="K808" s="4">
        <v>44561</v>
      </c>
      <c r="L808" s="3">
        <v>24</v>
      </c>
      <c r="M808" s="4">
        <v>44599</v>
      </c>
      <c r="N808">
        <v>62</v>
      </c>
      <c r="O808">
        <v>1</v>
      </c>
      <c r="P808">
        <v>1</v>
      </c>
      <c r="Q808">
        <v>0</v>
      </c>
      <c r="R808" t="s">
        <v>38</v>
      </c>
      <c r="S808">
        <v>14</v>
      </c>
      <c r="T808">
        <v>1</v>
      </c>
      <c r="U808" t="s">
        <v>38</v>
      </c>
      <c r="V808">
        <v>17</v>
      </c>
      <c r="W808">
        <v>54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2.3333333333333299</v>
      </c>
      <c r="AV808">
        <v>65</v>
      </c>
      <c r="AW808">
        <v>0</v>
      </c>
    </row>
    <row r="809" spans="1:49" x14ac:dyDescent="0.3">
      <c r="A809" t="s">
        <v>4550</v>
      </c>
      <c r="B809" t="s">
        <v>539</v>
      </c>
      <c r="C809" t="s">
        <v>117</v>
      </c>
      <c r="D809">
        <v>4</v>
      </c>
      <c r="E809" t="s">
        <v>4551</v>
      </c>
      <c r="F809" s="1" t="s">
        <v>4552</v>
      </c>
      <c r="G809" t="s">
        <v>4553</v>
      </c>
      <c r="H809">
        <v>491108</v>
      </c>
      <c r="I809" t="s">
        <v>231</v>
      </c>
      <c r="J809" s="4">
        <v>44166</v>
      </c>
      <c r="K809" s="4">
        <v>44180</v>
      </c>
      <c r="L809" s="3">
        <v>14</v>
      </c>
      <c r="M809" s="4">
        <v>44228</v>
      </c>
      <c r="N809">
        <v>62</v>
      </c>
      <c r="O809">
        <v>1</v>
      </c>
      <c r="P809">
        <v>1</v>
      </c>
      <c r="Q809">
        <v>0</v>
      </c>
      <c r="R809" t="s">
        <v>28</v>
      </c>
      <c r="S809">
        <v>13</v>
      </c>
      <c r="T809">
        <v>1</v>
      </c>
      <c r="U809" t="s">
        <v>28</v>
      </c>
      <c r="V809">
        <v>15</v>
      </c>
      <c r="W809">
        <v>13</v>
      </c>
      <c r="X809">
        <v>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2.3333333333333299</v>
      </c>
      <c r="AV809">
        <v>65</v>
      </c>
      <c r="AW809">
        <v>0</v>
      </c>
    </row>
    <row r="810" spans="1:49" x14ac:dyDescent="0.3">
      <c r="A810" t="s">
        <v>4550</v>
      </c>
      <c r="B810" t="s">
        <v>539</v>
      </c>
      <c r="C810" t="s">
        <v>117</v>
      </c>
      <c r="D810">
        <v>4</v>
      </c>
      <c r="E810" t="s">
        <v>4554</v>
      </c>
      <c r="F810" s="1" t="s">
        <v>4555</v>
      </c>
      <c r="G810" t="s">
        <v>4556</v>
      </c>
      <c r="H810">
        <v>1522743</v>
      </c>
      <c r="I810" t="s">
        <v>231</v>
      </c>
      <c r="J810" s="4">
        <v>44160</v>
      </c>
      <c r="K810" s="4">
        <v>44180</v>
      </c>
      <c r="L810" s="3">
        <v>20</v>
      </c>
      <c r="M810" s="4">
        <v>44221</v>
      </c>
      <c r="N810">
        <v>61</v>
      </c>
      <c r="O810">
        <v>1</v>
      </c>
      <c r="P810">
        <v>1</v>
      </c>
      <c r="Q810">
        <v>0</v>
      </c>
      <c r="R810" t="s">
        <v>28</v>
      </c>
      <c r="S810">
        <v>12</v>
      </c>
      <c r="T810">
        <v>1</v>
      </c>
      <c r="U810" t="s">
        <v>28</v>
      </c>
      <c r="V810">
        <v>15</v>
      </c>
      <c r="W810">
        <v>12</v>
      </c>
      <c r="X810">
        <v>15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2.3333333333333299</v>
      </c>
      <c r="AV810">
        <v>65</v>
      </c>
      <c r="AW810">
        <v>0</v>
      </c>
    </row>
    <row r="811" spans="1:49" x14ac:dyDescent="0.3">
      <c r="A811" t="s">
        <v>4550</v>
      </c>
      <c r="B811" t="s">
        <v>539</v>
      </c>
      <c r="C811" t="s">
        <v>117</v>
      </c>
      <c r="D811">
        <v>4</v>
      </c>
      <c r="E811" t="s">
        <v>2615</v>
      </c>
      <c r="F811" s="1" t="s">
        <v>2660</v>
      </c>
      <c r="G811" t="s">
        <v>2617</v>
      </c>
      <c r="H811">
        <v>1634533</v>
      </c>
      <c r="I811" t="s">
        <v>49</v>
      </c>
      <c r="J811" s="4">
        <v>44537</v>
      </c>
      <c r="K811" s="4">
        <v>44560</v>
      </c>
      <c r="L811" s="3">
        <v>23</v>
      </c>
      <c r="M811" s="4">
        <v>44599</v>
      </c>
      <c r="N811">
        <v>62</v>
      </c>
      <c r="O811">
        <v>1</v>
      </c>
      <c r="P811">
        <v>2</v>
      </c>
      <c r="Q811">
        <v>0</v>
      </c>
      <c r="R811" t="s">
        <v>38</v>
      </c>
      <c r="S811">
        <v>14</v>
      </c>
      <c r="T811">
        <v>2</v>
      </c>
      <c r="U811" t="s">
        <v>38</v>
      </c>
      <c r="V811">
        <v>17</v>
      </c>
      <c r="W811">
        <v>54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2.3333333333333299</v>
      </c>
      <c r="AV811">
        <v>65</v>
      </c>
      <c r="AW811">
        <v>0</v>
      </c>
    </row>
    <row r="812" spans="1:49" x14ac:dyDescent="0.3">
      <c r="A812" t="s">
        <v>4550</v>
      </c>
      <c r="B812" t="s">
        <v>539</v>
      </c>
      <c r="C812" t="s">
        <v>117</v>
      </c>
      <c r="D812">
        <v>4</v>
      </c>
      <c r="E812" t="s">
        <v>4557</v>
      </c>
      <c r="F812" s="1" t="s">
        <v>4558</v>
      </c>
      <c r="G812" t="s">
        <v>4559</v>
      </c>
      <c r="H812">
        <v>1875809</v>
      </c>
      <c r="I812" t="s">
        <v>53</v>
      </c>
      <c r="J812" s="4">
        <v>44265</v>
      </c>
      <c r="K812" s="4">
        <v>44343</v>
      </c>
      <c r="L812" s="3">
        <v>78</v>
      </c>
      <c r="M812" s="4">
        <v>44382</v>
      </c>
      <c r="N812">
        <v>117</v>
      </c>
      <c r="O812">
        <v>1</v>
      </c>
      <c r="P812">
        <v>1</v>
      </c>
      <c r="Q812">
        <v>0</v>
      </c>
      <c r="R812" t="s">
        <v>80</v>
      </c>
      <c r="S812">
        <v>2</v>
      </c>
      <c r="T812">
        <v>1</v>
      </c>
      <c r="U812" t="s">
        <v>80</v>
      </c>
      <c r="V812">
        <v>13</v>
      </c>
      <c r="W812">
        <v>22</v>
      </c>
      <c r="X812">
        <v>15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2.3333333333333299</v>
      </c>
      <c r="AV812">
        <v>65</v>
      </c>
      <c r="AW812">
        <v>0</v>
      </c>
    </row>
    <row r="813" spans="1:49" x14ac:dyDescent="0.3">
      <c r="A813" t="s">
        <v>4550</v>
      </c>
      <c r="B813" t="s">
        <v>539</v>
      </c>
      <c r="C813" t="s">
        <v>117</v>
      </c>
      <c r="D813">
        <v>4</v>
      </c>
      <c r="E813" t="s">
        <v>4560</v>
      </c>
      <c r="F813" s="1" t="s">
        <v>4561</v>
      </c>
      <c r="G813" t="s">
        <v>4562</v>
      </c>
      <c r="H813">
        <v>2184541</v>
      </c>
      <c r="I813" t="s">
        <v>231</v>
      </c>
      <c r="J813" s="4">
        <v>44160</v>
      </c>
      <c r="K813" s="4">
        <v>44180</v>
      </c>
      <c r="L813" s="3">
        <v>20</v>
      </c>
      <c r="M813" s="4">
        <v>44221</v>
      </c>
      <c r="N813">
        <v>61</v>
      </c>
      <c r="O813">
        <v>1</v>
      </c>
      <c r="P813">
        <v>1</v>
      </c>
      <c r="Q813">
        <v>0</v>
      </c>
      <c r="R813" t="s">
        <v>28</v>
      </c>
      <c r="S813">
        <v>12</v>
      </c>
      <c r="T813">
        <v>1</v>
      </c>
      <c r="U813" t="s">
        <v>28</v>
      </c>
      <c r="V813">
        <v>15</v>
      </c>
      <c r="W813">
        <v>12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2.3333333333333299</v>
      </c>
      <c r="AV813">
        <v>65</v>
      </c>
      <c r="AW813">
        <v>0</v>
      </c>
    </row>
    <row r="814" spans="1:49" x14ac:dyDescent="0.3">
      <c r="A814" t="s">
        <v>4563</v>
      </c>
      <c r="B814" t="s">
        <v>539</v>
      </c>
      <c r="C814" t="s">
        <v>117</v>
      </c>
      <c r="D814">
        <v>4</v>
      </c>
      <c r="E814" t="s">
        <v>359</v>
      </c>
      <c r="F814" s="1" t="s">
        <v>360</v>
      </c>
      <c r="G814" t="s">
        <v>361</v>
      </c>
      <c r="H814">
        <v>424961</v>
      </c>
      <c r="I814" t="s">
        <v>65</v>
      </c>
      <c r="J814" s="4">
        <v>44185</v>
      </c>
      <c r="K814" s="4">
        <v>44189</v>
      </c>
      <c r="L814" s="3">
        <v>4</v>
      </c>
      <c r="M814" s="4">
        <v>44245</v>
      </c>
      <c r="N814">
        <v>60</v>
      </c>
      <c r="O814">
        <v>1</v>
      </c>
      <c r="P814">
        <v>1</v>
      </c>
      <c r="Q814">
        <v>0</v>
      </c>
      <c r="R814" t="s">
        <v>28</v>
      </c>
      <c r="S814">
        <v>16</v>
      </c>
      <c r="T814">
        <v>1</v>
      </c>
      <c r="U814" t="s">
        <v>28</v>
      </c>
      <c r="V814">
        <v>16</v>
      </c>
      <c r="W814">
        <v>16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4.6666666666666599</v>
      </c>
      <c r="AV814">
        <v>206</v>
      </c>
      <c r="AW814">
        <v>0</v>
      </c>
    </row>
    <row r="815" spans="1:49" x14ac:dyDescent="0.3">
      <c r="A815" t="s">
        <v>4563</v>
      </c>
      <c r="B815" t="s">
        <v>539</v>
      </c>
      <c r="C815" t="s">
        <v>117</v>
      </c>
      <c r="D815">
        <v>4</v>
      </c>
      <c r="E815" t="s">
        <v>4564</v>
      </c>
      <c r="F815" s="1" t="s">
        <v>4565</v>
      </c>
      <c r="G815" t="s">
        <v>4566</v>
      </c>
      <c r="H815">
        <v>618199</v>
      </c>
      <c r="I815" t="s">
        <v>32</v>
      </c>
      <c r="J815" s="4">
        <v>44455</v>
      </c>
      <c r="K815" s="4">
        <v>44531</v>
      </c>
      <c r="L815" s="3">
        <v>76</v>
      </c>
      <c r="M815" s="4">
        <v>44515</v>
      </c>
      <c r="N815">
        <v>60</v>
      </c>
      <c r="O815">
        <v>1</v>
      </c>
      <c r="P815">
        <v>1</v>
      </c>
      <c r="Q815">
        <v>0</v>
      </c>
      <c r="R815" t="s">
        <v>38</v>
      </c>
      <c r="S815">
        <v>2</v>
      </c>
      <c r="T815">
        <v>1</v>
      </c>
      <c r="U815" t="s">
        <v>38</v>
      </c>
      <c r="V815">
        <v>13</v>
      </c>
      <c r="W815">
        <v>42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4.6666666666666599</v>
      </c>
      <c r="AV815">
        <v>206</v>
      </c>
      <c r="AW815">
        <v>0</v>
      </c>
    </row>
    <row r="816" spans="1:49" x14ac:dyDescent="0.3">
      <c r="A816" t="s">
        <v>4563</v>
      </c>
      <c r="B816" t="s">
        <v>539</v>
      </c>
      <c r="C816" t="s">
        <v>117</v>
      </c>
      <c r="D816">
        <v>4</v>
      </c>
      <c r="E816" t="s">
        <v>1396</v>
      </c>
      <c r="F816" s="1" t="s">
        <v>1397</v>
      </c>
      <c r="G816" t="s">
        <v>1398</v>
      </c>
      <c r="H816">
        <v>1489754</v>
      </c>
      <c r="I816" t="s">
        <v>27</v>
      </c>
      <c r="J816" s="4">
        <v>44578</v>
      </c>
      <c r="K816" s="4">
        <v>44832</v>
      </c>
      <c r="L816" s="3">
        <v>254</v>
      </c>
      <c r="M816" s="4">
        <v>44815</v>
      </c>
      <c r="N816">
        <v>237</v>
      </c>
      <c r="O816">
        <v>1</v>
      </c>
      <c r="P816">
        <v>1</v>
      </c>
      <c r="Q816">
        <v>2</v>
      </c>
      <c r="R816" t="s">
        <v>43</v>
      </c>
      <c r="T816">
        <v>1</v>
      </c>
      <c r="U816" t="s">
        <v>43</v>
      </c>
      <c r="W816">
        <v>60</v>
      </c>
      <c r="X816">
        <v>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4.6666666666666599</v>
      </c>
      <c r="AV816">
        <v>206</v>
      </c>
      <c r="AW816">
        <v>0</v>
      </c>
    </row>
    <row r="817" spans="1:49" x14ac:dyDescent="0.3">
      <c r="A817" t="s">
        <v>4563</v>
      </c>
      <c r="B817" t="s">
        <v>539</v>
      </c>
      <c r="C817" t="s">
        <v>117</v>
      </c>
      <c r="D817">
        <v>4</v>
      </c>
      <c r="E817" t="s">
        <v>2477</v>
      </c>
      <c r="F817" s="1" t="s">
        <v>2478</v>
      </c>
      <c r="G817" t="s">
        <v>2479</v>
      </c>
      <c r="H817">
        <v>1735560</v>
      </c>
      <c r="I817" t="s">
        <v>1417</v>
      </c>
      <c r="J817" s="4">
        <v>44183</v>
      </c>
      <c r="K817" s="4">
        <v>44190</v>
      </c>
      <c r="L817" s="3">
        <v>7</v>
      </c>
      <c r="M817" s="4">
        <v>44243</v>
      </c>
      <c r="N817">
        <v>60</v>
      </c>
      <c r="O817">
        <v>1</v>
      </c>
      <c r="P817">
        <v>1</v>
      </c>
      <c r="Q817">
        <v>0</v>
      </c>
      <c r="R817" t="s">
        <v>28</v>
      </c>
      <c r="S817">
        <v>15</v>
      </c>
      <c r="T817">
        <v>1</v>
      </c>
      <c r="U817" t="s">
        <v>28</v>
      </c>
      <c r="V817">
        <v>16</v>
      </c>
      <c r="W817">
        <v>15</v>
      </c>
      <c r="X817">
        <v>11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4.6666666666666599</v>
      </c>
      <c r="AV817">
        <v>206</v>
      </c>
      <c r="AW817">
        <v>0</v>
      </c>
    </row>
    <row r="818" spans="1:49" x14ac:dyDescent="0.3">
      <c r="A818" t="s">
        <v>4563</v>
      </c>
      <c r="B818" t="s">
        <v>539</v>
      </c>
      <c r="C818" t="s">
        <v>117</v>
      </c>
      <c r="D818">
        <v>4</v>
      </c>
      <c r="E818" t="s">
        <v>2043</v>
      </c>
      <c r="F818" s="1" t="s">
        <v>2044</v>
      </c>
      <c r="G818" t="s">
        <v>2045</v>
      </c>
      <c r="H818">
        <v>1754454</v>
      </c>
      <c r="I818" t="s">
        <v>1417</v>
      </c>
      <c r="J818" s="4">
        <v>44186</v>
      </c>
      <c r="K818" s="4">
        <v>44190</v>
      </c>
      <c r="L818" s="3">
        <v>4</v>
      </c>
      <c r="M818" s="4">
        <v>44246</v>
      </c>
      <c r="N818">
        <v>60</v>
      </c>
      <c r="O818">
        <v>1</v>
      </c>
      <c r="P818">
        <v>1</v>
      </c>
      <c r="Q818">
        <v>0</v>
      </c>
      <c r="R818" t="s">
        <v>28</v>
      </c>
      <c r="S818">
        <v>16</v>
      </c>
      <c r="T818">
        <v>1</v>
      </c>
      <c r="U818" t="s">
        <v>28</v>
      </c>
      <c r="V818">
        <v>16</v>
      </c>
      <c r="W818">
        <v>16</v>
      </c>
      <c r="X818">
        <v>11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4.6666666666666599</v>
      </c>
      <c r="AV818">
        <v>206</v>
      </c>
      <c r="AW818">
        <v>0</v>
      </c>
    </row>
    <row r="819" spans="1:49" x14ac:dyDescent="0.3">
      <c r="A819" t="s">
        <v>4563</v>
      </c>
      <c r="B819" t="s">
        <v>539</v>
      </c>
      <c r="C819" t="s">
        <v>117</v>
      </c>
      <c r="D819">
        <v>4</v>
      </c>
      <c r="E819" t="s">
        <v>1599</v>
      </c>
      <c r="F819" s="1" t="s">
        <v>1600</v>
      </c>
      <c r="G819" t="s">
        <v>1601</v>
      </c>
      <c r="H819">
        <v>2312655</v>
      </c>
      <c r="I819" t="s">
        <v>53</v>
      </c>
      <c r="J819" s="4">
        <v>44344</v>
      </c>
      <c r="K819" s="4">
        <v>44363</v>
      </c>
      <c r="L819" s="3">
        <v>19</v>
      </c>
      <c r="M819" s="4">
        <v>44404</v>
      </c>
      <c r="N819">
        <v>60</v>
      </c>
      <c r="O819">
        <v>1</v>
      </c>
      <c r="P819">
        <v>1</v>
      </c>
      <c r="Q819">
        <v>0</v>
      </c>
      <c r="R819" t="s">
        <v>80</v>
      </c>
      <c r="S819">
        <v>13</v>
      </c>
      <c r="T819">
        <v>1</v>
      </c>
      <c r="U819" t="s">
        <v>80</v>
      </c>
      <c r="V819">
        <v>16</v>
      </c>
      <c r="W819">
        <v>33</v>
      </c>
      <c r="X819">
        <v>15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4.6666666666666599</v>
      </c>
      <c r="AV819">
        <v>206</v>
      </c>
      <c r="AW819">
        <v>0</v>
      </c>
    </row>
    <row r="820" spans="1:49" x14ac:dyDescent="0.3">
      <c r="A820" t="s">
        <v>4563</v>
      </c>
      <c r="B820" t="s">
        <v>539</v>
      </c>
      <c r="C820" t="s">
        <v>117</v>
      </c>
      <c r="D820">
        <v>4</v>
      </c>
      <c r="E820" t="s">
        <v>4567</v>
      </c>
      <c r="F820" s="1" t="s">
        <v>4568</v>
      </c>
      <c r="G820" t="s">
        <v>4569</v>
      </c>
      <c r="H820">
        <v>2341021</v>
      </c>
      <c r="I820" t="s">
        <v>1417</v>
      </c>
      <c r="J820" s="4">
        <v>44186</v>
      </c>
      <c r="K820" s="4">
        <v>44190</v>
      </c>
      <c r="L820" s="3">
        <v>4</v>
      </c>
      <c r="M820" s="4">
        <v>44246</v>
      </c>
      <c r="N820">
        <v>60</v>
      </c>
      <c r="O820">
        <v>1</v>
      </c>
      <c r="P820">
        <v>1</v>
      </c>
      <c r="Q820">
        <v>0</v>
      </c>
      <c r="R820" t="s">
        <v>28</v>
      </c>
      <c r="S820">
        <v>16</v>
      </c>
      <c r="T820">
        <v>1</v>
      </c>
      <c r="U820" t="s">
        <v>28</v>
      </c>
      <c r="V820">
        <v>16</v>
      </c>
      <c r="W820">
        <v>16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4.6666666666666599</v>
      </c>
      <c r="AV820">
        <v>206</v>
      </c>
      <c r="AW820">
        <v>0</v>
      </c>
    </row>
    <row r="821" spans="1:49" x14ac:dyDescent="0.3">
      <c r="A821" t="s">
        <v>4563</v>
      </c>
      <c r="B821" t="s">
        <v>539</v>
      </c>
      <c r="C821" t="s">
        <v>117</v>
      </c>
      <c r="D821">
        <v>4</v>
      </c>
      <c r="E821" t="s">
        <v>4570</v>
      </c>
      <c r="F821" s="1" t="s">
        <v>4571</v>
      </c>
      <c r="G821" t="s">
        <v>4572</v>
      </c>
      <c r="H821">
        <v>2400890</v>
      </c>
      <c r="I821" t="s">
        <v>53</v>
      </c>
      <c r="J821" s="4">
        <v>44346</v>
      </c>
      <c r="K821" s="4">
        <v>44363</v>
      </c>
      <c r="L821" s="3">
        <v>17</v>
      </c>
      <c r="M821" s="4">
        <v>44406</v>
      </c>
      <c r="N821">
        <v>60</v>
      </c>
      <c r="O821">
        <v>1</v>
      </c>
      <c r="P821">
        <v>1</v>
      </c>
      <c r="Q821">
        <v>0</v>
      </c>
      <c r="R821" t="s">
        <v>80</v>
      </c>
      <c r="S821">
        <v>13</v>
      </c>
      <c r="T821">
        <v>1</v>
      </c>
      <c r="U821" t="s">
        <v>80</v>
      </c>
      <c r="V821">
        <v>16</v>
      </c>
      <c r="W821">
        <v>33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4.6666666666666599</v>
      </c>
      <c r="AV821">
        <v>206</v>
      </c>
      <c r="AW821">
        <v>0</v>
      </c>
    </row>
    <row r="822" spans="1:49" x14ac:dyDescent="0.3">
      <c r="A822" t="s">
        <v>4563</v>
      </c>
      <c r="B822" t="s">
        <v>539</v>
      </c>
      <c r="C822" t="s">
        <v>117</v>
      </c>
      <c r="D822">
        <v>4</v>
      </c>
      <c r="E822" t="s">
        <v>4573</v>
      </c>
      <c r="F822" s="1" t="s">
        <v>4574</v>
      </c>
      <c r="G822" t="s">
        <v>4575</v>
      </c>
      <c r="H822">
        <v>2413253</v>
      </c>
      <c r="I822" t="s">
        <v>231</v>
      </c>
      <c r="J822" s="4">
        <v>44189</v>
      </c>
      <c r="K822" s="4">
        <v>44258</v>
      </c>
      <c r="L822" s="3">
        <v>69</v>
      </c>
      <c r="M822" s="4">
        <v>44260</v>
      </c>
      <c r="N822">
        <v>71</v>
      </c>
      <c r="O822">
        <v>1</v>
      </c>
      <c r="P822">
        <v>1</v>
      </c>
      <c r="Q822">
        <v>0</v>
      </c>
      <c r="R822" t="s">
        <v>28</v>
      </c>
      <c r="S822">
        <v>16</v>
      </c>
      <c r="T822">
        <v>1</v>
      </c>
      <c r="U822" t="s">
        <v>80</v>
      </c>
      <c r="V822">
        <v>1</v>
      </c>
      <c r="W822">
        <v>16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4.6666666666666599</v>
      </c>
      <c r="AV822">
        <v>206</v>
      </c>
      <c r="AW822">
        <v>0</v>
      </c>
    </row>
    <row r="823" spans="1:49" x14ac:dyDescent="0.3">
      <c r="A823" t="s">
        <v>4563</v>
      </c>
      <c r="B823" t="s">
        <v>539</v>
      </c>
      <c r="C823" t="s">
        <v>117</v>
      </c>
      <c r="D823">
        <v>4</v>
      </c>
      <c r="E823" t="s">
        <v>533</v>
      </c>
      <c r="F823" s="1" t="s">
        <v>534</v>
      </c>
      <c r="G823" t="s">
        <v>535</v>
      </c>
      <c r="H823">
        <v>2443216</v>
      </c>
      <c r="I823" t="s">
        <v>65</v>
      </c>
      <c r="J823" s="4">
        <v>44185</v>
      </c>
      <c r="K823" s="4">
        <v>44189</v>
      </c>
      <c r="L823" s="3">
        <v>4</v>
      </c>
      <c r="M823" s="4">
        <v>44245</v>
      </c>
      <c r="N823">
        <v>60</v>
      </c>
      <c r="O823">
        <v>1</v>
      </c>
      <c r="P823">
        <v>1</v>
      </c>
      <c r="Q823">
        <v>0</v>
      </c>
      <c r="R823" t="s">
        <v>28</v>
      </c>
      <c r="S823">
        <v>16</v>
      </c>
      <c r="T823">
        <v>1</v>
      </c>
      <c r="U823" t="s">
        <v>28</v>
      </c>
      <c r="V823">
        <v>16</v>
      </c>
      <c r="W823">
        <v>16</v>
      </c>
      <c r="X823">
        <v>20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4.6666666666666599</v>
      </c>
      <c r="AV823">
        <v>206</v>
      </c>
      <c r="AW823">
        <v>0</v>
      </c>
    </row>
    <row r="824" spans="1:49" x14ac:dyDescent="0.3">
      <c r="A824" t="s">
        <v>4563</v>
      </c>
      <c r="B824" t="s">
        <v>539</v>
      </c>
      <c r="C824" t="s">
        <v>117</v>
      </c>
      <c r="D824">
        <v>4</v>
      </c>
      <c r="E824" t="s">
        <v>4576</v>
      </c>
      <c r="F824" s="1" t="s">
        <v>4577</v>
      </c>
      <c r="G824" t="s">
        <v>4578</v>
      </c>
      <c r="H824">
        <v>2459929</v>
      </c>
      <c r="I824" t="s">
        <v>53</v>
      </c>
      <c r="J824" s="4">
        <v>44346</v>
      </c>
      <c r="K824" s="4">
        <v>44363</v>
      </c>
      <c r="L824" s="3">
        <v>17</v>
      </c>
      <c r="M824" s="4">
        <v>44406</v>
      </c>
      <c r="N824">
        <v>60</v>
      </c>
      <c r="O824">
        <v>1</v>
      </c>
      <c r="P824">
        <v>1</v>
      </c>
      <c r="Q824">
        <v>0</v>
      </c>
      <c r="R824" t="s">
        <v>80</v>
      </c>
      <c r="S824">
        <v>13</v>
      </c>
      <c r="T824">
        <v>1</v>
      </c>
      <c r="U824" t="s">
        <v>80</v>
      </c>
      <c r="V824">
        <v>16</v>
      </c>
      <c r="W824">
        <v>33</v>
      </c>
      <c r="X824">
        <v>15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4.6666666666666599</v>
      </c>
      <c r="AV824">
        <v>206</v>
      </c>
      <c r="AW824">
        <v>0</v>
      </c>
    </row>
    <row r="825" spans="1:49" x14ac:dyDescent="0.3">
      <c r="A825" t="s">
        <v>4563</v>
      </c>
      <c r="B825" t="s">
        <v>539</v>
      </c>
      <c r="C825" t="s">
        <v>117</v>
      </c>
      <c r="D825">
        <v>4</v>
      </c>
      <c r="E825" t="s">
        <v>1599</v>
      </c>
      <c r="F825" s="1" t="s">
        <v>1602</v>
      </c>
      <c r="G825" t="s">
        <v>1603</v>
      </c>
      <c r="H825">
        <v>2765263</v>
      </c>
      <c r="I825" t="s">
        <v>53</v>
      </c>
      <c r="J825" s="4">
        <v>44344</v>
      </c>
      <c r="K825" s="4">
        <v>44363</v>
      </c>
      <c r="L825" s="3">
        <v>19</v>
      </c>
      <c r="M825" s="4">
        <v>44404</v>
      </c>
      <c r="N825">
        <v>60</v>
      </c>
      <c r="O825">
        <v>1</v>
      </c>
      <c r="P825">
        <v>1</v>
      </c>
      <c r="Q825">
        <v>0</v>
      </c>
      <c r="R825" t="s">
        <v>80</v>
      </c>
      <c r="S825">
        <v>13</v>
      </c>
      <c r="T825">
        <v>1</v>
      </c>
      <c r="U825" t="s">
        <v>80</v>
      </c>
      <c r="V825">
        <v>16</v>
      </c>
      <c r="W825">
        <v>33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4.6666666666666599</v>
      </c>
      <c r="AV825">
        <v>206</v>
      </c>
      <c r="AW825">
        <v>0</v>
      </c>
    </row>
    <row r="826" spans="1:49" x14ac:dyDescent="0.3">
      <c r="A826" t="s">
        <v>4563</v>
      </c>
      <c r="B826" t="s">
        <v>539</v>
      </c>
      <c r="C826" t="s">
        <v>117</v>
      </c>
      <c r="D826">
        <v>4</v>
      </c>
      <c r="E826" t="s">
        <v>4579</v>
      </c>
      <c r="F826" s="1" t="s">
        <v>4580</v>
      </c>
      <c r="G826" t="s">
        <v>4581</v>
      </c>
      <c r="H826">
        <v>2953048</v>
      </c>
      <c r="I826" t="s">
        <v>53</v>
      </c>
      <c r="J826" s="4">
        <v>44258</v>
      </c>
      <c r="K826" s="4">
        <v>44363</v>
      </c>
      <c r="L826" s="3">
        <v>105</v>
      </c>
      <c r="M826" s="4">
        <v>44375</v>
      </c>
      <c r="N826">
        <v>117</v>
      </c>
      <c r="O826">
        <v>1</v>
      </c>
      <c r="P826">
        <v>1</v>
      </c>
      <c r="Q826">
        <v>0</v>
      </c>
      <c r="R826" t="s">
        <v>80</v>
      </c>
      <c r="S826">
        <v>1</v>
      </c>
      <c r="T826">
        <v>1</v>
      </c>
      <c r="U826" t="s">
        <v>80</v>
      </c>
      <c r="V826">
        <v>16</v>
      </c>
      <c r="W826">
        <v>21</v>
      </c>
      <c r="X826">
        <v>4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4.6666666666666599</v>
      </c>
      <c r="AV826">
        <v>206</v>
      </c>
      <c r="AW826">
        <v>0</v>
      </c>
    </row>
    <row r="827" spans="1:49" x14ac:dyDescent="0.3">
      <c r="A827" t="s">
        <v>4563</v>
      </c>
      <c r="B827" t="s">
        <v>539</v>
      </c>
      <c r="C827" t="s">
        <v>117</v>
      </c>
      <c r="D827">
        <v>4</v>
      </c>
      <c r="E827" t="s">
        <v>4579</v>
      </c>
      <c r="F827" s="1" t="s">
        <v>4582</v>
      </c>
      <c r="G827" t="s">
        <v>4583</v>
      </c>
      <c r="H827">
        <v>3055324</v>
      </c>
      <c r="I827" t="s">
        <v>53</v>
      </c>
      <c r="J827" s="4">
        <v>44344</v>
      </c>
      <c r="K827" s="4">
        <v>44363</v>
      </c>
      <c r="L827" s="3">
        <v>19</v>
      </c>
      <c r="M827" s="4">
        <v>44404</v>
      </c>
      <c r="N827">
        <v>60</v>
      </c>
      <c r="O827">
        <v>1</v>
      </c>
      <c r="P827">
        <v>1</v>
      </c>
      <c r="Q827">
        <v>0</v>
      </c>
      <c r="R827" t="s">
        <v>80</v>
      </c>
      <c r="S827">
        <v>13</v>
      </c>
      <c r="T827">
        <v>1</v>
      </c>
      <c r="U827" t="s">
        <v>80</v>
      </c>
      <c r="V827">
        <v>16</v>
      </c>
      <c r="W827">
        <v>33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4.6666666666666599</v>
      </c>
      <c r="AV827">
        <v>206</v>
      </c>
      <c r="AW827">
        <v>0</v>
      </c>
    </row>
    <row r="828" spans="1:49" x14ac:dyDescent="0.3">
      <c r="A828" t="s">
        <v>4584</v>
      </c>
      <c r="B828" t="s">
        <v>539</v>
      </c>
      <c r="C828" t="s">
        <v>117</v>
      </c>
      <c r="D828">
        <v>4</v>
      </c>
      <c r="E828" t="s">
        <v>2297</v>
      </c>
      <c r="F828" s="1" t="s">
        <v>2298</v>
      </c>
      <c r="G828" t="s">
        <v>2299</v>
      </c>
      <c r="H828">
        <v>541749</v>
      </c>
      <c r="I828" t="s">
        <v>158</v>
      </c>
      <c r="J828" s="4">
        <v>44092</v>
      </c>
      <c r="K828" s="4">
        <v>44199</v>
      </c>
      <c r="L828" s="3">
        <v>107</v>
      </c>
      <c r="M828" s="4">
        <v>44200</v>
      </c>
      <c r="N828">
        <v>108</v>
      </c>
      <c r="O828">
        <v>1</v>
      </c>
      <c r="P828">
        <v>1</v>
      </c>
      <c r="Q828">
        <v>0</v>
      </c>
      <c r="R828" t="s">
        <v>28</v>
      </c>
      <c r="S828">
        <v>2</v>
      </c>
      <c r="T828">
        <v>1</v>
      </c>
      <c r="U828" t="s">
        <v>28</v>
      </c>
      <c r="V828">
        <v>18</v>
      </c>
      <c r="W828">
        <v>2</v>
      </c>
      <c r="X828">
        <v>15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1.3333333333333299</v>
      </c>
      <c r="AV828">
        <v>136.333333333333</v>
      </c>
      <c r="AW828">
        <v>0</v>
      </c>
    </row>
    <row r="829" spans="1:49" x14ac:dyDescent="0.3">
      <c r="A829" t="s">
        <v>4584</v>
      </c>
      <c r="B829" t="s">
        <v>539</v>
      </c>
      <c r="C829" t="s">
        <v>117</v>
      </c>
      <c r="D829">
        <v>4</v>
      </c>
      <c r="E829" t="s">
        <v>2297</v>
      </c>
      <c r="F829" s="1" t="s">
        <v>2347</v>
      </c>
      <c r="G829" t="s">
        <v>2348</v>
      </c>
      <c r="H829">
        <v>930821</v>
      </c>
      <c r="I829" t="s">
        <v>158</v>
      </c>
      <c r="J829" s="4">
        <v>44092</v>
      </c>
      <c r="K829" s="4">
        <v>44199</v>
      </c>
      <c r="L829" s="3">
        <v>107</v>
      </c>
      <c r="M829" s="4">
        <v>44200</v>
      </c>
      <c r="N829">
        <v>108</v>
      </c>
      <c r="O829">
        <v>1</v>
      </c>
      <c r="P829">
        <v>1</v>
      </c>
      <c r="Q829">
        <v>0</v>
      </c>
      <c r="R829" t="s">
        <v>28</v>
      </c>
      <c r="S829">
        <v>2</v>
      </c>
      <c r="T829">
        <v>1</v>
      </c>
      <c r="U829" t="s">
        <v>28</v>
      </c>
      <c r="V829">
        <v>18</v>
      </c>
      <c r="W829">
        <v>2</v>
      </c>
      <c r="X829">
        <v>15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1.3333333333333299</v>
      </c>
      <c r="AV829">
        <v>136.333333333333</v>
      </c>
      <c r="AW829">
        <v>0</v>
      </c>
    </row>
    <row r="830" spans="1:49" x14ac:dyDescent="0.3">
      <c r="A830" t="s">
        <v>4584</v>
      </c>
      <c r="B830" t="s">
        <v>539</v>
      </c>
      <c r="C830" t="s">
        <v>117</v>
      </c>
      <c r="D830">
        <v>4</v>
      </c>
      <c r="E830" t="s">
        <v>1980</v>
      </c>
      <c r="F830" s="1" t="s">
        <v>1981</v>
      </c>
      <c r="G830" t="s">
        <v>1982</v>
      </c>
      <c r="H830">
        <v>962202</v>
      </c>
      <c r="I830" t="s">
        <v>158</v>
      </c>
      <c r="J830" s="4">
        <v>44111</v>
      </c>
      <c r="K830" s="4">
        <v>44199</v>
      </c>
      <c r="L830" s="3">
        <v>88</v>
      </c>
      <c r="M830" s="4">
        <v>44200</v>
      </c>
      <c r="N830">
        <v>89</v>
      </c>
      <c r="O830">
        <v>1</v>
      </c>
      <c r="P830">
        <v>1</v>
      </c>
      <c r="Q830">
        <v>0</v>
      </c>
      <c r="R830" t="s">
        <v>28</v>
      </c>
      <c r="S830">
        <v>5</v>
      </c>
      <c r="T830">
        <v>1</v>
      </c>
      <c r="U830" t="s">
        <v>28</v>
      </c>
      <c r="V830">
        <v>18</v>
      </c>
      <c r="W830">
        <v>5</v>
      </c>
      <c r="X830">
        <v>15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1.3333333333333299</v>
      </c>
      <c r="AV830">
        <v>136.333333333333</v>
      </c>
      <c r="AW830">
        <v>0</v>
      </c>
    </row>
    <row r="831" spans="1:49" x14ac:dyDescent="0.3">
      <c r="A831" t="s">
        <v>4584</v>
      </c>
      <c r="B831" t="s">
        <v>539</v>
      </c>
      <c r="C831" t="s">
        <v>117</v>
      </c>
      <c r="D831">
        <v>4</v>
      </c>
      <c r="E831" t="s">
        <v>2952</v>
      </c>
      <c r="F831" s="1" t="s">
        <v>2953</v>
      </c>
      <c r="G831" t="s">
        <v>2954</v>
      </c>
      <c r="H831">
        <v>962328</v>
      </c>
      <c r="I831" t="s">
        <v>158</v>
      </c>
      <c r="J831" s="4">
        <v>44092</v>
      </c>
      <c r="K831" s="4">
        <v>44199</v>
      </c>
      <c r="L831" s="3">
        <v>107</v>
      </c>
      <c r="M831" s="4">
        <v>44200</v>
      </c>
      <c r="N831">
        <v>108</v>
      </c>
      <c r="O831">
        <v>1</v>
      </c>
      <c r="P831">
        <v>1</v>
      </c>
      <c r="Q831">
        <v>0</v>
      </c>
      <c r="R831" t="s">
        <v>28</v>
      </c>
      <c r="S831">
        <v>2</v>
      </c>
      <c r="T831">
        <v>1</v>
      </c>
      <c r="U831" t="s">
        <v>28</v>
      </c>
      <c r="V831">
        <v>18</v>
      </c>
      <c r="W831">
        <v>2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1.3333333333333299</v>
      </c>
      <c r="AV831">
        <v>136.333333333333</v>
      </c>
      <c r="AW831">
        <v>0</v>
      </c>
    </row>
    <row r="832" spans="1:49" x14ac:dyDescent="0.3">
      <c r="A832" t="s">
        <v>4585</v>
      </c>
      <c r="B832" t="s">
        <v>539</v>
      </c>
      <c r="C832" t="s">
        <v>117</v>
      </c>
      <c r="D832">
        <v>4</v>
      </c>
      <c r="E832" t="s">
        <v>4586</v>
      </c>
      <c r="F832" s="1" t="s">
        <v>4587</v>
      </c>
      <c r="G832" t="s">
        <v>4588</v>
      </c>
      <c r="H832">
        <v>250394</v>
      </c>
      <c r="I832" t="s">
        <v>49</v>
      </c>
      <c r="J832" s="4">
        <v>44509</v>
      </c>
      <c r="K832" s="4">
        <v>44571</v>
      </c>
      <c r="L832" s="3">
        <v>62</v>
      </c>
      <c r="M832" s="4">
        <v>44571</v>
      </c>
      <c r="N832">
        <v>62</v>
      </c>
      <c r="O832">
        <v>1</v>
      </c>
      <c r="P832">
        <v>1</v>
      </c>
      <c r="Q832">
        <v>0</v>
      </c>
      <c r="R832" t="s">
        <v>38</v>
      </c>
      <c r="S832">
        <v>10</v>
      </c>
      <c r="T832">
        <v>1</v>
      </c>
      <c r="U832" t="s">
        <v>38</v>
      </c>
      <c r="V832">
        <v>18</v>
      </c>
      <c r="W832">
        <v>50</v>
      </c>
      <c r="X832">
        <v>15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6.3333333333333304</v>
      </c>
      <c r="AV832">
        <v>311</v>
      </c>
      <c r="AW832">
        <v>0</v>
      </c>
    </row>
    <row r="833" spans="1:49" x14ac:dyDescent="0.3">
      <c r="A833" t="s">
        <v>4585</v>
      </c>
      <c r="B833" t="s">
        <v>539</v>
      </c>
      <c r="C833" t="s">
        <v>117</v>
      </c>
      <c r="D833">
        <v>4</v>
      </c>
      <c r="E833" t="s">
        <v>3320</v>
      </c>
      <c r="F833" s="1" t="s">
        <v>4589</v>
      </c>
      <c r="G833" t="s">
        <v>4590</v>
      </c>
      <c r="H833">
        <v>341043</v>
      </c>
      <c r="I833" t="s">
        <v>175</v>
      </c>
      <c r="J833" s="4">
        <v>44090</v>
      </c>
      <c r="K833" s="4">
        <v>44129</v>
      </c>
      <c r="L833" s="3">
        <v>39</v>
      </c>
      <c r="M833" s="4">
        <v>44151</v>
      </c>
      <c r="N833">
        <v>61</v>
      </c>
      <c r="O833">
        <v>1</v>
      </c>
      <c r="P833">
        <v>1</v>
      </c>
      <c r="Q833">
        <v>0</v>
      </c>
      <c r="R833" t="s">
        <v>28</v>
      </c>
      <c r="S833">
        <v>2</v>
      </c>
      <c r="T833">
        <v>1</v>
      </c>
      <c r="U833" t="s">
        <v>28</v>
      </c>
      <c r="V833">
        <v>8</v>
      </c>
      <c r="W833">
        <v>2</v>
      </c>
      <c r="X833">
        <v>15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6.3333333333333304</v>
      </c>
      <c r="AV833">
        <v>311</v>
      </c>
      <c r="AW833">
        <v>0</v>
      </c>
    </row>
    <row r="834" spans="1:49" x14ac:dyDescent="0.3">
      <c r="A834" t="s">
        <v>4585</v>
      </c>
      <c r="B834" t="s">
        <v>539</v>
      </c>
      <c r="C834" t="s">
        <v>117</v>
      </c>
      <c r="D834">
        <v>4</v>
      </c>
      <c r="E834" t="s">
        <v>4591</v>
      </c>
      <c r="F834" s="1" t="s">
        <v>4592</v>
      </c>
      <c r="G834" t="s">
        <v>4593</v>
      </c>
      <c r="H834">
        <v>593090</v>
      </c>
      <c r="I834" t="s">
        <v>158</v>
      </c>
      <c r="J834" s="4">
        <v>44090</v>
      </c>
      <c r="K834" s="4">
        <v>44129</v>
      </c>
      <c r="L834" s="3">
        <v>39</v>
      </c>
      <c r="M834" s="4">
        <v>44151</v>
      </c>
      <c r="N834">
        <v>61</v>
      </c>
      <c r="O834">
        <v>1</v>
      </c>
      <c r="P834">
        <v>1</v>
      </c>
      <c r="Q834">
        <v>0</v>
      </c>
      <c r="R834" t="s">
        <v>28</v>
      </c>
      <c r="S834">
        <v>2</v>
      </c>
      <c r="T834">
        <v>1</v>
      </c>
      <c r="U834" t="s">
        <v>28</v>
      </c>
      <c r="V834">
        <v>8</v>
      </c>
      <c r="W834">
        <v>2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6.3333333333333304</v>
      </c>
      <c r="AV834">
        <v>311</v>
      </c>
      <c r="AW834">
        <v>0</v>
      </c>
    </row>
    <row r="835" spans="1:49" x14ac:dyDescent="0.3">
      <c r="A835" t="s">
        <v>4585</v>
      </c>
      <c r="B835" t="s">
        <v>539</v>
      </c>
      <c r="C835" t="s">
        <v>117</v>
      </c>
      <c r="D835">
        <v>4</v>
      </c>
      <c r="E835" t="s">
        <v>2293</v>
      </c>
      <c r="F835" s="1" t="s">
        <v>2294</v>
      </c>
      <c r="G835" t="s">
        <v>2295</v>
      </c>
      <c r="H835">
        <v>834727</v>
      </c>
      <c r="I835" t="s">
        <v>42</v>
      </c>
      <c r="J835" s="4">
        <v>44129</v>
      </c>
      <c r="K835" s="4">
        <v>44167</v>
      </c>
      <c r="L835" s="3">
        <v>38</v>
      </c>
      <c r="M835" s="4">
        <v>44189</v>
      </c>
      <c r="N835">
        <v>60</v>
      </c>
      <c r="O835">
        <v>1</v>
      </c>
      <c r="P835">
        <v>1</v>
      </c>
      <c r="Q835">
        <v>0</v>
      </c>
      <c r="R835" t="s">
        <v>28</v>
      </c>
      <c r="S835">
        <v>8</v>
      </c>
      <c r="T835">
        <v>1</v>
      </c>
      <c r="U835" t="s">
        <v>28</v>
      </c>
      <c r="V835">
        <v>13</v>
      </c>
      <c r="W835">
        <v>8</v>
      </c>
      <c r="X835">
        <v>15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6.3333333333333304</v>
      </c>
      <c r="AV835">
        <v>311</v>
      </c>
      <c r="AW835">
        <v>0</v>
      </c>
    </row>
    <row r="836" spans="1:49" x14ac:dyDescent="0.3">
      <c r="A836" t="s">
        <v>4585</v>
      </c>
      <c r="B836" t="s">
        <v>539</v>
      </c>
      <c r="C836" t="s">
        <v>117</v>
      </c>
      <c r="D836">
        <v>4</v>
      </c>
      <c r="E836" t="s">
        <v>487</v>
      </c>
      <c r="F836" s="1" t="s">
        <v>488</v>
      </c>
      <c r="G836" t="s">
        <v>489</v>
      </c>
      <c r="H836">
        <v>1491910</v>
      </c>
      <c r="I836" t="s">
        <v>53</v>
      </c>
      <c r="J836" s="4">
        <v>44129</v>
      </c>
      <c r="K836" s="4">
        <v>44196</v>
      </c>
      <c r="L836" s="3">
        <v>67</v>
      </c>
      <c r="M836" s="4">
        <v>44249</v>
      </c>
      <c r="N836">
        <v>120</v>
      </c>
      <c r="O836">
        <v>1</v>
      </c>
      <c r="P836">
        <v>1</v>
      </c>
      <c r="Q836">
        <v>0</v>
      </c>
      <c r="R836" t="s">
        <v>28</v>
      </c>
      <c r="S836">
        <v>8</v>
      </c>
      <c r="T836">
        <v>1</v>
      </c>
      <c r="U836" t="s">
        <v>28</v>
      </c>
      <c r="V836">
        <v>17</v>
      </c>
      <c r="W836">
        <v>8</v>
      </c>
      <c r="X836">
        <v>11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6.3333333333333304</v>
      </c>
      <c r="AV836">
        <v>311</v>
      </c>
      <c r="AW836">
        <v>0</v>
      </c>
    </row>
    <row r="837" spans="1:49" x14ac:dyDescent="0.3">
      <c r="A837" t="s">
        <v>4585</v>
      </c>
      <c r="B837" t="s">
        <v>539</v>
      </c>
      <c r="C837" t="s">
        <v>117</v>
      </c>
      <c r="D837">
        <v>4</v>
      </c>
      <c r="E837" t="s">
        <v>848</v>
      </c>
      <c r="F837" s="1" t="s">
        <v>849</v>
      </c>
      <c r="G837" t="s">
        <v>850</v>
      </c>
      <c r="H837">
        <v>1730771</v>
      </c>
      <c r="I837" t="s">
        <v>158</v>
      </c>
      <c r="J837" s="4">
        <v>44090</v>
      </c>
      <c r="K837" s="4">
        <v>44129</v>
      </c>
      <c r="L837" s="3">
        <v>39</v>
      </c>
      <c r="M837" s="4">
        <v>44151</v>
      </c>
      <c r="N837">
        <v>61</v>
      </c>
      <c r="O837">
        <v>1</v>
      </c>
      <c r="P837">
        <v>1</v>
      </c>
      <c r="Q837">
        <v>0</v>
      </c>
      <c r="R837" t="s">
        <v>28</v>
      </c>
      <c r="S837">
        <v>2</v>
      </c>
      <c r="T837">
        <v>1</v>
      </c>
      <c r="U837" t="s">
        <v>28</v>
      </c>
      <c r="V837">
        <v>8</v>
      </c>
      <c r="W837">
        <v>2</v>
      </c>
      <c r="X837">
        <v>4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6.3333333333333304</v>
      </c>
      <c r="AV837">
        <v>311</v>
      </c>
      <c r="AW837">
        <v>0</v>
      </c>
    </row>
    <row r="838" spans="1:49" x14ac:dyDescent="0.3">
      <c r="A838" t="s">
        <v>4585</v>
      </c>
      <c r="B838" t="s">
        <v>539</v>
      </c>
      <c r="C838" t="s">
        <v>117</v>
      </c>
      <c r="D838">
        <v>4</v>
      </c>
      <c r="E838" t="s">
        <v>288</v>
      </c>
      <c r="F838" s="1" t="s">
        <v>289</v>
      </c>
      <c r="G838" t="s">
        <v>290</v>
      </c>
      <c r="H838">
        <v>1997463</v>
      </c>
      <c r="I838" t="s">
        <v>53</v>
      </c>
      <c r="J838" s="4">
        <v>44129</v>
      </c>
      <c r="K838" s="4">
        <v>44167</v>
      </c>
      <c r="L838" s="3">
        <v>38</v>
      </c>
      <c r="M838" s="4">
        <v>44167</v>
      </c>
      <c r="N838">
        <v>38</v>
      </c>
      <c r="O838">
        <v>1</v>
      </c>
      <c r="P838">
        <v>1</v>
      </c>
      <c r="Q838">
        <v>0</v>
      </c>
      <c r="R838" t="s">
        <v>28</v>
      </c>
      <c r="S838">
        <v>8</v>
      </c>
      <c r="T838">
        <v>1</v>
      </c>
      <c r="U838" t="s">
        <v>28</v>
      </c>
      <c r="V838">
        <v>13</v>
      </c>
      <c r="W838">
        <v>8</v>
      </c>
      <c r="X838">
        <v>5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6.3333333333333304</v>
      </c>
      <c r="AV838">
        <v>311</v>
      </c>
      <c r="AW838">
        <v>0</v>
      </c>
    </row>
    <row r="839" spans="1:49" x14ac:dyDescent="0.3">
      <c r="A839" t="s">
        <v>4585</v>
      </c>
      <c r="B839" t="s">
        <v>539</v>
      </c>
      <c r="C839" t="s">
        <v>117</v>
      </c>
      <c r="D839">
        <v>4</v>
      </c>
      <c r="E839" t="s">
        <v>1863</v>
      </c>
      <c r="F839" s="1" t="s">
        <v>1864</v>
      </c>
      <c r="G839" t="s">
        <v>1865</v>
      </c>
      <c r="H839">
        <v>2145837</v>
      </c>
      <c r="I839" t="s">
        <v>158</v>
      </c>
      <c r="J839" s="4">
        <v>44090</v>
      </c>
      <c r="K839" s="4">
        <v>44129</v>
      </c>
      <c r="L839" s="3">
        <v>39</v>
      </c>
      <c r="M839" s="4">
        <v>44151</v>
      </c>
      <c r="N839">
        <v>61</v>
      </c>
      <c r="O839">
        <v>1</v>
      </c>
      <c r="P839">
        <v>1</v>
      </c>
      <c r="Q839">
        <v>0</v>
      </c>
      <c r="R839" t="s">
        <v>28</v>
      </c>
      <c r="S839">
        <v>2</v>
      </c>
      <c r="T839">
        <v>1</v>
      </c>
      <c r="U839" t="s">
        <v>28</v>
      </c>
      <c r="V839">
        <v>8</v>
      </c>
      <c r="W839">
        <v>2</v>
      </c>
      <c r="X839">
        <v>15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6.3333333333333304</v>
      </c>
      <c r="AV839">
        <v>311</v>
      </c>
      <c r="AW839">
        <v>0</v>
      </c>
    </row>
    <row r="840" spans="1:49" x14ac:dyDescent="0.3">
      <c r="A840" t="s">
        <v>4585</v>
      </c>
      <c r="B840" t="s">
        <v>539</v>
      </c>
      <c r="C840" t="s">
        <v>117</v>
      </c>
      <c r="D840">
        <v>4</v>
      </c>
      <c r="E840" t="s">
        <v>4594</v>
      </c>
      <c r="F840" s="1" t="s">
        <v>4595</v>
      </c>
      <c r="G840" t="s">
        <v>4596</v>
      </c>
      <c r="H840">
        <v>2300241</v>
      </c>
      <c r="I840" t="s">
        <v>158</v>
      </c>
      <c r="J840" s="4">
        <v>44090</v>
      </c>
      <c r="K840" s="4">
        <v>44129</v>
      </c>
      <c r="L840" s="3">
        <v>39</v>
      </c>
      <c r="M840" s="4">
        <v>44151</v>
      </c>
      <c r="N840">
        <v>61</v>
      </c>
      <c r="O840">
        <v>1</v>
      </c>
      <c r="P840">
        <v>1</v>
      </c>
      <c r="Q840">
        <v>0</v>
      </c>
      <c r="R840" t="s">
        <v>28</v>
      </c>
      <c r="S840">
        <v>2</v>
      </c>
      <c r="T840">
        <v>1</v>
      </c>
      <c r="U840" t="s">
        <v>28</v>
      </c>
      <c r="V840">
        <v>8</v>
      </c>
      <c r="W840">
        <v>2</v>
      </c>
      <c r="X840">
        <v>15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6.3333333333333304</v>
      </c>
      <c r="AV840">
        <v>311</v>
      </c>
      <c r="AW840">
        <v>0</v>
      </c>
    </row>
    <row r="841" spans="1:49" x14ac:dyDescent="0.3">
      <c r="A841" t="s">
        <v>4585</v>
      </c>
      <c r="B841" t="s">
        <v>539</v>
      </c>
      <c r="C841" t="s">
        <v>117</v>
      </c>
      <c r="D841">
        <v>4</v>
      </c>
      <c r="E841" t="s">
        <v>674</v>
      </c>
      <c r="F841" s="1" t="s">
        <v>1871</v>
      </c>
      <c r="G841" t="s">
        <v>1872</v>
      </c>
      <c r="H841">
        <v>2397342</v>
      </c>
      <c r="I841" t="s">
        <v>32</v>
      </c>
      <c r="J841" s="4">
        <v>44256</v>
      </c>
      <c r="K841" s="4">
        <v>44257</v>
      </c>
      <c r="L841" s="3">
        <v>1</v>
      </c>
      <c r="M841" s="4">
        <v>44316</v>
      </c>
      <c r="N841">
        <v>60</v>
      </c>
      <c r="O841">
        <v>1</v>
      </c>
      <c r="P841">
        <v>1</v>
      </c>
      <c r="Q841">
        <v>0</v>
      </c>
      <c r="R841" t="s">
        <v>80</v>
      </c>
      <c r="S841">
        <v>1</v>
      </c>
      <c r="T841">
        <v>1</v>
      </c>
      <c r="U841" t="s">
        <v>80</v>
      </c>
      <c r="V841">
        <v>1</v>
      </c>
      <c r="W841">
        <v>21</v>
      </c>
      <c r="X841">
        <v>15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6.3333333333333304</v>
      </c>
      <c r="AV841">
        <v>311</v>
      </c>
      <c r="AW841">
        <v>0</v>
      </c>
    </row>
    <row r="842" spans="1:49" x14ac:dyDescent="0.3">
      <c r="A842" t="s">
        <v>4585</v>
      </c>
      <c r="B842" t="s">
        <v>539</v>
      </c>
      <c r="C842" t="s">
        <v>117</v>
      </c>
      <c r="D842">
        <v>4</v>
      </c>
      <c r="E842" t="s">
        <v>4597</v>
      </c>
      <c r="F842" s="1" t="s">
        <v>4598</v>
      </c>
      <c r="G842" t="s">
        <v>4599</v>
      </c>
      <c r="H842">
        <v>2853517</v>
      </c>
      <c r="I842" t="s">
        <v>42</v>
      </c>
      <c r="J842" s="4">
        <v>44129</v>
      </c>
      <c r="K842" s="4">
        <v>44188</v>
      </c>
      <c r="L842" s="3">
        <v>59</v>
      </c>
      <c r="M842" s="4">
        <v>44189</v>
      </c>
      <c r="N842">
        <v>60</v>
      </c>
      <c r="O842">
        <v>1</v>
      </c>
      <c r="P842">
        <v>2</v>
      </c>
      <c r="Q842">
        <v>0</v>
      </c>
      <c r="R842" t="s">
        <v>28</v>
      </c>
      <c r="S842">
        <v>8</v>
      </c>
      <c r="T842">
        <v>2</v>
      </c>
      <c r="U842" t="s">
        <v>28</v>
      </c>
      <c r="V842">
        <v>16</v>
      </c>
      <c r="W842">
        <v>8</v>
      </c>
      <c r="X842">
        <v>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6.3333333333333304</v>
      </c>
      <c r="AV842">
        <v>311</v>
      </c>
      <c r="AW842">
        <v>0</v>
      </c>
    </row>
    <row r="843" spans="1:49" x14ac:dyDescent="0.3">
      <c r="A843" t="s">
        <v>4585</v>
      </c>
      <c r="B843" t="s">
        <v>539</v>
      </c>
      <c r="C843" t="s">
        <v>117</v>
      </c>
      <c r="D843">
        <v>4</v>
      </c>
      <c r="E843" t="s">
        <v>4597</v>
      </c>
      <c r="F843" s="1" t="s">
        <v>4600</v>
      </c>
      <c r="G843" t="s">
        <v>4601</v>
      </c>
      <c r="H843">
        <v>2853517</v>
      </c>
      <c r="I843" t="s">
        <v>42</v>
      </c>
      <c r="J843" s="4">
        <v>44129</v>
      </c>
      <c r="K843" s="4">
        <v>44188</v>
      </c>
      <c r="L843" s="3">
        <v>59</v>
      </c>
      <c r="M843" s="4">
        <v>44189</v>
      </c>
      <c r="N843">
        <v>60</v>
      </c>
      <c r="O843">
        <v>1</v>
      </c>
      <c r="P843">
        <v>2</v>
      </c>
      <c r="Q843">
        <v>0</v>
      </c>
      <c r="R843" t="s">
        <v>28</v>
      </c>
      <c r="S843">
        <v>8</v>
      </c>
      <c r="T843">
        <v>2</v>
      </c>
      <c r="U843" t="s">
        <v>28</v>
      </c>
      <c r="V843">
        <v>16</v>
      </c>
      <c r="W843">
        <v>8</v>
      </c>
      <c r="X843">
        <v>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6.3333333333333304</v>
      </c>
      <c r="AV843">
        <v>311</v>
      </c>
      <c r="AW843">
        <v>0</v>
      </c>
    </row>
    <row r="844" spans="1:49" x14ac:dyDescent="0.3">
      <c r="A844" t="s">
        <v>4585</v>
      </c>
      <c r="B844" t="s">
        <v>539</v>
      </c>
      <c r="C844" t="s">
        <v>117</v>
      </c>
      <c r="D844">
        <v>4</v>
      </c>
      <c r="E844" t="s">
        <v>889</v>
      </c>
      <c r="F844" s="1" t="s">
        <v>890</v>
      </c>
      <c r="G844" t="s">
        <v>891</v>
      </c>
      <c r="H844">
        <v>2862801</v>
      </c>
      <c r="I844" t="s">
        <v>32</v>
      </c>
      <c r="J844" s="4">
        <v>44257</v>
      </c>
      <c r="K844" s="4">
        <v>44294</v>
      </c>
      <c r="L844" s="3">
        <v>37</v>
      </c>
      <c r="M844" s="4">
        <v>44319</v>
      </c>
      <c r="N844">
        <v>62</v>
      </c>
      <c r="O844">
        <v>1</v>
      </c>
      <c r="P844">
        <v>1</v>
      </c>
      <c r="Q844">
        <v>0</v>
      </c>
      <c r="R844" t="s">
        <v>80</v>
      </c>
      <c r="S844">
        <v>1</v>
      </c>
      <c r="T844">
        <v>1</v>
      </c>
      <c r="U844" t="s">
        <v>80</v>
      </c>
      <c r="V844">
        <v>6</v>
      </c>
      <c r="W844">
        <v>21</v>
      </c>
      <c r="X844">
        <v>4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6.3333333333333304</v>
      </c>
      <c r="AV844">
        <v>311</v>
      </c>
      <c r="AW844">
        <v>0</v>
      </c>
    </row>
    <row r="845" spans="1:49" x14ac:dyDescent="0.3">
      <c r="A845" t="s">
        <v>4585</v>
      </c>
      <c r="B845" t="s">
        <v>539</v>
      </c>
      <c r="C845" t="s">
        <v>117</v>
      </c>
      <c r="D845">
        <v>4</v>
      </c>
      <c r="E845" t="s">
        <v>1432</v>
      </c>
      <c r="F845" s="1" t="s">
        <v>1433</v>
      </c>
      <c r="G845" t="s">
        <v>1434</v>
      </c>
      <c r="H845">
        <v>2884501</v>
      </c>
      <c r="I845" t="s">
        <v>32</v>
      </c>
      <c r="J845" s="4">
        <v>44257</v>
      </c>
      <c r="K845" s="4">
        <v>44328</v>
      </c>
      <c r="L845" s="3">
        <v>71</v>
      </c>
      <c r="M845" s="4">
        <v>44319</v>
      </c>
      <c r="N845">
        <v>62</v>
      </c>
      <c r="O845">
        <v>1</v>
      </c>
      <c r="P845">
        <v>2</v>
      </c>
      <c r="Q845">
        <v>0</v>
      </c>
      <c r="R845" t="s">
        <v>80</v>
      </c>
      <c r="S845">
        <v>1</v>
      </c>
      <c r="T845">
        <v>2</v>
      </c>
      <c r="U845" t="s">
        <v>80</v>
      </c>
      <c r="V845">
        <v>11</v>
      </c>
      <c r="W845">
        <v>21</v>
      </c>
      <c r="X845">
        <v>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6.3333333333333304</v>
      </c>
      <c r="AV845">
        <v>311</v>
      </c>
      <c r="AW845">
        <v>0</v>
      </c>
    </row>
    <row r="846" spans="1:49" x14ac:dyDescent="0.3">
      <c r="A846" t="s">
        <v>4585</v>
      </c>
      <c r="B846" t="s">
        <v>539</v>
      </c>
      <c r="C846" t="s">
        <v>117</v>
      </c>
      <c r="D846">
        <v>4</v>
      </c>
      <c r="E846" t="s">
        <v>1432</v>
      </c>
      <c r="F846" s="1" t="s">
        <v>1435</v>
      </c>
      <c r="G846" t="s">
        <v>1436</v>
      </c>
      <c r="H846">
        <v>2884501</v>
      </c>
      <c r="I846" t="s">
        <v>32</v>
      </c>
      <c r="J846" s="4">
        <v>44257</v>
      </c>
      <c r="K846" s="4">
        <v>44328</v>
      </c>
      <c r="L846" s="3">
        <v>71</v>
      </c>
      <c r="M846" s="4">
        <v>44319</v>
      </c>
      <c r="N846">
        <v>62</v>
      </c>
      <c r="O846">
        <v>1</v>
      </c>
      <c r="P846">
        <v>2</v>
      </c>
      <c r="Q846">
        <v>0</v>
      </c>
      <c r="R846" t="s">
        <v>80</v>
      </c>
      <c r="S846">
        <v>1</v>
      </c>
      <c r="T846">
        <v>2</v>
      </c>
      <c r="U846" t="s">
        <v>80</v>
      </c>
      <c r="V846">
        <v>11</v>
      </c>
      <c r="W846">
        <v>21</v>
      </c>
      <c r="X846">
        <v>11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6.3333333333333304</v>
      </c>
      <c r="AV846">
        <v>311</v>
      </c>
      <c r="AW846">
        <v>0</v>
      </c>
    </row>
    <row r="847" spans="1:49" x14ac:dyDescent="0.3">
      <c r="A847" t="s">
        <v>4585</v>
      </c>
      <c r="B847" t="s">
        <v>539</v>
      </c>
      <c r="C847" t="s">
        <v>117</v>
      </c>
      <c r="D847">
        <v>4</v>
      </c>
      <c r="E847" t="s">
        <v>1712</v>
      </c>
      <c r="F847" s="1" t="s">
        <v>1713</v>
      </c>
      <c r="G847" t="s">
        <v>1714</v>
      </c>
      <c r="H847">
        <v>2896386</v>
      </c>
      <c r="I847" t="s">
        <v>49</v>
      </c>
      <c r="J847" s="4">
        <v>44509</v>
      </c>
      <c r="K847" s="4">
        <v>44571</v>
      </c>
      <c r="L847" s="3">
        <v>62</v>
      </c>
      <c r="M847" s="4">
        <v>44571</v>
      </c>
      <c r="N847">
        <v>62</v>
      </c>
      <c r="O847">
        <v>1</v>
      </c>
      <c r="P847">
        <v>1</v>
      </c>
      <c r="Q847">
        <v>0</v>
      </c>
      <c r="R847" t="s">
        <v>38</v>
      </c>
      <c r="S847">
        <v>10</v>
      </c>
      <c r="T847">
        <v>1</v>
      </c>
      <c r="U847" t="s">
        <v>38</v>
      </c>
      <c r="V847">
        <v>18</v>
      </c>
      <c r="W847">
        <v>50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6.3333333333333304</v>
      </c>
      <c r="AV847">
        <v>311</v>
      </c>
      <c r="AW847">
        <v>0</v>
      </c>
    </row>
    <row r="848" spans="1:49" x14ac:dyDescent="0.3">
      <c r="A848" t="s">
        <v>4585</v>
      </c>
      <c r="B848" t="s">
        <v>539</v>
      </c>
      <c r="C848" t="s">
        <v>117</v>
      </c>
      <c r="D848">
        <v>4</v>
      </c>
      <c r="E848" t="s">
        <v>4602</v>
      </c>
      <c r="F848" s="1" t="s">
        <v>4603</v>
      </c>
      <c r="G848" t="s">
        <v>4604</v>
      </c>
      <c r="H848">
        <v>2929144</v>
      </c>
      <c r="I848" t="s">
        <v>32</v>
      </c>
      <c r="J848" s="4">
        <v>44509</v>
      </c>
      <c r="K848" s="4">
        <v>44571</v>
      </c>
      <c r="L848" s="3">
        <v>62</v>
      </c>
      <c r="M848" s="4">
        <v>44571</v>
      </c>
      <c r="N848">
        <v>62</v>
      </c>
      <c r="O848">
        <v>1</v>
      </c>
      <c r="P848">
        <v>1</v>
      </c>
      <c r="Q848">
        <v>0</v>
      </c>
      <c r="R848" t="s">
        <v>38</v>
      </c>
      <c r="S848">
        <v>10</v>
      </c>
      <c r="T848">
        <v>1</v>
      </c>
      <c r="U848" t="s">
        <v>38</v>
      </c>
      <c r="V848">
        <v>18</v>
      </c>
      <c r="W848">
        <v>50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6.3333333333333304</v>
      </c>
      <c r="AV848">
        <v>311</v>
      </c>
      <c r="AW848">
        <v>0</v>
      </c>
    </row>
    <row r="849" spans="1:49" x14ac:dyDescent="0.3">
      <c r="A849" t="s">
        <v>4585</v>
      </c>
      <c r="B849" t="s">
        <v>539</v>
      </c>
      <c r="C849" t="s">
        <v>117</v>
      </c>
      <c r="D849">
        <v>4</v>
      </c>
      <c r="E849" t="s">
        <v>377</v>
      </c>
      <c r="F849" s="1" t="s">
        <v>378</v>
      </c>
      <c r="G849" t="s">
        <v>379</v>
      </c>
      <c r="H849">
        <v>2972894</v>
      </c>
      <c r="I849" t="s">
        <v>32</v>
      </c>
      <c r="J849" s="4">
        <v>44328</v>
      </c>
      <c r="K849" s="4">
        <v>44377</v>
      </c>
      <c r="L849" s="3">
        <v>49</v>
      </c>
      <c r="M849" s="4">
        <v>44446</v>
      </c>
      <c r="N849">
        <v>118</v>
      </c>
      <c r="O849">
        <v>1</v>
      </c>
      <c r="P849">
        <v>1</v>
      </c>
      <c r="Q849">
        <v>0</v>
      </c>
      <c r="R849" t="s">
        <v>80</v>
      </c>
      <c r="S849">
        <v>11</v>
      </c>
      <c r="T849">
        <v>1</v>
      </c>
      <c r="U849" t="s">
        <v>80</v>
      </c>
      <c r="V849">
        <v>18</v>
      </c>
      <c r="W849">
        <v>31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6.3333333333333304</v>
      </c>
      <c r="AV849">
        <v>311</v>
      </c>
      <c r="AW849">
        <v>0</v>
      </c>
    </row>
    <row r="850" spans="1:49" x14ac:dyDescent="0.3">
      <c r="A850" t="s">
        <v>4585</v>
      </c>
      <c r="B850" t="s">
        <v>539</v>
      </c>
      <c r="C850" t="s">
        <v>117</v>
      </c>
      <c r="D850">
        <v>4</v>
      </c>
      <c r="E850" t="s">
        <v>674</v>
      </c>
      <c r="F850" s="1" t="s">
        <v>1659</v>
      </c>
      <c r="G850" t="s">
        <v>1660</v>
      </c>
      <c r="H850">
        <v>2986732</v>
      </c>
      <c r="I850" t="s">
        <v>32</v>
      </c>
      <c r="J850" s="4">
        <v>44509</v>
      </c>
      <c r="K850" s="4">
        <v>44571</v>
      </c>
      <c r="L850" s="3">
        <v>62</v>
      </c>
      <c r="M850" s="4">
        <v>44571</v>
      </c>
      <c r="N850">
        <v>62</v>
      </c>
      <c r="O850">
        <v>1</v>
      </c>
      <c r="P850">
        <v>1</v>
      </c>
      <c r="Q850">
        <v>0</v>
      </c>
      <c r="R850" t="s">
        <v>38</v>
      </c>
      <c r="S850">
        <v>10</v>
      </c>
      <c r="T850">
        <v>1</v>
      </c>
      <c r="U850" t="s">
        <v>38</v>
      </c>
      <c r="V850">
        <v>18</v>
      </c>
      <c r="W850">
        <v>50</v>
      </c>
      <c r="X850">
        <v>7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6.3333333333333304</v>
      </c>
      <c r="AV850">
        <v>311</v>
      </c>
      <c r="AW850">
        <v>0</v>
      </c>
    </row>
    <row r="851" spans="1:49" x14ac:dyDescent="0.3">
      <c r="A851" t="s">
        <v>4605</v>
      </c>
      <c r="B851" t="s">
        <v>539</v>
      </c>
      <c r="C851" t="s">
        <v>117</v>
      </c>
      <c r="D851">
        <v>4</v>
      </c>
      <c r="E851" t="s">
        <v>258</v>
      </c>
      <c r="F851" s="1" t="s">
        <v>259</v>
      </c>
      <c r="G851" t="s">
        <v>260</v>
      </c>
      <c r="H851">
        <v>868510</v>
      </c>
      <c r="I851" t="s">
        <v>53</v>
      </c>
      <c r="J851" s="4">
        <v>44551</v>
      </c>
      <c r="K851" s="4">
        <v>44551</v>
      </c>
      <c r="L851" s="3">
        <v>0</v>
      </c>
      <c r="M851" s="4">
        <v>44613</v>
      </c>
      <c r="N851">
        <v>62</v>
      </c>
      <c r="O851">
        <v>1</v>
      </c>
      <c r="P851">
        <v>1</v>
      </c>
      <c r="Q851">
        <v>0</v>
      </c>
      <c r="R851" t="s">
        <v>38</v>
      </c>
      <c r="S851">
        <v>16</v>
      </c>
      <c r="T851">
        <v>1</v>
      </c>
      <c r="U851" t="s">
        <v>38</v>
      </c>
      <c r="V851">
        <v>16</v>
      </c>
      <c r="W851">
        <v>56</v>
      </c>
      <c r="X851">
        <v>15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3.6666666666666599</v>
      </c>
      <c r="AV851">
        <v>81.6666666666666</v>
      </c>
      <c r="AW851">
        <v>0</v>
      </c>
    </row>
    <row r="852" spans="1:49" x14ac:dyDescent="0.3">
      <c r="A852" t="s">
        <v>4605</v>
      </c>
      <c r="B852" t="s">
        <v>539</v>
      </c>
      <c r="C852" t="s">
        <v>117</v>
      </c>
      <c r="D852">
        <v>4</v>
      </c>
      <c r="E852" t="s">
        <v>1687</v>
      </c>
      <c r="F852" s="1" t="s">
        <v>1688</v>
      </c>
      <c r="G852" t="s">
        <v>1689</v>
      </c>
      <c r="H852">
        <v>870110</v>
      </c>
      <c r="I852" t="s">
        <v>225</v>
      </c>
      <c r="J852" s="4">
        <v>44277</v>
      </c>
      <c r="K852" s="4">
        <v>44277</v>
      </c>
      <c r="L852" s="3">
        <v>0</v>
      </c>
      <c r="M852" s="4">
        <v>44337</v>
      </c>
      <c r="N852">
        <v>60</v>
      </c>
      <c r="O852">
        <v>1</v>
      </c>
      <c r="P852">
        <v>1</v>
      </c>
      <c r="Q852">
        <v>0</v>
      </c>
      <c r="R852" t="s">
        <v>80</v>
      </c>
      <c r="S852">
        <v>4</v>
      </c>
      <c r="T852">
        <v>1</v>
      </c>
      <c r="U852" t="s">
        <v>80</v>
      </c>
      <c r="V852">
        <v>4</v>
      </c>
      <c r="W852">
        <v>24</v>
      </c>
      <c r="X852">
        <v>11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3.6666666666666599</v>
      </c>
      <c r="AV852">
        <v>81.6666666666666</v>
      </c>
      <c r="AW852">
        <v>0</v>
      </c>
    </row>
    <row r="853" spans="1:49" x14ac:dyDescent="0.3">
      <c r="A853" t="s">
        <v>4605</v>
      </c>
      <c r="B853" t="s">
        <v>539</v>
      </c>
      <c r="C853" t="s">
        <v>117</v>
      </c>
      <c r="D853">
        <v>4</v>
      </c>
      <c r="E853" t="s">
        <v>62</v>
      </c>
      <c r="F853" s="1" t="s">
        <v>63</v>
      </c>
      <c r="G853" t="s">
        <v>64</v>
      </c>
      <c r="H853">
        <v>943099</v>
      </c>
      <c r="I853" t="s">
        <v>65</v>
      </c>
      <c r="J853" s="4">
        <v>44487</v>
      </c>
      <c r="K853" s="4">
        <v>44545</v>
      </c>
      <c r="L853" s="3">
        <v>58</v>
      </c>
      <c r="M853" s="4">
        <v>44547</v>
      </c>
      <c r="N853">
        <v>60</v>
      </c>
      <c r="O853">
        <v>1</v>
      </c>
      <c r="P853">
        <v>1</v>
      </c>
      <c r="Q853">
        <v>0</v>
      </c>
      <c r="R853" t="s">
        <v>38</v>
      </c>
      <c r="S853">
        <v>7</v>
      </c>
      <c r="T853">
        <v>1</v>
      </c>
      <c r="U853" t="s">
        <v>38</v>
      </c>
      <c r="V853">
        <v>15</v>
      </c>
      <c r="W853">
        <v>47</v>
      </c>
      <c r="X853">
        <v>15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3.6666666666666599</v>
      </c>
      <c r="AV853">
        <v>81.6666666666666</v>
      </c>
      <c r="AW853">
        <v>0</v>
      </c>
    </row>
    <row r="854" spans="1:49" x14ac:dyDescent="0.3">
      <c r="A854" t="s">
        <v>4605</v>
      </c>
      <c r="B854" t="s">
        <v>539</v>
      </c>
      <c r="C854" t="s">
        <v>117</v>
      </c>
      <c r="D854">
        <v>4</v>
      </c>
      <c r="E854" t="s">
        <v>1755</v>
      </c>
      <c r="F854" s="1" t="s">
        <v>1756</v>
      </c>
      <c r="G854" t="s">
        <v>1757</v>
      </c>
      <c r="H854">
        <v>1025546</v>
      </c>
      <c r="I854" t="s">
        <v>32</v>
      </c>
      <c r="J854" s="4">
        <v>44347</v>
      </c>
      <c r="K854" s="4">
        <v>44377</v>
      </c>
      <c r="L854" s="3">
        <v>30</v>
      </c>
      <c r="M854" s="4">
        <v>44446</v>
      </c>
      <c r="N854">
        <v>99</v>
      </c>
      <c r="O854">
        <v>1</v>
      </c>
      <c r="P854">
        <v>1</v>
      </c>
      <c r="Q854">
        <v>0</v>
      </c>
      <c r="R854" t="s">
        <v>80</v>
      </c>
      <c r="S854">
        <v>14</v>
      </c>
      <c r="T854">
        <v>1</v>
      </c>
      <c r="U854" t="s">
        <v>80</v>
      </c>
      <c r="V854">
        <v>18</v>
      </c>
      <c r="W854">
        <v>34</v>
      </c>
      <c r="X854">
        <v>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3.6666666666666599</v>
      </c>
      <c r="AV854">
        <v>81.6666666666666</v>
      </c>
      <c r="AW854">
        <v>0</v>
      </c>
    </row>
    <row r="855" spans="1:49" x14ac:dyDescent="0.3">
      <c r="A855" t="s">
        <v>4605</v>
      </c>
      <c r="B855" t="s">
        <v>539</v>
      </c>
      <c r="C855" t="s">
        <v>117</v>
      </c>
      <c r="D855">
        <v>4</v>
      </c>
      <c r="E855" t="s">
        <v>4416</v>
      </c>
      <c r="F855" s="1" t="s">
        <v>4417</v>
      </c>
      <c r="G855" t="s">
        <v>4418</v>
      </c>
      <c r="H855">
        <v>1500829</v>
      </c>
      <c r="I855" t="s">
        <v>49</v>
      </c>
      <c r="J855" s="4">
        <v>44432</v>
      </c>
      <c r="K855" s="4">
        <v>44456</v>
      </c>
      <c r="L855" s="3">
        <v>24</v>
      </c>
      <c r="M855" s="4">
        <v>44462</v>
      </c>
      <c r="N855">
        <v>30</v>
      </c>
      <c r="O855">
        <v>1</v>
      </c>
      <c r="P855">
        <v>1</v>
      </c>
      <c r="Q855">
        <v>0</v>
      </c>
      <c r="R855" t="s">
        <v>43</v>
      </c>
      <c r="T855">
        <v>1</v>
      </c>
      <c r="U855" t="s">
        <v>38</v>
      </c>
      <c r="V855">
        <v>2</v>
      </c>
      <c r="W855">
        <v>40</v>
      </c>
      <c r="X855">
        <v>11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3.6666666666666599</v>
      </c>
      <c r="AV855">
        <v>81.6666666666666</v>
      </c>
      <c r="AW855">
        <v>0</v>
      </c>
    </row>
    <row r="856" spans="1:49" x14ac:dyDescent="0.3">
      <c r="A856" t="s">
        <v>4605</v>
      </c>
      <c r="B856" t="s">
        <v>539</v>
      </c>
      <c r="C856" t="s">
        <v>117</v>
      </c>
      <c r="D856">
        <v>4</v>
      </c>
      <c r="E856" t="s">
        <v>3100</v>
      </c>
      <c r="F856" s="1" t="s">
        <v>3101</v>
      </c>
      <c r="G856" t="s">
        <v>3102</v>
      </c>
      <c r="H856">
        <v>1547844</v>
      </c>
      <c r="I856" t="s">
        <v>49</v>
      </c>
      <c r="J856" s="4">
        <v>44432</v>
      </c>
      <c r="K856" s="4">
        <v>44456</v>
      </c>
      <c r="L856" s="3">
        <v>24</v>
      </c>
      <c r="M856" s="4">
        <v>44462</v>
      </c>
      <c r="N856">
        <v>30</v>
      </c>
      <c r="O856">
        <v>1</v>
      </c>
      <c r="P856">
        <v>1</v>
      </c>
      <c r="Q856">
        <v>0</v>
      </c>
      <c r="R856" t="s">
        <v>43</v>
      </c>
      <c r="T856">
        <v>1</v>
      </c>
      <c r="U856" t="s">
        <v>38</v>
      </c>
      <c r="V856">
        <v>2</v>
      </c>
      <c r="W856">
        <v>40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3.6666666666666599</v>
      </c>
      <c r="AV856">
        <v>81.6666666666666</v>
      </c>
      <c r="AW856">
        <v>0</v>
      </c>
    </row>
    <row r="857" spans="1:49" x14ac:dyDescent="0.3">
      <c r="A857" t="s">
        <v>4605</v>
      </c>
      <c r="B857" t="s">
        <v>539</v>
      </c>
      <c r="C857" t="s">
        <v>117</v>
      </c>
      <c r="D857">
        <v>4</v>
      </c>
      <c r="E857" t="s">
        <v>2582</v>
      </c>
      <c r="F857" s="1" t="s">
        <v>3097</v>
      </c>
      <c r="G857" t="s">
        <v>2584</v>
      </c>
      <c r="H857">
        <v>1714203</v>
      </c>
      <c r="I857" t="s">
        <v>49</v>
      </c>
      <c r="J857" s="4">
        <v>44432</v>
      </c>
      <c r="K857" s="4">
        <v>44456</v>
      </c>
      <c r="L857" s="3">
        <v>24</v>
      </c>
      <c r="M857" s="4">
        <v>44462</v>
      </c>
      <c r="N857">
        <v>30</v>
      </c>
      <c r="O857">
        <v>1</v>
      </c>
      <c r="P857">
        <v>2</v>
      </c>
      <c r="Q857">
        <v>0</v>
      </c>
      <c r="R857" t="s">
        <v>43</v>
      </c>
      <c r="T857">
        <v>2</v>
      </c>
      <c r="U857" t="s">
        <v>38</v>
      </c>
      <c r="V857">
        <v>2</v>
      </c>
      <c r="W857">
        <v>40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3.6666666666666599</v>
      </c>
      <c r="AV857">
        <v>81.6666666666666</v>
      </c>
      <c r="AW857">
        <v>0</v>
      </c>
    </row>
    <row r="858" spans="1:49" x14ac:dyDescent="0.3">
      <c r="A858" t="s">
        <v>4605</v>
      </c>
      <c r="B858" t="s">
        <v>539</v>
      </c>
      <c r="C858" t="s">
        <v>117</v>
      </c>
      <c r="D858">
        <v>4</v>
      </c>
      <c r="E858" t="s">
        <v>4606</v>
      </c>
      <c r="F858" s="1" t="s">
        <v>4607</v>
      </c>
      <c r="G858" t="s">
        <v>4608</v>
      </c>
      <c r="H858">
        <v>2136921</v>
      </c>
      <c r="I858" t="s">
        <v>42</v>
      </c>
      <c r="J858" s="4">
        <v>44574</v>
      </c>
      <c r="K858" s="4">
        <v>44609</v>
      </c>
      <c r="L858" s="3">
        <v>35</v>
      </c>
      <c r="M858" s="4">
        <v>44634</v>
      </c>
      <c r="N858">
        <v>60</v>
      </c>
      <c r="O858">
        <v>1</v>
      </c>
      <c r="P858">
        <v>1</v>
      </c>
      <c r="Q858">
        <v>0</v>
      </c>
      <c r="R858" t="s">
        <v>38</v>
      </c>
      <c r="S858">
        <v>19</v>
      </c>
      <c r="T858">
        <v>1</v>
      </c>
      <c r="U858" t="s">
        <v>99</v>
      </c>
      <c r="V858">
        <v>1</v>
      </c>
      <c r="W858">
        <v>59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3.6666666666666599</v>
      </c>
      <c r="AV858">
        <v>81.6666666666666</v>
      </c>
      <c r="AW858">
        <v>0</v>
      </c>
    </row>
    <row r="859" spans="1:49" x14ac:dyDescent="0.3">
      <c r="A859" t="s">
        <v>4605</v>
      </c>
      <c r="B859" t="s">
        <v>539</v>
      </c>
      <c r="C859" t="s">
        <v>117</v>
      </c>
      <c r="D859">
        <v>4</v>
      </c>
      <c r="E859" t="s">
        <v>1052</v>
      </c>
      <c r="F859" s="1" t="s">
        <v>1623</v>
      </c>
      <c r="G859" t="s">
        <v>1624</v>
      </c>
      <c r="H859">
        <v>2251004</v>
      </c>
      <c r="I859" t="s">
        <v>53</v>
      </c>
      <c r="J859" s="4">
        <v>44271</v>
      </c>
      <c r="K859" s="4">
        <v>44277</v>
      </c>
      <c r="L859" s="3">
        <v>6</v>
      </c>
      <c r="M859" s="4">
        <v>44333</v>
      </c>
      <c r="N859">
        <v>62</v>
      </c>
      <c r="O859">
        <v>1</v>
      </c>
      <c r="P859">
        <v>2</v>
      </c>
      <c r="Q859">
        <v>0</v>
      </c>
      <c r="R859" t="s">
        <v>80</v>
      </c>
      <c r="S859">
        <v>3</v>
      </c>
      <c r="T859">
        <v>2</v>
      </c>
      <c r="U859" t="s">
        <v>80</v>
      </c>
      <c r="V859">
        <v>4</v>
      </c>
      <c r="W859">
        <v>23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3.6666666666666599</v>
      </c>
      <c r="AV859">
        <v>81.6666666666666</v>
      </c>
      <c r="AW859">
        <v>0</v>
      </c>
    </row>
    <row r="860" spans="1:49" x14ac:dyDescent="0.3">
      <c r="A860" t="s">
        <v>4605</v>
      </c>
      <c r="B860" t="s">
        <v>539</v>
      </c>
      <c r="C860" t="s">
        <v>117</v>
      </c>
      <c r="D860">
        <v>4</v>
      </c>
      <c r="E860" t="s">
        <v>1454</v>
      </c>
      <c r="F860" s="1" t="s">
        <v>1455</v>
      </c>
      <c r="G860" t="s">
        <v>1456</v>
      </c>
      <c r="H860">
        <v>2388831</v>
      </c>
      <c r="I860" t="s">
        <v>32</v>
      </c>
      <c r="J860" s="4">
        <v>44342</v>
      </c>
      <c r="K860" s="4">
        <v>44377</v>
      </c>
      <c r="L860" s="3">
        <v>35</v>
      </c>
      <c r="M860" s="4">
        <v>44446</v>
      </c>
      <c r="N860">
        <v>104</v>
      </c>
      <c r="O860">
        <v>1</v>
      </c>
      <c r="P860">
        <v>1</v>
      </c>
      <c r="Q860">
        <v>0</v>
      </c>
      <c r="R860" t="s">
        <v>80</v>
      </c>
      <c r="S860">
        <v>13</v>
      </c>
      <c r="T860">
        <v>1</v>
      </c>
      <c r="U860" t="s">
        <v>80</v>
      </c>
      <c r="V860">
        <v>18</v>
      </c>
      <c r="W860">
        <v>33</v>
      </c>
      <c r="X860">
        <v>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3.6666666666666599</v>
      </c>
      <c r="AV860">
        <v>81.6666666666666</v>
      </c>
      <c r="AW860">
        <v>0</v>
      </c>
    </row>
    <row r="861" spans="1:49" x14ac:dyDescent="0.3">
      <c r="A861" t="s">
        <v>4605</v>
      </c>
      <c r="B861" t="s">
        <v>539</v>
      </c>
      <c r="C861" t="s">
        <v>117</v>
      </c>
      <c r="D861">
        <v>4</v>
      </c>
      <c r="E861" t="s">
        <v>639</v>
      </c>
      <c r="F861" s="1" t="s">
        <v>837</v>
      </c>
      <c r="G861" t="s">
        <v>838</v>
      </c>
      <c r="H861">
        <v>3053155</v>
      </c>
      <c r="I861" t="s">
        <v>65</v>
      </c>
      <c r="J861" s="4">
        <v>44257</v>
      </c>
      <c r="K861" s="4">
        <v>44266</v>
      </c>
      <c r="L861" s="3">
        <v>9</v>
      </c>
      <c r="M861" s="4">
        <v>44271</v>
      </c>
      <c r="N861">
        <v>14</v>
      </c>
      <c r="O861">
        <v>1</v>
      </c>
      <c r="P861">
        <v>1</v>
      </c>
      <c r="Q861">
        <v>0</v>
      </c>
      <c r="R861" t="s">
        <v>80</v>
      </c>
      <c r="S861">
        <v>1</v>
      </c>
      <c r="T861">
        <v>1</v>
      </c>
      <c r="U861" t="s">
        <v>80</v>
      </c>
      <c r="V861">
        <v>2</v>
      </c>
      <c r="W861">
        <v>21</v>
      </c>
      <c r="X861">
        <v>15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3.6666666666666599</v>
      </c>
      <c r="AV861">
        <v>81.6666666666666</v>
      </c>
      <c r="AW861">
        <v>0</v>
      </c>
    </row>
    <row r="862" spans="1:49" x14ac:dyDescent="0.3">
      <c r="A862" t="s">
        <v>4609</v>
      </c>
      <c r="B862" t="s">
        <v>539</v>
      </c>
      <c r="C862" t="s">
        <v>117</v>
      </c>
      <c r="D862">
        <v>4</v>
      </c>
      <c r="E862" t="s">
        <v>196</v>
      </c>
      <c r="F862" s="1" t="s">
        <v>197</v>
      </c>
      <c r="G862" t="s">
        <v>198</v>
      </c>
      <c r="H862">
        <v>869766</v>
      </c>
      <c r="I862" t="s">
        <v>49</v>
      </c>
      <c r="J862" s="4">
        <v>44118</v>
      </c>
      <c r="K862" s="4">
        <v>44142</v>
      </c>
      <c r="L862" s="3">
        <v>24</v>
      </c>
      <c r="M862" s="4">
        <v>44179</v>
      </c>
      <c r="N862">
        <v>61</v>
      </c>
      <c r="O862">
        <v>1</v>
      </c>
      <c r="P862">
        <v>1</v>
      </c>
      <c r="Q862">
        <v>0</v>
      </c>
      <c r="R862" t="s">
        <v>28</v>
      </c>
      <c r="S862">
        <v>6</v>
      </c>
      <c r="T862">
        <v>1</v>
      </c>
      <c r="U862" t="s">
        <v>28</v>
      </c>
      <c r="V862">
        <v>9</v>
      </c>
      <c r="W862">
        <v>6</v>
      </c>
      <c r="X862">
        <v>15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27</v>
      </c>
      <c r="AW862">
        <v>0</v>
      </c>
    </row>
    <row r="863" spans="1:49" x14ac:dyDescent="0.3">
      <c r="A863" t="s">
        <v>4609</v>
      </c>
      <c r="B863" t="s">
        <v>539</v>
      </c>
      <c r="C863" t="s">
        <v>117</v>
      </c>
      <c r="D863">
        <v>4</v>
      </c>
      <c r="E863" t="s">
        <v>445</v>
      </c>
      <c r="F863" s="1" t="s">
        <v>446</v>
      </c>
      <c r="G863" t="s">
        <v>447</v>
      </c>
      <c r="H863">
        <v>2360607</v>
      </c>
      <c r="I863" t="s">
        <v>32</v>
      </c>
      <c r="J863" s="4">
        <v>44485</v>
      </c>
      <c r="K863" s="4">
        <v>44489</v>
      </c>
      <c r="L863" s="3">
        <v>4</v>
      </c>
      <c r="M863" s="4">
        <v>44545</v>
      </c>
      <c r="N863">
        <v>60</v>
      </c>
      <c r="O863">
        <v>1</v>
      </c>
      <c r="P863">
        <v>1</v>
      </c>
      <c r="Q863">
        <v>0</v>
      </c>
      <c r="R863" t="s">
        <v>38</v>
      </c>
      <c r="S863">
        <v>6</v>
      </c>
      <c r="T863">
        <v>1</v>
      </c>
      <c r="U863" t="s">
        <v>38</v>
      </c>
      <c r="V863">
        <v>7</v>
      </c>
      <c r="W863">
        <v>46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27</v>
      </c>
      <c r="AW863">
        <v>0</v>
      </c>
    </row>
    <row r="864" spans="1:49" x14ac:dyDescent="0.3">
      <c r="A864" t="s">
        <v>4609</v>
      </c>
      <c r="B864" t="s">
        <v>539</v>
      </c>
      <c r="C864" t="s">
        <v>117</v>
      </c>
      <c r="D864">
        <v>4</v>
      </c>
      <c r="E864" t="s">
        <v>2493</v>
      </c>
      <c r="F864" s="1" t="s">
        <v>2494</v>
      </c>
      <c r="G864" t="s">
        <v>2495</v>
      </c>
      <c r="H864">
        <v>2822684</v>
      </c>
      <c r="I864" t="s">
        <v>49</v>
      </c>
      <c r="J864" s="4">
        <v>44118</v>
      </c>
      <c r="K864" s="4">
        <v>44171</v>
      </c>
      <c r="L864" s="3">
        <v>53</v>
      </c>
      <c r="M864" s="4">
        <v>44202</v>
      </c>
      <c r="N864">
        <v>84</v>
      </c>
      <c r="O864">
        <v>1</v>
      </c>
      <c r="P864">
        <v>1</v>
      </c>
      <c r="Q864">
        <v>0</v>
      </c>
      <c r="R864" t="s">
        <v>28</v>
      </c>
      <c r="S864">
        <v>6</v>
      </c>
      <c r="T864">
        <v>1</v>
      </c>
      <c r="U864" t="s">
        <v>28</v>
      </c>
      <c r="V864">
        <v>14</v>
      </c>
      <c r="W864">
        <v>6</v>
      </c>
      <c r="X864">
        <v>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27</v>
      </c>
      <c r="AW864">
        <v>0</v>
      </c>
    </row>
    <row r="865" spans="1:49" x14ac:dyDescent="0.3">
      <c r="A865" t="s">
        <v>4610</v>
      </c>
      <c r="B865" t="s">
        <v>539</v>
      </c>
      <c r="C865" t="s">
        <v>117</v>
      </c>
      <c r="D865">
        <v>4</v>
      </c>
      <c r="E865" t="s">
        <v>2555</v>
      </c>
      <c r="F865" s="1" t="s">
        <v>2556</v>
      </c>
      <c r="G865" t="s">
        <v>2557</v>
      </c>
      <c r="H865">
        <v>484795</v>
      </c>
      <c r="I865" t="s">
        <v>53</v>
      </c>
      <c r="J865" s="4">
        <v>44137</v>
      </c>
      <c r="K865" s="4">
        <v>44211</v>
      </c>
      <c r="L865" s="3">
        <v>74</v>
      </c>
      <c r="M865" s="4">
        <v>44197</v>
      </c>
      <c r="N865">
        <v>60</v>
      </c>
      <c r="O865">
        <v>1</v>
      </c>
      <c r="P865">
        <v>1</v>
      </c>
      <c r="Q865">
        <v>0</v>
      </c>
      <c r="R865" t="s">
        <v>28</v>
      </c>
      <c r="S865">
        <v>9</v>
      </c>
      <c r="T865">
        <v>1</v>
      </c>
      <c r="U865" t="s">
        <v>28</v>
      </c>
      <c r="V865">
        <v>18</v>
      </c>
      <c r="W865">
        <v>9</v>
      </c>
      <c r="X865">
        <v>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36.6666666666666</v>
      </c>
      <c r="AW865">
        <v>0</v>
      </c>
    </row>
    <row r="866" spans="1:49" x14ac:dyDescent="0.3">
      <c r="A866" t="s">
        <v>4610</v>
      </c>
      <c r="B866" t="s">
        <v>539</v>
      </c>
      <c r="C866" t="s">
        <v>117</v>
      </c>
      <c r="D866">
        <v>4</v>
      </c>
      <c r="E866" t="s">
        <v>639</v>
      </c>
      <c r="F866" s="1" t="s">
        <v>640</v>
      </c>
      <c r="G866" t="s">
        <v>641</v>
      </c>
      <c r="H866">
        <v>846509</v>
      </c>
      <c r="I866" t="s">
        <v>65</v>
      </c>
      <c r="J866" s="4">
        <v>44193</v>
      </c>
      <c r="K866" s="4">
        <v>44211</v>
      </c>
      <c r="L866" s="3">
        <v>18</v>
      </c>
      <c r="M866" s="4">
        <v>44260</v>
      </c>
      <c r="N866">
        <v>67</v>
      </c>
      <c r="O866">
        <v>1</v>
      </c>
      <c r="P866">
        <v>1</v>
      </c>
      <c r="Q866">
        <v>0</v>
      </c>
      <c r="R866" t="s">
        <v>28</v>
      </c>
      <c r="S866">
        <v>17</v>
      </c>
      <c r="T866">
        <v>1</v>
      </c>
      <c r="U866" t="s">
        <v>28</v>
      </c>
      <c r="V866">
        <v>18</v>
      </c>
      <c r="W866">
        <v>17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36.6666666666666</v>
      </c>
      <c r="AW866">
        <v>0</v>
      </c>
    </row>
    <row r="867" spans="1:49" x14ac:dyDescent="0.3">
      <c r="A867" t="s">
        <v>4610</v>
      </c>
      <c r="B867" t="s">
        <v>539</v>
      </c>
      <c r="C867" t="s">
        <v>117</v>
      </c>
      <c r="D867">
        <v>4</v>
      </c>
      <c r="E867" t="s">
        <v>639</v>
      </c>
      <c r="F867" s="1" t="s">
        <v>4611</v>
      </c>
      <c r="G867" t="s">
        <v>4612</v>
      </c>
      <c r="H867">
        <v>993600</v>
      </c>
      <c r="I867" t="s">
        <v>65</v>
      </c>
      <c r="J867" s="4">
        <v>44193</v>
      </c>
      <c r="K867" s="4">
        <v>44211</v>
      </c>
      <c r="L867" s="3">
        <v>18</v>
      </c>
      <c r="M867" s="4">
        <v>44260</v>
      </c>
      <c r="N867">
        <v>67</v>
      </c>
      <c r="O867">
        <v>1</v>
      </c>
      <c r="P867">
        <v>1</v>
      </c>
      <c r="Q867">
        <v>0</v>
      </c>
      <c r="R867" t="s">
        <v>28</v>
      </c>
      <c r="S867">
        <v>17</v>
      </c>
      <c r="T867">
        <v>1</v>
      </c>
      <c r="U867" t="s">
        <v>28</v>
      </c>
      <c r="V867">
        <v>18</v>
      </c>
      <c r="W867">
        <v>17</v>
      </c>
      <c r="X867">
        <v>15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36.6666666666666</v>
      </c>
      <c r="AW867">
        <v>0</v>
      </c>
    </row>
    <row r="868" spans="1:49" x14ac:dyDescent="0.3">
      <c r="A868" t="s">
        <v>4613</v>
      </c>
      <c r="B868" t="s">
        <v>539</v>
      </c>
      <c r="C868" t="s">
        <v>117</v>
      </c>
      <c r="D868">
        <v>4</v>
      </c>
      <c r="E868" t="s">
        <v>2894</v>
      </c>
      <c r="F868" s="1" t="s">
        <v>2895</v>
      </c>
      <c r="G868" t="s">
        <v>2896</v>
      </c>
      <c r="H868">
        <v>525413</v>
      </c>
      <c r="I868" t="s">
        <v>49</v>
      </c>
      <c r="J868" s="4">
        <v>44554</v>
      </c>
      <c r="K868" s="4">
        <v>44574</v>
      </c>
      <c r="L868" s="3">
        <v>20</v>
      </c>
      <c r="M868" s="4">
        <v>44614</v>
      </c>
      <c r="N868">
        <v>60</v>
      </c>
      <c r="O868">
        <v>1</v>
      </c>
      <c r="P868">
        <v>1</v>
      </c>
      <c r="Q868">
        <v>0</v>
      </c>
      <c r="R868" t="s">
        <v>38</v>
      </c>
      <c r="S868">
        <v>16</v>
      </c>
      <c r="T868">
        <v>1</v>
      </c>
      <c r="U868" t="s">
        <v>38</v>
      </c>
      <c r="V868">
        <v>18</v>
      </c>
      <c r="W868">
        <v>56</v>
      </c>
      <c r="X868">
        <v>11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</v>
      </c>
      <c r="AV868">
        <v>121.333333333333</v>
      </c>
      <c r="AW868">
        <v>0</v>
      </c>
    </row>
    <row r="869" spans="1:49" x14ac:dyDescent="0.3">
      <c r="A869" t="s">
        <v>4613</v>
      </c>
      <c r="B869" t="s">
        <v>539</v>
      </c>
      <c r="C869" t="s">
        <v>117</v>
      </c>
      <c r="D869">
        <v>4</v>
      </c>
      <c r="E869" t="s">
        <v>4614</v>
      </c>
      <c r="F869" s="1" t="s">
        <v>4615</v>
      </c>
      <c r="G869" t="s">
        <v>4616</v>
      </c>
      <c r="H869">
        <v>2024092</v>
      </c>
      <c r="I869" t="s">
        <v>32</v>
      </c>
      <c r="J869" s="4">
        <v>44490</v>
      </c>
      <c r="K869" s="4">
        <v>44491</v>
      </c>
      <c r="L869" s="3">
        <v>1</v>
      </c>
      <c r="M869" s="4">
        <v>44550</v>
      </c>
      <c r="N869">
        <v>60</v>
      </c>
      <c r="O869">
        <v>1</v>
      </c>
      <c r="P869">
        <v>1</v>
      </c>
      <c r="Q869">
        <v>0</v>
      </c>
      <c r="R869" t="s">
        <v>38</v>
      </c>
      <c r="S869">
        <v>7</v>
      </c>
      <c r="T869">
        <v>1</v>
      </c>
      <c r="U869" t="s">
        <v>38</v>
      </c>
      <c r="V869">
        <v>7</v>
      </c>
      <c r="W869">
        <v>47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121.333333333333</v>
      </c>
      <c r="AW869">
        <v>0</v>
      </c>
    </row>
    <row r="870" spans="1:49" x14ac:dyDescent="0.3">
      <c r="A870" t="s">
        <v>4613</v>
      </c>
      <c r="B870" t="s">
        <v>539</v>
      </c>
      <c r="C870" t="s">
        <v>117</v>
      </c>
      <c r="D870">
        <v>4</v>
      </c>
      <c r="E870" t="s">
        <v>4617</v>
      </c>
      <c r="F870" s="1" t="s">
        <v>4618</v>
      </c>
      <c r="G870" t="s">
        <v>4619</v>
      </c>
      <c r="H870">
        <v>2083290</v>
      </c>
      <c r="I870" t="s">
        <v>49</v>
      </c>
      <c r="J870" s="4">
        <v>44528</v>
      </c>
      <c r="K870" s="4">
        <v>44532</v>
      </c>
      <c r="L870" s="3">
        <v>4</v>
      </c>
      <c r="M870" s="4">
        <v>44558</v>
      </c>
      <c r="N870">
        <v>30</v>
      </c>
      <c r="O870">
        <v>1</v>
      </c>
      <c r="P870">
        <v>1</v>
      </c>
      <c r="Q870">
        <v>0</v>
      </c>
      <c r="R870" t="s">
        <v>38</v>
      </c>
      <c r="S870">
        <v>13</v>
      </c>
      <c r="T870">
        <v>1</v>
      </c>
      <c r="U870" t="s">
        <v>38</v>
      </c>
      <c r="V870">
        <v>13</v>
      </c>
      <c r="W870">
        <v>53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</v>
      </c>
      <c r="AV870">
        <v>121.333333333333</v>
      </c>
      <c r="AW870">
        <v>0</v>
      </c>
    </row>
    <row r="871" spans="1:49" x14ac:dyDescent="0.3">
      <c r="A871" t="s">
        <v>4613</v>
      </c>
      <c r="B871" t="s">
        <v>539</v>
      </c>
      <c r="C871" t="s">
        <v>117</v>
      </c>
      <c r="D871">
        <v>4</v>
      </c>
      <c r="E871" t="s">
        <v>1443</v>
      </c>
      <c r="F871" s="1" t="s">
        <v>1444</v>
      </c>
      <c r="G871" t="s">
        <v>1445</v>
      </c>
      <c r="H871">
        <v>2181831</v>
      </c>
      <c r="I871" t="s">
        <v>231</v>
      </c>
      <c r="J871" s="4">
        <v>44483</v>
      </c>
      <c r="K871" s="4">
        <v>44542</v>
      </c>
      <c r="L871" s="3">
        <v>59</v>
      </c>
      <c r="M871" s="4">
        <v>44543</v>
      </c>
      <c r="N871">
        <v>60</v>
      </c>
      <c r="O871">
        <v>1</v>
      </c>
      <c r="P871">
        <v>1</v>
      </c>
      <c r="Q871">
        <v>0</v>
      </c>
      <c r="R871" t="s">
        <v>38</v>
      </c>
      <c r="S871">
        <v>6</v>
      </c>
      <c r="T871">
        <v>1</v>
      </c>
      <c r="U871" t="s">
        <v>38</v>
      </c>
      <c r="V871">
        <v>15</v>
      </c>
      <c r="W871">
        <v>46</v>
      </c>
      <c r="X871">
        <v>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</v>
      </c>
      <c r="AV871">
        <v>121.333333333333</v>
      </c>
      <c r="AW871">
        <v>0</v>
      </c>
    </row>
    <row r="872" spans="1:49" x14ac:dyDescent="0.3">
      <c r="A872" t="s">
        <v>4613</v>
      </c>
      <c r="B872" t="s">
        <v>539</v>
      </c>
      <c r="C872" t="s">
        <v>117</v>
      </c>
      <c r="D872">
        <v>4</v>
      </c>
      <c r="E872" t="s">
        <v>1155</v>
      </c>
      <c r="F872" s="1" t="s">
        <v>1156</v>
      </c>
      <c r="G872" t="s">
        <v>1157</v>
      </c>
      <c r="H872">
        <v>2359465</v>
      </c>
      <c r="I872" t="s">
        <v>49</v>
      </c>
      <c r="J872" s="4">
        <v>44554</v>
      </c>
      <c r="K872" s="4">
        <v>44574</v>
      </c>
      <c r="L872" s="3">
        <v>20</v>
      </c>
      <c r="M872" s="4">
        <v>44614</v>
      </c>
      <c r="N872">
        <v>60</v>
      </c>
      <c r="O872">
        <v>1</v>
      </c>
      <c r="P872">
        <v>1</v>
      </c>
      <c r="Q872">
        <v>0</v>
      </c>
      <c r="R872" t="s">
        <v>38</v>
      </c>
      <c r="S872">
        <v>16</v>
      </c>
      <c r="T872">
        <v>1</v>
      </c>
      <c r="U872" t="s">
        <v>38</v>
      </c>
      <c r="V872">
        <v>18</v>
      </c>
      <c r="W872">
        <v>56</v>
      </c>
      <c r="X872">
        <v>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4</v>
      </c>
      <c r="AV872">
        <v>121.333333333333</v>
      </c>
      <c r="AW872">
        <v>0</v>
      </c>
    </row>
    <row r="873" spans="1:49" x14ac:dyDescent="0.3">
      <c r="A873" t="s">
        <v>4613</v>
      </c>
      <c r="B873" t="s">
        <v>539</v>
      </c>
      <c r="C873" t="s">
        <v>117</v>
      </c>
      <c r="D873">
        <v>4</v>
      </c>
      <c r="E873" t="s">
        <v>4620</v>
      </c>
      <c r="F873" s="1" t="s">
        <v>4621</v>
      </c>
      <c r="G873" t="s">
        <v>4622</v>
      </c>
      <c r="H873">
        <v>2397766</v>
      </c>
      <c r="I873" t="s">
        <v>231</v>
      </c>
      <c r="J873" s="4">
        <v>44483</v>
      </c>
      <c r="K873" s="4">
        <v>44503</v>
      </c>
      <c r="L873" s="3">
        <v>20</v>
      </c>
      <c r="M873" s="4">
        <v>44505</v>
      </c>
      <c r="N873">
        <v>22</v>
      </c>
      <c r="O873">
        <v>1</v>
      </c>
      <c r="P873">
        <v>1</v>
      </c>
      <c r="Q873">
        <v>0</v>
      </c>
      <c r="R873" t="s">
        <v>38</v>
      </c>
      <c r="S873">
        <v>6</v>
      </c>
      <c r="T873">
        <v>1</v>
      </c>
      <c r="U873" t="s">
        <v>38</v>
      </c>
      <c r="V873">
        <v>9</v>
      </c>
      <c r="W873">
        <v>46</v>
      </c>
      <c r="X873">
        <v>15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</v>
      </c>
      <c r="AV873">
        <v>121.333333333333</v>
      </c>
      <c r="AW873">
        <v>0</v>
      </c>
    </row>
    <row r="874" spans="1:49" x14ac:dyDescent="0.3">
      <c r="A874" t="s">
        <v>4613</v>
      </c>
      <c r="B874" t="s">
        <v>539</v>
      </c>
      <c r="C874" t="s">
        <v>117</v>
      </c>
      <c r="D874">
        <v>4</v>
      </c>
      <c r="E874" t="s">
        <v>1339</v>
      </c>
      <c r="F874" s="1" t="s">
        <v>1340</v>
      </c>
      <c r="G874" t="s">
        <v>1341</v>
      </c>
      <c r="H874">
        <v>2488509</v>
      </c>
      <c r="I874" t="s">
        <v>32</v>
      </c>
      <c r="J874" s="4">
        <v>44498</v>
      </c>
      <c r="K874" s="4">
        <v>44574</v>
      </c>
      <c r="L874" s="3">
        <v>76</v>
      </c>
      <c r="M874" s="4">
        <v>44558</v>
      </c>
      <c r="N874">
        <v>60</v>
      </c>
      <c r="O874">
        <v>1</v>
      </c>
      <c r="P874">
        <v>1</v>
      </c>
      <c r="Q874">
        <v>0</v>
      </c>
      <c r="R874" t="s">
        <v>38</v>
      </c>
      <c r="S874">
        <v>8</v>
      </c>
      <c r="T874">
        <v>1</v>
      </c>
      <c r="U874" t="s">
        <v>38</v>
      </c>
      <c r="V874">
        <v>18</v>
      </c>
      <c r="W874">
        <v>48</v>
      </c>
      <c r="X874">
        <v>15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</v>
      </c>
      <c r="AV874">
        <v>121.333333333333</v>
      </c>
      <c r="AW874">
        <v>0</v>
      </c>
    </row>
    <row r="875" spans="1:49" x14ac:dyDescent="0.3">
      <c r="A875" t="s">
        <v>4613</v>
      </c>
      <c r="B875" t="s">
        <v>539</v>
      </c>
      <c r="C875" t="s">
        <v>117</v>
      </c>
      <c r="D875">
        <v>4</v>
      </c>
      <c r="E875" t="s">
        <v>674</v>
      </c>
      <c r="F875" s="1" t="s">
        <v>675</v>
      </c>
      <c r="G875" t="s">
        <v>676</v>
      </c>
      <c r="H875">
        <v>2765903</v>
      </c>
      <c r="I875" t="s">
        <v>32</v>
      </c>
      <c r="J875" s="4">
        <v>44483</v>
      </c>
      <c r="K875" s="4">
        <v>44498</v>
      </c>
      <c r="L875" s="3">
        <v>15</v>
      </c>
      <c r="M875" s="4">
        <v>44543</v>
      </c>
      <c r="N875">
        <v>60</v>
      </c>
      <c r="O875">
        <v>1</v>
      </c>
      <c r="P875">
        <v>1</v>
      </c>
      <c r="Q875">
        <v>0</v>
      </c>
      <c r="R875" t="s">
        <v>38</v>
      </c>
      <c r="S875">
        <v>6</v>
      </c>
      <c r="T875">
        <v>1</v>
      </c>
      <c r="U875" t="s">
        <v>38</v>
      </c>
      <c r="V875">
        <v>8</v>
      </c>
      <c r="W875">
        <v>46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121.333333333333</v>
      </c>
      <c r="AW875">
        <v>0</v>
      </c>
    </row>
    <row r="876" spans="1:49" x14ac:dyDescent="0.3">
      <c r="A876" t="s">
        <v>4613</v>
      </c>
      <c r="B876" t="s">
        <v>539</v>
      </c>
      <c r="C876" t="s">
        <v>117</v>
      </c>
      <c r="D876">
        <v>4</v>
      </c>
      <c r="E876" t="s">
        <v>4623</v>
      </c>
      <c r="F876" s="1" t="s">
        <v>4624</v>
      </c>
      <c r="G876" t="s">
        <v>4625</v>
      </c>
      <c r="H876">
        <v>2831203</v>
      </c>
      <c r="I876" t="s">
        <v>231</v>
      </c>
      <c r="J876" s="4">
        <v>44542</v>
      </c>
      <c r="K876" s="4">
        <v>44575</v>
      </c>
      <c r="L876" s="3">
        <v>33</v>
      </c>
      <c r="M876" s="4">
        <v>44624</v>
      </c>
      <c r="N876">
        <v>82</v>
      </c>
      <c r="O876">
        <v>1</v>
      </c>
      <c r="P876">
        <v>1</v>
      </c>
      <c r="Q876">
        <v>0</v>
      </c>
      <c r="R876" t="s">
        <v>38</v>
      </c>
      <c r="S876">
        <v>15</v>
      </c>
      <c r="T876">
        <v>1</v>
      </c>
      <c r="U876" t="s">
        <v>38</v>
      </c>
      <c r="V876">
        <v>18</v>
      </c>
      <c r="W876">
        <v>55</v>
      </c>
      <c r="X876">
        <v>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</v>
      </c>
      <c r="AV876">
        <v>121.333333333333</v>
      </c>
      <c r="AW876">
        <v>0</v>
      </c>
    </row>
    <row r="877" spans="1:49" x14ac:dyDescent="0.3">
      <c r="A877" t="s">
        <v>4613</v>
      </c>
      <c r="B877" t="s">
        <v>539</v>
      </c>
      <c r="C877" t="s">
        <v>117</v>
      </c>
      <c r="D877">
        <v>4</v>
      </c>
      <c r="E877" t="s">
        <v>4626</v>
      </c>
      <c r="F877" s="1" t="s">
        <v>4627</v>
      </c>
      <c r="G877" t="s">
        <v>4628</v>
      </c>
      <c r="H877">
        <v>2870691</v>
      </c>
      <c r="I877" t="s">
        <v>32</v>
      </c>
      <c r="J877" s="4">
        <v>44483</v>
      </c>
      <c r="K877" s="4">
        <v>44542</v>
      </c>
      <c r="L877" s="3">
        <v>59</v>
      </c>
      <c r="M877" s="4">
        <v>44543</v>
      </c>
      <c r="N877">
        <v>60</v>
      </c>
      <c r="O877">
        <v>1</v>
      </c>
      <c r="P877">
        <v>1</v>
      </c>
      <c r="Q877">
        <v>0</v>
      </c>
      <c r="R877" t="s">
        <v>38</v>
      </c>
      <c r="S877">
        <v>6</v>
      </c>
      <c r="T877">
        <v>1</v>
      </c>
      <c r="U877" t="s">
        <v>38</v>
      </c>
      <c r="V877">
        <v>15</v>
      </c>
      <c r="W877">
        <v>46</v>
      </c>
      <c r="X877">
        <v>5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4</v>
      </c>
      <c r="AV877">
        <v>121.333333333333</v>
      </c>
      <c r="AW877">
        <v>0</v>
      </c>
    </row>
    <row r="878" spans="1:49" x14ac:dyDescent="0.3">
      <c r="A878" t="s">
        <v>4613</v>
      </c>
      <c r="B878" t="s">
        <v>539</v>
      </c>
      <c r="C878" t="s">
        <v>117</v>
      </c>
      <c r="D878">
        <v>4</v>
      </c>
      <c r="E878" t="s">
        <v>3383</v>
      </c>
      <c r="F878" s="1" t="s">
        <v>3384</v>
      </c>
      <c r="G878" t="s">
        <v>3385</v>
      </c>
      <c r="H878">
        <v>2877711</v>
      </c>
      <c r="I878" t="s">
        <v>49</v>
      </c>
      <c r="J878" s="4">
        <v>44554</v>
      </c>
      <c r="K878" s="4">
        <v>44574</v>
      </c>
      <c r="L878" s="3">
        <v>20</v>
      </c>
      <c r="M878" s="4">
        <v>44614</v>
      </c>
      <c r="N878">
        <v>60</v>
      </c>
      <c r="O878">
        <v>1</v>
      </c>
      <c r="P878">
        <v>1</v>
      </c>
      <c r="Q878">
        <v>0</v>
      </c>
      <c r="R878" t="s">
        <v>38</v>
      </c>
      <c r="S878">
        <v>16</v>
      </c>
      <c r="T878">
        <v>1</v>
      </c>
      <c r="U878" t="s">
        <v>38</v>
      </c>
      <c r="V878">
        <v>18</v>
      </c>
      <c r="W878">
        <v>56</v>
      </c>
      <c r="X878">
        <v>14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4</v>
      </c>
      <c r="AV878">
        <v>121.333333333333</v>
      </c>
      <c r="AW878">
        <v>0</v>
      </c>
    </row>
    <row r="879" spans="1:49" x14ac:dyDescent="0.3">
      <c r="A879" t="s">
        <v>4613</v>
      </c>
      <c r="B879" t="s">
        <v>539</v>
      </c>
      <c r="C879" t="s">
        <v>117</v>
      </c>
      <c r="D879">
        <v>4</v>
      </c>
      <c r="E879" t="s">
        <v>206</v>
      </c>
      <c r="F879" s="1" t="s">
        <v>207</v>
      </c>
      <c r="G879" t="s">
        <v>208</v>
      </c>
      <c r="H879">
        <v>3022998</v>
      </c>
      <c r="I879" t="s">
        <v>32</v>
      </c>
      <c r="J879" s="4">
        <v>44491</v>
      </c>
      <c r="K879" s="4">
        <v>44528</v>
      </c>
      <c r="L879" s="3">
        <v>37</v>
      </c>
      <c r="M879" s="4">
        <v>44531</v>
      </c>
      <c r="N879">
        <v>40</v>
      </c>
      <c r="O879">
        <v>1</v>
      </c>
      <c r="P879">
        <v>1</v>
      </c>
      <c r="Q879">
        <v>0</v>
      </c>
      <c r="R879" t="s">
        <v>38</v>
      </c>
      <c r="S879">
        <v>7</v>
      </c>
      <c r="T879">
        <v>1</v>
      </c>
      <c r="U879" t="s">
        <v>38</v>
      </c>
      <c r="V879">
        <v>13</v>
      </c>
      <c r="W879">
        <v>47</v>
      </c>
      <c r="X879">
        <v>15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4</v>
      </c>
      <c r="AV879">
        <v>121.333333333333</v>
      </c>
      <c r="AW879">
        <v>0</v>
      </c>
    </row>
    <row r="880" spans="1:49" x14ac:dyDescent="0.3">
      <c r="A880" t="s">
        <v>4629</v>
      </c>
      <c r="B880" t="s">
        <v>539</v>
      </c>
      <c r="C880" t="s">
        <v>117</v>
      </c>
      <c r="D880">
        <v>4</v>
      </c>
      <c r="E880" t="s">
        <v>3229</v>
      </c>
      <c r="F880" s="1" t="s">
        <v>3230</v>
      </c>
      <c r="G880" t="s">
        <v>3231</v>
      </c>
      <c r="H880">
        <v>1528431</v>
      </c>
      <c r="I880" t="s">
        <v>317</v>
      </c>
      <c r="J880" s="4">
        <v>44136</v>
      </c>
      <c r="K880" s="4">
        <v>44152</v>
      </c>
      <c r="L880" s="3">
        <v>16</v>
      </c>
      <c r="M880" s="4">
        <v>44166</v>
      </c>
      <c r="N880">
        <v>30</v>
      </c>
      <c r="O880">
        <v>1</v>
      </c>
      <c r="P880">
        <v>1</v>
      </c>
      <c r="Q880">
        <v>0</v>
      </c>
      <c r="R880" t="s">
        <v>28</v>
      </c>
      <c r="S880">
        <v>9</v>
      </c>
      <c r="T880">
        <v>1</v>
      </c>
      <c r="U880" t="s">
        <v>28</v>
      </c>
      <c r="V880">
        <v>11</v>
      </c>
      <c r="W880">
        <v>9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30.6666666666666</v>
      </c>
      <c r="AW880">
        <v>0</v>
      </c>
    </row>
    <row r="881" spans="1:49" x14ac:dyDescent="0.3">
      <c r="A881" t="s">
        <v>4629</v>
      </c>
      <c r="B881" t="s">
        <v>539</v>
      </c>
      <c r="C881" t="s">
        <v>117</v>
      </c>
      <c r="D881">
        <v>4</v>
      </c>
      <c r="E881" t="s">
        <v>4630</v>
      </c>
      <c r="F881" s="1" t="s">
        <v>4631</v>
      </c>
      <c r="G881" t="s">
        <v>4632</v>
      </c>
      <c r="H881">
        <v>2202463</v>
      </c>
      <c r="I881" t="s">
        <v>42</v>
      </c>
      <c r="J881" s="4">
        <v>44132</v>
      </c>
      <c r="K881" s="4">
        <v>44181</v>
      </c>
      <c r="L881" s="3">
        <v>49</v>
      </c>
      <c r="M881" s="4">
        <v>44182</v>
      </c>
      <c r="N881">
        <v>50</v>
      </c>
      <c r="O881">
        <v>1</v>
      </c>
      <c r="P881">
        <v>1</v>
      </c>
      <c r="Q881">
        <v>0</v>
      </c>
      <c r="R881" t="s">
        <v>28</v>
      </c>
      <c r="S881">
        <v>8</v>
      </c>
      <c r="T881">
        <v>1</v>
      </c>
      <c r="U881" t="s">
        <v>28</v>
      </c>
      <c r="V881">
        <v>15</v>
      </c>
      <c r="W881">
        <v>8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30.6666666666666</v>
      </c>
      <c r="AW881">
        <v>0</v>
      </c>
    </row>
    <row r="882" spans="1:49" x14ac:dyDescent="0.3">
      <c r="A882" t="s">
        <v>4629</v>
      </c>
      <c r="B882" t="s">
        <v>539</v>
      </c>
      <c r="C882" t="s">
        <v>117</v>
      </c>
      <c r="D882">
        <v>4</v>
      </c>
      <c r="E882" t="s">
        <v>4633</v>
      </c>
      <c r="F882" s="1" t="s">
        <v>4634</v>
      </c>
      <c r="G882" t="s">
        <v>4635</v>
      </c>
      <c r="H882">
        <v>2917097</v>
      </c>
      <c r="I882" t="s">
        <v>158</v>
      </c>
      <c r="J882" s="4">
        <v>44300</v>
      </c>
      <c r="K882" s="4">
        <v>44327</v>
      </c>
      <c r="L882" s="3">
        <v>27</v>
      </c>
      <c r="M882" s="4">
        <v>44330</v>
      </c>
      <c r="N882">
        <v>30</v>
      </c>
      <c r="O882">
        <v>1</v>
      </c>
      <c r="P882">
        <v>1</v>
      </c>
      <c r="Q882">
        <v>0</v>
      </c>
      <c r="R882" t="s">
        <v>80</v>
      </c>
      <c r="S882">
        <v>7</v>
      </c>
      <c r="T882">
        <v>1</v>
      </c>
      <c r="U882" t="s">
        <v>80</v>
      </c>
      <c r="V882">
        <v>11</v>
      </c>
      <c r="W882">
        <v>27</v>
      </c>
      <c r="X882">
        <v>15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30.6666666666666</v>
      </c>
      <c r="AW882">
        <v>0</v>
      </c>
    </row>
    <row r="883" spans="1:49" x14ac:dyDescent="0.3">
      <c r="A883" t="s">
        <v>4636</v>
      </c>
      <c r="B883" t="s">
        <v>539</v>
      </c>
      <c r="C883" t="s">
        <v>117</v>
      </c>
      <c r="D883">
        <v>4</v>
      </c>
      <c r="E883" t="s">
        <v>1799</v>
      </c>
      <c r="F883" s="1" t="s">
        <v>2371</v>
      </c>
      <c r="G883" t="s">
        <v>2372</v>
      </c>
      <c r="H883">
        <v>1447151</v>
      </c>
      <c r="I883" t="s">
        <v>74</v>
      </c>
      <c r="J883" s="4">
        <v>44087</v>
      </c>
      <c r="K883" s="4">
        <v>44137</v>
      </c>
      <c r="L883" s="3">
        <v>50</v>
      </c>
      <c r="M883" s="4">
        <v>44137</v>
      </c>
      <c r="N883">
        <v>50</v>
      </c>
      <c r="O883">
        <v>1</v>
      </c>
      <c r="P883">
        <v>1</v>
      </c>
      <c r="Q883">
        <v>0</v>
      </c>
      <c r="R883" t="s">
        <v>28</v>
      </c>
      <c r="S883">
        <v>2</v>
      </c>
      <c r="T883">
        <v>1</v>
      </c>
      <c r="U883" t="s">
        <v>28</v>
      </c>
      <c r="V883">
        <v>9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95</v>
      </c>
      <c r="AW883">
        <v>0</v>
      </c>
    </row>
    <row r="884" spans="1:49" x14ac:dyDescent="0.3">
      <c r="A884" t="s">
        <v>4636</v>
      </c>
      <c r="B884" t="s">
        <v>539</v>
      </c>
      <c r="C884" t="s">
        <v>117</v>
      </c>
      <c r="D884">
        <v>4</v>
      </c>
      <c r="E884" t="s">
        <v>2307</v>
      </c>
      <c r="F884" s="1" t="s">
        <v>2308</v>
      </c>
      <c r="G884" t="s">
        <v>2309</v>
      </c>
      <c r="H884">
        <v>2780743</v>
      </c>
      <c r="I884" t="s">
        <v>32</v>
      </c>
      <c r="J884" s="4">
        <v>44087</v>
      </c>
      <c r="K884" s="4">
        <v>44137</v>
      </c>
      <c r="L884" s="3">
        <v>50</v>
      </c>
      <c r="M884" s="4">
        <v>44147</v>
      </c>
      <c r="N884">
        <v>60</v>
      </c>
      <c r="O884">
        <v>1</v>
      </c>
      <c r="P884">
        <v>1</v>
      </c>
      <c r="Q884">
        <v>0</v>
      </c>
      <c r="R884" t="s">
        <v>28</v>
      </c>
      <c r="S884">
        <v>2</v>
      </c>
      <c r="T884">
        <v>1</v>
      </c>
      <c r="U884" t="s">
        <v>28</v>
      </c>
      <c r="V884">
        <v>9</v>
      </c>
      <c r="W884">
        <v>2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95</v>
      </c>
      <c r="AW884">
        <v>0</v>
      </c>
    </row>
    <row r="885" spans="1:49" x14ac:dyDescent="0.3">
      <c r="A885" t="s">
        <v>4636</v>
      </c>
      <c r="B885" t="s">
        <v>539</v>
      </c>
      <c r="C885" t="s">
        <v>117</v>
      </c>
      <c r="D885">
        <v>4</v>
      </c>
      <c r="E885" t="s">
        <v>792</v>
      </c>
      <c r="F885" s="1" t="s">
        <v>793</v>
      </c>
      <c r="G885" t="s">
        <v>794</v>
      </c>
      <c r="H885">
        <v>2901527</v>
      </c>
      <c r="I885" t="s">
        <v>32</v>
      </c>
      <c r="J885" s="4">
        <v>44137</v>
      </c>
      <c r="K885" s="4">
        <v>44322</v>
      </c>
      <c r="L885" s="3">
        <v>185</v>
      </c>
      <c r="M885" s="4">
        <v>44197</v>
      </c>
      <c r="N885">
        <v>60</v>
      </c>
      <c r="O885">
        <v>1</v>
      </c>
      <c r="P885">
        <v>1</v>
      </c>
      <c r="Q885">
        <v>0</v>
      </c>
      <c r="R885" t="s">
        <v>28</v>
      </c>
      <c r="S885">
        <v>9</v>
      </c>
      <c r="T885">
        <v>1</v>
      </c>
      <c r="U885" t="s">
        <v>80</v>
      </c>
      <c r="V885">
        <v>10</v>
      </c>
      <c r="W885">
        <v>9</v>
      </c>
      <c r="X885">
        <v>11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95</v>
      </c>
      <c r="AW885">
        <v>0</v>
      </c>
    </row>
    <row r="886" spans="1:49" x14ac:dyDescent="0.3">
      <c r="A886" t="s">
        <v>4637</v>
      </c>
      <c r="B886" t="s">
        <v>539</v>
      </c>
      <c r="C886" t="s">
        <v>117</v>
      </c>
      <c r="D886">
        <v>4</v>
      </c>
      <c r="E886" t="s">
        <v>4638</v>
      </c>
      <c r="F886" s="1" t="s">
        <v>4639</v>
      </c>
      <c r="G886" t="s">
        <v>4640</v>
      </c>
      <c r="H886">
        <v>378013</v>
      </c>
      <c r="I886" t="s">
        <v>317</v>
      </c>
      <c r="J886" s="4">
        <v>44116</v>
      </c>
      <c r="K886" s="4">
        <v>44173</v>
      </c>
      <c r="L886" s="3">
        <v>57</v>
      </c>
      <c r="M886" s="4">
        <v>44176</v>
      </c>
      <c r="N886">
        <v>60</v>
      </c>
      <c r="O886">
        <v>1</v>
      </c>
      <c r="P886">
        <v>1</v>
      </c>
      <c r="Q886">
        <v>0</v>
      </c>
      <c r="R886" t="s">
        <v>28</v>
      </c>
      <c r="S886">
        <v>6</v>
      </c>
      <c r="T886">
        <v>1</v>
      </c>
      <c r="U886" t="s">
        <v>28</v>
      </c>
      <c r="V886">
        <v>14</v>
      </c>
      <c r="W886">
        <v>6</v>
      </c>
      <c r="X886">
        <v>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1.3333333333333299</v>
      </c>
      <c r="AV886">
        <v>76</v>
      </c>
      <c r="AW886">
        <v>0</v>
      </c>
    </row>
    <row r="887" spans="1:49" x14ac:dyDescent="0.3">
      <c r="A887" t="s">
        <v>4637</v>
      </c>
      <c r="B887" t="s">
        <v>539</v>
      </c>
      <c r="C887" t="s">
        <v>117</v>
      </c>
      <c r="D887">
        <v>4</v>
      </c>
      <c r="E887" t="s">
        <v>2782</v>
      </c>
      <c r="F887" s="1" t="s">
        <v>2783</v>
      </c>
      <c r="G887" t="s">
        <v>2784</v>
      </c>
      <c r="H887">
        <v>924401</v>
      </c>
      <c r="I887" t="s">
        <v>317</v>
      </c>
      <c r="J887" s="4">
        <v>44116</v>
      </c>
      <c r="K887" s="4">
        <v>44173</v>
      </c>
      <c r="L887" s="3">
        <v>57</v>
      </c>
      <c r="M887" s="4">
        <v>44176</v>
      </c>
      <c r="N887">
        <v>60</v>
      </c>
      <c r="O887">
        <v>1</v>
      </c>
      <c r="P887">
        <v>1</v>
      </c>
      <c r="Q887">
        <v>0</v>
      </c>
      <c r="R887" t="s">
        <v>28</v>
      </c>
      <c r="S887">
        <v>6</v>
      </c>
      <c r="T887">
        <v>1</v>
      </c>
      <c r="U887" t="s">
        <v>28</v>
      </c>
      <c r="V887">
        <v>14</v>
      </c>
      <c r="W887">
        <v>6</v>
      </c>
      <c r="X887">
        <v>20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1.3333333333333299</v>
      </c>
      <c r="AV887">
        <v>76</v>
      </c>
      <c r="AW887">
        <v>0</v>
      </c>
    </row>
    <row r="888" spans="1:49" x14ac:dyDescent="0.3">
      <c r="A888" t="s">
        <v>4637</v>
      </c>
      <c r="B888" t="s">
        <v>539</v>
      </c>
      <c r="C888" t="s">
        <v>117</v>
      </c>
      <c r="D888">
        <v>4</v>
      </c>
      <c r="E888" t="s">
        <v>1636</v>
      </c>
      <c r="F888" s="1" t="s">
        <v>1637</v>
      </c>
      <c r="G888" t="s">
        <v>1638</v>
      </c>
      <c r="H888">
        <v>1165755</v>
      </c>
      <c r="I888" t="s">
        <v>317</v>
      </c>
      <c r="J888" s="4">
        <v>44116</v>
      </c>
      <c r="K888" s="4">
        <v>44173</v>
      </c>
      <c r="L888" s="3">
        <v>57</v>
      </c>
      <c r="M888" s="4">
        <v>44176</v>
      </c>
      <c r="N888">
        <v>60</v>
      </c>
      <c r="O888">
        <v>1</v>
      </c>
      <c r="P888">
        <v>1</v>
      </c>
      <c r="Q888">
        <v>0</v>
      </c>
      <c r="R888" t="s">
        <v>28</v>
      </c>
      <c r="S888">
        <v>6</v>
      </c>
      <c r="T888">
        <v>1</v>
      </c>
      <c r="U888" t="s">
        <v>28</v>
      </c>
      <c r="V888">
        <v>14</v>
      </c>
      <c r="W888">
        <v>6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1.3333333333333299</v>
      </c>
      <c r="AV888">
        <v>76</v>
      </c>
      <c r="AW888">
        <v>0</v>
      </c>
    </row>
    <row r="889" spans="1:49" x14ac:dyDescent="0.3">
      <c r="A889" t="s">
        <v>4637</v>
      </c>
      <c r="B889" t="s">
        <v>539</v>
      </c>
      <c r="C889" t="s">
        <v>117</v>
      </c>
      <c r="D889">
        <v>4</v>
      </c>
      <c r="E889" t="s">
        <v>623</v>
      </c>
      <c r="F889" s="1" t="s">
        <v>624</v>
      </c>
      <c r="G889" t="s">
        <v>625</v>
      </c>
      <c r="H889">
        <v>1473484</v>
      </c>
      <c r="I889" t="s">
        <v>317</v>
      </c>
      <c r="J889" s="4">
        <v>44116</v>
      </c>
      <c r="K889" s="4">
        <v>44173</v>
      </c>
      <c r="L889" s="3">
        <v>57</v>
      </c>
      <c r="M889" s="4">
        <v>44176</v>
      </c>
      <c r="N889">
        <v>60</v>
      </c>
      <c r="O889">
        <v>1</v>
      </c>
      <c r="P889">
        <v>1</v>
      </c>
      <c r="Q889">
        <v>0</v>
      </c>
      <c r="R889" t="s">
        <v>28</v>
      </c>
      <c r="S889">
        <v>6</v>
      </c>
      <c r="T889">
        <v>0</v>
      </c>
      <c r="U889" t="s">
        <v>28</v>
      </c>
      <c r="V889">
        <v>14</v>
      </c>
      <c r="W889">
        <v>6</v>
      </c>
      <c r="X889">
        <v>14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1.3333333333333299</v>
      </c>
      <c r="AV889">
        <v>76</v>
      </c>
      <c r="AW889">
        <v>1</v>
      </c>
    </row>
    <row r="890" spans="1:49" x14ac:dyDescent="0.3">
      <c r="A890" t="s">
        <v>4641</v>
      </c>
      <c r="B890" t="s">
        <v>539</v>
      </c>
      <c r="C890" t="s">
        <v>117</v>
      </c>
      <c r="D890">
        <v>4</v>
      </c>
      <c r="E890" t="s">
        <v>930</v>
      </c>
      <c r="F890" s="1" t="s">
        <v>931</v>
      </c>
      <c r="G890" t="s">
        <v>932</v>
      </c>
      <c r="H890">
        <v>456311</v>
      </c>
      <c r="I890" t="s">
        <v>225</v>
      </c>
      <c r="J890" s="4">
        <v>44183</v>
      </c>
      <c r="K890" s="4">
        <v>44270</v>
      </c>
      <c r="L890" s="3">
        <v>87</v>
      </c>
      <c r="M890" s="4">
        <v>44270</v>
      </c>
      <c r="N890">
        <v>87</v>
      </c>
      <c r="O890">
        <v>1</v>
      </c>
      <c r="P890">
        <v>1</v>
      </c>
      <c r="Q890">
        <v>0</v>
      </c>
      <c r="R890" t="s">
        <v>28</v>
      </c>
      <c r="S890">
        <v>15</v>
      </c>
      <c r="T890">
        <v>1</v>
      </c>
      <c r="U890" t="s">
        <v>80</v>
      </c>
      <c r="V890">
        <v>3</v>
      </c>
      <c r="W890">
        <v>15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72.6666666666666</v>
      </c>
      <c r="AW890">
        <v>0</v>
      </c>
    </row>
    <row r="891" spans="1:49" x14ac:dyDescent="0.3">
      <c r="A891" t="s">
        <v>4641</v>
      </c>
      <c r="B891" t="s">
        <v>539</v>
      </c>
      <c r="C891" t="s">
        <v>117</v>
      </c>
      <c r="D891">
        <v>4</v>
      </c>
      <c r="E891" t="s">
        <v>938</v>
      </c>
      <c r="F891" s="1" t="s">
        <v>1411</v>
      </c>
      <c r="G891" t="s">
        <v>1412</v>
      </c>
      <c r="H891">
        <v>2395036</v>
      </c>
      <c r="I891" t="s">
        <v>65</v>
      </c>
      <c r="J891" s="4">
        <v>44139</v>
      </c>
      <c r="K891" s="4">
        <v>44183</v>
      </c>
      <c r="L891" s="3">
        <v>44</v>
      </c>
      <c r="M891" s="4">
        <v>44200</v>
      </c>
      <c r="N891">
        <v>61</v>
      </c>
      <c r="O891">
        <v>1</v>
      </c>
      <c r="P891">
        <v>1</v>
      </c>
      <c r="Q891">
        <v>0</v>
      </c>
      <c r="R891" t="s">
        <v>28</v>
      </c>
      <c r="S891">
        <v>9</v>
      </c>
      <c r="T891">
        <v>1</v>
      </c>
      <c r="U891" t="s">
        <v>28</v>
      </c>
      <c r="V891">
        <v>15</v>
      </c>
      <c r="W891">
        <v>9</v>
      </c>
      <c r="X891">
        <v>15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72.6666666666666</v>
      </c>
      <c r="AW891">
        <v>0</v>
      </c>
    </row>
    <row r="892" spans="1:49" x14ac:dyDescent="0.3">
      <c r="A892" t="s">
        <v>4641</v>
      </c>
      <c r="B892" t="s">
        <v>539</v>
      </c>
      <c r="C892" t="s">
        <v>117</v>
      </c>
      <c r="D892">
        <v>4</v>
      </c>
      <c r="E892" t="s">
        <v>1500</v>
      </c>
      <c r="F892" s="1" t="s">
        <v>1501</v>
      </c>
      <c r="G892" t="s">
        <v>1502</v>
      </c>
      <c r="H892">
        <v>2879594</v>
      </c>
      <c r="I892" t="s">
        <v>158</v>
      </c>
      <c r="J892" s="4">
        <v>44183</v>
      </c>
      <c r="K892" s="4">
        <v>44270</v>
      </c>
      <c r="L892" s="3">
        <v>87</v>
      </c>
      <c r="M892" s="4">
        <v>44270</v>
      </c>
      <c r="N892">
        <v>87</v>
      </c>
      <c r="O892">
        <v>1</v>
      </c>
      <c r="P892">
        <v>1</v>
      </c>
      <c r="Q892">
        <v>0</v>
      </c>
      <c r="R892" t="s">
        <v>28</v>
      </c>
      <c r="S892">
        <v>15</v>
      </c>
      <c r="T892">
        <v>1</v>
      </c>
      <c r="U892" t="s">
        <v>80</v>
      </c>
      <c r="V892">
        <v>3</v>
      </c>
      <c r="W892">
        <v>15</v>
      </c>
      <c r="X892">
        <v>15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72.6666666666666</v>
      </c>
      <c r="AW892">
        <v>0</v>
      </c>
    </row>
    <row r="893" spans="1:49" x14ac:dyDescent="0.3">
      <c r="A893" t="s">
        <v>4642</v>
      </c>
      <c r="B893" t="s">
        <v>539</v>
      </c>
      <c r="C893" t="s">
        <v>82</v>
      </c>
      <c r="D893">
        <v>5</v>
      </c>
      <c r="E893" t="s">
        <v>4643</v>
      </c>
      <c r="F893" s="1" t="s">
        <v>4644</v>
      </c>
      <c r="G893" t="s">
        <v>4645</v>
      </c>
      <c r="H893">
        <v>9999</v>
      </c>
      <c r="I893" t="s">
        <v>158</v>
      </c>
      <c r="J893" s="4">
        <v>44182</v>
      </c>
      <c r="K893" s="4">
        <v>44208</v>
      </c>
      <c r="L893" s="3">
        <v>26</v>
      </c>
      <c r="M893" s="4">
        <v>44242</v>
      </c>
      <c r="N893">
        <v>60</v>
      </c>
      <c r="O893">
        <v>1</v>
      </c>
      <c r="P893">
        <v>1</v>
      </c>
      <c r="Q893">
        <v>0</v>
      </c>
      <c r="R893" t="s">
        <v>28</v>
      </c>
      <c r="S893">
        <v>15</v>
      </c>
      <c r="T893">
        <v>1</v>
      </c>
      <c r="U893" t="s">
        <v>28</v>
      </c>
      <c r="V893">
        <v>18</v>
      </c>
      <c r="W893">
        <v>15</v>
      </c>
      <c r="X893">
        <v>11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3.3333333333333299</v>
      </c>
      <c r="AV893">
        <v>123.666666666666</v>
      </c>
      <c r="AW893">
        <v>0</v>
      </c>
    </row>
    <row r="894" spans="1:49" x14ac:dyDescent="0.3">
      <c r="A894" t="s">
        <v>4642</v>
      </c>
      <c r="B894" t="s">
        <v>539</v>
      </c>
      <c r="C894" t="s">
        <v>82</v>
      </c>
      <c r="D894">
        <v>5</v>
      </c>
      <c r="E894" t="s">
        <v>348</v>
      </c>
      <c r="F894" s="1" t="s">
        <v>349</v>
      </c>
      <c r="G894" t="s">
        <v>350</v>
      </c>
      <c r="H894">
        <v>92482</v>
      </c>
      <c r="I894" t="s">
        <v>158</v>
      </c>
      <c r="J894" s="4">
        <v>44486</v>
      </c>
      <c r="K894" s="4">
        <v>44544</v>
      </c>
      <c r="L894" s="3">
        <v>58</v>
      </c>
      <c r="M894" s="4">
        <v>44546</v>
      </c>
      <c r="N894">
        <v>60</v>
      </c>
      <c r="O894">
        <v>1</v>
      </c>
      <c r="P894">
        <v>1</v>
      </c>
      <c r="Q894">
        <v>0</v>
      </c>
      <c r="R894" t="s">
        <v>38</v>
      </c>
      <c r="S894">
        <v>7</v>
      </c>
      <c r="T894">
        <v>1</v>
      </c>
      <c r="U894" t="s">
        <v>38</v>
      </c>
      <c r="V894">
        <v>15</v>
      </c>
      <c r="W894">
        <v>47</v>
      </c>
      <c r="X894">
        <v>11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3.3333333333333299</v>
      </c>
      <c r="AV894">
        <v>123.666666666666</v>
      </c>
      <c r="AW894">
        <v>0</v>
      </c>
    </row>
    <row r="895" spans="1:49" x14ac:dyDescent="0.3">
      <c r="A895" t="s">
        <v>4642</v>
      </c>
      <c r="B895" t="s">
        <v>539</v>
      </c>
      <c r="C895" t="s">
        <v>82</v>
      </c>
      <c r="D895">
        <v>5</v>
      </c>
      <c r="E895" t="s">
        <v>4646</v>
      </c>
      <c r="F895" s="1" t="s">
        <v>4647</v>
      </c>
      <c r="G895" t="s">
        <v>4648</v>
      </c>
      <c r="H895">
        <v>232084</v>
      </c>
      <c r="I895" t="s">
        <v>4649</v>
      </c>
      <c r="J895" s="4">
        <v>44151</v>
      </c>
      <c r="K895" s="4">
        <v>44182</v>
      </c>
      <c r="L895" s="3">
        <v>31</v>
      </c>
      <c r="M895" s="4">
        <v>44211</v>
      </c>
      <c r="N895">
        <v>60</v>
      </c>
      <c r="O895">
        <v>1</v>
      </c>
      <c r="P895">
        <v>1</v>
      </c>
      <c r="Q895">
        <v>0</v>
      </c>
      <c r="R895" t="s">
        <v>28</v>
      </c>
      <c r="S895">
        <v>11</v>
      </c>
      <c r="T895">
        <v>1</v>
      </c>
      <c r="U895" t="s">
        <v>28</v>
      </c>
      <c r="V895">
        <v>15</v>
      </c>
      <c r="W895">
        <v>11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3.3333333333333299</v>
      </c>
      <c r="AV895">
        <v>123.666666666666</v>
      </c>
      <c r="AW895">
        <v>0</v>
      </c>
    </row>
    <row r="896" spans="1:49" x14ac:dyDescent="0.3">
      <c r="A896" t="s">
        <v>4642</v>
      </c>
      <c r="B896" t="s">
        <v>539</v>
      </c>
      <c r="C896" t="s">
        <v>82</v>
      </c>
      <c r="D896">
        <v>5</v>
      </c>
      <c r="E896" t="s">
        <v>540</v>
      </c>
      <c r="F896" s="1" t="s">
        <v>541</v>
      </c>
      <c r="G896" t="s">
        <v>542</v>
      </c>
      <c r="H896">
        <v>513857</v>
      </c>
      <c r="I896" t="s">
        <v>158</v>
      </c>
      <c r="J896" s="4">
        <v>44151</v>
      </c>
      <c r="K896" s="4">
        <v>44208</v>
      </c>
      <c r="L896" s="3">
        <v>57</v>
      </c>
      <c r="M896" s="4">
        <v>44211</v>
      </c>
      <c r="N896">
        <v>60</v>
      </c>
      <c r="O896">
        <v>1</v>
      </c>
      <c r="P896">
        <v>1</v>
      </c>
      <c r="Q896">
        <v>0</v>
      </c>
      <c r="R896" t="s">
        <v>28</v>
      </c>
      <c r="S896">
        <v>11</v>
      </c>
      <c r="T896">
        <v>1</v>
      </c>
      <c r="U896" t="s">
        <v>28</v>
      </c>
      <c r="V896">
        <v>18</v>
      </c>
      <c r="W896">
        <v>11</v>
      </c>
      <c r="X896">
        <v>15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3.3333333333333299</v>
      </c>
      <c r="AV896">
        <v>123.666666666666</v>
      </c>
      <c r="AW896">
        <v>0</v>
      </c>
    </row>
    <row r="897" spans="1:49" x14ac:dyDescent="0.3">
      <c r="A897" t="s">
        <v>4642</v>
      </c>
      <c r="B897" t="s">
        <v>539</v>
      </c>
      <c r="C897" t="s">
        <v>82</v>
      </c>
      <c r="D897">
        <v>5</v>
      </c>
      <c r="E897" t="s">
        <v>4650</v>
      </c>
      <c r="F897" s="1" t="s">
        <v>4651</v>
      </c>
      <c r="G897" t="s">
        <v>4652</v>
      </c>
      <c r="H897">
        <v>1906084</v>
      </c>
      <c r="I897" t="s">
        <v>158</v>
      </c>
      <c r="J897" s="4">
        <v>44182</v>
      </c>
      <c r="K897" s="4">
        <v>44208</v>
      </c>
      <c r="L897" s="3">
        <v>26</v>
      </c>
      <c r="M897" s="4">
        <v>44242</v>
      </c>
      <c r="N897">
        <v>60</v>
      </c>
      <c r="O897">
        <v>1</v>
      </c>
      <c r="P897">
        <v>1</v>
      </c>
      <c r="Q897">
        <v>0</v>
      </c>
      <c r="R897" t="s">
        <v>28</v>
      </c>
      <c r="S897">
        <v>15</v>
      </c>
      <c r="T897">
        <v>1</v>
      </c>
      <c r="U897" t="s">
        <v>28</v>
      </c>
      <c r="V897">
        <v>18</v>
      </c>
      <c r="W897">
        <v>15</v>
      </c>
      <c r="X897">
        <v>19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3.3333333333333299</v>
      </c>
      <c r="AV897">
        <v>123.666666666666</v>
      </c>
      <c r="AW897">
        <v>0</v>
      </c>
    </row>
    <row r="898" spans="1:49" x14ac:dyDescent="0.3">
      <c r="A898" t="s">
        <v>4642</v>
      </c>
      <c r="B898" t="s">
        <v>539</v>
      </c>
      <c r="C898" t="s">
        <v>82</v>
      </c>
      <c r="D898">
        <v>5</v>
      </c>
      <c r="E898" t="s">
        <v>222</v>
      </c>
      <c r="F898" s="1" t="s">
        <v>223</v>
      </c>
      <c r="G898" t="s">
        <v>224</v>
      </c>
      <c r="H898">
        <v>2175516</v>
      </c>
      <c r="I898" t="s">
        <v>225</v>
      </c>
      <c r="J898" s="4">
        <v>44182</v>
      </c>
      <c r="K898" s="4">
        <v>44208</v>
      </c>
      <c r="L898" s="3">
        <v>26</v>
      </c>
      <c r="M898" s="4">
        <v>44242</v>
      </c>
      <c r="N898">
        <v>60</v>
      </c>
      <c r="O898">
        <v>1</v>
      </c>
      <c r="P898">
        <v>1</v>
      </c>
      <c r="Q898">
        <v>0</v>
      </c>
      <c r="R898" t="s">
        <v>28</v>
      </c>
      <c r="S898">
        <v>15</v>
      </c>
      <c r="T898">
        <v>1</v>
      </c>
      <c r="U898" t="s">
        <v>28</v>
      </c>
      <c r="V898">
        <v>18</v>
      </c>
      <c r="W898">
        <v>15</v>
      </c>
      <c r="X898">
        <v>4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3.3333333333333299</v>
      </c>
      <c r="AV898">
        <v>123.666666666666</v>
      </c>
      <c r="AW898">
        <v>0</v>
      </c>
    </row>
    <row r="899" spans="1:49" x14ac:dyDescent="0.3">
      <c r="A899" t="s">
        <v>4642</v>
      </c>
      <c r="B899" t="s">
        <v>539</v>
      </c>
      <c r="C899" t="s">
        <v>82</v>
      </c>
      <c r="D899">
        <v>5</v>
      </c>
      <c r="E899" t="s">
        <v>1896</v>
      </c>
      <c r="F899" s="1" t="s">
        <v>1897</v>
      </c>
      <c r="G899" t="s">
        <v>1898</v>
      </c>
      <c r="H899">
        <v>2328710</v>
      </c>
      <c r="I899" t="s">
        <v>1417</v>
      </c>
      <c r="J899" s="4">
        <v>44129</v>
      </c>
      <c r="K899" s="4">
        <v>44188</v>
      </c>
      <c r="L899" s="3">
        <v>59</v>
      </c>
      <c r="M899" s="4">
        <v>44189</v>
      </c>
      <c r="N899">
        <v>60</v>
      </c>
      <c r="O899">
        <v>1</v>
      </c>
      <c r="P899">
        <v>2</v>
      </c>
      <c r="Q899">
        <v>0</v>
      </c>
      <c r="R899" t="s">
        <v>28</v>
      </c>
      <c r="S899">
        <v>8</v>
      </c>
      <c r="T899">
        <v>2</v>
      </c>
      <c r="U899" t="s">
        <v>28</v>
      </c>
      <c r="V899">
        <v>16</v>
      </c>
      <c r="W899">
        <v>8</v>
      </c>
      <c r="X899">
        <v>11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3.3333333333333299</v>
      </c>
      <c r="AV899">
        <v>123.666666666666</v>
      </c>
      <c r="AW899">
        <v>0</v>
      </c>
    </row>
    <row r="900" spans="1:49" x14ac:dyDescent="0.3">
      <c r="A900" t="s">
        <v>4642</v>
      </c>
      <c r="B900" t="s">
        <v>539</v>
      </c>
      <c r="C900" t="s">
        <v>82</v>
      </c>
      <c r="D900">
        <v>5</v>
      </c>
      <c r="E900" t="s">
        <v>1896</v>
      </c>
      <c r="F900" s="1" t="s">
        <v>1897</v>
      </c>
      <c r="G900" t="s">
        <v>1898</v>
      </c>
      <c r="H900">
        <v>2328710</v>
      </c>
      <c r="I900" t="s">
        <v>1417</v>
      </c>
      <c r="J900" s="4">
        <v>44129</v>
      </c>
      <c r="K900" s="4">
        <v>44129</v>
      </c>
      <c r="L900" s="3">
        <v>0</v>
      </c>
      <c r="M900" s="4">
        <v>44189</v>
      </c>
      <c r="N900">
        <v>60</v>
      </c>
      <c r="O900">
        <v>1</v>
      </c>
      <c r="P900">
        <v>2</v>
      </c>
      <c r="Q900">
        <v>0</v>
      </c>
      <c r="R900" t="s">
        <v>28</v>
      </c>
      <c r="S900">
        <v>8</v>
      </c>
      <c r="T900">
        <v>2</v>
      </c>
      <c r="U900" t="s">
        <v>28</v>
      </c>
      <c r="V900">
        <v>8</v>
      </c>
      <c r="W900">
        <v>8</v>
      </c>
      <c r="X900">
        <v>11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3.3333333333333299</v>
      </c>
      <c r="AV900">
        <v>123.666666666666</v>
      </c>
      <c r="AW900">
        <v>0</v>
      </c>
    </row>
    <row r="901" spans="1:49" x14ac:dyDescent="0.3">
      <c r="A901" t="s">
        <v>4642</v>
      </c>
      <c r="B901" t="s">
        <v>539</v>
      </c>
      <c r="C901" t="s">
        <v>82</v>
      </c>
      <c r="D901">
        <v>5</v>
      </c>
      <c r="E901" t="s">
        <v>4173</v>
      </c>
      <c r="F901" s="1" t="s">
        <v>4174</v>
      </c>
      <c r="G901" t="s">
        <v>4175</v>
      </c>
      <c r="H901">
        <v>2948290</v>
      </c>
      <c r="I901" t="s">
        <v>158</v>
      </c>
      <c r="J901" s="4">
        <v>44151</v>
      </c>
      <c r="K901" s="4">
        <v>44182</v>
      </c>
      <c r="L901" s="3">
        <v>31</v>
      </c>
      <c r="M901" s="4">
        <v>44211</v>
      </c>
      <c r="N901">
        <v>60</v>
      </c>
      <c r="O901">
        <v>1</v>
      </c>
      <c r="P901">
        <v>1</v>
      </c>
      <c r="Q901">
        <v>0</v>
      </c>
      <c r="R901" t="s">
        <v>28</v>
      </c>
      <c r="S901">
        <v>11</v>
      </c>
      <c r="T901">
        <v>1</v>
      </c>
      <c r="U901" t="s">
        <v>28</v>
      </c>
      <c r="V901">
        <v>15</v>
      </c>
      <c r="W901">
        <v>11</v>
      </c>
      <c r="X901">
        <v>11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3.3333333333333299</v>
      </c>
      <c r="AV901">
        <v>123.666666666666</v>
      </c>
      <c r="AW901">
        <v>0</v>
      </c>
    </row>
    <row r="902" spans="1:49" x14ac:dyDescent="0.3">
      <c r="A902" t="s">
        <v>4642</v>
      </c>
      <c r="B902" t="s">
        <v>539</v>
      </c>
      <c r="C902" t="s">
        <v>82</v>
      </c>
      <c r="D902">
        <v>5</v>
      </c>
      <c r="E902" t="s">
        <v>1138</v>
      </c>
      <c r="F902" s="1" t="s">
        <v>1139</v>
      </c>
      <c r="G902" t="s">
        <v>1140</v>
      </c>
      <c r="H902">
        <v>2974359</v>
      </c>
      <c r="I902" t="s">
        <v>65</v>
      </c>
      <c r="J902" s="4">
        <v>44125</v>
      </c>
      <c r="K902" s="4">
        <v>44182</v>
      </c>
      <c r="L902" s="3">
        <v>57</v>
      </c>
      <c r="M902" s="4">
        <v>44186</v>
      </c>
      <c r="N902">
        <v>61</v>
      </c>
      <c r="O902">
        <v>1</v>
      </c>
      <c r="P902">
        <v>1</v>
      </c>
      <c r="Q902">
        <v>0</v>
      </c>
      <c r="R902" t="s">
        <v>28</v>
      </c>
      <c r="S902">
        <v>7</v>
      </c>
      <c r="T902">
        <v>1</v>
      </c>
      <c r="U902" t="s">
        <v>28</v>
      </c>
      <c r="V902">
        <v>15</v>
      </c>
      <c r="W902">
        <v>7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3.3333333333333299</v>
      </c>
      <c r="AV902">
        <v>123.666666666666</v>
      </c>
      <c r="AW902">
        <v>0</v>
      </c>
    </row>
    <row r="903" spans="1:49" x14ac:dyDescent="0.3">
      <c r="A903" t="s">
        <v>4653</v>
      </c>
      <c r="B903" t="s">
        <v>539</v>
      </c>
      <c r="C903" t="s">
        <v>117</v>
      </c>
      <c r="D903">
        <v>4</v>
      </c>
      <c r="E903" t="s">
        <v>736</v>
      </c>
      <c r="F903" s="1" t="s">
        <v>737</v>
      </c>
      <c r="G903" t="s">
        <v>738</v>
      </c>
      <c r="H903">
        <v>502706</v>
      </c>
      <c r="I903" t="s">
        <v>59</v>
      </c>
      <c r="J903" s="4">
        <v>44621</v>
      </c>
      <c r="K903" s="4">
        <v>44808</v>
      </c>
      <c r="L903" s="3">
        <v>187</v>
      </c>
      <c r="M903" s="4">
        <v>44815</v>
      </c>
      <c r="N903">
        <v>194</v>
      </c>
      <c r="O903">
        <v>1</v>
      </c>
      <c r="P903">
        <v>3</v>
      </c>
      <c r="Q903">
        <v>1</v>
      </c>
      <c r="R903" t="s">
        <v>99</v>
      </c>
      <c r="S903">
        <v>3</v>
      </c>
      <c r="T903">
        <v>3</v>
      </c>
      <c r="U903" t="s">
        <v>43</v>
      </c>
      <c r="W903">
        <v>63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</v>
      </c>
      <c r="AV903">
        <v>1136</v>
      </c>
      <c r="AW903">
        <v>1</v>
      </c>
    </row>
    <row r="904" spans="1:49" x14ac:dyDescent="0.3">
      <c r="A904" t="s">
        <v>4653</v>
      </c>
      <c r="B904" t="s">
        <v>539</v>
      </c>
      <c r="C904" t="s">
        <v>117</v>
      </c>
      <c r="D904">
        <v>4</v>
      </c>
      <c r="E904" t="s">
        <v>2663</v>
      </c>
      <c r="F904" s="1" t="s">
        <v>2664</v>
      </c>
      <c r="G904" t="s">
        <v>2665</v>
      </c>
      <c r="H904">
        <v>503180</v>
      </c>
      <c r="I904" t="s">
        <v>59</v>
      </c>
      <c r="J904" s="4">
        <v>44298</v>
      </c>
      <c r="K904" s="4">
        <v>44375</v>
      </c>
      <c r="L904" s="3">
        <v>77</v>
      </c>
      <c r="M904" s="4">
        <v>44382</v>
      </c>
      <c r="N904">
        <v>84</v>
      </c>
      <c r="O904">
        <v>1</v>
      </c>
      <c r="P904">
        <v>1</v>
      </c>
      <c r="Q904">
        <v>1</v>
      </c>
      <c r="R904" t="s">
        <v>80</v>
      </c>
      <c r="S904">
        <v>7</v>
      </c>
      <c r="T904">
        <v>1</v>
      </c>
      <c r="U904" t="s">
        <v>80</v>
      </c>
      <c r="V904">
        <v>18</v>
      </c>
      <c r="W904">
        <v>27</v>
      </c>
      <c r="X904">
        <v>14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17</v>
      </c>
      <c r="AV904">
        <v>1136</v>
      </c>
      <c r="AW904">
        <v>0</v>
      </c>
    </row>
    <row r="905" spans="1:49" x14ac:dyDescent="0.3">
      <c r="A905" t="s">
        <v>4653</v>
      </c>
      <c r="B905" t="s">
        <v>539</v>
      </c>
      <c r="C905" t="s">
        <v>117</v>
      </c>
      <c r="D905">
        <v>4</v>
      </c>
      <c r="E905" t="s">
        <v>736</v>
      </c>
      <c r="F905" s="1" t="s">
        <v>4703</v>
      </c>
      <c r="G905" t="s">
        <v>4704</v>
      </c>
      <c r="H905">
        <v>2458574</v>
      </c>
      <c r="I905" t="s">
        <v>59</v>
      </c>
      <c r="J905" s="4">
        <v>44621</v>
      </c>
      <c r="K905" s="4">
        <v>44810</v>
      </c>
      <c r="L905" s="3">
        <v>189</v>
      </c>
      <c r="M905" s="4">
        <v>44815</v>
      </c>
      <c r="N905">
        <v>194</v>
      </c>
      <c r="O905">
        <v>1</v>
      </c>
      <c r="P905">
        <v>1</v>
      </c>
      <c r="Q905">
        <v>1</v>
      </c>
      <c r="R905" t="s">
        <v>99</v>
      </c>
      <c r="S905">
        <v>3</v>
      </c>
      <c r="T905">
        <v>1</v>
      </c>
      <c r="U905" t="s">
        <v>43</v>
      </c>
      <c r="W905">
        <v>63</v>
      </c>
      <c r="X905">
        <v>15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17</v>
      </c>
      <c r="AV905">
        <v>1136</v>
      </c>
      <c r="AW905">
        <v>1</v>
      </c>
    </row>
    <row r="906" spans="1:49" x14ac:dyDescent="0.3">
      <c r="A906" t="s">
        <v>4653</v>
      </c>
      <c r="B906" t="s">
        <v>539</v>
      </c>
      <c r="C906" t="s">
        <v>117</v>
      </c>
      <c r="D906">
        <v>4</v>
      </c>
      <c r="E906" t="s">
        <v>4654</v>
      </c>
      <c r="F906" s="1" t="s">
        <v>4655</v>
      </c>
      <c r="G906" t="s">
        <v>4656</v>
      </c>
      <c r="H906">
        <v>281595</v>
      </c>
      <c r="I906" t="s">
        <v>59</v>
      </c>
      <c r="J906" s="4">
        <v>44363</v>
      </c>
      <c r="K906" s="4">
        <v>44371</v>
      </c>
      <c r="L906" s="3">
        <v>8</v>
      </c>
      <c r="M906" s="4">
        <v>44424</v>
      </c>
      <c r="N906">
        <v>61</v>
      </c>
      <c r="O906">
        <v>1</v>
      </c>
      <c r="P906">
        <v>1</v>
      </c>
      <c r="Q906">
        <v>0</v>
      </c>
      <c r="R906" t="s">
        <v>80</v>
      </c>
      <c r="S906">
        <v>16</v>
      </c>
      <c r="T906">
        <v>1</v>
      </c>
      <c r="U906" t="s">
        <v>80</v>
      </c>
      <c r="V906">
        <v>17</v>
      </c>
      <c r="W906">
        <v>36</v>
      </c>
      <c r="X906">
        <v>11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17</v>
      </c>
      <c r="AV906">
        <v>1136</v>
      </c>
      <c r="AW906">
        <v>0</v>
      </c>
    </row>
    <row r="907" spans="1:49" x14ac:dyDescent="0.3">
      <c r="A907" t="s">
        <v>4653</v>
      </c>
      <c r="B907" t="s">
        <v>539</v>
      </c>
      <c r="C907" t="s">
        <v>117</v>
      </c>
      <c r="D907">
        <v>4</v>
      </c>
      <c r="E907" t="s">
        <v>4654</v>
      </c>
      <c r="F907" s="1" t="s">
        <v>4657</v>
      </c>
      <c r="G907" t="s">
        <v>4658</v>
      </c>
      <c r="H907">
        <v>281596</v>
      </c>
      <c r="I907" t="s">
        <v>59</v>
      </c>
      <c r="J907" s="4">
        <v>44363</v>
      </c>
      <c r="K907" s="4">
        <v>44363</v>
      </c>
      <c r="L907" s="3">
        <v>0</v>
      </c>
      <c r="M907" s="4">
        <v>44424</v>
      </c>
      <c r="N907">
        <v>61</v>
      </c>
      <c r="O907">
        <v>1</v>
      </c>
      <c r="P907">
        <v>1</v>
      </c>
      <c r="Q907">
        <v>0</v>
      </c>
      <c r="R907" t="s">
        <v>80</v>
      </c>
      <c r="S907">
        <v>16</v>
      </c>
      <c r="T907">
        <v>1</v>
      </c>
      <c r="U907" t="s">
        <v>80</v>
      </c>
      <c r="V907">
        <v>16</v>
      </c>
      <c r="W907">
        <v>36</v>
      </c>
      <c r="X907">
        <v>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17</v>
      </c>
      <c r="AV907">
        <v>1136</v>
      </c>
      <c r="AW907">
        <v>0</v>
      </c>
    </row>
    <row r="908" spans="1:49" x14ac:dyDescent="0.3">
      <c r="A908" t="s">
        <v>4653</v>
      </c>
      <c r="B908" t="s">
        <v>539</v>
      </c>
      <c r="C908" t="s">
        <v>117</v>
      </c>
      <c r="D908">
        <v>4</v>
      </c>
      <c r="E908" t="s">
        <v>4654</v>
      </c>
      <c r="F908" s="1" t="s">
        <v>4657</v>
      </c>
      <c r="G908" t="s">
        <v>4658</v>
      </c>
      <c r="H908">
        <v>281596</v>
      </c>
      <c r="I908" t="s">
        <v>59</v>
      </c>
      <c r="J908" s="4">
        <v>44363</v>
      </c>
      <c r="K908" s="4">
        <v>44371</v>
      </c>
      <c r="L908" s="3">
        <v>8</v>
      </c>
      <c r="M908" s="4">
        <v>44424</v>
      </c>
      <c r="N908">
        <v>61</v>
      </c>
      <c r="O908">
        <v>1</v>
      </c>
      <c r="P908">
        <v>1</v>
      </c>
      <c r="Q908">
        <v>0</v>
      </c>
      <c r="R908" t="s">
        <v>80</v>
      </c>
      <c r="S908">
        <v>16</v>
      </c>
      <c r="T908">
        <v>1</v>
      </c>
      <c r="U908" t="s">
        <v>80</v>
      </c>
      <c r="V908">
        <v>17</v>
      </c>
      <c r="W908">
        <v>36</v>
      </c>
      <c r="X908">
        <v>15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17</v>
      </c>
      <c r="AV908">
        <v>1136</v>
      </c>
      <c r="AW908">
        <v>0</v>
      </c>
    </row>
    <row r="909" spans="1:49" x14ac:dyDescent="0.3">
      <c r="A909" t="s">
        <v>4653</v>
      </c>
      <c r="B909" t="s">
        <v>539</v>
      </c>
      <c r="C909" t="s">
        <v>117</v>
      </c>
      <c r="D909">
        <v>4</v>
      </c>
      <c r="E909" t="s">
        <v>1284</v>
      </c>
      <c r="F909" s="1" t="s">
        <v>2736</v>
      </c>
      <c r="G909" t="s">
        <v>2737</v>
      </c>
      <c r="H909">
        <v>337030</v>
      </c>
      <c r="I909" t="s">
        <v>59</v>
      </c>
      <c r="J909" s="4">
        <v>44532</v>
      </c>
      <c r="K909" s="4">
        <v>44574</v>
      </c>
      <c r="L909" s="3">
        <v>42</v>
      </c>
      <c r="M909" s="4">
        <v>44592</v>
      </c>
      <c r="N909">
        <v>60</v>
      </c>
      <c r="O909">
        <v>1</v>
      </c>
      <c r="P909">
        <v>1</v>
      </c>
      <c r="Q909">
        <v>0</v>
      </c>
      <c r="R909" t="s">
        <v>38</v>
      </c>
      <c r="S909">
        <v>13</v>
      </c>
      <c r="T909">
        <v>1</v>
      </c>
      <c r="U909" t="s">
        <v>38</v>
      </c>
      <c r="V909">
        <v>18</v>
      </c>
      <c r="W909">
        <v>53</v>
      </c>
      <c r="X909">
        <v>11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17</v>
      </c>
      <c r="AV909">
        <v>1136</v>
      </c>
      <c r="AW909">
        <v>0</v>
      </c>
    </row>
    <row r="910" spans="1:49" x14ac:dyDescent="0.3">
      <c r="A910" t="s">
        <v>4653</v>
      </c>
      <c r="B910" t="s">
        <v>539</v>
      </c>
      <c r="C910" t="s">
        <v>117</v>
      </c>
      <c r="D910">
        <v>4</v>
      </c>
      <c r="E910" t="s">
        <v>1089</v>
      </c>
      <c r="F910" s="1" t="s">
        <v>4659</v>
      </c>
      <c r="G910" t="s">
        <v>1091</v>
      </c>
      <c r="H910">
        <v>352231</v>
      </c>
      <c r="I910" t="s">
        <v>59</v>
      </c>
      <c r="J910" s="4">
        <v>44614</v>
      </c>
      <c r="K910" s="4">
        <v>44808</v>
      </c>
      <c r="L910" s="3">
        <v>194</v>
      </c>
      <c r="M910" s="4">
        <v>44815</v>
      </c>
      <c r="N910">
        <v>201</v>
      </c>
      <c r="O910">
        <v>1</v>
      </c>
      <c r="P910">
        <v>3</v>
      </c>
      <c r="Q910">
        <v>3</v>
      </c>
      <c r="R910" t="s">
        <v>99</v>
      </c>
      <c r="S910">
        <v>2</v>
      </c>
      <c r="T910">
        <v>3</v>
      </c>
      <c r="U910" t="s">
        <v>43</v>
      </c>
      <c r="W910">
        <v>62</v>
      </c>
      <c r="X910">
        <v>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17</v>
      </c>
      <c r="AV910">
        <v>1136</v>
      </c>
      <c r="AW910">
        <v>1</v>
      </c>
    </row>
    <row r="911" spans="1:49" x14ac:dyDescent="0.3">
      <c r="A911" t="s">
        <v>4653</v>
      </c>
      <c r="B911" t="s">
        <v>539</v>
      </c>
      <c r="C911" t="s">
        <v>117</v>
      </c>
      <c r="D911">
        <v>4</v>
      </c>
      <c r="E911" t="s">
        <v>1089</v>
      </c>
      <c r="F911" s="1" t="s">
        <v>2598</v>
      </c>
      <c r="G911" t="s">
        <v>1091</v>
      </c>
      <c r="H911">
        <v>352231</v>
      </c>
      <c r="I911" t="s">
        <v>59</v>
      </c>
      <c r="J911" s="4">
        <v>44264</v>
      </c>
      <c r="K911" s="4">
        <v>44375</v>
      </c>
      <c r="L911" s="3">
        <v>111</v>
      </c>
      <c r="M911" s="4">
        <v>44382</v>
      </c>
      <c r="N911">
        <v>118</v>
      </c>
      <c r="O911">
        <v>1</v>
      </c>
      <c r="P911">
        <v>3</v>
      </c>
      <c r="Q911">
        <v>3</v>
      </c>
      <c r="R911" t="s">
        <v>80</v>
      </c>
      <c r="S911">
        <v>2</v>
      </c>
      <c r="T911">
        <v>3</v>
      </c>
      <c r="U911" t="s">
        <v>80</v>
      </c>
      <c r="V911">
        <v>18</v>
      </c>
      <c r="W911">
        <v>22</v>
      </c>
      <c r="X911">
        <v>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</v>
      </c>
      <c r="AV911">
        <v>1136</v>
      </c>
      <c r="AW911">
        <v>1</v>
      </c>
    </row>
    <row r="912" spans="1:49" x14ac:dyDescent="0.3">
      <c r="A912" t="s">
        <v>4653</v>
      </c>
      <c r="B912" t="s">
        <v>539</v>
      </c>
      <c r="C912" t="s">
        <v>117</v>
      </c>
      <c r="D912">
        <v>4</v>
      </c>
      <c r="E912" t="s">
        <v>1089</v>
      </c>
      <c r="F912" s="1" t="s">
        <v>1090</v>
      </c>
      <c r="G912" t="s">
        <v>1091</v>
      </c>
      <c r="H912">
        <v>352231</v>
      </c>
      <c r="I912" t="s">
        <v>59</v>
      </c>
      <c r="J912" s="4">
        <v>44479</v>
      </c>
      <c r="K912" s="4">
        <v>44575</v>
      </c>
      <c r="L912" s="3">
        <v>96</v>
      </c>
      <c r="M912" s="4">
        <v>44624</v>
      </c>
      <c r="N912">
        <v>145</v>
      </c>
      <c r="O912">
        <v>1</v>
      </c>
      <c r="P912">
        <v>3</v>
      </c>
      <c r="Q912">
        <v>3</v>
      </c>
      <c r="R912" t="s">
        <v>38</v>
      </c>
      <c r="S912">
        <v>6</v>
      </c>
      <c r="T912">
        <v>3</v>
      </c>
      <c r="U912" t="s">
        <v>38</v>
      </c>
      <c r="V912">
        <v>18</v>
      </c>
      <c r="W912">
        <v>46</v>
      </c>
      <c r="X912">
        <v>11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17</v>
      </c>
      <c r="AV912">
        <v>1136</v>
      </c>
      <c r="AW912">
        <v>1</v>
      </c>
    </row>
    <row r="913" spans="1:49" x14ac:dyDescent="0.3">
      <c r="A913" t="s">
        <v>4653</v>
      </c>
      <c r="B913" t="s">
        <v>539</v>
      </c>
      <c r="C913" t="s">
        <v>117</v>
      </c>
      <c r="D913">
        <v>4</v>
      </c>
      <c r="E913" t="s">
        <v>4660</v>
      </c>
      <c r="F913" s="1" t="s">
        <v>4661</v>
      </c>
      <c r="G913" t="s">
        <v>4662</v>
      </c>
      <c r="H913">
        <v>380517</v>
      </c>
      <c r="I913" t="s">
        <v>317</v>
      </c>
      <c r="J913" s="4">
        <v>44297</v>
      </c>
      <c r="K913" s="4">
        <v>44371</v>
      </c>
      <c r="L913" s="3">
        <v>74</v>
      </c>
      <c r="M913" s="4">
        <v>44382</v>
      </c>
      <c r="N913">
        <v>85</v>
      </c>
      <c r="O913">
        <v>1</v>
      </c>
      <c r="P913">
        <v>1</v>
      </c>
      <c r="Q913">
        <v>0</v>
      </c>
      <c r="R913" t="s">
        <v>80</v>
      </c>
      <c r="S913">
        <v>6</v>
      </c>
      <c r="T913">
        <v>1</v>
      </c>
      <c r="U913" t="s">
        <v>80</v>
      </c>
      <c r="V913">
        <v>17</v>
      </c>
      <c r="W913">
        <v>26</v>
      </c>
      <c r="X913">
        <v>11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17</v>
      </c>
      <c r="AV913">
        <v>1136</v>
      </c>
      <c r="AW913">
        <v>0</v>
      </c>
    </row>
    <row r="914" spans="1:49" x14ac:dyDescent="0.3">
      <c r="A914" t="s">
        <v>4653</v>
      </c>
      <c r="B914" t="s">
        <v>539</v>
      </c>
      <c r="C914" t="s">
        <v>117</v>
      </c>
      <c r="D914">
        <v>4</v>
      </c>
      <c r="E914" t="s">
        <v>309</v>
      </c>
      <c r="F914" s="1" t="s">
        <v>4663</v>
      </c>
      <c r="G914" t="s">
        <v>4664</v>
      </c>
      <c r="H914">
        <v>388551</v>
      </c>
      <c r="I914" t="s">
        <v>59</v>
      </c>
      <c r="J914" s="4">
        <v>44332</v>
      </c>
      <c r="K914" s="4">
        <v>44371</v>
      </c>
      <c r="L914" s="3">
        <v>39</v>
      </c>
      <c r="M914" s="4">
        <v>44392</v>
      </c>
      <c r="N914">
        <v>60</v>
      </c>
      <c r="O914">
        <v>1</v>
      </c>
      <c r="P914">
        <v>1</v>
      </c>
      <c r="Q914">
        <v>0</v>
      </c>
      <c r="R914" t="s">
        <v>80</v>
      </c>
      <c r="S914">
        <v>11</v>
      </c>
      <c r="T914">
        <v>1</v>
      </c>
      <c r="U914" t="s">
        <v>80</v>
      </c>
      <c r="V914">
        <v>17</v>
      </c>
      <c r="W914">
        <v>31</v>
      </c>
      <c r="X914">
        <v>11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17</v>
      </c>
      <c r="AV914">
        <v>1136</v>
      </c>
      <c r="AW914">
        <v>0</v>
      </c>
    </row>
    <row r="915" spans="1:49" x14ac:dyDescent="0.3">
      <c r="A915" t="s">
        <v>4653</v>
      </c>
      <c r="B915" t="s">
        <v>539</v>
      </c>
      <c r="C915" t="s">
        <v>117</v>
      </c>
      <c r="D915">
        <v>4</v>
      </c>
      <c r="E915" t="s">
        <v>4089</v>
      </c>
      <c r="F915" s="1" t="s">
        <v>4665</v>
      </c>
      <c r="G915" t="s">
        <v>4091</v>
      </c>
      <c r="H915">
        <v>432767</v>
      </c>
      <c r="I915" t="s">
        <v>59</v>
      </c>
      <c r="J915" s="4">
        <v>44264</v>
      </c>
      <c r="K915" s="4">
        <v>44298</v>
      </c>
      <c r="L915" s="3">
        <v>34</v>
      </c>
      <c r="M915" s="4">
        <v>44326</v>
      </c>
      <c r="N915">
        <v>62</v>
      </c>
      <c r="O915">
        <v>1</v>
      </c>
      <c r="P915">
        <v>3</v>
      </c>
      <c r="Q915">
        <v>3</v>
      </c>
      <c r="R915" t="s">
        <v>80</v>
      </c>
      <c r="S915">
        <v>2</v>
      </c>
      <c r="T915">
        <v>3</v>
      </c>
      <c r="U915" t="s">
        <v>80</v>
      </c>
      <c r="V915">
        <v>7</v>
      </c>
      <c r="W915">
        <v>22</v>
      </c>
      <c r="X915">
        <v>11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17</v>
      </c>
      <c r="AV915">
        <v>1136</v>
      </c>
      <c r="AW915">
        <v>1</v>
      </c>
    </row>
    <row r="916" spans="1:49" x14ac:dyDescent="0.3">
      <c r="A916" t="s">
        <v>4653</v>
      </c>
      <c r="B916" t="s">
        <v>539</v>
      </c>
      <c r="C916" t="s">
        <v>117</v>
      </c>
      <c r="D916">
        <v>4</v>
      </c>
      <c r="E916" t="s">
        <v>4089</v>
      </c>
      <c r="F916" s="1" t="s">
        <v>4665</v>
      </c>
      <c r="G916" t="s">
        <v>4091</v>
      </c>
      <c r="H916">
        <v>432767</v>
      </c>
      <c r="I916" t="s">
        <v>59</v>
      </c>
      <c r="J916" s="4">
        <v>44363</v>
      </c>
      <c r="K916" s="4">
        <v>44363</v>
      </c>
      <c r="L916" s="3">
        <v>0</v>
      </c>
      <c r="M916" s="4">
        <v>44424</v>
      </c>
      <c r="N916">
        <v>61</v>
      </c>
      <c r="O916">
        <v>1</v>
      </c>
      <c r="P916">
        <v>3</v>
      </c>
      <c r="Q916">
        <v>3</v>
      </c>
      <c r="R916" t="s">
        <v>80</v>
      </c>
      <c r="S916">
        <v>16</v>
      </c>
      <c r="T916">
        <v>3</v>
      </c>
      <c r="U916" t="s">
        <v>80</v>
      </c>
      <c r="V916">
        <v>16</v>
      </c>
      <c r="W916">
        <v>36</v>
      </c>
      <c r="X916">
        <v>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17</v>
      </c>
      <c r="AV916">
        <v>1136</v>
      </c>
      <c r="AW916">
        <v>1</v>
      </c>
    </row>
    <row r="917" spans="1:49" x14ac:dyDescent="0.3">
      <c r="A917" t="s">
        <v>4653</v>
      </c>
      <c r="B917" t="s">
        <v>539</v>
      </c>
      <c r="C917" t="s">
        <v>117</v>
      </c>
      <c r="D917">
        <v>4</v>
      </c>
      <c r="E917" t="s">
        <v>4089</v>
      </c>
      <c r="F917" s="1" t="s">
        <v>4665</v>
      </c>
      <c r="G917" t="s">
        <v>4091</v>
      </c>
      <c r="H917">
        <v>432767</v>
      </c>
      <c r="I917" t="s">
        <v>59</v>
      </c>
      <c r="J917" s="4">
        <v>44363</v>
      </c>
      <c r="K917" s="4">
        <v>44375</v>
      </c>
      <c r="L917" s="3">
        <v>12</v>
      </c>
      <c r="M917" s="4">
        <v>44424</v>
      </c>
      <c r="N917">
        <v>61</v>
      </c>
      <c r="O917">
        <v>1</v>
      </c>
      <c r="P917">
        <v>3</v>
      </c>
      <c r="Q917">
        <v>3</v>
      </c>
      <c r="R917" t="s">
        <v>80</v>
      </c>
      <c r="S917">
        <v>16</v>
      </c>
      <c r="T917">
        <v>3</v>
      </c>
      <c r="U917" t="s">
        <v>80</v>
      </c>
      <c r="V917">
        <v>18</v>
      </c>
      <c r="W917">
        <v>36</v>
      </c>
      <c r="X917">
        <v>14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17</v>
      </c>
      <c r="AV917">
        <v>1136</v>
      </c>
      <c r="AW917">
        <v>1</v>
      </c>
    </row>
    <row r="918" spans="1:49" x14ac:dyDescent="0.3">
      <c r="A918" t="s">
        <v>4653</v>
      </c>
      <c r="B918" t="s">
        <v>539</v>
      </c>
      <c r="C918" t="s">
        <v>117</v>
      </c>
      <c r="D918">
        <v>4</v>
      </c>
      <c r="E918" t="s">
        <v>1284</v>
      </c>
      <c r="F918" s="1" t="s">
        <v>4666</v>
      </c>
      <c r="G918" t="s">
        <v>4667</v>
      </c>
      <c r="H918">
        <v>434732</v>
      </c>
      <c r="I918" t="s">
        <v>59</v>
      </c>
      <c r="J918" s="4">
        <v>44371</v>
      </c>
      <c r="K918" s="4">
        <v>44375</v>
      </c>
      <c r="L918" s="3">
        <v>4</v>
      </c>
      <c r="M918" s="4">
        <v>44431</v>
      </c>
      <c r="N918">
        <v>60</v>
      </c>
      <c r="O918">
        <v>1</v>
      </c>
      <c r="P918">
        <v>1</v>
      </c>
      <c r="Q918">
        <v>0</v>
      </c>
      <c r="R918" t="s">
        <v>80</v>
      </c>
      <c r="S918">
        <v>17</v>
      </c>
      <c r="T918">
        <v>1</v>
      </c>
      <c r="U918" t="s">
        <v>80</v>
      </c>
      <c r="V918">
        <v>18</v>
      </c>
      <c r="W918">
        <v>37</v>
      </c>
      <c r="X918">
        <v>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17</v>
      </c>
      <c r="AV918">
        <v>1136</v>
      </c>
      <c r="AW918">
        <v>0</v>
      </c>
    </row>
    <row r="919" spans="1:49" x14ac:dyDescent="0.3">
      <c r="A919" t="s">
        <v>4653</v>
      </c>
      <c r="B919" t="s">
        <v>539</v>
      </c>
      <c r="C919" t="s">
        <v>117</v>
      </c>
      <c r="D919">
        <v>4</v>
      </c>
      <c r="E919" t="s">
        <v>4668</v>
      </c>
      <c r="F919" s="1" t="s">
        <v>4669</v>
      </c>
      <c r="G919" t="s">
        <v>4670</v>
      </c>
      <c r="H919">
        <v>453952</v>
      </c>
      <c r="I919" t="s">
        <v>59</v>
      </c>
      <c r="J919" s="4">
        <v>44371</v>
      </c>
      <c r="K919" s="4">
        <v>44375</v>
      </c>
      <c r="L919" s="3">
        <v>4</v>
      </c>
      <c r="M919" s="4">
        <v>44431</v>
      </c>
      <c r="N919">
        <v>60</v>
      </c>
      <c r="O919">
        <v>1</v>
      </c>
      <c r="P919">
        <v>1</v>
      </c>
      <c r="Q919">
        <v>0</v>
      </c>
      <c r="R919" t="s">
        <v>80</v>
      </c>
      <c r="S919">
        <v>17</v>
      </c>
      <c r="T919">
        <v>1</v>
      </c>
      <c r="U919" t="s">
        <v>80</v>
      </c>
      <c r="V919">
        <v>18</v>
      </c>
      <c r="W919">
        <v>37</v>
      </c>
      <c r="X919">
        <v>4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17</v>
      </c>
      <c r="AV919">
        <v>1136</v>
      </c>
      <c r="AW919">
        <v>0</v>
      </c>
    </row>
    <row r="920" spans="1:49" x14ac:dyDescent="0.3">
      <c r="A920" t="s">
        <v>4653</v>
      </c>
      <c r="B920" t="s">
        <v>539</v>
      </c>
      <c r="C920" t="s">
        <v>117</v>
      </c>
      <c r="D920">
        <v>4</v>
      </c>
      <c r="E920" t="s">
        <v>2517</v>
      </c>
      <c r="F920" s="1" t="s">
        <v>2518</v>
      </c>
      <c r="G920" t="s">
        <v>2519</v>
      </c>
      <c r="H920">
        <v>473723</v>
      </c>
      <c r="I920" t="s">
        <v>1417</v>
      </c>
      <c r="J920" s="4">
        <v>44100</v>
      </c>
      <c r="K920" s="4">
        <v>44142</v>
      </c>
      <c r="L920" s="3">
        <v>42</v>
      </c>
      <c r="M920" s="4">
        <v>44160</v>
      </c>
      <c r="N920">
        <v>60</v>
      </c>
      <c r="O920">
        <v>1</v>
      </c>
      <c r="P920">
        <v>1</v>
      </c>
      <c r="Q920">
        <v>0</v>
      </c>
      <c r="R920" t="s">
        <v>28</v>
      </c>
      <c r="S920">
        <v>3</v>
      </c>
      <c r="T920">
        <v>1</v>
      </c>
      <c r="U920" t="s">
        <v>28</v>
      </c>
      <c r="V920">
        <v>9</v>
      </c>
      <c r="W920">
        <v>3</v>
      </c>
      <c r="X920">
        <v>14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17</v>
      </c>
      <c r="AV920">
        <v>1136</v>
      </c>
      <c r="AW920">
        <v>0</v>
      </c>
    </row>
    <row r="921" spans="1:49" x14ac:dyDescent="0.3">
      <c r="A921" t="s">
        <v>4653</v>
      </c>
      <c r="B921" t="s">
        <v>539</v>
      </c>
      <c r="C921" t="s">
        <v>117</v>
      </c>
      <c r="D921">
        <v>4</v>
      </c>
      <c r="E921" t="s">
        <v>309</v>
      </c>
      <c r="F921" s="1" t="s">
        <v>1820</v>
      </c>
      <c r="G921" t="s">
        <v>1821</v>
      </c>
      <c r="H921">
        <v>481213</v>
      </c>
      <c r="I921" t="s">
        <v>59</v>
      </c>
      <c r="J921" s="4">
        <v>44266</v>
      </c>
      <c r="K921" s="4">
        <v>44330</v>
      </c>
      <c r="L921" s="3">
        <v>64</v>
      </c>
      <c r="M921" s="4">
        <v>44382</v>
      </c>
      <c r="N921">
        <v>116</v>
      </c>
      <c r="O921">
        <v>1</v>
      </c>
      <c r="P921">
        <v>2</v>
      </c>
      <c r="Q921">
        <v>0</v>
      </c>
      <c r="R921" t="s">
        <v>80</v>
      </c>
      <c r="S921">
        <v>2</v>
      </c>
      <c r="T921">
        <v>2</v>
      </c>
      <c r="U921" t="s">
        <v>80</v>
      </c>
      <c r="V921">
        <v>11</v>
      </c>
      <c r="W921">
        <v>22</v>
      </c>
      <c r="X921">
        <v>11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17</v>
      </c>
      <c r="AV921">
        <v>1136</v>
      </c>
      <c r="AW921">
        <v>0</v>
      </c>
    </row>
    <row r="922" spans="1:49" x14ac:dyDescent="0.3">
      <c r="A922" t="s">
        <v>4653</v>
      </c>
      <c r="B922" t="s">
        <v>539</v>
      </c>
      <c r="C922" t="s">
        <v>117</v>
      </c>
      <c r="D922">
        <v>4</v>
      </c>
      <c r="E922" t="s">
        <v>309</v>
      </c>
      <c r="F922" s="1" t="s">
        <v>4671</v>
      </c>
      <c r="G922" t="s">
        <v>4672</v>
      </c>
      <c r="H922">
        <v>481213</v>
      </c>
      <c r="I922" t="s">
        <v>59</v>
      </c>
      <c r="J922" s="4">
        <v>44266</v>
      </c>
      <c r="K922" s="4">
        <v>44330</v>
      </c>
      <c r="L922" s="3">
        <v>64</v>
      </c>
      <c r="M922" s="4">
        <v>44382</v>
      </c>
      <c r="N922">
        <v>116</v>
      </c>
      <c r="O922">
        <v>1</v>
      </c>
      <c r="P922">
        <v>2</v>
      </c>
      <c r="Q922">
        <v>0</v>
      </c>
      <c r="R922" t="s">
        <v>80</v>
      </c>
      <c r="S922">
        <v>2</v>
      </c>
      <c r="T922">
        <v>2</v>
      </c>
      <c r="U922" t="s">
        <v>80</v>
      </c>
      <c r="V922">
        <v>11</v>
      </c>
      <c r="W922">
        <v>22</v>
      </c>
      <c r="X922">
        <v>11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17</v>
      </c>
      <c r="AV922">
        <v>1136</v>
      </c>
      <c r="AW922">
        <v>0</v>
      </c>
    </row>
    <row r="923" spans="1:49" x14ac:dyDescent="0.3">
      <c r="A923" t="s">
        <v>4653</v>
      </c>
      <c r="B923" t="s">
        <v>539</v>
      </c>
      <c r="C923" t="s">
        <v>117</v>
      </c>
      <c r="D923">
        <v>4</v>
      </c>
      <c r="E923" t="s">
        <v>1284</v>
      </c>
      <c r="F923" s="1" t="s">
        <v>4673</v>
      </c>
      <c r="G923" t="s">
        <v>4674</v>
      </c>
      <c r="H923">
        <v>490081</v>
      </c>
      <c r="I923" t="s">
        <v>59</v>
      </c>
      <c r="J923" s="4">
        <v>44332</v>
      </c>
      <c r="K923" s="4">
        <v>44371</v>
      </c>
      <c r="L923" s="3">
        <v>39</v>
      </c>
      <c r="M923" s="4">
        <v>44392</v>
      </c>
      <c r="N923">
        <v>60</v>
      </c>
      <c r="O923">
        <v>1</v>
      </c>
      <c r="P923">
        <v>1</v>
      </c>
      <c r="Q923">
        <v>0</v>
      </c>
      <c r="R923" t="s">
        <v>80</v>
      </c>
      <c r="S923">
        <v>11</v>
      </c>
      <c r="T923">
        <v>1</v>
      </c>
      <c r="U923" t="s">
        <v>80</v>
      </c>
      <c r="V923">
        <v>17</v>
      </c>
      <c r="W923">
        <v>31</v>
      </c>
      <c r="X923">
        <v>11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17</v>
      </c>
      <c r="AV923">
        <v>1136</v>
      </c>
      <c r="AW923">
        <v>0</v>
      </c>
    </row>
    <row r="924" spans="1:49" x14ac:dyDescent="0.3">
      <c r="A924" t="s">
        <v>4653</v>
      </c>
      <c r="B924" t="s">
        <v>539</v>
      </c>
      <c r="C924" t="s">
        <v>117</v>
      </c>
      <c r="D924">
        <v>4</v>
      </c>
      <c r="E924" t="s">
        <v>1839</v>
      </c>
      <c r="F924" s="1" t="s">
        <v>1840</v>
      </c>
      <c r="G924" t="s">
        <v>1841</v>
      </c>
      <c r="H924">
        <v>509999</v>
      </c>
      <c r="I924" t="s">
        <v>59</v>
      </c>
      <c r="J924" s="4">
        <v>44532</v>
      </c>
      <c r="K924" s="4">
        <v>44574</v>
      </c>
      <c r="L924" s="3">
        <v>42</v>
      </c>
      <c r="M924" s="4">
        <v>44592</v>
      </c>
      <c r="N924">
        <v>60</v>
      </c>
      <c r="O924">
        <v>1</v>
      </c>
      <c r="P924">
        <v>1</v>
      </c>
      <c r="Q924">
        <v>0</v>
      </c>
      <c r="R924" t="s">
        <v>38</v>
      </c>
      <c r="S924">
        <v>13</v>
      </c>
      <c r="T924">
        <v>1</v>
      </c>
      <c r="U924" t="s">
        <v>38</v>
      </c>
      <c r="V924">
        <v>18</v>
      </c>
      <c r="W924">
        <v>53</v>
      </c>
      <c r="X924">
        <v>11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17</v>
      </c>
      <c r="AV924">
        <v>1136</v>
      </c>
      <c r="AW924">
        <v>0</v>
      </c>
    </row>
    <row r="925" spans="1:49" x14ac:dyDescent="0.3">
      <c r="A925" t="s">
        <v>4653</v>
      </c>
      <c r="B925" t="s">
        <v>539</v>
      </c>
      <c r="C925" t="s">
        <v>117</v>
      </c>
      <c r="D925">
        <v>4</v>
      </c>
      <c r="E925" t="s">
        <v>1089</v>
      </c>
      <c r="F925" s="1" t="s">
        <v>4675</v>
      </c>
      <c r="G925" t="s">
        <v>4676</v>
      </c>
      <c r="H925">
        <v>534357</v>
      </c>
      <c r="I925" t="s">
        <v>59</v>
      </c>
      <c r="J925" s="4">
        <v>44363</v>
      </c>
      <c r="K925" s="4">
        <v>44363</v>
      </c>
      <c r="L925" s="3">
        <v>0</v>
      </c>
      <c r="M925" s="4">
        <v>44424</v>
      </c>
      <c r="N925">
        <v>61</v>
      </c>
      <c r="O925">
        <v>1</v>
      </c>
      <c r="P925">
        <v>1</v>
      </c>
      <c r="Q925">
        <v>3</v>
      </c>
      <c r="R925" t="s">
        <v>80</v>
      </c>
      <c r="S925">
        <v>16</v>
      </c>
      <c r="T925">
        <v>1</v>
      </c>
      <c r="U925" t="s">
        <v>80</v>
      </c>
      <c r="V925">
        <v>16</v>
      </c>
      <c r="W925">
        <v>36</v>
      </c>
      <c r="X925">
        <v>11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17</v>
      </c>
      <c r="AV925">
        <v>1136</v>
      </c>
      <c r="AW925">
        <v>1</v>
      </c>
    </row>
    <row r="926" spans="1:49" x14ac:dyDescent="0.3">
      <c r="A926" t="s">
        <v>4653</v>
      </c>
      <c r="B926" t="s">
        <v>539</v>
      </c>
      <c r="C926" t="s">
        <v>117</v>
      </c>
      <c r="D926">
        <v>4</v>
      </c>
      <c r="E926" t="s">
        <v>1089</v>
      </c>
      <c r="F926" s="1" t="s">
        <v>4675</v>
      </c>
      <c r="G926" t="s">
        <v>4676</v>
      </c>
      <c r="H926">
        <v>534357</v>
      </c>
      <c r="I926" t="s">
        <v>59</v>
      </c>
      <c r="J926" s="4">
        <v>44363</v>
      </c>
      <c r="K926" s="4">
        <v>44375</v>
      </c>
      <c r="L926" s="3">
        <v>12</v>
      </c>
      <c r="M926" s="4">
        <v>44424</v>
      </c>
      <c r="N926">
        <v>61</v>
      </c>
      <c r="O926">
        <v>1</v>
      </c>
      <c r="P926">
        <v>1</v>
      </c>
      <c r="Q926">
        <v>3</v>
      </c>
      <c r="R926" t="s">
        <v>80</v>
      </c>
      <c r="S926">
        <v>16</v>
      </c>
      <c r="T926">
        <v>1</v>
      </c>
      <c r="U926" t="s">
        <v>80</v>
      </c>
      <c r="V926">
        <v>18</v>
      </c>
      <c r="W926">
        <v>36</v>
      </c>
      <c r="X926">
        <v>11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17</v>
      </c>
      <c r="AV926">
        <v>1136</v>
      </c>
      <c r="AW926">
        <v>1</v>
      </c>
    </row>
    <row r="927" spans="1:49" x14ac:dyDescent="0.3">
      <c r="A927" t="s">
        <v>4653</v>
      </c>
      <c r="B927" t="s">
        <v>539</v>
      </c>
      <c r="C927" t="s">
        <v>117</v>
      </c>
      <c r="D927">
        <v>4</v>
      </c>
      <c r="E927" t="s">
        <v>4677</v>
      </c>
      <c r="F927" s="1" t="s">
        <v>4678</v>
      </c>
      <c r="G927" t="s">
        <v>4679</v>
      </c>
      <c r="H927">
        <v>547280</v>
      </c>
      <c r="I927" t="s">
        <v>59</v>
      </c>
      <c r="J927" s="4">
        <v>44463</v>
      </c>
      <c r="K927" s="4">
        <v>44574</v>
      </c>
      <c r="L927" s="3">
        <v>111</v>
      </c>
      <c r="M927" s="4">
        <v>44578</v>
      </c>
      <c r="N927">
        <v>115</v>
      </c>
      <c r="O927">
        <v>1</v>
      </c>
      <c r="P927">
        <v>1</v>
      </c>
      <c r="Q927">
        <v>3</v>
      </c>
      <c r="R927" t="s">
        <v>38</v>
      </c>
      <c r="S927">
        <v>3</v>
      </c>
      <c r="T927">
        <v>1</v>
      </c>
      <c r="U927" t="s">
        <v>38</v>
      </c>
      <c r="V927">
        <v>18</v>
      </c>
      <c r="W927">
        <v>43</v>
      </c>
      <c r="X927">
        <v>11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17</v>
      </c>
      <c r="AV927">
        <v>1136</v>
      </c>
      <c r="AW927">
        <v>1</v>
      </c>
    </row>
    <row r="928" spans="1:49" x14ac:dyDescent="0.3">
      <c r="A928" t="s">
        <v>4653</v>
      </c>
      <c r="B928" t="s">
        <v>539</v>
      </c>
      <c r="C928" t="s">
        <v>117</v>
      </c>
      <c r="D928">
        <v>4</v>
      </c>
      <c r="E928" t="s">
        <v>4680</v>
      </c>
      <c r="F928" s="1" t="s">
        <v>4681</v>
      </c>
      <c r="G928" t="s">
        <v>4682</v>
      </c>
      <c r="H928">
        <v>552271</v>
      </c>
      <c r="I928" t="s">
        <v>59</v>
      </c>
      <c r="J928" s="4">
        <v>44371</v>
      </c>
      <c r="K928" s="4">
        <v>44375</v>
      </c>
      <c r="L928" s="3">
        <v>4</v>
      </c>
      <c r="M928" s="4">
        <v>44431</v>
      </c>
      <c r="N928">
        <v>60</v>
      </c>
      <c r="O928">
        <v>1</v>
      </c>
      <c r="P928">
        <v>1</v>
      </c>
      <c r="Q928">
        <v>0</v>
      </c>
      <c r="R928" t="s">
        <v>80</v>
      </c>
      <c r="S928">
        <v>17</v>
      </c>
      <c r="T928">
        <v>1</v>
      </c>
      <c r="U928" t="s">
        <v>80</v>
      </c>
      <c r="V928">
        <v>18</v>
      </c>
      <c r="W928">
        <v>37</v>
      </c>
      <c r="X928">
        <v>3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17</v>
      </c>
      <c r="AV928">
        <v>1136</v>
      </c>
      <c r="AW928">
        <v>0</v>
      </c>
    </row>
    <row r="929" spans="1:49" x14ac:dyDescent="0.3">
      <c r="A929" t="s">
        <v>4653</v>
      </c>
      <c r="B929" t="s">
        <v>539</v>
      </c>
      <c r="C929" t="s">
        <v>117</v>
      </c>
      <c r="D929">
        <v>4</v>
      </c>
      <c r="E929" t="s">
        <v>1795</v>
      </c>
      <c r="F929" s="1" t="s">
        <v>1796</v>
      </c>
      <c r="G929" t="s">
        <v>1797</v>
      </c>
      <c r="H929">
        <v>561810</v>
      </c>
      <c r="I929" t="s">
        <v>1417</v>
      </c>
      <c r="J929" s="4">
        <v>44096</v>
      </c>
      <c r="K929" s="4">
        <v>44139</v>
      </c>
      <c r="L929" s="3">
        <v>43</v>
      </c>
      <c r="M929" s="4">
        <v>44158</v>
      </c>
      <c r="N929">
        <v>62</v>
      </c>
      <c r="O929">
        <v>1</v>
      </c>
      <c r="P929">
        <v>1</v>
      </c>
      <c r="Q929">
        <v>0</v>
      </c>
      <c r="R929" t="s">
        <v>28</v>
      </c>
      <c r="S929">
        <v>3</v>
      </c>
      <c r="T929">
        <v>1</v>
      </c>
      <c r="U929" t="s">
        <v>28</v>
      </c>
      <c r="V929">
        <v>9</v>
      </c>
      <c r="W929">
        <v>3</v>
      </c>
      <c r="X929">
        <v>11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17</v>
      </c>
      <c r="AV929">
        <v>1136</v>
      </c>
      <c r="AW929">
        <v>0</v>
      </c>
    </row>
    <row r="930" spans="1:49" x14ac:dyDescent="0.3">
      <c r="A930" t="s">
        <v>4653</v>
      </c>
      <c r="B930" t="s">
        <v>539</v>
      </c>
      <c r="C930" t="s">
        <v>117</v>
      </c>
      <c r="D930">
        <v>4</v>
      </c>
      <c r="E930" t="s">
        <v>4677</v>
      </c>
      <c r="F930" s="1" t="s">
        <v>4683</v>
      </c>
      <c r="G930" t="s">
        <v>4684</v>
      </c>
      <c r="H930">
        <v>849232</v>
      </c>
      <c r="I930" t="s">
        <v>59</v>
      </c>
      <c r="J930" s="4">
        <v>44463</v>
      </c>
      <c r="K930" s="4">
        <v>44575</v>
      </c>
      <c r="L930" s="3">
        <v>112</v>
      </c>
      <c r="M930" s="4">
        <v>44624</v>
      </c>
      <c r="N930">
        <v>161</v>
      </c>
      <c r="O930">
        <v>1</v>
      </c>
      <c r="P930">
        <v>1</v>
      </c>
      <c r="Q930">
        <v>3</v>
      </c>
      <c r="R930" t="s">
        <v>38</v>
      </c>
      <c r="S930">
        <v>3</v>
      </c>
      <c r="T930">
        <v>1</v>
      </c>
      <c r="U930" t="s">
        <v>38</v>
      </c>
      <c r="V930">
        <v>18</v>
      </c>
      <c r="W930">
        <v>43</v>
      </c>
      <c r="X930">
        <v>3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</v>
      </c>
      <c r="AV930">
        <v>1136</v>
      </c>
      <c r="AW930">
        <v>1</v>
      </c>
    </row>
    <row r="931" spans="1:49" x14ac:dyDescent="0.3">
      <c r="A931" t="s">
        <v>4653</v>
      </c>
      <c r="B931" t="s">
        <v>539</v>
      </c>
      <c r="C931" t="s">
        <v>117</v>
      </c>
      <c r="D931">
        <v>4</v>
      </c>
      <c r="E931" t="s">
        <v>4685</v>
      </c>
      <c r="F931" s="1" t="s">
        <v>4686</v>
      </c>
      <c r="G931" t="s">
        <v>4687</v>
      </c>
      <c r="H931">
        <v>849238</v>
      </c>
      <c r="I931" t="s">
        <v>59</v>
      </c>
      <c r="J931" s="4">
        <v>44371</v>
      </c>
      <c r="K931" s="4">
        <v>44375</v>
      </c>
      <c r="L931" s="3">
        <v>4</v>
      </c>
      <c r="M931" s="4">
        <v>44431</v>
      </c>
      <c r="N931">
        <v>60</v>
      </c>
      <c r="O931">
        <v>1</v>
      </c>
      <c r="P931">
        <v>1</v>
      </c>
      <c r="Q931">
        <v>0</v>
      </c>
      <c r="R931" t="s">
        <v>80</v>
      </c>
      <c r="S931">
        <v>17</v>
      </c>
      <c r="T931">
        <v>1</v>
      </c>
      <c r="U931" t="s">
        <v>80</v>
      </c>
      <c r="V931">
        <v>18</v>
      </c>
      <c r="W931">
        <v>37</v>
      </c>
      <c r="X931">
        <v>3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17</v>
      </c>
      <c r="AV931">
        <v>1136</v>
      </c>
      <c r="AW931">
        <v>1</v>
      </c>
    </row>
    <row r="932" spans="1:49" x14ac:dyDescent="0.3">
      <c r="A932" t="s">
        <v>4653</v>
      </c>
      <c r="B932" t="s">
        <v>539</v>
      </c>
      <c r="C932" t="s">
        <v>117</v>
      </c>
      <c r="D932">
        <v>4</v>
      </c>
      <c r="E932" t="s">
        <v>3404</v>
      </c>
      <c r="F932" s="1" t="s">
        <v>3405</v>
      </c>
      <c r="G932" t="s">
        <v>3406</v>
      </c>
      <c r="H932">
        <v>891377</v>
      </c>
      <c r="I932" t="s">
        <v>59</v>
      </c>
      <c r="J932" s="4">
        <v>44285</v>
      </c>
      <c r="K932" s="4">
        <v>44574</v>
      </c>
      <c r="L932" s="3">
        <v>289</v>
      </c>
      <c r="M932" s="4">
        <v>44578</v>
      </c>
      <c r="N932">
        <v>293</v>
      </c>
      <c r="O932">
        <v>1</v>
      </c>
      <c r="P932">
        <v>2</v>
      </c>
      <c r="Q932">
        <v>3</v>
      </c>
      <c r="R932" t="s">
        <v>80</v>
      </c>
      <c r="S932">
        <v>5</v>
      </c>
      <c r="T932">
        <v>2</v>
      </c>
      <c r="U932" t="s">
        <v>38</v>
      </c>
      <c r="V932">
        <v>18</v>
      </c>
      <c r="W932">
        <v>25</v>
      </c>
      <c r="X932">
        <v>11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17</v>
      </c>
      <c r="AV932">
        <v>1136</v>
      </c>
      <c r="AW932">
        <v>1</v>
      </c>
    </row>
    <row r="933" spans="1:49" x14ac:dyDescent="0.3">
      <c r="A933" t="s">
        <v>4653</v>
      </c>
      <c r="B933" t="s">
        <v>539</v>
      </c>
      <c r="C933" t="s">
        <v>117</v>
      </c>
      <c r="D933">
        <v>4</v>
      </c>
      <c r="E933" t="s">
        <v>3404</v>
      </c>
      <c r="F933" s="1" t="s">
        <v>3407</v>
      </c>
      <c r="G933" t="s">
        <v>3408</v>
      </c>
      <c r="H933">
        <v>891377</v>
      </c>
      <c r="I933" t="s">
        <v>59</v>
      </c>
      <c r="J933" s="4">
        <v>44285</v>
      </c>
      <c r="K933" s="4">
        <v>44574</v>
      </c>
      <c r="L933" s="3">
        <v>289</v>
      </c>
      <c r="M933" s="4">
        <v>44578</v>
      </c>
      <c r="N933">
        <v>293</v>
      </c>
      <c r="O933">
        <v>1</v>
      </c>
      <c r="P933">
        <v>2</v>
      </c>
      <c r="Q933">
        <v>3</v>
      </c>
      <c r="R933" t="s">
        <v>80</v>
      </c>
      <c r="S933">
        <v>5</v>
      </c>
      <c r="T933">
        <v>1</v>
      </c>
      <c r="U933" t="s">
        <v>38</v>
      </c>
      <c r="V933">
        <v>18</v>
      </c>
      <c r="W933">
        <v>25</v>
      </c>
      <c r="X933">
        <v>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17</v>
      </c>
      <c r="AV933">
        <v>1136</v>
      </c>
      <c r="AW933">
        <v>1</v>
      </c>
    </row>
    <row r="934" spans="1:49" x14ac:dyDescent="0.3">
      <c r="A934" t="s">
        <v>4653</v>
      </c>
      <c r="B934" t="s">
        <v>539</v>
      </c>
      <c r="C934" t="s">
        <v>117</v>
      </c>
      <c r="D934">
        <v>4</v>
      </c>
      <c r="E934" t="s">
        <v>4688</v>
      </c>
      <c r="F934" s="1" t="s">
        <v>4689</v>
      </c>
      <c r="G934" t="s">
        <v>4690</v>
      </c>
      <c r="H934">
        <v>911411</v>
      </c>
      <c r="I934" t="s">
        <v>1417</v>
      </c>
      <c r="J934" s="4">
        <v>44092</v>
      </c>
      <c r="K934" s="4">
        <v>44139</v>
      </c>
      <c r="L934" s="3">
        <v>47</v>
      </c>
      <c r="M934" s="4">
        <v>44152</v>
      </c>
      <c r="N934">
        <v>60</v>
      </c>
      <c r="O934">
        <v>1</v>
      </c>
      <c r="P934">
        <v>1</v>
      </c>
      <c r="Q934">
        <v>0</v>
      </c>
      <c r="R934" t="s">
        <v>28</v>
      </c>
      <c r="S934">
        <v>2</v>
      </c>
      <c r="T934">
        <v>1</v>
      </c>
      <c r="U934" t="s">
        <v>28</v>
      </c>
      <c r="V934">
        <v>9</v>
      </c>
      <c r="W934">
        <v>2</v>
      </c>
      <c r="X934">
        <v>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17</v>
      </c>
      <c r="AV934">
        <v>1136</v>
      </c>
      <c r="AW934">
        <v>0</v>
      </c>
    </row>
    <row r="935" spans="1:49" x14ac:dyDescent="0.3">
      <c r="A935" t="s">
        <v>4653</v>
      </c>
      <c r="B935" t="s">
        <v>539</v>
      </c>
      <c r="C935" t="s">
        <v>117</v>
      </c>
      <c r="D935">
        <v>4</v>
      </c>
      <c r="E935" t="s">
        <v>3342</v>
      </c>
      <c r="F935" s="1" t="s">
        <v>3343</v>
      </c>
      <c r="G935" t="s">
        <v>3344</v>
      </c>
      <c r="H935">
        <v>914390</v>
      </c>
      <c r="I935" t="s">
        <v>1417</v>
      </c>
      <c r="J935" s="4">
        <v>44092</v>
      </c>
      <c r="K935" s="4">
        <v>44142</v>
      </c>
      <c r="L935" s="3">
        <v>50</v>
      </c>
      <c r="M935" s="4">
        <v>44152</v>
      </c>
      <c r="N935">
        <v>60</v>
      </c>
      <c r="O935">
        <v>1</v>
      </c>
      <c r="P935">
        <v>1</v>
      </c>
      <c r="Q935">
        <v>0</v>
      </c>
      <c r="R935" t="s">
        <v>28</v>
      </c>
      <c r="S935">
        <v>2</v>
      </c>
      <c r="T935">
        <v>1</v>
      </c>
      <c r="U935" t="s">
        <v>28</v>
      </c>
      <c r="V935">
        <v>9</v>
      </c>
      <c r="W935">
        <v>2</v>
      </c>
      <c r="X935">
        <v>21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17</v>
      </c>
      <c r="AV935">
        <v>1136</v>
      </c>
      <c r="AW935">
        <v>0</v>
      </c>
    </row>
    <row r="936" spans="1:49" x14ac:dyDescent="0.3">
      <c r="A936" t="s">
        <v>4653</v>
      </c>
      <c r="B936" t="s">
        <v>539</v>
      </c>
      <c r="C936" t="s">
        <v>117</v>
      </c>
      <c r="D936">
        <v>4</v>
      </c>
      <c r="E936" t="s">
        <v>1306</v>
      </c>
      <c r="F936" s="1" t="s">
        <v>2684</v>
      </c>
      <c r="G936" t="s">
        <v>2685</v>
      </c>
      <c r="H936">
        <v>1045504</v>
      </c>
      <c r="I936" t="s">
        <v>59</v>
      </c>
      <c r="J936" s="4">
        <v>44267</v>
      </c>
      <c r="K936" s="4">
        <v>44297</v>
      </c>
      <c r="L936" s="3">
        <v>30</v>
      </c>
      <c r="M936" s="4">
        <v>44327</v>
      </c>
      <c r="N936">
        <v>60</v>
      </c>
      <c r="O936">
        <v>1</v>
      </c>
      <c r="P936">
        <v>1</v>
      </c>
      <c r="Q936">
        <v>3</v>
      </c>
      <c r="R936" t="s">
        <v>80</v>
      </c>
      <c r="S936">
        <v>2</v>
      </c>
      <c r="T936">
        <v>1</v>
      </c>
      <c r="U936" t="s">
        <v>80</v>
      </c>
      <c r="V936">
        <v>6</v>
      </c>
      <c r="W936">
        <v>22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17</v>
      </c>
      <c r="AV936">
        <v>1136</v>
      </c>
      <c r="AW936">
        <v>1</v>
      </c>
    </row>
    <row r="937" spans="1:49" x14ac:dyDescent="0.3">
      <c r="A937" t="s">
        <v>4653</v>
      </c>
      <c r="B937" t="s">
        <v>539</v>
      </c>
      <c r="C937" t="s">
        <v>117</v>
      </c>
      <c r="D937">
        <v>4</v>
      </c>
      <c r="E937" t="s">
        <v>1306</v>
      </c>
      <c r="F937" s="1" t="s">
        <v>1307</v>
      </c>
      <c r="G937" t="s">
        <v>1308</v>
      </c>
      <c r="H937">
        <v>1125467</v>
      </c>
      <c r="I937" t="s">
        <v>59</v>
      </c>
      <c r="J937" s="4">
        <v>44267</v>
      </c>
      <c r="K937" s="4">
        <v>44297</v>
      </c>
      <c r="L937" s="3">
        <v>30</v>
      </c>
      <c r="M937" s="4">
        <v>44327</v>
      </c>
      <c r="N937">
        <v>60</v>
      </c>
      <c r="O937">
        <v>1</v>
      </c>
      <c r="P937">
        <v>1</v>
      </c>
      <c r="Q937">
        <v>3</v>
      </c>
      <c r="R937" t="s">
        <v>80</v>
      </c>
      <c r="S937">
        <v>2</v>
      </c>
      <c r="T937">
        <v>1</v>
      </c>
      <c r="U937" t="s">
        <v>80</v>
      </c>
      <c r="V937">
        <v>6</v>
      </c>
      <c r="W937">
        <v>22</v>
      </c>
      <c r="X937">
        <v>11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</v>
      </c>
      <c r="AV937">
        <v>1136</v>
      </c>
      <c r="AW937">
        <v>1</v>
      </c>
    </row>
    <row r="938" spans="1:49" x14ac:dyDescent="0.3">
      <c r="A938" t="s">
        <v>4653</v>
      </c>
      <c r="B938" t="s">
        <v>539</v>
      </c>
      <c r="C938" t="s">
        <v>117</v>
      </c>
      <c r="D938">
        <v>4</v>
      </c>
      <c r="E938" t="s">
        <v>1856</v>
      </c>
      <c r="F938" s="1" t="s">
        <v>1857</v>
      </c>
      <c r="G938" t="s">
        <v>1858</v>
      </c>
      <c r="H938">
        <v>1243474</v>
      </c>
      <c r="I938" t="s">
        <v>1417</v>
      </c>
      <c r="J938" s="4">
        <v>44096</v>
      </c>
      <c r="K938" s="4">
        <v>44139</v>
      </c>
      <c r="L938" s="3">
        <v>43</v>
      </c>
      <c r="M938" s="4">
        <v>44140</v>
      </c>
      <c r="N938">
        <v>44</v>
      </c>
      <c r="O938">
        <v>1</v>
      </c>
      <c r="P938">
        <v>1</v>
      </c>
      <c r="Q938">
        <v>0</v>
      </c>
      <c r="R938" t="s">
        <v>28</v>
      </c>
      <c r="S938">
        <v>3</v>
      </c>
      <c r="T938">
        <v>1</v>
      </c>
      <c r="U938" t="s">
        <v>28</v>
      </c>
      <c r="V938">
        <v>9</v>
      </c>
      <c r="W938">
        <v>3</v>
      </c>
      <c r="X938">
        <v>11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17</v>
      </c>
      <c r="AV938">
        <v>1136</v>
      </c>
      <c r="AW938">
        <v>0</v>
      </c>
    </row>
    <row r="939" spans="1:49" x14ac:dyDescent="0.3">
      <c r="A939" t="s">
        <v>4653</v>
      </c>
      <c r="B939" t="s">
        <v>539</v>
      </c>
      <c r="C939" t="s">
        <v>117</v>
      </c>
      <c r="D939">
        <v>4</v>
      </c>
      <c r="E939" t="s">
        <v>4691</v>
      </c>
      <c r="F939" s="1" t="s">
        <v>4692</v>
      </c>
      <c r="G939" t="s">
        <v>4693</v>
      </c>
      <c r="H939">
        <v>1464688</v>
      </c>
      <c r="I939" t="s">
        <v>1417</v>
      </c>
      <c r="J939" s="4">
        <v>44815</v>
      </c>
      <c r="K939" s="4">
        <v>45069</v>
      </c>
      <c r="L939" s="3">
        <v>254</v>
      </c>
      <c r="M939" s="4">
        <v>45058</v>
      </c>
      <c r="N939">
        <v>243</v>
      </c>
      <c r="O939">
        <v>1</v>
      </c>
      <c r="P939">
        <v>1</v>
      </c>
      <c r="Q939">
        <v>0</v>
      </c>
      <c r="R939" t="s">
        <v>43</v>
      </c>
      <c r="T939">
        <v>1</v>
      </c>
      <c r="U939" t="s">
        <v>43</v>
      </c>
      <c r="W939">
        <v>80</v>
      </c>
      <c r="X939">
        <v>15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</v>
      </c>
      <c r="AV939">
        <v>1136</v>
      </c>
      <c r="AW939">
        <v>0</v>
      </c>
    </row>
    <row r="940" spans="1:49" x14ac:dyDescent="0.3">
      <c r="A940" t="s">
        <v>4653</v>
      </c>
      <c r="B940" t="s">
        <v>539</v>
      </c>
      <c r="C940" t="s">
        <v>117</v>
      </c>
      <c r="D940">
        <v>4</v>
      </c>
      <c r="E940" t="s">
        <v>4691</v>
      </c>
      <c r="F940" s="1" t="s">
        <v>4692</v>
      </c>
      <c r="G940" t="s">
        <v>4693</v>
      </c>
      <c r="H940">
        <v>1464688</v>
      </c>
      <c r="I940" t="s">
        <v>1417</v>
      </c>
      <c r="J940" s="4">
        <v>44092</v>
      </c>
      <c r="K940" s="4">
        <v>44141</v>
      </c>
      <c r="L940" s="3">
        <v>49</v>
      </c>
      <c r="M940" s="4">
        <v>44152</v>
      </c>
      <c r="N940">
        <v>60</v>
      </c>
      <c r="O940">
        <v>1</v>
      </c>
      <c r="P940">
        <v>1</v>
      </c>
      <c r="Q940">
        <v>0</v>
      </c>
      <c r="R940" t="s">
        <v>28</v>
      </c>
      <c r="S940">
        <v>2</v>
      </c>
      <c r="T940">
        <v>1</v>
      </c>
      <c r="U940" t="s">
        <v>28</v>
      </c>
      <c r="V940">
        <v>9</v>
      </c>
      <c r="W940">
        <v>2</v>
      </c>
      <c r="X940">
        <v>11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</v>
      </c>
      <c r="AV940">
        <v>1136</v>
      </c>
      <c r="AW940">
        <v>0</v>
      </c>
    </row>
    <row r="941" spans="1:49" x14ac:dyDescent="0.3">
      <c r="A941" t="s">
        <v>4653</v>
      </c>
      <c r="B941" t="s">
        <v>539</v>
      </c>
      <c r="C941" t="s">
        <v>117</v>
      </c>
      <c r="D941">
        <v>4</v>
      </c>
      <c r="E941" t="s">
        <v>1887</v>
      </c>
      <c r="F941" s="1" t="s">
        <v>1888</v>
      </c>
      <c r="G941" t="s">
        <v>1889</v>
      </c>
      <c r="H941">
        <v>1473338</v>
      </c>
      <c r="I941" t="s">
        <v>1417</v>
      </c>
      <c r="J941" s="4">
        <v>44092</v>
      </c>
      <c r="K941" s="4">
        <v>44141</v>
      </c>
      <c r="L941" s="3">
        <v>49</v>
      </c>
      <c r="M941" s="4">
        <v>44152</v>
      </c>
      <c r="N941">
        <v>60</v>
      </c>
      <c r="O941">
        <v>1</v>
      </c>
      <c r="P941">
        <v>1</v>
      </c>
      <c r="Q941">
        <v>0</v>
      </c>
      <c r="R941" t="s">
        <v>28</v>
      </c>
      <c r="S941">
        <v>2</v>
      </c>
      <c r="T941">
        <v>1</v>
      </c>
      <c r="U941" t="s">
        <v>28</v>
      </c>
      <c r="V941">
        <v>9</v>
      </c>
      <c r="W941">
        <v>2</v>
      </c>
      <c r="X941">
        <v>20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17</v>
      </c>
      <c r="AV941">
        <v>1136</v>
      </c>
      <c r="AW941">
        <v>0</v>
      </c>
    </row>
    <row r="942" spans="1:49" x14ac:dyDescent="0.3">
      <c r="A942" t="s">
        <v>4653</v>
      </c>
      <c r="B942" t="s">
        <v>539</v>
      </c>
      <c r="C942" t="s">
        <v>117</v>
      </c>
      <c r="D942">
        <v>4</v>
      </c>
      <c r="E942" t="s">
        <v>4694</v>
      </c>
      <c r="F942" s="1" t="s">
        <v>4695</v>
      </c>
      <c r="G942" t="s">
        <v>4696</v>
      </c>
      <c r="H942">
        <v>1515058</v>
      </c>
      <c r="I942" t="s">
        <v>1417</v>
      </c>
      <c r="J942" s="4">
        <v>44299</v>
      </c>
      <c r="K942" s="4">
        <v>44357</v>
      </c>
      <c r="L942" s="3">
        <v>58</v>
      </c>
      <c r="M942" s="4">
        <v>44361</v>
      </c>
      <c r="N942">
        <v>62</v>
      </c>
      <c r="O942">
        <v>1</v>
      </c>
      <c r="P942">
        <v>1</v>
      </c>
      <c r="Q942">
        <v>0</v>
      </c>
      <c r="R942" t="s">
        <v>80</v>
      </c>
      <c r="S942">
        <v>7</v>
      </c>
      <c r="T942">
        <v>1</v>
      </c>
      <c r="U942" t="s">
        <v>80</v>
      </c>
      <c r="V942">
        <v>15</v>
      </c>
      <c r="W942">
        <v>27</v>
      </c>
      <c r="X942">
        <v>14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</v>
      </c>
      <c r="AV942">
        <v>1136</v>
      </c>
      <c r="AW942">
        <v>0</v>
      </c>
    </row>
    <row r="943" spans="1:49" x14ac:dyDescent="0.3">
      <c r="A943" t="s">
        <v>4653</v>
      </c>
      <c r="B943" t="s">
        <v>539</v>
      </c>
      <c r="C943" t="s">
        <v>117</v>
      </c>
      <c r="D943">
        <v>4</v>
      </c>
      <c r="E943" t="s">
        <v>1284</v>
      </c>
      <c r="F943" s="1" t="s">
        <v>1285</v>
      </c>
      <c r="G943" t="s">
        <v>1286</v>
      </c>
      <c r="H943">
        <v>1559051</v>
      </c>
      <c r="I943" t="s">
        <v>59</v>
      </c>
      <c r="J943" s="4">
        <v>44480</v>
      </c>
      <c r="K943" s="4">
        <v>44575</v>
      </c>
      <c r="L943" s="3">
        <v>95</v>
      </c>
      <c r="M943" s="4">
        <v>44624</v>
      </c>
      <c r="N943">
        <v>144</v>
      </c>
      <c r="O943">
        <v>1</v>
      </c>
      <c r="P943">
        <v>1</v>
      </c>
      <c r="Q943">
        <v>0</v>
      </c>
      <c r="R943" t="s">
        <v>38</v>
      </c>
      <c r="S943">
        <v>6</v>
      </c>
      <c r="T943">
        <v>1</v>
      </c>
      <c r="U943" t="s">
        <v>38</v>
      </c>
      <c r="V943">
        <v>18</v>
      </c>
      <c r="W943">
        <v>46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17</v>
      </c>
      <c r="AV943">
        <v>1136</v>
      </c>
      <c r="AW943">
        <v>0</v>
      </c>
    </row>
    <row r="944" spans="1:49" x14ac:dyDescent="0.3">
      <c r="A944" t="s">
        <v>4653</v>
      </c>
      <c r="B944" t="s">
        <v>539</v>
      </c>
      <c r="C944" t="s">
        <v>117</v>
      </c>
      <c r="D944">
        <v>4</v>
      </c>
      <c r="E944" t="s">
        <v>4697</v>
      </c>
      <c r="F944" s="1" t="s">
        <v>4698</v>
      </c>
      <c r="G944" t="s">
        <v>4699</v>
      </c>
      <c r="H944">
        <v>1963806</v>
      </c>
      <c r="I944" t="s">
        <v>1417</v>
      </c>
      <c r="J944" s="4">
        <v>44299</v>
      </c>
      <c r="K944" s="4">
        <v>44330</v>
      </c>
      <c r="L944" s="3">
        <v>31</v>
      </c>
      <c r="M944" s="4">
        <v>44361</v>
      </c>
      <c r="N944">
        <v>62</v>
      </c>
      <c r="O944">
        <v>1</v>
      </c>
      <c r="P944">
        <v>1</v>
      </c>
      <c r="Q944">
        <v>0</v>
      </c>
      <c r="R944" t="s">
        <v>80</v>
      </c>
      <c r="S944">
        <v>7</v>
      </c>
      <c r="T944">
        <v>1</v>
      </c>
      <c r="U944" t="s">
        <v>80</v>
      </c>
      <c r="V944">
        <v>11</v>
      </c>
      <c r="W944">
        <v>27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17</v>
      </c>
      <c r="AV944">
        <v>1136</v>
      </c>
      <c r="AW944">
        <v>0</v>
      </c>
    </row>
    <row r="945" spans="1:49" x14ac:dyDescent="0.3">
      <c r="A945" t="s">
        <v>4653</v>
      </c>
      <c r="B945" t="s">
        <v>539</v>
      </c>
      <c r="C945" t="s">
        <v>117</v>
      </c>
      <c r="D945">
        <v>4</v>
      </c>
      <c r="E945" t="s">
        <v>4700</v>
      </c>
      <c r="F945" s="1" t="s">
        <v>4701</v>
      </c>
      <c r="G945" t="s">
        <v>4702</v>
      </c>
      <c r="H945">
        <v>2000860</v>
      </c>
      <c r="I945" t="s">
        <v>1417</v>
      </c>
      <c r="J945" s="4">
        <v>44327</v>
      </c>
      <c r="K945" s="4">
        <v>44375</v>
      </c>
      <c r="L945" s="3">
        <v>48</v>
      </c>
      <c r="M945" s="4">
        <v>44389</v>
      </c>
      <c r="N945">
        <v>62</v>
      </c>
      <c r="O945">
        <v>1</v>
      </c>
      <c r="P945">
        <v>1</v>
      </c>
      <c r="Q945">
        <v>0</v>
      </c>
      <c r="R945" t="s">
        <v>80</v>
      </c>
      <c r="S945">
        <v>11</v>
      </c>
      <c r="T945">
        <v>1</v>
      </c>
      <c r="U945" t="s">
        <v>80</v>
      </c>
      <c r="V945">
        <v>18</v>
      </c>
      <c r="W945">
        <v>31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17</v>
      </c>
      <c r="AV945">
        <v>1136</v>
      </c>
      <c r="AW945">
        <v>0</v>
      </c>
    </row>
    <row r="946" spans="1:49" x14ac:dyDescent="0.3">
      <c r="A946" t="s">
        <v>4653</v>
      </c>
      <c r="B946" t="s">
        <v>539</v>
      </c>
      <c r="C946" t="s">
        <v>117</v>
      </c>
      <c r="D946">
        <v>4</v>
      </c>
      <c r="E946" t="s">
        <v>761</v>
      </c>
      <c r="F946" s="1" t="s">
        <v>762</v>
      </c>
      <c r="G946" t="s">
        <v>763</v>
      </c>
      <c r="H946">
        <v>2028106</v>
      </c>
      <c r="I946" t="s">
        <v>59</v>
      </c>
      <c r="J946" s="4">
        <v>44632</v>
      </c>
      <c r="K946" s="4">
        <v>44808</v>
      </c>
      <c r="L946" s="3">
        <v>176</v>
      </c>
      <c r="M946" s="4">
        <v>44815</v>
      </c>
      <c r="N946">
        <v>183</v>
      </c>
      <c r="O946">
        <v>1</v>
      </c>
      <c r="P946">
        <v>1</v>
      </c>
      <c r="Q946">
        <v>0</v>
      </c>
      <c r="R946" t="s">
        <v>99</v>
      </c>
      <c r="S946">
        <v>4</v>
      </c>
      <c r="T946">
        <v>1</v>
      </c>
      <c r="U946" t="s">
        <v>43</v>
      </c>
      <c r="W946">
        <v>64</v>
      </c>
      <c r="X946">
        <v>11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17</v>
      </c>
      <c r="AV946">
        <v>1136</v>
      </c>
      <c r="AW946">
        <v>0</v>
      </c>
    </row>
    <row r="947" spans="1:49" x14ac:dyDescent="0.3">
      <c r="A947" t="s">
        <v>4653</v>
      </c>
      <c r="B947" t="s">
        <v>539</v>
      </c>
      <c r="C947" t="s">
        <v>117</v>
      </c>
      <c r="D947">
        <v>4</v>
      </c>
      <c r="E947" t="s">
        <v>761</v>
      </c>
      <c r="F947" s="1" t="s">
        <v>762</v>
      </c>
      <c r="G947" t="s">
        <v>763</v>
      </c>
      <c r="H947">
        <v>2028106</v>
      </c>
      <c r="I947" t="s">
        <v>59</v>
      </c>
      <c r="J947" s="4">
        <v>44532</v>
      </c>
      <c r="K947" s="4">
        <v>44574</v>
      </c>
      <c r="L947" s="3">
        <v>42</v>
      </c>
      <c r="M947" s="4">
        <v>44592</v>
      </c>
      <c r="N947">
        <v>60</v>
      </c>
      <c r="O947">
        <v>1</v>
      </c>
      <c r="P947">
        <v>1</v>
      </c>
      <c r="Q947">
        <v>0</v>
      </c>
      <c r="R947" t="s">
        <v>38</v>
      </c>
      <c r="S947">
        <v>13</v>
      </c>
      <c r="T947">
        <v>1</v>
      </c>
      <c r="U947" t="s">
        <v>38</v>
      </c>
      <c r="V947">
        <v>18</v>
      </c>
      <c r="W947">
        <v>53</v>
      </c>
      <c r="X947">
        <v>10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17</v>
      </c>
      <c r="AV947">
        <v>1136</v>
      </c>
      <c r="AW947">
        <v>0</v>
      </c>
    </row>
    <row r="948" spans="1:49" x14ac:dyDescent="0.3">
      <c r="A948" t="s">
        <v>4653</v>
      </c>
      <c r="B948" t="s">
        <v>539</v>
      </c>
      <c r="C948" t="s">
        <v>117</v>
      </c>
      <c r="D948">
        <v>4</v>
      </c>
      <c r="E948" t="s">
        <v>761</v>
      </c>
      <c r="F948" s="1" t="s">
        <v>3380</v>
      </c>
      <c r="G948" t="s">
        <v>3381</v>
      </c>
      <c r="H948">
        <v>2341490</v>
      </c>
      <c r="I948" t="s">
        <v>59</v>
      </c>
      <c r="J948" s="4">
        <v>44285</v>
      </c>
      <c r="K948" s="4">
        <v>44298</v>
      </c>
      <c r="L948" s="3">
        <v>13</v>
      </c>
      <c r="M948" s="4">
        <v>44347</v>
      </c>
      <c r="N948">
        <v>62</v>
      </c>
      <c r="O948">
        <v>1</v>
      </c>
      <c r="P948">
        <v>1</v>
      </c>
      <c r="Q948">
        <v>0</v>
      </c>
      <c r="R948" t="s">
        <v>80</v>
      </c>
      <c r="S948">
        <v>5</v>
      </c>
      <c r="T948">
        <v>1</v>
      </c>
      <c r="U948" t="s">
        <v>80</v>
      </c>
      <c r="V948">
        <v>7</v>
      </c>
      <c r="W948">
        <v>25</v>
      </c>
      <c r="X948">
        <v>11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17</v>
      </c>
      <c r="AV948">
        <v>1136</v>
      </c>
      <c r="AW948">
        <v>1</v>
      </c>
    </row>
    <row r="949" spans="1:49" x14ac:dyDescent="0.3">
      <c r="A949" t="s">
        <v>4653</v>
      </c>
      <c r="B949" t="s">
        <v>539</v>
      </c>
      <c r="C949" t="s">
        <v>117</v>
      </c>
      <c r="D949">
        <v>4</v>
      </c>
      <c r="E949" t="s">
        <v>1284</v>
      </c>
      <c r="F949" s="1" t="s">
        <v>1810</v>
      </c>
      <c r="G949" t="s">
        <v>1811</v>
      </c>
      <c r="H949">
        <v>2789811</v>
      </c>
      <c r="I949" t="s">
        <v>59</v>
      </c>
      <c r="J949" s="4">
        <v>44350</v>
      </c>
      <c r="K949" s="4">
        <v>44375</v>
      </c>
      <c r="L949" s="3">
        <v>25</v>
      </c>
      <c r="M949" s="4">
        <v>44435</v>
      </c>
      <c r="N949">
        <v>85</v>
      </c>
      <c r="O949">
        <v>1</v>
      </c>
      <c r="P949">
        <v>1</v>
      </c>
      <c r="Q949">
        <v>0</v>
      </c>
      <c r="R949" t="s">
        <v>80</v>
      </c>
      <c r="S949">
        <v>14</v>
      </c>
      <c r="T949">
        <v>1</v>
      </c>
      <c r="U949" t="s">
        <v>80</v>
      </c>
      <c r="V949">
        <v>18</v>
      </c>
      <c r="W949">
        <v>34</v>
      </c>
      <c r="X949">
        <v>15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17</v>
      </c>
      <c r="AV949">
        <v>1136</v>
      </c>
      <c r="AW949">
        <v>0</v>
      </c>
    </row>
    <row r="950" spans="1:49" x14ac:dyDescent="0.3">
      <c r="A950" t="s">
        <v>4653</v>
      </c>
      <c r="B950" t="s">
        <v>539</v>
      </c>
      <c r="C950" t="s">
        <v>117</v>
      </c>
      <c r="D950">
        <v>4</v>
      </c>
      <c r="E950" t="s">
        <v>309</v>
      </c>
      <c r="F950" s="1" t="s">
        <v>310</v>
      </c>
      <c r="G950" t="s">
        <v>311</v>
      </c>
      <c r="H950">
        <v>2796128</v>
      </c>
      <c r="I950" t="s">
        <v>59</v>
      </c>
      <c r="J950" s="4">
        <v>44323</v>
      </c>
      <c r="K950" s="4">
        <v>44332</v>
      </c>
      <c r="L950" s="3">
        <v>9</v>
      </c>
      <c r="M950" s="4">
        <v>44383</v>
      </c>
      <c r="N950">
        <v>60</v>
      </c>
      <c r="O950">
        <v>1</v>
      </c>
      <c r="P950">
        <v>1</v>
      </c>
      <c r="Q950">
        <v>0</v>
      </c>
      <c r="R950" t="s">
        <v>80</v>
      </c>
      <c r="S950">
        <v>10</v>
      </c>
      <c r="T950">
        <v>1</v>
      </c>
      <c r="U950" t="s">
        <v>80</v>
      </c>
      <c r="V950">
        <v>11</v>
      </c>
      <c r="W950">
        <v>30</v>
      </c>
      <c r="X950">
        <v>15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17</v>
      </c>
      <c r="AV950">
        <v>1136</v>
      </c>
      <c r="AW950">
        <v>0</v>
      </c>
    </row>
    <row r="951" spans="1:49" x14ac:dyDescent="0.3">
      <c r="A951" t="s">
        <v>4653</v>
      </c>
      <c r="B951" t="s">
        <v>539</v>
      </c>
      <c r="C951" t="s">
        <v>117</v>
      </c>
      <c r="D951">
        <v>4</v>
      </c>
      <c r="E951" t="s">
        <v>4705</v>
      </c>
      <c r="F951" s="1" t="s">
        <v>4706</v>
      </c>
      <c r="G951" t="s">
        <v>4707</v>
      </c>
      <c r="H951">
        <v>2868239</v>
      </c>
      <c r="I951" t="s">
        <v>1417</v>
      </c>
      <c r="J951" s="4">
        <v>44448</v>
      </c>
      <c r="K951" s="4">
        <v>44458</v>
      </c>
      <c r="L951" s="3">
        <v>10</v>
      </c>
      <c r="M951" s="4">
        <v>44508</v>
      </c>
      <c r="N951">
        <v>60</v>
      </c>
      <c r="O951">
        <v>1</v>
      </c>
      <c r="P951">
        <v>1</v>
      </c>
      <c r="Q951">
        <v>0</v>
      </c>
      <c r="R951" t="s">
        <v>38</v>
      </c>
      <c r="S951">
        <v>1</v>
      </c>
      <c r="T951">
        <v>1</v>
      </c>
      <c r="U951" t="s">
        <v>38</v>
      </c>
      <c r="V951">
        <v>3</v>
      </c>
      <c r="W951">
        <v>41</v>
      </c>
      <c r="X951">
        <v>11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</v>
      </c>
      <c r="AV951">
        <v>1136</v>
      </c>
      <c r="AW951">
        <v>0</v>
      </c>
    </row>
    <row r="952" spans="1:49" x14ac:dyDescent="0.3">
      <c r="A952" t="s">
        <v>4653</v>
      </c>
      <c r="B952" t="s">
        <v>539</v>
      </c>
      <c r="C952" t="s">
        <v>117</v>
      </c>
      <c r="D952">
        <v>4</v>
      </c>
      <c r="E952" t="s">
        <v>2473</v>
      </c>
      <c r="F952" s="1" t="s">
        <v>2474</v>
      </c>
      <c r="G952" t="s">
        <v>2475</v>
      </c>
      <c r="H952">
        <v>2906478</v>
      </c>
      <c r="I952" t="s">
        <v>59</v>
      </c>
      <c r="J952" s="4">
        <v>44532</v>
      </c>
      <c r="K952" s="4">
        <v>44575</v>
      </c>
      <c r="L952" s="3">
        <v>43</v>
      </c>
      <c r="M952" s="4">
        <v>44624</v>
      </c>
      <c r="N952">
        <v>92</v>
      </c>
      <c r="O952">
        <v>1</v>
      </c>
      <c r="P952">
        <v>1</v>
      </c>
      <c r="Q952">
        <v>0</v>
      </c>
      <c r="R952" t="s">
        <v>38</v>
      </c>
      <c r="S952">
        <v>13</v>
      </c>
      <c r="T952">
        <v>1</v>
      </c>
      <c r="U952" t="s">
        <v>38</v>
      </c>
      <c r="V952">
        <v>18</v>
      </c>
      <c r="W952">
        <v>53</v>
      </c>
      <c r="X952">
        <v>15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</v>
      </c>
      <c r="AV952">
        <v>1136</v>
      </c>
      <c r="AW952">
        <v>1</v>
      </c>
    </row>
    <row r="953" spans="1:49" x14ac:dyDescent="0.3">
      <c r="A953" t="s">
        <v>4653</v>
      </c>
      <c r="B953" t="s">
        <v>539</v>
      </c>
      <c r="C953" t="s">
        <v>117</v>
      </c>
      <c r="D953">
        <v>4</v>
      </c>
      <c r="E953" t="s">
        <v>2389</v>
      </c>
      <c r="F953" s="1" t="s">
        <v>2390</v>
      </c>
      <c r="G953" t="s">
        <v>2391</v>
      </c>
      <c r="H953">
        <v>3018335</v>
      </c>
      <c r="I953" t="s">
        <v>59</v>
      </c>
      <c r="J953" s="4">
        <v>44463</v>
      </c>
      <c r="K953" s="4">
        <v>44575</v>
      </c>
      <c r="L953" s="3">
        <v>112</v>
      </c>
      <c r="M953" s="4">
        <v>44624</v>
      </c>
      <c r="N953">
        <v>161</v>
      </c>
      <c r="O953">
        <v>1</v>
      </c>
      <c r="P953">
        <v>1</v>
      </c>
      <c r="Q953">
        <v>3</v>
      </c>
      <c r="R953" t="s">
        <v>38</v>
      </c>
      <c r="S953">
        <v>3</v>
      </c>
      <c r="T953">
        <v>1</v>
      </c>
      <c r="U953" t="s">
        <v>38</v>
      </c>
      <c r="V953">
        <v>18</v>
      </c>
      <c r="W953">
        <v>43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</v>
      </c>
      <c r="AV953">
        <v>1136</v>
      </c>
      <c r="AW953">
        <v>1</v>
      </c>
    </row>
    <row r="954" spans="1:49" x14ac:dyDescent="0.3">
      <c r="A954" t="s">
        <v>4708</v>
      </c>
      <c r="B954" t="s">
        <v>539</v>
      </c>
      <c r="C954" t="s">
        <v>117</v>
      </c>
      <c r="D954">
        <v>4</v>
      </c>
      <c r="E954" t="s">
        <v>4709</v>
      </c>
      <c r="F954" s="1" t="s">
        <v>4710</v>
      </c>
      <c r="G954" t="s">
        <v>4711</v>
      </c>
      <c r="H954">
        <v>973063</v>
      </c>
      <c r="I954" t="s">
        <v>49</v>
      </c>
      <c r="J954" s="4">
        <v>44268</v>
      </c>
      <c r="K954" s="4">
        <v>44328</v>
      </c>
      <c r="L954" s="3">
        <v>60</v>
      </c>
      <c r="M954" s="4">
        <v>44328</v>
      </c>
      <c r="N954">
        <v>60</v>
      </c>
      <c r="O954">
        <v>1</v>
      </c>
      <c r="P954">
        <v>1</v>
      </c>
      <c r="Q954">
        <v>0</v>
      </c>
      <c r="R954" t="s">
        <v>80</v>
      </c>
      <c r="S954">
        <v>2</v>
      </c>
      <c r="T954">
        <v>1</v>
      </c>
      <c r="U954" t="s">
        <v>80</v>
      </c>
      <c r="V954">
        <v>11</v>
      </c>
      <c r="W954">
        <v>22</v>
      </c>
      <c r="X954">
        <v>11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1.3333333333333299</v>
      </c>
      <c r="AV954">
        <v>80</v>
      </c>
      <c r="AW954">
        <v>0</v>
      </c>
    </row>
    <row r="955" spans="1:49" x14ac:dyDescent="0.3">
      <c r="A955" t="s">
        <v>4708</v>
      </c>
      <c r="B955" t="s">
        <v>539</v>
      </c>
      <c r="C955" t="s">
        <v>117</v>
      </c>
      <c r="D955">
        <v>4</v>
      </c>
      <c r="E955" t="s">
        <v>264</v>
      </c>
      <c r="F955" s="1" t="s">
        <v>265</v>
      </c>
      <c r="G955" t="s">
        <v>266</v>
      </c>
      <c r="H955">
        <v>1082309</v>
      </c>
      <c r="I955" t="s">
        <v>49</v>
      </c>
      <c r="J955" s="4">
        <v>44268</v>
      </c>
      <c r="K955" s="4">
        <v>44328</v>
      </c>
      <c r="L955" s="3">
        <v>60</v>
      </c>
      <c r="M955" s="4">
        <v>44328</v>
      </c>
      <c r="N955">
        <v>60</v>
      </c>
      <c r="O955">
        <v>1</v>
      </c>
      <c r="P955">
        <v>1</v>
      </c>
      <c r="Q955">
        <v>0</v>
      </c>
      <c r="R955" t="s">
        <v>80</v>
      </c>
      <c r="S955">
        <v>2</v>
      </c>
      <c r="T955">
        <v>1</v>
      </c>
      <c r="U955" t="s">
        <v>80</v>
      </c>
      <c r="V955">
        <v>11</v>
      </c>
      <c r="W955">
        <v>22</v>
      </c>
      <c r="X955">
        <v>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1.3333333333333299</v>
      </c>
      <c r="AV955">
        <v>80</v>
      </c>
      <c r="AW955">
        <v>0</v>
      </c>
    </row>
    <row r="956" spans="1:49" x14ac:dyDescent="0.3">
      <c r="A956" t="s">
        <v>4708</v>
      </c>
      <c r="B956" t="s">
        <v>539</v>
      </c>
      <c r="C956" t="s">
        <v>117</v>
      </c>
      <c r="D956">
        <v>4</v>
      </c>
      <c r="E956" t="s">
        <v>264</v>
      </c>
      <c r="F956" s="1" t="s">
        <v>267</v>
      </c>
      <c r="G956" t="s">
        <v>268</v>
      </c>
      <c r="H956">
        <v>1235127</v>
      </c>
      <c r="I956" t="s">
        <v>49</v>
      </c>
      <c r="J956" s="4">
        <v>44268</v>
      </c>
      <c r="K956" s="4">
        <v>44328</v>
      </c>
      <c r="L956" s="3">
        <v>60</v>
      </c>
      <c r="M956" s="4">
        <v>44328</v>
      </c>
      <c r="N956">
        <v>60</v>
      </c>
      <c r="O956">
        <v>1</v>
      </c>
      <c r="P956">
        <v>1</v>
      </c>
      <c r="Q956">
        <v>0</v>
      </c>
      <c r="R956" t="s">
        <v>80</v>
      </c>
      <c r="S956">
        <v>2</v>
      </c>
      <c r="T956">
        <v>1</v>
      </c>
      <c r="U956" t="s">
        <v>80</v>
      </c>
      <c r="V956">
        <v>11</v>
      </c>
      <c r="W956">
        <v>22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1.3333333333333299</v>
      </c>
      <c r="AV956">
        <v>80</v>
      </c>
      <c r="AW956">
        <v>0</v>
      </c>
    </row>
    <row r="957" spans="1:49" x14ac:dyDescent="0.3">
      <c r="A957" t="s">
        <v>4708</v>
      </c>
      <c r="B957" t="s">
        <v>539</v>
      </c>
      <c r="C957" t="s">
        <v>117</v>
      </c>
      <c r="D957">
        <v>4</v>
      </c>
      <c r="E957" t="s">
        <v>4712</v>
      </c>
      <c r="F957" s="1" t="s">
        <v>4713</v>
      </c>
      <c r="G957" t="s">
        <v>4714</v>
      </c>
      <c r="H957">
        <v>2451660</v>
      </c>
      <c r="I957" t="s">
        <v>49</v>
      </c>
      <c r="J957" s="4">
        <v>44268</v>
      </c>
      <c r="K957" s="4">
        <v>44328</v>
      </c>
      <c r="L957" s="3">
        <v>60</v>
      </c>
      <c r="M957" s="4">
        <v>44328</v>
      </c>
      <c r="N957">
        <v>60</v>
      </c>
      <c r="O957">
        <v>1</v>
      </c>
      <c r="P957">
        <v>1</v>
      </c>
      <c r="Q957">
        <v>0</v>
      </c>
      <c r="R957" t="s">
        <v>80</v>
      </c>
      <c r="S957">
        <v>2</v>
      </c>
      <c r="T957">
        <v>1</v>
      </c>
      <c r="U957" t="s">
        <v>80</v>
      </c>
      <c r="V957">
        <v>11</v>
      </c>
      <c r="W957">
        <v>22</v>
      </c>
      <c r="X957">
        <v>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1.3333333333333299</v>
      </c>
      <c r="AV957">
        <v>80</v>
      </c>
      <c r="AW957">
        <v>0</v>
      </c>
    </row>
    <row r="958" spans="1:49" x14ac:dyDescent="0.3">
      <c r="A958" t="s">
        <v>4715</v>
      </c>
      <c r="B958" t="s">
        <v>539</v>
      </c>
      <c r="C958" t="s">
        <v>117</v>
      </c>
      <c r="D958">
        <v>4</v>
      </c>
      <c r="E958" t="s">
        <v>1078</v>
      </c>
      <c r="F958" s="1" t="s">
        <v>1079</v>
      </c>
      <c r="G958" t="s">
        <v>1080</v>
      </c>
      <c r="H958">
        <v>2462882</v>
      </c>
      <c r="I958" t="s">
        <v>49</v>
      </c>
      <c r="J958" s="4">
        <v>44496</v>
      </c>
      <c r="K958" s="4">
        <v>44524</v>
      </c>
      <c r="L958" s="3">
        <v>28</v>
      </c>
      <c r="M958" s="4">
        <v>44526</v>
      </c>
      <c r="N958">
        <v>30</v>
      </c>
      <c r="O958">
        <v>1</v>
      </c>
      <c r="P958">
        <v>1</v>
      </c>
      <c r="Q958">
        <v>0</v>
      </c>
      <c r="R958" t="s">
        <v>38</v>
      </c>
      <c r="S958">
        <v>8</v>
      </c>
      <c r="T958">
        <v>1</v>
      </c>
      <c r="U958" t="s">
        <v>38</v>
      </c>
      <c r="V958">
        <v>12</v>
      </c>
      <c r="W958">
        <v>48</v>
      </c>
      <c r="X958">
        <v>11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0.33333333333333298</v>
      </c>
      <c r="AV958">
        <v>9.3333333333333304</v>
      </c>
      <c r="AW958">
        <v>0</v>
      </c>
    </row>
    <row r="959" spans="1:49" x14ac:dyDescent="0.3">
      <c r="A959" t="s">
        <v>4716</v>
      </c>
      <c r="B959" t="s">
        <v>539</v>
      </c>
      <c r="C959" t="s">
        <v>117</v>
      </c>
      <c r="D959">
        <v>4</v>
      </c>
      <c r="E959" t="s">
        <v>4717</v>
      </c>
      <c r="F959" s="1" t="s">
        <v>4718</v>
      </c>
      <c r="G959" t="s">
        <v>4719</v>
      </c>
      <c r="H959">
        <v>281569</v>
      </c>
      <c r="I959" t="s">
        <v>158</v>
      </c>
      <c r="J959" s="4">
        <v>44364</v>
      </c>
      <c r="K959" s="4">
        <v>44364</v>
      </c>
      <c r="L959" s="3">
        <v>0</v>
      </c>
      <c r="M959" s="4">
        <v>44424</v>
      </c>
      <c r="N959">
        <v>60</v>
      </c>
      <c r="O959">
        <v>1</v>
      </c>
      <c r="P959">
        <v>1</v>
      </c>
      <c r="Q959">
        <v>0</v>
      </c>
      <c r="R959" t="s">
        <v>80</v>
      </c>
      <c r="S959">
        <v>16</v>
      </c>
      <c r="T959">
        <v>1</v>
      </c>
      <c r="U959" t="s">
        <v>80</v>
      </c>
      <c r="V959">
        <v>16</v>
      </c>
      <c r="W959">
        <v>36</v>
      </c>
      <c r="X959">
        <v>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>
        <v>68.3333333333333</v>
      </c>
      <c r="AW959">
        <v>0</v>
      </c>
    </row>
    <row r="960" spans="1:49" x14ac:dyDescent="0.3">
      <c r="A960" t="s">
        <v>4716</v>
      </c>
      <c r="B960" t="s">
        <v>539</v>
      </c>
      <c r="C960" t="s">
        <v>117</v>
      </c>
      <c r="D960">
        <v>4</v>
      </c>
      <c r="E960" t="s">
        <v>647</v>
      </c>
      <c r="F960" s="1" t="s">
        <v>648</v>
      </c>
      <c r="G960" t="s">
        <v>649</v>
      </c>
      <c r="H960">
        <v>338458</v>
      </c>
      <c r="I960" t="s">
        <v>65</v>
      </c>
      <c r="J960" s="4">
        <v>44346</v>
      </c>
      <c r="K960" s="4">
        <v>44464</v>
      </c>
      <c r="L960" s="3">
        <v>118</v>
      </c>
      <c r="M960" s="4">
        <v>44446</v>
      </c>
      <c r="N960">
        <v>100</v>
      </c>
      <c r="O960">
        <v>1</v>
      </c>
      <c r="P960">
        <v>1</v>
      </c>
      <c r="Q960">
        <v>0</v>
      </c>
      <c r="R960" t="s">
        <v>80</v>
      </c>
      <c r="S960">
        <v>13</v>
      </c>
      <c r="T960">
        <v>1</v>
      </c>
      <c r="U960" t="s">
        <v>38</v>
      </c>
      <c r="V960">
        <v>3</v>
      </c>
      <c r="W960">
        <v>33</v>
      </c>
      <c r="X960">
        <v>21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2</v>
      </c>
      <c r="AV960">
        <v>68.3333333333333</v>
      </c>
      <c r="AW960">
        <v>0</v>
      </c>
    </row>
    <row r="961" spans="1:49" x14ac:dyDescent="0.3">
      <c r="A961" t="s">
        <v>4716</v>
      </c>
      <c r="B961" t="s">
        <v>539</v>
      </c>
      <c r="C961" t="s">
        <v>117</v>
      </c>
      <c r="D961">
        <v>4</v>
      </c>
      <c r="E961" t="s">
        <v>4720</v>
      </c>
      <c r="F961" s="1" t="s">
        <v>4721</v>
      </c>
      <c r="G961" t="s">
        <v>4722</v>
      </c>
      <c r="H961">
        <v>467653</v>
      </c>
      <c r="I961" t="s">
        <v>225</v>
      </c>
      <c r="J961" s="4">
        <v>44258</v>
      </c>
      <c r="K961" s="4">
        <v>44295</v>
      </c>
      <c r="L961" s="3">
        <v>37</v>
      </c>
      <c r="M961" s="4">
        <v>44288</v>
      </c>
      <c r="N961">
        <v>30</v>
      </c>
      <c r="O961">
        <v>1</v>
      </c>
      <c r="P961">
        <v>1</v>
      </c>
      <c r="Q961">
        <v>0</v>
      </c>
      <c r="R961" t="s">
        <v>80</v>
      </c>
      <c r="S961">
        <v>1</v>
      </c>
      <c r="T961">
        <v>1</v>
      </c>
      <c r="U961" t="s">
        <v>80</v>
      </c>
      <c r="V961">
        <v>6</v>
      </c>
      <c r="W961">
        <v>21</v>
      </c>
      <c r="X961">
        <v>11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</v>
      </c>
      <c r="AV961">
        <v>68.3333333333333</v>
      </c>
      <c r="AW961">
        <v>0</v>
      </c>
    </row>
    <row r="962" spans="1:49" x14ac:dyDescent="0.3">
      <c r="A962" t="s">
        <v>4716</v>
      </c>
      <c r="B962" t="s">
        <v>539</v>
      </c>
      <c r="C962" t="s">
        <v>117</v>
      </c>
      <c r="D962">
        <v>4</v>
      </c>
      <c r="E962" t="s">
        <v>4723</v>
      </c>
      <c r="F962" s="1" t="s">
        <v>4724</v>
      </c>
      <c r="G962" t="s">
        <v>4725</v>
      </c>
      <c r="H962">
        <v>502629</v>
      </c>
      <c r="I962" t="s">
        <v>158</v>
      </c>
      <c r="J962" s="4">
        <v>44364</v>
      </c>
      <c r="K962" s="4">
        <v>44364</v>
      </c>
      <c r="L962" s="3">
        <v>0</v>
      </c>
      <c r="M962" s="4">
        <v>44424</v>
      </c>
      <c r="N962">
        <v>60</v>
      </c>
      <c r="O962">
        <v>1</v>
      </c>
      <c r="P962">
        <v>1</v>
      </c>
      <c r="Q962">
        <v>0</v>
      </c>
      <c r="R962" t="s">
        <v>80</v>
      </c>
      <c r="S962">
        <v>16</v>
      </c>
      <c r="T962">
        <v>1</v>
      </c>
      <c r="U962" t="s">
        <v>80</v>
      </c>
      <c r="V962">
        <v>16</v>
      </c>
      <c r="W962">
        <v>36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2</v>
      </c>
      <c r="AV962">
        <v>68.3333333333333</v>
      </c>
      <c r="AW962">
        <v>0</v>
      </c>
    </row>
    <row r="963" spans="1:49" x14ac:dyDescent="0.3">
      <c r="A963" t="s">
        <v>4716</v>
      </c>
      <c r="B963" t="s">
        <v>539</v>
      </c>
      <c r="C963" t="s">
        <v>117</v>
      </c>
      <c r="D963">
        <v>4</v>
      </c>
      <c r="E963" t="s">
        <v>848</v>
      </c>
      <c r="F963" s="1" t="s">
        <v>1511</v>
      </c>
      <c r="G963" t="s">
        <v>1512</v>
      </c>
      <c r="H963">
        <v>590341</v>
      </c>
      <c r="I963" t="s">
        <v>158</v>
      </c>
      <c r="J963" s="4">
        <v>44364</v>
      </c>
      <c r="K963" s="4">
        <v>44364</v>
      </c>
      <c r="L963" s="3">
        <v>0</v>
      </c>
      <c r="M963" s="4">
        <v>44424</v>
      </c>
      <c r="N963">
        <v>60</v>
      </c>
      <c r="O963">
        <v>1</v>
      </c>
      <c r="P963">
        <v>1</v>
      </c>
      <c r="Q963">
        <v>0</v>
      </c>
      <c r="R963" t="s">
        <v>80</v>
      </c>
      <c r="S963">
        <v>16</v>
      </c>
      <c r="T963">
        <v>1</v>
      </c>
      <c r="U963" t="s">
        <v>80</v>
      </c>
      <c r="V963">
        <v>16</v>
      </c>
      <c r="W963">
        <v>36</v>
      </c>
      <c r="X963">
        <v>11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68.3333333333333</v>
      </c>
      <c r="AW963">
        <v>0</v>
      </c>
    </row>
    <row r="964" spans="1:49" x14ac:dyDescent="0.3">
      <c r="A964" t="s">
        <v>4716</v>
      </c>
      <c r="B964" t="s">
        <v>539</v>
      </c>
      <c r="C964" t="s">
        <v>117</v>
      </c>
      <c r="D964">
        <v>4</v>
      </c>
      <c r="E964" t="s">
        <v>1778</v>
      </c>
      <c r="F964" s="1" t="s">
        <v>1779</v>
      </c>
      <c r="G964" t="s">
        <v>1780</v>
      </c>
      <c r="H964">
        <v>939386</v>
      </c>
      <c r="I964" t="s">
        <v>49</v>
      </c>
      <c r="J964" s="4">
        <v>44208</v>
      </c>
      <c r="K964" s="4">
        <v>44258</v>
      </c>
      <c r="L964" s="3">
        <v>50</v>
      </c>
      <c r="M964" s="4">
        <v>44260</v>
      </c>
      <c r="N964">
        <v>52</v>
      </c>
      <c r="O964">
        <v>1</v>
      </c>
      <c r="P964">
        <v>1</v>
      </c>
      <c r="Q964">
        <v>0</v>
      </c>
      <c r="R964" t="s">
        <v>28</v>
      </c>
      <c r="S964">
        <v>19</v>
      </c>
      <c r="T964">
        <v>1</v>
      </c>
      <c r="U964" t="s">
        <v>80</v>
      </c>
      <c r="V964">
        <v>1</v>
      </c>
      <c r="W964">
        <v>19</v>
      </c>
      <c r="X964">
        <v>13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68.3333333333333</v>
      </c>
      <c r="AW964">
        <v>0</v>
      </c>
    </row>
    <row r="965" spans="1:49" x14ac:dyDescent="0.3">
      <c r="A965" t="s">
        <v>4726</v>
      </c>
      <c r="B965" t="s">
        <v>539</v>
      </c>
      <c r="C965" t="s">
        <v>117</v>
      </c>
      <c r="D965">
        <v>4</v>
      </c>
      <c r="E965" t="s">
        <v>1752</v>
      </c>
      <c r="F965" s="1" t="s">
        <v>1753</v>
      </c>
      <c r="G965" t="s">
        <v>1754</v>
      </c>
      <c r="H965">
        <v>490279</v>
      </c>
      <c r="I965" t="s">
        <v>59</v>
      </c>
      <c r="J965" s="4">
        <v>44334</v>
      </c>
      <c r="K965" s="4">
        <v>44374</v>
      </c>
      <c r="L965" s="3">
        <v>40</v>
      </c>
      <c r="M965" s="4">
        <v>44375</v>
      </c>
      <c r="N965">
        <v>41</v>
      </c>
      <c r="O965">
        <v>1</v>
      </c>
      <c r="P965">
        <v>1</v>
      </c>
      <c r="Q965">
        <v>1</v>
      </c>
      <c r="R965" t="s">
        <v>80</v>
      </c>
      <c r="S965">
        <v>12</v>
      </c>
      <c r="T965">
        <v>1</v>
      </c>
      <c r="U965" t="s">
        <v>80</v>
      </c>
      <c r="V965">
        <v>17</v>
      </c>
      <c r="W965">
        <v>32</v>
      </c>
      <c r="X965">
        <v>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13.6666666666666</v>
      </c>
      <c r="AV965">
        <v>1321.6666666666599</v>
      </c>
      <c r="AW965">
        <v>1</v>
      </c>
    </row>
    <row r="966" spans="1:49" x14ac:dyDescent="0.3">
      <c r="A966" t="s">
        <v>4726</v>
      </c>
      <c r="B966" t="s">
        <v>539</v>
      </c>
      <c r="C966" t="s">
        <v>117</v>
      </c>
      <c r="D966">
        <v>4</v>
      </c>
      <c r="E966" t="s">
        <v>4727</v>
      </c>
      <c r="F966" s="1" t="s">
        <v>4728</v>
      </c>
      <c r="G966" t="s">
        <v>4729</v>
      </c>
      <c r="H966">
        <v>271676</v>
      </c>
      <c r="I966" t="s">
        <v>42</v>
      </c>
      <c r="J966" s="4">
        <v>44487</v>
      </c>
      <c r="K966" s="4">
        <v>44815</v>
      </c>
      <c r="L966" s="3">
        <v>328</v>
      </c>
      <c r="M966" s="4">
        <v>44815</v>
      </c>
      <c r="N966">
        <v>328</v>
      </c>
      <c r="O966">
        <v>1</v>
      </c>
      <c r="P966">
        <v>1</v>
      </c>
      <c r="Q966">
        <v>0</v>
      </c>
      <c r="R966" t="s">
        <v>38</v>
      </c>
      <c r="S966">
        <v>7</v>
      </c>
      <c r="T966">
        <v>1</v>
      </c>
      <c r="U966" t="s">
        <v>43</v>
      </c>
      <c r="W966">
        <v>47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13.6666666666666</v>
      </c>
      <c r="AV966">
        <v>1321.6666666666599</v>
      </c>
      <c r="AW966">
        <v>0</v>
      </c>
    </row>
    <row r="967" spans="1:49" x14ac:dyDescent="0.3">
      <c r="A967" t="s">
        <v>4726</v>
      </c>
      <c r="B967" t="s">
        <v>539</v>
      </c>
      <c r="C967" t="s">
        <v>117</v>
      </c>
      <c r="D967">
        <v>4</v>
      </c>
      <c r="E967" t="s">
        <v>922</v>
      </c>
      <c r="F967" s="1" t="s">
        <v>923</v>
      </c>
      <c r="G967" t="s">
        <v>924</v>
      </c>
      <c r="H967">
        <v>322674</v>
      </c>
      <c r="I967" t="s">
        <v>65</v>
      </c>
      <c r="J967" s="4">
        <v>44260</v>
      </c>
      <c r="K967" s="4">
        <v>44432</v>
      </c>
      <c r="L967" s="3">
        <v>172</v>
      </c>
      <c r="M967" s="4">
        <v>44446</v>
      </c>
      <c r="N967">
        <v>186</v>
      </c>
      <c r="O967">
        <v>1</v>
      </c>
      <c r="P967">
        <v>1</v>
      </c>
      <c r="Q967">
        <v>0</v>
      </c>
      <c r="R967" t="s">
        <v>80</v>
      </c>
      <c r="S967">
        <v>1</v>
      </c>
      <c r="T967">
        <v>1</v>
      </c>
      <c r="U967" t="s">
        <v>43</v>
      </c>
      <c r="W967">
        <v>21</v>
      </c>
      <c r="X967">
        <v>11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13.6666666666666</v>
      </c>
      <c r="AV967">
        <v>1321.6666666666599</v>
      </c>
      <c r="AW967">
        <v>0</v>
      </c>
    </row>
    <row r="968" spans="1:49" x14ac:dyDescent="0.3">
      <c r="A968" t="s">
        <v>4726</v>
      </c>
      <c r="B968" t="s">
        <v>539</v>
      </c>
      <c r="C968" t="s">
        <v>117</v>
      </c>
      <c r="D968">
        <v>4</v>
      </c>
      <c r="E968" t="s">
        <v>4730</v>
      </c>
      <c r="F968" s="1" t="s">
        <v>4731</v>
      </c>
      <c r="G968" t="s">
        <v>4732</v>
      </c>
      <c r="H968">
        <v>377768</v>
      </c>
      <c r="I968" t="s">
        <v>59</v>
      </c>
      <c r="J968" s="4">
        <v>44348</v>
      </c>
      <c r="K968" s="4">
        <v>44432</v>
      </c>
      <c r="L968" s="3">
        <v>84</v>
      </c>
      <c r="M968" s="4">
        <v>44446</v>
      </c>
      <c r="N968">
        <v>98</v>
      </c>
      <c r="O968">
        <v>1</v>
      </c>
      <c r="P968">
        <v>1</v>
      </c>
      <c r="Q968">
        <v>3</v>
      </c>
      <c r="R968" t="s">
        <v>80</v>
      </c>
      <c r="S968">
        <v>14</v>
      </c>
      <c r="T968">
        <v>1</v>
      </c>
      <c r="U968" t="s">
        <v>43</v>
      </c>
      <c r="W968">
        <v>34</v>
      </c>
      <c r="X968">
        <v>19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13.6666666666666</v>
      </c>
      <c r="AV968">
        <v>1321.6666666666599</v>
      </c>
      <c r="AW968">
        <v>1</v>
      </c>
    </row>
    <row r="969" spans="1:49" x14ac:dyDescent="0.3">
      <c r="A969" t="s">
        <v>4726</v>
      </c>
      <c r="B969" t="s">
        <v>539</v>
      </c>
      <c r="C969" t="s">
        <v>117</v>
      </c>
      <c r="D969">
        <v>4</v>
      </c>
      <c r="E969" t="s">
        <v>4733</v>
      </c>
      <c r="F969" s="1" t="s">
        <v>4734</v>
      </c>
      <c r="G969" t="s">
        <v>4735</v>
      </c>
      <c r="H969">
        <v>481052</v>
      </c>
      <c r="I969" t="s">
        <v>32</v>
      </c>
      <c r="J969" s="4">
        <v>44561</v>
      </c>
      <c r="K969" s="4">
        <v>44612</v>
      </c>
      <c r="L969" s="3">
        <v>51</v>
      </c>
      <c r="M969" s="4">
        <v>44624</v>
      </c>
      <c r="N969">
        <v>63</v>
      </c>
      <c r="O969">
        <v>1</v>
      </c>
      <c r="P969">
        <v>1</v>
      </c>
      <c r="Q969">
        <v>0</v>
      </c>
      <c r="R969" t="s">
        <v>38</v>
      </c>
      <c r="S969">
        <v>17</v>
      </c>
      <c r="T969">
        <v>1</v>
      </c>
      <c r="U969" t="s">
        <v>99</v>
      </c>
      <c r="V969">
        <v>2</v>
      </c>
      <c r="W969">
        <v>57</v>
      </c>
      <c r="X969">
        <v>11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13.6666666666666</v>
      </c>
      <c r="AV969">
        <v>1321.6666666666599</v>
      </c>
      <c r="AW969">
        <v>0</v>
      </c>
    </row>
    <row r="970" spans="1:49" x14ac:dyDescent="0.3">
      <c r="A970" t="s">
        <v>4726</v>
      </c>
      <c r="B970" t="s">
        <v>539</v>
      </c>
      <c r="C970" t="s">
        <v>117</v>
      </c>
      <c r="D970">
        <v>4</v>
      </c>
      <c r="E970" t="s">
        <v>643</v>
      </c>
      <c r="F970" s="1" t="s">
        <v>644</v>
      </c>
      <c r="G970" t="s">
        <v>645</v>
      </c>
      <c r="H970">
        <v>844510</v>
      </c>
      <c r="I970" t="s">
        <v>32</v>
      </c>
      <c r="J970" s="4">
        <v>44561</v>
      </c>
      <c r="K970" s="4">
        <v>44612</v>
      </c>
      <c r="L970" s="3">
        <v>51</v>
      </c>
      <c r="M970" s="4">
        <v>44624</v>
      </c>
      <c r="N970">
        <v>63</v>
      </c>
      <c r="O970">
        <v>1</v>
      </c>
      <c r="P970">
        <v>1</v>
      </c>
      <c r="Q970">
        <v>0</v>
      </c>
      <c r="R970" t="s">
        <v>38</v>
      </c>
      <c r="S970">
        <v>17</v>
      </c>
      <c r="T970">
        <v>1</v>
      </c>
      <c r="U970" t="s">
        <v>99</v>
      </c>
      <c r="V970">
        <v>2</v>
      </c>
      <c r="W970">
        <v>57</v>
      </c>
      <c r="X970">
        <v>11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13.6666666666666</v>
      </c>
      <c r="AV970">
        <v>1321.6666666666599</v>
      </c>
      <c r="AW970">
        <v>0</v>
      </c>
    </row>
    <row r="971" spans="1:49" x14ac:dyDescent="0.3">
      <c r="A971" t="s">
        <v>4726</v>
      </c>
      <c r="B971" t="s">
        <v>539</v>
      </c>
      <c r="C971" t="s">
        <v>117</v>
      </c>
      <c r="D971">
        <v>4</v>
      </c>
      <c r="E971" t="s">
        <v>639</v>
      </c>
      <c r="F971" s="1" t="s">
        <v>640</v>
      </c>
      <c r="G971" t="s">
        <v>641</v>
      </c>
      <c r="H971">
        <v>846509</v>
      </c>
      <c r="I971" t="s">
        <v>65</v>
      </c>
      <c r="J971" s="4">
        <v>44341</v>
      </c>
      <c r="K971" s="4">
        <v>44374</v>
      </c>
      <c r="L971" s="3">
        <v>33</v>
      </c>
      <c r="M971" s="4">
        <v>44375</v>
      </c>
      <c r="N971">
        <v>34</v>
      </c>
      <c r="O971">
        <v>1</v>
      </c>
      <c r="P971">
        <v>1</v>
      </c>
      <c r="Q971">
        <v>0</v>
      </c>
      <c r="R971" t="s">
        <v>80</v>
      </c>
      <c r="S971">
        <v>13</v>
      </c>
      <c r="T971">
        <v>1</v>
      </c>
      <c r="U971" t="s">
        <v>80</v>
      </c>
      <c r="V971">
        <v>17</v>
      </c>
      <c r="W971">
        <v>33</v>
      </c>
      <c r="X971">
        <v>20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13.6666666666666</v>
      </c>
      <c r="AV971">
        <v>1321.6666666666599</v>
      </c>
      <c r="AW971">
        <v>0</v>
      </c>
    </row>
    <row r="972" spans="1:49" x14ac:dyDescent="0.3">
      <c r="A972" t="s">
        <v>4726</v>
      </c>
      <c r="B972" t="s">
        <v>539</v>
      </c>
      <c r="C972" t="s">
        <v>117</v>
      </c>
      <c r="D972">
        <v>4</v>
      </c>
      <c r="E972" t="s">
        <v>893</v>
      </c>
      <c r="F972" s="1" t="s">
        <v>894</v>
      </c>
      <c r="G972" t="s">
        <v>895</v>
      </c>
      <c r="H972">
        <v>917809</v>
      </c>
      <c r="I972" t="s">
        <v>32</v>
      </c>
      <c r="J972" s="4">
        <v>44614</v>
      </c>
      <c r="K972" s="4">
        <v>44815</v>
      </c>
      <c r="L972" s="3">
        <v>201</v>
      </c>
      <c r="M972" s="4">
        <v>44815</v>
      </c>
      <c r="N972">
        <v>201</v>
      </c>
      <c r="O972">
        <v>1</v>
      </c>
      <c r="P972">
        <v>1</v>
      </c>
      <c r="Q972">
        <v>0</v>
      </c>
      <c r="R972" t="s">
        <v>99</v>
      </c>
      <c r="S972">
        <v>2</v>
      </c>
      <c r="T972">
        <v>1</v>
      </c>
      <c r="U972" t="s">
        <v>43</v>
      </c>
      <c r="W972">
        <v>62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13.6666666666666</v>
      </c>
      <c r="AV972">
        <v>1321.6666666666599</v>
      </c>
      <c r="AW972">
        <v>0</v>
      </c>
    </row>
    <row r="973" spans="1:49" x14ac:dyDescent="0.3">
      <c r="A973" t="s">
        <v>4726</v>
      </c>
      <c r="B973" t="s">
        <v>539</v>
      </c>
      <c r="C973" t="s">
        <v>117</v>
      </c>
      <c r="D973">
        <v>4</v>
      </c>
      <c r="E973" t="s">
        <v>893</v>
      </c>
      <c r="F973" s="1" t="s">
        <v>894</v>
      </c>
      <c r="G973" t="s">
        <v>895</v>
      </c>
      <c r="H973">
        <v>917809</v>
      </c>
      <c r="I973" t="s">
        <v>32</v>
      </c>
      <c r="J973" s="4">
        <v>44457</v>
      </c>
      <c r="K973" s="4">
        <v>44612</v>
      </c>
      <c r="L973" s="3">
        <v>155</v>
      </c>
      <c r="M973" s="4">
        <v>44624</v>
      </c>
      <c r="N973">
        <v>167</v>
      </c>
      <c r="O973">
        <v>1</v>
      </c>
      <c r="P973">
        <v>1</v>
      </c>
      <c r="Q973">
        <v>0</v>
      </c>
      <c r="R973" t="s">
        <v>38</v>
      </c>
      <c r="S973">
        <v>2</v>
      </c>
      <c r="T973">
        <v>1</v>
      </c>
      <c r="U973" t="s">
        <v>99</v>
      </c>
      <c r="V973">
        <v>2</v>
      </c>
      <c r="W973">
        <v>42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13.6666666666666</v>
      </c>
      <c r="AV973">
        <v>1321.6666666666599</v>
      </c>
      <c r="AW973">
        <v>0</v>
      </c>
    </row>
    <row r="974" spans="1:49" x14ac:dyDescent="0.3">
      <c r="A974" t="s">
        <v>4726</v>
      </c>
      <c r="B974" t="s">
        <v>539</v>
      </c>
      <c r="C974" t="s">
        <v>117</v>
      </c>
      <c r="D974">
        <v>4</v>
      </c>
      <c r="E974" t="s">
        <v>1142</v>
      </c>
      <c r="F974" s="1" t="s">
        <v>1143</v>
      </c>
      <c r="G974" t="s">
        <v>1144</v>
      </c>
      <c r="H974">
        <v>933119</v>
      </c>
      <c r="I974" t="s">
        <v>32</v>
      </c>
      <c r="J974" s="4">
        <v>44260</v>
      </c>
      <c r="K974" s="4">
        <v>44263</v>
      </c>
      <c r="L974" s="3">
        <v>3</v>
      </c>
      <c r="M974" s="4">
        <v>44320</v>
      </c>
      <c r="N974">
        <v>60</v>
      </c>
      <c r="O974">
        <v>1</v>
      </c>
      <c r="P974">
        <v>1</v>
      </c>
      <c r="Q974">
        <v>0</v>
      </c>
      <c r="R974" t="s">
        <v>80</v>
      </c>
      <c r="S974">
        <v>1</v>
      </c>
      <c r="T974">
        <v>1</v>
      </c>
      <c r="U974" t="s">
        <v>80</v>
      </c>
      <c r="V974">
        <v>2</v>
      </c>
      <c r="W974">
        <v>21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13.6666666666666</v>
      </c>
      <c r="AV974">
        <v>1321.6666666666599</v>
      </c>
      <c r="AW974">
        <v>0</v>
      </c>
    </row>
    <row r="975" spans="1:49" x14ac:dyDescent="0.3">
      <c r="A975" t="s">
        <v>4726</v>
      </c>
      <c r="B975" t="s">
        <v>539</v>
      </c>
      <c r="C975" t="s">
        <v>117</v>
      </c>
      <c r="D975">
        <v>4</v>
      </c>
      <c r="E975" t="s">
        <v>4736</v>
      </c>
      <c r="F975" s="1" t="s">
        <v>4737</v>
      </c>
      <c r="G975" t="s">
        <v>4738</v>
      </c>
      <c r="H975">
        <v>1048304</v>
      </c>
      <c r="I975" t="s">
        <v>4649</v>
      </c>
      <c r="J975" s="4">
        <v>44343</v>
      </c>
      <c r="K975" s="4">
        <v>44442</v>
      </c>
      <c r="L975" s="3">
        <v>99</v>
      </c>
      <c r="M975" s="4">
        <v>44446</v>
      </c>
      <c r="N975">
        <v>103</v>
      </c>
      <c r="O975">
        <v>1</v>
      </c>
      <c r="P975">
        <v>1</v>
      </c>
      <c r="Q975">
        <v>0</v>
      </c>
      <c r="R975" t="s">
        <v>80</v>
      </c>
      <c r="S975">
        <v>13</v>
      </c>
      <c r="T975">
        <v>1</v>
      </c>
      <c r="U975" t="s">
        <v>43</v>
      </c>
      <c r="W975">
        <v>33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13.6666666666666</v>
      </c>
      <c r="AV975">
        <v>1321.6666666666599</v>
      </c>
      <c r="AW975">
        <v>0</v>
      </c>
    </row>
    <row r="976" spans="1:49" x14ac:dyDescent="0.3">
      <c r="A976" t="s">
        <v>4726</v>
      </c>
      <c r="B976" t="s">
        <v>539</v>
      </c>
      <c r="C976" t="s">
        <v>117</v>
      </c>
      <c r="D976">
        <v>4</v>
      </c>
      <c r="E976" t="s">
        <v>732</v>
      </c>
      <c r="F976" s="1" t="s">
        <v>733</v>
      </c>
      <c r="G976" t="s">
        <v>734</v>
      </c>
      <c r="H976">
        <v>1069552</v>
      </c>
      <c r="I976" t="s">
        <v>49</v>
      </c>
      <c r="J976" s="4">
        <v>44124</v>
      </c>
      <c r="K976" s="4">
        <v>44137</v>
      </c>
      <c r="L976" s="3">
        <v>13</v>
      </c>
      <c r="M976" s="4">
        <v>44138</v>
      </c>
      <c r="N976">
        <v>14</v>
      </c>
      <c r="O976">
        <v>1</v>
      </c>
      <c r="P976">
        <v>1</v>
      </c>
      <c r="Q976">
        <v>0</v>
      </c>
      <c r="R976" t="s">
        <v>28</v>
      </c>
      <c r="S976">
        <v>7</v>
      </c>
      <c r="T976">
        <v>0</v>
      </c>
      <c r="U976" t="s">
        <v>28</v>
      </c>
      <c r="V976">
        <v>9</v>
      </c>
      <c r="W976">
        <v>7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13.6666666666666</v>
      </c>
      <c r="AV976">
        <v>1321.6666666666599</v>
      </c>
      <c r="AW976">
        <v>0</v>
      </c>
    </row>
    <row r="977" spans="1:49" x14ac:dyDescent="0.3">
      <c r="A977" t="s">
        <v>4726</v>
      </c>
      <c r="B977" t="s">
        <v>539</v>
      </c>
      <c r="C977" t="s">
        <v>117</v>
      </c>
      <c r="D977">
        <v>4</v>
      </c>
      <c r="E977" t="s">
        <v>3055</v>
      </c>
      <c r="F977" s="1" t="s">
        <v>3056</v>
      </c>
      <c r="G977" t="s">
        <v>3057</v>
      </c>
      <c r="H977">
        <v>1231700</v>
      </c>
      <c r="I977" t="s">
        <v>65</v>
      </c>
      <c r="J977" s="4">
        <v>44257</v>
      </c>
      <c r="K977" s="4">
        <v>44316</v>
      </c>
      <c r="L977" s="3">
        <v>59</v>
      </c>
      <c r="M977" s="4">
        <v>44319</v>
      </c>
      <c r="N977">
        <v>62</v>
      </c>
      <c r="O977">
        <v>1</v>
      </c>
      <c r="P977">
        <v>1</v>
      </c>
      <c r="Q977">
        <v>0</v>
      </c>
      <c r="R977" t="s">
        <v>80</v>
      </c>
      <c r="S977">
        <v>1</v>
      </c>
      <c r="T977">
        <v>1</v>
      </c>
      <c r="U977" t="s">
        <v>80</v>
      </c>
      <c r="V977">
        <v>9</v>
      </c>
      <c r="W977">
        <v>21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13.6666666666666</v>
      </c>
      <c r="AV977">
        <v>1321.6666666666599</v>
      </c>
      <c r="AW977">
        <v>0</v>
      </c>
    </row>
    <row r="978" spans="1:49" x14ac:dyDescent="0.3">
      <c r="A978" t="s">
        <v>4726</v>
      </c>
      <c r="B978" t="s">
        <v>539</v>
      </c>
      <c r="C978" t="s">
        <v>117</v>
      </c>
      <c r="D978">
        <v>4</v>
      </c>
      <c r="E978" t="s">
        <v>4739</v>
      </c>
      <c r="F978" s="1" t="s">
        <v>4740</v>
      </c>
      <c r="G978" t="s">
        <v>4741</v>
      </c>
      <c r="H978">
        <v>1253382</v>
      </c>
      <c r="I978" t="s">
        <v>32</v>
      </c>
      <c r="J978" s="4">
        <v>44094</v>
      </c>
      <c r="K978" s="4">
        <v>44115</v>
      </c>
      <c r="L978" s="3">
        <v>21</v>
      </c>
      <c r="M978" s="4">
        <v>44124</v>
      </c>
      <c r="N978">
        <v>30</v>
      </c>
      <c r="O978">
        <v>1</v>
      </c>
      <c r="P978">
        <v>1</v>
      </c>
      <c r="Q978">
        <v>0</v>
      </c>
      <c r="R978" t="s">
        <v>28</v>
      </c>
      <c r="S978">
        <v>3</v>
      </c>
      <c r="T978">
        <v>1</v>
      </c>
      <c r="U978" t="s">
        <v>28</v>
      </c>
      <c r="V978">
        <v>6</v>
      </c>
      <c r="W978">
        <v>3</v>
      </c>
      <c r="X978">
        <v>20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13.6666666666666</v>
      </c>
      <c r="AV978">
        <v>1321.6666666666599</v>
      </c>
      <c r="AW978">
        <v>0</v>
      </c>
    </row>
    <row r="979" spans="1:49" x14ac:dyDescent="0.3">
      <c r="A979" t="s">
        <v>4726</v>
      </c>
      <c r="B979" t="s">
        <v>539</v>
      </c>
      <c r="C979" t="s">
        <v>117</v>
      </c>
      <c r="D979">
        <v>4</v>
      </c>
      <c r="E979" t="s">
        <v>4742</v>
      </c>
      <c r="F979" s="1" t="s">
        <v>4743</v>
      </c>
      <c r="G979" t="s">
        <v>4744</v>
      </c>
      <c r="H979">
        <v>1463466</v>
      </c>
      <c r="I979" t="s">
        <v>32</v>
      </c>
      <c r="J979" s="4">
        <v>44561</v>
      </c>
      <c r="K979" s="4">
        <v>44612</v>
      </c>
      <c r="L979" s="3">
        <v>51</v>
      </c>
      <c r="M979" s="4">
        <v>44624</v>
      </c>
      <c r="N979">
        <v>63</v>
      </c>
      <c r="O979">
        <v>1</v>
      </c>
      <c r="P979">
        <v>1</v>
      </c>
      <c r="Q979">
        <v>0</v>
      </c>
      <c r="R979" t="s">
        <v>38</v>
      </c>
      <c r="S979">
        <v>17</v>
      </c>
      <c r="T979">
        <v>1</v>
      </c>
      <c r="U979" t="s">
        <v>99</v>
      </c>
      <c r="V979">
        <v>2</v>
      </c>
      <c r="W979">
        <v>57</v>
      </c>
      <c r="X979">
        <v>19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13.6666666666666</v>
      </c>
      <c r="AV979">
        <v>1321.6666666666599</v>
      </c>
      <c r="AW979">
        <v>0</v>
      </c>
    </row>
    <row r="980" spans="1:49" x14ac:dyDescent="0.3">
      <c r="A980" t="s">
        <v>4726</v>
      </c>
      <c r="B980" t="s">
        <v>539</v>
      </c>
      <c r="C980" t="s">
        <v>117</v>
      </c>
      <c r="D980">
        <v>4</v>
      </c>
      <c r="E980" t="s">
        <v>1002</v>
      </c>
      <c r="F980" s="1" t="s">
        <v>1003</v>
      </c>
      <c r="G980" t="s">
        <v>1004</v>
      </c>
      <c r="H980">
        <v>1653191</v>
      </c>
      <c r="I980" t="s">
        <v>65</v>
      </c>
      <c r="J980" s="4">
        <v>44326</v>
      </c>
      <c r="K980" s="4">
        <v>44510</v>
      </c>
      <c r="L980" s="3">
        <v>184</v>
      </c>
      <c r="M980" s="4">
        <v>44508</v>
      </c>
      <c r="N980">
        <v>182</v>
      </c>
      <c r="O980">
        <v>1</v>
      </c>
      <c r="P980">
        <v>1</v>
      </c>
      <c r="Q980">
        <v>0</v>
      </c>
      <c r="R980" t="s">
        <v>80</v>
      </c>
      <c r="S980">
        <v>11</v>
      </c>
      <c r="T980">
        <v>1</v>
      </c>
      <c r="U980" t="s">
        <v>38</v>
      </c>
      <c r="V980">
        <v>10</v>
      </c>
      <c r="W980">
        <v>31</v>
      </c>
      <c r="X980">
        <v>19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13.6666666666666</v>
      </c>
      <c r="AV980">
        <v>1321.6666666666599</v>
      </c>
      <c r="AW980">
        <v>0</v>
      </c>
    </row>
    <row r="981" spans="1:49" x14ac:dyDescent="0.3">
      <c r="A981" t="s">
        <v>4726</v>
      </c>
      <c r="B981" t="s">
        <v>539</v>
      </c>
      <c r="C981" t="s">
        <v>117</v>
      </c>
      <c r="D981">
        <v>4</v>
      </c>
      <c r="E981" t="s">
        <v>4745</v>
      </c>
      <c r="F981" s="1" t="s">
        <v>4746</v>
      </c>
      <c r="G981" t="s">
        <v>4747</v>
      </c>
      <c r="H981">
        <v>1761022</v>
      </c>
      <c r="I981" t="s">
        <v>32</v>
      </c>
      <c r="J981" s="4">
        <v>44432</v>
      </c>
      <c r="K981" s="4">
        <v>44432</v>
      </c>
      <c r="L981" s="3">
        <v>0</v>
      </c>
      <c r="M981" s="4">
        <v>44462</v>
      </c>
      <c r="N981">
        <v>30</v>
      </c>
      <c r="O981">
        <v>1</v>
      </c>
      <c r="P981">
        <v>1</v>
      </c>
      <c r="Q981">
        <v>0</v>
      </c>
      <c r="R981" t="s">
        <v>43</v>
      </c>
      <c r="T981">
        <v>1</v>
      </c>
      <c r="U981" t="s">
        <v>43</v>
      </c>
      <c r="W981">
        <v>40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13.6666666666666</v>
      </c>
      <c r="AV981">
        <v>1321.6666666666599</v>
      </c>
      <c r="AW981">
        <v>0</v>
      </c>
    </row>
    <row r="982" spans="1:49" x14ac:dyDescent="0.3">
      <c r="A982" t="s">
        <v>4726</v>
      </c>
      <c r="B982" t="s">
        <v>539</v>
      </c>
      <c r="C982" t="s">
        <v>117</v>
      </c>
      <c r="D982">
        <v>4</v>
      </c>
      <c r="E982" t="s">
        <v>4745</v>
      </c>
      <c r="F982" s="1" t="s">
        <v>4746</v>
      </c>
      <c r="G982" t="s">
        <v>4747</v>
      </c>
      <c r="H982">
        <v>1761022</v>
      </c>
      <c r="I982" t="s">
        <v>32</v>
      </c>
      <c r="J982" s="4">
        <v>44432</v>
      </c>
      <c r="K982" s="4">
        <v>44488</v>
      </c>
      <c r="L982" s="3">
        <v>56</v>
      </c>
      <c r="M982" s="4">
        <v>44488</v>
      </c>
      <c r="N982">
        <v>56</v>
      </c>
      <c r="O982">
        <v>1</v>
      </c>
      <c r="P982">
        <v>1</v>
      </c>
      <c r="Q982">
        <v>0</v>
      </c>
      <c r="R982" t="s">
        <v>43</v>
      </c>
      <c r="T982">
        <v>1</v>
      </c>
      <c r="U982" t="s">
        <v>38</v>
      </c>
      <c r="V982">
        <v>7</v>
      </c>
      <c r="W982">
        <v>40</v>
      </c>
      <c r="X982">
        <v>19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13.6666666666666</v>
      </c>
      <c r="AV982">
        <v>1321.6666666666599</v>
      </c>
      <c r="AW982">
        <v>0</v>
      </c>
    </row>
    <row r="983" spans="1:49" x14ac:dyDescent="0.3">
      <c r="A983" t="s">
        <v>4726</v>
      </c>
      <c r="B983" t="s">
        <v>539</v>
      </c>
      <c r="C983" t="s">
        <v>117</v>
      </c>
      <c r="D983">
        <v>4</v>
      </c>
      <c r="E983" t="s">
        <v>2850</v>
      </c>
      <c r="F983" s="1" t="s">
        <v>2851</v>
      </c>
      <c r="G983" t="s">
        <v>2852</v>
      </c>
      <c r="H983">
        <v>1787842</v>
      </c>
      <c r="I983" t="s">
        <v>32</v>
      </c>
      <c r="J983" s="4">
        <v>44263</v>
      </c>
      <c r="K983" s="4">
        <v>44442</v>
      </c>
      <c r="L983" s="3">
        <v>179</v>
      </c>
      <c r="M983" s="4">
        <v>44446</v>
      </c>
      <c r="N983">
        <v>183</v>
      </c>
      <c r="O983">
        <v>1</v>
      </c>
      <c r="P983">
        <v>1</v>
      </c>
      <c r="Q983">
        <v>0</v>
      </c>
      <c r="R983" t="s">
        <v>80</v>
      </c>
      <c r="S983">
        <v>2</v>
      </c>
      <c r="T983">
        <v>1</v>
      </c>
      <c r="U983" t="s">
        <v>43</v>
      </c>
      <c r="W983">
        <v>22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13.6666666666666</v>
      </c>
      <c r="AV983">
        <v>1321.6666666666599</v>
      </c>
      <c r="AW983">
        <v>0</v>
      </c>
    </row>
    <row r="984" spans="1:49" x14ac:dyDescent="0.3">
      <c r="A984" t="s">
        <v>4726</v>
      </c>
      <c r="B984" t="s">
        <v>539</v>
      </c>
      <c r="C984" t="s">
        <v>117</v>
      </c>
      <c r="D984">
        <v>4</v>
      </c>
      <c r="E984" t="s">
        <v>4748</v>
      </c>
      <c r="F984" s="1" t="s">
        <v>4749</v>
      </c>
      <c r="G984" t="s">
        <v>4750</v>
      </c>
      <c r="H984">
        <v>1820098</v>
      </c>
      <c r="I984" t="s">
        <v>65</v>
      </c>
      <c r="J984" s="4">
        <v>44257</v>
      </c>
      <c r="K984" s="4">
        <v>44432</v>
      </c>
      <c r="L984" s="3">
        <v>175</v>
      </c>
      <c r="M984" s="4">
        <v>44446</v>
      </c>
      <c r="N984">
        <v>189</v>
      </c>
      <c r="O984">
        <v>1</v>
      </c>
      <c r="P984">
        <v>1</v>
      </c>
      <c r="Q984">
        <v>0</v>
      </c>
      <c r="R984" t="s">
        <v>80</v>
      </c>
      <c r="S984">
        <v>1</v>
      </c>
      <c r="T984">
        <v>1</v>
      </c>
      <c r="U984" t="s">
        <v>43</v>
      </c>
      <c r="W984">
        <v>21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13.6666666666666</v>
      </c>
      <c r="AV984">
        <v>1321.6666666666599</v>
      </c>
      <c r="AW984">
        <v>0</v>
      </c>
    </row>
    <row r="985" spans="1:49" x14ac:dyDescent="0.3">
      <c r="A985" t="s">
        <v>4726</v>
      </c>
      <c r="B985" t="s">
        <v>539</v>
      </c>
      <c r="C985" t="s">
        <v>117</v>
      </c>
      <c r="D985">
        <v>4</v>
      </c>
      <c r="E985" t="s">
        <v>1014</v>
      </c>
      <c r="F985" s="1" t="s">
        <v>1015</v>
      </c>
      <c r="G985" t="s">
        <v>1016</v>
      </c>
      <c r="H985">
        <v>1848969</v>
      </c>
      <c r="I985" t="s">
        <v>32</v>
      </c>
      <c r="J985" s="4">
        <v>44113</v>
      </c>
      <c r="K985" s="4">
        <v>44194</v>
      </c>
      <c r="L985" s="3">
        <v>81</v>
      </c>
      <c r="M985" s="4">
        <v>44196</v>
      </c>
      <c r="N985">
        <v>83</v>
      </c>
      <c r="O985">
        <v>1</v>
      </c>
      <c r="P985">
        <v>1</v>
      </c>
      <c r="Q985">
        <v>0</v>
      </c>
      <c r="R985" t="s">
        <v>28</v>
      </c>
      <c r="S985">
        <v>5</v>
      </c>
      <c r="T985">
        <v>1</v>
      </c>
      <c r="U985" t="s">
        <v>28</v>
      </c>
      <c r="V985">
        <v>17</v>
      </c>
      <c r="W985">
        <v>5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13.6666666666666</v>
      </c>
      <c r="AV985">
        <v>1321.6666666666599</v>
      </c>
      <c r="AW985">
        <v>0</v>
      </c>
    </row>
    <row r="986" spans="1:49" x14ac:dyDescent="0.3">
      <c r="A986" t="s">
        <v>4726</v>
      </c>
      <c r="B986" t="s">
        <v>539</v>
      </c>
      <c r="C986" t="s">
        <v>117</v>
      </c>
      <c r="D986">
        <v>4</v>
      </c>
      <c r="E986" t="s">
        <v>3093</v>
      </c>
      <c r="F986" s="1" t="s">
        <v>3094</v>
      </c>
      <c r="G986" t="s">
        <v>3095</v>
      </c>
      <c r="H986">
        <v>1989193</v>
      </c>
      <c r="I986" t="s">
        <v>65</v>
      </c>
      <c r="J986" s="4">
        <v>44341</v>
      </c>
      <c r="K986" s="4">
        <v>44374</v>
      </c>
      <c r="L986" s="3">
        <v>33</v>
      </c>
      <c r="M986" s="4">
        <v>44375</v>
      </c>
      <c r="N986">
        <v>34</v>
      </c>
      <c r="O986">
        <v>1</v>
      </c>
      <c r="P986">
        <v>1</v>
      </c>
      <c r="Q986">
        <v>0</v>
      </c>
      <c r="R986" t="s">
        <v>80</v>
      </c>
      <c r="S986">
        <v>13</v>
      </c>
      <c r="T986">
        <v>1</v>
      </c>
      <c r="U986" t="s">
        <v>80</v>
      </c>
      <c r="V986">
        <v>17</v>
      </c>
      <c r="W986">
        <v>33</v>
      </c>
      <c r="X986">
        <v>19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13.6666666666666</v>
      </c>
      <c r="AV986">
        <v>1321.6666666666599</v>
      </c>
      <c r="AW986">
        <v>0</v>
      </c>
    </row>
    <row r="987" spans="1:49" x14ac:dyDescent="0.3">
      <c r="A987" t="s">
        <v>4726</v>
      </c>
      <c r="B987" t="s">
        <v>539</v>
      </c>
      <c r="C987" t="s">
        <v>117</v>
      </c>
      <c r="D987">
        <v>4</v>
      </c>
      <c r="E987" t="s">
        <v>2828</v>
      </c>
      <c r="F987" s="1" t="s">
        <v>2829</v>
      </c>
      <c r="G987" t="s">
        <v>2830</v>
      </c>
      <c r="H987">
        <v>2084482</v>
      </c>
      <c r="I987" t="s">
        <v>32</v>
      </c>
      <c r="J987" s="4">
        <v>44448</v>
      </c>
      <c r="K987" s="4">
        <v>44510</v>
      </c>
      <c r="L987" s="3">
        <v>62</v>
      </c>
      <c r="M987" s="4">
        <v>44509</v>
      </c>
      <c r="N987">
        <v>61</v>
      </c>
      <c r="O987">
        <v>1</v>
      </c>
      <c r="P987">
        <v>1</v>
      </c>
      <c r="Q987">
        <v>0</v>
      </c>
      <c r="R987" t="s">
        <v>38</v>
      </c>
      <c r="S987">
        <v>1</v>
      </c>
      <c r="T987">
        <v>1</v>
      </c>
      <c r="U987" t="s">
        <v>38</v>
      </c>
      <c r="V987">
        <v>10</v>
      </c>
      <c r="W987">
        <v>41</v>
      </c>
      <c r="X987">
        <v>21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13.6666666666666</v>
      </c>
      <c r="AV987">
        <v>1321.6666666666599</v>
      </c>
      <c r="AW987">
        <v>0</v>
      </c>
    </row>
    <row r="988" spans="1:49" x14ac:dyDescent="0.3">
      <c r="A988" t="s">
        <v>4726</v>
      </c>
      <c r="B988" t="s">
        <v>539</v>
      </c>
      <c r="C988" t="s">
        <v>117</v>
      </c>
      <c r="D988">
        <v>4</v>
      </c>
      <c r="E988" t="s">
        <v>460</v>
      </c>
      <c r="F988" s="1" t="s">
        <v>461</v>
      </c>
      <c r="G988" t="s">
        <v>462</v>
      </c>
      <c r="H988">
        <v>2108763</v>
      </c>
      <c r="I988" t="s">
        <v>53</v>
      </c>
      <c r="J988" s="4">
        <v>44299</v>
      </c>
      <c r="K988" s="4">
        <v>44432</v>
      </c>
      <c r="L988" s="3">
        <v>133</v>
      </c>
      <c r="M988" s="4">
        <v>44446</v>
      </c>
      <c r="N988">
        <v>147</v>
      </c>
      <c r="O988">
        <v>1</v>
      </c>
      <c r="P988">
        <v>1</v>
      </c>
      <c r="Q988">
        <v>0</v>
      </c>
      <c r="R988" t="s">
        <v>80</v>
      </c>
      <c r="S988">
        <v>7</v>
      </c>
      <c r="T988">
        <v>1</v>
      </c>
      <c r="U988" t="s">
        <v>43</v>
      </c>
      <c r="W988">
        <v>27</v>
      </c>
      <c r="X988">
        <v>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13.6666666666666</v>
      </c>
      <c r="AV988">
        <v>1321.6666666666599</v>
      </c>
      <c r="AW988">
        <v>0</v>
      </c>
    </row>
    <row r="989" spans="1:49" x14ac:dyDescent="0.3">
      <c r="A989" t="s">
        <v>4726</v>
      </c>
      <c r="B989" t="s">
        <v>539</v>
      </c>
      <c r="C989" t="s">
        <v>117</v>
      </c>
      <c r="D989">
        <v>4</v>
      </c>
      <c r="E989" t="s">
        <v>4751</v>
      </c>
      <c r="F989" s="1" t="s">
        <v>4752</v>
      </c>
      <c r="G989" t="s">
        <v>4753</v>
      </c>
      <c r="H989">
        <v>2140862</v>
      </c>
      <c r="I989" t="s">
        <v>65</v>
      </c>
      <c r="J989" s="4">
        <v>44092</v>
      </c>
      <c r="K989" s="4">
        <v>44137</v>
      </c>
      <c r="L989" s="3">
        <v>45</v>
      </c>
      <c r="M989" s="4">
        <v>44152</v>
      </c>
      <c r="N989">
        <v>60</v>
      </c>
      <c r="O989">
        <v>1</v>
      </c>
      <c r="P989">
        <v>1</v>
      </c>
      <c r="Q989">
        <v>0</v>
      </c>
      <c r="R989" t="s">
        <v>28</v>
      </c>
      <c r="S989">
        <v>2</v>
      </c>
      <c r="T989">
        <v>1</v>
      </c>
      <c r="U989" t="s">
        <v>28</v>
      </c>
      <c r="V989">
        <v>9</v>
      </c>
      <c r="W989">
        <v>2</v>
      </c>
      <c r="X989">
        <v>13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13.6666666666666</v>
      </c>
      <c r="AV989">
        <v>1321.6666666666599</v>
      </c>
      <c r="AW989">
        <v>0</v>
      </c>
    </row>
    <row r="990" spans="1:49" x14ac:dyDescent="0.3">
      <c r="A990" t="s">
        <v>4726</v>
      </c>
      <c r="B990" t="s">
        <v>539</v>
      </c>
      <c r="C990" t="s">
        <v>117</v>
      </c>
      <c r="D990">
        <v>4</v>
      </c>
      <c r="E990" t="s">
        <v>1002</v>
      </c>
      <c r="F990" s="1" t="s">
        <v>1314</v>
      </c>
      <c r="G990" t="s">
        <v>1315</v>
      </c>
      <c r="H990">
        <v>2483504</v>
      </c>
      <c r="I990" t="s">
        <v>65</v>
      </c>
      <c r="J990" s="4">
        <v>44272</v>
      </c>
      <c r="K990" s="4">
        <v>44320</v>
      </c>
      <c r="L990" s="3">
        <v>48</v>
      </c>
      <c r="M990" s="4">
        <v>44319</v>
      </c>
      <c r="N990">
        <v>47</v>
      </c>
      <c r="O990">
        <v>1</v>
      </c>
      <c r="P990">
        <v>1</v>
      </c>
      <c r="Q990">
        <v>0</v>
      </c>
      <c r="R990" t="s">
        <v>80</v>
      </c>
      <c r="S990">
        <v>3</v>
      </c>
      <c r="T990">
        <v>1</v>
      </c>
      <c r="U990" t="s">
        <v>80</v>
      </c>
      <c r="V990">
        <v>10</v>
      </c>
      <c r="W990">
        <v>23</v>
      </c>
      <c r="X990">
        <v>15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13.6666666666666</v>
      </c>
      <c r="AV990">
        <v>1321.6666666666599</v>
      </c>
      <c r="AW990">
        <v>0</v>
      </c>
    </row>
    <row r="991" spans="1:49" x14ac:dyDescent="0.3">
      <c r="A991" t="s">
        <v>4726</v>
      </c>
      <c r="B991" t="s">
        <v>539</v>
      </c>
      <c r="C991" t="s">
        <v>117</v>
      </c>
      <c r="D991">
        <v>4</v>
      </c>
      <c r="E991" t="s">
        <v>4754</v>
      </c>
      <c r="F991" s="1" t="s">
        <v>4755</v>
      </c>
      <c r="G991" t="s">
        <v>4756</v>
      </c>
      <c r="H991">
        <v>2763767</v>
      </c>
      <c r="I991" t="s">
        <v>32</v>
      </c>
      <c r="J991" s="4">
        <v>44267</v>
      </c>
      <c r="K991" s="4">
        <v>44316</v>
      </c>
      <c r="L991" s="3">
        <v>49</v>
      </c>
      <c r="M991" s="4">
        <v>44327</v>
      </c>
      <c r="N991">
        <v>60</v>
      </c>
      <c r="O991">
        <v>1</v>
      </c>
      <c r="P991">
        <v>1</v>
      </c>
      <c r="Q991">
        <v>0</v>
      </c>
      <c r="R991" t="s">
        <v>80</v>
      </c>
      <c r="S991">
        <v>2</v>
      </c>
      <c r="T991">
        <v>1</v>
      </c>
      <c r="U991" t="s">
        <v>80</v>
      </c>
      <c r="V991">
        <v>9</v>
      </c>
      <c r="W991">
        <v>22</v>
      </c>
      <c r="X991">
        <v>15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13.6666666666666</v>
      </c>
      <c r="AV991">
        <v>1321.6666666666599</v>
      </c>
      <c r="AW991">
        <v>0</v>
      </c>
    </row>
    <row r="992" spans="1:49" x14ac:dyDescent="0.3">
      <c r="A992" t="s">
        <v>4726</v>
      </c>
      <c r="B992" t="s">
        <v>539</v>
      </c>
      <c r="C992" t="s">
        <v>117</v>
      </c>
      <c r="D992">
        <v>4</v>
      </c>
      <c r="E992" t="s">
        <v>4757</v>
      </c>
      <c r="F992" s="1" t="s">
        <v>4758</v>
      </c>
      <c r="G992" t="s">
        <v>4759</v>
      </c>
      <c r="H992">
        <v>2807956</v>
      </c>
      <c r="I992" t="s">
        <v>65</v>
      </c>
      <c r="J992" s="4">
        <v>44092</v>
      </c>
      <c r="K992" s="4">
        <v>44196</v>
      </c>
      <c r="L992" s="3">
        <v>104</v>
      </c>
      <c r="M992" s="4">
        <v>44197</v>
      </c>
      <c r="N992">
        <v>105</v>
      </c>
      <c r="O992">
        <v>1</v>
      </c>
      <c r="P992">
        <v>1</v>
      </c>
      <c r="Q992">
        <v>0</v>
      </c>
      <c r="R992" t="s">
        <v>28</v>
      </c>
      <c r="S992">
        <v>2</v>
      </c>
      <c r="T992">
        <v>1</v>
      </c>
      <c r="U992" t="s">
        <v>28</v>
      </c>
      <c r="V992">
        <v>17</v>
      </c>
      <c r="W992">
        <v>2</v>
      </c>
      <c r="X992">
        <v>15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13.6666666666666</v>
      </c>
      <c r="AV992">
        <v>1321.6666666666599</v>
      </c>
      <c r="AW992">
        <v>0</v>
      </c>
    </row>
    <row r="993" spans="1:49" x14ac:dyDescent="0.3">
      <c r="A993" t="s">
        <v>4726</v>
      </c>
      <c r="B993" t="s">
        <v>539</v>
      </c>
      <c r="C993" t="s">
        <v>117</v>
      </c>
      <c r="D993">
        <v>4</v>
      </c>
      <c r="E993" t="s">
        <v>1119</v>
      </c>
      <c r="F993" s="1" t="s">
        <v>1120</v>
      </c>
      <c r="G993" t="s">
        <v>1121</v>
      </c>
      <c r="H993">
        <v>2881978</v>
      </c>
      <c r="I993" t="s">
        <v>32</v>
      </c>
      <c r="J993" s="4">
        <v>44260</v>
      </c>
      <c r="K993" s="4">
        <v>44316</v>
      </c>
      <c r="L993" s="3">
        <v>56</v>
      </c>
      <c r="M993" s="4">
        <v>44320</v>
      </c>
      <c r="N993">
        <v>60</v>
      </c>
      <c r="O993">
        <v>1</v>
      </c>
      <c r="P993">
        <v>1</v>
      </c>
      <c r="Q993">
        <v>0</v>
      </c>
      <c r="R993" t="s">
        <v>80</v>
      </c>
      <c r="S993">
        <v>1</v>
      </c>
      <c r="T993">
        <v>1</v>
      </c>
      <c r="U993" t="s">
        <v>80</v>
      </c>
      <c r="V993">
        <v>9</v>
      </c>
      <c r="W993">
        <v>21</v>
      </c>
      <c r="X993">
        <v>15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13.6666666666666</v>
      </c>
      <c r="AV993">
        <v>1321.6666666666599</v>
      </c>
      <c r="AW993">
        <v>0</v>
      </c>
    </row>
    <row r="994" spans="1:49" x14ac:dyDescent="0.3">
      <c r="A994" t="s">
        <v>4726</v>
      </c>
      <c r="B994" t="s">
        <v>539</v>
      </c>
      <c r="C994" t="s">
        <v>117</v>
      </c>
      <c r="D994">
        <v>4</v>
      </c>
      <c r="E994" t="s">
        <v>77</v>
      </c>
      <c r="F994" s="1" t="s">
        <v>2727</v>
      </c>
      <c r="G994" t="s">
        <v>2728</v>
      </c>
      <c r="H994">
        <v>2895960</v>
      </c>
      <c r="I994" t="s">
        <v>74</v>
      </c>
      <c r="J994" s="4">
        <v>44092</v>
      </c>
      <c r="K994" s="4">
        <v>44113</v>
      </c>
      <c r="L994" s="3">
        <v>21</v>
      </c>
      <c r="M994" s="4">
        <v>44113</v>
      </c>
      <c r="N994">
        <v>21</v>
      </c>
      <c r="O994">
        <v>1</v>
      </c>
      <c r="P994">
        <v>1</v>
      </c>
      <c r="Q994">
        <v>0</v>
      </c>
      <c r="R994" t="s">
        <v>28</v>
      </c>
      <c r="S994">
        <v>2</v>
      </c>
      <c r="T994">
        <v>1</v>
      </c>
      <c r="U994" t="s">
        <v>28</v>
      </c>
      <c r="V994">
        <v>5</v>
      </c>
      <c r="W994">
        <v>2</v>
      </c>
      <c r="X994">
        <v>15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13.6666666666666</v>
      </c>
      <c r="AV994">
        <v>1321.6666666666599</v>
      </c>
      <c r="AW994">
        <v>0</v>
      </c>
    </row>
    <row r="995" spans="1:49" x14ac:dyDescent="0.3">
      <c r="A995" t="s">
        <v>4726</v>
      </c>
      <c r="B995" t="s">
        <v>539</v>
      </c>
      <c r="C995" t="s">
        <v>117</v>
      </c>
      <c r="D995">
        <v>4</v>
      </c>
      <c r="E995" t="s">
        <v>122</v>
      </c>
      <c r="F995" s="1" t="s">
        <v>123</v>
      </c>
      <c r="G995" t="s">
        <v>124</v>
      </c>
      <c r="H995">
        <v>2896949</v>
      </c>
      <c r="I995" t="s">
        <v>32</v>
      </c>
      <c r="J995" s="4">
        <v>44155</v>
      </c>
      <c r="K995" s="4">
        <v>44257</v>
      </c>
      <c r="L995" s="3">
        <v>102</v>
      </c>
      <c r="M995" s="4">
        <v>44260</v>
      </c>
      <c r="N995">
        <v>105</v>
      </c>
      <c r="O995">
        <v>1</v>
      </c>
      <c r="P995">
        <v>3</v>
      </c>
      <c r="Q995">
        <v>0</v>
      </c>
      <c r="R995" t="s">
        <v>28</v>
      </c>
      <c r="S995">
        <v>11</v>
      </c>
      <c r="T995">
        <v>2</v>
      </c>
      <c r="U995" t="s">
        <v>80</v>
      </c>
      <c r="V995">
        <v>1</v>
      </c>
      <c r="W995">
        <v>11</v>
      </c>
      <c r="X995">
        <v>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13.6666666666666</v>
      </c>
      <c r="AV995">
        <v>1321.6666666666599</v>
      </c>
      <c r="AW995">
        <v>0</v>
      </c>
    </row>
    <row r="996" spans="1:49" x14ac:dyDescent="0.3">
      <c r="A996" t="s">
        <v>4726</v>
      </c>
      <c r="B996" t="s">
        <v>539</v>
      </c>
      <c r="C996" t="s">
        <v>117</v>
      </c>
      <c r="D996">
        <v>4</v>
      </c>
      <c r="E996" t="s">
        <v>122</v>
      </c>
      <c r="F996" s="1" t="s">
        <v>123</v>
      </c>
      <c r="G996" t="s">
        <v>124</v>
      </c>
      <c r="H996">
        <v>2896949</v>
      </c>
      <c r="I996" t="s">
        <v>32</v>
      </c>
      <c r="J996" s="4">
        <v>44260</v>
      </c>
      <c r="K996" s="4">
        <v>44432</v>
      </c>
      <c r="L996" s="3">
        <v>172</v>
      </c>
      <c r="M996" s="4">
        <v>44446</v>
      </c>
      <c r="N996">
        <v>186</v>
      </c>
      <c r="O996">
        <v>1</v>
      </c>
      <c r="P996">
        <v>3</v>
      </c>
      <c r="Q996">
        <v>0</v>
      </c>
      <c r="R996" t="s">
        <v>80</v>
      </c>
      <c r="S996">
        <v>1</v>
      </c>
      <c r="T996">
        <v>2</v>
      </c>
      <c r="U996" t="s">
        <v>43</v>
      </c>
      <c r="W996">
        <v>21</v>
      </c>
      <c r="X996">
        <v>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13.6666666666666</v>
      </c>
      <c r="AV996">
        <v>1321.6666666666599</v>
      </c>
      <c r="AW996">
        <v>0</v>
      </c>
    </row>
    <row r="997" spans="1:49" x14ac:dyDescent="0.3">
      <c r="A997" t="s">
        <v>4726</v>
      </c>
      <c r="B997" t="s">
        <v>539</v>
      </c>
      <c r="C997" t="s">
        <v>117</v>
      </c>
      <c r="D997">
        <v>4</v>
      </c>
      <c r="E997" t="s">
        <v>122</v>
      </c>
      <c r="F997" s="1" t="s">
        <v>125</v>
      </c>
      <c r="G997" t="s">
        <v>126</v>
      </c>
      <c r="H997">
        <v>2896949</v>
      </c>
      <c r="I997" t="s">
        <v>32</v>
      </c>
      <c r="J997" s="4">
        <v>44141</v>
      </c>
      <c r="K997" s="4">
        <v>44162</v>
      </c>
      <c r="L997" s="3">
        <v>21</v>
      </c>
      <c r="M997" s="4">
        <v>44201</v>
      </c>
      <c r="N997">
        <v>60</v>
      </c>
      <c r="O997">
        <v>1</v>
      </c>
      <c r="P997">
        <v>3</v>
      </c>
      <c r="Q997">
        <v>0</v>
      </c>
      <c r="R997" t="s">
        <v>28</v>
      </c>
      <c r="S997">
        <v>9</v>
      </c>
      <c r="T997">
        <v>3</v>
      </c>
      <c r="U997" t="s">
        <v>28</v>
      </c>
      <c r="V997">
        <v>12</v>
      </c>
      <c r="W997">
        <v>9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13.6666666666666</v>
      </c>
      <c r="AV997">
        <v>1321.6666666666599</v>
      </c>
      <c r="AW997">
        <v>0</v>
      </c>
    </row>
    <row r="998" spans="1:49" x14ac:dyDescent="0.3">
      <c r="A998" t="s">
        <v>4726</v>
      </c>
      <c r="B998" t="s">
        <v>539</v>
      </c>
      <c r="C998" t="s">
        <v>117</v>
      </c>
      <c r="D998">
        <v>4</v>
      </c>
      <c r="E998" t="s">
        <v>122</v>
      </c>
      <c r="F998" s="1" t="s">
        <v>127</v>
      </c>
      <c r="G998" t="s">
        <v>128</v>
      </c>
      <c r="H998">
        <v>2896949</v>
      </c>
      <c r="I998" t="s">
        <v>32</v>
      </c>
      <c r="J998" s="4">
        <v>44113</v>
      </c>
      <c r="K998" s="4">
        <v>44155</v>
      </c>
      <c r="L998" s="3">
        <v>42</v>
      </c>
      <c r="M998" s="4">
        <v>44173</v>
      </c>
      <c r="N998">
        <v>60</v>
      </c>
      <c r="O998">
        <v>1</v>
      </c>
      <c r="P998">
        <v>3</v>
      </c>
      <c r="Q998">
        <v>0</v>
      </c>
      <c r="R998" t="s">
        <v>28</v>
      </c>
      <c r="S998">
        <v>5</v>
      </c>
      <c r="T998">
        <v>3</v>
      </c>
      <c r="U998" t="s">
        <v>28</v>
      </c>
      <c r="V998">
        <v>11</v>
      </c>
      <c r="W998">
        <v>5</v>
      </c>
      <c r="X998">
        <v>20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13.6666666666666</v>
      </c>
      <c r="AV998">
        <v>1321.6666666666599</v>
      </c>
      <c r="AW998">
        <v>0</v>
      </c>
    </row>
    <row r="999" spans="1:49" x14ac:dyDescent="0.3">
      <c r="A999" t="s">
        <v>4726</v>
      </c>
      <c r="B999" t="s">
        <v>539</v>
      </c>
      <c r="C999" t="s">
        <v>117</v>
      </c>
      <c r="D999">
        <v>4</v>
      </c>
      <c r="E999" t="s">
        <v>981</v>
      </c>
      <c r="F999" s="1" t="s">
        <v>982</v>
      </c>
      <c r="G999" t="s">
        <v>983</v>
      </c>
      <c r="H999">
        <v>2925813</v>
      </c>
      <c r="I999" t="s">
        <v>32</v>
      </c>
      <c r="J999" s="4">
        <v>44196</v>
      </c>
      <c r="K999" s="4">
        <v>44257</v>
      </c>
      <c r="L999" s="3">
        <v>61</v>
      </c>
      <c r="M999" s="4">
        <v>44260</v>
      </c>
      <c r="N999">
        <v>64</v>
      </c>
      <c r="O999">
        <v>1</v>
      </c>
      <c r="P999">
        <v>1</v>
      </c>
      <c r="Q999">
        <v>0</v>
      </c>
      <c r="R999" t="s">
        <v>28</v>
      </c>
      <c r="S999">
        <v>17</v>
      </c>
      <c r="T999">
        <v>1</v>
      </c>
      <c r="U999" t="s">
        <v>80</v>
      </c>
      <c r="V999">
        <v>1</v>
      </c>
      <c r="W999">
        <v>17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13.6666666666666</v>
      </c>
      <c r="AV999">
        <v>1321.6666666666599</v>
      </c>
      <c r="AW999">
        <v>0</v>
      </c>
    </row>
    <row r="1000" spans="1:49" x14ac:dyDescent="0.3">
      <c r="A1000" t="s">
        <v>4726</v>
      </c>
      <c r="B1000" t="s">
        <v>539</v>
      </c>
      <c r="C1000" t="s">
        <v>117</v>
      </c>
      <c r="D1000">
        <v>4</v>
      </c>
      <c r="E1000" t="s">
        <v>320</v>
      </c>
      <c r="F1000" s="1" t="s">
        <v>321</v>
      </c>
      <c r="G1000" t="s">
        <v>322</v>
      </c>
      <c r="H1000">
        <v>2927017</v>
      </c>
      <c r="I1000" t="s">
        <v>32</v>
      </c>
      <c r="J1000" s="4">
        <v>44113</v>
      </c>
      <c r="K1000" s="4">
        <v>44257</v>
      </c>
      <c r="L1000" s="3">
        <v>144</v>
      </c>
      <c r="M1000" s="4">
        <v>44260</v>
      </c>
      <c r="N1000">
        <v>147</v>
      </c>
      <c r="O1000">
        <v>1</v>
      </c>
      <c r="P1000">
        <v>1</v>
      </c>
      <c r="Q1000">
        <v>0</v>
      </c>
      <c r="R1000" t="s">
        <v>28</v>
      </c>
      <c r="S1000">
        <v>5</v>
      </c>
      <c r="T1000">
        <v>1</v>
      </c>
      <c r="U1000" t="s">
        <v>80</v>
      </c>
      <c r="V1000">
        <v>1</v>
      </c>
      <c r="W1000">
        <v>5</v>
      </c>
      <c r="X1000">
        <v>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13.6666666666666</v>
      </c>
      <c r="AV1000">
        <v>1321.6666666666599</v>
      </c>
      <c r="AW1000">
        <v>0</v>
      </c>
    </row>
    <row r="1001" spans="1:49" x14ac:dyDescent="0.3">
      <c r="A1001" t="s">
        <v>4726</v>
      </c>
      <c r="B1001" t="s">
        <v>539</v>
      </c>
      <c r="C1001" t="s">
        <v>117</v>
      </c>
      <c r="D1001">
        <v>4</v>
      </c>
      <c r="E1001" t="s">
        <v>796</v>
      </c>
      <c r="F1001" s="1" t="s">
        <v>797</v>
      </c>
      <c r="G1001" t="s">
        <v>798</v>
      </c>
      <c r="H1001">
        <v>2953042</v>
      </c>
      <c r="I1001" t="s">
        <v>65</v>
      </c>
      <c r="J1001" s="4">
        <v>44257</v>
      </c>
      <c r="K1001" s="4">
        <v>44316</v>
      </c>
      <c r="L1001" s="3">
        <v>59</v>
      </c>
      <c r="M1001" s="4">
        <v>44319</v>
      </c>
      <c r="N1001">
        <v>62</v>
      </c>
      <c r="O1001">
        <v>1</v>
      </c>
      <c r="P1001">
        <v>1</v>
      </c>
      <c r="Q1001">
        <v>0</v>
      </c>
      <c r="R1001" t="s">
        <v>80</v>
      </c>
      <c r="S1001">
        <v>1</v>
      </c>
      <c r="T1001">
        <v>1</v>
      </c>
      <c r="U1001" t="s">
        <v>80</v>
      </c>
      <c r="V1001">
        <v>9</v>
      </c>
      <c r="W1001">
        <v>21</v>
      </c>
      <c r="X1001">
        <v>11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13.6666666666666</v>
      </c>
      <c r="AV1001">
        <v>1321.6666666666599</v>
      </c>
      <c r="AW1001">
        <v>0</v>
      </c>
    </row>
    <row r="1002" spans="1:49" x14ac:dyDescent="0.3">
      <c r="A1002" t="s">
        <v>4726</v>
      </c>
      <c r="B1002" t="s">
        <v>539</v>
      </c>
      <c r="C1002" t="s">
        <v>117</v>
      </c>
      <c r="D1002">
        <v>4</v>
      </c>
      <c r="E1002" t="s">
        <v>2700</v>
      </c>
      <c r="F1002" s="1" t="s">
        <v>2701</v>
      </c>
      <c r="G1002" t="s">
        <v>2702</v>
      </c>
      <c r="H1002">
        <v>2962435</v>
      </c>
      <c r="I1002" t="s">
        <v>1417</v>
      </c>
      <c r="J1002" s="4">
        <v>44267</v>
      </c>
      <c r="K1002" s="4">
        <v>44302</v>
      </c>
      <c r="L1002" s="3">
        <v>35</v>
      </c>
      <c r="M1002" s="4">
        <v>44307</v>
      </c>
      <c r="N1002">
        <v>40</v>
      </c>
      <c r="O1002">
        <v>1</v>
      </c>
      <c r="P1002">
        <v>1</v>
      </c>
      <c r="Q1002">
        <v>0</v>
      </c>
      <c r="R1002" t="s">
        <v>80</v>
      </c>
      <c r="S1002">
        <v>2</v>
      </c>
      <c r="T1002">
        <v>1</v>
      </c>
      <c r="U1002" t="s">
        <v>80</v>
      </c>
      <c r="V1002">
        <v>7</v>
      </c>
      <c r="W1002">
        <v>22</v>
      </c>
      <c r="X1002">
        <v>19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13.6666666666666</v>
      </c>
      <c r="AV1002">
        <v>1321.6666666666599</v>
      </c>
      <c r="AW1002">
        <v>0</v>
      </c>
    </row>
    <row r="1003" spans="1:49" x14ac:dyDescent="0.3">
      <c r="A1003" t="s">
        <v>4726</v>
      </c>
      <c r="B1003" t="s">
        <v>539</v>
      </c>
      <c r="C1003" t="s">
        <v>117</v>
      </c>
      <c r="D1003">
        <v>4</v>
      </c>
      <c r="E1003" t="s">
        <v>1716</v>
      </c>
      <c r="F1003" s="1" t="s">
        <v>3304</v>
      </c>
      <c r="G1003" t="s">
        <v>3305</v>
      </c>
      <c r="H1003">
        <v>2988651</v>
      </c>
      <c r="I1003" t="s">
        <v>32</v>
      </c>
      <c r="J1003" s="4">
        <v>44432</v>
      </c>
      <c r="K1003" s="4">
        <v>44814</v>
      </c>
      <c r="L1003" s="3">
        <v>382</v>
      </c>
      <c r="M1003" s="4">
        <v>44815</v>
      </c>
      <c r="N1003">
        <v>383</v>
      </c>
      <c r="O1003">
        <v>1</v>
      </c>
      <c r="P1003">
        <v>1</v>
      </c>
      <c r="Q1003">
        <v>0</v>
      </c>
      <c r="R1003" t="s">
        <v>43</v>
      </c>
      <c r="T1003">
        <v>1</v>
      </c>
      <c r="U1003" t="s">
        <v>43</v>
      </c>
      <c r="W1003">
        <v>40</v>
      </c>
      <c r="X1003">
        <v>20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13.6666666666666</v>
      </c>
      <c r="AV1003">
        <v>1321.6666666666599</v>
      </c>
      <c r="AW1003">
        <v>0</v>
      </c>
    </row>
    <row r="1004" spans="1:49" x14ac:dyDescent="0.3">
      <c r="A1004" t="s">
        <v>4726</v>
      </c>
      <c r="B1004" t="s">
        <v>539</v>
      </c>
      <c r="C1004" t="s">
        <v>117</v>
      </c>
      <c r="D1004">
        <v>4</v>
      </c>
      <c r="E1004" t="s">
        <v>412</v>
      </c>
      <c r="F1004" s="1" t="s">
        <v>413</v>
      </c>
      <c r="G1004" t="s">
        <v>414</v>
      </c>
      <c r="H1004">
        <v>3084203</v>
      </c>
      <c r="I1004" t="s">
        <v>32</v>
      </c>
      <c r="J1004" s="4">
        <v>44432</v>
      </c>
      <c r="K1004" s="4">
        <v>44612</v>
      </c>
      <c r="L1004" s="3">
        <v>180</v>
      </c>
      <c r="M1004" s="4">
        <v>44624</v>
      </c>
      <c r="N1004">
        <v>192</v>
      </c>
      <c r="O1004">
        <v>1</v>
      </c>
      <c r="P1004">
        <v>2</v>
      </c>
      <c r="Q1004">
        <v>0</v>
      </c>
      <c r="R1004" t="s">
        <v>43</v>
      </c>
      <c r="T1004">
        <v>2</v>
      </c>
      <c r="U1004" t="s">
        <v>99</v>
      </c>
      <c r="V1004">
        <v>2</v>
      </c>
      <c r="W1004">
        <v>40</v>
      </c>
      <c r="X1004">
        <v>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13.6666666666666</v>
      </c>
      <c r="AV1004">
        <v>1321.6666666666599</v>
      </c>
      <c r="AW1004">
        <v>0</v>
      </c>
    </row>
    <row r="1005" spans="1:49" x14ac:dyDescent="0.3">
      <c r="A1005" t="s">
        <v>4726</v>
      </c>
      <c r="B1005" t="s">
        <v>539</v>
      </c>
      <c r="C1005" t="s">
        <v>117</v>
      </c>
      <c r="D1005">
        <v>4</v>
      </c>
      <c r="E1005" t="s">
        <v>412</v>
      </c>
      <c r="F1005" s="1" t="s">
        <v>415</v>
      </c>
      <c r="G1005" t="s">
        <v>416</v>
      </c>
      <c r="H1005">
        <v>3084203</v>
      </c>
      <c r="I1005" t="s">
        <v>32</v>
      </c>
      <c r="J1005" s="4">
        <v>44432</v>
      </c>
      <c r="K1005" s="4">
        <v>44612</v>
      </c>
      <c r="L1005" s="3">
        <v>180</v>
      </c>
      <c r="M1005" s="4">
        <v>44624</v>
      </c>
      <c r="N1005">
        <v>192</v>
      </c>
      <c r="O1005">
        <v>1</v>
      </c>
      <c r="P1005">
        <v>2</v>
      </c>
      <c r="Q1005">
        <v>0</v>
      </c>
      <c r="R1005" t="s">
        <v>43</v>
      </c>
      <c r="T1005">
        <v>2</v>
      </c>
      <c r="U1005" t="s">
        <v>99</v>
      </c>
      <c r="V1005">
        <v>2</v>
      </c>
      <c r="W1005">
        <v>40</v>
      </c>
      <c r="X1005">
        <v>4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13.6666666666666</v>
      </c>
      <c r="AV1005">
        <v>1321.6666666666599</v>
      </c>
      <c r="AW1005">
        <v>0</v>
      </c>
    </row>
    <row r="1006" spans="1:49" x14ac:dyDescent="0.3">
      <c r="A1006" t="s">
        <v>4760</v>
      </c>
      <c r="B1006" t="s">
        <v>539</v>
      </c>
      <c r="C1006" t="s">
        <v>117</v>
      </c>
      <c r="D1006">
        <v>4</v>
      </c>
      <c r="E1006" t="s">
        <v>736</v>
      </c>
      <c r="F1006" s="1" t="s">
        <v>737</v>
      </c>
      <c r="G1006" t="s">
        <v>738</v>
      </c>
      <c r="H1006">
        <v>502706</v>
      </c>
      <c r="I1006" t="s">
        <v>59</v>
      </c>
      <c r="J1006" s="4">
        <v>44091</v>
      </c>
      <c r="K1006" s="4">
        <v>44207</v>
      </c>
      <c r="L1006" s="3">
        <v>116</v>
      </c>
      <c r="M1006" s="4">
        <v>44207</v>
      </c>
      <c r="N1006">
        <v>116</v>
      </c>
      <c r="O1006">
        <v>1</v>
      </c>
      <c r="P1006">
        <v>3</v>
      </c>
      <c r="Q1006">
        <v>1</v>
      </c>
      <c r="R1006" t="s">
        <v>28</v>
      </c>
      <c r="S1006">
        <v>2</v>
      </c>
      <c r="T1006">
        <v>3</v>
      </c>
      <c r="U1006" t="s">
        <v>28</v>
      </c>
      <c r="V1006">
        <v>18</v>
      </c>
      <c r="W1006">
        <v>2</v>
      </c>
      <c r="X1006">
        <v>4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2.6666666666666599</v>
      </c>
      <c r="AV1006">
        <v>261.33333333333297</v>
      </c>
      <c r="AW1006">
        <v>1</v>
      </c>
    </row>
    <row r="1007" spans="1:49" x14ac:dyDescent="0.3">
      <c r="A1007" t="s">
        <v>4760</v>
      </c>
      <c r="B1007" t="s">
        <v>539</v>
      </c>
      <c r="C1007" t="s">
        <v>117</v>
      </c>
      <c r="D1007">
        <v>4</v>
      </c>
      <c r="E1007" t="s">
        <v>741</v>
      </c>
      <c r="F1007" s="1" t="s">
        <v>4095</v>
      </c>
      <c r="G1007" t="s">
        <v>3112</v>
      </c>
      <c r="H1007">
        <v>520300</v>
      </c>
      <c r="I1007" t="s">
        <v>59</v>
      </c>
      <c r="J1007" s="4">
        <v>44091</v>
      </c>
      <c r="K1007" s="4">
        <v>44207</v>
      </c>
      <c r="L1007" s="3">
        <v>116</v>
      </c>
      <c r="M1007" s="4">
        <v>44207</v>
      </c>
      <c r="N1007">
        <v>116</v>
      </c>
      <c r="O1007">
        <v>1</v>
      </c>
      <c r="P1007">
        <v>5</v>
      </c>
      <c r="Q1007">
        <v>1</v>
      </c>
      <c r="R1007" t="s">
        <v>28</v>
      </c>
      <c r="S1007">
        <v>2</v>
      </c>
      <c r="T1007">
        <v>5</v>
      </c>
      <c r="U1007" t="s">
        <v>28</v>
      </c>
      <c r="V1007">
        <v>18</v>
      </c>
      <c r="W1007">
        <v>2</v>
      </c>
      <c r="X1007">
        <v>11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2.6666666666666599</v>
      </c>
      <c r="AV1007">
        <v>261.33333333333297</v>
      </c>
      <c r="AW1007">
        <v>1</v>
      </c>
    </row>
    <row r="1008" spans="1:49" x14ac:dyDescent="0.3">
      <c r="A1008" t="s">
        <v>4760</v>
      </c>
      <c r="B1008" t="s">
        <v>539</v>
      </c>
      <c r="C1008" t="s">
        <v>117</v>
      </c>
      <c r="D1008">
        <v>4</v>
      </c>
      <c r="E1008" t="s">
        <v>741</v>
      </c>
      <c r="F1008" s="1" t="s">
        <v>4761</v>
      </c>
      <c r="G1008" t="s">
        <v>743</v>
      </c>
      <c r="H1008">
        <v>520300</v>
      </c>
      <c r="I1008" t="s">
        <v>59</v>
      </c>
      <c r="J1008" s="4">
        <v>44255</v>
      </c>
      <c r="K1008" s="4">
        <v>44375</v>
      </c>
      <c r="L1008" s="3">
        <v>120</v>
      </c>
      <c r="M1008" s="4">
        <v>44375</v>
      </c>
      <c r="N1008">
        <v>120</v>
      </c>
      <c r="O1008">
        <v>1</v>
      </c>
      <c r="P1008">
        <v>5</v>
      </c>
      <c r="Q1008">
        <v>1</v>
      </c>
      <c r="R1008" t="s">
        <v>43</v>
      </c>
      <c r="T1008">
        <v>5</v>
      </c>
      <c r="U1008" t="s">
        <v>80</v>
      </c>
      <c r="V1008">
        <v>18</v>
      </c>
      <c r="W1008">
        <v>20</v>
      </c>
      <c r="X1008">
        <v>11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2.6666666666666599</v>
      </c>
      <c r="AV1008">
        <v>261.33333333333297</v>
      </c>
      <c r="AW1008">
        <v>1</v>
      </c>
    </row>
    <row r="1009" spans="1:49" x14ac:dyDescent="0.3">
      <c r="A1009" t="s">
        <v>4760</v>
      </c>
      <c r="B1009" t="s">
        <v>539</v>
      </c>
      <c r="C1009" t="s">
        <v>117</v>
      </c>
      <c r="D1009">
        <v>4</v>
      </c>
      <c r="E1009" t="s">
        <v>4762</v>
      </c>
      <c r="F1009" s="1" t="s">
        <v>4763</v>
      </c>
      <c r="G1009" t="s">
        <v>4764</v>
      </c>
      <c r="H1009">
        <v>541633</v>
      </c>
      <c r="I1009" t="s">
        <v>59</v>
      </c>
      <c r="J1009" s="4">
        <v>44091</v>
      </c>
      <c r="K1009" s="4">
        <v>44207</v>
      </c>
      <c r="L1009" s="3">
        <v>116</v>
      </c>
      <c r="M1009" s="4">
        <v>44207</v>
      </c>
      <c r="N1009">
        <v>116</v>
      </c>
      <c r="O1009">
        <v>1</v>
      </c>
      <c r="P1009">
        <v>1</v>
      </c>
      <c r="Q1009">
        <v>1</v>
      </c>
      <c r="R1009" t="s">
        <v>28</v>
      </c>
      <c r="S1009">
        <v>2</v>
      </c>
      <c r="T1009">
        <v>1</v>
      </c>
      <c r="U1009" t="s">
        <v>28</v>
      </c>
      <c r="V1009">
        <v>18</v>
      </c>
      <c r="W1009">
        <v>2</v>
      </c>
      <c r="X1009">
        <v>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2.6666666666666599</v>
      </c>
      <c r="AV1009">
        <v>261.33333333333297</v>
      </c>
      <c r="AW1009">
        <v>1</v>
      </c>
    </row>
    <row r="1010" spans="1:49" x14ac:dyDescent="0.3">
      <c r="A1010" t="s">
        <v>4760</v>
      </c>
      <c r="B1010" t="s">
        <v>539</v>
      </c>
      <c r="C1010" t="s">
        <v>117</v>
      </c>
      <c r="D1010">
        <v>4</v>
      </c>
      <c r="E1010" t="s">
        <v>4762</v>
      </c>
      <c r="F1010" s="1" t="s">
        <v>4763</v>
      </c>
      <c r="G1010" t="s">
        <v>4764</v>
      </c>
      <c r="H1010">
        <v>541633</v>
      </c>
      <c r="I1010" t="s">
        <v>59</v>
      </c>
      <c r="J1010" s="4">
        <v>44255</v>
      </c>
      <c r="K1010" s="4">
        <v>44375</v>
      </c>
      <c r="L1010" s="3">
        <v>120</v>
      </c>
      <c r="M1010" s="4">
        <v>44375</v>
      </c>
      <c r="N1010">
        <v>120</v>
      </c>
      <c r="O1010">
        <v>1</v>
      </c>
      <c r="P1010">
        <v>1</v>
      </c>
      <c r="Q1010">
        <v>1</v>
      </c>
      <c r="R1010" t="s">
        <v>43</v>
      </c>
      <c r="T1010">
        <v>1</v>
      </c>
      <c r="U1010" t="s">
        <v>80</v>
      </c>
      <c r="V1010">
        <v>18</v>
      </c>
      <c r="W1010">
        <v>20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2.6666666666666599</v>
      </c>
      <c r="AV1010">
        <v>261.33333333333297</v>
      </c>
      <c r="AW1010">
        <v>1</v>
      </c>
    </row>
    <row r="1011" spans="1:49" x14ac:dyDescent="0.3">
      <c r="A1011" t="s">
        <v>4760</v>
      </c>
      <c r="B1011" t="s">
        <v>539</v>
      </c>
      <c r="C1011" t="s">
        <v>117</v>
      </c>
      <c r="D1011">
        <v>4</v>
      </c>
      <c r="E1011" t="s">
        <v>736</v>
      </c>
      <c r="F1011" s="1" t="s">
        <v>4703</v>
      </c>
      <c r="G1011" t="s">
        <v>4704</v>
      </c>
      <c r="H1011">
        <v>2458574</v>
      </c>
      <c r="I1011" t="s">
        <v>59</v>
      </c>
      <c r="J1011" s="4">
        <v>44255</v>
      </c>
      <c r="K1011" s="4">
        <v>44375</v>
      </c>
      <c r="L1011" s="3">
        <v>120</v>
      </c>
      <c r="M1011" s="4">
        <v>44375</v>
      </c>
      <c r="N1011">
        <v>120</v>
      </c>
      <c r="O1011">
        <v>1</v>
      </c>
      <c r="P1011">
        <v>1</v>
      </c>
      <c r="Q1011">
        <v>1</v>
      </c>
      <c r="R1011" t="s">
        <v>43</v>
      </c>
      <c r="T1011">
        <v>1</v>
      </c>
      <c r="U1011" t="s">
        <v>80</v>
      </c>
      <c r="V1011">
        <v>18</v>
      </c>
      <c r="W1011">
        <v>20</v>
      </c>
      <c r="X1011">
        <v>11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2.6666666666666599</v>
      </c>
      <c r="AV1011">
        <v>261.33333333333297</v>
      </c>
      <c r="AW1011">
        <v>1</v>
      </c>
    </row>
    <row r="1012" spans="1:49" x14ac:dyDescent="0.3">
      <c r="A1012" t="s">
        <v>4760</v>
      </c>
      <c r="B1012" t="s">
        <v>539</v>
      </c>
      <c r="C1012" t="s">
        <v>117</v>
      </c>
      <c r="D1012">
        <v>4</v>
      </c>
      <c r="E1012" t="s">
        <v>4765</v>
      </c>
      <c r="F1012" s="1" t="s">
        <v>4766</v>
      </c>
      <c r="G1012" t="s">
        <v>4767</v>
      </c>
      <c r="H1012">
        <v>1091199</v>
      </c>
      <c r="I1012" t="s">
        <v>225</v>
      </c>
      <c r="J1012" s="4">
        <v>44178</v>
      </c>
      <c r="K1012" s="4">
        <v>44178</v>
      </c>
      <c r="L1012" s="3">
        <v>0</v>
      </c>
      <c r="M1012" s="4">
        <v>44238</v>
      </c>
      <c r="N1012">
        <v>60</v>
      </c>
      <c r="O1012">
        <v>1</v>
      </c>
      <c r="P1012">
        <v>1</v>
      </c>
      <c r="Q1012">
        <v>0</v>
      </c>
      <c r="R1012" t="s">
        <v>28</v>
      </c>
      <c r="S1012">
        <v>15</v>
      </c>
      <c r="T1012">
        <v>1</v>
      </c>
      <c r="U1012" t="s">
        <v>28</v>
      </c>
      <c r="V1012">
        <v>15</v>
      </c>
      <c r="W1012">
        <v>15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2.6666666666666599</v>
      </c>
      <c r="AV1012">
        <v>261.33333333333297</v>
      </c>
      <c r="AW1012">
        <v>0</v>
      </c>
    </row>
    <row r="1013" spans="1:49" x14ac:dyDescent="0.3">
      <c r="A1013" t="s">
        <v>4760</v>
      </c>
      <c r="B1013" t="s">
        <v>539</v>
      </c>
      <c r="C1013" t="s">
        <v>117</v>
      </c>
      <c r="D1013">
        <v>4</v>
      </c>
      <c r="E1013" t="s">
        <v>2813</v>
      </c>
      <c r="F1013" s="1" t="s">
        <v>2814</v>
      </c>
      <c r="G1013" t="s">
        <v>2815</v>
      </c>
      <c r="H1013">
        <v>3043378</v>
      </c>
      <c r="I1013" t="s">
        <v>49</v>
      </c>
      <c r="J1013" s="4">
        <v>44544</v>
      </c>
      <c r="K1013" s="4">
        <v>44620</v>
      </c>
      <c r="L1013" s="3">
        <v>76</v>
      </c>
      <c r="M1013" s="4">
        <v>44624</v>
      </c>
      <c r="N1013">
        <v>80</v>
      </c>
      <c r="O1013">
        <v>1</v>
      </c>
      <c r="P1013">
        <v>1</v>
      </c>
      <c r="Q1013">
        <v>0</v>
      </c>
      <c r="R1013" t="s">
        <v>38</v>
      </c>
      <c r="S1013">
        <v>15</v>
      </c>
      <c r="T1013">
        <v>1</v>
      </c>
      <c r="U1013" t="s">
        <v>99</v>
      </c>
      <c r="V1013">
        <v>3</v>
      </c>
      <c r="W1013">
        <v>55</v>
      </c>
      <c r="X1013">
        <v>11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2.6666666666666599</v>
      </c>
      <c r="AV1013">
        <v>261.33333333333297</v>
      </c>
      <c r="AW1013">
        <v>0</v>
      </c>
    </row>
    <row r="1014" spans="1:49" x14ac:dyDescent="0.3">
      <c r="A1014" t="s">
        <v>4768</v>
      </c>
      <c r="B1014" t="s">
        <v>539</v>
      </c>
      <c r="C1014" t="s">
        <v>117</v>
      </c>
      <c r="D1014">
        <v>4</v>
      </c>
      <c r="E1014" t="s">
        <v>4769</v>
      </c>
      <c r="F1014" s="1" t="s">
        <v>4770</v>
      </c>
      <c r="G1014" t="s">
        <v>4771</v>
      </c>
      <c r="H1014">
        <v>443100</v>
      </c>
      <c r="I1014" t="s">
        <v>158</v>
      </c>
      <c r="J1014" s="4">
        <v>44545</v>
      </c>
      <c r="K1014" s="4">
        <v>44617</v>
      </c>
      <c r="L1014" s="3">
        <v>72</v>
      </c>
      <c r="M1014" s="4">
        <v>44624</v>
      </c>
      <c r="N1014">
        <v>79</v>
      </c>
      <c r="O1014">
        <v>1</v>
      </c>
      <c r="P1014">
        <v>1</v>
      </c>
      <c r="Q1014">
        <v>0</v>
      </c>
      <c r="R1014" t="s">
        <v>38</v>
      </c>
      <c r="S1014">
        <v>15</v>
      </c>
      <c r="T1014">
        <v>1</v>
      </c>
      <c r="U1014" t="s">
        <v>99</v>
      </c>
      <c r="V1014">
        <v>2</v>
      </c>
      <c r="W1014">
        <v>55</v>
      </c>
      <c r="X1014">
        <v>4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1.3333333333333299</v>
      </c>
      <c r="AV1014">
        <v>155.333333333333</v>
      </c>
      <c r="AW1014">
        <v>0</v>
      </c>
    </row>
    <row r="1015" spans="1:49" x14ac:dyDescent="0.3">
      <c r="A1015" t="s">
        <v>4768</v>
      </c>
      <c r="B1015" t="s">
        <v>539</v>
      </c>
      <c r="C1015" t="s">
        <v>117</v>
      </c>
      <c r="D1015">
        <v>4</v>
      </c>
      <c r="E1015" t="s">
        <v>1185</v>
      </c>
      <c r="F1015" s="1" t="s">
        <v>1186</v>
      </c>
      <c r="G1015" t="s">
        <v>1187</v>
      </c>
      <c r="H1015">
        <v>494470</v>
      </c>
      <c r="I1015" t="s">
        <v>65</v>
      </c>
      <c r="J1015" s="4">
        <v>44266</v>
      </c>
      <c r="K1015" s="4">
        <v>44434</v>
      </c>
      <c r="L1015" s="3">
        <v>168</v>
      </c>
      <c r="M1015" s="4">
        <v>44446</v>
      </c>
      <c r="N1015">
        <v>180</v>
      </c>
      <c r="O1015">
        <v>1</v>
      </c>
      <c r="P1015">
        <v>1</v>
      </c>
      <c r="Q1015">
        <v>0</v>
      </c>
      <c r="R1015" t="s">
        <v>80</v>
      </c>
      <c r="S1015">
        <v>2</v>
      </c>
      <c r="T1015">
        <v>1</v>
      </c>
      <c r="U1015" t="s">
        <v>43</v>
      </c>
      <c r="W1015">
        <v>22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1.3333333333333299</v>
      </c>
      <c r="AV1015">
        <v>155.333333333333</v>
      </c>
      <c r="AW1015">
        <v>0</v>
      </c>
    </row>
    <row r="1016" spans="1:49" x14ac:dyDescent="0.3">
      <c r="A1016" t="s">
        <v>4768</v>
      </c>
      <c r="B1016" t="s">
        <v>539</v>
      </c>
      <c r="C1016" t="s">
        <v>117</v>
      </c>
      <c r="D1016">
        <v>4</v>
      </c>
      <c r="E1016" t="s">
        <v>2289</v>
      </c>
      <c r="F1016" s="1" t="s">
        <v>2290</v>
      </c>
      <c r="G1016" t="s">
        <v>2291</v>
      </c>
      <c r="H1016">
        <v>1634489</v>
      </c>
      <c r="I1016" t="s">
        <v>158</v>
      </c>
      <c r="J1016" s="4">
        <v>44328</v>
      </c>
      <c r="K1016" s="4">
        <v>44479</v>
      </c>
      <c r="L1016" s="3">
        <v>151</v>
      </c>
      <c r="M1016" s="4">
        <v>44494</v>
      </c>
      <c r="N1016">
        <v>166</v>
      </c>
      <c r="O1016">
        <v>1</v>
      </c>
      <c r="P1016">
        <v>1</v>
      </c>
      <c r="Q1016">
        <v>0</v>
      </c>
      <c r="R1016" t="s">
        <v>80</v>
      </c>
      <c r="S1016">
        <v>11</v>
      </c>
      <c r="T1016">
        <v>1</v>
      </c>
      <c r="U1016" t="s">
        <v>38</v>
      </c>
      <c r="V1016">
        <v>6</v>
      </c>
      <c r="W1016">
        <v>31</v>
      </c>
      <c r="X1016">
        <v>21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1.3333333333333299</v>
      </c>
      <c r="AV1016">
        <v>155.333333333333</v>
      </c>
      <c r="AW1016">
        <v>0</v>
      </c>
    </row>
    <row r="1017" spans="1:49" x14ac:dyDescent="0.3">
      <c r="A1017" t="s">
        <v>4768</v>
      </c>
      <c r="B1017" t="s">
        <v>539</v>
      </c>
      <c r="C1017" t="s">
        <v>117</v>
      </c>
      <c r="D1017">
        <v>4</v>
      </c>
      <c r="E1017" t="s">
        <v>580</v>
      </c>
      <c r="F1017" s="1" t="s">
        <v>581</v>
      </c>
      <c r="G1017" t="s">
        <v>582</v>
      </c>
      <c r="H1017">
        <v>2846309</v>
      </c>
      <c r="I1017" t="s">
        <v>32</v>
      </c>
      <c r="J1017" s="4">
        <v>44542</v>
      </c>
      <c r="K1017" s="4">
        <v>44617</v>
      </c>
      <c r="L1017" s="3">
        <v>75</v>
      </c>
      <c r="M1017" s="4">
        <v>44624</v>
      </c>
      <c r="N1017">
        <v>82</v>
      </c>
      <c r="O1017">
        <v>1</v>
      </c>
      <c r="P1017">
        <v>1</v>
      </c>
      <c r="Q1017">
        <v>0</v>
      </c>
      <c r="R1017" t="s">
        <v>38</v>
      </c>
      <c r="S1017">
        <v>15</v>
      </c>
      <c r="T1017">
        <v>1</v>
      </c>
      <c r="U1017" t="s">
        <v>99</v>
      </c>
      <c r="V1017">
        <v>2</v>
      </c>
      <c r="W1017">
        <v>55</v>
      </c>
      <c r="X1017">
        <v>2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1.3333333333333299</v>
      </c>
      <c r="AV1017">
        <v>155.333333333333</v>
      </c>
      <c r="AW1017">
        <v>0</v>
      </c>
    </row>
    <row r="1018" spans="1:49" x14ac:dyDescent="0.3">
      <c r="A1018" t="s">
        <v>4772</v>
      </c>
      <c r="B1018" t="s">
        <v>539</v>
      </c>
      <c r="C1018" t="s">
        <v>117</v>
      </c>
      <c r="D1018">
        <v>4</v>
      </c>
      <c r="E1018" t="s">
        <v>2631</v>
      </c>
      <c r="F1018" s="1" t="s">
        <v>2632</v>
      </c>
      <c r="G1018" t="s">
        <v>2633</v>
      </c>
      <c r="H1018">
        <v>472076</v>
      </c>
      <c r="I1018" t="s">
        <v>65</v>
      </c>
      <c r="J1018" s="4">
        <v>44559</v>
      </c>
      <c r="K1018" s="4">
        <v>44560</v>
      </c>
      <c r="L1018" s="3">
        <v>1</v>
      </c>
      <c r="M1018" s="4">
        <v>44589</v>
      </c>
      <c r="N1018">
        <v>30</v>
      </c>
      <c r="O1018">
        <v>1</v>
      </c>
      <c r="P1018">
        <v>1</v>
      </c>
      <c r="Q1018">
        <v>0</v>
      </c>
      <c r="R1018" t="s">
        <v>38</v>
      </c>
      <c r="S1018">
        <v>17</v>
      </c>
      <c r="T1018">
        <v>1</v>
      </c>
      <c r="U1018" t="s">
        <v>38</v>
      </c>
      <c r="V1018">
        <v>17</v>
      </c>
      <c r="W1018">
        <v>57</v>
      </c>
      <c r="X1018">
        <v>21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1.6666666666666601</v>
      </c>
      <c r="AV1018">
        <v>1.6666666666666601</v>
      </c>
      <c r="AW1018">
        <v>0</v>
      </c>
    </row>
    <row r="1019" spans="1:49" x14ac:dyDescent="0.3">
      <c r="A1019" t="s">
        <v>4772</v>
      </c>
      <c r="B1019" t="s">
        <v>539</v>
      </c>
      <c r="C1019" t="s">
        <v>117</v>
      </c>
      <c r="D1019">
        <v>4</v>
      </c>
      <c r="E1019" t="s">
        <v>4773</v>
      </c>
      <c r="F1019" s="1" t="s">
        <v>4774</v>
      </c>
      <c r="G1019" t="s">
        <v>4775</v>
      </c>
      <c r="H1019">
        <v>991147</v>
      </c>
      <c r="I1019" t="s">
        <v>65</v>
      </c>
      <c r="J1019" s="4">
        <v>44559</v>
      </c>
      <c r="K1019" s="4">
        <v>44560</v>
      </c>
      <c r="L1019" s="3">
        <v>1</v>
      </c>
      <c r="M1019" s="4">
        <v>44589</v>
      </c>
      <c r="N1019">
        <v>30</v>
      </c>
      <c r="O1019">
        <v>1</v>
      </c>
      <c r="P1019">
        <v>1</v>
      </c>
      <c r="Q1019">
        <v>0</v>
      </c>
      <c r="R1019" t="s">
        <v>38</v>
      </c>
      <c r="S1019">
        <v>17</v>
      </c>
      <c r="T1019">
        <v>1</v>
      </c>
      <c r="U1019" t="s">
        <v>38</v>
      </c>
      <c r="V1019">
        <v>17</v>
      </c>
      <c r="W1019">
        <v>57</v>
      </c>
      <c r="X1019">
        <v>11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1.6666666666666601</v>
      </c>
      <c r="AV1019">
        <v>1.6666666666666601</v>
      </c>
      <c r="AW1019">
        <v>0</v>
      </c>
    </row>
    <row r="1020" spans="1:49" x14ac:dyDescent="0.3">
      <c r="A1020" t="s">
        <v>4772</v>
      </c>
      <c r="B1020" t="s">
        <v>539</v>
      </c>
      <c r="C1020" t="s">
        <v>117</v>
      </c>
      <c r="D1020">
        <v>4</v>
      </c>
      <c r="E1020" t="s">
        <v>4776</v>
      </c>
      <c r="F1020" s="1" t="s">
        <v>4777</v>
      </c>
      <c r="G1020" t="s">
        <v>4778</v>
      </c>
      <c r="H1020">
        <v>1728329</v>
      </c>
      <c r="I1020" t="s">
        <v>65</v>
      </c>
      <c r="J1020" s="4">
        <v>44559</v>
      </c>
      <c r="K1020" s="4">
        <v>44560</v>
      </c>
      <c r="L1020" s="3">
        <v>1</v>
      </c>
      <c r="M1020" s="4">
        <v>44589</v>
      </c>
      <c r="N1020">
        <v>30</v>
      </c>
      <c r="O1020">
        <v>1</v>
      </c>
      <c r="P1020">
        <v>1</v>
      </c>
      <c r="Q1020">
        <v>0</v>
      </c>
      <c r="R1020" t="s">
        <v>38</v>
      </c>
      <c r="S1020">
        <v>17</v>
      </c>
      <c r="T1020">
        <v>1</v>
      </c>
      <c r="U1020" t="s">
        <v>38</v>
      </c>
      <c r="V1020">
        <v>17</v>
      </c>
      <c r="W1020">
        <v>57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1.6666666666666601</v>
      </c>
      <c r="AV1020">
        <v>1.6666666666666601</v>
      </c>
      <c r="AW1020">
        <v>0</v>
      </c>
    </row>
    <row r="1021" spans="1:49" x14ac:dyDescent="0.3">
      <c r="A1021" t="s">
        <v>4772</v>
      </c>
      <c r="B1021" t="s">
        <v>539</v>
      </c>
      <c r="C1021" t="s">
        <v>117</v>
      </c>
      <c r="D1021">
        <v>4</v>
      </c>
      <c r="E1021" t="s">
        <v>4779</v>
      </c>
      <c r="F1021" s="1" t="s">
        <v>4780</v>
      </c>
      <c r="G1021" t="s">
        <v>4781</v>
      </c>
      <c r="H1021">
        <v>2478058</v>
      </c>
      <c r="I1021" t="s">
        <v>65</v>
      </c>
      <c r="J1021" s="4">
        <v>44559</v>
      </c>
      <c r="K1021" s="4">
        <v>44560</v>
      </c>
      <c r="L1021" s="3">
        <v>1</v>
      </c>
      <c r="M1021" s="4">
        <v>44589</v>
      </c>
      <c r="N1021">
        <v>30</v>
      </c>
      <c r="O1021">
        <v>1</v>
      </c>
      <c r="P1021">
        <v>1</v>
      </c>
      <c r="Q1021">
        <v>0</v>
      </c>
      <c r="R1021" t="s">
        <v>38</v>
      </c>
      <c r="S1021">
        <v>17</v>
      </c>
      <c r="T1021">
        <v>1</v>
      </c>
      <c r="U1021" t="s">
        <v>38</v>
      </c>
      <c r="V1021">
        <v>17</v>
      </c>
      <c r="W1021">
        <v>57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1.6666666666666601</v>
      </c>
      <c r="AV1021">
        <v>1.6666666666666601</v>
      </c>
      <c r="AW1021">
        <v>0</v>
      </c>
    </row>
    <row r="1022" spans="1:49" x14ac:dyDescent="0.3">
      <c r="A1022" t="s">
        <v>4772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>
        <v>2881349</v>
      </c>
      <c r="I1022" t="s">
        <v>65</v>
      </c>
      <c r="J1022" s="4">
        <v>44559</v>
      </c>
      <c r="K1022" s="4">
        <v>44560</v>
      </c>
      <c r="L1022" s="3">
        <v>1</v>
      </c>
      <c r="M1022" s="4">
        <v>44589</v>
      </c>
      <c r="N1022">
        <v>30</v>
      </c>
      <c r="O1022">
        <v>1</v>
      </c>
      <c r="P1022">
        <v>1</v>
      </c>
      <c r="Q1022">
        <v>0</v>
      </c>
      <c r="R1022" t="s">
        <v>38</v>
      </c>
      <c r="S1022">
        <v>17</v>
      </c>
      <c r="T1022">
        <v>1</v>
      </c>
      <c r="U1022" t="s">
        <v>38</v>
      </c>
      <c r="V1022">
        <v>17</v>
      </c>
      <c r="W1022">
        <v>57</v>
      </c>
      <c r="X1022">
        <v>14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1.6666666666666601</v>
      </c>
      <c r="AV1022">
        <v>1.6666666666666601</v>
      </c>
      <c r="AW1022">
        <v>0</v>
      </c>
    </row>
    <row r="1023" spans="1:49" x14ac:dyDescent="0.3">
      <c r="A1023" t="s">
        <v>4782</v>
      </c>
      <c r="B1023" t="s">
        <v>539</v>
      </c>
      <c r="C1023" t="s">
        <v>117</v>
      </c>
      <c r="D1023">
        <v>4</v>
      </c>
      <c r="E1023" t="s">
        <v>3539</v>
      </c>
      <c r="F1023" s="1" t="s">
        <v>3540</v>
      </c>
      <c r="G1023" t="s">
        <v>3541</v>
      </c>
      <c r="H1023">
        <v>1426584</v>
      </c>
      <c r="I1023" t="s">
        <v>65</v>
      </c>
      <c r="J1023" s="4">
        <v>44097</v>
      </c>
      <c r="K1023" s="4">
        <v>44116</v>
      </c>
      <c r="L1023" s="3">
        <v>19</v>
      </c>
      <c r="M1023" s="4">
        <v>44158</v>
      </c>
      <c r="N1023">
        <v>61</v>
      </c>
      <c r="O1023">
        <v>1</v>
      </c>
      <c r="P1023">
        <v>1</v>
      </c>
      <c r="Q1023">
        <v>0</v>
      </c>
      <c r="R1023" t="s">
        <v>28</v>
      </c>
      <c r="S1023">
        <v>3</v>
      </c>
      <c r="T1023">
        <v>1</v>
      </c>
      <c r="U1023" t="s">
        <v>28</v>
      </c>
      <c r="V1023">
        <v>6</v>
      </c>
      <c r="W1023">
        <v>3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0.66666666666666596</v>
      </c>
      <c r="AV1023">
        <v>25.6666666666666</v>
      </c>
      <c r="AW1023">
        <v>0</v>
      </c>
    </row>
    <row r="1024" spans="1:49" x14ac:dyDescent="0.3">
      <c r="A1024" t="s">
        <v>4782</v>
      </c>
      <c r="B1024" t="s">
        <v>539</v>
      </c>
      <c r="C1024" t="s">
        <v>117</v>
      </c>
      <c r="D1024">
        <v>4</v>
      </c>
      <c r="E1024" t="s">
        <v>4783</v>
      </c>
      <c r="F1024" s="1" t="s">
        <v>4784</v>
      </c>
      <c r="G1024" t="s">
        <v>4785</v>
      </c>
      <c r="H1024">
        <v>2918625</v>
      </c>
      <c r="I1024" t="s">
        <v>32</v>
      </c>
      <c r="J1024" s="4">
        <v>44116</v>
      </c>
      <c r="K1024" s="4">
        <v>44174</v>
      </c>
      <c r="L1024" s="3">
        <v>58</v>
      </c>
      <c r="M1024" s="4">
        <v>44176</v>
      </c>
      <c r="N1024">
        <v>60</v>
      </c>
      <c r="O1024">
        <v>1</v>
      </c>
      <c r="P1024">
        <v>1</v>
      </c>
      <c r="Q1024">
        <v>0</v>
      </c>
      <c r="R1024" t="s">
        <v>28</v>
      </c>
      <c r="S1024">
        <v>6</v>
      </c>
      <c r="T1024">
        <v>1</v>
      </c>
      <c r="U1024" t="s">
        <v>28</v>
      </c>
      <c r="V1024">
        <v>14</v>
      </c>
      <c r="W1024">
        <v>6</v>
      </c>
      <c r="X1024">
        <v>4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0.66666666666666596</v>
      </c>
      <c r="AV1024">
        <v>25.6666666666666</v>
      </c>
      <c r="AW1024">
        <v>0</v>
      </c>
    </row>
    <row r="1025" spans="1:49" x14ac:dyDescent="0.3">
      <c r="A1025" t="s">
        <v>4786</v>
      </c>
      <c r="B1025" t="s">
        <v>539</v>
      </c>
      <c r="C1025" t="s">
        <v>117</v>
      </c>
      <c r="D1025">
        <v>4</v>
      </c>
      <c r="E1025" t="s">
        <v>961</v>
      </c>
      <c r="F1025" s="1" t="s">
        <v>962</v>
      </c>
      <c r="G1025" t="s">
        <v>963</v>
      </c>
      <c r="H1025">
        <v>870960</v>
      </c>
      <c r="I1025" t="s">
        <v>158</v>
      </c>
      <c r="J1025" s="4">
        <v>44442</v>
      </c>
      <c r="K1025" s="4">
        <v>44501</v>
      </c>
      <c r="L1025" s="3">
        <v>59</v>
      </c>
      <c r="M1025" s="4">
        <v>44502</v>
      </c>
      <c r="N1025">
        <v>60</v>
      </c>
      <c r="O1025">
        <v>1</v>
      </c>
      <c r="P1025">
        <v>1</v>
      </c>
      <c r="Q1025">
        <v>0</v>
      </c>
      <c r="R1025" t="s">
        <v>43</v>
      </c>
      <c r="T1025">
        <v>1</v>
      </c>
      <c r="U1025" t="s">
        <v>38</v>
      </c>
      <c r="V1025">
        <v>9</v>
      </c>
      <c r="W1025">
        <v>40</v>
      </c>
      <c r="X1025">
        <v>21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42.6666666666666</v>
      </c>
      <c r="AW1025">
        <v>0</v>
      </c>
    </row>
    <row r="1026" spans="1:49" x14ac:dyDescent="0.3">
      <c r="A1026" t="s">
        <v>4786</v>
      </c>
      <c r="B1026" t="s">
        <v>539</v>
      </c>
      <c r="C1026" t="s">
        <v>117</v>
      </c>
      <c r="D1026">
        <v>4</v>
      </c>
      <c r="E1026" t="s">
        <v>3546</v>
      </c>
      <c r="F1026" s="1" t="s">
        <v>3547</v>
      </c>
      <c r="G1026" t="s">
        <v>3548</v>
      </c>
      <c r="H1026">
        <v>1107889</v>
      </c>
      <c r="I1026" t="s">
        <v>42</v>
      </c>
      <c r="J1026" s="4">
        <v>44432</v>
      </c>
      <c r="K1026" s="4">
        <v>44442</v>
      </c>
      <c r="L1026" s="3">
        <v>10</v>
      </c>
      <c r="M1026" s="4">
        <v>44494</v>
      </c>
      <c r="N1026">
        <v>62</v>
      </c>
      <c r="O1026">
        <v>1</v>
      </c>
      <c r="P1026">
        <v>1</v>
      </c>
      <c r="Q1026">
        <v>0</v>
      </c>
      <c r="R1026" t="s">
        <v>43</v>
      </c>
      <c r="T1026">
        <v>1</v>
      </c>
      <c r="U1026" t="s">
        <v>43</v>
      </c>
      <c r="W1026">
        <v>40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42.6666666666666</v>
      </c>
      <c r="AW1026">
        <v>0</v>
      </c>
    </row>
    <row r="1027" spans="1:49" x14ac:dyDescent="0.3">
      <c r="A1027" t="s">
        <v>4786</v>
      </c>
      <c r="B1027" t="s">
        <v>539</v>
      </c>
      <c r="C1027" t="s">
        <v>117</v>
      </c>
      <c r="D1027">
        <v>4</v>
      </c>
      <c r="E1027" t="s">
        <v>897</v>
      </c>
      <c r="F1027" s="1" t="s">
        <v>964</v>
      </c>
      <c r="G1027" t="s">
        <v>965</v>
      </c>
      <c r="H1027">
        <v>1471256</v>
      </c>
      <c r="I1027" t="s">
        <v>158</v>
      </c>
      <c r="J1027" s="4">
        <v>44442</v>
      </c>
      <c r="K1027" s="4">
        <v>44501</v>
      </c>
      <c r="L1027" s="3">
        <v>59</v>
      </c>
      <c r="M1027" s="4">
        <v>44502</v>
      </c>
      <c r="N1027">
        <v>60</v>
      </c>
      <c r="O1027">
        <v>1</v>
      </c>
      <c r="P1027">
        <v>1</v>
      </c>
      <c r="Q1027">
        <v>0</v>
      </c>
      <c r="R1027" t="s">
        <v>43</v>
      </c>
      <c r="T1027">
        <v>1</v>
      </c>
      <c r="U1027" t="s">
        <v>38</v>
      </c>
      <c r="V1027">
        <v>9</v>
      </c>
      <c r="W1027">
        <v>40</v>
      </c>
      <c r="X1027">
        <v>11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42.6666666666666</v>
      </c>
      <c r="AW1027">
        <v>0</v>
      </c>
    </row>
    <row r="1028" spans="1:49" x14ac:dyDescent="0.3">
      <c r="A1028" t="s">
        <v>4787</v>
      </c>
      <c r="B1028" t="s">
        <v>539</v>
      </c>
      <c r="C1028" t="s">
        <v>117</v>
      </c>
      <c r="D1028">
        <v>4</v>
      </c>
      <c r="E1028" t="s">
        <v>2748</v>
      </c>
      <c r="F1028" s="1" t="s">
        <v>2749</v>
      </c>
      <c r="G1028" t="s">
        <v>2750</v>
      </c>
      <c r="H1028">
        <v>434474</v>
      </c>
      <c r="I1028" t="s">
        <v>158</v>
      </c>
      <c r="J1028" s="4">
        <v>44116</v>
      </c>
      <c r="K1028" s="4">
        <v>44174</v>
      </c>
      <c r="L1028" s="3">
        <v>58</v>
      </c>
      <c r="M1028" s="4">
        <v>44176</v>
      </c>
      <c r="N1028">
        <v>60</v>
      </c>
      <c r="O1028">
        <v>1</v>
      </c>
      <c r="P1028">
        <v>1</v>
      </c>
      <c r="Q1028">
        <v>0</v>
      </c>
      <c r="R1028" t="s">
        <v>28</v>
      </c>
      <c r="S1028">
        <v>6</v>
      </c>
      <c r="T1028">
        <v>1</v>
      </c>
      <c r="U1028" t="s">
        <v>28</v>
      </c>
      <c r="V1028">
        <v>14</v>
      </c>
      <c r="W1028">
        <v>6</v>
      </c>
      <c r="X1028">
        <v>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1.3333333333333299</v>
      </c>
      <c r="AV1028">
        <v>89</v>
      </c>
      <c r="AW1028">
        <v>0</v>
      </c>
    </row>
    <row r="1029" spans="1:49" x14ac:dyDescent="0.3">
      <c r="A1029" t="s">
        <v>4787</v>
      </c>
      <c r="B1029" t="s">
        <v>539</v>
      </c>
      <c r="C1029" t="s">
        <v>117</v>
      </c>
      <c r="D1029">
        <v>4</v>
      </c>
      <c r="E1029" t="s">
        <v>1479</v>
      </c>
      <c r="F1029" s="1" t="s">
        <v>1480</v>
      </c>
      <c r="G1029" t="s">
        <v>1481</v>
      </c>
      <c r="H1029">
        <v>858868</v>
      </c>
      <c r="I1029" t="s">
        <v>158</v>
      </c>
      <c r="J1029" s="4">
        <v>44266</v>
      </c>
      <c r="K1029" s="4">
        <v>44368</v>
      </c>
      <c r="L1029" s="3">
        <v>102</v>
      </c>
      <c r="M1029" s="4">
        <v>44386</v>
      </c>
      <c r="N1029">
        <v>120</v>
      </c>
      <c r="O1029">
        <v>1</v>
      </c>
      <c r="P1029">
        <v>1</v>
      </c>
      <c r="Q1029">
        <v>0</v>
      </c>
      <c r="R1029" t="s">
        <v>80</v>
      </c>
      <c r="S1029">
        <v>2</v>
      </c>
      <c r="T1029">
        <v>1</v>
      </c>
      <c r="U1029" t="s">
        <v>80</v>
      </c>
      <c r="V1029">
        <v>17</v>
      </c>
      <c r="W1029">
        <v>22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1.3333333333333299</v>
      </c>
      <c r="AV1029">
        <v>89</v>
      </c>
      <c r="AW1029">
        <v>0</v>
      </c>
    </row>
    <row r="1030" spans="1:49" x14ac:dyDescent="0.3">
      <c r="A1030" t="s">
        <v>4787</v>
      </c>
      <c r="B1030" t="s">
        <v>539</v>
      </c>
      <c r="C1030" t="s">
        <v>117</v>
      </c>
      <c r="D1030">
        <v>4</v>
      </c>
      <c r="E1030" t="s">
        <v>487</v>
      </c>
      <c r="F1030" s="1" t="s">
        <v>2330</v>
      </c>
      <c r="G1030" t="s">
        <v>2331</v>
      </c>
      <c r="H1030">
        <v>958054</v>
      </c>
      <c r="I1030" t="s">
        <v>53</v>
      </c>
      <c r="J1030" s="4">
        <v>44102</v>
      </c>
      <c r="K1030" s="4">
        <v>44207</v>
      </c>
      <c r="L1030" s="3">
        <v>105</v>
      </c>
      <c r="M1030" s="4">
        <v>44207</v>
      </c>
      <c r="N1030">
        <v>105</v>
      </c>
      <c r="O1030">
        <v>1</v>
      </c>
      <c r="P1030">
        <v>1</v>
      </c>
      <c r="Q1030">
        <v>0</v>
      </c>
      <c r="R1030" t="s">
        <v>28</v>
      </c>
      <c r="S1030">
        <v>4</v>
      </c>
      <c r="T1030">
        <v>1</v>
      </c>
      <c r="U1030" t="s">
        <v>28</v>
      </c>
      <c r="V1030">
        <v>18</v>
      </c>
      <c r="W1030">
        <v>4</v>
      </c>
      <c r="X1030">
        <v>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1.3333333333333299</v>
      </c>
      <c r="AV1030">
        <v>89</v>
      </c>
      <c r="AW1030">
        <v>0</v>
      </c>
    </row>
    <row r="1031" spans="1:49" x14ac:dyDescent="0.3">
      <c r="A1031" t="s">
        <v>4787</v>
      </c>
      <c r="B1031" t="s">
        <v>539</v>
      </c>
      <c r="C1031" t="s">
        <v>117</v>
      </c>
      <c r="D1031">
        <v>4</v>
      </c>
      <c r="E1031" t="s">
        <v>2489</v>
      </c>
      <c r="F1031" s="1" t="s">
        <v>2490</v>
      </c>
      <c r="G1031" t="s">
        <v>2491</v>
      </c>
      <c r="H1031">
        <v>2996557</v>
      </c>
      <c r="I1031" t="s">
        <v>32</v>
      </c>
      <c r="J1031" s="4">
        <v>44305</v>
      </c>
      <c r="K1031" s="4">
        <v>44307</v>
      </c>
      <c r="L1031" s="3">
        <v>2</v>
      </c>
      <c r="M1031" s="4">
        <v>44319</v>
      </c>
      <c r="N1031">
        <v>14</v>
      </c>
      <c r="O1031">
        <v>1</v>
      </c>
      <c r="P1031">
        <v>1</v>
      </c>
      <c r="Q1031">
        <v>0</v>
      </c>
      <c r="R1031" t="s">
        <v>80</v>
      </c>
      <c r="S1031">
        <v>8</v>
      </c>
      <c r="T1031">
        <v>1</v>
      </c>
      <c r="U1031" t="s">
        <v>80</v>
      </c>
      <c r="V1031">
        <v>8</v>
      </c>
      <c r="W1031">
        <v>28</v>
      </c>
      <c r="X1031">
        <v>11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1.3333333333333299</v>
      </c>
      <c r="AV1031">
        <v>89</v>
      </c>
      <c r="AW1031">
        <v>0</v>
      </c>
    </row>
    <row r="1032" spans="1:49" x14ac:dyDescent="0.3">
      <c r="A1032" t="s">
        <v>4788</v>
      </c>
      <c r="B1032" t="s">
        <v>539</v>
      </c>
      <c r="C1032" t="s">
        <v>117</v>
      </c>
      <c r="D1032">
        <v>4</v>
      </c>
      <c r="E1032" t="s">
        <v>4789</v>
      </c>
      <c r="F1032" s="1" t="s">
        <v>4790</v>
      </c>
      <c r="G1032" t="s">
        <v>4791</v>
      </c>
      <c r="H1032">
        <v>342074</v>
      </c>
      <c r="I1032" t="s">
        <v>32</v>
      </c>
      <c r="J1032" s="4">
        <v>44536</v>
      </c>
      <c r="K1032" s="4">
        <v>44536</v>
      </c>
      <c r="L1032" s="3">
        <v>0</v>
      </c>
      <c r="M1032" s="4">
        <v>44596</v>
      </c>
      <c r="N1032">
        <v>60</v>
      </c>
      <c r="O1032">
        <v>1</v>
      </c>
      <c r="P1032">
        <v>1</v>
      </c>
      <c r="Q1032">
        <v>0</v>
      </c>
      <c r="R1032" t="s">
        <v>38</v>
      </c>
      <c r="S1032">
        <v>14</v>
      </c>
      <c r="T1032">
        <v>1</v>
      </c>
      <c r="U1032" t="s">
        <v>38</v>
      </c>
      <c r="V1032">
        <v>14</v>
      </c>
      <c r="W1032">
        <v>54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4.3333333333333304</v>
      </c>
      <c r="AV1032">
        <v>97.3333333333333</v>
      </c>
      <c r="AW1032">
        <v>0</v>
      </c>
    </row>
    <row r="1033" spans="1:49" x14ac:dyDescent="0.3">
      <c r="A1033" t="s">
        <v>4788</v>
      </c>
      <c r="B1033" t="s">
        <v>539</v>
      </c>
      <c r="C1033" t="s">
        <v>117</v>
      </c>
      <c r="D1033">
        <v>4</v>
      </c>
      <c r="E1033" t="s">
        <v>4792</v>
      </c>
      <c r="F1033" s="1" t="s">
        <v>4793</v>
      </c>
      <c r="G1033" t="s">
        <v>4794</v>
      </c>
      <c r="H1033">
        <v>361859</v>
      </c>
      <c r="I1033" t="s">
        <v>32</v>
      </c>
      <c r="J1033" s="4">
        <v>44531</v>
      </c>
      <c r="K1033" s="4">
        <v>44574</v>
      </c>
      <c r="L1033" s="3">
        <v>43</v>
      </c>
      <c r="M1033" s="4">
        <v>44592</v>
      </c>
      <c r="N1033">
        <v>61</v>
      </c>
      <c r="O1033">
        <v>1</v>
      </c>
      <c r="P1033">
        <v>1</v>
      </c>
      <c r="Q1033">
        <v>0</v>
      </c>
      <c r="R1033" t="s">
        <v>38</v>
      </c>
      <c r="S1033">
        <v>13</v>
      </c>
      <c r="T1033">
        <v>1</v>
      </c>
      <c r="U1033" t="s">
        <v>38</v>
      </c>
      <c r="V1033">
        <v>18</v>
      </c>
      <c r="W1033">
        <v>53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4.3333333333333304</v>
      </c>
      <c r="AV1033">
        <v>97.3333333333333</v>
      </c>
      <c r="AW1033">
        <v>0</v>
      </c>
    </row>
    <row r="1034" spans="1:49" x14ac:dyDescent="0.3">
      <c r="A1034" t="s">
        <v>4788</v>
      </c>
      <c r="B1034" t="s">
        <v>539</v>
      </c>
      <c r="C1034" t="s">
        <v>117</v>
      </c>
      <c r="D1034">
        <v>4</v>
      </c>
      <c r="E1034" t="s">
        <v>4795</v>
      </c>
      <c r="F1034" s="1" t="s">
        <v>4796</v>
      </c>
      <c r="G1034" t="s">
        <v>4797</v>
      </c>
      <c r="H1034">
        <v>516642</v>
      </c>
      <c r="I1034" t="s">
        <v>32</v>
      </c>
      <c r="J1034" s="4">
        <v>44531</v>
      </c>
      <c r="K1034" s="4">
        <v>44574</v>
      </c>
      <c r="L1034" s="3">
        <v>43</v>
      </c>
      <c r="M1034" s="4">
        <v>44592</v>
      </c>
      <c r="N1034">
        <v>61</v>
      </c>
      <c r="O1034">
        <v>1</v>
      </c>
      <c r="P1034">
        <v>1</v>
      </c>
      <c r="Q1034">
        <v>0</v>
      </c>
      <c r="R1034" t="s">
        <v>38</v>
      </c>
      <c r="S1034">
        <v>13</v>
      </c>
      <c r="T1034">
        <v>1</v>
      </c>
      <c r="U1034" t="s">
        <v>38</v>
      </c>
      <c r="V1034">
        <v>18</v>
      </c>
      <c r="W1034">
        <v>53</v>
      </c>
      <c r="X1034">
        <v>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4.3333333333333304</v>
      </c>
      <c r="AV1034">
        <v>97.3333333333333</v>
      </c>
      <c r="AW1034">
        <v>0</v>
      </c>
    </row>
    <row r="1035" spans="1:49" x14ac:dyDescent="0.3">
      <c r="A1035" t="s">
        <v>4788</v>
      </c>
      <c r="B1035" t="s">
        <v>539</v>
      </c>
      <c r="C1035" t="s">
        <v>117</v>
      </c>
      <c r="D1035">
        <v>4</v>
      </c>
      <c r="E1035" t="s">
        <v>2485</v>
      </c>
      <c r="F1035" s="1" t="s">
        <v>2486</v>
      </c>
      <c r="G1035" t="s">
        <v>2487</v>
      </c>
      <c r="H1035">
        <v>1122759</v>
      </c>
      <c r="I1035" t="s">
        <v>65</v>
      </c>
      <c r="J1035" s="4">
        <v>44122</v>
      </c>
      <c r="K1035" s="4">
        <v>44123</v>
      </c>
      <c r="L1035" s="3">
        <v>1</v>
      </c>
      <c r="M1035" s="4">
        <v>44182</v>
      </c>
      <c r="N1035">
        <v>60</v>
      </c>
      <c r="O1035">
        <v>1</v>
      </c>
      <c r="P1035">
        <v>1</v>
      </c>
      <c r="Q1035">
        <v>0</v>
      </c>
      <c r="R1035" t="s">
        <v>28</v>
      </c>
      <c r="S1035">
        <v>7</v>
      </c>
      <c r="T1035">
        <v>1</v>
      </c>
      <c r="U1035" t="s">
        <v>28</v>
      </c>
      <c r="V1035">
        <v>7</v>
      </c>
      <c r="W1035">
        <v>7</v>
      </c>
      <c r="X1035">
        <v>4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4.3333333333333304</v>
      </c>
      <c r="AV1035">
        <v>97.3333333333333</v>
      </c>
      <c r="AW1035">
        <v>0</v>
      </c>
    </row>
    <row r="1036" spans="1:49" x14ac:dyDescent="0.3">
      <c r="A1036" t="s">
        <v>4788</v>
      </c>
      <c r="B1036" t="s">
        <v>539</v>
      </c>
      <c r="C1036" t="s">
        <v>117</v>
      </c>
      <c r="D1036">
        <v>4</v>
      </c>
      <c r="E1036" t="s">
        <v>4798</v>
      </c>
      <c r="F1036" s="1" t="s">
        <v>4799</v>
      </c>
      <c r="G1036" t="s">
        <v>4800</v>
      </c>
      <c r="H1036">
        <v>1975029</v>
      </c>
      <c r="I1036" t="s">
        <v>32</v>
      </c>
      <c r="J1036" s="4">
        <v>44531</v>
      </c>
      <c r="K1036" s="4">
        <v>44574</v>
      </c>
      <c r="L1036" s="3">
        <v>43</v>
      </c>
      <c r="M1036" s="4">
        <v>44592</v>
      </c>
      <c r="N1036">
        <v>61</v>
      </c>
      <c r="O1036">
        <v>1</v>
      </c>
      <c r="P1036">
        <v>1</v>
      </c>
      <c r="Q1036">
        <v>0</v>
      </c>
      <c r="R1036" t="s">
        <v>38</v>
      </c>
      <c r="S1036">
        <v>13</v>
      </c>
      <c r="T1036">
        <v>1</v>
      </c>
      <c r="U1036" t="s">
        <v>38</v>
      </c>
      <c r="V1036">
        <v>18</v>
      </c>
      <c r="W1036">
        <v>53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4.3333333333333304</v>
      </c>
      <c r="AV1036">
        <v>97.3333333333333</v>
      </c>
      <c r="AW1036">
        <v>0</v>
      </c>
    </row>
    <row r="1037" spans="1:49" x14ac:dyDescent="0.3">
      <c r="A1037" t="s">
        <v>4788</v>
      </c>
      <c r="B1037" t="s">
        <v>539</v>
      </c>
      <c r="C1037" t="s">
        <v>117</v>
      </c>
      <c r="D1037">
        <v>4</v>
      </c>
      <c r="E1037" t="s">
        <v>4801</v>
      </c>
      <c r="F1037" s="1" t="s">
        <v>4802</v>
      </c>
      <c r="G1037" t="s">
        <v>4803</v>
      </c>
      <c r="H1037">
        <v>2008000</v>
      </c>
      <c r="I1037" t="s">
        <v>32</v>
      </c>
      <c r="J1037" s="4">
        <v>44531</v>
      </c>
      <c r="K1037" s="4">
        <v>44574</v>
      </c>
      <c r="L1037" s="3">
        <v>43</v>
      </c>
      <c r="M1037" s="4">
        <v>44592</v>
      </c>
      <c r="N1037">
        <v>61</v>
      </c>
      <c r="O1037">
        <v>1</v>
      </c>
      <c r="P1037">
        <v>1</v>
      </c>
      <c r="Q1037">
        <v>0</v>
      </c>
      <c r="R1037" t="s">
        <v>38</v>
      </c>
      <c r="S1037">
        <v>13</v>
      </c>
      <c r="T1037">
        <v>1</v>
      </c>
      <c r="U1037" t="s">
        <v>38</v>
      </c>
      <c r="V1037">
        <v>18</v>
      </c>
      <c r="W1037">
        <v>53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4.3333333333333304</v>
      </c>
      <c r="AV1037">
        <v>97.3333333333333</v>
      </c>
      <c r="AW1037">
        <v>0</v>
      </c>
    </row>
    <row r="1038" spans="1:49" x14ac:dyDescent="0.3">
      <c r="A1038" t="s">
        <v>4788</v>
      </c>
      <c r="B1038" t="s">
        <v>539</v>
      </c>
      <c r="C1038" t="s">
        <v>117</v>
      </c>
      <c r="D1038">
        <v>4</v>
      </c>
      <c r="E1038" t="s">
        <v>4804</v>
      </c>
      <c r="F1038" s="1" t="s">
        <v>4805</v>
      </c>
      <c r="G1038" t="s">
        <v>4806</v>
      </c>
      <c r="H1038">
        <v>2215426</v>
      </c>
      <c r="I1038" t="s">
        <v>65</v>
      </c>
      <c r="J1038" s="4">
        <v>44122</v>
      </c>
      <c r="K1038" s="4">
        <v>44124</v>
      </c>
      <c r="L1038" s="3">
        <v>2</v>
      </c>
      <c r="M1038" s="4">
        <v>44182</v>
      </c>
      <c r="N1038">
        <v>60</v>
      </c>
      <c r="O1038">
        <v>1</v>
      </c>
      <c r="P1038">
        <v>1</v>
      </c>
      <c r="Q1038">
        <v>0</v>
      </c>
      <c r="R1038" t="s">
        <v>28</v>
      </c>
      <c r="S1038">
        <v>7</v>
      </c>
      <c r="T1038">
        <v>1</v>
      </c>
      <c r="U1038" t="s">
        <v>28</v>
      </c>
      <c r="V1038">
        <v>7</v>
      </c>
      <c r="W1038">
        <v>7</v>
      </c>
      <c r="X1038">
        <v>3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4.3333333333333304</v>
      </c>
      <c r="AV1038">
        <v>97.3333333333333</v>
      </c>
      <c r="AW1038">
        <v>0</v>
      </c>
    </row>
    <row r="1039" spans="1:49" x14ac:dyDescent="0.3">
      <c r="A1039" t="s">
        <v>4788</v>
      </c>
      <c r="B1039" t="s">
        <v>539</v>
      </c>
      <c r="C1039" t="s">
        <v>117</v>
      </c>
      <c r="D1039">
        <v>4</v>
      </c>
      <c r="E1039" t="s">
        <v>4807</v>
      </c>
      <c r="F1039" s="1" t="s">
        <v>4808</v>
      </c>
      <c r="G1039" t="s">
        <v>4809</v>
      </c>
      <c r="H1039">
        <v>2332012</v>
      </c>
      <c r="I1039" t="s">
        <v>32</v>
      </c>
      <c r="J1039" s="4">
        <v>44531</v>
      </c>
      <c r="K1039" s="4">
        <v>44574</v>
      </c>
      <c r="L1039" s="3">
        <v>43</v>
      </c>
      <c r="M1039" s="4">
        <v>44592</v>
      </c>
      <c r="N1039">
        <v>61</v>
      </c>
      <c r="O1039">
        <v>1</v>
      </c>
      <c r="P1039">
        <v>1</v>
      </c>
      <c r="Q1039">
        <v>0</v>
      </c>
      <c r="R1039" t="s">
        <v>38</v>
      </c>
      <c r="S1039">
        <v>13</v>
      </c>
      <c r="T1039">
        <v>1</v>
      </c>
      <c r="U1039" t="s">
        <v>38</v>
      </c>
      <c r="V1039">
        <v>18</v>
      </c>
      <c r="W1039">
        <v>53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4.3333333333333304</v>
      </c>
      <c r="AV1039">
        <v>97.3333333333333</v>
      </c>
      <c r="AW1039">
        <v>0</v>
      </c>
    </row>
    <row r="1040" spans="1:49" x14ac:dyDescent="0.3">
      <c r="A1040" t="s">
        <v>4788</v>
      </c>
      <c r="B1040" t="s">
        <v>539</v>
      </c>
      <c r="C1040" t="s">
        <v>117</v>
      </c>
      <c r="D1040">
        <v>4</v>
      </c>
      <c r="E1040" t="s">
        <v>4810</v>
      </c>
      <c r="F1040" s="1" t="s">
        <v>4811</v>
      </c>
      <c r="G1040" t="s">
        <v>4812</v>
      </c>
      <c r="H1040">
        <v>2342887</v>
      </c>
      <c r="I1040" t="s">
        <v>32</v>
      </c>
      <c r="J1040" s="4">
        <v>44531</v>
      </c>
      <c r="K1040" s="4">
        <v>44575</v>
      </c>
      <c r="L1040" s="3">
        <v>44</v>
      </c>
      <c r="M1040" s="4">
        <v>44592</v>
      </c>
      <c r="N1040">
        <v>61</v>
      </c>
      <c r="O1040">
        <v>1</v>
      </c>
      <c r="P1040">
        <v>1</v>
      </c>
      <c r="Q1040">
        <v>0</v>
      </c>
      <c r="R1040" t="s">
        <v>38</v>
      </c>
      <c r="S1040">
        <v>13</v>
      </c>
      <c r="T1040">
        <v>1</v>
      </c>
      <c r="U1040" t="s">
        <v>38</v>
      </c>
      <c r="V1040">
        <v>18</v>
      </c>
      <c r="W1040">
        <v>53</v>
      </c>
      <c r="X1040">
        <v>11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4.3333333333333304</v>
      </c>
      <c r="AV1040">
        <v>97.3333333333333</v>
      </c>
      <c r="AW1040">
        <v>0</v>
      </c>
    </row>
    <row r="1041" spans="1:49" x14ac:dyDescent="0.3">
      <c r="A1041" t="s">
        <v>4788</v>
      </c>
      <c r="B1041" t="s">
        <v>539</v>
      </c>
      <c r="C1041" t="s">
        <v>117</v>
      </c>
      <c r="D1041">
        <v>4</v>
      </c>
      <c r="E1041" t="s">
        <v>4813</v>
      </c>
      <c r="F1041" s="1" t="s">
        <v>4814</v>
      </c>
      <c r="G1041" t="s">
        <v>4815</v>
      </c>
      <c r="H1041">
        <v>2358572</v>
      </c>
      <c r="I1041" t="s">
        <v>65</v>
      </c>
      <c r="J1041" s="4">
        <v>44122</v>
      </c>
      <c r="K1041" s="4">
        <v>44123</v>
      </c>
      <c r="L1041" s="3">
        <v>1</v>
      </c>
      <c r="M1041" s="4">
        <v>44182</v>
      </c>
      <c r="N1041">
        <v>60</v>
      </c>
      <c r="O1041">
        <v>1</v>
      </c>
      <c r="P1041">
        <v>1</v>
      </c>
      <c r="Q1041">
        <v>0</v>
      </c>
      <c r="R1041" t="s">
        <v>28</v>
      </c>
      <c r="S1041">
        <v>7</v>
      </c>
      <c r="T1041">
        <v>1</v>
      </c>
      <c r="U1041" t="s">
        <v>28</v>
      </c>
      <c r="V1041">
        <v>7</v>
      </c>
      <c r="W1041">
        <v>7</v>
      </c>
      <c r="X1041">
        <v>13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4.3333333333333304</v>
      </c>
      <c r="AV1041">
        <v>97.3333333333333</v>
      </c>
      <c r="AW1041">
        <v>0</v>
      </c>
    </row>
    <row r="1042" spans="1:49" x14ac:dyDescent="0.3">
      <c r="A1042" t="s">
        <v>4788</v>
      </c>
      <c r="B1042" t="s">
        <v>539</v>
      </c>
      <c r="C1042" t="s">
        <v>117</v>
      </c>
      <c r="D1042">
        <v>4</v>
      </c>
      <c r="E1042" t="s">
        <v>1115</v>
      </c>
      <c r="F1042" s="1" t="s">
        <v>1116</v>
      </c>
      <c r="G1042" t="s">
        <v>1117</v>
      </c>
      <c r="H1042">
        <v>2467954</v>
      </c>
      <c r="I1042" t="s">
        <v>49</v>
      </c>
      <c r="J1042" s="4">
        <v>44547</v>
      </c>
      <c r="K1042" s="4">
        <v>44574</v>
      </c>
      <c r="L1042" s="3">
        <v>27</v>
      </c>
      <c r="M1042" s="4">
        <v>44607</v>
      </c>
      <c r="N1042">
        <v>60</v>
      </c>
      <c r="O1042">
        <v>1</v>
      </c>
      <c r="P1042">
        <v>1</v>
      </c>
      <c r="Q1042">
        <v>0</v>
      </c>
      <c r="R1042" t="s">
        <v>38</v>
      </c>
      <c r="S1042">
        <v>15</v>
      </c>
      <c r="T1042">
        <v>1</v>
      </c>
      <c r="U1042" t="s">
        <v>38</v>
      </c>
      <c r="V1042">
        <v>18</v>
      </c>
      <c r="W1042">
        <v>55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4.3333333333333304</v>
      </c>
      <c r="AV1042">
        <v>97.3333333333333</v>
      </c>
      <c r="AW1042">
        <v>0</v>
      </c>
    </row>
    <row r="1043" spans="1:49" x14ac:dyDescent="0.3">
      <c r="A1043" t="s">
        <v>4788</v>
      </c>
      <c r="B1043" t="s">
        <v>539</v>
      </c>
      <c r="C1043" t="s">
        <v>117</v>
      </c>
      <c r="D1043">
        <v>4</v>
      </c>
      <c r="E1043" t="s">
        <v>291</v>
      </c>
      <c r="F1043" s="1" t="s">
        <v>292</v>
      </c>
      <c r="G1043" t="s">
        <v>293</v>
      </c>
      <c r="H1043">
        <v>2894719</v>
      </c>
      <c r="I1043" t="s">
        <v>65</v>
      </c>
      <c r="J1043" s="4">
        <v>44122</v>
      </c>
      <c r="K1043" s="4">
        <v>44123</v>
      </c>
      <c r="L1043" s="3">
        <v>1</v>
      </c>
      <c r="M1043" s="4">
        <v>44182</v>
      </c>
      <c r="N1043">
        <v>60</v>
      </c>
      <c r="O1043">
        <v>1</v>
      </c>
      <c r="P1043">
        <v>1</v>
      </c>
      <c r="Q1043">
        <v>0</v>
      </c>
      <c r="R1043" t="s">
        <v>28</v>
      </c>
      <c r="S1043">
        <v>7</v>
      </c>
      <c r="T1043">
        <v>1</v>
      </c>
      <c r="U1043" t="s">
        <v>28</v>
      </c>
      <c r="V1043">
        <v>7</v>
      </c>
      <c r="W1043">
        <v>7</v>
      </c>
      <c r="X1043">
        <v>21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4.3333333333333304</v>
      </c>
      <c r="AV1043">
        <v>97.3333333333333</v>
      </c>
      <c r="AW1043">
        <v>0</v>
      </c>
    </row>
    <row r="1044" spans="1:49" x14ac:dyDescent="0.3">
      <c r="A1044" t="s">
        <v>4788</v>
      </c>
      <c r="B1044" t="s">
        <v>539</v>
      </c>
      <c r="C1044" t="s">
        <v>117</v>
      </c>
      <c r="D1044">
        <v>4</v>
      </c>
      <c r="E1044" t="s">
        <v>796</v>
      </c>
      <c r="F1044" s="1" t="s">
        <v>797</v>
      </c>
      <c r="G1044" t="s">
        <v>798</v>
      </c>
      <c r="H1044">
        <v>2953042</v>
      </c>
      <c r="I1044" t="s">
        <v>65</v>
      </c>
      <c r="J1044" s="4">
        <v>44122</v>
      </c>
      <c r="K1044" s="4">
        <v>44123</v>
      </c>
      <c r="L1044" s="3">
        <v>1</v>
      </c>
      <c r="M1044" s="4">
        <v>44182</v>
      </c>
      <c r="N1044">
        <v>60</v>
      </c>
      <c r="O1044">
        <v>1</v>
      </c>
      <c r="P1044">
        <v>1</v>
      </c>
      <c r="Q1044">
        <v>0</v>
      </c>
      <c r="R1044" t="s">
        <v>28</v>
      </c>
      <c r="S1044">
        <v>7</v>
      </c>
      <c r="T1044">
        <v>1</v>
      </c>
      <c r="U1044" t="s">
        <v>28</v>
      </c>
      <c r="V1044">
        <v>7</v>
      </c>
      <c r="W1044">
        <v>7</v>
      </c>
      <c r="X1044">
        <v>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4.3333333333333304</v>
      </c>
      <c r="AV1044">
        <v>97.3333333333333</v>
      </c>
      <c r="AW1044">
        <v>0</v>
      </c>
    </row>
    <row r="1045" spans="1:49" x14ac:dyDescent="0.3">
      <c r="A1045" t="s">
        <v>4816</v>
      </c>
      <c r="B1045" t="s">
        <v>539</v>
      </c>
      <c r="C1045" t="s">
        <v>117</v>
      </c>
      <c r="D1045">
        <v>4</v>
      </c>
      <c r="E1045" t="s">
        <v>4547</v>
      </c>
      <c r="F1045" s="1" t="s">
        <v>4817</v>
      </c>
      <c r="G1045" t="s">
        <v>4549</v>
      </c>
      <c r="H1045">
        <v>522875</v>
      </c>
      <c r="I1045" t="s">
        <v>53</v>
      </c>
      <c r="J1045" s="4">
        <v>44194</v>
      </c>
      <c r="K1045" s="4">
        <v>44194</v>
      </c>
      <c r="L1045" s="3">
        <v>0</v>
      </c>
      <c r="M1045" s="4">
        <v>44256</v>
      </c>
      <c r="N1045">
        <v>62</v>
      </c>
      <c r="O1045">
        <v>1</v>
      </c>
      <c r="P1045">
        <v>2</v>
      </c>
      <c r="Q1045">
        <v>0</v>
      </c>
      <c r="R1045" t="s">
        <v>28</v>
      </c>
      <c r="S1045">
        <v>17</v>
      </c>
      <c r="T1045">
        <v>2</v>
      </c>
      <c r="U1045" t="s">
        <v>28</v>
      </c>
      <c r="V1045">
        <v>17</v>
      </c>
      <c r="W1045">
        <v>17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8.3333333333333304</v>
      </c>
      <c r="AV1045">
        <v>441.33333333333297</v>
      </c>
      <c r="AW1045">
        <v>0</v>
      </c>
    </row>
    <row r="1046" spans="1:49" x14ac:dyDescent="0.3">
      <c r="A1046" t="s">
        <v>4816</v>
      </c>
      <c r="B1046" t="s">
        <v>539</v>
      </c>
      <c r="C1046" t="s">
        <v>117</v>
      </c>
      <c r="D1046">
        <v>4</v>
      </c>
      <c r="E1046" t="s">
        <v>585</v>
      </c>
      <c r="F1046" s="1" t="s">
        <v>586</v>
      </c>
      <c r="G1046" t="s">
        <v>587</v>
      </c>
      <c r="H1046">
        <v>553096</v>
      </c>
      <c r="I1046" t="s">
        <v>65</v>
      </c>
      <c r="J1046" s="4">
        <v>44193</v>
      </c>
      <c r="K1046" s="4">
        <v>44194</v>
      </c>
      <c r="L1046" s="3">
        <v>1</v>
      </c>
      <c r="M1046" s="4">
        <v>44253</v>
      </c>
      <c r="N1046">
        <v>60</v>
      </c>
      <c r="O1046">
        <v>1</v>
      </c>
      <c r="P1046">
        <v>1</v>
      </c>
      <c r="Q1046">
        <v>0</v>
      </c>
      <c r="R1046" t="s">
        <v>28</v>
      </c>
      <c r="S1046">
        <v>17</v>
      </c>
      <c r="T1046">
        <v>1</v>
      </c>
      <c r="U1046" t="s">
        <v>28</v>
      </c>
      <c r="V1046">
        <v>17</v>
      </c>
      <c r="W1046">
        <v>17</v>
      </c>
      <c r="X1046">
        <v>2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8.3333333333333304</v>
      </c>
      <c r="AV1046">
        <v>441.33333333333297</v>
      </c>
      <c r="AW1046">
        <v>0</v>
      </c>
    </row>
    <row r="1047" spans="1:49" x14ac:dyDescent="0.3">
      <c r="A1047" t="s">
        <v>4816</v>
      </c>
      <c r="B1047" t="s">
        <v>539</v>
      </c>
      <c r="C1047" t="s">
        <v>117</v>
      </c>
      <c r="D1047">
        <v>4</v>
      </c>
      <c r="E1047" t="s">
        <v>4818</v>
      </c>
      <c r="F1047" s="1" t="s">
        <v>4819</v>
      </c>
      <c r="G1047" t="s">
        <v>4820</v>
      </c>
      <c r="H1047">
        <v>1165921</v>
      </c>
      <c r="I1047" t="s">
        <v>53</v>
      </c>
      <c r="J1047" s="4">
        <v>44334</v>
      </c>
      <c r="K1047" s="4">
        <v>44376</v>
      </c>
      <c r="L1047" s="3">
        <v>42</v>
      </c>
      <c r="M1047" s="4">
        <v>44446</v>
      </c>
      <c r="N1047">
        <v>112</v>
      </c>
      <c r="O1047">
        <v>1</v>
      </c>
      <c r="P1047">
        <v>1</v>
      </c>
      <c r="Q1047">
        <v>0</v>
      </c>
      <c r="R1047" t="s">
        <v>80</v>
      </c>
      <c r="S1047">
        <v>12</v>
      </c>
      <c r="T1047">
        <v>1</v>
      </c>
      <c r="U1047" t="s">
        <v>80</v>
      </c>
      <c r="V1047">
        <v>18</v>
      </c>
      <c r="W1047">
        <v>32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8.3333333333333304</v>
      </c>
      <c r="AV1047">
        <v>441.33333333333297</v>
      </c>
      <c r="AW1047">
        <v>0</v>
      </c>
    </row>
    <row r="1048" spans="1:49" x14ac:dyDescent="0.3">
      <c r="A1048" t="s">
        <v>4816</v>
      </c>
      <c r="B1048" t="s">
        <v>539</v>
      </c>
      <c r="C1048" t="s">
        <v>117</v>
      </c>
      <c r="D1048">
        <v>4</v>
      </c>
      <c r="E1048" t="s">
        <v>4821</v>
      </c>
      <c r="F1048" s="1" t="s">
        <v>4822</v>
      </c>
      <c r="G1048" t="s">
        <v>4823</v>
      </c>
      <c r="H1048">
        <v>1251754</v>
      </c>
      <c r="I1048" t="s">
        <v>53</v>
      </c>
      <c r="J1048" s="4">
        <v>44327</v>
      </c>
      <c r="K1048" s="4">
        <v>44357</v>
      </c>
      <c r="L1048" s="3">
        <v>30</v>
      </c>
      <c r="M1048" s="4">
        <v>44357</v>
      </c>
      <c r="N1048">
        <v>30</v>
      </c>
      <c r="O1048">
        <v>1</v>
      </c>
      <c r="P1048">
        <v>1</v>
      </c>
      <c r="Q1048">
        <v>0</v>
      </c>
      <c r="R1048" t="s">
        <v>80</v>
      </c>
      <c r="S1048">
        <v>11</v>
      </c>
      <c r="T1048">
        <v>1</v>
      </c>
      <c r="U1048" t="s">
        <v>80</v>
      </c>
      <c r="V1048">
        <v>15</v>
      </c>
      <c r="W1048">
        <v>31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8.3333333333333304</v>
      </c>
      <c r="AV1048">
        <v>441.33333333333297</v>
      </c>
      <c r="AW1048">
        <v>0</v>
      </c>
    </row>
    <row r="1049" spans="1:49" x14ac:dyDescent="0.3">
      <c r="A1049" t="s">
        <v>4816</v>
      </c>
      <c r="B1049" t="s">
        <v>539</v>
      </c>
      <c r="C1049" t="s">
        <v>117</v>
      </c>
      <c r="D1049">
        <v>4</v>
      </c>
      <c r="E1049" t="s">
        <v>3100</v>
      </c>
      <c r="F1049" s="1" t="s">
        <v>3101</v>
      </c>
      <c r="G1049" t="s">
        <v>3102</v>
      </c>
      <c r="H1049">
        <v>1547844</v>
      </c>
      <c r="I1049" t="s">
        <v>49</v>
      </c>
      <c r="J1049" s="4">
        <v>44510</v>
      </c>
      <c r="K1049" s="4">
        <v>44567</v>
      </c>
      <c r="L1049" s="3">
        <v>57</v>
      </c>
      <c r="M1049" s="4">
        <v>44564</v>
      </c>
      <c r="N1049">
        <v>54</v>
      </c>
      <c r="O1049">
        <v>1</v>
      </c>
      <c r="P1049">
        <v>1</v>
      </c>
      <c r="Q1049">
        <v>0</v>
      </c>
      <c r="R1049" t="s">
        <v>38</v>
      </c>
      <c r="S1049">
        <v>10</v>
      </c>
      <c r="T1049">
        <v>1</v>
      </c>
      <c r="U1049" t="s">
        <v>38</v>
      </c>
      <c r="V1049">
        <v>18</v>
      </c>
      <c r="W1049">
        <v>50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8.3333333333333304</v>
      </c>
      <c r="AV1049">
        <v>441.33333333333297</v>
      </c>
      <c r="AW1049">
        <v>0</v>
      </c>
    </row>
    <row r="1050" spans="1:49" x14ac:dyDescent="0.3">
      <c r="A1050" t="s">
        <v>4816</v>
      </c>
      <c r="B1050" t="s">
        <v>539</v>
      </c>
      <c r="C1050" t="s">
        <v>117</v>
      </c>
      <c r="D1050">
        <v>4</v>
      </c>
      <c r="E1050" t="s">
        <v>390</v>
      </c>
      <c r="F1050" s="1" t="s">
        <v>1561</v>
      </c>
      <c r="G1050" t="s">
        <v>1562</v>
      </c>
      <c r="H1050">
        <v>1974423</v>
      </c>
      <c r="I1050" t="s">
        <v>74</v>
      </c>
      <c r="J1050" s="4">
        <v>44288</v>
      </c>
      <c r="K1050" s="4">
        <v>44348</v>
      </c>
      <c r="L1050" s="3">
        <v>60</v>
      </c>
      <c r="M1050" s="4">
        <v>44348</v>
      </c>
      <c r="N1050">
        <v>60</v>
      </c>
      <c r="O1050">
        <v>1</v>
      </c>
      <c r="P1050">
        <v>1</v>
      </c>
      <c r="Q1050">
        <v>0</v>
      </c>
      <c r="R1050" t="s">
        <v>80</v>
      </c>
      <c r="S1050">
        <v>5</v>
      </c>
      <c r="T1050">
        <v>1</v>
      </c>
      <c r="U1050" t="s">
        <v>80</v>
      </c>
      <c r="V1050">
        <v>14</v>
      </c>
      <c r="W1050">
        <v>25</v>
      </c>
      <c r="X1050">
        <v>11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8.3333333333333304</v>
      </c>
      <c r="AV1050">
        <v>441.33333333333297</v>
      </c>
      <c r="AW1050">
        <v>0</v>
      </c>
    </row>
    <row r="1051" spans="1:49" x14ac:dyDescent="0.3">
      <c r="A1051" t="s">
        <v>4816</v>
      </c>
      <c r="B1051" t="s">
        <v>539</v>
      </c>
      <c r="C1051" t="s">
        <v>117</v>
      </c>
      <c r="D1051">
        <v>4</v>
      </c>
      <c r="E1051" t="s">
        <v>145</v>
      </c>
      <c r="F1051" s="1" t="s">
        <v>1878</v>
      </c>
      <c r="G1051" t="s">
        <v>1879</v>
      </c>
      <c r="H1051">
        <v>1975929</v>
      </c>
      <c r="I1051" t="s">
        <v>32</v>
      </c>
      <c r="J1051" s="4">
        <v>44257</v>
      </c>
      <c r="K1051" s="4">
        <v>44270</v>
      </c>
      <c r="L1051" s="3">
        <v>13</v>
      </c>
      <c r="M1051" s="4">
        <v>44319</v>
      </c>
      <c r="N1051">
        <v>62</v>
      </c>
      <c r="O1051">
        <v>1</v>
      </c>
      <c r="P1051">
        <v>1</v>
      </c>
      <c r="Q1051">
        <v>0</v>
      </c>
      <c r="R1051" t="s">
        <v>80</v>
      </c>
      <c r="S1051">
        <v>1</v>
      </c>
      <c r="T1051">
        <v>1</v>
      </c>
      <c r="U1051" t="s">
        <v>80</v>
      </c>
      <c r="V1051">
        <v>3</v>
      </c>
      <c r="W1051">
        <v>21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8.3333333333333304</v>
      </c>
      <c r="AV1051">
        <v>441.33333333333297</v>
      </c>
      <c r="AW1051">
        <v>0</v>
      </c>
    </row>
    <row r="1052" spans="1:49" x14ac:dyDescent="0.3">
      <c r="A1052" t="s">
        <v>4816</v>
      </c>
      <c r="B1052" t="s">
        <v>539</v>
      </c>
      <c r="C1052" t="s">
        <v>117</v>
      </c>
      <c r="D1052">
        <v>4</v>
      </c>
      <c r="E1052" t="s">
        <v>2224</v>
      </c>
      <c r="F1052" s="1" t="s">
        <v>2225</v>
      </c>
      <c r="G1052" t="s">
        <v>2226</v>
      </c>
      <c r="H1052">
        <v>2020566</v>
      </c>
      <c r="I1052" t="s">
        <v>32</v>
      </c>
      <c r="J1052" s="4">
        <v>44450</v>
      </c>
      <c r="K1052" s="4">
        <v>44508</v>
      </c>
      <c r="L1052" s="3">
        <v>58</v>
      </c>
      <c r="M1052" s="4">
        <v>44510</v>
      </c>
      <c r="N1052">
        <v>60</v>
      </c>
      <c r="O1052">
        <v>1</v>
      </c>
      <c r="P1052">
        <v>1</v>
      </c>
      <c r="Q1052">
        <v>0</v>
      </c>
      <c r="R1052" t="s">
        <v>38</v>
      </c>
      <c r="S1052">
        <v>1</v>
      </c>
      <c r="T1052">
        <v>1</v>
      </c>
      <c r="U1052" t="s">
        <v>38</v>
      </c>
      <c r="V1052">
        <v>10</v>
      </c>
      <c r="W1052">
        <v>41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8.3333333333333304</v>
      </c>
      <c r="AV1052">
        <v>441.33333333333297</v>
      </c>
      <c r="AW1052">
        <v>0</v>
      </c>
    </row>
    <row r="1053" spans="1:49" x14ac:dyDescent="0.3">
      <c r="A1053" t="s">
        <v>4816</v>
      </c>
      <c r="B1053" t="s">
        <v>539</v>
      </c>
      <c r="C1053" t="s">
        <v>117</v>
      </c>
      <c r="D1053">
        <v>4</v>
      </c>
      <c r="E1053" t="s">
        <v>35</v>
      </c>
      <c r="F1053" s="1" t="s">
        <v>36</v>
      </c>
      <c r="G1053" t="s">
        <v>37</v>
      </c>
      <c r="H1053">
        <v>2250304</v>
      </c>
      <c r="I1053" t="s">
        <v>32</v>
      </c>
      <c r="J1053" s="4">
        <v>44450</v>
      </c>
      <c r="K1053" s="4">
        <v>44450</v>
      </c>
      <c r="L1053" s="3">
        <v>0</v>
      </c>
      <c r="M1053" s="4">
        <v>44510</v>
      </c>
      <c r="N1053">
        <v>60</v>
      </c>
      <c r="O1053">
        <v>1</v>
      </c>
      <c r="P1053">
        <v>1</v>
      </c>
      <c r="Q1053">
        <v>0</v>
      </c>
      <c r="R1053" t="s">
        <v>38</v>
      </c>
      <c r="S1053">
        <v>1</v>
      </c>
      <c r="T1053">
        <v>1</v>
      </c>
      <c r="U1053" t="s">
        <v>38</v>
      </c>
      <c r="V1053">
        <v>1</v>
      </c>
      <c r="W1053">
        <v>41</v>
      </c>
      <c r="X1053">
        <v>19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8.3333333333333304</v>
      </c>
      <c r="AV1053">
        <v>441.33333333333297</v>
      </c>
      <c r="AW1053">
        <v>0</v>
      </c>
    </row>
    <row r="1054" spans="1:49" x14ac:dyDescent="0.3">
      <c r="A1054" t="s">
        <v>4816</v>
      </c>
      <c r="B1054" t="s">
        <v>539</v>
      </c>
      <c r="C1054" t="s">
        <v>117</v>
      </c>
      <c r="D1054">
        <v>4</v>
      </c>
      <c r="E1054" t="s">
        <v>92</v>
      </c>
      <c r="F1054" s="1" t="s">
        <v>93</v>
      </c>
      <c r="G1054" t="s">
        <v>94</v>
      </c>
      <c r="H1054">
        <v>2390297</v>
      </c>
      <c r="I1054" t="s">
        <v>32</v>
      </c>
      <c r="J1054" s="4">
        <v>44463</v>
      </c>
      <c r="K1054" s="4">
        <v>44808</v>
      </c>
      <c r="L1054" s="3">
        <v>345</v>
      </c>
      <c r="M1054" s="4">
        <v>44815</v>
      </c>
      <c r="N1054">
        <v>352</v>
      </c>
      <c r="O1054">
        <v>1</v>
      </c>
      <c r="P1054">
        <v>1</v>
      </c>
      <c r="Q1054">
        <v>0</v>
      </c>
      <c r="R1054" t="s">
        <v>38</v>
      </c>
      <c r="S1054">
        <v>3</v>
      </c>
      <c r="T1054">
        <v>1</v>
      </c>
      <c r="U1054" t="s">
        <v>43</v>
      </c>
      <c r="W1054">
        <v>43</v>
      </c>
      <c r="X1054">
        <v>19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8.3333333333333304</v>
      </c>
      <c r="AV1054">
        <v>441.33333333333297</v>
      </c>
      <c r="AW1054">
        <v>0</v>
      </c>
    </row>
    <row r="1055" spans="1:49" x14ac:dyDescent="0.3">
      <c r="A1055" t="s">
        <v>4816</v>
      </c>
      <c r="B1055" t="s">
        <v>539</v>
      </c>
      <c r="C1055" t="s">
        <v>117</v>
      </c>
      <c r="D1055">
        <v>4</v>
      </c>
      <c r="E1055" t="s">
        <v>29</v>
      </c>
      <c r="F1055" s="1" t="s">
        <v>30</v>
      </c>
      <c r="G1055" t="s">
        <v>31</v>
      </c>
      <c r="H1055">
        <v>2411974</v>
      </c>
      <c r="I1055" t="s">
        <v>32</v>
      </c>
      <c r="J1055" s="4">
        <v>44337</v>
      </c>
      <c r="K1055" s="4">
        <v>44434</v>
      </c>
      <c r="L1055" s="3">
        <v>97</v>
      </c>
      <c r="M1055" s="4">
        <v>44446</v>
      </c>
      <c r="N1055">
        <v>109</v>
      </c>
      <c r="O1055">
        <v>1</v>
      </c>
      <c r="P1055">
        <v>1</v>
      </c>
      <c r="Q1055">
        <v>0</v>
      </c>
      <c r="R1055" t="s">
        <v>80</v>
      </c>
      <c r="S1055">
        <v>12</v>
      </c>
      <c r="T1055">
        <v>1</v>
      </c>
      <c r="U1055" t="s">
        <v>43</v>
      </c>
      <c r="W1055">
        <v>32</v>
      </c>
      <c r="X1055">
        <v>11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8.3333333333333304</v>
      </c>
      <c r="AV1055">
        <v>441.33333333333297</v>
      </c>
      <c r="AW1055">
        <v>0</v>
      </c>
    </row>
    <row r="1056" spans="1:49" x14ac:dyDescent="0.3">
      <c r="A1056" t="s">
        <v>4816</v>
      </c>
      <c r="B1056" t="s">
        <v>539</v>
      </c>
      <c r="C1056" t="s">
        <v>117</v>
      </c>
      <c r="D1056">
        <v>4</v>
      </c>
      <c r="E1056" t="s">
        <v>4824</v>
      </c>
      <c r="F1056" s="1" t="s">
        <v>4825</v>
      </c>
      <c r="G1056" t="s">
        <v>4826</v>
      </c>
      <c r="H1056">
        <v>2469090</v>
      </c>
      <c r="I1056" t="s">
        <v>42</v>
      </c>
      <c r="J1056" s="4">
        <v>44482</v>
      </c>
      <c r="K1056" s="4">
        <v>44559</v>
      </c>
      <c r="L1056" s="3">
        <v>77</v>
      </c>
      <c r="M1056" s="4">
        <v>44594</v>
      </c>
      <c r="N1056">
        <v>112</v>
      </c>
      <c r="O1056">
        <v>1</v>
      </c>
      <c r="P1056">
        <v>6</v>
      </c>
      <c r="Q1056">
        <v>0</v>
      </c>
      <c r="R1056" t="s">
        <v>38</v>
      </c>
      <c r="S1056">
        <v>6</v>
      </c>
      <c r="T1056">
        <v>6</v>
      </c>
      <c r="U1056" t="s">
        <v>38</v>
      </c>
      <c r="V1056">
        <v>17</v>
      </c>
      <c r="W1056">
        <v>46</v>
      </c>
      <c r="X1056">
        <v>4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8.3333333333333304</v>
      </c>
      <c r="AV1056">
        <v>441.33333333333297</v>
      </c>
      <c r="AW1056">
        <v>0</v>
      </c>
    </row>
    <row r="1057" spans="1:49" x14ac:dyDescent="0.3">
      <c r="A1057" t="s">
        <v>4816</v>
      </c>
      <c r="B1057" t="s">
        <v>539</v>
      </c>
      <c r="C1057" t="s">
        <v>117</v>
      </c>
      <c r="D1057">
        <v>4</v>
      </c>
      <c r="E1057" t="s">
        <v>4824</v>
      </c>
      <c r="F1057" s="1" t="s">
        <v>4827</v>
      </c>
      <c r="G1057" t="s">
        <v>4828</v>
      </c>
      <c r="H1057">
        <v>2469090</v>
      </c>
      <c r="I1057" t="s">
        <v>42</v>
      </c>
      <c r="J1057" s="4">
        <v>44482</v>
      </c>
      <c r="K1057" s="4">
        <v>44559</v>
      </c>
      <c r="L1057" s="3">
        <v>77</v>
      </c>
      <c r="M1057" s="4">
        <v>44594</v>
      </c>
      <c r="N1057">
        <v>112</v>
      </c>
      <c r="O1057">
        <v>1</v>
      </c>
      <c r="P1057">
        <v>6</v>
      </c>
      <c r="Q1057">
        <v>0</v>
      </c>
      <c r="R1057" t="s">
        <v>38</v>
      </c>
      <c r="S1057">
        <v>6</v>
      </c>
      <c r="T1057">
        <v>6</v>
      </c>
      <c r="U1057" t="s">
        <v>38</v>
      </c>
      <c r="V1057">
        <v>17</v>
      </c>
      <c r="W1057">
        <v>46</v>
      </c>
      <c r="X1057">
        <v>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8.3333333333333304</v>
      </c>
      <c r="AV1057">
        <v>441.33333333333297</v>
      </c>
      <c r="AW1057">
        <v>0</v>
      </c>
    </row>
    <row r="1058" spans="1:49" x14ac:dyDescent="0.3">
      <c r="A1058" t="s">
        <v>4816</v>
      </c>
      <c r="B1058" t="s">
        <v>539</v>
      </c>
      <c r="C1058" t="s">
        <v>117</v>
      </c>
      <c r="D1058">
        <v>4</v>
      </c>
      <c r="E1058" t="s">
        <v>4824</v>
      </c>
      <c r="F1058" s="1" t="s">
        <v>4829</v>
      </c>
      <c r="G1058" t="s">
        <v>4830</v>
      </c>
      <c r="H1058">
        <v>2469090</v>
      </c>
      <c r="I1058" t="s">
        <v>42</v>
      </c>
      <c r="J1058" s="4">
        <v>44482</v>
      </c>
      <c r="K1058" s="4">
        <v>44559</v>
      </c>
      <c r="L1058" s="3">
        <v>77</v>
      </c>
      <c r="M1058" s="4">
        <v>44594</v>
      </c>
      <c r="N1058">
        <v>112</v>
      </c>
      <c r="O1058">
        <v>1</v>
      </c>
      <c r="P1058">
        <v>6</v>
      </c>
      <c r="Q1058">
        <v>0</v>
      </c>
      <c r="R1058" t="s">
        <v>38</v>
      </c>
      <c r="S1058">
        <v>6</v>
      </c>
      <c r="T1058">
        <v>6</v>
      </c>
      <c r="U1058" t="s">
        <v>38</v>
      </c>
      <c r="V1058">
        <v>17</v>
      </c>
      <c r="W1058">
        <v>46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8.3333333333333304</v>
      </c>
      <c r="AV1058">
        <v>441.33333333333297</v>
      </c>
      <c r="AW1058">
        <v>0</v>
      </c>
    </row>
    <row r="1059" spans="1:49" x14ac:dyDescent="0.3">
      <c r="A1059" t="s">
        <v>4816</v>
      </c>
      <c r="B1059" t="s">
        <v>539</v>
      </c>
      <c r="C1059" t="s">
        <v>117</v>
      </c>
      <c r="D1059">
        <v>4</v>
      </c>
      <c r="E1059" t="s">
        <v>4824</v>
      </c>
      <c r="F1059" s="1" t="s">
        <v>4831</v>
      </c>
      <c r="G1059" t="s">
        <v>4832</v>
      </c>
      <c r="H1059">
        <v>2469090</v>
      </c>
      <c r="I1059" t="s">
        <v>42</v>
      </c>
      <c r="J1059" s="4">
        <v>44482</v>
      </c>
      <c r="K1059" s="4">
        <v>44559</v>
      </c>
      <c r="L1059" s="3">
        <v>77</v>
      </c>
      <c r="M1059" s="4">
        <v>44594</v>
      </c>
      <c r="N1059">
        <v>112</v>
      </c>
      <c r="O1059">
        <v>1</v>
      </c>
      <c r="P1059">
        <v>6</v>
      </c>
      <c r="Q1059">
        <v>0</v>
      </c>
      <c r="R1059" t="s">
        <v>38</v>
      </c>
      <c r="S1059">
        <v>6</v>
      </c>
      <c r="T1059">
        <v>6</v>
      </c>
      <c r="U1059" t="s">
        <v>38</v>
      </c>
      <c r="V1059">
        <v>17</v>
      </c>
      <c r="W1059">
        <v>46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8.3333333333333304</v>
      </c>
      <c r="AV1059">
        <v>441.33333333333297</v>
      </c>
      <c r="AW1059">
        <v>0</v>
      </c>
    </row>
    <row r="1060" spans="1:49" x14ac:dyDescent="0.3">
      <c r="A1060" t="s">
        <v>4816</v>
      </c>
      <c r="B1060" t="s">
        <v>539</v>
      </c>
      <c r="C1060" t="s">
        <v>117</v>
      </c>
      <c r="D1060">
        <v>4</v>
      </c>
      <c r="E1060" t="s">
        <v>4824</v>
      </c>
      <c r="F1060" s="1" t="s">
        <v>4833</v>
      </c>
      <c r="G1060" t="s">
        <v>4834</v>
      </c>
      <c r="H1060">
        <v>2469090</v>
      </c>
      <c r="I1060" t="s">
        <v>42</v>
      </c>
      <c r="J1060" s="4">
        <v>44478</v>
      </c>
      <c r="K1060" s="4">
        <v>44559</v>
      </c>
      <c r="L1060" s="3">
        <v>81</v>
      </c>
      <c r="M1060" s="4">
        <v>44594</v>
      </c>
      <c r="N1060">
        <v>116</v>
      </c>
      <c r="O1060">
        <v>1</v>
      </c>
      <c r="P1060">
        <v>6</v>
      </c>
      <c r="Q1060">
        <v>0</v>
      </c>
      <c r="R1060" t="s">
        <v>38</v>
      </c>
      <c r="S1060">
        <v>5</v>
      </c>
      <c r="T1060">
        <v>6</v>
      </c>
      <c r="U1060" t="s">
        <v>38</v>
      </c>
      <c r="V1060">
        <v>17</v>
      </c>
      <c r="W1060">
        <v>45</v>
      </c>
      <c r="X1060">
        <v>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8.3333333333333304</v>
      </c>
      <c r="AV1060">
        <v>441.33333333333297</v>
      </c>
      <c r="AW1060">
        <v>0</v>
      </c>
    </row>
    <row r="1061" spans="1:49" x14ac:dyDescent="0.3">
      <c r="A1061" t="s">
        <v>4816</v>
      </c>
      <c r="B1061" t="s">
        <v>539</v>
      </c>
      <c r="C1061" t="s">
        <v>117</v>
      </c>
      <c r="D1061">
        <v>4</v>
      </c>
      <c r="E1061" t="s">
        <v>4824</v>
      </c>
      <c r="F1061" s="1" t="s">
        <v>4835</v>
      </c>
      <c r="G1061" t="s">
        <v>4836</v>
      </c>
      <c r="H1061">
        <v>2469090</v>
      </c>
      <c r="I1061" t="s">
        <v>42</v>
      </c>
      <c r="J1061" s="4">
        <v>44482</v>
      </c>
      <c r="K1061" s="4">
        <v>44559</v>
      </c>
      <c r="L1061" s="3">
        <v>77</v>
      </c>
      <c r="M1061" s="4">
        <v>44594</v>
      </c>
      <c r="N1061">
        <v>112</v>
      </c>
      <c r="O1061">
        <v>1</v>
      </c>
      <c r="P1061">
        <v>6</v>
      </c>
      <c r="Q1061">
        <v>0</v>
      </c>
      <c r="R1061" t="s">
        <v>38</v>
      </c>
      <c r="S1061">
        <v>6</v>
      </c>
      <c r="T1061">
        <v>6</v>
      </c>
      <c r="U1061" t="s">
        <v>38</v>
      </c>
      <c r="V1061">
        <v>17</v>
      </c>
      <c r="W1061">
        <v>46</v>
      </c>
      <c r="X1061">
        <v>13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8.3333333333333304</v>
      </c>
      <c r="AV1061">
        <v>441.33333333333297</v>
      </c>
      <c r="AW1061">
        <v>0</v>
      </c>
    </row>
    <row r="1062" spans="1:49" x14ac:dyDescent="0.3">
      <c r="A1062" t="s">
        <v>4816</v>
      </c>
      <c r="B1062" t="s">
        <v>539</v>
      </c>
      <c r="C1062" t="s">
        <v>117</v>
      </c>
      <c r="D1062">
        <v>4</v>
      </c>
      <c r="E1062" t="s">
        <v>280</v>
      </c>
      <c r="F1062" s="1" t="s">
        <v>281</v>
      </c>
      <c r="G1062" t="s">
        <v>282</v>
      </c>
      <c r="H1062">
        <v>2819437</v>
      </c>
      <c r="I1062" t="s">
        <v>158</v>
      </c>
      <c r="J1062" s="4">
        <v>44283</v>
      </c>
      <c r="K1062" s="4">
        <v>44298</v>
      </c>
      <c r="L1062" s="3">
        <v>15</v>
      </c>
      <c r="M1062" s="4">
        <v>44298</v>
      </c>
      <c r="N1062">
        <v>15</v>
      </c>
      <c r="O1062">
        <v>1</v>
      </c>
      <c r="P1062">
        <v>2</v>
      </c>
      <c r="Q1062">
        <v>0</v>
      </c>
      <c r="R1062" t="s">
        <v>80</v>
      </c>
      <c r="S1062">
        <v>4</v>
      </c>
      <c r="T1062">
        <v>2</v>
      </c>
      <c r="U1062" t="s">
        <v>80</v>
      </c>
      <c r="V1062">
        <v>7</v>
      </c>
      <c r="W1062">
        <v>24</v>
      </c>
      <c r="X1062">
        <v>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8.3333333333333304</v>
      </c>
      <c r="AV1062">
        <v>441.33333333333297</v>
      </c>
      <c r="AW1062">
        <v>0</v>
      </c>
    </row>
    <row r="1063" spans="1:49" x14ac:dyDescent="0.3">
      <c r="A1063" t="s">
        <v>4816</v>
      </c>
      <c r="B1063" t="s">
        <v>539</v>
      </c>
      <c r="C1063" t="s">
        <v>117</v>
      </c>
      <c r="D1063">
        <v>4</v>
      </c>
      <c r="E1063" t="s">
        <v>3500</v>
      </c>
      <c r="F1063" s="1" t="s">
        <v>3501</v>
      </c>
      <c r="G1063" t="s">
        <v>3502</v>
      </c>
      <c r="H1063">
        <v>2884710</v>
      </c>
      <c r="I1063" t="s">
        <v>32</v>
      </c>
      <c r="J1063" s="4">
        <v>44515</v>
      </c>
      <c r="K1063" s="4">
        <v>44566</v>
      </c>
      <c r="L1063" s="3">
        <v>51</v>
      </c>
      <c r="M1063" s="4">
        <v>44575</v>
      </c>
      <c r="N1063">
        <v>60</v>
      </c>
      <c r="O1063">
        <v>1</v>
      </c>
      <c r="P1063">
        <v>1</v>
      </c>
      <c r="Q1063">
        <v>0</v>
      </c>
      <c r="R1063" t="s">
        <v>38</v>
      </c>
      <c r="S1063">
        <v>11</v>
      </c>
      <c r="T1063">
        <v>1</v>
      </c>
      <c r="U1063" t="s">
        <v>38</v>
      </c>
      <c r="V1063">
        <v>18</v>
      </c>
      <c r="W1063">
        <v>51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8.3333333333333304</v>
      </c>
      <c r="AV1063">
        <v>441.33333333333297</v>
      </c>
      <c r="AW1063">
        <v>0</v>
      </c>
    </row>
    <row r="1064" spans="1:49" x14ac:dyDescent="0.3">
      <c r="A1064" t="s">
        <v>4816</v>
      </c>
      <c r="B1064" t="s">
        <v>539</v>
      </c>
      <c r="C1064" t="s">
        <v>117</v>
      </c>
      <c r="D1064">
        <v>4</v>
      </c>
      <c r="E1064" t="s">
        <v>390</v>
      </c>
      <c r="F1064" s="1" t="s">
        <v>391</v>
      </c>
      <c r="G1064" t="s">
        <v>392</v>
      </c>
      <c r="H1064">
        <v>2960214</v>
      </c>
      <c r="I1064" t="s">
        <v>225</v>
      </c>
      <c r="J1064" s="4">
        <v>44278</v>
      </c>
      <c r="K1064" s="4">
        <v>44278</v>
      </c>
      <c r="L1064" s="3">
        <v>0</v>
      </c>
      <c r="M1064" s="4">
        <v>44340</v>
      </c>
      <c r="N1064">
        <v>62</v>
      </c>
      <c r="O1064">
        <v>1</v>
      </c>
      <c r="P1064">
        <v>1</v>
      </c>
      <c r="Q1064">
        <v>0</v>
      </c>
      <c r="R1064" t="s">
        <v>80</v>
      </c>
      <c r="S1064">
        <v>4</v>
      </c>
      <c r="T1064">
        <v>1</v>
      </c>
      <c r="U1064" t="s">
        <v>80</v>
      </c>
      <c r="V1064">
        <v>4</v>
      </c>
      <c r="W1064">
        <v>24</v>
      </c>
      <c r="X1064">
        <v>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8.3333333333333304</v>
      </c>
      <c r="AV1064">
        <v>441.33333333333297</v>
      </c>
      <c r="AW1064">
        <v>0</v>
      </c>
    </row>
    <row r="1065" spans="1:49" x14ac:dyDescent="0.3">
      <c r="A1065" t="s">
        <v>4816</v>
      </c>
      <c r="B1065" t="s">
        <v>539</v>
      </c>
      <c r="C1065" t="s">
        <v>117</v>
      </c>
      <c r="D1065">
        <v>4</v>
      </c>
      <c r="E1065" t="s">
        <v>1673</v>
      </c>
      <c r="F1065" s="1" t="s">
        <v>1674</v>
      </c>
      <c r="G1065" t="s">
        <v>1675</v>
      </c>
      <c r="H1065">
        <v>2986194</v>
      </c>
      <c r="I1065" t="s">
        <v>158</v>
      </c>
      <c r="J1065" s="4">
        <v>44457</v>
      </c>
      <c r="K1065" s="4">
        <v>44466</v>
      </c>
      <c r="L1065" s="3">
        <v>9</v>
      </c>
      <c r="M1065" s="4">
        <v>44473</v>
      </c>
      <c r="N1065">
        <v>16</v>
      </c>
      <c r="O1065">
        <v>1</v>
      </c>
      <c r="P1065">
        <v>1</v>
      </c>
      <c r="Q1065">
        <v>0</v>
      </c>
      <c r="R1065" t="s">
        <v>38</v>
      </c>
      <c r="S1065">
        <v>2</v>
      </c>
      <c r="T1065">
        <v>1</v>
      </c>
      <c r="U1065" t="s">
        <v>38</v>
      </c>
      <c r="V1065">
        <v>4</v>
      </c>
      <c r="W1065">
        <v>42</v>
      </c>
      <c r="X1065">
        <v>9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8.3333333333333304</v>
      </c>
      <c r="AV1065">
        <v>441.33333333333297</v>
      </c>
      <c r="AW1065">
        <v>0</v>
      </c>
    </row>
    <row r="1066" spans="1:49" x14ac:dyDescent="0.3">
      <c r="A1066" t="s">
        <v>4816</v>
      </c>
      <c r="B1066" t="s">
        <v>539</v>
      </c>
      <c r="C1066" t="s">
        <v>117</v>
      </c>
      <c r="D1066">
        <v>4</v>
      </c>
      <c r="E1066" t="s">
        <v>1925</v>
      </c>
      <c r="F1066" s="1" t="s">
        <v>1926</v>
      </c>
      <c r="G1066" t="s">
        <v>1927</v>
      </c>
      <c r="H1066">
        <v>3007567</v>
      </c>
      <c r="I1066" t="s">
        <v>32</v>
      </c>
      <c r="J1066" s="4">
        <v>44309</v>
      </c>
      <c r="K1066" s="4">
        <v>44323</v>
      </c>
      <c r="L1066" s="3">
        <v>14</v>
      </c>
      <c r="M1066" s="4">
        <v>44323</v>
      </c>
      <c r="N1066">
        <v>14</v>
      </c>
      <c r="O1066">
        <v>1</v>
      </c>
      <c r="P1066">
        <v>1</v>
      </c>
      <c r="Q1066">
        <v>0</v>
      </c>
      <c r="R1066" t="s">
        <v>80</v>
      </c>
      <c r="S1066">
        <v>8</v>
      </c>
      <c r="T1066">
        <v>1</v>
      </c>
      <c r="U1066" t="s">
        <v>80</v>
      </c>
      <c r="V1066">
        <v>10</v>
      </c>
      <c r="W1066">
        <v>28</v>
      </c>
      <c r="X1066">
        <v>15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8.3333333333333304</v>
      </c>
      <c r="AV1066">
        <v>441.33333333333297</v>
      </c>
      <c r="AW1066">
        <v>0</v>
      </c>
    </row>
    <row r="1067" spans="1:49" x14ac:dyDescent="0.3">
      <c r="A1067" t="s">
        <v>4816</v>
      </c>
      <c r="B1067" t="s">
        <v>539</v>
      </c>
      <c r="C1067" t="s">
        <v>117</v>
      </c>
      <c r="D1067">
        <v>4</v>
      </c>
      <c r="E1067" t="s">
        <v>1406</v>
      </c>
      <c r="F1067" s="1" t="s">
        <v>1407</v>
      </c>
      <c r="G1067" t="s">
        <v>1408</v>
      </c>
      <c r="H1067">
        <v>3071227</v>
      </c>
      <c r="I1067" t="s">
        <v>32</v>
      </c>
      <c r="J1067" s="4">
        <v>44483</v>
      </c>
      <c r="K1067" s="4">
        <v>44489</v>
      </c>
      <c r="L1067" s="3">
        <v>6</v>
      </c>
      <c r="M1067" s="4">
        <v>44497</v>
      </c>
      <c r="N1067">
        <v>14</v>
      </c>
      <c r="O1067">
        <v>1</v>
      </c>
      <c r="P1067">
        <v>1</v>
      </c>
      <c r="Q1067">
        <v>0</v>
      </c>
      <c r="R1067" t="s">
        <v>38</v>
      </c>
      <c r="S1067">
        <v>6</v>
      </c>
      <c r="T1067">
        <v>1</v>
      </c>
      <c r="U1067" t="s">
        <v>38</v>
      </c>
      <c r="V1067">
        <v>7</v>
      </c>
      <c r="W1067">
        <v>46</v>
      </c>
      <c r="X1067">
        <v>15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8.3333333333333304</v>
      </c>
      <c r="AV1067">
        <v>441.33333333333297</v>
      </c>
      <c r="AW1067">
        <v>0</v>
      </c>
    </row>
    <row r="1068" spans="1:49" x14ac:dyDescent="0.3">
      <c r="A1068" t="s">
        <v>4816</v>
      </c>
      <c r="B1068" t="s">
        <v>539</v>
      </c>
      <c r="C1068" t="s">
        <v>117</v>
      </c>
      <c r="D1068">
        <v>4</v>
      </c>
      <c r="E1068" t="s">
        <v>615</v>
      </c>
      <c r="F1068" s="1" t="s">
        <v>616</v>
      </c>
      <c r="G1068" t="s">
        <v>617</v>
      </c>
      <c r="H1068">
        <v>3071228</v>
      </c>
      <c r="I1068" t="s">
        <v>32</v>
      </c>
      <c r="J1068" s="4">
        <v>44453</v>
      </c>
      <c r="K1068" s="4">
        <v>44510</v>
      </c>
      <c r="L1068" s="3">
        <v>57</v>
      </c>
      <c r="M1068" s="4">
        <v>44515</v>
      </c>
      <c r="N1068">
        <v>62</v>
      </c>
      <c r="O1068">
        <v>1</v>
      </c>
      <c r="P1068">
        <v>1</v>
      </c>
      <c r="Q1068">
        <v>0</v>
      </c>
      <c r="R1068" t="s">
        <v>38</v>
      </c>
      <c r="S1068">
        <v>2</v>
      </c>
      <c r="T1068">
        <v>1</v>
      </c>
      <c r="U1068" t="s">
        <v>38</v>
      </c>
      <c r="V1068">
        <v>10</v>
      </c>
      <c r="W1068">
        <v>42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8.3333333333333304</v>
      </c>
      <c r="AV1068">
        <v>441.33333333333297</v>
      </c>
      <c r="AW1068">
        <v>0</v>
      </c>
    </row>
    <row r="1069" spans="1:49" x14ac:dyDescent="0.3">
      <c r="A1069" t="s">
        <v>4816</v>
      </c>
      <c r="B1069" t="s">
        <v>539</v>
      </c>
      <c r="C1069" t="s">
        <v>117</v>
      </c>
      <c r="D1069">
        <v>4</v>
      </c>
      <c r="E1069" t="s">
        <v>107</v>
      </c>
      <c r="F1069" s="1" t="s">
        <v>108</v>
      </c>
      <c r="G1069" t="s">
        <v>109</v>
      </c>
      <c r="H1069">
        <v>3072011</v>
      </c>
      <c r="I1069" t="s">
        <v>32</v>
      </c>
      <c r="J1069" s="4">
        <v>44524</v>
      </c>
      <c r="K1069" s="4">
        <v>44527</v>
      </c>
      <c r="L1069" s="3">
        <v>3</v>
      </c>
      <c r="M1069" s="4">
        <v>44538</v>
      </c>
      <c r="N1069">
        <v>14</v>
      </c>
      <c r="O1069">
        <v>1</v>
      </c>
      <c r="P1069">
        <v>1</v>
      </c>
      <c r="Q1069">
        <v>0</v>
      </c>
      <c r="R1069" t="s">
        <v>38</v>
      </c>
      <c r="S1069">
        <v>12</v>
      </c>
      <c r="T1069">
        <v>1</v>
      </c>
      <c r="U1069" t="s">
        <v>38</v>
      </c>
      <c r="V1069">
        <v>12</v>
      </c>
      <c r="W1069">
        <v>52</v>
      </c>
      <c r="X1069">
        <v>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8.3333333333333304</v>
      </c>
      <c r="AV1069">
        <v>441.33333333333297</v>
      </c>
      <c r="AW1069">
        <v>0</v>
      </c>
    </row>
    <row r="1070" spans="1:49" x14ac:dyDescent="0.3">
      <c r="A1070" t="s">
        <v>4837</v>
      </c>
      <c r="B1070" t="s">
        <v>539</v>
      </c>
      <c r="C1070" t="s">
        <v>117</v>
      </c>
      <c r="D1070">
        <v>4</v>
      </c>
      <c r="E1070" t="s">
        <v>2074</v>
      </c>
      <c r="F1070" s="1" t="s">
        <v>2075</v>
      </c>
      <c r="G1070" t="s">
        <v>2076</v>
      </c>
      <c r="H1070">
        <v>1409731</v>
      </c>
      <c r="I1070" t="s">
        <v>65</v>
      </c>
      <c r="J1070" s="4">
        <v>44554</v>
      </c>
      <c r="K1070" s="4">
        <v>44577</v>
      </c>
      <c r="L1070" s="3">
        <v>23</v>
      </c>
      <c r="M1070" s="4">
        <v>44624</v>
      </c>
      <c r="N1070">
        <v>70</v>
      </c>
      <c r="O1070">
        <v>1</v>
      </c>
      <c r="P1070">
        <v>1</v>
      </c>
      <c r="Q1070">
        <v>0</v>
      </c>
      <c r="R1070" t="s">
        <v>38</v>
      </c>
      <c r="S1070">
        <v>16</v>
      </c>
      <c r="T1070">
        <v>1</v>
      </c>
      <c r="U1070" t="s">
        <v>43</v>
      </c>
      <c r="W1070">
        <v>56</v>
      </c>
      <c r="X1070">
        <v>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0.66666666666666596</v>
      </c>
      <c r="AV1070">
        <v>15.3333333333333</v>
      </c>
      <c r="AW1070">
        <v>0</v>
      </c>
    </row>
    <row r="1071" spans="1:49" x14ac:dyDescent="0.3">
      <c r="A1071" t="s">
        <v>4837</v>
      </c>
      <c r="B1071" t="s">
        <v>539</v>
      </c>
      <c r="C1071" t="s">
        <v>117</v>
      </c>
      <c r="D1071">
        <v>4</v>
      </c>
      <c r="E1071" t="s">
        <v>4838</v>
      </c>
      <c r="F1071" s="1" t="s">
        <v>4839</v>
      </c>
      <c r="G1071" t="s">
        <v>4840</v>
      </c>
      <c r="H1071">
        <v>3078154</v>
      </c>
      <c r="I1071" t="s">
        <v>53</v>
      </c>
      <c r="J1071" s="4">
        <v>44554</v>
      </c>
      <c r="K1071" s="4">
        <v>44577</v>
      </c>
      <c r="L1071" s="3">
        <v>23</v>
      </c>
      <c r="M1071" s="4">
        <v>44624</v>
      </c>
      <c r="N1071">
        <v>70</v>
      </c>
      <c r="O1071">
        <v>1</v>
      </c>
      <c r="P1071">
        <v>1</v>
      </c>
      <c r="Q1071">
        <v>0</v>
      </c>
      <c r="R1071" t="s">
        <v>38</v>
      </c>
      <c r="S1071">
        <v>16</v>
      </c>
      <c r="T1071">
        <v>1</v>
      </c>
      <c r="U1071" t="s">
        <v>43</v>
      </c>
      <c r="W1071">
        <v>56</v>
      </c>
      <c r="X1071">
        <v>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0.66666666666666596</v>
      </c>
      <c r="AV1071">
        <v>15.3333333333333</v>
      </c>
      <c r="AW1071">
        <v>0</v>
      </c>
    </row>
    <row r="1072" spans="1:49" x14ac:dyDescent="0.3">
      <c r="A1072" t="s">
        <v>4841</v>
      </c>
      <c r="B1072" t="s">
        <v>539</v>
      </c>
      <c r="C1072" t="s">
        <v>117</v>
      </c>
      <c r="D1072">
        <v>4</v>
      </c>
      <c r="E1072" t="s">
        <v>2187</v>
      </c>
      <c r="F1072" s="1" t="s">
        <v>2188</v>
      </c>
      <c r="G1072" t="s">
        <v>2189</v>
      </c>
      <c r="H1072">
        <v>518584</v>
      </c>
      <c r="I1072" t="s">
        <v>65</v>
      </c>
      <c r="J1072" s="4">
        <v>44104</v>
      </c>
      <c r="K1072" s="4">
        <v>44150</v>
      </c>
      <c r="L1072" s="3">
        <v>46</v>
      </c>
      <c r="M1072" s="4">
        <v>44165</v>
      </c>
      <c r="N1072">
        <v>61</v>
      </c>
      <c r="O1072">
        <v>1</v>
      </c>
      <c r="P1072">
        <v>2</v>
      </c>
      <c r="Q1072">
        <v>0</v>
      </c>
      <c r="R1072" t="s">
        <v>28</v>
      </c>
      <c r="S1072">
        <v>4</v>
      </c>
      <c r="T1072">
        <v>2</v>
      </c>
      <c r="U1072" t="s">
        <v>28</v>
      </c>
      <c r="V1072">
        <v>11</v>
      </c>
      <c r="W1072">
        <v>4</v>
      </c>
      <c r="X1072">
        <v>20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47</v>
      </c>
      <c r="AW1072">
        <v>0</v>
      </c>
    </row>
    <row r="1073" spans="1:49" x14ac:dyDescent="0.3">
      <c r="A1073" t="s">
        <v>4841</v>
      </c>
      <c r="B1073" t="s">
        <v>539</v>
      </c>
      <c r="C1073" t="s">
        <v>117</v>
      </c>
      <c r="D1073">
        <v>4</v>
      </c>
      <c r="E1073" t="s">
        <v>2187</v>
      </c>
      <c r="F1073" s="1" t="s">
        <v>2368</v>
      </c>
      <c r="G1073" t="s">
        <v>2369</v>
      </c>
      <c r="H1073">
        <v>518584</v>
      </c>
      <c r="I1073" t="s">
        <v>65</v>
      </c>
      <c r="J1073" s="4">
        <v>44104</v>
      </c>
      <c r="K1073" s="4">
        <v>44150</v>
      </c>
      <c r="L1073" s="3">
        <v>46</v>
      </c>
      <c r="M1073" s="4">
        <v>44165</v>
      </c>
      <c r="N1073">
        <v>61</v>
      </c>
      <c r="O1073">
        <v>1</v>
      </c>
      <c r="P1073">
        <v>2</v>
      </c>
      <c r="Q1073">
        <v>0</v>
      </c>
      <c r="R1073" t="s">
        <v>28</v>
      </c>
      <c r="S1073">
        <v>4</v>
      </c>
      <c r="T1073">
        <v>2</v>
      </c>
      <c r="U1073" t="s">
        <v>28</v>
      </c>
      <c r="V1073">
        <v>11</v>
      </c>
      <c r="W1073">
        <v>4</v>
      </c>
      <c r="X1073">
        <v>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47</v>
      </c>
      <c r="AW1073">
        <v>0</v>
      </c>
    </row>
    <row r="1074" spans="1:49" x14ac:dyDescent="0.3">
      <c r="A1074" t="s">
        <v>4841</v>
      </c>
      <c r="B1074" t="s">
        <v>539</v>
      </c>
      <c r="C1074" t="s">
        <v>117</v>
      </c>
      <c r="D1074">
        <v>4</v>
      </c>
      <c r="E1074" t="s">
        <v>130</v>
      </c>
      <c r="F1074" s="1" t="s">
        <v>131</v>
      </c>
      <c r="G1074" t="s">
        <v>132</v>
      </c>
      <c r="H1074">
        <v>557380</v>
      </c>
      <c r="I1074" t="s">
        <v>59</v>
      </c>
      <c r="J1074" s="4">
        <v>44257</v>
      </c>
      <c r="K1074" s="4">
        <v>44306</v>
      </c>
      <c r="L1074" s="3">
        <v>49</v>
      </c>
      <c r="M1074" s="4">
        <v>44319</v>
      </c>
      <c r="N1074">
        <v>62</v>
      </c>
      <c r="O1074">
        <v>1</v>
      </c>
      <c r="P1074">
        <v>2</v>
      </c>
      <c r="Q1074">
        <v>0</v>
      </c>
      <c r="R1074" t="s">
        <v>80</v>
      </c>
      <c r="S1074">
        <v>1</v>
      </c>
      <c r="T1074">
        <v>2</v>
      </c>
      <c r="U1074" t="s">
        <v>80</v>
      </c>
      <c r="V1074">
        <v>8</v>
      </c>
      <c r="W1074">
        <v>21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47</v>
      </c>
      <c r="AW1074">
        <v>0</v>
      </c>
    </row>
    <row r="1075" spans="1:49" x14ac:dyDescent="0.3">
      <c r="A1075" t="s">
        <v>4842</v>
      </c>
      <c r="B1075" t="s">
        <v>539</v>
      </c>
      <c r="C1075" t="s">
        <v>117</v>
      </c>
      <c r="D1075">
        <v>4</v>
      </c>
      <c r="E1075" t="s">
        <v>1647</v>
      </c>
      <c r="F1075" s="1" t="s">
        <v>4843</v>
      </c>
      <c r="G1075" t="s">
        <v>1649</v>
      </c>
      <c r="H1075">
        <v>510166</v>
      </c>
      <c r="I1075" t="s">
        <v>59</v>
      </c>
      <c r="J1075" s="4">
        <v>44159</v>
      </c>
      <c r="K1075" s="4">
        <v>44205</v>
      </c>
      <c r="L1075" s="3">
        <v>46</v>
      </c>
      <c r="M1075" s="4">
        <v>44221</v>
      </c>
      <c r="N1075">
        <v>62</v>
      </c>
      <c r="O1075">
        <v>1</v>
      </c>
      <c r="P1075">
        <v>6</v>
      </c>
      <c r="Q1075">
        <v>1</v>
      </c>
      <c r="R1075" t="s">
        <v>28</v>
      </c>
      <c r="S1075">
        <v>12</v>
      </c>
      <c r="T1075">
        <v>6</v>
      </c>
      <c r="U1075" t="s">
        <v>28</v>
      </c>
      <c r="V1075">
        <v>18</v>
      </c>
      <c r="W1075">
        <v>12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2.3333333333333299</v>
      </c>
      <c r="AV1075">
        <v>99.6666666666666</v>
      </c>
      <c r="AW1075">
        <v>1</v>
      </c>
    </row>
    <row r="1076" spans="1:49" x14ac:dyDescent="0.3">
      <c r="A1076" t="s">
        <v>4842</v>
      </c>
      <c r="B1076" t="s">
        <v>539</v>
      </c>
      <c r="C1076" t="s">
        <v>117</v>
      </c>
      <c r="D1076">
        <v>4</v>
      </c>
      <c r="E1076" t="s">
        <v>1647</v>
      </c>
      <c r="F1076" s="1" t="s">
        <v>4843</v>
      </c>
      <c r="G1076" t="s">
        <v>1649</v>
      </c>
      <c r="H1076">
        <v>510166</v>
      </c>
      <c r="I1076" t="s">
        <v>59</v>
      </c>
      <c r="J1076" s="4">
        <v>44284</v>
      </c>
      <c r="K1076" s="4">
        <v>44341</v>
      </c>
      <c r="L1076" s="3">
        <v>57</v>
      </c>
      <c r="M1076" s="4">
        <v>44344</v>
      </c>
      <c r="N1076">
        <v>60</v>
      </c>
      <c r="O1076">
        <v>1</v>
      </c>
      <c r="P1076">
        <v>6</v>
      </c>
      <c r="Q1076">
        <v>1</v>
      </c>
      <c r="R1076" t="s">
        <v>80</v>
      </c>
      <c r="S1076">
        <v>5</v>
      </c>
      <c r="T1076">
        <v>6</v>
      </c>
      <c r="U1076" t="s">
        <v>80</v>
      </c>
      <c r="V1076">
        <v>13</v>
      </c>
      <c r="W1076">
        <v>25</v>
      </c>
      <c r="X1076">
        <v>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2.3333333333333299</v>
      </c>
      <c r="AV1076">
        <v>99.6666666666666</v>
      </c>
      <c r="AW1076">
        <v>1</v>
      </c>
    </row>
    <row r="1077" spans="1:49" x14ac:dyDescent="0.3">
      <c r="A1077" t="s">
        <v>4842</v>
      </c>
      <c r="B1077" t="s">
        <v>539</v>
      </c>
      <c r="C1077" t="s">
        <v>117</v>
      </c>
      <c r="D1077">
        <v>4</v>
      </c>
      <c r="E1077" t="s">
        <v>1647</v>
      </c>
      <c r="F1077" s="1" t="s">
        <v>1648</v>
      </c>
      <c r="G1077" t="s">
        <v>1649</v>
      </c>
      <c r="H1077">
        <v>510166</v>
      </c>
      <c r="I1077" t="s">
        <v>59</v>
      </c>
      <c r="J1077" s="4">
        <v>44341</v>
      </c>
      <c r="K1077" s="4">
        <v>44375</v>
      </c>
      <c r="L1077" s="3">
        <v>34</v>
      </c>
      <c r="M1077" s="4">
        <v>44403</v>
      </c>
      <c r="N1077">
        <v>62</v>
      </c>
      <c r="O1077">
        <v>1</v>
      </c>
      <c r="P1077">
        <v>6</v>
      </c>
      <c r="Q1077">
        <v>1</v>
      </c>
      <c r="R1077" t="s">
        <v>80</v>
      </c>
      <c r="S1077">
        <v>13</v>
      </c>
      <c r="T1077">
        <v>6</v>
      </c>
      <c r="U1077" t="s">
        <v>80</v>
      </c>
      <c r="V1077">
        <v>18</v>
      </c>
      <c r="W1077">
        <v>33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2.3333333333333299</v>
      </c>
      <c r="AV1077">
        <v>99.6666666666666</v>
      </c>
      <c r="AW1077">
        <v>1</v>
      </c>
    </row>
    <row r="1078" spans="1:49" x14ac:dyDescent="0.3">
      <c r="A1078" t="s">
        <v>4842</v>
      </c>
      <c r="B1078" t="s">
        <v>539</v>
      </c>
      <c r="C1078" t="s">
        <v>117</v>
      </c>
      <c r="D1078">
        <v>4</v>
      </c>
      <c r="E1078" t="s">
        <v>1647</v>
      </c>
      <c r="F1078" s="1" t="s">
        <v>4844</v>
      </c>
      <c r="G1078" t="s">
        <v>1649</v>
      </c>
      <c r="H1078">
        <v>510166</v>
      </c>
      <c r="I1078" t="s">
        <v>59</v>
      </c>
      <c r="J1078" s="4">
        <v>44101</v>
      </c>
      <c r="K1078" s="4">
        <v>44159</v>
      </c>
      <c r="L1078" s="3">
        <v>58</v>
      </c>
      <c r="M1078" s="4">
        <v>44161</v>
      </c>
      <c r="N1078">
        <v>60</v>
      </c>
      <c r="O1078">
        <v>1</v>
      </c>
      <c r="P1078">
        <v>6</v>
      </c>
      <c r="Q1078">
        <v>1</v>
      </c>
      <c r="R1078" t="s">
        <v>28</v>
      </c>
      <c r="S1078">
        <v>4</v>
      </c>
      <c r="T1078">
        <v>6</v>
      </c>
      <c r="U1078" t="s">
        <v>28</v>
      </c>
      <c r="V1078">
        <v>12</v>
      </c>
      <c r="W1078">
        <v>4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2.3333333333333299</v>
      </c>
      <c r="AV1078">
        <v>99.6666666666666</v>
      </c>
      <c r="AW1078">
        <v>1</v>
      </c>
    </row>
    <row r="1079" spans="1:49" x14ac:dyDescent="0.3">
      <c r="A1079" t="s">
        <v>4842</v>
      </c>
      <c r="B1079" t="s">
        <v>539</v>
      </c>
      <c r="C1079" t="s">
        <v>117</v>
      </c>
      <c r="D1079">
        <v>4</v>
      </c>
      <c r="E1079" t="s">
        <v>1647</v>
      </c>
      <c r="F1079" s="1" t="s">
        <v>4845</v>
      </c>
      <c r="G1079" t="s">
        <v>4002</v>
      </c>
      <c r="H1079">
        <v>510166</v>
      </c>
      <c r="I1079" t="s">
        <v>59</v>
      </c>
      <c r="J1079" s="4">
        <v>44284</v>
      </c>
      <c r="K1079" s="4">
        <v>44341</v>
      </c>
      <c r="L1079" s="3">
        <v>57</v>
      </c>
      <c r="M1079" s="4">
        <v>44344</v>
      </c>
      <c r="N1079">
        <v>60</v>
      </c>
      <c r="O1079">
        <v>1</v>
      </c>
      <c r="P1079">
        <v>6</v>
      </c>
      <c r="Q1079">
        <v>1</v>
      </c>
      <c r="R1079" t="s">
        <v>80</v>
      </c>
      <c r="S1079">
        <v>5</v>
      </c>
      <c r="T1079">
        <v>6</v>
      </c>
      <c r="U1079" t="s">
        <v>80</v>
      </c>
      <c r="V1079">
        <v>13</v>
      </c>
      <c r="W1079">
        <v>25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2.3333333333333299</v>
      </c>
      <c r="AV1079">
        <v>99.6666666666666</v>
      </c>
      <c r="AW1079">
        <v>1</v>
      </c>
    </row>
    <row r="1080" spans="1:49" x14ac:dyDescent="0.3">
      <c r="A1080" t="s">
        <v>4842</v>
      </c>
      <c r="B1080" t="s">
        <v>539</v>
      </c>
      <c r="C1080" t="s">
        <v>117</v>
      </c>
      <c r="D1080">
        <v>4</v>
      </c>
      <c r="E1080" t="s">
        <v>1647</v>
      </c>
      <c r="F1080" s="1" t="s">
        <v>4846</v>
      </c>
      <c r="G1080" t="s">
        <v>4002</v>
      </c>
      <c r="H1080">
        <v>510166</v>
      </c>
      <c r="I1080" t="s">
        <v>59</v>
      </c>
      <c r="J1080" s="4">
        <v>44341</v>
      </c>
      <c r="K1080" s="4">
        <v>44375</v>
      </c>
      <c r="L1080" s="3">
        <v>34</v>
      </c>
      <c r="M1080" s="4">
        <v>44403</v>
      </c>
      <c r="N1080">
        <v>62</v>
      </c>
      <c r="O1080">
        <v>1</v>
      </c>
      <c r="P1080">
        <v>6</v>
      </c>
      <c r="Q1080">
        <v>1</v>
      </c>
      <c r="R1080" t="s">
        <v>80</v>
      </c>
      <c r="S1080">
        <v>13</v>
      </c>
      <c r="T1080">
        <v>6</v>
      </c>
      <c r="U1080" t="s">
        <v>80</v>
      </c>
      <c r="V1080">
        <v>18</v>
      </c>
      <c r="W1080">
        <v>33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2.3333333333333299</v>
      </c>
      <c r="AV1080">
        <v>99.6666666666666</v>
      </c>
      <c r="AW1080">
        <v>1</v>
      </c>
    </row>
    <row r="1081" spans="1:49" x14ac:dyDescent="0.3">
      <c r="A1081" t="s">
        <v>4842</v>
      </c>
      <c r="B1081" t="s">
        <v>539</v>
      </c>
      <c r="C1081" t="s">
        <v>117</v>
      </c>
      <c r="D1081">
        <v>4</v>
      </c>
      <c r="E1081" t="s">
        <v>1168</v>
      </c>
      <c r="F1081" s="1" t="s">
        <v>1169</v>
      </c>
      <c r="G1081" t="s">
        <v>1170</v>
      </c>
      <c r="H1081">
        <v>3028204</v>
      </c>
      <c r="I1081" t="s">
        <v>59</v>
      </c>
      <c r="J1081" s="4">
        <v>44560</v>
      </c>
      <c r="K1081" s="4">
        <v>44573</v>
      </c>
      <c r="L1081" s="3">
        <v>13</v>
      </c>
      <c r="M1081" s="4">
        <v>44620</v>
      </c>
      <c r="N1081">
        <v>60</v>
      </c>
      <c r="O1081">
        <v>1</v>
      </c>
      <c r="P1081">
        <v>1</v>
      </c>
      <c r="Q1081">
        <v>2</v>
      </c>
      <c r="R1081" t="s">
        <v>38</v>
      </c>
      <c r="S1081">
        <v>17</v>
      </c>
      <c r="T1081">
        <v>1</v>
      </c>
      <c r="U1081" t="s">
        <v>38</v>
      </c>
      <c r="V1081">
        <v>18</v>
      </c>
      <c r="W1081">
        <v>57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2.3333333333333299</v>
      </c>
      <c r="AV1081">
        <v>99.6666666666666</v>
      </c>
      <c r="AW1081">
        <v>1</v>
      </c>
    </row>
    <row r="1082" spans="1:49" x14ac:dyDescent="0.3">
      <c r="A1082" t="s">
        <v>4847</v>
      </c>
      <c r="B1082" t="s">
        <v>539</v>
      </c>
      <c r="C1082" t="s">
        <v>117</v>
      </c>
      <c r="D1082">
        <v>4</v>
      </c>
      <c r="E1082" t="s">
        <v>4848</v>
      </c>
      <c r="F1082" s="1" t="s">
        <v>4849</v>
      </c>
      <c r="G1082" t="s">
        <v>4850</v>
      </c>
      <c r="H1082">
        <v>553028</v>
      </c>
      <c r="I1082" t="s">
        <v>49</v>
      </c>
      <c r="J1082" s="4">
        <v>44512</v>
      </c>
      <c r="K1082" s="4">
        <v>44571</v>
      </c>
      <c r="L1082" s="3">
        <v>59</v>
      </c>
      <c r="M1082" s="4">
        <v>44571</v>
      </c>
      <c r="N1082">
        <v>59</v>
      </c>
      <c r="O1082">
        <v>1</v>
      </c>
      <c r="P1082">
        <v>1</v>
      </c>
      <c r="Q1082">
        <v>0</v>
      </c>
      <c r="R1082" t="s">
        <v>38</v>
      </c>
      <c r="S1082">
        <v>10</v>
      </c>
      <c r="T1082">
        <v>1</v>
      </c>
      <c r="U1082" t="s">
        <v>38</v>
      </c>
      <c r="V1082">
        <v>18</v>
      </c>
      <c r="W1082">
        <v>50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1.6666666666666601</v>
      </c>
      <c r="AV1082">
        <v>107.333333333333</v>
      </c>
      <c r="AW1082">
        <v>0</v>
      </c>
    </row>
    <row r="1083" spans="1:49" x14ac:dyDescent="0.3">
      <c r="A1083" t="s">
        <v>4847</v>
      </c>
      <c r="B1083" t="s">
        <v>539</v>
      </c>
      <c r="C1083" t="s">
        <v>117</v>
      </c>
      <c r="D1083">
        <v>4</v>
      </c>
      <c r="E1083" t="s">
        <v>1586</v>
      </c>
      <c r="F1083" s="1" t="s">
        <v>1587</v>
      </c>
      <c r="G1083" t="s">
        <v>1588</v>
      </c>
      <c r="H1083">
        <v>2778263</v>
      </c>
      <c r="I1083" t="s">
        <v>49</v>
      </c>
      <c r="J1083" s="4">
        <v>44465</v>
      </c>
      <c r="K1083" s="4">
        <v>44522</v>
      </c>
      <c r="L1083" s="3">
        <v>57</v>
      </c>
      <c r="M1083" s="4">
        <v>44522</v>
      </c>
      <c r="N1083">
        <v>57</v>
      </c>
      <c r="O1083">
        <v>1</v>
      </c>
      <c r="P1083">
        <v>1</v>
      </c>
      <c r="Q1083">
        <v>0</v>
      </c>
      <c r="R1083" t="s">
        <v>38</v>
      </c>
      <c r="S1083">
        <v>4</v>
      </c>
      <c r="T1083">
        <v>1</v>
      </c>
      <c r="U1083" t="s">
        <v>38</v>
      </c>
      <c r="V1083">
        <v>12</v>
      </c>
      <c r="W1083">
        <v>44</v>
      </c>
      <c r="X1083">
        <v>15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1.6666666666666601</v>
      </c>
      <c r="AV1083">
        <v>107.333333333333</v>
      </c>
      <c r="AW1083">
        <v>0</v>
      </c>
    </row>
    <row r="1084" spans="1:49" x14ac:dyDescent="0.3">
      <c r="A1084" t="s">
        <v>4847</v>
      </c>
      <c r="B1084" t="s">
        <v>539</v>
      </c>
      <c r="C1084" t="s">
        <v>117</v>
      </c>
      <c r="D1084">
        <v>4</v>
      </c>
      <c r="E1084" t="s">
        <v>4851</v>
      </c>
      <c r="F1084" s="1" t="s">
        <v>4852</v>
      </c>
      <c r="G1084" t="s">
        <v>4853</v>
      </c>
      <c r="H1084">
        <v>2803084</v>
      </c>
      <c r="I1084" t="s">
        <v>49</v>
      </c>
      <c r="J1084" s="4">
        <v>44465</v>
      </c>
      <c r="K1084" s="4">
        <v>44522</v>
      </c>
      <c r="L1084" s="3">
        <v>57</v>
      </c>
      <c r="M1084" s="4">
        <v>44522</v>
      </c>
      <c r="N1084">
        <v>57</v>
      </c>
      <c r="O1084">
        <v>1</v>
      </c>
      <c r="P1084">
        <v>1</v>
      </c>
      <c r="Q1084">
        <v>0</v>
      </c>
      <c r="R1084" t="s">
        <v>38</v>
      </c>
      <c r="S1084">
        <v>4</v>
      </c>
      <c r="T1084">
        <v>1</v>
      </c>
      <c r="U1084" t="s">
        <v>38</v>
      </c>
      <c r="V1084">
        <v>12</v>
      </c>
      <c r="W1084">
        <v>44</v>
      </c>
      <c r="X1084">
        <v>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1.6666666666666601</v>
      </c>
      <c r="AV1084">
        <v>107.333333333333</v>
      </c>
      <c r="AW1084">
        <v>0</v>
      </c>
    </row>
    <row r="1085" spans="1:49" x14ac:dyDescent="0.3">
      <c r="A1085" t="s">
        <v>4847</v>
      </c>
      <c r="B1085" t="s">
        <v>539</v>
      </c>
      <c r="C1085" t="s">
        <v>117</v>
      </c>
      <c r="D1085">
        <v>4</v>
      </c>
      <c r="E1085" t="s">
        <v>2013</v>
      </c>
      <c r="F1085" s="1" t="s">
        <v>2014</v>
      </c>
      <c r="G1085" t="s">
        <v>2015</v>
      </c>
      <c r="H1085">
        <v>2968841</v>
      </c>
      <c r="I1085" t="s">
        <v>158</v>
      </c>
      <c r="J1085" s="4">
        <v>44171</v>
      </c>
      <c r="K1085" s="4">
        <v>44260</v>
      </c>
      <c r="L1085" s="3">
        <v>89</v>
      </c>
      <c r="M1085" s="4">
        <v>44260</v>
      </c>
      <c r="N1085">
        <v>89</v>
      </c>
      <c r="O1085">
        <v>1</v>
      </c>
      <c r="P1085">
        <v>1</v>
      </c>
      <c r="Q1085">
        <v>0</v>
      </c>
      <c r="R1085" t="s">
        <v>28</v>
      </c>
      <c r="S1085">
        <v>14</v>
      </c>
      <c r="T1085">
        <v>1</v>
      </c>
      <c r="U1085" t="s">
        <v>80</v>
      </c>
      <c r="V1085">
        <v>1</v>
      </c>
      <c r="W1085">
        <v>14</v>
      </c>
      <c r="X1085">
        <v>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1.6666666666666601</v>
      </c>
      <c r="AV1085">
        <v>107.333333333333</v>
      </c>
      <c r="AW1085">
        <v>0</v>
      </c>
    </row>
    <row r="1086" spans="1:49" x14ac:dyDescent="0.3">
      <c r="A1086" t="s">
        <v>4847</v>
      </c>
      <c r="B1086" t="s">
        <v>539</v>
      </c>
      <c r="C1086" t="s">
        <v>117</v>
      </c>
      <c r="D1086">
        <v>4</v>
      </c>
      <c r="E1086" t="s">
        <v>4854</v>
      </c>
      <c r="F1086" s="1" t="s">
        <v>4855</v>
      </c>
      <c r="G1086" t="s">
        <v>4856</v>
      </c>
      <c r="H1086">
        <v>3132479</v>
      </c>
      <c r="I1086" t="s">
        <v>158</v>
      </c>
      <c r="J1086" s="4">
        <v>44559</v>
      </c>
      <c r="K1086" s="4">
        <v>44619</v>
      </c>
      <c r="L1086" s="3">
        <v>60</v>
      </c>
      <c r="M1086" s="4">
        <v>44624</v>
      </c>
      <c r="N1086">
        <v>65</v>
      </c>
      <c r="O1086">
        <v>1</v>
      </c>
      <c r="P1086">
        <v>1</v>
      </c>
      <c r="Q1086">
        <v>0</v>
      </c>
      <c r="R1086" t="s">
        <v>38</v>
      </c>
      <c r="S1086">
        <v>17</v>
      </c>
      <c r="T1086">
        <v>1</v>
      </c>
      <c r="U1086" t="s">
        <v>99</v>
      </c>
      <c r="V1086">
        <v>3</v>
      </c>
      <c r="W1086">
        <v>57</v>
      </c>
      <c r="X1086">
        <v>15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1.6666666666666601</v>
      </c>
      <c r="AV1086">
        <v>107.333333333333</v>
      </c>
      <c r="AW1086">
        <v>0</v>
      </c>
    </row>
    <row r="1087" spans="1:49" x14ac:dyDescent="0.3">
      <c r="A1087" t="s">
        <v>4857</v>
      </c>
      <c r="B1087" t="s">
        <v>539</v>
      </c>
      <c r="C1087" t="s">
        <v>117</v>
      </c>
      <c r="D1087">
        <v>4</v>
      </c>
      <c r="E1087" t="s">
        <v>4858</v>
      </c>
      <c r="F1087" s="1" t="s">
        <v>4859</v>
      </c>
      <c r="G1087" t="s">
        <v>4860</v>
      </c>
      <c r="H1087">
        <v>245330</v>
      </c>
      <c r="I1087" t="s">
        <v>231</v>
      </c>
      <c r="J1087" s="4">
        <v>44358</v>
      </c>
      <c r="K1087" s="4">
        <v>44446</v>
      </c>
      <c r="L1087" s="3">
        <v>88</v>
      </c>
      <c r="M1087" s="4">
        <v>44446</v>
      </c>
      <c r="N1087">
        <v>88</v>
      </c>
      <c r="O1087">
        <v>1</v>
      </c>
      <c r="P1087">
        <v>1</v>
      </c>
      <c r="Q1087">
        <v>0</v>
      </c>
      <c r="R1087" t="s">
        <v>80</v>
      </c>
      <c r="S1087">
        <v>15</v>
      </c>
      <c r="T1087">
        <v>1</v>
      </c>
      <c r="U1087" t="s">
        <v>38</v>
      </c>
      <c r="V1087">
        <v>1</v>
      </c>
      <c r="W1087">
        <v>35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3.6666666666666599</v>
      </c>
      <c r="AV1087">
        <v>84.6666666666666</v>
      </c>
      <c r="AW1087">
        <v>0</v>
      </c>
    </row>
    <row r="1088" spans="1:49" x14ac:dyDescent="0.3">
      <c r="A1088" t="s">
        <v>4857</v>
      </c>
      <c r="B1088" t="s">
        <v>539</v>
      </c>
      <c r="C1088" t="s">
        <v>117</v>
      </c>
      <c r="D1088">
        <v>4</v>
      </c>
      <c r="E1088" t="s">
        <v>3357</v>
      </c>
      <c r="F1088" s="1" t="s">
        <v>3358</v>
      </c>
      <c r="G1088" t="s">
        <v>3359</v>
      </c>
      <c r="H1088">
        <v>536149</v>
      </c>
      <c r="I1088" t="s">
        <v>231</v>
      </c>
      <c r="J1088" s="4">
        <v>44356</v>
      </c>
      <c r="K1088" s="4">
        <v>44363</v>
      </c>
      <c r="L1088" s="3">
        <v>7</v>
      </c>
      <c r="M1088" s="4">
        <v>44417</v>
      </c>
      <c r="N1088">
        <v>61</v>
      </c>
      <c r="O1088">
        <v>1</v>
      </c>
      <c r="P1088">
        <v>1</v>
      </c>
      <c r="Q1088">
        <v>0</v>
      </c>
      <c r="R1088" t="s">
        <v>80</v>
      </c>
      <c r="S1088">
        <v>15</v>
      </c>
      <c r="T1088">
        <v>1</v>
      </c>
      <c r="U1088" t="s">
        <v>80</v>
      </c>
      <c r="V1088">
        <v>16</v>
      </c>
      <c r="W1088">
        <v>35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3.6666666666666599</v>
      </c>
      <c r="AV1088">
        <v>84.6666666666666</v>
      </c>
      <c r="AW1088">
        <v>0</v>
      </c>
    </row>
    <row r="1089" spans="1:49" x14ac:dyDescent="0.3">
      <c r="A1089" t="s">
        <v>4857</v>
      </c>
      <c r="B1089" t="s">
        <v>539</v>
      </c>
      <c r="C1089" t="s">
        <v>117</v>
      </c>
      <c r="D1089">
        <v>4</v>
      </c>
      <c r="E1089" t="s">
        <v>130</v>
      </c>
      <c r="F1089" s="1" t="s">
        <v>3518</v>
      </c>
      <c r="G1089" t="s">
        <v>132</v>
      </c>
      <c r="H1089">
        <v>557380</v>
      </c>
      <c r="I1089" t="s">
        <v>59</v>
      </c>
      <c r="J1089" s="4">
        <v>44263</v>
      </c>
      <c r="K1089" s="4">
        <v>44326</v>
      </c>
      <c r="L1089" s="3">
        <v>63</v>
      </c>
      <c r="M1089" s="4">
        <v>44323</v>
      </c>
      <c r="N1089">
        <v>60</v>
      </c>
      <c r="O1089">
        <v>1</v>
      </c>
      <c r="P1089">
        <v>2</v>
      </c>
      <c r="Q1089">
        <v>0</v>
      </c>
      <c r="R1089" t="s">
        <v>80</v>
      </c>
      <c r="S1089">
        <v>2</v>
      </c>
      <c r="T1089">
        <v>2</v>
      </c>
      <c r="U1089" t="s">
        <v>80</v>
      </c>
      <c r="V1089">
        <v>11</v>
      </c>
      <c r="W1089">
        <v>22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3.6666666666666599</v>
      </c>
      <c r="AV1089">
        <v>84.6666666666666</v>
      </c>
      <c r="AW1089">
        <v>0</v>
      </c>
    </row>
    <row r="1090" spans="1:49" x14ac:dyDescent="0.3">
      <c r="A1090" t="s">
        <v>4857</v>
      </c>
      <c r="B1090" t="s">
        <v>539</v>
      </c>
      <c r="C1090" t="s">
        <v>117</v>
      </c>
      <c r="D1090">
        <v>4</v>
      </c>
      <c r="E1090" t="s">
        <v>3485</v>
      </c>
      <c r="F1090" s="1" t="s">
        <v>3486</v>
      </c>
      <c r="G1090" t="s">
        <v>3487</v>
      </c>
      <c r="H1090">
        <v>1118427</v>
      </c>
      <c r="I1090" t="s">
        <v>231</v>
      </c>
      <c r="J1090" s="4">
        <v>44356</v>
      </c>
      <c r="K1090" s="4">
        <v>44363</v>
      </c>
      <c r="L1090" s="3">
        <v>7</v>
      </c>
      <c r="M1090" s="4">
        <v>44417</v>
      </c>
      <c r="N1090">
        <v>61</v>
      </c>
      <c r="O1090">
        <v>1</v>
      </c>
      <c r="P1090">
        <v>1</v>
      </c>
      <c r="Q1090">
        <v>0</v>
      </c>
      <c r="R1090" t="s">
        <v>80</v>
      </c>
      <c r="S1090">
        <v>15</v>
      </c>
      <c r="T1090">
        <v>1</v>
      </c>
      <c r="U1090" t="s">
        <v>80</v>
      </c>
      <c r="V1090">
        <v>16</v>
      </c>
      <c r="W1090">
        <v>35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3.6666666666666599</v>
      </c>
      <c r="AV1090">
        <v>84.6666666666666</v>
      </c>
      <c r="AW1090">
        <v>0</v>
      </c>
    </row>
    <row r="1091" spans="1:49" x14ac:dyDescent="0.3">
      <c r="A1091" t="s">
        <v>4857</v>
      </c>
      <c r="B1091" t="s">
        <v>539</v>
      </c>
      <c r="C1091" t="s">
        <v>117</v>
      </c>
      <c r="D1091">
        <v>4</v>
      </c>
      <c r="E1091" t="s">
        <v>603</v>
      </c>
      <c r="F1091" s="1" t="s">
        <v>604</v>
      </c>
      <c r="G1091" t="s">
        <v>605</v>
      </c>
      <c r="H1091">
        <v>1152170</v>
      </c>
      <c r="I1091" t="s">
        <v>231</v>
      </c>
      <c r="J1091" s="4">
        <v>44356</v>
      </c>
      <c r="K1091" s="4">
        <v>44363</v>
      </c>
      <c r="L1091" s="3">
        <v>7</v>
      </c>
      <c r="M1091" s="4">
        <v>44417</v>
      </c>
      <c r="N1091">
        <v>61</v>
      </c>
      <c r="O1091">
        <v>1</v>
      </c>
      <c r="P1091">
        <v>1</v>
      </c>
      <c r="Q1091">
        <v>0</v>
      </c>
      <c r="R1091" t="s">
        <v>80</v>
      </c>
      <c r="S1091">
        <v>15</v>
      </c>
      <c r="T1091">
        <v>1</v>
      </c>
      <c r="U1091" t="s">
        <v>80</v>
      </c>
      <c r="V1091">
        <v>16</v>
      </c>
      <c r="W1091">
        <v>35</v>
      </c>
      <c r="X1091">
        <v>4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3.6666666666666599</v>
      </c>
      <c r="AV1091">
        <v>84.6666666666666</v>
      </c>
      <c r="AW1091">
        <v>0</v>
      </c>
    </row>
    <row r="1092" spans="1:49" x14ac:dyDescent="0.3">
      <c r="A1092" t="s">
        <v>4857</v>
      </c>
      <c r="B1092" t="s">
        <v>539</v>
      </c>
      <c r="C1092" t="s">
        <v>117</v>
      </c>
      <c r="D1092">
        <v>4</v>
      </c>
      <c r="E1092" t="s">
        <v>603</v>
      </c>
      <c r="F1092" s="1" t="s">
        <v>3360</v>
      </c>
      <c r="G1092" t="s">
        <v>3361</v>
      </c>
      <c r="H1092">
        <v>1180663</v>
      </c>
      <c r="I1092" t="s">
        <v>231</v>
      </c>
      <c r="J1092" s="4">
        <v>44356</v>
      </c>
      <c r="K1092" s="4">
        <v>44363</v>
      </c>
      <c r="L1092" s="3">
        <v>7</v>
      </c>
      <c r="M1092" s="4">
        <v>44417</v>
      </c>
      <c r="N1092">
        <v>61</v>
      </c>
      <c r="O1092">
        <v>1</v>
      </c>
      <c r="P1092">
        <v>1</v>
      </c>
      <c r="Q1092">
        <v>0</v>
      </c>
      <c r="R1092" t="s">
        <v>80</v>
      </c>
      <c r="S1092">
        <v>15</v>
      </c>
      <c r="T1092">
        <v>1</v>
      </c>
      <c r="U1092" t="s">
        <v>80</v>
      </c>
      <c r="V1092">
        <v>16</v>
      </c>
      <c r="W1092">
        <v>35</v>
      </c>
      <c r="X1092">
        <v>15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3.6666666666666599</v>
      </c>
      <c r="AV1092">
        <v>84.6666666666666</v>
      </c>
      <c r="AW1092">
        <v>0</v>
      </c>
    </row>
    <row r="1093" spans="1:49" x14ac:dyDescent="0.3">
      <c r="A1093" t="s">
        <v>4857</v>
      </c>
      <c r="B1093" t="s">
        <v>539</v>
      </c>
      <c r="C1093" t="s">
        <v>117</v>
      </c>
      <c r="D1093">
        <v>4</v>
      </c>
      <c r="E1093" t="s">
        <v>364</v>
      </c>
      <c r="F1093" s="1" t="s">
        <v>1238</v>
      </c>
      <c r="G1093" t="s">
        <v>366</v>
      </c>
      <c r="H1093">
        <v>1532736</v>
      </c>
      <c r="I1093" t="s">
        <v>49</v>
      </c>
      <c r="J1093" s="4">
        <v>44559</v>
      </c>
      <c r="K1093" s="4">
        <v>44619</v>
      </c>
      <c r="L1093" s="3">
        <v>60</v>
      </c>
      <c r="M1093" s="4">
        <v>44621</v>
      </c>
      <c r="N1093">
        <v>62</v>
      </c>
      <c r="O1093">
        <v>1</v>
      </c>
      <c r="P1093">
        <v>2</v>
      </c>
      <c r="Q1093">
        <v>0</v>
      </c>
      <c r="R1093" t="s">
        <v>38</v>
      </c>
      <c r="S1093">
        <v>17</v>
      </c>
      <c r="T1093">
        <v>2</v>
      </c>
      <c r="U1093" t="s">
        <v>99</v>
      </c>
      <c r="V1093">
        <v>3</v>
      </c>
      <c r="W1093">
        <v>57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3.6666666666666599</v>
      </c>
      <c r="AV1093">
        <v>84.6666666666666</v>
      </c>
      <c r="AW1093">
        <v>0</v>
      </c>
    </row>
    <row r="1094" spans="1:49" x14ac:dyDescent="0.3">
      <c r="A1094" t="s">
        <v>4857</v>
      </c>
      <c r="B1094" t="s">
        <v>539</v>
      </c>
      <c r="C1094" t="s">
        <v>117</v>
      </c>
      <c r="D1094">
        <v>4</v>
      </c>
      <c r="E1094" t="s">
        <v>2526</v>
      </c>
      <c r="F1094" s="1" t="s">
        <v>2527</v>
      </c>
      <c r="G1094" t="s">
        <v>2528</v>
      </c>
      <c r="H1094">
        <v>2177070</v>
      </c>
      <c r="I1094" t="s">
        <v>231</v>
      </c>
      <c r="J1094" s="4">
        <v>44356</v>
      </c>
      <c r="K1094" s="4">
        <v>44363</v>
      </c>
      <c r="L1094" s="3">
        <v>7</v>
      </c>
      <c r="M1094" s="4">
        <v>44417</v>
      </c>
      <c r="N1094">
        <v>61</v>
      </c>
      <c r="O1094">
        <v>1</v>
      </c>
      <c r="P1094">
        <v>1</v>
      </c>
      <c r="Q1094">
        <v>0</v>
      </c>
      <c r="R1094" t="s">
        <v>80</v>
      </c>
      <c r="S1094">
        <v>15</v>
      </c>
      <c r="T1094">
        <v>1</v>
      </c>
      <c r="U1094" t="s">
        <v>80</v>
      </c>
      <c r="V1094">
        <v>16</v>
      </c>
      <c r="W1094">
        <v>35</v>
      </c>
      <c r="X1094">
        <v>11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3.6666666666666599</v>
      </c>
      <c r="AV1094">
        <v>84.6666666666666</v>
      </c>
      <c r="AW1094">
        <v>0</v>
      </c>
    </row>
    <row r="1095" spans="1:49" x14ac:dyDescent="0.3">
      <c r="A1095" t="s">
        <v>4857</v>
      </c>
      <c r="B1095" t="s">
        <v>539</v>
      </c>
      <c r="C1095" t="s">
        <v>117</v>
      </c>
      <c r="D1095">
        <v>4</v>
      </c>
      <c r="E1095" t="s">
        <v>3558</v>
      </c>
      <c r="F1095" s="1" t="s">
        <v>3559</v>
      </c>
      <c r="G1095" t="s">
        <v>3560</v>
      </c>
      <c r="H1095">
        <v>2405215</v>
      </c>
      <c r="I1095" t="s">
        <v>231</v>
      </c>
      <c r="J1095" s="4">
        <v>44356</v>
      </c>
      <c r="K1095" s="4">
        <v>44363</v>
      </c>
      <c r="L1095" s="3">
        <v>7</v>
      </c>
      <c r="M1095" s="4">
        <v>44417</v>
      </c>
      <c r="N1095">
        <v>61</v>
      </c>
      <c r="O1095">
        <v>1</v>
      </c>
      <c r="P1095">
        <v>1</v>
      </c>
      <c r="Q1095">
        <v>0</v>
      </c>
      <c r="R1095" t="s">
        <v>80</v>
      </c>
      <c r="S1095">
        <v>15</v>
      </c>
      <c r="T1095">
        <v>1</v>
      </c>
      <c r="U1095" t="s">
        <v>80</v>
      </c>
      <c r="V1095">
        <v>16</v>
      </c>
      <c r="W1095">
        <v>35</v>
      </c>
      <c r="X1095">
        <v>11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3.6666666666666599</v>
      </c>
      <c r="AV1095">
        <v>84.6666666666666</v>
      </c>
      <c r="AW1095">
        <v>0</v>
      </c>
    </row>
    <row r="1096" spans="1:49" x14ac:dyDescent="0.3">
      <c r="A1096" t="s">
        <v>4857</v>
      </c>
      <c r="B1096" t="s">
        <v>539</v>
      </c>
      <c r="C1096" t="s">
        <v>117</v>
      </c>
      <c r="D1096">
        <v>4</v>
      </c>
      <c r="E1096" t="s">
        <v>1194</v>
      </c>
      <c r="F1096" s="1" t="s">
        <v>1195</v>
      </c>
      <c r="G1096" t="s">
        <v>1196</v>
      </c>
      <c r="H1096">
        <v>2789214</v>
      </c>
      <c r="I1096" t="s">
        <v>158</v>
      </c>
      <c r="J1096" s="4">
        <v>44538</v>
      </c>
      <c r="K1096" s="4">
        <v>44538</v>
      </c>
      <c r="L1096" s="3">
        <v>0</v>
      </c>
      <c r="M1096" s="4">
        <v>44599</v>
      </c>
      <c r="N1096">
        <v>61</v>
      </c>
      <c r="O1096">
        <v>1</v>
      </c>
      <c r="P1096">
        <v>1</v>
      </c>
      <c r="Q1096">
        <v>0</v>
      </c>
      <c r="R1096" t="s">
        <v>38</v>
      </c>
      <c r="S1096">
        <v>14</v>
      </c>
      <c r="T1096">
        <v>1</v>
      </c>
      <c r="U1096" t="s">
        <v>38</v>
      </c>
      <c r="V1096">
        <v>14</v>
      </c>
      <c r="W1096">
        <v>54</v>
      </c>
      <c r="X1096">
        <v>15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3.6666666666666599</v>
      </c>
      <c r="AV1096">
        <v>84.6666666666666</v>
      </c>
      <c r="AW1096">
        <v>0</v>
      </c>
    </row>
    <row r="1097" spans="1:49" x14ac:dyDescent="0.3">
      <c r="A1097" t="s">
        <v>4857</v>
      </c>
      <c r="B1097" t="s">
        <v>539</v>
      </c>
      <c r="C1097" t="s">
        <v>117</v>
      </c>
      <c r="D1097">
        <v>4</v>
      </c>
      <c r="E1097" t="s">
        <v>603</v>
      </c>
      <c r="F1097" s="1" t="s">
        <v>3422</v>
      </c>
      <c r="G1097" t="s">
        <v>3423</v>
      </c>
      <c r="H1097">
        <v>2953766</v>
      </c>
      <c r="I1097" t="s">
        <v>231</v>
      </c>
      <c r="J1097" s="4">
        <v>44362</v>
      </c>
      <c r="K1097" s="4">
        <v>44363</v>
      </c>
      <c r="L1097" s="3">
        <v>1</v>
      </c>
      <c r="M1097" s="4">
        <v>44424</v>
      </c>
      <c r="N1097">
        <v>62</v>
      </c>
      <c r="O1097">
        <v>1</v>
      </c>
      <c r="P1097">
        <v>1</v>
      </c>
      <c r="Q1097">
        <v>0</v>
      </c>
      <c r="R1097" t="s">
        <v>80</v>
      </c>
      <c r="S1097">
        <v>16</v>
      </c>
      <c r="T1097">
        <v>1</v>
      </c>
      <c r="U1097" t="s">
        <v>80</v>
      </c>
      <c r="V1097">
        <v>16</v>
      </c>
      <c r="W1097">
        <v>36</v>
      </c>
      <c r="X1097">
        <v>19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3.6666666666666599</v>
      </c>
      <c r="AV1097">
        <v>84.6666666666666</v>
      </c>
      <c r="AW1097">
        <v>0</v>
      </c>
    </row>
    <row r="1098" spans="1:49" x14ac:dyDescent="0.3">
      <c r="A1098" t="s">
        <v>4861</v>
      </c>
      <c r="B1098" t="s">
        <v>539</v>
      </c>
      <c r="C1098" t="s">
        <v>117</v>
      </c>
      <c r="D1098">
        <v>4</v>
      </c>
      <c r="E1098" t="s">
        <v>228</v>
      </c>
      <c r="F1098" s="1" t="s">
        <v>4862</v>
      </c>
      <c r="G1098" t="s">
        <v>4863</v>
      </c>
      <c r="H1098">
        <v>612007</v>
      </c>
      <c r="I1098" t="s">
        <v>231</v>
      </c>
      <c r="J1098" s="4">
        <v>44465</v>
      </c>
      <c r="K1098" s="4">
        <v>44492</v>
      </c>
      <c r="L1098" s="3">
        <v>27</v>
      </c>
      <c r="M1098" s="4">
        <v>44495</v>
      </c>
      <c r="N1098">
        <v>30</v>
      </c>
      <c r="O1098">
        <v>1</v>
      </c>
      <c r="P1098">
        <v>1</v>
      </c>
      <c r="Q1098">
        <v>0</v>
      </c>
      <c r="R1098" t="s">
        <v>38</v>
      </c>
      <c r="S1098">
        <v>4</v>
      </c>
      <c r="T1098">
        <v>1</v>
      </c>
      <c r="U1098" t="s">
        <v>38</v>
      </c>
      <c r="V1098">
        <v>7</v>
      </c>
      <c r="W1098">
        <v>44</v>
      </c>
      <c r="X1098">
        <v>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1.6666666666666601</v>
      </c>
      <c r="AV1098">
        <v>30.3333333333333</v>
      </c>
      <c r="AW1098">
        <v>0</v>
      </c>
    </row>
    <row r="1099" spans="1:49" x14ac:dyDescent="0.3">
      <c r="A1099" t="s">
        <v>4861</v>
      </c>
      <c r="B1099" t="s">
        <v>539</v>
      </c>
      <c r="C1099" t="s">
        <v>117</v>
      </c>
      <c r="D1099">
        <v>4</v>
      </c>
      <c r="E1099" t="s">
        <v>4864</v>
      </c>
      <c r="F1099" s="1" t="s">
        <v>4865</v>
      </c>
      <c r="G1099" t="s">
        <v>4866</v>
      </c>
      <c r="H1099">
        <v>1502455</v>
      </c>
      <c r="I1099" t="s">
        <v>32</v>
      </c>
      <c r="J1099" s="4">
        <v>44500</v>
      </c>
      <c r="K1099" s="4">
        <v>44533</v>
      </c>
      <c r="L1099" s="3">
        <v>33</v>
      </c>
      <c r="M1099" s="4">
        <v>44530</v>
      </c>
      <c r="N1099">
        <v>30</v>
      </c>
      <c r="O1099">
        <v>1</v>
      </c>
      <c r="P1099">
        <v>1</v>
      </c>
      <c r="Q1099">
        <v>0</v>
      </c>
      <c r="R1099" t="s">
        <v>38</v>
      </c>
      <c r="S1099">
        <v>9</v>
      </c>
      <c r="T1099">
        <v>1</v>
      </c>
      <c r="U1099" t="s">
        <v>38</v>
      </c>
      <c r="V1099">
        <v>13</v>
      </c>
      <c r="W1099">
        <v>49</v>
      </c>
      <c r="X1099">
        <v>14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1.6666666666666601</v>
      </c>
      <c r="AV1099">
        <v>30.3333333333333</v>
      </c>
      <c r="AW1099">
        <v>0</v>
      </c>
    </row>
    <row r="1100" spans="1:49" x14ac:dyDescent="0.3">
      <c r="A1100" t="s">
        <v>4861</v>
      </c>
      <c r="B1100" t="s">
        <v>539</v>
      </c>
      <c r="C1100" t="s">
        <v>117</v>
      </c>
      <c r="D1100">
        <v>4</v>
      </c>
      <c r="E1100" t="s">
        <v>4867</v>
      </c>
      <c r="F1100" s="1" t="s">
        <v>4868</v>
      </c>
      <c r="G1100" t="s">
        <v>4869</v>
      </c>
      <c r="H1100">
        <v>1536063</v>
      </c>
      <c r="I1100" t="s">
        <v>1417</v>
      </c>
      <c r="J1100" s="4">
        <v>44461</v>
      </c>
      <c r="K1100" s="4">
        <v>44465</v>
      </c>
      <c r="L1100" s="3">
        <v>4</v>
      </c>
      <c r="M1100" s="4">
        <v>44491</v>
      </c>
      <c r="N1100">
        <v>30</v>
      </c>
      <c r="O1100">
        <v>1</v>
      </c>
      <c r="P1100">
        <v>1</v>
      </c>
      <c r="Q1100">
        <v>0</v>
      </c>
      <c r="R1100" t="s">
        <v>38</v>
      </c>
      <c r="S1100">
        <v>3</v>
      </c>
      <c r="T1100">
        <v>1</v>
      </c>
      <c r="U1100" t="s">
        <v>38</v>
      </c>
      <c r="V1100">
        <v>4</v>
      </c>
      <c r="W1100">
        <v>43</v>
      </c>
      <c r="X1100">
        <v>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1.6666666666666601</v>
      </c>
      <c r="AV1100">
        <v>30.3333333333333</v>
      </c>
      <c r="AW1100">
        <v>0</v>
      </c>
    </row>
    <row r="1101" spans="1:49" x14ac:dyDescent="0.3">
      <c r="A1101" t="s">
        <v>4861</v>
      </c>
      <c r="B1101" t="s">
        <v>539</v>
      </c>
      <c r="C1101" t="s">
        <v>117</v>
      </c>
      <c r="D1101">
        <v>4</v>
      </c>
      <c r="E1101" t="s">
        <v>4870</v>
      </c>
      <c r="F1101" s="1" t="s">
        <v>4871</v>
      </c>
      <c r="G1101" t="s">
        <v>4872</v>
      </c>
      <c r="H1101">
        <v>1536067</v>
      </c>
      <c r="I1101" t="s">
        <v>1417</v>
      </c>
      <c r="J1101" s="4">
        <v>44465</v>
      </c>
      <c r="K1101" s="4">
        <v>44492</v>
      </c>
      <c r="L1101" s="3">
        <v>27</v>
      </c>
      <c r="M1101" s="4">
        <v>44495</v>
      </c>
      <c r="N1101">
        <v>30</v>
      </c>
      <c r="O1101">
        <v>1</v>
      </c>
      <c r="P1101">
        <v>1</v>
      </c>
      <c r="Q1101">
        <v>0</v>
      </c>
      <c r="R1101" t="s">
        <v>38</v>
      </c>
      <c r="S1101">
        <v>4</v>
      </c>
      <c r="T1101">
        <v>1</v>
      </c>
      <c r="U1101" t="s">
        <v>38</v>
      </c>
      <c r="V1101">
        <v>7</v>
      </c>
      <c r="W1101">
        <v>44</v>
      </c>
      <c r="X1101">
        <v>11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1.6666666666666601</v>
      </c>
      <c r="AV1101">
        <v>30.3333333333333</v>
      </c>
      <c r="AW1101">
        <v>0</v>
      </c>
    </row>
    <row r="1102" spans="1:49" x14ac:dyDescent="0.3">
      <c r="A1102" t="s">
        <v>4861</v>
      </c>
      <c r="B1102" t="s">
        <v>539</v>
      </c>
      <c r="C1102" t="s">
        <v>117</v>
      </c>
      <c r="D1102">
        <v>4</v>
      </c>
      <c r="E1102" t="s">
        <v>228</v>
      </c>
      <c r="F1102" s="1" t="s">
        <v>229</v>
      </c>
      <c r="G1102" t="s">
        <v>230</v>
      </c>
      <c r="H1102">
        <v>2340200</v>
      </c>
      <c r="I1102" t="s">
        <v>231</v>
      </c>
      <c r="J1102" s="4">
        <v>44468</v>
      </c>
      <c r="K1102" s="4">
        <v>44468</v>
      </c>
      <c r="L1102" s="3">
        <v>0</v>
      </c>
      <c r="M1102" s="4">
        <v>44529</v>
      </c>
      <c r="N1102">
        <v>61</v>
      </c>
      <c r="O1102">
        <v>1</v>
      </c>
      <c r="P1102">
        <v>1</v>
      </c>
      <c r="Q1102">
        <v>0</v>
      </c>
      <c r="R1102" t="s">
        <v>38</v>
      </c>
      <c r="S1102">
        <v>4</v>
      </c>
      <c r="T1102">
        <v>1</v>
      </c>
      <c r="U1102" t="s">
        <v>38</v>
      </c>
      <c r="V1102">
        <v>4</v>
      </c>
      <c r="W1102">
        <v>44</v>
      </c>
      <c r="X1102">
        <v>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1.6666666666666601</v>
      </c>
      <c r="AV1102">
        <v>30.3333333333333</v>
      </c>
      <c r="AW1102">
        <v>0</v>
      </c>
    </row>
    <row r="1103" spans="1:49" x14ac:dyDescent="0.3">
      <c r="A1103" t="s">
        <v>4873</v>
      </c>
      <c r="B1103" t="s">
        <v>539</v>
      </c>
      <c r="C1103" t="s">
        <v>117</v>
      </c>
      <c r="D1103">
        <v>4</v>
      </c>
      <c r="E1103" t="s">
        <v>2722</v>
      </c>
      <c r="F1103" s="1" t="s">
        <v>2723</v>
      </c>
      <c r="G1103" t="s">
        <v>2724</v>
      </c>
      <c r="H1103">
        <v>2267771</v>
      </c>
      <c r="I1103" t="s">
        <v>59</v>
      </c>
      <c r="J1103" s="4">
        <v>44095</v>
      </c>
      <c r="K1103" s="4">
        <v>44209</v>
      </c>
      <c r="L1103" s="3">
        <v>114</v>
      </c>
      <c r="M1103" s="4">
        <v>44155</v>
      </c>
      <c r="N1103">
        <v>60</v>
      </c>
      <c r="O1103">
        <v>1</v>
      </c>
      <c r="P1103">
        <v>2</v>
      </c>
      <c r="Q1103">
        <v>1</v>
      </c>
      <c r="R1103" t="s">
        <v>28</v>
      </c>
      <c r="S1103">
        <v>3</v>
      </c>
      <c r="T1103">
        <v>2</v>
      </c>
      <c r="U1103" t="s">
        <v>28</v>
      </c>
      <c r="V1103">
        <v>18</v>
      </c>
      <c r="W1103">
        <v>3</v>
      </c>
      <c r="X1103">
        <v>15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</v>
      </c>
      <c r="AV1103">
        <v>154.333333333333</v>
      </c>
      <c r="AW1103">
        <v>1</v>
      </c>
    </row>
    <row r="1104" spans="1:49" x14ac:dyDescent="0.3">
      <c r="A1104" t="s">
        <v>4873</v>
      </c>
      <c r="B1104" t="s">
        <v>539</v>
      </c>
      <c r="C1104" t="s">
        <v>117</v>
      </c>
      <c r="D1104">
        <v>4</v>
      </c>
      <c r="E1104" t="s">
        <v>4874</v>
      </c>
      <c r="F1104" s="1" t="s">
        <v>4875</v>
      </c>
      <c r="G1104" t="s">
        <v>4876</v>
      </c>
      <c r="H1104">
        <v>919089</v>
      </c>
      <c r="I1104" t="s">
        <v>42</v>
      </c>
      <c r="J1104" s="4">
        <v>44490</v>
      </c>
      <c r="K1104" s="4">
        <v>44530</v>
      </c>
      <c r="L1104" s="3">
        <v>40</v>
      </c>
      <c r="M1104" s="4">
        <v>44550</v>
      </c>
      <c r="N1104">
        <v>60</v>
      </c>
      <c r="O1104">
        <v>1</v>
      </c>
      <c r="P1104">
        <v>1</v>
      </c>
      <c r="Q1104">
        <v>0</v>
      </c>
      <c r="R1104" t="s">
        <v>38</v>
      </c>
      <c r="S1104">
        <v>7</v>
      </c>
      <c r="T1104">
        <v>1</v>
      </c>
      <c r="U1104" t="s">
        <v>38</v>
      </c>
      <c r="V1104">
        <v>13</v>
      </c>
      <c r="W1104">
        <v>47</v>
      </c>
      <c r="X1104">
        <v>11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3</v>
      </c>
      <c r="AV1104">
        <v>154.333333333333</v>
      </c>
      <c r="AW1104">
        <v>0</v>
      </c>
    </row>
    <row r="1105" spans="1:49" x14ac:dyDescent="0.3">
      <c r="A1105" t="s">
        <v>4873</v>
      </c>
      <c r="B1105" t="s">
        <v>539</v>
      </c>
      <c r="C1105" t="s">
        <v>117</v>
      </c>
      <c r="D1105">
        <v>4</v>
      </c>
      <c r="E1105" t="s">
        <v>905</v>
      </c>
      <c r="F1105" s="1" t="s">
        <v>906</v>
      </c>
      <c r="G1105" t="s">
        <v>907</v>
      </c>
      <c r="H1105">
        <v>1000398</v>
      </c>
      <c r="I1105" t="s">
        <v>42</v>
      </c>
      <c r="J1105" s="4">
        <v>44425</v>
      </c>
      <c r="K1105" s="4">
        <v>44461</v>
      </c>
      <c r="L1105" s="3">
        <v>36</v>
      </c>
      <c r="M1105" s="4">
        <v>44487</v>
      </c>
      <c r="N1105">
        <v>62</v>
      </c>
      <c r="O1105">
        <v>1</v>
      </c>
      <c r="P1105">
        <v>1</v>
      </c>
      <c r="Q1105">
        <v>0</v>
      </c>
      <c r="R1105" t="s">
        <v>43</v>
      </c>
      <c r="T1105">
        <v>1</v>
      </c>
      <c r="U1105" t="s">
        <v>38</v>
      </c>
      <c r="V1105">
        <v>3</v>
      </c>
      <c r="W1105">
        <v>40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3</v>
      </c>
      <c r="AV1105">
        <v>154.333333333333</v>
      </c>
      <c r="AW1105">
        <v>0</v>
      </c>
    </row>
    <row r="1106" spans="1:49" x14ac:dyDescent="0.3">
      <c r="A1106" t="s">
        <v>4873</v>
      </c>
      <c r="B1106" t="s">
        <v>539</v>
      </c>
      <c r="C1106" t="s">
        <v>117</v>
      </c>
      <c r="D1106">
        <v>4</v>
      </c>
      <c r="E1106" t="s">
        <v>4877</v>
      </c>
      <c r="F1106" s="1" t="s">
        <v>4878</v>
      </c>
      <c r="G1106" t="s">
        <v>4879</v>
      </c>
      <c r="H1106">
        <v>1777491</v>
      </c>
      <c r="I1106" t="s">
        <v>32</v>
      </c>
      <c r="J1106" s="4">
        <v>44441</v>
      </c>
      <c r="K1106" s="4">
        <v>44547</v>
      </c>
      <c r="L1106" s="3">
        <v>106</v>
      </c>
      <c r="M1106" s="4">
        <v>44501</v>
      </c>
      <c r="N1106">
        <v>60</v>
      </c>
      <c r="O1106">
        <v>1</v>
      </c>
      <c r="P1106">
        <v>1</v>
      </c>
      <c r="Q1106">
        <v>0</v>
      </c>
      <c r="R1106" t="s">
        <v>43</v>
      </c>
      <c r="T1106">
        <v>1</v>
      </c>
      <c r="U1106" t="s">
        <v>38</v>
      </c>
      <c r="V1106">
        <v>15</v>
      </c>
      <c r="W1106">
        <v>40</v>
      </c>
      <c r="X1106">
        <v>15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3</v>
      </c>
      <c r="AV1106">
        <v>154.333333333333</v>
      </c>
      <c r="AW1106">
        <v>0</v>
      </c>
    </row>
    <row r="1107" spans="1:49" x14ac:dyDescent="0.3">
      <c r="A1107" t="s">
        <v>4873</v>
      </c>
      <c r="B1107" t="s">
        <v>539</v>
      </c>
      <c r="C1107" t="s">
        <v>117</v>
      </c>
      <c r="D1107">
        <v>4</v>
      </c>
      <c r="E1107" t="s">
        <v>926</v>
      </c>
      <c r="F1107" s="1" t="s">
        <v>927</v>
      </c>
      <c r="G1107" t="s">
        <v>928</v>
      </c>
      <c r="H1107">
        <v>2985312</v>
      </c>
      <c r="I1107" t="s">
        <v>42</v>
      </c>
      <c r="J1107" s="4">
        <v>44490</v>
      </c>
      <c r="K1107" s="4">
        <v>44552</v>
      </c>
      <c r="L1107" s="3">
        <v>62</v>
      </c>
      <c r="M1107" s="4">
        <v>44550</v>
      </c>
      <c r="N1107">
        <v>60</v>
      </c>
      <c r="O1107">
        <v>1</v>
      </c>
      <c r="P1107">
        <v>1</v>
      </c>
      <c r="Q1107">
        <v>0</v>
      </c>
      <c r="R1107" t="s">
        <v>38</v>
      </c>
      <c r="S1107">
        <v>7</v>
      </c>
      <c r="T1107">
        <v>1</v>
      </c>
      <c r="U1107" t="s">
        <v>38</v>
      </c>
      <c r="V1107">
        <v>16</v>
      </c>
      <c r="W1107">
        <v>47</v>
      </c>
      <c r="X1107">
        <v>15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</v>
      </c>
      <c r="AV1107">
        <v>154.333333333333</v>
      </c>
      <c r="AW1107">
        <v>0</v>
      </c>
    </row>
    <row r="1108" spans="1:49" x14ac:dyDescent="0.3">
      <c r="A1108" t="s">
        <v>4873</v>
      </c>
      <c r="B1108" t="s">
        <v>539</v>
      </c>
      <c r="C1108" t="s">
        <v>117</v>
      </c>
      <c r="D1108">
        <v>4</v>
      </c>
      <c r="E1108" t="s">
        <v>873</v>
      </c>
      <c r="F1108" s="1" t="s">
        <v>874</v>
      </c>
      <c r="G1108" t="s">
        <v>875</v>
      </c>
      <c r="H1108">
        <v>3079423</v>
      </c>
      <c r="I1108" t="s">
        <v>42</v>
      </c>
      <c r="J1108" s="4">
        <v>44425</v>
      </c>
      <c r="K1108" s="4">
        <v>44461</v>
      </c>
      <c r="L1108" s="3">
        <v>36</v>
      </c>
      <c r="M1108" s="4">
        <v>44487</v>
      </c>
      <c r="N1108">
        <v>62</v>
      </c>
      <c r="O1108">
        <v>1</v>
      </c>
      <c r="P1108">
        <v>1</v>
      </c>
      <c r="Q1108">
        <v>0</v>
      </c>
      <c r="R1108" t="s">
        <v>43</v>
      </c>
      <c r="T1108">
        <v>1</v>
      </c>
      <c r="U1108" t="s">
        <v>38</v>
      </c>
      <c r="V1108">
        <v>3</v>
      </c>
      <c r="W1108">
        <v>40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154.333333333333</v>
      </c>
      <c r="AW1108">
        <v>0</v>
      </c>
    </row>
    <row r="1109" spans="1:49" x14ac:dyDescent="0.3">
      <c r="A1109" t="s">
        <v>4873</v>
      </c>
      <c r="B1109" t="s">
        <v>539</v>
      </c>
      <c r="C1109" t="s">
        <v>117</v>
      </c>
      <c r="D1109">
        <v>4</v>
      </c>
      <c r="E1109" t="s">
        <v>39</v>
      </c>
      <c r="F1109" s="1" t="s">
        <v>40</v>
      </c>
      <c r="G1109" t="s">
        <v>41</v>
      </c>
      <c r="H1109">
        <v>3087334</v>
      </c>
      <c r="I1109" t="s">
        <v>42</v>
      </c>
      <c r="J1109" s="4">
        <v>44425</v>
      </c>
      <c r="K1109" s="4">
        <v>44434</v>
      </c>
      <c r="L1109" s="3">
        <v>9</v>
      </c>
      <c r="M1109" s="4">
        <v>44487</v>
      </c>
      <c r="N1109">
        <v>62</v>
      </c>
      <c r="O1109">
        <v>1</v>
      </c>
      <c r="P1109">
        <v>1</v>
      </c>
      <c r="Q1109">
        <v>0</v>
      </c>
      <c r="R1109" t="s">
        <v>43</v>
      </c>
      <c r="T1109">
        <v>1</v>
      </c>
      <c r="U1109" t="s">
        <v>43</v>
      </c>
      <c r="W1109">
        <v>40</v>
      </c>
      <c r="X1109">
        <v>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>
        <v>154.333333333333</v>
      </c>
      <c r="AW1109">
        <v>0</v>
      </c>
    </row>
    <row r="1110" spans="1:49" x14ac:dyDescent="0.3">
      <c r="A1110" t="s">
        <v>4873</v>
      </c>
      <c r="B1110" t="s">
        <v>539</v>
      </c>
      <c r="C1110" t="s">
        <v>117</v>
      </c>
      <c r="D1110">
        <v>4</v>
      </c>
      <c r="E1110" t="s">
        <v>528</v>
      </c>
      <c r="F1110" s="1" t="s">
        <v>529</v>
      </c>
      <c r="G1110" t="s">
        <v>530</v>
      </c>
      <c r="H1110">
        <v>3117231</v>
      </c>
      <c r="I1110" t="s">
        <v>42</v>
      </c>
      <c r="J1110" s="4">
        <v>44425</v>
      </c>
      <c r="K1110" s="4">
        <v>44445</v>
      </c>
      <c r="L1110" s="3">
        <v>20</v>
      </c>
      <c r="M1110" s="4">
        <v>44447</v>
      </c>
      <c r="N1110">
        <v>22</v>
      </c>
      <c r="O1110">
        <v>1</v>
      </c>
      <c r="P1110">
        <v>1</v>
      </c>
      <c r="Q1110">
        <v>0</v>
      </c>
      <c r="R1110" t="s">
        <v>43</v>
      </c>
      <c r="T1110">
        <v>1</v>
      </c>
      <c r="U1110" t="s">
        <v>38</v>
      </c>
      <c r="V1110">
        <v>1</v>
      </c>
      <c r="W1110">
        <v>40</v>
      </c>
      <c r="X1110">
        <v>4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</v>
      </c>
      <c r="AV1110">
        <v>154.333333333333</v>
      </c>
      <c r="AW1110">
        <v>0</v>
      </c>
    </row>
    <row r="1111" spans="1:49" x14ac:dyDescent="0.3">
      <c r="A1111" t="s">
        <v>4873</v>
      </c>
      <c r="B1111" t="s">
        <v>539</v>
      </c>
      <c r="C1111" t="s">
        <v>117</v>
      </c>
      <c r="D1111">
        <v>4</v>
      </c>
      <c r="E1111" t="s">
        <v>528</v>
      </c>
      <c r="F1111" s="1" t="s">
        <v>529</v>
      </c>
      <c r="G1111" t="s">
        <v>530</v>
      </c>
      <c r="H1111">
        <v>3117231</v>
      </c>
      <c r="I1111" t="s">
        <v>42</v>
      </c>
      <c r="J1111" s="4">
        <v>44490</v>
      </c>
      <c r="K1111" s="4">
        <v>44530</v>
      </c>
      <c r="L1111" s="3">
        <v>40</v>
      </c>
      <c r="M1111" s="4">
        <v>44550</v>
      </c>
      <c r="N1111">
        <v>60</v>
      </c>
      <c r="O1111">
        <v>1</v>
      </c>
      <c r="P1111">
        <v>1</v>
      </c>
      <c r="Q1111">
        <v>0</v>
      </c>
      <c r="R1111" t="s">
        <v>38</v>
      </c>
      <c r="S1111">
        <v>7</v>
      </c>
      <c r="T1111">
        <v>1</v>
      </c>
      <c r="U1111" t="s">
        <v>38</v>
      </c>
      <c r="V1111">
        <v>13</v>
      </c>
      <c r="W1111">
        <v>47</v>
      </c>
      <c r="X1111">
        <v>21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3</v>
      </c>
      <c r="AV1111">
        <v>154.333333333333</v>
      </c>
      <c r="AW1111">
        <v>0</v>
      </c>
    </row>
    <row r="1112" spans="1:49" x14ac:dyDescent="0.3">
      <c r="A1112" t="s">
        <v>4880</v>
      </c>
      <c r="B1112" t="s">
        <v>539</v>
      </c>
      <c r="C1112" t="s">
        <v>117</v>
      </c>
      <c r="D1112">
        <v>4</v>
      </c>
      <c r="E1112" t="s">
        <v>2297</v>
      </c>
      <c r="F1112" s="1" t="s">
        <v>4881</v>
      </c>
      <c r="G1112" t="s">
        <v>4882</v>
      </c>
      <c r="H1112">
        <v>8853</v>
      </c>
      <c r="I1112" t="s">
        <v>158</v>
      </c>
      <c r="J1112" s="4">
        <v>44462</v>
      </c>
      <c r="K1112" s="4">
        <v>44562</v>
      </c>
      <c r="L1112" s="3">
        <v>100</v>
      </c>
      <c r="M1112" s="4">
        <v>44614</v>
      </c>
      <c r="N1112">
        <v>152</v>
      </c>
      <c r="O1112">
        <v>1</v>
      </c>
      <c r="P1112">
        <v>1</v>
      </c>
      <c r="Q1112">
        <v>0</v>
      </c>
      <c r="R1112" t="s">
        <v>38</v>
      </c>
      <c r="S1112">
        <v>3</v>
      </c>
      <c r="T1112">
        <v>1</v>
      </c>
      <c r="U1112" t="s">
        <v>38</v>
      </c>
      <c r="V1112">
        <v>17</v>
      </c>
      <c r="W1112">
        <v>43</v>
      </c>
      <c r="X1112">
        <v>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239.666666666666</v>
      </c>
      <c r="AW1112">
        <v>0</v>
      </c>
    </row>
    <row r="1113" spans="1:49" x14ac:dyDescent="0.3">
      <c r="A1113" t="s">
        <v>4880</v>
      </c>
      <c r="B1113" t="s">
        <v>539</v>
      </c>
      <c r="C1113" t="s">
        <v>117</v>
      </c>
      <c r="D1113">
        <v>4</v>
      </c>
      <c r="E1113" t="s">
        <v>4883</v>
      </c>
      <c r="F1113" s="1" t="s">
        <v>4884</v>
      </c>
      <c r="G1113" t="s">
        <v>4885</v>
      </c>
      <c r="H1113">
        <v>237720</v>
      </c>
      <c r="I1113" t="s">
        <v>65</v>
      </c>
      <c r="J1113" s="4">
        <v>44123</v>
      </c>
      <c r="K1113" s="4">
        <v>44128</v>
      </c>
      <c r="L1113" s="3">
        <v>5</v>
      </c>
      <c r="M1113" s="4">
        <v>44183</v>
      </c>
      <c r="N1113">
        <v>60</v>
      </c>
      <c r="O1113">
        <v>1</v>
      </c>
      <c r="P1113">
        <v>1</v>
      </c>
      <c r="Q1113">
        <v>0</v>
      </c>
      <c r="R1113" t="s">
        <v>28</v>
      </c>
      <c r="S1113">
        <v>7</v>
      </c>
      <c r="T1113">
        <v>1</v>
      </c>
      <c r="U1113" t="s">
        <v>28</v>
      </c>
      <c r="V1113">
        <v>7</v>
      </c>
      <c r="W1113">
        <v>7</v>
      </c>
      <c r="X1113">
        <v>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6</v>
      </c>
      <c r="AV1113">
        <v>239.666666666666</v>
      </c>
      <c r="AW1113">
        <v>0</v>
      </c>
    </row>
    <row r="1114" spans="1:49" x14ac:dyDescent="0.3">
      <c r="A1114" t="s">
        <v>4880</v>
      </c>
      <c r="B1114" t="s">
        <v>539</v>
      </c>
      <c r="C1114" t="s">
        <v>117</v>
      </c>
      <c r="D1114">
        <v>4</v>
      </c>
      <c r="E1114" t="s">
        <v>1089</v>
      </c>
      <c r="F1114" s="1" t="s">
        <v>4659</v>
      </c>
      <c r="G1114" t="s">
        <v>1091</v>
      </c>
      <c r="H1114">
        <v>352231</v>
      </c>
      <c r="I1114" t="s">
        <v>59</v>
      </c>
      <c r="J1114" s="4">
        <v>44833</v>
      </c>
      <c r="K1114" s="4">
        <v>44978</v>
      </c>
      <c r="L1114" s="3">
        <v>145</v>
      </c>
      <c r="M1114" s="4">
        <v>44985</v>
      </c>
      <c r="N1114">
        <v>152</v>
      </c>
      <c r="O1114">
        <v>1</v>
      </c>
      <c r="P1114">
        <v>3</v>
      </c>
      <c r="Q1114">
        <v>3</v>
      </c>
      <c r="R1114" t="s">
        <v>43</v>
      </c>
      <c r="T1114">
        <v>3</v>
      </c>
      <c r="U1114" t="s">
        <v>43</v>
      </c>
      <c r="W1114">
        <v>80</v>
      </c>
      <c r="X1114">
        <v>21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6</v>
      </c>
      <c r="AV1114">
        <v>239.666666666666</v>
      </c>
      <c r="AW1114">
        <v>1</v>
      </c>
    </row>
    <row r="1115" spans="1:49" x14ac:dyDescent="0.3">
      <c r="A1115" t="s">
        <v>4880</v>
      </c>
      <c r="B1115" t="s">
        <v>539</v>
      </c>
      <c r="C1115" t="s">
        <v>117</v>
      </c>
      <c r="D1115">
        <v>4</v>
      </c>
      <c r="E1115" t="s">
        <v>693</v>
      </c>
      <c r="F1115" s="1" t="s">
        <v>694</v>
      </c>
      <c r="G1115" t="s">
        <v>695</v>
      </c>
      <c r="H1115">
        <v>385403</v>
      </c>
      <c r="I1115" t="s">
        <v>32</v>
      </c>
      <c r="J1115" s="4">
        <v>44152</v>
      </c>
      <c r="K1115" s="4">
        <v>44165</v>
      </c>
      <c r="L1115" s="3">
        <v>13</v>
      </c>
      <c r="M1115" s="4">
        <v>44214</v>
      </c>
      <c r="N1115">
        <v>62</v>
      </c>
      <c r="O1115">
        <v>1</v>
      </c>
      <c r="P1115">
        <v>1</v>
      </c>
      <c r="Q1115">
        <v>0</v>
      </c>
      <c r="R1115" t="s">
        <v>28</v>
      </c>
      <c r="S1115">
        <v>11</v>
      </c>
      <c r="T1115">
        <v>1</v>
      </c>
      <c r="U1115" t="s">
        <v>28</v>
      </c>
      <c r="V1115">
        <v>13</v>
      </c>
      <c r="W1115">
        <v>11</v>
      </c>
      <c r="X1115">
        <v>15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239.666666666666</v>
      </c>
      <c r="AW1115">
        <v>0</v>
      </c>
    </row>
    <row r="1116" spans="1:49" x14ac:dyDescent="0.3">
      <c r="A1116" t="s">
        <v>4880</v>
      </c>
      <c r="B1116" t="s">
        <v>539</v>
      </c>
      <c r="C1116" t="s">
        <v>117</v>
      </c>
      <c r="D1116">
        <v>4</v>
      </c>
      <c r="E1116" t="s">
        <v>1835</v>
      </c>
      <c r="F1116" s="1" t="s">
        <v>1836</v>
      </c>
      <c r="G1116" t="s">
        <v>1837</v>
      </c>
      <c r="H1116">
        <v>440851</v>
      </c>
      <c r="I1116" t="s">
        <v>158</v>
      </c>
      <c r="J1116" s="4">
        <v>44338</v>
      </c>
      <c r="K1116" s="4">
        <v>44338</v>
      </c>
      <c r="L1116" s="3">
        <v>0</v>
      </c>
      <c r="M1116" s="4">
        <v>44368</v>
      </c>
      <c r="N1116">
        <v>30</v>
      </c>
      <c r="O1116">
        <v>1</v>
      </c>
      <c r="P1116">
        <v>1</v>
      </c>
      <c r="Q1116">
        <v>0</v>
      </c>
      <c r="R1116" t="s">
        <v>80</v>
      </c>
      <c r="S1116">
        <v>12</v>
      </c>
      <c r="T1116">
        <v>1</v>
      </c>
      <c r="U1116" t="s">
        <v>80</v>
      </c>
      <c r="V1116">
        <v>12</v>
      </c>
      <c r="W1116">
        <v>32</v>
      </c>
      <c r="X1116">
        <v>15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239.666666666666</v>
      </c>
      <c r="AW1116">
        <v>0</v>
      </c>
    </row>
    <row r="1117" spans="1:49" x14ac:dyDescent="0.3">
      <c r="A1117" t="s">
        <v>4880</v>
      </c>
      <c r="B1117" t="s">
        <v>539</v>
      </c>
      <c r="C1117" t="s">
        <v>117</v>
      </c>
      <c r="D1117">
        <v>4</v>
      </c>
      <c r="E1117" t="s">
        <v>655</v>
      </c>
      <c r="F1117" s="1" t="s">
        <v>656</v>
      </c>
      <c r="G1117" t="s">
        <v>657</v>
      </c>
      <c r="H1117">
        <v>490216</v>
      </c>
      <c r="I1117" t="s">
        <v>42</v>
      </c>
      <c r="J1117" s="4">
        <v>44519</v>
      </c>
      <c r="K1117" s="4">
        <v>44536</v>
      </c>
      <c r="L1117" s="3">
        <v>17</v>
      </c>
      <c r="M1117" s="4">
        <v>44579</v>
      </c>
      <c r="N1117">
        <v>60</v>
      </c>
      <c r="O1117">
        <v>1</v>
      </c>
      <c r="P1117">
        <v>1</v>
      </c>
      <c r="Q1117">
        <v>0</v>
      </c>
      <c r="R1117" t="s">
        <v>38</v>
      </c>
      <c r="S1117">
        <v>11</v>
      </c>
      <c r="T1117">
        <v>1</v>
      </c>
      <c r="U1117" t="s">
        <v>38</v>
      </c>
      <c r="V1117">
        <v>14</v>
      </c>
      <c r="W1117">
        <v>51</v>
      </c>
      <c r="X1117">
        <v>11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6</v>
      </c>
      <c r="AV1117">
        <v>239.666666666666</v>
      </c>
      <c r="AW1117">
        <v>0</v>
      </c>
    </row>
    <row r="1118" spans="1:49" x14ac:dyDescent="0.3">
      <c r="A1118" t="s">
        <v>4880</v>
      </c>
      <c r="B1118" t="s">
        <v>539</v>
      </c>
      <c r="C1118" t="s">
        <v>117</v>
      </c>
      <c r="D1118">
        <v>4</v>
      </c>
      <c r="E1118" t="s">
        <v>2364</v>
      </c>
      <c r="F1118" s="1" t="s">
        <v>2365</v>
      </c>
      <c r="G1118" t="s">
        <v>2366</v>
      </c>
      <c r="H1118">
        <v>518492</v>
      </c>
      <c r="I1118" t="s">
        <v>158</v>
      </c>
      <c r="J1118" s="4">
        <v>44554</v>
      </c>
      <c r="K1118" s="4">
        <v>44562</v>
      </c>
      <c r="L1118" s="3">
        <v>8</v>
      </c>
      <c r="M1118" s="4">
        <v>44614</v>
      </c>
      <c r="N1118">
        <v>60</v>
      </c>
      <c r="O1118">
        <v>1</v>
      </c>
      <c r="P1118">
        <v>1</v>
      </c>
      <c r="Q1118">
        <v>0</v>
      </c>
      <c r="R1118" t="s">
        <v>38</v>
      </c>
      <c r="S1118">
        <v>16</v>
      </c>
      <c r="T1118">
        <v>1</v>
      </c>
      <c r="U1118" t="s">
        <v>38</v>
      </c>
      <c r="V1118">
        <v>17</v>
      </c>
      <c r="W1118">
        <v>56</v>
      </c>
      <c r="X1118">
        <v>20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6</v>
      </c>
      <c r="AV1118">
        <v>239.666666666666</v>
      </c>
      <c r="AW1118">
        <v>0</v>
      </c>
    </row>
    <row r="1119" spans="1:49" x14ac:dyDescent="0.3">
      <c r="A1119" t="s">
        <v>4880</v>
      </c>
      <c r="B1119" t="s">
        <v>539</v>
      </c>
      <c r="C1119" t="s">
        <v>117</v>
      </c>
      <c r="D1119">
        <v>4</v>
      </c>
      <c r="E1119" t="s">
        <v>745</v>
      </c>
      <c r="F1119" s="1" t="s">
        <v>746</v>
      </c>
      <c r="G1119" t="s">
        <v>747</v>
      </c>
      <c r="H1119">
        <v>973220</v>
      </c>
      <c r="I1119" t="s">
        <v>53</v>
      </c>
      <c r="J1119" s="4">
        <v>44377</v>
      </c>
      <c r="K1119" s="4">
        <v>44389</v>
      </c>
      <c r="L1119" s="3">
        <v>12</v>
      </c>
      <c r="M1119" s="4">
        <v>44447</v>
      </c>
      <c r="N1119">
        <v>70</v>
      </c>
      <c r="O1119">
        <v>1</v>
      </c>
      <c r="P1119">
        <v>1</v>
      </c>
      <c r="Q1119">
        <v>0</v>
      </c>
      <c r="R1119" t="s">
        <v>80</v>
      </c>
      <c r="S1119">
        <v>18</v>
      </c>
      <c r="T1119">
        <v>1</v>
      </c>
      <c r="U1119" t="s">
        <v>43</v>
      </c>
      <c r="W1119">
        <v>38</v>
      </c>
      <c r="X1119">
        <v>15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</v>
      </c>
      <c r="AV1119">
        <v>239.666666666666</v>
      </c>
      <c r="AW1119">
        <v>0</v>
      </c>
    </row>
    <row r="1120" spans="1:49" x14ac:dyDescent="0.3">
      <c r="A1120" t="s">
        <v>4880</v>
      </c>
      <c r="B1120" t="s">
        <v>539</v>
      </c>
      <c r="C1120" t="s">
        <v>117</v>
      </c>
      <c r="D1120">
        <v>4</v>
      </c>
      <c r="E1120" t="s">
        <v>2615</v>
      </c>
      <c r="F1120" s="1" t="s">
        <v>2616</v>
      </c>
      <c r="G1120" t="s">
        <v>2617</v>
      </c>
      <c r="H1120">
        <v>1634533</v>
      </c>
      <c r="I1120" t="s">
        <v>49</v>
      </c>
      <c r="J1120" s="4">
        <v>44473</v>
      </c>
      <c r="K1120" s="4">
        <v>44526</v>
      </c>
      <c r="L1120" s="3">
        <v>53</v>
      </c>
      <c r="M1120" s="4">
        <v>44530</v>
      </c>
      <c r="N1120">
        <v>57</v>
      </c>
      <c r="O1120">
        <v>1</v>
      </c>
      <c r="P1120">
        <v>2</v>
      </c>
      <c r="Q1120">
        <v>0</v>
      </c>
      <c r="R1120" t="s">
        <v>38</v>
      </c>
      <c r="S1120">
        <v>5</v>
      </c>
      <c r="T1120">
        <v>2</v>
      </c>
      <c r="U1120" t="s">
        <v>38</v>
      </c>
      <c r="V1120">
        <v>12</v>
      </c>
      <c r="W1120">
        <v>45</v>
      </c>
      <c r="X1120">
        <v>15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6</v>
      </c>
      <c r="AV1120">
        <v>239.666666666666</v>
      </c>
      <c r="AW1120">
        <v>0</v>
      </c>
    </row>
    <row r="1121" spans="1:49" x14ac:dyDescent="0.3">
      <c r="A1121" t="s">
        <v>4880</v>
      </c>
      <c r="B1121" t="s">
        <v>539</v>
      </c>
      <c r="C1121" t="s">
        <v>117</v>
      </c>
      <c r="D1121">
        <v>4</v>
      </c>
      <c r="E1121" t="s">
        <v>2615</v>
      </c>
      <c r="F1121" s="1" t="s">
        <v>2616</v>
      </c>
      <c r="G1121" t="s">
        <v>2617</v>
      </c>
      <c r="H1121">
        <v>1634533</v>
      </c>
      <c r="I1121" t="s">
        <v>49</v>
      </c>
      <c r="J1121" s="4">
        <v>44526</v>
      </c>
      <c r="K1121" s="4">
        <v>44554</v>
      </c>
      <c r="L1121" s="3">
        <v>28</v>
      </c>
      <c r="M1121" s="4">
        <v>44557</v>
      </c>
      <c r="N1121">
        <v>31</v>
      </c>
      <c r="O1121">
        <v>1</v>
      </c>
      <c r="P1121">
        <v>2</v>
      </c>
      <c r="Q1121">
        <v>0</v>
      </c>
      <c r="R1121" t="s">
        <v>38</v>
      </c>
      <c r="S1121">
        <v>12</v>
      </c>
      <c r="T1121">
        <v>2</v>
      </c>
      <c r="U1121" t="s">
        <v>38</v>
      </c>
      <c r="V1121">
        <v>16</v>
      </c>
      <c r="W1121">
        <v>52</v>
      </c>
      <c r="X1121">
        <v>15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239.666666666666</v>
      </c>
      <c r="AW1121">
        <v>0</v>
      </c>
    </row>
    <row r="1122" spans="1:49" x14ac:dyDescent="0.3">
      <c r="A1122" t="s">
        <v>4880</v>
      </c>
      <c r="B1122" t="s">
        <v>539</v>
      </c>
      <c r="C1122" t="s">
        <v>117</v>
      </c>
      <c r="D1122">
        <v>4</v>
      </c>
      <c r="E1122" t="s">
        <v>2050</v>
      </c>
      <c r="F1122" s="1" t="s">
        <v>2051</v>
      </c>
      <c r="G1122" t="s">
        <v>2052</v>
      </c>
      <c r="H1122">
        <v>1748854</v>
      </c>
      <c r="I1122" t="s">
        <v>42</v>
      </c>
      <c r="J1122" s="4">
        <v>44519</v>
      </c>
      <c r="K1122" s="4">
        <v>44536</v>
      </c>
      <c r="L1122" s="3">
        <v>17</v>
      </c>
      <c r="M1122" s="4">
        <v>44579</v>
      </c>
      <c r="N1122">
        <v>60</v>
      </c>
      <c r="O1122">
        <v>1</v>
      </c>
      <c r="P1122">
        <v>1</v>
      </c>
      <c r="Q1122">
        <v>0</v>
      </c>
      <c r="R1122" t="s">
        <v>38</v>
      </c>
      <c r="S1122">
        <v>11</v>
      </c>
      <c r="T1122">
        <v>1</v>
      </c>
      <c r="U1122" t="s">
        <v>38</v>
      </c>
      <c r="V1122">
        <v>14</v>
      </c>
      <c r="W1122">
        <v>51</v>
      </c>
      <c r="X1122">
        <v>15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239.666666666666</v>
      </c>
      <c r="AW1122">
        <v>0</v>
      </c>
    </row>
    <row r="1123" spans="1:49" x14ac:dyDescent="0.3">
      <c r="A1123" t="s">
        <v>4880</v>
      </c>
      <c r="B1123" t="s">
        <v>539</v>
      </c>
      <c r="C1123" t="s">
        <v>117</v>
      </c>
      <c r="D1123">
        <v>4</v>
      </c>
      <c r="E1123" t="s">
        <v>1784</v>
      </c>
      <c r="F1123" s="1" t="s">
        <v>1785</v>
      </c>
      <c r="G1123" t="s">
        <v>1786</v>
      </c>
      <c r="H1123">
        <v>2003552</v>
      </c>
      <c r="I1123" t="s">
        <v>32</v>
      </c>
      <c r="J1123" s="4">
        <v>44633</v>
      </c>
      <c r="K1123" s="4">
        <v>44807</v>
      </c>
      <c r="L1123" s="3">
        <v>174</v>
      </c>
      <c r="M1123" s="4">
        <v>44815</v>
      </c>
      <c r="N1123">
        <v>182</v>
      </c>
      <c r="O1123">
        <v>1</v>
      </c>
      <c r="P1123">
        <v>1</v>
      </c>
      <c r="Q1123">
        <v>0</v>
      </c>
      <c r="R1123" t="s">
        <v>99</v>
      </c>
      <c r="S1123">
        <v>5</v>
      </c>
      <c r="T1123">
        <v>1</v>
      </c>
      <c r="U1123" t="s">
        <v>43</v>
      </c>
      <c r="W1123">
        <v>65</v>
      </c>
      <c r="X1123">
        <v>15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6</v>
      </c>
      <c r="AV1123">
        <v>239.666666666666</v>
      </c>
      <c r="AW1123">
        <v>0</v>
      </c>
    </row>
    <row r="1124" spans="1:49" x14ac:dyDescent="0.3">
      <c r="A1124" t="s">
        <v>4880</v>
      </c>
      <c r="B1124" t="s">
        <v>539</v>
      </c>
      <c r="C1124" t="s">
        <v>117</v>
      </c>
      <c r="D1124">
        <v>4</v>
      </c>
      <c r="E1124" t="s">
        <v>1006</v>
      </c>
      <c r="F1124" s="1" t="s">
        <v>1007</v>
      </c>
      <c r="G1124" t="s">
        <v>1008</v>
      </c>
      <c r="H1124">
        <v>2136997</v>
      </c>
      <c r="I1124" t="s">
        <v>32</v>
      </c>
      <c r="J1124" s="4">
        <v>44451</v>
      </c>
      <c r="K1124" s="4">
        <v>44473</v>
      </c>
      <c r="L1124" s="3">
        <v>22</v>
      </c>
      <c r="M1124" s="4">
        <v>44511</v>
      </c>
      <c r="N1124">
        <v>60</v>
      </c>
      <c r="O1124">
        <v>1</v>
      </c>
      <c r="P1124">
        <v>1</v>
      </c>
      <c r="Q1124">
        <v>0</v>
      </c>
      <c r="R1124" t="s">
        <v>38</v>
      </c>
      <c r="S1124">
        <v>2</v>
      </c>
      <c r="T1124">
        <v>1</v>
      </c>
      <c r="U1124" t="s">
        <v>38</v>
      </c>
      <c r="V1124">
        <v>5</v>
      </c>
      <c r="W1124">
        <v>42</v>
      </c>
      <c r="X1124">
        <v>15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239.666666666666</v>
      </c>
      <c r="AW1124">
        <v>0</v>
      </c>
    </row>
    <row r="1125" spans="1:49" x14ac:dyDescent="0.3">
      <c r="A1125" t="s">
        <v>4880</v>
      </c>
      <c r="B1125" t="s">
        <v>539</v>
      </c>
      <c r="C1125" t="s">
        <v>117</v>
      </c>
      <c r="D1125">
        <v>4</v>
      </c>
      <c r="E1125" t="s">
        <v>4886</v>
      </c>
      <c r="F1125" s="1" t="s">
        <v>4887</v>
      </c>
      <c r="G1125" t="s">
        <v>4888</v>
      </c>
      <c r="H1125">
        <v>2793787</v>
      </c>
      <c r="I1125" t="s">
        <v>158</v>
      </c>
      <c r="J1125" s="4">
        <v>44473</v>
      </c>
      <c r="K1125" s="4">
        <v>44500</v>
      </c>
      <c r="L1125" s="3">
        <v>27</v>
      </c>
      <c r="M1125" s="4">
        <v>44503</v>
      </c>
      <c r="N1125">
        <v>30</v>
      </c>
      <c r="O1125">
        <v>1</v>
      </c>
      <c r="P1125">
        <v>1</v>
      </c>
      <c r="Q1125">
        <v>0</v>
      </c>
      <c r="R1125" t="s">
        <v>38</v>
      </c>
      <c r="S1125">
        <v>5</v>
      </c>
      <c r="T1125">
        <v>1</v>
      </c>
      <c r="U1125" t="s">
        <v>38</v>
      </c>
      <c r="V1125">
        <v>9</v>
      </c>
      <c r="W1125">
        <v>45</v>
      </c>
      <c r="X1125">
        <v>11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6</v>
      </c>
      <c r="AV1125">
        <v>239.666666666666</v>
      </c>
      <c r="AW1125">
        <v>0</v>
      </c>
    </row>
    <row r="1126" spans="1:49" x14ac:dyDescent="0.3">
      <c r="A1126" t="s">
        <v>4880</v>
      </c>
      <c r="B1126" t="s">
        <v>539</v>
      </c>
      <c r="C1126" t="s">
        <v>117</v>
      </c>
      <c r="D1126">
        <v>4</v>
      </c>
      <c r="E1126" t="s">
        <v>2923</v>
      </c>
      <c r="F1126" s="1" t="s">
        <v>2924</v>
      </c>
      <c r="G1126" t="s">
        <v>2925</v>
      </c>
      <c r="H1126">
        <v>2836661</v>
      </c>
      <c r="I1126" t="s">
        <v>32</v>
      </c>
      <c r="J1126" s="4">
        <v>44190</v>
      </c>
      <c r="K1126" s="4">
        <v>44200</v>
      </c>
      <c r="L1126" s="3">
        <v>10</v>
      </c>
      <c r="M1126" s="4">
        <v>44250</v>
      </c>
      <c r="N1126">
        <v>60</v>
      </c>
      <c r="O1126">
        <v>1</v>
      </c>
      <c r="P1126">
        <v>1</v>
      </c>
      <c r="Q1126">
        <v>0</v>
      </c>
      <c r="R1126" t="s">
        <v>28</v>
      </c>
      <c r="S1126">
        <v>16</v>
      </c>
      <c r="T1126">
        <v>1</v>
      </c>
      <c r="U1126" t="s">
        <v>28</v>
      </c>
      <c r="V1126">
        <v>18</v>
      </c>
      <c r="W1126">
        <v>16</v>
      </c>
      <c r="X1126">
        <v>11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6</v>
      </c>
      <c r="AV1126">
        <v>239.666666666666</v>
      </c>
      <c r="AW1126">
        <v>0</v>
      </c>
    </row>
    <row r="1127" spans="1:49" x14ac:dyDescent="0.3">
      <c r="A1127" t="s">
        <v>4880</v>
      </c>
      <c r="B1127" t="s">
        <v>539</v>
      </c>
      <c r="C1127" t="s">
        <v>117</v>
      </c>
      <c r="D1127">
        <v>4</v>
      </c>
      <c r="E1127" t="s">
        <v>3191</v>
      </c>
      <c r="F1127" s="1" t="s">
        <v>3192</v>
      </c>
      <c r="G1127" t="s">
        <v>3193</v>
      </c>
      <c r="H1127">
        <v>2837567</v>
      </c>
      <c r="I1127" t="s">
        <v>32</v>
      </c>
      <c r="J1127" s="4">
        <v>44169</v>
      </c>
      <c r="K1127" s="4">
        <v>44190</v>
      </c>
      <c r="L1127" s="3">
        <v>21</v>
      </c>
      <c r="M1127" s="4">
        <v>44229</v>
      </c>
      <c r="N1127">
        <v>60</v>
      </c>
      <c r="O1127">
        <v>1</v>
      </c>
      <c r="P1127">
        <v>1</v>
      </c>
      <c r="Q1127">
        <v>0</v>
      </c>
      <c r="R1127" t="s">
        <v>28</v>
      </c>
      <c r="S1127">
        <v>13</v>
      </c>
      <c r="T1127">
        <v>1</v>
      </c>
      <c r="U1127" t="s">
        <v>28</v>
      </c>
      <c r="V1127">
        <v>16</v>
      </c>
      <c r="W1127">
        <v>13</v>
      </c>
      <c r="X1127">
        <v>4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6</v>
      </c>
      <c r="AV1127">
        <v>239.666666666666</v>
      </c>
      <c r="AW1127">
        <v>0</v>
      </c>
    </row>
    <row r="1128" spans="1:49" x14ac:dyDescent="0.3">
      <c r="A1128" t="s">
        <v>4880</v>
      </c>
      <c r="B1128" t="s">
        <v>539</v>
      </c>
      <c r="C1128" t="s">
        <v>117</v>
      </c>
      <c r="D1128">
        <v>4</v>
      </c>
      <c r="E1128" t="s">
        <v>3191</v>
      </c>
      <c r="F1128" s="1" t="s">
        <v>3192</v>
      </c>
      <c r="G1128" t="s">
        <v>3193</v>
      </c>
      <c r="H1128">
        <v>2837567</v>
      </c>
      <c r="I1128" t="s">
        <v>32</v>
      </c>
      <c r="J1128" s="4">
        <v>44190</v>
      </c>
      <c r="K1128" s="4">
        <v>44200</v>
      </c>
      <c r="L1128" s="3">
        <v>10</v>
      </c>
      <c r="M1128" s="4">
        <v>44250</v>
      </c>
      <c r="N1128">
        <v>60</v>
      </c>
      <c r="O1128">
        <v>1</v>
      </c>
      <c r="P1128">
        <v>1</v>
      </c>
      <c r="Q1128">
        <v>0</v>
      </c>
      <c r="R1128" t="s">
        <v>28</v>
      </c>
      <c r="S1128">
        <v>16</v>
      </c>
      <c r="T1128">
        <v>1</v>
      </c>
      <c r="U1128" t="s">
        <v>28</v>
      </c>
      <c r="V1128">
        <v>18</v>
      </c>
      <c r="W1128">
        <v>16</v>
      </c>
      <c r="X1128">
        <v>4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239.666666666666</v>
      </c>
      <c r="AW1128">
        <v>0</v>
      </c>
    </row>
    <row r="1129" spans="1:49" x14ac:dyDescent="0.3">
      <c r="A1129" t="s">
        <v>4880</v>
      </c>
      <c r="B1129" t="s">
        <v>539</v>
      </c>
      <c r="C1129" t="s">
        <v>117</v>
      </c>
      <c r="D1129">
        <v>4</v>
      </c>
      <c r="E1129" t="s">
        <v>1723</v>
      </c>
      <c r="F1129" s="1" t="s">
        <v>1724</v>
      </c>
      <c r="G1129" t="s">
        <v>1725</v>
      </c>
      <c r="H1129">
        <v>2979215</v>
      </c>
      <c r="I1129" t="s">
        <v>53</v>
      </c>
      <c r="J1129" s="4">
        <v>44272</v>
      </c>
      <c r="K1129" s="4">
        <v>44329</v>
      </c>
      <c r="L1129" s="3">
        <v>57</v>
      </c>
      <c r="M1129" s="4">
        <v>44333</v>
      </c>
      <c r="N1129">
        <v>61</v>
      </c>
      <c r="O1129">
        <v>1</v>
      </c>
      <c r="P1129">
        <v>1</v>
      </c>
      <c r="Q1129">
        <v>0</v>
      </c>
      <c r="R1129" t="s">
        <v>80</v>
      </c>
      <c r="S1129">
        <v>3</v>
      </c>
      <c r="T1129">
        <v>1</v>
      </c>
      <c r="U1129" t="s">
        <v>80</v>
      </c>
      <c r="V1129">
        <v>11</v>
      </c>
      <c r="W1129">
        <v>23</v>
      </c>
      <c r="X1129">
        <v>4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239.666666666666</v>
      </c>
      <c r="AW1129">
        <v>0</v>
      </c>
    </row>
    <row r="1130" spans="1:49" x14ac:dyDescent="0.3">
      <c r="A1130" t="s">
        <v>4889</v>
      </c>
      <c r="B1130" t="s">
        <v>539</v>
      </c>
      <c r="C1130" t="s">
        <v>117</v>
      </c>
      <c r="D1130">
        <v>4</v>
      </c>
      <c r="E1130" t="s">
        <v>3489</v>
      </c>
      <c r="F1130" s="1" t="s">
        <v>3490</v>
      </c>
      <c r="G1130" t="s">
        <v>3491</v>
      </c>
      <c r="H1130">
        <v>1073320</v>
      </c>
      <c r="I1130" t="s">
        <v>32</v>
      </c>
      <c r="J1130" s="4">
        <v>44308</v>
      </c>
      <c r="K1130" s="4">
        <v>44368</v>
      </c>
      <c r="L1130" s="3">
        <v>60</v>
      </c>
      <c r="M1130" s="4">
        <v>44368</v>
      </c>
      <c r="N1130">
        <v>60</v>
      </c>
      <c r="O1130">
        <v>1</v>
      </c>
      <c r="P1130">
        <v>1</v>
      </c>
      <c r="Q1130">
        <v>0</v>
      </c>
      <c r="R1130" t="s">
        <v>80</v>
      </c>
      <c r="S1130">
        <v>8</v>
      </c>
      <c r="T1130">
        <v>1</v>
      </c>
      <c r="U1130" t="s">
        <v>80</v>
      </c>
      <c r="V1130">
        <v>17</v>
      </c>
      <c r="W1130">
        <v>28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0.33333333333333298</v>
      </c>
      <c r="AV1130">
        <v>20</v>
      </c>
      <c r="AW1130">
        <v>0</v>
      </c>
    </row>
    <row r="1131" spans="1:49" x14ac:dyDescent="0.3">
      <c r="A1131" t="s">
        <v>4890</v>
      </c>
      <c r="B1131" t="s">
        <v>539</v>
      </c>
      <c r="C1131" t="s">
        <v>117</v>
      </c>
      <c r="D1131">
        <v>4</v>
      </c>
      <c r="E1131" t="s">
        <v>4891</v>
      </c>
      <c r="F1131" s="1" t="s">
        <v>4892</v>
      </c>
      <c r="G1131" t="s">
        <v>4893</v>
      </c>
      <c r="H1131">
        <v>152272</v>
      </c>
      <c r="I1131" t="s">
        <v>53</v>
      </c>
      <c r="J1131" s="4">
        <v>44180</v>
      </c>
      <c r="K1131" s="4">
        <v>44210</v>
      </c>
      <c r="L1131" s="3">
        <v>30</v>
      </c>
      <c r="M1131" s="4">
        <v>44260</v>
      </c>
      <c r="N1131">
        <v>80</v>
      </c>
      <c r="O1131">
        <v>1</v>
      </c>
      <c r="P1131">
        <v>1</v>
      </c>
      <c r="Q1131">
        <v>0</v>
      </c>
      <c r="R1131" t="s">
        <v>28</v>
      </c>
      <c r="S1131">
        <v>15</v>
      </c>
      <c r="T1131">
        <v>1</v>
      </c>
      <c r="U1131" t="s">
        <v>28</v>
      </c>
      <c r="V1131">
        <v>18</v>
      </c>
      <c r="W1131">
        <v>15</v>
      </c>
      <c r="X1131">
        <v>4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1.6666666666666601</v>
      </c>
      <c r="AV1131">
        <v>46</v>
      </c>
      <c r="AW1131">
        <v>0</v>
      </c>
    </row>
    <row r="1132" spans="1:49" x14ac:dyDescent="0.3">
      <c r="A1132" t="s">
        <v>4890</v>
      </c>
      <c r="B1132" t="s">
        <v>539</v>
      </c>
      <c r="C1132" t="s">
        <v>117</v>
      </c>
      <c r="D1132">
        <v>4</v>
      </c>
      <c r="E1132" t="s">
        <v>2513</v>
      </c>
      <c r="F1132" s="1" t="s">
        <v>2514</v>
      </c>
      <c r="G1132" t="s">
        <v>2515</v>
      </c>
      <c r="H1132">
        <v>1612086</v>
      </c>
      <c r="I1132" t="s">
        <v>53</v>
      </c>
      <c r="J1132" s="4">
        <v>44180</v>
      </c>
      <c r="K1132" s="4">
        <v>44210</v>
      </c>
      <c r="L1132" s="3">
        <v>30</v>
      </c>
      <c r="M1132" s="4">
        <v>44260</v>
      </c>
      <c r="N1132">
        <v>80</v>
      </c>
      <c r="O1132">
        <v>1</v>
      </c>
      <c r="P1132">
        <v>1</v>
      </c>
      <c r="Q1132">
        <v>0</v>
      </c>
      <c r="R1132" t="s">
        <v>28</v>
      </c>
      <c r="S1132">
        <v>15</v>
      </c>
      <c r="T1132">
        <v>1</v>
      </c>
      <c r="U1132" t="s">
        <v>28</v>
      </c>
      <c r="V1132">
        <v>18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1.6666666666666601</v>
      </c>
      <c r="AV1132">
        <v>46</v>
      </c>
      <c r="AW1132">
        <v>0</v>
      </c>
    </row>
    <row r="1133" spans="1:49" x14ac:dyDescent="0.3">
      <c r="A1133" t="s">
        <v>4890</v>
      </c>
      <c r="B1133" t="s">
        <v>539</v>
      </c>
      <c r="C1133" t="s">
        <v>117</v>
      </c>
      <c r="D1133">
        <v>4</v>
      </c>
      <c r="E1133" t="s">
        <v>4894</v>
      </c>
      <c r="F1133" s="1" t="s">
        <v>4895</v>
      </c>
      <c r="G1133" t="s">
        <v>4896</v>
      </c>
      <c r="H1133">
        <v>2943481</v>
      </c>
      <c r="I1133" t="s">
        <v>53</v>
      </c>
      <c r="J1133" s="4">
        <v>44180</v>
      </c>
      <c r="K1133" s="4">
        <v>44210</v>
      </c>
      <c r="L1133" s="3">
        <v>30</v>
      </c>
      <c r="M1133" s="4">
        <v>44260</v>
      </c>
      <c r="N1133">
        <v>80</v>
      </c>
      <c r="O1133">
        <v>1</v>
      </c>
      <c r="P1133">
        <v>1</v>
      </c>
      <c r="Q1133">
        <v>0</v>
      </c>
      <c r="R1133" t="s">
        <v>28</v>
      </c>
      <c r="S1133">
        <v>15</v>
      </c>
      <c r="T1133">
        <v>1</v>
      </c>
      <c r="U1133" t="s">
        <v>28</v>
      </c>
      <c r="V1133">
        <v>18</v>
      </c>
      <c r="W1133">
        <v>15</v>
      </c>
      <c r="X1133">
        <v>10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1.6666666666666601</v>
      </c>
      <c r="AV1133">
        <v>46</v>
      </c>
      <c r="AW1133">
        <v>0</v>
      </c>
    </row>
    <row r="1134" spans="1:49" x14ac:dyDescent="0.3">
      <c r="A1134" t="s">
        <v>4890</v>
      </c>
      <c r="B1134" t="s">
        <v>539</v>
      </c>
      <c r="C1134" t="s">
        <v>117</v>
      </c>
      <c r="D1134">
        <v>4</v>
      </c>
      <c r="E1134" t="s">
        <v>570</v>
      </c>
      <c r="F1134" s="1" t="s">
        <v>571</v>
      </c>
      <c r="G1134" t="s">
        <v>572</v>
      </c>
      <c r="H1134">
        <v>2977210</v>
      </c>
      <c r="I1134" t="s">
        <v>53</v>
      </c>
      <c r="J1134" s="4">
        <v>44134</v>
      </c>
      <c r="K1134" s="4">
        <v>44152</v>
      </c>
      <c r="L1134" s="3">
        <v>18</v>
      </c>
      <c r="M1134" s="4">
        <v>44194</v>
      </c>
      <c r="N1134">
        <v>60</v>
      </c>
      <c r="O1134">
        <v>1</v>
      </c>
      <c r="P1134">
        <v>1</v>
      </c>
      <c r="Q1134">
        <v>0</v>
      </c>
      <c r="R1134" t="s">
        <v>28</v>
      </c>
      <c r="S1134">
        <v>8</v>
      </c>
      <c r="T1134">
        <v>1</v>
      </c>
      <c r="U1134" t="s">
        <v>28</v>
      </c>
      <c r="V1134">
        <v>11</v>
      </c>
      <c r="W1134">
        <v>8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1.6666666666666601</v>
      </c>
      <c r="AV1134">
        <v>46</v>
      </c>
      <c r="AW1134">
        <v>0</v>
      </c>
    </row>
    <row r="1135" spans="1:49" x14ac:dyDescent="0.3">
      <c r="A1135" t="s">
        <v>4890</v>
      </c>
      <c r="B1135" t="s">
        <v>539</v>
      </c>
      <c r="C1135" t="s">
        <v>117</v>
      </c>
      <c r="D1135">
        <v>4</v>
      </c>
      <c r="E1135" t="s">
        <v>570</v>
      </c>
      <c r="F1135" s="1" t="s">
        <v>571</v>
      </c>
      <c r="G1135" t="s">
        <v>572</v>
      </c>
      <c r="H1135">
        <v>2977210</v>
      </c>
      <c r="I1135" t="s">
        <v>53</v>
      </c>
      <c r="J1135" s="4">
        <v>44180</v>
      </c>
      <c r="K1135" s="4">
        <v>44210</v>
      </c>
      <c r="L1135" s="3">
        <v>30</v>
      </c>
      <c r="M1135" s="4">
        <v>44260</v>
      </c>
      <c r="N1135">
        <v>80</v>
      </c>
      <c r="O1135">
        <v>1</v>
      </c>
      <c r="P1135">
        <v>1</v>
      </c>
      <c r="Q1135">
        <v>0</v>
      </c>
      <c r="R1135" t="s">
        <v>28</v>
      </c>
      <c r="S1135">
        <v>15</v>
      </c>
      <c r="T1135">
        <v>1</v>
      </c>
      <c r="U1135" t="s">
        <v>28</v>
      </c>
      <c r="V1135">
        <v>18</v>
      </c>
      <c r="W1135">
        <v>15</v>
      </c>
      <c r="X1135">
        <v>19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1.6666666666666601</v>
      </c>
      <c r="AV1135">
        <v>46</v>
      </c>
      <c r="AW1135">
        <v>0</v>
      </c>
    </row>
    <row r="1136" spans="1:49" x14ac:dyDescent="0.3">
      <c r="A1136" t="s">
        <v>4897</v>
      </c>
      <c r="B1136" t="s">
        <v>539</v>
      </c>
      <c r="C1136" t="s">
        <v>117</v>
      </c>
      <c r="D1136">
        <v>4</v>
      </c>
      <c r="E1136" t="s">
        <v>4898</v>
      </c>
      <c r="F1136" s="1" t="s">
        <v>4899</v>
      </c>
      <c r="G1136" t="s">
        <v>4900</v>
      </c>
      <c r="H1136">
        <v>239819</v>
      </c>
      <c r="I1136" t="s">
        <v>65</v>
      </c>
      <c r="J1136" s="4">
        <v>44542</v>
      </c>
      <c r="K1136" s="4">
        <v>44574</v>
      </c>
      <c r="L1136" s="3">
        <v>32</v>
      </c>
      <c r="M1136" s="4">
        <v>44572</v>
      </c>
      <c r="N1136">
        <v>30</v>
      </c>
      <c r="O1136">
        <v>1</v>
      </c>
      <c r="P1136">
        <v>1</v>
      </c>
      <c r="Q1136">
        <v>0</v>
      </c>
      <c r="R1136" t="s">
        <v>38</v>
      </c>
      <c r="S1136">
        <v>15</v>
      </c>
      <c r="T1136">
        <v>1</v>
      </c>
      <c r="U1136" t="s">
        <v>38</v>
      </c>
      <c r="V1136">
        <v>18</v>
      </c>
      <c r="W1136">
        <v>55</v>
      </c>
      <c r="X1136">
        <v>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0.33333333333333298</v>
      </c>
      <c r="AV1136">
        <v>10.6666666666666</v>
      </c>
      <c r="AW1136">
        <v>0</v>
      </c>
    </row>
    <row r="1137" spans="1:49" x14ac:dyDescent="0.3">
      <c r="A1137" t="s">
        <v>4901</v>
      </c>
      <c r="B1137" t="s">
        <v>539</v>
      </c>
      <c r="C1137" t="s">
        <v>117</v>
      </c>
      <c r="D1137">
        <v>4</v>
      </c>
      <c r="E1137" t="s">
        <v>2621</v>
      </c>
      <c r="F1137" s="1" t="s">
        <v>2622</v>
      </c>
      <c r="G1137" t="s">
        <v>2623</v>
      </c>
      <c r="H1137">
        <v>1080425</v>
      </c>
      <c r="I1137" t="s">
        <v>59</v>
      </c>
      <c r="J1137" s="4">
        <v>44552</v>
      </c>
      <c r="K1137" s="4">
        <v>44575</v>
      </c>
      <c r="L1137" s="3">
        <v>23</v>
      </c>
      <c r="M1137" s="4">
        <v>44582</v>
      </c>
      <c r="N1137">
        <v>30</v>
      </c>
      <c r="O1137">
        <v>1</v>
      </c>
      <c r="P1137">
        <v>2</v>
      </c>
      <c r="Q1137">
        <v>4</v>
      </c>
      <c r="R1137" t="s">
        <v>38</v>
      </c>
      <c r="S1137">
        <v>16</v>
      </c>
      <c r="T1137">
        <v>2</v>
      </c>
      <c r="U1137" t="s">
        <v>38</v>
      </c>
      <c r="V1137">
        <v>18</v>
      </c>
      <c r="W1137">
        <v>56</v>
      </c>
      <c r="X1137">
        <v>19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0.33333333333333298</v>
      </c>
      <c r="AV1137">
        <v>7.6666666666666599</v>
      </c>
      <c r="AW1137">
        <v>1</v>
      </c>
    </row>
    <row r="1138" spans="1:49" x14ac:dyDescent="0.3">
      <c r="A1138" t="s">
        <v>4902</v>
      </c>
      <c r="B1138" t="s">
        <v>539</v>
      </c>
      <c r="C1138" t="s">
        <v>117</v>
      </c>
      <c r="D1138">
        <v>4</v>
      </c>
      <c r="E1138" t="s">
        <v>4903</v>
      </c>
      <c r="F1138" s="1" t="s">
        <v>4904</v>
      </c>
      <c r="G1138" t="s">
        <v>4905</v>
      </c>
      <c r="H1138">
        <v>567268</v>
      </c>
      <c r="I1138" t="s">
        <v>49</v>
      </c>
      <c r="J1138" s="4">
        <v>44195</v>
      </c>
      <c r="K1138" s="4">
        <v>44211</v>
      </c>
      <c r="L1138" s="3">
        <v>16</v>
      </c>
      <c r="M1138" s="4">
        <v>44260</v>
      </c>
      <c r="N1138">
        <v>65</v>
      </c>
      <c r="O1138">
        <v>1</v>
      </c>
      <c r="P1138">
        <v>1</v>
      </c>
      <c r="Q1138">
        <v>0</v>
      </c>
      <c r="R1138" t="s">
        <v>28</v>
      </c>
      <c r="S1138">
        <v>17</v>
      </c>
      <c r="T1138">
        <v>1</v>
      </c>
      <c r="U1138" t="s">
        <v>28</v>
      </c>
      <c r="V1138">
        <v>18</v>
      </c>
      <c r="W1138">
        <v>17</v>
      </c>
      <c r="X1138">
        <v>19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3.3333333333333299</v>
      </c>
      <c r="AV1138">
        <v>121.666666666666</v>
      </c>
      <c r="AW1138">
        <v>0</v>
      </c>
    </row>
    <row r="1139" spans="1:49" x14ac:dyDescent="0.3">
      <c r="A1139" t="s">
        <v>4902</v>
      </c>
      <c r="B1139" t="s">
        <v>539</v>
      </c>
      <c r="C1139" t="s">
        <v>117</v>
      </c>
      <c r="D1139">
        <v>4</v>
      </c>
      <c r="E1139" t="s">
        <v>162</v>
      </c>
      <c r="F1139" s="1" t="s">
        <v>163</v>
      </c>
      <c r="G1139" t="s">
        <v>164</v>
      </c>
      <c r="H1139">
        <v>1253676</v>
      </c>
      <c r="I1139" t="s">
        <v>49</v>
      </c>
      <c r="J1139" s="4">
        <v>44390</v>
      </c>
      <c r="K1139" s="4">
        <v>44430</v>
      </c>
      <c r="L1139" s="3">
        <v>40</v>
      </c>
      <c r="M1139" s="4">
        <v>44447</v>
      </c>
      <c r="N1139">
        <v>57</v>
      </c>
      <c r="O1139">
        <v>1</v>
      </c>
      <c r="P1139">
        <v>1</v>
      </c>
      <c r="Q1139">
        <v>0</v>
      </c>
      <c r="R1139" t="s">
        <v>43</v>
      </c>
      <c r="T1139">
        <v>1</v>
      </c>
      <c r="U1139" t="s">
        <v>43</v>
      </c>
      <c r="W1139">
        <v>40</v>
      </c>
      <c r="X1139">
        <v>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3.3333333333333299</v>
      </c>
      <c r="AV1139">
        <v>121.666666666666</v>
      </c>
      <c r="AW1139">
        <v>0</v>
      </c>
    </row>
    <row r="1140" spans="1:49" x14ac:dyDescent="0.3">
      <c r="A1140" t="s">
        <v>4902</v>
      </c>
      <c r="B1140" t="s">
        <v>539</v>
      </c>
      <c r="C1140" t="s">
        <v>117</v>
      </c>
      <c r="D1140">
        <v>4</v>
      </c>
      <c r="E1140" t="s">
        <v>4906</v>
      </c>
      <c r="F1140" s="1" t="s">
        <v>4907</v>
      </c>
      <c r="G1140" t="s">
        <v>4908</v>
      </c>
      <c r="H1140">
        <v>1481234</v>
      </c>
      <c r="I1140" t="s">
        <v>49</v>
      </c>
      <c r="J1140" s="4">
        <v>44195</v>
      </c>
      <c r="K1140" s="4">
        <v>44211</v>
      </c>
      <c r="L1140" s="3">
        <v>16</v>
      </c>
      <c r="M1140" s="4">
        <v>44260</v>
      </c>
      <c r="N1140">
        <v>65</v>
      </c>
      <c r="O1140">
        <v>1</v>
      </c>
      <c r="P1140">
        <v>1</v>
      </c>
      <c r="Q1140">
        <v>0</v>
      </c>
      <c r="R1140" t="s">
        <v>28</v>
      </c>
      <c r="S1140">
        <v>17</v>
      </c>
      <c r="T1140">
        <v>1</v>
      </c>
      <c r="U1140" t="s">
        <v>28</v>
      </c>
      <c r="V1140">
        <v>18</v>
      </c>
      <c r="W1140">
        <v>17</v>
      </c>
      <c r="X1140">
        <v>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3.3333333333333299</v>
      </c>
      <c r="AV1140">
        <v>121.666666666666</v>
      </c>
      <c r="AW1140">
        <v>0</v>
      </c>
    </row>
    <row r="1141" spans="1:49" x14ac:dyDescent="0.3">
      <c r="A1141" t="s">
        <v>4902</v>
      </c>
      <c r="B1141" t="s">
        <v>539</v>
      </c>
      <c r="C1141" t="s">
        <v>117</v>
      </c>
      <c r="D1141">
        <v>4</v>
      </c>
      <c r="E1141" t="s">
        <v>1274</v>
      </c>
      <c r="F1141" s="1" t="s">
        <v>1275</v>
      </c>
      <c r="G1141" t="s">
        <v>1276</v>
      </c>
      <c r="H1141">
        <v>1979062</v>
      </c>
      <c r="I1141" t="s">
        <v>317</v>
      </c>
      <c r="J1141" s="4">
        <v>44211</v>
      </c>
      <c r="K1141" s="4">
        <v>44259</v>
      </c>
      <c r="L1141" s="3">
        <v>48</v>
      </c>
      <c r="M1141" s="4">
        <v>44271</v>
      </c>
      <c r="N1141">
        <v>60</v>
      </c>
      <c r="O1141">
        <v>1</v>
      </c>
      <c r="P1141">
        <v>1</v>
      </c>
      <c r="Q1141">
        <v>0</v>
      </c>
      <c r="R1141" t="s">
        <v>28</v>
      </c>
      <c r="S1141">
        <v>19</v>
      </c>
      <c r="T1141">
        <v>1</v>
      </c>
      <c r="U1141" t="s">
        <v>80</v>
      </c>
      <c r="V1141">
        <v>1</v>
      </c>
      <c r="W1141">
        <v>19</v>
      </c>
      <c r="X1141">
        <v>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3.3333333333333299</v>
      </c>
      <c r="AV1141">
        <v>121.666666666666</v>
      </c>
      <c r="AW1141">
        <v>0</v>
      </c>
    </row>
    <row r="1142" spans="1:49" x14ac:dyDescent="0.3">
      <c r="A1142" t="s">
        <v>4902</v>
      </c>
      <c r="B1142" t="s">
        <v>539</v>
      </c>
      <c r="C1142" t="s">
        <v>117</v>
      </c>
      <c r="D1142">
        <v>4</v>
      </c>
      <c r="E1142" t="s">
        <v>4909</v>
      </c>
      <c r="F1142" s="1" t="s">
        <v>4910</v>
      </c>
      <c r="G1142" t="s">
        <v>4911</v>
      </c>
      <c r="H1142">
        <v>2344519</v>
      </c>
      <c r="I1142" t="s">
        <v>49</v>
      </c>
      <c r="J1142" s="4">
        <v>44163</v>
      </c>
      <c r="K1142" s="4">
        <v>44211</v>
      </c>
      <c r="L1142" s="3">
        <v>48</v>
      </c>
      <c r="M1142" s="4">
        <v>44260</v>
      </c>
      <c r="N1142">
        <v>97</v>
      </c>
      <c r="O1142">
        <v>1</v>
      </c>
      <c r="P1142">
        <v>1</v>
      </c>
      <c r="Q1142">
        <v>0</v>
      </c>
      <c r="R1142" t="s">
        <v>28</v>
      </c>
      <c r="S1142">
        <v>12</v>
      </c>
      <c r="T1142">
        <v>1</v>
      </c>
      <c r="U1142" t="s">
        <v>28</v>
      </c>
      <c r="V1142">
        <v>18</v>
      </c>
      <c r="W1142">
        <v>12</v>
      </c>
      <c r="X1142">
        <v>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3.3333333333333299</v>
      </c>
      <c r="AV1142">
        <v>121.666666666666</v>
      </c>
      <c r="AW1142">
        <v>0</v>
      </c>
    </row>
    <row r="1143" spans="1:49" x14ac:dyDescent="0.3">
      <c r="A1143" t="s">
        <v>4902</v>
      </c>
      <c r="B1143" t="s">
        <v>539</v>
      </c>
      <c r="C1143" t="s">
        <v>117</v>
      </c>
      <c r="D1143">
        <v>4</v>
      </c>
      <c r="E1143" t="s">
        <v>2590</v>
      </c>
      <c r="F1143" s="1" t="s">
        <v>2591</v>
      </c>
      <c r="G1143" t="s">
        <v>2592</v>
      </c>
      <c r="H1143">
        <v>2355848</v>
      </c>
      <c r="I1143" t="s">
        <v>49</v>
      </c>
      <c r="J1143" s="4">
        <v>44383</v>
      </c>
      <c r="K1143" s="4">
        <v>44420</v>
      </c>
      <c r="L1143" s="3">
        <v>37</v>
      </c>
      <c r="M1143" s="4">
        <v>44447</v>
      </c>
      <c r="N1143">
        <v>64</v>
      </c>
      <c r="O1143">
        <v>1</v>
      </c>
      <c r="P1143">
        <v>1</v>
      </c>
      <c r="Q1143">
        <v>0</v>
      </c>
      <c r="R1143" t="s">
        <v>80</v>
      </c>
      <c r="S1143">
        <v>19</v>
      </c>
      <c r="T1143">
        <v>1</v>
      </c>
      <c r="U1143" t="s">
        <v>43</v>
      </c>
      <c r="W1143">
        <v>39</v>
      </c>
      <c r="X1143">
        <v>11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3.3333333333333299</v>
      </c>
      <c r="AV1143">
        <v>121.666666666666</v>
      </c>
      <c r="AW1143">
        <v>0</v>
      </c>
    </row>
    <row r="1144" spans="1:49" x14ac:dyDescent="0.3">
      <c r="A1144" t="s">
        <v>4902</v>
      </c>
      <c r="B1144" t="s">
        <v>539</v>
      </c>
      <c r="C1144" t="s">
        <v>117</v>
      </c>
      <c r="D1144">
        <v>4</v>
      </c>
      <c r="E1144" t="s">
        <v>566</v>
      </c>
      <c r="F1144" s="1" t="s">
        <v>567</v>
      </c>
      <c r="G1144" t="s">
        <v>568</v>
      </c>
      <c r="H1144">
        <v>2459458</v>
      </c>
      <c r="I1144" t="s">
        <v>158</v>
      </c>
      <c r="J1144" s="4">
        <v>44496</v>
      </c>
      <c r="K1144" s="4">
        <v>44523</v>
      </c>
      <c r="L1144" s="3">
        <v>27</v>
      </c>
      <c r="M1144" s="4">
        <v>44523</v>
      </c>
      <c r="N1144">
        <v>27</v>
      </c>
      <c r="O1144">
        <v>1</v>
      </c>
      <c r="P1144">
        <v>1</v>
      </c>
      <c r="Q1144">
        <v>0</v>
      </c>
      <c r="R1144" t="s">
        <v>38</v>
      </c>
      <c r="S1144">
        <v>8</v>
      </c>
      <c r="T1144">
        <v>1</v>
      </c>
      <c r="U1144" t="s">
        <v>38</v>
      </c>
      <c r="V1144">
        <v>12</v>
      </c>
      <c r="W1144">
        <v>48</v>
      </c>
      <c r="X1144">
        <v>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3.3333333333333299</v>
      </c>
      <c r="AV1144">
        <v>121.666666666666</v>
      </c>
      <c r="AW1144">
        <v>0</v>
      </c>
    </row>
    <row r="1145" spans="1:49" x14ac:dyDescent="0.3">
      <c r="A1145" t="s">
        <v>4902</v>
      </c>
      <c r="B1145" t="s">
        <v>539</v>
      </c>
      <c r="C1145" t="s">
        <v>117</v>
      </c>
      <c r="D1145">
        <v>4</v>
      </c>
      <c r="E1145" t="s">
        <v>4912</v>
      </c>
      <c r="F1145" s="1" t="s">
        <v>4913</v>
      </c>
      <c r="G1145" t="s">
        <v>4914</v>
      </c>
      <c r="H1145">
        <v>2862359</v>
      </c>
      <c r="I1145" t="s">
        <v>49</v>
      </c>
      <c r="J1145" s="4">
        <v>44163</v>
      </c>
      <c r="K1145" s="4">
        <v>44211</v>
      </c>
      <c r="L1145" s="3">
        <v>48</v>
      </c>
      <c r="M1145" s="4">
        <v>44260</v>
      </c>
      <c r="N1145">
        <v>97</v>
      </c>
      <c r="O1145">
        <v>1</v>
      </c>
      <c r="P1145">
        <v>1</v>
      </c>
      <c r="Q1145">
        <v>0</v>
      </c>
      <c r="R1145" t="s">
        <v>28</v>
      </c>
      <c r="S1145">
        <v>12</v>
      </c>
      <c r="T1145">
        <v>1</v>
      </c>
      <c r="U1145" t="s">
        <v>28</v>
      </c>
      <c r="V1145">
        <v>18</v>
      </c>
      <c r="W1145">
        <v>12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3.3333333333333299</v>
      </c>
      <c r="AV1145">
        <v>121.666666666666</v>
      </c>
      <c r="AW1145">
        <v>0</v>
      </c>
    </row>
    <row r="1146" spans="1:49" x14ac:dyDescent="0.3">
      <c r="A1146" t="s">
        <v>4902</v>
      </c>
      <c r="B1146" t="s">
        <v>539</v>
      </c>
      <c r="C1146" t="s">
        <v>117</v>
      </c>
      <c r="D1146">
        <v>4</v>
      </c>
      <c r="E1146" t="s">
        <v>719</v>
      </c>
      <c r="F1146" s="1" t="s">
        <v>4915</v>
      </c>
      <c r="G1146" t="s">
        <v>4916</v>
      </c>
      <c r="H1146">
        <v>2895862</v>
      </c>
      <c r="I1146" t="s">
        <v>49</v>
      </c>
      <c r="J1146" s="4">
        <v>44163</v>
      </c>
      <c r="K1146" s="4">
        <v>44211</v>
      </c>
      <c r="L1146" s="3">
        <v>48</v>
      </c>
      <c r="M1146" s="4">
        <v>44260</v>
      </c>
      <c r="N1146">
        <v>97</v>
      </c>
      <c r="O1146">
        <v>1</v>
      </c>
      <c r="P1146">
        <v>1</v>
      </c>
      <c r="Q1146">
        <v>0</v>
      </c>
      <c r="R1146" t="s">
        <v>28</v>
      </c>
      <c r="S1146">
        <v>12</v>
      </c>
      <c r="T1146">
        <v>1</v>
      </c>
      <c r="U1146" t="s">
        <v>28</v>
      </c>
      <c r="V1146">
        <v>18</v>
      </c>
      <c r="W1146">
        <v>12</v>
      </c>
      <c r="X1146">
        <v>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3.3333333333333299</v>
      </c>
      <c r="AV1146">
        <v>121.666666666666</v>
      </c>
      <c r="AW1146">
        <v>0</v>
      </c>
    </row>
    <row r="1147" spans="1:49" x14ac:dyDescent="0.3">
      <c r="A1147" t="s">
        <v>4902</v>
      </c>
      <c r="B1147" t="s">
        <v>539</v>
      </c>
      <c r="C1147" t="s">
        <v>117</v>
      </c>
      <c r="D1147">
        <v>4</v>
      </c>
      <c r="E1147" t="s">
        <v>4917</v>
      </c>
      <c r="F1147" s="1" t="s">
        <v>4918</v>
      </c>
      <c r="G1147" t="s">
        <v>4919</v>
      </c>
      <c r="H1147">
        <v>2969356</v>
      </c>
      <c r="I1147" t="s">
        <v>317</v>
      </c>
      <c r="J1147" s="4">
        <v>44401</v>
      </c>
      <c r="K1147" s="4">
        <v>44438</v>
      </c>
      <c r="L1147" s="3">
        <v>37</v>
      </c>
      <c r="M1147" s="4">
        <v>44461</v>
      </c>
      <c r="N1147">
        <v>60</v>
      </c>
      <c r="O1147">
        <v>1</v>
      </c>
      <c r="P1147">
        <v>1</v>
      </c>
      <c r="Q1147">
        <v>0</v>
      </c>
      <c r="R1147" t="s">
        <v>43</v>
      </c>
      <c r="T1147">
        <v>1</v>
      </c>
      <c r="U1147" t="s">
        <v>43</v>
      </c>
      <c r="W1147">
        <v>40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3.3333333333333299</v>
      </c>
      <c r="AV1147">
        <v>121.666666666666</v>
      </c>
      <c r="AW1147">
        <v>0</v>
      </c>
    </row>
    <row r="1148" spans="1:49" x14ac:dyDescent="0.3">
      <c r="A1148" t="s">
        <v>4926</v>
      </c>
      <c r="B1148" t="s">
        <v>539</v>
      </c>
      <c r="C1148" t="s">
        <v>117</v>
      </c>
      <c r="D1148">
        <v>4</v>
      </c>
      <c r="E1148" t="s">
        <v>516</v>
      </c>
      <c r="F1148" s="1" t="s">
        <v>517</v>
      </c>
      <c r="G1148" t="s">
        <v>518</v>
      </c>
      <c r="H1148">
        <v>2873689</v>
      </c>
      <c r="I1148" t="s">
        <v>59</v>
      </c>
      <c r="J1148" s="4">
        <v>44190</v>
      </c>
      <c r="K1148" s="4">
        <v>44204</v>
      </c>
      <c r="L1148" s="3">
        <v>14</v>
      </c>
      <c r="M1148" s="4">
        <v>44250</v>
      </c>
      <c r="N1148">
        <v>60</v>
      </c>
      <c r="O1148">
        <v>1</v>
      </c>
      <c r="P1148">
        <v>1</v>
      </c>
      <c r="Q1148">
        <v>1</v>
      </c>
      <c r="R1148" t="s">
        <v>28</v>
      </c>
      <c r="S1148">
        <v>16</v>
      </c>
      <c r="T1148">
        <v>1</v>
      </c>
      <c r="U1148" t="s">
        <v>28</v>
      </c>
      <c r="V1148">
        <v>18</v>
      </c>
      <c r="W1148">
        <v>16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34.3333333333333</v>
      </c>
      <c r="AV1148">
        <v>1905.3333333333301</v>
      </c>
      <c r="AW1148">
        <v>1</v>
      </c>
    </row>
    <row r="1149" spans="1:49" x14ac:dyDescent="0.3">
      <c r="A1149" t="s">
        <v>4926</v>
      </c>
      <c r="B1149" t="s">
        <v>539</v>
      </c>
      <c r="C1149" t="s">
        <v>117</v>
      </c>
      <c r="D1149">
        <v>4</v>
      </c>
      <c r="E1149" t="s">
        <v>516</v>
      </c>
      <c r="F1149" s="1" t="s">
        <v>517</v>
      </c>
      <c r="G1149" t="s">
        <v>518</v>
      </c>
      <c r="H1149">
        <v>2873689</v>
      </c>
      <c r="I1149" t="s">
        <v>59</v>
      </c>
      <c r="J1149" s="4">
        <v>44269</v>
      </c>
      <c r="K1149" s="4">
        <v>44378</v>
      </c>
      <c r="L1149" s="3">
        <v>109</v>
      </c>
      <c r="M1149" s="4">
        <v>44375</v>
      </c>
      <c r="N1149">
        <v>106</v>
      </c>
      <c r="O1149">
        <v>1</v>
      </c>
      <c r="P1149">
        <v>1</v>
      </c>
      <c r="Q1149">
        <v>1</v>
      </c>
      <c r="R1149" t="s">
        <v>80</v>
      </c>
      <c r="S1149">
        <v>2</v>
      </c>
      <c r="T1149">
        <v>1</v>
      </c>
      <c r="U1149" t="s">
        <v>80</v>
      </c>
      <c r="V1149">
        <v>18</v>
      </c>
      <c r="W1149">
        <v>22</v>
      </c>
      <c r="X1149">
        <v>11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34.3333333333333</v>
      </c>
      <c r="AV1149">
        <v>1905.3333333333301</v>
      </c>
      <c r="AW1149">
        <v>1</v>
      </c>
    </row>
    <row r="1150" spans="1:49" x14ac:dyDescent="0.3">
      <c r="A1150" t="s">
        <v>4926</v>
      </c>
      <c r="B1150" t="s">
        <v>539</v>
      </c>
      <c r="C1150" t="s">
        <v>117</v>
      </c>
      <c r="D1150">
        <v>4</v>
      </c>
      <c r="E1150" t="s">
        <v>1023</v>
      </c>
      <c r="F1150" s="1" t="s">
        <v>1024</v>
      </c>
      <c r="G1150" t="s">
        <v>1025</v>
      </c>
      <c r="H1150">
        <v>2985595</v>
      </c>
      <c r="I1150" t="s">
        <v>59</v>
      </c>
      <c r="J1150" s="4">
        <v>44269</v>
      </c>
      <c r="K1150" s="4">
        <v>44378</v>
      </c>
      <c r="L1150" s="3">
        <v>109</v>
      </c>
      <c r="M1150" s="4">
        <v>44375</v>
      </c>
      <c r="N1150">
        <v>106</v>
      </c>
      <c r="O1150">
        <v>1</v>
      </c>
      <c r="P1150">
        <v>1</v>
      </c>
      <c r="Q1150">
        <v>1</v>
      </c>
      <c r="R1150" t="s">
        <v>80</v>
      </c>
      <c r="S1150">
        <v>2</v>
      </c>
      <c r="T1150">
        <v>1</v>
      </c>
      <c r="U1150" t="s">
        <v>80</v>
      </c>
      <c r="V1150">
        <v>18</v>
      </c>
      <c r="W1150">
        <v>22</v>
      </c>
      <c r="X1150">
        <v>11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34.3333333333333</v>
      </c>
      <c r="AV1150">
        <v>1905.3333333333301</v>
      </c>
      <c r="AW1150">
        <v>1</v>
      </c>
    </row>
    <row r="1151" spans="1:49" x14ac:dyDescent="0.3">
      <c r="A1151" t="s">
        <v>4926</v>
      </c>
      <c r="B1151" t="s">
        <v>539</v>
      </c>
      <c r="C1151" t="s">
        <v>117</v>
      </c>
      <c r="D1151">
        <v>4</v>
      </c>
      <c r="E1151" t="s">
        <v>2091</v>
      </c>
      <c r="F1151" s="1" t="s">
        <v>2092</v>
      </c>
      <c r="G1151" t="s">
        <v>2093</v>
      </c>
      <c r="H1151">
        <v>327136</v>
      </c>
      <c r="I1151" t="s">
        <v>49</v>
      </c>
      <c r="J1151" s="4">
        <v>44170</v>
      </c>
      <c r="K1151" s="4">
        <v>44256</v>
      </c>
      <c r="L1151" s="3">
        <v>86</v>
      </c>
      <c r="M1151" s="4">
        <v>44260</v>
      </c>
      <c r="N1151">
        <v>90</v>
      </c>
      <c r="O1151">
        <v>1</v>
      </c>
      <c r="P1151">
        <v>1</v>
      </c>
      <c r="Q1151">
        <v>0</v>
      </c>
      <c r="R1151" t="s">
        <v>28</v>
      </c>
      <c r="S1151">
        <v>13</v>
      </c>
      <c r="T1151">
        <v>1</v>
      </c>
      <c r="U1151" t="s">
        <v>80</v>
      </c>
      <c r="V1151">
        <v>1</v>
      </c>
      <c r="W1151">
        <v>13</v>
      </c>
      <c r="X1151">
        <v>19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34.3333333333333</v>
      </c>
      <c r="AV1151">
        <v>1905.3333333333301</v>
      </c>
      <c r="AW1151">
        <v>0</v>
      </c>
    </row>
    <row r="1152" spans="1:49" x14ac:dyDescent="0.3">
      <c r="A1152" t="s">
        <v>4926</v>
      </c>
      <c r="B1152" t="s">
        <v>539</v>
      </c>
      <c r="C1152" t="s">
        <v>117</v>
      </c>
      <c r="D1152">
        <v>4</v>
      </c>
      <c r="E1152" t="s">
        <v>4927</v>
      </c>
      <c r="F1152" s="1" t="s">
        <v>4928</v>
      </c>
      <c r="G1152" t="s">
        <v>4929</v>
      </c>
      <c r="H1152">
        <v>351056</v>
      </c>
      <c r="I1152" t="s">
        <v>49</v>
      </c>
      <c r="J1152" s="4">
        <v>44321</v>
      </c>
      <c r="K1152" s="4">
        <v>44455</v>
      </c>
      <c r="L1152" s="3">
        <v>134</v>
      </c>
      <c r="M1152" s="4">
        <v>44446</v>
      </c>
      <c r="N1152">
        <v>125</v>
      </c>
      <c r="O1152">
        <v>1</v>
      </c>
      <c r="P1152">
        <v>1</v>
      </c>
      <c r="Q1152">
        <v>0</v>
      </c>
      <c r="R1152" t="s">
        <v>80</v>
      </c>
      <c r="S1152">
        <v>10</v>
      </c>
      <c r="T1152">
        <v>1</v>
      </c>
      <c r="U1152" t="s">
        <v>38</v>
      </c>
      <c r="V1152">
        <v>2</v>
      </c>
      <c r="W1152">
        <v>30</v>
      </c>
      <c r="X1152">
        <v>11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34.3333333333333</v>
      </c>
      <c r="AV1152">
        <v>1905.3333333333301</v>
      </c>
      <c r="AW1152">
        <v>0</v>
      </c>
    </row>
    <row r="1153" spans="1:49" x14ac:dyDescent="0.3">
      <c r="A1153" t="s">
        <v>4926</v>
      </c>
      <c r="B1153" t="s">
        <v>539</v>
      </c>
      <c r="C1153" t="s">
        <v>117</v>
      </c>
      <c r="D1153">
        <v>4</v>
      </c>
      <c r="E1153" t="s">
        <v>2775</v>
      </c>
      <c r="F1153" s="1" t="s">
        <v>2776</v>
      </c>
      <c r="G1153" t="s">
        <v>2777</v>
      </c>
      <c r="H1153">
        <v>489007</v>
      </c>
      <c r="I1153" t="s">
        <v>49</v>
      </c>
      <c r="J1153" s="4">
        <v>44148</v>
      </c>
      <c r="K1153" s="4">
        <v>44205</v>
      </c>
      <c r="L1153" s="3">
        <v>57</v>
      </c>
      <c r="M1153" s="4">
        <v>44208</v>
      </c>
      <c r="N1153">
        <v>60</v>
      </c>
      <c r="O1153">
        <v>1</v>
      </c>
      <c r="P1153">
        <v>1</v>
      </c>
      <c r="Q1153">
        <v>0</v>
      </c>
      <c r="R1153" t="s">
        <v>28</v>
      </c>
      <c r="S1153">
        <v>10</v>
      </c>
      <c r="T1153">
        <v>1</v>
      </c>
      <c r="U1153" t="s">
        <v>28</v>
      </c>
      <c r="V1153">
        <v>18</v>
      </c>
      <c r="W1153">
        <v>10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34.3333333333333</v>
      </c>
      <c r="AV1153">
        <v>1905.3333333333301</v>
      </c>
      <c r="AW1153">
        <v>0</v>
      </c>
    </row>
    <row r="1154" spans="1:49" x14ac:dyDescent="0.3">
      <c r="A1154" t="s">
        <v>4926</v>
      </c>
      <c r="B1154" t="s">
        <v>539</v>
      </c>
      <c r="C1154" t="s">
        <v>117</v>
      </c>
      <c r="D1154">
        <v>4</v>
      </c>
      <c r="E1154" t="s">
        <v>2775</v>
      </c>
      <c r="F1154" s="1" t="s">
        <v>2776</v>
      </c>
      <c r="G1154" t="s">
        <v>2777</v>
      </c>
      <c r="H1154">
        <v>489007</v>
      </c>
      <c r="I1154" t="s">
        <v>49</v>
      </c>
      <c r="J1154" s="4">
        <v>44205</v>
      </c>
      <c r="K1154" s="4">
        <v>44256</v>
      </c>
      <c r="L1154" s="3">
        <v>51</v>
      </c>
      <c r="M1154" s="4">
        <v>44265</v>
      </c>
      <c r="N1154">
        <v>60</v>
      </c>
      <c r="O1154">
        <v>1</v>
      </c>
      <c r="P1154">
        <v>1</v>
      </c>
      <c r="Q1154">
        <v>0</v>
      </c>
      <c r="R1154" t="s">
        <v>28</v>
      </c>
      <c r="S1154">
        <v>18</v>
      </c>
      <c r="T1154">
        <v>1</v>
      </c>
      <c r="U1154" t="s">
        <v>80</v>
      </c>
      <c r="V1154">
        <v>1</v>
      </c>
      <c r="W1154">
        <v>18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34.3333333333333</v>
      </c>
      <c r="AV1154">
        <v>1905.3333333333301</v>
      </c>
      <c r="AW1154">
        <v>0</v>
      </c>
    </row>
    <row r="1155" spans="1:49" x14ac:dyDescent="0.3">
      <c r="A1155" t="s">
        <v>4926</v>
      </c>
      <c r="B1155" t="s">
        <v>539</v>
      </c>
      <c r="C1155" t="s">
        <v>117</v>
      </c>
      <c r="D1155">
        <v>4</v>
      </c>
      <c r="E1155" t="s">
        <v>56</v>
      </c>
      <c r="F1155" s="1" t="s">
        <v>57</v>
      </c>
      <c r="G1155" t="s">
        <v>58</v>
      </c>
      <c r="H1155">
        <v>534243</v>
      </c>
      <c r="I1155" t="s">
        <v>59</v>
      </c>
      <c r="J1155" s="4">
        <v>44559</v>
      </c>
      <c r="K1155" s="4">
        <v>44571</v>
      </c>
      <c r="L1155" s="3">
        <v>12</v>
      </c>
      <c r="M1155" s="4">
        <v>44620</v>
      </c>
      <c r="N1155">
        <v>61</v>
      </c>
      <c r="O1155">
        <v>1</v>
      </c>
      <c r="P1155">
        <v>1</v>
      </c>
      <c r="Q1155">
        <v>2</v>
      </c>
      <c r="R1155" t="s">
        <v>38</v>
      </c>
      <c r="S1155">
        <v>17</v>
      </c>
      <c r="T1155">
        <v>1</v>
      </c>
      <c r="U1155" t="s">
        <v>38</v>
      </c>
      <c r="V1155">
        <v>18</v>
      </c>
      <c r="W1155">
        <v>57</v>
      </c>
      <c r="X1155">
        <v>10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34.3333333333333</v>
      </c>
      <c r="AV1155">
        <v>1905.3333333333301</v>
      </c>
      <c r="AW1155">
        <v>1</v>
      </c>
    </row>
    <row r="1156" spans="1:49" x14ac:dyDescent="0.3">
      <c r="A1156" t="s">
        <v>4926</v>
      </c>
      <c r="B1156" t="s">
        <v>539</v>
      </c>
      <c r="C1156" t="s">
        <v>117</v>
      </c>
      <c r="D1156">
        <v>4</v>
      </c>
      <c r="E1156" t="s">
        <v>2883</v>
      </c>
      <c r="F1156" s="1" t="s">
        <v>2884</v>
      </c>
      <c r="G1156" t="s">
        <v>2885</v>
      </c>
      <c r="H1156">
        <v>576323</v>
      </c>
      <c r="I1156" t="s">
        <v>49</v>
      </c>
      <c r="J1156" s="4">
        <v>44168</v>
      </c>
      <c r="K1156" s="4">
        <v>44183</v>
      </c>
      <c r="L1156" s="3">
        <v>15</v>
      </c>
      <c r="M1156" s="4">
        <v>44228</v>
      </c>
      <c r="N1156">
        <v>60</v>
      </c>
      <c r="O1156">
        <v>1</v>
      </c>
      <c r="P1156">
        <v>1</v>
      </c>
      <c r="Q1156">
        <v>0</v>
      </c>
      <c r="R1156" t="s">
        <v>28</v>
      </c>
      <c r="S1156">
        <v>13</v>
      </c>
      <c r="T1156">
        <v>1</v>
      </c>
      <c r="U1156" t="s">
        <v>28</v>
      </c>
      <c r="V1156">
        <v>15</v>
      </c>
      <c r="W1156">
        <v>13</v>
      </c>
      <c r="X1156">
        <v>13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34.3333333333333</v>
      </c>
      <c r="AV1156">
        <v>1905.3333333333301</v>
      </c>
      <c r="AW1156">
        <v>0</v>
      </c>
    </row>
    <row r="1157" spans="1:49" x14ac:dyDescent="0.3">
      <c r="A1157" t="s">
        <v>4926</v>
      </c>
      <c r="B1157" t="s">
        <v>539</v>
      </c>
      <c r="C1157" t="s">
        <v>117</v>
      </c>
      <c r="D1157">
        <v>4</v>
      </c>
      <c r="E1157" t="s">
        <v>985</v>
      </c>
      <c r="F1157" s="1" t="s">
        <v>4930</v>
      </c>
      <c r="G1157" t="s">
        <v>4931</v>
      </c>
      <c r="H1157">
        <v>596029</v>
      </c>
      <c r="I1157" t="s">
        <v>49</v>
      </c>
      <c r="J1157" s="4">
        <v>44560</v>
      </c>
      <c r="K1157" s="4">
        <v>44568</v>
      </c>
      <c r="L1157" s="3">
        <v>8</v>
      </c>
      <c r="M1157" s="4">
        <v>44620</v>
      </c>
      <c r="N1157">
        <v>60</v>
      </c>
      <c r="O1157">
        <v>1</v>
      </c>
      <c r="P1157">
        <v>1</v>
      </c>
      <c r="Q1157">
        <v>0</v>
      </c>
      <c r="R1157" t="s">
        <v>38</v>
      </c>
      <c r="S1157">
        <v>17</v>
      </c>
      <c r="T1157">
        <v>1</v>
      </c>
      <c r="U1157" t="s">
        <v>38</v>
      </c>
      <c r="V1157">
        <v>18</v>
      </c>
      <c r="W1157">
        <v>57</v>
      </c>
      <c r="X1157">
        <v>11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34.3333333333333</v>
      </c>
      <c r="AV1157">
        <v>1905.3333333333301</v>
      </c>
      <c r="AW1157">
        <v>0</v>
      </c>
    </row>
    <row r="1158" spans="1:49" x14ac:dyDescent="0.3">
      <c r="A1158" t="s">
        <v>4926</v>
      </c>
      <c r="B1158" t="s">
        <v>539</v>
      </c>
      <c r="C1158" t="s">
        <v>117</v>
      </c>
      <c r="D1158">
        <v>4</v>
      </c>
      <c r="E1158" t="s">
        <v>395</v>
      </c>
      <c r="F1158" s="1" t="s">
        <v>396</v>
      </c>
      <c r="G1158" t="s">
        <v>397</v>
      </c>
      <c r="H1158">
        <v>611903</v>
      </c>
      <c r="I1158" t="s">
        <v>74</v>
      </c>
      <c r="J1158" s="4">
        <v>44204</v>
      </c>
      <c r="K1158" s="4">
        <v>44206</v>
      </c>
      <c r="L1158" s="3">
        <v>2</v>
      </c>
      <c r="M1158" s="4">
        <v>44264</v>
      </c>
      <c r="N1158">
        <v>60</v>
      </c>
      <c r="O1158">
        <v>1</v>
      </c>
      <c r="P1158">
        <v>1</v>
      </c>
      <c r="Q1158">
        <v>0</v>
      </c>
      <c r="R1158" t="s">
        <v>28</v>
      </c>
      <c r="S1158">
        <v>18</v>
      </c>
      <c r="T1158">
        <v>1</v>
      </c>
      <c r="U1158" t="s">
        <v>28</v>
      </c>
      <c r="V1158">
        <v>18</v>
      </c>
      <c r="W1158">
        <v>18</v>
      </c>
      <c r="X1158">
        <v>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34.3333333333333</v>
      </c>
      <c r="AV1158">
        <v>1905.3333333333301</v>
      </c>
      <c r="AW1158">
        <v>0</v>
      </c>
    </row>
    <row r="1159" spans="1:49" x14ac:dyDescent="0.3">
      <c r="A1159" t="s">
        <v>4926</v>
      </c>
      <c r="B1159" t="s">
        <v>539</v>
      </c>
      <c r="C1159" t="s">
        <v>117</v>
      </c>
      <c r="D1159">
        <v>4</v>
      </c>
      <c r="E1159" t="s">
        <v>1089</v>
      </c>
      <c r="F1159" s="1" t="s">
        <v>4932</v>
      </c>
      <c r="G1159" t="s">
        <v>4933</v>
      </c>
      <c r="H1159">
        <v>845903</v>
      </c>
      <c r="I1159" t="s">
        <v>59</v>
      </c>
      <c r="J1159" s="4">
        <v>44189</v>
      </c>
      <c r="K1159" s="4">
        <v>44256</v>
      </c>
      <c r="L1159" s="3">
        <v>67</v>
      </c>
      <c r="M1159" s="4">
        <v>44260</v>
      </c>
      <c r="N1159">
        <v>71</v>
      </c>
      <c r="O1159">
        <v>1</v>
      </c>
      <c r="P1159">
        <v>1</v>
      </c>
      <c r="Q1159">
        <v>3</v>
      </c>
      <c r="R1159" t="s">
        <v>28</v>
      </c>
      <c r="S1159">
        <v>16</v>
      </c>
      <c r="T1159">
        <v>1</v>
      </c>
      <c r="U1159" t="s">
        <v>80</v>
      </c>
      <c r="V1159">
        <v>1</v>
      </c>
      <c r="W1159">
        <v>16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34.3333333333333</v>
      </c>
      <c r="AV1159">
        <v>1905.3333333333301</v>
      </c>
      <c r="AW1159">
        <v>1</v>
      </c>
    </row>
    <row r="1160" spans="1:49" x14ac:dyDescent="0.3">
      <c r="A1160" t="s">
        <v>4926</v>
      </c>
      <c r="B1160" t="s">
        <v>539</v>
      </c>
      <c r="C1160" t="s">
        <v>117</v>
      </c>
      <c r="D1160">
        <v>4</v>
      </c>
      <c r="E1160" t="s">
        <v>4934</v>
      </c>
      <c r="F1160" s="1" t="s">
        <v>4935</v>
      </c>
      <c r="G1160" t="s">
        <v>4936</v>
      </c>
      <c r="H1160">
        <v>912692</v>
      </c>
      <c r="I1160" t="s">
        <v>59</v>
      </c>
      <c r="J1160" s="4">
        <v>44189</v>
      </c>
      <c r="K1160" s="4">
        <v>44256</v>
      </c>
      <c r="L1160" s="3">
        <v>67</v>
      </c>
      <c r="M1160" s="4">
        <v>44260</v>
      </c>
      <c r="N1160">
        <v>71</v>
      </c>
      <c r="O1160">
        <v>1</v>
      </c>
      <c r="P1160">
        <v>1</v>
      </c>
      <c r="Q1160">
        <v>3</v>
      </c>
      <c r="R1160" t="s">
        <v>28</v>
      </c>
      <c r="S1160">
        <v>16</v>
      </c>
      <c r="T1160">
        <v>1</v>
      </c>
      <c r="U1160" t="s">
        <v>80</v>
      </c>
      <c r="V1160">
        <v>1</v>
      </c>
      <c r="W1160">
        <v>16</v>
      </c>
      <c r="X1160">
        <v>11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34.3333333333333</v>
      </c>
      <c r="AV1160">
        <v>1905.3333333333301</v>
      </c>
      <c r="AW1160">
        <v>1</v>
      </c>
    </row>
    <row r="1161" spans="1:49" x14ac:dyDescent="0.3">
      <c r="A1161" t="s">
        <v>4926</v>
      </c>
      <c r="B1161" t="s">
        <v>539</v>
      </c>
      <c r="C1161" t="s">
        <v>117</v>
      </c>
      <c r="D1161">
        <v>4</v>
      </c>
      <c r="E1161" t="s">
        <v>2939</v>
      </c>
      <c r="F1161" s="1" t="s">
        <v>2940</v>
      </c>
      <c r="G1161" t="s">
        <v>2941</v>
      </c>
      <c r="H1161">
        <v>921567</v>
      </c>
      <c r="I1161" t="s">
        <v>53</v>
      </c>
      <c r="J1161" s="4">
        <v>44179</v>
      </c>
      <c r="K1161" s="4">
        <v>44183</v>
      </c>
      <c r="L1161" s="3">
        <v>4</v>
      </c>
      <c r="M1161" s="4">
        <v>44239</v>
      </c>
      <c r="N1161">
        <v>60</v>
      </c>
      <c r="O1161">
        <v>1</v>
      </c>
      <c r="P1161">
        <v>1</v>
      </c>
      <c r="Q1161">
        <v>0</v>
      </c>
      <c r="R1161" t="s">
        <v>28</v>
      </c>
      <c r="S1161">
        <v>15</v>
      </c>
      <c r="T1161">
        <v>1</v>
      </c>
      <c r="U1161" t="s">
        <v>28</v>
      </c>
      <c r="V1161">
        <v>15</v>
      </c>
      <c r="W1161">
        <v>15</v>
      </c>
      <c r="X1161">
        <v>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34.3333333333333</v>
      </c>
      <c r="AV1161">
        <v>1905.3333333333301</v>
      </c>
      <c r="AW1161">
        <v>0</v>
      </c>
    </row>
    <row r="1162" spans="1:49" x14ac:dyDescent="0.3">
      <c r="A1162" t="s">
        <v>4926</v>
      </c>
      <c r="B1162" t="s">
        <v>539</v>
      </c>
      <c r="C1162" t="s">
        <v>117</v>
      </c>
      <c r="D1162">
        <v>4</v>
      </c>
      <c r="E1162" t="s">
        <v>4937</v>
      </c>
      <c r="F1162" s="1" t="s">
        <v>4938</v>
      </c>
      <c r="G1162" t="s">
        <v>4939</v>
      </c>
      <c r="H1162">
        <v>930968</v>
      </c>
      <c r="I1162" t="s">
        <v>225</v>
      </c>
      <c r="J1162" s="4">
        <v>44102</v>
      </c>
      <c r="K1162" s="4">
        <v>44130</v>
      </c>
      <c r="L1162" s="3">
        <v>28</v>
      </c>
      <c r="M1162" s="4">
        <v>44162</v>
      </c>
      <c r="N1162">
        <v>60</v>
      </c>
      <c r="O1162">
        <v>1</v>
      </c>
      <c r="P1162">
        <v>1</v>
      </c>
      <c r="Q1162">
        <v>0</v>
      </c>
      <c r="R1162" t="s">
        <v>28</v>
      </c>
      <c r="S1162">
        <v>4</v>
      </c>
      <c r="T1162">
        <v>1</v>
      </c>
      <c r="U1162" t="s">
        <v>28</v>
      </c>
      <c r="V1162">
        <v>8</v>
      </c>
      <c r="W1162">
        <v>4</v>
      </c>
      <c r="X1162">
        <v>4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34.3333333333333</v>
      </c>
      <c r="AV1162">
        <v>1905.3333333333301</v>
      </c>
      <c r="AW1162">
        <v>0</v>
      </c>
    </row>
    <row r="1163" spans="1:49" x14ac:dyDescent="0.3">
      <c r="A1163" t="s">
        <v>4926</v>
      </c>
      <c r="B1163" t="s">
        <v>539</v>
      </c>
      <c r="C1163" t="s">
        <v>117</v>
      </c>
      <c r="D1163">
        <v>4</v>
      </c>
      <c r="E1163" t="s">
        <v>719</v>
      </c>
      <c r="F1163" s="1" t="s">
        <v>720</v>
      </c>
      <c r="G1163" t="s">
        <v>721</v>
      </c>
      <c r="H1163">
        <v>953026</v>
      </c>
      <c r="I1163" t="s">
        <v>49</v>
      </c>
      <c r="J1163" s="4">
        <v>44298</v>
      </c>
      <c r="K1163" s="4">
        <v>44362</v>
      </c>
      <c r="L1163" s="3">
        <v>64</v>
      </c>
      <c r="M1163" s="4">
        <v>44358</v>
      </c>
      <c r="N1163">
        <v>60</v>
      </c>
      <c r="O1163">
        <v>1</v>
      </c>
      <c r="P1163">
        <v>1</v>
      </c>
      <c r="Q1163">
        <v>0</v>
      </c>
      <c r="R1163" t="s">
        <v>80</v>
      </c>
      <c r="S1163">
        <v>7</v>
      </c>
      <c r="T1163">
        <v>1</v>
      </c>
      <c r="U1163" t="s">
        <v>80</v>
      </c>
      <c r="V1163">
        <v>16</v>
      </c>
      <c r="W1163">
        <v>27</v>
      </c>
      <c r="X1163">
        <v>3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34.3333333333333</v>
      </c>
      <c r="AV1163">
        <v>1905.3333333333301</v>
      </c>
      <c r="AW1163">
        <v>0</v>
      </c>
    </row>
    <row r="1164" spans="1:49" x14ac:dyDescent="0.3">
      <c r="A1164" t="s">
        <v>4926</v>
      </c>
      <c r="B1164" t="s">
        <v>539</v>
      </c>
      <c r="C1164" t="s">
        <v>117</v>
      </c>
      <c r="D1164">
        <v>4</v>
      </c>
      <c r="E1164" t="s">
        <v>1702</v>
      </c>
      <c r="F1164" s="1" t="s">
        <v>1703</v>
      </c>
      <c r="G1164" t="s">
        <v>1704</v>
      </c>
      <c r="H1164">
        <v>961475</v>
      </c>
      <c r="I1164" t="s">
        <v>158</v>
      </c>
      <c r="J1164" s="4">
        <v>44272</v>
      </c>
      <c r="K1164" s="4">
        <v>44455</v>
      </c>
      <c r="L1164" s="3">
        <v>183</v>
      </c>
      <c r="M1164" s="4">
        <v>44446</v>
      </c>
      <c r="N1164">
        <v>174</v>
      </c>
      <c r="O1164">
        <v>1</v>
      </c>
      <c r="P1164">
        <v>1</v>
      </c>
      <c r="Q1164">
        <v>0</v>
      </c>
      <c r="R1164" t="s">
        <v>80</v>
      </c>
      <c r="S1164">
        <v>3</v>
      </c>
      <c r="T1164">
        <v>1</v>
      </c>
      <c r="U1164" t="s">
        <v>38</v>
      </c>
      <c r="V1164">
        <v>2</v>
      </c>
      <c r="W1164">
        <v>23</v>
      </c>
      <c r="X1164">
        <v>4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34.3333333333333</v>
      </c>
      <c r="AV1164">
        <v>1905.3333333333301</v>
      </c>
      <c r="AW1164">
        <v>0</v>
      </c>
    </row>
    <row r="1165" spans="1:49" x14ac:dyDescent="0.3">
      <c r="A1165" t="s">
        <v>4926</v>
      </c>
      <c r="B1165" t="s">
        <v>539</v>
      </c>
      <c r="C1165" t="s">
        <v>117</v>
      </c>
      <c r="D1165">
        <v>4</v>
      </c>
      <c r="E1165" t="s">
        <v>4940</v>
      </c>
      <c r="F1165" s="1" t="s">
        <v>4941</v>
      </c>
      <c r="G1165" t="s">
        <v>4942</v>
      </c>
      <c r="H1165">
        <v>993275</v>
      </c>
      <c r="I1165" t="s">
        <v>225</v>
      </c>
      <c r="J1165" s="4">
        <v>44204</v>
      </c>
      <c r="K1165" s="4">
        <v>44256</v>
      </c>
      <c r="L1165" s="3">
        <v>52</v>
      </c>
      <c r="M1165" s="4">
        <v>44264</v>
      </c>
      <c r="N1165">
        <v>60</v>
      </c>
      <c r="O1165">
        <v>1</v>
      </c>
      <c r="P1165">
        <v>1</v>
      </c>
      <c r="Q1165">
        <v>0</v>
      </c>
      <c r="R1165" t="s">
        <v>28</v>
      </c>
      <c r="S1165">
        <v>18</v>
      </c>
      <c r="T1165">
        <v>1</v>
      </c>
      <c r="U1165" t="s">
        <v>80</v>
      </c>
      <c r="V1165">
        <v>1</v>
      </c>
      <c r="W1165">
        <v>18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34.3333333333333</v>
      </c>
      <c r="AV1165">
        <v>1905.3333333333301</v>
      </c>
      <c r="AW1165">
        <v>0</v>
      </c>
    </row>
    <row r="1166" spans="1:49" x14ac:dyDescent="0.3">
      <c r="A1166" t="s">
        <v>4926</v>
      </c>
      <c r="B1166" t="s">
        <v>539</v>
      </c>
      <c r="C1166" t="s">
        <v>117</v>
      </c>
      <c r="D1166">
        <v>4</v>
      </c>
      <c r="E1166" t="s">
        <v>1328</v>
      </c>
      <c r="F1166" s="1" t="s">
        <v>1329</v>
      </c>
      <c r="G1166" t="s">
        <v>1330</v>
      </c>
      <c r="H1166">
        <v>1014874</v>
      </c>
      <c r="I1166" t="s">
        <v>158</v>
      </c>
      <c r="J1166" s="4">
        <v>44408</v>
      </c>
      <c r="K1166" s="4">
        <v>44527</v>
      </c>
      <c r="L1166" s="3">
        <v>119</v>
      </c>
      <c r="M1166" s="4">
        <v>44524</v>
      </c>
      <c r="N1166">
        <v>116</v>
      </c>
      <c r="O1166">
        <v>1</v>
      </c>
      <c r="P1166">
        <v>1</v>
      </c>
      <c r="Q1166">
        <v>0</v>
      </c>
      <c r="R1166" t="s">
        <v>43</v>
      </c>
      <c r="T1166">
        <v>1</v>
      </c>
      <c r="U1166" t="s">
        <v>38</v>
      </c>
      <c r="V1166">
        <v>12</v>
      </c>
      <c r="W1166">
        <v>40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34.3333333333333</v>
      </c>
      <c r="AV1166">
        <v>1905.3333333333301</v>
      </c>
      <c r="AW1166">
        <v>0</v>
      </c>
    </row>
    <row r="1167" spans="1:49" x14ac:dyDescent="0.3">
      <c r="A1167" t="s">
        <v>4926</v>
      </c>
      <c r="B1167" t="s">
        <v>539</v>
      </c>
      <c r="C1167" t="s">
        <v>117</v>
      </c>
      <c r="D1167">
        <v>4</v>
      </c>
      <c r="E1167" t="s">
        <v>4943</v>
      </c>
      <c r="F1167" s="1" t="s">
        <v>4944</v>
      </c>
      <c r="G1167" t="s">
        <v>4945</v>
      </c>
      <c r="H1167">
        <v>1015253</v>
      </c>
      <c r="I1167" t="s">
        <v>59</v>
      </c>
      <c r="J1167" s="4">
        <v>44269</v>
      </c>
      <c r="K1167" s="4">
        <v>44378</v>
      </c>
      <c r="L1167" s="3">
        <v>109</v>
      </c>
      <c r="M1167" s="4">
        <v>44375</v>
      </c>
      <c r="N1167">
        <v>106</v>
      </c>
      <c r="O1167">
        <v>1</v>
      </c>
      <c r="P1167">
        <v>1</v>
      </c>
      <c r="Q1167">
        <v>0</v>
      </c>
      <c r="R1167" t="s">
        <v>80</v>
      </c>
      <c r="S1167">
        <v>2</v>
      </c>
      <c r="T1167">
        <v>1</v>
      </c>
      <c r="U1167" t="s">
        <v>80</v>
      </c>
      <c r="V1167">
        <v>18</v>
      </c>
      <c r="W1167">
        <v>22</v>
      </c>
      <c r="X1167">
        <v>11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34.3333333333333</v>
      </c>
      <c r="AV1167">
        <v>1905.3333333333301</v>
      </c>
      <c r="AW1167">
        <v>1</v>
      </c>
    </row>
    <row r="1168" spans="1:49" x14ac:dyDescent="0.3">
      <c r="A1168" t="s">
        <v>4926</v>
      </c>
      <c r="B1168" t="s">
        <v>539</v>
      </c>
      <c r="C1168" t="s">
        <v>117</v>
      </c>
      <c r="D1168">
        <v>4</v>
      </c>
      <c r="E1168" t="s">
        <v>985</v>
      </c>
      <c r="F1168" s="1" t="s">
        <v>986</v>
      </c>
      <c r="G1168" t="s">
        <v>987</v>
      </c>
      <c r="H1168">
        <v>1087521</v>
      </c>
      <c r="I1168" t="s">
        <v>49</v>
      </c>
      <c r="J1168" s="4">
        <v>44560</v>
      </c>
      <c r="K1168" s="4">
        <v>44574</v>
      </c>
      <c r="L1168" s="3">
        <v>14</v>
      </c>
      <c r="M1168" s="4">
        <v>44620</v>
      </c>
      <c r="N1168">
        <v>60</v>
      </c>
      <c r="O1168">
        <v>1</v>
      </c>
      <c r="P1168">
        <v>1</v>
      </c>
      <c r="Q1168">
        <v>0</v>
      </c>
      <c r="R1168" t="s">
        <v>38</v>
      </c>
      <c r="S1168">
        <v>17</v>
      </c>
      <c r="T1168">
        <v>1</v>
      </c>
      <c r="U1168" t="s">
        <v>38</v>
      </c>
      <c r="V1168">
        <v>18</v>
      </c>
      <c r="W1168">
        <v>57</v>
      </c>
      <c r="X1168">
        <v>11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34.3333333333333</v>
      </c>
      <c r="AV1168">
        <v>1905.3333333333301</v>
      </c>
      <c r="AW1168">
        <v>0</v>
      </c>
    </row>
    <row r="1169" spans="1:49" x14ac:dyDescent="0.3">
      <c r="A1169" t="s">
        <v>4926</v>
      </c>
      <c r="B1169" t="s">
        <v>539</v>
      </c>
      <c r="C1169" t="s">
        <v>117</v>
      </c>
      <c r="D1169">
        <v>4</v>
      </c>
      <c r="E1169" t="s">
        <v>436</v>
      </c>
      <c r="F1169" s="1" t="s">
        <v>437</v>
      </c>
      <c r="G1169" t="s">
        <v>438</v>
      </c>
      <c r="H1169">
        <v>1092643</v>
      </c>
      <c r="I1169" t="s">
        <v>49</v>
      </c>
      <c r="J1169" s="4">
        <v>44278</v>
      </c>
      <c r="K1169" s="4">
        <v>44316</v>
      </c>
      <c r="L1169" s="3">
        <v>38</v>
      </c>
      <c r="M1169" s="4">
        <v>44316</v>
      </c>
      <c r="N1169">
        <v>38</v>
      </c>
      <c r="O1169">
        <v>1</v>
      </c>
      <c r="P1169">
        <v>1</v>
      </c>
      <c r="Q1169">
        <v>0</v>
      </c>
      <c r="R1169" t="s">
        <v>80</v>
      </c>
      <c r="S1169">
        <v>4</v>
      </c>
      <c r="T1169">
        <v>1</v>
      </c>
      <c r="U1169" t="s">
        <v>80</v>
      </c>
      <c r="V1169">
        <v>9</v>
      </c>
      <c r="W1169">
        <v>24</v>
      </c>
      <c r="X1169">
        <v>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34.3333333333333</v>
      </c>
      <c r="AV1169">
        <v>1905.3333333333301</v>
      </c>
      <c r="AW1169">
        <v>0</v>
      </c>
    </row>
    <row r="1170" spans="1:49" x14ac:dyDescent="0.3">
      <c r="A1170" t="s">
        <v>4926</v>
      </c>
      <c r="B1170" t="s">
        <v>539</v>
      </c>
      <c r="C1170" t="s">
        <v>117</v>
      </c>
      <c r="D1170">
        <v>4</v>
      </c>
      <c r="E1170" t="s">
        <v>562</v>
      </c>
      <c r="F1170" s="1" t="s">
        <v>563</v>
      </c>
      <c r="G1170" t="s">
        <v>564</v>
      </c>
      <c r="H1170">
        <v>1138603</v>
      </c>
      <c r="I1170" t="s">
        <v>32</v>
      </c>
      <c r="J1170" s="4">
        <v>44415</v>
      </c>
      <c r="K1170" s="4">
        <v>44427</v>
      </c>
      <c r="L1170" s="3">
        <v>12</v>
      </c>
      <c r="M1170" s="4">
        <v>44475</v>
      </c>
      <c r="N1170">
        <v>60</v>
      </c>
      <c r="O1170">
        <v>1</v>
      </c>
      <c r="P1170">
        <v>1</v>
      </c>
      <c r="Q1170">
        <v>0</v>
      </c>
      <c r="R1170" t="s">
        <v>43</v>
      </c>
      <c r="T1170">
        <v>1</v>
      </c>
      <c r="U1170" t="s">
        <v>43</v>
      </c>
      <c r="W1170">
        <v>40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34.3333333333333</v>
      </c>
      <c r="AV1170">
        <v>1905.3333333333301</v>
      </c>
      <c r="AW1170">
        <v>0</v>
      </c>
    </row>
    <row r="1171" spans="1:49" x14ac:dyDescent="0.3">
      <c r="A1171" t="s">
        <v>4926</v>
      </c>
      <c r="B1171" t="s">
        <v>539</v>
      </c>
      <c r="C1171" t="s">
        <v>117</v>
      </c>
      <c r="D1171">
        <v>4</v>
      </c>
      <c r="E1171" t="s">
        <v>1256</v>
      </c>
      <c r="F1171" s="1" t="s">
        <v>3445</v>
      </c>
      <c r="G1171" t="s">
        <v>3446</v>
      </c>
      <c r="H1171">
        <v>1332377</v>
      </c>
      <c r="I1171" t="s">
        <v>49</v>
      </c>
      <c r="J1171" s="4">
        <v>44298</v>
      </c>
      <c r="K1171" s="4">
        <v>44362</v>
      </c>
      <c r="L1171" s="3">
        <v>64</v>
      </c>
      <c r="M1171" s="4">
        <v>44358</v>
      </c>
      <c r="N1171">
        <v>60</v>
      </c>
      <c r="O1171">
        <v>1</v>
      </c>
      <c r="P1171">
        <v>1</v>
      </c>
      <c r="Q1171">
        <v>0</v>
      </c>
      <c r="R1171" t="s">
        <v>80</v>
      </c>
      <c r="S1171">
        <v>7</v>
      </c>
      <c r="T1171">
        <v>1</v>
      </c>
      <c r="U1171" t="s">
        <v>80</v>
      </c>
      <c r="V1171">
        <v>16</v>
      </c>
      <c r="W1171">
        <v>27</v>
      </c>
      <c r="X1171">
        <v>11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34.3333333333333</v>
      </c>
      <c r="AV1171">
        <v>1905.3333333333301</v>
      </c>
      <c r="AW1171">
        <v>0</v>
      </c>
    </row>
    <row r="1172" spans="1:49" x14ac:dyDescent="0.3">
      <c r="A1172" t="s">
        <v>4926</v>
      </c>
      <c r="B1172" t="s">
        <v>539</v>
      </c>
      <c r="C1172" t="s">
        <v>117</v>
      </c>
      <c r="D1172">
        <v>4</v>
      </c>
      <c r="E1172" t="s">
        <v>2083</v>
      </c>
      <c r="F1172" s="1" t="s">
        <v>2084</v>
      </c>
      <c r="G1172" t="s">
        <v>2085</v>
      </c>
      <c r="H1172">
        <v>1441552</v>
      </c>
      <c r="I1172" t="s">
        <v>53</v>
      </c>
      <c r="J1172" s="4">
        <v>44170</v>
      </c>
      <c r="K1172" s="4">
        <v>44173</v>
      </c>
      <c r="L1172" s="3">
        <v>3</v>
      </c>
      <c r="M1172" s="4">
        <v>44230</v>
      </c>
      <c r="N1172">
        <v>60</v>
      </c>
      <c r="O1172">
        <v>1</v>
      </c>
      <c r="P1172">
        <v>1</v>
      </c>
      <c r="Q1172">
        <v>0</v>
      </c>
      <c r="R1172" t="s">
        <v>28</v>
      </c>
      <c r="S1172">
        <v>13</v>
      </c>
      <c r="T1172">
        <v>1</v>
      </c>
      <c r="U1172" t="s">
        <v>28</v>
      </c>
      <c r="V1172">
        <v>14</v>
      </c>
      <c r="W1172">
        <v>13</v>
      </c>
      <c r="X1172">
        <v>11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34.3333333333333</v>
      </c>
      <c r="AV1172">
        <v>1905.3333333333301</v>
      </c>
      <c r="AW1172">
        <v>0</v>
      </c>
    </row>
    <row r="1173" spans="1:49" x14ac:dyDescent="0.3">
      <c r="A1173" t="s">
        <v>4926</v>
      </c>
      <c r="B1173" t="s">
        <v>539</v>
      </c>
      <c r="C1173" t="s">
        <v>117</v>
      </c>
      <c r="D1173">
        <v>4</v>
      </c>
      <c r="E1173" t="s">
        <v>2334</v>
      </c>
      <c r="F1173" s="1" t="s">
        <v>2335</v>
      </c>
      <c r="G1173" t="s">
        <v>2336</v>
      </c>
      <c r="H1173">
        <v>1448306</v>
      </c>
      <c r="I1173" t="s">
        <v>175</v>
      </c>
      <c r="J1173" s="4">
        <v>44315</v>
      </c>
      <c r="K1173" s="4">
        <v>44455</v>
      </c>
      <c r="L1173" s="3">
        <v>140</v>
      </c>
      <c r="M1173" s="4">
        <v>44446</v>
      </c>
      <c r="N1173">
        <v>131</v>
      </c>
      <c r="O1173">
        <v>1</v>
      </c>
      <c r="P1173">
        <v>1</v>
      </c>
      <c r="Q1173">
        <v>0</v>
      </c>
      <c r="R1173" t="s">
        <v>80</v>
      </c>
      <c r="S1173">
        <v>9</v>
      </c>
      <c r="T1173">
        <v>1</v>
      </c>
      <c r="U1173" t="s">
        <v>38</v>
      </c>
      <c r="V1173">
        <v>2</v>
      </c>
      <c r="W1173">
        <v>29</v>
      </c>
      <c r="X1173">
        <v>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34.3333333333333</v>
      </c>
      <c r="AV1173">
        <v>1905.3333333333301</v>
      </c>
      <c r="AW1173">
        <v>0</v>
      </c>
    </row>
    <row r="1174" spans="1:49" x14ac:dyDescent="0.3">
      <c r="A1174" t="s">
        <v>4926</v>
      </c>
      <c r="B1174" t="s">
        <v>539</v>
      </c>
      <c r="C1174" t="s">
        <v>117</v>
      </c>
      <c r="D1174">
        <v>4</v>
      </c>
      <c r="E1174" t="s">
        <v>1351</v>
      </c>
      <c r="F1174" s="1" t="s">
        <v>1352</v>
      </c>
      <c r="G1174" t="s">
        <v>1353</v>
      </c>
      <c r="H1174">
        <v>1479367</v>
      </c>
      <c r="I1174" t="s">
        <v>49</v>
      </c>
      <c r="J1174" s="4">
        <v>44168</v>
      </c>
      <c r="K1174" s="4">
        <v>44256</v>
      </c>
      <c r="L1174" s="3">
        <v>88</v>
      </c>
      <c r="M1174" s="4">
        <v>44260</v>
      </c>
      <c r="N1174">
        <v>92</v>
      </c>
      <c r="O1174">
        <v>1</v>
      </c>
      <c r="P1174">
        <v>1</v>
      </c>
      <c r="Q1174">
        <v>0</v>
      </c>
      <c r="R1174" t="s">
        <v>28</v>
      </c>
      <c r="S1174">
        <v>13</v>
      </c>
      <c r="T1174">
        <v>1</v>
      </c>
      <c r="U1174" t="s">
        <v>80</v>
      </c>
      <c r="V1174">
        <v>1</v>
      </c>
      <c r="W1174">
        <v>13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34.3333333333333</v>
      </c>
      <c r="AV1174">
        <v>1905.3333333333301</v>
      </c>
      <c r="AW1174">
        <v>0</v>
      </c>
    </row>
    <row r="1175" spans="1:49" x14ac:dyDescent="0.3">
      <c r="A1175" t="s">
        <v>4926</v>
      </c>
      <c r="B1175" t="s">
        <v>539</v>
      </c>
      <c r="C1175" t="s">
        <v>117</v>
      </c>
      <c r="D1175">
        <v>4</v>
      </c>
      <c r="E1175" t="s">
        <v>364</v>
      </c>
      <c r="F1175" s="1" t="s">
        <v>365</v>
      </c>
      <c r="G1175" t="s">
        <v>366</v>
      </c>
      <c r="H1175">
        <v>1532736</v>
      </c>
      <c r="I1175" t="s">
        <v>49</v>
      </c>
      <c r="J1175" s="4">
        <v>44257</v>
      </c>
      <c r="K1175" s="4">
        <v>44344</v>
      </c>
      <c r="L1175" s="3">
        <v>87</v>
      </c>
      <c r="M1175" s="4">
        <v>44347</v>
      </c>
      <c r="N1175">
        <v>90</v>
      </c>
      <c r="O1175">
        <v>1</v>
      </c>
      <c r="P1175">
        <v>2</v>
      </c>
      <c r="Q1175">
        <v>0</v>
      </c>
      <c r="R1175" t="s">
        <v>80</v>
      </c>
      <c r="S1175">
        <v>1</v>
      </c>
      <c r="T1175">
        <v>2</v>
      </c>
      <c r="U1175" t="s">
        <v>80</v>
      </c>
      <c r="V1175">
        <v>13</v>
      </c>
      <c r="W1175">
        <v>21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34.3333333333333</v>
      </c>
      <c r="AV1175">
        <v>1905.3333333333301</v>
      </c>
      <c r="AW1175">
        <v>0</v>
      </c>
    </row>
    <row r="1176" spans="1:49" x14ac:dyDescent="0.3">
      <c r="A1176" t="s">
        <v>4926</v>
      </c>
      <c r="B1176" t="s">
        <v>539</v>
      </c>
      <c r="C1176" t="s">
        <v>117</v>
      </c>
      <c r="D1176">
        <v>4</v>
      </c>
      <c r="E1176" t="s">
        <v>364</v>
      </c>
      <c r="F1176" s="1" t="s">
        <v>1238</v>
      </c>
      <c r="G1176" t="s">
        <v>366</v>
      </c>
      <c r="H1176">
        <v>1532736</v>
      </c>
      <c r="I1176" t="s">
        <v>49</v>
      </c>
      <c r="J1176" s="4">
        <v>44466</v>
      </c>
      <c r="K1176" s="4">
        <v>44477</v>
      </c>
      <c r="L1176" s="3">
        <v>11</v>
      </c>
      <c r="M1176" s="4">
        <v>44480</v>
      </c>
      <c r="N1176">
        <v>14</v>
      </c>
      <c r="O1176">
        <v>1</v>
      </c>
      <c r="P1176">
        <v>2</v>
      </c>
      <c r="Q1176">
        <v>0</v>
      </c>
      <c r="R1176" t="s">
        <v>38</v>
      </c>
      <c r="S1176">
        <v>4</v>
      </c>
      <c r="T1176">
        <v>2</v>
      </c>
      <c r="U1176" t="s">
        <v>38</v>
      </c>
      <c r="V1176">
        <v>5</v>
      </c>
      <c r="W1176">
        <v>44</v>
      </c>
      <c r="X1176">
        <v>11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34.3333333333333</v>
      </c>
      <c r="AV1176">
        <v>1905.3333333333301</v>
      </c>
      <c r="AW1176">
        <v>0</v>
      </c>
    </row>
    <row r="1177" spans="1:49" x14ac:dyDescent="0.3">
      <c r="A1177" t="s">
        <v>4926</v>
      </c>
      <c r="B1177" t="s">
        <v>539</v>
      </c>
      <c r="C1177" t="s">
        <v>117</v>
      </c>
      <c r="D1177">
        <v>4</v>
      </c>
      <c r="E1177" t="s">
        <v>1545</v>
      </c>
      <c r="F1177" s="1" t="s">
        <v>1546</v>
      </c>
      <c r="G1177" t="s">
        <v>1547</v>
      </c>
      <c r="H1177">
        <v>1743734</v>
      </c>
      <c r="I1177" t="s">
        <v>59</v>
      </c>
      <c r="J1177" s="4">
        <v>44305</v>
      </c>
      <c r="K1177" s="4">
        <v>44369</v>
      </c>
      <c r="L1177" s="3">
        <v>64</v>
      </c>
      <c r="M1177" s="4">
        <v>44365</v>
      </c>
      <c r="N1177">
        <v>60</v>
      </c>
      <c r="O1177">
        <v>1</v>
      </c>
      <c r="P1177">
        <v>1</v>
      </c>
      <c r="Q1177">
        <v>2</v>
      </c>
      <c r="R1177" t="s">
        <v>80</v>
      </c>
      <c r="S1177">
        <v>8</v>
      </c>
      <c r="T1177">
        <v>1</v>
      </c>
      <c r="U1177" t="s">
        <v>80</v>
      </c>
      <c r="V1177">
        <v>17</v>
      </c>
      <c r="W1177">
        <v>28</v>
      </c>
      <c r="X1177">
        <v>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34.3333333333333</v>
      </c>
      <c r="AV1177">
        <v>1905.3333333333301</v>
      </c>
      <c r="AW1177">
        <v>0</v>
      </c>
    </row>
    <row r="1178" spans="1:49" x14ac:dyDescent="0.3">
      <c r="A1178" t="s">
        <v>4926</v>
      </c>
      <c r="B1178" t="s">
        <v>539</v>
      </c>
      <c r="C1178" t="s">
        <v>117</v>
      </c>
      <c r="D1178">
        <v>4</v>
      </c>
      <c r="E1178" t="s">
        <v>1545</v>
      </c>
      <c r="F1178" s="1" t="s">
        <v>1546</v>
      </c>
      <c r="G1178" t="s">
        <v>1547</v>
      </c>
      <c r="H1178">
        <v>1743734</v>
      </c>
      <c r="I1178" t="s">
        <v>59</v>
      </c>
      <c r="J1178" s="4">
        <v>44369</v>
      </c>
      <c r="K1178" s="4">
        <v>44455</v>
      </c>
      <c r="L1178" s="3">
        <v>86</v>
      </c>
      <c r="M1178" s="4">
        <v>44446</v>
      </c>
      <c r="N1178">
        <v>77</v>
      </c>
      <c r="O1178">
        <v>1</v>
      </c>
      <c r="P1178">
        <v>1</v>
      </c>
      <c r="Q1178">
        <v>2</v>
      </c>
      <c r="R1178" t="s">
        <v>80</v>
      </c>
      <c r="S1178">
        <v>17</v>
      </c>
      <c r="T1178">
        <v>1</v>
      </c>
      <c r="U1178" t="s">
        <v>38</v>
      </c>
      <c r="V1178">
        <v>2</v>
      </c>
      <c r="W1178">
        <v>37</v>
      </c>
      <c r="X1178">
        <v>15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34.3333333333333</v>
      </c>
      <c r="AV1178">
        <v>1905.3333333333301</v>
      </c>
      <c r="AW1178">
        <v>0</v>
      </c>
    </row>
    <row r="1179" spans="1:49" x14ac:dyDescent="0.3">
      <c r="A1179" t="s">
        <v>4926</v>
      </c>
      <c r="B1179" t="s">
        <v>539</v>
      </c>
      <c r="C1179" t="s">
        <v>117</v>
      </c>
      <c r="D1179">
        <v>4</v>
      </c>
      <c r="E1179" t="s">
        <v>1207</v>
      </c>
      <c r="F1179" s="1" t="s">
        <v>1208</v>
      </c>
      <c r="G1179" t="s">
        <v>1209</v>
      </c>
      <c r="H1179">
        <v>1791367</v>
      </c>
      <c r="I1179" t="s">
        <v>74</v>
      </c>
      <c r="J1179" s="4">
        <v>44272</v>
      </c>
      <c r="K1179" s="4">
        <v>44283</v>
      </c>
      <c r="L1179" s="3">
        <v>11</v>
      </c>
      <c r="M1179" s="4">
        <v>44286</v>
      </c>
      <c r="N1179">
        <v>14</v>
      </c>
      <c r="O1179">
        <v>1</v>
      </c>
      <c r="P1179">
        <v>1</v>
      </c>
      <c r="Q1179">
        <v>0</v>
      </c>
      <c r="R1179" t="s">
        <v>80</v>
      </c>
      <c r="S1179">
        <v>3</v>
      </c>
      <c r="T1179">
        <v>1</v>
      </c>
      <c r="U1179" t="s">
        <v>80</v>
      </c>
      <c r="V1179">
        <v>4</v>
      </c>
      <c r="W1179">
        <v>23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34.3333333333333</v>
      </c>
      <c r="AV1179">
        <v>1905.3333333333301</v>
      </c>
      <c r="AW1179">
        <v>0</v>
      </c>
    </row>
    <row r="1180" spans="1:49" x14ac:dyDescent="0.3">
      <c r="A1180" t="s">
        <v>4926</v>
      </c>
      <c r="B1180" t="s">
        <v>539</v>
      </c>
      <c r="C1180" t="s">
        <v>117</v>
      </c>
      <c r="D1180">
        <v>4</v>
      </c>
      <c r="E1180" t="s">
        <v>4946</v>
      </c>
      <c r="F1180" s="1" t="s">
        <v>4947</v>
      </c>
      <c r="G1180" t="s">
        <v>4948</v>
      </c>
      <c r="H1180">
        <v>1809451</v>
      </c>
      <c r="I1180" t="s">
        <v>158</v>
      </c>
      <c r="J1180" s="4">
        <v>44348</v>
      </c>
      <c r="K1180" s="4">
        <v>44363</v>
      </c>
      <c r="L1180" s="3">
        <v>15</v>
      </c>
      <c r="M1180" s="4">
        <v>44410</v>
      </c>
      <c r="N1180">
        <v>62</v>
      </c>
      <c r="O1180">
        <v>1</v>
      </c>
      <c r="P1180">
        <v>1</v>
      </c>
      <c r="Q1180">
        <v>0</v>
      </c>
      <c r="R1180" t="s">
        <v>80</v>
      </c>
      <c r="S1180">
        <v>14</v>
      </c>
      <c r="T1180">
        <v>1</v>
      </c>
      <c r="U1180" t="s">
        <v>80</v>
      </c>
      <c r="V1180">
        <v>16</v>
      </c>
      <c r="W1180">
        <v>34</v>
      </c>
      <c r="X1180">
        <v>11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34.3333333333333</v>
      </c>
      <c r="AV1180">
        <v>1905.3333333333301</v>
      </c>
      <c r="AW1180">
        <v>0</v>
      </c>
    </row>
    <row r="1181" spans="1:49" x14ac:dyDescent="0.3">
      <c r="A1181" t="s">
        <v>4926</v>
      </c>
      <c r="B1181" t="s">
        <v>539</v>
      </c>
      <c r="C1181" t="s">
        <v>117</v>
      </c>
      <c r="D1181">
        <v>4</v>
      </c>
      <c r="E1181" t="s">
        <v>663</v>
      </c>
      <c r="F1181" s="1" t="s">
        <v>4949</v>
      </c>
      <c r="G1181" t="s">
        <v>4950</v>
      </c>
      <c r="H1181">
        <v>1849886</v>
      </c>
      <c r="I1181" t="s">
        <v>49</v>
      </c>
      <c r="J1181" s="4">
        <v>44125</v>
      </c>
      <c r="K1181" s="4">
        <v>44183</v>
      </c>
      <c r="L1181" s="3">
        <v>58</v>
      </c>
      <c r="M1181" s="4">
        <v>44186</v>
      </c>
      <c r="N1181">
        <v>61</v>
      </c>
      <c r="O1181">
        <v>1</v>
      </c>
      <c r="P1181">
        <v>1</v>
      </c>
      <c r="Q1181">
        <v>0</v>
      </c>
      <c r="R1181" t="s">
        <v>28</v>
      </c>
      <c r="S1181">
        <v>7</v>
      </c>
      <c r="T1181">
        <v>1</v>
      </c>
      <c r="U1181" t="s">
        <v>28</v>
      </c>
      <c r="V1181">
        <v>15</v>
      </c>
      <c r="W1181">
        <v>7</v>
      </c>
      <c r="X1181">
        <v>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34.3333333333333</v>
      </c>
      <c r="AV1181">
        <v>1905.3333333333301</v>
      </c>
      <c r="AW1181">
        <v>0</v>
      </c>
    </row>
    <row r="1182" spans="1:49" x14ac:dyDescent="0.3">
      <c r="A1182" t="s">
        <v>4926</v>
      </c>
      <c r="B1182" t="s">
        <v>539</v>
      </c>
      <c r="C1182" t="s">
        <v>117</v>
      </c>
      <c r="D1182">
        <v>4</v>
      </c>
      <c r="E1182" t="s">
        <v>3068</v>
      </c>
      <c r="F1182" s="1" t="s">
        <v>3069</v>
      </c>
      <c r="G1182" t="s">
        <v>3070</v>
      </c>
      <c r="H1182">
        <v>1883681</v>
      </c>
      <c r="I1182" t="s">
        <v>49</v>
      </c>
      <c r="J1182" s="4">
        <v>44195</v>
      </c>
      <c r="K1182" s="4">
        <v>44260</v>
      </c>
      <c r="L1182" s="3">
        <v>65</v>
      </c>
      <c r="M1182" s="4">
        <v>44260</v>
      </c>
      <c r="N1182">
        <v>65</v>
      </c>
      <c r="O1182">
        <v>1</v>
      </c>
      <c r="P1182">
        <v>1</v>
      </c>
      <c r="Q1182">
        <v>0</v>
      </c>
      <c r="R1182" t="s">
        <v>28</v>
      </c>
      <c r="S1182">
        <v>17</v>
      </c>
      <c r="T1182">
        <v>1</v>
      </c>
      <c r="U1182" t="s">
        <v>80</v>
      </c>
      <c r="V1182">
        <v>1</v>
      </c>
      <c r="W1182">
        <v>17</v>
      </c>
      <c r="X1182">
        <v>20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34.3333333333333</v>
      </c>
      <c r="AV1182">
        <v>1905.3333333333301</v>
      </c>
      <c r="AW1182">
        <v>0</v>
      </c>
    </row>
    <row r="1183" spans="1:49" x14ac:dyDescent="0.3">
      <c r="A1183" t="s">
        <v>4926</v>
      </c>
      <c r="B1183" t="s">
        <v>539</v>
      </c>
      <c r="C1183" t="s">
        <v>117</v>
      </c>
      <c r="D1183">
        <v>4</v>
      </c>
      <c r="E1183" t="s">
        <v>3068</v>
      </c>
      <c r="F1183" s="1" t="s">
        <v>3069</v>
      </c>
      <c r="G1183" t="s">
        <v>3070</v>
      </c>
      <c r="H1183">
        <v>1883681</v>
      </c>
      <c r="I1183" t="s">
        <v>49</v>
      </c>
      <c r="J1183" s="4">
        <v>44260</v>
      </c>
      <c r="K1183" s="4">
        <v>44455</v>
      </c>
      <c r="L1183" s="3">
        <v>195</v>
      </c>
      <c r="M1183" s="4">
        <v>44446</v>
      </c>
      <c r="N1183">
        <v>186</v>
      </c>
      <c r="O1183">
        <v>1</v>
      </c>
      <c r="P1183">
        <v>1</v>
      </c>
      <c r="Q1183">
        <v>0</v>
      </c>
      <c r="R1183" t="s">
        <v>80</v>
      </c>
      <c r="S1183">
        <v>1</v>
      </c>
      <c r="T1183">
        <v>1</v>
      </c>
      <c r="U1183" t="s">
        <v>38</v>
      </c>
      <c r="V1183">
        <v>2</v>
      </c>
      <c r="W1183">
        <v>21</v>
      </c>
      <c r="X1183">
        <v>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34.3333333333333</v>
      </c>
      <c r="AV1183">
        <v>1905.3333333333301</v>
      </c>
      <c r="AW1183">
        <v>0</v>
      </c>
    </row>
    <row r="1184" spans="1:49" x14ac:dyDescent="0.3">
      <c r="A1184" t="s">
        <v>4926</v>
      </c>
      <c r="B1184" t="s">
        <v>539</v>
      </c>
      <c r="C1184" t="s">
        <v>117</v>
      </c>
      <c r="D1184">
        <v>4</v>
      </c>
      <c r="E1184" t="s">
        <v>663</v>
      </c>
      <c r="F1184" s="1" t="s">
        <v>664</v>
      </c>
      <c r="G1184" t="s">
        <v>665</v>
      </c>
      <c r="H1184">
        <v>1891772</v>
      </c>
      <c r="I1184" t="s">
        <v>49</v>
      </c>
      <c r="J1184" s="4">
        <v>44125</v>
      </c>
      <c r="K1184" s="4">
        <v>44183</v>
      </c>
      <c r="L1184" s="3">
        <v>58</v>
      </c>
      <c r="M1184" s="4">
        <v>44186</v>
      </c>
      <c r="N1184">
        <v>61</v>
      </c>
      <c r="O1184">
        <v>1</v>
      </c>
      <c r="P1184">
        <v>1</v>
      </c>
      <c r="Q1184">
        <v>0</v>
      </c>
      <c r="R1184" t="s">
        <v>28</v>
      </c>
      <c r="S1184">
        <v>7</v>
      </c>
      <c r="T1184">
        <v>1</v>
      </c>
      <c r="U1184" t="s">
        <v>28</v>
      </c>
      <c r="V1184">
        <v>15</v>
      </c>
      <c r="W1184">
        <v>7</v>
      </c>
      <c r="X1184">
        <v>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34.3333333333333</v>
      </c>
      <c r="AV1184">
        <v>1905.3333333333301</v>
      </c>
      <c r="AW1184">
        <v>0</v>
      </c>
    </row>
    <row r="1185" spans="1:49" x14ac:dyDescent="0.3">
      <c r="A1185" t="s">
        <v>4926</v>
      </c>
      <c r="B1185" t="s">
        <v>539</v>
      </c>
      <c r="C1185" t="s">
        <v>117</v>
      </c>
      <c r="D1185">
        <v>4</v>
      </c>
      <c r="E1185" t="s">
        <v>663</v>
      </c>
      <c r="F1185" s="1" t="s">
        <v>664</v>
      </c>
      <c r="G1185" t="s">
        <v>665</v>
      </c>
      <c r="H1185">
        <v>1891772</v>
      </c>
      <c r="I1185" t="s">
        <v>49</v>
      </c>
      <c r="J1185" s="4">
        <v>44183</v>
      </c>
      <c r="K1185" s="4">
        <v>44260</v>
      </c>
      <c r="L1185" s="3">
        <v>77</v>
      </c>
      <c r="M1185" s="4">
        <v>44260</v>
      </c>
      <c r="N1185">
        <v>77</v>
      </c>
      <c r="O1185">
        <v>1</v>
      </c>
      <c r="P1185">
        <v>1</v>
      </c>
      <c r="Q1185">
        <v>0</v>
      </c>
      <c r="R1185" t="s">
        <v>28</v>
      </c>
      <c r="S1185">
        <v>15</v>
      </c>
      <c r="T1185">
        <v>1</v>
      </c>
      <c r="U1185" t="s">
        <v>80</v>
      </c>
      <c r="V1185">
        <v>1</v>
      </c>
      <c r="W1185">
        <v>15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34.3333333333333</v>
      </c>
      <c r="AV1185">
        <v>1905.3333333333301</v>
      </c>
      <c r="AW1185">
        <v>0</v>
      </c>
    </row>
    <row r="1186" spans="1:49" x14ac:dyDescent="0.3">
      <c r="A1186" t="s">
        <v>4926</v>
      </c>
      <c r="B1186" t="s">
        <v>539</v>
      </c>
      <c r="C1186" t="s">
        <v>117</v>
      </c>
      <c r="D1186">
        <v>4</v>
      </c>
      <c r="E1186" t="s">
        <v>663</v>
      </c>
      <c r="F1186" s="1" t="s">
        <v>664</v>
      </c>
      <c r="G1186" t="s">
        <v>665</v>
      </c>
      <c r="H1186">
        <v>1891772</v>
      </c>
      <c r="I1186" t="s">
        <v>49</v>
      </c>
      <c r="J1186" s="4">
        <v>44260</v>
      </c>
      <c r="K1186" s="4">
        <v>44455</v>
      </c>
      <c r="L1186" s="3">
        <v>195</v>
      </c>
      <c r="M1186" s="4">
        <v>44446</v>
      </c>
      <c r="N1186">
        <v>186</v>
      </c>
      <c r="O1186">
        <v>1</v>
      </c>
      <c r="P1186">
        <v>1</v>
      </c>
      <c r="Q1186">
        <v>0</v>
      </c>
      <c r="R1186" t="s">
        <v>80</v>
      </c>
      <c r="S1186">
        <v>1</v>
      </c>
      <c r="T1186">
        <v>1</v>
      </c>
      <c r="U1186" t="s">
        <v>38</v>
      </c>
      <c r="V1186">
        <v>2</v>
      </c>
      <c r="W1186">
        <v>21</v>
      </c>
      <c r="X1186">
        <v>15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34.3333333333333</v>
      </c>
      <c r="AV1186">
        <v>1905.3333333333301</v>
      </c>
      <c r="AW1186">
        <v>0</v>
      </c>
    </row>
    <row r="1187" spans="1:49" x14ac:dyDescent="0.3">
      <c r="A1187" t="s">
        <v>4926</v>
      </c>
      <c r="B1187" t="s">
        <v>539</v>
      </c>
      <c r="C1187" t="s">
        <v>117</v>
      </c>
      <c r="D1187">
        <v>4</v>
      </c>
      <c r="E1187" t="s">
        <v>805</v>
      </c>
      <c r="F1187" s="1" t="s">
        <v>4951</v>
      </c>
      <c r="G1187" t="s">
        <v>4952</v>
      </c>
      <c r="H1187">
        <v>1896918</v>
      </c>
      <c r="I1187" t="s">
        <v>49</v>
      </c>
      <c r="J1187" s="4">
        <v>44148</v>
      </c>
      <c r="K1187" s="4">
        <v>44205</v>
      </c>
      <c r="L1187" s="3">
        <v>57</v>
      </c>
      <c r="M1187" s="4">
        <v>44208</v>
      </c>
      <c r="N1187">
        <v>60</v>
      </c>
      <c r="O1187">
        <v>1</v>
      </c>
      <c r="P1187">
        <v>1</v>
      </c>
      <c r="Q1187">
        <v>0</v>
      </c>
      <c r="R1187" t="s">
        <v>28</v>
      </c>
      <c r="S1187">
        <v>10</v>
      </c>
      <c r="T1187">
        <v>1</v>
      </c>
      <c r="U1187" t="s">
        <v>28</v>
      </c>
      <c r="V1187">
        <v>18</v>
      </c>
      <c r="W1187">
        <v>10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34.3333333333333</v>
      </c>
      <c r="AV1187">
        <v>1905.3333333333301</v>
      </c>
      <c r="AW1187">
        <v>0</v>
      </c>
    </row>
    <row r="1188" spans="1:49" x14ac:dyDescent="0.3">
      <c r="A1188" t="s">
        <v>4926</v>
      </c>
      <c r="B1188" t="s">
        <v>539</v>
      </c>
      <c r="C1188" t="s">
        <v>117</v>
      </c>
      <c r="D1188">
        <v>4</v>
      </c>
      <c r="E1188" t="s">
        <v>805</v>
      </c>
      <c r="F1188" s="1" t="s">
        <v>4951</v>
      </c>
      <c r="G1188" t="s">
        <v>4952</v>
      </c>
      <c r="H1188">
        <v>1896918</v>
      </c>
      <c r="I1188" t="s">
        <v>49</v>
      </c>
      <c r="J1188" s="4">
        <v>44205</v>
      </c>
      <c r="K1188" s="4">
        <v>44256</v>
      </c>
      <c r="L1188" s="3">
        <v>51</v>
      </c>
      <c r="M1188" s="4">
        <v>44265</v>
      </c>
      <c r="N1188">
        <v>60</v>
      </c>
      <c r="O1188">
        <v>1</v>
      </c>
      <c r="P1188">
        <v>1</v>
      </c>
      <c r="Q1188">
        <v>0</v>
      </c>
      <c r="R1188" t="s">
        <v>28</v>
      </c>
      <c r="S1188">
        <v>18</v>
      </c>
      <c r="T1188">
        <v>1</v>
      </c>
      <c r="U1188" t="s">
        <v>80</v>
      </c>
      <c r="V1188">
        <v>1</v>
      </c>
      <c r="W1188">
        <v>18</v>
      </c>
      <c r="X1188">
        <v>21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34.3333333333333</v>
      </c>
      <c r="AV1188">
        <v>1905.3333333333301</v>
      </c>
      <c r="AW1188">
        <v>0</v>
      </c>
    </row>
    <row r="1189" spans="1:49" x14ac:dyDescent="0.3">
      <c r="A1189" t="s">
        <v>4926</v>
      </c>
      <c r="B1189" t="s">
        <v>539</v>
      </c>
      <c r="C1189" t="s">
        <v>117</v>
      </c>
      <c r="D1189">
        <v>4</v>
      </c>
      <c r="E1189" t="s">
        <v>381</v>
      </c>
      <c r="F1189" s="1" t="s">
        <v>382</v>
      </c>
      <c r="G1189" t="s">
        <v>383</v>
      </c>
      <c r="H1189">
        <v>1911055</v>
      </c>
      <c r="I1189" t="s">
        <v>49</v>
      </c>
      <c r="J1189" s="4">
        <v>44125</v>
      </c>
      <c r="K1189" s="4">
        <v>44183</v>
      </c>
      <c r="L1189" s="3">
        <v>58</v>
      </c>
      <c r="M1189" s="4">
        <v>44186</v>
      </c>
      <c r="N1189">
        <v>61</v>
      </c>
      <c r="O1189">
        <v>1</v>
      </c>
      <c r="P1189">
        <v>1</v>
      </c>
      <c r="Q1189">
        <v>0</v>
      </c>
      <c r="R1189" t="s">
        <v>28</v>
      </c>
      <c r="S1189">
        <v>7</v>
      </c>
      <c r="T1189">
        <v>1</v>
      </c>
      <c r="U1189" t="s">
        <v>28</v>
      </c>
      <c r="V1189">
        <v>15</v>
      </c>
      <c r="W1189">
        <v>7</v>
      </c>
      <c r="X1189">
        <v>15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34.3333333333333</v>
      </c>
      <c r="AV1189">
        <v>1905.3333333333301</v>
      </c>
      <c r="AW1189">
        <v>0</v>
      </c>
    </row>
    <row r="1190" spans="1:49" x14ac:dyDescent="0.3">
      <c r="A1190" t="s">
        <v>4926</v>
      </c>
      <c r="B1190" t="s">
        <v>539</v>
      </c>
      <c r="C1190" t="s">
        <v>117</v>
      </c>
      <c r="D1190">
        <v>4</v>
      </c>
      <c r="E1190" t="s">
        <v>2639</v>
      </c>
      <c r="F1190" s="1" t="s">
        <v>2640</v>
      </c>
      <c r="G1190" t="s">
        <v>2641</v>
      </c>
      <c r="H1190">
        <v>1923267</v>
      </c>
      <c r="I1190" t="s">
        <v>59</v>
      </c>
      <c r="J1190" s="4">
        <v>44204</v>
      </c>
      <c r="K1190" s="4">
        <v>44211</v>
      </c>
      <c r="L1190" s="3">
        <v>7</v>
      </c>
      <c r="M1190" s="4">
        <v>44264</v>
      </c>
      <c r="N1190">
        <v>60</v>
      </c>
      <c r="O1190">
        <v>1</v>
      </c>
      <c r="P1190">
        <v>1</v>
      </c>
      <c r="Q1190">
        <v>0</v>
      </c>
      <c r="R1190" t="s">
        <v>28</v>
      </c>
      <c r="S1190">
        <v>18</v>
      </c>
      <c r="T1190">
        <v>1</v>
      </c>
      <c r="U1190" t="s">
        <v>28</v>
      </c>
      <c r="V1190">
        <v>18</v>
      </c>
      <c r="W1190">
        <v>18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34.3333333333333</v>
      </c>
      <c r="AV1190">
        <v>1905.3333333333301</v>
      </c>
      <c r="AW1190">
        <v>0</v>
      </c>
    </row>
    <row r="1191" spans="1:49" x14ac:dyDescent="0.3">
      <c r="A1191" t="s">
        <v>4926</v>
      </c>
      <c r="B1191" t="s">
        <v>539</v>
      </c>
      <c r="C1191" t="s">
        <v>117</v>
      </c>
      <c r="D1191">
        <v>4</v>
      </c>
      <c r="E1191" t="s">
        <v>4953</v>
      </c>
      <c r="F1191" s="1" t="s">
        <v>4954</v>
      </c>
      <c r="G1191" t="s">
        <v>4955</v>
      </c>
      <c r="H1191">
        <v>2020037</v>
      </c>
      <c r="I1191" t="s">
        <v>49</v>
      </c>
      <c r="J1191" s="4">
        <v>44168</v>
      </c>
      <c r="K1191" s="4">
        <v>44259</v>
      </c>
      <c r="L1191" s="3">
        <v>91</v>
      </c>
      <c r="M1191" s="4">
        <v>44260</v>
      </c>
      <c r="N1191">
        <v>92</v>
      </c>
      <c r="O1191">
        <v>1</v>
      </c>
      <c r="P1191">
        <v>1</v>
      </c>
      <c r="Q1191">
        <v>0</v>
      </c>
      <c r="R1191" t="s">
        <v>28</v>
      </c>
      <c r="S1191">
        <v>13</v>
      </c>
      <c r="T1191">
        <v>1</v>
      </c>
      <c r="U1191" t="s">
        <v>80</v>
      </c>
      <c r="V1191">
        <v>1</v>
      </c>
      <c r="W1191">
        <v>13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34.3333333333333</v>
      </c>
      <c r="AV1191">
        <v>1905.3333333333301</v>
      </c>
      <c r="AW1191">
        <v>0</v>
      </c>
    </row>
    <row r="1192" spans="1:49" x14ac:dyDescent="0.3">
      <c r="A1192" t="s">
        <v>4926</v>
      </c>
      <c r="B1192" t="s">
        <v>539</v>
      </c>
      <c r="C1192" t="s">
        <v>117</v>
      </c>
      <c r="D1192">
        <v>4</v>
      </c>
      <c r="E1192" t="s">
        <v>1211</v>
      </c>
      <c r="F1192" s="1" t="s">
        <v>1212</v>
      </c>
      <c r="G1192" t="s">
        <v>1213</v>
      </c>
      <c r="H1192">
        <v>2037937</v>
      </c>
      <c r="I1192" t="s">
        <v>53</v>
      </c>
      <c r="J1192" s="4">
        <v>44257</v>
      </c>
      <c r="K1192" s="4">
        <v>44269</v>
      </c>
      <c r="L1192" s="3">
        <v>12</v>
      </c>
      <c r="M1192" s="4">
        <v>44271</v>
      </c>
      <c r="N1192">
        <v>14</v>
      </c>
      <c r="O1192">
        <v>1</v>
      </c>
      <c r="P1192">
        <v>1</v>
      </c>
      <c r="Q1192">
        <v>0</v>
      </c>
      <c r="R1192" t="s">
        <v>80</v>
      </c>
      <c r="S1192">
        <v>1</v>
      </c>
      <c r="T1192">
        <v>1</v>
      </c>
      <c r="U1192" t="s">
        <v>80</v>
      </c>
      <c r="V1192">
        <v>2</v>
      </c>
      <c r="W1192">
        <v>21</v>
      </c>
      <c r="X1192">
        <v>13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34.3333333333333</v>
      </c>
      <c r="AV1192">
        <v>1905.3333333333301</v>
      </c>
      <c r="AW1192">
        <v>0</v>
      </c>
    </row>
    <row r="1193" spans="1:49" x14ac:dyDescent="0.3">
      <c r="A1193" t="s">
        <v>4926</v>
      </c>
      <c r="B1193" t="s">
        <v>539</v>
      </c>
      <c r="C1193" t="s">
        <v>117</v>
      </c>
      <c r="D1193">
        <v>4</v>
      </c>
      <c r="E1193" t="s">
        <v>666</v>
      </c>
      <c r="F1193" s="1" t="s">
        <v>667</v>
      </c>
      <c r="G1193" t="s">
        <v>668</v>
      </c>
      <c r="H1193">
        <v>2085163</v>
      </c>
      <c r="I1193" t="s">
        <v>49</v>
      </c>
      <c r="J1193" s="4">
        <v>44170</v>
      </c>
      <c r="K1193" s="4">
        <v>44259</v>
      </c>
      <c r="L1193" s="3">
        <v>89</v>
      </c>
      <c r="M1193" s="4">
        <v>44260</v>
      </c>
      <c r="N1193">
        <v>90</v>
      </c>
      <c r="O1193">
        <v>1</v>
      </c>
      <c r="P1193">
        <v>1</v>
      </c>
      <c r="Q1193">
        <v>0</v>
      </c>
      <c r="R1193" t="s">
        <v>28</v>
      </c>
      <c r="S1193">
        <v>13</v>
      </c>
      <c r="T1193">
        <v>1</v>
      </c>
      <c r="U1193" t="s">
        <v>80</v>
      </c>
      <c r="V1193">
        <v>1</v>
      </c>
      <c r="W1193">
        <v>13</v>
      </c>
      <c r="X1193">
        <v>13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34.3333333333333</v>
      </c>
      <c r="AV1193">
        <v>1905.3333333333301</v>
      </c>
      <c r="AW1193">
        <v>0</v>
      </c>
    </row>
    <row r="1194" spans="1:49" x14ac:dyDescent="0.3">
      <c r="A1194" t="s">
        <v>4926</v>
      </c>
      <c r="B1194" t="s">
        <v>539</v>
      </c>
      <c r="C1194" t="s">
        <v>117</v>
      </c>
      <c r="D1194">
        <v>4</v>
      </c>
      <c r="E1194" t="s">
        <v>4956</v>
      </c>
      <c r="F1194" s="1" t="s">
        <v>4957</v>
      </c>
      <c r="G1194" t="s">
        <v>4958</v>
      </c>
      <c r="H1194">
        <v>2202841</v>
      </c>
      <c r="I1194" t="s">
        <v>175</v>
      </c>
      <c r="J1194" s="4">
        <v>44194</v>
      </c>
      <c r="K1194" s="4">
        <v>44259</v>
      </c>
      <c r="L1194" s="3">
        <v>65</v>
      </c>
      <c r="M1194" s="4">
        <v>44260</v>
      </c>
      <c r="N1194">
        <v>66</v>
      </c>
      <c r="O1194">
        <v>1</v>
      </c>
      <c r="P1194">
        <v>1</v>
      </c>
      <c r="Q1194">
        <v>0</v>
      </c>
      <c r="R1194" t="s">
        <v>28</v>
      </c>
      <c r="S1194">
        <v>17</v>
      </c>
      <c r="T1194">
        <v>1</v>
      </c>
      <c r="U1194" t="s">
        <v>80</v>
      </c>
      <c r="V1194">
        <v>1</v>
      </c>
      <c r="W1194">
        <v>17</v>
      </c>
      <c r="X1194">
        <v>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34.3333333333333</v>
      </c>
      <c r="AV1194">
        <v>1905.3333333333301</v>
      </c>
      <c r="AW1194">
        <v>0</v>
      </c>
    </row>
    <row r="1195" spans="1:49" x14ac:dyDescent="0.3">
      <c r="A1195" t="s">
        <v>4926</v>
      </c>
      <c r="B1195" t="s">
        <v>539</v>
      </c>
      <c r="C1195" t="s">
        <v>117</v>
      </c>
      <c r="D1195">
        <v>4</v>
      </c>
      <c r="E1195" t="s">
        <v>4959</v>
      </c>
      <c r="F1195" s="1" t="s">
        <v>4960</v>
      </c>
      <c r="G1195" t="s">
        <v>4961</v>
      </c>
      <c r="H1195">
        <v>2219130</v>
      </c>
      <c r="I1195" t="s">
        <v>65</v>
      </c>
      <c r="J1195" s="4">
        <v>44348</v>
      </c>
      <c r="K1195" s="4">
        <v>44363</v>
      </c>
      <c r="L1195" s="3">
        <v>15</v>
      </c>
      <c r="M1195" s="4">
        <v>44410</v>
      </c>
      <c r="N1195">
        <v>62</v>
      </c>
      <c r="O1195">
        <v>1</v>
      </c>
      <c r="P1195">
        <v>1</v>
      </c>
      <c r="Q1195">
        <v>0</v>
      </c>
      <c r="R1195" t="s">
        <v>80</v>
      </c>
      <c r="S1195">
        <v>14</v>
      </c>
      <c r="T1195">
        <v>1</v>
      </c>
      <c r="U1195" t="s">
        <v>80</v>
      </c>
      <c r="V1195">
        <v>16</v>
      </c>
      <c r="W1195">
        <v>34</v>
      </c>
      <c r="X1195">
        <v>11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34.3333333333333</v>
      </c>
      <c r="AV1195">
        <v>1905.3333333333301</v>
      </c>
      <c r="AW1195">
        <v>0</v>
      </c>
    </row>
    <row r="1196" spans="1:49" x14ac:dyDescent="0.3">
      <c r="A1196" t="s">
        <v>4926</v>
      </c>
      <c r="B1196" t="s">
        <v>539</v>
      </c>
      <c r="C1196" t="s">
        <v>117</v>
      </c>
      <c r="D1196">
        <v>4</v>
      </c>
      <c r="E1196" t="s">
        <v>1803</v>
      </c>
      <c r="F1196" s="1" t="s">
        <v>1804</v>
      </c>
      <c r="G1196" t="s">
        <v>1805</v>
      </c>
      <c r="H1196">
        <v>2227509</v>
      </c>
      <c r="I1196" t="s">
        <v>49</v>
      </c>
      <c r="J1196" s="4">
        <v>44258</v>
      </c>
      <c r="K1196" s="4">
        <v>44355</v>
      </c>
      <c r="L1196" s="3">
        <v>97</v>
      </c>
      <c r="M1196" s="4">
        <v>44375</v>
      </c>
      <c r="N1196">
        <v>117</v>
      </c>
      <c r="O1196">
        <v>1</v>
      </c>
      <c r="P1196">
        <v>1</v>
      </c>
      <c r="Q1196">
        <v>0</v>
      </c>
      <c r="R1196" t="s">
        <v>80</v>
      </c>
      <c r="S1196">
        <v>1</v>
      </c>
      <c r="T1196">
        <v>1</v>
      </c>
      <c r="U1196" t="s">
        <v>80</v>
      </c>
      <c r="V1196">
        <v>15</v>
      </c>
      <c r="W1196">
        <v>21</v>
      </c>
      <c r="X1196">
        <v>4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34.3333333333333</v>
      </c>
      <c r="AV1196">
        <v>1905.3333333333301</v>
      </c>
      <c r="AW1196">
        <v>0</v>
      </c>
    </row>
    <row r="1197" spans="1:49" x14ac:dyDescent="0.3">
      <c r="A1197" t="s">
        <v>4926</v>
      </c>
      <c r="B1197" t="s">
        <v>539</v>
      </c>
      <c r="C1197" t="s">
        <v>117</v>
      </c>
      <c r="D1197">
        <v>4</v>
      </c>
      <c r="E1197" t="s">
        <v>1052</v>
      </c>
      <c r="F1197" s="1" t="s">
        <v>1053</v>
      </c>
      <c r="G1197" t="s">
        <v>1054</v>
      </c>
      <c r="H1197">
        <v>2251004</v>
      </c>
      <c r="I1197" t="s">
        <v>53</v>
      </c>
      <c r="J1197" s="4">
        <v>44271</v>
      </c>
      <c r="K1197" s="4">
        <v>44299</v>
      </c>
      <c r="L1197" s="3">
        <v>28</v>
      </c>
      <c r="M1197" s="4">
        <v>44305</v>
      </c>
      <c r="N1197">
        <v>34</v>
      </c>
      <c r="O1197">
        <v>1</v>
      </c>
      <c r="P1197">
        <v>2</v>
      </c>
      <c r="Q1197">
        <v>0</v>
      </c>
      <c r="R1197" t="s">
        <v>80</v>
      </c>
      <c r="S1197">
        <v>3</v>
      </c>
      <c r="T1197">
        <v>2</v>
      </c>
      <c r="U1197" t="s">
        <v>80</v>
      </c>
      <c r="V1197">
        <v>7</v>
      </c>
      <c r="W1197">
        <v>23</v>
      </c>
      <c r="X1197">
        <v>11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34.3333333333333</v>
      </c>
      <c r="AV1197">
        <v>1905.3333333333301</v>
      </c>
      <c r="AW1197">
        <v>0</v>
      </c>
    </row>
    <row r="1198" spans="1:49" x14ac:dyDescent="0.3">
      <c r="A1198" t="s">
        <v>4926</v>
      </c>
      <c r="B1198" t="s">
        <v>539</v>
      </c>
      <c r="C1198" t="s">
        <v>117</v>
      </c>
      <c r="D1198">
        <v>4</v>
      </c>
      <c r="E1198" t="s">
        <v>2894</v>
      </c>
      <c r="F1198" s="1" t="s">
        <v>4962</v>
      </c>
      <c r="G1198" t="s">
        <v>4963</v>
      </c>
      <c r="H1198">
        <v>2271583</v>
      </c>
      <c r="I1198" t="s">
        <v>49</v>
      </c>
      <c r="J1198" s="4">
        <v>44125</v>
      </c>
      <c r="K1198" s="4">
        <v>44183</v>
      </c>
      <c r="L1198" s="3">
        <v>58</v>
      </c>
      <c r="M1198" s="4">
        <v>44186</v>
      </c>
      <c r="N1198">
        <v>61</v>
      </c>
      <c r="O1198">
        <v>1</v>
      </c>
      <c r="P1198">
        <v>1</v>
      </c>
      <c r="Q1198">
        <v>0</v>
      </c>
      <c r="R1198" t="s">
        <v>28</v>
      </c>
      <c r="S1198">
        <v>7</v>
      </c>
      <c r="T1198">
        <v>1</v>
      </c>
      <c r="U1198" t="s">
        <v>28</v>
      </c>
      <c r="V1198">
        <v>15</v>
      </c>
      <c r="W1198">
        <v>7</v>
      </c>
      <c r="X1198">
        <v>4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34.3333333333333</v>
      </c>
      <c r="AV1198">
        <v>1905.3333333333301</v>
      </c>
      <c r="AW1198">
        <v>0</v>
      </c>
    </row>
    <row r="1199" spans="1:49" x14ac:dyDescent="0.3">
      <c r="A1199" t="s">
        <v>4926</v>
      </c>
      <c r="B1199" t="s">
        <v>539</v>
      </c>
      <c r="C1199" t="s">
        <v>117</v>
      </c>
      <c r="D1199">
        <v>4</v>
      </c>
      <c r="E1199" t="s">
        <v>901</v>
      </c>
      <c r="F1199" s="1" t="s">
        <v>902</v>
      </c>
      <c r="G1199" t="s">
        <v>903</v>
      </c>
      <c r="H1199">
        <v>2294066</v>
      </c>
      <c r="I1199" t="s">
        <v>59</v>
      </c>
      <c r="J1199" s="4">
        <v>44302</v>
      </c>
      <c r="K1199" s="4">
        <v>44363</v>
      </c>
      <c r="L1199" s="3">
        <v>61</v>
      </c>
      <c r="M1199" s="4">
        <v>44362</v>
      </c>
      <c r="N1199">
        <v>60</v>
      </c>
      <c r="O1199">
        <v>1</v>
      </c>
      <c r="P1199">
        <v>1</v>
      </c>
      <c r="Q1199">
        <v>3</v>
      </c>
      <c r="R1199" t="s">
        <v>80</v>
      </c>
      <c r="S1199">
        <v>7</v>
      </c>
      <c r="T1199">
        <v>1</v>
      </c>
      <c r="U1199" t="s">
        <v>80</v>
      </c>
      <c r="V1199">
        <v>16</v>
      </c>
      <c r="W1199">
        <v>27</v>
      </c>
      <c r="X1199">
        <v>15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34.3333333333333</v>
      </c>
      <c r="AV1199">
        <v>1905.3333333333301</v>
      </c>
      <c r="AW1199">
        <v>1</v>
      </c>
    </row>
    <row r="1200" spans="1:49" x14ac:dyDescent="0.3">
      <c r="A1200" t="s">
        <v>4926</v>
      </c>
      <c r="B1200" t="s">
        <v>539</v>
      </c>
      <c r="C1200" t="s">
        <v>117</v>
      </c>
      <c r="D1200">
        <v>4</v>
      </c>
      <c r="E1200" t="s">
        <v>901</v>
      </c>
      <c r="F1200" s="1" t="s">
        <v>902</v>
      </c>
      <c r="G1200" t="s">
        <v>903</v>
      </c>
      <c r="H1200">
        <v>2294066</v>
      </c>
      <c r="I1200" t="s">
        <v>59</v>
      </c>
      <c r="J1200" s="4">
        <v>44363</v>
      </c>
      <c r="K1200" s="4">
        <v>44455</v>
      </c>
      <c r="L1200" s="3">
        <v>92</v>
      </c>
      <c r="M1200" s="4">
        <v>44446</v>
      </c>
      <c r="N1200">
        <v>83</v>
      </c>
      <c r="O1200">
        <v>1</v>
      </c>
      <c r="P1200">
        <v>1</v>
      </c>
      <c r="Q1200">
        <v>3</v>
      </c>
      <c r="R1200" t="s">
        <v>80</v>
      </c>
      <c r="S1200">
        <v>16</v>
      </c>
      <c r="T1200">
        <v>1</v>
      </c>
      <c r="U1200" t="s">
        <v>38</v>
      </c>
      <c r="V1200">
        <v>2</v>
      </c>
      <c r="W1200">
        <v>36</v>
      </c>
      <c r="X1200">
        <v>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34.3333333333333</v>
      </c>
      <c r="AV1200">
        <v>1905.3333333333301</v>
      </c>
      <c r="AW1200">
        <v>1</v>
      </c>
    </row>
    <row r="1201" spans="1:49" x14ac:dyDescent="0.3">
      <c r="A1201" t="s">
        <v>4926</v>
      </c>
      <c r="B1201" t="s">
        <v>539</v>
      </c>
      <c r="C1201" t="s">
        <v>117</v>
      </c>
      <c r="D1201">
        <v>4</v>
      </c>
      <c r="E1201" t="s">
        <v>4964</v>
      </c>
      <c r="F1201" s="1" t="s">
        <v>4965</v>
      </c>
      <c r="G1201" t="s">
        <v>4966</v>
      </c>
      <c r="H1201">
        <v>2307066</v>
      </c>
      <c r="I1201" t="s">
        <v>53</v>
      </c>
      <c r="J1201" s="4">
        <v>44170</v>
      </c>
      <c r="K1201" s="4">
        <v>44256</v>
      </c>
      <c r="L1201" s="3">
        <v>86</v>
      </c>
      <c r="M1201" s="4">
        <v>44260</v>
      </c>
      <c r="N1201">
        <v>90</v>
      </c>
      <c r="O1201">
        <v>1</v>
      </c>
      <c r="P1201">
        <v>1</v>
      </c>
      <c r="Q1201">
        <v>0</v>
      </c>
      <c r="R1201" t="s">
        <v>28</v>
      </c>
      <c r="S1201">
        <v>13</v>
      </c>
      <c r="T1201">
        <v>1</v>
      </c>
      <c r="U1201" t="s">
        <v>80</v>
      </c>
      <c r="V1201">
        <v>1</v>
      </c>
      <c r="W1201">
        <v>13</v>
      </c>
      <c r="X1201">
        <v>15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34.3333333333333</v>
      </c>
      <c r="AV1201">
        <v>1905.3333333333301</v>
      </c>
      <c r="AW1201">
        <v>0</v>
      </c>
    </row>
    <row r="1202" spans="1:49" x14ac:dyDescent="0.3">
      <c r="A1202" t="s">
        <v>4926</v>
      </c>
      <c r="B1202" t="s">
        <v>539</v>
      </c>
      <c r="C1202" t="s">
        <v>117</v>
      </c>
      <c r="D1202">
        <v>4</v>
      </c>
      <c r="E1202" t="s">
        <v>869</v>
      </c>
      <c r="F1202" s="1" t="s">
        <v>870</v>
      </c>
      <c r="G1202" t="s">
        <v>871</v>
      </c>
      <c r="H1202">
        <v>2330001</v>
      </c>
      <c r="I1202" t="s">
        <v>32</v>
      </c>
      <c r="J1202" s="4">
        <v>44344</v>
      </c>
      <c r="K1202" s="4">
        <v>44455</v>
      </c>
      <c r="L1202" s="3">
        <v>111</v>
      </c>
      <c r="M1202" s="4">
        <v>44446</v>
      </c>
      <c r="N1202">
        <v>102</v>
      </c>
      <c r="O1202">
        <v>1</v>
      </c>
      <c r="P1202">
        <v>1</v>
      </c>
      <c r="Q1202">
        <v>0</v>
      </c>
      <c r="R1202" t="s">
        <v>80</v>
      </c>
      <c r="S1202">
        <v>13</v>
      </c>
      <c r="T1202">
        <v>1</v>
      </c>
      <c r="U1202" t="s">
        <v>38</v>
      </c>
      <c r="V1202">
        <v>2</v>
      </c>
      <c r="W1202">
        <v>33</v>
      </c>
      <c r="X1202">
        <v>13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34.3333333333333</v>
      </c>
      <c r="AV1202">
        <v>1905.3333333333301</v>
      </c>
      <c r="AW1202">
        <v>0</v>
      </c>
    </row>
    <row r="1203" spans="1:49" x14ac:dyDescent="0.3">
      <c r="A1203" t="s">
        <v>4926</v>
      </c>
      <c r="B1203" t="s">
        <v>539</v>
      </c>
      <c r="C1203" t="s">
        <v>117</v>
      </c>
      <c r="D1203">
        <v>4</v>
      </c>
      <c r="E1203" t="s">
        <v>50</v>
      </c>
      <c r="F1203" s="1" t="s">
        <v>51</v>
      </c>
      <c r="G1203" t="s">
        <v>52</v>
      </c>
      <c r="H1203">
        <v>2356761</v>
      </c>
      <c r="I1203" t="s">
        <v>53</v>
      </c>
      <c r="J1203" s="4">
        <v>44173</v>
      </c>
      <c r="K1203" s="4">
        <v>44173</v>
      </c>
      <c r="L1203" s="3">
        <v>0</v>
      </c>
      <c r="M1203" s="4">
        <v>44235</v>
      </c>
      <c r="N1203">
        <v>62</v>
      </c>
      <c r="O1203">
        <v>1</v>
      </c>
      <c r="P1203">
        <v>1</v>
      </c>
      <c r="Q1203">
        <v>0</v>
      </c>
      <c r="R1203" t="s">
        <v>28</v>
      </c>
      <c r="S1203">
        <v>14</v>
      </c>
      <c r="T1203">
        <v>1</v>
      </c>
      <c r="U1203" t="s">
        <v>28</v>
      </c>
      <c r="V1203">
        <v>14</v>
      </c>
      <c r="W1203">
        <v>14</v>
      </c>
      <c r="X1203">
        <v>20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34.3333333333333</v>
      </c>
      <c r="AV1203">
        <v>1905.3333333333301</v>
      </c>
      <c r="AW1203">
        <v>0</v>
      </c>
    </row>
    <row r="1204" spans="1:49" x14ac:dyDescent="0.3">
      <c r="A1204" t="s">
        <v>4926</v>
      </c>
      <c r="B1204" t="s">
        <v>539</v>
      </c>
      <c r="C1204" t="s">
        <v>117</v>
      </c>
      <c r="D1204">
        <v>4</v>
      </c>
      <c r="E1204" t="s">
        <v>2769</v>
      </c>
      <c r="F1204" s="1" t="s">
        <v>3434</v>
      </c>
      <c r="G1204" t="s">
        <v>3435</v>
      </c>
      <c r="H1204">
        <v>2361488</v>
      </c>
      <c r="I1204" t="s">
        <v>175</v>
      </c>
      <c r="J1204" s="4">
        <v>44466</v>
      </c>
      <c r="K1204" s="4">
        <v>44477</v>
      </c>
      <c r="L1204" s="3">
        <v>11</v>
      </c>
      <c r="M1204" s="4">
        <v>44480</v>
      </c>
      <c r="N1204">
        <v>14</v>
      </c>
      <c r="O1204">
        <v>1</v>
      </c>
      <c r="P1204">
        <v>1</v>
      </c>
      <c r="Q1204">
        <v>0</v>
      </c>
      <c r="R1204" t="s">
        <v>38</v>
      </c>
      <c r="S1204">
        <v>4</v>
      </c>
      <c r="T1204">
        <v>1</v>
      </c>
      <c r="U1204" t="s">
        <v>38</v>
      </c>
      <c r="V1204">
        <v>5</v>
      </c>
      <c r="W1204">
        <v>44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34.3333333333333</v>
      </c>
      <c r="AV1204">
        <v>1905.3333333333301</v>
      </c>
      <c r="AW1204">
        <v>0</v>
      </c>
    </row>
    <row r="1205" spans="1:49" x14ac:dyDescent="0.3">
      <c r="A1205" t="s">
        <v>4926</v>
      </c>
      <c r="B1205" t="s">
        <v>539</v>
      </c>
      <c r="C1205" t="s">
        <v>117</v>
      </c>
      <c r="D1205">
        <v>4</v>
      </c>
      <c r="E1205" t="s">
        <v>566</v>
      </c>
      <c r="F1205" s="1" t="s">
        <v>817</v>
      </c>
      <c r="G1205" t="s">
        <v>818</v>
      </c>
      <c r="H1205">
        <v>2363210</v>
      </c>
      <c r="I1205" t="s">
        <v>158</v>
      </c>
      <c r="J1205" s="4">
        <v>44461</v>
      </c>
      <c r="K1205" s="4">
        <v>44515</v>
      </c>
      <c r="L1205" s="3">
        <v>54</v>
      </c>
      <c r="M1205" s="4">
        <v>44516</v>
      </c>
      <c r="N1205">
        <v>55</v>
      </c>
      <c r="O1205">
        <v>1</v>
      </c>
      <c r="P1205">
        <v>1</v>
      </c>
      <c r="Q1205">
        <v>0</v>
      </c>
      <c r="R1205" t="s">
        <v>38</v>
      </c>
      <c r="S1205">
        <v>3</v>
      </c>
      <c r="T1205">
        <v>1</v>
      </c>
      <c r="U1205" t="s">
        <v>38</v>
      </c>
      <c r="V1205">
        <v>11</v>
      </c>
      <c r="W1205">
        <v>43</v>
      </c>
      <c r="X1205">
        <v>11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34.3333333333333</v>
      </c>
      <c r="AV1205">
        <v>1905.3333333333301</v>
      </c>
      <c r="AW1205">
        <v>0</v>
      </c>
    </row>
    <row r="1206" spans="1:49" x14ac:dyDescent="0.3">
      <c r="A1206" t="s">
        <v>4926</v>
      </c>
      <c r="B1206" t="s">
        <v>539</v>
      </c>
      <c r="C1206" t="s">
        <v>117</v>
      </c>
      <c r="D1206">
        <v>4</v>
      </c>
      <c r="E1206" t="s">
        <v>597</v>
      </c>
      <c r="F1206" s="1" t="s">
        <v>598</v>
      </c>
      <c r="G1206" t="s">
        <v>599</v>
      </c>
      <c r="H1206">
        <v>2378206</v>
      </c>
      <c r="I1206" t="s">
        <v>65</v>
      </c>
      <c r="J1206" s="4">
        <v>44130</v>
      </c>
      <c r="K1206" s="4">
        <v>44173</v>
      </c>
      <c r="L1206" s="3">
        <v>43</v>
      </c>
      <c r="M1206" s="4">
        <v>44190</v>
      </c>
      <c r="N1206">
        <v>60</v>
      </c>
      <c r="O1206">
        <v>1</v>
      </c>
      <c r="P1206">
        <v>1</v>
      </c>
      <c r="Q1206">
        <v>0</v>
      </c>
      <c r="R1206" t="s">
        <v>28</v>
      </c>
      <c r="S1206">
        <v>8</v>
      </c>
      <c r="T1206">
        <v>1</v>
      </c>
      <c r="U1206" t="s">
        <v>28</v>
      </c>
      <c r="V1206">
        <v>14</v>
      </c>
      <c r="W1206">
        <v>8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34.3333333333333</v>
      </c>
      <c r="AV1206">
        <v>1905.3333333333301</v>
      </c>
      <c r="AW1206">
        <v>0</v>
      </c>
    </row>
    <row r="1207" spans="1:49" x14ac:dyDescent="0.3">
      <c r="A1207" t="s">
        <v>4926</v>
      </c>
      <c r="B1207" t="s">
        <v>539</v>
      </c>
      <c r="C1207" t="s">
        <v>117</v>
      </c>
      <c r="D1207">
        <v>4</v>
      </c>
      <c r="E1207" t="s">
        <v>4967</v>
      </c>
      <c r="F1207" s="1" t="s">
        <v>4968</v>
      </c>
      <c r="G1207" t="s">
        <v>4969</v>
      </c>
      <c r="H1207">
        <v>2429141</v>
      </c>
      <c r="I1207" t="s">
        <v>49</v>
      </c>
      <c r="J1207" s="4">
        <v>44348</v>
      </c>
      <c r="K1207" s="4">
        <v>44363</v>
      </c>
      <c r="L1207" s="3">
        <v>15</v>
      </c>
      <c r="M1207" s="4">
        <v>44410</v>
      </c>
      <c r="N1207">
        <v>62</v>
      </c>
      <c r="O1207">
        <v>1</v>
      </c>
      <c r="P1207">
        <v>1</v>
      </c>
      <c r="Q1207">
        <v>0</v>
      </c>
      <c r="R1207" t="s">
        <v>80</v>
      </c>
      <c r="S1207">
        <v>14</v>
      </c>
      <c r="T1207">
        <v>1</v>
      </c>
      <c r="U1207" t="s">
        <v>80</v>
      </c>
      <c r="V1207">
        <v>16</v>
      </c>
      <c r="W1207">
        <v>34</v>
      </c>
      <c r="X1207">
        <v>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34.3333333333333</v>
      </c>
      <c r="AV1207">
        <v>1905.3333333333301</v>
      </c>
      <c r="AW1207">
        <v>0</v>
      </c>
    </row>
    <row r="1208" spans="1:49" x14ac:dyDescent="0.3">
      <c r="A1208" t="s">
        <v>4926</v>
      </c>
      <c r="B1208" t="s">
        <v>539</v>
      </c>
      <c r="C1208" t="s">
        <v>117</v>
      </c>
      <c r="D1208">
        <v>4</v>
      </c>
      <c r="E1208" t="s">
        <v>2280</v>
      </c>
      <c r="F1208" s="1" t="s">
        <v>2281</v>
      </c>
      <c r="G1208" t="s">
        <v>2282</v>
      </c>
      <c r="H1208">
        <v>2471699</v>
      </c>
      <c r="I1208" t="s">
        <v>49</v>
      </c>
      <c r="J1208" s="4">
        <v>44170</v>
      </c>
      <c r="K1208" s="4">
        <v>44260</v>
      </c>
      <c r="L1208" s="3">
        <v>90</v>
      </c>
      <c r="M1208" s="4">
        <v>44260</v>
      </c>
      <c r="N1208">
        <v>90</v>
      </c>
      <c r="O1208">
        <v>1</v>
      </c>
      <c r="P1208">
        <v>1</v>
      </c>
      <c r="Q1208">
        <v>0</v>
      </c>
      <c r="R1208" t="s">
        <v>28</v>
      </c>
      <c r="S1208">
        <v>13</v>
      </c>
      <c r="T1208">
        <v>1</v>
      </c>
      <c r="U1208" t="s">
        <v>80</v>
      </c>
      <c r="V1208">
        <v>1</v>
      </c>
      <c r="W1208">
        <v>13</v>
      </c>
      <c r="X1208">
        <v>20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34.3333333333333</v>
      </c>
      <c r="AV1208">
        <v>1905.3333333333301</v>
      </c>
      <c r="AW1208">
        <v>0</v>
      </c>
    </row>
    <row r="1209" spans="1:49" x14ac:dyDescent="0.3">
      <c r="A1209" t="s">
        <v>4926</v>
      </c>
      <c r="B1209" t="s">
        <v>539</v>
      </c>
      <c r="C1209" t="s">
        <v>117</v>
      </c>
      <c r="D1209">
        <v>4</v>
      </c>
      <c r="E1209" t="s">
        <v>2280</v>
      </c>
      <c r="F1209" s="1" t="s">
        <v>2281</v>
      </c>
      <c r="G1209" t="s">
        <v>2282</v>
      </c>
      <c r="H1209">
        <v>2471699</v>
      </c>
      <c r="I1209" t="s">
        <v>49</v>
      </c>
      <c r="J1209" s="4">
        <v>44260</v>
      </c>
      <c r="K1209" s="4">
        <v>44455</v>
      </c>
      <c r="L1209" s="3">
        <v>195</v>
      </c>
      <c r="M1209" s="4">
        <v>44446</v>
      </c>
      <c r="N1209">
        <v>186</v>
      </c>
      <c r="O1209">
        <v>1</v>
      </c>
      <c r="P1209">
        <v>1</v>
      </c>
      <c r="Q1209">
        <v>0</v>
      </c>
      <c r="R1209" t="s">
        <v>80</v>
      </c>
      <c r="S1209">
        <v>1</v>
      </c>
      <c r="T1209">
        <v>1</v>
      </c>
      <c r="U1209" t="s">
        <v>38</v>
      </c>
      <c r="V1209">
        <v>2</v>
      </c>
      <c r="W1209">
        <v>21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34.3333333333333</v>
      </c>
      <c r="AV1209">
        <v>1905.3333333333301</v>
      </c>
      <c r="AW1209">
        <v>0</v>
      </c>
    </row>
    <row r="1210" spans="1:49" x14ac:dyDescent="0.3">
      <c r="A1210" t="s">
        <v>4926</v>
      </c>
      <c r="B1210" t="s">
        <v>539</v>
      </c>
      <c r="C1210" t="s">
        <v>117</v>
      </c>
      <c r="D1210">
        <v>4</v>
      </c>
      <c r="E1210" t="s">
        <v>4970</v>
      </c>
      <c r="F1210" s="1" t="s">
        <v>4971</v>
      </c>
      <c r="G1210" t="s">
        <v>4972</v>
      </c>
      <c r="H1210">
        <v>2780382</v>
      </c>
      <c r="I1210" t="s">
        <v>53</v>
      </c>
      <c r="J1210" s="4">
        <v>44179</v>
      </c>
      <c r="K1210" s="4">
        <v>44183</v>
      </c>
      <c r="L1210" s="3">
        <v>4</v>
      </c>
      <c r="M1210" s="4">
        <v>44239</v>
      </c>
      <c r="N1210">
        <v>60</v>
      </c>
      <c r="O1210">
        <v>1</v>
      </c>
      <c r="P1210">
        <v>1</v>
      </c>
      <c r="Q1210">
        <v>0</v>
      </c>
      <c r="R1210" t="s">
        <v>28</v>
      </c>
      <c r="S1210">
        <v>15</v>
      </c>
      <c r="T1210">
        <v>1</v>
      </c>
      <c r="U1210" t="s">
        <v>28</v>
      </c>
      <c r="V1210">
        <v>15</v>
      </c>
      <c r="W1210">
        <v>15</v>
      </c>
      <c r="X1210">
        <v>20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34.3333333333333</v>
      </c>
      <c r="AV1210">
        <v>1905.3333333333301</v>
      </c>
      <c r="AW1210">
        <v>0</v>
      </c>
    </row>
    <row r="1211" spans="1:49" x14ac:dyDescent="0.3">
      <c r="A1211" t="s">
        <v>4926</v>
      </c>
      <c r="B1211" t="s">
        <v>539</v>
      </c>
      <c r="C1211" t="s">
        <v>117</v>
      </c>
      <c r="D1211">
        <v>4</v>
      </c>
      <c r="E1211" t="s">
        <v>3241</v>
      </c>
      <c r="F1211" s="1" t="s">
        <v>3242</v>
      </c>
      <c r="G1211" t="s">
        <v>3243</v>
      </c>
      <c r="H1211">
        <v>2783472</v>
      </c>
      <c r="I1211" t="s">
        <v>59</v>
      </c>
      <c r="J1211" s="4">
        <v>44422</v>
      </c>
      <c r="K1211" s="4">
        <v>44492</v>
      </c>
      <c r="L1211" s="3">
        <v>70</v>
      </c>
      <c r="M1211" s="4">
        <v>44482</v>
      </c>
      <c r="N1211">
        <v>60</v>
      </c>
      <c r="O1211">
        <v>1</v>
      </c>
      <c r="P1211">
        <v>1</v>
      </c>
      <c r="Q1211">
        <v>4</v>
      </c>
      <c r="R1211" t="s">
        <v>43</v>
      </c>
      <c r="T1211">
        <v>1</v>
      </c>
      <c r="U1211" t="s">
        <v>38</v>
      </c>
      <c r="V1211">
        <v>7</v>
      </c>
      <c r="W1211">
        <v>40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34.3333333333333</v>
      </c>
      <c r="AV1211">
        <v>1905.3333333333301</v>
      </c>
      <c r="AW1211">
        <v>1</v>
      </c>
    </row>
    <row r="1212" spans="1:49" x14ac:dyDescent="0.3">
      <c r="A1212" t="s">
        <v>4926</v>
      </c>
      <c r="B1212" t="s">
        <v>539</v>
      </c>
      <c r="C1212" t="s">
        <v>117</v>
      </c>
      <c r="D1212">
        <v>4</v>
      </c>
      <c r="E1212" t="s">
        <v>2183</v>
      </c>
      <c r="F1212" s="1" t="s">
        <v>2184</v>
      </c>
      <c r="G1212" t="s">
        <v>2185</v>
      </c>
      <c r="H1212">
        <v>2791389</v>
      </c>
      <c r="I1212" t="s">
        <v>49</v>
      </c>
      <c r="J1212" s="4">
        <v>44173</v>
      </c>
      <c r="K1212" s="4">
        <v>44185</v>
      </c>
      <c r="L1212" s="3">
        <v>12</v>
      </c>
      <c r="M1212" s="4">
        <v>44235</v>
      </c>
      <c r="N1212">
        <v>62</v>
      </c>
      <c r="O1212">
        <v>1</v>
      </c>
      <c r="P1212">
        <v>1</v>
      </c>
      <c r="Q1212">
        <v>0</v>
      </c>
      <c r="R1212" t="s">
        <v>28</v>
      </c>
      <c r="S1212">
        <v>14</v>
      </c>
      <c r="T1212">
        <v>1</v>
      </c>
      <c r="U1212" t="s">
        <v>28</v>
      </c>
      <c r="V1212">
        <v>16</v>
      </c>
      <c r="W1212">
        <v>14</v>
      </c>
      <c r="X1212">
        <v>19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34.3333333333333</v>
      </c>
      <c r="AV1212">
        <v>1905.3333333333301</v>
      </c>
      <c r="AW1212">
        <v>0</v>
      </c>
    </row>
    <row r="1213" spans="1:49" x14ac:dyDescent="0.3">
      <c r="A1213" t="s">
        <v>4926</v>
      </c>
      <c r="B1213" t="s">
        <v>539</v>
      </c>
      <c r="C1213" t="s">
        <v>117</v>
      </c>
      <c r="D1213">
        <v>4</v>
      </c>
      <c r="E1213" t="s">
        <v>659</v>
      </c>
      <c r="F1213" s="1" t="s">
        <v>660</v>
      </c>
      <c r="G1213" t="s">
        <v>661</v>
      </c>
      <c r="H1213">
        <v>2803862</v>
      </c>
      <c r="I1213" t="s">
        <v>225</v>
      </c>
      <c r="J1213" s="4">
        <v>44200</v>
      </c>
      <c r="K1213" s="4">
        <v>44256</v>
      </c>
      <c r="L1213" s="3">
        <v>56</v>
      </c>
      <c r="M1213" s="4">
        <v>44260</v>
      </c>
      <c r="N1213">
        <v>60</v>
      </c>
      <c r="O1213">
        <v>1</v>
      </c>
      <c r="P1213">
        <v>1</v>
      </c>
      <c r="Q1213">
        <v>0</v>
      </c>
      <c r="R1213" t="s">
        <v>28</v>
      </c>
      <c r="S1213">
        <v>18</v>
      </c>
      <c r="T1213">
        <v>1</v>
      </c>
      <c r="U1213" t="s">
        <v>80</v>
      </c>
      <c r="V1213">
        <v>1</v>
      </c>
      <c r="W1213">
        <v>18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34.3333333333333</v>
      </c>
      <c r="AV1213">
        <v>1905.3333333333301</v>
      </c>
      <c r="AW1213">
        <v>0</v>
      </c>
    </row>
    <row r="1214" spans="1:49" x14ac:dyDescent="0.3">
      <c r="A1214" t="s">
        <v>4926</v>
      </c>
      <c r="B1214" t="s">
        <v>539</v>
      </c>
      <c r="C1214" t="s">
        <v>117</v>
      </c>
      <c r="D1214">
        <v>4</v>
      </c>
      <c r="E1214" t="s">
        <v>4973</v>
      </c>
      <c r="F1214" s="1" t="s">
        <v>4974</v>
      </c>
      <c r="G1214" t="s">
        <v>4975</v>
      </c>
      <c r="H1214">
        <v>2807823</v>
      </c>
      <c r="I1214" t="s">
        <v>225</v>
      </c>
      <c r="J1214" s="4">
        <v>44204</v>
      </c>
      <c r="K1214" s="4">
        <v>44206</v>
      </c>
      <c r="L1214" s="3">
        <v>2</v>
      </c>
      <c r="M1214" s="4">
        <v>44264</v>
      </c>
      <c r="N1214">
        <v>60</v>
      </c>
      <c r="O1214">
        <v>1</v>
      </c>
      <c r="P1214">
        <v>1</v>
      </c>
      <c r="Q1214">
        <v>0</v>
      </c>
      <c r="R1214" t="s">
        <v>28</v>
      </c>
      <c r="S1214">
        <v>18</v>
      </c>
      <c r="T1214">
        <v>1</v>
      </c>
      <c r="U1214" t="s">
        <v>28</v>
      </c>
      <c r="V1214">
        <v>18</v>
      </c>
      <c r="W1214">
        <v>18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34.3333333333333</v>
      </c>
      <c r="AV1214">
        <v>1905.3333333333301</v>
      </c>
      <c r="AW1214">
        <v>0</v>
      </c>
    </row>
    <row r="1215" spans="1:49" x14ac:dyDescent="0.3">
      <c r="A1215" t="s">
        <v>4926</v>
      </c>
      <c r="B1215" t="s">
        <v>539</v>
      </c>
      <c r="C1215" t="s">
        <v>117</v>
      </c>
      <c r="D1215">
        <v>4</v>
      </c>
      <c r="E1215" t="s">
        <v>2742</v>
      </c>
      <c r="F1215" s="1" t="s">
        <v>2743</v>
      </c>
      <c r="G1215" t="s">
        <v>2744</v>
      </c>
      <c r="H1215">
        <v>2822044</v>
      </c>
      <c r="I1215" t="s">
        <v>175</v>
      </c>
      <c r="J1215" s="4">
        <v>44273</v>
      </c>
      <c r="K1215" s="4">
        <v>44455</v>
      </c>
      <c r="L1215" s="3">
        <v>182</v>
      </c>
      <c r="M1215" s="4">
        <v>44446</v>
      </c>
      <c r="N1215">
        <v>173</v>
      </c>
      <c r="O1215">
        <v>1</v>
      </c>
      <c r="P1215">
        <v>1</v>
      </c>
      <c r="Q1215">
        <v>0</v>
      </c>
      <c r="R1215" t="s">
        <v>80</v>
      </c>
      <c r="S1215">
        <v>3</v>
      </c>
      <c r="T1215">
        <v>1</v>
      </c>
      <c r="U1215" t="s">
        <v>38</v>
      </c>
      <c r="V1215">
        <v>2</v>
      </c>
      <c r="W1215">
        <v>23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34.3333333333333</v>
      </c>
      <c r="AV1215">
        <v>1905.3333333333301</v>
      </c>
      <c r="AW1215">
        <v>0</v>
      </c>
    </row>
    <row r="1216" spans="1:49" x14ac:dyDescent="0.3">
      <c r="A1216" t="s">
        <v>4926</v>
      </c>
      <c r="B1216" t="s">
        <v>539</v>
      </c>
      <c r="C1216" t="s">
        <v>117</v>
      </c>
      <c r="D1216">
        <v>4</v>
      </c>
      <c r="E1216" t="s">
        <v>283</v>
      </c>
      <c r="F1216" s="1" t="s">
        <v>284</v>
      </c>
      <c r="G1216" t="s">
        <v>285</v>
      </c>
      <c r="H1216">
        <v>2851294</v>
      </c>
      <c r="I1216" t="s">
        <v>32</v>
      </c>
      <c r="J1216" s="4">
        <v>44369</v>
      </c>
      <c r="K1216" s="4">
        <v>44455</v>
      </c>
      <c r="L1216" s="3">
        <v>86</v>
      </c>
      <c r="M1216" s="4">
        <v>44446</v>
      </c>
      <c r="N1216">
        <v>77</v>
      </c>
      <c r="O1216">
        <v>1</v>
      </c>
      <c r="P1216">
        <v>1</v>
      </c>
      <c r="Q1216">
        <v>0</v>
      </c>
      <c r="R1216" t="s">
        <v>80</v>
      </c>
      <c r="S1216">
        <v>17</v>
      </c>
      <c r="T1216">
        <v>1</v>
      </c>
      <c r="U1216" t="s">
        <v>38</v>
      </c>
      <c r="V1216">
        <v>2</v>
      </c>
      <c r="W1216">
        <v>37</v>
      </c>
      <c r="X1216">
        <v>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34.3333333333333</v>
      </c>
      <c r="AV1216">
        <v>1905.3333333333301</v>
      </c>
      <c r="AW1216">
        <v>0</v>
      </c>
    </row>
    <row r="1217" spans="1:49" x14ac:dyDescent="0.3">
      <c r="A1217" t="s">
        <v>4926</v>
      </c>
      <c r="B1217" t="s">
        <v>539</v>
      </c>
      <c r="C1217" t="s">
        <v>117</v>
      </c>
      <c r="D1217">
        <v>4</v>
      </c>
      <c r="E1217" t="s">
        <v>4976</v>
      </c>
      <c r="F1217" s="1" t="s">
        <v>4977</v>
      </c>
      <c r="G1217" t="s">
        <v>4978</v>
      </c>
      <c r="H1217">
        <v>2863263</v>
      </c>
      <c r="I1217" t="s">
        <v>225</v>
      </c>
      <c r="J1217" s="4">
        <v>44102</v>
      </c>
      <c r="K1217" s="4">
        <v>44130</v>
      </c>
      <c r="L1217" s="3">
        <v>28</v>
      </c>
      <c r="M1217" s="4">
        <v>44162</v>
      </c>
      <c r="N1217">
        <v>60</v>
      </c>
      <c r="O1217">
        <v>1</v>
      </c>
      <c r="P1217">
        <v>1</v>
      </c>
      <c r="Q1217">
        <v>0</v>
      </c>
      <c r="R1217" t="s">
        <v>28</v>
      </c>
      <c r="S1217">
        <v>4</v>
      </c>
      <c r="T1217">
        <v>1</v>
      </c>
      <c r="U1217" t="s">
        <v>28</v>
      </c>
      <c r="V1217">
        <v>8</v>
      </c>
      <c r="W1217">
        <v>4</v>
      </c>
      <c r="X1217">
        <v>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34.3333333333333</v>
      </c>
      <c r="AV1217">
        <v>1905.3333333333301</v>
      </c>
      <c r="AW1217">
        <v>0</v>
      </c>
    </row>
    <row r="1218" spans="1:49" x14ac:dyDescent="0.3">
      <c r="A1218" t="s">
        <v>4926</v>
      </c>
      <c r="B1218" t="s">
        <v>539</v>
      </c>
      <c r="C1218" t="s">
        <v>117</v>
      </c>
      <c r="D1218">
        <v>4</v>
      </c>
      <c r="E1218" t="s">
        <v>2935</v>
      </c>
      <c r="F1218" s="1" t="s">
        <v>2936</v>
      </c>
      <c r="G1218" t="s">
        <v>2937</v>
      </c>
      <c r="H1218">
        <v>2870618</v>
      </c>
      <c r="I1218" t="s">
        <v>175</v>
      </c>
      <c r="J1218" s="4">
        <v>44102</v>
      </c>
      <c r="K1218" s="4">
        <v>44130</v>
      </c>
      <c r="L1218" s="3">
        <v>28</v>
      </c>
      <c r="M1218" s="4">
        <v>44162</v>
      </c>
      <c r="N1218">
        <v>60</v>
      </c>
      <c r="O1218">
        <v>1</v>
      </c>
      <c r="P1218">
        <v>1</v>
      </c>
      <c r="Q1218">
        <v>0</v>
      </c>
      <c r="R1218" t="s">
        <v>28</v>
      </c>
      <c r="S1218">
        <v>4</v>
      </c>
      <c r="T1218">
        <v>1</v>
      </c>
      <c r="U1218" t="s">
        <v>28</v>
      </c>
      <c r="V1218">
        <v>8</v>
      </c>
      <c r="W1218">
        <v>4</v>
      </c>
      <c r="X1218">
        <v>19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34.3333333333333</v>
      </c>
      <c r="AV1218">
        <v>1905.3333333333301</v>
      </c>
      <c r="AW1218">
        <v>0</v>
      </c>
    </row>
    <row r="1219" spans="1:49" x14ac:dyDescent="0.3">
      <c r="A1219" t="s">
        <v>4926</v>
      </c>
      <c r="B1219" t="s">
        <v>539</v>
      </c>
      <c r="C1219" t="s">
        <v>117</v>
      </c>
      <c r="D1219">
        <v>4</v>
      </c>
      <c r="E1219" t="s">
        <v>881</v>
      </c>
      <c r="F1219" s="1" t="s">
        <v>882</v>
      </c>
      <c r="G1219" t="s">
        <v>883</v>
      </c>
      <c r="H1219">
        <v>2872883</v>
      </c>
      <c r="I1219" t="s">
        <v>158</v>
      </c>
      <c r="J1219" s="4">
        <v>44434</v>
      </c>
      <c r="K1219" s="4">
        <v>44492</v>
      </c>
      <c r="L1219" s="3">
        <v>58</v>
      </c>
      <c r="M1219" s="4">
        <v>44494</v>
      </c>
      <c r="N1219">
        <v>60</v>
      </c>
      <c r="O1219">
        <v>1</v>
      </c>
      <c r="P1219">
        <v>1</v>
      </c>
      <c r="Q1219">
        <v>0</v>
      </c>
      <c r="R1219" t="s">
        <v>43</v>
      </c>
      <c r="T1219">
        <v>1</v>
      </c>
      <c r="U1219" t="s">
        <v>38</v>
      </c>
      <c r="V1219">
        <v>7</v>
      </c>
      <c r="W1219">
        <v>40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34.3333333333333</v>
      </c>
      <c r="AV1219">
        <v>1905.3333333333301</v>
      </c>
      <c r="AW1219">
        <v>0</v>
      </c>
    </row>
    <row r="1220" spans="1:49" x14ac:dyDescent="0.3">
      <c r="A1220" t="s">
        <v>4926</v>
      </c>
      <c r="B1220" t="s">
        <v>539</v>
      </c>
      <c r="C1220" t="s">
        <v>117</v>
      </c>
      <c r="D1220">
        <v>4</v>
      </c>
      <c r="E1220" t="s">
        <v>881</v>
      </c>
      <c r="F1220" s="1" t="s">
        <v>882</v>
      </c>
      <c r="G1220" t="s">
        <v>883</v>
      </c>
      <c r="H1220">
        <v>2872883</v>
      </c>
      <c r="I1220" t="s">
        <v>158</v>
      </c>
      <c r="J1220" s="4">
        <v>44492</v>
      </c>
      <c r="K1220" s="4">
        <v>44549</v>
      </c>
      <c r="L1220" s="3">
        <v>57</v>
      </c>
      <c r="M1220" s="4">
        <v>44552</v>
      </c>
      <c r="N1220">
        <v>60</v>
      </c>
      <c r="O1220">
        <v>1</v>
      </c>
      <c r="P1220">
        <v>1</v>
      </c>
      <c r="Q1220">
        <v>0</v>
      </c>
      <c r="R1220" t="s">
        <v>38</v>
      </c>
      <c r="S1220">
        <v>7</v>
      </c>
      <c r="T1220">
        <v>1</v>
      </c>
      <c r="U1220" t="s">
        <v>38</v>
      </c>
      <c r="V1220">
        <v>16</v>
      </c>
      <c r="W1220">
        <v>47</v>
      </c>
      <c r="X1220">
        <v>10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34.3333333333333</v>
      </c>
      <c r="AV1220">
        <v>1905.3333333333301</v>
      </c>
      <c r="AW1220">
        <v>0</v>
      </c>
    </row>
    <row r="1221" spans="1:49" x14ac:dyDescent="0.3">
      <c r="A1221" t="s">
        <v>4926</v>
      </c>
      <c r="B1221" t="s">
        <v>539</v>
      </c>
      <c r="C1221" t="s">
        <v>117</v>
      </c>
      <c r="D1221">
        <v>4</v>
      </c>
      <c r="E1221" t="s">
        <v>4979</v>
      </c>
      <c r="F1221" s="1" t="s">
        <v>4980</v>
      </c>
      <c r="G1221" t="s">
        <v>4981</v>
      </c>
      <c r="H1221">
        <v>2880683</v>
      </c>
      <c r="I1221" t="s">
        <v>225</v>
      </c>
      <c r="J1221" s="4">
        <v>44204</v>
      </c>
      <c r="K1221" s="4">
        <v>44206</v>
      </c>
      <c r="L1221" s="3">
        <v>2</v>
      </c>
      <c r="M1221" s="4">
        <v>44264</v>
      </c>
      <c r="N1221">
        <v>60</v>
      </c>
      <c r="O1221">
        <v>1</v>
      </c>
      <c r="P1221">
        <v>1</v>
      </c>
      <c r="Q1221">
        <v>0</v>
      </c>
      <c r="R1221" t="s">
        <v>28</v>
      </c>
      <c r="S1221">
        <v>18</v>
      </c>
      <c r="T1221">
        <v>1</v>
      </c>
      <c r="U1221" t="s">
        <v>28</v>
      </c>
      <c r="V1221">
        <v>18</v>
      </c>
      <c r="W1221">
        <v>18</v>
      </c>
      <c r="X1221">
        <v>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34.3333333333333</v>
      </c>
      <c r="AV1221">
        <v>1905.3333333333301</v>
      </c>
      <c r="AW1221">
        <v>0</v>
      </c>
    </row>
    <row r="1222" spans="1:49" x14ac:dyDescent="0.3">
      <c r="A1222" t="s">
        <v>4926</v>
      </c>
      <c r="B1222" t="s">
        <v>539</v>
      </c>
      <c r="C1222" t="s">
        <v>117</v>
      </c>
      <c r="D1222">
        <v>4</v>
      </c>
      <c r="E1222" t="s">
        <v>4982</v>
      </c>
      <c r="F1222" s="1" t="s">
        <v>4983</v>
      </c>
      <c r="G1222" t="s">
        <v>4984</v>
      </c>
      <c r="H1222">
        <v>2882243</v>
      </c>
      <c r="I1222" t="s">
        <v>49</v>
      </c>
      <c r="J1222" s="4">
        <v>44466</v>
      </c>
      <c r="K1222" s="4">
        <v>44549</v>
      </c>
      <c r="L1222" s="3">
        <v>83</v>
      </c>
      <c r="M1222" s="4">
        <v>44552</v>
      </c>
      <c r="N1222">
        <v>86</v>
      </c>
      <c r="O1222">
        <v>1</v>
      </c>
      <c r="P1222">
        <v>1</v>
      </c>
      <c r="Q1222">
        <v>0</v>
      </c>
      <c r="R1222" t="s">
        <v>38</v>
      </c>
      <c r="S1222">
        <v>4</v>
      </c>
      <c r="T1222">
        <v>1</v>
      </c>
      <c r="U1222" t="s">
        <v>38</v>
      </c>
      <c r="V1222">
        <v>16</v>
      </c>
      <c r="W1222">
        <v>44</v>
      </c>
      <c r="X1222">
        <v>11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34.3333333333333</v>
      </c>
      <c r="AV1222">
        <v>1905.3333333333301</v>
      </c>
      <c r="AW1222">
        <v>0</v>
      </c>
    </row>
    <row r="1223" spans="1:49" x14ac:dyDescent="0.3">
      <c r="A1223" t="s">
        <v>4926</v>
      </c>
      <c r="B1223" t="s">
        <v>539</v>
      </c>
      <c r="C1223" t="s">
        <v>117</v>
      </c>
      <c r="D1223">
        <v>4</v>
      </c>
      <c r="E1223" t="s">
        <v>1651</v>
      </c>
      <c r="F1223" s="1" t="s">
        <v>1652</v>
      </c>
      <c r="G1223" t="s">
        <v>1653</v>
      </c>
      <c r="H1223">
        <v>2889237</v>
      </c>
      <c r="I1223" t="s">
        <v>49</v>
      </c>
      <c r="J1223" s="4">
        <v>44464</v>
      </c>
      <c r="K1223" s="4">
        <v>44527</v>
      </c>
      <c r="L1223" s="3">
        <v>63</v>
      </c>
      <c r="M1223" s="4">
        <v>44524</v>
      </c>
      <c r="N1223">
        <v>60</v>
      </c>
      <c r="O1223">
        <v>1</v>
      </c>
      <c r="P1223">
        <v>1</v>
      </c>
      <c r="Q1223">
        <v>0</v>
      </c>
      <c r="R1223" t="s">
        <v>38</v>
      </c>
      <c r="S1223">
        <v>3</v>
      </c>
      <c r="T1223">
        <v>1</v>
      </c>
      <c r="U1223" t="s">
        <v>38</v>
      </c>
      <c r="V1223">
        <v>12</v>
      </c>
      <c r="W1223">
        <v>43</v>
      </c>
      <c r="X1223">
        <v>4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34.3333333333333</v>
      </c>
      <c r="AV1223">
        <v>1905.3333333333301</v>
      </c>
      <c r="AW1223">
        <v>0</v>
      </c>
    </row>
    <row r="1224" spans="1:49" x14ac:dyDescent="0.3">
      <c r="A1224" t="s">
        <v>4926</v>
      </c>
      <c r="B1224" t="s">
        <v>539</v>
      </c>
      <c r="C1224" t="s">
        <v>117</v>
      </c>
      <c r="D1224">
        <v>4</v>
      </c>
      <c r="E1224" t="s">
        <v>1651</v>
      </c>
      <c r="F1224" s="1" t="s">
        <v>1652</v>
      </c>
      <c r="G1224" t="s">
        <v>1653</v>
      </c>
      <c r="H1224">
        <v>2889237</v>
      </c>
      <c r="I1224" t="s">
        <v>49</v>
      </c>
      <c r="J1224" s="4">
        <v>44527</v>
      </c>
      <c r="K1224" s="4">
        <v>44549</v>
      </c>
      <c r="L1224" s="3">
        <v>22</v>
      </c>
      <c r="M1224" s="4">
        <v>44587</v>
      </c>
      <c r="N1224">
        <v>60</v>
      </c>
      <c r="O1224">
        <v>1</v>
      </c>
      <c r="P1224">
        <v>1</v>
      </c>
      <c r="Q1224">
        <v>0</v>
      </c>
      <c r="R1224" t="s">
        <v>38</v>
      </c>
      <c r="S1224">
        <v>12</v>
      </c>
      <c r="T1224">
        <v>1</v>
      </c>
      <c r="U1224" t="s">
        <v>38</v>
      </c>
      <c r="V1224">
        <v>16</v>
      </c>
      <c r="W1224">
        <v>52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34.3333333333333</v>
      </c>
      <c r="AV1224">
        <v>1905.3333333333301</v>
      </c>
      <c r="AW1224">
        <v>0</v>
      </c>
    </row>
    <row r="1225" spans="1:49" x14ac:dyDescent="0.3">
      <c r="A1225" t="s">
        <v>4926</v>
      </c>
      <c r="B1225" t="s">
        <v>539</v>
      </c>
      <c r="C1225" t="s">
        <v>117</v>
      </c>
      <c r="D1225">
        <v>4</v>
      </c>
      <c r="E1225" t="s">
        <v>4170</v>
      </c>
      <c r="F1225" s="1" t="s">
        <v>4171</v>
      </c>
      <c r="G1225" t="s">
        <v>4172</v>
      </c>
      <c r="H1225">
        <v>2908057</v>
      </c>
      <c r="I1225" t="s">
        <v>59</v>
      </c>
      <c r="J1225" s="4">
        <v>44559</v>
      </c>
      <c r="K1225" s="4">
        <v>44571</v>
      </c>
      <c r="L1225" s="3">
        <v>12</v>
      </c>
      <c r="M1225" s="4">
        <v>44620</v>
      </c>
      <c r="N1225">
        <v>61</v>
      </c>
      <c r="O1225">
        <v>1</v>
      </c>
      <c r="P1225">
        <v>1</v>
      </c>
      <c r="Q1225">
        <v>2</v>
      </c>
      <c r="R1225" t="s">
        <v>38</v>
      </c>
      <c r="S1225">
        <v>17</v>
      </c>
      <c r="T1225">
        <v>1</v>
      </c>
      <c r="U1225" t="s">
        <v>38</v>
      </c>
      <c r="V1225">
        <v>18</v>
      </c>
      <c r="W1225">
        <v>57</v>
      </c>
      <c r="X1225">
        <v>11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34.3333333333333</v>
      </c>
      <c r="AV1225">
        <v>1905.3333333333301</v>
      </c>
      <c r="AW1225">
        <v>1</v>
      </c>
    </row>
    <row r="1226" spans="1:49" x14ac:dyDescent="0.3">
      <c r="A1226" t="s">
        <v>4926</v>
      </c>
      <c r="B1226" t="s">
        <v>539</v>
      </c>
      <c r="C1226" t="s">
        <v>117</v>
      </c>
      <c r="D1226">
        <v>4</v>
      </c>
      <c r="E1226" t="s">
        <v>1963</v>
      </c>
      <c r="F1226" s="1" t="s">
        <v>1964</v>
      </c>
      <c r="G1226" t="s">
        <v>1965</v>
      </c>
      <c r="H1226">
        <v>2931653</v>
      </c>
      <c r="I1226" t="s">
        <v>175</v>
      </c>
      <c r="J1226" s="4">
        <v>44102</v>
      </c>
      <c r="K1226" s="4">
        <v>44130</v>
      </c>
      <c r="L1226" s="3">
        <v>28</v>
      </c>
      <c r="M1226" s="4">
        <v>44162</v>
      </c>
      <c r="N1226">
        <v>60</v>
      </c>
      <c r="O1226">
        <v>1</v>
      </c>
      <c r="P1226">
        <v>1</v>
      </c>
      <c r="Q1226">
        <v>0</v>
      </c>
      <c r="R1226" t="s">
        <v>28</v>
      </c>
      <c r="S1226">
        <v>4</v>
      </c>
      <c r="T1226">
        <v>1</v>
      </c>
      <c r="U1226" t="s">
        <v>28</v>
      </c>
      <c r="V1226">
        <v>8</v>
      </c>
      <c r="W1226">
        <v>4</v>
      </c>
      <c r="X1226">
        <v>11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34.3333333333333</v>
      </c>
      <c r="AV1226">
        <v>1905.3333333333301</v>
      </c>
      <c r="AW1226">
        <v>0</v>
      </c>
    </row>
    <row r="1227" spans="1:49" x14ac:dyDescent="0.3">
      <c r="A1227" t="s">
        <v>4926</v>
      </c>
      <c r="B1227" t="s">
        <v>539</v>
      </c>
      <c r="C1227" t="s">
        <v>117</v>
      </c>
      <c r="D1227">
        <v>4</v>
      </c>
      <c r="E1227" t="s">
        <v>2879</v>
      </c>
      <c r="F1227" s="1" t="s">
        <v>2880</v>
      </c>
      <c r="G1227" t="s">
        <v>2881</v>
      </c>
      <c r="H1227">
        <v>2934719</v>
      </c>
      <c r="I1227" t="s">
        <v>175</v>
      </c>
      <c r="J1227" s="4">
        <v>44102</v>
      </c>
      <c r="K1227" s="4">
        <v>44130</v>
      </c>
      <c r="L1227" s="3">
        <v>28</v>
      </c>
      <c r="M1227" s="4">
        <v>44162</v>
      </c>
      <c r="N1227">
        <v>60</v>
      </c>
      <c r="O1227">
        <v>1</v>
      </c>
      <c r="P1227">
        <v>1</v>
      </c>
      <c r="Q1227">
        <v>0</v>
      </c>
      <c r="R1227" t="s">
        <v>28</v>
      </c>
      <c r="S1227">
        <v>4</v>
      </c>
      <c r="T1227">
        <v>1</v>
      </c>
      <c r="U1227" t="s">
        <v>28</v>
      </c>
      <c r="V1227">
        <v>8</v>
      </c>
      <c r="W1227">
        <v>4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34.3333333333333</v>
      </c>
      <c r="AV1227">
        <v>1905.3333333333301</v>
      </c>
      <c r="AW1227">
        <v>0</v>
      </c>
    </row>
    <row r="1228" spans="1:49" x14ac:dyDescent="0.3">
      <c r="A1228" t="s">
        <v>4926</v>
      </c>
      <c r="B1228" t="s">
        <v>539</v>
      </c>
      <c r="C1228" t="s">
        <v>117</v>
      </c>
      <c r="D1228">
        <v>4</v>
      </c>
      <c r="E1228" t="s">
        <v>83</v>
      </c>
      <c r="F1228" s="1" t="s">
        <v>84</v>
      </c>
      <c r="G1228" t="s">
        <v>85</v>
      </c>
      <c r="H1228">
        <v>2941178</v>
      </c>
      <c r="I1228" t="s">
        <v>32</v>
      </c>
      <c r="J1228" s="4">
        <v>44211</v>
      </c>
      <c r="K1228" s="4">
        <v>44211</v>
      </c>
      <c r="L1228" s="3">
        <v>0</v>
      </c>
      <c r="M1228" s="4">
        <v>44271</v>
      </c>
      <c r="N1228">
        <v>60</v>
      </c>
      <c r="O1228">
        <v>1</v>
      </c>
      <c r="P1228">
        <v>1</v>
      </c>
      <c r="Q1228">
        <v>0</v>
      </c>
      <c r="R1228" t="s">
        <v>28</v>
      </c>
      <c r="S1228">
        <v>19</v>
      </c>
      <c r="T1228">
        <v>1</v>
      </c>
      <c r="U1228" t="s">
        <v>28</v>
      </c>
      <c r="V1228">
        <v>18</v>
      </c>
      <c r="W1228">
        <v>19</v>
      </c>
      <c r="X1228">
        <v>4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34.3333333333333</v>
      </c>
      <c r="AV1228">
        <v>1905.3333333333301</v>
      </c>
      <c r="AW1228">
        <v>0</v>
      </c>
    </row>
    <row r="1229" spans="1:49" x14ac:dyDescent="0.3">
      <c r="A1229" t="s">
        <v>4926</v>
      </c>
      <c r="B1229" t="s">
        <v>539</v>
      </c>
      <c r="C1229" t="s">
        <v>117</v>
      </c>
      <c r="D1229">
        <v>4</v>
      </c>
      <c r="E1229" t="s">
        <v>2522</v>
      </c>
      <c r="F1229" s="1" t="s">
        <v>2523</v>
      </c>
      <c r="G1229" t="s">
        <v>2524</v>
      </c>
      <c r="H1229">
        <v>2943145</v>
      </c>
      <c r="I1229" t="s">
        <v>65</v>
      </c>
      <c r="J1229" s="4">
        <v>44455</v>
      </c>
      <c r="K1229" s="4">
        <v>44455</v>
      </c>
      <c r="L1229" s="3">
        <v>0</v>
      </c>
      <c r="M1229" s="4">
        <v>44515</v>
      </c>
      <c r="N1229">
        <v>60</v>
      </c>
      <c r="O1229">
        <v>1</v>
      </c>
      <c r="P1229">
        <v>1</v>
      </c>
      <c r="Q1229">
        <v>0</v>
      </c>
      <c r="R1229" t="s">
        <v>38</v>
      </c>
      <c r="S1229">
        <v>2</v>
      </c>
      <c r="T1229">
        <v>1</v>
      </c>
      <c r="U1229" t="s">
        <v>38</v>
      </c>
      <c r="V1229">
        <v>2</v>
      </c>
      <c r="W1229">
        <v>42</v>
      </c>
      <c r="X1229">
        <v>14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34.3333333333333</v>
      </c>
      <c r="AV1229">
        <v>1905.3333333333301</v>
      </c>
      <c r="AW1229">
        <v>0</v>
      </c>
    </row>
    <row r="1230" spans="1:49" x14ac:dyDescent="0.3">
      <c r="A1230" t="s">
        <v>4926</v>
      </c>
      <c r="B1230" t="s">
        <v>539</v>
      </c>
      <c r="C1230" t="s">
        <v>117</v>
      </c>
      <c r="D1230">
        <v>4</v>
      </c>
      <c r="E1230" t="s">
        <v>483</v>
      </c>
      <c r="F1230" s="1" t="s">
        <v>484</v>
      </c>
      <c r="G1230" t="s">
        <v>485</v>
      </c>
      <c r="H1230">
        <v>2956679</v>
      </c>
      <c r="I1230" t="s">
        <v>53</v>
      </c>
      <c r="J1230" s="4">
        <v>44170</v>
      </c>
      <c r="K1230" s="4">
        <v>44193</v>
      </c>
      <c r="L1230" s="3">
        <v>23</v>
      </c>
      <c r="M1230" s="4">
        <v>44193</v>
      </c>
      <c r="N1230">
        <v>23</v>
      </c>
      <c r="O1230">
        <v>1</v>
      </c>
      <c r="P1230">
        <v>1</v>
      </c>
      <c r="Q1230">
        <v>0</v>
      </c>
      <c r="R1230" t="s">
        <v>28</v>
      </c>
      <c r="S1230">
        <v>13</v>
      </c>
      <c r="T1230">
        <v>1</v>
      </c>
      <c r="U1230" t="s">
        <v>28</v>
      </c>
      <c r="V1230">
        <v>17</v>
      </c>
      <c r="W1230">
        <v>13</v>
      </c>
      <c r="X1230">
        <v>11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34.3333333333333</v>
      </c>
      <c r="AV1230">
        <v>1905.3333333333301</v>
      </c>
      <c r="AW1230">
        <v>0</v>
      </c>
    </row>
    <row r="1231" spans="1:49" x14ac:dyDescent="0.3">
      <c r="A1231" t="s">
        <v>4926</v>
      </c>
      <c r="B1231" t="s">
        <v>539</v>
      </c>
      <c r="C1231" t="s">
        <v>117</v>
      </c>
      <c r="D1231">
        <v>4</v>
      </c>
      <c r="E1231" t="s">
        <v>1089</v>
      </c>
      <c r="F1231" s="1" t="s">
        <v>2860</v>
      </c>
      <c r="G1231" t="s">
        <v>2861</v>
      </c>
      <c r="H1231">
        <v>2973729</v>
      </c>
      <c r="I1231" t="s">
        <v>59</v>
      </c>
      <c r="J1231" s="4">
        <v>44189</v>
      </c>
      <c r="K1231" s="4">
        <v>44256</v>
      </c>
      <c r="L1231" s="3">
        <v>67</v>
      </c>
      <c r="M1231" s="4">
        <v>44260</v>
      </c>
      <c r="N1231">
        <v>71</v>
      </c>
      <c r="O1231">
        <v>1</v>
      </c>
      <c r="P1231">
        <v>1</v>
      </c>
      <c r="Q1231">
        <v>3</v>
      </c>
      <c r="R1231" t="s">
        <v>28</v>
      </c>
      <c r="S1231">
        <v>16</v>
      </c>
      <c r="T1231">
        <v>1</v>
      </c>
      <c r="U1231" t="s">
        <v>80</v>
      </c>
      <c r="V1231">
        <v>1</v>
      </c>
      <c r="W1231">
        <v>16</v>
      </c>
      <c r="X1231">
        <v>4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34.3333333333333</v>
      </c>
      <c r="AV1231">
        <v>1905.3333333333301</v>
      </c>
      <c r="AW1231">
        <v>1</v>
      </c>
    </row>
    <row r="1232" spans="1:49" x14ac:dyDescent="0.3">
      <c r="A1232" t="s">
        <v>4926</v>
      </c>
      <c r="B1232" t="s">
        <v>539</v>
      </c>
      <c r="C1232" t="s">
        <v>117</v>
      </c>
      <c r="D1232">
        <v>4</v>
      </c>
      <c r="E1232" t="s">
        <v>4985</v>
      </c>
      <c r="F1232" s="1" t="s">
        <v>4986</v>
      </c>
      <c r="G1232" t="s">
        <v>4987</v>
      </c>
      <c r="H1232">
        <v>2974454</v>
      </c>
      <c r="I1232" t="s">
        <v>49</v>
      </c>
      <c r="J1232" s="4">
        <v>44441</v>
      </c>
      <c r="K1232" s="4">
        <v>44516</v>
      </c>
      <c r="L1232" s="3">
        <v>75</v>
      </c>
      <c r="M1232" s="4">
        <v>44501</v>
      </c>
      <c r="N1232">
        <v>60</v>
      </c>
      <c r="O1232">
        <v>1</v>
      </c>
      <c r="P1232">
        <v>1</v>
      </c>
      <c r="Q1232">
        <v>0</v>
      </c>
      <c r="R1232" t="s">
        <v>43</v>
      </c>
      <c r="T1232">
        <v>1</v>
      </c>
      <c r="U1232" t="s">
        <v>38</v>
      </c>
      <c r="V1232">
        <v>11</v>
      </c>
      <c r="W1232">
        <v>40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34.3333333333333</v>
      </c>
      <c r="AV1232">
        <v>1905.3333333333301</v>
      </c>
      <c r="AW1232">
        <v>0</v>
      </c>
    </row>
    <row r="1233" spans="1:49" x14ac:dyDescent="0.3">
      <c r="A1233" t="s">
        <v>4926</v>
      </c>
      <c r="B1233" t="s">
        <v>539</v>
      </c>
      <c r="C1233" t="s">
        <v>117</v>
      </c>
      <c r="D1233">
        <v>4</v>
      </c>
      <c r="E1233" t="s">
        <v>4985</v>
      </c>
      <c r="F1233" s="1" t="s">
        <v>4986</v>
      </c>
      <c r="G1233" t="s">
        <v>4987</v>
      </c>
      <c r="H1233">
        <v>2974454</v>
      </c>
      <c r="I1233" t="s">
        <v>49</v>
      </c>
      <c r="J1233" s="4">
        <v>44516</v>
      </c>
      <c r="K1233" s="4">
        <v>44549</v>
      </c>
      <c r="L1233" s="3">
        <v>33</v>
      </c>
      <c r="M1233" s="4">
        <v>44578</v>
      </c>
      <c r="N1233">
        <v>62</v>
      </c>
      <c r="O1233">
        <v>1</v>
      </c>
      <c r="P1233">
        <v>1</v>
      </c>
      <c r="Q1233">
        <v>0</v>
      </c>
      <c r="R1233" t="s">
        <v>38</v>
      </c>
      <c r="S1233">
        <v>11</v>
      </c>
      <c r="T1233">
        <v>1</v>
      </c>
      <c r="U1233" t="s">
        <v>38</v>
      </c>
      <c r="V1233">
        <v>16</v>
      </c>
      <c r="W1233">
        <v>51</v>
      </c>
      <c r="X1233">
        <v>11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34.3333333333333</v>
      </c>
      <c r="AV1233">
        <v>1905.3333333333301</v>
      </c>
      <c r="AW1233">
        <v>0</v>
      </c>
    </row>
    <row r="1234" spans="1:49" x14ac:dyDescent="0.3">
      <c r="A1234" t="s">
        <v>4926</v>
      </c>
      <c r="B1234" t="s">
        <v>539</v>
      </c>
      <c r="C1234" t="s">
        <v>117</v>
      </c>
      <c r="D1234">
        <v>4</v>
      </c>
      <c r="E1234" t="s">
        <v>4988</v>
      </c>
      <c r="F1234" s="1" t="s">
        <v>4989</v>
      </c>
      <c r="G1234" t="s">
        <v>4990</v>
      </c>
      <c r="H1234">
        <v>2974729</v>
      </c>
      <c r="I1234" t="s">
        <v>158</v>
      </c>
      <c r="J1234" s="4">
        <v>44442</v>
      </c>
      <c r="K1234" s="4">
        <v>44455</v>
      </c>
      <c r="L1234" s="3">
        <v>13</v>
      </c>
      <c r="M1234" s="4">
        <v>44502</v>
      </c>
      <c r="N1234">
        <v>60</v>
      </c>
      <c r="O1234">
        <v>1</v>
      </c>
      <c r="P1234">
        <v>1</v>
      </c>
      <c r="Q1234">
        <v>0</v>
      </c>
      <c r="R1234" t="s">
        <v>43</v>
      </c>
      <c r="T1234">
        <v>1</v>
      </c>
      <c r="U1234" t="s">
        <v>38</v>
      </c>
      <c r="V1234">
        <v>2</v>
      </c>
      <c r="W1234">
        <v>40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34.3333333333333</v>
      </c>
      <c r="AV1234">
        <v>1905.3333333333301</v>
      </c>
      <c r="AW1234">
        <v>0</v>
      </c>
    </row>
    <row r="1235" spans="1:49" x14ac:dyDescent="0.3">
      <c r="A1235" t="s">
        <v>4926</v>
      </c>
      <c r="B1235" t="s">
        <v>539</v>
      </c>
      <c r="C1235" t="s">
        <v>117</v>
      </c>
      <c r="D1235">
        <v>4</v>
      </c>
      <c r="E1235" t="s">
        <v>631</v>
      </c>
      <c r="F1235" s="1" t="s">
        <v>632</v>
      </c>
      <c r="G1235" t="s">
        <v>633</v>
      </c>
      <c r="H1235">
        <v>2978665</v>
      </c>
      <c r="I1235" t="s">
        <v>49</v>
      </c>
      <c r="J1235" s="4">
        <v>44168</v>
      </c>
      <c r="K1235" s="4">
        <v>44260</v>
      </c>
      <c r="L1235" s="3">
        <v>92</v>
      </c>
      <c r="M1235" s="4">
        <v>44260</v>
      </c>
      <c r="N1235">
        <v>92</v>
      </c>
      <c r="O1235">
        <v>1</v>
      </c>
      <c r="P1235">
        <v>1</v>
      </c>
      <c r="Q1235">
        <v>0</v>
      </c>
      <c r="R1235" t="s">
        <v>28</v>
      </c>
      <c r="S1235">
        <v>13</v>
      </c>
      <c r="T1235">
        <v>1</v>
      </c>
      <c r="U1235" t="s">
        <v>80</v>
      </c>
      <c r="V1235">
        <v>1</v>
      </c>
      <c r="W1235">
        <v>13</v>
      </c>
      <c r="X1235">
        <v>11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34.3333333333333</v>
      </c>
      <c r="AV1235">
        <v>1905.3333333333301</v>
      </c>
      <c r="AW1235">
        <v>0</v>
      </c>
    </row>
    <row r="1236" spans="1:49" x14ac:dyDescent="0.3">
      <c r="A1236" t="s">
        <v>4926</v>
      </c>
      <c r="B1236" t="s">
        <v>539</v>
      </c>
      <c r="C1236" t="s">
        <v>117</v>
      </c>
      <c r="D1236">
        <v>4</v>
      </c>
      <c r="E1236" t="s">
        <v>631</v>
      </c>
      <c r="F1236" s="1" t="s">
        <v>632</v>
      </c>
      <c r="G1236" t="s">
        <v>633</v>
      </c>
      <c r="H1236">
        <v>2978665</v>
      </c>
      <c r="I1236" t="s">
        <v>49</v>
      </c>
      <c r="J1236" s="4">
        <v>44260</v>
      </c>
      <c r="K1236" s="4">
        <v>44455</v>
      </c>
      <c r="L1236" s="3">
        <v>195</v>
      </c>
      <c r="M1236" s="4">
        <v>44446</v>
      </c>
      <c r="N1236">
        <v>186</v>
      </c>
      <c r="O1236">
        <v>1</v>
      </c>
      <c r="P1236">
        <v>1</v>
      </c>
      <c r="Q1236">
        <v>0</v>
      </c>
      <c r="R1236" t="s">
        <v>80</v>
      </c>
      <c r="S1236">
        <v>1</v>
      </c>
      <c r="T1236">
        <v>1</v>
      </c>
      <c r="U1236" t="s">
        <v>38</v>
      </c>
      <c r="V1236">
        <v>2</v>
      </c>
      <c r="W1236">
        <v>21</v>
      </c>
      <c r="X1236">
        <v>4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34.3333333333333</v>
      </c>
      <c r="AV1236">
        <v>1905.3333333333301</v>
      </c>
      <c r="AW1236">
        <v>0</v>
      </c>
    </row>
    <row r="1237" spans="1:49" x14ac:dyDescent="0.3">
      <c r="A1237" t="s">
        <v>4926</v>
      </c>
      <c r="B1237" t="s">
        <v>539</v>
      </c>
      <c r="C1237" t="s">
        <v>117</v>
      </c>
      <c r="D1237">
        <v>4</v>
      </c>
      <c r="E1237" t="s">
        <v>805</v>
      </c>
      <c r="F1237" s="1" t="s">
        <v>1381</v>
      </c>
      <c r="G1237" t="s">
        <v>1382</v>
      </c>
      <c r="H1237">
        <v>2989128</v>
      </c>
      <c r="I1237" t="s">
        <v>49</v>
      </c>
      <c r="J1237" s="4">
        <v>44170</v>
      </c>
      <c r="K1237" s="4">
        <v>44185</v>
      </c>
      <c r="L1237" s="3">
        <v>15</v>
      </c>
      <c r="M1237" s="4">
        <v>44186</v>
      </c>
      <c r="N1237">
        <v>16</v>
      </c>
      <c r="O1237">
        <v>1</v>
      </c>
      <c r="P1237">
        <v>1</v>
      </c>
      <c r="Q1237">
        <v>0</v>
      </c>
      <c r="R1237" t="s">
        <v>28</v>
      </c>
      <c r="S1237">
        <v>13</v>
      </c>
      <c r="T1237">
        <v>1</v>
      </c>
      <c r="U1237" t="s">
        <v>28</v>
      </c>
      <c r="V1237">
        <v>16</v>
      </c>
      <c r="W1237">
        <v>13</v>
      </c>
      <c r="X1237">
        <v>11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34.3333333333333</v>
      </c>
      <c r="AV1237">
        <v>1905.3333333333301</v>
      </c>
      <c r="AW1237">
        <v>0</v>
      </c>
    </row>
    <row r="1238" spans="1:49" x14ac:dyDescent="0.3">
      <c r="A1238" t="s">
        <v>4926</v>
      </c>
      <c r="B1238" t="s">
        <v>539</v>
      </c>
      <c r="C1238" t="s">
        <v>117</v>
      </c>
      <c r="D1238">
        <v>4</v>
      </c>
      <c r="E1238" t="s">
        <v>4991</v>
      </c>
      <c r="F1238" s="1" t="s">
        <v>4992</v>
      </c>
      <c r="G1238" t="s">
        <v>4993</v>
      </c>
      <c r="H1238">
        <v>3001661</v>
      </c>
      <c r="I1238" t="s">
        <v>158</v>
      </c>
      <c r="J1238" s="4">
        <v>44348</v>
      </c>
      <c r="K1238" s="4">
        <v>44363</v>
      </c>
      <c r="L1238" s="3">
        <v>15</v>
      </c>
      <c r="M1238" s="4">
        <v>44410</v>
      </c>
      <c r="N1238">
        <v>62</v>
      </c>
      <c r="O1238">
        <v>1</v>
      </c>
      <c r="P1238">
        <v>1</v>
      </c>
      <c r="Q1238">
        <v>0</v>
      </c>
      <c r="R1238" t="s">
        <v>80</v>
      </c>
      <c r="S1238">
        <v>14</v>
      </c>
      <c r="T1238">
        <v>1</v>
      </c>
      <c r="U1238" t="s">
        <v>80</v>
      </c>
      <c r="V1238">
        <v>16</v>
      </c>
      <c r="W1238">
        <v>34</v>
      </c>
      <c r="X1238">
        <v>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34.3333333333333</v>
      </c>
      <c r="AV1238">
        <v>1905.3333333333301</v>
      </c>
      <c r="AW1238">
        <v>0</v>
      </c>
    </row>
    <row r="1239" spans="1:49" x14ac:dyDescent="0.3">
      <c r="A1239" t="s">
        <v>4926</v>
      </c>
      <c r="B1239" t="s">
        <v>539</v>
      </c>
      <c r="C1239" t="s">
        <v>117</v>
      </c>
      <c r="D1239">
        <v>4</v>
      </c>
      <c r="E1239" t="s">
        <v>2845</v>
      </c>
      <c r="F1239" s="1" t="s">
        <v>2846</v>
      </c>
      <c r="G1239" t="s">
        <v>2847</v>
      </c>
      <c r="H1239">
        <v>3039974</v>
      </c>
      <c r="I1239" t="s">
        <v>49</v>
      </c>
      <c r="J1239" s="4">
        <v>44562</v>
      </c>
      <c r="K1239" s="4">
        <v>44625</v>
      </c>
      <c r="L1239" s="3">
        <v>63</v>
      </c>
      <c r="M1239" s="4">
        <v>44624</v>
      </c>
      <c r="N1239">
        <v>62</v>
      </c>
      <c r="O1239">
        <v>1</v>
      </c>
      <c r="P1239">
        <v>1</v>
      </c>
      <c r="Q1239">
        <v>0</v>
      </c>
      <c r="R1239" t="s">
        <v>38</v>
      </c>
      <c r="S1239">
        <v>17</v>
      </c>
      <c r="T1239">
        <v>1</v>
      </c>
      <c r="U1239" t="s">
        <v>99</v>
      </c>
      <c r="V1239">
        <v>3</v>
      </c>
      <c r="W1239">
        <v>57</v>
      </c>
      <c r="X1239">
        <v>11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34.3333333333333</v>
      </c>
      <c r="AV1239">
        <v>1905.3333333333301</v>
      </c>
      <c r="AW1239">
        <v>0</v>
      </c>
    </row>
    <row r="1240" spans="1:49" x14ac:dyDescent="0.3">
      <c r="A1240" t="s">
        <v>4926</v>
      </c>
      <c r="B1240" t="s">
        <v>539</v>
      </c>
      <c r="C1240" t="s">
        <v>117</v>
      </c>
      <c r="D1240">
        <v>4</v>
      </c>
      <c r="E1240" t="s">
        <v>4994</v>
      </c>
      <c r="F1240" s="1" t="s">
        <v>4995</v>
      </c>
      <c r="G1240" t="s">
        <v>4996</v>
      </c>
      <c r="H1240">
        <v>3049582</v>
      </c>
      <c r="I1240" t="s">
        <v>175</v>
      </c>
      <c r="J1240" s="4">
        <v>44348</v>
      </c>
      <c r="K1240" s="4">
        <v>44352</v>
      </c>
      <c r="L1240" s="3">
        <v>4</v>
      </c>
      <c r="M1240" s="4">
        <v>44410</v>
      </c>
      <c r="N1240">
        <v>62</v>
      </c>
      <c r="O1240">
        <v>1</v>
      </c>
      <c r="P1240">
        <v>1</v>
      </c>
      <c r="Q1240">
        <v>0</v>
      </c>
      <c r="R1240" t="s">
        <v>80</v>
      </c>
      <c r="S1240">
        <v>14</v>
      </c>
      <c r="T1240">
        <v>1</v>
      </c>
      <c r="U1240" t="s">
        <v>80</v>
      </c>
      <c r="V1240">
        <v>14</v>
      </c>
      <c r="W1240">
        <v>34</v>
      </c>
      <c r="X1240">
        <v>4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34.3333333333333</v>
      </c>
      <c r="AV1240">
        <v>1905.3333333333301</v>
      </c>
      <c r="AW1240">
        <v>0</v>
      </c>
    </row>
    <row r="1241" spans="1:49" x14ac:dyDescent="0.3">
      <c r="A1241" t="s">
        <v>4926</v>
      </c>
      <c r="B1241" t="s">
        <v>539</v>
      </c>
      <c r="C1241" t="s">
        <v>117</v>
      </c>
      <c r="D1241">
        <v>4</v>
      </c>
      <c r="E1241" t="s">
        <v>1260</v>
      </c>
      <c r="F1241" s="1" t="s">
        <v>1261</v>
      </c>
      <c r="G1241" t="s">
        <v>1262</v>
      </c>
      <c r="H1241">
        <v>3063839</v>
      </c>
      <c r="I1241" t="s">
        <v>175</v>
      </c>
      <c r="J1241" s="4">
        <v>44348</v>
      </c>
      <c r="K1241" s="4">
        <v>44363</v>
      </c>
      <c r="L1241" s="3">
        <v>15</v>
      </c>
      <c r="M1241" s="4">
        <v>44410</v>
      </c>
      <c r="N1241">
        <v>62</v>
      </c>
      <c r="O1241">
        <v>1</v>
      </c>
      <c r="P1241">
        <v>1</v>
      </c>
      <c r="Q1241">
        <v>0</v>
      </c>
      <c r="R1241" t="s">
        <v>80</v>
      </c>
      <c r="S1241">
        <v>14</v>
      </c>
      <c r="T1241">
        <v>1</v>
      </c>
      <c r="U1241" t="s">
        <v>80</v>
      </c>
      <c r="V1241">
        <v>16</v>
      </c>
      <c r="W1241">
        <v>34</v>
      </c>
      <c r="X1241">
        <v>11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34.3333333333333</v>
      </c>
      <c r="AV1241">
        <v>1905.3333333333301</v>
      </c>
      <c r="AW1241">
        <v>0</v>
      </c>
    </row>
    <row r="1242" spans="1:49" x14ac:dyDescent="0.3">
      <c r="A1242" t="s">
        <v>4926</v>
      </c>
      <c r="B1242" t="s">
        <v>539</v>
      </c>
      <c r="C1242" t="s">
        <v>117</v>
      </c>
      <c r="D1242">
        <v>4</v>
      </c>
      <c r="E1242" t="s">
        <v>4997</v>
      </c>
      <c r="F1242" s="1" t="s">
        <v>4998</v>
      </c>
      <c r="G1242" t="s">
        <v>4999</v>
      </c>
      <c r="H1242">
        <v>3070959</v>
      </c>
      <c r="I1242" t="s">
        <v>49</v>
      </c>
      <c r="J1242" s="4">
        <v>44305</v>
      </c>
      <c r="K1242" s="4">
        <v>44369</v>
      </c>
      <c r="L1242" s="3">
        <v>64</v>
      </c>
      <c r="M1242" s="4">
        <v>44365</v>
      </c>
      <c r="N1242">
        <v>60</v>
      </c>
      <c r="O1242">
        <v>1</v>
      </c>
      <c r="P1242">
        <v>1</v>
      </c>
      <c r="Q1242">
        <v>0</v>
      </c>
      <c r="R1242" t="s">
        <v>80</v>
      </c>
      <c r="S1242">
        <v>8</v>
      </c>
      <c r="T1242">
        <v>1</v>
      </c>
      <c r="U1242" t="s">
        <v>80</v>
      </c>
      <c r="V1242">
        <v>17</v>
      </c>
      <c r="W1242">
        <v>28</v>
      </c>
      <c r="X1242">
        <v>11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34.3333333333333</v>
      </c>
      <c r="AV1242">
        <v>1905.3333333333301</v>
      </c>
      <c r="AW1242">
        <v>0</v>
      </c>
    </row>
    <row r="1243" spans="1:49" x14ac:dyDescent="0.3">
      <c r="A1243" t="s">
        <v>4926</v>
      </c>
      <c r="B1243" t="s">
        <v>539</v>
      </c>
      <c r="C1243" t="s">
        <v>117</v>
      </c>
      <c r="D1243">
        <v>4</v>
      </c>
      <c r="E1243" t="s">
        <v>5000</v>
      </c>
      <c r="F1243" s="1" t="s">
        <v>5001</v>
      </c>
      <c r="G1243" t="s">
        <v>5002</v>
      </c>
      <c r="H1243">
        <v>3074114</v>
      </c>
      <c r="I1243" t="s">
        <v>49</v>
      </c>
      <c r="J1243" s="4">
        <v>44562</v>
      </c>
      <c r="K1243" s="4">
        <v>44562</v>
      </c>
      <c r="L1243" s="3">
        <v>0</v>
      </c>
      <c r="M1243" s="4">
        <v>44622</v>
      </c>
      <c r="N1243">
        <v>60</v>
      </c>
      <c r="O1243">
        <v>1</v>
      </c>
      <c r="P1243">
        <v>1</v>
      </c>
      <c r="Q1243">
        <v>0</v>
      </c>
      <c r="R1243" t="s">
        <v>38</v>
      </c>
      <c r="S1243">
        <v>17</v>
      </c>
      <c r="T1243">
        <v>1</v>
      </c>
      <c r="U1243" t="s">
        <v>38</v>
      </c>
      <c r="V1243">
        <v>17</v>
      </c>
      <c r="W1243">
        <v>57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34.3333333333333</v>
      </c>
      <c r="AV1243">
        <v>1905.3333333333301</v>
      </c>
      <c r="AW1243">
        <v>0</v>
      </c>
    </row>
    <row r="1244" spans="1:49" x14ac:dyDescent="0.3">
      <c r="A1244" t="s">
        <v>4926</v>
      </c>
      <c r="B1244" t="s">
        <v>539</v>
      </c>
      <c r="C1244" t="s">
        <v>117</v>
      </c>
      <c r="D1244">
        <v>4</v>
      </c>
      <c r="E1244" t="s">
        <v>4276</v>
      </c>
      <c r="F1244" s="1" t="s">
        <v>5003</v>
      </c>
      <c r="G1244" t="s">
        <v>5004</v>
      </c>
      <c r="H1244">
        <v>3079631</v>
      </c>
      <c r="I1244" t="s">
        <v>74</v>
      </c>
      <c r="J1244" s="4">
        <v>44461</v>
      </c>
      <c r="K1244" s="4">
        <v>44549</v>
      </c>
      <c r="L1244" s="3">
        <v>88</v>
      </c>
      <c r="M1244" s="4">
        <v>44552</v>
      </c>
      <c r="N1244">
        <v>91</v>
      </c>
      <c r="O1244">
        <v>1</v>
      </c>
      <c r="P1244">
        <v>1</v>
      </c>
      <c r="Q1244">
        <v>0</v>
      </c>
      <c r="R1244" t="s">
        <v>38</v>
      </c>
      <c r="S1244">
        <v>3</v>
      </c>
      <c r="T1244">
        <v>1</v>
      </c>
      <c r="U1244" t="s">
        <v>38</v>
      </c>
      <c r="V1244">
        <v>16</v>
      </c>
      <c r="W1244">
        <v>43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34.3333333333333</v>
      </c>
      <c r="AV1244">
        <v>1905.3333333333301</v>
      </c>
      <c r="AW1244">
        <v>0</v>
      </c>
    </row>
    <row r="1245" spans="1:49" x14ac:dyDescent="0.3">
      <c r="A1245" t="s">
        <v>4926</v>
      </c>
      <c r="B1245" t="s">
        <v>539</v>
      </c>
      <c r="C1245" t="s">
        <v>117</v>
      </c>
      <c r="D1245">
        <v>4</v>
      </c>
      <c r="E1245" t="s">
        <v>4276</v>
      </c>
      <c r="F1245" s="1" t="s">
        <v>5003</v>
      </c>
      <c r="G1245" t="s">
        <v>5004</v>
      </c>
      <c r="H1245">
        <v>3079631</v>
      </c>
      <c r="I1245" t="s">
        <v>74</v>
      </c>
      <c r="J1245" s="4">
        <v>44549</v>
      </c>
      <c r="K1245" s="4">
        <v>44568</v>
      </c>
      <c r="L1245" s="3">
        <v>19</v>
      </c>
      <c r="M1245" s="4">
        <v>44609</v>
      </c>
      <c r="N1245">
        <v>60</v>
      </c>
      <c r="O1245">
        <v>1</v>
      </c>
      <c r="P1245">
        <v>1</v>
      </c>
      <c r="Q1245">
        <v>0</v>
      </c>
      <c r="R1245" t="s">
        <v>38</v>
      </c>
      <c r="S1245">
        <v>16</v>
      </c>
      <c r="T1245">
        <v>1</v>
      </c>
      <c r="U1245" t="s">
        <v>38</v>
      </c>
      <c r="V1245">
        <v>18</v>
      </c>
      <c r="W1245">
        <v>56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34.3333333333333</v>
      </c>
      <c r="AV1245">
        <v>1905.3333333333301</v>
      </c>
      <c r="AW1245">
        <v>0</v>
      </c>
    </row>
    <row r="1246" spans="1:49" x14ac:dyDescent="0.3">
      <c r="A1246" t="s">
        <v>4926</v>
      </c>
      <c r="B1246" t="s">
        <v>539</v>
      </c>
      <c r="C1246" t="s">
        <v>117</v>
      </c>
      <c r="D1246">
        <v>4</v>
      </c>
      <c r="E1246" t="s">
        <v>5005</v>
      </c>
      <c r="F1246" s="1" t="s">
        <v>5006</v>
      </c>
      <c r="G1246" t="s">
        <v>5007</v>
      </c>
      <c r="H1246">
        <v>3084334</v>
      </c>
      <c r="I1246" t="s">
        <v>49</v>
      </c>
      <c r="J1246" s="4">
        <v>44563</v>
      </c>
      <c r="K1246" s="4">
        <v>44625</v>
      </c>
      <c r="L1246" s="3">
        <v>62</v>
      </c>
      <c r="M1246" s="4">
        <v>44624</v>
      </c>
      <c r="N1246">
        <v>61</v>
      </c>
      <c r="O1246">
        <v>1</v>
      </c>
      <c r="P1246">
        <v>1</v>
      </c>
      <c r="Q1246">
        <v>0</v>
      </c>
      <c r="R1246" t="s">
        <v>38</v>
      </c>
      <c r="S1246">
        <v>18</v>
      </c>
      <c r="T1246">
        <v>1</v>
      </c>
      <c r="U1246" t="s">
        <v>99</v>
      </c>
      <c r="V1246">
        <v>3</v>
      </c>
      <c r="W1246">
        <v>58</v>
      </c>
      <c r="X1246">
        <v>4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34.3333333333333</v>
      </c>
      <c r="AV1246">
        <v>1905.3333333333301</v>
      </c>
      <c r="AW1246">
        <v>0</v>
      </c>
    </row>
    <row r="1247" spans="1:49" x14ac:dyDescent="0.3">
      <c r="A1247" t="s">
        <v>4926</v>
      </c>
      <c r="B1247" t="s">
        <v>539</v>
      </c>
      <c r="C1247" t="s">
        <v>117</v>
      </c>
      <c r="D1247">
        <v>4</v>
      </c>
      <c r="E1247" t="s">
        <v>975</v>
      </c>
      <c r="F1247" s="1" t="s">
        <v>976</v>
      </c>
      <c r="G1247" t="s">
        <v>977</v>
      </c>
      <c r="H1247">
        <v>3096059</v>
      </c>
      <c r="I1247" t="s">
        <v>59</v>
      </c>
      <c r="J1247" s="4">
        <v>44559</v>
      </c>
      <c r="K1247" s="4">
        <v>44571</v>
      </c>
      <c r="L1247" s="3">
        <v>12</v>
      </c>
      <c r="M1247" s="4">
        <v>44620</v>
      </c>
      <c r="N1247">
        <v>61</v>
      </c>
      <c r="O1247">
        <v>1</v>
      </c>
      <c r="P1247">
        <v>2</v>
      </c>
      <c r="Q1247">
        <v>2</v>
      </c>
      <c r="R1247" t="s">
        <v>38</v>
      </c>
      <c r="S1247">
        <v>17</v>
      </c>
      <c r="T1247">
        <v>2</v>
      </c>
      <c r="U1247" t="s">
        <v>38</v>
      </c>
      <c r="V1247">
        <v>18</v>
      </c>
      <c r="W1247">
        <v>57</v>
      </c>
      <c r="X1247">
        <v>4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34.3333333333333</v>
      </c>
      <c r="AV1247">
        <v>1905.3333333333301</v>
      </c>
      <c r="AW1247">
        <v>1</v>
      </c>
    </row>
    <row r="1248" spans="1:49" x14ac:dyDescent="0.3">
      <c r="A1248" t="s">
        <v>4926</v>
      </c>
      <c r="B1248" t="s">
        <v>539</v>
      </c>
      <c r="C1248" t="s">
        <v>117</v>
      </c>
      <c r="D1248">
        <v>4</v>
      </c>
      <c r="E1248" t="s">
        <v>975</v>
      </c>
      <c r="F1248" s="1" t="s">
        <v>978</v>
      </c>
      <c r="G1248" t="s">
        <v>979</v>
      </c>
      <c r="H1248">
        <v>3096059</v>
      </c>
      <c r="I1248" t="s">
        <v>59</v>
      </c>
      <c r="J1248" s="4">
        <v>44559</v>
      </c>
      <c r="K1248" s="4">
        <v>44571</v>
      </c>
      <c r="L1248" s="3">
        <v>12</v>
      </c>
      <c r="M1248" s="4">
        <v>44620</v>
      </c>
      <c r="N1248">
        <v>61</v>
      </c>
      <c r="O1248">
        <v>1</v>
      </c>
      <c r="P1248">
        <v>2</v>
      </c>
      <c r="Q1248">
        <v>2</v>
      </c>
      <c r="R1248" t="s">
        <v>38</v>
      </c>
      <c r="S1248">
        <v>17</v>
      </c>
      <c r="T1248">
        <v>2</v>
      </c>
      <c r="U1248" t="s">
        <v>38</v>
      </c>
      <c r="V1248">
        <v>18</v>
      </c>
      <c r="W1248">
        <v>57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34.3333333333333</v>
      </c>
      <c r="AV1248">
        <v>1905.3333333333301</v>
      </c>
      <c r="AW1248">
        <v>1</v>
      </c>
    </row>
    <row r="1249" spans="1:49" x14ac:dyDescent="0.3">
      <c r="A1249" t="s">
        <v>4926</v>
      </c>
      <c r="B1249" t="s">
        <v>539</v>
      </c>
      <c r="C1249" t="s">
        <v>117</v>
      </c>
      <c r="D1249">
        <v>4</v>
      </c>
      <c r="E1249" t="s">
        <v>5008</v>
      </c>
      <c r="F1249" s="1" t="s">
        <v>5009</v>
      </c>
      <c r="G1249" t="s">
        <v>5010</v>
      </c>
      <c r="H1249">
        <v>3118751</v>
      </c>
      <c r="I1249" t="s">
        <v>59</v>
      </c>
      <c r="J1249" s="4">
        <v>44478</v>
      </c>
      <c r="K1249" s="4">
        <v>44549</v>
      </c>
      <c r="L1249" s="3">
        <v>71</v>
      </c>
      <c r="M1249" s="4">
        <v>44538</v>
      </c>
      <c r="N1249">
        <v>60</v>
      </c>
      <c r="O1249">
        <v>1</v>
      </c>
      <c r="P1249">
        <v>1</v>
      </c>
      <c r="Q1249">
        <v>0</v>
      </c>
      <c r="R1249" t="s">
        <v>38</v>
      </c>
      <c r="S1249">
        <v>5</v>
      </c>
      <c r="T1249">
        <v>1</v>
      </c>
      <c r="U1249" t="s">
        <v>38</v>
      </c>
      <c r="V1249">
        <v>16</v>
      </c>
      <c r="W1249">
        <v>45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34.3333333333333</v>
      </c>
      <c r="AV1249">
        <v>1905.3333333333301</v>
      </c>
      <c r="AW1249">
        <v>1</v>
      </c>
    </row>
    <row r="1250" spans="1:49" x14ac:dyDescent="0.3">
      <c r="A1250" t="s">
        <v>4926</v>
      </c>
      <c r="B1250" t="s">
        <v>539</v>
      </c>
      <c r="C1250" t="s">
        <v>117</v>
      </c>
      <c r="D1250">
        <v>4</v>
      </c>
      <c r="E1250" t="s">
        <v>5011</v>
      </c>
      <c r="F1250" s="1" t="s">
        <v>5012</v>
      </c>
      <c r="G1250" t="s">
        <v>5013</v>
      </c>
      <c r="H1250">
        <v>3144413</v>
      </c>
      <c r="I1250" t="s">
        <v>49</v>
      </c>
      <c r="J1250" s="4">
        <v>44562</v>
      </c>
      <c r="K1250" s="4">
        <v>44562</v>
      </c>
      <c r="L1250" s="3">
        <v>0</v>
      </c>
      <c r="M1250" s="4">
        <v>44622</v>
      </c>
      <c r="N1250">
        <v>60</v>
      </c>
      <c r="O1250">
        <v>1</v>
      </c>
      <c r="P1250">
        <v>1</v>
      </c>
      <c r="Q1250">
        <v>0</v>
      </c>
      <c r="R1250" t="s">
        <v>38</v>
      </c>
      <c r="S1250">
        <v>17</v>
      </c>
      <c r="T1250">
        <v>1</v>
      </c>
      <c r="U1250" t="s">
        <v>38</v>
      </c>
      <c r="V1250">
        <v>17</v>
      </c>
      <c r="W1250">
        <v>57</v>
      </c>
      <c r="X1250">
        <v>11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34.3333333333333</v>
      </c>
      <c r="AV1250">
        <v>1905.3333333333301</v>
      </c>
      <c r="AW1250">
        <v>0</v>
      </c>
    </row>
    <row r="1251" spans="1:49" x14ac:dyDescent="0.3">
      <c r="A1251" t="s">
        <v>5019</v>
      </c>
      <c r="B1251" t="s">
        <v>539</v>
      </c>
      <c r="C1251" t="s">
        <v>117</v>
      </c>
      <c r="D1251">
        <v>4</v>
      </c>
      <c r="E1251" t="s">
        <v>5020</v>
      </c>
      <c r="F1251" s="1" t="s">
        <v>5021</v>
      </c>
      <c r="G1251" t="s">
        <v>5022</v>
      </c>
      <c r="H1251">
        <v>527159</v>
      </c>
      <c r="I1251" t="s">
        <v>59</v>
      </c>
      <c r="J1251" s="4">
        <v>44089</v>
      </c>
      <c r="K1251" s="4">
        <v>44152</v>
      </c>
      <c r="L1251" s="3">
        <v>63</v>
      </c>
      <c r="M1251" s="4">
        <v>44151</v>
      </c>
      <c r="N1251">
        <v>62</v>
      </c>
      <c r="O1251">
        <v>1</v>
      </c>
      <c r="P1251">
        <v>1</v>
      </c>
      <c r="Q1251">
        <v>2</v>
      </c>
      <c r="R1251" t="s">
        <v>28</v>
      </c>
      <c r="S1251">
        <v>2</v>
      </c>
      <c r="T1251">
        <v>1</v>
      </c>
      <c r="U1251" t="s">
        <v>28</v>
      </c>
      <c r="V1251">
        <v>11</v>
      </c>
      <c r="W1251">
        <v>2</v>
      </c>
      <c r="X1251">
        <v>14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1.6666666666666601</v>
      </c>
      <c r="AV1251">
        <v>33</v>
      </c>
      <c r="AW1251">
        <v>1</v>
      </c>
    </row>
    <row r="1252" spans="1:49" x14ac:dyDescent="0.3">
      <c r="A1252" t="s">
        <v>5019</v>
      </c>
      <c r="B1252" t="s">
        <v>539</v>
      </c>
      <c r="C1252" t="s">
        <v>117</v>
      </c>
      <c r="D1252">
        <v>4</v>
      </c>
      <c r="E1252" t="s">
        <v>5023</v>
      </c>
      <c r="F1252" s="1" t="s">
        <v>5024</v>
      </c>
      <c r="G1252" t="s">
        <v>5025</v>
      </c>
      <c r="H1252">
        <v>1229171</v>
      </c>
      <c r="I1252" t="s">
        <v>183</v>
      </c>
      <c r="J1252" s="4">
        <v>44558</v>
      </c>
      <c r="K1252" s="4">
        <v>44564</v>
      </c>
      <c r="L1252" s="3">
        <v>6</v>
      </c>
      <c r="M1252" s="4">
        <v>44620</v>
      </c>
      <c r="N1252">
        <v>62</v>
      </c>
      <c r="O1252">
        <v>1</v>
      </c>
      <c r="P1252">
        <v>1</v>
      </c>
      <c r="Q1252">
        <v>0</v>
      </c>
      <c r="R1252" t="s">
        <v>38</v>
      </c>
      <c r="S1252">
        <v>17</v>
      </c>
      <c r="T1252">
        <v>1</v>
      </c>
      <c r="U1252" t="s">
        <v>38</v>
      </c>
      <c r="V1252">
        <v>18</v>
      </c>
      <c r="W1252">
        <v>57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1.6666666666666601</v>
      </c>
      <c r="AV1252">
        <v>33</v>
      </c>
      <c r="AW1252">
        <v>0</v>
      </c>
    </row>
    <row r="1253" spans="1:49" x14ac:dyDescent="0.3">
      <c r="A1253" t="s">
        <v>5019</v>
      </c>
      <c r="B1253" t="s">
        <v>539</v>
      </c>
      <c r="C1253" t="s">
        <v>117</v>
      </c>
      <c r="D1253">
        <v>4</v>
      </c>
      <c r="E1253" t="s">
        <v>1859</v>
      </c>
      <c r="F1253" s="1" t="s">
        <v>2437</v>
      </c>
      <c r="G1253" t="s">
        <v>2438</v>
      </c>
      <c r="H1253">
        <v>2163287</v>
      </c>
      <c r="I1253" t="s">
        <v>183</v>
      </c>
      <c r="J1253" s="4">
        <v>44552</v>
      </c>
      <c r="K1253" s="4">
        <v>44564</v>
      </c>
      <c r="L1253" s="3">
        <v>12</v>
      </c>
      <c r="M1253" s="4">
        <v>44613</v>
      </c>
      <c r="N1253">
        <v>61</v>
      </c>
      <c r="O1253">
        <v>1</v>
      </c>
      <c r="P1253">
        <v>1</v>
      </c>
      <c r="Q1253">
        <v>0</v>
      </c>
      <c r="R1253" t="s">
        <v>38</v>
      </c>
      <c r="S1253">
        <v>16</v>
      </c>
      <c r="T1253">
        <v>1</v>
      </c>
      <c r="U1253" t="s">
        <v>38</v>
      </c>
      <c r="V1253">
        <v>18</v>
      </c>
      <c r="W1253">
        <v>56</v>
      </c>
      <c r="X1253">
        <v>4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1.6666666666666601</v>
      </c>
      <c r="AV1253">
        <v>33</v>
      </c>
      <c r="AW1253">
        <v>0</v>
      </c>
    </row>
    <row r="1254" spans="1:49" x14ac:dyDescent="0.3">
      <c r="A1254" t="s">
        <v>5019</v>
      </c>
      <c r="B1254" t="s">
        <v>539</v>
      </c>
      <c r="C1254" t="s">
        <v>117</v>
      </c>
      <c r="D1254">
        <v>4</v>
      </c>
      <c r="E1254" t="s">
        <v>1859</v>
      </c>
      <c r="F1254" s="1" t="s">
        <v>1860</v>
      </c>
      <c r="G1254" t="s">
        <v>1861</v>
      </c>
      <c r="H1254">
        <v>2927061</v>
      </c>
      <c r="I1254" t="s">
        <v>183</v>
      </c>
      <c r="J1254" s="4">
        <v>44552</v>
      </c>
      <c r="K1254" s="4">
        <v>44564</v>
      </c>
      <c r="L1254" s="3">
        <v>12</v>
      </c>
      <c r="M1254" s="4">
        <v>44613</v>
      </c>
      <c r="N1254">
        <v>61</v>
      </c>
      <c r="O1254">
        <v>1</v>
      </c>
      <c r="P1254">
        <v>1</v>
      </c>
      <c r="Q1254">
        <v>0</v>
      </c>
      <c r="R1254" t="s">
        <v>38</v>
      </c>
      <c r="S1254">
        <v>16</v>
      </c>
      <c r="T1254">
        <v>1</v>
      </c>
      <c r="U1254" t="s">
        <v>38</v>
      </c>
      <c r="V1254">
        <v>18</v>
      </c>
      <c r="W1254">
        <v>56</v>
      </c>
      <c r="X1254">
        <v>4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1.6666666666666601</v>
      </c>
      <c r="AV1254">
        <v>33</v>
      </c>
      <c r="AW1254">
        <v>0</v>
      </c>
    </row>
    <row r="1255" spans="1:49" x14ac:dyDescent="0.3">
      <c r="A1255" t="s">
        <v>5019</v>
      </c>
      <c r="B1255" t="s">
        <v>539</v>
      </c>
      <c r="C1255" t="s">
        <v>117</v>
      </c>
      <c r="D1255">
        <v>4</v>
      </c>
      <c r="E1255" t="s">
        <v>180</v>
      </c>
      <c r="F1255" s="1" t="s">
        <v>181</v>
      </c>
      <c r="G1255" t="s">
        <v>182</v>
      </c>
      <c r="H1255">
        <v>3069484</v>
      </c>
      <c r="I1255" t="s">
        <v>183</v>
      </c>
      <c r="J1255" s="4">
        <v>44558</v>
      </c>
      <c r="K1255" s="4">
        <v>44564</v>
      </c>
      <c r="L1255" s="3">
        <v>6</v>
      </c>
      <c r="M1255" s="4">
        <v>44620</v>
      </c>
      <c r="N1255">
        <v>62</v>
      </c>
      <c r="O1255">
        <v>1</v>
      </c>
      <c r="P1255">
        <v>1</v>
      </c>
      <c r="Q1255">
        <v>0</v>
      </c>
      <c r="R1255" t="s">
        <v>38</v>
      </c>
      <c r="S1255">
        <v>17</v>
      </c>
      <c r="T1255">
        <v>1</v>
      </c>
      <c r="U1255" t="s">
        <v>38</v>
      </c>
      <c r="V1255">
        <v>18</v>
      </c>
      <c r="W1255">
        <v>57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1.6666666666666601</v>
      </c>
      <c r="AV1255">
        <v>33</v>
      </c>
      <c r="AW1255">
        <v>0</v>
      </c>
    </row>
    <row r="1256" spans="1:49" x14ac:dyDescent="0.3">
      <c r="A1256" t="s">
        <v>5034</v>
      </c>
      <c r="B1256" t="s">
        <v>539</v>
      </c>
      <c r="C1256" t="s">
        <v>117</v>
      </c>
      <c r="D1256">
        <v>4</v>
      </c>
      <c r="E1256" t="s">
        <v>5035</v>
      </c>
      <c r="F1256" s="1" t="s">
        <v>5036</v>
      </c>
      <c r="G1256" t="s">
        <v>5037</v>
      </c>
      <c r="H1256">
        <v>510591</v>
      </c>
      <c r="I1256" t="s">
        <v>59</v>
      </c>
      <c r="J1256" s="4">
        <v>44181</v>
      </c>
      <c r="K1256" s="4">
        <v>44211</v>
      </c>
      <c r="L1256" s="3">
        <v>30</v>
      </c>
      <c r="M1256" s="4">
        <v>44260</v>
      </c>
      <c r="N1256">
        <v>79</v>
      </c>
      <c r="O1256">
        <v>1</v>
      </c>
      <c r="P1256">
        <v>2</v>
      </c>
      <c r="Q1256">
        <v>3</v>
      </c>
      <c r="R1256" t="s">
        <v>28</v>
      </c>
      <c r="S1256">
        <v>15</v>
      </c>
      <c r="T1256">
        <v>2</v>
      </c>
      <c r="U1256" t="s">
        <v>28</v>
      </c>
      <c r="V1256">
        <v>18</v>
      </c>
      <c r="W1256">
        <v>15</v>
      </c>
      <c r="X1256">
        <v>4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0.33333333333333298</v>
      </c>
      <c r="AV1256">
        <v>10</v>
      </c>
      <c r="AW1256">
        <v>1</v>
      </c>
    </row>
    <row r="1257" spans="1:49" x14ac:dyDescent="0.3">
      <c r="A1257" t="s">
        <v>5045</v>
      </c>
      <c r="B1257" t="s">
        <v>539</v>
      </c>
      <c r="C1257" t="s">
        <v>117</v>
      </c>
      <c r="D1257">
        <v>4</v>
      </c>
      <c r="E1257" t="s">
        <v>5046</v>
      </c>
      <c r="F1257" s="1" t="s">
        <v>5047</v>
      </c>
      <c r="G1257" t="s">
        <v>5048</v>
      </c>
      <c r="H1257">
        <v>832562</v>
      </c>
      <c r="I1257" t="s">
        <v>32</v>
      </c>
      <c r="J1257" s="4">
        <v>44102</v>
      </c>
      <c r="K1257" s="4">
        <v>44209</v>
      </c>
      <c r="L1257" s="3">
        <v>107</v>
      </c>
      <c r="M1257" s="4">
        <v>44210</v>
      </c>
      <c r="N1257">
        <v>108</v>
      </c>
      <c r="O1257">
        <v>1</v>
      </c>
      <c r="P1257">
        <v>1</v>
      </c>
      <c r="Q1257">
        <v>0</v>
      </c>
      <c r="R1257" t="s">
        <v>28</v>
      </c>
      <c r="S1257">
        <v>4</v>
      </c>
      <c r="T1257">
        <v>1</v>
      </c>
      <c r="U1257" t="s">
        <v>28</v>
      </c>
      <c r="V1257">
        <v>18</v>
      </c>
      <c r="W1257">
        <v>4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8.6666666666666607</v>
      </c>
      <c r="AV1257">
        <v>328.666666666666</v>
      </c>
      <c r="AW1257">
        <v>0</v>
      </c>
    </row>
    <row r="1258" spans="1:49" x14ac:dyDescent="0.3">
      <c r="A1258" t="s">
        <v>5045</v>
      </c>
      <c r="B1258" t="s">
        <v>539</v>
      </c>
      <c r="C1258" t="s">
        <v>117</v>
      </c>
      <c r="D1258">
        <v>4</v>
      </c>
      <c r="E1258" t="s">
        <v>5049</v>
      </c>
      <c r="F1258" s="1" t="s">
        <v>5050</v>
      </c>
      <c r="G1258" t="s">
        <v>5051</v>
      </c>
      <c r="H1258">
        <v>1085665</v>
      </c>
      <c r="I1258" t="s">
        <v>32</v>
      </c>
      <c r="J1258" s="4">
        <v>44301</v>
      </c>
      <c r="K1258" s="4">
        <v>44315</v>
      </c>
      <c r="L1258" s="3">
        <v>14</v>
      </c>
      <c r="M1258" s="4">
        <v>44361</v>
      </c>
      <c r="N1258">
        <v>60</v>
      </c>
      <c r="O1258">
        <v>1</v>
      </c>
      <c r="P1258">
        <v>1</v>
      </c>
      <c r="Q1258">
        <v>0</v>
      </c>
      <c r="R1258" t="s">
        <v>80</v>
      </c>
      <c r="S1258">
        <v>7</v>
      </c>
      <c r="T1258">
        <v>1</v>
      </c>
      <c r="U1258" t="s">
        <v>80</v>
      </c>
      <c r="V1258">
        <v>9</v>
      </c>
      <c r="W1258">
        <v>27</v>
      </c>
      <c r="X1258">
        <v>4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8.6666666666666607</v>
      </c>
      <c r="AV1258">
        <v>328.666666666666</v>
      </c>
      <c r="AW1258">
        <v>0</v>
      </c>
    </row>
    <row r="1259" spans="1:49" x14ac:dyDescent="0.3">
      <c r="A1259" t="s">
        <v>5045</v>
      </c>
      <c r="B1259" t="s">
        <v>539</v>
      </c>
      <c r="C1259" t="s">
        <v>117</v>
      </c>
      <c r="D1259">
        <v>4</v>
      </c>
      <c r="E1259" t="s">
        <v>5052</v>
      </c>
      <c r="F1259" s="1" t="s">
        <v>5053</v>
      </c>
      <c r="G1259" t="s">
        <v>5054</v>
      </c>
      <c r="H1259">
        <v>1294088</v>
      </c>
      <c r="I1259" t="s">
        <v>42</v>
      </c>
      <c r="J1259" s="4">
        <v>44089</v>
      </c>
      <c r="K1259" s="4">
        <v>44183</v>
      </c>
      <c r="L1259" s="3">
        <v>94</v>
      </c>
      <c r="M1259" s="4">
        <v>44210</v>
      </c>
      <c r="N1259">
        <v>121</v>
      </c>
      <c r="O1259">
        <v>1</v>
      </c>
      <c r="P1259">
        <v>1</v>
      </c>
      <c r="Q1259">
        <v>0</v>
      </c>
      <c r="R1259" t="s">
        <v>28</v>
      </c>
      <c r="S1259">
        <v>2</v>
      </c>
      <c r="T1259">
        <v>1</v>
      </c>
      <c r="U1259" t="s">
        <v>28</v>
      </c>
      <c r="V1259">
        <v>15</v>
      </c>
      <c r="W1259">
        <v>2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8.6666666666666607</v>
      </c>
      <c r="AV1259">
        <v>328.666666666666</v>
      </c>
      <c r="AW1259">
        <v>0</v>
      </c>
    </row>
    <row r="1260" spans="1:49" x14ac:dyDescent="0.3">
      <c r="A1260" t="s">
        <v>5045</v>
      </c>
      <c r="B1260" t="s">
        <v>539</v>
      </c>
      <c r="C1260" t="s">
        <v>117</v>
      </c>
      <c r="D1260">
        <v>4</v>
      </c>
      <c r="E1260" t="s">
        <v>5055</v>
      </c>
      <c r="F1260" s="1" t="s">
        <v>5056</v>
      </c>
      <c r="G1260" t="s">
        <v>5057</v>
      </c>
      <c r="H1260">
        <v>1307764</v>
      </c>
      <c r="I1260" t="s">
        <v>32</v>
      </c>
      <c r="J1260" s="4">
        <v>44183</v>
      </c>
      <c r="K1260" s="4">
        <v>44209</v>
      </c>
      <c r="L1260" s="3">
        <v>26</v>
      </c>
      <c r="M1260" s="4">
        <v>44260</v>
      </c>
      <c r="N1260">
        <v>77</v>
      </c>
      <c r="O1260">
        <v>1</v>
      </c>
      <c r="P1260">
        <v>1</v>
      </c>
      <c r="Q1260">
        <v>0</v>
      </c>
      <c r="R1260" t="s">
        <v>28</v>
      </c>
      <c r="S1260">
        <v>15</v>
      </c>
      <c r="T1260">
        <v>1</v>
      </c>
      <c r="U1260" t="s">
        <v>28</v>
      </c>
      <c r="V1260">
        <v>18</v>
      </c>
      <c r="W1260">
        <v>15</v>
      </c>
      <c r="X1260">
        <v>4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8.6666666666666607</v>
      </c>
      <c r="AV1260">
        <v>328.666666666666</v>
      </c>
      <c r="AW1260">
        <v>0</v>
      </c>
    </row>
    <row r="1261" spans="1:49" x14ac:dyDescent="0.3">
      <c r="A1261" t="s">
        <v>5045</v>
      </c>
      <c r="B1261" t="s">
        <v>539</v>
      </c>
      <c r="C1261" t="s">
        <v>117</v>
      </c>
      <c r="D1261">
        <v>4</v>
      </c>
      <c r="E1261" t="s">
        <v>5058</v>
      </c>
      <c r="F1261" s="1" t="s">
        <v>5059</v>
      </c>
      <c r="G1261" t="s">
        <v>5060</v>
      </c>
      <c r="H1261">
        <v>1649824</v>
      </c>
      <c r="I1261" t="s">
        <v>32</v>
      </c>
      <c r="J1261" s="4">
        <v>44124</v>
      </c>
      <c r="K1261" s="4">
        <v>44150</v>
      </c>
      <c r="L1261" s="3">
        <v>26</v>
      </c>
      <c r="M1261" s="4">
        <v>44186</v>
      </c>
      <c r="N1261">
        <v>62</v>
      </c>
      <c r="O1261">
        <v>1</v>
      </c>
      <c r="P1261">
        <v>1</v>
      </c>
      <c r="Q1261">
        <v>0</v>
      </c>
      <c r="R1261" t="s">
        <v>28</v>
      </c>
      <c r="S1261">
        <v>7</v>
      </c>
      <c r="T1261">
        <v>1</v>
      </c>
      <c r="U1261" t="s">
        <v>28</v>
      </c>
      <c r="V1261">
        <v>11</v>
      </c>
      <c r="W1261">
        <v>7</v>
      </c>
      <c r="X1261">
        <v>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8.6666666666666607</v>
      </c>
      <c r="AV1261">
        <v>328.666666666666</v>
      </c>
      <c r="AW1261">
        <v>0</v>
      </c>
    </row>
    <row r="1262" spans="1:49" x14ac:dyDescent="0.3">
      <c r="A1262" t="s">
        <v>5045</v>
      </c>
      <c r="B1262" t="s">
        <v>539</v>
      </c>
      <c r="C1262" t="s">
        <v>117</v>
      </c>
      <c r="D1262">
        <v>4</v>
      </c>
      <c r="E1262" t="s">
        <v>5061</v>
      </c>
      <c r="F1262" s="1" t="s">
        <v>5062</v>
      </c>
      <c r="G1262" t="s">
        <v>5063</v>
      </c>
      <c r="H1262">
        <v>1665546</v>
      </c>
      <c r="I1262" t="s">
        <v>32</v>
      </c>
      <c r="J1262" s="4">
        <v>44102</v>
      </c>
      <c r="K1262" s="4">
        <v>44112</v>
      </c>
      <c r="L1262" s="3">
        <v>10</v>
      </c>
      <c r="M1262" s="4">
        <v>44162</v>
      </c>
      <c r="N1262">
        <v>60</v>
      </c>
      <c r="O1262">
        <v>1</v>
      </c>
      <c r="P1262">
        <v>1</v>
      </c>
      <c r="Q1262">
        <v>0</v>
      </c>
      <c r="R1262" t="s">
        <v>28</v>
      </c>
      <c r="S1262">
        <v>4</v>
      </c>
      <c r="T1262">
        <v>1</v>
      </c>
      <c r="U1262" t="s">
        <v>28</v>
      </c>
      <c r="V1262">
        <v>5</v>
      </c>
      <c r="W1262">
        <v>4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8.6666666666666607</v>
      </c>
      <c r="AV1262">
        <v>328.666666666666</v>
      </c>
      <c r="AW1262">
        <v>0</v>
      </c>
    </row>
    <row r="1263" spans="1:49" x14ac:dyDescent="0.3">
      <c r="A1263" t="s">
        <v>5045</v>
      </c>
      <c r="B1263" t="s">
        <v>539</v>
      </c>
      <c r="C1263" t="s">
        <v>117</v>
      </c>
      <c r="D1263">
        <v>4</v>
      </c>
      <c r="E1263" t="s">
        <v>5064</v>
      </c>
      <c r="F1263" s="1" t="s">
        <v>5065</v>
      </c>
      <c r="G1263" t="s">
        <v>5066</v>
      </c>
      <c r="H1263">
        <v>1703927</v>
      </c>
      <c r="I1263" t="s">
        <v>32</v>
      </c>
      <c r="J1263" s="4">
        <v>44257</v>
      </c>
      <c r="K1263" s="4">
        <v>44315</v>
      </c>
      <c r="L1263" s="3">
        <v>58</v>
      </c>
      <c r="M1263" s="4">
        <v>44319</v>
      </c>
      <c r="N1263">
        <v>62</v>
      </c>
      <c r="O1263">
        <v>1</v>
      </c>
      <c r="P1263">
        <v>1</v>
      </c>
      <c r="Q1263">
        <v>0</v>
      </c>
      <c r="R1263" t="s">
        <v>80</v>
      </c>
      <c r="S1263">
        <v>1</v>
      </c>
      <c r="T1263">
        <v>1</v>
      </c>
      <c r="U1263" t="s">
        <v>80</v>
      </c>
      <c r="V1263">
        <v>9</v>
      </c>
      <c r="W1263">
        <v>21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8.6666666666666607</v>
      </c>
      <c r="AV1263">
        <v>328.666666666666</v>
      </c>
      <c r="AW1263">
        <v>0</v>
      </c>
    </row>
    <row r="1264" spans="1:49" x14ac:dyDescent="0.3">
      <c r="A1264" t="s">
        <v>5045</v>
      </c>
      <c r="B1264" t="s">
        <v>539</v>
      </c>
      <c r="C1264" t="s">
        <v>117</v>
      </c>
      <c r="D1264">
        <v>4</v>
      </c>
      <c r="E1264" t="s">
        <v>5067</v>
      </c>
      <c r="F1264" s="1" t="s">
        <v>5068</v>
      </c>
      <c r="G1264" t="s">
        <v>5069</v>
      </c>
      <c r="H1264">
        <v>1795718</v>
      </c>
      <c r="I1264" t="s">
        <v>158</v>
      </c>
      <c r="J1264" s="4">
        <v>44209</v>
      </c>
      <c r="K1264" s="4">
        <v>44257</v>
      </c>
      <c r="L1264" s="3">
        <v>48</v>
      </c>
      <c r="M1264" s="4">
        <v>44270</v>
      </c>
      <c r="N1264">
        <v>61</v>
      </c>
      <c r="O1264">
        <v>1</v>
      </c>
      <c r="P1264">
        <v>1</v>
      </c>
      <c r="Q1264">
        <v>0</v>
      </c>
      <c r="R1264" t="s">
        <v>28</v>
      </c>
      <c r="S1264">
        <v>19</v>
      </c>
      <c r="T1264">
        <v>1</v>
      </c>
      <c r="U1264" t="s">
        <v>80</v>
      </c>
      <c r="V1264">
        <v>1</v>
      </c>
      <c r="W1264">
        <v>19</v>
      </c>
      <c r="X1264">
        <v>4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8.6666666666666607</v>
      </c>
      <c r="AV1264">
        <v>328.666666666666</v>
      </c>
      <c r="AW1264">
        <v>0</v>
      </c>
    </row>
    <row r="1265" spans="1:49" x14ac:dyDescent="0.3">
      <c r="A1265" t="s">
        <v>5045</v>
      </c>
      <c r="B1265" t="s">
        <v>539</v>
      </c>
      <c r="C1265" t="s">
        <v>117</v>
      </c>
      <c r="D1265">
        <v>4</v>
      </c>
      <c r="E1265" t="s">
        <v>5070</v>
      </c>
      <c r="F1265" s="1" t="s">
        <v>5071</v>
      </c>
      <c r="G1265" t="s">
        <v>5072</v>
      </c>
      <c r="H1265">
        <v>1796047</v>
      </c>
      <c r="I1265" t="s">
        <v>32</v>
      </c>
      <c r="J1265" s="4">
        <v>44183</v>
      </c>
      <c r="K1265" s="4">
        <v>44209</v>
      </c>
      <c r="L1265" s="3">
        <v>26</v>
      </c>
      <c r="M1265" s="4">
        <v>44260</v>
      </c>
      <c r="N1265">
        <v>77</v>
      </c>
      <c r="O1265">
        <v>1</v>
      </c>
      <c r="P1265">
        <v>1</v>
      </c>
      <c r="Q1265">
        <v>0</v>
      </c>
      <c r="R1265" t="s">
        <v>28</v>
      </c>
      <c r="S1265">
        <v>15</v>
      </c>
      <c r="T1265">
        <v>1</v>
      </c>
      <c r="U1265" t="s">
        <v>28</v>
      </c>
      <c r="V1265">
        <v>18</v>
      </c>
      <c r="W1265">
        <v>15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8.6666666666666607</v>
      </c>
      <c r="AV1265">
        <v>328.666666666666</v>
      </c>
      <c r="AW1265">
        <v>0</v>
      </c>
    </row>
    <row r="1266" spans="1:49" x14ac:dyDescent="0.3">
      <c r="A1266" t="s">
        <v>5045</v>
      </c>
      <c r="B1266" t="s">
        <v>539</v>
      </c>
      <c r="C1266" t="s">
        <v>117</v>
      </c>
      <c r="D1266">
        <v>4</v>
      </c>
      <c r="E1266" t="s">
        <v>5073</v>
      </c>
      <c r="F1266" s="1" t="s">
        <v>5074</v>
      </c>
      <c r="G1266" t="s">
        <v>5075</v>
      </c>
      <c r="H1266">
        <v>1817700</v>
      </c>
      <c r="I1266" t="s">
        <v>32</v>
      </c>
      <c r="J1266" s="4">
        <v>44089</v>
      </c>
      <c r="K1266" s="4">
        <v>44112</v>
      </c>
      <c r="L1266" s="3">
        <v>23</v>
      </c>
      <c r="M1266" s="4">
        <v>44151</v>
      </c>
      <c r="N1266">
        <v>62</v>
      </c>
      <c r="O1266">
        <v>1</v>
      </c>
      <c r="P1266">
        <v>1</v>
      </c>
      <c r="Q1266">
        <v>0</v>
      </c>
      <c r="R1266" t="s">
        <v>28</v>
      </c>
      <c r="S1266">
        <v>2</v>
      </c>
      <c r="T1266">
        <v>1</v>
      </c>
      <c r="U1266" t="s">
        <v>28</v>
      </c>
      <c r="V1266">
        <v>5</v>
      </c>
      <c r="W1266">
        <v>2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8.6666666666666607</v>
      </c>
      <c r="AV1266">
        <v>328.666666666666</v>
      </c>
      <c r="AW1266">
        <v>0</v>
      </c>
    </row>
    <row r="1267" spans="1:49" x14ac:dyDescent="0.3">
      <c r="A1267" t="s">
        <v>5045</v>
      </c>
      <c r="B1267" t="s">
        <v>539</v>
      </c>
      <c r="C1267" t="s">
        <v>117</v>
      </c>
      <c r="D1267">
        <v>4</v>
      </c>
      <c r="E1267" t="s">
        <v>5076</v>
      </c>
      <c r="F1267" s="1" t="s">
        <v>5077</v>
      </c>
      <c r="G1267" t="s">
        <v>5078</v>
      </c>
      <c r="H1267">
        <v>2162060</v>
      </c>
      <c r="I1267" t="s">
        <v>32</v>
      </c>
      <c r="J1267" s="4">
        <v>44301</v>
      </c>
      <c r="K1267" s="4">
        <v>44360</v>
      </c>
      <c r="L1267" s="3">
        <v>59</v>
      </c>
      <c r="M1267" s="4">
        <v>44361</v>
      </c>
      <c r="N1267">
        <v>60</v>
      </c>
      <c r="O1267">
        <v>1</v>
      </c>
      <c r="P1267">
        <v>1</v>
      </c>
      <c r="Q1267">
        <v>0</v>
      </c>
      <c r="R1267" t="s">
        <v>80</v>
      </c>
      <c r="S1267">
        <v>7</v>
      </c>
      <c r="T1267">
        <v>1</v>
      </c>
      <c r="U1267" t="s">
        <v>80</v>
      </c>
      <c r="V1267">
        <v>15</v>
      </c>
      <c r="W1267">
        <v>27</v>
      </c>
      <c r="X1267">
        <v>4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8.6666666666666607</v>
      </c>
      <c r="AV1267">
        <v>328.666666666666</v>
      </c>
      <c r="AW1267">
        <v>0</v>
      </c>
    </row>
    <row r="1268" spans="1:49" x14ac:dyDescent="0.3">
      <c r="A1268" t="s">
        <v>5045</v>
      </c>
      <c r="B1268" t="s">
        <v>539</v>
      </c>
      <c r="C1268" t="s">
        <v>117</v>
      </c>
      <c r="D1268">
        <v>4</v>
      </c>
      <c r="E1268" t="s">
        <v>2303</v>
      </c>
      <c r="F1268" s="1" t="s">
        <v>2304</v>
      </c>
      <c r="G1268" t="s">
        <v>2305</v>
      </c>
      <c r="H1268">
        <v>2165984</v>
      </c>
      <c r="I1268" t="s">
        <v>32</v>
      </c>
      <c r="J1268" s="4">
        <v>44209</v>
      </c>
      <c r="K1268" s="4">
        <v>44257</v>
      </c>
      <c r="L1268" s="3">
        <v>48</v>
      </c>
      <c r="M1268" s="4">
        <v>44270</v>
      </c>
      <c r="N1268">
        <v>61</v>
      </c>
      <c r="O1268">
        <v>1</v>
      </c>
      <c r="P1268">
        <v>1</v>
      </c>
      <c r="Q1268">
        <v>0</v>
      </c>
      <c r="R1268" t="s">
        <v>28</v>
      </c>
      <c r="S1268">
        <v>19</v>
      </c>
      <c r="T1268">
        <v>1</v>
      </c>
      <c r="U1268" t="s">
        <v>80</v>
      </c>
      <c r="V1268">
        <v>1</v>
      </c>
      <c r="W1268">
        <v>19</v>
      </c>
      <c r="X1268">
        <v>4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8.6666666666666607</v>
      </c>
      <c r="AV1268">
        <v>328.666666666666</v>
      </c>
      <c r="AW1268">
        <v>0</v>
      </c>
    </row>
    <row r="1269" spans="1:49" x14ac:dyDescent="0.3">
      <c r="A1269" t="s">
        <v>5045</v>
      </c>
      <c r="B1269" t="s">
        <v>539</v>
      </c>
      <c r="C1269" t="s">
        <v>117</v>
      </c>
      <c r="D1269">
        <v>4</v>
      </c>
      <c r="E1269" t="s">
        <v>68</v>
      </c>
      <c r="F1269" s="1" t="s">
        <v>69</v>
      </c>
      <c r="G1269" t="s">
        <v>70</v>
      </c>
      <c r="H1269">
        <v>2285980</v>
      </c>
      <c r="I1269" t="s">
        <v>32</v>
      </c>
      <c r="J1269" s="4">
        <v>44124</v>
      </c>
      <c r="K1269" s="4">
        <v>44150</v>
      </c>
      <c r="L1269" s="3">
        <v>26</v>
      </c>
      <c r="M1269" s="4">
        <v>44186</v>
      </c>
      <c r="N1269">
        <v>62</v>
      </c>
      <c r="O1269">
        <v>1</v>
      </c>
      <c r="P1269">
        <v>1</v>
      </c>
      <c r="Q1269">
        <v>0</v>
      </c>
      <c r="R1269" t="s">
        <v>28</v>
      </c>
      <c r="S1269">
        <v>7</v>
      </c>
      <c r="T1269">
        <v>1</v>
      </c>
      <c r="U1269" t="s">
        <v>28</v>
      </c>
      <c r="V1269">
        <v>11</v>
      </c>
      <c r="W1269">
        <v>7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8.6666666666666607</v>
      </c>
      <c r="AV1269">
        <v>328.666666666666</v>
      </c>
      <c r="AW1269">
        <v>0</v>
      </c>
    </row>
    <row r="1270" spans="1:49" x14ac:dyDescent="0.3">
      <c r="A1270" t="s">
        <v>5045</v>
      </c>
      <c r="B1270" t="s">
        <v>539</v>
      </c>
      <c r="C1270" t="s">
        <v>117</v>
      </c>
      <c r="D1270">
        <v>4</v>
      </c>
      <c r="E1270" t="s">
        <v>5079</v>
      </c>
      <c r="F1270" s="1" t="s">
        <v>5080</v>
      </c>
      <c r="G1270" t="s">
        <v>5081</v>
      </c>
      <c r="H1270">
        <v>2367195</v>
      </c>
      <c r="I1270" t="s">
        <v>32</v>
      </c>
      <c r="J1270" s="4">
        <v>44089</v>
      </c>
      <c r="K1270" s="4">
        <v>44112</v>
      </c>
      <c r="L1270" s="3">
        <v>23</v>
      </c>
      <c r="M1270" s="4">
        <v>44151</v>
      </c>
      <c r="N1270">
        <v>62</v>
      </c>
      <c r="O1270">
        <v>1</v>
      </c>
      <c r="P1270">
        <v>1</v>
      </c>
      <c r="Q1270">
        <v>0</v>
      </c>
      <c r="R1270" t="s">
        <v>28</v>
      </c>
      <c r="S1270">
        <v>2</v>
      </c>
      <c r="T1270">
        <v>1</v>
      </c>
      <c r="U1270" t="s">
        <v>28</v>
      </c>
      <c r="V1270">
        <v>5</v>
      </c>
      <c r="W1270">
        <v>2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8.6666666666666607</v>
      </c>
      <c r="AV1270">
        <v>328.666666666666</v>
      </c>
      <c r="AW1270">
        <v>0</v>
      </c>
    </row>
    <row r="1271" spans="1:49" x14ac:dyDescent="0.3">
      <c r="A1271" t="s">
        <v>5045</v>
      </c>
      <c r="B1271" t="s">
        <v>539</v>
      </c>
      <c r="C1271" t="s">
        <v>117</v>
      </c>
      <c r="D1271">
        <v>4</v>
      </c>
      <c r="E1271" t="s">
        <v>5082</v>
      </c>
      <c r="F1271" s="1" t="s">
        <v>5083</v>
      </c>
      <c r="G1271" t="s">
        <v>5084</v>
      </c>
      <c r="H1271">
        <v>2369369</v>
      </c>
      <c r="I1271" t="s">
        <v>32</v>
      </c>
      <c r="J1271" s="4">
        <v>44183</v>
      </c>
      <c r="K1271" s="4">
        <v>44209</v>
      </c>
      <c r="L1271" s="3">
        <v>26</v>
      </c>
      <c r="M1271" s="4">
        <v>44260</v>
      </c>
      <c r="N1271">
        <v>77</v>
      </c>
      <c r="O1271">
        <v>1</v>
      </c>
      <c r="P1271">
        <v>1</v>
      </c>
      <c r="Q1271">
        <v>0</v>
      </c>
      <c r="R1271" t="s">
        <v>28</v>
      </c>
      <c r="S1271">
        <v>15</v>
      </c>
      <c r="T1271">
        <v>1</v>
      </c>
      <c r="U1271" t="s">
        <v>28</v>
      </c>
      <c r="V1271">
        <v>18</v>
      </c>
      <c r="W1271">
        <v>15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8.6666666666666607</v>
      </c>
      <c r="AV1271">
        <v>328.666666666666</v>
      </c>
      <c r="AW1271">
        <v>0</v>
      </c>
    </row>
    <row r="1272" spans="1:49" x14ac:dyDescent="0.3">
      <c r="A1272" t="s">
        <v>5045</v>
      </c>
      <c r="B1272" t="s">
        <v>539</v>
      </c>
      <c r="C1272" t="s">
        <v>117</v>
      </c>
      <c r="D1272">
        <v>4</v>
      </c>
      <c r="E1272" t="s">
        <v>5082</v>
      </c>
      <c r="F1272" s="1" t="s">
        <v>5083</v>
      </c>
      <c r="G1272" t="s">
        <v>5084</v>
      </c>
      <c r="H1272">
        <v>2369369</v>
      </c>
      <c r="I1272" t="s">
        <v>32</v>
      </c>
      <c r="J1272" s="4">
        <v>44301</v>
      </c>
      <c r="K1272" s="4">
        <v>44351</v>
      </c>
      <c r="L1272" s="3">
        <v>50</v>
      </c>
      <c r="M1272" s="4">
        <v>44361</v>
      </c>
      <c r="N1272">
        <v>60</v>
      </c>
      <c r="O1272">
        <v>1</v>
      </c>
      <c r="P1272">
        <v>1</v>
      </c>
      <c r="Q1272">
        <v>0</v>
      </c>
      <c r="R1272" t="s">
        <v>80</v>
      </c>
      <c r="S1272">
        <v>7</v>
      </c>
      <c r="T1272">
        <v>1</v>
      </c>
      <c r="U1272" t="s">
        <v>80</v>
      </c>
      <c r="V1272">
        <v>14</v>
      </c>
      <c r="W1272">
        <v>27</v>
      </c>
      <c r="X1272">
        <v>11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8.6666666666666607</v>
      </c>
      <c r="AV1272">
        <v>328.666666666666</v>
      </c>
      <c r="AW1272">
        <v>0</v>
      </c>
    </row>
    <row r="1273" spans="1:49" x14ac:dyDescent="0.3">
      <c r="A1273" t="s">
        <v>5045</v>
      </c>
      <c r="B1273" t="s">
        <v>539</v>
      </c>
      <c r="C1273" t="s">
        <v>117</v>
      </c>
      <c r="D1273">
        <v>4</v>
      </c>
      <c r="E1273" t="s">
        <v>1823</v>
      </c>
      <c r="F1273" s="1" t="s">
        <v>1824</v>
      </c>
      <c r="G1273" t="s">
        <v>1825</v>
      </c>
      <c r="H1273">
        <v>2378331</v>
      </c>
      <c r="I1273" t="s">
        <v>32</v>
      </c>
      <c r="J1273" s="4">
        <v>44209</v>
      </c>
      <c r="K1273" s="4">
        <v>44257</v>
      </c>
      <c r="L1273" s="3">
        <v>48</v>
      </c>
      <c r="M1273" s="4">
        <v>44270</v>
      </c>
      <c r="N1273">
        <v>61</v>
      </c>
      <c r="O1273">
        <v>1</v>
      </c>
      <c r="P1273">
        <v>1</v>
      </c>
      <c r="Q1273">
        <v>0</v>
      </c>
      <c r="R1273" t="s">
        <v>28</v>
      </c>
      <c r="S1273">
        <v>19</v>
      </c>
      <c r="T1273">
        <v>1</v>
      </c>
      <c r="U1273" t="s">
        <v>80</v>
      </c>
      <c r="V1273">
        <v>1</v>
      </c>
      <c r="W1273">
        <v>19</v>
      </c>
      <c r="X1273">
        <v>11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8.6666666666666607</v>
      </c>
      <c r="AV1273">
        <v>328.666666666666</v>
      </c>
      <c r="AW1273">
        <v>0</v>
      </c>
    </row>
    <row r="1274" spans="1:49" x14ac:dyDescent="0.3">
      <c r="A1274" t="s">
        <v>5045</v>
      </c>
      <c r="B1274" t="s">
        <v>539</v>
      </c>
      <c r="C1274" t="s">
        <v>117</v>
      </c>
      <c r="D1274">
        <v>4</v>
      </c>
      <c r="E1274" t="s">
        <v>5085</v>
      </c>
      <c r="F1274" s="1" t="s">
        <v>5086</v>
      </c>
      <c r="G1274" t="s">
        <v>5087</v>
      </c>
      <c r="H1274">
        <v>2389497</v>
      </c>
      <c r="I1274" t="s">
        <v>32</v>
      </c>
      <c r="J1274" s="4">
        <v>44102</v>
      </c>
      <c r="K1274" s="4">
        <v>44112</v>
      </c>
      <c r="L1274" s="3">
        <v>10</v>
      </c>
      <c r="M1274" s="4">
        <v>44162</v>
      </c>
      <c r="N1274">
        <v>60</v>
      </c>
      <c r="O1274">
        <v>1</v>
      </c>
      <c r="P1274">
        <v>1</v>
      </c>
      <c r="Q1274">
        <v>0</v>
      </c>
      <c r="R1274" t="s">
        <v>28</v>
      </c>
      <c r="S1274">
        <v>4</v>
      </c>
      <c r="T1274">
        <v>1</v>
      </c>
      <c r="U1274" t="s">
        <v>28</v>
      </c>
      <c r="V1274">
        <v>5</v>
      </c>
      <c r="W1274">
        <v>4</v>
      </c>
      <c r="X1274">
        <v>4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8.6666666666666607</v>
      </c>
      <c r="AV1274">
        <v>328.666666666666</v>
      </c>
      <c r="AW1274">
        <v>0</v>
      </c>
    </row>
    <row r="1275" spans="1:49" x14ac:dyDescent="0.3">
      <c r="A1275" t="s">
        <v>5045</v>
      </c>
      <c r="B1275" t="s">
        <v>539</v>
      </c>
      <c r="C1275" t="s">
        <v>117</v>
      </c>
      <c r="D1275">
        <v>4</v>
      </c>
      <c r="E1275" t="s">
        <v>504</v>
      </c>
      <c r="F1275" s="1" t="s">
        <v>505</v>
      </c>
      <c r="G1275" t="s">
        <v>506</v>
      </c>
      <c r="H1275">
        <v>2390718</v>
      </c>
      <c r="I1275" t="s">
        <v>32</v>
      </c>
      <c r="J1275" s="4">
        <v>44124</v>
      </c>
      <c r="K1275" s="4">
        <v>44183</v>
      </c>
      <c r="L1275" s="3">
        <v>59</v>
      </c>
      <c r="M1275" s="4">
        <v>44186</v>
      </c>
      <c r="N1275">
        <v>62</v>
      </c>
      <c r="O1275">
        <v>1</v>
      </c>
      <c r="P1275">
        <v>1</v>
      </c>
      <c r="Q1275">
        <v>0</v>
      </c>
      <c r="R1275" t="s">
        <v>28</v>
      </c>
      <c r="S1275">
        <v>7</v>
      </c>
      <c r="T1275">
        <v>1</v>
      </c>
      <c r="U1275" t="s">
        <v>28</v>
      </c>
      <c r="V1275">
        <v>15</v>
      </c>
      <c r="W1275">
        <v>7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8.6666666666666607</v>
      </c>
      <c r="AV1275">
        <v>328.666666666666</v>
      </c>
      <c r="AW1275">
        <v>0</v>
      </c>
    </row>
    <row r="1276" spans="1:49" x14ac:dyDescent="0.3">
      <c r="A1276" t="s">
        <v>5045</v>
      </c>
      <c r="B1276" t="s">
        <v>539</v>
      </c>
      <c r="C1276" t="s">
        <v>117</v>
      </c>
      <c r="D1276">
        <v>4</v>
      </c>
      <c r="E1276" t="s">
        <v>5088</v>
      </c>
      <c r="F1276" s="1" t="s">
        <v>5089</v>
      </c>
      <c r="G1276" t="s">
        <v>5090</v>
      </c>
      <c r="H1276">
        <v>2450291</v>
      </c>
      <c r="I1276" t="s">
        <v>32</v>
      </c>
      <c r="J1276" s="4">
        <v>44102</v>
      </c>
      <c r="K1276" s="4">
        <v>44112</v>
      </c>
      <c r="L1276" s="3">
        <v>10</v>
      </c>
      <c r="M1276" s="4">
        <v>44162</v>
      </c>
      <c r="N1276">
        <v>60</v>
      </c>
      <c r="O1276">
        <v>1</v>
      </c>
      <c r="P1276">
        <v>1</v>
      </c>
      <c r="Q1276">
        <v>0</v>
      </c>
      <c r="R1276" t="s">
        <v>28</v>
      </c>
      <c r="S1276">
        <v>4</v>
      </c>
      <c r="T1276">
        <v>1</v>
      </c>
      <c r="U1276" t="s">
        <v>28</v>
      </c>
      <c r="V1276">
        <v>5</v>
      </c>
      <c r="W1276">
        <v>4</v>
      </c>
      <c r="X1276">
        <v>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8.6666666666666607</v>
      </c>
      <c r="AV1276">
        <v>328.666666666666</v>
      </c>
      <c r="AW1276">
        <v>0</v>
      </c>
    </row>
    <row r="1277" spans="1:49" x14ac:dyDescent="0.3">
      <c r="A1277" t="s">
        <v>5045</v>
      </c>
      <c r="B1277" t="s">
        <v>539</v>
      </c>
      <c r="C1277" t="s">
        <v>117</v>
      </c>
      <c r="D1277">
        <v>4</v>
      </c>
      <c r="E1277" t="s">
        <v>1096</v>
      </c>
      <c r="F1277" s="1" t="s">
        <v>1192</v>
      </c>
      <c r="G1277" t="s">
        <v>1193</v>
      </c>
      <c r="H1277">
        <v>2771470</v>
      </c>
      <c r="I1277" t="s">
        <v>158</v>
      </c>
      <c r="J1277" s="4">
        <v>44209</v>
      </c>
      <c r="K1277" s="4">
        <v>44257</v>
      </c>
      <c r="L1277" s="3">
        <v>48</v>
      </c>
      <c r="M1277" s="4">
        <v>44270</v>
      </c>
      <c r="N1277">
        <v>61</v>
      </c>
      <c r="O1277">
        <v>1</v>
      </c>
      <c r="P1277">
        <v>1</v>
      </c>
      <c r="Q1277">
        <v>0</v>
      </c>
      <c r="R1277" t="s">
        <v>28</v>
      </c>
      <c r="S1277">
        <v>19</v>
      </c>
      <c r="T1277">
        <v>1</v>
      </c>
      <c r="U1277" t="s">
        <v>80</v>
      </c>
      <c r="V1277">
        <v>1</v>
      </c>
      <c r="W1277">
        <v>19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8.6666666666666607</v>
      </c>
      <c r="AV1277">
        <v>328.666666666666</v>
      </c>
      <c r="AW1277">
        <v>0</v>
      </c>
    </row>
    <row r="1278" spans="1:49" x14ac:dyDescent="0.3">
      <c r="A1278" t="s">
        <v>5045</v>
      </c>
      <c r="B1278" t="s">
        <v>539</v>
      </c>
      <c r="C1278" t="s">
        <v>117</v>
      </c>
      <c r="D1278">
        <v>4</v>
      </c>
      <c r="E1278" t="s">
        <v>419</v>
      </c>
      <c r="F1278" s="1" t="s">
        <v>420</v>
      </c>
      <c r="G1278" t="s">
        <v>421</v>
      </c>
      <c r="H1278">
        <v>2830491</v>
      </c>
      <c r="I1278" t="s">
        <v>32</v>
      </c>
      <c r="J1278" s="4">
        <v>44102</v>
      </c>
      <c r="K1278" s="4">
        <v>44112</v>
      </c>
      <c r="L1278" s="3">
        <v>10</v>
      </c>
      <c r="M1278" s="4">
        <v>44162</v>
      </c>
      <c r="N1278">
        <v>60</v>
      </c>
      <c r="O1278">
        <v>1</v>
      </c>
      <c r="P1278">
        <v>1</v>
      </c>
      <c r="Q1278">
        <v>0</v>
      </c>
      <c r="R1278" t="s">
        <v>28</v>
      </c>
      <c r="S1278">
        <v>4</v>
      </c>
      <c r="T1278">
        <v>1</v>
      </c>
      <c r="U1278" t="s">
        <v>28</v>
      </c>
      <c r="V1278">
        <v>5</v>
      </c>
      <c r="W1278">
        <v>4</v>
      </c>
      <c r="X1278">
        <v>4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8.6666666666666607</v>
      </c>
      <c r="AV1278">
        <v>328.666666666666</v>
      </c>
      <c r="AW1278">
        <v>0</v>
      </c>
    </row>
    <row r="1279" spans="1:49" x14ac:dyDescent="0.3">
      <c r="A1279" t="s">
        <v>5045</v>
      </c>
      <c r="B1279" t="s">
        <v>539</v>
      </c>
      <c r="C1279" t="s">
        <v>117</v>
      </c>
      <c r="D1279">
        <v>4</v>
      </c>
      <c r="E1279" t="s">
        <v>5091</v>
      </c>
      <c r="F1279" s="1" t="s">
        <v>5092</v>
      </c>
      <c r="G1279" t="s">
        <v>5093</v>
      </c>
      <c r="H1279">
        <v>2886811</v>
      </c>
      <c r="I1279" t="s">
        <v>32</v>
      </c>
      <c r="J1279" s="4">
        <v>44301</v>
      </c>
      <c r="K1279" s="4">
        <v>44315</v>
      </c>
      <c r="L1279" s="3">
        <v>14</v>
      </c>
      <c r="M1279" s="4">
        <v>44361</v>
      </c>
      <c r="N1279">
        <v>60</v>
      </c>
      <c r="O1279">
        <v>1</v>
      </c>
      <c r="P1279">
        <v>1</v>
      </c>
      <c r="Q1279">
        <v>0</v>
      </c>
      <c r="R1279" t="s">
        <v>80</v>
      </c>
      <c r="S1279">
        <v>7</v>
      </c>
      <c r="T1279">
        <v>1</v>
      </c>
      <c r="U1279" t="s">
        <v>80</v>
      </c>
      <c r="V1279">
        <v>9</v>
      </c>
      <c r="W1279">
        <v>27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8.6666666666666607</v>
      </c>
      <c r="AV1279">
        <v>328.666666666666</v>
      </c>
      <c r="AW1279">
        <v>0</v>
      </c>
    </row>
    <row r="1280" spans="1:49" x14ac:dyDescent="0.3">
      <c r="A1280" t="s">
        <v>5045</v>
      </c>
      <c r="B1280" t="s">
        <v>539</v>
      </c>
      <c r="C1280" t="s">
        <v>117</v>
      </c>
      <c r="D1280">
        <v>4</v>
      </c>
      <c r="E1280" t="s">
        <v>320</v>
      </c>
      <c r="F1280" s="1" t="s">
        <v>323</v>
      </c>
      <c r="G1280" t="s">
        <v>324</v>
      </c>
      <c r="H1280">
        <v>2927018</v>
      </c>
      <c r="I1280" t="s">
        <v>32</v>
      </c>
      <c r="J1280" s="4">
        <v>44124</v>
      </c>
      <c r="K1280" s="4">
        <v>44150</v>
      </c>
      <c r="L1280" s="3">
        <v>26</v>
      </c>
      <c r="M1280" s="4">
        <v>44186</v>
      </c>
      <c r="N1280">
        <v>62</v>
      </c>
      <c r="O1280">
        <v>1</v>
      </c>
      <c r="P1280">
        <v>1</v>
      </c>
      <c r="Q1280">
        <v>0</v>
      </c>
      <c r="R1280" t="s">
        <v>28</v>
      </c>
      <c r="S1280">
        <v>7</v>
      </c>
      <c r="T1280">
        <v>1</v>
      </c>
      <c r="U1280" t="s">
        <v>28</v>
      </c>
      <c r="V1280">
        <v>11</v>
      </c>
      <c r="W1280">
        <v>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8.6666666666666607</v>
      </c>
      <c r="AV1280">
        <v>328.666666666666</v>
      </c>
      <c r="AW1280">
        <v>0</v>
      </c>
    </row>
    <row r="1281" spans="1:49" x14ac:dyDescent="0.3">
      <c r="A1281" t="s">
        <v>5045</v>
      </c>
      <c r="B1281" t="s">
        <v>539</v>
      </c>
      <c r="C1281" t="s">
        <v>117</v>
      </c>
      <c r="D1281">
        <v>4</v>
      </c>
      <c r="E1281" t="s">
        <v>191</v>
      </c>
      <c r="F1281" s="1" t="s">
        <v>192</v>
      </c>
      <c r="G1281" t="s">
        <v>193</v>
      </c>
      <c r="H1281">
        <v>2948844</v>
      </c>
      <c r="I1281" t="s">
        <v>32</v>
      </c>
      <c r="J1281" s="4">
        <v>44089</v>
      </c>
      <c r="K1281" s="4">
        <v>44112</v>
      </c>
      <c r="L1281" s="3">
        <v>23</v>
      </c>
      <c r="M1281" s="4">
        <v>44151</v>
      </c>
      <c r="N1281">
        <v>62</v>
      </c>
      <c r="O1281">
        <v>1</v>
      </c>
      <c r="P1281">
        <v>1</v>
      </c>
      <c r="Q1281">
        <v>0</v>
      </c>
      <c r="R1281" t="s">
        <v>28</v>
      </c>
      <c r="S1281">
        <v>2</v>
      </c>
      <c r="T1281">
        <v>1</v>
      </c>
      <c r="U1281" t="s">
        <v>28</v>
      </c>
      <c r="V1281">
        <v>5</v>
      </c>
      <c r="W1281">
        <v>2</v>
      </c>
      <c r="X1281">
        <v>3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8.6666666666666607</v>
      </c>
      <c r="AV1281">
        <v>328.666666666666</v>
      </c>
      <c r="AW1281">
        <v>0</v>
      </c>
    </row>
    <row r="1282" spans="1:49" x14ac:dyDescent="0.3">
      <c r="A1282" t="s">
        <v>5045</v>
      </c>
      <c r="B1282" t="s">
        <v>539</v>
      </c>
      <c r="C1282" t="s">
        <v>117</v>
      </c>
      <c r="D1282">
        <v>4</v>
      </c>
      <c r="E1282" t="s">
        <v>5041</v>
      </c>
      <c r="F1282" s="1" t="s">
        <v>5042</v>
      </c>
      <c r="G1282" t="s">
        <v>5043</v>
      </c>
      <c r="H1282">
        <v>2976917</v>
      </c>
      <c r="I1282" t="s">
        <v>32</v>
      </c>
      <c r="J1282" s="4">
        <v>44183</v>
      </c>
      <c r="K1282" s="4">
        <v>44257</v>
      </c>
      <c r="L1282" s="3">
        <v>74</v>
      </c>
      <c r="M1282" s="4">
        <v>44260</v>
      </c>
      <c r="N1282">
        <v>77</v>
      </c>
      <c r="O1282">
        <v>1</v>
      </c>
      <c r="P1282">
        <v>1</v>
      </c>
      <c r="Q1282">
        <v>0</v>
      </c>
      <c r="R1282" t="s">
        <v>28</v>
      </c>
      <c r="S1282">
        <v>15</v>
      </c>
      <c r="T1282">
        <v>1</v>
      </c>
      <c r="U1282" t="s">
        <v>80</v>
      </c>
      <c r="V1282">
        <v>1</v>
      </c>
      <c r="W1282">
        <v>15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8.6666666666666607</v>
      </c>
      <c r="AV1282">
        <v>328.666666666666</v>
      </c>
      <c r="AW1282">
        <v>0</v>
      </c>
    </row>
    <row r="1283" spans="1:49" x14ac:dyDescent="0.3">
      <c r="A1283" t="s">
        <v>5102</v>
      </c>
      <c r="B1283" t="s">
        <v>539</v>
      </c>
      <c r="C1283" t="s">
        <v>117</v>
      </c>
      <c r="D1283">
        <v>4</v>
      </c>
      <c r="E1283" t="s">
        <v>5109</v>
      </c>
      <c r="F1283" s="1" t="s">
        <v>5110</v>
      </c>
      <c r="G1283" t="s">
        <v>5111</v>
      </c>
      <c r="H1283">
        <v>1643533</v>
      </c>
      <c r="I1283" t="s">
        <v>59</v>
      </c>
      <c r="J1283" s="4">
        <v>44510</v>
      </c>
      <c r="K1283" s="4">
        <v>44549</v>
      </c>
      <c r="L1283" s="3">
        <v>39</v>
      </c>
      <c r="M1283" s="4">
        <v>44571</v>
      </c>
      <c r="N1283">
        <v>61</v>
      </c>
      <c r="O1283">
        <v>1</v>
      </c>
      <c r="P1283">
        <v>1</v>
      </c>
      <c r="Q1283">
        <v>1</v>
      </c>
      <c r="R1283" t="s">
        <v>38</v>
      </c>
      <c r="S1283">
        <v>10</v>
      </c>
      <c r="T1283">
        <v>1</v>
      </c>
      <c r="U1283" t="s">
        <v>38</v>
      </c>
      <c r="V1283">
        <v>16</v>
      </c>
      <c r="W1283">
        <v>50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7.3333333333333304</v>
      </c>
      <c r="AV1283">
        <v>529</v>
      </c>
      <c r="AW1283">
        <v>1</v>
      </c>
    </row>
    <row r="1284" spans="1:49" x14ac:dyDescent="0.3">
      <c r="A1284" t="s">
        <v>5102</v>
      </c>
      <c r="B1284" t="s">
        <v>539</v>
      </c>
      <c r="C1284" t="s">
        <v>117</v>
      </c>
      <c r="D1284">
        <v>4</v>
      </c>
      <c r="E1284" t="s">
        <v>5109</v>
      </c>
      <c r="F1284" s="1" t="s">
        <v>5116</v>
      </c>
      <c r="G1284" t="s">
        <v>5117</v>
      </c>
      <c r="H1284">
        <v>1923191</v>
      </c>
      <c r="I1284" t="s">
        <v>59</v>
      </c>
      <c r="J1284" s="4">
        <v>44510</v>
      </c>
      <c r="K1284" s="4">
        <v>44549</v>
      </c>
      <c r="L1284" s="3">
        <v>39</v>
      </c>
      <c r="M1284" s="4">
        <v>44571</v>
      </c>
      <c r="N1284">
        <v>61</v>
      </c>
      <c r="O1284">
        <v>1</v>
      </c>
      <c r="P1284">
        <v>1</v>
      </c>
      <c r="Q1284">
        <v>1</v>
      </c>
      <c r="R1284" t="s">
        <v>38</v>
      </c>
      <c r="S1284">
        <v>10</v>
      </c>
      <c r="T1284">
        <v>1</v>
      </c>
      <c r="U1284" t="s">
        <v>38</v>
      </c>
      <c r="V1284">
        <v>16</v>
      </c>
      <c r="W1284">
        <v>50</v>
      </c>
      <c r="X1284">
        <v>11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7.3333333333333304</v>
      </c>
      <c r="AV1284">
        <v>529</v>
      </c>
      <c r="AW1284">
        <v>1</v>
      </c>
    </row>
    <row r="1285" spans="1:49" x14ac:dyDescent="0.3">
      <c r="A1285" t="s">
        <v>5102</v>
      </c>
      <c r="B1285" t="s">
        <v>539</v>
      </c>
      <c r="C1285" t="s">
        <v>117</v>
      </c>
      <c r="D1285">
        <v>4</v>
      </c>
      <c r="E1285" t="s">
        <v>1100</v>
      </c>
      <c r="F1285" s="1" t="s">
        <v>1101</v>
      </c>
      <c r="G1285" t="s">
        <v>1102</v>
      </c>
      <c r="H1285">
        <v>441797</v>
      </c>
      <c r="I1285" t="s">
        <v>59</v>
      </c>
      <c r="J1285" s="4">
        <v>44515</v>
      </c>
      <c r="K1285" s="4">
        <v>44573</v>
      </c>
      <c r="L1285" s="3">
        <v>58</v>
      </c>
      <c r="M1285" s="4">
        <v>44575</v>
      </c>
      <c r="N1285">
        <v>60</v>
      </c>
      <c r="O1285">
        <v>1</v>
      </c>
      <c r="P1285">
        <v>1</v>
      </c>
      <c r="Q1285">
        <v>0</v>
      </c>
      <c r="R1285" t="s">
        <v>38</v>
      </c>
      <c r="S1285">
        <v>11</v>
      </c>
      <c r="T1285">
        <v>1</v>
      </c>
      <c r="U1285" t="s">
        <v>38</v>
      </c>
      <c r="V1285">
        <v>18</v>
      </c>
      <c r="W1285">
        <v>51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7.3333333333333304</v>
      </c>
      <c r="AV1285">
        <v>529</v>
      </c>
      <c r="AW1285">
        <v>1</v>
      </c>
    </row>
    <row r="1286" spans="1:49" x14ac:dyDescent="0.3">
      <c r="A1286" t="s">
        <v>5102</v>
      </c>
      <c r="B1286" t="s">
        <v>539</v>
      </c>
      <c r="C1286" t="s">
        <v>117</v>
      </c>
      <c r="D1286">
        <v>4</v>
      </c>
      <c r="E1286" t="s">
        <v>5103</v>
      </c>
      <c r="F1286" s="1" t="s">
        <v>5104</v>
      </c>
      <c r="G1286" t="s">
        <v>5105</v>
      </c>
      <c r="H1286">
        <v>595124</v>
      </c>
      <c r="I1286" t="s">
        <v>59</v>
      </c>
      <c r="J1286" s="4">
        <v>44508</v>
      </c>
      <c r="K1286" s="4">
        <v>44571</v>
      </c>
      <c r="L1286" s="3">
        <v>63</v>
      </c>
      <c r="M1286" s="4">
        <v>44620</v>
      </c>
      <c r="N1286">
        <v>112</v>
      </c>
      <c r="O1286">
        <v>1</v>
      </c>
      <c r="P1286">
        <v>1</v>
      </c>
      <c r="Q1286">
        <v>2</v>
      </c>
      <c r="R1286" t="s">
        <v>38</v>
      </c>
      <c r="S1286">
        <v>10</v>
      </c>
      <c r="T1286">
        <v>1</v>
      </c>
      <c r="U1286" t="s">
        <v>38</v>
      </c>
      <c r="V1286">
        <v>18</v>
      </c>
      <c r="W1286">
        <v>50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7.3333333333333304</v>
      </c>
      <c r="AV1286">
        <v>529</v>
      </c>
      <c r="AW1286">
        <v>1</v>
      </c>
    </row>
    <row r="1287" spans="1:49" x14ac:dyDescent="0.3">
      <c r="A1287" t="s">
        <v>5102</v>
      </c>
      <c r="B1287" t="s">
        <v>539</v>
      </c>
      <c r="C1287" t="s">
        <v>117</v>
      </c>
      <c r="D1287">
        <v>4</v>
      </c>
      <c r="E1287" t="s">
        <v>2451</v>
      </c>
      <c r="F1287" s="1" t="s">
        <v>2452</v>
      </c>
      <c r="G1287" t="s">
        <v>2453</v>
      </c>
      <c r="H1287">
        <v>957054</v>
      </c>
      <c r="I1287" t="s">
        <v>49</v>
      </c>
      <c r="J1287" s="4">
        <v>44483</v>
      </c>
      <c r="K1287" s="4">
        <v>44573</v>
      </c>
      <c r="L1287" s="3">
        <v>90</v>
      </c>
      <c r="M1287" s="4">
        <v>44620</v>
      </c>
      <c r="N1287">
        <v>137</v>
      </c>
      <c r="O1287">
        <v>1</v>
      </c>
      <c r="P1287">
        <v>1</v>
      </c>
      <c r="Q1287">
        <v>0</v>
      </c>
      <c r="R1287" t="s">
        <v>38</v>
      </c>
      <c r="S1287">
        <v>6</v>
      </c>
      <c r="T1287">
        <v>1</v>
      </c>
      <c r="U1287" t="s">
        <v>38</v>
      </c>
      <c r="V1287">
        <v>18</v>
      </c>
      <c r="W1287">
        <v>46</v>
      </c>
      <c r="X1287">
        <v>11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7.3333333333333304</v>
      </c>
      <c r="AV1287">
        <v>529</v>
      </c>
      <c r="AW1287">
        <v>0</v>
      </c>
    </row>
    <row r="1288" spans="1:49" x14ac:dyDescent="0.3">
      <c r="A1288" t="s">
        <v>5102</v>
      </c>
      <c r="B1288" t="s">
        <v>539</v>
      </c>
      <c r="C1288" t="s">
        <v>117</v>
      </c>
      <c r="D1288">
        <v>4</v>
      </c>
      <c r="E1288" t="s">
        <v>5106</v>
      </c>
      <c r="F1288" s="1" t="s">
        <v>5107</v>
      </c>
      <c r="G1288" t="s">
        <v>5108</v>
      </c>
      <c r="H1288">
        <v>1489617</v>
      </c>
      <c r="I1288" t="s">
        <v>59</v>
      </c>
      <c r="J1288" s="4">
        <v>44544</v>
      </c>
      <c r="K1288" s="4">
        <v>44571</v>
      </c>
      <c r="L1288" s="3">
        <v>27</v>
      </c>
      <c r="M1288" s="4">
        <v>44606</v>
      </c>
      <c r="N1288">
        <v>62</v>
      </c>
      <c r="O1288">
        <v>1</v>
      </c>
      <c r="P1288">
        <v>1</v>
      </c>
      <c r="Q1288">
        <v>2</v>
      </c>
      <c r="R1288" t="s">
        <v>38</v>
      </c>
      <c r="S1288">
        <v>15</v>
      </c>
      <c r="T1288">
        <v>1</v>
      </c>
      <c r="U1288" t="s">
        <v>38</v>
      </c>
      <c r="V1288">
        <v>18</v>
      </c>
      <c r="W1288">
        <v>55</v>
      </c>
      <c r="X1288">
        <v>11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7.3333333333333304</v>
      </c>
      <c r="AV1288">
        <v>529</v>
      </c>
      <c r="AW1288">
        <v>1</v>
      </c>
    </row>
    <row r="1289" spans="1:49" x14ac:dyDescent="0.3">
      <c r="A1289" t="s">
        <v>5102</v>
      </c>
      <c r="B1289" t="s">
        <v>539</v>
      </c>
      <c r="C1289" t="s">
        <v>117</v>
      </c>
      <c r="D1289">
        <v>4</v>
      </c>
      <c r="E1289" t="s">
        <v>333</v>
      </c>
      <c r="F1289" s="1" t="s">
        <v>334</v>
      </c>
      <c r="G1289" t="s">
        <v>335</v>
      </c>
      <c r="H1289">
        <v>1489623</v>
      </c>
      <c r="I1289" t="s">
        <v>59</v>
      </c>
      <c r="J1289" s="4">
        <v>44560</v>
      </c>
      <c r="K1289" s="4">
        <v>44573</v>
      </c>
      <c r="L1289" s="3">
        <v>13</v>
      </c>
      <c r="M1289" s="4">
        <v>44620</v>
      </c>
      <c r="N1289">
        <v>60</v>
      </c>
      <c r="O1289">
        <v>1</v>
      </c>
      <c r="P1289">
        <v>1</v>
      </c>
      <c r="Q1289">
        <v>4</v>
      </c>
      <c r="R1289" t="s">
        <v>38</v>
      </c>
      <c r="S1289">
        <v>17</v>
      </c>
      <c r="T1289">
        <v>1</v>
      </c>
      <c r="U1289" t="s">
        <v>38</v>
      </c>
      <c r="V1289">
        <v>18</v>
      </c>
      <c r="W1289">
        <v>57</v>
      </c>
      <c r="X1289">
        <v>4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7.3333333333333304</v>
      </c>
      <c r="AV1289">
        <v>529</v>
      </c>
      <c r="AW1289">
        <v>1</v>
      </c>
    </row>
    <row r="1290" spans="1:49" x14ac:dyDescent="0.3">
      <c r="A1290" t="s">
        <v>5102</v>
      </c>
      <c r="B1290" t="s">
        <v>539</v>
      </c>
      <c r="C1290" t="s">
        <v>117</v>
      </c>
      <c r="D1290">
        <v>4</v>
      </c>
      <c r="E1290" t="s">
        <v>5112</v>
      </c>
      <c r="F1290" s="1" t="s">
        <v>5113</v>
      </c>
      <c r="G1290" t="s">
        <v>5114</v>
      </c>
      <c r="H1290">
        <v>1679058</v>
      </c>
      <c r="I1290" t="s">
        <v>5115</v>
      </c>
      <c r="J1290" s="4">
        <v>44448</v>
      </c>
      <c r="K1290" s="4">
        <v>44504</v>
      </c>
      <c r="L1290" s="3">
        <v>56</v>
      </c>
      <c r="M1290" s="4">
        <v>44508</v>
      </c>
      <c r="N1290">
        <v>60</v>
      </c>
      <c r="O1290">
        <v>1</v>
      </c>
      <c r="P1290">
        <v>1</v>
      </c>
      <c r="Q1290">
        <v>0</v>
      </c>
      <c r="R1290" t="s">
        <v>38</v>
      </c>
      <c r="S1290">
        <v>1</v>
      </c>
      <c r="T1290">
        <v>1</v>
      </c>
      <c r="U1290" t="s">
        <v>38</v>
      </c>
      <c r="V1290">
        <v>9</v>
      </c>
      <c r="W1290">
        <v>41</v>
      </c>
      <c r="X1290">
        <v>4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7.3333333333333304</v>
      </c>
      <c r="AV1290">
        <v>529</v>
      </c>
      <c r="AW1290">
        <v>0</v>
      </c>
    </row>
    <row r="1291" spans="1:49" x14ac:dyDescent="0.3">
      <c r="A1291" t="s">
        <v>5102</v>
      </c>
      <c r="B1291" t="s">
        <v>539</v>
      </c>
      <c r="C1291" t="s">
        <v>117</v>
      </c>
      <c r="D1291">
        <v>4</v>
      </c>
      <c r="E1291" t="s">
        <v>87</v>
      </c>
      <c r="F1291" s="1" t="s">
        <v>88</v>
      </c>
      <c r="G1291" t="s">
        <v>89</v>
      </c>
      <c r="H1291">
        <v>1852039</v>
      </c>
      <c r="I1291" t="s">
        <v>49</v>
      </c>
      <c r="J1291" s="4">
        <v>44525</v>
      </c>
      <c r="K1291" s="4">
        <v>44574</v>
      </c>
      <c r="L1291" s="3">
        <v>49</v>
      </c>
      <c r="M1291" s="4">
        <v>44585</v>
      </c>
      <c r="N1291">
        <v>60</v>
      </c>
      <c r="O1291">
        <v>1</v>
      </c>
      <c r="P1291">
        <v>1</v>
      </c>
      <c r="Q1291">
        <v>0</v>
      </c>
      <c r="R1291" t="s">
        <v>38</v>
      </c>
      <c r="S1291">
        <v>12</v>
      </c>
      <c r="T1291">
        <v>0</v>
      </c>
      <c r="U1291" t="s">
        <v>38</v>
      </c>
      <c r="V1291">
        <v>18</v>
      </c>
      <c r="W1291">
        <v>52</v>
      </c>
      <c r="X1291">
        <v>4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7.3333333333333304</v>
      </c>
      <c r="AV1291">
        <v>529</v>
      </c>
      <c r="AW1291">
        <v>0</v>
      </c>
    </row>
    <row r="1292" spans="1:49" x14ac:dyDescent="0.3">
      <c r="A1292" t="s">
        <v>5102</v>
      </c>
      <c r="B1292" t="s">
        <v>539</v>
      </c>
      <c r="C1292" t="s">
        <v>117</v>
      </c>
      <c r="D1292">
        <v>4</v>
      </c>
      <c r="E1292" t="s">
        <v>991</v>
      </c>
      <c r="F1292" s="1" t="s">
        <v>992</v>
      </c>
      <c r="G1292" t="s">
        <v>993</v>
      </c>
      <c r="H1292">
        <v>2142382</v>
      </c>
      <c r="I1292" t="s">
        <v>59</v>
      </c>
      <c r="J1292" s="4">
        <v>44544</v>
      </c>
      <c r="K1292" s="4">
        <v>44571</v>
      </c>
      <c r="L1292" s="3">
        <v>27</v>
      </c>
      <c r="M1292" s="4">
        <v>44606</v>
      </c>
      <c r="N1292">
        <v>62</v>
      </c>
      <c r="O1292">
        <v>1</v>
      </c>
      <c r="P1292">
        <v>1</v>
      </c>
      <c r="Q1292">
        <v>2</v>
      </c>
      <c r="R1292" t="s">
        <v>38</v>
      </c>
      <c r="S1292">
        <v>15</v>
      </c>
      <c r="T1292">
        <v>1</v>
      </c>
      <c r="U1292" t="s">
        <v>38</v>
      </c>
      <c r="V1292">
        <v>18</v>
      </c>
      <c r="W1292">
        <v>55</v>
      </c>
      <c r="X1292">
        <v>4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7.3333333333333304</v>
      </c>
      <c r="AV1292">
        <v>529</v>
      </c>
      <c r="AW1292">
        <v>1</v>
      </c>
    </row>
    <row r="1293" spans="1:49" x14ac:dyDescent="0.3">
      <c r="A1293" t="s">
        <v>5102</v>
      </c>
      <c r="B1293" t="s">
        <v>539</v>
      </c>
      <c r="C1293" t="s">
        <v>117</v>
      </c>
      <c r="D1293">
        <v>4</v>
      </c>
      <c r="E1293" t="s">
        <v>218</v>
      </c>
      <c r="F1293" s="1" t="s">
        <v>219</v>
      </c>
      <c r="G1293" t="s">
        <v>220</v>
      </c>
      <c r="H1293">
        <v>2221799</v>
      </c>
      <c r="I1293" t="s">
        <v>32</v>
      </c>
      <c r="J1293" s="4">
        <v>44574</v>
      </c>
      <c r="K1293" s="4">
        <v>44807</v>
      </c>
      <c r="L1293" s="3">
        <v>233</v>
      </c>
      <c r="M1293" s="4">
        <v>44815</v>
      </c>
      <c r="N1293">
        <v>241</v>
      </c>
      <c r="O1293">
        <v>1</v>
      </c>
      <c r="P1293">
        <v>1</v>
      </c>
      <c r="Q1293">
        <v>0</v>
      </c>
      <c r="R1293" t="s">
        <v>38</v>
      </c>
      <c r="S1293">
        <v>19</v>
      </c>
      <c r="T1293">
        <v>1</v>
      </c>
      <c r="U1293" t="s">
        <v>43</v>
      </c>
      <c r="W1293">
        <v>59</v>
      </c>
      <c r="X1293">
        <v>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7.3333333333333304</v>
      </c>
      <c r="AV1293">
        <v>529</v>
      </c>
      <c r="AW1293">
        <v>0</v>
      </c>
    </row>
    <row r="1294" spans="1:49" x14ac:dyDescent="0.3">
      <c r="A1294" t="s">
        <v>5102</v>
      </c>
      <c r="B1294" t="s">
        <v>539</v>
      </c>
      <c r="C1294" t="s">
        <v>117</v>
      </c>
      <c r="D1294">
        <v>4</v>
      </c>
      <c r="E1294" t="s">
        <v>5118</v>
      </c>
      <c r="F1294" s="1" t="s">
        <v>5119</v>
      </c>
      <c r="G1294" t="s">
        <v>5120</v>
      </c>
      <c r="H1294">
        <v>2302979</v>
      </c>
      <c r="I1294" t="s">
        <v>59</v>
      </c>
      <c r="J1294" s="4">
        <v>44515</v>
      </c>
      <c r="K1294" s="4">
        <v>44571</v>
      </c>
      <c r="L1294" s="3">
        <v>56</v>
      </c>
      <c r="M1294" s="4">
        <v>44575</v>
      </c>
      <c r="N1294">
        <v>60</v>
      </c>
      <c r="O1294">
        <v>1</v>
      </c>
      <c r="P1294">
        <v>1</v>
      </c>
      <c r="Q1294">
        <v>4</v>
      </c>
      <c r="R1294" t="s">
        <v>38</v>
      </c>
      <c r="S1294">
        <v>11</v>
      </c>
      <c r="T1294">
        <v>1</v>
      </c>
      <c r="U1294" t="s">
        <v>38</v>
      </c>
      <c r="V1294">
        <v>18</v>
      </c>
      <c r="W1294">
        <v>51</v>
      </c>
      <c r="X1294">
        <v>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7.3333333333333304</v>
      </c>
      <c r="AV1294">
        <v>529</v>
      </c>
      <c r="AW1294">
        <v>1</v>
      </c>
    </row>
    <row r="1295" spans="1:49" x14ac:dyDescent="0.3">
      <c r="A1295" t="s">
        <v>5102</v>
      </c>
      <c r="B1295" t="s">
        <v>539</v>
      </c>
      <c r="C1295" t="s">
        <v>117</v>
      </c>
      <c r="D1295">
        <v>4</v>
      </c>
      <c r="E1295" t="s">
        <v>5121</v>
      </c>
      <c r="F1295" s="1" t="s">
        <v>5122</v>
      </c>
      <c r="G1295" t="s">
        <v>5123</v>
      </c>
      <c r="H1295">
        <v>2328066</v>
      </c>
      <c r="I1295" t="s">
        <v>317</v>
      </c>
      <c r="J1295" s="4">
        <v>44456</v>
      </c>
      <c r="K1295" s="4">
        <v>44504</v>
      </c>
      <c r="L1295" s="3">
        <v>48</v>
      </c>
      <c r="M1295" s="4">
        <v>44516</v>
      </c>
      <c r="N1295">
        <v>60</v>
      </c>
      <c r="O1295">
        <v>1</v>
      </c>
      <c r="P1295">
        <v>1</v>
      </c>
      <c r="Q1295">
        <v>0</v>
      </c>
      <c r="R1295" t="s">
        <v>38</v>
      </c>
      <c r="S1295">
        <v>2</v>
      </c>
      <c r="T1295">
        <v>1</v>
      </c>
      <c r="U1295" t="s">
        <v>38</v>
      </c>
      <c r="V1295">
        <v>9</v>
      </c>
      <c r="W1295">
        <v>42</v>
      </c>
      <c r="X1295">
        <v>19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7.3333333333333304</v>
      </c>
      <c r="AV1295">
        <v>529</v>
      </c>
      <c r="AW1295">
        <v>1</v>
      </c>
    </row>
    <row r="1296" spans="1:49" x14ac:dyDescent="0.3">
      <c r="A1296" t="s">
        <v>5102</v>
      </c>
      <c r="B1296" t="s">
        <v>539</v>
      </c>
      <c r="C1296" t="s">
        <v>117</v>
      </c>
      <c r="D1296">
        <v>4</v>
      </c>
      <c r="E1296" t="s">
        <v>1134</v>
      </c>
      <c r="F1296" s="1" t="s">
        <v>1135</v>
      </c>
      <c r="G1296" t="s">
        <v>1136</v>
      </c>
      <c r="H1296">
        <v>2369619</v>
      </c>
      <c r="I1296" t="s">
        <v>49</v>
      </c>
      <c r="J1296" s="4">
        <v>44451</v>
      </c>
      <c r="K1296" s="4">
        <v>44508</v>
      </c>
      <c r="L1296" s="3">
        <v>57</v>
      </c>
      <c r="M1296" s="4">
        <v>44511</v>
      </c>
      <c r="N1296">
        <v>60</v>
      </c>
      <c r="O1296">
        <v>1</v>
      </c>
      <c r="P1296">
        <v>1</v>
      </c>
      <c r="Q1296">
        <v>0</v>
      </c>
      <c r="R1296" t="s">
        <v>38</v>
      </c>
      <c r="S1296">
        <v>2</v>
      </c>
      <c r="T1296">
        <v>1</v>
      </c>
      <c r="U1296" t="s">
        <v>38</v>
      </c>
      <c r="V1296">
        <v>10</v>
      </c>
      <c r="W1296">
        <v>42</v>
      </c>
      <c r="X1296">
        <v>19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7.3333333333333304</v>
      </c>
      <c r="AV1296">
        <v>529</v>
      </c>
      <c r="AW1296">
        <v>0</v>
      </c>
    </row>
    <row r="1297" spans="1:49" x14ac:dyDescent="0.3">
      <c r="A1297" t="s">
        <v>5102</v>
      </c>
      <c r="B1297" t="s">
        <v>539</v>
      </c>
      <c r="C1297" t="s">
        <v>117</v>
      </c>
      <c r="D1297">
        <v>4</v>
      </c>
      <c r="E1297" t="s">
        <v>1111</v>
      </c>
      <c r="F1297" s="1" t="s">
        <v>1112</v>
      </c>
      <c r="G1297" t="s">
        <v>1113</v>
      </c>
      <c r="H1297">
        <v>2386647</v>
      </c>
      <c r="I1297" t="s">
        <v>59</v>
      </c>
      <c r="J1297" s="4">
        <v>44456</v>
      </c>
      <c r="K1297" s="4">
        <v>44574</v>
      </c>
      <c r="L1297" s="3">
        <v>118</v>
      </c>
      <c r="M1297" s="4">
        <v>44575</v>
      </c>
      <c r="N1297">
        <v>119</v>
      </c>
      <c r="O1297">
        <v>1</v>
      </c>
      <c r="P1297">
        <v>1</v>
      </c>
      <c r="Q1297">
        <v>0</v>
      </c>
      <c r="R1297" t="s">
        <v>38</v>
      </c>
      <c r="S1297">
        <v>2</v>
      </c>
      <c r="T1297">
        <v>1</v>
      </c>
      <c r="U1297" t="s">
        <v>38</v>
      </c>
      <c r="V1297">
        <v>18</v>
      </c>
      <c r="W1297">
        <v>42</v>
      </c>
      <c r="X1297">
        <v>4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7.3333333333333304</v>
      </c>
      <c r="AV1297">
        <v>529</v>
      </c>
      <c r="AW1297">
        <v>0</v>
      </c>
    </row>
    <row r="1298" spans="1:49" x14ac:dyDescent="0.3">
      <c r="A1298" t="s">
        <v>5102</v>
      </c>
      <c r="B1298" t="s">
        <v>539</v>
      </c>
      <c r="C1298" t="s">
        <v>117</v>
      </c>
      <c r="D1298">
        <v>4</v>
      </c>
      <c r="E1298" t="s">
        <v>1744</v>
      </c>
      <c r="F1298" s="1" t="s">
        <v>5124</v>
      </c>
      <c r="G1298" t="s">
        <v>5125</v>
      </c>
      <c r="H1298">
        <v>2401423</v>
      </c>
      <c r="I1298" t="s">
        <v>49</v>
      </c>
      <c r="J1298" s="4">
        <v>44525</v>
      </c>
      <c r="K1298" s="4">
        <v>44573</v>
      </c>
      <c r="L1298" s="3">
        <v>48</v>
      </c>
      <c r="M1298" s="4">
        <v>44585</v>
      </c>
      <c r="N1298">
        <v>60</v>
      </c>
      <c r="O1298">
        <v>1</v>
      </c>
      <c r="P1298">
        <v>1</v>
      </c>
      <c r="Q1298">
        <v>0</v>
      </c>
      <c r="R1298" t="s">
        <v>38</v>
      </c>
      <c r="S1298">
        <v>12</v>
      </c>
      <c r="T1298">
        <v>1</v>
      </c>
      <c r="U1298" t="s">
        <v>38</v>
      </c>
      <c r="V1298">
        <v>18</v>
      </c>
      <c r="W1298">
        <v>52</v>
      </c>
      <c r="X1298">
        <v>4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7.3333333333333304</v>
      </c>
      <c r="AV1298">
        <v>529</v>
      </c>
      <c r="AW1298">
        <v>0</v>
      </c>
    </row>
    <row r="1299" spans="1:49" x14ac:dyDescent="0.3">
      <c r="A1299" t="s">
        <v>5102</v>
      </c>
      <c r="B1299" t="s">
        <v>539</v>
      </c>
      <c r="C1299" t="s">
        <v>117</v>
      </c>
      <c r="D1299">
        <v>4</v>
      </c>
      <c r="E1299" t="s">
        <v>102</v>
      </c>
      <c r="F1299" s="1" t="s">
        <v>103</v>
      </c>
      <c r="G1299" t="s">
        <v>104</v>
      </c>
      <c r="H1299">
        <v>2851953</v>
      </c>
      <c r="I1299" t="s">
        <v>27</v>
      </c>
      <c r="J1299" s="4">
        <v>44503</v>
      </c>
      <c r="K1299" s="4">
        <v>44558</v>
      </c>
      <c r="L1299" s="3">
        <v>55</v>
      </c>
      <c r="M1299" s="4">
        <v>44564</v>
      </c>
      <c r="N1299">
        <v>61</v>
      </c>
      <c r="O1299">
        <v>1</v>
      </c>
      <c r="P1299">
        <v>1</v>
      </c>
      <c r="Q1299">
        <v>0</v>
      </c>
      <c r="R1299" t="s">
        <v>38</v>
      </c>
      <c r="S1299">
        <v>9</v>
      </c>
      <c r="T1299">
        <v>1</v>
      </c>
      <c r="U1299" t="s">
        <v>38</v>
      </c>
      <c r="V1299">
        <v>17</v>
      </c>
      <c r="W1299">
        <v>49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7.3333333333333304</v>
      </c>
      <c r="AV1299">
        <v>529</v>
      </c>
      <c r="AW1299">
        <v>0</v>
      </c>
    </row>
    <row r="1300" spans="1:49" x14ac:dyDescent="0.3">
      <c r="A1300" t="s">
        <v>5102</v>
      </c>
      <c r="B1300" t="s">
        <v>539</v>
      </c>
      <c r="C1300" t="s">
        <v>117</v>
      </c>
      <c r="D1300">
        <v>4</v>
      </c>
      <c r="E1300" t="s">
        <v>3217</v>
      </c>
      <c r="F1300" s="1" t="s">
        <v>3218</v>
      </c>
      <c r="G1300" t="s">
        <v>3219</v>
      </c>
      <c r="H1300">
        <v>2881661</v>
      </c>
      <c r="I1300" t="s">
        <v>42</v>
      </c>
      <c r="J1300" s="4">
        <v>44558</v>
      </c>
      <c r="K1300" s="4">
        <v>44807</v>
      </c>
      <c r="L1300" s="3">
        <v>249</v>
      </c>
      <c r="M1300" s="4">
        <v>44815</v>
      </c>
      <c r="N1300">
        <v>257</v>
      </c>
      <c r="O1300">
        <v>1</v>
      </c>
      <c r="P1300">
        <v>1</v>
      </c>
      <c r="Q1300">
        <v>0</v>
      </c>
      <c r="R1300" t="s">
        <v>38</v>
      </c>
      <c r="S1300">
        <v>17</v>
      </c>
      <c r="T1300">
        <v>1</v>
      </c>
      <c r="U1300" t="s">
        <v>43</v>
      </c>
      <c r="W1300">
        <v>57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7.3333333333333304</v>
      </c>
      <c r="AV1300">
        <v>529</v>
      </c>
      <c r="AW1300">
        <v>0</v>
      </c>
    </row>
    <row r="1301" spans="1:49" x14ac:dyDescent="0.3">
      <c r="A1301" t="s">
        <v>5102</v>
      </c>
      <c r="B1301" t="s">
        <v>539</v>
      </c>
      <c r="C1301" t="s">
        <v>117</v>
      </c>
      <c r="D1301">
        <v>4</v>
      </c>
      <c r="E1301" t="s">
        <v>5126</v>
      </c>
      <c r="F1301" s="1" t="s">
        <v>5127</v>
      </c>
      <c r="G1301" t="s">
        <v>5128</v>
      </c>
      <c r="H1301">
        <v>2996837</v>
      </c>
      <c r="I1301" t="s">
        <v>49</v>
      </c>
      <c r="J1301" s="4">
        <v>44451</v>
      </c>
      <c r="K1301" s="4">
        <v>44574</v>
      </c>
      <c r="L1301" s="3">
        <v>123</v>
      </c>
      <c r="M1301" s="4">
        <v>44620</v>
      </c>
      <c r="N1301">
        <v>169</v>
      </c>
      <c r="O1301">
        <v>1</v>
      </c>
      <c r="P1301">
        <v>1</v>
      </c>
      <c r="Q1301">
        <v>0</v>
      </c>
      <c r="R1301" t="s">
        <v>38</v>
      </c>
      <c r="S1301">
        <v>2</v>
      </c>
      <c r="T1301">
        <v>1</v>
      </c>
      <c r="U1301" t="s">
        <v>38</v>
      </c>
      <c r="V1301">
        <v>18</v>
      </c>
      <c r="W1301">
        <v>42</v>
      </c>
      <c r="X1301">
        <v>4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7.3333333333333304</v>
      </c>
      <c r="AV1301">
        <v>529</v>
      </c>
      <c r="AW1301">
        <v>0</v>
      </c>
    </row>
    <row r="1302" spans="1:49" x14ac:dyDescent="0.3">
      <c r="A1302" t="s">
        <v>5102</v>
      </c>
      <c r="B1302" t="s">
        <v>539</v>
      </c>
      <c r="C1302" t="s">
        <v>117</v>
      </c>
      <c r="D1302">
        <v>4</v>
      </c>
      <c r="E1302" t="s">
        <v>2764</v>
      </c>
      <c r="F1302" s="1" t="s">
        <v>2765</v>
      </c>
      <c r="G1302" t="s">
        <v>2766</v>
      </c>
      <c r="H1302">
        <v>3007407</v>
      </c>
      <c r="I1302" t="s">
        <v>65</v>
      </c>
      <c r="J1302" s="4">
        <v>44497</v>
      </c>
      <c r="K1302" s="4">
        <v>44556</v>
      </c>
      <c r="L1302" s="3">
        <v>59</v>
      </c>
      <c r="M1302" s="4">
        <v>44557</v>
      </c>
      <c r="N1302">
        <v>60</v>
      </c>
      <c r="O1302">
        <v>1</v>
      </c>
      <c r="P1302">
        <v>1</v>
      </c>
      <c r="Q1302">
        <v>0</v>
      </c>
      <c r="R1302" t="s">
        <v>38</v>
      </c>
      <c r="S1302">
        <v>8</v>
      </c>
      <c r="T1302">
        <v>1</v>
      </c>
      <c r="U1302" t="s">
        <v>38</v>
      </c>
      <c r="V1302">
        <v>17</v>
      </c>
      <c r="W1302">
        <v>48</v>
      </c>
      <c r="X1302">
        <v>4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7.3333333333333304</v>
      </c>
      <c r="AV1302">
        <v>529</v>
      </c>
      <c r="AW1302">
        <v>0</v>
      </c>
    </row>
    <row r="1303" spans="1:49" x14ac:dyDescent="0.3">
      <c r="A1303" t="s">
        <v>5102</v>
      </c>
      <c r="B1303" t="s">
        <v>539</v>
      </c>
      <c r="C1303" t="s">
        <v>117</v>
      </c>
      <c r="D1303">
        <v>4</v>
      </c>
      <c r="E1303" t="s">
        <v>1912</v>
      </c>
      <c r="F1303" s="1" t="s">
        <v>1913</v>
      </c>
      <c r="G1303" t="s">
        <v>1914</v>
      </c>
      <c r="H1303">
        <v>3077998</v>
      </c>
      <c r="I1303" t="s">
        <v>175</v>
      </c>
      <c r="J1303" s="4">
        <v>44558</v>
      </c>
      <c r="K1303" s="4">
        <v>44558</v>
      </c>
      <c r="L1303" s="3">
        <v>0</v>
      </c>
      <c r="M1303" s="4">
        <v>44620</v>
      </c>
      <c r="N1303">
        <v>62</v>
      </c>
      <c r="O1303">
        <v>1</v>
      </c>
      <c r="P1303">
        <v>1</v>
      </c>
      <c r="Q1303">
        <v>0</v>
      </c>
      <c r="R1303" t="s">
        <v>38</v>
      </c>
      <c r="S1303">
        <v>17</v>
      </c>
      <c r="T1303">
        <v>1</v>
      </c>
      <c r="U1303" t="s">
        <v>38</v>
      </c>
      <c r="V1303">
        <v>17</v>
      </c>
      <c r="W1303">
        <v>57</v>
      </c>
      <c r="X1303">
        <v>4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7.3333333333333304</v>
      </c>
      <c r="AV1303">
        <v>529</v>
      </c>
      <c r="AW1303">
        <v>0</v>
      </c>
    </row>
    <row r="1304" spans="1:49" x14ac:dyDescent="0.3">
      <c r="A1304" t="s">
        <v>5102</v>
      </c>
      <c r="B1304" t="s">
        <v>539</v>
      </c>
      <c r="C1304" t="s">
        <v>117</v>
      </c>
      <c r="D1304">
        <v>4</v>
      </c>
      <c r="E1304" t="s">
        <v>2539</v>
      </c>
      <c r="F1304" s="1" t="s">
        <v>2540</v>
      </c>
      <c r="G1304" t="s">
        <v>2541</v>
      </c>
      <c r="H1304">
        <v>3106755</v>
      </c>
      <c r="I1304" t="s">
        <v>65</v>
      </c>
      <c r="J1304" s="4">
        <v>44469</v>
      </c>
      <c r="K1304" s="4">
        <v>44549</v>
      </c>
      <c r="L1304" s="3">
        <v>80</v>
      </c>
      <c r="M1304" s="4">
        <v>44564</v>
      </c>
      <c r="N1304">
        <v>95</v>
      </c>
      <c r="O1304">
        <v>1</v>
      </c>
      <c r="P1304">
        <v>1</v>
      </c>
      <c r="Q1304">
        <v>0</v>
      </c>
      <c r="R1304" t="s">
        <v>38</v>
      </c>
      <c r="S1304">
        <v>4</v>
      </c>
      <c r="T1304">
        <v>1</v>
      </c>
      <c r="U1304" t="s">
        <v>38</v>
      </c>
      <c r="V1304">
        <v>16</v>
      </c>
      <c r="W1304">
        <v>44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7.3333333333333304</v>
      </c>
      <c r="AV1304">
        <v>529</v>
      </c>
      <c r="AW1304">
        <v>0</v>
      </c>
    </row>
    <row r="1305" spans="1:49" x14ac:dyDescent="0.3">
      <c r="A1305" t="s">
        <v>5129</v>
      </c>
      <c r="B1305" t="s">
        <v>539</v>
      </c>
      <c r="C1305" t="s">
        <v>117</v>
      </c>
      <c r="D1305">
        <v>4</v>
      </c>
      <c r="E1305" t="s">
        <v>5130</v>
      </c>
      <c r="F1305" s="1" t="s">
        <v>5131</v>
      </c>
      <c r="G1305" t="s">
        <v>5132</v>
      </c>
      <c r="H1305">
        <v>34299</v>
      </c>
      <c r="I1305" t="s">
        <v>32</v>
      </c>
      <c r="J1305" s="4">
        <v>44336</v>
      </c>
      <c r="K1305" s="4">
        <v>44365</v>
      </c>
      <c r="L1305" s="3">
        <v>29</v>
      </c>
      <c r="M1305" s="4">
        <v>44396</v>
      </c>
      <c r="N1305">
        <v>60</v>
      </c>
      <c r="O1305">
        <v>1</v>
      </c>
      <c r="P1305">
        <v>1</v>
      </c>
      <c r="Q1305">
        <v>0</v>
      </c>
      <c r="R1305" t="s">
        <v>80</v>
      </c>
      <c r="S1305">
        <v>12</v>
      </c>
      <c r="T1305">
        <v>1</v>
      </c>
      <c r="U1305" t="s">
        <v>80</v>
      </c>
      <c r="V1305">
        <v>16</v>
      </c>
      <c r="W1305">
        <v>32</v>
      </c>
      <c r="X1305">
        <v>4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2.3333333333333299</v>
      </c>
      <c r="AV1305">
        <v>177</v>
      </c>
      <c r="AW1305">
        <v>0</v>
      </c>
    </row>
    <row r="1306" spans="1:49" x14ac:dyDescent="0.3">
      <c r="A1306" t="s">
        <v>5129</v>
      </c>
      <c r="B1306" t="s">
        <v>539</v>
      </c>
      <c r="C1306" t="s">
        <v>117</v>
      </c>
      <c r="D1306">
        <v>4</v>
      </c>
      <c r="E1306" t="s">
        <v>1799</v>
      </c>
      <c r="F1306" s="1" t="s">
        <v>1800</v>
      </c>
      <c r="G1306" t="s">
        <v>1801</v>
      </c>
      <c r="H1306">
        <v>106697</v>
      </c>
      <c r="I1306" t="s">
        <v>74</v>
      </c>
      <c r="J1306" s="4">
        <v>44480</v>
      </c>
      <c r="K1306" s="4">
        <v>44540</v>
      </c>
      <c r="L1306" s="3">
        <v>60</v>
      </c>
      <c r="M1306" s="4">
        <v>44540</v>
      </c>
      <c r="N1306">
        <v>60</v>
      </c>
      <c r="O1306">
        <v>1</v>
      </c>
      <c r="P1306">
        <v>1</v>
      </c>
      <c r="Q1306">
        <v>0</v>
      </c>
      <c r="R1306" t="s">
        <v>38</v>
      </c>
      <c r="S1306">
        <v>6</v>
      </c>
      <c r="T1306">
        <v>1</v>
      </c>
      <c r="U1306" t="s">
        <v>38</v>
      </c>
      <c r="V1306">
        <v>14</v>
      </c>
      <c r="W1306">
        <v>46</v>
      </c>
      <c r="X1306">
        <v>4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2.3333333333333299</v>
      </c>
      <c r="AV1306">
        <v>177</v>
      </c>
      <c r="AW1306">
        <v>0</v>
      </c>
    </row>
    <row r="1307" spans="1:49" x14ac:dyDescent="0.3">
      <c r="A1307" t="s">
        <v>5129</v>
      </c>
      <c r="B1307" t="s">
        <v>539</v>
      </c>
      <c r="C1307" t="s">
        <v>117</v>
      </c>
      <c r="D1307">
        <v>4</v>
      </c>
      <c r="E1307" t="s">
        <v>1148</v>
      </c>
      <c r="F1307" s="1" t="s">
        <v>1149</v>
      </c>
      <c r="G1307" t="s">
        <v>1150</v>
      </c>
      <c r="H1307">
        <v>457119</v>
      </c>
      <c r="I1307" t="s">
        <v>158</v>
      </c>
      <c r="J1307" s="4">
        <v>44469</v>
      </c>
      <c r="K1307" s="4">
        <v>44540</v>
      </c>
      <c r="L1307" s="3">
        <v>71</v>
      </c>
      <c r="M1307" s="4">
        <v>44586</v>
      </c>
      <c r="N1307">
        <v>117</v>
      </c>
      <c r="O1307">
        <v>1</v>
      </c>
      <c r="P1307">
        <v>1</v>
      </c>
      <c r="Q1307">
        <v>0</v>
      </c>
      <c r="R1307" t="s">
        <v>38</v>
      </c>
      <c r="S1307">
        <v>4</v>
      </c>
      <c r="T1307">
        <v>1</v>
      </c>
      <c r="U1307" t="s">
        <v>38</v>
      </c>
      <c r="V1307">
        <v>14</v>
      </c>
      <c r="W1307">
        <v>44</v>
      </c>
      <c r="X1307">
        <v>4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2.3333333333333299</v>
      </c>
      <c r="AV1307">
        <v>177</v>
      </c>
      <c r="AW1307">
        <v>0</v>
      </c>
    </row>
    <row r="1308" spans="1:49" x14ac:dyDescent="0.3">
      <c r="A1308" t="s">
        <v>5129</v>
      </c>
      <c r="B1308" t="s">
        <v>539</v>
      </c>
      <c r="C1308" t="s">
        <v>117</v>
      </c>
      <c r="D1308">
        <v>4</v>
      </c>
      <c r="E1308" t="s">
        <v>877</v>
      </c>
      <c r="F1308" s="1" t="s">
        <v>878</v>
      </c>
      <c r="G1308" t="s">
        <v>879</v>
      </c>
      <c r="H1308">
        <v>831806</v>
      </c>
      <c r="I1308" t="s">
        <v>231</v>
      </c>
      <c r="J1308" s="4">
        <v>44526</v>
      </c>
      <c r="K1308" s="4">
        <v>44624</v>
      </c>
      <c r="L1308" s="3">
        <v>98</v>
      </c>
      <c r="M1308" s="4">
        <v>44624</v>
      </c>
      <c r="N1308">
        <v>98</v>
      </c>
      <c r="O1308">
        <v>1</v>
      </c>
      <c r="P1308">
        <v>1</v>
      </c>
      <c r="Q1308">
        <v>0</v>
      </c>
      <c r="R1308" t="s">
        <v>38</v>
      </c>
      <c r="S1308">
        <v>12</v>
      </c>
      <c r="T1308">
        <v>1</v>
      </c>
      <c r="U1308" t="s">
        <v>99</v>
      </c>
      <c r="V1308">
        <v>3</v>
      </c>
      <c r="W1308">
        <v>52</v>
      </c>
      <c r="X1308">
        <v>11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2.3333333333333299</v>
      </c>
      <c r="AV1308">
        <v>177</v>
      </c>
      <c r="AW1308">
        <v>0</v>
      </c>
    </row>
    <row r="1309" spans="1:49" x14ac:dyDescent="0.3">
      <c r="A1309" t="s">
        <v>5129</v>
      </c>
      <c r="B1309" t="s">
        <v>539</v>
      </c>
      <c r="C1309" t="s">
        <v>117</v>
      </c>
      <c r="D1309">
        <v>4</v>
      </c>
      <c r="E1309" t="s">
        <v>1317</v>
      </c>
      <c r="F1309" s="1" t="s">
        <v>1318</v>
      </c>
      <c r="G1309" t="s">
        <v>1319</v>
      </c>
      <c r="H1309">
        <v>1910343</v>
      </c>
      <c r="I1309" t="s">
        <v>74</v>
      </c>
      <c r="J1309" s="4">
        <v>44284</v>
      </c>
      <c r="K1309" s="4">
        <v>44328</v>
      </c>
      <c r="L1309" s="3">
        <v>44</v>
      </c>
      <c r="M1309" s="4">
        <v>44344</v>
      </c>
      <c r="N1309">
        <v>60</v>
      </c>
      <c r="O1309">
        <v>1</v>
      </c>
      <c r="P1309">
        <v>1</v>
      </c>
      <c r="Q1309">
        <v>0</v>
      </c>
      <c r="R1309" t="s">
        <v>80</v>
      </c>
      <c r="S1309">
        <v>5</v>
      </c>
      <c r="T1309">
        <v>1</v>
      </c>
      <c r="U1309" t="s">
        <v>80</v>
      </c>
      <c r="V1309">
        <v>11</v>
      </c>
      <c r="W1309">
        <v>25</v>
      </c>
      <c r="X1309">
        <v>4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2.3333333333333299</v>
      </c>
      <c r="AV1309">
        <v>177</v>
      </c>
      <c r="AW1309">
        <v>0</v>
      </c>
    </row>
    <row r="1310" spans="1:49" x14ac:dyDescent="0.3">
      <c r="A1310" t="s">
        <v>5129</v>
      </c>
      <c r="B1310" t="s">
        <v>539</v>
      </c>
      <c r="C1310" t="s">
        <v>117</v>
      </c>
      <c r="D1310">
        <v>4</v>
      </c>
      <c r="E1310" t="s">
        <v>1251</v>
      </c>
      <c r="F1310" s="1" t="s">
        <v>2678</v>
      </c>
      <c r="G1310" t="s">
        <v>2679</v>
      </c>
      <c r="H1310">
        <v>2834583</v>
      </c>
      <c r="I1310" t="s">
        <v>32</v>
      </c>
      <c r="J1310" s="4">
        <v>44123</v>
      </c>
      <c r="K1310" s="4">
        <v>44182</v>
      </c>
      <c r="L1310" s="3">
        <v>59</v>
      </c>
      <c r="M1310" s="4">
        <v>44183</v>
      </c>
      <c r="N1310">
        <v>60</v>
      </c>
      <c r="O1310">
        <v>1</v>
      </c>
      <c r="P1310">
        <v>1</v>
      </c>
      <c r="Q1310">
        <v>0</v>
      </c>
      <c r="R1310" t="s">
        <v>28</v>
      </c>
      <c r="S1310">
        <v>7</v>
      </c>
      <c r="T1310">
        <v>1</v>
      </c>
      <c r="U1310" t="s">
        <v>28</v>
      </c>
      <c r="V1310">
        <v>15</v>
      </c>
      <c r="W1310">
        <v>7</v>
      </c>
      <c r="X1310">
        <v>11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2.3333333333333299</v>
      </c>
      <c r="AV1310">
        <v>177</v>
      </c>
      <c r="AW1310">
        <v>0</v>
      </c>
    </row>
    <row r="1311" spans="1:49" x14ac:dyDescent="0.3">
      <c r="A1311" t="s">
        <v>5129</v>
      </c>
      <c r="B1311" t="s">
        <v>539</v>
      </c>
      <c r="C1311" t="s">
        <v>117</v>
      </c>
      <c r="D1311">
        <v>4</v>
      </c>
      <c r="E1311" t="s">
        <v>1163</v>
      </c>
      <c r="F1311" s="1" t="s">
        <v>5133</v>
      </c>
      <c r="G1311" t="s">
        <v>1165</v>
      </c>
      <c r="H1311">
        <v>2987801</v>
      </c>
      <c r="I1311" t="s">
        <v>49</v>
      </c>
      <c r="J1311" s="4">
        <v>44454</v>
      </c>
      <c r="K1311" s="4">
        <v>44624</v>
      </c>
      <c r="L1311" s="3">
        <v>170</v>
      </c>
      <c r="M1311" s="4">
        <v>44624</v>
      </c>
      <c r="N1311">
        <v>170</v>
      </c>
      <c r="O1311">
        <v>1</v>
      </c>
      <c r="P1311">
        <v>2</v>
      </c>
      <c r="Q1311">
        <v>0</v>
      </c>
      <c r="R1311" t="s">
        <v>38</v>
      </c>
      <c r="S1311">
        <v>2</v>
      </c>
      <c r="T1311">
        <v>2</v>
      </c>
      <c r="U1311" t="s">
        <v>99</v>
      </c>
      <c r="V1311">
        <v>3</v>
      </c>
      <c r="W1311">
        <v>42</v>
      </c>
      <c r="X1311">
        <v>20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2.3333333333333299</v>
      </c>
      <c r="AV1311">
        <v>177</v>
      </c>
      <c r="AW1311">
        <v>0</v>
      </c>
    </row>
    <row r="1312" spans="1:49" x14ac:dyDescent="0.3">
      <c r="A1312" t="s">
        <v>5152</v>
      </c>
      <c r="B1312" t="s">
        <v>539</v>
      </c>
      <c r="C1312" t="s">
        <v>117</v>
      </c>
      <c r="D1312">
        <v>4</v>
      </c>
      <c r="E1312" t="s">
        <v>1366</v>
      </c>
      <c r="F1312" s="1" t="s">
        <v>1367</v>
      </c>
      <c r="G1312" t="s">
        <v>1368</v>
      </c>
      <c r="H1312">
        <v>2486659</v>
      </c>
      <c r="I1312" t="s">
        <v>317</v>
      </c>
      <c r="J1312" s="4">
        <v>44580</v>
      </c>
      <c r="K1312" s="4">
        <v>44609</v>
      </c>
      <c r="L1312" s="3">
        <v>29</v>
      </c>
      <c r="M1312" s="4">
        <v>44637</v>
      </c>
      <c r="N1312">
        <v>57</v>
      </c>
      <c r="O1312">
        <v>1</v>
      </c>
      <c r="P1312">
        <v>1</v>
      </c>
      <c r="Q1312">
        <v>0</v>
      </c>
      <c r="R1312" t="s">
        <v>43</v>
      </c>
      <c r="T1312">
        <v>1</v>
      </c>
      <c r="U1312" t="s">
        <v>99</v>
      </c>
      <c r="V1312">
        <v>1</v>
      </c>
      <c r="W1312">
        <v>60</v>
      </c>
      <c r="X1312">
        <v>4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0.66666666666666596</v>
      </c>
      <c r="AV1312">
        <v>19.3333333333333</v>
      </c>
      <c r="AW1312">
        <v>1</v>
      </c>
    </row>
    <row r="1313" spans="1:49" x14ac:dyDescent="0.3">
      <c r="A1313" t="s">
        <v>5152</v>
      </c>
      <c r="B1313" t="s">
        <v>539</v>
      </c>
      <c r="C1313" t="s">
        <v>117</v>
      </c>
      <c r="D1313">
        <v>4</v>
      </c>
      <c r="E1313" t="s">
        <v>1739</v>
      </c>
      <c r="F1313" s="1" t="s">
        <v>1740</v>
      </c>
      <c r="G1313" t="s">
        <v>1741</v>
      </c>
      <c r="H1313">
        <v>2993444</v>
      </c>
      <c r="I1313" t="s">
        <v>317</v>
      </c>
      <c r="J1313" s="4">
        <v>44580</v>
      </c>
      <c r="K1313" s="4">
        <v>44609</v>
      </c>
      <c r="L1313" s="3">
        <v>29</v>
      </c>
      <c r="M1313" s="4">
        <v>44637</v>
      </c>
      <c r="N1313">
        <v>57</v>
      </c>
      <c r="O1313">
        <v>1</v>
      </c>
      <c r="P1313">
        <v>1</v>
      </c>
      <c r="Q1313">
        <v>2</v>
      </c>
      <c r="R1313" t="s">
        <v>43</v>
      </c>
      <c r="T1313">
        <v>1</v>
      </c>
      <c r="U1313" t="s">
        <v>99</v>
      </c>
      <c r="V1313">
        <v>1</v>
      </c>
      <c r="W1313">
        <v>60</v>
      </c>
      <c r="X1313">
        <v>4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0.66666666666666596</v>
      </c>
      <c r="AV1313">
        <v>19.3333333333333</v>
      </c>
      <c r="AW1313">
        <v>0</v>
      </c>
    </row>
    <row r="1314" spans="1:49" x14ac:dyDescent="0.3">
      <c r="A1314" t="s">
        <v>5158</v>
      </c>
      <c r="B1314" t="s">
        <v>539</v>
      </c>
      <c r="C1314" t="s">
        <v>117</v>
      </c>
      <c r="D1314">
        <v>4</v>
      </c>
      <c r="E1314" t="s">
        <v>1345</v>
      </c>
      <c r="F1314" s="1" t="s">
        <v>3377</v>
      </c>
      <c r="G1314" t="s">
        <v>3378</v>
      </c>
      <c r="H1314">
        <v>384287</v>
      </c>
      <c r="I1314" t="s">
        <v>59</v>
      </c>
      <c r="J1314" s="4">
        <v>44154</v>
      </c>
      <c r="K1314" s="4">
        <v>44193</v>
      </c>
      <c r="L1314" s="3">
        <v>39</v>
      </c>
      <c r="M1314" s="4">
        <v>44214</v>
      </c>
      <c r="N1314">
        <v>60</v>
      </c>
      <c r="O1314">
        <v>1</v>
      </c>
      <c r="P1314">
        <v>1</v>
      </c>
      <c r="Q1314">
        <v>1</v>
      </c>
      <c r="R1314" t="s">
        <v>28</v>
      </c>
      <c r="S1314">
        <v>11</v>
      </c>
      <c r="T1314">
        <v>1</v>
      </c>
      <c r="U1314" t="s">
        <v>28</v>
      </c>
      <c r="V1314">
        <v>17</v>
      </c>
      <c r="W1314">
        <v>11</v>
      </c>
      <c r="X1314">
        <v>11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10.6666666666666</v>
      </c>
      <c r="AV1314">
        <v>419</v>
      </c>
      <c r="AW1314">
        <v>1</v>
      </c>
    </row>
    <row r="1315" spans="1:49" x14ac:dyDescent="0.3">
      <c r="A1315" t="s">
        <v>5158</v>
      </c>
      <c r="B1315" t="s">
        <v>539</v>
      </c>
      <c r="C1315" t="s">
        <v>117</v>
      </c>
      <c r="D1315">
        <v>4</v>
      </c>
      <c r="E1315" t="s">
        <v>3882</v>
      </c>
      <c r="F1315" s="1" t="s">
        <v>5161</v>
      </c>
      <c r="G1315" t="s">
        <v>5162</v>
      </c>
      <c r="H1315">
        <v>443492</v>
      </c>
      <c r="I1315" t="s">
        <v>59</v>
      </c>
      <c r="J1315" s="4">
        <v>44154</v>
      </c>
      <c r="K1315" s="4">
        <v>44188</v>
      </c>
      <c r="L1315" s="3">
        <v>34</v>
      </c>
      <c r="M1315" s="4">
        <v>44214</v>
      </c>
      <c r="N1315">
        <v>60</v>
      </c>
      <c r="O1315">
        <v>1</v>
      </c>
      <c r="P1315">
        <v>1</v>
      </c>
      <c r="Q1315">
        <v>1</v>
      </c>
      <c r="R1315" t="s">
        <v>28</v>
      </c>
      <c r="S1315">
        <v>11</v>
      </c>
      <c r="T1315">
        <v>1</v>
      </c>
      <c r="U1315" t="s">
        <v>28</v>
      </c>
      <c r="V1315">
        <v>16</v>
      </c>
      <c r="W1315">
        <v>11</v>
      </c>
      <c r="X1315">
        <v>11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10.6666666666666</v>
      </c>
      <c r="AV1315">
        <v>419</v>
      </c>
      <c r="AW1315">
        <v>1</v>
      </c>
    </row>
    <row r="1316" spans="1:49" x14ac:dyDescent="0.3">
      <c r="A1316" t="s">
        <v>5158</v>
      </c>
      <c r="B1316" t="s">
        <v>539</v>
      </c>
      <c r="C1316" t="s">
        <v>117</v>
      </c>
      <c r="D1316">
        <v>4</v>
      </c>
      <c r="E1316" t="s">
        <v>5163</v>
      </c>
      <c r="F1316" s="1" t="s">
        <v>5164</v>
      </c>
      <c r="G1316" t="s">
        <v>5165</v>
      </c>
      <c r="H1316">
        <v>488793</v>
      </c>
      <c r="I1316" t="s">
        <v>59</v>
      </c>
      <c r="J1316" s="4">
        <v>44095</v>
      </c>
      <c r="K1316" s="4">
        <v>44122</v>
      </c>
      <c r="L1316" s="3">
        <v>27</v>
      </c>
      <c r="M1316" s="4">
        <v>44155</v>
      </c>
      <c r="N1316">
        <v>60</v>
      </c>
      <c r="O1316">
        <v>1</v>
      </c>
      <c r="P1316">
        <v>1</v>
      </c>
      <c r="Q1316">
        <v>1</v>
      </c>
      <c r="R1316" t="s">
        <v>28</v>
      </c>
      <c r="S1316">
        <v>3</v>
      </c>
      <c r="T1316">
        <v>1</v>
      </c>
      <c r="U1316" t="s">
        <v>28</v>
      </c>
      <c r="V1316">
        <v>7</v>
      </c>
      <c r="W1316">
        <v>3</v>
      </c>
      <c r="X1316">
        <v>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10.6666666666666</v>
      </c>
      <c r="AV1316">
        <v>419</v>
      </c>
      <c r="AW1316">
        <v>1</v>
      </c>
    </row>
    <row r="1317" spans="1:49" x14ac:dyDescent="0.3">
      <c r="A1317" t="s">
        <v>5158</v>
      </c>
      <c r="B1317" t="s">
        <v>539</v>
      </c>
      <c r="C1317" t="s">
        <v>117</v>
      </c>
      <c r="D1317">
        <v>4</v>
      </c>
      <c r="E1317" t="s">
        <v>1535</v>
      </c>
      <c r="F1317" s="1" t="s">
        <v>3371</v>
      </c>
      <c r="G1317" t="s">
        <v>1537</v>
      </c>
      <c r="H1317">
        <v>532856</v>
      </c>
      <c r="I1317" t="s">
        <v>59</v>
      </c>
      <c r="J1317" s="4">
        <v>44294</v>
      </c>
      <c r="K1317" s="4">
        <v>44294</v>
      </c>
      <c r="L1317" s="3">
        <v>0</v>
      </c>
      <c r="M1317" s="4">
        <v>44354</v>
      </c>
      <c r="N1317">
        <v>60</v>
      </c>
      <c r="O1317">
        <v>1</v>
      </c>
      <c r="P1317">
        <v>2</v>
      </c>
      <c r="Q1317">
        <v>1</v>
      </c>
      <c r="R1317" t="s">
        <v>80</v>
      </c>
      <c r="S1317">
        <v>6</v>
      </c>
      <c r="T1317">
        <v>2</v>
      </c>
      <c r="U1317" t="s">
        <v>80</v>
      </c>
      <c r="V1317">
        <v>6</v>
      </c>
      <c r="W1317">
        <v>26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10.6666666666666</v>
      </c>
      <c r="AV1317">
        <v>419</v>
      </c>
      <c r="AW1317">
        <v>1</v>
      </c>
    </row>
    <row r="1318" spans="1:49" x14ac:dyDescent="0.3">
      <c r="A1318" t="s">
        <v>5158</v>
      </c>
      <c r="B1318" t="s">
        <v>539</v>
      </c>
      <c r="C1318" t="s">
        <v>117</v>
      </c>
      <c r="D1318">
        <v>4</v>
      </c>
      <c r="E1318" t="s">
        <v>1535</v>
      </c>
      <c r="F1318" s="1" t="s">
        <v>1536</v>
      </c>
      <c r="G1318" t="s">
        <v>1537</v>
      </c>
      <c r="H1318">
        <v>532856</v>
      </c>
      <c r="I1318" t="s">
        <v>59</v>
      </c>
      <c r="J1318" s="4">
        <v>44159</v>
      </c>
      <c r="K1318" s="4">
        <v>44160</v>
      </c>
      <c r="L1318" s="3">
        <v>1</v>
      </c>
      <c r="M1318" s="4">
        <v>44221</v>
      </c>
      <c r="N1318">
        <v>62</v>
      </c>
      <c r="O1318">
        <v>1</v>
      </c>
      <c r="P1318">
        <v>2</v>
      </c>
      <c r="Q1318">
        <v>1</v>
      </c>
      <c r="R1318" t="s">
        <v>28</v>
      </c>
      <c r="S1318">
        <v>12</v>
      </c>
      <c r="T1318">
        <v>2</v>
      </c>
      <c r="U1318" t="s">
        <v>28</v>
      </c>
      <c r="V1318">
        <v>12</v>
      </c>
      <c r="W1318">
        <v>12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10.6666666666666</v>
      </c>
      <c r="AV1318">
        <v>419</v>
      </c>
      <c r="AW1318">
        <v>1</v>
      </c>
    </row>
    <row r="1319" spans="1:49" x14ac:dyDescent="0.3">
      <c r="A1319" t="s">
        <v>5158</v>
      </c>
      <c r="B1319" t="s">
        <v>539</v>
      </c>
      <c r="C1319" t="s">
        <v>117</v>
      </c>
      <c r="D1319">
        <v>4</v>
      </c>
      <c r="E1319" t="s">
        <v>1535</v>
      </c>
      <c r="F1319" s="1" t="s">
        <v>1536</v>
      </c>
      <c r="G1319" t="s">
        <v>1537</v>
      </c>
      <c r="H1319">
        <v>532856</v>
      </c>
      <c r="I1319" t="s">
        <v>59</v>
      </c>
      <c r="J1319" s="4">
        <v>44160</v>
      </c>
      <c r="K1319" s="4">
        <v>44188</v>
      </c>
      <c r="L1319" s="3">
        <v>28</v>
      </c>
      <c r="M1319" s="4">
        <v>44221</v>
      </c>
      <c r="N1319">
        <v>61</v>
      </c>
      <c r="O1319">
        <v>1</v>
      </c>
      <c r="P1319">
        <v>2</v>
      </c>
      <c r="Q1319">
        <v>1</v>
      </c>
      <c r="R1319" t="s">
        <v>28</v>
      </c>
      <c r="S1319">
        <v>12</v>
      </c>
      <c r="T1319">
        <v>2</v>
      </c>
      <c r="U1319" t="s">
        <v>28</v>
      </c>
      <c r="V1319">
        <v>16</v>
      </c>
      <c r="W1319">
        <v>12</v>
      </c>
      <c r="X1319">
        <v>4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10.6666666666666</v>
      </c>
      <c r="AV1319">
        <v>419</v>
      </c>
      <c r="AW1319">
        <v>1</v>
      </c>
    </row>
    <row r="1320" spans="1:49" x14ac:dyDescent="0.3">
      <c r="A1320" t="s">
        <v>5158</v>
      </c>
      <c r="B1320" t="s">
        <v>539</v>
      </c>
      <c r="C1320" t="s">
        <v>117</v>
      </c>
      <c r="D1320">
        <v>4</v>
      </c>
      <c r="E1320" t="s">
        <v>1581</v>
      </c>
      <c r="F1320" s="1" t="s">
        <v>1582</v>
      </c>
      <c r="G1320" t="s">
        <v>1583</v>
      </c>
      <c r="H1320">
        <v>564303</v>
      </c>
      <c r="I1320" t="s">
        <v>59</v>
      </c>
      <c r="J1320" s="4">
        <v>44161</v>
      </c>
      <c r="K1320" s="4">
        <v>44188</v>
      </c>
      <c r="L1320" s="3">
        <v>27</v>
      </c>
      <c r="M1320" s="4">
        <v>44221</v>
      </c>
      <c r="N1320">
        <v>60</v>
      </c>
      <c r="O1320">
        <v>1</v>
      </c>
      <c r="P1320">
        <v>3</v>
      </c>
      <c r="Q1320">
        <v>1</v>
      </c>
      <c r="R1320" t="s">
        <v>28</v>
      </c>
      <c r="S1320">
        <v>12</v>
      </c>
      <c r="T1320">
        <v>3</v>
      </c>
      <c r="U1320" t="s">
        <v>28</v>
      </c>
      <c r="V1320">
        <v>16</v>
      </c>
      <c r="W1320">
        <v>12</v>
      </c>
      <c r="X1320">
        <v>4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10.6666666666666</v>
      </c>
      <c r="AV1320">
        <v>419</v>
      </c>
      <c r="AW1320">
        <v>1</v>
      </c>
    </row>
    <row r="1321" spans="1:49" x14ac:dyDescent="0.3">
      <c r="A1321" t="s">
        <v>5158</v>
      </c>
      <c r="B1321" t="s">
        <v>539</v>
      </c>
      <c r="C1321" t="s">
        <v>117</v>
      </c>
      <c r="D1321">
        <v>4</v>
      </c>
      <c r="E1321" t="s">
        <v>4258</v>
      </c>
      <c r="F1321" s="1" t="s">
        <v>5135</v>
      </c>
      <c r="G1321" t="s">
        <v>5136</v>
      </c>
      <c r="H1321">
        <v>1245828</v>
      </c>
      <c r="I1321" t="s">
        <v>59</v>
      </c>
      <c r="J1321" s="4">
        <v>44191</v>
      </c>
      <c r="K1321" s="4">
        <v>44193</v>
      </c>
      <c r="L1321" s="3">
        <v>2</v>
      </c>
      <c r="M1321" s="4">
        <v>44251</v>
      </c>
      <c r="N1321">
        <v>60</v>
      </c>
      <c r="O1321">
        <v>1</v>
      </c>
      <c r="P1321">
        <v>1</v>
      </c>
      <c r="Q1321">
        <v>1</v>
      </c>
      <c r="R1321" t="s">
        <v>28</v>
      </c>
      <c r="S1321">
        <v>16</v>
      </c>
      <c r="T1321">
        <v>1</v>
      </c>
      <c r="U1321" t="s">
        <v>28</v>
      </c>
      <c r="V1321">
        <v>17</v>
      </c>
      <c r="W1321">
        <v>16</v>
      </c>
      <c r="X1321">
        <v>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10.6666666666666</v>
      </c>
      <c r="AV1321">
        <v>419</v>
      </c>
      <c r="AW1321">
        <v>1</v>
      </c>
    </row>
    <row r="1322" spans="1:49" x14ac:dyDescent="0.3">
      <c r="A1322" t="s">
        <v>5158</v>
      </c>
      <c r="B1322" t="s">
        <v>539</v>
      </c>
      <c r="C1322" t="s">
        <v>117</v>
      </c>
      <c r="D1322">
        <v>4</v>
      </c>
      <c r="E1322" t="s">
        <v>1345</v>
      </c>
      <c r="F1322" s="1" t="s">
        <v>3367</v>
      </c>
      <c r="G1322" t="s">
        <v>3368</v>
      </c>
      <c r="H1322">
        <v>2821029</v>
      </c>
      <c r="I1322" t="s">
        <v>59</v>
      </c>
      <c r="J1322" s="4">
        <v>44186</v>
      </c>
      <c r="K1322" s="4">
        <v>44193</v>
      </c>
      <c r="L1322" s="3">
        <v>7</v>
      </c>
      <c r="M1322" s="4">
        <v>44246</v>
      </c>
      <c r="N1322">
        <v>60</v>
      </c>
      <c r="O1322">
        <v>1</v>
      </c>
      <c r="P1322">
        <v>1</v>
      </c>
      <c r="Q1322">
        <v>1</v>
      </c>
      <c r="R1322" t="s">
        <v>28</v>
      </c>
      <c r="S1322">
        <v>16</v>
      </c>
      <c r="T1322">
        <v>1</v>
      </c>
      <c r="U1322" t="s">
        <v>28</v>
      </c>
      <c r="V1322">
        <v>17</v>
      </c>
      <c r="W1322">
        <v>16</v>
      </c>
      <c r="X1322">
        <v>4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10.6666666666666</v>
      </c>
      <c r="AV1322">
        <v>419</v>
      </c>
      <c r="AW1322">
        <v>1</v>
      </c>
    </row>
    <row r="1323" spans="1:49" x14ac:dyDescent="0.3">
      <c r="A1323" t="s">
        <v>5158</v>
      </c>
      <c r="B1323" t="s">
        <v>539</v>
      </c>
      <c r="C1323" t="s">
        <v>117</v>
      </c>
      <c r="D1323">
        <v>4</v>
      </c>
      <c r="E1323" t="s">
        <v>1345</v>
      </c>
      <c r="F1323" s="1" t="s">
        <v>1346</v>
      </c>
      <c r="G1323" t="s">
        <v>1347</v>
      </c>
      <c r="H1323">
        <v>2821031</v>
      </c>
      <c r="I1323" t="s">
        <v>59</v>
      </c>
      <c r="J1323" s="4">
        <v>44091</v>
      </c>
      <c r="K1323" s="4">
        <v>44098</v>
      </c>
      <c r="L1323" s="3">
        <v>7</v>
      </c>
      <c r="M1323" s="4">
        <v>44151</v>
      </c>
      <c r="N1323">
        <v>60</v>
      </c>
      <c r="O1323">
        <v>1</v>
      </c>
      <c r="P1323">
        <v>1</v>
      </c>
      <c r="Q1323">
        <v>1</v>
      </c>
      <c r="R1323" t="s">
        <v>28</v>
      </c>
      <c r="S1323">
        <v>2</v>
      </c>
      <c r="T1323">
        <v>1</v>
      </c>
      <c r="U1323" t="s">
        <v>28</v>
      </c>
      <c r="V1323">
        <v>3</v>
      </c>
      <c r="W1323">
        <v>2</v>
      </c>
      <c r="X1323">
        <v>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10.6666666666666</v>
      </c>
      <c r="AV1323">
        <v>419</v>
      </c>
      <c r="AW1323">
        <v>1</v>
      </c>
    </row>
    <row r="1324" spans="1:49" x14ac:dyDescent="0.3">
      <c r="A1324" t="s">
        <v>5158</v>
      </c>
      <c r="B1324" t="s">
        <v>539</v>
      </c>
      <c r="C1324" t="s">
        <v>117</v>
      </c>
      <c r="D1324">
        <v>4</v>
      </c>
      <c r="E1324" t="s">
        <v>1969</v>
      </c>
      <c r="F1324" s="1" t="s">
        <v>2467</v>
      </c>
      <c r="G1324" t="s">
        <v>1971</v>
      </c>
      <c r="H1324">
        <v>2875915</v>
      </c>
      <c r="I1324" t="s">
        <v>59</v>
      </c>
      <c r="J1324" s="4">
        <v>44255</v>
      </c>
      <c r="K1324" s="4">
        <v>44328</v>
      </c>
      <c r="L1324" s="3">
        <v>73</v>
      </c>
      <c r="M1324" s="4">
        <v>44315</v>
      </c>
      <c r="N1324">
        <v>60</v>
      </c>
      <c r="O1324">
        <v>1</v>
      </c>
      <c r="P1324">
        <v>2</v>
      </c>
      <c r="Q1324">
        <v>1</v>
      </c>
      <c r="R1324" t="s">
        <v>43</v>
      </c>
      <c r="T1324">
        <v>1</v>
      </c>
      <c r="U1324" t="s">
        <v>80</v>
      </c>
      <c r="V1324">
        <v>11</v>
      </c>
      <c r="W1324">
        <v>20</v>
      </c>
      <c r="X1324">
        <v>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10.6666666666666</v>
      </c>
      <c r="AV1324">
        <v>419</v>
      </c>
      <c r="AW1324">
        <v>1</v>
      </c>
    </row>
    <row r="1325" spans="1:49" x14ac:dyDescent="0.3">
      <c r="A1325" t="s">
        <v>5158</v>
      </c>
      <c r="B1325" t="s">
        <v>539</v>
      </c>
      <c r="C1325" t="s">
        <v>117</v>
      </c>
      <c r="D1325">
        <v>4</v>
      </c>
      <c r="E1325" t="s">
        <v>2238</v>
      </c>
      <c r="F1325" s="1" t="s">
        <v>2239</v>
      </c>
      <c r="G1325" t="s">
        <v>2240</v>
      </c>
      <c r="H1325">
        <v>283736</v>
      </c>
      <c r="I1325" t="s">
        <v>49</v>
      </c>
      <c r="J1325" s="4">
        <v>44259</v>
      </c>
      <c r="K1325" s="4">
        <v>44350</v>
      </c>
      <c r="L1325" s="3">
        <v>91</v>
      </c>
      <c r="M1325" s="4">
        <v>44319</v>
      </c>
      <c r="N1325">
        <v>60</v>
      </c>
      <c r="O1325">
        <v>1</v>
      </c>
      <c r="P1325">
        <v>1</v>
      </c>
      <c r="Q1325">
        <v>0</v>
      </c>
      <c r="R1325" t="s">
        <v>80</v>
      </c>
      <c r="S1325">
        <v>1</v>
      </c>
      <c r="T1325">
        <v>1</v>
      </c>
      <c r="U1325" t="s">
        <v>80</v>
      </c>
      <c r="V1325">
        <v>14</v>
      </c>
      <c r="W1325">
        <v>21</v>
      </c>
      <c r="X1325">
        <v>14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10.6666666666666</v>
      </c>
      <c r="AV1325">
        <v>419</v>
      </c>
      <c r="AW1325">
        <v>0</v>
      </c>
    </row>
    <row r="1326" spans="1:49" x14ac:dyDescent="0.3">
      <c r="A1326" t="s">
        <v>5158</v>
      </c>
      <c r="B1326" t="s">
        <v>539</v>
      </c>
      <c r="C1326" t="s">
        <v>117</v>
      </c>
      <c r="D1326">
        <v>4</v>
      </c>
      <c r="E1326" t="s">
        <v>1089</v>
      </c>
      <c r="F1326" s="1" t="s">
        <v>4659</v>
      </c>
      <c r="G1326" t="s">
        <v>1091</v>
      </c>
      <c r="H1326">
        <v>352231</v>
      </c>
      <c r="I1326" t="s">
        <v>59</v>
      </c>
      <c r="J1326" s="4">
        <v>44182</v>
      </c>
      <c r="K1326" s="4">
        <v>44210</v>
      </c>
      <c r="L1326" s="3">
        <v>28</v>
      </c>
      <c r="M1326" s="4">
        <v>44260</v>
      </c>
      <c r="N1326">
        <v>78</v>
      </c>
      <c r="O1326">
        <v>1</v>
      </c>
      <c r="P1326">
        <v>3</v>
      </c>
      <c r="Q1326">
        <v>3</v>
      </c>
      <c r="R1326" t="s">
        <v>28</v>
      </c>
      <c r="S1326">
        <v>15</v>
      </c>
      <c r="T1326">
        <v>3</v>
      </c>
      <c r="U1326" t="s">
        <v>28</v>
      </c>
      <c r="V1326">
        <v>18</v>
      </c>
      <c r="W1326">
        <v>15</v>
      </c>
      <c r="X1326">
        <v>4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10.6666666666666</v>
      </c>
      <c r="AV1326">
        <v>419</v>
      </c>
      <c r="AW1326">
        <v>1</v>
      </c>
    </row>
    <row r="1327" spans="1:49" x14ac:dyDescent="0.3">
      <c r="A1327" t="s">
        <v>5158</v>
      </c>
      <c r="B1327" t="s">
        <v>539</v>
      </c>
      <c r="C1327" t="s">
        <v>117</v>
      </c>
      <c r="D1327">
        <v>4</v>
      </c>
      <c r="E1327" t="s">
        <v>1089</v>
      </c>
      <c r="F1327" s="1" t="s">
        <v>5159</v>
      </c>
      <c r="G1327" t="s">
        <v>5160</v>
      </c>
      <c r="H1327">
        <v>379088</v>
      </c>
      <c r="I1327" t="s">
        <v>59</v>
      </c>
      <c r="J1327" s="4">
        <v>44098</v>
      </c>
      <c r="K1327" s="4">
        <v>44140</v>
      </c>
      <c r="L1327" s="3">
        <v>42</v>
      </c>
      <c r="M1327" s="4">
        <v>44158</v>
      </c>
      <c r="N1327">
        <v>60</v>
      </c>
      <c r="O1327">
        <v>1</v>
      </c>
      <c r="P1327">
        <v>1</v>
      </c>
      <c r="Q1327">
        <v>3</v>
      </c>
      <c r="R1327" t="s">
        <v>28</v>
      </c>
      <c r="S1327">
        <v>3</v>
      </c>
      <c r="T1327">
        <v>1</v>
      </c>
      <c r="U1327" t="s">
        <v>28</v>
      </c>
      <c r="V1327">
        <v>9</v>
      </c>
      <c r="W1327">
        <v>3</v>
      </c>
      <c r="X1327">
        <v>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10.6666666666666</v>
      </c>
      <c r="AV1327">
        <v>419</v>
      </c>
      <c r="AW1327">
        <v>1</v>
      </c>
    </row>
    <row r="1328" spans="1:49" x14ac:dyDescent="0.3">
      <c r="A1328" t="s">
        <v>5158</v>
      </c>
      <c r="B1328" t="s">
        <v>539</v>
      </c>
      <c r="C1328" t="s">
        <v>117</v>
      </c>
      <c r="D1328">
        <v>4</v>
      </c>
      <c r="E1328" t="s">
        <v>5145</v>
      </c>
      <c r="F1328" s="1" t="s">
        <v>5146</v>
      </c>
      <c r="G1328" t="s">
        <v>5147</v>
      </c>
      <c r="H1328">
        <v>443889</v>
      </c>
      <c r="I1328" t="s">
        <v>59</v>
      </c>
      <c r="J1328" s="4">
        <v>44093</v>
      </c>
      <c r="K1328" s="4">
        <v>44154</v>
      </c>
      <c r="L1328" s="3">
        <v>61</v>
      </c>
      <c r="M1328" s="4">
        <v>44153</v>
      </c>
      <c r="N1328">
        <v>60</v>
      </c>
      <c r="O1328">
        <v>1</v>
      </c>
      <c r="P1328">
        <v>1</v>
      </c>
      <c r="Q1328">
        <v>3</v>
      </c>
      <c r="R1328" t="s">
        <v>28</v>
      </c>
      <c r="S1328">
        <v>2</v>
      </c>
      <c r="T1328">
        <v>1</v>
      </c>
      <c r="U1328" t="s">
        <v>28</v>
      </c>
      <c r="V1328">
        <v>11</v>
      </c>
      <c r="W1328">
        <v>2</v>
      </c>
      <c r="X1328">
        <v>19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10.6666666666666</v>
      </c>
      <c r="AV1328">
        <v>419</v>
      </c>
      <c r="AW1328">
        <v>1</v>
      </c>
    </row>
    <row r="1329" spans="1:49" x14ac:dyDescent="0.3">
      <c r="A1329" t="s">
        <v>5158</v>
      </c>
      <c r="B1329" t="s">
        <v>539</v>
      </c>
      <c r="C1329" t="s">
        <v>117</v>
      </c>
      <c r="D1329">
        <v>4</v>
      </c>
      <c r="E1329" t="s">
        <v>3462</v>
      </c>
      <c r="F1329" s="1" t="s">
        <v>3463</v>
      </c>
      <c r="G1329" t="s">
        <v>3464</v>
      </c>
      <c r="H1329">
        <v>499606</v>
      </c>
      <c r="I1329" t="s">
        <v>317</v>
      </c>
      <c r="J1329" s="4">
        <v>44200</v>
      </c>
      <c r="K1329" s="4">
        <v>44210</v>
      </c>
      <c r="L1329" s="3">
        <v>10</v>
      </c>
      <c r="M1329" s="4">
        <v>44260</v>
      </c>
      <c r="N1329">
        <v>60</v>
      </c>
      <c r="O1329">
        <v>1</v>
      </c>
      <c r="P1329">
        <v>1</v>
      </c>
      <c r="Q1329">
        <v>0</v>
      </c>
      <c r="R1329" t="s">
        <v>28</v>
      </c>
      <c r="S1329">
        <v>18</v>
      </c>
      <c r="T1329">
        <v>1</v>
      </c>
      <c r="U1329" t="s">
        <v>28</v>
      </c>
      <c r="V1329">
        <v>18</v>
      </c>
      <c r="W1329">
        <v>18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10.6666666666666</v>
      </c>
      <c r="AV1329">
        <v>419</v>
      </c>
      <c r="AW1329">
        <v>0</v>
      </c>
    </row>
    <row r="1330" spans="1:49" x14ac:dyDescent="0.3">
      <c r="A1330" t="s">
        <v>5158</v>
      </c>
      <c r="B1330" t="s">
        <v>539</v>
      </c>
      <c r="C1330" t="s">
        <v>117</v>
      </c>
      <c r="D1330">
        <v>4</v>
      </c>
      <c r="E1330" t="s">
        <v>5035</v>
      </c>
      <c r="F1330" s="1" t="s">
        <v>5166</v>
      </c>
      <c r="G1330" t="s">
        <v>5037</v>
      </c>
      <c r="H1330">
        <v>510591</v>
      </c>
      <c r="I1330" t="s">
        <v>59</v>
      </c>
      <c r="J1330" s="4">
        <v>44099</v>
      </c>
      <c r="K1330" s="4">
        <v>44154</v>
      </c>
      <c r="L1330" s="3">
        <v>55</v>
      </c>
      <c r="M1330" s="4">
        <v>44159</v>
      </c>
      <c r="N1330">
        <v>60</v>
      </c>
      <c r="O1330">
        <v>1</v>
      </c>
      <c r="P1330">
        <v>2</v>
      </c>
      <c r="Q1330">
        <v>3</v>
      </c>
      <c r="R1330" t="s">
        <v>28</v>
      </c>
      <c r="S1330">
        <v>3</v>
      </c>
      <c r="T1330">
        <v>2</v>
      </c>
      <c r="U1330" t="s">
        <v>28</v>
      </c>
      <c r="V1330">
        <v>11</v>
      </c>
      <c r="W1330">
        <v>3</v>
      </c>
      <c r="X1330">
        <v>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10.6666666666666</v>
      </c>
      <c r="AV1330">
        <v>419</v>
      </c>
      <c r="AW1330">
        <v>1</v>
      </c>
    </row>
    <row r="1331" spans="1:49" x14ac:dyDescent="0.3">
      <c r="A1331" t="s">
        <v>5158</v>
      </c>
      <c r="B1331" t="s">
        <v>539</v>
      </c>
      <c r="C1331" t="s">
        <v>117</v>
      </c>
      <c r="D1331">
        <v>4</v>
      </c>
      <c r="E1331" t="s">
        <v>3465</v>
      </c>
      <c r="F1331" s="1" t="s">
        <v>3466</v>
      </c>
      <c r="G1331" t="s">
        <v>3467</v>
      </c>
      <c r="H1331">
        <v>517717</v>
      </c>
      <c r="I1331" t="s">
        <v>317</v>
      </c>
      <c r="J1331" s="4">
        <v>44154</v>
      </c>
      <c r="K1331" s="4">
        <v>44188</v>
      </c>
      <c r="L1331" s="3">
        <v>34</v>
      </c>
      <c r="M1331" s="4">
        <v>44214</v>
      </c>
      <c r="N1331">
        <v>60</v>
      </c>
      <c r="O1331">
        <v>1</v>
      </c>
      <c r="P1331">
        <v>1</v>
      </c>
      <c r="Q1331">
        <v>0</v>
      </c>
      <c r="R1331" t="s">
        <v>28</v>
      </c>
      <c r="S1331">
        <v>11</v>
      </c>
      <c r="T1331">
        <v>1</v>
      </c>
      <c r="U1331" t="s">
        <v>28</v>
      </c>
      <c r="V1331">
        <v>16</v>
      </c>
      <c r="W1331">
        <v>11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10.6666666666666</v>
      </c>
      <c r="AV1331">
        <v>419</v>
      </c>
      <c r="AW1331">
        <v>0</v>
      </c>
    </row>
    <row r="1332" spans="1:49" x14ac:dyDescent="0.3">
      <c r="A1332" t="s">
        <v>5158</v>
      </c>
      <c r="B1332" t="s">
        <v>539</v>
      </c>
      <c r="C1332" t="s">
        <v>117</v>
      </c>
      <c r="D1332">
        <v>4</v>
      </c>
      <c r="E1332" t="s">
        <v>2416</v>
      </c>
      <c r="F1332" s="1" t="s">
        <v>2417</v>
      </c>
      <c r="G1332" t="s">
        <v>2418</v>
      </c>
      <c r="H1332">
        <v>533537</v>
      </c>
      <c r="I1332" t="s">
        <v>59</v>
      </c>
      <c r="J1332" s="4">
        <v>44258</v>
      </c>
      <c r="K1332" s="4">
        <v>44294</v>
      </c>
      <c r="L1332" s="3">
        <v>36</v>
      </c>
      <c r="M1332" s="4">
        <v>44319</v>
      </c>
      <c r="N1332">
        <v>61</v>
      </c>
      <c r="O1332">
        <v>1</v>
      </c>
      <c r="P1332">
        <v>1</v>
      </c>
      <c r="Q1332">
        <v>0</v>
      </c>
      <c r="R1332" t="s">
        <v>80</v>
      </c>
      <c r="S1332">
        <v>1</v>
      </c>
      <c r="T1332">
        <v>1</v>
      </c>
      <c r="U1332" t="s">
        <v>80</v>
      </c>
      <c r="V1332">
        <v>6</v>
      </c>
      <c r="W1332">
        <v>21</v>
      </c>
      <c r="X1332">
        <v>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10.6666666666666</v>
      </c>
      <c r="AV1332">
        <v>419</v>
      </c>
      <c r="AW1332">
        <v>0</v>
      </c>
    </row>
    <row r="1333" spans="1:49" x14ac:dyDescent="0.3">
      <c r="A1333" t="s">
        <v>5158</v>
      </c>
      <c r="B1333" t="s">
        <v>539</v>
      </c>
      <c r="C1333" t="s">
        <v>117</v>
      </c>
      <c r="D1333">
        <v>4</v>
      </c>
      <c r="E1333" t="s">
        <v>5167</v>
      </c>
      <c r="F1333" s="1" t="s">
        <v>5168</v>
      </c>
      <c r="G1333" t="s">
        <v>5169</v>
      </c>
      <c r="H1333">
        <v>533538</v>
      </c>
      <c r="I1333" t="s">
        <v>59</v>
      </c>
      <c r="J1333" s="4">
        <v>44154</v>
      </c>
      <c r="K1333" s="4">
        <v>44188</v>
      </c>
      <c r="L1333" s="3">
        <v>34</v>
      </c>
      <c r="M1333" s="4">
        <v>44214</v>
      </c>
      <c r="N1333">
        <v>60</v>
      </c>
      <c r="O1333">
        <v>1</v>
      </c>
      <c r="P1333">
        <v>1</v>
      </c>
      <c r="Q1333">
        <v>0</v>
      </c>
      <c r="R1333" t="s">
        <v>28</v>
      </c>
      <c r="S1333">
        <v>11</v>
      </c>
      <c r="T1333">
        <v>1</v>
      </c>
      <c r="U1333" t="s">
        <v>28</v>
      </c>
      <c r="V1333">
        <v>16</v>
      </c>
      <c r="W1333">
        <v>11</v>
      </c>
      <c r="X1333">
        <v>4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10.6666666666666</v>
      </c>
      <c r="AV1333">
        <v>419</v>
      </c>
      <c r="AW1333">
        <v>0</v>
      </c>
    </row>
    <row r="1334" spans="1:49" x14ac:dyDescent="0.3">
      <c r="A1334" t="s">
        <v>5158</v>
      </c>
      <c r="B1334" t="s">
        <v>539</v>
      </c>
      <c r="C1334" t="s">
        <v>117</v>
      </c>
      <c r="D1334">
        <v>4</v>
      </c>
      <c r="E1334" t="s">
        <v>1089</v>
      </c>
      <c r="F1334" s="1" t="s">
        <v>2165</v>
      </c>
      <c r="G1334" t="s">
        <v>2166</v>
      </c>
      <c r="H1334">
        <v>543091</v>
      </c>
      <c r="I1334" t="s">
        <v>59</v>
      </c>
      <c r="J1334" s="4">
        <v>44098</v>
      </c>
      <c r="K1334" s="4">
        <v>44099</v>
      </c>
      <c r="L1334" s="3">
        <v>1</v>
      </c>
      <c r="M1334" s="4">
        <v>44158</v>
      </c>
      <c r="N1334">
        <v>60</v>
      </c>
      <c r="O1334">
        <v>1</v>
      </c>
      <c r="P1334">
        <v>1</v>
      </c>
      <c r="Q1334">
        <v>3</v>
      </c>
      <c r="R1334" t="s">
        <v>28</v>
      </c>
      <c r="S1334">
        <v>3</v>
      </c>
      <c r="T1334">
        <v>1</v>
      </c>
      <c r="U1334" t="s">
        <v>28</v>
      </c>
      <c r="V1334">
        <v>3</v>
      </c>
      <c r="W1334">
        <v>3</v>
      </c>
      <c r="X1334">
        <v>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10.6666666666666</v>
      </c>
      <c r="AV1334">
        <v>419</v>
      </c>
      <c r="AW1334">
        <v>1</v>
      </c>
    </row>
    <row r="1335" spans="1:49" x14ac:dyDescent="0.3">
      <c r="A1335" t="s">
        <v>5158</v>
      </c>
      <c r="B1335" t="s">
        <v>539</v>
      </c>
      <c r="C1335" t="s">
        <v>117</v>
      </c>
      <c r="D1335">
        <v>4</v>
      </c>
      <c r="E1335" t="s">
        <v>5170</v>
      </c>
      <c r="F1335" s="1" t="s">
        <v>5171</v>
      </c>
      <c r="G1335" t="s">
        <v>5172</v>
      </c>
      <c r="H1335">
        <v>555211</v>
      </c>
      <c r="I1335" t="s">
        <v>49</v>
      </c>
      <c r="J1335" s="4">
        <v>44260</v>
      </c>
      <c r="K1335" s="4">
        <v>44333</v>
      </c>
      <c r="L1335" s="3">
        <v>73</v>
      </c>
      <c r="M1335" s="4">
        <v>44320</v>
      </c>
      <c r="N1335">
        <v>60</v>
      </c>
      <c r="O1335">
        <v>1</v>
      </c>
      <c r="P1335">
        <v>1</v>
      </c>
      <c r="Q1335">
        <v>0</v>
      </c>
      <c r="R1335" t="s">
        <v>80</v>
      </c>
      <c r="S1335">
        <v>1</v>
      </c>
      <c r="T1335">
        <v>1</v>
      </c>
      <c r="U1335" t="s">
        <v>80</v>
      </c>
      <c r="V1335">
        <v>12</v>
      </c>
      <c r="W1335">
        <v>21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10.6666666666666</v>
      </c>
      <c r="AV1335">
        <v>419</v>
      </c>
      <c r="AW1335">
        <v>0</v>
      </c>
    </row>
    <row r="1336" spans="1:49" x14ac:dyDescent="0.3">
      <c r="A1336" t="s">
        <v>5158</v>
      </c>
      <c r="B1336" t="s">
        <v>539</v>
      </c>
      <c r="C1336" t="s">
        <v>117</v>
      </c>
      <c r="D1336">
        <v>4</v>
      </c>
      <c r="E1336" t="s">
        <v>967</v>
      </c>
      <c r="F1336" s="1" t="s">
        <v>968</v>
      </c>
      <c r="G1336" t="s">
        <v>969</v>
      </c>
      <c r="H1336">
        <v>1168982</v>
      </c>
      <c r="I1336" t="s">
        <v>53</v>
      </c>
      <c r="J1336" s="4">
        <v>44276</v>
      </c>
      <c r="K1336" s="4">
        <v>44372</v>
      </c>
      <c r="L1336" s="3">
        <v>96</v>
      </c>
      <c r="M1336" s="4">
        <v>44336</v>
      </c>
      <c r="N1336">
        <v>60</v>
      </c>
      <c r="O1336">
        <v>1</v>
      </c>
      <c r="P1336">
        <v>1</v>
      </c>
      <c r="Q1336">
        <v>0</v>
      </c>
      <c r="R1336" t="s">
        <v>80</v>
      </c>
      <c r="S1336">
        <v>3</v>
      </c>
      <c r="T1336">
        <v>1</v>
      </c>
      <c r="U1336" t="s">
        <v>80</v>
      </c>
      <c r="V1336">
        <v>17</v>
      </c>
      <c r="W1336">
        <v>23</v>
      </c>
      <c r="X1336">
        <v>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10.6666666666666</v>
      </c>
      <c r="AV1336">
        <v>419</v>
      </c>
      <c r="AW1336">
        <v>0</v>
      </c>
    </row>
    <row r="1337" spans="1:49" x14ac:dyDescent="0.3">
      <c r="A1337" t="s">
        <v>5158</v>
      </c>
      <c r="B1337" t="s">
        <v>539</v>
      </c>
      <c r="C1337" t="s">
        <v>117</v>
      </c>
      <c r="D1337">
        <v>4</v>
      </c>
      <c r="E1337" t="s">
        <v>5173</v>
      </c>
      <c r="F1337" s="1" t="s">
        <v>5174</v>
      </c>
      <c r="G1337" t="s">
        <v>5175</v>
      </c>
      <c r="H1337">
        <v>1179061</v>
      </c>
      <c r="I1337" t="s">
        <v>49</v>
      </c>
      <c r="J1337" s="4">
        <v>44304</v>
      </c>
      <c r="K1337" s="4">
        <v>44372</v>
      </c>
      <c r="L1337" s="3">
        <v>68</v>
      </c>
      <c r="M1337" s="4">
        <v>44364</v>
      </c>
      <c r="N1337">
        <v>60</v>
      </c>
      <c r="O1337">
        <v>1</v>
      </c>
      <c r="P1337">
        <v>1</v>
      </c>
      <c r="Q1337">
        <v>0</v>
      </c>
      <c r="R1337" t="s">
        <v>80</v>
      </c>
      <c r="S1337">
        <v>7</v>
      </c>
      <c r="T1337">
        <v>1</v>
      </c>
      <c r="U1337" t="s">
        <v>80</v>
      </c>
      <c r="V1337">
        <v>17</v>
      </c>
      <c r="W1337">
        <v>27</v>
      </c>
      <c r="X1337">
        <v>11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10.6666666666666</v>
      </c>
      <c r="AV1337">
        <v>419</v>
      </c>
      <c r="AW1337">
        <v>0</v>
      </c>
    </row>
    <row r="1338" spans="1:49" x14ac:dyDescent="0.3">
      <c r="A1338" t="s">
        <v>5158</v>
      </c>
      <c r="B1338" t="s">
        <v>539</v>
      </c>
      <c r="C1338" t="s">
        <v>117</v>
      </c>
      <c r="D1338">
        <v>4</v>
      </c>
      <c r="E1338" t="s">
        <v>5176</v>
      </c>
      <c r="F1338" s="1" t="s">
        <v>5177</v>
      </c>
      <c r="G1338" t="s">
        <v>5178</v>
      </c>
      <c r="H1338">
        <v>1219889</v>
      </c>
      <c r="I1338" t="s">
        <v>317</v>
      </c>
      <c r="J1338" s="4">
        <v>44152</v>
      </c>
      <c r="K1338" s="4">
        <v>44210</v>
      </c>
      <c r="L1338" s="3">
        <v>58</v>
      </c>
      <c r="M1338" s="4">
        <v>44260</v>
      </c>
      <c r="N1338">
        <v>108</v>
      </c>
      <c r="O1338">
        <v>1</v>
      </c>
      <c r="P1338">
        <v>1</v>
      </c>
      <c r="Q1338">
        <v>0</v>
      </c>
      <c r="R1338" t="s">
        <v>28</v>
      </c>
      <c r="S1338">
        <v>11</v>
      </c>
      <c r="T1338">
        <v>1</v>
      </c>
      <c r="U1338" t="s">
        <v>28</v>
      </c>
      <c r="V1338">
        <v>18</v>
      </c>
      <c r="W1338">
        <v>11</v>
      </c>
      <c r="X1338">
        <v>11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10.6666666666666</v>
      </c>
      <c r="AV1338">
        <v>419</v>
      </c>
      <c r="AW1338">
        <v>0</v>
      </c>
    </row>
    <row r="1339" spans="1:49" x14ac:dyDescent="0.3">
      <c r="A1339" t="s">
        <v>5158</v>
      </c>
      <c r="B1339" t="s">
        <v>539</v>
      </c>
      <c r="C1339" t="s">
        <v>117</v>
      </c>
      <c r="D1339">
        <v>4</v>
      </c>
      <c r="E1339" t="s">
        <v>2578</v>
      </c>
      <c r="F1339" s="1" t="s">
        <v>5179</v>
      </c>
      <c r="G1339" t="s">
        <v>2580</v>
      </c>
      <c r="H1339">
        <v>1234804</v>
      </c>
      <c r="I1339" t="s">
        <v>59</v>
      </c>
      <c r="J1339" s="4">
        <v>44453</v>
      </c>
      <c r="K1339" s="4">
        <v>44559</v>
      </c>
      <c r="L1339" s="3">
        <v>106</v>
      </c>
      <c r="M1339" s="4">
        <v>44483</v>
      </c>
      <c r="N1339">
        <v>30</v>
      </c>
      <c r="O1339">
        <v>1</v>
      </c>
      <c r="P1339">
        <v>2</v>
      </c>
      <c r="Q1339">
        <v>2</v>
      </c>
      <c r="R1339" t="s">
        <v>38</v>
      </c>
      <c r="S1339">
        <v>2</v>
      </c>
      <c r="T1339">
        <v>2</v>
      </c>
      <c r="U1339" t="s">
        <v>38</v>
      </c>
      <c r="V1339">
        <v>17</v>
      </c>
      <c r="W1339">
        <v>42</v>
      </c>
      <c r="X1339">
        <v>14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10.6666666666666</v>
      </c>
      <c r="AV1339">
        <v>419</v>
      </c>
      <c r="AW1339">
        <v>1</v>
      </c>
    </row>
    <row r="1340" spans="1:49" x14ac:dyDescent="0.3">
      <c r="A1340" t="s">
        <v>5158</v>
      </c>
      <c r="B1340" t="s">
        <v>539</v>
      </c>
      <c r="C1340" t="s">
        <v>117</v>
      </c>
      <c r="D1340">
        <v>4</v>
      </c>
      <c r="E1340" t="s">
        <v>805</v>
      </c>
      <c r="F1340" s="1" t="s">
        <v>2819</v>
      </c>
      <c r="G1340" t="s">
        <v>2820</v>
      </c>
      <c r="H1340">
        <v>1452522</v>
      </c>
      <c r="I1340" t="s">
        <v>49</v>
      </c>
      <c r="J1340" s="4">
        <v>44448</v>
      </c>
      <c r="K1340" s="4">
        <v>44475</v>
      </c>
      <c r="L1340" s="3">
        <v>27</v>
      </c>
      <c r="M1340" s="4">
        <v>44480</v>
      </c>
      <c r="N1340">
        <v>32</v>
      </c>
      <c r="O1340">
        <v>1</v>
      </c>
      <c r="P1340">
        <v>1</v>
      </c>
      <c r="Q1340">
        <v>0</v>
      </c>
      <c r="R1340" t="s">
        <v>38</v>
      </c>
      <c r="S1340">
        <v>1</v>
      </c>
      <c r="T1340">
        <v>1</v>
      </c>
      <c r="U1340" t="s">
        <v>38</v>
      </c>
      <c r="V1340">
        <v>5</v>
      </c>
      <c r="W1340">
        <v>41</v>
      </c>
      <c r="X1340">
        <v>14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10.6666666666666</v>
      </c>
      <c r="AV1340">
        <v>419</v>
      </c>
      <c r="AW1340">
        <v>0</v>
      </c>
    </row>
    <row r="1341" spans="1:49" x14ac:dyDescent="0.3">
      <c r="A1341" t="s">
        <v>5158</v>
      </c>
      <c r="B1341" t="s">
        <v>539</v>
      </c>
      <c r="C1341" t="s">
        <v>117</v>
      </c>
      <c r="D1341">
        <v>4</v>
      </c>
      <c r="E1341" t="s">
        <v>805</v>
      </c>
      <c r="F1341" s="1" t="s">
        <v>2819</v>
      </c>
      <c r="G1341" t="s">
        <v>2820</v>
      </c>
      <c r="H1341">
        <v>1452522</v>
      </c>
      <c r="I1341" t="s">
        <v>49</v>
      </c>
      <c r="J1341" s="4">
        <v>44475</v>
      </c>
      <c r="K1341">
        <v>0</v>
      </c>
      <c r="L1341" s="3" t="s">
        <v>5823</v>
      </c>
      <c r="M1341" s="4">
        <v>44505</v>
      </c>
      <c r="N1341">
        <v>30</v>
      </c>
      <c r="O1341">
        <v>1</v>
      </c>
      <c r="P1341">
        <v>1</v>
      </c>
      <c r="Q1341">
        <v>0</v>
      </c>
      <c r="R1341" t="s">
        <v>38</v>
      </c>
      <c r="S1341">
        <v>5</v>
      </c>
      <c r="T1341">
        <v>1</v>
      </c>
      <c r="W1341">
        <v>45</v>
      </c>
      <c r="X1341">
        <v>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10.6666666666666</v>
      </c>
      <c r="AV1341">
        <v>419</v>
      </c>
      <c r="AW1341">
        <v>0</v>
      </c>
    </row>
    <row r="1342" spans="1:49" x14ac:dyDescent="0.3">
      <c r="A1342" t="s">
        <v>5158</v>
      </c>
      <c r="B1342" t="s">
        <v>539</v>
      </c>
      <c r="C1342" t="s">
        <v>117</v>
      </c>
      <c r="D1342">
        <v>4</v>
      </c>
      <c r="E1342" t="s">
        <v>1089</v>
      </c>
      <c r="F1342" s="1" t="s">
        <v>5180</v>
      </c>
      <c r="G1342" t="s">
        <v>5181</v>
      </c>
      <c r="H1342">
        <v>1707768</v>
      </c>
      <c r="I1342" t="s">
        <v>59</v>
      </c>
      <c r="J1342" s="4">
        <v>44093</v>
      </c>
      <c r="K1342" s="4">
        <v>44094</v>
      </c>
      <c r="L1342" s="3">
        <v>1</v>
      </c>
      <c r="M1342" s="4">
        <v>44153</v>
      </c>
      <c r="N1342">
        <v>60</v>
      </c>
      <c r="O1342">
        <v>1</v>
      </c>
      <c r="P1342">
        <v>1</v>
      </c>
      <c r="Q1342">
        <v>3</v>
      </c>
      <c r="R1342" t="s">
        <v>28</v>
      </c>
      <c r="S1342">
        <v>2</v>
      </c>
      <c r="T1342">
        <v>1</v>
      </c>
      <c r="U1342" t="s">
        <v>28</v>
      </c>
      <c r="V1342">
        <v>3</v>
      </c>
      <c r="W1342">
        <v>2</v>
      </c>
      <c r="X1342">
        <v>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10.6666666666666</v>
      </c>
      <c r="AV1342">
        <v>419</v>
      </c>
      <c r="AW1342">
        <v>1</v>
      </c>
    </row>
    <row r="1343" spans="1:49" x14ac:dyDescent="0.3">
      <c r="A1343" t="s">
        <v>5158</v>
      </c>
      <c r="B1343" t="s">
        <v>539</v>
      </c>
      <c r="C1343" t="s">
        <v>117</v>
      </c>
      <c r="D1343">
        <v>4</v>
      </c>
      <c r="E1343" t="s">
        <v>5182</v>
      </c>
      <c r="F1343" s="1" t="s">
        <v>5183</v>
      </c>
      <c r="G1343" t="s">
        <v>5184</v>
      </c>
      <c r="H1343">
        <v>1768759</v>
      </c>
      <c r="I1343" t="s">
        <v>59</v>
      </c>
      <c r="J1343" s="4">
        <v>44170</v>
      </c>
      <c r="K1343" s="4">
        <v>44179</v>
      </c>
      <c r="L1343" s="3">
        <v>9</v>
      </c>
      <c r="M1343" s="4">
        <v>44230</v>
      </c>
      <c r="N1343">
        <v>60</v>
      </c>
      <c r="O1343">
        <v>1</v>
      </c>
      <c r="P1343">
        <v>1</v>
      </c>
      <c r="Q1343">
        <v>0</v>
      </c>
      <c r="R1343" t="s">
        <v>28</v>
      </c>
      <c r="S1343">
        <v>13</v>
      </c>
      <c r="T1343">
        <v>1</v>
      </c>
      <c r="U1343" t="s">
        <v>28</v>
      </c>
      <c r="V1343">
        <v>15</v>
      </c>
      <c r="W1343">
        <v>13</v>
      </c>
      <c r="X1343">
        <v>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10.6666666666666</v>
      </c>
      <c r="AV1343">
        <v>419</v>
      </c>
      <c r="AW1343">
        <v>0</v>
      </c>
    </row>
    <row r="1344" spans="1:49" x14ac:dyDescent="0.3">
      <c r="A1344" t="s">
        <v>5158</v>
      </c>
      <c r="B1344" t="s">
        <v>539</v>
      </c>
      <c r="C1344" t="s">
        <v>117</v>
      </c>
      <c r="D1344">
        <v>4</v>
      </c>
      <c r="E1344" t="s">
        <v>2037</v>
      </c>
      <c r="F1344" s="1" t="s">
        <v>2038</v>
      </c>
      <c r="G1344" t="s">
        <v>2039</v>
      </c>
      <c r="H1344">
        <v>2409594</v>
      </c>
      <c r="I1344" t="s">
        <v>32</v>
      </c>
      <c r="J1344" s="4">
        <v>44281</v>
      </c>
      <c r="K1344" s="4">
        <v>44350</v>
      </c>
      <c r="L1344" s="3">
        <v>69</v>
      </c>
      <c r="M1344" s="4">
        <v>44319</v>
      </c>
      <c r="N1344">
        <v>38</v>
      </c>
      <c r="O1344">
        <v>1</v>
      </c>
      <c r="P1344">
        <v>1</v>
      </c>
      <c r="Q1344">
        <v>0</v>
      </c>
      <c r="R1344" t="s">
        <v>80</v>
      </c>
      <c r="S1344">
        <v>4</v>
      </c>
      <c r="T1344">
        <v>1</v>
      </c>
      <c r="U1344" t="s">
        <v>80</v>
      </c>
      <c r="V1344">
        <v>14</v>
      </c>
      <c r="W1344">
        <v>24</v>
      </c>
      <c r="X1344">
        <v>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10.6666666666666</v>
      </c>
      <c r="AV1344">
        <v>419</v>
      </c>
      <c r="AW1344">
        <v>0</v>
      </c>
    </row>
    <row r="1345" spans="1:49" x14ac:dyDescent="0.3">
      <c r="A1345" t="s">
        <v>5158</v>
      </c>
      <c r="B1345" t="s">
        <v>539</v>
      </c>
      <c r="C1345" t="s">
        <v>117</v>
      </c>
      <c r="D1345">
        <v>4</v>
      </c>
      <c r="E1345" t="s">
        <v>5185</v>
      </c>
      <c r="F1345" s="1" t="s">
        <v>5186</v>
      </c>
      <c r="G1345" t="s">
        <v>5187</v>
      </c>
      <c r="H1345">
        <v>2889560</v>
      </c>
      <c r="I1345" t="s">
        <v>49</v>
      </c>
      <c r="J1345" s="4">
        <v>44259</v>
      </c>
      <c r="K1345" s="4">
        <v>44372</v>
      </c>
      <c r="L1345" s="3">
        <v>113</v>
      </c>
      <c r="M1345" s="4">
        <v>44319</v>
      </c>
      <c r="N1345">
        <v>60</v>
      </c>
      <c r="O1345">
        <v>1</v>
      </c>
      <c r="P1345">
        <v>1</v>
      </c>
      <c r="Q1345">
        <v>0</v>
      </c>
      <c r="R1345" t="s">
        <v>80</v>
      </c>
      <c r="S1345">
        <v>1</v>
      </c>
      <c r="T1345">
        <v>1</v>
      </c>
      <c r="U1345" t="s">
        <v>80</v>
      </c>
      <c r="V1345">
        <v>17</v>
      </c>
      <c r="W1345">
        <v>21</v>
      </c>
      <c r="X1345">
        <v>15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10.6666666666666</v>
      </c>
      <c r="AV1345">
        <v>419</v>
      </c>
      <c r="AW1345">
        <v>0</v>
      </c>
    </row>
    <row r="1346" spans="1:49" x14ac:dyDescent="0.3">
      <c r="A1346" t="s">
        <v>3453</v>
      </c>
      <c r="B1346" t="s">
        <v>539</v>
      </c>
      <c r="C1346" t="s">
        <v>117</v>
      </c>
      <c r="D1346">
        <v>4</v>
      </c>
      <c r="E1346" t="s">
        <v>3454</v>
      </c>
      <c r="F1346" s="1" t="s">
        <v>3455</v>
      </c>
      <c r="G1346" t="s">
        <v>3456</v>
      </c>
      <c r="H1346">
        <v>1068319</v>
      </c>
      <c r="I1346" t="s">
        <v>65</v>
      </c>
      <c r="J1346" s="4">
        <v>44350</v>
      </c>
      <c r="K1346" s="4">
        <v>44357</v>
      </c>
      <c r="L1346" s="3">
        <v>7</v>
      </c>
      <c r="M1346" s="4">
        <v>44410</v>
      </c>
      <c r="N1346">
        <v>60</v>
      </c>
      <c r="O1346">
        <v>1</v>
      </c>
      <c r="P1346">
        <v>1</v>
      </c>
      <c r="Q1346">
        <v>0</v>
      </c>
      <c r="R1346" t="s">
        <v>80</v>
      </c>
      <c r="S1346">
        <v>14</v>
      </c>
      <c r="T1346">
        <v>1</v>
      </c>
      <c r="U1346" t="s">
        <v>80</v>
      </c>
      <c r="V1346">
        <v>15</v>
      </c>
      <c r="W1346">
        <v>34</v>
      </c>
      <c r="X1346">
        <v>11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7</v>
      </c>
      <c r="AW1346">
        <v>0</v>
      </c>
    </row>
    <row r="1347" spans="1:49" x14ac:dyDescent="0.3">
      <c r="A1347" t="s">
        <v>3453</v>
      </c>
      <c r="B1347" t="s">
        <v>539</v>
      </c>
      <c r="C1347" t="s">
        <v>117</v>
      </c>
      <c r="D1347">
        <v>4</v>
      </c>
      <c r="E1347" t="s">
        <v>2061</v>
      </c>
      <c r="F1347" s="1" t="s">
        <v>2062</v>
      </c>
      <c r="G1347" t="s">
        <v>2063</v>
      </c>
      <c r="H1347">
        <v>1880163</v>
      </c>
      <c r="I1347" t="s">
        <v>225</v>
      </c>
      <c r="J1347" s="4">
        <v>44350</v>
      </c>
      <c r="K1347" s="4">
        <v>44357</v>
      </c>
      <c r="L1347" s="3">
        <v>7</v>
      </c>
      <c r="M1347" s="4">
        <v>44410</v>
      </c>
      <c r="N1347">
        <v>60</v>
      </c>
      <c r="O1347">
        <v>1</v>
      </c>
      <c r="P1347">
        <v>1</v>
      </c>
      <c r="Q1347">
        <v>0</v>
      </c>
      <c r="R1347" t="s">
        <v>80</v>
      </c>
      <c r="S1347">
        <v>14</v>
      </c>
      <c r="T1347">
        <v>1</v>
      </c>
      <c r="U1347" t="s">
        <v>80</v>
      </c>
      <c r="V1347">
        <v>15</v>
      </c>
      <c r="W1347">
        <v>34</v>
      </c>
      <c r="X1347">
        <v>11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7</v>
      </c>
      <c r="AW1347">
        <v>0</v>
      </c>
    </row>
    <row r="1348" spans="1:49" x14ac:dyDescent="0.3">
      <c r="A1348" t="s">
        <v>3453</v>
      </c>
      <c r="B1348" t="s">
        <v>539</v>
      </c>
      <c r="C1348" t="s">
        <v>117</v>
      </c>
      <c r="D1348">
        <v>4</v>
      </c>
      <c r="E1348" t="s">
        <v>2057</v>
      </c>
      <c r="F1348" s="1" t="s">
        <v>2058</v>
      </c>
      <c r="G1348" t="s">
        <v>2059</v>
      </c>
      <c r="H1348">
        <v>2157137</v>
      </c>
      <c r="I1348" t="s">
        <v>225</v>
      </c>
      <c r="J1348" s="4">
        <v>44350</v>
      </c>
      <c r="K1348" s="4">
        <v>44357</v>
      </c>
      <c r="L1348" s="3">
        <v>7</v>
      </c>
      <c r="M1348" s="4">
        <v>44410</v>
      </c>
      <c r="N1348">
        <v>60</v>
      </c>
      <c r="O1348">
        <v>1</v>
      </c>
      <c r="P1348">
        <v>1</v>
      </c>
      <c r="Q1348">
        <v>0</v>
      </c>
      <c r="R1348" t="s">
        <v>80</v>
      </c>
      <c r="S1348">
        <v>14</v>
      </c>
      <c r="T1348">
        <v>1</v>
      </c>
      <c r="U1348" t="s">
        <v>80</v>
      </c>
      <c r="V1348">
        <v>15</v>
      </c>
      <c r="W1348">
        <v>34</v>
      </c>
      <c r="X1348">
        <v>11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7</v>
      </c>
      <c r="AW1348">
        <v>0</v>
      </c>
    </row>
    <row r="1349" spans="1:49" x14ac:dyDescent="0.3">
      <c r="A1349" t="s">
        <v>3457</v>
      </c>
      <c r="B1349" t="s">
        <v>539</v>
      </c>
      <c r="C1349" t="s">
        <v>117</v>
      </c>
      <c r="D1349">
        <v>4</v>
      </c>
      <c r="E1349" t="s">
        <v>471</v>
      </c>
      <c r="F1349" s="1" t="s">
        <v>472</v>
      </c>
      <c r="G1349" t="s">
        <v>473</v>
      </c>
      <c r="H1349">
        <v>233978</v>
      </c>
      <c r="I1349" t="s">
        <v>158</v>
      </c>
      <c r="J1349" s="4">
        <v>44463</v>
      </c>
      <c r="K1349" s="4">
        <v>44513</v>
      </c>
      <c r="L1349" s="3">
        <v>50</v>
      </c>
      <c r="M1349" s="4">
        <v>44523</v>
      </c>
      <c r="N1349">
        <v>60</v>
      </c>
      <c r="O1349">
        <v>1</v>
      </c>
      <c r="P1349">
        <v>1</v>
      </c>
      <c r="Q1349">
        <v>0</v>
      </c>
      <c r="R1349" t="s">
        <v>38</v>
      </c>
      <c r="S1349">
        <v>3</v>
      </c>
      <c r="T1349">
        <v>1</v>
      </c>
      <c r="U1349" t="s">
        <v>38</v>
      </c>
      <c r="V1349">
        <v>10</v>
      </c>
      <c r="W1349">
        <v>43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0.33333333333333298</v>
      </c>
      <c r="AV1349">
        <v>16.6666666666666</v>
      </c>
      <c r="AW1349">
        <v>0</v>
      </c>
    </row>
    <row r="1350" spans="1:49" x14ac:dyDescent="0.3">
      <c r="F1350" s="1"/>
      <c r="J1350" s="4"/>
      <c r="K1350" s="4"/>
      <c r="L1350" s="3"/>
      <c r="M1350" s="4"/>
    </row>
    <row r="1351" spans="1:49" x14ac:dyDescent="0.3">
      <c r="F1351" s="1"/>
      <c r="J1351" s="4"/>
      <c r="K1351" s="4"/>
      <c r="L1351" s="3"/>
      <c r="M1351" s="4"/>
    </row>
    <row r="1352" spans="1:49" x14ac:dyDescent="0.3">
      <c r="F1352" s="1"/>
      <c r="J1352" s="4"/>
      <c r="K1352" s="4"/>
      <c r="L1352" s="3"/>
      <c r="M1352" s="4"/>
    </row>
    <row r="1353" spans="1:49" x14ac:dyDescent="0.3">
      <c r="F1353" s="1"/>
      <c r="J1353" s="4"/>
      <c r="K1353" s="4"/>
      <c r="L1353" s="3"/>
      <c r="M1353" s="4"/>
    </row>
    <row r="1354" spans="1:49" x14ac:dyDescent="0.3">
      <c r="F1354" s="1"/>
      <c r="J1354" s="4"/>
      <c r="K1354" s="4"/>
      <c r="L1354" s="3"/>
      <c r="M1354" s="4"/>
    </row>
    <row r="1355" spans="1:49" x14ac:dyDescent="0.3">
      <c r="F1355" s="1"/>
      <c r="J1355" s="4"/>
      <c r="K1355" s="4"/>
      <c r="L1355" s="3"/>
      <c r="M1355" s="4"/>
    </row>
    <row r="1356" spans="1:49" x14ac:dyDescent="0.3">
      <c r="F1356" s="1"/>
      <c r="J1356" s="4"/>
      <c r="K1356" s="4"/>
      <c r="L1356" s="3"/>
      <c r="M1356" s="4"/>
    </row>
    <row r="1357" spans="1:49" x14ac:dyDescent="0.3">
      <c r="F1357" s="1"/>
      <c r="J1357" s="4"/>
      <c r="K1357" s="4"/>
      <c r="L1357" s="3"/>
      <c r="M1357" s="4"/>
    </row>
    <row r="1358" spans="1:49" x14ac:dyDescent="0.3">
      <c r="F1358" s="1"/>
      <c r="J1358" s="4"/>
      <c r="K1358" s="4"/>
      <c r="L1358" s="3"/>
      <c r="M1358" s="4"/>
    </row>
    <row r="1359" spans="1:49" x14ac:dyDescent="0.3">
      <c r="F1359" s="1"/>
      <c r="J1359" s="4"/>
      <c r="K1359" s="4"/>
      <c r="L1359" s="3"/>
      <c r="M1359" s="4"/>
    </row>
    <row r="1360" spans="1:49" x14ac:dyDescent="0.3">
      <c r="F1360" s="1"/>
      <c r="J1360" s="4"/>
      <c r="K1360" s="4"/>
      <c r="L1360" s="3"/>
      <c r="M1360" s="4"/>
    </row>
    <row r="1361" spans="6:13" x14ac:dyDescent="0.3">
      <c r="F1361" s="1"/>
      <c r="J1361" s="4"/>
      <c r="K1361" s="4"/>
      <c r="L1361" s="3"/>
      <c r="M1361" s="4"/>
    </row>
    <row r="1362" spans="6:13" x14ac:dyDescent="0.3">
      <c r="F1362" s="1"/>
      <c r="J1362" s="4"/>
      <c r="K1362" s="4"/>
      <c r="L1362" s="3"/>
      <c r="M1362" s="4"/>
    </row>
    <row r="1363" spans="6:13" x14ac:dyDescent="0.3">
      <c r="F1363" s="1"/>
      <c r="J1363" s="4"/>
      <c r="K1363" s="4"/>
      <c r="L1363" s="3"/>
      <c r="M1363" s="4"/>
    </row>
    <row r="1364" spans="6:13" x14ac:dyDescent="0.3">
      <c r="F1364" s="1"/>
      <c r="J1364" s="4"/>
      <c r="K1364" s="4"/>
      <c r="L1364" s="3"/>
      <c r="M1364" s="4"/>
    </row>
    <row r="1365" spans="6:13" x14ac:dyDescent="0.3">
      <c r="F1365" s="1"/>
      <c r="J1365" s="4"/>
      <c r="K1365" s="4"/>
      <c r="L1365" s="3"/>
      <c r="M1365" s="4"/>
    </row>
    <row r="1366" spans="6:13" x14ac:dyDescent="0.3">
      <c r="F1366" s="1"/>
      <c r="J1366" s="4"/>
      <c r="K1366" s="4"/>
      <c r="L1366" s="3"/>
      <c r="M1366" s="4"/>
    </row>
    <row r="1367" spans="6:13" x14ac:dyDescent="0.3">
      <c r="F1367" s="1"/>
      <c r="J1367" s="4"/>
      <c r="K1367" s="4"/>
      <c r="L1367" s="3"/>
      <c r="M1367" s="4"/>
    </row>
    <row r="1368" spans="6:13" x14ac:dyDescent="0.3">
      <c r="F1368" s="1"/>
      <c r="J1368" s="4"/>
      <c r="K1368" s="4"/>
      <c r="L1368" s="3"/>
      <c r="M1368" s="4"/>
    </row>
    <row r="1369" spans="6:13" x14ac:dyDescent="0.3">
      <c r="F1369" s="1"/>
      <c r="J1369" s="4"/>
      <c r="K1369" s="4"/>
      <c r="L1369" s="3"/>
      <c r="M1369" s="4"/>
    </row>
    <row r="1370" spans="6:13" x14ac:dyDescent="0.3">
      <c r="F1370" s="1"/>
      <c r="J1370" s="4"/>
      <c r="K1370" s="4"/>
      <c r="L1370" s="3"/>
      <c r="M1370" s="4"/>
    </row>
    <row r="1371" spans="6:13" x14ac:dyDescent="0.3">
      <c r="F1371" s="1"/>
      <c r="J1371" s="4"/>
      <c r="K1371" s="4"/>
      <c r="L1371" s="3"/>
      <c r="M1371" s="4"/>
    </row>
    <row r="1372" spans="6:13" x14ac:dyDescent="0.3">
      <c r="F1372" s="1"/>
      <c r="J1372" s="4"/>
      <c r="K1372" s="4"/>
      <c r="L1372" s="3"/>
      <c r="M1372" s="4"/>
    </row>
    <row r="1373" spans="6:13" x14ac:dyDescent="0.3">
      <c r="F1373" s="1"/>
      <c r="J1373" s="4"/>
      <c r="K1373" s="4"/>
      <c r="L1373" s="3"/>
      <c r="M1373" s="4"/>
    </row>
    <row r="1374" spans="6:13" x14ac:dyDescent="0.3">
      <c r="F1374" s="1"/>
      <c r="J1374" s="4"/>
      <c r="K1374" s="4"/>
      <c r="L1374" s="3"/>
      <c r="M1374" s="4"/>
    </row>
    <row r="1375" spans="6:13" x14ac:dyDescent="0.3">
      <c r="F1375" s="1"/>
      <c r="J1375" s="4"/>
      <c r="K1375" s="4"/>
      <c r="L1375" s="3"/>
      <c r="M1375" s="4"/>
    </row>
    <row r="1376" spans="6:13" x14ac:dyDescent="0.3">
      <c r="F1376" s="1"/>
      <c r="J1376" s="4"/>
      <c r="K1376" s="4"/>
      <c r="L1376" s="3"/>
      <c r="M1376" s="4"/>
    </row>
    <row r="1377" spans="6:13" x14ac:dyDescent="0.3">
      <c r="F1377" s="1"/>
      <c r="J1377" s="4"/>
      <c r="K1377" s="4"/>
      <c r="L1377" s="3"/>
      <c r="M1377" s="4"/>
    </row>
    <row r="1378" spans="6:13" x14ac:dyDescent="0.3">
      <c r="F1378" s="1"/>
      <c r="J1378" s="4"/>
      <c r="K1378" s="4"/>
      <c r="L1378" s="3"/>
      <c r="M1378" s="4"/>
    </row>
    <row r="1379" spans="6:13" x14ac:dyDescent="0.3">
      <c r="F1379" s="1"/>
      <c r="J1379" s="4"/>
      <c r="K1379" s="4"/>
      <c r="L1379" s="3"/>
      <c r="M1379" s="4"/>
    </row>
    <row r="1380" spans="6:13" x14ac:dyDescent="0.3">
      <c r="F1380" s="1"/>
      <c r="J1380" s="4"/>
      <c r="K1380" s="4"/>
      <c r="L1380" s="3"/>
      <c r="M1380" s="4"/>
    </row>
    <row r="1381" spans="6:13" x14ac:dyDescent="0.3">
      <c r="F1381" s="1"/>
      <c r="J1381" s="4"/>
      <c r="K1381" s="4"/>
      <c r="L1381" s="3"/>
      <c r="M1381" s="4"/>
    </row>
    <row r="1382" spans="6:13" x14ac:dyDescent="0.3">
      <c r="F1382" s="1"/>
      <c r="J1382" s="4"/>
      <c r="K1382" s="4"/>
      <c r="L1382" s="3"/>
      <c r="M1382" s="4"/>
    </row>
    <row r="1383" spans="6:13" x14ac:dyDescent="0.3">
      <c r="F1383" s="1"/>
      <c r="J1383" s="4"/>
      <c r="K1383" s="4"/>
      <c r="L1383" s="3"/>
      <c r="M1383" s="4"/>
    </row>
    <row r="1384" spans="6:13" x14ac:dyDescent="0.3">
      <c r="F1384" s="1"/>
      <c r="J1384" s="4"/>
      <c r="K1384" s="4"/>
      <c r="L1384" s="3"/>
      <c r="M1384" s="4"/>
    </row>
    <row r="1385" spans="6:13" x14ac:dyDescent="0.3">
      <c r="F1385" s="1"/>
      <c r="J1385" s="4"/>
      <c r="K1385" s="4"/>
      <c r="L1385" s="3"/>
      <c r="M1385" s="4"/>
    </row>
    <row r="1386" spans="6:13" x14ac:dyDescent="0.3">
      <c r="F1386" s="1"/>
      <c r="J1386" s="4"/>
      <c r="K1386" s="4"/>
      <c r="L1386" s="3"/>
      <c r="M1386" s="4"/>
    </row>
    <row r="1387" spans="6:13" x14ac:dyDescent="0.3">
      <c r="F1387" s="1"/>
      <c r="J1387" s="4"/>
      <c r="K1387" s="4"/>
      <c r="L1387" s="3"/>
      <c r="M1387" s="4"/>
    </row>
    <row r="1388" spans="6:13" x14ac:dyDescent="0.3">
      <c r="F1388" s="1"/>
      <c r="J1388" s="4"/>
      <c r="K1388" s="4"/>
      <c r="L1388" s="3"/>
      <c r="M1388" s="4"/>
    </row>
    <row r="1389" spans="6:13" x14ac:dyDescent="0.3">
      <c r="F1389" s="1"/>
      <c r="J1389" s="4"/>
      <c r="K1389" s="4"/>
      <c r="L1389" s="3"/>
      <c r="M1389" s="4"/>
    </row>
    <row r="1390" spans="6:13" x14ac:dyDescent="0.3">
      <c r="F1390" s="1"/>
      <c r="J1390" s="4"/>
      <c r="K1390" s="4"/>
      <c r="L1390" s="3"/>
      <c r="M1390" s="4"/>
    </row>
    <row r="1391" spans="6:13" x14ac:dyDescent="0.3">
      <c r="F1391" s="1"/>
      <c r="J1391" s="4"/>
      <c r="K1391" s="4"/>
      <c r="L1391" s="3"/>
      <c r="M1391" s="4"/>
    </row>
    <row r="1392" spans="6:13" x14ac:dyDescent="0.3">
      <c r="F1392" s="1"/>
      <c r="J1392" s="4"/>
      <c r="K1392" s="4"/>
      <c r="L1392" s="3"/>
      <c r="M1392" s="4"/>
    </row>
    <row r="1393" spans="6:13" x14ac:dyDescent="0.3">
      <c r="F1393" s="1"/>
      <c r="J1393" s="4"/>
      <c r="K1393" s="4"/>
      <c r="L1393" s="3"/>
      <c r="M1393" s="4"/>
    </row>
    <row r="1394" spans="6:13" x14ac:dyDescent="0.3">
      <c r="F1394" s="1"/>
      <c r="J1394" s="4"/>
      <c r="K1394" s="4"/>
      <c r="L1394" s="3"/>
      <c r="M1394" s="4"/>
    </row>
    <row r="1395" spans="6:13" x14ac:dyDescent="0.3">
      <c r="F1395" s="1"/>
      <c r="J1395" s="4"/>
      <c r="K1395" s="4"/>
      <c r="L1395" s="3"/>
      <c r="M1395" s="4"/>
    </row>
    <row r="1396" spans="6:13" x14ac:dyDescent="0.3">
      <c r="F1396" s="1"/>
      <c r="J1396" s="4"/>
      <c r="K1396" s="4"/>
      <c r="L1396" s="3"/>
      <c r="M1396" s="4"/>
    </row>
    <row r="1397" spans="6:13" x14ac:dyDescent="0.3">
      <c r="F1397" s="1"/>
      <c r="J1397" s="4"/>
      <c r="K1397" s="4"/>
      <c r="L1397" s="3"/>
      <c r="M1397" s="4"/>
    </row>
    <row r="1398" spans="6:13" x14ac:dyDescent="0.3">
      <c r="F1398" s="1"/>
      <c r="J1398" s="4"/>
      <c r="K1398" s="4"/>
      <c r="L1398" s="3"/>
      <c r="M1398" s="4"/>
    </row>
    <row r="1399" spans="6:13" x14ac:dyDescent="0.3">
      <c r="F1399" s="1"/>
      <c r="J1399" s="4"/>
      <c r="K1399" s="4"/>
      <c r="L1399" s="3"/>
      <c r="M1399" s="4"/>
    </row>
    <row r="1400" spans="6:13" x14ac:dyDescent="0.3">
      <c r="F1400" s="1"/>
      <c r="J1400" s="4"/>
      <c r="K1400" s="4"/>
      <c r="L1400" s="3"/>
      <c r="M1400" s="4"/>
    </row>
    <row r="1401" spans="6:13" x14ac:dyDescent="0.3">
      <c r="F1401" s="1"/>
      <c r="J1401" s="4"/>
      <c r="K1401" s="4"/>
      <c r="L1401" s="3"/>
      <c r="M1401" s="4"/>
    </row>
    <row r="1402" spans="6:13" x14ac:dyDescent="0.3">
      <c r="F1402" s="1"/>
      <c r="J1402" s="4"/>
      <c r="K1402" s="4"/>
      <c r="L1402" s="3"/>
      <c r="M1402" s="4"/>
    </row>
    <row r="1403" spans="6:13" x14ac:dyDescent="0.3">
      <c r="F1403" s="1"/>
      <c r="J1403" s="4"/>
      <c r="K1403" s="4"/>
      <c r="L1403" s="3"/>
      <c r="M1403" s="4"/>
    </row>
    <row r="1404" spans="6:13" x14ac:dyDescent="0.3">
      <c r="F1404" s="1"/>
      <c r="J1404" s="4"/>
      <c r="K1404" s="4"/>
      <c r="L1404" s="3"/>
      <c r="M1404" s="4"/>
    </row>
    <row r="1405" spans="6:13" x14ac:dyDescent="0.3">
      <c r="F1405" s="1"/>
      <c r="J1405" s="4"/>
      <c r="K1405" s="4"/>
      <c r="L1405" s="3"/>
      <c r="M1405" s="4"/>
    </row>
    <row r="1406" spans="6:13" x14ac:dyDescent="0.3">
      <c r="F1406" s="1"/>
      <c r="J1406" s="4"/>
      <c r="K1406" s="4"/>
      <c r="L1406" s="3"/>
      <c r="M1406" s="4"/>
    </row>
    <row r="1407" spans="6:13" x14ac:dyDescent="0.3">
      <c r="F1407" s="1"/>
      <c r="J1407" s="4"/>
      <c r="K1407" s="4"/>
      <c r="L1407" s="3"/>
      <c r="M1407" s="4"/>
    </row>
    <row r="1408" spans="6:13" x14ac:dyDescent="0.3">
      <c r="F1408" s="1"/>
      <c r="J1408" s="4"/>
      <c r="K1408" s="4"/>
      <c r="L1408" s="3"/>
      <c r="M1408" s="4"/>
    </row>
    <row r="1409" spans="6:13" x14ac:dyDescent="0.3">
      <c r="F1409" s="1"/>
      <c r="J1409" s="4"/>
      <c r="K1409" s="4"/>
      <c r="L1409" s="3"/>
      <c r="M1409" s="4"/>
    </row>
    <row r="1410" spans="6:13" x14ac:dyDescent="0.3">
      <c r="F1410" s="1"/>
      <c r="J1410" s="4"/>
      <c r="K1410" s="4"/>
      <c r="L1410" s="3"/>
      <c r="M1410" s="4"/>
    </row>
    <row r="1411" spans="6:13" x14ac:dyDescent="0.3">
      <c r="F1411" s="1"/>
      <c r="J1411" s="4"/>
      <c r="K1411" s="4"/>
      <c r="L1411" s="3"/>
      <c r="M1411" s="4"/>
    </row>
    <row r="1412" spans="6:13" x14ac:dyDescent="0.3">
      <c r="F1412" s="1"/>
      <c r="J1412" s="4"/>
      <c r="K1412" s="4"/>
      <c r="L1412" s="3"/>
      <c r="M1412" s="4"/>
    </row>
    <row r="1413" spans="6:13" x14ac:dyDescent="0.3">
      <c r="F1413" s="1"/>
      <c r="J1413" s="4"/>
      <c r="K1413" s="4"/>
      <c r="L1413" s="3"/>
      <c r="M1413" s="4"/>
    </row>
    <row r="1414" spans="6:13" x14ac:dyDescent="0.3">
      <c r="F1414" s="1"/>
      <c r="J1414" s="4"/>
      <c r="K1414" s="4"/>
      <c r="L1414" s="3"/>
      <c r="M1414" s="4"/>
    </row>
    <row r="1415" spans="6:13" x14ac:dyDescent="0.3">
      <c r="F1415" s="1"/>
      <c r="J1415" s="4"/>
      <c r="K1415" s="4"/>
      <c r="L1415" s="3"/>
      <c r="M1415" s="4"/>
    </row>
    <row r="1416" spans="6:13" x14ac:dyDescent="0.3">
      <c r="F1416" s="1"/>
      <c r="J1416" s="4"/>
      <c r="K1416" s="4"/>
      <c r="L1416" s="3"/>
      <c r="M1416" s="4"/>
    </row>
    <row r="1417" spans="6:13" x14ac:dyDescent="0.3">
      <c r="F1417" s="1"/>
      <c r="J1417" s="4"/>
      <c r="K1417" s="4"/>
      <c r="L1417" s="3"/>
      <c r="M1417" s="4"/>
    </row>
    <row r="1418" spans="6:13" x14ac:dyDescent="0.3">
      <c r="F1418" s="1"/>
      <c r="J1418" s="4"/>
      <c r="K1418" s="4"/>
      <c r="L1418" s="3"/>
      <c r="M1418" s="4"/>
    </row>
    <row r="1419" spans="6:13" x14ac:dyDescent="0.3">
      <c r="F1419" s="1"/>
      <c r="J1419" s="4"/>
      <c r="K1419" s="4"/>
      <c r="L1419" s="3"/>
      <c r="M1419" s="4"/>
    </row>
    <row r="1420" spans="6:13" x14ac:dyDescent="0.3">
      <c r="F1420" s="1"/>
      <c r="J1420" s="4"/>
      <c r="K1420" s="4"/>
      <c r="L1420" s="3"/>
      <c r="M1420" s="4"/>
    </row>
    <row r="1421" spans="6:13" x14ac:dyDescent="0.3">
      <c r="F1421" s="1"/>
      <c r="J1421" s="4"/>
      <c r="K1421" s="4"/>
      <c r="L1421" s="3"/>
      <c r="M1421" s="4"/>
    </row>
    <row r="1422" spans="6:13" x14ac:dyDescent="0.3">
      <c r="F1422" s="1"/>
      <c r="J1422" s="4"/>
      <c r="K1422" s="4"/>
      <c r="L1422" s="3"/>
      <c r="M1422" s="4"/>
    </row>
    <row r="1423" spans="6:13" x14ac:dyDescent="0.3">
      <c r="F1423" s="1"/>
      <c r="J1423" s="4"/>
      <c r="K1423" s="4"/>
      <c r="L1423" s="3"/>
      <c r="M1423" s="4"/>
    </row>
    <row r="1424" spans="6:13" x14ac:dyDescent="0.3">
      <c r="F1424" s="1"/>
      <c r="J1424" s="4"/>
      <c r="K1424" s="4"/>
      <c r="L1424" s="3"/>
      <c r="M1424" s="4"/>
    </row>
    <row r="1425" spans="6:13" x14ac:dyDescent="0.3">
      <c r="F1425" s="1"/>
      <c r="J1425" s="4"/>
      <c r="K1425" s="4"/>
      <c r="L1425" s="3"/>
      <c r="M1425" s="4"/>
    </row>
    <row r="1426" spans="6:13" x14ac:dyDescent="0.3">
      <c r="F1426" s="1"/>
      <c r="J1426" s="4"/>
      <c r="K1426" s="4"/>
      <c r="L1426" s="3"/>
      <c r="M1426" s="4"/>
    </row>
    <row r="1427" spans="6:13" x14ac:dyDescent="0.3">
      <c r="F1427" s="1"/>
      <c r="J1427" s="4"/>
      <c r="K1427" s="4"/>
      <c r="L1427" s="3"/>
      <c r="M1427" s="4"/>
    </row>
    <row r="1428" spans="6:13" x14ac:dyDescent="0.3">
      <c r="F1428" s="1"/>
      <c r="J1428" s="4"/>
      <c r="K1428" s="4"/>
      <c r="L1428" s="3"/>
      <c r="M1428" s="4"/>
    </row>
    <row r="1429" spans="6:13" x14ac:dyDescent="0.3">
      <c r="F1429" s="1"/>
      <c r="J1429" s="4"/>
      <c r="K1429" s="4"/>
      <c r="L1429" s="3"/>
      <c r="M1429" s="4"/>
    </row>
    <row r="1430" spans="6:13" x14ac:dyDescent="0.3">
      <c r="F1430" s="1"/>
      <c r="J1430" s="4"/>
      <c r="K1430" s="4"/>
      <c r="L1430" s="3"/>
      <c r="M1430" s="4"/>
    </row>
    <row r="1431" spans="6:13" x14ac:dyDescent="0.3">
      <c r="F1431" s="1"/>
      <c r="J1431" s="4"/>
      <c r="K1431" s="4"/>
      <c r="L1431" s="3"/>
      <c r="M1431" s="4"/>
    </row>
    <row r="1432" spans="6:13" x14ac:dyDescent="0.3">
      <c r="F1432" s="1"/>
      <c r="J1432" s="4"/>
      <c r="K1432" s="4"/>
      <c r="L1432" s="3"/>
      <c r="M1432" s="4"/>
    </row>
    <row r="1433" spans="6:13" x14ac:dyDescent="0.3">
      <c r="F1433" s="1"/>
      <c r="J1433" s="4"/>
      <c r="K1433" s="4"/>
      <c r="L1433" s="3"/>
      <c r="M1433" s="4"/>
    </row>
    <row r="1434" spans="6:13" x14ac:dyDescent="0.3">
      <c r="F1434" s="1"/>
      <c r="J1434" s="4"/>
      <c r="K1434" s="4"/>
      <c r="L1434" s="3"/>
      <c r="M1434" s="4"/>
    </row>
    <row r="1435" spans="6:13" x14ac:dyDescent="0.3">
      <c r="F1435" s="1"/>
      <c r="J1435" s="4"/>
      <c r="K1435" s="4"/>
      <c r="L1435" s="3"/>
      <c r="M1435" s="4"/>
    </row>
    <row r="1436" spans="6:13" x14ac:dyDescent="0.3">
      <c r="F1436" s="1"/>
      <c r="J1436" s="4"/>
      <c r="K1436" s="4"/>
      <c r="L1436" s="3"/>
      <c r="M1436" s="4"/>
    </row>
    <row r="1437" spans="6:13" x14ac:dyDescent="0.3">
      <c r="F1437" s="1"/>
      <c r="J1437" s="4"/>
      <c r="K1437" s="4"/>
      <c r="L1437" s="3"/>
      <c r="M1437" s="4"/>
    </row>
    <row r="1438" spans="6:13" x14ac:dyDescent="0.3">
      <c r="F1438" s="1"/>
      <c r="J1438" s="4"/>
      <c r="K1438" s="4"/>
      <c r="L1438" s="3"/>
      <c r="M1438" s="4"/>
    </row>
    <row r="1439" spans="6:13" x14ac:dyDescent="0.3">
      <c r="F1439" s="1"/>
      <c r="J1439" s="4"/>
      <c r="K1439" s="4"/>
      <c r="L1439" s="3"/>
      <c r="M1439" s="4"/>
    </row>
    <row r="1440" spans="6:13" x14ac:dyDescent="0.3">
      <c r="F1440" s="1"/>
      <c r="J1440" s="4"/>
      <c r="K1440" s="4"/>
      <c r="L1440" s="3"/>
      <c r="M1440" s="4"/>
    </row>
    <row r="1441" spans="6:13" x14ac:dyDescent="0.3">
      <c r="F1441" s="1"/>
      <c r="J1441" s="4"/>
      <c r="K1441" s="4"/>
      <c r="L1441" s="3"/>
      <c r="M1441" s="4"/>
    </row>
    <row r="1442" spans="6:13" x14ac:dyDescent="0.3">
      <c r="F1442" s="1"/>
      <c r="J1442" s="4"/>
      <c r="K1442" s="4"/>
      <c r="L1442" s="3"/>
      <c r="M1442" s="4"/>
    </row>
    <row r="1443" spans="6:13" x14ac:dyDescent="0.3">
      <c r="F1443" s="1"/>
      <c r="J1443" s="4"/>
      <c r="K1443" s="4"/>
      <c r="L1443" s="3"/>
      <c r="M1443" s="4"/>
    </row>
    <row r="1444" spans="6:13" x14ac:dyDescent="0.3">
      <c r="F1444" s="1"/>
      <c r="J1444" s="4"/>
      <c r="K1444" s="4"/>
      <c r="L1444" s="3"/>
      <c r="M1444" s="4"/>
    </row>
    <row r="1445" spans="6:13" x14ac:dyDescent="0.3">
      <c r="F1445" s="1"/>
      <c r="J1445" s="4"/>
      <c r="K1445" s="4"/>
      <c r="L1445" s="3"/>
      <c r="M1445" s="4"/>
    </row>
    <row r="1446" spans="6:13" x14ac:dyDescent="0.3">
      <c r="F1446" s="1"/>
      <c r="J1446" s="4"/>
      <c r="K1446" s="4"/>
      <c r="L1446" s="3"/>
      <c r="M1446" s="4"/>
    </row>
    <row r="1447" spans="6:13" x14ac:dyDescent="0.3">
      <c r="F1447" s="1"/>
      <c r="J1447" s="4"/>
      <c r="K1447" s="4"/>
      <c r="L1447" s="3"/>
      <c r="M1447" s="4"/>
    </row>
    <row r="1448" spans="6:13" x14ac:dyDescent="0.3">
      <c r="F1448" s="1"/>
      <c r="J1448" s="4"/>
      <c r="K1448" s="4"/>
      <c r="L1448" s="3"/>
      <c r="M1448" s="4"/>
    </row>
    <row r="1449" spans="6:13" x14ac:dyDescent="0.3">
      <c r="F1449" s="1"/>
      <c r="J1449" s="4"/>
      <c r="K1449" s="4"/>
      <c r="L1449" s="3"/>
      <c r="M1449" s="4"/>
    </row>
    <row r="1450" spans="6:13" x14ac:dyDescent="0.3">
      <c r="F1450" s="1"/>
      <c r="J1450" s="4"/>
      <c r="K1450" s="4"/>
      <c r="L1450" s="3"/>
      <c r="M1450" s="4"/>
    </row>
    <row r="1451" spans="6:13" x14ac:dyDescent="0.3">
      <c r="F1451" s="1"/>
      <c r="J1451" s="4"/>
      <c r="K1451" s="4"/>
      <c r="L1451" s="3"/>
      <c r="M1451" s="4"/>
    </row>
    <row r="1452" spans="6:13" x14ac:dyDescent="0.3">
      <c r="F1452" s="1"/>
      <c r="J1452" s="4"/>
      <c r="K1452" s="4"/>
      <c r="L1452" s="3"/>
      <c r="M1452" s="4"/>
    </row>
    <row r="1453" spans="6:13" x14ac:dyDescent="0.3">
      <c r="F1453" s="1"/>
      <c r="J1453" s="4"/>
      <c r="K1453" s="4"/>
      <c r="L1453" s="3"/>
      <c r="M1453" s="4"/>
    </row>
    <row r="1454" spans="6:13" x14ac:dyDescent="0.3">
      <c r="F1454" s="1"/>
      <c r="J1454" s="4"/>
      <c r="K1454" s="4"/>
      <c r="L1454" s="3"/>
      <c r="M1454" s="4"/>
    </row>
    <row r="1455" spans="6:13" x14ac:dyDescent="0.3">
      <c r="F1455" s="1"/>
      <c r="J1455" s="4"/>
      <c r="K1455" s="4"/>
      <c r="L1455" s="3"/>
      <c r="M1455" s="4"/>
    </row>
    <row r="1456" spans="6:13" x14ac:dyDescent="0.3">
      <c r="F1456" s="1"/>
      <c r="J1456" s="4"/>
      <c r="K1456" s="4"/>
      <c r="L1456" s="3"/>
      <c r="M1456" s="4"/>
    </row>
    <row r="1457" spans="6:13" x14ac:dyDescent="0.3">
      <c r="F1457" s="1"/>
      <c r="J1457" s="4"/>
      <c r="K1457" s="4"/>
      <c r="L1457" s="3"/>
      <c r="M1457" s="4"/>
    </row>
    <row r="1458" spans="6:13" x14ac:dyDescent="0.3">
      <c r="F1458" s="1"/>
      <c r="J1458" s="4"/>
      <c r="K1458" s="4"/>
      <c r="L1458" s="3"/>
      <c r="M1458" s="4"/>
    </row>
    <row r="1459" spans="6:13" x14ac:dyDescent="0.3">
      <c r="F1459" s="1"/>
      <c r="J1459" s="4"/>
      <c r="K1459" s="4"/>
      <c r="L1459" s="3"/>
      <c r="M1459" s="4"/>
    </row>
    <row r="1460" spans="6:13" x14ac:dyDescent="0.3">
      <c r="F1460" s="1"/>
      <c r="J1460" s="4"/>
      <c r="K1460" s="4"/>
      <c r="L1460" s="3"/>
      <c r="M1460" s="4"/>
    </row>
    <row r="1461" spans="6:13" x14ac:dyDescent="0.3">
      <c r="F1461" s="1"/>
      <c r="J1461" s="4"/>
      <c r="K1461" s="4"/>
      <c r="L1461" s="3"/>
      <c r="M1461" s="4"/>
    </row>
    <row r="1462" spans="6:13" x14ac:dyDescent="0.3">
      <c r="F1462" s="1"/>
      <c r="J1462" s="4"/>
      <c r="K1462" s="4"/>
      <c r="L1462" s="3"/>
      <c r="M1462" s="4"/>
    </row>
    <row r="1463" spans="6:13" x14ac:dyDescent="0.3">
      <c r="F1463" s="1"/>
      <c r="J1463" s="4"/>
      <c r="K1463" s="4"/>
      <c r="L1463" s="3"/>
      <c r="M1463" s="4"/>
    </row>
    <row r="1464" spans="6:13" x14ac:dyDescent="0.3">
      <c r="F1464" s="1"/>
      <c r="J1464" s="4"/>
      <c r="K1464" s="4"/>
      <c r="L1464" s="3"/>
      <c r="M1464" s="4"/>
    </row>
    <row r="1465" spans="6:13" x14ac:dyDescent="0.3">
      <c r="F1465" s="1"/>
      <c r="J1465" s="4"/>
      <c r="K1465" s="4"/>
      <c r="L1465" s="3"/>
      <c r="M1465" s="4"/>
    </row>
    <row r="1466" spans="6:13" x14ac:dyDescent="0.3">
      <c r="F1466" s="1"/>
      <c r="J1466" s="4"/>
      <c r="K1466" s="4"/>
      <c r="L1466" s="3"/>
      <c r="M1466" s="4"/>
    </row>
    <row r="1467" spans="6:13" x14ac:dyDescent="0.3">
      <c r="F1467" s="1"/>
      <c r="J1467" s="4"/>
      <c r="K1467" s="4"/>
      <c r="L1467" s="3"/>
      <c r="M1467" s="4"/>
    </row>
    <row r="1468" spans="6:13" x14ac:dyDescent="0.3">
      <c r="F1468" s="1"/>
      <c r="J1468" s="4"/>
      <c r="K1468" s="4"/>
      <c r="L1468" s="3"/>
      <c r="M1468" s="4"/>
    </row>
    <row r="1469" spans="6:13" x14ac:dyDescent="0.3">
      <c r="F1469" s="1"/>
      <c r="J1469" s="4"/>
      <c r="K1469" s="4"/>
      <c r="L1469" s="3"/>
      <c r="M1469" s="4"/>
    </row>
    <row r="1470" spans="6:13" x14ac:dyDescent="0.3">
      <c r="F1470" s="1"/>
      <c r="J1470" s="4"/>
      <c r="K1470" s="4"/>
      <c r="L1470" s="3"/>
      <c r="M1470" s="4"/>
    </row>
    <row r="1471" spans="6:13" x14ac:dyDescent="0.3">
      <c r="F1471" s="1"/>
      <c r="J1471" s="4"/>
      <c r="K1471" s="4"/>
      <c r="L1471" s="3"/>
      <c r="M1471" s="4"/>
    </row>
    <row r="1472" spans="6:13" x14ac:dyDescent="0.3">
      <c r="F1472" s="1"/>
      <c r="J1472" s="4"/>
      <c r="K1472" s="4"/>
      <c r="L1472" s="3"/>
      <c r="M1472" s="4"/>
    </row>
    <row r="1473" spans="6:13" x14ac:dyDescent="0.3">
      <c r="F1473" s="1"/>
      <c r="J1473" s="4"/>
      <c r="K1473" s="4"/>
      <c r="L1473" s="3"/>
      <c r="M1473" s="4"/>
    </row>
    <row r="1474" spans="6:13" x14ac:dyDescent="0.3">
      <c r="F1474" s="1"/>
      <c r="J1474" s="4"/>
      <c r="K1474" s="4"/>
      <c r="L1474" s="3"/>
      <c r="M1474" s="4"/>
    </row>
    <row r="1475" spans="6:13" x14ac:dyDescent="0.3">
      <c r="F1475" s="1"/>
      <c r="J1475" s="4"/>
      <c r="K1475" s="4"/>
      <c r="L1475" s="3"/>
      <c r="M1475" s="4"/>
    </row>
    <row r="1476" spans="6:13" x14ac:dyDescent="0.3">
      <c r="F1476" s="1"/>
      <c r="J1476" s="4"/>
      <c r="K1476" s="4"/>
      <c r="L1476" s="3"/>
      <c r="M1476" s="4"/>
    </row>
    <row r="1477" spans="6:13" x14ac:dyDescent="0.3">
      <c r="F1477" s="1"/>
      <c r="J1477" s="4"/>
      <c r="K1477" s="4"/>
      <c r="L1477" s="3"/>
      <c r="M1477" s="4"/>
    </row>
    <row r="1478" spans="6:13" x14ac:dyDescent="0.3">
      <c r="F1478" s="1"/>
      <c r="J1478" s="4"/>
      <c r="K1478" s="4"/>
      <c r="L1478" s="3"/>
      <c r="M1478" s="4"/>
    </row>
    <row r="1479" spans="6:13" x14ac:dyDescent="0.3">
      <c r="F1479" s="1"/>
      <c r="J1479" s="4"/>
      <c r="K1479" s="4"/>
      <c r="L1479" s="3"/>
      <c r="M1479" s="4"/>
    </row>
    <row r="1480" spans="6:13" x14ac:dyDescent="0.3">
      <c r="F1480" s="1"/>
      <c r="J1480" s="4"/>
      <c r="K1480" s="4"/>
      <c r="L1480" s="3"/>
      <c r="M1480" s="4"/>
    </row>
    <row r="1481" spans="6:13" x14ac:dyDescent="0.3">
      <c r="F1481" s="1"/>
      <c r="J1481" s="4"/>
      <c r="K1481" s="4"/>
      <c r="L1481" s="3"/>
      <c r="M1481" s="4"/>
    </row>
    <row r="1482" spans="6:13" x14ac:dyDescent="0.3">
      <c r="F1482" s="1"/>
      <c r="J1482" s="4"/>
      <c r="K1482" s="4"/>
      <c r="L1482" s="3"/>
      <c r="M1482" s="4"/>
    </row>
    <row r="1483" spans="6:13" x14ac:dyDescent="0.3">
      <c r="F1483" s="1"/>
      <c r="J1483" s="4"/>
      <c r="K1483" s="4"/>
      <c r="L1483" s="3"/>
      <c r="M1483" s="4"/>
    </row>
    <row r="1484" spans="6:13" x14ac:dyDescent="0.3">
      <c r="F1484" s="1"/>
      <c r="J1484" s="4"/>
      <c r="K1484" s="4"/>
      <c r="L1484" s="3"/>
      <c r="M1484" s="4"/>
    </row>
    <row r="1485" spans="6:13" x14ac:dyDescent="0.3">
      <c r="F1485" s="1"/>
      <c r="J1485" s="4"/>
      <c r="K1485" s="4"/>
      <c r="L1485" s="3"/>
      <c r="M1485" s="4"/>
    </row>
    <row r="1486" spans="6:13" x14ac:dyDescent="0.3">
      <c r="F1486" s="1"/>
      <c r="J1486" s="4"/>
      <c r="K1486" s="4"/>
      <c r="L1486" s="3"/>
      <c r="M1486" s="4"/>
    </row>
    <row r="1487" spans="6:13" x14ac:dyDescent="0.3">
      <c r="F1487" s="1"/>
      <c r="J1487" s="4"/>
      <c r="K1487" s="4"/>
      <c r="L1487" s="3"/>
      <c r="M1487" s="4"/>
    </row>
    <row r="1488" spans="6:13" x14ac:dyDescent="0.3">
      <c r="F1488" s="1"/>
      <c r="J1488" s="4"/>
      <c r="K1488" s="4"/>
      <c r="L1488" s="3"/>
      <c r="M1488" s="4"/>
    </row>
    <row r="1489" spans="6:13" x14ac:dyDescent="0.3">
      <c r="F1489" s="1"/>
      <c r="J1489" s="4"/>
      <c r="K1489" s="4"/>
      <c r="L1489" s="3"/>
      <c r="M1489" s="4"/>
    </row>
    <row r="1490" spans="6:13" x14ac:dyDescent="0.3">
      <c r="F1490" s="1"/>
      <c r="J1490" s="4"/>
      <c r="K1490" s="4"/>
      <c r="L1490" s="3"/>
      <c r="M1490" s="4"/>
    </row>
    <row r="1491" spans="6:13" x14ac:dyDescent="0.3">
      <c r="F1491" s="1"/>
      <c r="J1491" s="4"/>
      <c r="K1491" s="4"/>
      <c r="L1491" s="3"/>
      <c r="M1491" s="4"/>
    </row>
    <row r="1492" spans="6:13" x14ac:dyDescent="0.3">
      <c r="F1492" s="1"/>
      <c r="J1492" s="4"/>
      <c r="K1492" s="4"/>
      <c r="L1492" s="3"/>
      <c r="M1492" s="4"/>
    </row>
    <row r="1493" spans="6:13" x14ac:dyDescent="0.3">
      <c r="F1493" s="1"/>
      <c r="J1493" s="4"/>
      <c r="K1493" s="4"/>
      <c r="L1493" s="3"/>
      <c r="M1493" s="4"/>
    </row>
    <row r="1494" spans="6:13" x14ac:dyDescent="0.3">
      <c r="F1494" s="1"/>
      <c r="J1494" s="4"/>
      <c r="K1494" s="4"/>
      <c r="L1494" s="3"/>
      <c r="M1494" s="4"/>
    </row>
    <row r="1495" spans="6:13" x14ac:dyDescent="0.3">
      <c r="F1495" s="1"/>
      <c r="J1495" s="4"/>
      <c r="K1495" s="4"/>
      <c r="L1495" s="3"/>
      <c r="M1495" s="4"/>
    </row>
    <row r="1496" spans="6:13" x14ac:dyDescent="0.3">
      <c r="F1496" s="1"/>
      <c r="J1496" s="4"/>
      <c r="K1496" s="4"/>
      <c r="L1496" s="3"/>
      <c r="M1496" s="4"/>
    </row>
    <row r="1497" spans="6:13" x14ac:dyDescent="0.3">
      <c r="F1497" s="1"/>
      <c r="J1497" s="4"/>
      <c r="K1497" s="4"/>
      <c r="L1497" s="3"/>
      <c r="M1497" s="4"/>
    </row>
    <row r="1498" spans="6:13" x14ac:dyDescent="0.3">
      <c r="F1498" s="1"/>
      <c r="J1498" s="4"/>
      <c r="K1498" s="4"/>
      <c r="L1498" s="3"/>
      <c r="M1498" s="4"/>
    </row>
    <row r="1499" spans="6:13" x14ac:dyDescent="0.3">
      <c r="F1499" s="1"/>
      <c r="J1499" s="4"/>
      <c r="K1499" s="4"/>
      <c r="L1499" s="3"/>
      <c r="M1499" s="4"/>
    </row>
    <row r="1500" spans="6:13" x14ac:dyDescent="0.3">
      <c r="F1500" s="1"/>
      <c r="J1500" s="4"/>
      <c r="K1500" s="4"/>
      <c r="L1500" s="3"/>
      <c r="M1500" s="4"/>
    </row>
    <row r="1501" spans="6:13" x14ac:dyDescent="0.3">
      <c r="F1501" s="1"/>
      <c r="J1501" s="4"/>
      <c r="K1501" s="4"/>
      <c r="L1501" s="3"/>
      <c r="M1501" s="4"/>
    </row>
    <row r="1502" spans="6:13" x14ac:dyDescent="0.3">
      <c r="F1502" s="1"/>
      <c r="J1502" s="4"/>
      <c r="K1502" s="4"/>
      <c r="L1502" s="3"/>
      <c r="M1502" s="4"/>
    </row>
    <row r="1503" spans="6:13" x14ac:dyDescent="0.3">
      <c r="F1503" s="1"/>
      <c r="J1503" s="4"/>
      <c r="K1503" s="4"/>
      <c r="L1503" s="3"/>
      <c r="M1503" s="4"/>
    </row>
    <row r="1504" spans="6:13" x14ac:dyDescent="0.3">
      <c r="F1504" s="1"/>
      <c r="J1504" s="4"/>
      <c r="K1504" s="4"/>
      <c r="L1504" s="3"/>
      <c r="M1504" s="4"/>
    </row>
    <row r="1505" spans="6:13" x14ac:dyDescent="0.3">
      <c r="F1505" s="1"/>
      <c r="J1505" s="4"/>
      <c r="K1505" s="4"/>
      <c r="L1505" s="3"/>
      <c r="M1505" s="4"/>
    </row>
    <row r="1506" spans="6:13" x14ac:dyDescent="0.3">
      <c r="F1506" s="1"/>
      <c r="J1506" s="4"/>
      <c r="K1506" s="4"/>
      <c r="L1506" s="3"/>
      <c r="M1506" s="4"/>
    </row>
    <row r="1507" spans="6:13" x14ac:dyDescent="0.3">
      <c r="F1507" s="1"/>
      <c r="J1507" s="4"/>
      <c r="K1507" s="4"/>
      <c r="L1507" s="3"/>
      <c r="M1507" s="4"/>
    </row>
    <row r="1508" spans="6:13" x14ac:dyDescent="0.3">
      <c r="F1508" s="1"/>
      <c r="J1508" s="4"/>
      <c r="K1508" s="4"/>
      <c r="L1508" s="3"/>
      <c r="M1508" s="4"/>
    </row>
    <row r="1509" spans="6:13" x14ac:dyDescent="0.3">
      <c r="F1509" s="1"/>
      <c r="J1509" s="4"/>
      <c r="K1509" s="4"/>
      <c r="L1509" s="3"/>
      <c r="M1509" s="4"/>
    </row>
    <row r="1510" spans="6:13" x14ac:dyDescent="0.3">
      <c r="F1510" s="1"/>
      <c r="J1510" s="4"/>
      <c r="K1510" s="4"/>
      <c r="L1510" s="3"/>
      <c r="M1510" s="4"/>
    </row>
    <row r="1511" spans="6:13" x14ac:dyDescent="0.3">
      <c r="F1511" s="1"/>
      <c r="J1511" s="4"/>
      <c r="K1511" s="4"/>
      <c r="L1511" s="3"/>
      <c r="M1511" s="4"/>
    </row>
    <row r="1512" spans="6:13" x14ac:dyDescent="0.3">
      <c r="F1512" s="1"/>
      <c r="J1512" s="4"/>
      <c r="K1512" s="4"/>
      <c r="L1512" s="3"/>
      <c r="M1512" s="4"/>
    </row>
    <row r="1513" spans="6:13" x14ac:dyDescent="0.3">
      <c r="F1513" s="1"/>
      <c r="J1513" s="4"/>
      <c r="K1513" s="4"/>
      <c r="L1513" s="3"/>
      <c r="M1513" s="4"/>
    </row>
    <row r="1514" spans="6:13" x14ac:dyDescent="0.3">
      <c r="F1514" s="1"/>
      <c r="J1514" s="4"/>
      <c r="K1514" s="4"/>
      <c r="L1514" s="3"/>
      <c r="M1514" s="4"/>
    </row>
    <row r="1515" spans="6:13" x14ac:dyDescent="0.3">
      <c r="F1515" s="1"/>
      <c r="J1515" s="4"/>
      <c r="K1515" s="4"/>
      <c r="L1515" s="3"/>
      <c r="M1515" s="4"/>
    </row>
    <row r="1516" spans="6:13" x14ac:dyDescent="0.3">
      <c r="F1516" s="1"/>
      <c r="J1516" s="4"/>
      <c r="K1516" s="4"/>
      <c r="L1516" s="3"/>
      <c r="M1516" s="4"/>
    </row>
    <row r="1517" spans="6:13" x14ac:dyDescent="0.3">
      <c r="F1517" s="1"/>
      <c r="J1517" s="4"/>
      <c r="K1517" s="4"/>
      <c r="L1517" s="3"/>
      <c r="M1517" s="4"/>
    </row>
    <row r="1518" spans="6:13" x14ac:dyDescent="0.3">
      <c r="F1518" s="1"/>
      <c r="J1518" s="4"/>
      <c r="K1518" s="4"/>
      <c r="L1518" s="3"/>
      <c r="M1518" s="4"/>
    </row>
    <row r="1519" spans="6:13" x14ac:dyDescent="0.3">
      <c r="F1519" s="1"/>
      <c r="J1519" s="4"/>
      <c r="K1519" s="4"/>
      <c r="L1519" s="3"/>
      <c r="M1519" s="4"/>
    </row>
    <row r="1520" spans="6:13" x14ac:dyDescent="0.3">
      <c r="F1520" s="1"/>
      <c r="J1520" s="4"/>
      <c r="K1520" s="4"/>
      <c r="L1520" s="3"/>
      <c r="M1520" s="4"/>
    </row>
    <row r="1521" spans="6:13" x14ac:dyDescent="0.3">
      <c r="F1521" s="1"/>
      <c r="J1521" s="4"/>
      <c r="K1521" s="4"/>
      <c r="L1521" s="3"/>
      <c r="M1521" s="4"/>
    </row>
    <row r="1522" spans="6:13" x14ac:dyDescent="0.3">
      <c r="F1522" s="1"/>
      <c r="J1522" s="4"/>
      <c r="K1522" s="4"/>
      <c r="L1522" s="3"/>
      <c r="M1522" s="4"/>
    </row>
    <row r="1523" spans="6:13" x14ac:dyDescent="0.3">
      <c r="F1523" s="1"/>
      <c r="J1523" s="4"/>
      <c r="K1523" s="4"/>
      <c r="L1523" s="3"/>
      <c r="M1523" s="4"/>
    </row>
    <row r="1524" spans="6:13" x14ac:dyDescent="0.3">
      <c r="F1524" s="1"/>
      <c r="J1524" s="4"/>
      <c r="K1524" s="4"/>
      <c r="L1524" s="3"/>
      <c r="M1524" s="4"/>
    </row>
    <row r="1525" spans="6:13" x14ac:dyDescent="0.3">
      <c r="F1525" s="1"/>
      <c r="J1525" s="4"/>
      <c r="K1525" s="4"/>
      <c r="L1525" s="3"/>
      <c r="M1525" s="4"/>
    </row>
    <row r="1526" spans="6:13" x14ac:dyDescent="0.3">
      <c r="F1526" s="1"/>
      <c r="J1526" s="4"/>
      <c r="K1526" s="4"/>
      <c r="L1526" s="3"/>
      <c r="M1526" s="4"/>
    </row>
    <row r="1527" spans="6:13" x14ac:dyDescent="0.3">
      <c r="F1527" s="1"/>
      <c r="J1527" s="4"/>
      <c r="K1527" s="4"/>
      <c r="L1527" s="3"/>
      <c r="M1527" s="4"/>
    </row>
    <row r="1528" spans="6:13" x14ac:dyDescent="0.3">
      <c r="F1528" s="1"/>
      <c r="J1528" s="4"/>
      <c r="K1528" s="4"/>
      <c r="L1528" s="3"/>
      <c r="M1528" s="4"/>
    </row>
    <row r="1529" spans="6:13" x14ac:dyDescent="0.3">
      <c r="F1529" s="1"/>
      <c r="J1529" s="4"/>
      <c r="K1529" s="4"/>
      <c r="L1529" s="3"/>
      <c r="M1529" s="4"/>
    </row>
    <row r="1530" spans="6:13" x14ac:dyDescent="0.3">
      <c r="F1530" s="1"/>
      <c r="J1530" s="4"/>
      <c r="K1530" s="4"/>
      <c r="L1530" s="3"/>
      <c r="M1530" s="4"/>
    </row>
    <row r="1531" spans="6:13" x14ac:dyDescent="0.3">
      <c r="F1531" s="1"/>
      <c r="J1531" s="4"/>
      <c r="K1531" s="4"/>
      <c r="L1531" s="3"/>
      <c r="M1531" s="4"/>
    </row>
    <row r="1532" spans="6:13" x14ac:dyDescent="0.3">
      <c r="F1532" s="1"/>
      <c r="J1532" s="4"/>
      <c r="K1532" s="4"/>
      <c r="L1532" s="3"/>
      <c r="M1532" s="4"/>
    </row>
    <row r="1533" spans="6:13" x14ac:dyDescent="0.3">
      <c r="F1533" s="1"/>
      <c r="J1533" s="4"/>
      <c r="K1533" s="4"/>
      <c r="L1533" s="3"/>
      <c r="M1533" s="4"/>
    </row>
    <row r="1534" spans="6:13" x14ac:dyDescent="0.3">
      <c r="F1534" s="1"/>
      <c r="J1534" s="4"/>
      <c r="K1534" s="4"/>
      <c r="L1534" s="3"/>
      <c r="M1534" s="4"/>
    </row>
    <row r="1535" spans="6:13" x14ac:dyDescent="0.3">
      <c r="F1535" s="1"/>
      <c r="J1535" s="4"/>
      <c r="K1535" s="4"/>
      <c r="L1535" s="3"/>
      <c r="M1535" s="4"/>
    </row>
    <row r="1536" spans="6:13" x14ac:dyDescent="0.3">
      <c r="F1536" s="1"/>
      <c r="J1536" s="4"/>
      <c r="K1536" s="4"/>
      <c r="L1536" s="3"/>
      <c r="M1536" s="4"/>
    </row>
    <row r="1537" spans="6:13" x14ac:dyDescent="0.3">
      <c r="F1537" s="1"/>
      <c r="J1537" s="4"/>
      <c r="K1537" s="4"/>
      <c r="L1537" s="3"/>
      <c r="M1537" s="4"/>
    </row>
    <row r="1538" spans="6:13" x14ac:dyDescent="0.3">
      <c r="F1538" s="1"/>
      <c r="J1538" s="4"/>
      <c r="K1538" s="4"/>
      <c r="L1538" s="3"/>
      <c r="M1538" s="4"/>
    </row>
    <row r="1539" spans="6:13" x14ac:dyDescent="0.3">
      <c r="F1539" s="1"/>
      <c r="J1539" s="4"/>
      <c r="K1539" s="4"/>
      <c r="L1539" s="3"/>
      <c r="M1539" s="4"/>
    </row>
    <row r="1540" spans="6:13" x14ac:dyDescent="0.3">
      <c r="F1540" s="1"/>
      <c r="J1540" s="4"/>
      <c r="K1540" s="4"/>
      <c r="L1540" s="3"/>
      <c r="M1540" s="4"/>
    </row>
    <row r="1541" spans="6:13" x14ac:dyDescent="0.3">
      <c r="F1541" s="1"/>
      <c r="J1541" s="4"/>
      <c r="K1541" s="4"/>
      <c r="L1541" s="3"/>
      <c r="M1541" s="4"/>
    </row>
    <row r="1542" spans="6:13" x14ac:dyDescent="0.3">
      <c r="F1542" s="1"/>
      <c r="J1542" s="4"/>
      <c r="K1542" s="4"/>
      <c r="L1542" s="3"/>
      <c r="M1542" s="4"/>
    </row>
    <row r="1543" spans="6:13" x14ac:dyDescent="0.3">
      <c r="F1543" s="1"/>
      <c r="J1543" s="4"/>
      <c r="K1543" s="4"/>
      <c r="L1543" s="3"/>
      <c r="M1543" s="4"/>
    </row>
    <row r="1544" spans="6:13" x14ac:dyDescent="0.3">
      <c r="F1544" s="1"/>
      <c r="J1544" s="4"/>
      <c r="K1544" s="4"/>
      <c r="L1544" s="3"/>
      <c r="M1544" s="4"/>
    </row>
    <row r="1545" spans="6:13" x14ac:dyDescent="0.3">
      <c r="F1545" s="1"/>
      <c r="J1545" s="4"/>
      <c r="K1545" s="4"/>
      <c r="L1545" s="3"/>
      <c r="M1545" s="4"/>
    </row>
    <row r="1546" spans="6:13" x14ac:dyDescent="0.3">
      <c r="F1546" s="1"/>
      <c r="J1546" s="4"/>
      <c r="K1546" s="4"/>
      <c r="L1546" s="3"/>
      <c r="M1546" s="4"/>
    </row>
    <row r="1547" spans="6:13" x14ac:dyDescent="0.3">
      <c r="F1547" s="1"/>
      <c r="J1547" s="4"/>
      <c r="K1547" s="4"/>
      <c r="L1547" s="3"/>
      <c r="M1547" s="4"/>
    </row>
    <row r="1548" spans="6:13" x14ac:dyDescent="0.3">
      <c r="F1548" s="1"/>
      <c r="J1548" s="4"/>
      <c r="K1548" s="4"/>
      <c r="L1548" s="3"/>
      <c r="M1548" s="4"/>
    </row>
    <row r="1549" spans="6:13" x14ac:dyDescent="0.3">
      <c r="F1549" s="1"/>
      <c r="J1549" s="4"/>
      <c r="K1549" s="4"/>
      <c r="L1549" s="3"/>
      <c r="M1549" s="4"/>
    </row>
    <row r="1550" spans="6:13" x14ac:dyDescent="0.3">
      <c r="F1550" s="1"/>
      <c r="J1550" s="4"/>
      <c r="K1550" s="4"/>
      <c r="L1550" s="3"/>
      <c r="M1550" s="4"/>
    </row>
    <row r="1551" spans="6:13" x14ac:dyDescent="0.3">
      <c r="F1551" s="1"/>
      <c r="J1551" s="4"/>
      <c r="K1551" s="4"/>
      <c r="L1551" s="3"/>
      <c r="M1551" s="4"/>
    </row>
    <row r="1552" spans="6:13" x14ac:dyDescent="0.3">
      <c r="F1552" s="1"/>
      <c r="J1552" s="4"/>
      <c r="K1552" s="4"/>
      <c r="L1552" s="3"/>
      <c r="M1552" s="4"/>
    </row>
    <row r="1553" spans="6:13" x14ac:dyDescent="0.3">
      <c r="F1553" s="1"/>
      <c r="J1553" s="4"/>
      <c r="K1553" s="4"/>
      <c r="L1553" s="3"/>
      <c r="M1553" s="4"/>
    </row>
    <row r="1554" spans="6:13" x14ac:dyDescent="0.3">
      <c r="F1554" s="1"/>
      <c r="J1554" s="4"/>
      <c r="K1554" s="4"/>
      <c r="L1554" s="3"/>
      <c r="M1554" s="4"/>
    </row>
    <row r="1555" spans="6:13" x14ac:dyDescent="0.3">
      <c r="F1555" s="1"/>
      <c r="J1555" s="4"/>
      <c r="K1555" s="4"/>
      <c r="L1555" s="3"/>
      <c r="M1555" s="4"/>
    </row>
    <row r="1556" spans="6:13" x14ac:dyDescent="0.3">
      <c r="F1556" s="1"/>
      <c r="J1556" s="4"/>
      <c r="K1556" s="4"/>
      <c r="L1556" s="3"/>
      <c r="M1556" s="4"/>
    </row>
    <row r="1557" spans="6:13" x14ac:dyDescent="0.3">
      <c r="F1557" s="1"/>
      <c r="J1557" s="4"/>
      <c r="K1557" s="4"/>
      <c r="L1557" s="3"/>
      <c r="M1557" s="4"/>
    </row>
    <row r="1558" spans="6:13" x14ac:dyDescent="0.3">
      <c r="F1558" s="1"/>
      <c r="J1558" s="4"/>
      <c r="K1558" s="4"/>
      <c r="L1558" s="3"/>
      <c r="M1558" s="4"/>
    </row>
    <row r="1559" spans="6:13" x14ac:dyDescent="0.3">
      <c r="F1559" s="1"/>
      <c r="J1559" s="4"/>
      <c r="K1559" s="4"/>
      <c r="L1559" s="3"/>
      <c r="M1559" s="4"/>
    </row>
    <row r="1560" spans="6:13" x14ac:dyDescent="0.3">
      <c r="F1560" s="1"/>
      <c r="J1560" s="4"/>
      <c r="K1560" s="4"/>
      <c r="L1560" s="3"/>
      <c r="M1560" s="4"/>
    </row>
    <row r="1561" spans="6:13" x14ac:dyDescent="0.3">
      <c r="F1561" s="1"/>
      <c r="J1561" s="4"/>
      <c r="K1561" s="4"/>
      <c r="L1561" s="3"/>
      <c r="M1561" s="4"/>
    </row>
    <row r="1562" spans="6:13" x14ac:dyDescent="0.3">
      <c r="F1562" s="1"/>
      <c r="J1562" s="4"/>
      <c r="K1562" s="4"/>
      <c r="L1562" s="3"/>
      <c r="M1562" s="4"/>
    </row>
    <row r="1563" spans="6:13" x14ac:dyDescent="0.3">
      <c r="F1563" s="1"/>
      <c r="J1563" s="4"/>
      <c r="K1563" s="4"/>
      <c r="L1563" s="3"/>
      <c r="M1563" s="4"/>
    </row>
    <row r="1564" spans="6:13" x14ac:dyDescent="0.3">
      <c r="F1564" s="1"/>
      <c r="J1564" s="4"/>
      <c r="K1564" s="4"/>
      <c r="L1564" s="3"/>
      <c r="M1564" s="4"/>
    </row>
    <row r="1565" spans="6:13" x14ac:dyDescent="0.3">
      <c r="F1565" s="1"/>
      <c r="J1565" s="4"/>
      <c r="K1565" s="4"/>
      <c r="L1565" s="3"/>
      <c r="M1565" s="4"/>
    </row>
    <row r="1566" spans="6:13" x14ac:dyDescent="0.3">
      <c r="F1566" s="1"/>
      <c r="J1566" s="4"/>
      <c r="K1566" s="4"/>
      <c r="L1566" s="3"/>
      <c r="M1566" s="4"/>
    </row>
    <row r="1567" spans="6:13" x14ac:dyDescent="0.3">
      <c r="F1567" s="1"/>
      <c r="J1567" s="4"/>
      <c r="K1567" s="4"/>
      <c r="L1567" s="3"/>
      <c r="M1567" s="4"/>
    </row>
    <row r="1568" spans="6:13" x14ac:dyDescent="0.3">
      <c r="F1568" s="1"/>
      <c r="J1568" s="4"/>
      <c r="K1568" s="4"/>
      <c r="L1568" s="3"/>
      <c r="M1568" s="4"/>
    </row>
    <row r="1569" spans="6:13" x14ac:dyDescent="0.3">
      <c r="F1569" s="1"/>
      <c r="J1569" s="4"/>
      <c r="K1569" s="4"/>
      <c r="L1569" s="3"/>
      <c r="M1569" s="4"/>
    </row>
    <row r="1570" spans="6:13" x14ac:dyDescent="0.3">
      <c r="F1570" s="1"/>
      <c r="J1570" s="4"/>
      <c r="K1570" s="4"/>
      <c r="L1570" s="3"/>
      <c r="M1570" s="4"/>
    </row>
    <row r="1571" spans="6:13" x14ac:dyDescent="0.3">
      <c r="F1571" s="1"/>
      <c r="J1571" s="4"/>
      <c r="K1571" s="4"/>
      <c r="L1571" s="3"/>
      <c r="M1571" s="4"/>
    </row>
    <row r="1572" spans="6:13" x14ac:dyDescent="0.3">
      <c r="F1572" s="1"/>
      <c r="J1572" s="4"/>
      <c r="K1572" s="4"/>
      <c r="L1572" s="3"/>
      <c r="M1572" s="4"/>
    </row>
    <row r="1573" spans="6:13" x14ac:dyDescent="0.3">
      <c r="F1573" s="1"/>
      <c r="J1573" s="4"/>
      <c r="K1573" s="4"/>
      <c r="L1573" s="3"/>
      <c r="M1573" s="4"/>
    </row>
    <row r="1574" spans="6:13" x14ac:dyDescent="0.3">
      <c r="F1574" s="1"/>
      <c r="J1574" s="4"/>
      <c r="K1574" s="4"/>
      <c r="L1574" s="3"/>
      <c r="M1574" s="4"/>
    </row>
    <row r="1575" spans="6:13" x14ac:dyDescent="0.3">
      <c r="F1575" s="1"/>
      <c r="J1575" s="4"/>
      <c r="K1575" s="4"/>
      <c r="L1575" s="3"/>
      <c r="M1575" s="4"/>
    </row>
    <row r="1576" spans="6:13" x14ac:dyDescent="0.3">
      <c r="F1576" s="1"/>
      <c r="J1576" s="4"/>
      <c r="K1576" s="4"/>
      <c r="L1576" s="3"/>
      <c r="M1576" s="4"/>
    </row>
    <row r="1577" spans="6:13" x14ac:dyDescent="0.3">
      <c r="F1577" s="1"/>
      <c r="J1577" s="4"/>
      <c r="K1577" s="4"/>
      <c r="L1577" s="3"/>
      <c r="M1577" s="4"/>
    </row>
    <row r="1578" spans="6:13" x14ac:dyDescent="0.3">
      <c r="F1578" s="1"/>
      <c r="J1578" s="4"/>
      <c r="K1578" s="4"/>
      <c r="L1578" s="3"/>
      <c r="M1578" s="4"/>
    </row>
    <row r="1579" spans="6:13" x14ac:dyDescent="0.3">
      <c r="F1579" s="1"/>
      <c r="J1579" s="4"/>
      <c r="K1579" s="4"/>
      <c r="L1579" s="3"/>
      <c r="M1579" s="4"/>
    </row>
    <row r="1580" spans="6:13" x14ac:dyDescent="0.3">
      <c r="F1580" s="1"/>
      <c r="J1580" s="4"/>
      <c r="K1580" s="4"/>
      <c r="L1580" s="3"/>
      <c r="M1580" s="4"/>
    </row>
    <row r="1581" spans="6:13" x14ac:dyDescent="0.3">
      <c r="F1581" s="1"/>
      <c r="J1581" s="4"/>
      <c r="K1581" s="4"/>
      <c r="L1581" s="3"/>
      <c r="M1581" s="4"/>
    </row>
    <row r="1582" spans="6:13" x14ac:dyDescent="0.3">
      <c r="F1582" s="1"/>
      <c r="J1582" s="4"/>
      <c r="K1582" s="4"/>
      <c r="L1582" s="3"/>
      <c r="M1582" s="4"/>
    </row>
    <row r="1583" spans="6:13" x14ac:dyDescent="0.3">
      <c r="F1583" s="1"/>
      <c r="J1583" s="4"/>
      <c r="K1583" s="4"/>
      <c r="L1583" s="3"/>
      <c r="M1583" s="4"/>
    </row>
    <row r="1584" spans="6:13" x14ac:dyDescent="0.3">
      <c r="F1584" s="1"/>
      <c r="J1584" s="4"/>
      <c r="K1584" s="4"/>
      <c r="L1584" s="3"/>
      <c r="M1584" s="4"/>
    </row>
    <row r="1585" spans="6:13" x14ac:dyDescent="0.3">
      <c r="F1585" s="1"/>
      <c r="J1585" s="4"/>
      <c r="K1585" s="4"/>
      <c r="L1585" s="3"/>
      <c r="M1585" s="4"/>
    </row>
    <row r="1586" spans="6:13" x14ac:dyDescent="0.3">
      <c r="F1586" s="1"/>
      <c r="J1586" s="4"/>
      <c r="K1586" s="4"/>
      <c r="L1586" s="3"/>
      <c r="M1586" s="4"/>
    </row>
    <row r="1587" spans="6:13" x14ac:dyDescent="0.3">
      <c r="F1587" s="1"/>
      <c r="J1587" s="4"/>
      <c r="K1587" s="4"/>
      <c r="L1587" s="3"/>
      <c r="M1587" s="4"/>
    </row>
    <row r="1588" spans="6:13" x14ac:dyDescent="0.3">
      <c r="F1588" s="1"/>
      <c r="J1588" s="4"/>
      <c r="K1588" s="4"/>
      <c r="L1588" s="3"/>
      <c r="M1588" s="4"/>
    </row>
    <row r="1589" spans="6:13" x14ac:dyDescent="0.3">
      <c r="F1589" s="1"/>
      <c r="J1589" s="4"/>
      <c r="K1589" s="4"/>
      <c r="L1589" s="3"/>
      <c r="M1589" s="4"/>
    </row>
    <row r="1590" spans="6:13" x14ac:dyDescent="0.3">
      <c r="F1590" s="1"/>
      <c r="J1590" s="4"/>
      <c r="K1590" s="4"/>
      <c r="L1590" s="3"/>
      <c r="M1590" s="4"/>
    </row>
    <row r="1591" spans="6:13" x14ac:dyDescent="0.3">
      <c r="F1591" s="1"/>
      <c r="J1591" s="4"/>
      <c r="K1591" s="4"/>
      <c r="L1591" s="3"/>
      <c r="M1591" s="4"/>
    </row>
    <row r="1592" spans="6:13" x14ac:dyDescent="0.3">
      <c r="F1592" s="1"/>
      <c r="J1592" s="4"/>
      <c r="K1592" s="4"/>
      <c r="L1592" s="3"/>
      <c r="M1592" s="4"/>
    </row>
    <row r="1593" spans="6:13" x14ac:dyDescent="0.3">
      <c r="F1593" s="1"/>
      <c r="J1593" s="4"/>
      <c r="K1593" s="4"/>
      <c r="L1593" s="3"/>
      <c r="M1593" s="4"/>
    </row>
    <row r="1594" spans="6:13" x14ac:dyDescent="0.3">
      <c r="F1594" s="1"/>
      <c r="J1594" s="4"/>
      <c r="K1594" s="4"/>
      <c r="L1594" s="3"/>
      <c r="M1594" s="4"/>
    </row>
    <row r="1595" spans="6:13" x14ac:dyDescent="0.3">
      <c r="F1595" s="1"/>
      <c r="J1595" s="4"/>
      <c r="K1595" s="4"/>
      <c r="L1595" s="3"/>
      <c r="M1595" s="4"/>
    </row>
    <row r="1596" spans="6:13" x14ac:dyDescent="0.3">
      <c r="F1596" s="1"/>
      <c r="J1596" s="4"/>
      <c r="K1596" s="4"/>
      <c r="L1596" s="3"/>
      <c r="M1596" s="4"/>
    </row>
    <row r="1597" spans="6:13" x14ac:dyDescent="0.3">
      <c r="F1597" s="1"/>
      <c r="J1597" s="4"/>
      <c r="K1597" s="4"/>
      <c r="L1597" s="3"/>
      <c r="M1597" s="4"/>
    </row>
    <row r="1598" spans="6:13" x14ac:dyDescent="0.3">
      <c r="F1598" s="1"/>
      <c r="J1598" s="4"/>
      <c r="K1598" s="4"/>
      <c r="L1598" s="3"/>
      <c r="M1598" s="4"/>
    </row>
    <row r="1599" spans="6:13" x14ac:dyDescent="0.3">
      <c r="F1599" s="1"/>
      <c r="J1599" s="4"/>
      <c r="K1599" s="4"/>
      <c r="L1599" s="3"/>
      <c r="M1599" s="4"/>
    </row>
    <row r="1600" spans="6:13" x14ac:dyDescent="0.3">
      <c r="F1600" s="1"/>
      <c r="J1600" s="4"/>
      <c r="K1600" s="4"/>
      <c r="L1600" s="3"/>
      <c r="M1600" s="4"/>
    </row>
    <row r="1601" spans="6:13" x14ac:dyDescent="0.3">
      <c r="F1601" s="1"/>
      <c r="J1601" s="4"/>
      <c r="K1601" s="4"/>
      <c r="L1601" s="3"/>
      <c r="M1601" s="4"/>
    </row>
    <row r="1602" spans="6:13" x14ac:dyDescent="0.3">
      <c r="F1602" s="1"/>
      <c r="J1602" s="4"/>
      <c r="K1602" s="4"/>
      <c r="L1602" s="3"/>
      <c r="M1602" s="4"/>
    </row>
    <row r="1603" spans="6:13" x14ac:dyDescent="0.3">
      <c r="F1603" s="1"/>
      <c r="J1603" s="4"/>
      <c r="K1603" s="4"/>
      <c r="L1603" s="3"/>
      <c r="M1603" s="4"/>
    </row>
    <row r="1604" spans="6:13" x14ac:dyDescent="0.3">
      <c r="F1604" s="1"/>
      <c r="J1604" s="4"/>
      <c r="K1604" s="4"/>
      <c r="L1604" s="3"/>
      <c r="M1604" s="4"/>
    </row>
    <row r="1605" spans="6:13" x14ac:dyDescent="0.3">
      <c r="F1605" s="1"/>
      <c r="J1605" s="4"/>
      <c r="K1605" s="4"/>
      <c r="L1605" s="3"/>
      <c r="M1605" s="4"/>
    </row>
    <row r="1606" spans="6:13" x14ac:dyDescent="0.3">
      <c r="F1606" s="1"/>
      <c r="J1606" s="4"/>
      <c r="K1606" s="4"/>
      <c r="L1606" s="3"/>
      <c r="M1606" s="4"/>
    </row>
    <row r="1607" spans="6:13" x14ac:dyDescent="0.3">
      <c r="F1607" s="1"/>
      <c r="J1607" s="4"/>
      <c r="K1607" s="4"/>
      <c r="L1607" s="3"/>
      <c r="M1607" s="4"/>
    </row>
    <row r="1608" spans="6:13" x14ac:dyDescent="0.3">
      <c r="F1608" s="1"/>
      <c r="J1608" s="4"/>
      <c r="K1608" s="4"/>
      <c r="L1608" s="3"/>
      <c r="M1608" s="4"/>
    </row>
    <row r="1609" spans="6:13" x14ac:dyDescent="0.3">
      <c r="F1609" s="1"/>
      <c r="J1609" s="4"/>
      <c r="K1609" s="4"/>
      <c r="L1609" s="3"/>
      <c r="M1609" s="4"/>
    </row>
    <row r="1610" spans="6:13" x14ac:dyDescent="0.3">
      <c r="F1610" s="1"/>
      <c r="J1610" s="4"/>
      <c r="K1610" s="4"/>
      <c r="L1610" s="3"/>
      <c r="M1610" s="4"/>
    </row>
    <row r="1611" spans="6:13" x14ac:dyDescent="0.3">
      <c r="F1611" s="1"/>
      <c r="J1611" s="4"/>
      <c r="K1611" s="4"/>
      <c r="L1611" s="3"/>
      <c r="M1611" s="4"/>
    </row>
    <row r="1612" spans="6:13" x14ac:dyDescent="0.3">
      <c r="F1612" s="1"/>
      <c r="J1612" s="4"/>
      <c r="K1612" s="4"/>
      <c r="L1612" s="3"/>
      <c r="M1612" s="4"/>
    </row>
    <row r="1613" spans="6:13" x14ac:dyDescent="0.3">
      <c r="F1613" s="1"/>
      <c r="J1613" s="4"/>
      <c r="K1613" s="4"/>
      <c r="L1613" s="3"/>
      <c r="M1613" s="4"/>
    </row>
    <row r="1614" spans="6:13" x14ac:dyDescent="0.3">
      <c r="F1614" s="1"/>
      <c r="J1614" s="4"/>
      <c r="K1614" s="4"/>
      <c r="L1614" s="3"/>
      <c r="M1614" s="4"/>
    </row>
    <row r="1615" spans="6:13" x14ac:dyDescent="0.3">
      <c r="F1615" s="1"/>
      <c r="J1615" s="4"/>
      <c r="K1615" s="4"/>
      <c r="L1615" s="3"/>
      <c r="M1615" s="4"/>
    </row>
    <row r="1616" spans="6:13" x14ac:dyDescent="0.3">
      <c r="F1616" s="1"/>
      <c r="J1616" s="4"/>
      <c r="K1616" s="4"/>
      <c r="L1616" s="3"/>
      <c r="M1616" s="4"/>
    </row>
    <row r="1617" spans="6:13" x14ac:dyDescent="0.3">
      <c r="F1617" s="1"/>
      <c r="J1617" s="4"/>
      <c r="K1617" s="4"/>
      <c r="L1617" s="3"/>
      <c r="M1617" s="4"/>
    </row>
    <row r="1618" spans="6:13" x14ac:dyDescent="0.3">
      <c r="F1618" s="1"/>
      <c r="J1618" s="4"/>
      <c r="K1618" s="4"/>
      <c r="L1618" s="3"/>
      <c r="M1618" s="4"/>
    </row>
    <row r="1619" spans="6:13" x14ac:dyDescent="0.3">
      <c r="F1619" s="1"/>
      <c r="J1619" s="4"/>
      <c r="K1619" s="4"/>
      <c r="L1619" s="3"/>
      <c r="M1619" s="4"/>
    </row>
    <row r="1620" spans="6:13" x14ac:dyDescent="0.3">
      <c r="F1620" s="1"/>
      <c r="J1620" s="4"/>
      <c r="K1620" s="4"/>
      <c r="L1620" s="3"/>
      <c r="M1620" s="4"/>
    </row>
    <row r="1621" spans="6:13" x14ac:dyDescent="0.3">
      <c r="F1621" s="1"/>
      <c r="J1621" s="4"/>
      <c r="K1621" s="4"/>
      <c r="L1621" s="3"/>
      <c r="M1621" s="4"/>
    </row>
    <row r="1622" spans="6:13" x14ac:dyDescent="0.3">
      <c r="F1622" s="1"/>
      <c r="J1622" s="4"/>
      <c r="K1622" s="4"/>
      <c r="L1622" s="3"/>
      <c r="M1622" s="4"/>
    </row>
    <row r="1623" spans="6:13" x14ac:dyDescent="0.3">
      <c r="F1623" s="1"/>
      <c r="J1623" s="4"/>
      <c r="K1623" s="4"/>
      <c r="L1623" s="3"/>
      <c r="M1623" s="4"/>
    </row>
    <row r="1624" spans="6:13" x14ac:dyDescent="0.3">
      <c r="F1624" s="1"/>
      <c r="J1624" s="4"/>
      <c r="K1624" s="4"/>
      <c r="L1624" s="3"/>
      <c r="M1624" s="4"/>
    </row>
    <row r="1625" spans="6:13" x14ac:dyDescent="0.3">
      <c r="F1625" s="1"/>
      <c r="J1625" s="4"/>
      <c r="K1625" s="4"/>
      <c r="L1625" s="3"/>
      <c r="M1625" s="4"/>
    </row>
    <row r="1626" spans="6:13" x14ac:dyDescent="0.3">
      <c r="F1626" s="1"/>
      <c r="J1626" s="4"/>
      <c r="K1626" s="4"/>
      <c r="L1626" s="3"/>
      <c r="M1626" s="4"/>
    </row>
    <row r="1627" spans="6:13" x14ac:dyDescent="0.3">
      <c r="F1627" s="1"/>
      <c r="J1627" s="4"/>
      <c r="K1627" s="4"/>
      <c r="L1627" s="3"/>
      <c r="M1627" s="4"/>
    </row>
    <row r="1628" spans="6:13" x14ac:dyDescent="0.3">
      <c r="F1628" s="1"/>
      <c r="J1628" s="4"/>
      <c r="K1628" s="4"/>
      <c r="L1628" s="3"/>
      <c r="M1628" s="4"/>
    </row>
    <row r="1629" spans="6:13" x14ac:dyDescent="0.3">
      <c r="F1629" s="1"/>
      <c r="J1629" s="4"/>
      <c r="K1629" s="4"/>
      <c r="L1629" s="3"/>
      <c r="M1629" s="4"/>
    </row>
    <row r="1630" spans="6:13" x14ac:dyDescent="0.3">
      <c r="F1630" s="1"/>
      <c r="J1630" s="4"/>
      <c r="K1630" s="4"/>
      <c r="L1630" s="3"/>
      <c r="M1630" s="4"/>
    </row>
    <row r="1631" spans="6:13" x14ac:dyDescent="0.3">
      <c r="F1631" s="1"/>
      <c r="J1631" s="4"/>
      <c r="K1631" s="4"/>
      <c r="L1631" s="3"/>
      <c r="M1631" s="4"/>
    </row>
    <row r="1632" spans="6:13" x14ac:dyDescent="0.3">
      <c r="F1632" s="1"/>
      <c r="J1632" s="4"/>
      <c r="K1632" s="4"/>
      <c r="L1632" s="3"/>
      <c r="M1632" s="4"/>
    </row>
    <row r="1633" spans="6:13" x14ac:dyDescent="0.3">
      <c r="F1633" s="1"/>
      <c r="J1633" s="4"/>
      <c r="K1633" s="4"/>
      <c r="L1633" s="3"/>
      <c r="M1633" s="4"/>
    </row>
    <row r="1634" spans="6:13" x14ac:dyDescent="0.3">
      <c r="F1634" s="1"/>
      <c r="J1634" s="4"/>
      <c r="K1634" s="4"/>
      <c r="L1634" s="3"/>
      <c r="M1634" s="4"/>
    </row>
    <row r="1635" spans="6:13" x14ac:dyDescent="0.3">
      <c r="F1635" s="1"/>
      <c r="J1635" s="4"/>
      <c r="K1635" s="4"/>
      <c r="L1635" s="3"/>
      <c r="M1635" s="4"/>
    </row>
    <row r="1636" spans="6:13" x14ac:dyDescent="0.3">
      <c r="F1636" s="1"/>
      <c r="J1636" s="4"/>
      <c r="K1636" s="4"/>
      <c r="L1636" s="3"/>
      <c r="M1636" s="4"/>
    </row>
    <row r="1637" spans="6:13" x14ac:dyDescent="0.3">
      <c r="F1637" s="1"/>
      <c r="J1637" s="4"/>
      <c r="K1637" s="4"/>
      <c r="L1637" s="3"/>
      <c r="M1637" s="4"/>
    </row>
    <row r="1638" spans="6:13" x14ac:dyDescent="0.3">
      <c r="F1638" s="1"/>
      <c r="J1638" s="4"/>
      <c r="K1638" s="4"/>
      <c r="L1638" s="3"/>
      <c r="M1638" s="4"/>
    </row>
    <row r="1639" spans="6:13" x14ac:dyDescent="0.3">
      <c r="F1639" s="1"/>
      <c r="J1639" s="4"/>
      <c r="K1639" s="4"/>
      <c r="L1639" s="3"/>
      <c r="M1639" s="4"/>
    </row>
    <row r="1640" spans="6:13" x14ac:dyDescent="0.3">
      <c r="F1640" s="1"/>
      <c r="J1640" s="4"/>
      <c r="K1640" s="4"/>
      <c r="L1640" s="3"/>
      <c r="M1640" s="4"/>
    </row>
    <row r="1641" spans="6:13" x14ac:dyDescent="0.3">
      <c r="F1641" s="1"/>
      <c r="J1641" s="4"/>
      <c r="K1641" s="4"/>
      <c r="L1641" s="3"/>
      <c r="M1641" s="4"/>
    </row>
    <row r="1642" spans="6:13" x14ac:dyDescent="0.3">
      <c r="F1642" s="1"/>
      <c r="J1642" s="4"/>
      <c r="K1642" s="4"/>
      <c r="L1642" s="3"/>
      <c r="M1642" s="4"/>
    </row>
    <row r="1643" spans="6:13" x14ac:dyDescent="0.3">
      <c r="F1643" s="1"/>
      <c r="J1643" s="4"/>
      <c r="K1643" s="4"/>
      <c r="L1643" s="3"/>
      <c r="M1643" s="4"/>
    </row>
    <row r="1644" spans="6:13" x14ac:dyDescent="0.3">
      <c r="F1644" s="1"/>
      <c r="J1644" s="4"/>
      <c r="K1644" s="4"/>
      <c r="L1644" s="3"/>
      <c r="M1644" s="4"/>
    </row>
    <row r="1645" spans="6:13" x14ac:dyDescent="0.3">
      <c r="F1645" s="1"/>
      <c r="J1645" s="4"/>
      <c r="K1645" s="4"/>
      <c r="L1645" s="3"/>
      <c r="M1645" s="4"/>
    </row>
    <row r="1646" spans="6:13" x14ac:dyDescent="0.3">
      <c r="F1646" s="1"/>
      <c r="J1646" s="4"/>
      <c r="K1646" s="4"/>
      <c r="L1646" s="3"/>
      <c r="M1646" s="4"/>
    </row>
    <row r="1647" spans="6:13" x14ac:dyDescent="0.3">
      <c r="F1647" s="1"/>
      <c r="J1647" s="4"/>
      <c r="K1647" s="4"/>
      <c r="L1647" s="3"/>
      <c r="M1647" s="4"/>
    </row>
    <row r="1648" spans="6:13" x14ac:dyDescent="0.3">
      <c r="F1648" s="1"/>
      <c r="J1648" s="4"/>
      <c r="K1648" s="4"/>
      <c r="L1648" s="3"/>
      <c r="M1648" s="4"/>
    </row>
    <row r="1649" spans="6:13" x14ac:dyDescent="0.3">
      <c r="F1649" s="1"/>
      <c r="J1649" s="4"/>
      <c r="K1649" s="4"/>
      <c r="L1649" s="3"/>
      <c r="M1649" s="4"/>
    </row>
    <row r="1650" spans="6:13" x14ac:dyDescent="0.3">
      <c r="F1650" s="1"/>
      <c r="J1650" s="4"/>
      <c r="K1650" s="4"/>
      <c r="L1650" s="3"/>
      <c r="M1650" s="4"/>
    </row>
    <row r="1651" spans="6:13" x14ac:dyDescent="0.3">
      <c r="F1651" s="1"/>
      <c r="J1651" s="4"/>
      <c r="K1651" s="4"/>
      <c r="L1651" s="3"/>
      <c r="M1651" s="4"/>
    </row>
    <row r="1652" spans="6:13" x14ac:dyDescent="0.3">
      <c r="F1652" s="1"/>
      <c r="J1652" s="4"/>
      <c r="K1652" s="4"/>
      <c r="L1652" s="3"/>
      <c r="M1652" s="4"/>
    </row>
    <row r="1653" spans="6:13" x14ac:dyDescent="0.3">
      <c r="F1653" s="1"/>
      <c r="J1653" s="4"/>
      <c r="K1653" s="4"/>
      <c r="L1653" s="3"/>
      <c r="M1653" s="4"/>
    </row>
    <row r="1654" spans="6:13" x14ac:dyDescent="0.3">
      <c r="F1654" s="1"/>
      <c r="J1654" s="4"/>
      <c r="K1654" s="4"/>
      <c r="L1654" s="3"/>
      <c r="M1654" s="4"/>
    </row>
    <row r="1655" spans="6:13" x14ac:dyDescent="0.3">
      <c r="F1655" s="1"/>
      <c r="J1655" s="4"/>
      <c r="K1655" s="4"/>
      <c r="L1655" s="3"/>
      <c r="M1655" s="4"/>
    </row>
    <row r="1656" spans="6:13" x14ac:dyDescent="0.3">
      <c r="F1656" s="1"/>
      <c r="J1656" s="4"/>
      <c r="K1656" s="4"/>
      <c r="L1656" s="3"/>
      <c r="M1656" s="4"/>
    </row>
    <row r="1657" spans="6:13" x14ac:dyDescent="0.3">
      <c r="F1657" s="1"/>
      <c r="J1657" s="4"/>
      <c r="K1657" s="4"/>
      <c r="L1657" s="3"/>
      <c r="M1657" s="4"/>
    </row>
    <row r="1658" spans="6:13" x14ac:dyDescent="0.3">
      <c r="F1658" s="1"/>
      <c r="J1658" s="4"/>
      <c r="K1658" s="4"/>
      <c r="L1658" s="3"/>
      <c r="M1658" s="4"/>
    </row>
    <row r="1659" spans="6:13" x14ac:dyDescent="0.3">
      <c r="F1659" s="1"/>
      <c r="J1659" s="4"/>
      <c r="K1659" s="4"/>
      <c r="L1659" s="3"/>
      <c r="M1659" s="4"/>
    </row>
    <row r="1660" spans="6:13" x14ac:dyDescent="0.3">
      <c r="F1660" s="1"/>
      <c r="J1660" s="4"/>
      <c r="K1660" s="4"/>
      <c r="L1660" s="3"/>
      <c r="M1660" s="4"/>
    </row>
    <row r="1661" spans="6:13" x14ac:dyDescent="0.3">
      <c r="F1661" s="1"/>
      <c r="J1661" s="4"/>
      <c r="K1661" s="4"/>
      <c r="L1661" s="3"/>
      <c r="M1661" s="4"/>
    </row>
    <row r="1662" spans="6:13" x14ac:dyDescent="0.3">
      <c r="F1662" s="1"/>
      <c r="J1662" s="4"/>
      <c r="K1662" s="4"/>
      <c r="L1662" s="3"/>
      <c r="M1662" s="4"/>
    </row>
    <row r="1663" spans="6:13" x14ac:dyDescent="0.3">
      <c r="F1663" s="1"/>
      <c r="J1663" s="4"/>
      <c r="K1663" s="4"/>
      <c r="L1663" s="3"/>
      <c r="M1663" s="4"/>
    </row>
    <row r="1664" spans="6:13" x14ac:dyDescent="0.3">
      <c r="F1664" s="1"/>
      <c r="J1664" s="4"/>
      <c r="K1664" s="4"/>
      <c r="L1664" s="3"/>
      <c r="M1664" s="4"/>
    </row>
    <row r="1665" spans="6:13" x14ac:dyDescent="0.3">
      <c r="F1665" s="1"/>
      <c r="J1665" s="4"/>
      <c r="K1665" s="4"/>
      <c r="L1665" s="3"/>
      <c r="M1665" s="4"/>
    </row>
    <row r="1666" spans="6:13" x14ac:dyDescent="0.3">
      <c r="F1666" s="1"/>
      <c r="J1666" s="4"/>
      <c r="K1666" s="4"/>
      <c r="L1666" s="3"/>
      <c r="M1666" s="4"/>
    </row>
    <row r="1667" spans="6:13" x14ac:dyDescent="0.3">
      <c r="F1667" s="1"/>
      <c r="J1667" s="4"/>
      <c r="K1667" s="4"/>
      <c r="L1667" s="3"/>
      <c r="M1667" s="4"/>
    </row>
    <row r="1668" spans="6:13" x14ac:dyDescent="0.3">
      <c r="F1668" s="1"/>
      <c r="J1668" s="4"/>
      <c r="K1668" s="4"/>
      <c r="L1668" s="3"/>
      <c r="M1668" s="4"/>
    </row>
    <row r="1669" spans="6:13" x14ac:dyDescent="0.3">
      <c r="F1669" s="1"/>
      <c r="J1669" s="4"/>
      <c r="K1669" s="4"/>
      <c r="L1669" s="3"/>
      <c r="M1669" s="4"/>
    </row>
    <row r="1670" spans="6:13" x14ac:dyDescent="0.3">
      <c r="F1670" s="1"/>
      <c r="J1670" s="4"/>
      <c r="K1670" s="4"/>
      <c r="L1670" s="3"/>
      <c r="M1670" s="4"/>
    </row>
    <row r="1671" spans="6:13" x14ac:dyDescent="0.3">
      <c r="F1671" s="1"/>
      <c r="J1671" s="4"/>
      <c r="K1671" s="4"/>
      <c r="L1671" s="3"/>
      <c r="M1671" s="4"/>
    </row>
    <row r="1672" spans="6:13" x14ac:dyDescent="0.3">
      <c r="F1672" s="1"/>
      <c r="J1672" s="4"/>
      <c r="K1672" s="4"/>
      <c r="L1672" s="3"/>
      <c r="M1672" s="4"/>
    </row>
    <row r="1673" spans="6:13" x14ac:dyDescent="0.3">
      <c r="F1673" s="1"/>
      <c r="J1673" s="4"/>
      <c r="K1673" s="4"/>
      <c r="L1673" s="3"/>
      <c r="M1673" s="4"/>
    </row>
    <row r="1674" spans="6:13" x14ac:dyDescent="0.3">
      <c r="F1674" s="1"/>
      <c r="J1674" s="4"/>
      <c r="K1674" s="4"/>
      <c r="L1674" s="3"/>
      <c r="M1674" s="4"/>
    </row>
    <row r="1675" spans="6:13" x14ac:dyDescent="0.3">
      <c r="F1675" s="1"/>
      <c r="J1675" s="4"/>
      <c r="K1675" s="4"/>
      <c r="L1675" s="3"/>
      <c r="M1675" s="4"/>
    </row>
    <row r="1676" spans="6:13" x14ac:dyDescent="0.3">
      <c r="F1676" s="1"/>
      <c r="J1676" s="4"/>
      <c r="K1676" s="4"/>
      <c r="L1676" s="3"/>
      <c r="M1676" s="4"/>
    </row>
    <row r="1677" spans="6:13" x14ac:dyDescent="0.3">
      <c r="F1677" s="1"/>
      <c r="J1677" s="4"/>
      <c r="K1677" s="4"/>
      <c r="L1677" s="3"/>
      <c r="M1677" s="4"/>
    </row>
    <row r="1678" spans="6:13" x14ac:dyDescent="0.3">
      <c r="F1678" s="1"/>
      <c r="J1678" s="4"/>
      <c r="K1678" s="4"/>
      <c r="L1678" s="3"/>
      <c r="M1678" s="4"/>
    </row>
    <row r="1679" spans="6:13" x14ac:dyDescent="0.3">
      <c r="F1679" s="1"/>
      <c r="J1679" s="4"/>
      <c r="K1679" s="4"/>
      <c r="L1679" s="3"/>
      <c r="M1679" s="4"/>
    </row>
    <row r="1680" spans="6:13" x14ac:dyDescent="0.3">
      <c r="F1680" s="1"/>
      <c r="J1680" s="4"/>
      <c r="K1680" s="4"/>
      <c r="L1680" s="3"/>
      <c r="M1680" s="4"/>
    </row>
    <row r="1681" spans="6:13" x14ac:dyDescent="0.3">
      <c r="F1681" s="1"/>
      <c r="J1681" s="4"/>
      <c r="K1681" s="4"/>
      <c r="L1681" s="3"/>
      <c r="M1681" s="4"/>
    </row>
    <row r="1682" spans="6:13" x14ac:dyDescent="0.3">
      <c r="F1682" s="1"/>
      <c r="J1682" s="4"/>
      <c r="K1682" s="4"/>
      <c r="L1682" s="3"/>
      <c r="M1682" s="4"/>
    </row>
    <row r="1683" spans="6:13" x14ac:dyDescent="0.3">
      <c r="F1683" s="1"/>
      <c r="J1683" s="4"/>
      <c r="K1683" s="4"/>
      <c r="L1683" s="3"/>
      <c r="M1683" s="4"/>
    </row>
    <row r="1684" spans="6:13" x14ac:dyDescent="0.3">
      <c r="F1684" s="1"/>
      <c r="J1684" s="4"/>
      <c r="K1684" s="4"/>
      <c r="L1684" s="3"/>
      <c r="M1684" s="4"/>
    </row>
    <row r="1685" spans="6:13" x14ac:dyDescent="0.3">
      <c r="F1685" s="1"/>
      <c r="J1685" s="4"/>
      <c r="K1685" s="4"/>
      <c r="L1685" s="3"/>
      <c r="M1685" s="4"/>
    </row>
    <row r="1686" spans="6:13" x14ac:dyDescent="0.3">
      <c r="F1686" s="1"/>
      <c r="J1686" s="4"/>
      <c r="K1686" s="4"/>
      <c r="L1686" s="3"/>
      <c r="M1686" s="4"/>
    </row>
    <row r="1687" spans="6:13" x14ac:dyDescent="0.3">
      <c r="F1687" s="1"/>
      <c r="J1687" s="4"/>
      <c r="K1687" s="4"/>
      <c r="L1687" s="3"/>
      <c r="M1687" s="4"/>
    </row>
    <row r="1688" spans="6:13" x14ac:dyDescent="0.3">
      <c r="F1688" s="1"/>
      <c r="J1688" s="4"/>
      <c r="K1688" s="4"/>
      <c r="L1688" s="3"/>
      <c r="M1688" s="4"/>
    </row>
    <row r="1689" spans="6:13" x14ac:dyDescent="0.3">
      <c r="F1689" s="1"/>
      <c r="J1689" s="4"/>
      <c r="K1689" s="4"/>
      <c r="L1689" s="3"/>
      <c r="M1689" s="4"/>
    </row>
    <row r="1690" spans="6:13" x14ac:dyDescent="0.3">
      <c r="F1690" s="1"/>
      <c r="J1690" s="4"/>
      <c r="K1690" s="4"/>
      <c r="L1690" s="3"/>
      <c r="M1690" s="4"/>
    </row>
    <row r="1691" spans="6:13" x14ac:dyDescent="0.3">
      <c r="F1691" s="1"/>
      <c r="J1691" s="4"/>
      <c r="K1691" s="4"/>
      <c r="L1691" s="3"/>
      <c r="M1691" s="4"/>
    </row>
    <row r="1692" spans="6:13" x14ac:dyDescent="0.3">
      <c r="F1692" s="1"/>
      <c r="J1692" s="4"/>
      <c r="K1692" s="4"/>
      <c r="L1692" s="3"/>
      <c r="M1692" s="4"/>
    </row>
    <row r="1693" spans="6:13" x14ac:dyDescent="0.3">
      <c r="F1693" s="1"/>
      <c r="J1693" s="4"/>
      <c r="K1693" s="4"/>
      <c r="L1693" s="3"/>
      <c r="M1693" s="4"/>
    </row>
    <row r="1694" spans="6:13" x14ac:dyDescent="0.3">
      <c r="F1694" s="1"/>
      <c r="J1694" s="4"/>
      <c r="K1694" s="4"/>
      <c r="L1694" s="3"/>
      <c r="M1694" s="4"/>
    </row>
    <row r="1695" spans="6:13" x14ac:dyDescent="0.3">
      <c r="F1695" s="1"/>
      <c r="J1695" s="4"/>
      <c r="K1695" s="4"/>
      <c r="L1695" s="3"/>
      <c r="M1695" s="4"/>
    </row>
    <row r="1696" spans="6:13" x14ac:dyDescent="0.3">
      <c r="F1696" s="1"/>
      <c r="J1696" s="4"/>
      <c r="K1696" s="4"/>
      <c r="L1696" s="3"/>
      <c r="M1696" s="4"/>
    </row>
    <row r="1697" spans="6:13" x14ac:dyDescent="0.3">
      <c r="F1697" s="1"/>
      <c r="J1697" s="4"/>
      <c r="K1697" s="4"/>
      <c r="L1697" s="3"/>
      <c r="M1697" s="4"/>
    </row>
    <row r="1698" spans="6:13" x14ac:dyDescent="0.3">
      <c r="F1698" s="1"/>
      <c r="J1698" s="4"/>
      <c r="K1698" s="4"/>
      <c r="L1698" s="3"/>
      <c r="M1698" s="4"/>
    </row>
    <row r="1699" spans="6:13" x14ac:dyDescent="0.3">
      <c r="F1699" s="1"/>
      <c r="J1699" s="4"/>
      <c r="K1699" s="4"/>
      <c r="L1699" s="3"/>
      <c r="M1699" s="4"/>
    </row>
    <row r="1700" spans="6:13" x14ac:dyDescent="0.3">
      <c r="F1700" s="1"/>
      <c r="J1700" s="4"/>
      <c r="K1700" s="4"/>
      <c r="L1700" s="3"/>
      <c r="M1700" s="4"/>
    </row>
    <row r="1701" spans="6:13" x14ac:dyDescent="0.3">
      <c r="F1701" s="1"/>
      <c r="J1701" s="4"/>
      <c r="K1701" s="4"/>
      <c r="L1701" s="3"/>
      <c r="M1701" s="4"/>
    </row>
    <row r="1702" spans="6:13" x14ac:dyDescent="0.3">
      <c r="F1702" s="1"/>
      <c r="J1702" s="4"/>
      <c r="K1702" s="4"/>
      <c r="L1702" s="3"/>
      <c r="M1702" s="4"/>
    </row>
    <row r="1703" spans="6:13" x14ac:dyDescent="0.3">
      <c r="F1703" s="1"/>
      <c r="J1703" s="4"/>
      <c r="K1703" s="4"/>
      <c r="L1703" s="3"/>
      <c r="M1703" s="4"/>
    </row>
    <row r="1704" spans="6:13" x14ac:dyDescent="0.3">
      <c r="F1704" s="1"/>
      <c r="J1704" s="4"/>
      <c r="K1704" s="4"/>
      <c r="L1704" s="3"/>
      <c r="M1704" s="4"/>
    </row>
    <row r="1705" spans="6:13" x14ac:dyDescent="0.3">
      <c r="F1705" s="1"/>
      <c r="J1705" s="4"/>
      <c r="K1705" s="4"/>
      <c r="L1705" s="3"/>
      <c r="M1705" s="4"/>
    </row>
    <row r="1706" spans="6:13" x14ac:dyDescent="0.3">
      <c r="F1706" s="1"/>
      <c r="J1706" s="4"/>
      <c r="K1706" s="4"/>
      <c r="L1706" s="3"/>
      <c r="M1706" s="4"/>
    </row>
    <row r="1707" spans="6:13" x14ac:dyDescent="0.3">
      <c r="F1707" s="1"/>
      <c r="J1707" s="4"/>
      <c r="K1707" s="4"/>
      <c r="L1707" s="3"/>
      <c r="M1707" s="4"/>
    </row>
    <row r="1708" spans="6:13" x14ac:dyDescent="0.3">
      <c r="F1708" s="1"/>
      <c r="J1708" s="4"/>
      <c r="K1708" s="4"/>
      <c r="L1708" s="3"/>
      <c r="M1708" s="4"/>
    </row>
    <row r="1709" spans="6:13" x14ac:dyDescent="0.3">
      <c r="F1709" s="1"/>
      <c r="J1709" s="4"/>
      <c r="K1709" s="4"/>
      <c r="L1709" s="3"/>
      <c r="M1709" s="4"/>
    </row>
    <row r="1710" spans="6:13" x14ac:dyDescent="0.3">
      <c r="F1710" s="1"/>
      <c r="J1710" s="4"/>
      <c r="K1710" s="4"/>
      <c r="L1710" s="3"/>
      <c r="M1710" s="4"/>
    </row>
    <row r="1711" spans="6:13" x14ac:dyDescent="0.3">
      <c r="F1711" s="1"/>
      <c r="J1711" s="4"/>
      <c r="K1711" s="4"/>
      <c r="L1711" s="3"/>
      <c r="M1711" s="4"/>
    </row>
    <row r="1712" spans="6:13" x14ac:dyDescent="0.3">
      <c r="F1712" s="1"/>
      <c r="J1712" s="4"/>
      <c r="K1712" s="4"/>
      <c r="L1712" s="3"/>
      <c r="M1712" s="4"/>
    </row>
    <row r="1713" spans="6:13" x14ac:dyDescent="0.3">
      <c r="F1713" s="1"/>
      <c r="J1713" s="4"/>
      <c r="K1713" s="4"/>
      <c r="L1713" s="3"/>
      <c r="M1713" s="4"/>
    </row>
    <row r="1714" spans="6:13" x14ac:dyDescent="0.3">
      <c r="F1714" s="1"/>
      <c r="J1714" s="4"/>
      <c r="K1714" s="4"/>
      <c r="L1714" s="3"/>
      <c r="M1714" s="4"/>
    </row>
    <row r="1715" spans="6:13" x14ac:dyDescent="0.3">
      <c r="F1715" s="1"/>
      <c r="J1715" s="4"/>
      <c r="K1715" s="4"/>
      <c r="L1715" s="3"/>
      <c r="M1715" s="4"/>
    </row>
    <row r="1716" spans="6:13" x14ac:dyDescent="0.3">
      <c r="F1716" s="1"/>
      <c r="J1716" s="4"/>
      <c r="K1716" s="4"/>
      <c r="L1716" s="3"/>
      <c r="M1716" s="4"/>
    </row>
    <row r="1717" spans="6:13" x14ac:dyDescent="0.3">
      <c r="F1717" s="1"/>
      <c r="J1717" s="4"/>
      <c r="K1717" s="4"/>
      <c r="L1717" s="3"/>
      <c r="M1717" s="4"/>
    </row>
    <row r="1718" spans="6:13" x14ac:dyDescent="0.3">
      <c r="F1718" s="1"/>
      <c r="J1718" s="4"/>
      <c r="K1718" s="4"/>
      <c r="L1718" s="3"/>
      <c r="M1718" s="4"/>
    </row>
    <row r="1719" spans="6:13" x14ac:dyDescent="0.3">
      <c r="F1719" s="1"/>
      <c r="J1719" s="4"/>
      <c r="K1719" s="4"/>
      <c r="L1719" s="3"/>
      <c r="M1719" s="4"/>
    </row>
    <row r="1720" spans="6:13" x14ac:dyDescent="0.3">
      <c r="F1720" s="1"/>
      <c r="J1720" s="4"/>
      <c r="K1720" s="4"/>
      <c r="L1720" s="3"/>
      <c r="M1720" s="4"/>
    </row>
    <row r="1721" spans="6:13" x14ac:dyDescent="0.3">
      <c r="F1721" s="1"/>
      <c r="J1721" s="4"/>
      <c r="K1721" s="4"/>
      <c r="L1721" s="3"/>
      <c r="M1721" s="4"/>
    </row>
    <row r="1722" spans="6:13" x14ac:dyDescent="0.3">
      <c r="F1722" s="1"/>
      <c r="J1722" s="4"/>
      <c r="K1722" s="4"/>
      <c r="L1722" s="3"/>
      <c r="M1722" s="4"/>
    </row>
    <row r="1723" spans="6:13" x14ac:dyDescent="0.3">
      <c r="F1723" s="1"/>
      <c r="J1723" s="4"/>
      <c r="K1723" s="4"/>
      <c r="L1723" s="3"/>
      <c r="M1723" s="4"/>
    </row>
    <row r="1724" spans="6:13" x14ac:dyDescent="0.3">
      <c r="F1724" s="1"/>
      <c r="J1724" s="4"/>
      <c r="K1724" s="4"/>
      <c r="L1724" s="3"/>
      <c r="M1724" s="4"/>
    </row>
    <row r="1725" spans="6:13" x14ac:dyDescent="0.3">
      <c r="F1725" s="1"/>
      <c r="J1725" s="4"/>
      <c r="K1725" s="4"/>
      <c r="L1725" s="3"/>
      <c r="M1725" s="4"/>
    </row>
    <row r="1726" spans="6:13" x14ac:dyDescent="0.3">
      <c r="F1726" s="1"/>
      <c r="J1726" s="4"/>
      <c r="K1726" s="4"/>
      <c r="L1726" s="3"/>
      <c r="M1726" s="4"/>
    </row>
    <row r="1727" spans="6:13" x14ac:dyDescent="0.3">
      <c r="F1727" s="1"/>
      <c r="J1727" s="4"/>
      <c r="K1727" s="4"/>
      <c r="L1727" s="3"/>
      <c r="M1727" s="4"/>
    </row>
    <row r="1728" spans="6:13" x14ac:dyDescent="0.3">
      <c r="F1728" s="1"/>
      <c r="J1728" s="4"/>
      <c r="K1728" s="4"/>
      <c r="L1728" s="3"/>
      <c r="M1728" s="4"/>
    </row>
    <row r="1729" spans="6:13" x14ac:dyDescent="0.3">
      <c r="F1729" s="1"/>
      <c r="J1729" s="4"/>
      <c r="K1729" s="4"/>
      <c r="L1729" s="3"/>
      <c r="M1729" s="4"/>
    </row>
    <row r="1730" spans="6:13" x14ac:dyDescent="0.3">
      <c r="F1730" s="1"/>
      <c r="J1730" s="4"/>
      <c r="K1730" s="4"/>
      <c r="L1730" s="3"/>
      <c r="M1730" s="4"/>
    </row>
    <row r="1731" spans="6:13" x14ac:dyDescent="0.3">
      <c r="F1731" s="1"/>
      <c r="J1731" s="4"/>
      <c r="K1731" s="4"/>
      <c r="L1731" s="3"/>
      <c r="M1731" s="4"/>
    </row>
    <row r="1732" spans="6:13" x14ac:dyDescent="0.3">
      <c r="F1732" s="1"/>
      <c r="J1732" s="4"/>
      <c r="K1732" s="4"/>
      <c r="L1732" s="3"/>
      <c r="M1732" s="4"/>
    </row>
    <row r="1733" spans="6:13" x14ac:dyDescent="0.3">
      <c r="F1733" s="1"/>
      <c r="J1733" s="4"/>
      <c r="K1733" s="4"/>
      <c r="L1733" s="3"/>
      <c r="M1733" s="4"/>
    </row>
    <row r="1734" spans="6:13" x14ac:dyDescent="0.3">
      <c r="F1734" s="1"/>
      <c r="J1734" s="4"/>
      <c r="K1734" s="4"/>
      <c r="L1734" s="3"/>
      <c r="M1734" s="4"/>
    </row>
    <row r="1735" spans="6:13" x14ac:dyDescent="0.3">
      <c r="F1735" s="1"/>
      <c r="J1735" s="4"/>
      <c r="K1735" s="4"/>
      <c r="L1735" s="3"/>
      <c r="M1735" s="4"/>
    </row>
    <row r="1736" spans="6:13" x14ac:dyDescent="0.3">
      <c r="F1736" s="1"/>
      <c r="J1736" s="4"/>
      <c r="K1736" s="4"/>
      <c r="L1736" s="3"/>
      <c r="M1736" s="4"/>
    </row>
    <row r="1737" spans="6:13" x14ac:dyDescent="0.3">
      <c r="F1737" s="1"/>
      <c r="J1737" s="4"/>
      <c r="K1737" s="4"/>
      <c r="L1737" s="3"/>
      <c r="M1737" s="4"/>
    </row>
    <row r="1738" spans="6:13" x14ac:dyDescent="0.3">
      <c r="F1738" s="1"/>
      <c r="J1738" s="4"/>
      <c r="K1738" s="4"/>
      <c r="L1738" s="3"/>
      <c r="M1738" s="4"/>
    </row>
    <row r="1739" spans="6:13" x14ac:dyDescent="0.3">
      <c r="F1739" s="1"/>
      <c r="J1739" s="4"/>
      <c r="K1739" s="4"/>
      <c r="L1739" s="3"/>
      <c r="M1739" s="4"/>
    </row>
    <row r="1740" spans="6:13" x14ac:dyDescent="0.3">
      <c r="F1740" s="1"/>
      <c r="J1740" s="4"/>
      <c r="K1740" s="4"/>
      <c r="L1740" s="3"/>
      <c r="M1740" s="4"/>
    </row>
    <row r="1741" spans="6:13" x14ac:dyDescent="0.3">
      <c r="F1741" s="1"/>
      <c r="J1741" s="4"/>
      <c r="K1741" s="4"/>
      <c r="L1741" s="3"/>
      <c r="M1741" s="4"/>
    </row>
    <row r="1742" spans="6:13" x14ac:dyDescent="0.3">
      <c r="F1742" s="1"/>
      <c r="J1742" s="4"/>
      <c r="K1742" s="4"/>
      <c r="L1742" s="3"/>
      <c r="M1742" s="4"/>
    </row>
    <row r="1743" spans="6:13" x14ac:dyDescent="0.3">
      <c r="F1743" s="1"/>
      <c r="J1743" s="4"/>
      <c r="K1743" s="4"/>
      <c r="L1743" s="3"/>
      <c r="M1743" s="4"/>
    </row>
    <row r="1744" spans="6:13" x14ac:dyDescent="0.3">
      <c r="F1744" s="1"/>
      <c r="J1744" s="4"/>
      <c r="K1744" s="4"/>
      <c r="L1744" s="3"/>
      <c r="M1744" s="4"/>
    </row>
    <row r="1745" spans="6:13" x14ac:dyDescent="0.3">
      <c r="F1745" s="1"/>
      <c r="J1745" s="4"/>
      <c r="K1745" s="4"/>
      <c r="L1745" s="3"/>
      <c r="M1745" s="4"/>
    </row>
    <row r="1746" spans="6:13" x14ac:dyDescent="0.3">
      <c r="F1746" s="1"/>
      <c r="J1746" s="4"/>
      <c r="K1746" s="4"/>
      <c r="L1746" s="3"/>
      <c r="M1746" s="4"/>
    </row>
    <row r="1747" spans="6:13" x14ac:dyDescent="0.3">
      <c r="F1747" s="1"/>
      <c r="J1747" s="4"/>
      <c r="K1747" s="4"/>
      <c r="L1747" s="3"/>
      <c r="M1747" s="4"/>
    </row>
    <row r="1748" spans="6:13" x14ac:dyDescent="0.3">
      <c r="F1748" s="1"/>
      <c r="J1748" s="4"/>
      <c r="K1748" s="4"/>
      <c r="L1748" s="3"/>
      <c r="M1748" s="4"/>
    </row>
    <row r="1749" spans="6:13" x14ac:dyDescent="0.3">
      <c r="F1749" s="1"/>
      <c r="J1749" s="4"/>
      <c r="K1749" s="4"/>
      <c r="L1749" s="3"/>
      <c r="M1749" s="4"/>
    </row>
    <row r="1750" spans="6:13" x14ac:dyDescent="0.3">
      <c r="F1750" s="1"/>
      <c r="J1750" s="4"/>
      <c r="K1750" s="4"/>
      <c r="L1750" s="3"/>
      <c r="M1750" s="4"/>
    </row>
    <row r="1751" spans="6:13" x14ac:dyDescent="0.3">
      <c r="F1751" s="1"/>
      <c r="J1751" s="4"/>
      <c r="K1751" s="4"/>
      <c r="L1751" s="3"/>
      <c r="M1751" s="4"/>
    </row>
    <row r="1752" spans="6:13" x14ac:dyDescent="0.3">
      <c r="F1752" s="1"/>
      <c r="J1752" s="4"/>
      <c r="K1752" s="4"/>
      <c r="L1752" s="3"/>
      <c r="M1752" s="4"/>
    </row>
    <row r="1753" spans="6:13" x14ac:dyDescent="0.3">
      <c r="F1753" s="1"/>
      <c r="J1753" s="4"/>
      <c r="K1753" s="4"/>
      <c r="L1753" s="3"/>
      <c r="M1753" s="4"/>
    </row>
    <row r="1754" spans="6:13" x14ac:dyDescent="0.3">
      <c r="F1754" s="1"/>
      <c r="J1754" s="4"/>
      <c r="K1754" s="4"/>
      <c r="L1754" s="3"/>
      <c r="M1754" s="4"/>
    </row>
    <row r="1755" spans="6:13" x14ac:dyDescent="0.3">
      <c r="F1755" s="1"/>
      <c r="J1755" s="4"/>
      <c r="K1755" s="4"/>
      <c r="L1755" s="3"/>
      <c r="M1755" s="4"/>
    </row>
    <row r="1756" spans="6:13" x14ac:dyDescent="0.3">
      <c r="F1756" s="1"/>
      <c r="J1756" s="4"/>
      <c r="K1756" s="4"/>
      <c r="L1756" s="3"/>
      <c r="M1756" s="4"/>
    </row>
    <row r="1757" spans="6:13" x14ac:dyDescent="0.3">
      <c r="F1757" s="1"/>
      <c r="J1757" s="4"/>
      <c r="K1757" s="4"/>
      <c r="L1757" s="3"/>
      <c r="M1757" s="4"/>
    </row>
    <row r="1758" spans="6:13" x14ac:dyDescent="0.3">
      <c r="F1758" s="1"/>
      <c r="J1758" s="4"/>
      <c r="K1758" s="4"/>
      <c r="L1758" s="3"/>
      <c r="M1758" s="4"/>
    </row>
    <row r="1759" spans="6:13" x14ac:dyDescent="0.3">
      <c r="F1759" s="1"/>
      <c r="J1759" s="4"/>
      <c r="K1759" s="4"/>
      <c r="L1759" s="3"/>
      <c r="M1759" s="4"/>
    </row>
    <row r="1760" spans="6:13" x14ac:dyDescent="0.3">
      <c r="F1760" s="1"/>
      <c r="J1760" s="4"/>
      <c r="K1760" s="4"/>
      <c r="L1760" s="3"/>
      <c r="M1760" s="4"/>
    </row>
    <row r="1761" spans="6:13" x14ac:dyDescent="0.3">
      <c r="F1761" s="1"/>
      <c r="J1761" s="4"/>
      <c r="K1761" s="4"/>
      <c r="L1761" s="3"/>
      <c r="M1761" s="4"/>
    </row>
    <row r="1762" spans="6:13" x14ac:dyDescent="0.3">
      <c r="F1762" s="1"/>
      <c r="J1762" s="4"/>
      <c r="K1762" s="4"/>
      <c r="L1762" s="3"/>
      <c r="M1762" s="4"/>
    </row>
    <row r="1763" spans="6:13" x14ac:dyDescent="0.3">
      <c r="F1763" s="1"/>
      <c r="J1763" s="4"/>
      <c r="K1763" s="4"/>
      <c r="L1763" s="3"/>
      <c r="M1763" s="4"/>
    </row>
    <row r="1764" spans="6:13" x14ac:dyDescent="0.3">
      <c r="F1764" s="1"/>
      <c r="J1764" s="4"/>
      <c r="K1764" s="4"/>
      <c r="L1764" s="3"/>
      <c r="M1764" s="4"/>
    </row>
    <row r="1765" spans="6:13" x14ac:dyDescent="0.3">
      <c r="F1765" s="1"/>
      <c r="J1765" s="4"/>
      <c r="K1765" s="4"/>
      <c r="L1765" s="3"/>
      <c r="M1765" s="4"/>
    </row>
    <row r="1766" spans="6:13" x14ac:dyDescent="0.3">
      <c r="F1766" s="1"/>
      <c r="J1766" s="4"/>
      <c r="K1766" s="4"/>
      <c r="L1766" s="3"/>
      <c r="M1766" s="4"/>
    </row>
    <row r="1767" spans="6:13" x14ac:dyDescent="0.3">
      <c r="F1767" s="1"/>
      <c r="J1767" s="4"/>
      <c r="K1767" s="4"/>
      <c r="L1767" s="3"/>
      <c r="M1767" s="4"/>
    </row>
    <row r="1768" spans="6:13" x14ac:dyDescent="0.3">
      <c r="F1768" s="1"/>
      <c r="J1768" s="4"/>
      <c r="K1768" s="4"/>
      <c r="L1768" s="3"/>
      <c r="M1768" s="4"/>
    </row>
    <row r="1769" spans="6:13" x14ac:dyDescent="0.3">
      <c r="F1769" s="1"/>
      <c r="J1769" s="4"/>
      <c r="K1769" s="4"/>
      <c r="L1769" s="3"/>
      <c r="M1769" s="4"/>
    </row>
    <row r="1770" spans="6:13" x14ac:dyDescent="0.3">
      <c r="F1770" s="1"/>
      <c r="J1770" s="4"/>
      <c r="K1770" s="4"/>
      <c r="L1770" s="3"/>
      <c r="M1770" s="4"/>
    </row>
    <row r="1771" spans="6:13" x14ac:dyDescent="0.3">
      <c r="F1771" s="1"/>
      <c r="J1771" s="4"/>
      <c r="K1771" s="4"/>
      <c r="L1771" s="3"/>
      <c r="M1771" s="4"/>
    </row>
    <row r="1772" spans="6:13" x14ac:dyDescent="0.3">
      <c r="F1772" s="1"/>
      <c r="J1772" s="4"/>
      <c r="K1772" s="4"/>
      <c r="L1772" s="3"/>
      <c r="M1772" s="4"/>
    </row>
    <row r="1773" spans="6:13" x14ac:dyDescent="0.3">
      <c r="F1773" s="1"/>
      <c r="J1773" s="4"/>
      <c r="K1773" s="4"/>
      <c r="L1773" s="3"/>
      <c r="M1773" s="4"/>
    </row>
    <row r="1774" spans="6:13" x14ac:dyDescent="0.3">
      <c r="F1774" s="1"/>
      <c r="J1774" s="4"/>
      <c r="K1774" s="4"/>
      <c r="L1774" s="3"/>
      <c r="M1774" s="4"/>
    </row>
    <row r="1775" spans="6:13" x14ac:dyDescent="0.3">
      <c r="F1775" s="1"/>
      <c r="J1775" s="4"/>
      <c r="K1775" s="4"/>
      <c r="L1775" s="3"/>
      <c r="M1775" s="4"/>
    </row>
    <row r="1776" spans="6:13" x14ac:dyDescent="0.3">
      <c r="F1776" s="1"/>
      <c r="J1776" s="4"/>
      <c r="K1776" s="4"/>
      <c r="L1776" s="3"/>
      <c r="M1776" s="4"/>
    </row>
    <row r="1777" spans="6:13" x14ac:dyDescent="0.3">
      <c r="F1777" s="1"/>
      <c r="J1777" s="4"/>
      <c r="K1777" s="4"/>
      <c r="L1777" s="3"/>
      <c r="M1777" s="4"/>
    </row>
    <row r="1778" spans="6:13" x14ac:dyDescent="0.3">
      <c r="F1778" s="1"/>
      <c r="J1778" s="4"/>
      <c r="K1778" s="4"/>
      <c r="L1778" s="3"/>
      <c r="M1778" s="4"/>
    </row>
    <row r="1779" spans="6:13" x14ac:dyDescent="0.3">
      <c r="F1779" s="1"/>
      <c r="J1779" s="4"/>
      <c r="K1779" s="4"/>
      <c r="L1779" s="3"/>
      <c r="M1779" s="4"/>
    </row>
    <row r="1780" spans="6:13" x14ac:dyDescent="0.3">
      <c r="F1780" s="1"/>
      <c r="J1780" s="4"/>
      <c r="K1780" s="4"/>
      <c r="L1780" s="3"/>
      <c r="M1780" s="4"/>
    </row>
    <row r="1781" spans="6:13" x14ac:dyDescent="0.3">
      <c r="F1781" s="1"/>
      <c r="J1781" s="4"/>
      <c r="K1781" s="4"/>
      <c r="L1781" s="3"/>
      <c r="M1781" s="4"/>
    </row>
    <row r="1782" spans="6:13" x14ac:dyDescent="0.3">
      <c r="F1782" s="1"/>
      <c r="J1782" s="4"/>
      <c r="K1782" s="4"/>
      <c r="L1782" s="3"/>
      <c r="M1782" s="4"/>
    </row>
    <row r="1783" spans="6:13" x14ac:dyDescent="0.3">
      <c r="F1783" s="1"/>
      <c r="J1783" s="4"/>
      <c r="K1783" s="4"/>
      <c r="L1783" s="3"/>
      <c r="M1783" s="4"/>
    </row>
    <row r="1784" spans="6:13" x14ac:dyDescent="0.3">
      <c r="F1784" s="1"/>
      <c r="J1784" s="4"/>
      <c r="K1784" s="4"/>
      <c r="L1784" s="3"/>
      <c r="M1784" s="4"/>
    </row>
    <row r="1785" spans="6:13" x14ac:dyDescent="0.3">
      <c r="F1785" s="1"/>
      <c r="J1785" s="4"/>
      <c r="K1785" s="4"/>
      <c r="L1785" s="3"/>
      <c r="M1785" s="4"/>
    </row>
    <row r="1786" spans="6:13" x14ac:dyDescent="0.3">
      <c r="F1786" s="1"/>
      <c r="J1786" s="4"/>
      <c r="K1786" s="4"/>
      <c r="L1786" s="3"/>
      <c r="M1786" s="4"/>
    </row>
    <row r="1787" spans="6:13" x14ac:dyDescent="0.3">
      <c r="F1787" s="1"/>
      <c r="J1787" s="4"/>
      <c r="K1787" s="4"/>
      <c r="L1787" s="3"/>
      <c r="M1787" s="4"/>
    </row>
    <row r="1788" spans="6:13" x14ac:dyDescent="0.3">
      <c r="F1788" s="1"/>
      <c r="J1788" s="4"/>
      <c r="K1788" s="4"/>
      <c r="L1788" s="3"/>
      <c r="M1788" s="4"/>
    </row>
    <row r="1789" spans="6:13" x14ac:dyDescent="0.3">
      <c r="F1789" s="1"/>
      <c r="J1789" s="4"/>
      <c r="K1789" s="4"/>
      <c r="L1789" s="3"/>
      <c r="M1789" s="4"/>
    </row>
    <row r="1790" spans="6:13" x14ac:dyDescent="0.3">
      <c r="F1790" s="1"/>
      <c r="J1790" s="4"/>
      <c r="K1790" s="4"/>
      <c r="L1790" s="3"/>
      <c r="M1790" s="4"/>
    </row>
    <row r="1791" spans="6:13" x14ac:dyDescent="0.3">
      <c r="F1791" s="1"/>
      <c r="J1791" s="4"/>
      <c r="K1791" s="4"/>
      <c r="L1791" s="3"/>
      <c r="M1791" s="4"/>
    </row>
    <row r="1792" spans="6:13" x14ac:dyDescent="0.3">
      <c r="F1792" s="1"/>
      <c r="J1792" s="4"/>
      <c r="K1792" s="4"/>
      <c r="L1792" s="3"/>
      <c r="M1792" s="4"/>
    </row>
    <row r="1793" spans="6:13" x14ac:dyDescent="0.3">
      <c r="F1793" s="1"/>
      <c r="J1793" s="4"/>
      <c r="K1793" s="4"/>
      <c r="L1793" s="3"/>
      <c r="M1793" s="4"/>
    </row>
    <row r="1794" spans="6:13" x14ac:dyDescent="0.3">
      <c r="F1794" s="1"/>
      <c r="J1794" s="4"/>
      <c r="K1794" s="4"/>
      <c r="L1794" s="3"/>
      <c r="M1794" s="4"/>
    </row>
    <row r="1795" spans="6:13" x14ac:dyDescent="0.3">
      <c r="F1795" s="1"/>
      <c r="J1795" s="4"/>
      <c r="K1795" s="4"/>
      <c r="L1795" s="3"/>
      <c r="M1795" s="4"/>
    </row>
    <row r="1796" spans="6:13" x14ac:dyDescent="0.3">
      <c r="F1796" s="1"/>
      <c r="J1796" s="4"/>
      <c r="K1796" s="4"/>
      <c r="L1796" s="3"/>
      <c r="M1796" s="4"/>
    </row>
    <row r="1797" spans="6:13" x14ac:dyDescent="0.3">
      <c r="F1797" s="1"/>
      <c r="J1797" s="4"/>
      <c r="K1797" s="4"/>
      <c r="L1797" s="3"/>
      <c r="M1797" s="4"/>
    </row>
    <row r="1798" spans="6:13" x14ac:dyDescent="0.3">
      <c r="F1798" s="1"/>
      <c r="J1798" s="4"/>
      <c r="K1798" s="4"/>
      <c r="L1798" s="3"/>
      <c r="M1798" s="4"/>
    </row>
    <row r="1799" spans="6:13" x14ac:dyDescent="0.3">
      <c r="F1799" s="1"/>
      <c r="J1799" s="4"/>
      <c r="K1799" s="4"/>
      <c r="L1799" s="3"/>
      <c r="M1799" s="4"/>
    </row>
    <row r="1800" spans="6:13" x14ac:dyDescent="0.3">
      <c r="F1800" s="1"/>
      <c r="J1800" s="4"/>
      <c r="K1800" s="4"/>
      <c r="L1800" s="3"/>
      <c r="M1800" s="4"/>
    </row>
    <row r="1801" spans="6:13" x14ac:dyDescent="0.3">
      <c r="F1801" s="1"/>
      <c r="J1801" s="4"/>
      <c r="K1801" s="4"/>
      <c r="L1801" s="3"/>
      <c r="M1801" s="4"/>
    </row>
    <row r="1802" spans="6:13" x14ac:dyDescent="0.3">
      <c r="F1802" s="1"/>
      <c r="J1802" s="4"/>
      <c r="K1802" s="4"/>
      <c r="L1802" s="3"/>
      <c r="M1802" s="4"/>
    </row>
    <row r="1803" spans="6:13" x14ac:dyDescent="0.3">
      <c r="F1803" s="1"/>
      <c r="J1803" s="4"/>
      <c r="K1803" s="4"/>
      <c r="L1803" s="3"/>
      <c r="M1803" s="4"/>
    </row>
    <row r="1804" spans="6:13" x14ac:dyDescent="0.3">
      <c r="F1804" s="1"/>
      <c r="J1804" s="4"/>
      <c r="K1804" s="4"/>
      <c r="L1804" s="3"/>
      <c r="M1804" s="4"/>
    </row>
    <row r="1805" spans="6:13" x14ac:dyDescent="0.3">
      <c r="F1805" s="1"/>
      <c r="J1805" s="4"/>
      <c r="K1805" s="4"/>
      <c r="L1805" s="3"/>
      <c r="M1805" s="4"/>
    </row>
    <row r="1806" spans="6:13" x14ac:dyDescent="0.3">
      <c r="F1806" s="1"/>
      <c r="J1806" s="4"/>
      <c r="K1806" s="4"/>
      <c r="L1806" s="3"/>
      <c r="M1806" s="4"/>
    </row>
    <row r="1807" spans="6:13" x14ac:dyDescent="0.3">
      <c r="F1807" s="1"/>
      <c r="J1807" s="4"/>
      <c r="K1807" s="4"/>
      <c r="L1807" s="3"/>
      <c r="M1807" s="4"/>
    </row>
    <row r="1808" spans="6:13" x14ac:dyDescent="0.3">
      <c r="F1808" s="1"/>
      <c r="J1808" s="4"/>
      <c r="K1808" s="4"/>
      <c r="L1808" s="3"/>
      <c r="M1808" s="4"/>
    </row>
    <row r="1809" spans="6:13" x14ac:dyDescent="0.3">
      <c r="F1809" s="1"/>
      <c r="J1809" s="4"/>
      <c r="K1809" s="4"/>
      <c r="L1809" s="3"/>
      <c r="M1809" s="4"/>
    </row>
    <row r="1810" spans="6:13" x14ac:dyDescent="0.3">
      <c r="F1810" s="1"/>
      <c r="J1810" s="4"/>
      <c r="K1810" s="4"/>
      <c r="L1810" s="3"/>
      <c r="M1810" s="4"/>
    </row>
    <row r="1811" spans="6:13" x14ac:dyDescent="0.3">
      <c r="F1811" s="1"/>
      <c r="J1811" s="4"/>
      <c r="K1811" s="4"/>
      <c r="L1811" s="3"/>
      <c r="M1811" s="4"/>
    </row>
    <row r="1812" spans="6:13" x14ac:dyDescent="0.3">
      <c r="F1812" s="1"/>
      <c r="J1812" s="4"/>
      <c r="K1812" s="4"/>
      <c r="L1812" s="3"/>
      <c r="M1812" s="4"/>
    </row>
    <row r="1813" spans="6:13" x14ac:dyDescent="0.3">
      <c r="F1813" s="1"/>
      <c r="J1813" s="4"/>
      <c r="K1813" s="4"/>
      <c r="L1813" s="3"/>
      <c r="M1813" s="4"/>
    </row>
    <row r="1814" spans="6:13" x14ac:dyDescent="0.3">
      <c r="F1814" s="1"/>
      <c r="J1814" s="4"/>
      <c r="K1814" s="4"/>
      <c r="L1814" s="3"/>
      <c r="M1814" s="4"/>
    </row>
    <row r="1815" spans="6:13" x14ac:dyDescent="0.3">
      <c r="F1815" s="1"/>
      <c r="J1815" s="4"/>
      <c r="K1815" s="4"/>
      <c r="L1815" s="3"/>
      <c r="M1815" s="4"/>
    </row>
    <row r="1816" spans="6:13" x14ac:dyDescent="0.3">
      <c r="F1816" s="1"/>
      <c r="J1816" s="4"/>
      <c r="K1816" s="4"/>
      <c r="L1816" s="3"/>
      <c r="M1816" s="4"/>
    </row>
    <row r="1817" spans="6:13" x14ac:dyDescent="0.3">
      <c r="F1817" s="1"/>
      <c r="J1817" s="4"/>
      <c r="K1817" s="4"/>
      <c r="L1817" s="3"/>
      <c r="M1817" s="4"/>
    </row>
    <row r="1818" spans="6:13" x14ac:dyDescent="0.3">
      <c r="F1818" s="1"/>
      <c r="J1818" s="4"/>
      <c r="K1818" s="4"/>
      <c r="L1818" s="3"/>
      <c r="M1818" s="4"/>
    </row>
    <row r="1819" spans="6:13" x14ac:dyDescent="0.3">
      <c r="F1819" s="1"/>
      <c r="J1819" s="4"/>
      <c r="K1819" s="4"/>
      <c r="L1819" s="3"/>
      <c r="M1819" s="4"/>
    </row>
    <row r="1820" spans="6:13" x14ac:dyDescent="0.3">
      <c r="F1820" s="1"/>
      <c r="J1820" s="4"/>
      <c r="K1820" s="4"/>
      <c r="L1820" s="3"/>
      <c r="M1820" s="4"/>
    </row>
    <row r="1821" spans="6:13" x14ac:dyDescent="0.3">
      <c r="F1821" s="1"/>
      <c r="J1821" s="4"/>
      <c r="K1821" s="4"/>
      <c r="L1821" s="3"/>
      <c r="M1821" s="4"/>
    </row>
    <row r="1822" spans="6:13" x14ac:dyDescent="0.3">
      <c r="F1822" s="1"/>
      <c r="J1822" s="4"/>
      <c r="K1822" s="4"/>
      <c r="L1822" s="3"/>
      <c r="M1822" s="4"/>
    </row>
    <row r="1823" spans="6:13" x14ac:dyDescent="0.3">
      <c r="F1823" s="1"/>
      <c r="J1823" s="4"/>
      <c r="K1823" s="4"/>
      <c r="L1823" s="3"/>
      <c r="M1823" s="4"/>
    </row>
    <row r="1824" spans="6:13" x14ac:dyDescent="0.3">
      <c r="F1824" s="1"/>
      <c r="J1824" s="4"/>
      <c r="K1824" s="4"/>
      <c r="L1824" s="3"/>
      <c r="M1824" s="4"/>
    </row>
    <row r="1825" spans="6:13" x14ac:dyDescent="0.3">
      <c r="F1825" s="1"/>
      <c r="J1825" s="4"/>
      <c r="K1825" s="4"/>
      <c r="L1825" s="3"/>
      <c r="M1825" s="4"/>
    </row>
    <row r="1826" spans="6:13" x14ac:dyDescent="0.3">
      <c r="F1826" s="1"/>
      <c r="J1826" s="4"/>
      <c r="K1826" s="4"/>
      <c r="L1826" s="3"/>
      <c r="M1826" s="4"/>
    </row>
    <row r="1827" spans="6:13" x14ac:dyDescent="0.3">
      <c r="F1827" s="1"/>
      <c r="J1827" s="4"/>
      <c r="K1827" s="4"/>
      <c r="L1827" s="3"/>
      <c r="M1827" s="4"/>
    </row>
    <row r="1828" spans="6:13" x14ac:dyDescent="0.3">
      <c r="F1828" s="1"/>
      <c r="J1828" s="4"/>
      <c r="K1828" s="4"/>
      <c r="L1828" s="3"/>
      <c r="M1828" s="4"/>
    </row>
    <row r="1829" spans="6:13" x14ac:dyDescent="0.3">
      <c r="F1829" s="1"/>
      <c r="J1829" s="4"/>
      <c r="K1829" s="4"/>
      <c r="L1829" s="3"/>
      <c r="M1829" s="4"/>
    </row>
    <row r="1830" spans="6:13" x14ac:dyDescent="0.3">
      <c r="F1830" s="1"/>
      <c r="J1830" s="4"/>
      <c r="K1830" s="4"/>
      <c r="L1830" s="3"/>
      <c r="M1830" s="4"/>
    </row>
    <row r="1831" spans="6:13" x14ac:dyDescent="0.3">
      <c r="F1831" s="1"/>
      <c r="J1831" s="4"/>
      <c r="K1831" s="4"/>
      <c r="L1831" s="3"/>
      <c r="M1831" s="4"/>
    </row>
    <row r="1832" spans="6:13" x14ac:dyDescent="0.3">
      <c r="F1832" s="1"/>
      <c r="J1832" s="4"/>
      <c r="K1832" s="4"/>
      <c r="L1832" s="3"/>
      <c r="M1832" s="4"/>
    </row>
    <row r="1833" spans="6:13" x14ac:dyDescent="0.3">
      <c r="F1833" s="1"/>
      <c r="J1833" s="4"/>
      <c r="K1833" s="4"/>
      <c r="L1833" s="3"/>
      <c r="M1833" s="4"/>
    </row>
    <row r="1834" spans="6:13" x14ac:dyDescent="0.3">
      <c r="F1834" s="1"/>
      <c r="J1834" s="4"/>
      <c r="K1834" s="4"/>
      <c r="L1834" s="3"/>
      <c r="M1834" s="4"/>
    </row>
    <row r="1835" spans="6:13" x14ac:dyDescent="0.3">
      <c r="F1835" s="1"/>
      <c r="J1835" s="4"/>
      <c r="K1835" s="4"/>
      <c r="L1835" s="3"/>
      <c r="M1835" s="4"/>
    </row>
    <row r="1836" spans="6:13" x14ac:dyDescent="0.3">
      <c r="F1836" s="1"/>
      <c r="J1836" s="4"/>
      <c r="K1836" s="4"/>
      <c r="L1836" s="3"/>
      <c r="M1836" s="4"/>
    </row>
    <row r="1837" spans="6:13" x14ac:dyDescent="0.3">
      <c r="F1837" s="1"/>
      <c r="J1837" s="4"/>
      <c r="K1837" s="4"/>
      <c r="L1837" s="3"/>
      <c r="M1837" s="4"/>
    </row>
    <row r="1838" spans="6:13" x14ac:dyDescent="0.3">
      <c r="F1838" s="1"/>
      <c r="J1838" s="4"/>
      <c r="K1838" s="4"/>
      <c r="L1838" s="3"/>
      <c r="M1838" s="4"/>
    </row>
    <row r="1839" spans="6:13" x14ac:dyDescent="0.3">
      <c r="F1839" s="1"/>
      <c r="J1839" s="4"/>
      <c r="K1839" s="4"/>
      <c r="L1839" s="3"/>
      <c r="M1839" s="4"/>
    </row>
    <row r="1840" spans="6:13" x14ac:dyDescent="0.3">
      <c r="F1840" s="1"/>
      <c r="J1840" s="4"/>
      <c r="K1840" s="4"/>
      <c r="L1840" s="3"/>
      <c r="M1840" s="4"/>
    </row>
    <row r="1841" spans="6:13" x14ac:dyDescent="0.3">
      <c r="F1841" s="1"/>
      <c r="J1841" s="4"/>
      <c r="K1841" s="4"/>
      <c r="L1841" s="3"/>
      <c r="M1841" s="4"/>
    </row>
    <row r="1842" spans="6:13" x14ac:dyDescent="0.3">
      <c r="F1842" s="1"/>
      <c r="J1842" s="4"/>
      <c r="K1842" s="4"/>
      <c r="L1842" s="3"/>
      <c r="M1842" s="4"/>
    </row>
    <row r="1843" spans="6:13" x14ac:dyDescent="0.3">
      <c r="F1843" s="1"/>
      <c r="J1843" s="4"/>
      <c r="K1843" s="4"/>
      <c r="L1843" s="3"/>
      <c r="M1843" s="4"/>
    </row>
    <row r="1844" spans="6:13" x14ac:dyDescent="0.3">
      <c r="F1844" s="1"/>
      <c r="J1844" s="4"/>
      <c r="K1844" s="4"/>
      <c r="L1844" s="3"/>
      <c r="M1844" s="4"/>
    </row>
    <row r="1845" spans="6:13" x14ac:dyDescent="0.3">
      <c r="F1845" s="1"/>
      <c r="J1845" s="4"/>
      <c r="K1845" s="4"/>
      <c r="L1845" s="3"/>
      <c r="M1845" s="4"/>
    </row>
    <row r="1846" spans="6:13" x14ac:dyDescent="0.3">
      <c r="F1846" s="1"/>
      <c r="J1846" s="4"/>
      <c r="K1846" s="4"/>
      <c r="L1846" s="3"/>
      <c r="M1846" s="4"/>
    </row>
    <row r="1847" spans="6:13" x14ac:dyDescent="0.3">
      <c r="F1847" s="1"/>
      <c r="J1847" s="4"/>
      <c r="K1847" s="4"/>
      <c r="L1847" s="3"/>
      <c r="M1847" s="4"/>
    </row>
    <row r="1848" spans="6:13" x14ac:dyDescent="0.3">
      <c r="F1848" s="1"/>
      <c r="J1848" s="4"/>
      <c r="K1848" s="4"/>
      <c r="L1848" s="3"/>
      <c r="M1848" s="4"/>
    </row>
    <row r="1849" spans="6:13" x14ac:dyDescent="0.3">
      <c r="F1849" s="1"/>
      <c r="J1849" s="4"/>
      <c r="K1849" s="4"/>
      <c r="L1849" s="3"/>
      <c r="M1849" s="4"/>
    </row>
    <row r="1850" spans="6:13" x14ac:dyDescent="0.3">
      <c r="F1850" s="1"/>
      <c r="J1850" s="4"/>
      <c r="K1850" s="4"/>
      <c r="L1850" s="3"/>
      <c r="M1850" s="4"/>
    </row>
    <row r="1851" spans="6:13" x14ac:dyDescent="0.3">
      <c r="F1851" s="1"/>
      <c r="J1851" s="4"/>
      <c r="K1851" s="4"/>
      <c r="L1851" s="3"/>
      <c r="M1851" s="4"/>
    </row>
    <row r="1852" spans="6:13" x14ac:dyDescent="0.3">
      <c r="F1852" s="1"/>
      <c r="J1852" s="4"/>
      <c r="K1852" s="4"/>
      <c r="L1852" s="3"/>
      <c r="M1852" s="4"/>
    </row>
    <row r="1853" spans="6:13" x14ac:dyDescent="0.3">
      <c r="F1853" s="1"/>
      <c r="J1853" s="4"/>
      <c r="K1853" s="4"/>
      <c r="L1853" s="3"/>
      <c r="M1853" s="4"/>
    </row>
    <row r="1854" spans="6:13" x14ac:dyDescent="0.3">
      <c r="F1854" s="1"/>
      <c r="J1854" s="4"/>
      <c r="K1854" s="4"/>
      <c r="L1854" s="3"/>
      <c r="M1854" s="4"/>
    </row>
    <row r="1855" spans="6:13" x14ac:dyDescent="0.3">
      <c r="F1855" s="1"/>
      <c r="J1855" s="4"/>
      <c r="K1855" s="4"/>
      <c r="L1855" s="3"/>
      <c r="M1855" s="4"/>
    </row>
    <row r="1856" spans="6:13" x14ac:dyDescent="0.3">
      <c r="F1856" s="1"/>
      <c r="J1856" s="4"/>
      <c r="K1856" s="4"/>
      <c r="L1856" s="3"/>
      <c r="M1856" s="4"/>
    </row>
    <row r="1857" spans="6:13" x14ac:dyDescent="0.3">
      <c r="F1857" s="1"/>
      <c r="J1857" s="4"/>
      <c r="K1857" s="4"/>
      <c r="L1857" s="3"/>
      <c r="M1857" s="4"/>
    </row>
    <row r="1858" spans="6:13" x14ac:dyDescent="0.3">
      <c r="F1858" s="1"/>
      <c r="J1858" s="4"/>
      <c r="K1858" s="4"/>
      <c r="L1858" s="3"/>
      <c r="M1858" s="4"/>
    </row>
    <row r="1859" spans="6:13" x14ac:dyDescent="0.3">
      <c r="F1859" s="1"/>
      <c r="J1859" s="4"/>
      <c r="K1859" s="4"/>
      <c r="L1859" s="3"/>
      <c r="M1859" s="4"/>
    </row>
    <row r="1860" spans="6:13" x14ac:dyDescent="0.3">
      <c r="F1860" s="1"/>
      <c r="J1860" s="4"/>
      <c r="K1860" s="4"/>
      <c r="L1860" s="3"/>
      <c r="M1860" s="4"/>
    </row>
    <row r="1861" spans="6:13" x14ac:dyDescent="0.3">
      <c r="F1861" s="1"/>
      <c r="J1861" s="4"/>
      <c r="K1861" s="4"/>
      <c r="L1861" s="3"/>
      <c r="M1861" s="4"/>
    </row>
    <row r="1862" spans="6:13" x14ac:dyDescent="0.3">
      <c r="F1862" s="1"/>
      <c r="J1862" s="4"/>
      <c r="K1862" s="4"/>
      <c r="L1862" s="3"/>
      <c r="M1862" s="4"/>
    </row>
    <row r="1863" spans="6:13" x14ac:dyDescent="0.3">
      <c r="F1863" s="1"/>
      <c r="J1863" s="4"/>
      <c r="K1863" s="4"/>
      <c r="L1863" s="3"/>
      <c r="M1863" s="4"/>
    </row>
    <row r="1864" spans="6:13" x14ac:dyDescent="0.3">
      <c r="F1864" s="1"/>
      <c r="J1864" s="4"/>
      <c r="K1864" s="4"/>
      <c r="L1864" s="3"/>
      <c r="M1864" s="4"/>
    </row>
    <row r="1865" spans="6:13" x14ac:dyDescent="0.3">
      <c r="F1865" s="1"/>
      <c r="J1865" s="4"/>
      <c r="K1865" s="4"/>
      <c r="L1865" s="3"/>
      <c r="M1865" s="4"/>
    </row>
    <row r="1866" spans="6:13" x14ac:dyDescent="0.3">
      <c r="F1866" s="1"/>
      <c r="J1866" s="4"/>
      <c r="K1866" s="4"/>
      <c r="L1866" s="3"/>
      <c r="M1866" s="4"/>
    </row>
    <row r="1867" spans="6:13" x14ac:dyDescent="0.3">
      <c r="F1867" s="1"/>
      <c r="J1867" s="4"/>
      <c r="K1867" s="4"/>
      <c r="L1867" s="3"/>
      <c r="M1867" s="4"/>
    </row>
    <row r="1868" spans="6:13" x14ac:dyDescent="0.3">
      <c r="F1868" s="1"/>
      <c r="J1868" s="4"/>
      <c r="K1868" s="4"/>
      <c r="L1868" s="3"/>
      <c r="M1868" s="4"/>
    </row>
    <row r="1869" spans="6:13" x14ac:dyDescent="0.3">
      <c r="F1869" s="1"/>
      <c r="J1869" s="4"/>
      <c r="K1869" s="4"/>
      <c r="L1869" s="3"/>
      <c r="M1869" s="4"/>
    </row>
    <row r="1870" spans="6:13" x14ac:dyDescent="0.3">
      <c r="F1870" s="1"/>
      <c r="J1870" s="4"/>
      <c r="K1870" s="4"/>
      <c r="L1870" s="3"/>
      <c r="M1870" s="4"/>
    </row>
    <row r="1871" spans="6:13" x14ac:dyDescent="0.3">
      <c r="F1871" s="1"/>
      <c r="J1871" s="4"/>
      <c r="K1871" s="4"/>
      <c r="L1871" s="3"/>
      <c r="M1871" s="4"/>
    </row>
    <row r="1872" spans="6:13" x14ac:dyDescent="0.3">
      <c r="F1872" s="1"/>
      <c r="J1872" s="4"/>
      <c r="K1872" s="4"/>
      <c r="L1872" s="3"/>
      <c r="M1872" s="4"/>
    </row>
    <row r="1873" spans="6:13" x14ac:dyDescent="0.3">
      <c r="F1873" s="1"/>
      <c r="J1873" s="4"/>
      <c r="K1873" s="4"/>
      <c r="L1873" s="3"/>
      <c r="M1873" s="4"/>
    </row>
    <row r="1874" spans="6:13" x14ac:dyDescent="0.3">
      <c r="F1874" s="1"/>
      <c r="J1874" s="4"/>
      <c r="K1874" s="4"/>
      <c r="L1874" s="3"/>
      <c r="M1874" s="4"/>
    </row>
    <row r="1875" spans="6:13" x14ac:dyDescent="0.3">
      <c r="F1875" s="1"/>
      <c r="J1875" s="4"/>
      <c r="K1875" s="4"/>
      <c r="L1875" s="3"/>
      <c r="M1875" s="4"/>
    </row>
    <row r="1876" spans="6:13" x14ac:dyDescent="0.3">
      <c r="F1876" s="1"/>
      <c r="J1876" s="4"/>
      <c r="K1876" s="4"/>
      <c r="L1876" s="3"/>
      <c r="M1876" s="4"/>
    </row>
    <row r="1877" spans="6:13" x14ac:dyDescent="0.3">
      <c r="F1877" s="1"/>
      <c r="J1877" s="4"/>
      <c r="K1877" s="4"/>
      <c r="L1877" s="3"/>
      <c r="M1877" s="4"/>
    </row>
    <row r="1878" spans="6:13" x14ac:dyDescent="0.3">
      <c r="F1878" s="1"/>
      <c r="J1878" s="4"/>
      <c r="K1878" s="4"/>
      <c r="L1878" s="3"/>
      <c r="M1878" s="4"/>
    </row>
    <row r="1879" spans="6:13" x14ac:dyDescent="0.3">
      <c r="F1879" s="1"/>
      <c r="J1879" s="4"/>
      <c r="K1879" s="4"/>
      <c r="L1879" s="3"/>
      <c r="M1879" s="4"/>
    </row>
    <row r="1880" spans="6:13" x14ac:dyDescent="0.3">
      <c r="F1880" s="1"/>
      <c r="J1880" s="4"/>
      <c r="K1880" s="4"/>
      <c r="L1880" s="3"/>
      <c r="M1880" s="4"/>
    </row>
    <row r="1881" spans="6:13" x14ac:dyDescent="0.3">
      <c r="F1881" s="1"/>
      <c r="J1881" s="4"/>
      <c r="K1881" s="4"/>
      <c r="L1881" s="3"/>
      <c r="M1881" s="4"/>
    </row>
    <row r="1882" spans="6:13" x14ac:dyDescent="0.3">
      <c r="F1882" s="1"/>
      <c r="J1882" s="4"/>
      <c r="K1882" s="4"/>
      <c r="L1882" s="3"/>
      <c r="M1882" s="4"/>
    </row>
    <row r="1883" spans="6:13" x14ac:dyDescent="0.3">
      <c r="F1883" s="1"/>
      <c r="J1883" s="4"/>
      <c r="K1883" s="4"/>
      <c r="L1883" s="3"/>
      <c r="M1883" s="4"/>
    </row>
    <row r="1884" spans="6:13" x14ac:dyDescent="0.3">
      <c r="F1884" s="1"/>
      <c r="J1884" s="4"/>
      <c r="K1884" s="4"/>
      <c r="L1884" s="3"/>
      <c r="M1884" s="4"/>
    </row>
    <row r="1885" spans="6:13" x14ac:dyDescent="0.3">
      <c r="F1885" s="1"/>
      <c r="J1885" s="4"/>
      <c r="K1885" s="4"/>
      <c r="L1885" s="3"/>
      <c r="M1885" s="4"/>
    </row>
    <row r="1886" spans="6:13" x14ac:dyDescent="0.3">
      <c r="F1886" s="1"/>
      <c r="J1886" s="4"/>
      <c r="K1886" s="4"/>
      <c r="L1886" s="3"/>
      <c r="M1886" s="4"/>
    </row>
    <row r="1887" spans="6:13" x14ac:dyDescent="0.3">
      <c r="F1887" s="1"/>
      <c r="J1887" s="4"/>
      <c r="K1887" s="4"/>
      <c r="L1887" s="3"/>
      <c r="M1887" s="4"/>
    </row>
    <row r="1888" spans="6:13" x14ac:dyDescent="0.3">
      <c r="F1888" s="1"/>
      <c r="J1888" s="4"/>
      <c r="K1888" s="4"/>
      <c r="L1888" s="3"/>
      <c r="M1888" s="4"/>
    </row>
    <row r="1889" spans="6:13" x14ac:dyDescent="0.3">
      <c r="F1889" s="1"/>
      <c r="J1889" s="4"/>
      <c r="K1889" s="4"/>
      <c r="L1889" s="3"/>
      <c r="M1889" s="4"/>
    </row>
    <row r="1890" spans="6:13" x14ac:dyDescent="0.3">
      <c r="F1890" s="1"/>
      <c r="J1890" s="4"/>
      <c r="K1890" s="4"/>
      <c r="L1890" s="3"/>
      <c r="M1890" s="4"/>
    </row>
    <row r="1891" spans="6:13" x14ac:dyDescent="0.3">
      <c r="F1891" s="1"/>
      <c r="J1891" s="4"/>
      <c r="K1891" s="4"/>
      <c r="L1891" s="3"/>
      <c r="M1891" s="4"/>
    </row>
    <row r="1892" spans="6:13" x14ac:dyDescent="0.3">
      <c r="F1892" s="1"/>
      <c r="J1892" s="4"/>
      <c r="K1892" s="4"/>
      <c r="L1892" s="3"/>
      <c r="M1892" s="4"/>
    </row>
    <row r="1893" spans="6:13" x14ac:dyDescent="0.3">
      <c r="F1893" s="1"/>
      <c r="J1893" s="4"/>
      <c r="K1893" s="4"/>
      <c r="L1893" s="3"/>
      <c r="M1893" s="4"/>
    </row>
    <row r="1894" spans="6:13" x14ac:dyDescent="0.3">
      <c r="F1894" s="1"/>
      <c r="J1894" s="4"/>
      <c r="K1894" s="4"/>
      <c r="L1894" s="3"/>
      <c r="M1894" s="4"/>
    </row>
    <row r="1895" spans="6:13" x14ac:dyDescent="0.3">
      <c r="F1895" s="1"/>
      <c r="J1895" s="4"/>
      <c r="K1895" s="4"/>
      <c r="L1895" s="3"/>
      <c r="M1895" s="4"/>
    </row>
    <row r="1896" spans="6:13" x14ac:dyDescent="0.3">
      <c r="F1896" s="1"/>
      <c r="J1896" s="4"/>
      <c r="K1896" s="4"/>
      <c r="L1896" s="3"/>
      <c r="M1896" s="4"/>
    </row>
    <row r="1897" spans="6:13" x14ac:dyDescent="0.3">
      <c r="F1897" s="1"/>
      <c r="J1897" s="4"/>
      <c r="K1897" s="4"/>
      <c r="L1897" s="3"/>
      <c r="M1897" s="4"/>
    </row>
    <row r="1898" spans="6:13" x14ac:dyDescent="0.3">
      <c r="F1898" s="1"/>
      <c r="J1898" s="4"/>
      <c r="K1898" s="4"/>
      <c r="L1898" s="3"/>
      <c r="M1898" s="4"/>
    </row>
    <row r="1899" spans="6:13" x14ac:dyDescent="0.3">
      <c r="F1899" s="1"/>
      <c r="J1899" s="4"/>
      <c r="K1899" s="4"/>
      <c r="L1899" s="3"/>
      <c r="M1899" s="4"/>
    </row>
    <row r="1900" spans="6:13" x14ac:dyDescent="0.3">
      <c r="F1900" s="1"/>
      <c r="J1900" s="4"/>
      <c r="K1900" s="4"/>
      <c r="L1900" s="3"/>
      <c r="M1900" s="4"/>
    </row>
    <row r="1901" spans="6:13" x14ac:dyDescent="0.3">
      <c r="F1901" s="1"/>
      <c r="J1901" s="4"/>
      <c r="K1901" s="4"/>
      <c r="L1901" s="3"/>
      <c r="M1901" s="4"/>
    </row>
    <row r="1902" spans="6:13" x14ac:dyDescent="0.3">
      <c r="F1902" s="1"/>
      <c r="J1902" s="4"/>
      <c r="K1902" s="4"/>
      <c r="L1902" s="3"/>
      <c r="M1902" s="4"/>
    </row>
    <row r="1903" spans="6:13" x14ac:dyDescent="0.3">
      <c r="F1903" s="1"/>
      <c r="J1903" s="4"/>
      <c r="K1903" s="4"/>
      <c r="L1903" s="3"/>
      <c r="M1903" s="4"/>
    </row>
    <row r="1904" spans="6:13" x14ac:dyDescent="0.3">
      <c r="F1904" s="1"/>
      <c r="J1904" s="4"/>
      <c r="K1904" s="4"/>
      <c r="L1904" s="3"/>
      <c r="M1904" s="4"/>
    </row>
    <row r="1905" spans="6:13" x14ac:dyDescent="0.3">
      <c r="F1905" s="1"/>
      <c r="J1905" s="4"/>
      <c r="K1905" s="4"/>
      <c r="L1905" s="3"/>
      <c r="M1905" s="4"/>
    </row>
    <row r="1906" spans="6:13" x14ac:dyDescent="0.3">
      <c r="F1906" s="1"/>
      <c r="J1906" s="4"/>
      <c r="K1906" s="4"/>
      <c r="L1906" s="3"/>
      <c r="M1906" s="4"/>
    </row>
    <row r="1907" spans="6:13" x14ac:dyDescent="0.3">
      <c r="F1907" s="1"/>
      <c r="J1907" s="4"/>
      <c r="K1907" s="4"/>
      <c r="L1907" s="3"/>
      <c r="M1907" s="4"/>
    </row>
    <row r="1908" spans="6:13" x14ac:dyDescent="0.3">
      <c r="F1908" s="1"/>
      <c r="J1908" s="4"/>
      <c r="K1908" s="4"/>
      <c r="L1908" s="3"/>
      <c r="M1908" s="4"/>
    </row>
    <row r="1909" spans="6:13" x14ac:dyDescent="0.3">
      <c r="F1909" s="1"/>
      <c r="J1909" s="4"/>
      <c r="K1909" s="4"/>
      <c r="L1909" s="3"/>
      <c r="M1909" s="4"/>
    </row>
    <row r="1910" spans="6:13" x14ac:dyDescent="0.3">
      <c r="F1910" s="1"/>
      <c r="J1910" s="4"/>
      <c r="K1910" s="4"/>
      <c r="L1910" s="3"/>
      <c r="M1910" s="4"/>
    </row>
    <row r="1911" spans="6:13" x14ac:dyDescent="0.3">
      <c r="F1911" s="1"/>
      <c r="J1911" s="4"/>
      <c r="K1911" s="4"/>
      <c r="L1911" s="3"/>
      <c r="M1911" s="4"/>
    </row>
    <row r="1912" spans="6:13" x14ac:dyDescent="0.3">
      <c r="F1912" s="1"/>
      <c r="J1912" s="4"/>
      <c r="K1912" s="4"/>
      <c r="L1912" s="3"/>
      <c r="M1912" s="4"/>
    </row>
    <row r="1913" spans="6:13" x14ac:dyDescent="0.3">
      <c r="F1913" s="1"/>
      <c r="J1913" s="4"/>
      <c r="K1913" s="4"/>
      <c r="L1913" s="3"/>
      <c r="M1913" s="4"/>
    </row>
    <row r="1914" spans="6:13" x14ac:dyDescent="0.3">
      <c r="F1914" s="1"/>
      <c r="J1914" s="4"/>
      <c r="K1914" s="4"/>
      <c r="L1914" s="3"/>
      <c r="M1914" s="4"/>
    </row>
    <row r="1915" spans="6:13" x14ac:dyDescent="0.3">
      <c r="F1915" s="1"/>
      <c r="J1915" s="4"/>
      <c r="K1915" s="4"/>
      <c r="L1915" s="3"/>
      <c r="M1915" s="4"/>
    </row>
    <row r="1916" spans="6:13" x14ac:dyDescent="0.3">
      <c r="F1916" s="1"/>
      <c r="J1916" s="4"/>
      <c r="K1916" s="4"/>
      <c r="L1916" s="3"/>
      <c r="M1916" s="4"/>
    </row>
    <row r="1917" spans="6:13" x14ac:dyDescent="0.3">
      <c r="F1917" s="1"/>
      <c r="J1917" s="4"/>
      <c r="K1917" s="4"/>
      <c r="L1917" s="3"/>
      <c r="M1917" s="4"/>
    </row>
    <row r="1918" spans="6:13" x14ac:dyDescent="0.3">
      <c r="F1918" s="1"/>
      <c r="J1918" s="4"/>
      <c r="K1918" s="4"/>
      <c r="L1918" s="3"/>
      <c r="M1918" s="4"/>
    </row>
    <row r="1919" spans="6:13" x14ac:dyDescent="0.3">
      <c r="F1919" s="1"/>
      <c r="J1919" s="4"/>
      <c r="K1919" s="4"/>
      <c r="L1919" s="3"/>
      <c r="M1919" s="4"/>
    </row>
    <row r="1920" spans="6:13" x14ac:dyDescent="0.3">
      <c r="F1920" s="1"/>
      <c r="J1920" s="4"/>
      <c r="K1920" s="4"/>
      <c r="L1920" s="3"/>
      <c r="M1920" s="4"/>
    </row>
    <row r="1921" spans="6:13" x14ac:dyDescent="0.3">
      <c r="F1921" s="1"/>
      <c r="J1921" s="4"/>
      <c r="K1921" s="4"/>
      <c r="L1921" s="3"/>
      <c r="M1921" s="4"/>
    </row>
    <row r="1922" spans="6:13" x14ac:dyDescent="0.3">
      <c r="F1922" s="1"/>
      <c r="J1922" s="4"/>
      <c r="K1922" s="4"/>
      <c r="L1922" s="3"/>
      <c r="M1922" s="4"/>
    </row>
    <row r="1923" spans="6:13" x14ac:dyDescent="0.3">
      <c r="F1923" s="1"/>
      <c r="J1923" s="4"/>
      <c r="K1923" s="4"/>
      <c r="L1923" s="3"/>
      <c r="M1923" s="4"/>
    </row>
    <row r="1924" spans="6:13" x14ac:dyDescent="0.3">
      <c r="F1924" s="1"/>
      <c r="J1924" s="4"/>
      <c r="K1924" s="4"/>
      <c r="L1924" s="3"/>
      <c r="M1924" s="4"/>
    </row>
    <row r="1925" spans="6:13" x14ac:dyDescent="0.3">
      <c r="F1925" s="1"/>
      <c r="J1925" s="4"/>
      <c r="K1925" s="4"/>
      <c r="L1925" s="3"/>
      <c r="M1925" s="4"/>
    </row>
    <row r="1926" spans="6:13" x14ac:dyDescent="0.3">
      <c r="F1926" s="1"/>
      <c r="J1926" s="4"/>
      <c r="K1926" s="4"/>
      <c r="L1926" s="3"/>
      <c r="M1926" s="4"/>
    </row>
    <row r="1927" spans="6:13" x14ac:dyDescent="0.3">
      <c r="F1927" s="1"/>
      <c r="J1927" s="4"/>
      <c r="K1927" s="4"/>
      <c r="L1927" s="3"/>
      <c r="M1927" s="4"/>
    </row>
    <row r="1928" spans="6:13" x14ac:dyDescent="0.3">
      <c r="F1928" s="1"/>
      <c r="J1928" s="4"/>
      <c r="K1928" s="4"/>
      <c r="L1928" s="3"/>
      <c r="M1928" s="4"/>
    </row>
    <row r="1929" spans="6:13" x14ac:dyDescent="0.3">
      <c r="F1929" s="1"/>
      <c r="J1929" s="4"/>
      <c r="K1929" s="4"/>
      <c r="L1929" s="3"/>
      <c r="M1929" s="4"/>
    </row>
    <row r="1930" spans="6:13" x14ac:dyDescent="0.3">
      <c r="F1930" s="1"/>
      <c r="J1930" s="4"/>
      <c r="K1930" s="4"/>
      <c r="L1930" s="3"/>
      <c r="M1930" s="4"/>
    </row>
    <row r="1931" spans="6:13" x14ac:dyDescent="0.3">
      <c r="F1931" s="1"/>
      <c r="J1931" s="4"/>
      <c r="K1931" s="4"/>
      <c r="L1931" s="3"/>
      <c r="M1931" s="4"/>
    </row>
    <row r="1932" spans="6:13" x14ac:dyDescent="0.3">
      <c r="F1932" s="1"/>
      <c r="J1932" s="4"/>
      <c r="K1932" s="4"/>
      <c r="L1932" s="3"/>
      <c r="M1932" s="4"/>
    </row>
    <row r="1933" spans="6:13" x14ac:dyDescent="0.3">
      <c r="F1933" s="1"/>
      <c r="J1933" s="4"/>
      <c r="K1933" s="4"/>
      <c r="L1933" s="3"/>
      <c r="M1933" s="4"/>
    </row>
    <row r="1934" spans="6:13" x14ac:dyDescent="0.3">
      <c r="F1934" s="1"/>
      <c r="J1934" s="4"/>
      <c r="K1934" s="4"/>
      <c r="L1934" s="3"/>
      <c r="M1934" s="4"/>
    </row>
    <row r="1935" spans="6:13" x14ac:dyDescent="0.3">
      <c r="F1935" s="1"/>
      <c r="J1935" s="4"/>
      <c r="K1935" s="4"/>
      <c r="L1935" s="3"/>
      <c r="M1935" s="4"/>
    </row>
    <row r="1936" spans="6:13" x14ac:dyDescent="0.3">
      <c r="F1936" s="1"/>
      <c r="J1936" s="4"/>
      <c r="K1936" s="4"/>
      <c r="L1936" s="3"/>
      <c r="M1936" s="4"/>
    </row>
    <row r="1937" spans="6:13" x14ac:dyDescent="0.3">
      <c r="F1937" s="1"/>
      <c r="J1937" s="4"/>
      <c r="K1937" s="4"/>
      <c r="L1937" s="3"/>
      <c r="M1937" s="4"/>
    </row>
    <row r="1938" spans="6:13" x14ac:dyDescent="0.3">
      <c r="F1938" s="1"/>
      <c r="J1938" s="4"/>
      <c r="K1938" s="4"/>
      <c r="L1938" s="3"/>
      <c r="M1938" s="4"/>
    </row>
    <row r="1939" spans="6:13" x14ac:dyDescent="0.3">
      <c r="F1939" s="1"/>
      <c r="J1939" s="4"/>
      <c r="K1939" s="4"/>
      <c r="L1939" s="3"/>
      <c r="M1939" s="4"/>
    </row>
    <row r="1940" spans="6:13" x14ac:dyDescent="0.3">
      <c r="F1940" s="1"/>
      <c r="J1940" s="4"/>
      <c r="K1940" s="4"/>
      <c r="L1940" s="3"/>
      <c r="M1940" s="4"/>
    </row>
    <row r="1941" spans="6:13" x14ac:dyDescent="0.3">
      <c r="F1941" s="1"/>
      <c r="J1941" s="4"/>
      <c r="K1941" s="4"/>
      <c r="L1941" s="3"/>
      <c r="M1941" s="4"/>
    </row>
    <row r="1942" spans="6:13" x14ac:dyDescent="0.3">
      <c r="F1942" s="1"/>
      <c r="J1942" s="4"/>
      <c r="K1942" s="4"/>
      <c r="L1942" s="3"/>
      <c r="M1942" s="4"/>
    </row>
    <row r="1943" spans="6:13" x14ac:dyDescent="0.3">
      <c r="F1943" s="1"/>
      <c r="J1943" s="4"/>
      <c r="K1943" s="4"/>
      <c r="L1943" s="3"/>
      <c r="M1943" s="4"/>
    </row>
    <row r="1944" spans="6:13" x14ac:dyDescent="0.3">
      <c r="F1944" s="1"/>
      <c r="J1944" s="4"/>
      <c r="K1944" s="4"/>
      <c r="L1944" s="3"/>
      <c r="M1944" s="4"/>
    </row>
    <row r="1945" spans="6:13" x14ac:dyDescent="0.3">
      <c r="F1945" s="1"/>
      <c r="J1945" s="4"/>
      <c r="K1945" s="4"/>
      <c r="L1945" s="3"/>
      <c r="M1945" s="4"/>
    </row>
    <row r="1946" spans="6:13" x14ac:dyDescent="0.3">
      <c r="F1946" s="1"/>
      <c r="J1946" s="4"/>
      <c r="K1946" s="4"/>
      <c r="L1946" s="3"/>
      <c r="M1946" s="4"/>
    </row>
    <row r="1947" spans="6:13" x14ac:dyDescent="0.3">
      <c r="F1947" s="1"/>
      <c r="J1947" s="4"/>
      <c r="K1947" s="4"/>
      <c r="L1947" s="3"/>
      <c r="M1947" s="4"/>
    </row>
    <row r="1948" spans="6:13" x14ac:dyDescent="0.3">
      <c r="F1948" s="1"/>
      <c r="J1948" s="4"/>
      <c r="K1948" s="4"/>
      <c r="L1948" s="3"/>
      <c r="M1948" s="4"/>
    </row>
    <row r="1949" spans="6:13" x14ac:dyDescent="0.3">
      <c r="F1949" s="1"/>
      <c r="J1949" s="4"/>
      <c r="K1949" s="4"/>
      <c r="L1949" s="3"/>
      <c r="M1949" s="4"/>
    </row>
    <row r="1950" spans="6:13" x14ac:dyDescent="0.3">
      <c r="F1950" s="1"/>
      <c r="J1950" s="4"/>
      <c r="K1950" s="4"/>
      <c r="L1950" s="3"/>
      <c r="M1950" s="4"/>
    </row>
    <row r="1951" spans="6:13" x14ac:dyDescent="0.3">
      <c r="F1951" s="1"/>
      <c r="J1951" s="4"/>
      <c r="K1951" s="4"/>
      <c r="L1951" s="3"/>
      <c r="M1951" s="4"/>
    </row>
    <row r="1952" spans="6:13" x14ac:dyDescent="0.3">
      <c r="F1952" s="1"/>
      <c r="J1952" s="4"/>
      <c r="K1952" s="4"/>
      <c r="L1952" s="3"/>
      <c r="M1952" s="4"/>
    </row>
    <row r="1953" spans="6:13" x14ac:dyDescent="0.3">
      <c r="F1953" s="1"/>
      <c r="J1953" s="4"/>
      <c r="K1953" s="4"/>
      <c r="L1953" s="3"/>
      <c r="M1953" s="4"/>
    </row>
    <row r="1954" spans="6:13" x14ac:dyDescent="0.3">
      <c r="F1954" s="1"/>
      <c r="J1954" s="4"/>
      <c r="K1954" s="4"/>
      <c r="L1954" s="3"/>
      <c r="M1954" s="4"/>
    </row>
    <row r="1955" spans="6:13" x14ac:dyDescent="0.3">
      <c r="F1955" s="1"/>
      <c r="J1955" s="4"/>
      <c r="K1955" s="4"/>
      <c r="L1955" s="3"/>
      <c r="M1955" s="4"/>
    </row>
    <row r="1956" spans="6:13" x14ac:dyDescent="0.3">
      <c r="F1956" s="1"/>
      <c r="J1956" s="4"/>
      <c r="K1956" s="4"/>
      <c r="L1956" s="3"/>
      <c r="M1956" s="4"/>
    </row>
    <row r="1957" spans="6:13" x14ac:dyDescent="0.3">
      <c r="F1957" s="1"/>
      <c r="J1957" s="4"/>
      <c r="K1957" s="4"/>
      <c r="L1957" s="3"/>
      <c r="M1957" s="4"/>
    </row>
    <row r="1958" spans="6:13" x14ac:dyDescent="0.3">
      <c r="F1958" s="1"/>
      <c r="J1958" s="4"/>
      <c r="K1958" s="4"/>
      <c r="L1958" s="3"/>
      <c r="M1958" s="4"/>
    </row>
    <row r="1959" spans="6:13" x14ac:dyDescent="0.3">
      <c r="F1959" s="1"/>
      <c r="J1959" s="4"/>
      <c r="K1959" s="4"/>
      <c r="L1959" s="3"/>
      <c r="M1959" s="4"/>
    </row>
    <row r="1960" spans="6:13" x14ac:dyDescent="0.3">
      <c r="F1960" s="1"/>
      <c r="J1960" s="4"/>
      <c r="K1960" s="4"/>
      <c r="L1960" s="3"/>
      <c r="M1960" s="4"/>
    </row>
    <row r="1961" spans="6:13" x14ac:dyDescent="0.3">
      <c r="F1961" s="1"/>
      <c r="J1961" s="4"/>
      <c r="K1961" s="4"/>
      <c r="L1961" s="3"/>
      <c r="M1961" s="4"/>
    </row>
    <row r="1962" spans="6:13" x14ac:dyDescent="0.3">
      <c r="F1962" s="1"/>
      <c r="J1962" s="4"/>
      <c r="K1962" s="4"/>
      <c r="L1962" s="3"/>
      <c r="M1962" s="4"/>
    </row>
    <row r="1963" spans="6:13" x14ac:dyDescent="0.3">
      <c r="F1963" s="1"/>
      <c r="J1963" s="4"/>
      <c r="K1963" s="4"/>
      <c r="L1963" s="3"/>
      <c r="M1963" s="4"/>
    </row>
    <row r="1964" spans="6:13" x14ac:dyDescent="0.3">
      <c r="F1964" s="1"/>
      <c r="J1964" s="4"/>
      <c r="K1964" s="4"/>
      <c r="L1964" s="3"/>
      <c r="M1964" s="4"/>
    </row>
    <row r="1965" spans="6:13" x14ac:dyDescent="0.3">
      <c r="F1965" s="1"/>
      <c r="J1965" s="4"/>
      <c r="K1965" s="4"/>
      <c r="L1965" s="3"/>
      <c r="M1965" s="4"/>
    </row>
    <row r="1966" spans="6:13" x14ac:dyDescent="0.3">
      <c r="F1966" s="1"/>
      <c r="J1966" s="4"/>
      <c r="K1966" s="4"/>
      <c r="L1966" s="3"/>
      <c r="M1966" s="4"/>
    </row>
    <row r="1967" spans="6:13" x14ac:dyDescent="0.3">
      <c r="F1967" s="1"/>
      <c r="J1967" s="4"/>
      <c r="K1967" s="4"/>
      <c r="L1967" s="3"/>
      <c r="M1967" s="4"/>
    </row>
    <row r="1968" spans="6:13" x14ac:dyDescent="0.3">
      <c r="F1968" s="1"/>
      <c r="J1968" s="4"/>
      <c r="K1968" s="4"/>
      <c r="L1968" s="3"/>
      <c r="M1968" s="4"/>
    </row>
    <row r="1969" spans="6:13" x14ac:dyDescent="0.3">
      <c r="F1969" s="1"/>
      <c r="J1969" s="4"/>
      <c r="K1969" s="4"/>
      <c r="L1969" s="3"/>
      <c r="M1969" s="4"/>
    </row>
    <row r="1970" spans="6:13" x14ac:dyDescent="0.3">
      <c r="F1970" s="1"/>
      <c r="J1970" s="4"/>
      <c r="K1970" s="4"/>
      <c r="L1970" s="3"/>
      <c r="M1970" s="4"/>
    </row>
    <row r="1971" spans="6:13" x14ac:dyDescent="0.3">
      <c r="F1971" s="1"/>
      <c r="J1971" s="4"/>
      <c r="K1971" s="4"/>
      <c r="L1971" s="3"/>
      <c r="M1971" s="4"/>
    </row>
    <row r="1972" spans="6:13" x14ac:dyDescent="0.3">
      <c r="F1972" s="1"/>
      <c r="J1972" s="4"/>
      <c r="K1972" s="4"/>
      <c r="L1972" s="3"/>
      <c r="M1972" s="4"/>
    </row>
    <row r="1973" spans="6:13" x14ac:dyDescent="0.3">
      <c r="F1973" s="1"/>
      <c r="J1973" s="4"/>
      <c r="K1973" s="4"/>
      <c r="L1973" s="3"/>
      <c r="M1973" s="4"/>
    </row>
    <row r="1974" spans="6:13" x14ac:dyDescent="0.3">
      <c r="F1974" s="1"/>
      <c r="J1974" s="4"/>
      <c r="K1974" s="4"/>
      <c r="L1974" s="3"/>
      <c r="M1974" s="4"/>
    </row>
    <row r="1975" spans="6:13" x14ac:dyDescent="0.3">
      <c r="F1975" s="1"/>
      <c r="J1975" s="4"/>
      <c r="K1975" s="4"/>
      <c r="L1975" s="3"/>
      <c r="M1975" s="4"/>
    </row>
    <row r="1976" spans="6:13" x14ac:dyDescent="0.3">
      <c r="F1976" s="1"/>
      <c r="J1976" s="4"/>
      <c r="K1976" s="4"/>
      <c r="L1976" s="3"/>
      <c r="M1976" s="4"/>
    </row>
    <row r="1977" spans="6:13" x14ac:dyDescent="0.3">
      <c r="F1977" s="1"/>
      <c r="J1977" s="4"/>
      <c r="K1977" s="4"/>
      <c r="L1977" s="3"/>
      <c r="M1977" s="4"/>
    </row>
    <row r="1978" spans="6:13" x14ac:dyDescent="0.3">
      <c r="F1978" s="1"/>
      <c r="J1978" s="4"/>
      <c r="K1978" s="4"/>
      <c r="L1978" s="3"/>
      <c r="M1978" s="4"/>
    </row>
    <row r="1979" spans="6:13" x14ac:dyDescent="0.3">
      <c r="F1979" s="1"/>
      <c r="J1979" s="4"/>
      <c r="K1979" s="4"/>
      <c r="L1979" s="3"/>
      <c r="M1979" s="4"/>
    </row>
    <row r="1980" spans="6:13" x14ac:dyDescent="0.3">
      <c r="F1980" s="1"/>
      <c r="J1980" s="4"/>
      <c r="K1980" s="4"/>
      <c r="L1980" s="3"/>
      <c r="M1980" s="4"/>
    </row>
    <row r="1981" spans="6:13" x14ac:dyDescent="0.3">
      <c r="F1981" s="1"/>
      <c r="J1981" s="4"/>
      <c r="K1981" s="4"/>
      <c r="L1981" s="3"/>
      <c r="M1981" s="4"/>
    </row>
    <row r="1982" spans="6:13" x14ac:dyDescent="0.3">
      <c r="F1982" s="1"/>
      <c r="J1982" s="4"/>
      <c r="K1982" s="4"/>
      <c r="L1982" s="3"/>
      <c r="M1982" s="4"/>
    </row>
    <row r="1983" spans="6:13" x14ac:dyDescent="0.3">
      <c r="F1983" s="1"/>
      <c r="J1983" s="4"/>
      <c r="K1983" s="4"/>
      <c r="L1983" s="3"/>
      <c r="M1983" s="4"/>
    </row>
    <row r="1984" spans="6:13" x14ac:dyDescent="0.3">
      <c r="F1984" s="1"/>
      <c r="J1984" s="4"/>
      <c r="K1984" s="4"/>
      <c r="L1984" s="3"/>
      <c r="M1984" s="4"/>
    </row>
    <row r="1985" spans="6:13" x14ac:dyDescent="0.3">
      <c r="F1985" s="1"/>
      <c r="J1985" s="4"/>
      <c r="K1985" s="4"/>
      <c r="L1985" s="3"/>
      <c r="M1985" s="4"/>
    </row>
    <row r="1986" spans="6:13" x14ac:dyDescent="0.3">
      <c r="F1986" s="1"/>
      <c r="J1986" s="4"/>
      <c r="K1986" s="4"/>
      <c r="L1986" s="3"/>
      <c r="M1986" s="4"/>
    </row>
    <row r="1987" spans="6:13" x14ac:dyDescent="0.3">
      <c r="F1987" s="1"/>
      <c r="J1987" s="4"/>
      <c r="K1987" s="4"/>
      <c r="L1987" s="3"/>
      <c r="M1987" s="4"/>
    </row>
    <row r="1988" spans="6:13" x14ac:dyDescent="0.3">
      <c r="F1988" s="1"/>
      <c r="J1988" s="4"/>
      <c r="L1988" s="3"/>
      <c r="M1988" s="4"/>
    </row>
    <row r="1989" spans="6:13" x14ac:dyDescent="0.3">
      <c r="F1989" s="1"/>
      <c r="J1989" s="4"/>
      <c r="K1989" s="4"/>
      <c r="L1989" s="3"/>
      <c r="M1989" s="4"/>
    </row>
    <row r="1990" spans="6:13" x14ac:dyDescent="0.3">
      <c r="F1990" s="1"/>
      <c r="J1990" s="4"/>
      <c r="K1990" s="4"/>
      <c r="L1990" s="3"/>
      <c r="M1990" s="4"/>
    </row>
    <row r="1991" spans="6:13" x14ac:dyDescent="0.3">
      <c r="F1991" s="1"/>
      <c r="J1991" s="4"/>
      <c r="K1991" s="4"/>
      <c r="L1991" s="3"/>
      <c r="M1991" s="4"/>
    </row>
    <row r="1992" spans="6:13" x14ac:dyDescent="0.3">
      <c r="F1992" s="1"/>
      <c r="J1992" s="4"/>
      <c r="K1992" s="4"/>
      <c r="L1992" s="3"/>
      <c r="M1992" s="4"/>
    </row>
    <row r="1993" spans="6:13" x14ac:dyDescent="0.3">
      <c r="F1993" s="1"/>
      <c r="J1993" s="4"/>
      <c r="K1993" s="4"/>
      <c r="L1993" s="3"/>
      <c r="M1993" s="4"/>
    </row>
    <row r="1994" spans="6:13" x14ac:dyDescent="0.3">
      <c r="F1994" s="1"/>
      <c r="J1994" s="4"/>
      <c r="K1994" s="4"/>
      <c r="L1994" s="3"/>
      <c r="M1994" s="4"/>
    </row>
    <row r="1995" spans="6:13" x14ac:dyDescent="0.3">
      <c r="F1995" s="1"/>
      <c r="J1995" s="4"/>
      <c r="K1995" s="4"/>
      <c r="L1995" s="3"/>
      <c r="M1995" s="4"/>
    </row>
    <row r="1996" spans="6:13" x14ac:dyDescent="0.3">
      <c r="F1996" s="1"/>
      <c r="J1996" s="4"/>
      <c r="K1996" s="4"/>
      <c r="L1996" s="3"/>
      <c r="M1996" s="4"/>
    </row>
    <row r="1997" spans="6:13" x14ac:dyDescent="0.3">
      <c r="F1997" s="1"/>
      <c r="J1997" s="4"/>
      <c r="K1997" s="4"/>
      <c r="L1997" s="3"/>
      <c r="M1997" s="4"/>
    </row>
    <row r="1998" spans="6:13" x14ac:dyDescent="0.3">
      <c r="F1998" s="1"/>
      <c r="J1998" s="4"/>
      <c r="K1998" s="4"/>
      <c r="L1998" s="3"/>
      <c r="M1998" s="4"/>
    </row>
    <row r="1999" spans="6:13" x14ac:dyDescent="0.3">
      <c r="F1999" s="1"/>
      <c r="J1999" s="4"/>
      <c r="K1999" s="4"/>
      <c r="L1999" s="3"/>
      <c r="M1999" s="4"/>
    </row>
    <row r="2000" spans="6:13" x14ac:dyDescent="0.3">
      <c r="F2000" s="1"/>
      <c r="J2000" s="4"/>
      <c r="K2000" s="4"/>
      <c r="L2000" s="3"/>
      <c r="M2000" s="4"/>
    </row>
    <row r="2001" spans="6:13" x14ac:dyDescent="0.3">
      <c r="F2001" s="1"/>
      <c r="J2001" s="4"/>
      <c r="K2001" s="4"/>
      <c r="L2001" s="3"/>
      <c r="M2001" s="4"/>
    </row>
    <row r="2002" spans="6:13" x14ac:dyDescent="0.3">
      <c r="F2002" s="1"/>
      <c r="J2002" s="4"/>
      <c r="K2002" s="4"/>
      <c r="L2002" s="3"/>
      <c r="M2002" s="4"/>
    </row>
    <row r="2003" spans="6:13" x14ac:dyDescent="0.3">
      <c r="F2003" s="1"/>
      <c r="J2003" s="4"/>
      <c r="K2003" s="4"/>
      <c r="L2003" s="3"/>
      <c r="M2003" s="4"/>
    </row>
    <row r="2004" spans="6:13" x14ac:dyDescent="0.3">
      <c r="F2004" s="1"/>
      <c r="J2004" s="4"/>
      <c r="K2004" s="4"/>
      <c r="L2004" s="3"/>
      <c r="M2004" s="4"/>
    </row>
    <row r="2005" spans="6:13" x14ac:dyDescent="0.3">
      <c r="F2005" s="1"/>
      <c r="J2005" s="4"/>
      <c r="K2005" s="4"/>
      <c r="L2005" s="3"/>
      <c r="M2005" s="4"/>
    </row>
    <row r="2006" spans="6:13" x14ac:dyDescent="0.3">
      <c r="F2006" s="1"/>
      <c r="J2006" s="4"/>
      <c r="K2006" s="4"/>
      <c r="L2006" s="3"/>
      <c r="M2006" s="4"/>
    </row>
    <row r="2007" spans="6:13" x14ac:dyDescent="0.3">
      <c r="F2007" s="1"/>
      <c r="J2007" s="4"/>
      <c r="K2007" s="4"/>
      <c r="L2007" s="3"/>
      <c r="M2007" s="4"/>
    </row>
    <row r="2008" spans="6:13" x14ac:dyDescent="0.3">
      <c r="F2008" s="1"/>
      <c r="J2008" s="4"/>
      <c r="K2008" s="4"/>
      <c r="L2008" s="3"/>
      <c r="M2008" s="4"/>
    </row>
    <row r="2009" spans="6:13" x14ac:dyDescent="0.3">
      <c r="F2009" s="1"/>
      <c r="J2009" s="4"/>
      <c r="K2009" s="4"/>
      <c r="L2009" s="3"/>
      <c r="M2009" s="4"/>
    </row>
    <row r="2010" spans="6:13" x14ac:dyDescent="0.3">
      <c r="F2010" s="1"/>
      <c r="J2010" s="4"/>
      <c r="K2010" s="4"/>
      <c r="L2010" s="3"/>
      <c r="M2010" s="4"/>
    </row>
    <row r="2011" spans="6:13" x14ac:dyDescent="0.3">
      <c r="F2011" s="1"/>
      <c r="J2011" s="4"/>
      <c r="K2011" s="4"/>
      <c r="L2011" s="3"/>
      <c r="M2011" s="4"/>
    </row>
    <row r="2012" spans="6:13" x14ac:dyDescent="0.3">
      <c r="F2012" s="1"/>
      <c r="J2012" s="4"/>
      <c r="K2012" s="4"/>
      <c r="L2012" s="3"/>
      <c r="M2012" s="4"/>
    </row>
    <row r="2013" spans="6:13" x14ac:dyDescent="0.3">
      <c r="F2013" s="1"/>
      <c r="J2013" s="4"/>
      <c r="K2013" s="4"/>
      <c r="L2013" s="3"/>
      <c r="M2013" s="4"/>
    </row>
    <row r="2014" spans="6:13" x14ac:dyDescent="0.3">
      <c r="F2014" s="1"/>
      <c r="J2014" s="4"/>
      <c r="K2014" s="4"/>
      <c r="L2014" s="3"/>
      <c r="M2014" s="4"/>
    </row>
    <row r="2015" spans="6:13" x14ac:dyDescent="0.3">
      <c r="F2015" s="1"/>
      <c r="J2015" s="4"/>
      <c r="K2015" s="4"/>
      <c r="L2015" s="3"/>
      <c r="M2015" s="4"/>
    </row>
    <row r="2016" spans="6:13" x14ac:dyDescent="0.3">
      <c r="F2016" s="1"/>
      <c r="J2016" s="4"/>
      <c r="K2016" s="4"/>
      <c r="L2016" s="3"/>
      <c r="M2016" s="4"/>
    </row>
    <row r="2017" spans="6:13" x14ac:dyDescent="0.3">
      <c r="F2017" s="1"/>
      <c r="J2017" s="4"/>
      <c r="K2017" s="4"/>
      <c r="L2017" s="3"/>
      <c r="M2017" s="4"/>
    </row>
    <row r="2018" spans="6:13" x14ac:dyDescent="0.3">
      <c r="F2018" s="1"/>
      <c r="J2018" s="4"/>
      <c r="K2018" s="4"/>
      <c r="L2018" s="3"/>
      <c r="M2018" s="4"/>
    </row>
    <row r="2019" spans="6:13" x14ac:dyDescent="0.3">
      <c r="F2019" s="1"/>
      <c r="J2019" s="4"/>
      <c r="K2019" s="4"/>
      <c r="L2019" s="3"/>
      <c r="M2019" s="4"/>
    </row>
    <row r="2020" spans="6:13" x14ac:dyDescent="0.3">
      <c r="F2020" s="1"/>
      <c r="J2020" s="4"/>
      <c r="K2020" s="4"/>
      <c r="L2020" s="3"/>
      <c r="M2020" s="4"/>
    </row>
    <row r="2021" spans="6:13" x14ac:dyDescent="0.3">
      <c r="F2021" s="1"/>
      <c r="J2021" s="4"/>
      <c r="K2021" s="4"/>
      <c r="L2021" s="3"/>
      <c r="M2021" s="4"/>
    </row>
    <row r="2022" spans="6:13" x14ac:dyDescent="0.3">
      <c r="F2022" s="1"/>
      <c r="J2022" s="4"/>
      <c r="K2022" s="4"/>
      <c r="L2022" s="3"/>
      <c r="M2022" s="4"/>
    </row>
    <row r="2023" spans="6:13" x14ac:dyDescent="0.3">
      <c r="F2023" s="1"/>
      <c r="J2023" s="4"/>
      <c r="K2023" s="4"/>
      <c r="L2023" s="3"/>
      <c r="M2023" s="4"/>
    </row>
    <row r="2024" spans="6:13" x14ac:dyDescent="0.3">
      <c r="F2024" s="1"/>
      <c r="J2024" s="4"/>
      <c r="K2024" s="4"/>
      <c r="L2024" s="3"/>
      <c r="M2024" s="4"/>
    </row>
    <row r="2025" spans="6:13" x14ac:dyDescent="0.3">
      <c r="F2025" s="1"/>
      <c r="J2025" s="4"/>
      <c r="K2025" s="4"/>
      <c r="L2025" s="3"/>
      <c r="M2025" s="4"/>
    </row>
    <row r="2026" spans="6:13" x14ac:dyDescent="0.3">
      <c r="F2026" s="1"/>
      <c r="J2026" s="4"/>
      <c r="K2026" s="4"/>
      <c r="L2026" s="3"/>
      <c r="M2026" s="4"/>
    </row>
    <row r="2027" spans="6:13" x14ac:dyDescent="0.3">
      <c r="F2027" s="1"/>
      <c r="J2027" s="4"/>
      <c r="K2027" s="4"/>
      <c r="L2027" s="3"/>
      <c r="M2027" s="4"/>
    </row>
    <row r="2028" spans="6:13" x14ac:dyDescent="0.3">
      <c r="F2028" s="1"/>
      <c r="J2028" s="4"/>
      <c r="K2028" s="4"/>
      <c r="L2028" s="3"/>
      <c r="M2028" s="4"/>
    </row>
    <row r="2029" spans="6:13" x14ac:dyDescent="0.3">
      <c r="F2029" s="1"/>
      <c r="J2029" s="4"/>
      <c r="K2029" s="4"/>
      <c r="L2029" s="3"/>
      <c r="M2029" s="4"/>
    </row>
    <row r="2030" spans="6:13" x14ac:dyDescent="0.3">
      <c r="F2030" s="1"/>
      <c r="J2030" s="4"/>
      <c r="K2030" s="4"/>
      <c r="L2030" s="3"/>
      <c r="M2030" s="4"/>
    </row>
    <row r="2031" spans="6:13" x14ac:dyDescent="0.3">
      <c r="F2031" s="1"/>
      <c r="J2031" s="4"/>
      <c r="K2031" s="4"/>
      <c r="L2031" s="3"/>
      <c r="M2031" s="4"/>
    </row>
    <row r="2032" spans="6:13" x14ac:dyDescent="0.3">
      <c r="F2032" s="1"/>
      <c r="J2032" s="4"/>
      <c r="K2032" s="4"/>
      <c r="L2032" s="3"/>
      <c r="M2032" s="4"/>
    </row>
    <row r="2033" spans="6:13" x14ac:dyDescent="0.3">
      <c r="F2033" s="1"/>
      <c r="J2033" s="4"/>
      <c r="K2033" s="4"/>
      <c r="L2033" s="3"/>
      <c r="M2033" s="4"/>
    </row>
    <row r="2034" spans="6:13" x14ac:dyDescent="0.3">
      <c r="F2034" s="1"/>
      <c r="J2034" s="4"/>
      <c r="K2034" s="4"/>
      <c r="L2034" s="3"/>
      <c r="M2034" s="4"/>
    </row>
    <row r="2035" spans="6:13" x14ac:dyDescent="0.3">
      <c r="F2035" s="1"/>
      <c r="J2035" s="4"/>
      <c r="L2035" s="3"/>
      <c r="M2035" s="4"/>
    </row>
    <row r="2036" spans="6:13" x14ac:dyDescent="0.3">
      <c r="F2036" s="1"/>
      <c r="J2036" s="4"/>
      <c r="K2036" s="4"/>
      <c r="L2036" s="3"/>
      <c r="M2036" s="4"/>
    </row>
    <row r="2037" spans="6:13" x14ac:dyDescent="0.3">
      <c r="F2037" s="1"/>
      <c r="J2037" s="4"/>
      <c r="K2037" s="4"/>
      <c r="L2037" s="3"/>
      <c r="M2037" s="4"/>
    </row>
    <row r="2038" spans="6:13" x14ac:dyDescent="0.3">
      <c r="F2038" s="1"/>
      <c r="J2038" s="4"/>
      <c r="K2038" s="4"/>
      <c r="L2038" s="3"/>
      <c r="M2038" s="4"/>
    </row>
    <row r="2039" spans="6:13" x14ac:dyDescent="0.3">
      <c r="F2039" s="1"/>
      <c r="J2039" s="4"/>
      <c r="K2039" s="4"/>
      <c r="L2039" s="3"/>
      <c r="M2039" s="4"/>
    </row>
    <row r="2040" spans="6:13" x14ac:dyDescent="0.3">
      <c r="F2040" s="1"/>
      <c r="J2040" s="4"/>
      <c r="K2040" s="4"/>
      <c r="L2040" s="3"/>
      <c r="M2040" s="4"/>
    </row>
    <row r="2041" spans="6:13" x14ac:dyDescent="0.3">
      <c r="F2041" s="1"/>
      <c r="J2041" s="4"/>
      <c r="K2041" s="4"/>
      <c r="L2041" s="3"/>
      <c r="M2041" s="4"/>
    </row>
    <row r="2042" spans="6:13" x14ac:dyDescent="0.3">
      <c r="F2042" s="1"/>
      <c r="J2042" s="4"/>
      <c r="K2042" s="4"/>
      <c r="L2042" s="3"/>
      <c r="M2042" s="4"/>
    </row>
    <row r="2043" spans="6:13" x14ac:dyDescent="0.3">
      <c r="F2043" s="1"/>
      <c r="J2043" s="4"/>
      <c r="K2043" s="4"/>
      <c r="L2043" s="3"/>
      <c r="M2043" s="4"/>
    </row>
    <row r="2044" spans="6:13" x14ac:dyDescent="0.3">
      <c r="F2044" s="1"/>
      <c r="J2044" s="4"/>
      <c r="K2044" s="4"/>
      <c r="L2044" s="3"/>
      <c r="M2044" s="4"/>
    </row>
    <row r="2045" spans="6:13" x14ac:dyDescent="0.3">
      <c r="F2045" s="1"/>
      <c r="J2045" s="4"/>
      <c r="K2045" s="4"/>
      <c r="L2045" s="3"/>
      <c r="M2045" s="4"/>
    </row>
    <row r="2046" spans="6:13" x14ac:dyDescent="0.3">
      <c r="F2046" s="1"/>
      <c r="J2046" s="4"/>
      <c r="K2046" s="4"/>
      <c r="L2046" s="3"/>
      <c r="M2046" s="4"/>
    </row>
    <row r="2047" spans="6:13" x14ac:dyDescent="0.3">
      <c r="F2047" s="1"/>
      <c r="J2047" s="4"/>
      <c r="K2047" s="4"/>
      <c r="L2047" s="3"/>
      <c r="M2047" s="4"/>
    </row>
    <row r="2048" spans="6:13" x14ac:dyDescent="0.3">
      <c r="F2048" s="1"/>
      <c r="J2048" s="4"/>
      <c r="K2048" s="4"/>
      <c r="L2048" s="3"/>
      <c r="M2048" s="4"/>
    </row>
    <row r="2049" spans="6:13" x14ac:dyDescent="0.3">
      <c r="F2049" s="1"/>
      <c r="J2049" s="4"/>
      <c r="L2049" s="3"/>
      <c r="M2049" s="4"/>
    </row>
    <row r="2050" spans="6:13" x14ac:dyDescent="0.3">
      <c r="F2050" s="1"/>
      <c r="J2050" s="4"/>
      <c r="K2050" s="4"/>
      <c r="L2050" s="3"/>
      <c r="M2050" s="4"/>
    </row>
    <row r="2051" spans="6:13" x14ac:dyDescent="0.3">
      <c r="F2051" s="1"/>
      <c r="J2051" s="4"/>
      <c r="K2051" s="4"/>
      <c r="L2051" s="3"/>
      <c r="M2051" s="4"/>
    </row>
    <row r="2052" spans="6:13" x14ac:dyDescent="0.3">
      <c r="F2052" s="1"/>
      <c r="J2052" s="4"/>
      <c r="K2052" s="4"/>
      <c r="L2052" s="3"/>
      <c r="M2052" s="4"/>
    </row>
    <row r="2053" spans="6:13" x14ac:dyDescent="0.3">
      <c r="F2053" s="1"/>
      <c r="J2053" s="4"/>
      <c r="K2053" s="4"/>
      <c r="L2053" s="3"/>
      <c r="M2053" s="4"/>
    </row>
    <row r="2054" spans="6:13" x14ac:dyDescent="0.3">
      <c r="F2054" s="1"/>
      <c r="J2054" s="4"/>
      <c r="K2054" s="4"/>
      <c r="L2054" s="3"/>
      <c r="M2054" s="4"/>
    </row>
    <row r="2055" spans="6:13" x14ac:dyDescent="0.3">
      <c r="F2055" s="1"/>
      <c r="J2055" s="4"/>
      <c r="K2055" s="4"/>
      <c r="L2055" s="3"/>
      <c r="M2055" s="4"/>
    </row>
    <row r="2056" spans="6:13" x14ac:dyDescent="0.3">
      <c r="F2056" s="1"/>
      <c r="J2056" s="4"/>
      <c r="K2056" s="4"/>
      <c r="L2056" s="3"/>
      <c r="M2056" s="4"/>
    </row>
    <row r="2057" spans="6:13" x14ac:dyDescent="0.3">
      <c r="F2057" s="1"/>
      <c r="J2057" s="4"/>
      <c r="K2057" s="4"/>
      <c r="L2057" s="3"/>
      <c r="M2057" s="4"/>
    </row>
    <row r="2058" spans="6:13" x14ac:dyDescent="0.3">
      <c r="F2058" s="1"/>
      <c r="J2058" s="4"/>
      <c r="K2058" s="4"/>
      <c r="L2058" s="3"/>
      <c r="M2058" s="4"/>
    </row>
    <row r="2059" spans="6:13" x14ac:dyDescent="0.3">
      <c r="F2059" s="1"/>
      <c r="J2059" s="4"/>
      <c r="K2059" s="4"/>
      <c r="L2059" s="3"/>
      <c r="M2059" s="4"/>
    </row>
    <row r="2060" spans="6:13" x14ac:dyDescent="0.3">
      <c r="F2060" s="1"/>
      <c r="J2060" s="4"/>
      <c r="K2060" s="4"/>
      <c r="L2060" s="3"/>
      <c r="M2060" s="4"/>
    </row>
    <row r="2061" spans="6:13" x14ac:dyDescent="0.3">
      <c r="F2061" s="1"/>
      <c r="J2061" s="4"/>
      <c r="K2061" s="4"/>
      <c r="L2061" s="3"/>
      <c r="M2061" s="4"/>
    </row>
    <row r="2062" spans="6:13" x14ac:dyDescent="0.3">
      <c r="F2062" s="1"/>
      <c r="J2062" s="4"/>
      <c r="K2062" s="4"/>
      <c r="L2062" s="3"/>
      <c r="M2062" s="4"/>
    </row>
    <row r="2063" spans="6:13" x14ac:dyDescent="0.3">
      <c r="F2063" s="1"/>
      <c r="J2063" s="4"/>
      <c r="K2063" s="4"/>
      <c r="L2063" s="3"/>
      <c r="M2063" s="4"/>
    </row>
    <row r="2064" spans="6:13" x14ac:dyDescent="0.3">
      <c r="F2064" s="1"/>
      <c r="J2064" s="4"/>
      <c r="K2064" s="4"/>
      <c r="L2064" s="3"/>
      <c r="M2064" s="4"/>
    </row>
    <row r="2065" spans="6:13" x14ac:dyDescent="0.3">
      <c r="F2065" s="1"/>
      <c r="J2065" s="4"/>
      <c r="K2065" s="4"/>
      <c r="L2065" s="3"/>
      <c r="M2065" s="4"/>
    </row>
    <row r="2066" spans="6:13" x14ac:dyDescent="0.3">
      <c r="F2066" s="1"/>
      <c r="J2066" s="4"/>
      <c r="K2066" s="4"/>
      <c r="L2066" s="3"/>
      <c r="M2066" s="4"/>
    </row>
    <row r="2067" spans="6:13" x14ac:dyDescent="0.3">
      <c r="F2067" s="1"/>
      <c r="J2067" s="4"/>
      <c r="K2067" s="4"/>
      <c r="L2067" s="3"/>
      <c r="M2067" s="4"/>
    </row>
    <row r="2068" spans="6:13" x14ac:dyDescent="0.3">
      <c r="F2068" s="1"/>
      <c r="J2068" s="4"/>
      <c r="K2068" s="4"/>
      <c r="L2068" s="3"/>
      <c r="M2068" s="4"/>
    </row>
    <row r="2069" spans="6:13" x14ac:dyDescent="0.3">
      <c r="F2069" s="1"/>
      <c r="J2069" s="4"/>
      <c r="K2069" s="4"/>
      <c r="L2069" s="3"/>
      <c r="M2069" s="4"/>
    </row>
    <row r="2070" spans="6:13" x14ac:dyDescent="0.3">
      <c r="F2070" s="1"/>
      <c r="J2070" s="4"/>
      <c r="K2070" s="4"/>
      <c r="L2070" s="3"/>
      <c r="M2070" s="4"/>
    </row>
    <row r="2071" spans="6:13" x14ac:dyDescent="0.3">
      <c r="F2071" s="1"/>
      <c r="J2071" s="4"/>
      <c r="K2071" s="4"/>
      <c r="L2071" s="3"/>
      <c r="M2071" s="4"/>
    </row>
    <row r="2072" spans="6:13" x14ac:dyDescent="0.3">
      <c r="F2072" s="1"/>
      <c r="J2072" s="4"/>
      <c r="K2072" s="4"/>
      <c r="L2072" s="3"/>
      <c r="M2072" s="4"/>
    </row>
    <row r="2073" spans="6:13" x14ac:dyDescent="0.3">
      <c r="F2073" s="1"/>
      <c r="J2073" s="4"/>
      <c r="K2073" s="4"/>
      <c r="L2073" s="3"/>
      <c r="M2073" s="4"/>
    </row>
    <row r="2074" spans="6:13" x14ac:dyDescent="0.3">
      <c r="F2074" s="1"/>
      <c r="J2074" s="4"/>
      <c r="K2074" s="4"/>
      <c r="L2074" s="3"/>
      <c r="M2074" s="4"/>
    </row>
    <row r="2075" spans="6:13" x14ac:dyDescent="0.3">
      <c r="F2075" s="1"/>
      <c r="J2075" s="4"/>
      <c r="K2075" s="4"/>
      <c r="L2075" s="3"/>
      <c r="M2075" s="4"/>
    </row>
    <row r="2076" spans="6:13" x14ac:dyDescent="0.3">
      <c r="F2076" s="1"/>
      <c r="J2076" s="4"/>
      <c r="K2076" s="4"/>
      <c r="L2076" s="3"/>
      <c r="M2076" s="4"/>
    </row>
    <row r="2077" spans="6:13" x14ac:dyDescent="0.3">
      <c r="F2077" s="1"/>
      <c r="J2077" s="4"/>
      <c r="K2077" s="4"/>
      <c r="L2077" s="3"/>
      <c r="M2077" s="4"/>
    </row>
    <row r="2078" spans="6:13" x14ac:dyDescent="0.3">
      <c r="F2078" s="1"/>
      <c r="J2078" s="4"/>
      <c r="K2078" s="4"/>
      <c r="L2078" s="3"/>
      <c r="M2078" s="4"/>
    </row>
    <row r="2079" spans="6:13" x14ac:dyDescent="0.3">
      <c r="F2079" s="1"/>
      <c r="J2079" s="4"/>
      <c r="K2079" s="4"/>
      <c r="L2079" s="3"/>
      <c r="M2079" s="4"/>
    </row>
    <row r="2080" spans="6:13" x14ac:dyDescent="0.3">
      <c r="F2080" s="1"/>
      <c r="J2080" s="4"/>
      <c r="K2080" s="4"/>
      <c r="L2080" s="3"/>
      <c r="M2080" s="4"/>
    </row>
    <row r="2081" spans="6:13" x14ac:dyDescent="0.3">
      <c r="F2081" s="1"/>
      <c r="J2081" s="4"/>
      <c r="K2081" s="4"/>
      <c r="L2081" s="3"/>
      <c r="M2081" s="4"/>
    </row>
    <row r="2082" spans="6:13" x14ac:dyDescent="0.3">
      <c r="F2082" s="1"/>
      <c r="J2082" s="4"/>
      <c r="K2082" s="4"/>
      <c r="L2082" s="3"/>
      <c r="M2082" s="4"/>
    </row>
    <row r="2083" spans="6:13" x14ac:dyDescent="0.3">
      <c r="F2083" s="1"/>
      <c r="J2083" s="4"/>
      <c r="K2083" s="4"/>
      <c r="L2083" s="3"/>
      <c r="M2083" s="4"/>
    </row>
    <row r="2084" spans="6:13" x14ac:dyDescent="0.3">
      <c r="F2084" s="1"/>
      <c r="J2084" s="4"/>
      <c r="K2084" s="4"/>
      <c r="L2084" s="3"/>
      <c r="M2084" s="4"/>
    </row>
    <row r="2085" spans="6:13" x14ac:dyDescent="0.3">
      <c r="F2085" s="1"/>
      <c r="J2085" s="4"/>
      <c r="K2085" s="4"/>
      <c r="L2085" s="3"/>
      <c r="M2085" s="4"/>
    </row>
    <row r="2086" spans="6:13" x14ac:dyDescent="0.3">
      <c r="F2086" s="1"/>
      <c r="J2086" s="4"/>
      <c r="K2086" s="4"/>
      <c r="L2086" s="3"/>
      <c r="M2086" s="4"/>
    </row>
    <row r="2087" spans="6:13" x14ac:dyDescent="0.3">
      <c r="F2087" s="1"/>
      <c r="J2087" s="4"/>
      <c r="K2087" s="4"/>
      <c r="L2087" s="3"/>
      <c r="M2087" s="4"/>
    </row>
    <row r="2088" spans="6:13" x14ac:dyDescent="0.3">
      <c r="F2088" s="1"/>
      <c r="J2088" s="4"/>
      <c r="K2088" s="4"/>
      <c r="L2088" s="3"/>
      <c r="M2088" s="4"/>
    </row>
    <row r="2089" spans="6:13" x14ac:dyDescent="0.3">
      <c r="F2089" s="1"/>
      <c r="J2089" s="4"/>
      <c r="K2089" s="4"/>
      <c r="L2089" s="3"/>
      <c r="M2089" s="4"/>
    </row>
    <row r="2090" spans="6:13" x14ac:dyDescent="0.3">
      <c r="F2090" s="1"/>
      <c r="J2090" s="4"/>
      <c r="K2090" s="4"/>
      <c r="L2090" s="3"/>
      <c r="M2090" s="4"/>
    </row>
    <row r="2091" spans="6:13" x14ac:dyDescent="0.3">
      <c r="F2091" s="1"/>
      <c r="J2091" s="4"/>
      <c r="K2091" s="4"/>
      <c r="L2091" s="3"/>
      <c r="M2091" s="4"/>
    </row>
    <row r="2092" spans="6:13" x14ac:dyDescent="0.3">
      <c r="F2092" s="1"/>
      <c r="J2092" s="4"/>
      <c r="K2092" s="4"/>
      <c r="L2092" s="3"/>
      <c r="M2092" s="4"/>
    </row>
    <row r="2093" spans="6:13" x14ac:dyDescent="0.3">
      <c r="F2093" s="1"/>
      <c r="J2093" s="4"/>
      <c r="K2093" s="4"/>
      <c r="L2093" s="3"/>
      <c r="M2093" s="4"/>
    </row>
    <row r="2094" spans="6:13" x14ac:dyDescent="0.3">
      <c r="F2094" s="1"/>
      <c r="J2094" s="4"/>
      <c r="K2094" s="4"/>
      <c r="L2094" s="3"/>
      <c r="M2094" s="4"/>
    </row>
    <row r="2095" spans="6:13" x14ac:dyDescent="0.3">
      <c r="F2095" s="1"/>
      <c r="J2095" s="4"/>
      <c r="K2095" s="4"/>
      <c r="L2095" s="3"/>
      <c r="M2095" s="4"/>
    </row>
    <row r="2096" spans="6:13" x14ac:dyDescent="0.3">
      <c r="F2096" s="1"/>
      <c r="J2096" s="4"/>
      <c r="K2096" s="4"/>
      <c r="L2096" s="3"/>
      <c r="M2096" s="4"/>
    </row>
    <row r="2097" spans="6:13" x14ac:dyDescent="0.3">
      <c r="F2097" s="1"/>
      <c r="J2097" s="4"/>
      <c r="K2097" s="4"/>
      <c r="L2097" s="3"/>
      <c r="M2097" s="4"/>
    </row>
    <row r="2098" spans="6:13" x14ac:dyDescent="0.3">
      <c r="F2098" s="1"/>
      <c r="J2098" s="4"/>
      <c r="K2098" s="4"/>
      <c r="L2098" s="3"/>
      <c r="M2098" s="4"/>
    </row>
    <row r="2099" spans="6:13" x14ac:dyDescent="0.3">
      <c r="F2099" s="1"/>
      <c r="J2099" s="4"/>
      <c r="K2099" s="4"/>
      <c r="L2099" s="3"/>
      <c r="M2099" s="4"/>
    </row>
    <row r="2100" spans="6:13" x14ac:dyDescent="0.3">
      <c r="F2100" s="1"/>
      <c r="J2100" s="4"/>
      <c r="K2100" s="4"/>
      <c r="L2100" s="3"/>
      <c r="M2100" s="4"/>
    </row>
    <row r="2101" spans="6:13" x14ac:dyDescent="0.3">
      <c r="F2101" s="1"/>
      <c r="J2101" s="4"/>
      <c r="K2101" s="4"/>
      <c r="L2101" s="3"/>
      <c r="M2101" s="4"/>
    </row>
    <row r="2102" spans="6:13" x14ac:dyDescent="0.3">
      <c r="F2102" s="1"/>
      <c r="J2102" s="4"/>
      <c r="K2102" s="4"/>
      <c r="L2102" s="3"/>
      <c r="M2102" s="4"/>
    </row>
    <row r="2103" spans="6:13" x14ac:dyDescent="0.3">
      <c r="F2103" s="1"/>
      <c r="J2103" s="4"/>
      <c r="K2103" s="4"/>
      <c r="L2103" s="3"/>
      <c r="M2103" s="4"/>
    </row>
    <row r="2104" spans="6:13" x14ac:dyDescent="0.3">
      <c r="F2104" s="1"/>
      <c r="J2104" s="4"/>
      <c r="K2104" s="4"/>
      <c r="L2104" s="3"/>
      <c r="M2104" s="4"/>
    </row>
    <row r="2105" spans="6:13" x14ac:dyDescent="0.3">
      <c r="F2105" s="1"/>
      <c r="J2105" s="4"/>
      <c r="K2105" s="4"/>
      <c r="L2105" s="3"/>
      <c r="M2105" s="4"/>
    </row>
    <row r="2106" spans="6:13" x14ac:dyDescent="0.3">
      <c r="F2106" s="1"/>
      <c r="J2106" s="4"/>
      <c r="K2106" s="4"/>
      <c r="L2106" s="3"/>
      <c r="M2106" s="4"/>
    </row>
    <row r="2107" spans="6:13" x14ac:dyDescent="0.3">
      <c r="F2107" s="1"/>
      <c r="J2107" s="4"/>
      <c r="K2107" s="4"/>
      <c r="L2107" s="3"/>
      <c r="M2107" s="4"/>
    </row>
    <row r="2108" spans="6:13" x14ac:dyDescent="0.3">
      <c r="F2108" s="1"/>
      <c r="J2108" s="4"/>
      <c r="K2108" s="4"/>
      <c r="L2108" s="3"/>
      <c r="M2108" s="4"/>
    </row>
    <row r="2109" spans="6:13" x14ac:dyDescent="0.3">
      <c r="F2109" s="1"/>
      <c r="J2109" s="4"/>
      <c r="K2109" s="4"/>
      <c r="L2109" s="3"/>
      <c r="M2109" s="4"/>
    </row>
    <row r="2110" spans="6:13" x14ac:dyDescent="0.3">
      <c r="F2110" s="1"/>
      <c r="J2110" s="4"/>
      <c r="K2110" s="4"/>
      <c r="L2110" s="3"/>
      <c r="M2110" s="4"/>
    </row>
    <row r="2111" spans="6:13" x14ac:dyDescent="0.3">
      <c r="F2111" s="1"/>
      <c r="J2111" s="4"/>
      <c r="K2111" s="4"/>
      <c r="L2111" s="3"/>
      <c r="M2111" s="4"/>
    </row>
    <row r="2112" spans="6:13" x14ac:dyDescent="0.3">
      <c r="F2112" s="1"/>
      <c r="J2112" s="4"/>
      <c r="K2112" s="4"/>
      <c r="L2112" s="3"/>
      <c r="M2112" s="4"/>
    </row>
    <row r="2113" spans="6:13" x14ac:dyDescent="0.3">
      <c r="F2113" s="1"/>
      <c r="J2113" s="4"/>
      <c r="K2113" s="4"/>
      <c r="L2113" s="3"/>
      <c r="M2113" s="4"/>
    </row>
    <row r="2114" spans="6:13" x14ac:dyDescent="0.3">
      <c r="F2114" s="1"/>
      <c r="J2114" s="4"/>
      <c r="K2114" s="4"/>
      <c r="L2114" s="3"/>
      <c r="M2114" s="4"/>
    </row>
    <row r="2115" spans="6:13" x14ac:dyDescent="0.3">
      <c r="F2115" s="1"/>
      <c r="J2115" s="4"/>
      <c r="K2115" s="4"/>
      <c r="L2115" s="3"/>
      <c r="M2115" s="4"/>
    </row>
    <row r="2116" spans="6:13" x14ac:dyDescent="0.3">
      <c r="F2116" s="1"/>
      <c r="J2116" s="4"/>
      <c r="K2116" s="4"/>
      <c r="L2116" s="3"/>
      <c r="M2116" s="4"/>
    </row>
    <row r="2117" spans="6:13" x14ac:dyDescent="0.3">
      <c r="F2117" s="1"/>
      <c r="J2117" s="4"/>
      <c r="K2117" s="4"/>
      <c r="L2117" s="3"/>
      <c r="M2117" s="4"/>
    </row>
    <row r="2118" spans="6:13" x14ac:dyDescent="0.3">
      <c r="F2118" s="1"/>
      <c r="J2118" s="4"/>
      <c r="K2118" s="4"/>
      <c r="L2118" s="3"/>
      <c r="M2118" s="4"/>
    </row>
    <row r="2119" spans="6:13" x14ac:dyDescent="0.3">
      <c r="F2119" s="1"/>
      <c r="J2119" s="4"/>
      <c r="K2119" s="4"/>
      <c r="L2119" s="3"/>
      <c r="M2119" s="4"/>
    </row>
    <row r="2120" spans="6:13" x14ac:dyDescent="0.3">
      <c r="F2120" s="1"/>
      <c r="J2120" s="4"/>
      <c r="K2120" s="4"/>
      <c r="L2120" s="3"/>
      <c r="M2120" s="4"/>
    </row>
    <row r="2121" spans="6:13" x14ac:dyDescent="0.3">
      <c r="F2121" s="1"/>
      <c r="J2121" s="4"/>
      <c r="K2121" s="4"/>
      <c r="L2121" s="3"/>
      <c r="M2121" s="4"/>
    </row>
    <row r="2122" spans="6:13" x14ac:dyDescent="0.3">
      <c r="F2122" s="1"/>
      <c r="J2122" s="4"/>
      <c r="K2122" s="4"/>
      <c r="L2122" s="3"/>
      <c r="M2122" s="4"/>
    </row>
    <row r="2123" spans="6:13" x14ac:dyDescent="0.3">
      <c r="F2123" s="1"/>
      <c r="J2123" s="4"/>
      <c r="K2123" s="4"/>
      <c r="L2123" s="3"/>
      <c r="M2123" s="4"/>
    </row>
    <row r="2124" spans="6:13" x14ac:dyDescent="0.3">
      <c r="F2124" s="1"/>
      <c r="J2124" s="4"/>
      <c r="K2124" s="4"/>
      <c r="L2124" s="3"/>
      <c r="M2124" s="4"/>
    </row>
    <row r="2125" spans="6:13" x14ac:dyDescent="0.3">
      <c r="F2125" s="1"/>
      <c r="J2125" s="4"/>
      <c r="K2125" s="4"/>
      <c r="L2125" s="3"/>
      <c r="M2125" s="4"/>
    </row>
    <row r="2126" spans="6:13" x14ac:dyDescent="0.3">
      <c r="F2126" s="1"/>
      <c r="J2126" s="4"/>
      <c r="K2126" s="4"/>
      <c r="L2126" s="3"/>
      <c r="M2126" s="4"/>
    </row>
    <row r="2127" spans="6:13" x14ac:dyDescent="0.3">
      <c r="F2127" s="1"/>
      <c r="J2127" s="4"/>
      <c r="K2127" s="4"/>
      <c r="L2127" s="3"/>
      <c r="M2127" s="4"/>
    </row>
    <row r="2128" spans="6:13" x14ac:dyDescent="0.3">
      <c r="F2128" s="1"/>
      <c r="J2128" s="4"/>
      <c r="K2128" s="4"/>
      <c r="L2128" s="3"/>
      <c r="M2128" s="4"/>
    </row>
    <row r="2129" spans="6:13" x14ac:dyDescent="0.3">
      <c r="F2129" s="1"/>
      <c r="J2129" s="4"/>
      <c r="K2129" s="4"/>
      <c r="L2129" s="3"/>
      <c r="M2129" s="4"/>
    </row>
    <row r="2130" spans="6:13" x14ac:dyDescent="0.3">
      <c r="F2130" s="1"/>
      <c r="J2130" s="4"/>
      <c r="K2130" s="4"/>
      <c r="L2130" s="3"/>
      <c r="M2130" s="4"/>
    </row>
    <row r="2131" spans="6:13" x14ac:dyDescent="0.3">
      <c r="F2131" s="1"/>
      <c r="J2131" s="4"/>
      <c r="K2131" s="4"/>
      <c r="L2131" s="3"/>
      <c r="M2131" s="4"/>
    </row>
    <row r="2132" spans="6:13" x14ac:dyDescent="0.3">
      <c r="F2132" s="1"/>
      <c r="J2132" s="4"/>
      <c r="K2132" s="4"/>
      <c r="L2132" s="3"/>
      <c r="M2132" s="4"/>
    </row>
    <row r="2133" spans="6:13" x14ac:dyDescent="0.3">
      <c r="F2133" s="1"/>
      <c r="J2133" s="4"/>
      <c r="K2133" s="4"/>
      <c r="L2133" s="3"/>
      <c r="M2133" s="4"/>
    </row>
    <row r="2134" spans="6:13" x14ac:dyDescent="0.3">
      <c r="F2134" s="1"/>
      <c r="J2134" s="4"/>
      <c r="K2134" s="4"/>
      <c r="L2134" s="3"/>
      <c r="M2134" s="4"/>
    </row>
    <row r="2135" spans="6:13" x14ac:dyDescent="0.3">
      <c r="F2135" s="1"/>
      <c r="J2135" s="4"/>
      <c r="K2135" s="4"/>
      <c r="L2135" s="3"/>
      <c r="M2135" s="4"/>
    </row>
    <row r="2136" spans="6:13" x14ac:dyDescent="0.3">
      <c r="F2136" s="1"/>
      <c r="J2136" s="4"/>
      <c r="K2136" s="4"/>
      <c r="L2136" s="3"/>
      <c r="M2136" s="4"/>
    </row>
    <row r="2137" spans="6:13" x14ac:dyDescent="0.3">
      <c r="F2137" s="1"/>
      <c r="J2137" s="4"/>
      <c r="K2137" s="4"/>
      <c r="L2137" s="3"/>
      <c r="M2137" s="4"/>
    </row>
    <row r="2138" spans="6:13" x14ac:dyDescent="0.3">
      <c r="F2138" s="1"/>
      <c r="J2138" s="4"/>
      <c r="K2138" s="4"/>
      <c r="L2138" s="3"/>
      <c r="M2138" s="4"/>
    </row>
    <row r="2139" spans="6:13" x14ac:dyDescent="0.3">
      <c r="F2139" s="1"/>
      <c r="J2139" s="4"/>
      <c r="K2139" s="4"/>
      <c r="L2139" s="3"/>
      <c r="M2139" s="4"/>
    </row>
    <row r="2140" spans="6:13" x14ac:dyDescent="0.3">
      <c r="F2140" s="1"/>
      <c r="J2140" s="4"/>
      <c r="L2140" s="3"/>
      <c r="M2140" s="4"/>
    </row>
    <row r="2141" spans="6:13" x14ac:dyDescent="0.3">
      <c r="F2141" s="1"/>
      <c r="J2141" s="4"/>
      <c r="K2141" s="4"/>
      <c r="L2141" s="3"/>
      <c r="M2141" s="4"/>
    </row>
    <row r="2142" spans="6:13" x14ac:dyDescent="0.3">
      <c r="F2142" s="1"/>
      <c r="J2142" s="4"/>
      <c r="K2142" s="4"/>
      <c r="L2142" s="3"/>
      <c r="M2142" s="4"/>
    </row>
    <row r="2143" spans="6:13" x14ac:dyDescent="0.3">
      <c r="F2143" s="1"/>
      <c r="J2143" s="4"/>
      <c r="K2143" s="4"/>
      <c r="L2143" s="3"/>
      <c r="M2143" s="4"/>
    </row>
    <row r="2144" spans="6:13" x14ac:dyDescent="0.3">
      <c r="F2144" s="1"/>
      <c r="J2144" s="4"/>
      <c r="K2144" s="4"/>
      <c r="L2144" s="3"/>
      <c r="M2144" s="4"/>
    </row>
    <row r="2145" spans="6:13" x14ac:dyDescent="0.3">
      <c r="F2145" s="1"/>
      <c r="J2145" s="4"/>
      <c r="K2145" s="4"/>
      <c r="L2145" s="3"/>
      <c r="M2145" s="4"/>
    </row>
    <row r="2146" spans="6:13" x14ac:dyDescent="0.3">
      <c r="F2146" s="1"/>
      <c r="J2146" s="4"/>
      <c r="K2146" s="4"/>
      <c r="L2146" s="3"/>
      <c r="M2146" s="4"/>
    </row>
    <row r="2147" spans="6:13" x14ac:dyDescent="0.3">
      <c r="F2147" s="1"/>
      <c r="J2147" s="4"/>
      <c r="K2147" s="4"/>
      <c r="L2147" s="3"/>
      <c r="M2147" s="4"/>
    </row>
    <row r="2148" spans="6:13" x14ac:dyDescent="0.3">
      <c r="F2148" s="1"/>
      <c r="J2148" s="4"/>
      <c r="K2148" s="4"/>
      <c r="L2148" s="3"/>
      <c r="M2148" s="4"/>
    </row>
    <row r="2149" spans="6:13" x14ac:dyDescent="0.3">
      <c r="F2149" s="1"/>
      <c r="J2149" s="4"/>
      <c r="K2149" s="4"/>
      <c r="L2149" s="3"/>
      <c r="M2149" s="4"/>
    </row>
    <row r="2150" spans="6:13" x14ac:dyDescent="0.3">
      <c r="F2150" s="1"/>
      <c r="J2150" s="4"/>
      <c r="K2150" s="4"/>
      <c r="L2150" s="3"/>
      <c r="M2150" s="4"/>
    </row>
    <row r="2151" spans="6:13" x14ac:dyDescent="0.3">
      <c r="F2151" s="1"/>
      <c r="J2151" s="4"/>
      <c r="K2151" s="4"/>
      <c r="L2151" s="3"/>
      <c r="M2151" s="4"/>
    </row>
    <row r="2152" spans="6:13" x14ac:dyDescent="0.3">
      <c r="F2152" s="1"/>
      <c r="J2152" s="4"/>
      <c r="K2152" s="4"/>
      <c r="L2152" s="3"/>
      <c r="M2152" s="4"/>
    </row>
    <row r="2153" spans="6:13" x14ac:dyDescent="0.3">
      <c r="F2153" s="1"/>
      <c r="J2153" s="4"/>
      <c r="K2153" s="4"/>
      <c r="L2153" s="3"/>
      <c r="M2153" s="4"/>
    </row>
    <row r="2154" spans="6:13" x14ac:dyDescent="0.3">
      <c r="F2154" s="1"/>
      <c r="J2154" s="4"/>
      <c r="K2154" s="4"/>
      <c r="L2154" s="3"/>
      <c r="M2154" s="4"/>
    </row>
    <row r="2155" spans="6:13" x14ac:dyDescent="0.3">
      <c r="F2155" s="1"/>
      <c r="J2155" s="4"/>
      <c r="K2155" s="4"/>
      <c r="L2155" s="3"/>
      <c r="M2155" s="4"/>
    </row>
    <row r="2156" spans="6:13" x14ac:dyDescent="0.3">
      <c r="F2156" s="1"/>
      <c r="J2156" s="4"/>
      <c r="K2156" s="4"/>
      <c r="L2156" s="3"/>
      <c r="M2156" s="4"/>
    </row>
    <row r="2157" spans="6:13" x14ac:dyDescent="0.3">
      <c r="F2157" s="1"/>
      <c r="J2157" s="4"/>
      <c r="K2157" s="4"/>
      <c r="L2157" s="3"/>
      <c r="M2157" s="4"/>
    </row>
    <row r="2158" spans="6:13" x14ac:dyDescent="0.3">
      <c r="F2158" s="1"/>
      <c r="J2158" s="4"/>
      <c r="K2158" s="4"/>
      <c r="L2158" s="3"/>
      <c r="M2158" s="4"/>
    </row>
    <row r="2159" spans="6:13" x14ac:dyDescent="0.3">
      <c r="F2159" s="1"/>
      <c r="J2159" s="4"/>
      <c r="K2159" s="4"/>
      <c r="L2159" s="3"/>
      <c r="M2159" s="4"/>
    </row>
    <row r="2160" spans="6:13" x14ac:dyDescent="0.3">
      <c r="F2160" s="1"/>
      <c r="J2160" s="4"/>
      <c r="K2160" s="4"/>
      <c r="L2160" s="3"/>
      <c r="M2160" s="4"/>
    </row>
    <row r="2161" spans="6:13" x14ac:dyDescent="0.3">
      <c r="F2161" s="1"/>
      <c r="J2161" s="4"/>
      <c r="K2161" s="4"/>
      <c r="L2161" s="3"/>
      <c r="M2161" s="4"/>
    </row>
    <row r="2162" spans="6:13" x14ac:dyDescent="0.3">
      <c r="F2162" s="1"/>
      <c r="J2162" s="4"/>
      <c r="K2162" s="4"/>
      <c r="L2162" s="3"/>
      <c r="M2162" s="4"/>
    </row>
    <row r="2163" spans="6:13" x14ac:dyDescent="0.3">
      <c r="F2163" s="1"/>
      <c r="J2163" s="4"/>
      <c r="K2163" s="4"/>
      <c r="L2163" s="3"/>
      <c r="M2163" s="4"/>
    </row>
    <row r="2164" spans="6:13" x14ac:dyDescent="0.3">
      <c r="F2164" s="1"/>
      <c r="J2164" s="4"/>
      <c r="K2164" s="4"/>
      <c r="L2164" s="3"/>
      <c r="M2164" s="4"/>
    </row>
    <row r="2165" spans="6:13" x14ac:dyDescent="0.3">
      <c r="F2165" s="1"/>
      <c r="J2165" s="4"/>
      <c r="K2165" s="4"/>
      <c r="L2165" s="3"/>
      <c r="M2165" s="4"/>
    </row>
    <row r="2166" spans="6:13" x14ac:dyDescent="0.3">
      <c r="F2166" s="1"/>
      <c r="J2166" s="4"/>
      <c r="K2166" s="4"/>
      <c r="L2166" s="3"/>
      <c r="M2166" s="4"/>
    </row>
    <row r="2167" spans="6:13" x14ac:dyDescent="0.3">
      <c r="F2167" s="1"/>
      <c r="J2167" s="4"/>
      <c r="K2167" s="4"/>
      <c r="L2167" s="3"/>
      <c r="M2167" s="4"/>
    </row>
    <row r="2168" spans="6:13" x14ac:dyDescent="0.3">
      <c r="F2168" s="1"/>
      <c r="J2168" s="4"/>
      <c r="K2168" s="4"/>
      <c r="L2168" s="3"/>
      <c r="M2168" s="4"/>
    </row>
    <row r="2169" spans="6:13" x14ac:dyDescent="0.3">
      <c r="F2169" s="1"/>
      <c r="J2169" s="4"/>
      <c r="K2169" s="4"/>
      <c r="L2169" s="3"/>
      <c r="M2169" s="4"/>
    </row>
    <row r="2170" spans="6:13" x14ac:dyDescent="0.3">
      <c r="F2170" s="1"/>
      <c r="J2170" s="4"/>
      <c r="K2170" s="4"/>
      <c r="L2170" s="3"/>
      <c r="M2170" s="4"/>
    </row>
    <row r="2171" spans="6:13" x14ac:dyDescent="0.3">
      <c r="F2171" s="1"/>
      <c r="J2171" s="4"/>
      <c r="K2171" s="4"/>
      <c r="L2171" s="3"/>
      <c r="M2171" s="4"/>
    </row>
    <row r="2172" spans="6:13" x14ac:dyDescent="0.3">
      <c r="F2172" s="1"/>
      <c r="J2172" s="4"/>
      <c r="K2172" s="4"/>
      <c r="L2172" s="3"/>
      <c r="M2172" s="4"/>
    </row>
    <row r="2173" spans="6:13" x14ac:dyDescent="0.3">
      <c r="F2173" s="1"/>
      <c r="J2173" s="4"/>
      <c r="K2173" s="4"/>
      <c r="L2173" s="3"/>
      <c r="M2173" s="4"/>
    </row>
    <row r="2174" spans="6:13" x14ac:dyDescent="0.3">
      <c r="F2174" s="1"/>
      <c r="J2174" s="4"/>
      <c r="K2174" s="4"/>
      <c r="L2174" s="3"/>
      <c r="M2174" s="4"/>
    </row>
    <row r="2175" spans="6:13" x14ac:dyDescent="0.3">
      <c r="F2175" s="1"/>
      <c r="J2175" s="4"/>
      <c r="K2175" s="4"/>
      <c r="L2175" s="3"/>
      <c r="M2175" s="4"/>
    </row>
    <row r="2176" spans="6:13" x14ac:dyDescent="0.3">
      <c r="F2176" s="1"/>
      <c r="J2176" s="4"/>
      <c r="K2176" s="4"/>
      <c r="L2176" s="3"/>
      <c r="M2176" s="4"/>
    </row>
    <row r="2177" spans="6:13" x14ac:dyDescent="0.3">
      <c r="F2177" s="1"/>
      <c r="J2177" s="4"/>
      <c r="K2177" s="4"/>
      <c r="L2177" s="3"/>
      <c r="M2177" s="4"/>
    </row>
    <row r="2178" spans="6:13" x14ac:dyDescent="0.3">
      <c r="F2178" s="1"/>
      <c r="J2178" s="4"/>
      <c r="K2178" s="4"/>
      <c r="L2178" s="3"/>
      <c r="M2178" s="4"/>
    </row>
    <row r="2179" spans="6:13" x14ac:dyDescent="0.3">
      <c r="F2179" s="1"/>
      <c r="J2179" s="4"/>
      <c r="K2179" s="4"/>
      <c r="L2179" s="3"/>
      <c r="M2179" s="4"/>
    </row>
    <row r="2180" spans="6:13" x14ac:dyDescent="0.3">
      <c r="F2180" s="1"/>
      <c r="J2180" s="4"/>
      <c r="K2180" s="4"/>
      <c r="L2180" s="3"/>
      <c r="M2180" s="4"/>
    </row>
    <row r="2181" spans="6:13" x14ac:dyDescent="0.3">
      <c r="F2181" s="1"/>
      <c r="J2181" s="4"/>
      <c r="K2181" s="4"/>
      <c r="L2181" s="3"/>
      <c r="M2181" s="4"/>
    </row>
    <row r="2182" spans="6:13" x14ac:dyDescent="0.3">
      <c r="F2182" s="1"/>
      <c r="J2182" s="4"/>
      <c r="K2182" s="4"/>
      <c r="L2182" s="3"/>
      <c r="M2182" s="4"/>
    </row>
    <row r="2183" spans="6:13" x14ac:dyDescent="0.3">
      <c r="F2183" s="1"/>
      <c r="J2183" s="4"/>
      <c r="K2183" s="4"/>
      <c r="L2183" s="3"/>
      <c r="M2183" s="4"/>
    </row>
    <row r="2184" spans="6:13" x14ac:dyDescent="0.3">
      <c r="F2184" s="1"/>
      <c r="J2184" s="4"/>
      <c r="K2184" s="4"/>
      <c r="L2184" s="3"/>
      <c r="M2184" s="4"/>
    </row>
    <row r="2185" spans="6:13" x14ac:dyDescent="0.3">
      <c r="F2185" s="1"/>
      <c r="J2185" s="4"/>
      <c r="K2185" s="4"/>
      <c r="L2185" s="3"/>
      <c r="M2185" s="4"/>
    </row>
    <row r="2186" spans="6:13" x14ac:dyDescent="0.3">
      <c r="F2186" s="1"/>
      <c r="J2186" s="4"/>
      <c r="K2186" s="4"/>
      <c r="L2186" s="3"/>
      <c r="M2186" s="4"/>
    </row>
    <row r="2187" spans="6:13" x14ac:dyDescent="0.3">
      <c r="F2187" s="1"/>
      <c r="J2187" s="4"/>
      <c r="K2187" s="4"/>
      <c r="L2187" s="3"/>
      <c r="M2187" s="4"/>
    </row>
    <row r="2188" spans="6:13" x14ac:dyDescent="0.3">
      <c r="F2188" s="1"/>
      <c r="J2188" s="4"/>
      <c r="K2188" s="4"/>
      <c r="L2188" s="3"/>
      <c r="M2188" s="4"/>
    </row>
    <row r="2189" spans="6:13" x14ac:dyDescent="0.3">
      <c r="F2189" s="1"/>
      <c r="J2189" s="4"/>
      <c r="K2189" s="4"/>
      <c r="L2189" s="3"/>
      <c r="M2189" s="4"/>
    </row>
    <row r="2190" spans="6:13" x14ac:dyDescent="0.3">
      <c r="F2190" s="1"/>
      <c r="J2190" s="4"/>
      <c r="K2190" s="4"/>
      <c r="L2190" s="3"/>
      <c r="M2190" s="4"/>
    </row>
    <row r="2191" spans="6:13" x14ac:dyDescent="0.3">
      <c r="F2191" s="1"/>
      <c r="J2191" s="4"/>
      <c r="K2191" s="4"/>
      <c r="L2191" s="3"/>
      <c r="M2191" s="4"/>
    </row>
    <row r="2192" spans="6:13" x14ac:dyDescent="0.3">
      <c r="F2192" s="1"/>
      <c r="J2192" s="4"/>
      <c r="K2192" s="4"/>
      <c r="L2192" s="3"/>
      <c r="M2192" s="4"/>
    </row>
    <row r="2193" spans="6:13" x14ac:dyDescent="0.3">
      <c r="F2193" s="1"/>
      <c r="J2193" s="4"/>
      <c r="K2193" s="4"/>
      <c r="L2193" s="3"/>
      <c r="M2193" s="4"/>
    </row>
    <row r="2194" spans="6:13" x14ac:dyDescent="0.3">
      <c r="F2194" s="1"/>
      <c r="J2194" s="4"/>
      <c r="K2194" s="4"/>
      <c r="L2194" s="3"/>
      <c r="M2194" s="4"/>
    </row>
    <row r="2195" spans="6:13" x14ac:dyDescent="0.3">
      <c r="F2195" s="1"/>
      <c r="J2195" s="4"/>
      <c r="K2195" s="4"/>
      <c r="L2195" s="3"/>
      <c r="M2195" s="4"/>
    </row>
    <row r="2196" spans="6:13" x14ac:dyDescent="0.3">
      <c r="F2196" s="1"/>
      <c r="J2196" s="4"/>
      <c r="K2196" s="4"/>
      <c r="L2196" s="3"/>
      <c r="M2196" s="4"/>
    </row>
    <row r="2197" spans="6:13" x14ac:dyDescent="0.3">
      <c r="F2197" s="1"/>
      <c r="J2197" s="4"/>
      <c r="K2197" s="4"/>
      <c r="L2197" s="3"/>
      <c r="M2197" s="4"/>
    </row>
    <row r="2198" spans="6:13" x14ac:dyDescent="0.3">
      <c r="F2198" s="1"/>
      <c r="J2198" s="4"/>
      <c r="K2198" s="4"/>
      <c r="L2198" s="3"/>
      <c r="M2198" s="4"/>
    </row>
    <row r="2199" spans="6:13" x14ac:dyDescent="0.3">
      <c r="F2199" s="1"/>
      <c r="J2199" s="4"/>
      <c r="K2199" s="4"/>
      <c r="L2199" s="3"/>
      <c r="M2199" s="4"/>
    </row>
    <row r="2200" spans="6:13" x14ac:dyDescent="0.3">
      <c r="F2200" s="1"/>
      <c r="J2200" s="4"/>
      <c r="K2200" s="4"/>
      <c r="L2200" s="3"/>
      <c r="M2200" s="4"/>
    </row>
    <row r="2201" spans="6:13" x14ac:dyDescent="0.3">
      <c r="F2201" s="1"/>
      <c r="J2201" s="4"/>
      <c r="K2201" s="4"/>
      <c r="L2201" s="3"/>
      <c r="M2201" s="4"/>
    </row>
    <row r="2202" spans="6:13" x14ac:dyDescent="0.3">
      <c r="F2202" s="1"/>
      <c r="J2202" s="4"/>
      <c r="K2202" s="4"/>
      <c r="L2202" s="3"/>
      <c r="M2202" s="4"/>
    </row>
    <row r="2203" spans="6:13" x14ac:dyDescent="0.3">
      <c r="F2203" s="1"/>
      <c r="J2203" s="4"/>
      <c r="K2203" s="4"/>
      <c r="L2203" s="3"/>
      <c r="M2203" s="4"/>
    </row>
    <row r="2204" spans="6:13" x14ac:dyDescent="0.3">
      <c r="F2204" s="1"/>
      <c r="J2204" s="4"/>
      <c r="K2204" s="4"/>
      <c r="L2204" s="3"/>
      <c r="M2204" s="4"/>
    </row>
    <row r="2205" spans="6:13" x14ac:dyDescent="0.3">
      <c r="F2205" s="1"/>
      <c r="J2205" s="4"/>
      <c r="K2205" s="4"/>
      <c r="L2205" s="3"/>
      <c r="M2205" s="4"/>
    </row>
    <row r="2206" spans="6:13" x14ac:dyDescent="0.3">
      <c r="F2206" s="1"/>
      <c r="J2206" s="4"/>
      <c r="K2206" s="4"/>
      <c r="L2206" s="3"/>
      <c r="M2206" s="4"/>
    </row>
    <row r="2207" spans="6:13" x14ac:dyDescent="0.3">
      <c r="F2207" s="1"/>
      <c r="J2207" s="4"/>
      <c r="K2207" s="4"/>
      <c r="L2207" s="3"/>
      <c r="M2207" s="4"/>
    </row>
    <row r="2208" spans="6:13" x14ac:dyDescent="0.3">
      <c r="F2208" s="1"/>
      <c r="J2208" s="4"/>
      <c r="K2208" s="4"/>
      <c r="L2208" s="3"/>
      <c r="M2208" s="4"/>
    </row>
    <row r="2209" spans="6:13" x14ac:dyDescent="0.3">
      <c r="F2209" s="1"/>
      <c r="J2209" s="4"/>
      <c r="K2209" s="4"/>
      <c r="L2209" s="3"/>
      <c r="M2209" s="4"/>
    </row>
    <row r="2210" spans="6:13" x14ac:dyDescent="0.3">
      <c r="F2210" s="1"/>
      <c r="J2210" s="4"/>
      <c r="K2210" s="4"/>
      <c r="L2210" s="3"/>
      <c r="M2210" s="4"/>
    </row>
    <row r="2211" spans="6:13" x14ac:dyDescent="0.3">
      <c r="F2211" s="1"/>
      <c r="J2211" s="4"/>
      <c r="K2211" s="4"/>
      <c r="L2211" s="3"/>
      <c r="M2211" s="4"/>
    </row>
    <row r="2212" spans="6:13" x14ac:dyDescent="0.3">
      <c r="F2212" s="1"/>
      <c r="J2212" s="4"/>
      <c r="K2212" s="4"/>
      <c r="L2212" s="3"/>
      <c r="M2212" s="4"/>
    </row>
    <row r="2213" spans="6:13" x14ac:dyDescent="0.3">
      <c r="F2213" s="1"/>
      <c r="J2213" s="4"/>
      <c r="K2213" s="4"/>
      <c r="L2213" s="3"/>
      <c r="M2213" s="4"/>
    </row>
    <row r="2214" spans="6:13" x14ac:dyDescent="0.3">
      <c r="F2214" s="1"/>
      <c r="J2214" s="4"/>
      <c r="K2214" s="4"/>
      <c r="L2214" s="3"/>
      <c r="M2214" s="4"/>
    </row>
    <row r="2215" spans="6:13" x14ac:dyDescent="0.3">
      <c r="F2215" s="1"/>
      <c r="J2215" s="4"/>
      <c r="K2215" s="4"/>
      <c r="L2215" s="3"/>
      <c r="M2215" s="4"/>
    </row>
    <row r="2216" spans="6:13" x14ac:dyDescent="0.3">
      <c r="F2216" s="1"/>
      <c r="J2216" s="4"/>
      <c r="K2216" s="4"/>
      <c r="L2216" s="3"/>
      <c r="M2216" s="4"/>
    </row>
    <row r="2217" spans="6:13" x14ac:dyDescent="0.3">
      <c r="F2217" s="1"/>
      <c r="J2217" s="4"/>
      <c r="K2217" s="4"/>
      <c r="L2217" s="3"/>
      <c r="M2217" s="4"/>
    </row>
    <row r="2218" spans="6:13" x14ac:dyDescent="0.3">
      <c r="F2218" s="1"/>
      <c r="J2218" s="4"/>
      <c r="K2218" s="4"/>
      <c r="L2218" s="3"/>
      <c r="M2218" s="4"/>
    </row>
    <row r="2219" spans="6:13" x14ac:dyDescent="0.3">
      <c r="F2219" s="1"/>
      <c r="J2219" s="4"/>
      <c r="K2219" s="4"/>
      <c r="L2219" s="3"/>
      <c r="M2219" s="4"/>
    </row>
    <row r="2220" spans="6:13" x14ac:dyDescent="0.3">
      <c r="F2220" s="1"/>
      <c r="J2220" s="4"/>
      <c r="K2220" s="4"/>
      <c r="L2220" s="3"/>
      <c r="M2220" s="4"/>
    </row>
    <row r="2221" spans="6:13" x14ac:dyDescent="0.3">
      <c r="F2221" s="1"/>
      <c r="J2221" s="4"/>
      <c r="K2221" s="4"/>
      <c r="L2221" s="3"/>
      <c r="M2221" s="4"/>
    </row>
    <row r="2222" spans="6:13" x14ac:dyDescent="0.3">
      <c r="F2222" s="1"/>
      <c r="J2222" s="4"/>
      <c r="K2222" s="4"/>
      <c r="L2222" s="3"/>
      <c r="M2222" s="4"/>
    </row>
    <row r="2223" spans="6:13" x14ac:dyDescent="0.3">
      <c r="F2223" s="1"/>
      <c r="J2223" s="4"/>
      <c r="K2223" s="4"/>
      <c r="L2223" s="3"/>
      <c r="M2223" s="4"/>
    </row>
    <row r="2224" spans="6:13" x14ac:dyDescent="0.3">
      <c r="F2224" s="1"/>
      <c r="J2224" s="4"/>
      <c r="K2224" s="4"/>
      <c r="L2224" s="3"/>
      <c r="M2224" s="4"/>
    </row>
    <row r="2225" spans="6:13" x14ac:dyDescent="0.3">
      <c r="F2225" s="1"/>
      <c r="J2225" s="4"/>
      <c r="K2225" s="4"/>
      <c r="L2225" s="3"/>
      <c r="M2225" s="4"/>
    </row>
    <row r="2226" spans="6:13" x14ac:dyDescent="0.3">
      <c r="F2226" s="1"/>
      <c r="J2226" s="4"/>
      <c r="K2226" s="4"/>
      <c r="L2226" s="3"/>
      <c r="M2226" s="4"/>
    </row>
    <row r="2227" spans="6:13" x14ac:dyDescent="0.3">
      <c r="F2227" s="1"/>
      <c r="J2227" s="4"/>
      <c r="K2227" s="4"/>
      <c r="L2227" s="3"/>
      <c r="M2227" s="4"/>
    </row>
    <row r="2228" spans="6:13" x14ac:dyDescent="0.3">
      <c r="F2228" s="1"/>
      <c r="J2228" s="4"/>
      <c r="K2228" s="4"/>
      <c r="L2228" s="3"/>
      <c r="M2228" s="4"/>
    </row>
    <row r="2229" spans="6:13" x14ac:dyDescent="0.3">
      <c r="F2229" s="1"/>
      <c r="J2229" s="4"/>
      <c r="K2229" s="4"/>
      <c r="L2229" s="3"/>
      <c r="M2229" s="4"/>
    </row>
    <row r="2230" spans="6:13" x14ac:dyDescent="0.3">
      <c r="F2230" s="1"/>
      <c r="J2230" s="4"/>
      <c r="K2230" s="4"/>
      <c r="L2230" s="3"/>
      <c r="M2230" s="4"/>
    </row>
    <row r="2231" spans="6:13" x14ac:dyDescent="0.3">
      <c r="F2231" s="1"/>
      <c r="J2231" s="4"/>
      <c r="K2231" s="4"/>
      <c r="L2231" s="3"/>
      <c r="M2231" s="4"/>
    </row>
    <row r="2232" spans="6:13" x14ac:dyDescent="0.3">
      <c r="F2232" s="1"/>
      <c r="J2232" s="4"/>
      <c r="K2232" s="4"/>
      <c r="L2232" s="3"/>
      <c r="M2232" s="4"/>
    </row>
    <row r="2233" spans="6:13" x14ac:dyDescent="0.3">
      <c r="F2233" s="1"/>
      <c r="J2233" s="4"/>
      <c r="K2233" s="4"/>
      <c r="L2233" s="3"/>
      <c r="M2233" s="4"/>
    </row>
    <row r="2234" spans="6:13" x14ac:dyDescent="0.3">
      <c r="F2234" s="1"/>
      <c r="J2234" s="4"/>
      <c r="K2234" s="4"/>
      <c r="L2234" s="3"/>
      <c r="M2234" s="4"/>
    </row>
    <row r="2235" spans="6:13" x14ac:dyDescent="0.3">
      <c r="F2235" s="1"/>
      <c r="J2235" s="4"/>
      <c r="K2235" s="4"/>
      <c r="L2235" s="3"/>
      <c r="M2235" s="4"/>
    </row>
    <row r="2236" spans="6:13" x14ac:dyDescent="0.3">
      <c r="F2236" s="1"/>
      <c r="J2236" s="4"/>
      <c r="K2236" s="4"/>
      <c r="L2236" s="3"/>
      <c r="M2236" s="4"/>
    </row>
    <row r="2237" spans="6:13" x14ac:dyDescent="0.3">
      <c r="F2237" s="1"/>
      <c r="J2237" s="4"/>
      <c r="K2237" s="4"/>
      <c r="L2237" s="3"/>
      <c r="M2237" s="4"/>
    </row>
    <row r="2238" spans="6:13" x14ac:dyDescent="0.3">
      <c r="F2238" s="1"/>
      <c r="J2238" s="4"/>
      <c r="K2238" s="4"/>
      <c r="L2238" s="3"/>
      <c r="M2238" s="4"/>
    </row>
    <row r="2239" spans="6:13" x14ac:dyDescent="0.3">
      <c r="F2239" s="1"/>
      <c r="J2239" s="4"/>
      <c r="K2239" s="4"/>
      <c r="L2239" s="3"/>
      <c r="M2239" s="4"/>
    </row>
    <row r="2240" spans="6:13" x14ac:dyDescent="0.3">
      <c r="F2240" s="1"/>
      <c r="J2240" s="4"/>
      <c r="K2240" s="4"/>
      <c r="L2240" s="3"/>
      <c r="M2240" s="4"/>
    </row>
    <row r="2241" spans="6:13" x14ac:dyDescent="0.3">
      <c r="F2241" s="1"/>
      <c r="J2241" s="4"/>
      <c r="K2241" s="4"/>
      <c r="L2241" s="3"/>
      <c r="M2241" s="4"/>
    </row>
    <row r="2242" spans="6:13" x14ac:dyDescent="0.3">
      <c r="F2242" s="1"/>
      <c r="J2242" s="4"/>
      <c r="K2242" s="4"/>
      <c r="L2242" s="3"/>
      <c r="M2242" s="4"/>
    </row>
    <row r="2243" spans="6:13" x14ac:dyDescent="0.3">
      <c r="F2243" s="1"/>
      <c r="J2243" s="4"/>
      <c r="K2243" s="4"/>
      <c r="L2243" s="3"/>
      <c r="M2243" s="4"/>
    </row>
    <row r="2244" spans="6:13" x14ac:dyDescent="0.3">
      <c r="F2244" s="1"/>
      <c r="J2244" s="4"/>
      <c r="K2244" s="4"/>
      <c r="L2244" s="3"/>
      <c r="M2244" s="4"/>
    </row>
    <row r="2245" spans="6:13" x14ac:dyDescent="0.3">
      <c r="F2245" s="1"/>
      <c r="J2245" s="4"/>
      <c r="K2245" s="4"/>
      <c r="L2245" s="3"/>
      <c r="M2245" s="4"/>
    </row>
    <row r="2246" spans="6:13" x14ac:dyDescent="0.3">
      <c r="F2246" s="1"/>
      <c r="J2246" s="4"/>
      <c r="K2246" s="4"/>
      <c r="L2246" s="3"/>
      <c r="M2246" s="4"/>
    </row>
    <row r="2247" spans="6:13" x14ac:dyDescent="0.3">
      <c r="F2247" s="1"/>
      <c r="J2247" s="4"/>
      <c r="K2247" s="4"/>
      <c r="L2247" s="3"/>
      <c r="M2247" s="4"/>
    </row>
    <row r="2248" spans="6:13" x14ac:dyDescent="0.3">
      <c r="F2248" s="1"/>
      <c r="J2248" s="4"/>
      <c r="K2248" s="4"/>
      <c r="L2248" s="3"/>
      <c r="M2248" s="4"/>
    </row>
    <row r="2249" spans="6:13" x14ac:dyDescent="0.3">
      <c r="F2249" s="1"/>
      <c r="J2249" s="4"/>
      <c r="L2249" s="3"/>
      <c r="M2249" s="4"/>
    </row>
    <row r="2250" spans="6:13" x14ac:dyDescent="0.3">
      <c r="F2250" s="1"/>
      <c r="J2250" s="4"/>
      <c r="K2250" s="4"/>
      <c r="L2250" s="3"/>
      <c r="M2250" s="4"/>
    </row>
    <row r="2251" spans="6:13" x14ac:dyDescent="0.3">
      <c r="F2251" s="1"/>
      <c r="J2251" s="4"/>
      <c r="K2251" s="4"/>
      <c r="L2251" s="3"/>
      <c r="M2251" s="4"/>
    </row>
    <row r="2252" spans="6:13" x14ac:dyDescent="0.3">
      <c r="F2252" s="1"/>
      <c r="J2252" s="4"/>
      <c r="K2252" s="4"/>
      <c r="L2252" s="3"/>
      <c r="M2252" s="4"/>
    </row>
    <row r="2253" spans="6:13" x14ac:dyDescent="0.3">
      <c r="F2253" s="1"/>
      <c r="J2253" s="4"/>
      <c r="K2253" s="4"/>
      <c r="L2253" s="3"/>
      <c r="M2253" s="4"/>
    </row>
    <row r="2254" spans="6:13" x14ac:dyDescent="0.3">
      <c r="F2254" s="1"/>
      <c r="J2254" s="4"/>
      <c r="K2254" s="4"/>
      <c r="L2254" s="3"/>
      <c r="M2254" s="4"/>
    </row>
    <row r="2255" spans="6:13" x14ac:dyDescent="0.3">
      <c r="F2255" s="1"/>
      <c r="J2255" s="4"/>
      <c r="K2255" s="4"/>
      <c r="L2255" s="3"/>
      <c r="M2255" s="4"/>
    </row>
    <row r="2256" spans="6:13" x14ac:dyDescent="0.3">
      <c r="F2256" s="1"/>
      <c r="J2256" s="4"/>
      <c r="K2256" s="4"/>
      <c r="L2256" s="3"/>
      <c r="M2256" s="4"/>
    </row>
    <row r="2257" spans="6:13" x14ac:dyDescent="0.3">
      <c r="F2257" s="1"/>
      <c r="J2257" s="4"/>
      <c r="K2257" s="4"/>
      <c r="L2257" s="3"/>
      <c r="M2257" s="4"/>
    </row>
    <row r="2258" spans="6:13" x14ac:dyDescent="0.3">
      <c r="F2258" s="1"/>
      <c r="J2258" s="4"/>
      <c r="K2258" s="4"/>
      <c r="L2258" s="3"/>
      <c r="M2258" s="4"/>
    </row>
    <row r="2259" spans="6:13" x14ac:dyDescent="0.3">
      <c r="F2259" s="1"/>
      <c r="J2259" s="4"/>
      <c r="K2259" s="4"/>
      <c r="L2259" s="3"/>
      <c r="M2259" s="4"/>
    </row>
    <row r="2260" spans="6:13" x14ac:dyDescent="0.3">
      <c r="F2260" s="1"/>
      <c r="J2260" s="4"/>
      <c r="K2260" s="4"/>
      <c r="L2260" s="3"/>
      <c r="M2260" s="4"/>
    </row>
    <row r="2261" spans="6:13" x14ac:dyDescent="0.3">
      <c r="F2261" s="1"/>
      <c r="J2261" s="4"/>
      <c r="K2261" s="4"/>
      <c r="L2261" s="3"/>
      <c r="M2261" s="4"/>
    </row>
    <row r="2262" spans="6:13" x14ac:dyDescent="0.3">
      <c r="F2262" s="1"/>
      <c r="J2262" s="4"/>
      <c r="K2262" s="4"/>
      <c r="L2262" s="3"/>
      <c r="M2262" s="4"/>
    </row>
    <row r="2263" spans="6:13" x14ac:dyDescent="0.3">
      <c r="F2263" s="1"/>
      <c r="J2263" s="4"/>
      <c r="K2263" s="4"/>
      <c r="L2263" s="3"/>
      <c r="M2263" s="4"/>
    </row>
    <row r="2264" spans="6:13" x14ac:dyDescent="0.3">
      <c r="F2264" s="1"/>
      <c r="J2264" s="4"/>
      <c r="K2264" s="4"/>
      <c r="L2264" s="3"/>
      <c r="M2264" s="4"/>
    </row>
    <row r="2265" spans="6:13" x14ac:dyDescent="0.3">
      <c r="F2265" s="1"/>
      <c r="J2265" s="4"/>
      <c r="K2265" s="4"/>
      <c r="L2265" s="3"/>
      <c r="M2265" s="4"/>
    </row>
    <row r="2266" spans="6:13" x14ac:dyDescent="0.3">
      <c r="F2266" s="1"/>
      <c r="J2266" s="4"/>
      <c r="K2266" s="4"/>
      <c r="L2266" s="3"/>
      <c r="M2266" s="4"/>
    </row>
    <row r="2267" spans="6:13" x14ac:dyDescent="0.3">
      <c r="F2267" s="1"/>
      <c r="J2267" s="4"/>
      <c r="K2267" s="4"/>
      <c r="L2267" s="3"/>
      <c r="M2267" s="4"/>
    </row>
    <row r="2268" spans="6:13" x14ac:dyDescent="0.3">
      <c r="F2268" s="1"/>
      <c r="J2268" s="4"/>
      <c r="K2268" s="4"/>
      <c r="L2268" s="3"/>
      <c r="M2268" s="4"/>
    </row>
    <row r="2269" spans="6:13" x14ac:dyDescent="0.3">
      <c r="F2269" s="1"/>
      <c r="J2269" s="4"/>
      <c r="K2269" s="4"/>
      <c r="L2269" s="3"/>
      <c r="M2269" s="4"/>
    </row>
    <row r="2270" spans="6:13" x14ac:dyDescent="0.3">
      <c r="F2270" s="1"/>
      <c r="J2270" s="4"/>
      <c r="K2270" s="4"/>
      <c r="L2270" s="3"/>
      <c r="M2270" s="4"/>
    </row>
    <row r="2271" spans="6:13" x14ac:dyDescent="0.3">
      <c r="F2271" s="1"/>
      <c r="J2271" s="4"/>
      <c r="K2271" s="4"/>
      <c r="L2271" s="3"/>
      <c r="M2271" s="4"/>
    </row>
    <row r="2272" spans="6:13" x14ac:dyDescent="0.3">
      <c r="F2272" s="1"/>
      <c r="J2272" s="4"/>
      <c r="K2272" s="4"/>
      <c r="L2272" s="3"/>
      <c r="M2272" s="4"/>
    </row>
    <row r="2273" spans="6:13" x14ac:dyDescent="0.3">
      <c r="F2273" s="1"/>
      <c r="J2273" s="4"/>
      <c r="K2273" s="4"/>
      <c r="L2273" s="3"/>
      <c r="M2273" s="4"/>
    </row>
    <row r="2274" spans="6:13" x14ac:dyDescent="0.3">
      <c r="F2274" s="1"/>
      <c r="J2274" s="4"/>
      <c r="K2274" s="4"/>
      <c r="L2274" s="3"/>
      <c r="M2274" s="4"/>
    </row>
    <row r="2275" spans="6:13" x14ac:dyDescent="0.3">
      <c r="F2275" s="1"/>
      <c r="J2275" s="4"/>
      <c r="K2275" s="4"/>
      <c r="L2275" s="3"/>
      <c r="M2275" s="4"/>
    </row>
    <row r="2276" spans="6:13" x14ac:dyDescent="0.3">
      <c r="F2276" s="1"/>
      <c r="J2276" s="4"/>
      <c r="K2276" s="4"/>
      <c r="L2276" s="3"/>
      <c r="M2276" s="4"/>
    </row>
    <row r="2277" spans="6:13" x14ac:dyDescent="0.3">
      <c r="F2277" s="1"/>
      <c r="J2277" s="4"/>
      <c r="K2277" s="4"/>
      <c r="L2277" s="3"/>
      <c r="M2277" s="4"/>
    </row>
    <row r="2278" spans="6:13" x14ac:dyDescent="0.3">
      <c r="F2278" s="1"/>
      <c r="J2278" s="4"/>
      <c r="K2278" s="4"/>
      <c r="L2278" s="3"/>
      <c r="M2278" s="4"/>
    </row>
    <row r="2279" spans="6:13" x14ac:dyDescent="0.3">
      <c r="F2279" s="1"/>
      <c r="J2279" s="4"/>
      <c r="K2279" s="4"/>
      <c r="L2279" s="3"/>
      <c r="M2279" s="4"/>
    </row>
    <row r="2280" spans="6:13" x14ac:dyDescent="0.3">
      <c r="F2280" s="1"/>
      <c r="J2280" s="4"/>
      <c r="K2280" s="4"/>
      <c r="L2280" s="3"/>
      <c r="M2280" s="4"/>
    </row>
    <row r="2281" spans="6:13" x14ac:dyDescent="0.3">
      <c r="F2281" s="1"/>
      <c r="J2281" s="4"/>
      <c r="K2281" s="4"/>
      <c r="L2281" s="3"/>
      <c r="M2281" s="4"/>
    </row>
    <row r="2282" spans="6:13" x14ac:dyDescent="0.3">
      <c r="F2282" s="1"/>
      <c r="J2282" s="4"/>
      <c r="K2282" s="4"/>
      <c r="L2282" s="3"/>
      <c r="M2282" s="4"/>
    </row>
    <row r="2283" spans="6:13" x14ac:dyDescent="0.3">
      <c r="F2283" s="1"/>
      <c r="J2283" s="4"/>
      <c r="K2283" s="4"/>
      <c r="L2283" s="3"/>
      <c r="M2283" s="4"/>
    </row>
    <row r="2284" spans="6:13" x14ac:dyDescent="0.3">
      <c r="F2284" s="1"/>
      <c r="J2284" s="4"/>
      <c r="K2284" s="4"/>
      <c r="L2284" s="3"/>
      <c r="M2284" s="4"/>
    </row>
    <row r="2285" spans="6:13" x14ac:dyDescent="0.3">
      <c r="F2285" s="1"/>
      <c r="J2285" s="4"/>
      <c r="K2285" s="4"/>
      <c r="L2285" s="3"/>
      <c r="M2285" s="4"/>
    </row>
    <row r="2286" spans="6:13" x14ac:dyDescent="0.3">
      <c r="F2286" s="1"/>
      <c r="J2286" s="4"/>
      <c r="K2286" s="4"/>
      <c r="L2286" s="3"/>
      <c r="M2286" s="4"/>
    </row>
    <row r="2287" spans="6:13" x14ac:dyDescent="0.3">
      <c r="F2287" s="1"/>
      <c r="J2287" s="4"/>
      <c r="K2287" s="4"/>
      <c r="L2287" s="3"/>
      <c r="M2287" s="4"/>
    </row>
    <row r="2288" spans="6:13" x14ac:dyDescent="0.3">
      <c r="F2288" s="1"/>
      <c r="J2288" s="4"/>
      <c r="K2288" s="4"/>
      <c r="L2288" s="3"/>
      <c r="M2288" s="4"/>
    </row>
    <row r="2289" spans="6:13" x14ac:dyDescent="0.3">
      <c r="F2289" s="1"/>
      <c r="J2289" s="4"/>
      <c r="K2289" s="4"/>
      <c r="L2289" s="3"/>
      <c r="M2289" s="4"/>
    </row>
    <row r="2290" spans="6:13" x14ac:dyDescent="0.3">
      <c r="F2290" s="1"/>
      <c r="J2290" s="4"/>
      <c r="K2290" s="4"/>
      <c r="L2290" s="3"/>
      <c r="M2290" s="4"/>
    </row>
    <row r="2291" spans="6:13" x14ac:dyDescent="0.3">
      <c r="F2291" s="1"/>
      <c r="J2291" s="4"/>
      <c r="K2291" s="4"/>
      <c r="L2291" s="3"/>
      <c r="M2291" s="4"/>
    </row>
    <row r="2292" spans="6:13" x14ac:dyDescent="0.3">
      <c r="F2292" s="1"/>
      <c r="J2292" s="4"/>
      <c r="K2292" s="4"/>
      <c r="L2292" s="3"/>
      <c r="M2292" s="4"/>
    </row>
    <row r="2293" spans="6:13" x14ac:dyDescent="0.3">
      <c r="F2293" s="1"/>
      <c r="J2293" s="4"/>
      <c r="K2293" s="4"/>
      <c r="L2293" s="3"/>
      <c r="M2293" s="4"/>
    </row>
    <row r="2294" spans="6:13" x14ac:dyDescent="0.3">
      <c r="F2294" s="1"/>
      <c r="J2294" s="4"/>
      <c r="K2294" s="4"/>
      <c r="L2294" s="3"/>
      <c r="M2294" s="4"/>
    </row>
    <row r="2295" spans="6:13" x14ac:dyDescent="0.3">
      <c r="F2295" s="1"/>
      <c r="J2295" s="4"/>
      <c r="K2295" s="4"/>
      <c r="L2295" s="3"/>
      <c r="M2295" s="4"/>
    </row>
    <row r="2296" spans="6:13" x14ac:dyDescent="0.3">
      <c r="F2296" s="1"/>
      <c r="J2296" s="4"/>
      <c r="K2296" s="4"/>
      <c r="L2296" s="3"/>
      <c r="M2296" s="4"/>
    </row>
    <row r="2297" spans="6:13" x14ac:dyDescent="0.3">
      <c r="F2297" s="1"/>
      <c r="J2297" s="4"/>
      <c r="K2297" s="4"/>
      <c r="L2297" s="3"/>
      <c r="M2297" s="4"/>
    </row>
    <row r="2298" spans="6:13" x14ac:dyDescent="0.3">
      <c r="F2298" s="1"/>
      <c r="J2298" s="4"/>
      <c r="K2298" s="4"/>
      <c r="L2298" s="3"/>
      <c r="M2298" s="4"/>
    </row>
    <row r="2299" spans="6:13" x14ac:dyDescent="0.3">
      <c r="F2299" s="1"/>
      <c r="J2299" s="4"/>
      <c r="K2299" s="4"/>
      <c r="L2299" s="3"/>
      <c r="M2299" s="4"/>
    </row>
    <row r="2300" spans="6:13" x14ac:dyDescent="0.3">
      <c r="F2300" s="1"/>
      <c r="J2300" s="4"/>
      <c r="K2300" s="4"/>
      <c r="L2300" s="3"/>
      <c r="M2300" s="4"/>
    </row>
    <row r="2301" spans="6:13" x14ac:dyDescent="0.3">
      <c r="F2301" s="1"/>
      <c r="J2301" s="4"/>
      <c r="K2301" s="4"/>
      <c r="L2301" s="3"/>
      <c r="M2301" s="4"/>
    </row>
    <row r="2302" spans="6:13" x14ac:dyDescent="0.3">
      <c r="F2302" s="1"/>
      <c r="J2302" s="4"/>
      <c r="K2302" s="4"/>
      <c r="L2302" s="3"/>
      <c r="M2302" s="4"/>
    </row>
    <row r="2303" spans="6:13" x14ac:dyDescent="0.3">
      <c r="F2303" s="1"/>
      <c r="J2303" s="4"/>
      <c r="K2303" s="4"/>
      <c r="L2303" s="3"/>
      <c r="M2303" s="4"/>
    </row>
    <row r="2304" spans="6:13" x14ac:dyDescent="0.3">
      <c r="F2304" s="1"/>
      <c r="J2304" s="4"/>
      <c r="K2304" s="4"/>
      <c r="L2304" s="3"/>
      <c r="M2304" s="4"/>
    </row>
    <row r="2305" spans="6:13" x14ac:dyDescent="0.3">
      <c r="F2305" s="1"/>
      <c r="J2305" s="4"/>
      <c r="K2305" s="4"/>
      <c r="L2305" s="3"/>
      <c r="M2305" s="4"/>
    </row>
    <row r="2306" spans="6:13" x14ac:dyDescent="0.3">
      <c r="F2306" s="1"/>
      <c r="J2306" s="4"/>
      <c r="K2306" s="4"/>
      <c r="L2306" s="3"/>
      <c r="M2306" s="4"/>
    </row>
    <row r="2307" spans="6:13" x14ac:dyDescent="0.3">
      <c r="F2307" s="1"/>
      <c r="J2307" s="4"/>
      <c r="K2307" s="4"/>
      <c r="L2307" s="3"/>
      <c r="M2307" s="4"/>
    </row>
    <row r="2308" spans="6:13" x14ac:dyDescent="0.3">
      <c r="F2308" s="1"/>
      <c r="J2308" s="4"/>
      <c r="K2308" s="4"/>
      <c r="L2308" s="3"/>
      <c r="M2308" s="4"/>
    </row>
    <row r="2309" spans="6:13" x14ac:dyDescent="0.3">
      <c r="F2309" s="1"/>
      <c r="J2309" s="4"/>
      <c r="K2309" s="4"/>
      <c r="L2309" s="3"/>
      <c r="M2309" s="4"/>
    </row>
    <row r="2310" spans="6:13" x14ac:dyDescent="0.3">
      <c r="F2310" s="1"/>
      <c r="J2310" s="4"/>
      <c r="K2310" s="4"/>
      <c r="L2310" s="3"/>
      <c r="M2310" s="4"/>
    </row>
    <row r="2311" spans="6:13" x14ac:dyDescent="0.3">
      <c r="F2311" s="1"/>
      <c r="J2311" s="4"/>
      <c r="K2311" s="4"/>
      <c r="L2311" s="3"/>
      <c r="M2311" s="4"/>
    </row>
    <row r="2312" spans="6:13" x14ac:dyDescent="0.3">
      <c r="F2312" s="1"/>
      <c r="J2312" s="4"/>
      <c r="K2312" s="4"/>
      <c r="L2312" s="3"/>
      <c r="M2312" s="4"/>
    </row>
    <row r="2313" spans="6:13" x14ac:dyDescent="0.3">
      <c r="F2313" s="1"/>
      <c r="J2313" s="4"/>
      <c r="K2313" s="4"/>
      <c r="L2313" s="3"/>
      <c r="M2313" s="4"/>
    </row>
    <row r="2314" spans="6:13" x14ac:dyDescent="0.3">
      <c r="F2314" s="1"/>
      <c r="J2314" s="4"/>
      <c r="K2314" s="4"/>
      <c r="L2314" s="3"/>
      <c r="M2314" s="4"/>
    </row>
    <row r="2315" spans="6:13" x14ac:dyDescent="0.3">
      <c r="F2315" s="1"/>
      <c r="J2315" s="4"/>
      <c r="K2315" s="4"/>
      <c r="L2315" s="3"/>
      <c r="M2315" s="4"/>
    </row>
    <row r="2316" spans="6:13" x14ac:dyDescent="0.3">
      <c r="F2316" s="1"/>
      <c r="J2316" s="4"/>
      <c r="K2316" s="4"/>
      <c r="L2316" s="3"/>
      <c r="M2316" s="4"/>
    </row>
    <row r="2317" spans="6:13" x14ac:dyDescent="0.3">
      <c r="F2317" s="1"/>
      <c r="J2317" s="4"/>
      <c r="K2317" s="4"/>
      <c r="L2317" s="3"/>
      <c r="M2317" s="4"/>
    </row>
    <row r="2318" spans="6:13" x14ac:dyDescent="0.3">
      <c r="F2318" s="1"/>
      <c r="J2318" s="4"/>
      <c r="K2318" s="4"/>
      <c r="L2318" s="3"/>
      <c r="M2318" s="4"/>
    </row>
    <row r="2319" spans="6:13" x14ac:dyDescent="0.3">
      <c r="F2319" s="1"/>
      <c r="J2319" s="4"/>
      <c r="K2319" s="4"/>
      <c r="L2319" s="3"/>
      <c r="M2319" s="4"/>
    </row>
    <row r="2320" spans="6:13" x14ac:dyDescent="0.3">
      <c r="F2320" s="1"/>
      <c r="J2320" s="4"/>
      <c r="K2320" s="4"/>
      <c r="L2320" s="3"/>
      <c r="M2320" s="4"/>
    </row>
    <row r="2321" spans="6:13" x14ac:dyDescent="0.3">
      <c r="F2321" s="1"/>
      <c r="J2321" s="4"/>
      <c r="K2321" s="4"/>
      <c r="L2321" s="3"/>
      <c r="M2321" s="4"/>
    </row>
    <row r="2322" spans="6:13" x14ac:dyDescent="0.3">
      <c r="F2322" s="1"/>
      <c r="J2322" s="4"/>
      <c r="K2322" s="4"/>
      <c r="L2322" s="3"/>
      <c r="M2322" s="4"/>
    </row>
    <row r="2323" spans="6:13" x14ac:dyDescent="0.3">
      <c r="F2323" s="1"/>
      <c r="J2323" s="4"/>
      <c r="K2323" s="4"/>
      <c r="L2323" s="3"/>
      <c r="M2323" s="4"/>
    </row>
    <row r="2324" spans="6:13" x14ac:dyDescent="0.3">
      <c r="F2324" s="1"/>
      <c r="J2324" s="4"/>
      <c r="K2324" s="4"/>
      <c r="L2324" s="3"/>
      <c r="M2324" s="4"/>
    </row>
    <row r="2325" spans="6:13" x14ac:dyDescent="0.3">
      <c r="F2325" s="1"/>
      <c r="J2325" s="4"/>
      <c r="K2325" s="4"/>
      <c r="L2325" s="3"/>
      <c r="M2325" s="4"/>
    </row>
    <row r="2326" spans="6:13" x14ac:dyDescent="0.3">
      <c r="F2326" s="1"/>
      <c r="J2326" s="4"/>
      <c r="K2326" s="4"/>
      <c r="L2326" s="3"/>
      <c r="M2326" s="4"/>
    </row>
    <row r="2327" spans="6:13" x14ac:dyDescent="0.3">
      <c r="F2327" s="1"/>
      <c r="J2327" s="4"/>
      <c r="K2327" s="4"/>
      <c r="L2327" s="3"/>
      <c r="M2327" s="4"/>
    </row>
    <row r="2328" spans="6:13" x14ac:dyDescent="0.3">
      <c r="F2328" s="1"/>
      <c r="J2328" s="4"/>
      <c r="K2328" s="4"/>
      <c r="L2328" s="3"/>
      <c r="M2328" s="4"/>
    </row>
    <row r="2329" spans="6:13" x14ac:dyDescent="0.3">
      <c r="F2329" s="1"/>
      <c r="J2329" s="4"/>
      <c r="K2329" s="4"/>
      <c r="L2329" s="3"/>
      <c r="M2329" s="4"/>
    </row>
    <row r="2330" spans="6:13" x14ac:dyDescent="0.3">
      <c r="F2330" s="1"/>
      <c r="J2330" s="4"/>
      <c r="K2330" s="4"/>
      <c r="L2330" s="3"/>
      <c r="M2330" s="4"/>
    </row>
    <row r="2331" spans="6:13" x14ac:dyDescent="0.3">
      <c r="F2331" s="1"/>
      <c r="J2331" s="4"/>
      <c r="K2331" s="4"/>
      <c r="L2331" s="3"/>
      <c r="M2331" s="4"/>
    </row>
    <row r="2332" spans="6:13" x14ac:dyDescent="0.3">
      <c r="F2332" s="1"/>
      <c r="J2332" s="4"/>
      <c r="K2332" s="4"/>
      <c r="L2332" s="3"/>
      <c r="M2332" s="4"/>
    </row>
    <row r="2333" spans="6:13" x14ac:dyDescent="0.3">
      <c r="F2333" s="1"/>
      <c r="J2333" s="4"/>
      <c r="K2333" s="4"/>
      <c r="L2333" s="3"/>
      <c r="M2333" s="4"/>
    </row>
    <row r="2334" spans="6:13" x14ac:dyDescent="0.3">
      <c r="F2334" s="1"/>
      <c r="J2334" s="4"/>
      <c r="K2334" s="4"/>
      <c r="L2334" s="3"/>
      <c r="M2334" s="4"/>
    </row>
    <row r="2335" spans="6:13" x14ac:dyDescent="0.3">
      <c r="F2335" s="1"/>
      <c r="J2335" s="4"/>
      <c r="K2335" s="4"/>
      <c r="L2335" s="3"/>
      <c r="M2335" s="4"/>
    </row>
    <row r="2336" spans="6:13" x14ac:dyDescent="0.3">
      <c r="F2336" s="1"/>
      <c r="J2336" s="4"/>
      <c r="K2336" s="4"/>
      <c r="L2336" s="3"/>
      <c r="M2336" s="4"/>
    </row>
    <row r="2337" spans="6:13" x14ac:dyDescent="0.3">
      <c r="F2337" s="1"/>
      <c r="J2337" s="4"/>
      <c r="K2337" s="4"/>
      <c r="L2337" s="3"/>
      <c r="M2337" s="4"/>
    </row>
    <row r="2338" spans="6:13" x14ac:dyDescent="0.3">
      <c r="F2338" s="1"/>
      <c r="J2338" s="4"/>
      <c r="K2338" s="4"/>
      <c r="L2338" s="3"/>
      <c r="M2338" s="4"/>
    </row>
    <row r="2339" spans="6:13" x14ac:dyDescent="0.3">
      <c r="F2339" s="1"/>
      <c r="J2339" s="4"/>
      <c r="K2339" s="4"/>
      <c r="L2339" s="3"/>
      <c r="M2339" s="4"/>
    </row>
    <row r="2340" spans="6:13" x14ac:dyDescent="0.3">
      <c r="F2340" s="1"/>
      <c r="J2340" s="4"/>
      <c r="K2340" s="4"/>
      <c r="L2340" s="3"/>
      <c r="M2340" s="4"/>
    </row>
    <row r="2341" spans="6:13" x14ac:dyDescent="0.3">
      <c r="F2341" s="1"/>
      <c r="J2341" s="4"/>
      <c r="K2341" s="4"/>
      <c r="L2341" s="3"/>
      <c r="M2341" s="4"/>
    </row>
    <row r="2342" spans="6:13" x14ac:dyDescent="0.3">
      <c r="F2342" s="1"/>
      <c r="J2342" s="4"/>
      <c r="K2342" s="4"/>
      <c r="L2342" s="3"/>
      <c r="M2342" s="4"/>
    </row>
    <row r="2343" spans="6:13" x14ac:dyDescent="0.3">
      <c r="F2343" s="1"/>
      <c r="J2343" s="4"/>
      <c r="K2343" s="4"/>
      <c r="L2343" s="3"/>
      <c r="M2343" s="4"/>
    </row>
    <row r="2344" spans="6:13" x14ac:dyDescent="0.3">
      <c r="F2344" s="1"/>
      <c r="J2344" s="4"/>
      <c r="K2344" s="4"/>
      <c r="L2344" s="3"/>
      <c r="M2344" s="4"/>
    </row>
    <row r="2345" spans="6:13" x14ac:dyDescent="0.3">
      <c r="F2345" s="1"/>
      <c r="J2345" s="4"/>
      <c r="K2345" s="4"/>
      <c r="L2345" s="3"/>
      <c r="M2345" s="4"/>
    </row>
    <row r="2346" spans="6:13" x14ac:dyDescent="0.3">
      <c r="F2346" s="1"/>
      <c r="J2346" s="4"/>
      <c r="K2346" s="4"/>
      <c r="L2346" s="3"/>
      <c r="M2346" s="4"/>
    </row>
    <row r="2347" spans="6:13" x14ac:dyDescent="0.3">
      <c r="F2347" s="1"/>
      <c r="J2347" s="4"/>
      <c r="K2347" s="4"/>
      <c r="L2347" s="3"/>
      <c r="M2347" s="4"/>
    </row>
    <row r="2348" spans="6:13" x14ac:dyDescent="0.3">
      <c r="F2348" s="1"/>
      <c r="J2348" s="4"/>
      <c r="K2348" s="4"/>
      <c r="L2348" s="3"/>
      <c r="M2348" s="4"/>
    </row>
    <row r="2349" spans="6:13" x14ac:dyDescent="0.3">
      <c r="F2349" s="1"/>
      <c r="J2349" s="4"/>
      <c r="K2349" s="4"/>
      <c r="L2349" s="3"/>
      <c r="M2349" s="4"/>
    </row>
    <row r="2350" spans="6:13" x14ac:dyDescent="0.3">
      <c r="F2350" s="1"/>
      <c r="J2350" s="4"/>
      <c r="K2350" s="4"/>
      <c r="L2350" s="3"/>
      <c r="M2350" s="4"/>
    </row>
    <row r="2351" spans="6:13" x14ac:dyDescent="0.3">
      <c r="F2351" s="1"/>
      <c r="J2351" s="4"/>
      <c r="K2351" s="4"/>
      <c r="L2351" s="3"/>
      <c r="M2351" s="4"/>
    </row>
    <row r="2352" spans="6:13" x14ac:dyDescent="0.3">
      <c r="F2352" s="1"/>
      <c r="J2352" s="4"/>
      <c r="K2352" s="4"/>
      <c r="L2352" s="3"/>
      <c r="M2352" s="4"/>
    </row>
    <row r="2353" spans="6:13" x14ac:dyDescent="0.3">
      <c r="F2353" s="1"/>
      <c r="J2353" s="4"/>
      <c r="K2353" s="4"/>
      <c r="L2353" s="3"/>
      <c r="M2353" s="4"/>
    </row>
    <row r="2354" spans="6:13" x14ac:dyDescent="0.3">
      <c r="F2354" s="1"/>
      <c r="J2354" s="4"/>
      <c r="K2354" s="4"/>
      <c r="L2354" s="3"/>
      <c r="M2354" s="4"/>
    </row>
    <row r="2355" spans="6:13" x14ac:dyDescent="0.3">
      <c r="F2355" s="1"/>
      <c r="J2355" s="4"/>
      <c r="K2355" s="4"/>
      <c r="L2355" s="3"/>
      <c r="M2355" s="4"/>
    </row>
    <row r="2356" spans="6:13" x14ac:dyDescent="0.3">
      <c r="F2356" s="1"/>
      <c r="J2356" s="4"/>
      <c r="K2356" s="4"/>
      <c r="L2356" s="3"/>
      <c r="M2356" s="4"/>
    </row>
    <row r="2357" spans="6:13" x14ac:dyDescent="0.3">
      <c r="F2357" s="1"/>
      <c r="J2357" s="4"/>
      <c r="K2357" s="4"/>
      <c r="L2357" s="3"/>
      <c r="M2357" s="4"/>
    </row>
    <row r="2358" spans="6:13" x14ac:dyDescent="0.3">
      <c r="F2358" s="1"/>
      <c r="J2358" s="4"/>
      <c r="K2358" s="4"/>
      <c r="L2358" s="3"/>
      <c r="M2358" s="4"/>
    </row>
    <row r="2359" spans="6:13" x14ac:dyDescent="0.3">
      <c r="F2359" s="1"/>
      <c r="J2359" s="4"/>
      <c r="K2359" s="4"/>
      <c r="L2359" s="3"/>
      <c r="M2359" s="4"/>
    </row>
    <row r="2360" spans="6:13" x14ac:dyDescent="0.3">
      <c r="F2360" s="1"/>
      <c r="J2360" s="4"/>
      <c r="K2360" s="4"/>
      <c r="L2360" s="3"/>
      <c r="M2360" s="4"/>
    </row>
    <row r="2361" spans="6:13" x14ac:dyDescent="0.3">
      <c r="F2361" s="1"/>
      <c r="J2361" s="4"/>
      <c r="K2361" s="4"/>
      <c r="L2361" s="3"/>
      <c r="M2361" s="4"/>
    </row>
    <row r="2362" spans="6:13" x14ac:dyDescent="0.3">
      <c r="F2362" s="1"/>
      <c r="J2362" s="4"/>
      <c r="K2362" s="4"/>
      <c r="L2362" s="3"/>
      <c r="M2362" s="4"/>
    </row>
    <row r="2363" spans="6:13" x14ac:dyDescent="0.3">
      <c r="F2363" s="1"/>
      <c r="J2363" s="4"/>
      <c r="K2363" s="4"/>
      <c r="L2363" s="3"/>
      <c r="M2363" s="4"/>
    </row>
    <row r="2364" spans="6:13" x14ac:dyDescent="0.3">
      <c r="F2364" s="1"/>
      <c r="J2364" s="4"/>
      <c r="K2364" s="4"/>
      <c r="L2364" s="3"/>
      <c r="M2364" s="4"/>
    </row>
    <row r="2365" spans="6:13" x14ac:dyDescent="0.3">
      <c r="F2365" s="1"/>
      <c r="J2365" s="4"/>
      <c r="K2365" s="4"/>
      <c r="L2365" s="3"/>
      <c r="M2365" s="4"/>
    </row>
    <row r="2366" spans="6:13" x14ac:dyDescent="0.3">
      <c r="F2366" s="1"/>
      <c r="J2366" s="4"/>
      <c r="K2366" s="4"/>
      <c r="L2366" s="3"/>
      <c r="M2366" s="4"/>
    </row>
    <row r="2367" spans="6:13" x14ac:dyDescent="0.3">
      <c r="F2367" s="1"/>
      <c r="J2367" s="4"/>
      <c r="K2367" s="4"/>
      <c r="L2367" s="3"/>
      <c r="M2367" s="4"/>
    </row>
    <row r="2368" spans="6:13" x14ac:dyDescent="0.3">
      <c r="F2368" s="1"/>
      <c r="J2368" s="4"/>
      <c r="K2368" s="4"/>
      <c r="L2368" s="3"/>
      <c r="M2368" s="4"/>
    </row>
    <row r="2369" spans="6:13" x14ac:dyDescent="0.3">
      <c r="F2369" s="1"/>
      <c r="J2369" s="4"/>
      <c r="K2369" s="4"/>
      <c r="L2369" s="3"/>
      <c r="M2369" s="4"/>
    </row>
    <row r="2370" spans="6:13" x14ac:dyDescent="0.3">
      <c r="F2370" s="1"/>
      <c r="J2370" s="4"/>
      <c r="K2370" s="4"/>
      <c r="L2370" s="3"/>
      <c r="M2370" s="4"/>
    </row>
    <row r="2371" spans="6:13" x14ac:dyDescent="0.3">
      <c r="F2371" s="1"/>
      <c r="J2371" s="4"/>
      <c r="K2371" s="4"/>
      <c r="L2371" s="3"/>
      <c r="M2371" s="4"/>
    </row>
    <row r="2372" spans="6:13" x14ac:dyDescent="0.3">
      <c r="F2372" s="1"/>
      <c r="J2372" s="4"/>
      <c r="K2372" s="4"/>
      <c r="L2372" s="3"/>
      <c r="M2372" s="4"/>
    </row>
    <row r="2373" spans="6:13" x14ac:dyDescent="0.3">
      <c r="F2373" s="1"/>
      <c r="J2373" s="4"/>
      <c r="K2373" s="4"/>
      <c r="L2373" s="3"/>
      <c r="M2373" s="4"/>
    </row>
    <row r="2374" spans="6:13" x14ac:dyDescent="0.3">
      <c r="F2374" s="1"/>
      <c r="J2374" s="4"/>
      <c r="K2374" s="4"/>
      <c r="L2374" s="3"/>
      <c r="M2374" s="4"/>
    </row>
    <row r="2375" spans="6:13" x14ac:dyDescent="0.3">
      <c r="F2375" s="1"/>
      <c r="J2375" s="4"/>
      <c r="K2375" s="4"/>
      <c r="L2375" s="3"/>
      <c r="M2375" s="4"/>
    </row>
    <row r="2376" spans="6:13" x14ac:dyDescent="0.3">
      <c r="F2376" s="1"/>
      <c r="J2376" s="4"/>
      <c r="K2376" s="4"/>
      <c r="L2376" s="3"/>
      <c r="M2376" s="4"/>
    </row>
    <row r="2377" spans="6:13" x14ac:dyDescent="0.3">
      <c r="F2377" s="1"/>
      <c r="J2377" s="4"/>
      <c r="K2377" s="4"/>
      <c r="L2377" s="3"/>
      <c r="M2377" s="4"/>
    </row>
    <row r="2378" spans="6:13" x14ac:dyDescent="0.3">
      <c r="F2378" s="1"/>
      <c r="J2378" s="4"/>
      <c r="K2378" s="4"/>
      <c r="L2378" s="3"/>
      <c r="M2378" s="4"/>
    </row>
    <row r="2379" spans="6:13" x14ac:dyDescent="0.3">
      <c r="F2379" s="1"/>
      <c r="J2379" s="4"/>
      <c r="K2379" s="4"/>
      <c r="L2379" s="3"/>
      <c r="M2379" s="4"/>
    </row>
    <row r="2380" spans="6:13" x14ac:dyDescent="0.3">
      <c r="F2380" s="1"/>
      <c r="J2380" s="4"/>
      <c r="K2380" s="4"/>
      <c r="L2380" s="3"/>
      <c r="M2380" s="4"/>
    </row>
    <row r="2381" spans="6:13" x14ac:dyDescent="0.3">
      <c r="F2381" s="1"/>
      <c r="J2381" s="4"/>
      <c r="K2381" s="4"/>
      <c r="L2381" s="3"/>
      <c r="M2381" s="4"/>
    </row>
    <row r="2382" spans="6:13" x14ac:dyDescent="0.3">
      <c r="F2382" s="1"/>
      <c r="J2382" s="4"/>
      <c r="K2382" s="4"/>
      <c r="L2382" s="3"/>
      <c r="M2382" s="4"/>
    </row>
    <row r="2383" spans="6:13" x14ac:dyDescent="0.3">
      <c r="F2383" s="1"/>
      <c r="J2383" s="4"/>
      <c r="K2383" s="4"/>
      <c r="L2383" s="3"/>
      <c r="M2383" s="4"/>
    </row>
    <row r="2384" spans="6:13" x14ac:dyDescent="0.3">
      <c r="F2384" s="1"/>
      <c r="J2384" s="4"/>
      <c r="K2384" s="4"/>
      <c r="L2384" s="3"/>
      <c r="M2384" s="4"/>
    </row>
    <row r="2385" spans="6:13" x14ac:dyDescent="0.3">
      <c r="F2385" s="1"/>
      <c r="J2385" s="4"/>
      <c r="K2385" s="4"/>
      <c r="L2385" s="3"/>
      <c r="M2385" s="4"/>
    </row>
    <row r="2386" spans="6:13" x14ac:dyDescent="0.3">
      <c r="F2386" s="1"/>
      <c r="J2386" s="4"/>
      <c r="K2386" s="4"/>
      <c r="L2386" s="3"/>
      <c r="M2386" s="4"/>
    </row>
    <row r="2387" spans="6:13" x14ac:dyDescent="0.3">
      <c r="F2387" s="1"/>
      <c r="J2387" s="4"/>
      <c r="K2387" s="4"/>
      <c r="L2387" s="3"/>
      <c r="M2387" s="4"/>
    </row>
    <row r="2388" spans="6:13" x14ac:dyDescent="0.3">
      <c r="F2388" s="1"/>
      <c r="J2388" s="4"/>
      <c r="K2388" s="4"/>
      <c r="L2388" s="3"/>
      <c r="M2388" s="4"/>
    </row>
    <row r="2389" spans="6:13" x14ac:dyDescent="0.3">
      <c r="F2389" s="1"/>
      <c r="J2389" s="4"/>
      <c r="K2389" s="4"/>
      <c r="L2389" s="3"/>
      <c r="M2389" s="4"/>
    </row>
    <row r="2390" spans="6:13" x14ac:dyDescent="0.3">
      <c r="F2390" s="1"/>
      <c r="J2390" s="4"/>
      <c r="K2390" s="4"/>
      <c r="L2390" s="3"/>
      <c r="M2390" s="4"/>
    </row>
    <row r="2391" spans="6:13" x14ac:dyDescent="0.3">
      <c r="F2391" s="1"/>
      <c r="J2391" s="4"/>
      <c r="K2391" s="4"/>
      <c r="L2391" s="3"/>
      <c r="M2391" s="4"/>
    </row>
    <row r="2392" spans="6:13" x14ac:dyDescent="0.3">
      <c r="F2392" s="1"/>
      <c r="J2392" s="4"/>
      <c r="K2392" s="4"/>
      <c r="L2392" s="3"/>
      <c r="M2392" s="4"/>
    </row>
    <row r="2393" spans="6:13" x14ac:dyDescent="0.3">
      <c r="F2393" s="1"/>
      <c r="J2393" s="4"/>
      <c r="K2393" s="4"/>
      <c r="L2393" s="3"/>
      <c r="M2393" s="4"/>
    </row>
    <row r="2394" spans="6:13" x14ac:dyDescent="0.3">
      <c r="F2394" s="1"/>
      <c r="J2394" s="4"/>
      <c r="K2394" s="4"/>
      <c r="L2394" s="3"/>
      <c r="M2394" s="4"/>
    </row>
    <row r="2395" spans="6:13" x14ac:dyDescent="0.3">
      <c r="F2395" s="1"/>
      <c r="J2395" s="4"/>
      <c r="K2395" s="4"/>
      <c r="L2395" s="3"/>
      <c r="M2395" s="4"/>
    </row>
    <row r="2396" spans="6:13" x14ac:dyDescent="0.3">
      <c r="F2396" s="1"/>
      <c r="J2396" s="4"/>
      <c r="K2396" s="4"/>
      <c r="L2396" s="3"/>
      <c r="M2396" s="4"/>
    </row>
    <row r="2397" spans="6:13" x14ac:dyDescent="0.3">
      <c r="F2397" s="1"/>
      <c r="J2397" s="4"/>
      <c r="K2397" s="4"/>
      <c r="L2397" s="3"/>
      <c r="M2397" s="4"/>
    </row>
    <row r="2398" spans="6:13" x14ac:dyDescent="0.3">
      <c r="F2398" s="1"/>
      <c r="J2398" s="4"/>
      <c r="K2398" s="4"/>
      <c r="L2398" s="3"/>
      <c r="M2398" s="4"/>
    </row>
    <row r="2399" spans="6:13" x14ac:dyDescent="0.3">
      <c r="F2399" s="1"/>
      <c r="J2399" s="4"/>
      <c r="K2399" s="4"/>
      <c r="L2399" s="3"/>
      <c r="M2399" s="4"/>
    </row>
    <row r="2400" spans="6:13" x14ac:dyDescent="0.3">
      <c r="F2400" s="1"/>
      <c r="J2400" s="4"/>
      <c r="K2400" s="4"/>
      <c r="L2400" s="3"/>
      <c r="M2400" s="4"/>
    </row>
    <row r="2401" spans="6:13" x14ac:dyDescent="0.3">
      <c r="F2401" s="1"/>
      <c r="J2401" s="4"/>
      <c r="K2401" s="4"/>
      <c r="L2401" s="3"/>
      <c r="M2401" s="4"/>
    </row>
    <row r="2402" spans="6:13" x14ac:dyDescent="0.3">
      <c r="F2402" s="1"/>
      <c r="J2402" s="4"/>
      <c r="K2402" s="4"/>
      <c r="L2402" s="3"/>
      <c r="M2402" s="4"/>
    </row>
    <row r="2403" spans="6:13" x14ac:dyDescent="0.3">
      <c r="F2403" s="1"/>
      <c r="J2403" s="4"/>
      <c r="K2403" s="4"/>
      <c r="L2403" s="3"/>
      <c r="M2403" s="4"/>
    </row>
    <row r="2404" spans="6:13" x14ac:dyDescent="0.3">
      <c r="F2404" s="1"/>
      <c r="J2404" s="4"/>
      <c r="K2404" s="4"/>
      <c r="L2404" s="3"/>
      <c r="M2404" s="4"/>
    </row>
    <row r="2405" spans="6:13" x14ac:dyDescent="0.3">
      <c r="F2405" s="1"/>
      <c r="J2405" s="4"/>
      <c r="K2405" s="4"/>
      <c r="L2405" s="3"/>
      <c r="M2405" s="4"/>
    </row>
    <row r="2406" spans="6:13" x14ac:dyDescent="0.3">
      <c r="F2406" s="1"/>
      <c r="J2406" s="4"/>
      <c r="K2406" s="4"/>
      <c r="L2406" s="3"/>
      <c r="M2406" s="4"/>
    </row>
    <row r="2407" spans="6:13" x14ac:dyDescent="0.3">
      <c r="F2407" s="1"/>
      <c r="J2407" s="4"/>
      <c r="K2407" s="4"/>
      <c r="L2407" s="3"/>
      <c r="M2407" s="4"/>
    </row>
    <row r="2408" spans="6:13" x14ac:dyDescent="0.3">
      <c r="F2408" s="1"/>
      <c r="J2408" s="4"/>
      <c r="K2408" s="4"/>
      <c r="L2408" s="3"/>
      <c r="M2408" s="4"/>
    </row>
    <row r="2409" spans="6:13" x14ac:dyDescent="0.3">
      <c r="F2409" s="1"/>
      <c r="J2409" s="4"/>
      <c r="K2409" s="4"/>
      <c r="L2409" s="3"/>
      <c r="M2409" s="4"/>
    </row>
    <row r="2410" spans="6:13" x14ac:dyDescent="0.3">
      <c r="F2410" s="1"/>
      <c r="J2410" s="4"/>
      <c r="K2410" s="4"/>
      <c r="L2410" s="3"/>
      <c r="M2410" s="4"/>
    </row>
    <row r="2411" spans="6:13" x14ac:dyDescent="0.3">
      <c r="F2411" s="1"/>
      <c r="J2411" s="4"/>
      <c r="K2411" s="4"/>
      <c r="L2411" s="3"/>
      <c r="M2411" s="4"/>
    </row>
    <row r="2412" spans="6:13" x14ac:dyDescent="0.3">
      <c r="F2412" s="1"/>
      <c r="J2412" s="4"/>
      <c r="K2412" s="4"/>
      <c r="L2412" s="3"/>
      <c r="M2412" s="4"/>
    </row>
    <row r="2413" spans="6:13" x14ac:dyDescent="0.3">
      <c r="F2413" s="1"/>
      <c r="J2413" s="4"/>
      <c r="K2413" s="4"/>
      <c r="L2413" s="3"/>
      <c r="M2413" s="4"/>
    </row>
    <row r="2414" spans="6:13" x14ac:dyDescent="0.3">
      <c r="F2414" s="1"/>
      <c r="J2414" s="4"/>
      <c r="K2414" s="4"/>
      <c r="L2414" s="3"/>
      <c r="M2414" s="4"/>
    </row>
    <row r="2415" spans="6:13" x14ac:dyDescent="0.3">
      <c r="F2415" s="1"/>
      <c r="J2415" s="4"/>
      <c r="K2415" s="4"/>
      <c r="L2415" s="3"/>
      <c r="M2415" s="4"/>
    </row>
    <row r="2416" spans="6:13" x14ac:dyDescent="0.3">
      <c r="F2416" s="1"/>
      <c r="J2416" s="4"/>
      <c r="K2416" s="4"/>
      <c r="L2416" s="3"/>
      <c r="M2416" s="4"/>
    </row>
    <row r="2417" spans="6:13" x14ac:dyDescent="0.3">
      <c r="F2417" s="1"/>
      <c r="J2417" s="4"/>
      <c r="K2417" s="4"/>
      <c r="L2417" s="3"/>
      <c r="M2417" s="4"/>
    </row>
    <row r="2418" spans="6:13" x14ac:dyDescent="0.3">
      <c r="F2418" s="1"/>
      <c r="J2418" s="4"/>
      <c r="K2418" s="4"/>
      <c r="L2418" s="3"/>
      <c r="M2418" s="4"/>
    </row>
    <row r="2419" spans="6:13" x14ac:dyDescent="0.3">
      <c r="F2419" s="1"/>
      <c r="J2419" s="4"/>
      <c r="K2419" s="4"/>
      <c r="L2419" s="3"/>
      <c r="M2419" s="4"/>
    </row>
    <row r="2420" spans="6:13" x14ac:dyDescent="0.3">
      <c r="F2420" s="1"/>
      <c r="J2420" s="4"/>
      <c r="K2420" s="4"/>
      <c r="L2420" s="3"/>
      <c r="M2420" s="4"/>
    </row>
    <row r="2421" spans="6:13" x14ac:dyDescent="0.3">
      <c r="F2421" s="1"/>
      <c r="J2421" s="4"/>
      <c r="K2421" s="4"/>
      <c r="L2421" s="3"/>
      <c r="M2421" s="4"/>
    </row>
    <row r="2422" spans="6:13" x14ac:dyDescent="0.3">
      <c r="F2422" s="1"/>
      <c r="J2422" s="4"/>
      <c r="K2422" s="4"/>
      <c r="L2422" s="3"/>
      <c r="M2422" s="4"/>
    </row>
    <row r="2423" spans="6:13" x14ac:dyDescent="0.3">
      <c r="F2423" s="1"/>
      <c r="J2423" s="4"/>
      <c r="K2423" s="4"/>
      <c r="L2423" s="3"/>
      <c r="M2423" s="4"/>
    </row>
    <row r="2424" spans="6:13" x14ac:dyDescent="0.3">
      <c r="F2424" s="1"/>
      <c r="J2424" s="4"/>
      <c r="K2424" s="4"/>
      <c r="L2424" s="3"/>
      <c r="M2424" s="4"/>
    </row>
    <row r="2425" spans="6:13" x14ac:dyDescent="0.3">
      <c r="F2425" s="1"/>
      <c r="J2425" s="4"/>
      <c r="K2425" s="4"/>
      <c r="L2425" s="3"/>
      <c r="M2425" s="4"/>
    </row>
    <row r="2426" spans="6:13" x14ac:dyDescent="0.3">
      <c r="F2426" s="1"/>
      <c r="J2426" s="4"/>
      <c r="K2426" s="4"/>
      <c r="L2426" s="3"/>
      <c r="M2426" s="4"/>
    </row>
    <row r="2427" spans="6:13" x14ac:dyDescent="0.3">
      <c r="F2427" s="1"/>
      <c r="J2427" s="4"/>
      <c r="K2427" s="4"/>
      <c r="L2427" s="3"/>
      <c r="M2427" s="4"/>
    </row>
    <row r="2428" spans="6:13" x14ac:dyDescent="0.3">
      <c r="F2428" s="1"/>
      <c r="J2428" s="4"/>
      <c r="K2428" s="4"/>
      <c r="L2428" s="3"/>
      <c r="M2428" s="4"/>
    </row>
    <row r="2429" spans="6:13" x14ac:dyDescent="0.3">
      <c r="F2429" s="1"/>
      <c r="J2429" s="4"/>
      <c r="K2429" s="4"/>
      <c r="L2429" s="3"/>
      <c r="M2429" s="4"/>
    </row>
    <row r="2430" spans="6:13" x14ac:dyDescent="0.3">
      <c r="F2430" s="1"/>
      <c r="J2430" s="4"/>
      <c r="K2430" s="4"/>
      <c r="L2430" s="3"/>
      <c r="M2430" s="4"/>
    </row>
    <row r="2431" spans="6:13" x14ac:dyDescent="0.3">
      <c r="F2431" s="1"/>
      <c r="J2431" s="4"/>
      <c r="K2431" s="4"/>
      <c r="L2431" s="3"/>
      <c r="M2431" s="4"/>
    </row>
    <row r="2432" spans="6:13" x14ac:dyDescent="0.3">
      <c r="F2432" s="1"/>
      <c r="J2432" s="4"/>
      <c r="K2432" s="4"/>
      <c r="L2432" s="3"/>
      <c r="M2432" s="4"/>
    </row>
    <row r="2433" spans="6:13" x14ac:dyDescent="0.3">
      <c r="F2433" s="1"/>
      <c r="J2433" s="4"/>
      <c r="K2433" s="4"/>
      <c r="L2433" s="3"/>
      <c r="M2433" s="4"/>
    </row>
    <row r="2434" spans="6:13" x14ac:dyDescent="0.3">
      <c r="F2434" s="1"/>
      <c r="J2434" s="4"/>
      <c r="K2434" s="4"/>
      <c r="L2434" s="3"/>
      <c r="M2434" s="4"/>
    </row>
    <row r="2435" spans="6:13" x14ac:dyDescent="0.3">
      <c r="F2435" s="1"/>
      <c r="J2435" s="4"/>
      <c r="K2435" s="4"/>
      <c r="L2435" s="3"/>
      <c r="M2435" s="4"/>
    </row>
    <row r="2436" spans="6:13" x14ac:dyDescent="0.3">
      <c r="F2436" s="1"/>
      <c r="J2436" s="4"/>
      <c r="K2436" s="4"/>
      <c r="L2436" s="3"/>
      <c r="M2436" s="4"/>
    </row>
    <row r="2437" spans="6:13" x14ac:dyDescent="0.3">
      <c r="F2437" s="1"/>
      <c r="J2437" s="4"/>
      <c r="K2437" s="4"/>
      <c r="L2437" s="3"/>
      <c r="M2437" s="4"/>
    </row>
    <row r="2438" spans="6:13" x14ac:dyDescent="0.3">
      <c r="F2438" s="1"/>
      <c r="J2438" s="4"/>
      <c r="K2438" s="4"/>
      <c r="L2438" s="3"/>
      <c r="M2438" s="4"/>
    </row>
    <row r="2439" spans="6:13" x14ac:dyDescent="0.3">
      <c r="F2439" s="1"/>
      <c r="J2439" s="4"/>
      <c r="K2439" s="4"/>
      <c r="L2439" s="3"/>
      <c r="M2439" s="4"/>
    </row>
    <row r="2440" spans="6:13" x14ac:dyDescent="0.3">
      <c r="F2440" s="1"/>
      <c r="J2440" s="4"/>
      <c r="K2440" s="4"/>
      <c r="L2440" s="3"/>
      <c r="M2440" s="4"/>
    </row>
    <row r="2441" spans="6:13" x14ac:dyDescent="0.3">
      <c r="F2441" s="1"/>
      <c r="J2441" s="4"/>
      <c r="K2441" s="4"/>
      <c r="L2441" s="3"/>
      <c r="M2441" s="4"/>
    </row>
    <row r="2442" spans="6:13" x14ac:dyDescent="0.3">
      <c r="F2442" s="1"/>
      <c r="J2442" s="4"/>
      <c r="K2442" s="4"/>
      <c r="L2442" s="3"/>
      <c r="M2442" s="4"/>
    </row>
    <row r="2443" spans="6:13" x14ac:dyDescent="0.3">
      <c r="F2443" s="1"/>
      <c r="J2443" s="4"/>
      <c r="K2443" s="4"/>
      <c r="L2443" s="3"/>
      <c r="M2443" s="4"/>
    </row>
    <row r="2444" spans="6:13" x14ac:dyDescent="0.3">
      <c r="F2444" s="1"/>
      <c r="J2444" s="4"/>
      <c r="K2444" s="4"/>
      <c r="L2444" s="3"/>
      <c r="M2444" s="4"/>
    </row>
    <row r="2445" spans="6:13" x14ac:dyDescent="0.3">
      <c r="F2445" s="1"/>
      <c r="J2445" s="4"/>
      <c r="K2445" s="4"/>
      <c r="L2445" s="3"/>
      <c r="M2445" s="4"/>
    </row>
    <row r="2446" spans="6:13" x14ac:dyDescent="0.3">
      <c r="F2446" s="1"/>
      <c r="J2446" s="4"/>
      <c r="K2446" s="4"/>
      <c r="L2446" s="3"/>
      <c r="M2446" s="4"/>
    </row>
    <row r="2447" spans="6:13" x14ac:dyDescent="0.3">
      <c r="F2447" s="1"/>
      <c r="J2447" s="4"/>
      <c r="K2447" s="4"/>
      <c r="L2447" s="3"/>
      <c r="M2447" s="4"/>
    </row>
    <row r="2448" spans="6:13" x14ac:dyDescent="0.3">
      <c r="F2448" s="1"/>
      <c r="J2448" s="4"/>
      <c r="K2448" s="4"/>
      <c r="L2448" s="3"/>
      <c r="M2448" s="4"/>
    </row>
    <row r="2449" spans="6:13" x14ac:dyDescent="0.3">
      <c r="F2449" s="1"/>
      <c r="J2449" s="4"/>
      <c r="K2449" s="4"/>
      <c r="L2449" s="3"/>
      <c r="M2449" s="4"/>
    </row>
    <row r="2450" spans="6:13" x14ac:dyDescent="0.3">
      <c r="F2450" s="1"/>
      <c r="J2450" s="4"/>
      <c r="K2450" s="4"/>
      <c r="L2450" s="3"/>
      <c r="M2450" s="4"/>
    </row>
    <row r="2451" spans="6:13" x14ac:dyDescent="0.3">
      <c r="F2451" s="1"/>
      <c r="J2451" s="4"/>
      <c r="K2451" s="4"/>
      <c r="L2451" s="3"/>
      <c r="M2451" s="4"/>
    </row>
    <row r="2452" spans="6:13" x14ac:dyDescent="0.3">
      <c r="F2452" s="1"/>
      <c r="J2452" s="4"/>
      <c r="K2452" s="4"/>
      <c r="L2452" s="3"/>
      <c r="M2452" s="4"/>
    </row>
    <row r="2453" spans="6:13" x14ac:dyDescent="0.3">
      <c r="F2453" s="1"/>
      <c r="J2453" s="4"/>
      <c r="K2453" s="4"/>
      <c r="L2453" s="3"/>
      <c r="M2453" s="4"/>
    </row>
    <row r="2454" spans="6:13" x14ac:dyDescent="0.3">
      <c r="F2454" s="1"/>
      <c r="J2454" s="4"/>
      <c r="K2454" s="4"/>
      <c r="L2454" s="3"/>
      <c r="M2454" s="4"/>
    </row>
    <row r="2455" spans="6:13" x14ac:dyDescent="0.3">
      <c r="F2455" s="1"/>
      <c r="J2455" s="4"/>
      <c r="K2455" s="4"/>
      <c r="L2455" s="3"/>
      <c r="M2455" s="4"/>
    </row>
    <row r="2456" spans="6:13" x14ac:dyDescent="0.3">
      <c r="F2456" s="1"/>
      <c r="J2456" s="4"/>
      <c r="K2456" s="4"/>
      <c r="L2456" s="3"/>
      <c r="M2456" s="4"/>
    </row>
    <row r="2457" spans="6:13" x14ac:dyDescent="0.3">
      <c r="F2457" s="1"/>
      <c r="J2457" s="4"/>
      <c r="K2457" s="4"/>
      <c r="L2457" s="3"/>
      <c r="M2457" s="4"/>
    </row>
    <row r="2458" spans="6:13" x14ac:dyDescent="0.3">
      <c r="F2458" s="1"/>
      <c r="J2458" s="4"/>
      <c r="K2458" s="4"/>
      <c r="L2458" s="3"/>
      <c r="M2458" s="4"/>
    </row>
    <row r="2459" spans="6:13" x14ac:dyDescent="0.3">
      <c r="F2459" s="1"/>
      <c r="J2459" s="4"/>
      <c r="K2459" s="4"/>
      <c r="L2459" s="3"/>
      <c r="M2459" s="4"/>
    </row>
    <row r="2460" spans="6:13" x14ac:dyDescent="0.3">
      <c r="F2460" s="1"/>
      <c r="J2460" s="4"/>
      <c r="K2460" s="4"/>
      <c r="L2460" s="3"/>
      <c r="M2460" s="4"/>
    </row>
    <row r="2461" spans="6:13" x14ac:dyDescent="0.3">
      <c r="F2461" s="1"/>
      <c r="J2461" s="4"/>
      <c r="K2461" s="4"/>
      <c r="L2461" s="3"/>
      <c r="M2461" s="4"/>
    </row>
    <row r="2462" spans="6:13" x14ac:dyDescent="0.3">
      <c r="F2462" s="1"/>
      <c r="J2462" s="4"/>
      <c r="K2462" s="4"/>
      <c r="L2462" s="3"/>
      <c r="M2462" s="4"/>
    </row>
    <row r="2463" spans="6:13" x14ac:dyDescent="0.3">
      <c r="F2463" s="1"/>
      <c r="J2463" s="4"/>
      <c r="K2463" s="4"/>
      <c r="L2463" s="3"/>
      <c r="M2463" s="4"/>
    </row>
    <row r="2464" spans="6:13" x14ac:dyDescent="0.3">
      <c r="F2464" s="1"/>
      <c r="J2464" s="4"/>
      <c r="K2464" s="4"/>
      <c r="L2464" s="3"/>
      <c r="M2464" s="4"/>
    </row>
    <row r="2465" spans="6:13" x14ac:dyDescent="0.3">
      <c r="F2465" s="1"/>
      <c r="J2465" s="4"/>
      <c r="K2465" s="4"/>
      <c r="L2465" s="3"/>
      <c r="M2465" s="4"/>
    </row>
    <row r="2466" spans="6:13" x14ac:dyDescent="0.3">
      <c r="F2466" s="1"/>
      <c r="J2466" s="4"/>
      <c r="K2466" s="4"/>
      <c r="L2466" s="3"/>
      <c r="M2466" s="4"/>
    </row>
    <row r="2467" spans="6:13" x14ac:dyDescent="0.3">
      <c r="F2467" s="1"/>
      <c r="J2467" s="4"/>
      <c r="K2467" s="4"/>
      <c r="L2467" s="3"/>
      <c r="M2467" s="4"/>
    </row>
    <row r="2468" spans="6:13" x14ac:dyDescent="0.3">
      <c r="F2468" s="1"/>
      <c r="J2468" s="4"/>
      <c r="K2468" s="4"/>
      <c r="L2468" s="3"/>
      <c r="M2468" s="4"/>
    </row>
    <row r="2469" spans="6:13" x14ac:dyDescent="0.3">
      <c r="F2469" s="1"/>
      <c r="J2469" s="4"/>
      <c r="K2469" s="4"/>
      <c r="L2469" s="3"/>
      <c r="M2469" s="4"/>
    </row>
    <row r="2470" spans="6:13" x14ac:dyDescent="0.3">
      <c r="F2470" s="1"/>
      <c r="J2470" s="4"/>
      <c r="K2470" s="4"/>
      <c r="L2470" s="3"/>
      <c r="M2470" s="4"/>
    </row>
    <row r="2471" spans="6:13" x14ac:dyDescent="0.3">
      <c r="F2471" s="1"/>
      <c r="J2471" s="4"/>
      <c r="K2471" s="4"/>
      <c r="L2471" s="3"/>
      <c r="M2471" s="4"/>
    </row>
    <row r="2472" spans="6:13" x14ac:dyDescent="0.3">
      <c r="F2472" s="1"/>
      <c r="J2472" s="4"/>
      <c r="K2472" s="4"/>
      <c r="L2472" s="3"/>
      <c r="M2472" s="4"/>
    </row>
    <row r="2473" spans="6:13" x14ac:dyDescent="0.3">
      <c r="F2473" s="1"/>
      <c r="J2473" s="4"/>
      <c r="K2473" s="4"/>
      <c r="L2473" s="3"/>
      <c r="M2473" s="4"/>
    </row>
    <row r="2474" spans="6:13" x14ac:dyDescent="0.3">
      <c r="F2474" s="1"/>
      <c r="J2474" s="4"/>
      <c r="K2474" s="4"/>
      <c r="L2474" s="3"/>
      <c r="M2474" s="4"/>
    </row>
    <row r="2475" spans="6:13" x14ac:dyDescent="0.3">
      <c r="F2475" s="1"/>
      <c r="J2475" s="4"/>
      <c r="K2475" s="4"/>
      <c r="L2475" s="3"/>
      <c r="M2475" s="4"/>
    </row>
    <row r="2476" spans="6:13" x14ac:dyDescent="0.3">
      <c r="F2476" s="1"/>
      <c r="J2476" s="4"/>
      <c r="K2476" s="4"/>
      <c r="L2476" s="3"/>
      <c r="M2476" s="4"/>
    </row>
    <row r="2477" spans="6:13" x14ac:dyDescent="0.3">
      <c r="F2477" s="1"/>
      <c r="J2477" s="4"/>
      <c r="K2477" s="4"/>
      <c r="L2477" s="3"/>
      <c r="M2477" s="4"/>
    </row>
    <row r="2478" spans="6:13" x14ac:dyDescent="0.3">
      <c r="F2478" s="1"/>
      <c r="J2478" s="4"/>
      <c r="K2478" s="4"/>
      <c r="L2478" s="3"/>
      <c r="M2478" s="4"/>
    </row>
    <row r="2479" spans="6:13" x14ac:dyDescent="0.3">
      <c r="F2479" s="1"/>
      <c r="J2479" s="4"/>
      <c r="K2479" s="4"/>
      <c r="L2479" s="3"/>
      <c r="M2479" s="4"/>
    </row>
    <row r="2480" spans="6:13" x14ac:dyDescent="0.3">
      <c r="F2480" s="1"/>
      <c r="J2480" s="4"/>
      <c r="K2480" s="4"/>
      <c r="L2480" s="3"/>
      <c r="M2480" s="4"/>
    </row>
    <row r="2481" spans="6:13" x14ac:dyDescent="0.3">
      <c r="F2481" s="1"/>
      <c r="J2481" s="4"/>
      <c r="K2481" s="4"/>
      <c r="L2481" s="3"/>
      <c r="M2481" s="4"/>
    </row>
    <row r="2482" spans="6:13" x14ac:dyDescent="0.3">
      <c r="F2482" s="1"/>
      <c r="J2482" s="4"/>
      <c r="K2482" s="4"/>
      <c r="L2482" s="3"/>
      <c r="M2482" s="4"/>
    </row>
    <row r="2483" spans="6:13" x14ac:dyDescent="0.3">
      <c r="F2483" s="1"/>
      <c r="J2483" s="4"/>
      <c r="K2483" s="4"/>
      <c r="L2483" s="3"/>
      <c r="M2483" s="4"/>
    </row>
    <row r="2484" spans="6:13" x14ac:dyDescent="0.3">
      <c r="F2484" s="1"/>
      <c r="J2484" s="4"/>
      <c r="K2484" s="4"/>
      <c r="L2484" s="3"/>
      <c r="M2484" s="4"/>
    </row>
    <row r="2485" spans="6:13" x14ac:dyDescent="0.3">
      <c r="F2485" s="1"/>
      <c r="J2485" s="4"/>
      <c r="K2485" s="4"/>
      <c r="L2485" s="3"/>
      <c r="M2485" s="4"/>
    </row>
    <row r="2486" spans="6:13" x14ac:dyDescent="0.3">
      <c r="F2486" s="1"/>
      <c r="J2486" s="4"/>
      <c r="K2486" s="4"/>
      <c r="L2486" s="3"/>
      <c r="M2486" s="4"/>
    </row>
    <row r="2487" spans="6:13" x14ac:dyDescent="0.3">
      <c r="F2487" s="1"/>
      <c r="J2487" s="4"/>
      <c r="K2487" s="4"/>
      <c r="L2487" s="3"/>
      <c r="M2487" s="4"/>
    </row>
    <row r="2488" spans="6:13" x14ac:dyDescent="0.3">
      <c r="F2488" s="1"/>
      <c r="J2488" s="4"/>
      <c r="K2488" s="4"/>
      <c r="L2488" s="3"/>
      <c r="M2488" s="4"/>
    </row>
    <row r="2489" spans="6:13" x14ac:dyDescent="0.3">
      <c r="F2489" s="1"/>
      <c r="J2489" s="4"/>
      <c r="K2489" s="4"/>
      <c r="L2489" s="3"/>
      <c r="M2489" s="4"/>
    </row>
    <row r="2490" spans="6:13" x14ac:dyDescent="0.3">
      <c r="F2490" s="1"/>
      <c r="J2490" s="4"/>
      <c r="K2490" s="4"/>
      <c r="L2490" s="3"/>
      <c r="M2490" s="4"/>
    </row>
    <row r="2491" spans="6:13" x14ac:dyDescent="0.3">
      <c r="F2491" s="1"/>
      <c r="J2491" s="4"/>
      <c r="K2491" s="4"/>
      <c r="L2491" s="3"/>
      <c r="M2491" s="4"/>
    </row>
    <row r="2492" spans="6:13" x14ac:dyDescent="0.3">
      <c r="F2492" s="1"/>
      <c r="J2492" s="4"/>
      <c r="K2492" s="4"/>
      <c r="L2492" s="3"/>
      <c r="M2492" s="4"/>
    </row>
    <row r="2493" spans="6:13" x14ac:dyDescent="0.3">
      <c r="F2493" s="1"/>
      <c r="J2493" s="4"/>
      <c r="K2493" s="4"/>
      <c r="L2493" s="3"/>
      <c r="M2493" s="4"/>
    </row>
    <row r="2494" spans="6:13" x14ac:dyDescent="0.3">
      <c r="F2494" s="1"/>
      <c r="J2494" s="4"/>
      <c r="K2494" s="4"/>
      <c r="L2494" s="3"/>
      <c r="M2494" s="4"/>
    </row>
    <row r="2495" spans="6:13" x14ac:dyDescent="0.3">
      <c r="F2495" s="1"/>
      <c r="J2495" s="4"/>
      <c r="K2495" s="4"/>
      <c r="L2495" s="3"/>
      <c r="M2495" s="4"/>
    </row>
    <row r="2496" spans="6:13" x14ac:dyDescent="0.3">
      <c r="F2496" s="1"/>
      <c r="J2496" s="4"/>
      <c r="K2496" s="4"/>
      <c r="L2496" s="3"/>
      <c r="M2496" s="4"/>
    </row>
    <row r="2497" spans="6:13" x14ac:dyDescent="0.3">
      <c r="F2497" s="1"/>
      <c r="J2497" s="4"/>
      <c r="K2497" s="4"/>
      <c r="L2497" s="3"/>
      <c r="M2497" s="4"/>
    </row>
    <row r="2498" spans="6:13" x14ac:dyDescent="0.3">
      <c r="F2498" s="1"/>
      <c r="J2498" s="4"/>
      <c r="K2498" s="4"/>
      <c r="L2498" s="3"/>
      <c r="M2498" s="4"/>
    </row>
    <row r="2499" spans="6:13" x14ac:dyDescent="0.3">
      <c r="F2499" s="1"/>
      <c r="J2499" s="4"/>
      <c r="K2499" s="4"/>
      <c r="L2499" s="3"/>
      <c r="M2499" s="4"/>
    </row>
    <row r="2500" spans="6:13" x14ac:dyDescent="0.3">
      <c r="F2500" s="1"/>
      <c r="J2500" s="4"/>
      <c r="K2500" s="4"/>
      <c r="L2500" s="3"/>
      <c r="M2500" s="4"/>
    </row>
    <row r="2501" spans="6:13" x14ac:dyDescent="0.3">
      <c r="F2501" s="1"/>
      <c r="J2501" s="4"/>
      <c r="K2501" s="4"/>
      <c r="L2501" s="3"/>
      <c r="M2501" s="4"/>
    </row>
    <row r="2502" spans="6:13" x14ac:dyDescent="0.3">
      <c r="F2502" s="1"/>
      <c r="J2502" s="4"/>
      <c r="K2502" s="4"/>
      <c r="L2502" s="3"/>
      <c r="M2502" s="4"/>
    </row>
    <row r="2503" spans="6:13" x14ac:dyDescent="0.3">
      <c r="F2503" s="1"/>
      <c r="J2503" s="4"/>
      <c r="K2503" s="4"/>
      <c r="L2503" s="3"/>
      <c r="M2503" s="4"/>
    </row>
    <row r="2504" spans="6:13" x14ac:dyDescent="0.3">
      <c r="F2504" s="1"/>
      <c r="J2504" s="4"/>
      <c r="K2504" s="4"/>
      <c r="L2504" s="3"/>
      <c r="M2504" s="4"/>
    </row>
    <row r="2505" spans="6:13" x14ac:dyDescent="0.3">
      <c r="F2505" s="1"/>
      <c r="J2505" s="4"/>
      <c r="K2505" s="4"/>
      <c r="L2505" s="3"/>
      <c r="M2505" s="4"/>
    </row>
    <row r="2506" spans="6:13" x14ac:dyDescent="0.3">
      <c r="F2506" s="1"/>
      <c r="J2506" s="4"/>
      <c r="K2506" s="4"/>
      <c r="L2506" s="3"/>
      <c r="M2506" s="4"/>
    </row>
    <row r="2507" spans="6:13" x14ac:dyDescent="0.3">
      <c r="F2507" s="1"/>
      <c r="J2507" s="4"/>
      <c r="K2507" s="4"/>
      <c r="L2507" s="3"/>
      <c r="M2507" s="4"/>
    </row>
    <row r="2508" spans="6:13" x14ac:dyDescent="0.3">
      <c r="F2508" s="1"/>
      <c r="J2508" s="4"/>
      <c r="K2508" s="4"/>
      <c r="L2508" s="3"/>
      <c r="M2508" s="4"/>
    </row>
    <row r="2509" spans="6:13" x14ac:dyDescent="0.3">
      <c r="F2509" s="1"/>
      <c r="J2509" s="4"/>
      <c r="K2509" s="4"/>
      <c r="L2509" s="3"/>
      <c r="M2509" s="4"/>
    </row>
    <row r="2510" spans="6:13" x14ac:dyDescent="0.3">
      <c r="F2510" s="1"/>
      <c r="J2510" s="4"/>
      <c r="K2510" s="4"/>
      <c r="L2510" s="3"/>
      <c r="M2510" s="4"/>
    </row>
    <row r="2511" spans="6:13" x14ac:dyDescent="0.3">
      <c r="F2511" s="1"/>
      <c r="J2511" s="4"/>
      <c r="K2511" s="4"/>
      <c r="L2511" s="3"/>
      <c r="M2511" s="4"/>
    </row>
    <row r="2512" spans="6:13" x14ac:dyDescent="0.3">
      <c r="F2512" s="1"/>
      <c r="J2512" s="4"/>
      <c r="K2512" s="4"/>
      <c r="L2512" s="3"/>
      <c r="M2512" s="4"/>
    </row>
    <row r="2513" spans="6:13" x14ac:dyDescent="0.3">
      <c r="F2513" s="1"/>
      <c r="J2513" s="4"/>
      <c r="K2513" s="4"/>
      <c r="L2513" s="3"/>
      <c r="M2513" s="4"/>
    </row>
    <row r="2514" spans="6:13" x14ac:dyDescent="0.3">
      <c r="F2514" s="1"/>
      <c r="J2514" s="4"/>
      <c r="K2514" s="4"/>
      <c r="L2514" s="3"/>
      <c r="M2514" s="4"/>
    </row>
    <row r="2515" spans="6:13" x14ac:dyDescent="0.3">
      <c r="F2515" s="1"/>
      <c r="J2515" s="4"/>
      <c r="K2515" s="4"/>
      <c r="L2515" s="3"/>
      <c r="M2515" s="4"/>
    </row>
    <row r="2516" spans="6:13" x14ac:dyDescent="0.3">
      <c r="F2516" s="1"/>
      <c r="J2516" s="4"/>
      <c r="K2516" s="4"/>
      <c r="L2516" s="3"/>
      <c r="M2516" s="4"/>
    </row>
    <row r="2517" spans="6:13" x14ac:dyDescent="0.3">
      <c r="F2517" s="1"/>
      <c r="J2517" s="4"/>
      <c r="K2517" s="4"/>
      <c r="L2517" s="3"/>
      <c r="M2517" s="4"/>
    </row>
    <row r="2518" spans="6:13" x14ac:dyDescent="0.3">
      <c r="F2518" s="1"/>
      <c r="J2518" s="4"/>
      <c r="K2518" s="4"/>
      <c r="L2518" s="3"/>
      <c r="M2518" s="4"/>
    </row>
    <row r="2519" spans="6:13" x14ac:dyDescent="0.3">
      <c r="F2519" s="1"/>
      <c r="J2519" s="4"/>
      <c r="K2519" s="4"/>
      <c r="L2519" s="3"/>
      <c r="M2519" s="4"/>
    </row>
    <row r="2520" spans="6:13" x14ac:dyDescent="0.3">
      <c r="F2520" s="1"/>
      <c r="J2520" s="4"/>
      <c r="K2520" s="4"/>
      <c r="L2520" s="3"/>
      <c r="M2520" s="4"/>
    </row>
    <row r="2521" spans="6:13" x14ac:dyDescent="0.3">
      <c r="F2521" s="1"/>
      <c r="J2521" s="4"/>
      <c r="K2521" s="4"/>
      <c r="L2521" s="3"/>
      <c r="M2521" s="4"/>
    </row>
    <row r="2522" spans="6:13" x14ac:dyDescent="0.3">
      <c r="F2522" s="1"/>
      <c r="J2522" s="4"/>
      <c r="K2522" s="4"/>
      <c r="L2522" s="3"/>
      <c r="M2522" s="4"/>
    </row>
    <row r="2523" spans="6:13" x14ac:dyDescent="0.3">
      <c r="F2523" s="1"/>
      <c r="J2523" s="4"/>
      <c r="K2523" s="4"/>
      <c r="L2523" s="3"/>
      <c r="M2523" s="4"/>
    </row>
    <row r="2524" spans="6:13" x14ac:dyDescent="0.3">
      <c r="F2524" s="1"/>
      <c r="J2524" s="4"/>
      <c r="K2524" s="4"/>
      <c r="L2524" s="3"/>
      <c r="M2524" s="4"/>
    </row>
    <row r="2525" spans="6:13" x14ac:dyDescent="0.3">
      <c r="F2525" s="1"/>
      <c r="J2525" s="4"/>
      <c r="K2525" s="4"/>
      <c r="L2525" s="3"/>
      <c r="M2525" s="4"/>
    </row>
    <row r="2526" spans="6:13" x14ac:dyDescent="0.3">
      <c r="F2526" s="1"/>
      <c r="J2526" s="4"/>
      <c r="K2526" s="4"/>
      <c r="L2526" s="3"/>
      <c r="M2526" s="4"/>
    </row>
    <row r="2527" spans="6:13" x14ac:dyDescent="0.3">
      <c r="F2527" s="1"/>
      <c r="J2527" s="4"/>
      <c r="K2527" s="4"/>
      <c r="L2527" s="3"/>
      <c r="M2527" s="4"/>
    </row>
    <row r="2528" spans="6:13" x14ac:dyDescent="0.3">
      <c r="F2528" s="1"/>
      <c r="J2528" s="4"/>
      <c r="K2528" s="4"/>
      <c r="L2528" s="3"/>
      <c r="M2528" s="4"/>
    </row>
    <row r="2529" spans="6:13" x14ac:dyDescent="0.3">
      <c r="F2529" s="1"/>
      <c r="J2529" s="4"/>
      <c r="K2529" s="4"/>
      <c r="L2529" s="3"/>
      <c r="M2529" s="4"/>
    </row>
    <row r="2530" spans="6:13" x14ac:dyDescent="0.3">
      <c r="F2530" s="1"/>
      <c r="J2530" s="4"/>
      <c r="K2530" s="4"/>
      <c r="L2530" s="3"/>
      <c r="M2530" s="4"/>
    </row>
    <row r="2531" spans="6:13" x14ac:dyDescent="0.3">
      <c r="F2531" s="1"/>
      <c r="J2531" s="4"/>
      <c r="K2531" s="4"/>
      <c r="L2531" s="3"/>
      <c r="M2531" s="4"/>
    </row>
    <row r="2532" spans="6:13" x14ac:dyDescent="0.3">
      <c r="F2532" s="1"/>
      <c r="J2532" s="4"/>
      <c r="K2532" s="4"/>
      <c r="L2532" s="3"/>
      <c r="M2532" s="4"/>
    </row>
    <row r="2533" spans="6:13" x14ac:dyDescent="0.3">
      <c r="F2533" s="1"/>
      <c r="J2533" s="4"/>
      <c r="K2533" s="4"/>
      <c r="L2533" s="3"/>
      <c r="M2533" s="4"/>
    </row>
    <row r="2534" spans="6:13" x14ac:dyDescent="0.3">
      <c r="F2534" s="1"/>
      <c r="J2534" s="4"/>
      <c r="K2534" s="4"/>
      <c r="L2534" s="3"/>
      <c r="M2534" s="4"/>
    </row>
    <row r="2535" spans="6:13" x14ac:dyDescent="0.3">
      <c r="F2535" s="1"/>
      <c r="J2535" s="4"/>
      <c r="K2535" s="4"/>
      <c r="L2535" s="3"/>
      <c r="M2535" s="4"/>
    </row>
    <row r="2536" spans="6:13" x14ac:dyDescent="0.3">
      <c r="F2536" s="1"/>
      <c r="J2536" s="4"/>
      <c r="K2536" s="4"/>
      <c r="L2536" s="3"/>
      <c r="M2536" s="4"/>
    </row>
    <row r="2537" spans="6:13" x14ac:dyDescent="0.3">
      <c r="F2537" s="1"/>
      <c r="J2537" s="4"/>
      <c r="K2537" s="4"/>
      <c r="L2537" s="3"/>
      <c r="M2537" s="4"/>
    </row>
    <row r="2538" spans="6:13" x14ac:dyDescent="0.3">
      <c r="F2538" s="1"/>
      <c r="J2538" s="4"/>
      <c r="K2538" s="4"/>
      <c r="L2538" s="3"/>
      <c r="M2538" s="4"/>
    </row>
    <row r="2539" spans="6:13" x14ac:dyDescent="0.3">
      <c r="F2539" s="1"/>
      <c r="J2539" s="4"/>
      <c r="K2539" s="4"/>
      <c r="L2539" s="3"/>
      <c r="M2539" s="4"/>
    </row>
    <row r="2540" spans="6:13" x14ac:dyDescent="0.3">
      <c r="F2540" s="1"/>
      <c r="J2540" s="4"/>
      <c r="K2540" s="4"/>
      <c r="L2540" s="3"/>
      <c r="M2540" s="4"/>
    </row>
    <row r="2541" spans="6:13" x14ac:dyDescent="0.3">
      <c r="F2541" s="1"/>
      <c r="J2541" s="4"/>
      <c r="K2541" s="4"/>
      <c r="L2541" s="3"/>
      <c r="M2541" s="4"/>
    </row>
    <row r="2542" spans="6:13" x14ac:dyDescent="0.3">
      <c r="F2542" s="1"/>
      <c r="J2542" s="4"/>
      <c r="K2542" s="4"/>
      <c r="L2542" s="3"/>
      <c r="M2542" s="4"/>
    </row>
    <row r="2543" spans="6:13" x14ac:dyDescent="0.3">
      <c r="F2543" s="1"/>
      <c r="J2543" s="4"/>
      <c r="K2543" s="4"/>
      <c r="L2543" s="3"/>
      <c r="M2543" s="4"/>
    </row>
    <row r="2544" spans="6:13" x14ac:dyDescent="0.3">
      <c r="F2544" s="1"/>
      <c r="J2544" s="4"/>
      <c r="K2544" s="4"/>
      <c r="L2544" s="3"/>
      <c r="M2544" s="4"/>
    </row>
    <row r="2545" spans="6:13" x14ac:dyDescent="0.3">
      <c r="F2545" s="1"/>
      <c r="J2545" s="4"/>
      <c r="L2545" s="3"/>
      <c r="M2545" s="4"/>
    </row>
    <row r="2546" spans="6:13" x14ac:dyDescent="0.3">
      <c r="F2546" s="1"/>
      <c r="J2546" s="4"/>
      <c r="K2546" s="4"/>
      <c r="L2546" s="3"/>
      <c r="M2546" s="4"/>
    </row>
    <row r="2547" spans="6:13" x14ac:dyDescent="0.3">
      <c r="F2547" s="1"/>
      <c r="J2547" s="4"/>
      <c r="K2547" s="4"/>
      <c r="L2547" s="3"/>
      <c r="M2547" s="4"/>
    </row>
    <row r="2548" spans="6:13" x14ac:dyDescent="0.3">
      <c r="F2548" s="1"/>
      <c r="J2548" s="4"/>
      <c r="K2548" s="4"/>
      <c r="L2548" s="3"/>
      <c r="M2548" s="4"/>
    </row>
    <row r="2549" spans="6:13" x14ac:dyDescent="0.3">
      <c r="F2549" s="1"/>
      <c r="J2549" s="4"/>
      <c r="K2549" s="4"/>
      <c r="L2549" s="3"/>
      <c r="M2549" s="4"/>
    </row>
    <row r="2550" spans="6:13" x14ac:dyDescent="0.3">
      <c r="F2550" s="1"/>
      <c r="J2550" s="4"/>
      <c r="K2550" s="4"/>
      <c r="L2550" s="3"/>
      <c r="M2550" s="4"/>
    </row>
    <row r="2551" spans="6:13" x14ac:dyDescent="0.3">
      <c r="F2551" s="1"/>
      <c r="J2551" s="4"/>
      <c r="K2551" s="4"/>
      <c r="L2551" s="3"/>
      <c r="M2551" s="4"/>
    </row>
    <row r="2552" spans="6:13" x14ac:dyDescent="0.3">
      <c r="F2552" s="1"/>
      <c r="J2552" s="4"/>
      <c r="K2552" s="4"/>
      <c r="L2552" s="3"/>
      <c r="M2552" s="4"/>
    </row>
    <row r="2553" spans="6:13" x14ac:dyDescent="0.3">
      <c r="F2553" s="1"/>
      <c r="J2553" s="4"/>
      <c r="K2553" s="4"/>
      <c r="L2553" s="3"/>
      <c r="M2553" s="4"/>
    </row>
    <row r="2554" spans="6:13" x14ac:dyDescent="0.3">
      <c r="F2554" s="1"/>
      <c r="J2554" s="4"/>
      <c r="K2554" s="4"/>
      <c r="L2554" s="3"/>
      <c r="M2554" s="4"/>
    </row>
    <row r="2555" spans="6:13" x14ac:dyDescent="0.3">
      <c r="F2555" s="1"/>
      <c r="J2555" s="4"/>
      <c r="K2555" s="4"/>
      <c r="L2555" s="3"/>
      <c r="M2555" s="4"/>
    </row>
    <row r="2556" spans="6:13" x14ac:dyDescent="0.3">
      <c r="F2556" s="1"/>
      <c r="J2556" s="4"/>
      <c r="K2556" s="4"/>
      <c r="L2556" s="3"/>
      <c r="M2556" s="4"/>
    </row>
    <row r="2557" spans="6:13" x14ac:dyDescent="0.3">
      <c r="F2557" s="1"/>
      <c r="J2557" s="4"/>
      <c r="K2557" s="4"/>
      <c r="L2557" s="3"/>
      <c r="M2557" s="4"/>
    </row>
    <row r="2558" spans="6:13" x14ac:dyDescent="0.3">
      <c r="F2558" s="1"/>
      <c r="J2558" s="4"/>
      <c r="K2558" s="4"/>
      <c r="L2558" s="3"/>
      <c r="M2558" s="4"/>
    </row>
    <row r="2559" spans="6:13" x14ac:dyDescent="0.3">
      <c r="F2559" s="1"/>
      <c r="J2559" s="4"/>
      <c r="K2559" s="4"/>
      <c r="L2559" s="3"/>
      <c r="M2559" s="4"/>
    </row>
    <row r="2560" spans="6:13" x14ac:dyDescent="0.3">
      <c r="F2560" s="1"/>
      <c r="J2560" s="4"/>
      <c r="K2560" s="4"/>
      <c r="L2560" s="3"/>
      <c r="M2560" s="4"/>
    </row>
    <row r="2561" spans="6:13" x14ac:dyDescent="0.3">
      <c r="F2561" s="1"/>
      <c r="J2561" s="4"/>
      <c r="K2561" s="4"/>
      <c r="L2561" s="3"/>
      <c r="M2561" s="4"/>
    </row>
    <row r="2562" spans="6:13" x14ac:dyDescent="0.3">
      <c r="F2562" s="1"/>
      <c r="J2562" s="4"/>
      <c r="K2562" s="4"/>
      <c r="L2562" s="3"/>
      <c r="M2562" s="4"/>
    </row>
    <row r="2563" spans="6:13" x14ac:dyDescent="0.3">
      <c r="F2563" s="1"/>
      <c r="J2563" s="4"/>
      <c r="K2563" s="4"/>
      <c r="L2563" s="3"/>
      <c r="M2563" s="4"/>
    </row>
    <row r="2564" spans="6:13" x14ac:dyDescent="0.3">
      <c r="F2564" s="1"/>
      <c r="J2564" s="4"/>
      <c r="K2564" s="4"/>
      <c r="L2564" s="3"/>
      <c r="M2564" s="4"/>
    </row>
    <row r="2565" spans="6:13" x14ac:dyDescent="0.3">
      <c r="F2565" s="1"/>
      <c r="J2565" s="4"/>
      <c r="K2565" s="4"/>
      <c r="L2565" s="3"/>
      <c r="M2565" s="4"/>
    </row>
    <row r="2566" spans="6:13" x14ac:dyDescent="0.3">
      <c r="F2566" s="1"/>
      <c r="J2566" s="4"/>
      <c r="K2566" s="4"/>
      <c r="L2566" s="3"/>
      <c r="M2566" s="4"/>
    </row>
    <row r="2567" spans="6:13" x14ac:dyDescent="0.3">
      <c r="F2567" s="1"/>
      <c r="J2567" s="4"/>
      <c r="K2567" s="4"/>
      <c r="L2567" s="3"/>
      <c r="M2567" s="4"/>
    </row>
    <row r="2568" spans="6:13" x14ac:dyDescent="0.3">
      <c r="F2568" s="1"/>
      <c r="J2568" s="4"/>
      <c r="K2568" s="4"/>
      <c r="L2568" s="3"/>
      <c r="M2568" s="4"/>
    </row>
    <row r="2569" spans="6:13" x14ac:dyDescent="0.3">
      <c r="F2569" s="1"/>
      <c r="J2569" s="4"/>
      <c r="K2569" s="4"/>
      <c r="L2569" s="3"/>
      <c r="M2569" s="4"/>
    </row>
    <row r="2570" spans="6:13" x14ac:dyDescent="0.3">
      <c r="F2570" s="1"/>
      <c r="J2570" s="4"/>
      <c r="K2570" s="4"/>
      <c r="L2570" s="3"/>
      <c r="M2570" s="4"/>
    </row>
    <row r="2571" spans="6:13" x14ac:dyDescent="0.3">
      <c r="F2571" s="1"/>
      <c r="J2571" s="4"/>
      <c r="K2571" s="4"/>
      <c r="L2571" s="3"/>
      <c r="M2571" s="4"/>
    </row>
    <row r="2572" spans="6:13" x14ac:dyDescent="0.3">
      <c r="F2572" s="1"/>
      <c r="J2572" s="4"/>
      <c r="K2572" s="4"/>
      <c r="L2572" s="3"/>
      <c r="M2572" s="4"/>
    </row>
    <row r="2573" spans="6:13" x14ac:dyDescent="0.3">
      <c r="F2573" s="1"/>
      <c r="J2573" s="4"/>
      <c r="K2573" s="4"/>
      <c r="L2573" s="3"/>
      <c r="M2573" s="4"/>
    </row>
    <row r="2574" spans="6:13" x14ac:dyDescent="0.3">
      <c r="F2574" s="1"/>
      <c r="J2574" s="4"/>
      <c r="K2574" s="4"/>
      <c r="L2574" s="3"/>
      <c r="M2574" s="4"/>
    </row>
    <row r="2575" spans="6:13" x14ac:dyDescent="0.3">
      <c r="F2575" s="1"/>
      <c r="J2575" s="4"/>
      <c r="L2575" s="3"/>
      <c r="M2575" s="4"/>
    </row>
    <row r="2576" spans="6:13" x14ac:dyDescent="0.3">
      <c r="F2576" s="1"/>
      <c r="J2576" s="4"/>
      <c r="K2576" s="4"/>
      <c r="L2576" s="3"/>
      <c r="M2576" s="4"/>
    </row>
    <row r="2577" spans="6:13" x14ac:dyDescent="0.3">
      <c r="F2577" s="1"/>
      <c r="J2577" s="4"/>
      <c r="K2577" s="4"/>
      <c r="L2577" s="3"/>
      <c r="M2577" s="4"/>
    </row>
    <row r="2578" spans="6:13" x14ac:dyDescent="0.3">
      <c r="F2578" s="1"/>
      <c r="J2578" s="4"/>
      <c r="K2578" s="4"/>
      <c r="L2578" s="3"/>
      <c r="M2578" s="4"/>
    </row>
    <row r="2579" spans="6:13" x14ac:dyDescent="0.3">
      <c r="F2579" s="1"/>
      <c r="J2579" s="4"/>
      <c r="K2579" s="4"/>
      <c r="L2579" s="3"/>
      <c r="M2579" s="4"/>
    </row>
    <row r="2580" spans="6:13" x14ac:dyDescent="0.3">
      <c r="F2580" s="1"/>
      <c r="J2580" s="4"/>
      <c r="K2580" s="4"/>
      <c r="L2580" s="3"/>
      <c r="M2580" s="4"/>
    </row>
    <row r="2581" spans="6:13" x14ac:dyDescent="0.3">
      <c r="F2581" s="1"/>
      <c r="J2581" s="4"/>
      <c r="K2581" s="4"/>
      <c r="L2581" s="3"/>
      <c r="M2581" s="4"/>
    </row>
    <row r="2582" spans="6:13" x14ac:dyDescent="0.3">
      <c r="F2582" s="1"/>
      <c r="J2582" s="4"/>
      <c r="K2582" s="4"/>
      <c r="L2582" s="3"/>
      <c r="M2582" s="4"/>
    </row>
    <row r="2583" spans="6:13" x14ac:dyDescent="0.3">
      <c r="F2583" s="1"/>
      <c r="J2583" s="4"/>
      <c r="K2583" s="4"/>
      <c r="L2583" s="3"/>
      <c r="M2583" s="4"/>
    </row>
    <row r="2584" spans="6:13" x14ac:dyDescent="0.3">
      <c r="F2584" s="1"/>
      <c r="J2584" s="4"/>
      <c r="K2584" s="4"/>
      <c r="L2584" s="3"/>
      <c r="M2584" s="4"/>
    </row>
    <row r="2585" spans="6:13" x14ac:dyDescent="0.3">
      <c r="F2585" s="1"/>
      <c r="J2585" s="4"/>
      <c r="K2585" s="4"/>
      <c r="L2585" s="3"/>
      <c r="M2585" s="4"/>
    </row>
    <row r="2586" spans="6:13" x14ac:dyDescent="0.3">
      <c r="F2586" s="1"/>
      <c r="J2586" s="4"/>
      <c r="K2586" s="4"/>
      <c r="L2586" s="3"/>
      <c r="M2586" s="4"/>
    </row>
    <row r="2587" spans="6:13" x14ac:dyDescent="0.3">
      <c r="F2587" s="1"/>
      <c r="J2587" s="4"/>
      <c r="K2587" s="4"/>
      <c r="L2587" s="3"/>
      <c r="M2587" s="4"/>
    </row>
    <row r="2588" spans="6:13" x14ac:dyDescent="0.3">
      <c r="F2588" s="1"/>
      <c r="J2588" s="4"/>
      <c r="K2588" s="4"/>
      <c r="L2588" s="3"/>
      <c r="M2588" s="4"/>
    </row>
    <row r="2589" spans="6:13" x14ac:dyDescent="0.3">
      <c r="F2589" s="1"/>
      <c r="J2589" s="4"/>
      <c r="K2589" s="4"/>
      <c r="L2589" s="3"/>
      <c r="M2589" s="4"/>
    </row>
    <row r="2590" spans="6:13" x14ac:dyDescent="0.3">
      <c r="F2590" s="1"/>
      <c r="J2590" s="4"/>
      <c r="K2590" s="4"/>
      <c r="L2590" s="3"/>
      <c r="M2590" s="4"/>
    </row>
    <row r="2591" spans="6:13" x14ac:dyDescent="0.3">
      <c r="F2591" s="1"/>
      <c r="J2591" s="4"/>
      <c r="K2591" s="4"/>
      <c r="L2591" s="3"/>
      <c r="M2591" s="4"/>
    </row>
    <row r="2592" spans="6:13" x14ac:dyDescent="0.3">
      <c r="F2592" s="1"/>
      <c r="J2592" s="4"/>
      <c r="K2592" s="4"/>
      <c r="L2592" s="3"/>
      <c r="M2592" s="4"/>
    </row>
    <row r="2593" spans="6:13" x14ac:dyDescent="0.3">
      <c r="F2593" s="1"/>
      <c r="J2593" s="4"/>
      <c r="K2593" s="4"/>
      <c r="L2593" s="3"/>
      <c r="M2593" s="4"/>
    </row>
    <row r="2594" spans="6:13" x14ac:dyDescent="0.3">
      <c r="F2594" s="1"/>
      <c r="J2594" s="4"/>
      <c r="K2594" s="4"/>
      <c r="L2594" s="3"/>
      <c r="M2594" s="4"/>
    </row>
    <row r="2595" spans="6:13" x14ac:dyDescent="0.3">
      <c r="F2595" s="1"/>
      <c r="J2595" s="4"/>
      <c r="K2595" s="4"/>
      <c r="L2595" s="3"/>
      <c r="M2595" s="4"/>
    </row>
    <row r="2596" spans="6:13" x14ac:dyDescent="0.3">
      <c r="F2596" s="1"/>
      <c r="J2596" s="4"/>
      <c r="L2596" s="3"/>
      <c r="M2596" s="4"/>
    </row>
    <row r="2597" spans="6:13" x14ac:dyDescent="0.3">
      <c r="F2597" s="1"/>
      <c r="J2597" s="4"/>
      <c r="K2597" s="4"/>
      <c r="L2597" s="3"/>
      <c r="M2597" s="4"/>
    </row>
    <row r="2598" spans="6:13" x14ac:dyDescent="0.3">
      <c r="F2598" s="1"/>
      <c r="J2598" s="4"/>
      <c r="K2598" s="4"/>
      <c r="L2598" s="3"/>
      <c r="M2598" s="4"/>
    </row>
    <row r="2599" spans="6:13" x14ac:dyDescent="0.3">
      <c r="F2599" s="1"/>
      <c r="J2599" s="4"/>
      <c r="K2599" s="4"/>
      <c r="L2599" s="3"/>
      <c r="M2599" s="4"/>
    </row>
    <row r="2600" spans="6:13" x14ac:dyDescent="0.3">
      <c r="F2600" s="1"/>
      <c r="J2600" s="4"/>
      <c r="K2600" s="4"/>
      <c r="L2600" s="3"/>
      <c r="M2600" s="4"/>
    </row>
    <row r="2601" spans="6:13" x14ac:dyDescent="0.3">
      <c r="F2601" s="1"/>
      <c r="J2601" s="4"/>
      <c r="K2601" s="4"/>
      <c r="L2601" s="3"/>
      <c r="M2601" s="4"/>
    </row>
    <row r="2602" spans="6:13" x14ac:dyDescent="0.3">
      <c r="F2602" s="1"/>
      <c r="J2602" s="4"/>
      <c r="K2602" s="4"/>
      <c r="L2602" s="3"/>
      <c r="M2602" s="4"/>
    </row>
    <row r="2603" spans="6:13" x14ac:dyDescent="0.3">
      <c r="F2603" s="1"/>
      <c r="J2603" s="4"/>
      <c r="K2603" s="4"/>
      <c r="L2603" s="3"/>
      <c r="M2603" s="4"/>
    </row>
    <row r="2604" spans="6:13" x14ac:dyDescent="0.3">
      <c r="F2604" s="1"/>
      <c r="J2604" s="4"/>
      <c r="K2604" s="4"/>
      <c r="L2604" s="3"/>
      <c r="M2604" s="4"/>
    </row>
    <row r="2605" spans="6:13" x14ac:dyDescent="0.3">
      <c r="F2605" s="1"/>
      <c r="J2605" s="4"/>
      <c r="K2605" s="4"/>
      <c r="L2605" s="3"/>
      <c r="M2605" s="4"/>
    </row>
    <row r="2606" spans="6:13" x14ac:dyDescent="0.3">
      <c r="F2606" s="1"/>
      <c r="J2606" s="4"/>
      <c r="K2606" s="4"/>
      <c r="L2606" s="3"/>
      <c r="M2606" s="4"/>
    </row>
    <row r="2607" spans="6:13" x14ac:dyDescent="0.3">
      <c r="F2607" s="1"/>
      <c r="J2607" s="4"/>
      <c r="K2607" s="4"/>
      <c r="L2607" s="3"/>
      <c r="M2607" s="4"/>
    </row>
    <row r="2608" spans="6:13" x14ac:dyDescent="0.3">
      <c r="F2608" s="1"/>
      <c r="J2608" s="4"/>
      <c r="K2608" s="4"/>
      <c r="L2608" s="3"/>
      <c r="M2608" s="4"/>
    </row>
    <row r="2609" spans="6:13" x14ac:dyDescent="0.3">
      <c r="F2609" s="1"/>
      <c r="J2609" s="4"/>
      <c r="L2609" s="3"/>
      <c r="M2609" s="4"/>
    </row>
    <row r="2610" spans="6:13" x14ac:dyDescent="0.3">
      <c r="F2610" s="1"/>
      <c r="J2610" s="4"/>
      <c r="K2610" s="4"/>
      <c r="L2610" s="3"/>
      <c r="M2610" s="4"/>
    </row>
    <row r="2611" spans="6:13" x14ac:dyDescent="0.3">
      <c r="F2611" s="1"/>
      <c r="J2611" s="4"/>
      <c r="K2611" s="4"/>
      <c r="L2611" s="3"/>
      <c r="M2611" s="4"/>
    </row>
    <row r="2612" spans="6:13" x14ac:dyDescent="0.3">
      <c r="F2612" s="1"/>
      <c r="J2612" s="4"/>
      <c r="K2612" s="4"/>
      <c r="L2612" s="3"/>
      <c r="M2612" s="4"/>
    </row>
    <row r="2613" spans="6:13" x14ac:dyDescent="0.3">
      <c r="F2613" s="1"/>
      <c r="J2613" s="4"/>
      <c r="K2613" s="4"/>
      <c r="L2613" s="3"/>
      <c r="M2613" s="4"/>
    </row>
    <row r="2614" spans="6:13" x14ac:dyDescent="0.3">
      <c r="F2614" s="1"/>
      <c r="J2614" s="4"/>
      <c r="K2614" s="4"/>
      <c r="L2614" s="3"/>
      <c r="M2614" s="4"/>
    </row>
    <row r="2615" spans="6:13" x14ac:dyDescent="0.3">
      <c r="F2615" s="1"/>
      <c r="J2615" s="4"/>
      <c r="K2615" s="4"/>
      <c r="L2615" s="3"/>
      <c r="M2615" s="4"/>
    </row>
    <row r="2616" spans="6:13" x14ac:dyDescent="0.3">
      <c r="F2616" s="1"/>
      <c r="J2616" s="4"/>
      <c r="K2616" s="4"/>
      <c r="L2616" s="3"/>
      <c r="M2616" s="4"/>
    </row>
    <row r="2617" spans="6:13" x14ac:dyDescent="0.3">
      <c r="F2617" s="1"/>
      <c r="J2617" s="4"/>
      <c r="K2617" s="4"/>
      <c r="L2617" s="3"/>
      <c r="M2617" s="4"/>
    </row>
    <row r="2618" spans="6:13" x14ac:dyDescent="0.3">
      <c r="F2618" s="1"/>
      <c r="J2618" s="4"/>
      <c r="K2618" s="4"/>
      <c r="L2618" s="3"/>
      <c r="M2618" s="4"/>
    </row>
    <row r="2619" spans="6:13" x14ac:dyDescent="0.3">
      <c r="F2619" s="1"/>
      <c r="J2619" s="4"/>
      <c r="K2619" s="4"/>
      <c r="L2619" s="3"/>
      <c r="M2619" s="4"/>
    </row>
    <row r="2620" spans="6:13" x14ac:dyDescent="0.3">
      <c r="F2620" s="1"/>
      <c r="J2620" s="4"/>
      <c r="K2620" s="4"/>
      <c r="L2620" s="3"/>
      <c r="M2620" s="4"/>
    </row>
    <row r="2621" spans="6:13" x14ac:dyDescent="0.3">
      <c r="F2621" s="1"/>
      <c r="J2621" s="4"/>
      <c r="K2621" s="4"/>
      <c r="L2621" s="3"/>
      <c r="M2621" s="4"/>
    </row>
    <row r="2622" spans="6:13" x14ac:dyDescent="0.3">
      <c r="F2622" s="1"/>
      <c r="J2622" s="4"/>
      <c r="K2622" s="4"/>
      <c r="L2622" s="3"/>
      <c r="M2622" s="4"/>
    </row>
    <row r="2623" spans="6:13" x14ac:dyDescent="0.3">
      <c r="F2623" s="1"/>
      <c r="J2623" s="4"/>
      <c r="K2623" s="4"/>
      <c r="L2623" s="3"/>
      <c r="M2623" s="4"/>
    </row>
    <row r="2624" spans="6:13" x14ac:dyDescent="0.3">
      <c r="F2624" s="1"/>
      <c r="J2624" s="4"/>
      <c r="L2624" s="3"/>
      <c r="M2624" s="4"/>
    </row>
    <row r="2625" spans="6:13" x14ac:dyDescent="0.3">
      <c r="F2625" s="1"/>
      <c r="J2625" s="4"/>
      <c r="K2625" s="4"/>
      <c r="L2625" s="3"/>
      <c r="M2625" s="4"/>
    </row>
    <row r="2626" spans="6:13" x14ac:dyDescent="0.3">
      <c r="F2626" s="1"/>
      <c r="J2626" s="4"/>
      <c r="K2626" s="4"/>
      <c r="L2626" s="3"/>
      <c r="M2626" s="4"/>
    </row>
    <row r="2627" spans="6:13" x14ac:dyDescent="0.3">
      <c r="F2627" s="1"/>
      <c r="J2627" s="4"/>
      <c r="K2627" s="4"/>
      <c r="L2627" s="3"/>
      <c r="M2627" s="4"/>
    </row>
    <row r="2628" spans="6:13" x14ac:dyDescent="0.3">
      <c r="F2628" s="1"/>
      <c r="J2628" s="4"/>
      <c r="K2628" s="4"/>
      <c r="L2628" s="3"/>
      <c r="M2628" s="4"/>
    </row>
    <row r="2629" spans="6:13" x14ac:dyDescent="0.3">
      <c r="F2629" s="1"/>
      <c r="J2629" s="4"/>
      <c r="K2629" s="4"/>
      <c r="L2629" s="3"/>
      <c r="M2629" s="4"/>
    </row>
    <row r="2630" spans="6:13" x14ac:dyDescent="0.3">
      <c r="F2630" s="1"/>
      <c r="J2630" s="4"/>
      <c r="K2630" s="4"/>
      <c r="L2630" s="3"/>
      <c r="M2630" s="4"/>
    </row>
    <row r="2631" spans="6:13" x14ac:dyDescent="0.3">
      <c r="F2631" s="1"/>
      <c r="J2631" s="4"/>
      <c r="K2631" s="4"/>
      <c r="L2631" s="3"/>
      <c r="M2631" s="4"/>
    </row>
    <row r="2632" spans="6:13" x14ac:dyDescent="0.3">
      <c r="F2632" s="1"/>
      <c r="J2632" s="4"/>
      <c r="K2632" s="4"/>
      <c r="L2632" s="3"/>
      <c r="M2632" s="4"/>
    </row>
    <row r="2633" spans="6:13" x14ac:dyDescent="0.3">
      <c r="F2633" s="1"/>
      <c r="J2633" s="4"/>
      <c r="K2633" s="4"/>
      <c r="L2633" s="3"/>
      <c r="M2633" s="4"/>
    </row>
    <row r="2634" spans="6:13" x14ac:dyDescent="0.3">
      <c r="F2634" s="1"/>
      <c r="J2634" s="4"/>
      <c r="K2634" s="4"/>
      <c r="L2634" s="3"/>
      <c r="M2634" s="4"/>
    </row>
    <row r="2635" spans="6:13" x14ac:dyDescent="0.3">
      <c r="F2635" s="1"/>
      <c r="J2635" s="4"/>
      <c r="K2635" s="4"/>
      <c r="L2635" s="3"/>
      <c r="M2635" s="4"/>
    </row>
    <row r="2636" spans="6:13" x14ac:dyDescent="0.3">
      <c r="F2636" s="1"/>
      <c r="J2636" s="4"/>
      <c r="K2636" s="4"/>
      <c r="L2636" s="3"/>
      <c r="M2636" s="4"/>
    </row>
    <row r="2637" spans="6:13" x14ac:dyDescent="0.3">
      <c r="F2637" s="1"/>
      <c r="J2637" s="4"/>
      <c r="K2637" s="4"/>
      <c r="L2637" s="3"/>
      <c r="M2637" s="4"/>
    </row>
    <row r="2638" spans="6:13" x14ac:dyDescent="0.3">
      <c r="F2638" s="1"/>
      <c r="J2638" s="4"/>
      <c r="K2638" s="4"/>
      <c r="L2638" s="3"/>
      <c r="M2638" s="4"/>
    </row>
    <row r="2639" spans="6:13" x14ac:dyDescent="0.3">
      <c r="F2639" s="1"/>
      <c r="J2639" s="4"/>
      <c r="K2639" s="4"/>
      <c r="L2639" s="3"/>
      <c r="M2639" s="4"/>
    </row>
    <row r="2640" spans="6:13" x14ac:dyDescent="0.3">
      <c r="F2640" s="1"/>
      <c r="J2640" s="4"/>
      <c r="K2640" s="4"/>
      <c r="L2640" s="3"/>
      <c r="M2640" s="4"/>
    </row>
    <row r="2641" spans="6:13" x14ac:dyDescent="0.3">
      <c r="F2641" s="1"/>
      <c r="J2641" s="4"/>
      <c r="K2641" s="4"/>
      <c r="L2641" s="3"/>
      <c r="M2641" s="4"/>
    </row>
    <row r="2642" spans="6:13" x14ac:dyDescent="0.3">
      <c r="F2642" s="1"/>
      <c r="J2642" s="4"/>
      <c r="K2642" s="4"/>
      <c r="L2642" s="3"/>
      <c r="M2642" s="4"/>
    </row>
    <row r="2643" spans="6:13" x14ac:dyDescent="0.3">
      <c r="F2643" s="1"/>
      <c r="J2643" s="4"/>
      <c r="L2643" s="3"/>
      <c r="M2643" s="4"/>
    </row>
    <row r="2644" spans="6:13" x14ac:dyDescent="0.3">
      <c r="F2644" s="1"/>
      <c r="J2644" s="4"/>
      <c r="K2644" s="4"/>
      <c r="L2644" s="3"/>
      <c r="M2644" s="4"/>
    </row>
    <row r="2645" spans="6:13" x14ac:dyDescent="0.3">
      <c r="F2645" s="1"/>
      <c r="J2645" s="4"/>
      <c r="K2645" s="4"/>
      <c r="L2645" s="3"/>
      <c r="M2645" s="4"/>
    </row>
    <row r="2646" spans="6:13" x14ac:dyDescent="0.3">
      <c r="F2646" s="1"/>
      <c r="J2646" s="4"/>
      <c r="K2646" s="4"/>
      <c r="L2646" s="3"/>
      <c r="M2646" s="4"/>
    </row>
    <row r="2647" spans="6:13" x14ac:dyDescent="0.3">
      <c r="F2647" s="1"/>
      <c r="J2647" s="4"/>
      <c r="K2647" s="4"/>
      <c r="L2647" s="3"/>
      <c r="M2647" s="4"/>
    </row>
    <row r="2648" spans="6:13" x14ac:dyDescent="0.3">
      <c r="F2648" s="1"/>
      <c r="J2648" s="4"/>
      <c r="K2648" s="4"/>
      <c r="L2648" s="3"/>
      <c r="M2648" s="4"/>
    </row>
    <row r="2649" spans="6:13" x14ac:dyDescent="0.3">
      <c r="F2649" s="1"/>
      <c r="J2649" s="4"/>
      <c r="K2649" s="4"/>
      <c r="L2649" s="3"/>
      <c r="M2649" s="4"/>
    </row>
    <row r="2650" spans="6:13" x14ac:dyDescent="0.3">
      <c r="F2650" s="1"/>
      <c r="J2650" s="4"/>
      <c r="K2650" s="4"/>
      <c r="L2650" s="3"/>
      <c r="M2650" s="4"/>
    </row>
    <row r="2651" spans="6:13" x14ac:dyDescent="0.3">
      <c r="F2651" s="1"/>
      <c r="J2651" s="4"/>
      <c r="K2651" s="4"/>
      <c r="L2651" s="3"/>
      <c r="M2651" s="4"/>
    </row>
    <row r="2652" spans="6:13" x14ac:dyDescent="0.3">
      <c r="F2652" s="1"/>
      <c r="J2652" s="4"/>
      <c r="K2652" s="4"/>
      <c r="L2652" s="3"/>
      <c r="M2652" s="4"/>
    </row>
    <row r="2653" spans="6:13" x14ac:dyDescent="0.3">
      <c r="F2653" s="1"/>
      <c r="J2653" s="4"/>
      <c r="K2653" s="4"/>
      <c r="L2653" s="3"/>
      <c r="M2653" s="4"/>
    </row>
    <row r="2654" spans="6:13" x14ac:dyDescent="0.3">
      <c r="F2654" s="1"/>
      <c r="J2654" s="4"/>
      <c r="K2654" s="4"/>
      <c r="L2654" s="3"/>
      <c r="M2654" s="4"/>
    </row>
    <row r="2655" spans="6:13" x14ac:dyDescent="0.3">
      <c r="F2655" s="1"/>
      <c r="J2655" s="4"/>
      <c r="K2655" s="4"/>
      <c r="L2655" s="3"/>
      <c r="M2655" s="4"/>
    </row>
    <row r="2656" spans="6:13" x14ac:dyDescent="0.3">
      <c r="F2656" s="1"/>
      <c r="J2656" s="4"/>
      <c r="K2656" s="4"/>
      <c r="L2656" s="3"/>
      <c r="M2656" s="4"/>
    </row>
    <row r="2657" spans="6:13" x14ac:dyDescent="0.3">
      <c r="F2657" s="1"/>
      <c r="J2657" s="4"/>
      <c r="K2657" s="4"/>
      <c r="L2657" s="3"/>
      <c r="M2657" s="4"/>
    </row>
    <row r="2658" spans="6:13" x14ac:dyDescent="0.3">
      <c r="F2658" s="1"/>
      <c r="J2658" s="4"/>
      <c r="K2658" s="4"/>
      <c r="L2658" s="3"/>
      <c r="M2658" s="4"/>
    </row>
    <row r="2659" spans="6:13" x14ac:dyDescent="0.3">
      <c r="F2659" s="1"/>
      <c r="J2659" s="4"/>
      <c r="K2659" s="4"/>
      <c r="L2659" s="3"/>
      <c r="M2659" s="4"/>
    </row>
    <row r="2660" spans="6:13" x14ac:dyDescent="0.3">
      <c r="F2660" s="1"/>
      <c r="J2660" s="4"/>
      <c r="K2660" s="4"/>
      <c r="L2660" s="3"/>
      <c r="M2660" s="4"/>
    </row>
    <row r="2661" spans="6:13" x14ac:dyDescent="0.3">
      <c r="F2661" s="1"/>
      <c r="J2661" s="4"/>
      <c r="K2661" s="4"/>
      <c r="L2661" s="3"/>
      <c r="M2661" s="4"/>
    </row>
    <row r="2662" spans="6:13" x14ac:dyDescent="0.3">
      <c r="F2662" s="1"/>
      <c r="J2662" s="4"/>
      <c r="K2662" s="4"/>
      <c r="L2662" s="3"/>
      <c r="M2662" s="4"/>
    </row>
    <row r="2663" spans="6:13" x14ac:dyDescent="0.3">
      <c r="F2663" s="1"/>
      <c r="J2663" s="4"/>
      <c r="K2663" s="4"/>
      <c r="L2663" s="3"/>
      <c r="M2663" s="4"/>
    </row>
    <row r="2664" spans="6:13" x14ac:dyDescent="0.3">
      <c r="F2664" s="1"/>
      <c r="J2664" s="4"/>
      <c r="K2664" s="4"/>
      <c r="L2664" s="3"/>
      <c r="M2664" s="4"/>
    </row>
    <row r="2665" spans="6:13" x14ac:dyDescent="0.3">
      <c r="F2665" s="1"/>
      <c r="J2665" s="4"/>
      <c r="L2665" s="3"/>
      <c r="M2665" s="4"/>
    </row>
    <row r="2666" spans="6:13" x14ac:dyDescent="0.3">
      <c r="F2666" s="1"/>
      <c r="J2666" s="4"/>
      <c r="K2666" s="4"/>
      <c r="L2666" s="3"/>
      <c r="M2666" s="4"/>
    </row>
    <row r="2667" spans="6:13" x14ac:dyDescent="0.3">
      <c r="F2667" s="1"/>
      <c r="J2667" s="4"/>
      <c r="K2667" s="4"/>
      <c r="L2667" s="3"/>
      <c r="M2667" s="4"/>
    </row>
    <row r="2668" spans="6:13" x14ac:dyDescent="0.3">
      <c r="F2668" s="1"/>
      <c r="J2668" s="4"/>
      <c r="K2668" s="4"/>
      <c r="L2668" s="3"/>
      <c r="M2668" s="4"/>
    </row>
    <row r="2669" spans="6:13" x14ac:dyDescent="0.3">
      <c r="F2669" s="1"/>
      <c r="J2669" s="4"/>
      <c r="K2669" s="4"/>
      <c r="L2669" s="3"/>
      <c r="M2669" s="4"/>
    </row>
    <row r="2670" spans="6:13" x14ac:dyDescent="0.3">
      <c r="F2670" s="1"/>
      <c r="J2670" s="4"/>
      <c r="K2670" s="4"/>
      <c r="L2670" s="3"/>
      <c r="M2670" s="4"/>
    </row>
    <row r="2671" spans="6:13" x14ac:dyDescent="0.3">
      <c r="F2671" s="1"/>
      <c r="J2671" s="4"/>
      <c r="K2671" s="4"/>
      <c r="L2671" s="3"/>
      <c r="M2671" s="4"/>
    </row>
    <row r="2672" spans="6:13" x14ac:dyDescent="0.3">
      <c r="F2672" s="1"/>
      <c r="J2672" s="4"/>
      <c r="K2672" s="4"/>
      <c r="L2672" s="3"/>
      <c r="M2672" s="4"/>
    </row>
    <row r="2673" spans="6:13" x14ac:dyDescent="0.3">
      <c r="F2673" s="1"/>
      <c r="J2673" s="4"/>
      <c r="K2673" s="4"/>
      <c r="L2673" s="3"/>
      <c r="M2673" s="4"/>
    </row>
    <row r="2674" spans="6:13" x14ac:dyDescent="0.3">
      <c r="F2674" s="1"/>
      <c r="J2674" s="4"/>
      <c r="K2674" s="4"/>
      <c r="L2674" s="3"/>
      <c r="M2674" s="4"/>
    </row>
    <row r="2675" spans="6:13" x14ac:dyDescent="0.3">
      <c r="F2675" s="1"/>
      <c r="J2675" s="4"/>
      <c r="K2675" s="4"/>
      <c r="L2675" s="3"/>
      <c r="M2675" s="4"/>
    </row>
    <row r="2676" spans="6:13" x14ac:dyDescent="0.3">
      <c r="F2676" s="1"/>
      <c r="J2676" s="4"/>
      <c r="L2676" s="3"/>
      <c r="M2676" s="4"/>
    </row>
    <row r="2677" spans="6:13" x14ac:dyDescent="0.3">
      <c r="F2677" s="1"/>
      <c r="J2677" s="4"/>
      <c r="K2677" s="4"/>
      <c r="L2677" s="3"/>
      <c r="M2677" s="4"/>
    </row>
    <row r="2678" spans="6:13" x14ac:dyDescent="0.3">
      <c r="F2678" s="1"/>
      <c r="J2678" s="4"/>
      <c r="K2678" s="4"/>
      <c r="L2678" s="3"/>
      <c r="M2678" s="4"/>
    </row>
    <row r="2679" spans="6:13" x14ac:dyDescent="0.3">
      <c r="F2679" s="1"/>
      <c r="J2679" s="4"/>
      <c r="K2679" s="4"/>
      <c r="L2679" s="3"/>
      <c r="M2679" s="4"/>
    </row>
    <row r="2680" spans="6:13" x14ac:dyDescent="0.3">
      <c r="F2680" s="1"/>
      <c r="J2680" s="4"/>
      <c r="K2680" s="4"/>
      <c r="L2680" s="3"/>
      <c r="M2680" s="4"/>
    </row>
    <row r="2681" spans="6:13" x14ac:dyDescent="0.3">
      <c r="F2681" s="1"/>
      <c r="J2681" s="4"/>
      <c r="K2681" s="4"/>
      <c r="L2681" s="3"/>
      <c r="M2681" s="4"/>
    </row>
    <row r="2682" spans="6:13" x14ac:dyDescent="0.3">
      <c r="F2682" s="1"/>
      <c r="J2682" s="4"/>
      <c r="K2682" s="4"/>
      <c r="L2682" s="3"/>
      <c r="M2682" s="4"/>
    </row>
    <row r="2683" spans="6:13" x14ac:dyDescent="0.3">
      <c r="F2683" s="1"/>
      <c r="J2683" s="4"/>
      <c r="K2683" s="4"/>
      <c r="L2683" s="3"/>
      <c r="M2683" s="4"/>
    </row>
    <row r="2684" spans="6:13" x14ac:dyDescent="0.3">
      <c r="F2684" s="1"/>
      <c r="J2684" s="4"/>
      <c r="K2684" s="4"/>
      <c r="L2684" s="3"/>
      <c r="M2684" s="4"/>
    </row>
    <row r="2685" spans="6:13" x14ac:dyDescent="0.3">
      <c r="F2685" s="1"/>
      <c r="J2685" s="4"/>
      <c r="K2685" s="4"/>
      <c r="L2685" s="3"/>
      <c r="M2685" s="4"/>
    </row>
    <row r="2686" spans="6:13" x14ac:dyDescent="0.3">
      <c r="F2686" s="1"/>
      <c r="J2686" s="4"/>
      <c r="K2686" s="4"/>
      <c r="L2686" s="3"/>
      <c r="M2686" s="4"/>
    </row>
    <row r="2687" spans="6:13" x14ac:dyDescent="0.3">
      <c r="F2687" s="1"/>
      <c r="J2687" s="4"/>
      <c r="K2687" s="4"/>
      <c r="L2687" s="3"/>
      <c r="M2687" s="4"/>
    </row>
    <row r="2688" spans="6:13" x14ac:dyDescent="0.3">
      <c r="F2688" s="1"/>
      <c r="J2688" s="4"/>
      <c r="K2688" s="4"/>
      <c r="L2688" s="3"/>
      <c r="M2688" s="4"/>
    </row>
    <row r="2689" spans="6:13" x14ac:dyDescent="0.3">
      <c r="F2689" s="1"/>
      <c r="J2689" s="4"/>
      <c r="K2689" s="4"/>
      <c r="L2689" s="3"/>
      <c r="M2689" s="4"/>
    </row>
    <row r="2690" spans="6:13" x14ac:dyDescent="0.3">
      <c r="F2690" s="1"/>
      <c r="J2690" s="4"/>
      <c r="K2690" s="4"/>
      <c r="L2690" s="3"/>
      <c r="M2690" s="4"/>
    </row>
    <row r="2691" spans="6:13" x14ac:dyDescent="0.3">
      <c r="F2691" s="1"/>
      <c r="J2691" s="4"/>
      <c r="K2691" s="4"/>
      <c r="L2691" s="3"/>
      <c r="M2691" s="4"/>
    </row>
    <row r="2692" spans="6:13" x14ac:dyDescent="0.3">
      <c r="F2692" s="1"/>
      <c r="J2692" s="4"/>
      <c r="K2692" s="4"/>
      <c r="L2692" s="3"/>
      <c r="M2692" s="4"/>
    </row>
    <row r="2693" spans="6:13" x14ac:dyDescent="0.3">
      <c r="F2693" s="1"/>
      <c r="J2693" s="4"/>
      <c r="K2693" s="4"/>
      <c r="L2693" s="3"/>
      <c r="M2693" s="4"/>
    </row>
    <row r="2694" spans="6:13" x14ac:dyDescent="0.3">
      <c r="F2694" s="1"/>
      <c r="J2694" s="4"/>
      <c r="K2694" s="4"/>
      <c r="L2694" s="3"/>
      <c r="M2694" s="4"/>
    </row>
    <row r="2695" spans="6:13" x14ac:dyDescent="0.3">
      <c r="F2695" s="1"/>
      <c r="J2695" s="4"/>
      <c r="K2695" s="4"/>
      <c r="L2695" s="3"/>
      <c r="M2695" s="4"/>
    </row>
    <row r="2696" spans="6:13" x14ac:dyDescent="0.3">
      <c r="F2696" s="1"/>
      <c r="J2696" s="4"/>
      <c r="K2696" s="4"/>
      <c r="L2696" s="3"/>
      <c r="M2696" s="4"/>
    </row>
    <row r="2697" spans="6:13" x14ac:dyDescent="0.3">
      <c r="F2697" s="1"/>
      <c r="J2697" s="4"/>
      <c r="K2697" s="4"/>
      <c r="L2697" s="3"/>
      <c r="M2697" s="4"/>
    </row>
    <row r="2698" spans="6:13" x14ac:dyDescent="0.3">
      <c r="F2698" s="1"/>
      <c r="J2698" s="4"/>
      <c r="K2698" s="4"/>
      <c r="L2698" s="3"/>
      <c r="M2698" s="4"/>
    </row>
    <row r="2699" spans="6:13" x14ac:dyDescent="0.3">
      <c r="F2699" s="1"/>
      <c r="J2699" s="4"/>
      <c r="K2699" s="4"/>
      <c r="L2699" s="3"/>
      <c r="M2699" s="4"/>
    </row>
    <row r="2700" spans="6:13" x14ac:dyDescent="0.3">
      <c r="F2700" s="1"/>
      <c r="J2700" s="4"/>
      <c r="K2700" s="4"/>
      <c r="L2700" s="3"/>
      <c r="M2700" s="4"/>
    </row>
    <row r="2701" spans="6:13" x14ac:dyDescent="0.3">
      <c r="F2701" s="1"/>
      <c r="J2701" s="4"/>
      <c r="K2701" s="4"/>
      <c r="L2701" s="3"/>
      <c r="M2701" s="4"/>
    </row>
    <row r="2702" spans="6:13" x14ac:dyDescent="0.3">
      <c r="F2702" s="1"/>
      <c r="J2702" s="4"/>
      <c r="K2702" s="4"/>
      <c r="L2702" s="3"/>
      <c r="M2702" s="4"/>
    </row>
    <row r="2703" spans="6:13" x14ac:dyDescent="0.3">
      <c r="F2703" s="1"/>
      <c r="J2703" s="4"/>
      <c r="K2703" s="4"/>
      <c r="L2703" s="3"/>
      <c r="M2703" s="4"/>
    </row>
    <row r="2704" spans="6:13" x14ac:dyDescent="0.3">
      <c r="F2704" s="1"/>
      <c r="J2704" s="4"/>
      <c r="K2704" s="4"/>
      <c r="L2704" s="3"/>
      <c r="M2704" s="4"/>
    </row>
    <row r="2705" spans="6:13" x14ac:dyDescent="0.3">
      <c r="F2705" s="1"/>
      <c r="J2705" s="4"/>
      <c r="K2705" s="4"/>
      <c r="L2705" s="3"/>
      <c r="M2705" s="4"/>
    </row>
    <row r="2706" spans="6:13" x14ac:dyDescent="0.3">
      <c r="F2706" s="1"/>
      <c r="J2706" s="4"/>
      <c r="K2706" s="4"/>
      <c r="L2706" s="3"/>
      <c r="M2706" s="4"/>
    </row>
    <row r="2707" spans="6:13" x14ac:dyDescent="0.3">
      <c r="F2707" s="1"/>
      <c r="J2707" s="4"/>
      <c r="K2707" s="4"/>
      <c r="L2707" s="3"/>
      <c r="M2707" s="4"/>
    </row>
    <row r="2708" spans="6:13" x14ac:dyDescent="0.3">
      <c r="F2708" s="1"/>
      <c r="J2708" s="4"/>
      <c r="L2708" s="3"/>
      <c r="M2708" s="4"/>
    </row>
    <row r="2709" spans="6:13" x14ac:dyDescent="0.3">
      <c r="F2709" s="1"/>
      <c r="J2709" s="4"/>
      <c r="L2709" s="3"/>
      <c r="M2709" s="4"/>
    </row>
    <row r="2710" spans="6:13" x14ac:dyDescent="0.3">
      <c r="F2710" s="1"/>
      <c r="J2710" s="4"/>
      <c r="K2710" s="4"/>
      <c r="L2710" s="3"/>
      <c r="M2710" s="4"/>
    </row>
    <row r="2711" spans="6:13" x14ac:dyDescent="0.3">
      <c r="F2711" s="1"/>
      <c r="J2711" s="4"/>
      <c r="K2711" s="4"/>
      <c r="L2711" s="3"/>
      <c r="M2711" s="4"/>
    </row>
    <row r="2712" spans="6:13" x14ac:dyDescent="0.3">
      <c r="F2712" s="1"/>
      <c r="J2712" s="4"/>
      <c r="K2712" s="4"/>
      <c r="L2712" s="3"/>
      <c r="M2712" s="4"/>
    </row>
    <row r="2713" spans="6:13" x14ac:dyDescent="0.3">
      <c r="F2713" s="1"/>
      <c r="J2713" s="4"/>
      <c r="K2713" s="4"/>
      <c r="L2713" s="3"/>
      <c r="M2713" s="4"/>
    </row>
    <row r="2714" spans="6:13" x14ac:dyDescent="0.3">
      <c r="F2714" s="1"/>
      <c r="J2714" s="4"/>
      <c r="K2714" s="4"/>
      <c r="L2714" s="3"/>
      <c r="M2714" s="4"/>
    </row>
    <row r="2715" spans="6:13" x14ac:dyDescent="0.3">
      <c r="F2715" s="1"/>
      <c r="J2715" s="4"/>
      <c r="K2715" s="4"/>
      <c r="L2715" s="3"/>
      <c r="M2715" s="4"/>
    </row>
    <row r="2716" spans="6:13" x14ac:dyDescent="0.3">
      <c r="F2716" s="1"/>
      <c r="J2716" s="4"/>
      <c r="K2716" s="4"/>
      <c r="L2716" s="3"/>
      <c r="M2716" s="4"/>
    </row>
    <row r="2717" spans="6:13" x14ac:dyDescent="0.3">
      <c r="F2717" s="1"/>
      <c r="J2717" s="4"/>
      <c r="K2717" s="4"/>
      <c r="L2717" s="3"/>
      <c r="M2717" s="4"/>
    </row>
    <row r="2718" spans="6:13" x14ac:dyDescent="0.3">
      <c r="F2718" s="1"/>
      <c r="J2718" s="4"/>
      <c r="K2718" s="4"/>
      <c r="L2718" s="3"/>
      <c r="M2718" s="4"/>
    </row>
    <row r="2719" spans="6:13" x14ac:dyDescent="0.3">
      <c r="F2719" s="1"/>
      <c r="J2719" s="4"/>
      <c r="K2719" s="4"/>
      <c r="L2719" s="3"/>
      <c r="M2719" s="4"/>
    </row>
    <row r="2720" spans="6:13" x14ac:dyDescent="0.3">
      <c r="F2720" s="1"/>
      <c r="J2720" s="4"/>
      <c r="K2720" s="4"/>
      <c r="L2720" s="3"/>
      <c r="M2720" s="4"/>
    </row>
    <row r="2721" spans="6:13" x14ac:dyDescent="0.3">
      <c r="F2721" s="1"/>
      <c r="J2721" s="4"/>
      <c r="K2721" s="4"/>
      <c r="L2721" s="3"/>
      <c r="M2721" s="4"/>
    </row>
    <row r="2722" spans="6:13" x14ac:dyDescent="0.3">
      <c r="F2722" s="1"/>
      <c r="J2722" s="4"/>
      <c r="K2722" s="4"/>
      <c r="L2722" s="3"/>
      <c r="M2722" s="4"/>
    </row>
    <row r="2723" spans="6:13" x14ac:dyDescent="0.3">
      <c r="F2723" s="1"/>
      <c r="J2723" s="4"/>
      <c r="K2723" s="4"/>
      <c r="L2723" s="3"/>
      <c r="M2723" s="4"/>
    </row>
    <row r="2724" spans="6:13" x14ac:dyDescent="0.3">
      <c r="F2724" s="1"/>
      <c r="J2724" s="4"/>
      <c r="K2724" s="4"/>
      <c r="L2724" s="3"/>
      <c r="M2724" s="4"/>
    </row>
    <row r="2725" spans="6:13" x14ac:dyDescent="0.3">
      <c r="F2725" s="1"/>
      <c r="J2725" s="4"/>
      <c r="K2725" s="4"/>
      <c r="L2725" s="3"/>
      <c r="M2725" s="4"/>
    </row>
    <row r="2726" spans="6:13" x14ac:dyDescent="0.3">
      <c r="F2726" s="1"/>
      <c r="J2726" s="4"/>
      <c r="K2726" s="4"/>
      <c r="L2726" s="3"/>
      <c r="M2726" s="4"/>
    </row>
    <row r="2727" spans="6:13" x14ac:dyDescent="0.3">
      <c r="F2727" s="1"/>
      <c r="J2727" s="4"/>
      <c r="K2727" s="4"/>
      <c r="L2727" s="3"/>
      <c r="M2727" s="4"/>
    </row>
    <row r="2728" spans="6:13" x14ac:dyDescent="0.3">
      <c r="F2728" s="1"/>
      <c r="J2728" s="4"/>
      <c r="K2728" s="4"/>
      <c r="L2728" s="3"/>
      <c r="M2728" s="4"/>
    </row>
    <row r="2729" spans="6:13" x14ac:dyDescent="0.3">
      <c r="F2729" s="1"/>
      <c r="J2729" s="4"/>
      <c r="K2729" s="4"/>
      <c r="L2729" s="3"/>
      <c r="M2729" s="4"/>
    </row>
    <row r="2730" spans="6:13" x14ac:dyDescent="0.3">
      <c r="F2730" s="1"/>
      <c r="J2730" s="4"/>
      <c r="K2730" s="4"/>
      <c r="L2730" s="3"/>
      <c r="M2730" s="4"/>
    </row>
    <row r="2731" spans="6:13" x14ac:dyDescent="0.3">
      <c r="F2731" s="1"/>
      <c r="J2731" s="4"/>
      <c r="K2731" s="4"/>
      <c r="L2731" s="3"/>
      <c r="M2731" s="4"/>
    </row>
    <row r="2732" spans="6:13" x14ac:dyDescent="0.3">
      <c r="F2732" s="1"/>
      <c r="J2732" s="4"/>
      <c r="K2732" s="4"/>
      <c r="L2732" s="3"/>
      <c r="M2732" s="4"/>
    </row>
    <row r="2733" spans="6:13" x14ac:dyDescent="0.3">
      <c r="F2733" s="1"/>
      <c r="J2733" s="4"/>
      <c r="K2733" s="4"/>
      <c r="L2733" s="3"/>
      <c r="M2733" s="4"/>
    </row>
    <row r="2734" spans="6:13" x14ac:dyDescent="0.3">
      <c r="F2734" s="1"/>
      <c r="J2734" s="4"/>
      <c r="K2734" s="4"/>
      <c r="L2734" s="3"/>
      <c r="M2734" s="4"/>
    </row>
    <row r="2735" spans="6:13" x14ac:dyDescent="0.3">
      <c r="F2735" s="1"/>
      <c r="J2735" s="4"/>
      <c r="K2735" s="4"/>
      <c r="L2735" s="3"/>
      <c r="M2735" s="4"/>
    </row>
    <row r="2736" spans="6:13" x14ac:dyDescent="0.3">
      <c r="F2736" s="1"/>
      <c r="J2736" s="4"/>
      <c r="L2736" s="3"/>
      <c r="M2736" s="4"/>
    </row>
    <row r="2737" spans="6:13" x14ac:dyDescent="0.3">
      <c r="F2737" s="1"/>
      <c r="J2737" s="4"/>
      <c r="K2737" s="4"/>
      <c r="L2737" s="3"/>
      <c r="M2737" s="4"/>
    </row>
    <row r="2738" spans="6:13" x14ac:dyDescent="0.3">
      <c r="F2738" s="1"/>
      <c r="J2738" s="4"/>
      <c r="K2738" s="4"/>
      <c r="L2738" s="3"/>
      <c r="M2738" s="4"/>
    </row>
    <row r="2739" spans="6:13" x14ac:dyDescent="0.3">
      <c r="F2739" s="1"/>
      <c r="J2739" s="4"/>
      <c r="K2739" s="4"/>
      <c r="L2739" s="3"/>
      <c r="M2739" s="4"/>
    </row>
    <row r="2740" spans="6:13" x14ac:dyDescent="0.3">
      <c r="F2740" s="1"/>
      <c r="J2740" s="4"/>
      <c r="K2740" s="4"/>
      <c r="L2740" s="3"/>
      <c r="M2740" s="4"/>
    </row>
    <row r="2741" spans="6:13" x14ac:dyDescent="0.3">
      <c r="F2741" s="1"/>
      <c r="J2741" s="4"/>
      <c r="K2741" s="4"/>
      <c r="L2741" s="3"/>
      <c r="M2741" s="4"/>
    </row>
    <row r="2742" spans="6:13" x14ac:dyDescent="0.3">
      <c r="F2742" s="1"/>
      <c r="J2742" s="4"/>
      <c r="K2742" s="4"/>
      <c r="L2742" s="3"/>
      <c r="M2742" s="4"/>
    </row>
    <row r="2743" spans="6:13" x14ac:dyDescent="0.3">
      <c r="F2743" s="1"/>
      <c r="J2743" s="4"/>
      <c r="K2743" s="4"/>
      <c r="L2743" s="3"/>
      <c r="M2743" s="4"/>
    </row>
    <row r="2744" spans="6:13" x14ac:dyDescent="0.3">
      <c r="F2744" s="1"/>
      <c r="J2744" s="4"/>
      <c r="K2744" s="4"/>
      <c r="L2744" s="3"/>
      <c r="M2744" s="4"/>
    </row>
    <row r="2745" spans="6:13" x14ac:dyDescent="0.3">
      <c r="F2745" s="1"/>
      <c r="J2745" s="4"/>
      <c r="K2745" s="4"/>
      <c r="L2745" s="3"/>
      <c r="M2745" s="4"/>
    </row>
    <row r="2746" spans="6:13" x14ac:dyDescent="0.3">
      <c r="F2746" s="1"/>
      <c r="J2746" s="4"/>
      <c r="K2746" s="4"/>
      <c r="L2746" s="3"/>
      <c r="M2746" s="4"/>
    </row>
    <row r="2747" spans="6:13" x14ac:dyDescent="0.3">
      <c r="F2747" s="1"/>
      <c r="J2747" s="4"/>
      <c r="K2747" s="4"/>
      <c r="L2747" s="3"/>
      <c r="M2747" s="4"/>
    </row>
    <row r="2748" spans="6:13" x14ac:dyDescent="0.3">
      <c r="F2748" s="1"/>
      <c r="J2748" s="4"/>
      <c r="K2748" s="4"/>
      <c r="L2748" s="3"/>
      <c r="M2748" s="4"/>
    </row>
    <row r="2749" spans="6:13" x14ac:dyDescent="0.3">
      <c r="F2749" s="1"/>
      <c r="J2749" s="4"/>
      <c r="K2749" s="4"/>
      <c r="L2749" s="3"/>
      <c r="M2749" s="4"/>
    </row>
    <row r="2750" spans="6:13" x14ac:dyDescent="0.3">
      <c r="F2750" s="1"/>
      <c r="J2750" s="4"/>
      <c r="K2750" s="4"/>
      <c r="L2750" s="3"/>
      <c r="M2750" s="4"/>
    </row>
    <row r="2751" spans="6:13" x14ac:dyDescent="0.3">
      <c r="F2751" s="1"/>
      <c r="J2751" s="4"/>
      <c r="K2751" s="4"/>
      <c r="L2751" s="3"/>
      <c r="M2751" s="4"/>
    </row>
    <row r="2752" spans="6:13" x14ac:dyDescent="0.3">
      <c r="F2752" s="1"/>
      <c r="J2752" s="4"/>
      <c r="K2752" s="4"/>
      <c r="L2752" s="3"/>
      <c r="M2752" s="4"/>
    </row>
    <row r="2753" spans="6:13" x14ac:dyDescent="0.3">
      <c r="F2753" s="1"/>
      <c r="J2753" s="4"/>
      <c r="K2753" s="4"/>
      <c r="L2753" s="3"/>
      <c r="M2753" s="4"/>
    </row>
    <row r="2754" spans="6:13" x14ac:dyDescent="0.3">
      <c r="F2754" s="1"/>
      <c r="J2754" s="4"/>
      <c r="K2754" s="4"/>
      <c r="L2754" s="3"/>
      <c r="M2754" s="4"/>
    </row>
    <row r="2755" spans="6:13" x14ac:dyDescent="0.3">
      <c r="F2755" s="1"/>
      <c r="J2755" s="4"/>
      <c r="K2755" s="4"/>
      <c r="L2755" s="3"/>
      <c r="M2755" s="4"/>
    </row>
    <row r="2756" spans="6:13" x14ac:dyDescent="0.3">
      <c r="F2756" s="1"/>
      <c r="J2756" s="4"/>
      <c r="L2756" s="3"/>
      <c r="M2756" s="4"/>
    </row>
    <row r="2757" spans="6:13" x14ac:dyDescent="0.3">
      <c r="F2757" s="1"/>
      <c r="J2757" s="4"/>
      <c r="K2757" s="4"/>
      <c r="L2757" s="3"/>
      <c r="M2757" s="4"/>
    </row>
    <row r="2758" spans="6:13" x14ac:dyDescent="0.3">
      <c r="F2758" s="1"/>
      <c r="J2758" s="4"/>
      <c r="K2758" s="4"/>
      <c r="L2758" s="3"/>
      <c r="M2758" s="4"/>
    </row>
    <row r="2759" spans="6:13" x14ac:dyDescent="0.3">
      <c r="F2759" s="1"/>
      <c r="J2759" s="4"/>
      <c r="K2759" s="4"/>
      <c r="L2759" s="3"/>
      <c r="M2759" s="4"/>
    </row>
    <row r="2760" spans="6:13" x14ac:dyDescent="0.3">
      <c r="F2760" s="1"/>
      <c r="J2760" s="4"/>
      <c r="K2760" s="4"/>
      <c r="L2760" s="3"/>
      <c r="M2760" s="4"/>
    </row>
    <row r="2761" spans="6:13" x14ac:dyDescent="0.3">
      <c r="F2761" s="1"/>
      <c r="J2761" s="4"/>
      <c r="K2761" s="4"/>
      <c r="L2761" s="3"/>
      <c r="M2761" s="4"/>
    </row>
    <row r="2762" spans="6:13" x14ac:dyDescent="0.3">
      <c r="F2762" s="1"/>
      <c r="J2762" s="4"/>
      <c r="K2762" s="4"/>
      <c r="L2762" s="3"/>
      <c r="M2762" s="4"/>
    </row>
    <row r="2763" spans="6:13" x14ac:dyDescent="0.3">
      <c r="F2763" s="1"/>
      <c r="J2763" s="4"/>
      <c r="K2763" s="4"/>
      <c r="L2763" s="3"/>
      <c r="M2763" s="4"/>
    </row>
    <row r="2764" spans="6:13" x14ac:dyDescent="0.3">
      <c r="F2764" s="1"/>
      <c r="J2764" s="4"/>
      <c r="K2764" s="4"/>
      <c r="L2764" s="3"/>
      <c r="M2764" s="4"/>
    </row>
    <row r="2765" spans="6:13" x14ac:dyDescent="0.3">
      <c r="F2765" s="1"/>
      <c r="J2765" s="4"/>
      <c r="K2765" s="4"/>
      <c r="L2765" s="3"/>
      <c r="M2765" s="4"/>
    </row>
    <row r="2766" spans="6:13" x14ac:dyDescent="0.3">
      <c r="F2766" s="1"/>
      <c r="J2766" s="4"/>
      <c r="K2766" s="4"/>
      <c r="L2766" s="3"/>
      <c r="M2766" s="4"/>
    </row>
    <row r="2767" spans="6:13" x14ac:dyDescent="0.3">
      <c r="F2767" s="1"/>
      <c r="J2767" s="4"/>
      <c r="K2767" s="4"/>
      <c r="L2767" s="3"/>
      <c r="M2767" s="4"/>
    </row>
    <row r="2768" spans="6:13" x14ac:dyDescent="0.3">
      <c r="F2768" s="1"/>
      <c r="J2768" s="4"/>
      <c r="K2768" s="4"/>
      <c r="L2768" s="3"/>
      <c r="M2768" s="4"/>
    </row>
    <row r="2769" spans="6:13" x14ac:dyDescent="0.3">
      <c r="F2769" s="1"/>
      <c r="J2769" s="4"/>
      <c r="K2769" s="4"/>
      <c r="L2769" s="3"/>
      <c r="M2769" s="4"/>
    </row>
    <row r="2770" spans="6:13" x14ac:dyDescent="0.3">
      <c r="F2770" s="1"/>
      <c r="J2770" s="4"/>
      <c r="K2770" s="4"/>
      <c r="L2770" s="3"/>
      <c r="M2770" s="4"/>
    </row>
    <row r="2771" spans="6:13" x14ac:dyDescent="0.3">
      <c r="F2771" s="1"/>
      <c r="J2771" s="4"/>
      <c r="K2771" s="4"/>
      <c r="L2771" s="3"/>
      <c r="M2771" s="4"/>
    </row>
    <row r="2772" spans="6:13" x14ac:dyDescent="0.3">
      <c r="F2772" s="1"/>
      <c r="J2772" s="4"/>
      <c r="K2772" s="4"/>
      <c r="L2772" s="3"/>
      <c r="M2772" s="4"/>
    </row>
    <row r="2773" spans="6:13" x14ac:dyDescent="0.3">
      <c r="F2773" s="1"/>
      <c r="J2773" s="4"/>
      <c r="K2773" s="4"/>
      <c r="L2773" s="3"/>
      <c r="M2773" s="4"/>
    </row>
    <row r="2774" spans="6:13" x14ac:dyDescent="0.3">
      <c r="F2774" s="1"/>
      <c r="J2774" s="4"/>
      <c r="K2774" s="4"/>
      <c r="L2774" s="3"/>
      <c r="M2774" s="4"/>
    </row>
    <row r="2775" spans="6:13" x14ac:dyDescent="0.3">
      <c r="F2775" s="1"/>
      <c r="J2775" s="4"/>
      <c r="K2775" s="4"/>
      <c r="L2775" s="3"/>
      <c r="M2775" s="4"/>
    </row>
    <row r="2776" spans="6:13" x14ac:dyDescent="0.3">
      <c r="F2776" s="1"/>
      <c r="J2776" s="4"/>
      <c r="K2776" s="4"/>
      <c r="L2776" s="3"/>
      <c r="M2776" s="4"/>
    </row>
    <row r="2777" spans="6:13" x14ac:dyDescent="0.3">
      <c r="F2777" s="1"/>
      <c r="J2777" s="4"/>
      <c r="K2777" s="4"/>
      <c r="L2777" s="3"/>
      <c r="M2777" s="4"/>
    </row>
    <row r="2778" spans="6:13" x14ac:dyDescent="0.3">
      <c r="F2778" s="1"/>
      <c r="J2778" s="4"/>
      <c r="K2778" s="4"/>
      <c r="L2778" s="3"/>
      <c r="M2778" s="4"/>
    </row>
    <row r="2779" spans="6:13" x14ac:dyDescent="0.3">
      <c r="F2779" s="1"/>
      <c r="J2779" s="4"/>
      <c r="K2779" s="4"/>
      <c r="L2779" s="3"/>
      <c r="M2779" s="4"/>
    </row>
    <row r="2780" spans="6:13" x14ac:dyDescent="0.3">
      <c r="F2780" s="1"/>
      <c r="J2780" s="4"/>
      <c r="K2780" s="4"/>
      <c r="L2780" s="3"/>
      <c r="M2780" s="4"/>
    </row>
    <row r="2781" spans="6:13" x14ac:dyDescent="0.3">
      <c r="F2781" s="1"/>
      <c r="J2781" s="4"/>
      <c r="K2781" s="4"/>
      <c r="L2781" s="3"/>
      <c r="M2781" s="4"/>
    </row>
    <row r="2782" spans="6:13" x14ac:dyDescent="0.3">
      <c r="F2782" s="1"/>
      <c r="J2782" s="4"/>
      <c r="K2782" s="4"/>
      <c r="L2782" s="3"/>
      <c r="M2782" s="4"/>
    </row>
    <row r="2783" spans="6:13" x14ac:dyDescent="0.3">
      <c r="F2783" s="1"/>
      <c r="J2783" s="4"/>
      <c r="K2783" s="4"/>
      <c r="L2783" s="3"/>
      <c r="M2783" s="4"/>
    </row>
    <row r="2784" spans="6:13" x14ac:dyDescent="0.3">
      <c r="F2784" s="1"/>
      <c r="J2784" s="4"/>
      <c r="K2784" s="4"/>
      <c r="L2784" s="3"/>
      <c r="M2784" s="4"/>
    </row>
    <row r="2785" spans="6:13" x14ac:dyDescent="0.3">
      <c r="F2785" s="1"/>
      <c r="J2785" s="4"/>
      <c r="K2785" s="4"/>
      <c r="L2785" s="3"/>
      <c r="M2785" s="4"/>
    </row>
    <row r="2786" spans="6:13" x14ac:dyDescent="0.3">
      <c r="F2786" s="1"/>
      <c r="J2786" s="4"/>
      <c r="K2786" s="4"/>
      <c r="L2786" s="3"/>
      <c r="M2786" s="4"/>
    </row>
    <row r="2787" spans="6:13" x14ac:dyDescent="0.3">
      <c r="F2787" s="1"/>
      <c r="J2787" s="4"/>
      <c r="K2787" s="4"/>
      <c r="L2787" s="3"/>
      <c r="M2787" s="4"/>
    </row>
    <row r="2788" spans="6:13" x14ac:dyDescent="0.3">
      <c r="F2788" s="1"/>
      <c r="J2788" s="4"/>
      <c r="K2788" s="4"/>
      <c r="L2788" s="3"/>
      <c r="M2788" s="4"/>
    </row>
    <row r="2789" spans="6:13" x14ac:dyDescent="0.3">
      <c r="F2789" s="1"/>
      <c r="J2789" s="4"/>
      <c r="K2789" s="4"/>
      <c r="L2789" s="3"/>
      <c r="M2789" s="4"/>
    </row>
    <row r="2790" spans="6:13" x14ac:dyDescent="0.3">
      <c r="F2790" s="1"/>
      <c r="J2790" s="4"/>
      <c r="K2790" s="4"/>
      <c r="L2790" s="3"/>
      <c r="M2790" s="4"/>
    </row>
    <row r="2791" spans="6:13" x14ac:dyDescent="0.3">
      <c r="F2791" s="1"/>
      <c r="J2791" s="4"/>
      <c r="K2791" s="4"/>
      <c r="L2791" s="3"/>
      <c r="M2791" s="4"/>
    </row>
    <row r="2792" spans="6:13" x14ac:dyDescent="0.3">
      <c r="F2792" s="1"/>
      <c r="J2792" s="4"/>
      <c r="K2792" s="4"/>
      <c r="L2792" s="3"/>
      <c r="M2792" s="4"/>
    </row>
    <row r="2793" spans="6:13" x14ac:dyDescent="0.3">
      <c r="F2793" s="1"/>
      <c r="J2793" s="4"/>
      <c r="K2793" s="4"/>
      <c r="L2793" s="3"/>
      <c r="M2793" s="4"/>
    </row>
    <row r="2794" spans="6:13" x14ac:dyDescent="0.3">
      <c r="F2794" s="1"/>
      <c r="J2794" s="4"/>
      <c r="K2794" s="4"/>
      <c r="L2794" s="3"/>
      <c r="M2794" s="4"/>
    </row>
    <row r="2795" spans="6:13" x14ac:dyDescent="0.3">
      <c r="F2795" s="1"/>
      <c r="J2795" s="4"/>
      <c r="K2795" s="4"/>
      <c r="L2795" s="3"/>
      <c r="M2795" s="4"/>
    </row>
    <row r="2796" spans="6:13" x14ac:dyDescent="0.3">
      <c r="F2796" s="1"/>
      <c r="J2796" s="4"/>
      <c r="K2796" s="4"/>
      <c r="L2796" s="3"/>
      <c r="M2796" s="4"/>
    </row>
    <row r="2797" spans="6:13" x14ac:dyDescent="0.3">
      <c r="F2797" s="1"/>
      <c r="J2797" s="4"/>
      <c r="K2797" s="4"/>
      <c r="L2797" s="3"/>
      <c r="M2797" s="4"/>
    </row>
    <row r="2798" spans="6:13" x14ac:dyDescent="0.3">
      <c r="F2798" s="1"/>
      <c r="J2798" s="4"/>
      <c r="K2798" s="4"/>
      <c r="L2798" s="3"/>
      <c r="M2798" s="4"/>
    </row>
    <row r="2799" spans="6:13" x14ac:dyDescent="0.3">
      <c r="F2799" s="1"/>
      <c r="J2799" s="4"/>
      <c r="K2799" s="4"/>
      <c r="L2799" s="3"/>
      <c r="M2799" s="4"/>
    </row>
    <row r="2800" spans="6:13" x14ac:dyDescent="0.3">
      <c r="F2800" s="1"/>
      <c r="J2800" s="4"/>
      <c r="K2800" s="4"/>
      <c r="L2800" s="3"/>
      <c r="M2800" s="4"/>
    </row>
    <row r="2801" spans="6:13" x14ac:dyDescent="0.3">
      <c r="F2801" s="1"/>
      <c r="J2801" s="4"/>
      <c r="K2801" s="4"/>
      <c r="L2801" s="3"/>
      <c r="M2801" s="4"/>
    </row>
    <row r="2802" spans="6:13" x14ac:dyDescent="0.3">
      <c r="F2802" s="1"/>
      <c r="J2802" s="4"/>
      <c r="K2802" s="4"/>
      <c r="L2802" s="3"/>
      <c r="M2802" s="4"/>
    </row>
    <row r="2803" spans="6:13" x14ac:dyDescent="0.3">
      <c r="F2803" s="1"/>
      <c r="J2803" s="4"/>
      <c r="K2803" s="4"/>
      <c r="L2803" s="3"/>
      <c r="M2803" s="4"/>
    </row>
    <row r="2804" spans="6:13" x14ac:dyDescent="0.3">
      <c r="F2804" s="1"/>
      <c r="J2804" s="4"/>
      <c r="K2804" s="4"/>
      <c r="L2804" s="3"/>
      <c r="M2804" s="4"/>
    </row>
    <row r="2805" spans="6:13" x14ac:dyDescent="0.3">
      <c r="F2805" s="1"/>
      <c r="J2805" s="4"/>
      <c r="K2805" s="4"/>
      <c r="L2805" s="3"/>
      <c r="M2805" s="4"/>
    </row>
    <row r="2806" spans="6:13" x14ac:dyDescent="0.3">
      <c r="F2806" s="1"/>
      <c r="J2806" s="4"/>
      <c r="K2806" s="4"/>
      <c r="L2806" s="3"/>
      <c r="M2806" s="4"/>
    </row>
    <row r="2807" spans="6:13" x14ac:dyDescent="0.3">
      <c r="F2807" s="1"/>
      <c r="J2807" s="4"/>
      <c r="K2807" s="4"/>
      <c r="L2807" s="3"/>
      <c r="M2807" s="4"/>
    </row>
    <row r="2808" spans="6:13" x14ac:dyDescent="0.3">
      <c r="F2808" s="1"/>
      <c r="J2808" s="4"/>
      <c r="K2808" s="4"/>
      <c r="L2808" s="3"/>
      <c r="M2808" s="4"/>
    </row>
    <row r="2809" spans="6:13" x14ac:dyDescent="0.3">
      <c r="F2809" s="1"/>
      <c r="J2809" s="4"/>
      <c r="K2809" s="4"/>
      <c r="L2809" s="3"/>
      <c r="M2809" s="4"/>
    </row>
    <row r="2810" spans="6:13" x14ac:dyDescent="0.3">
      <c r="F2810" s="1"/>
      <c r="J2810" s="4"/>
      <c r="K2810" s="4"/>
      <c r="L2810" s="3"/>
      <c r="M2810" s="4"/>
    </row>
    <row r="2811" spans="6:13" x14ac:dyDescent="0.3">
      <c r="F2811" s="1"/>
      <c r="J2811" s="4"/>
      <c r="K2811" s="4"/>
      <c r="L2811" s="3"/>
      <c r="M2811" s="4"/>
    </row>
    <row r="2812" spans="6:13" x14ac:dyDescent="0.3">
      <c r="F2812" s="1"/>
      <c r="J2812" s="4"/>
      <c r="K2812" s="4"/>
      <c r="L2812" s="3"/>
      <c r="M2812" s="4"/>
    </row>
    <row r="2813" spans="6:13" x14ac:dyDescent="0.3">
      <c r="F2813" s="1"/>
      <c r="J2813" s="4"/>
      <c r="K2813" s="4"/>
      <c r="L2813" s="3"/>
      <c r="M2813" s="4"/>
    </row>
    <row r="2814" spans="6:13" x14ac:dyDescent="0.3">
      <c r="F2814" s="1"/>
      <c r="J2814" s="4"/>
      <c r="K2814" s="4"/>
      <c r="L2814" s="3"/>
      <c r="M2814" s="4"/>
    </row>
    <row r="2815" spans="6:13" x14ac:dyDescent="0.3">
      <c r="F2815" s="1"/>
      <c r="J2815" s="4"/>
      <c r="L2815" s="3"/>
      <c r="M2815" s="4"/>
    </row>
    <row r="2816" spans="6:13" x14ac:dyDescent="0.3">
      <c r="F2816" s="1"/>
      <c r="J2816" s="4"/>
      <c r="K2816" s="4"/>
      <c r="L2816" s="3"/>
      <c r="M2816" s="4"/>
    </row>
    <row r="2817" spans="6:13" x14ac:dyDescent="0.3">
      <c r="F2817" s="1"/>
      <c r="J2817" s="4"/>
      <c r="K2817" s="4"/>
      <c r="L2817" s="3"/>
      <c r="M2817" s="4"/>
    </row>
    <row r="2818" spans="6:13" x14ac:dyDescent="0.3">
      <c r="F2818" s="1"/>
      <c r="J2818" s="4"/>
      <c r="K2818" s="4"/>
      <c r="L2818" s="3"/>
      <c r="M2818" s="4"/>
    </row>
    <row r="2819" spans="6:13" x14ac:dyDescent="0.3">
      <c r="F2819" s="1"/>
      <c r="J2819" s="4"/>
      <c r="K2819" s="4"/>
      <c r="L2819" s="3"/>
      <c r="M2819" s="4"/>
    </row>
    <row r="2820" spans="6:13" x14ac:dyDescent="0.3">
      <c r="F2820" s="1"/>
      <c r="J2820" s="4"/>
      <c r="K2820" s="4"/>
      <c r="L2820" s="3"/>
      <c r="M2820" s="4"/>
    </row>
    <row r="2821" spans="6:13" x14ac:dyDescent="0.3">
      <c r="F2821" s="1"/>
      <c r="J2821" s="4"/>
      <c r="K2821" s="4"/>
      <c r="L2821" s="3"/>
      <c r="M2821" s="4"/>
    </row>
    <row r="2822" spans="6:13" x14ac:dyDescent="0.3">
      <c r="F2822" s="1"/>
      <c r="J2822" s="4"/>
      <c r="K2822" s="4"/>
      <c r="L2822" s="3"/>
      <c r="M2822" s="4"/>
    </row>
    <row r="2823" spans="6:13" x14ac:dyDescent="0.3">
      <c r="F2823" s="1"/>
      <c r="J2823" s="4"/>
      <c r="L2823" s="3"/>
      <c r="M2823" s="4"/>
    </row>
    <row r="2824" spans="6:13" x14ac:dyDescent="0.3">
      <c r="F2824" s="1"/>
      <c r="J2824" s="4"/>
      <c r="K2824" s="4"/>
      <c r="L2824" s="3"/>
      <c r="M2824" s="4"/>
    </row>
    <row r="2825" spans="6:13" x14ac:dyDescent="0.3">
      <c r="F2825" s="1"/>
      <c r="J2825" s="4"/>
      <c r="K2825" s="4"/>
      <c r="L2825" s="3"/>
      <c r="M2825" s="4"/>
    </row>
    <row r="2826" spans="6:13" x14ac:dyDescent="0.3">
      <c r="F2826" s="1"/>
      <c r="J2826" s="4"/>
      <c r="K2826" s="4"/>
      <c r="L2826" s="3"/>
      <c r="M2826" s="4"/>
    </row>
    <row r="2827" spans="6:13" x14ac:dyDescent="0.3">
      <c r="F2827" s="1"/>
      <c r="J2827" s="4"/>
      <c r="K2827" s="4"/>
      <c r="L2827" s="3"/>
      <c r="M2827" s="4"/>
    </row>
    <row r="2828" spans="6:13" x14ac:dyDescent="0.3">
      <c r="F2828" s="1"/>
      <c r="J2828" s="4"/>
      <c r="K2828" s="4"/>
      <c r="L2828" s="3"/>
      <c r="M2828" s="4"/>
    </row>
    <row r="2829" spans="6:13" x14ac:dyDescent="0.3">
      <c r="F2829" s="1"/>
      <c r="J2829" s="4"/>
      <c r="K2829" s="4"/>
      <c r="L2829" s="3"/>
      <c r="M2829" s="4"/>
    </row>
    <row r="2830" spans="6:13" x14ac:dyDescent="0.3">
      <c r="F2830" s="1"/>
      <c r="J2830" s="4"/>
      <c r="K2830" s="4"/>
      <c r="L2830" s="3"/>
      <c r="M2830" s="4"/>
    </row>
    <row r="2831" spans="6:13" x14ac:dyDescent="0.3">
      <c r="F2831" s="1"/>
      <c r="J2831" s="4"/>
      <c r="K2831" s="4"/>
      <c r="L2831" s="3"/>
      <c r="M2831" s="4"/>
    </row>
    <row r="2832" spans="6:13" x14ac:dyDescent="0.3">
      <c r="F2832" s="1"/>
      <c r="J2832" s="4"/>
      <c r="L2832" s="3"/>
      <c r="M2832" s="4"/>
    </row>
    <row r="2833" spans="6:13" x14ac:dyDescent="0.3">
      <c r="F2833" s="1"/>
      <c r="J2833" s="4"/>
      <c r="K2833" s="4"/>
      <c r="L2833" s="3"/>
      <c r="M2833" s="4"/>
    </row>
    <row r="2834" spans="6:13" x14ac:dyDescent="0.3">
      <c r="F2834" s="1"/>
      <c r="J2834" s="4"/>
      <c r="K2834" s="4"/>
      <c r="L2834" s="3"/>
      <c r="M2834" s="4"/>
    </row>
    <row r="2835" spans="6:13" x14ac:dyDescent="0.3">
      <c r="F2835" s="1"/>
      <c r="J2835" s="4"/>
      <c r="K2835" s="4"/>
      <c r="L2835" s="3"/>
      <c r="M2835" s="4"/>
    </row>
    <row r="2836" spans="6:13" x14ac:dyDescent="0.3">
      <c r="F2836" s="1"/>
      <c r="J2836" s="4"/>
      <c r="K2836" s="4"/>
      <c r="L2836" s="3"/>
      <c r="M2836" s="4"/>
    </row>
    <row r="2837" spans="6:13" x14ac:dyDescent="0.3">
      <c r="F2837" s="1"/>
      <c r="J2837" s="4"/>
      <c r="K2837" s="4"/>
      <c r="L2837" s="3"/>
      <c r="M2837" s="4"/>
    </row>
    <row r="2838" spans="6:13" x14ac:dyDescent="0.3">
      <c r="F2838" s="1"/>
      <c r="J2838" s="4"/>
      <c r="L2838" s="3"/>
      <c r="M2838" s="4"/>
    </row>
    <row r="2839" spans="6:13" x14ac:dyDescent="0.3">
      <c r="F2839" s="1"/>
      <c r="J2839" s="4"/>
      <c r="L2839" s="3"/>
      <c r="M2839" s="4"/>
    </row>
    <row r="2840" spans="6:13" x14ac:dyDescent="0.3">
      <c r="F2840" s="1"/>
      <c r="J2840" s="4"/>
      <c r="K2840" s="4"/>
      <c r="L2840" s="3"/>
      <c r="M2840" s="4"/>
    </row>
    <row r="2841" spans="6:13" x14ac:dyDescent="0.3">
      <c r="F2841" s="1"/>
      <c r="J2841" s="4"/>
      <c r="K2841" s="4"/>
      <c r="L2841" s="3"/>
      <c r="M2841" s="4"/>
    </row>
    <row r="2842" spans="6:13" x14ac:dyDescent="0.3">
      <c r="F2842" s="1"/>
      <c r="J2842" s="4"/>
      <c r="K2842" s="4"/>
      <c r="L2842" s="3"/>
      <c r="M2842" s="4"/>
    </row>
    <row r="2843" spans="6:13" x14ac:dyDescent="0.3">
      <c r="F2843" s="1"/>
      <c r="J2843" s="4"/>
      <c r="K2843" s="4"/>
      <c r="L2843" s="3"/>
      <c r="M2843" s="4"/>
    </row>
    <row r="2844" spans="6:13" x14ac:dyDescent="0.3">
      <c r="F2844" s="1"/>
      <c r="J2844" s="4"/>
      <c r="K2844" s="4"/>
      <c r="L2844" s="3"/>
      <c r="M2844" s="4"/>
    </row>
    <row r="2845" spans="6:13" x14ac:dyDescent="0.3">
      <c r="F2845" s="1"/>
      <c r="J2845" s="4"/>
      <c r="K2845" s="4"/>
      <c r="L2845" s="3"/>
      <c r="M2845" s="4"/>
    </row>
    <row r="2846" spans="6:13" x14ac:dyDescent="0.3">
      <c r="F2846" s="1"/>
      <c r="J2846" s="4"/>
      <c r="K2846" s="4"/>
      <c r="L2846" s="3"/>
      <c r="M2846" s="4"/>
    </row>
    <row r="2847" spans="6:13" x14ac:dyDescent="0.3">
      <c r="F2847" s="1"/>
      <c r="J2847" s="4"/>
      <c r="K2847" s="4"/>
      <c r="L2847" s="3"/>
      <c r="M2847" s="4"/>
    </row>
    <row r="2848" spans="6:13" x14ac:dyDescent="0.3">
      <c r="F2848" s="1"/>
      <c r="J2848" s="4"/>
      <c r="K2848" s="4"/>
      <c r="L2848" s="3"/>
      <c r="M2848" s="4"/>
    </row>
    <row r="2849" spans="6:13" x14ac:dyDescent="0.3">
      <c r="F2849" s="1"/>
      <c r="J2849" s="4"/>
      <c r="K2849" s="4"/>
      <c r="L2849" s="3"/>
      <c r="M2849" s="4"/>
    </row>
    <row r="2850" spans="6:13" x14ac:dyDescent="0.3">
      <c r="F2850" s="1"/>
      <c r="J2850" s="4"/>
      <c r="K2850" s="4"/>
      <c r="L2850" s="3"/>
      <c r="M2850" s="4"/>
    </row>
    <row r="2851" spans="6:13" x14ac:dyDescent="0.3">
      <c r="F2851" s="1"/>
      <c r="J2851" s="4"/>
      <c r="K2851" s="4"/>
      <c r="L2851" s="3"/>
      <c r="M2851" s="4"/>
    </row>
    <row r="2852" spans="6:13" x14ac:dyDescent="0.3">
      <c r="F2852" s="1"/>
      <c r="J2852" s="4"/>
      <c r="K2852" s="4"/>
      <c r="L2852" s="3"/>
      <c r="M2852" s="4"/>
    </row>
    <row r="2853" spans="6:13" x14ac:dyDescent="0.3">
      <c r="F2853" s="1"/>
      <c r="J2853" s="4"/>
      <c r="K2853" s="4"/>
      <c r="L2853" s="3"/>
      <c r="M2853" s="4"/>
    </row>
    <row r="2854" spans="6:13" x14ac:dyDescent="0.3">
      <c r="F2854" s="1"/>
      <c r="J2854" s="4"/>
      <c r="K2854" s="4"/>
      <c r="L2854" s="3"/>
      <c r="M2854" s="4"/>
    </row>
    <row r="2855" spans="6:13" x14ac:dyDescent="0.3">
      <c r="F2855" s="1"/>
      <c r="J2855" s="4"/>
      <c r="K2855" s="4"/>
      <c r="L2855" s="3"/>
      <c r="M2855" s="4"/>
    </row>
    <row r="2856" spans="6:13" x14ac:dyDescent="0.3">
      <c r="F2856" s="1"/>
      <c r="J2856" s="4"/>
      <c r="K2856" s="4"/>
      <c r="L2856" s="3"/>
      <c r="M2856" s="4"/>
    </row>
    <row r="2857" spans="6:13" x14ac:dyDescent="0.3">
      <c r="F2857" s="1"/>
      <c r="J2857" s="4"/>
      <c r="K2857" s="4"/>
      <c r="L2857" s="3"/>
      <c r="M2857" s="4"/>
    </row>
    <row r="2858" spans="6:13" x14ac:dyDescent="0.3">
      <c r="F2858" s="1"/>
      <c r="J2858" s="4"/>
      <c r="K2858" s="4"/>
      <c r="L2858" s="3"/>
      <c r="M2858" s="4"/>
    </row>
    <row r="2859" spans="6:13" x14ac:dyDescent="0.3">
      <c r="F2859" s="1"/>
      <c r="J2859" s="4"/>
      <c r="K2859" s="4"/>
      <c r="L2859" s="3"/>
      <c r="M2859" s="4"/>
    </row>
    <row r="2860" spans="6:13" x14ac:dyDescent="0.3">
      <c r="F2860" s="1"/>
      <c r="J2860" s="4"/>
      <c r="K2860" s="4"/>
      <c r="L2860" s="3"/>
      <c r="M2860" s="4"/>
    </row>
    <row r="2861" spans="6:13" x14ac:dyDescent="0.3">
      <c r="F2861" s="1"/>
      <c r="J2861" s="4"/>
      <c r="K2861" s="4"/>
      <c r="L2861" s="3"/>
      <c r="M2861" s="4"/>
    </row>
    <row r="2862" spans="6:13" x14ac:dyDescent="0.3">
      <c r="F2862" s="1"/>
      <c r="J2862" s="4"/>
      <c r="K2862" s="4"/>
      <c r="L2862" s="3"/>
      <c r="M2862" s="4"/>
    </row>
    <row r="2863" spans="6:13" x14ac:dyDescent="0.3">
      <c r="F2863" s="1"/>
      <c r="J2863" s="4"/>
      <c r="K2863" s="4"/>
      <c r="L2863" s="3"/>
      <c r="M2863" s="4"/>
    </row>
    <row r="2864" spans="6:13" x14ac:dyDescent="0.3">
      <c r="F2864" s="1"/>
      <c r="J2864" s="4"/>
      <c r="K2864" s="4"/>
      <c r="L2864" s="3"/>
      <c r="M2864" s="4"/>
    </row>
    <row r="2865" spans="6:13" x14ac:dyDescent="0.3">
      <c r="F2865" s="1"/>
      <c r="J2865" s="4"/>
      <c r="K2865" s="4"/>
      <c r="L2865" s="3"/>
      <c r="M2865" s="4"/>
    </row>
    <row r="2866" spans="6:13" x14ac:dyDescent="0.3">
      <c r="F2866" s="1"/>
      <c r="J2866" s="4"/>
      <c r="K2866" s="4"/>
      <c r="L2866" s="3"/>
      <c r="M2866" s="4"/>
    </row>
    <row r="2867" spans="6:13" x14ac:dyDescent="0.3">
      <c r="F2867" s="1"/>
      <c r="J2867" s="4"/>
      <c r="K2867" s="4"/>
      <c r="L2867" s="3"/>
      <c r="M2867" s="4"/>
    </row>
    <row r="2868" spans="6:13" x14ac:dyDescent="0.3">
      <c r="F2868" s="1"/>
      <c r="J2868" s="4"/>
      <c r="K2868" s="4"/>
      <c r="L2868" s="3"/>
      <c r="M2868" s="4"/>
    </row>
    <row r="2869" spans="6:13" x14ac:dyDescent="0.3">
      <c r="F2869" s="1"/>
      <c r="J2869" s="4"/>
      <c r="K2869" s="4"/>
      <c r="L2869" s="3"/>
      <c r="M2869" s="4"/>
    </row>
    <row r="2870" spans="6:13" x14ac:dyDescent="0.3">
      <c r="F2870" s="1"/>
      <c r="J2870" s="4"/>
      <c r="K2870" s="4"/>
      <c r="L2870" s="3"/>
      <c r="M2870" s="4"/>
    </row>
    <row r="2871" spans="6:13" x14ac:dyDescent="0.3">
      <c r="F2871" s="1"/>
      <c r="J2871" s="4"/>
      <c r="K2871" s="4"/>
      <c r="L2871" s="3"/>
      <c r="M2871" s="4"/>
    </row>
    <row r="2872" spans="6:13" x14ac:dyDescent="0.3">
      <c r="F2872" s="1"/>
      <c r="J2872" s="4"/>
      <c r="K2872" s="4"/>
      <c r="L2872" s="3"/>
      <c r="M2872" s="4"/>
    </row>
    <row r="2873" spans="6:13" x14ac:dyDescent="0.3">
      <c r="F2873" s="1"/>
      <c r="J2873" s="4"/>
      <c r="K2873" s="4"/>
      <c r="L2873" s="3"/>
      <c r="M2873" s="4"/>
    </row>
    <row r="2874" spans="6:13" x14ac:dyDescent="0.3">
      <c r="F2874" s="1"/>
      <c r="J2874" s="4"/>
      <c r="K2874" s="4"/>
      <c r="L2874" s="3"/>
      <c r="M2874" s="4"/>
    </row>
    <row r="2875" spans="6:13" x14ac:dyDescent="0.3">
      <c r="F2875" s="1"/>
      <c r="J2875" s="4"/>
      <c r="K2875" s="4"/>
      <c r="L2875" s="3"/>
      <c r="M2875" s="4"/>
    </row>
    <row r="2876" spans="6:13" x14ac:dyDescent="0.3">
      <c r="F2876" s="1"/>
      <c r="J2876" s="4"/>
      <c r="K2876" s="4"/>
      <c r="L2876" s="3"/>
      <c r="M2876" s="4"/>
    </row>
    <row r="2877" spans="6:13" x14ac:dyDescent="0.3">
      <c r="F2877" s="1"/>
      <c r="J2877" s="4"/>
      <c r="K2877" s="4"/>
      <c r="L2877" s="3"/>
      <c r="M2877" s="4"/>
    </row>
    <row r="2878" spans="6:13" x14ac:dyDescent="0.3">
      <c r="F2878" s="1"/>
      <c r="J2878" s="4"/>
      <c r="K2878" s="4"/>
      <c r="L2878" s="3"/>
      <c r="M2878" s="4"/>
    </row>
    <row r="2879" spans="6:13" x14ac:dyDescent="0.3">
      <c r="F2879" s="1"/>
      <c r="J2879" s="4"/>
      <c r="K2879" s="4"/>
      <c r="L2879" s="3"/>
      <c r="M2879" s="4"/>
    </row>
    <row r="2880" spans="6:13" x14ac:dyDescent="0.3">
      <c r="F2880" s="1"/>
      <c r="J2880" s="4"/>
      <c r="K2880" s="4"/>
      <c r="L2880" s="3"/>
      <c r="M2880" s="4"/>
    </row>
    <row r="2881" spans="6:13" x14ac:dyDescent="0.3">
      <c r="F2881" s="1"/>
      <c r="J2881" s="4"/>
      <c r="K2881" s="4"/>
      <c r="L2881" s="3"/>
      <c r="M2881" s="4"/>
    </row>
    <row r="2882" spans="6:13" x14ac:dyDescent="0.3">
      <c r="F2882" s="1"/>
      <c r="J2882" s="4"/>
      <c r="K2882" s="4"/>
      <c r="L2882" s="3"/>
      <c r="M2882" s="4"/>
    </row>
    <row r="2883" spans="6:13" x14ac:dyDescent="0.3">
      <c r="F2883" s="1"/>
      <c r="J2883" s="4"/>
      <c r="K2883" s="4"/>
      <c r="L2883" s="3"/>
      <c r="M2883" s="4"/>
    </row>
    <row r="2884" spans="6:13" x14ac:dyDescent="0.3">
      <c r="F2884" s="1"/>
      <c r="J2884" s="4"/>
      <c r="K2884" s="4"/>
      <c r="L2884" s="3"/>
      <c r="M2884" s="4"/>
    </row>
    <row r="2885" spans="6:13" x14ac:dyDescent="0.3">
      <c r="F2885" s="1"/>
      <c r="J2885" s="4"/>
      <c r="K2885" s="4"/>
      <c r="L2885" s="3"/>
      <c r="M2885" s="4"/>
    </row>
    <row r="2886" spans="6:13" x14ac:dyDescent="0.3">
      <c r="F2886" s="1"/>
      <c r="J2886" s="4"/>
      <c r="K2886" s="4"/>
      <c r="L2886" s="3"/>
      <c r="M2886" s="4"/>
    </row>
    <row r="2887" spans="6:13" x14ac:dyDescent="0.3">
      <c r="F2887" s="1"/>
      <c r="J2887" s="4"/>
      <c r="K2887" s="4"/>
      <c r="L2887" s="3"/>
      <c r="M2887" s="4"/>
    </row>
    <row r="2888" spans="6:13" x14ac:dyDescent="0.3">
      <c r="F2888" s="1"/>
      <c r="J2888" s="4"/>
      <c r="K2888" s="4"/>
      <c r="L2888" s="3"/>
      <c r="M2888" s="4"/>
    </row>
    <row r="2889" spans="6:13" x14ac:dyDescent="0.3">
      <c r="F2889" s="1"/>
      <c r="J2889" s="4"/>
      <c r="K2889" s="4"/>
      <c r="L2889" s="3"/>
      <c r="M2889" s="4"/>
    </row>
    <row r="2890" spans="6:13" x14ac:dyDescent="0.3">
      <c r="F2890" s="1"/>
      <c r="J2890" s="4"/>
      <c r="K2890" s="4"/>
      <c r="L2890" s="3"/>
      <c r="M2890" s="4"/>
    </row>
    <row r="2891" spans="6:13" x14ac:dyDescent="0.3">
      <c r="F2891" s="1"/>
      <c r="J2891" s="4"/>
      <c r="K2891" s="4"/>
      <c r="L2891" s="3"/>
      <c r="M2891" s="4"/>
    </row>
    <row r="2892" spans="6:13" x14ac:dyDescent="0.3">
      <c r="F2892" s="1"/>
      <c r="J2892" s="4"/>
      <c r="K2892" s="4"/>
      <c r="L2892" s="3"/>
      <c r="M2892" s="4"/>
    </row>
    <row r="2893" spans="6:13" x14ac:dyDescent="0.3">
      <c r="F2893" s="1"/>
      <c r="J2893" s="4"/>
      <c r="K2893" s="4"/>
      <c r="L2893" s="3"/>
      <c r="M2893" s="4"/>
    </row>
    <row r="2894" spans="6:13" x14ac:dyDescent="0.3">
      <c r="F2894" s="1"/>
      <c r="J2894" s="4"/>
      <c r="K2894" s="4"/>
      <c r="L2894" s="3"/>
      <c r="M2894" s="4"/>
    </row>
    <row r="2895" spans="6:13" x14ac:dyDescent="0.3">
      <c r="F2895" s="1"/>
      <c r="J2895" s="4"/>
      <c r="K2895" s="4"/>
      <c r="L2895" s="3"/>
      <c r="M2895" s="4"/>
    </row>
    <row r="2896" spans="6:13" x14ac:dyDescent="0.3">
      <c r="F2896" s="1"/>
      <c r="J2896" s="4"/>
      <c r="K2896" s="4"/>
      <c r="L2896" s="3"/>
      <c r="M2896" s="4"/>
    </row>
    <row r="2897" spans="6:13" x14ac:dyDescent="0.3">
      <c r="F2897" s="1"/>
      <c r="J2897" s="4"/>
      <c r="K2897" s="4"/>
      <c r="L2897" s="3"/>
      <c r="M2897" s="4"/>
    </row>
    <row r="2898" spans="6:13" x14ac:dyDescent="0.3">
      <c r="F2898" s="1"/>
      <c r="J2898" s="4"/>
      <c r="K2898" s="4"/>
      <c r="L2898" s="3"/>
      <c r="M2898" s="4"/>
    </row>
    <row r="2899" spans="6:13" x14ac:dyDescent="0.3">
      <c r="F2899" s="1"/>
      <c r="J2899" s="4"/>
      <c r="K2899" s="4"/>
      <c r="L2899" s="3"/>
      <c r="M2899" s="4"/>
    </row>
    <row r="2900" spans="6:13" x14ac:dyDescent="0.3">
      <c r="F2900" s="1"/>
      <c r="J2900" s="4"/>
      <c r="K2900" s="4"/>
      <c r="L2900" s="3"/>
      <c r="M2900" s="4"/>
    </row>
    <row r="2901" spans="6:13" x14ac:dyDescent="0.3">
      <c r="F2901" s="1"/>
      <c r="J2901" s="4"/>
      <c r="K2901" s="4"/>
      <c r="L2901" s="3"/>
      <c r="M2901" s="4"/>
    </row>
    <row r="2902" spans="6:13" x14ac:dyDescent="0.3">
      <c r="F2902" s="1"/>
      <c r="J2902" s="4"/>
      <c r="K2902" s="4"/>
      <c r="L2902" s="3"/>
      <c r="M2902" s="4"/>
    </row>
    <row r="2903" spans="6:13" x14ac:dyDescent="0.3">
      <c r="F2903" s="1"/>
      <c r="J2903" s="4"/>
      <c r="K2903" s="4"/>
      <c r="L2903" s="3"/>
      <c r="M2903" s="4"/>
    </row>
    <row r="2904" spans="6:13" x14ac:dyDescent="0.3">
      <c r="F2904" s="1"/>
      <c r="J2904" s="4"/>
      <c r="K2904" s="4"/>
      <c r="L2904" s="3"/>
      <c r="M2904" s="4"/>
    </row>
    <row r="2905" spans="6:13" x14ac:dyDescent="0.3">
      <c r="F2905" s="1"/>
      <c r="J2905" s="4"/>
      <c r="K2905" s="4"/>
      <c r="L2905" s="3"/>
      <c r="M2905" s="4"/>
    </row>
    <row r="2906" spans="6:13" x14ac:dyDescent="0.3">
      <c r="F2906" s="1"/>
      <c r="J2906" s="4"/>
      <c r="K2906" s="4"/>
      <c r="L2906" s="3"/>
      <c r="M2906" s="4"/>
    </row>
    <row r="2907" spans="6:13" x14ac:dyDescent="0.3">
      <c r="F2907" s="1"/>
      <c r="J2907" s="4"/>
      <c r="K2907" s="4"/>
      <c r="L2907" s="3"/>
      <c r="M2907" s="4"/>
    </row>
    <row r="2908" spans="6:13" x14ac:dyDescent="0.3">
      <c r="F2908" s="1"/>
      <c r="J2908" s="4"/>
      <c r="K2908" s="4"/>
      <c r="L2908" s="3"/>
      <c r="M2908" s="4"/>
    </row>
    <row r="2909" spans="6:13" x14ac:dyDescent="0.3">
      <c r="F2909" s="1"/>
      <c r="J2909" s="4"/>
      <c r="K2909" s="4"/>
      <c r="L2909" s="3"/>
      <c r="M2909" s="4"/>
    </row>
    <row r="2910" spans="6:13" x14ac:dyDescent="0.3">
      <c r="F2910" s="1"/>
      <c r="J2910" s="4"/>
      <c r="K2910" s="4"/>
      <c r="L2910" s="3"/>
      <c r="M2910" s="4"/>
    </row>
    <row r="2911" spans="6:13" x14ac:dyDescent="0.3">
      <c r="F2911" s="1"/>
      <c r="J2911" s="4"/>
      <c r="K2911" s="4"/>
      <c r="L2911" s="3"/>
      <c r="M2911" s="4"/>
    </row>
    <row r="2912" spans="6:13" x14ac:dyDescent="0.3">
      <c r="F2912" s="1"/>
      <c r="J2912" s="4"/>
      <c r="K2912" s="4"/>
      <c r="L2912" s="3"/>
      <c r="M2912" s="4"/>
    </row>
    <row r="2913" spans="6:13" x14ac:dyDescent="0.3">
      <c r="F2913" s="1"/>
      <c r="J2913" s="4"/>
      <c r="K2913" s="4"/>
      <c r="L2913" s="3"/>
      <c r="M2913" s="4"/>
    </row>
    <row r="2914" spans="6:13" x14ac:dyDescent="0.3">
      <c r="F2914" s="1"/>
      <c r="J2914" s="4"/>
      <c r="K2914" s="4"/>
      <c r="L2914" s="3"/>
      <c r="M2914" s="4"/>
    </row>
    <row r="2915" spans="6:13" x14ac:dyDescent="0.3">
      <c r="F2915" s="1"/>
      <c r="J2915" s="4"/>
      <c r="K2915" s="4"/>
      <c r="L2915" s="3"/>
      <c r="M2915" s="4"/>
    </row>
    <row r="2916" spans="6:13" x14ac:dyDescent="0.3">
      <c r="F2916" s="1"/>
      <c r="J2916" s="4"/>
      <c r="K2916" s="4"/>
      <c r="L2916" s="3"/>
      <c r="M2916" s="4"/>
    </row>
    <row r="2917" spans="6:13" x14ac:dyDescent="0.3">
      <c r="F2917" s="1"/>
      <c r="J2917" s="4"/>
      <c r="K2917" s="4"/>
      <c r="L2917" s="3"/>
      <c r="M2917" s="4"/>
    </row>
    <row r="2918" spans="6:13" x14ac:dyDescent="0.3">
      <c r="F2918" s="1"/>
      <c r="J2918" s="4"/>
      <c r="K2918" s="4"/>
      <c r="L2918" s="3"/>
      <c r="M2918" s="4"/>
    </row>
    <row r="2919" spans="6:13" x14ac:dyDescent="0.3">
      <c r="F2919" s="1"/>
      <c r="J2919" s="4"/>
      <c r="K2919" s="4"/>
      <c r="L2919" s="3"/>
      <c r="M2919" s="4"/>
    </row>
    <row r="2920" spans="6:13" x14ac:dyDescent="0.3">
      <c r="F2920" s="1"/>
      <c r="J2920" s="4"/>
      <c r="K2920" s="4"/>
      <c r="L2920" s="3"/>
      <c r="M2920" s="4"/>
    </row>
    <row r="2921" spans="6:13" x14ac:dyDescent="0.3">
      <c r="F2921" s="1"/>
      <c r="J2921" s="4"/>
      <c r="K2921" s="4"/>
      <c r="L2921" s="3"/>
      <c r="M2921" s="4"/>
    </row>
    <row r="2922" spans="6:13" x14ac:dyDescent="0.3">
      <c r="F2922" s="1"/>
      <c r="J2922" s="4"/>
      <c r="K2922" s="4"/>
      <c r="L2922" s="3"/>
      <c r="M2922" s="4"/>
    </row>
    <row r="2923" spans="6:13" x14ac:dyDescent="0.3">
      <c r="F2923" s="1"/>
      <c r="J2923" s="4"/>
      <c r="K2923" s="4"/>
      <c r="L2923" s="3"/>
      <c r="M2923" s="4"/>
    </row>
    <row r="2924" spans="6:13" x14ac:dyDescent="0.3">
      <c r="F2924" s="1"/>
      <c r="J2924" s="4"/>
      <c r="K2924" s="4"/>
      <c r="L2924" s="3"/>
      <c r="M2924" s="4"/>
    </row>
    <row r="2925" spans="6:13" x14ac:dyDescent="0.3">
      <c r="F2925" s="1"/>
      <c r="J2925" s="4"/>
      <c r="K2925" s="4"/>
      <c r="L2925" s="3"/>
      <c r="M2925" s="4"/>
    </row>
    <row r="2926" spans="6:13" x14ac:dyDescent="0.3">
      <c r="F2926" s="1"/>
      <c r="J2926" s="4"/>
      <c r="K2926" s="4"/>
      <c r="L2926" s="3"/>
      <c r="M2926" s="4"/>
    </row>
    <row r="2927" spans="6:13" x14ac:dyDescent="0.3">
      <c r="F2927" s="1"/>
      <c r="J2927" s="4"/>
      <c r="K2927" s="4"/>
      <c r="L2927" s="3"/>
      <c r="M2927" s="4"/>
    </row>
    <row r="2928" spans="6:13" x14ac:dyDescent="0.3">
      <c r="F2928" s="1"/>
      <c r="J2928" s="4"/>
      <c r="K2928" s="4"/>
      <c r="L2928" s="3"/>
      <c r="M2928" s="4"/>
    </row>
    <row r="2929" spans="6:13" x14ac:dyDescent="0.3">
      <c r="F2929" s="1"/>
      <c r="J2929" s="4"/>
      <c r="K2929" s="4"/>
      <c r="L2929" s="3"/>
      <c r="M2929" s="4"/>
    </row>
    <row r="2930" spans="6:13" x14ac:dyDescent="0.3">
      <c r="F2930" s="1"/>
      <c r="J2930" s="4"/>
      <c r="K2930" s="4"/>
      <c r="L2930" s="3"/>
      <c r="M2930" s="4"/>
    </row>
    <row r="2931" spans="6:13" x14ac:dyDescent="0.3">
      <c r="F2931" s="1"/>
      <c r="J2931" s="4"/>
      <c r="K2931" s="4"/>
      <c r="L2931" s="3"/>
      <c r="M2931" s="4"/>
    </row>
    <row r="2932" spans="6:13" x14ac:dyDescent="0.3">
      <c r="F2932" s="1"/>
      <c r="J2932" s="4"/>
      <c r="K2932" s="4"/>
      <c r="L2932" s="3"/>
      <c r="M2932" s="4"/>
    </row>
    <row r="2933" spans="6:13" x14ac:dyDescent="0.3">
      <c r="F2933" s="1"/>
      <c r="J2933" s="4"/>
      <c r="K2933" s="4"/>
      <c r="L2933" s="3"/>
      <c r="M2933" s="4"/>
    </row>
    <row r="2934" spans="6:13" x14ac:dyDescent="0.3">
      <c r="F2934" s="1"/>
      <c r="J2934" s="4"/>
      <c r="K2934" s="4"/>
      <c r="L2934" s="3"/>
      <c r="M2934" s="4"/>
    </row>
    <row r="2935" spans="6:13" x14ac:dyDescent="0.3">
      <c r="F2935" s="1"/>
      <c r="J2935" s="4"/>
      <c r="K2935" s="4"/>
      <c r="L2935" s="3"/>
      <c r="M2935" s="4"/>
    </row>
    <row r="2936" spans="6:13" x14ac:dyDescent="0.3">
      <c r="F2936" s="1"/>
      <c r="J2936" s="4"/>
      <c r="K2936" s="4"/>
      <c r="L2936" s="3"/>
      <c r="M2936" s="4"/>
    </row>
    <row r="2937" spans="6:13" x14ac:dyDescent="0.3">
      <c r="F2937" s="1"/>
      <c r="J2937" s="4"/>
      <c r="K2937" s="4"/>
      <c r="L2937" s="3"/>
      <c r="M2937" s="4"/>
    </row>
    <row r="2938" spans="6:13" x14ac:dyDescent="0.3">
      <c r="F2938" s="1"/>
      <c r="J2938" s="4"/>
      <c r="K2938" s="4"/>
      <c r="L2938" s="3"/>
      <c r="M2938" s="4"/>
    </row>
    <row r="2939" spans="6:13" x14ac:dyDescent="0.3">
      <c r="F2939" s="1"/>
      <c r="J2939" s="4"/>
      <c r="K2939" s="4"/>
      <c r="L2939" s="3"/>
      <c r="M2939" s="4"/>
    </row>
    <row r="2940" spans="6:13" x14ac:dyDescent="0.3">
      <c r="F2940" s="1"/>
      <c r="J2940" s="4"/>
      <c r="K2940" s="4"/>
      <c r="L2940" s="3"/>
      <c r="M2940" s="4"/>
    </row>
    <row r="2941" spans="6:13" x14ac:dyDescent="0.3">
      <c r="F2941" s="1"/>
      <c r="J2941" s="4"/>
      <c r="K2941" s="4"/>
      <c r="L2941" s="3"/>
      <c r="M2941" s="4"/>
    </row>
    <row r="2942" spans="6:13" x14ac:dyDescent="0.3">
      <c r="F2942" s="1"/>
      <c r="J2942" s="4"/>
      <c r="K2942" s="4"/>
      <c r="L2942" s="3"/>
      <c r="M2942" s="4"/>
    </row>
    <row r="2943" spans="6:13" x14ac:dyDescent="0.3">
      <c r="F2943" s="1"/>
      <c r="J2943" s="4"/>
      <c r="K2943" s="4"/>
      <c r="L2943" s="3"/>
      <c r="M2943" s="4"/>
    </row>
    <row r="2944" spans="6:13" x14ac:dyDescent="0.3">
      <c r="F2944" s="1"/>
      <c r="J2944" s="4"/>
      <c r="K2944" s="4"/>
      <c r="L2944" s="3"/>
      <c r="M2944" s="4"/>
    </row>
    <row r="2945" spans="6:13" x14ac:dyDescent="0.3">
      <c r="F2945" s="1"/>
      <c r="J2945" s="4"/>
      <c r="K2945" s="4"/>
      <c r="L2945" s="3"/>
      <c r="M2945" s="4"/>
    </row>
    <row r="2946" spans="6:13" x14ac:dyDescent="0.3">
      <c r="F2946" s="1"/>
      <c r="J2946" s="4"/>
      <c r="K2946" s="4"/>
      <c r="L2946" s="3"/>
      <c r="M2946" s="4"/>
    </row>
    <row r="2947" spans="6:13" x14ac:dyDescent="0.3">
      <c r="F2947" s="1"/>
      <c r="J2947" s="4"/>
      <c r="K2947" s="4"/>
      <c r="L2947" s="3"/>
      <c r="M2947" s="4"/>
    </row>
    <row r="2948" spans="6:13" x14ac:dyDescent="0.3">
      <c r="F2948" s="1"/>
      <c r="J2948" s="4"/>
      <c r="K2948" s="4"/>
      <c r="L2948" s="3"/>
      <c r="M2948" s="4"/>
    </row>
    <row r="2949" spans="6:13" x14ac:dyDescent="0.3">
      <c r="F2949" s="1"/>
      <c r="J2949" s="4"/>
      <c r="K2949" s="4"/>
      <c r="L2949" s="3"/>
      <c r="M2949" s="4"/>
    </row>
    <row r="2950" spans="6:13" x14ac:dyDescent="0.3">
      <c r="F2950" s="1"/>
      <c r="J2950" s="4"/>
      <c r="K2950" s="4"/>
      <c r="L2950" s="3"/>
      <c r="M2950" s="4"/>
    </row>
    <row r="2951" spans="6:13" x14ac:dyDescent="0.3">
      <c r="F2951" s="1"/>
      <c r="J2951" s="4"/>
      <c r="K2951" s="4"/>
      <c r="L2951" s="3"/>
      <c r="M2951" s="4"/>
    </row>
    <row r="2952" spans="6:13" x14ac:dyDescent="0.3">
      <c r="F2952" s="1"/>
      <c r="J2952" s="4"/>
      <c r="K2952" s="4"/>
      <c r="L2952" s="3"/>
      <c r="M2952" s="4"/>
    </row>
    <row r="2953" spans="6:13" x14ac:dyDescent="0.3">
      <c r="F2953" s="1"/>
      <c r="J2953" s="4"/>
      <c r="K2953" s="4"/>
      <c r="L2953" s="3"/>
      <c r="M2953" s="4"/>
    </row>
    <row r="2954" spans="6:13" x14ac:dyDescent="0.3">
      <c r="F2954" s="1"/>
      <c r="J2954" s="4"/>
      <c r="K2954" s="4"/>
      <c r="L2954" s="3"/>
      <c r="M2954" s="4"/>
    </row>
    <row r="2955" spans="6:13" x14ac:dyDescent="0.3">
      <c r="F2955" s="1"/>
      <c r="J2955" s="4"/>
      <c r="K2955" s="4"/>
      <c r="L2955" s="3"/>
      <c r="M2955" s="4"/>
    </row>
    <row r="2956" spans="6:13" x14ac:dyDescent="0.3">
      <c r="F2956" s="1"/>
      <c r="J2956" s="4"/>
      <c r="K2956" s="4"/>
      <c r="L2956" s="3"/>
      <c r="M2956" s="4"/>
    </row>
    <row r="2957" spans="6:13" x14ac:dyDescent="0.3">
      <c r="F2957" s="1"/>
      <c r="J2957" s="4"/>
      <c r="K2957" s="4"/>
      <c r="L2957" s="3"/>
      <c r="M2957" s="4"/>
    </row>
    <row r="2958" spans="6:13" x14ac:dyDescent="0.3">
      <c r="F2958" s="1"/>
      <c r="J2958" s="4"/>
      <c r="K2958" s="4"/>
      <c r="L2958" s="3"/>
      <c r="M2958" s="4"/>
    </row>
    <row r="2959" spans="6:13" x14ac:dyDescent="0.3">
      <c r="F2959" s="1"/>
      <c r="J2959" s="4"/>
      <c r="K2959" s="4"/>
      <c r="L2959" s="3"/>
      <c r="M2959" s="4"/>
    </row>
    <row r="2960" spans="6:13" x14ac:dyDescent="0.3">
      <c r="F2960" s="1"/>
      <c r="J2960" s="4"/>
      <c r="K2960" s="4"/>
      <c r="L2960" s="3"/>
      <c r="M2960" s="4"/>
    </row>
    <row r="2961" spans="6:13" x14ac:dyDescent="0.3">
      <c r="F2961" s="1"/>
      <c r="J2961" s="4"/>
      <c r="K2961" s="4"/>
      <c r="L2961" s="3"/>
      <c r="M2961" s="4"/>
    </row>
    <row r="2962" spans="6:13" x14ac:dyDescent="0.3">
      <c r="F2962" s="1"/>
      <c r="J2962" s="4"/>
      <c r="K2962" s="4"/>
      <c r="L2962" s="3"/>
      <c r="M2962" s="4"/>
    </row>
    <row r="2963" spans="6:13" x14ac:dyDescent="0.3">
      <c r="F2963" s="1"/>
      <c r="J2963" s="4"/>
      <c r="K2963" s="4"/>
      <c r="L2963" s="3"/>
      <c r="M2963" s="4"/>
    </row>
    <row r="2964" spans="6:13" x14ac:dyDescent="0.3">
      <c r="F2964" s="1"/>
      <c r="J2964" s="4"/>
      <c r="K2964" s="4"/>
      <c r="L2964" s="3"/>
      <c r="M2964" s="4"/>
    </row>
    <row r="2965" spans="6:13" x14ac:dyDescent="0.3">
      <c r="F2965" s="1"/>
      <c r="J2965" s="4"/>
      <c r="K2965" s="4"/>
      <c r="L2965" s="3"/>
      <c r="M2965" s="4"/>
    </row>
    <row r="2966" spans="6:13" x14ac:dyDescent="0.3">
      <c r="F2966" s="1"/>
      <c r="J2966" s="4"/>
      <c r="K2966" s="4"/>
      <c r="L2966" s="3"/>
      <c r="M2966" s="4"/>
    </row>
    <row r="2967" spans="6:13" x14ac:dyDescent="0.3">
      <c r="F2967" s="1"/>
      <c r="J2967" s="4"/>
      <c r="K2967" s="4"/>
      <c r="L2967" s="3"/>
      <c r="M2967" s="4"/>
    </row>
    <row r="2968" spans="6:13" x14ac:dyDescent="0.3">
      <c r="F2968" s="1"/>
      <c r="J2968" s="4"/>
      <c r="K2968" s="4"/>
      <c r="L2968" s="3"/>
      <c r="M2968" s="4"/>
    </row>
    <row r="2969" spans="6:13" x14ac:dyDescent="0.3">
      <c r="F2969" s="1"/>
      <c r="J2969" s="4"/>
      <c r="K2969" s="4"/>
      <c r="L2969" s="3"/>
      <c r="M2969" s="4"/>
    </row>
    <row r="2970" spans="6:13" x14ac:dyDescent="0.3">
      <c r="F2970" s="1"/>
      <c r="J2970" s="4"/>
      <c r="K2970" s="4"/>
      <c r="L2970" s="3"/>
      <c r="M2970" s="4"/>
    </row>
    <row r="2971" spans="6:13" x14ac:dyDescent="0.3">
      <c r="F2971" s="1"/>
      <c r="J2971" s="4"/>
      <c r="K2971" s="4"/>
      <c r="L2971" s="3"/>
      <c r="M2971" s="4"/>
    </row>
    <row r="2972" spans="6:13" x14ac:dyDescent="0.3">
      <c r="F2972" s="1"/>
      <c r="J2972" s="4"/>
      <c r="K2972" s="4"/>
      <c r="L2972" s="3"/>
      <c r="M2972" s="4"/>
    </row>
    <row r="2973" spans="6:13" x14ac:dyDescent="0.3">
      <c r="F2973" s="1"/>
      <c r="J2973" s="4"/>
      <c r="K2973" s="4"/>
      <c r="L2973" s="3"/>
      <c r="M2973" s="4"/>
    </row>
    <row r="2974" spans="6:13" x14ac:dyDescent="0.3">
      <c r="F2974" s="1"/>
      <c r="J2974" s="4"/>
      <c r="K2974" s="4"/>
      <c r="L2974" s="3"/>
      <c r="M2974" s="4"/>
    </row>
    <row r="2975" spans="6:13" x14ac:dyDescent="0.3">
      <c r="F2975" s="1"/>
      <c r="J2975" s="4"/>
      <c r="K2975" s="4"/>
      <c r="L2975" s="3"/>
      <c r="M2975" s="4"/>
    </row>
    <row r="2976" spans="6:13" x14ac:dyDescent="0.3">
      <c r="F2976" s="1"/>
      <c r="J2976" s="4"/>
      <c r="K2976" s="4"/>
      <c r="L2976" s="3"/>
      <c r="M2976" s="4"/>
    </row>
    <row r="2977" spans="6:13" x14ac:dyDescent="0.3">
      <c r="F2977" s="1"/>
      <c r="J2977" s="4"/>
      <c r="K2977" s="4"/>
      <c r="L2977" s="3"/>
      <c r="M2977" s="4"/>
    </row>
    <row r="2978" spans="6:13" x14ac:dyDescent="0.3">
      <c r="F2978" s="1"/>
      <c r="J2978" s="4"/>
      <c r="K2978" s="4"/>
      <c r="L2978" s="3"/>
      <c r="M2978" s="4"/>
    </row>
    <row r="2979" spans="6:13" x14ac:dyDescent="0.3">
      <c r="F2979" s="1"/>
      <c r="J2979" s="4"/>
      <c r="K2979" s="4"/>
      <c r="L2979" s="3"/>
      <c r="M2979" s="4"/>
    </row>
    <row r="2980" spans="6:13" x14ac:dyDescent="0.3">
      <c r="F2980" s="1"/>
      <c r="J2980" s="4"/>
      <c r="K2980" s="4"/>
      <c r="L2980" s="3"/>
      <c r="M2980" s="4"/>
    </row>
    <row r="2981" spans="6:13" x14ac:dyDescent="0.3">
      <c r="F2981" s="1"/>
      <c r="J2981" s="4"/>
      <c r="K2981" s="4"/>
      <c r="L2981" s="3"/>
      <c r="M2981" s="4"/>
    </row>
    <row r="2982" spans="6:13" x14ac:dyDescent="0.3">
      <c r="F2982" s="1"/>
      <c r="J2982" s="4"/>
      <c r="K2982" s="4"/>
      <c r="L2982" s="3"/>
      <c r="M2982" s="4"/>
    </row>
    <row r="2983" spans="6:13" x14ac:dyDescent="0.3">
      <c r="F2983" s="1"/>
      <c r="J2983" s="4"/>
      <c r="K2983" s="4"/>
      <c r="L2983" s="3"/>
      <c r="M2983" s="4"/>
    </row>
    <row r="2984" spans="6:13" x14ac:dyDescent="0.3">
      <c r="F2984" s="1"/>
      <c r="J2984" s="4"/>
      <c r="K2984" s="4"/>
      <c r="L2984" s="3"/>
      <c r="M2984" s="4"/>
    </row>
    <row r="2985" spans="6:13" x14ac:dyDescent="0.3">
      <c r="F2985" s="1"/>
      <c r="J2985" s="4"/>
      <c r="K2985" s="4"/>
      <c r="L2985" s="3"/>
      <c r="M2985" s="4"/>
    </row>
    <row r="2986" spans="6:13" x14ac:dyDescent="0.3">
      <c r="F2986" s="1"/>
      <c r="J2986" s="4"/>
      <c r="K2986" s="4"/>
      <c r="L2986" s="3"/>
      <c r="M2986" s="4"/>
    </row>
    <row r="2987" spans="6:13" x14ac:dyDescent="0.3">
      <c r="F2987" s="1"/>
      <c r="J2987" s="4"/>
      <c r="K2987" s="4"/>
      <c r="L2987" s="3"/>
      <c r="M2987" s="4"/>
    </row>
    <row r="2988" spans="6:13" x14ac:dyDescent="0.3">
      <c r="F2988" s="1"/>
      <c r="J2988" s="4"/>
      <c r="K2988" s="4"/>
      <c r="L2988" s="3"/>
      <c r="M2988" s="4"/>
    </row>
    <row r="2989" spans="6:13" x14ac:dyDescent="0.3">
      <c r="F2989" s="1"/>
      <c r="J2989" s="4"/>
      <c r="K2989" s="4"/>
      <c r="L2989" s="3"/>
      <c r="M2989" s="4"/>
    </row>
    <row r="2990" spans="6:13" x14ac:dyDescent="0.3">
      <c r="F2990" s="1"/>
      <c r="J2990" s="4"/>
      <c r="K2990" s="4"/>
      <c r="L2990" s="3"/>
      <c r="M2990" s="4"/>
    </row>
    <row r="2991" spans="6:13" x14ac:dyDescent="0.3">
      <c r="F2991" s="1"/>
      <c r="J2991" s="4"/>
      <c r="K2991" s="4"/>
      <c r="L2991" s="3"/>
      <c r="M2991" s="4"/>
    </row>
    <row r="2992" spans="6:13" x14ac:dyDescent="0.3">
      <c r="F2992" s="1"/>
      <c r="J2992" s="4"/>
      <c r="K2992" s="4"/>
      <c r="L2992" s="3"/>
      <c r="M2992" s="4"/>
    </row>
    <row r="2993" spans="6:13" x14ac:dyDescent="0.3">
      <c r="F2993" s="1"/>
      <c r="J2993" s="4"/>
      <c r="K2993" s="4"/>
      <c r="L2993" s="3"/>
      <c r="M2993" s="4"/>
    </row>
    <row r="2994" spans="6:13" x14ac:dyDescent="0.3">
      <c r="F2994" s="1"/>
      <c r="J2994" s="4"/>
      <c r="K2994" s="4"/>
      <c r="L2994" s="3"/>
      <c r="M2994" s="4"/>
    </row>
    <row r="2995" spans="6:13" x14ac:dyDescent="0.3">
      <c r="F2995" s="1"/>
      <c r="J2995" s="4"/>
      <c r="K2995" s="4"/>
      <c r="L2995" s="3"/>
      <c r="M2995" s="4"/>
    </row>
    <row r="2996" spans="6:13" x14ac:dyDescent="0.3">
      <c r="F2996" s="1"/>
      <c r="J2996" s="4"/>
      <c r="K2996" s="4"/>
      <c r="L2996" s="3"/>
      <c r="M2996" s="4"/>
    </row>
    <row r="2997" spans="6:13" x14ac:dyDescent="0.3">
      <c r="F2997" s="1"/>
      <c r="J2997" s="4"/>
      <c r="K2997" s="4"/>
      <c r="L2997" s="3"/>
      <c r="M2997" s="4"/>
    </row>
    <row r="2998" spans="6:13" x14ac:dyDescent="0.3">
      <c r="F2998" s="1"/>
      <c r="J2998" s="4"/>
      <c r="K2998" s="4"/>
      <c r="L2998" s="3"/>
      <c r="M2998" s="4"/>
    </row>
    <row r="2999" spans="6:13" x14ac:dyDescent="0.3">
      <c r="F2999" s="1"/>
      <c r="J2999" s="4"/>
      <c r="K2999" s="4"/>
      <c r="L2999" s="3"/>
      <c r="M2999" s="4"/>
    </row>
    <row r="3000" spans="6:13" x14ac:dyDescent="0.3">
      <c r="F3000" s="1"/>
      <c r="J3000" s="4"/>
      <c r="K3000" s="4"/>
      <c r="L3000" s="3"/>
      <c r="M3000" s="4"/>
    </row>
    <row r="3001" spans="6:13" x14ac:dyDescent="0.3">
      <c r="F3001" s="1"/>
      <c r="J3001" s="4"/>
      <c r="K3001" s="4"/>
      <c r="L3001" s="3"/>
      <c r="M3001" s="4"/>
    </row>
    <row r="3002" spans="6:13" x14ac:dyDescent="0.3">
      <c r="F3002" s="1"/>
      <c r="J3002" s="4"/>
      <c r="K3002" s="4"/>
      <c r="L3002" s="3"/>
      <c r="M3002" s="4"/>
    </row>
    <row r="3003" spans="6:13" x14ac:dyDescent="0.3">
      <c r="F3003" s="1"/>
      <c r="J3003" s="4"/>
      <c r="K3003" s="4"/>
      <c r="L3003" s="3"/>
      <c r="M3003" s="4"/>
    </row>
    <row r="3004" spans="6:13" x14ac:dyDescent="0.3">
      <c r="F3004" s="1"/>
      <c r="J3004" s="4"/>
      <c r="K3004" s="4"/>
      <c r="L3004" s="3"/>
      <c r="M3004" s="4"/>
    </row>
    <row r="3005" spans="6:13" x14ac:dyDescent="0.3">
      <c r="F3005" s="1"/>
      <c r="J3005" s="4"/>
      <c r="K3005" s="4"/>
      <c r="L3005" s="3"/>
      <c r="M3005" s="4"/>
    </row>
    <row r="3006" spans="6:13" x14ac:dyDescent="0.3">
      <c r="F3006" s="1"/>
      <c r="J3006" s="4"/>
      <c r="K3006" s="4"/>
      <c r="L3006" s="3"/>
      <c r="M3006" s="4"/>
    </row>
    <row r="3007" spans="6:13" x14ac:dyDescent="0.3">
      <c r="F3007" s="1"/>
      <c r="J3007" s="4"/>
      <c r="K3007" s="4"/>
      <c r="L3007" s="3"/>
      <c r="M3007" s="4"/>
    </row>
    <row r="3008" spans="6:13" x14ac:dyDescent="0.3">
      <c r="F3008" s="1"/>
      <c r="J3008" s="4"/>
      <c r="K3008" s="4"/>
      <c r="L3008" s="3"/>
      <c r="M3008" s="4"/>
    </row>
    <row r="3009" spans="6:13" x14ac:dyDescent="0.3">
      <c r="F3009" s="1"/>
      <c r="J3009" s="4"/>
      <c r="K3009" s="4"/>
      <c r="L3009" s="3"/>
      <c r="M3009" s="4"/>
    </row>
    <row r="3010" spans="6:13" x14ac:dyDescent="0.3">
      <c r="F3010" s="1"/>
      <c r="J3010" s="4"/>
      <c r="K3010" s="4"/>
      <c r="L3010" s="3"/>
      <c r="M3010" s="4"/>
    </row>
    <row r="3011" spans="6:13" x14ac:dyDescent="0.3">
      <c r="F3011" s="1"/>
      <c r="J3011" s="4"/>
      <c r="K3011" s="4"/>
      <c r="L3011" s="3"/>
      <c r="M3011" s="4"/>
    </row>
    <row r="3012" spans="6:13" x14ac:dyDescent="0.3">
      <c r="F3012" s="1"/>
      <c r="J3012" s="4"/>
      <c r="K3012" s="4"/>
      <c r="L3012" s="3"/>
      <c r="M3012" s="4"/>
    </row>
    <row r="3013" spans="6:13" x14ac:dyDescent="0.3">
      <c r="F3013" s="1"/>
      <c r="J3013" s="4"/>
      <c r="K3013" s="4"/>
      <c r="L3013" s="3"/>
      <c r="M3013" s="4"/>
    </row>
    <row r="3014" spans="6:13" x14ac:dyDescent="0.3">
      <c r="F3014" s="1"/>
      <c r="J3014" s="4"/>
      <c r="K3014" s="4"/>
      <c r="L3014" s="3"/>
      <c r="M3014" s="4"/>
    </row>
    <row r="3015" spans="6:13" x14ac:dyDescent="0.3">
      <c r="F3015" s="1"/>
      <c r="J3015" s="4"/>
      <c r="K3015" s="4"/>
      <c r="L3015" s="3"/>
      <c r="M3015" s="4"/>
    </row>
    <row r="3016" spans="6:13" x14ac:dyDescent="0.3">
      <c r="F3016" s="1"/>
      <c r="J3016" s="4"/>
      <c r="K3016" s="4"/>
      <c r="L3016" s="3"/>
      <c r="M3016" s="4"/>
    </row>
    <row r="3017" spans="6:13" x14ac:dyDescent="0.3">
      <c r="F3017" s="1"/>
      <c r="J3017" s="4"/>
      <c r="K3017" s="4"/>
      <c r="L3017" s="3"/>
      <c r="M3017" s="4"/>
    </row>
    <row r="3018" spans="6:13" x14ac:dyDescent="0.3">
      <c r="F3018" s="1"/>
      <c r="J3018" s="4"/>
      <c r="K3018" s="4"/>
      <c r="L3018" s="3"/>
      <c r="M3018" s="4"/>
    </row>
    <row r="3019" spans="6:13" x14ac:dyDescent="0.3">
      <c r="F3019" s="1"/>
      <c r="J3019" s="4"/>
      <c r="K3019" s="4"/>
      <c r="L3019" s="3"/>
      <c r="M3019" s="4"/>
    </row>
    <row r="3020" spans="6:13" x14ac:dyDescent="0.3">
      <c r="F3020" s="1"/>
      <c r="J3020" s="4"/>
      <c r="K3020" s="4"/>
      <c r="L3020" s="3"/>
      <c r="M3020" s="4"/>
    </row>
    <row r="3021" spans="6:13" x14ac:dyDescent="0.3">
      <c r="F3021" s="1"/>
      <c r="J3021" s="4"/>
      <c r="K3021" s="4"/>
      <c r="L3021" s="3"/>
      <c r="M3021" s="4"/>
    </row>
    <row r="3022" spans="6:13" x14ac:dyDescent="0.3">
      <c r="F3022" s="1"/>
      <c r="J3022" s="4"/>
      <c r="K3022" s="4"/>
      <c r="L3022" s="3"/>
      <c r="M3022" s="4"/>
    </row>
    <row r="3023" spans="6:13" x14ac:dyDescent="0.3">
      <c r="F3023" s="1"/>
      <c r="J3023" s="4"/>
      <c r="K3023" s="4"/>
      <c r="L3023" s="3"/>
      <c r="M3023" s="4"/>
    </row>
    <row r="3024" spans="6:13" x14ac:dyDescent="0.3">
      <c r="F3024" s="1"/>
      <c r="J3024" s="4"/>
      <c r="K3024" s="4"/>
      <c r="L3024" s="3"/>
      <c r="M3024" s="4"/>
    </row>
    <row r="3025" spans="6:13" x14ac:dyDescent="0.3">
      <c r="F3025" s="1"/>
      <c r="J3025" s="4"/>
      <c r="K3025" s="4"/>
      <c r="L3025" s="3"/>
      <c r="M3025" s="4"/>
    </row>
    <row r="3026" spans="6:13" x14ac:dyDescent="0.3">
      <c r="F3026" s="1"/>
      <c r="J3026" s="4"/>
      <c r="K3026" s="4"/>
      <c r="L3026" s="3"/>
      <c r="M3026" s="4"/>
    </row>
    <row r="3027" spans="6:13" x14ac:dyDescent="0.3">
      <c r="F3027" s="1"/>
      <c r="J3027" s="4"/>
      <c r="K3027" s="4"/>
      <c r="L3027" s="3"/>
      <c r="M3027" s="4"/>
    </row>
    <row r="3028" spans="6:13" x14ac:dyDescent="0.3">
      <c r="F3028" s="1"/>
      <c r="J3028" s="4"/>
      <c r="K3028" s="4"/>
      <c r="L3028" s="3"/>
      <c r="M3028" s="4"/>
    </row>
    <row r="3029" spans="6:13" x14ac:dyDescent="0.3">
      <c r="F3029" s="1"/>
      <c r="J3029" s="4"/>
      <c r="K3029" s="4"/>
      <c r="L3029" s="3"/>
      <c r="M3029" s="4"/>
    </row>
    <row r="3030" spans="6:13" x14ac:dyDescent="0.3">
      <c r="F3030" s="1"/>
      <c r="J3030" s="4"/>
      <c r="K3030" s="4"/>
      <c r="L3030" s="3"/>
      <c r="M3030" s="4"/>
    </row>
    <row r="3031" spans="6:13" x14ac:dyDescent="0.3">
      <c r="F3031" s="1"/>
      <c r="J3031" s="4"/>
      <c r="K3031" s="4"/>
      <c r="L3031" s="3"/>
      <c r="M3031" s="4"/>
    </row>
    <row r="3032" spans="6:13" x14ac:dyDescent="0.3">
      <c r="F3032" s="1"/>
      <c r="J3032" s="4"/>
      <c r="K3032" s="4"/>
      <c r="L3032" s="3"/>
      <c r="M3032" s="4"/>
    </row>
    <row r="3033" spans="6:13" x14ac:dyDescent="0.3">
      <c r="F3033" s="1"/>
      <c r="J3033" s="4"/>
      <c r="K3033" s="4"/>
      <c r="L3033" s="3"/>
      <c r="M3033" s="4"/>
    </row>
    <row r="3034" spans="6:13" x14ac:dyDescent="0.3">
      <c r="F3034" s="1"/>
      <c r="J3034" s="4"/>
      <c r="K3034" s="4"/>
      <c r="L3034" s="3"/>
      <c r="M3034" s="4"/>
    </row>
    <row r="3035" spans="6:13" x14ac:dyDescent="0.3">
      <c r="F3035" s="1"/>
      <c r="J3035" s="4"/>
      <c r="K3035" s="4"/>
      <c r="L3035" s="3"/>
      <c r="M3035" s="4"/>
    </row>
    <row r="3036" spans="6:13" x14ac:dyDescent="0.3">
      <c r="F3036" s="1"/>
      <c r="J3036" s="4"/>
      <c r="K3036" s="4"/>
      <c r="L3036" s="3"/>
      <c r="M3036" s="4"/>
    </row>
    <row r="3037" spans="6:13" x14ac:dyDescent="0.3">
      <c r="F3037" s="1"/>
      <c r="J3037" s="4"/>
      <c r="K3037" s="4"/>
      <c r="L3037" s="3"/>
      <c r="M3037" s="4"/>
    </row>
    <row r="3038" spans="6:13" x14ac:dyDescent="0.3">
      <c r="F3038" s="1"/>
      <c r="J3038" s="4"/>
      <c r="K3038" s="4"/>
      <c r="L3038" s="3"/>
      <c r="M3038" s="4"/>
    </row>
    <row r="3039" spans="6:13" x14ac:dyDescent="0.3">
      <c r="F3039" s="1"/>
      <c r="J3039" s="4"/>
      <c r="K3039" s="4"/>
      <c r="L3039" s="3"/>
      <c r="M3039" s="4"/>
    </row>
    <row r="3040" spans="6:13" x14ac:dyDescent="0.3">
      <c r="F3040" s="1"/>
      <c r="J3040" s="4"/>
      <c r="K3040" s="4"/>
      <c r="L3040" s="3"/>
      <c r="M3040" s="4"/>
    </row>
    <row r="3041" spans="6:13" x14ac:dyDescent="0.3">
      <c r="F3041" s="1"/>
      <c r="J3041" s="4"/>
      <c r="K3041" s="4"/>
      <c r="L3041" s="3"/>
      <c r="M3041" s="4"/>
    </row>
    <row r="3042" spans="6:13" x14ac:dyDescent="0.3">
      <c r="F3042" s="1"/>
      <c r="J3042" s="4"/>
      <c r="K3042" s="4"/>
      <c r="L3042" s="3"/>
      <c r="M3042" s="4"/>
    </row>
    <row r="3043" spans="6:13" x14ac:dyDescent="0.3">
      <c r="F3043" s="1"/>
      <c r="J3043" s="4"/>
      <c r="K3043" s="4"/>
      <c r="L3043" s="3"/>
      <c r="M3043" s="4"/>
    </row>
    <row r="3044" spans="6:13" x14ac:dyDescent="0.3">
      <c r="F3044" s="1"/>
      <c r="J3044" s="4"/>
      <c r="K3044" s="4"/>
      <c r="L3044" s="3"/>
      <c r="M3044" s="4"/>
    </row>
    <row r="3045" spans="6:13" x14ac:dyDescent="0.3">
      <c r="F3045" s="1"/>
      <c r="J3045" s="4"/>
      <c r="K3045" s="4"/>
      <c r="L3045" s="3"/>
      <c r="M3045" s="4"/>
    </row>
    <row r="3046" spans="6:13" x14ac:dyDescent="0.3">
      <c r="F3046" s="1"/>
      <c r="J3046" s="4"/>
      <c r="K3046" s="4"/>
      <c r="L3046" s="3"/>
      <c r="M3046" s="4"/>
    </row>
    <row r="3047" spans="6:13" x14ac:dyDescent="0.3">
      <c r="F3047" s="1"/>
      <c r="J3047" s="4"/>
      <c r="K3047" s="4"/>
      <c r="L3047" s="3"/>
      <c r="M3047" s="4"/>
    </row>
    <row r="3048" spans="6:13" x14ac:dyDescent="0.3">
      <c r="F3048" s="1"/>
      <c r="J3048" s="4"/>
      <c r="K3048" s="4"/>
      <c r="L3048" s="3"/>
      <c r="M3048" s="4"/>
    </row>
    <row r="3049" spans="6:13" x14ac:dyDescent="0.3">
      <c r="F3049" s="1"/>
      <c r="J3049" s="4"/>
      <c r="K3049" s="4"/>
      <c r="L3049" s="3"/>
      <c r="M3049" s="4"/>
    </row>
    <row r="3050" spans="6:13" x14ac:dyDescent="0.3">
      <c r="F3050" s="1"/>
      <c r="J3050" s="4"/>
      <c r="K3050" s="4"/>
      <c r="L3050" s="3"/>
      <c r="M3050" s="4"/>
    </row>
    <row r="3051" spans="6:13" x14ac:dyDescent="0.3">
      <c r="F3051" s="1"/>
      <c r="J3051" s="4"/>
      <c r="K3051" s="4"/>
      <c r="L3051" s="3"/>
      <c r="M3051" s="4"/>
    </row>
    <row r="3052" spans="6:13" x14ac:dyDescent="0.3">
      <c r="F3052" s="1"/>
      <c r="J3052" s="4"/>
      <c r="K3052" s="4"/>
      <c r="L3052" s="3"/>
      <c r="M3052" s="4"/>
    </row>
    <row r="3053" spans="6:13" x14ac:dyDescent="0.3">
      <c r="F3053" s="1"/>
      <c r="J3053" s="4"/>
      <c r="K3053" s="4"/>
      <c r="L3053" s="3"/>
      <c r="M3053" s="4"/>
    </row>
    <row r="3054" spans="6:13" x14ac:dyDescent="0.3">
      <c r="F3054" s="1"/>
      <c r="J3054" s="4"/>
      <c r="K3054" s="4"/>
      <c r="L3054" s="3"/>
      <c r="M3054" s="4"/>
    </row>
    <row r="3055" spans="6:13" x14ac:dyDescent="0.3">
      <c r="F3055" s="1"/>
      <c r="J3055" s="4"/>
      <c r="K3055" s="4"/>
      <c r="L3055" s="3"/>
      <c r="M3055" s="4"/>
    </row>
    <row r="3056" spans="6:13" x14ac:dyDescent="0.3">
      <c r="F3056" s="1"/>
      <c r="J3056" s="4"/>
      <c r="K3056" s="4"/>
      <c r="L3056" s="3"/>
      <c r="M3056" s="4"/>
    </row>
    <row r="3057" spans="6:13" x14ac:dyDescent="0.3">
      <c r="F3057" s="1"/>
      <c r="J3057" s="4"/>
      <c r="K3057" s="4"/>
      <c r="L3057" s="3"/>
      <c r="M3057" s="4"/>
    </row>
    <row r="3058" spans="6:13" x14ac:dyDescent="0.3">
      <c r="F3058" s="1"/>
      <c r="J3058" s="4"/>
      <c r="K3058" s="4"/>
      <c r="L3058" s="3"/>
      <c r="M3058" s="4"/>
    </row>
    <row r="3059" spans="6:13" x14ac:dyDescent="0.3">
      <c r="F3059" s="1"/>
      <c r="J3059" s="4"/>
      <c r="K3059" s="4"/>
      <c r="L3059" s="3"/>
      <c r="M3059" s="4"/>
    </row>
    <row r="3060" spans="6:13" x14ac:dyDescent="0.3">
      <c r="F3060" s="1"/>
      <c r="J3060" s="4"/>
      <c r="K3060" s="4"/>
      <c r="L3060" s="3"/>
      <c r="M3060" s="4"/>
    </row>
    <row r="3061" spans="6:13" x14ac:dyDescent="0.3">
      <c r="F3061" s="1"/>
      <c r="J3061" s="4"/>
      <c r="K3061" s="4"/>
      <c r="L3061" s="3"/>
      <c r="M3061" s="4"/>
    </row>
    <row r="3062" spans="6:13" x14ac:dyDescent="0.3">
      <c r="F3062" s="1"/>
      <c r="J3062" s="4"/>
      <c r="K3062" s="4"/>
      <c r="L3062" s="3"/>
      <c r="M3062" s="4"/>
    </row>
    <row r="3063" spans="6:13" x14ac:dyDescent="0.3">
      <c r="F3063" s="1"/>
      <c r="J3063" s="4"/>
      <c r="K3063" s="4"/>
      <c r="L3063" s="3"/>
      <c r="M3063" s="4"/>
    </row>
    <row r="3064" spans="6:13" x14ac:dyDescent="0.3">
      <c r="F3064" s="1"/>
      <c r="J3064" s="4"/>
      <c r="K3064" s="4"/>
      <c r="L3064" s="3"/>
      <c r="M3064" s="4"/>
    </row>
    <row r="3065" spans="6:13" x14ac:dyDescent="0.3">
      <c r="F3065" s="1"/>
      <c r="J3065" s="4"/>
      <c r="K3065" s="4"/>
      <c r="L3065" s="3"/>
      <c r="M3065" s="4"/>
    </row>
    <row r="3066" spans="6:13" x14ac:dyDescent="0.3">
      <c r="F3066" s="1"/>
      <c r="J3066" s="4"/>
      <c r="K3066" s="4"/>
      <c r="L3066" s="3"/>
      <c r="M3066" s="4"/>
    </row>
    <row r="3067" spans="6:13" x14ac:dyDescent="0.3">
      <c r="F3067" s="1"/>
      <c r="J3067" s="4"/>
      <c r="K3067" s="4"/>
      <c r="L3067" s="3"/>
      <c r="M3067" s="4"/>
    </row>
    <row r="3068" spans="6:13" x14ac:dyDescent="0.3">
      <c r="F3068" s="1"/>
      <c r="J3068" s="4"/>
      <c r="K3068" s="4"/>
      <c r="L3068" s="3"/>
      <c r="M3068" s="4"/>
    </row>
    <row r="3069" spans="6:13" x14ac:dyDescent="0.3">
      <c r="F3069" s="1"/>
      <c r="J3069" s="4"/>
      <c r="K3069" s="4"/>
      <c r="L3069" s="3"/>
      <c r="M3069" s="4"/>
    </row>
    <row r="3070" spans="6:13" x14ac:dyDescent="0.3">
      <c r="F3070" s="1"/>
      <c r="J3070" s="4"/>
      <c r="K3070" s="4"/>
      <c r="L3070" s="3"/>
      <c r="M3070" s="4"/>
    </row>
    <row r="3071" spans="6:13" x14ac:dyDescent="0.3">
      <c r="F3071" s="1"/>
      <c r="J3071" s="4"/>
      <c r="K3071" s="4"/>
      <c r="L3071" s="3"/>
      <c r="M3071" s="4"/>
    </row>
    <row r="3072" spans="6:13" x14ac:dyDescent="0.3">
      <c r="F3072" s="1"/>
      <c r="J3072" s="4"/>
      <c r="K3072" s="4"/>
      <c r="L3072" s="3"/>
      <c r="M3072" s="4"/>
    </row>
    <row r="3073" spans="6:13" x14ac:dyDescent="0.3">
      <c r="F3073" s="1"/>
      <c r="J3073" s="4"/>
      <c r="K3073" s="4"/>
      <c r="L3073" s="3"/>
      <c r="M3073" s="4"/>
    </row>
    <row r="3074" spans="6:13" x14ac:dyDescent="0.3">
      <c r="F3074" s="1"/>
      <c r="J3074" s="4"/>
      <c r="K3074" s="4"/>
      <c r="L3074" s="3"/>
      <c r="M3074" s="4"/>
    </row>
    <row r="3075" spans="6:13" x14ac:dyDescent="0.3">
      <c r="F3075" s="1"/>
      <c r="J3075" s="4"/>
      <c r="K3075" s="4"/>
      <c r="L3075" s="3"/>
      <c r="M3075" s="4"/>
    </row>
    <row r="3076" spans="6:13" x14ac:dyDescent="0.3">
      <c r="F3076" s="1"/>
      <c r="J3076" s="4"/>
      <c r="K3076" s="4"/>
      <c r="L3076" s="3"/>
      <c r="M3076" s="4"/>
    </row>
    <row r="3077" spans="6:13" x14ac:dyDescent="0.3">
      <c r="F3077" s="1"/>
      <c r="J3077" s="4"/>
      <c r="K3077" s="4"/>
      <c r="L3077" s="3"/>
      <c r="M3077" s="4"/>
    </row>
    <row r="3078" spans="6:13" x14ac:dyDescent="0.3">
      <c r="F3078" s="1"/>
      <c r="J3078" s="4"/>
      <c r="K3078" s="4"/>
      <c r="L3078" s="3"/>
      <c r="M3078" s="4"/>
    </row>
    <row r="3079" spans="6:13" x14ac:dyDescent="0.3">
      <c r="F3079" s="1"/>
      <c r="J3079" s="4"/>
      <c r="K3079" s="4"/>
      <c r="L3079" s="3"/>
      <c r="M3079" s="4"/>
    </row>
    <row r="3080" spans="6:13" x14ac:dyDescent="0.3">
      <c r="F3080" s="1"/>
      <c r="J3080" s="4"/>
      <c r="K3080" s="4"/>
      <c r="L3080" s="3"/>
      <c r="M3080" s="4"/>
    </row>
    <row r="3081" spans="6:13" x14ac:dyDescent="0.3">
      <c r="F3081" s="1"/>
      <c r="J3081" s="4"/>
      <c r="K3081" s="4"/>
      <c r="L3081" s="3"/>
      <c r="M3081" s="4"/>
    </row>
    <row r="3082" spans="6:13" x14ac:dyDescent="0.3">
      <c r="F3082" s="1"/>
      <c r="J3082" s="4"/>
      <c r="K3082" s="4"/>
      <c r="L3082" s="3"/>
      <c r="M3082" s="4"/>
    </row>
    <row r="3083" spans="6:13" x14ac:dyDescent="0.3">
      <c r="F3083" s="1"/>
      <c r="J3083" s="4"/>
      <c r="K3083" s="4"/>
      <c r="L3083" s="3"/>
      <c r="M3083" s="4"/>
    </row>
    <row r="3084" spans="6:13" x14ac:dyDescent="0.3">
      <c r="F3084" s="1"/>
      <c r="J3084" s="4"/>
      <c r="K3084" s="4"/>
      <c r="L3084" s="3"/>
      <c r="M3084" s="4"/>
    </row>
    <row r="3085" spans="6:13" x14ac:dyDescent="0.3">
      <c r="F3085" s="1"/>
      <c r="J3085" s="4"/>
      <c r="K3085" s="4"/>
      <c r="L3085" s="3"/>
      <c r="M3085" s="4"/>
    </row>
    <row r="3086" spans="6:13" x14ac:dyDescent="0.3">
      <c r="F3086" s="1"/>
      <c r="J3086" s="4"/>
      <c r="K3086" s="4"/>
      <c r="L3086" s="3"/>
      <c r="M3086" s="4"/>
    </row>
    <row r="3087" spans="6:13" x14ac:dyDescent="0.3">
      <c r="F3087" s="1"/>
      <c r="J3087" s="4"/>
      <c r="K3087" s="4"/>
      <c r="L3087" s="3"/>
      <c r="M3087" s="4"/>
    </row>
    <row r="3088" spans="6:13" x14ac:dyDescent="0.3">
      <c r="F3088" s="1"/>
      <c r="J3088" s="4"/>
      <c r="K3088" s="4"/>
      <c r="L3088" s="3"/>
      <c r="M3088" s="4"/>
    </row>
    <row r="3089" spans="6:13" x14ac:dyDescent="0.3">
      <c r="F3089" s="1"/>
      <c r="J3089" s="4"/>
      <c r="K3089" s="4"/>
      <c r="L3089" s="3"/>
      <c r="M3089" s="4"/>
    </row>
    <row r="3090" spans="6:13" x14ac:dyDescent="0.3">
      <c r="F3090" s="1"/>
      <c r="J3090" s="4"/>
      <c r="K3090" s="4"/>
      <c r="L3090" s="3"/>
      <c r="M3090" s="4"/>
    </row>
    <row r="3091" spans="6:13" x14ac:dyDescent="0.3">
      <c r="F3091" s="1"/>
      <c r="J3091" s="4"/>
      <c r="K3091" s="4"/>
      <c r="L3091" s="3"/>
      <c r="M3091" s="4"/>
    </row>
    <row r="3092" spans="6:13" x14ac:dyDescent="0.3">
      <c r="F3092" s="1"/>
      <c r="J3092" s="4"/>
      <c r="K3092" s="4"/>
      <c r="L3092" s="3"/>
      <c r="M3092" s="4"/>
    </row>
    <row r="3093" spans="6:13" x14ac:dyDescent="0.3">
      <c r="F3093" s="1"/>
      <c r="J3093" s="4"/>
      <c r="K3093" s="4"/>
      <c r="L3093" s="3"/>
      <c r="M3093" s="4"/>
    </row>
    <row r="3094" spans="6:13" x14ac:dyDescent="0.3">
      <c r="F3094" s="1"/>
      <c r="J3094" s="4"/>
      <c r="K3094" s="4"/>
      <c r="L3094" s="3"/>
      <c r="M3094" s="4"/>
    </row>
    <row r="3095" spans="6:13" x14ac:dyDescent="0.3">
      <c r="F3095" s="1"/>
      <c r="J3095" s="4"/>
      <c r="K3095" s="4"/>
      <c r="L3095" s="3"/>
      <c r="M3095" s="4"/>
    </row>
    <row r="3096" spans="6:13" x14ac:dyDescent="0.3">
      <c r="F3096" s="1"/>
      <c r="J3096" s="4"/>
      <c r="K3096" s="4"/>
      <c r="L3096" s="3"/>
      <c r="M3096" s="4"/>
    </row>
    <row r="3097" spans="6:13" x14ac:dyDescent="0.3">
      <c r="F3097" s="1"/>
      <c r="J3097" s="4"/>
      <c r="K3097" s="4"/>
      <c r="L3097" s="3"/>
      <c r="M3097" s="4"/>
    </row>
    <row r="3098" spans="6:13" x14ac:dyDescent="0.3">
      <c r="F3098" s="1"/>
      <c r="J3098" s="4"/>
      <c r="K3098" s="4"/>
      <c r="L3098" s="3"/>
      <c r="M3098" s="4"/>
    </row>
    <row r="3099" spans="6:13" x14ac:dyDescent="0.3">
      <c r="F3099" s="1"/>
      <c r="J3099" s="4"/>
      <c r="K3099" s="4"/>
      <c r="L3099" s="3"/>
      <c r="M3099" s="4"/>
    </row>
    <row r="3100" spans="6:13" x14ac:dyDescent="0.3">
      <c r="F3100" s="1"/>
      <c r="J3100" s="4"/>
      <c r="K3100" s="4"/>
      <c r="L3100" s="3"/>
      <c r="M3100" s="4"/>
    </row>
    <row r="3101" spans="6:13" x14ac:dyDescent="0.3">
      <c r="F3101" s="1"/>
      <c r="J3101" s="4"/>
      <c r="K3101" s="4"/>
      <c r="L3101" s="3"/>
      <c r="M3101" s="4"/>
    </row>
    <row r="3102" spans="6:13" x14ac:dyDescent="0.3">
      <c r="F3102" s="1"/>
      <c r="J3102" s="4"/>
      <c r="K3102" s="4"/>
      <c r="L3102" s="3"/>
      <c r="M3102" s="4"/>
    </row>
    <row r="3103" spans="6:13" x14ac:dyDescent="0.3">
      <c r="F3103" s="1"/>
      <c r="J3103" s="4"/>
      <c r="K3103" s="4"/>
      <c r="L3103" s="3"/>
      <c r="M3103" s="4"/>
    </row>
    <row r="3104" spans="6:13" x14ac:dyDescent="0.3">
      <c r="F3104" s="1"/>
      <c r="J3104" s="4"/>
      <c r="K3104" s="4"/>
      <c r="L3104" s="3"/>
      <c r="M3104" s="4"/>
    </row>
    <row r="3105" spans="6:13" x14ac:dyDescent="0.3">
      <c r="F3105" s="1"/>
      <c r="J3105" s="4"/>
      <c r="K3105" s="4"/>
      <c r="L3105" s="3"/>
      <c r="M3105" s="4"/>
    </row>
    <row r="3106" spans="6:13" x14ac:dyDescent="0.3">
      <c r="F3106" s="1"/>
      <c r="J3106" s="4"/>
      <c r="K3106" s="4"/>
      <c r="L3106" s="3"/>
      <c r="M3106" s="4"/>
    </row>
    <row r="3107" spans="6:13" x14ac:dyDescent="0.3">
      <c r="F3107" s="1"/>
      <c r="J3107" s="4"/>
      <c r="K3107" s="4"/>
      <c r="L3107" s="3"/>
      <c r="M3107" s="4"/>
    </row>
    <row r="3108" spans="6:13" x14ac:dyDescent="0.3">
      <c r="F3108" s="1"/>
      <c r="J3108" s="4"/>
      <c r="K3108" s="4"/>
      <c r="L3108" s="3"/>
      <c r="M3108" s="4"/>
    </row>
    <row r="3109" spans="6:13" x14ac:dyDescent="0.3">
      <c r="F3109" s="1"/>
      <c r="J3109" s="4"/>
      <c r="K3109" s="4"/>
      <c r="L3109" s="3"/>
      <c r="M3109" s="4"/>
    </row>
    <row r="3110" spans="6:13" x14ac:dyDescent="0.3">
      <c r="F3110" s="1"/>
      <c r="J3110" s="4"/>
      <c r="K3110" s="4"/>
      <c r="L3110" s="3"/>
      <c r="M3110" s="4"/>
    </row>
    <row r="3111" spans="6:13" x14ac:dyDescent="0.3">
      <c r="F3111" s="1"/>
      <c r="J3111" s="4"/>
      <c r="K3111" s="4"/>
      <c r="L3111" s="3"/>
      <c r="M3111" s="4"/>
    </row>
    <row r="3112" spans="6:13" x14ac:dyDescent="0.3">
      <c r="F3112" s="1"/>
      <c r="J3112" s="4"/>
      <c r="K3112" s="4"/>
      <c r="L3112" s="3"/>
      <c r="M3112" s="4"/>
    </row>
    <row r="3113" spans="6:13" x14ac:dyDescent="0.3">
      <c r="F3113" s="1"/>
      <c r="J3113" s="4"/>
      <c r="K3113" s="4"/>
      <c r="L3113" s="3"/>
      <c r="M3113" s="4"/>
    </row>
    <row r="3114" spans="6:13" x14ac:dyDescent="0.3">
      <c r="F3114" s="1"/>
      <c r="J3114" s="4"/>
      <c r="K3114" s="4"/>
      <c r="L3114" s="3"/>
      <c r="M3114" s="4"/>
    </row>
    <row r="3115" spans="6:13" x14ac:dyDescent="0.3">
      <c r="F3115" s="1"/>
      <c r="J3115" s="4"/>
      <c r="K3115" s="4"/>
      <c r="L3115" s="3"/>
      <c r="M3115" s="4"/>
    </row>
    <row r="3116" spans="6:13" x14ac:dyDescent="0.3">
      <c r="F3116" s="1"/>
      <c r="J3116" s="4"/>
      <c r="K3116" s="4"/>
      <c r="L3116" s="3"/>
      <c r="M3116" s="4"/>
    </row>
    <row r="3117" spans="6:13" x14ac:dyDescent="0.3">
      <c r="F3117" s="1"/>
      <c r="J3117" s="4"/>
      <c r="K3117" s="4"/>
      <c r="L3117" s="3"/>
      <c r="M3117" s="4"/>
    </row>
    <row r="3118" spans="6:13" x14ac:dyDescent="0.3">
      <c r="F3118" s="1"/>
      <c r="J3118" s="4"/>
      <c r="K3118" s="4"/>
      <c r="L3118" s="3"/>
      <c r="M3118" s="4"/>
    </row>
    <row r="3119" spans="6:13" x14ac:dyDescent="0.3">
      <c r="F3119" s="1"/>
      <c r="J3119" s="4"/>
      <c r="K3119" s="4"/>
      <c r="L3119" s="3"/>
      <c r="M3119" s="4"/>
    </row>
    <row r="3120" spans="6:13" x14ac:dyDescent="0.3">
      <c r="F3120" s="1"/>
      <c r="J3120" s="4"/>
      <c r="K3120" s="4"/>
      <c r="L3120" s="3"/>
      <c r="M3120" s="4"/>
    </row>
    <row r="3121" spans="6:13" x14ac:dyDescent="0.3">
      <c r="F3121" s="1"/>
      <c r="J3121" s="4"/>
      <c r="K3121" s="4"/>
      <c r="L3121" s="3"/>
      <c r="M3121" s="4"/>
    </row>
    <row r="3122" spans="6:13" x14ac:dyDescent="0.3">
      <c r="F3122" s="1"/>
      <c r="J3122" s="4"/>
      <c r="K3122" s="4"/>
      <c r="L3122" s="3"/>
      <c r="M3122" s="4"/>
    </row>
    <row r="3123" spans="6:13" x14ac:dyDescent="0.3">
      <c r="F3123" s="1"/>
      <c r="J3123" s="4"/>
      <c r="K3123" s="4"/>
      <c r="L3123" s="3"/>
      <c r="M3123" s="4"/>
    </row>
    <row r="3124" spans="6:13" x14ac:dyDescent="0.3">
      <c r="F3124" s="1"/>
      <c r="J3124" s="4"/>
      <c r="K3124" s="4"/>
      <c r="L3124" s="3"/>
      <c r="M3124" s="4"/>
    </row>
    <row r="3125" spans="6:13" x14ac:dyDescent="0.3">
      <c r="F3125" s="1"/>
      <c r="J3125" s="4"/>
      <c r="K3125" s="4"/>
      <c r="L3125" s="3"/>
      <c r="M3125" s="4"/>
    </row>
    <row r="3126" spans="6:13" x14ac:dyDescent="0.3">
      <c r="F3126" s="1"/>
      <c r="J3126" s="4"/>
      <c r="K3126" s="4"/>
      <c r="L3126" s="3"/>
      <c r="M3126" s="4"/>
    </row>
    <row r="3127" spans="6:13" x14ac:dyDescent="0.3">
      <c r="F3127" s="1"/>
      <c r="J3127" s="4"/>
      <c r="K3127" s="4"/>
      <c r="L3127" s="3"/>
      <c r="M3127" s="4"/>
    </row>
    <row r="3128" spans="6:13" x14ac:dyDescent="0.3">
      <c r="F3128" s="1"/>
      <c r="J3128" s="4"/>
      <c r="K3128" s="4"/>
      <c r="L3128" s="3"/>
      <c r="M3128" s="4"/>
    </row>
    <row r="3129" spans="6:13" x14ac:dyDescent="0.3">
      <c r="F3129" s="1"/>
      <c r="J3129" s="4"/>
      <c r="K3129" s="4"/>
      <c r="L3129" s="3"/>
      <c r="M3129" s="4"/>
    </row>
    <row r="3130" spans="6:13" x14ac:dyDescent="0.3">
      <c r="F3130" s="1"/>
      <c r="J3130" s="4"/>
      <c r="K3130" s="4"/>
      <c r="L3130" s="3"/>
      <c r="M3130" s="4"/>
    </row>
    <row r="3131" spans="6:13" x14ac:dyDescent="0.3">
      <c r="F3131" s="1"/>
      <c r="J3131" s="4"/>
      <c r="K3131" s="4"/>
      <c r="L3131" s="3"/>
      <c r="M3131" s="4"/>
    </row>
    <row r="3132" spans="6:13" x14ac:dyDescent="0.3">
      <c r="F3132" s="1"/>
      <c r="J3132" s="4"/>
      <c r="K3132" s="4"/>
      <c r="L3132" s="3"/>
      <c r="M3132" s="4"/>
    </row>
    <row r="3133" spans="6:13" x14ac:dyDescent="0.3">
      <c r="F3133" s="1"/>
      <c r="J3133" s="4"/>
      <c r="K3133" s="4"/>
      <c r="L3133" s="3"/>
      <c r="M3133" s="4"/>
    </row>
    <row r="3134" spans="6:13" x14ac:dyDescent="0.3">
      <c r="F3134" s="1"/>
      <c r="J3134" s="4"/>
      <c r="K3134" s="4"/>
      <c r="L3134" s="3"/>
      <c r="M3134" s="4"/>
    </row>
    <row r="3135" spans="6:13" x14ac:dyDescent="0.3">
      <c r="F3135" s="1"/>
      <c r="J3135" s="4"/>
      <c r="K3135" s="4"/>
      <c r="L3135" s="3"/>
      <c r="M3135" s="4"/>
    </row>
    <row r="3136" spans="6:13" x14ac:dyDescent="0.3">
      <c r="F3136" s="1"/>
      <c r="J3136" s="4"/>
      <c r="K3136" s="4"/>
      <c r="L3136" s="3"/>
      <c r="M3136" s="4"/>
    </row>
    <row r="3137" spans="6:13" x14ac:dyDescent="0.3">
      <c r="F3137" s="1"/>
      <c r="J3137" s="4"/>
      <c r="K3137" s="4"/>
      <c r="L3137" s="3"/>
      <c r="M3137" s="4"/>
    </row>
    <row r="3138" spans="6:13" x14ac:dyDescent="0.3">
      <c r="F3138" s="1"/>
      <c r="J3138" s="4"/>
      <c r="K3138" s="4"/>
      <c r="L3138" s="3"/>
      <c r="M3138" s="4"/>
    </row>
    <row r="3139" spans="6:13" x14ac:dyDescent="0.3">
      <c r="F3139" s="1"/>
      <c r="J3139" s="4"/>
      <c r="K3139" s="4"/>
      <c r="L3139" s="3"/>
      <c r="M3139" s="4"/>
    </row>
    <row r="3140" spans="6:13" x14ac:dyDescent="0.3">
      <c r="F3140" s="1"/>
      <c r="J3140" s="4"/>
      <c r="K3140" s="4"/>
      <c r="L3140" s="3"/>
      <c r="M3140" s="4"/>
    </row>
    <row r="3141" spans="6:13" x14ac:dyDescent="0.3">
      <c r="F3141" s="1"/>
      <c r="J3141" s="4"/>
      <c r="K3141" s="4"/>
      <c r="L3141" s="3"/>
      <c r="M3141" s="4"/>
    </row>
    <row r="3142" spans="6:13" x14ac:dyDescent="0.3">
      <c r="F3142" s="1"/>
      <c r="J3142" s="4"/>
      <c r="K3142" s="4"/>
      <c r="L3142" s="3"/>
      <c r="M3142" s="4"/>
    </row>
    <row r="3143" spans="6:13" x14ac:dyDescent="0.3">
      <c r="F3143" s="1"/>
      <c r="J3143" s="4"/>
      <c r="K3143" s="4"/>
      <c r="L3143" s="3"/>
      <c r="M3143" s="4"/>
    </row>
    <row r="3144" spans="6:13" x14ac:dyDescent="0.3">
      <c r="F3144" s="1"/>
      <c r="J3144" s="4"/>
      <c r="K3144" s="4"/>
      <c r="L3144" s="3"/>
      <c r="M3144" s="4"/>
    </row>
    <row r="3145" spans="6:13" x14ac:dyDescent="0.3">
      <c r="F3145" s="1"/>
      <c r="J3145" s="4"/>
      <c r="K3145" s="4"/>
      <c r="L3145" s="3"/>
      <c r="M3145" s="4"/>
    </row>
    <row r="3146" spans="6:13" x14ac:dyDescent="0.3">
      <c r="F3146" s="1"/>
      <c r="J3146" s="4"/>
      <c r="K3146" s="4"/>
      <c r="L3146" s="3"/>
      <c r="M3146" s="4"/>
    </row>
    <row r="3147" spans="6:13" x14ac:dyDescent="0.3">
      <c r="F3147" s="1"/>
      <c r="J3147" s="4"/>
      <c r="K3147" s="4"/>
      <c r="L3147" s="3"/>
      <c r="M3147" s="4"/>
    </row>
    <row r="3148" spans="6:13" x14ac:dyDescent="0.3">
      <c r="F3148" s="1"/>
      <c r="J3148" s="4"/>
      <c r="K3148" s="4"/>
      <c r="L3148" s="3"/>
      <c r="M3148" s="4"/>
    </row>
    <row r="3149" spans="6:13" x14ac:dyDescent="0.3">
      <c r="F3149" s="1"/>
      <c r="J3149" s="4"/>
      <c r="K3149" s="4"/>
      <c r="L3149" s="3"/>
      <c r="M3149" s="4"/>
    </row>
    <row r="3150" spans="6:13" x14ac:dyDescent="0.3">
      <c r="F3150" s="1"/>
      <c r="J3150" s="4"/>
      <c r="K3150" s="4"/>
      <c r="L3150" s="3"/>
      <c r="M3150" s="4"/>
    </row>
    <row r="3151" spans="6:13" x14ac:dyDescent="0.3">
      <c r="F3151" s="1"/>
      <c r="J3151" s="4"/>
      <c r="K3151" s="4"/>
      <c r="L3151" s="3"/>
      <c r="M3151" s="4"/>
    </row>
    <row r="3152" spans="6:13" x14ac:dyDescent="0.3">
      <c r="F3152" s="1"/>
      <c r="J3152" s="4"/>
      <c r="K3152" s="4"/>
      <c r="L3152" s="3"/>
      <c r="M3152" s="4"/>
    </row>
    <row r="3153" spans="6:13" x14ac:dyDescent="0.3">
      <c r="F3153" s="1"/>
      <c r="J3153" s="4"/>
      <c r="K3153" s="4"/>
      <c r="L3153" s="3"/>
      <c r="M3153" s="4"/>
    </row>
    <row r="3154" spans="6:13" x14ac:dyDescent="0.3">
      <c r="F3154" s="1"/>
      <c r="J3154" s="4"/>
      <c r="K3154" s="4"/>
      <c r="L3154" s="3"/>
      <c r="M3154" s="4"/>
    </row>
    <row r="3155" spans="6:13" x14ac:dyDescent="0.3">
      <c r="F3155" s="1"/>
      <c r="J3155" s="4"/>
      <c r="K3155" s="4"/>
      <c r="L3155" s="3"/>
      <c r="M3155" s="4"/>
    </row>
    <row r="3156" spans="6:13" x14ac:dyDescent="0.3">
      <c r="F3156" s="1"/>
      <c r="J3156" s="4"/>
      <c r="K3156" s="4"/>
      <c r="L3156" s="3"/>
      <c r="M3156" s="4"/>
    </row>
    <row r="3157" spans="6:13" x14ac:dyDescent="0.3">
      <c r="F3157" s="1"/>
      <c r="J3157" s="4"/>
      <c r="K3157" s="4"/>
      <c r="L3157" s="3"/>
      <c r="M3157" s="4"/>
    </row>
    <row r="3158" spans="6:13" x14ac:dyDescent="0.3">
      <c r="F3158" s="1"/>
      <c r="J3158" s="4"/>
      <c r="K3158" s="4"/>
      <c r="L3158" s="3"/>
      <c r="M3158" s="4"/>
    </row>
    <row r="3159" spans="6:13" x14ac:dyDescent="0.3">
      <c r="F3159" s="1"/>
      <c r="J3159" s="4"/>
      <c r="K3159" s="4"/>
      <c r="L3159" s="3"/>
      <c r="M3159" s="4"/>
    </row>
    <row r="3160" spans="6:13" x14ac:dyDescent="0.3">
      <c r="F3160" s="1"/>
      <c r="J3160" s="4"/>
      <c r="K3160" s="4"/>
      <c r="L3160" s="3"/>
      <c r="M3160" s="4"/>
    </row>
    <row r="3161" spans="6:13" x14ac:dyDescent="0.3">
      <c r="F3161" s="1"/>
      <c r="J3161" s="4"/>
      <c r="K3161" s="4"/>
      <c r="L3161" s="3"/>
      <c r="M3161" s="4"/>
    </row>
    <row r="3162" spans="6:13" x14ac:dyDescent="0.3">
      <c r="F3162" s="1"/>
      <c r="J3162" s="4"/>
      <c r="K3162" s="4"/>
      <c r="L3162" s="3"/>
      <c r="M3162" s="4"/>
    </row>
    <row r="3163" spans="6:13" x14ac:dyDescent="0.3">
      <c r="F3163" s="1"/>
      <c r="J3163" s="4"/>
      <c r="K3163" s="4"/>
      <c r="L3163" s="3"/>
      <c r="M3163" s="4"/>
    </row>
    <row r="3164" spans="6:13" x14ac:dyDescent="0.3">
      <c r="F3164" s="1"/>
      <c r="J3164" s="4"/>
      <c r="K3164" s="4"/>
      <c r="L3164" s="3"/>
      <c r="M3164" s="4"/>
    </row>
    <row r="3165" spans="6:13" x14ac:dyDescent="0.3">
      <c r="F3165" s="1"/>
      <c r="J3165" s="4"/>
      <c r="K3165" s="4"/>
      <c r="L3165" s="3"/>
      <c r="M3165" s="4"/>
    </row>
    <row r="3166" spans="6:13" x14ac:dyDescent="0.3">
      <c r="F3166" s="1"/>
      <c r="J3166" s="4"/>
      <c r="K3166" s="4"/>
      <c r="L3166" s="3"/>
      <c r="M3166" s="4"/>
    </row>
    <row r="3167" spans="6:13" x14ac:dyDescent="0.3">
      <c r="F3167" s="1"/>
      <c r="J3167" s="4"/>
      <c r="K3167" s="4"/>
      <c r="L3167" s="3"/>
      <c r="M3167" s="4"/>
    </row>
    <row r="3168" spans="6:13" x14ac:dyDescent="0.3">
      <c r="F3168" s="1"/>
      <c r="J3168" s="4"/>
      <c r="K3168" s="4"/>
      <c r="L3168" s="3"/>
      <c r="M3168" s="4"/>
    </row>
    <row r="3169" spans="6:13" x14ac:dyDescent="0.3">
      <c r="F3169" s="1"/>
      <c r="J3169" s="4"/>
      <c r="K3169" s="4"/>
      <c r="L3169" s="3"/>
      <c r="M3169" s="4"/>
    </row>
    <row r="3170" spans="6:13" x14ac:dyDescent="0.3">
      <c r="F3170" s="1"/>
      <c r="J3170" s="4"/>
      <c r="K3170" s="4"/>
      <c r="L3170" s="3"/>
      <c r="M3170" s="4"/>
    </row>
    <row r="3171" spans="6:13" x14ac:dyDescent="0.3">
      <c r="F3171" s="1"/>
      <c r="J3171" s="4"/>
      <c r="K3171" s="4"/>
      <c r="L3171" s="3"/>
      <c r="M3171" s="4"/>
    </row>
    <row r="3172" spans="6:13" x14ac:dyDescent="0.3">
      <c r="F3172" s="1"/>
      <c r="J3172" s="4"/>
      <c r="K3172" s="4"/>
      <c r="L3172" s="3"/>
      <c r="M3172" s="4"/>
    </row>
    <row r="3173" spans="6:13" x14ac:dyDescent="0.3">
      <c r="F3173" s="1"/>
      <c r="J3173" s="4"/>
      <c r="K3173" s="4"/>
      <c r="L3173" s="3"/>
      <c r="M3173" s="4"/>
    </row>
    <row r="3174" spans="6:13" x14ac:dyDescent="0.3">
      <c r="F3174" s="1"/>
      <c r="J3174" s="4"/>
      <c r="K3174" s="4"/>
      <c r="L3174" s="3"/>
      <c r="M3174" s="4"/>
    </row>
    <row r="3175" spans="6:13" x14ac:dyDescent="0.3">
      <c r="F3175" s="1"/>
      <c r="J3175" s="4"/>
      <c r="K3175" s="4"/>
      <c r="L3175" s="3"/>
      <c r="M3175" s="4"/>
    </row>
    <row r="3176" spans="6:13" x14ac:dyDescent="0.3">
      <c r="F3176" s="1"/>
      <c r="J3176" s="4"/>
      <c r="K3176" s="4"/>
      <c r="L3176" s="3"/>
      <c r="M3176" s="4"/>
    </row>
    <row r="3177" spans="6:13" x14ac:dyDescent="0.3">
      <c r="F3177" s="1"/>
      <c r="J3177" s="4"/>
      <c r="K3177" s="4"/>
      <c r="L3177" s="3"/>
      <c r="M3177" s="4"/>
    </row>
    <row r="3178" spans="6:13" x14ac:dyDescent="0.3">
      <c r="F3178" s="1"/>
      <c r="J3178" s="4"/>
      <c r="K3178" s="4"/>
      <c r="L3178" s="3"/>
      <c r="M3178" s="4"/>
    </row>
    <row r="3179" spans="6:13" x14ac:dyDescent="0.3">
      <c r="F3179" s="1"/>
      <c r="J3179" s="4"/>
      <c r="K3179" s="4"/>
      <c r="L3179" s="3"/>
      <c r="M3179" s="4"/>
    </row>
    <row r="3180" spans="6:13" x14ac:dyDescent="0.3">
      <c r="F3180" s="1"/>
      <c r="J3180" s="4"/>
      <c r="K3180" s="4"/>
      <c r="L3180" s="3"/>
      <c r="M3180" s="4"/>
    </row>
    <row r="3181" spans="6:13" x14ac:dyDescent="0.3">
      <c r="F3181" s="1"/>
      <c r="J3181" s="4"/>
      <c r="K3181" s="4"/>
      <c r="L3181" s="3"/>
      <c r="M3181" s="4"/>
    </row>
    <row r="3182" spans="6:13" x14ac:dyDescent="0.3">
      <c r="F3182" s="1"/>
      <c r="J3182" s="4"/>
      <c r="K3182" s="4"/>
      <c r="L3182" s="3"/>
      <c r="M3182" s="4"/>
    </row>
    <row r="3183" spans="6:13" x14ac:dyDescent="0.3">
      <c r="F3183" s="1"/>
      <c r="J3183" s="4"/>
      <c r="K3183" s="4"/>
      <c r="L3183" s="3"/>
      <c r="M3183" s="4"/>
    </row>
    <row r="3184" spans="6:13" x14ac:dyDescent="0.3">
      <c r="F3184" s="1"/>
      <c r="J3184" s="4"/>
      <c r="K3184" s="4"/>
      <c r="L3184" s="3"/>
      <c r="M3184" s="4"/>
    </row>
    <row r="3185" spans="6:13" x14ac:dyDescent="0.3">
      <c r="F3185" s="1"/>
      <c r="J3185" s="4"/>
      <c r="K3185" s="4"/>
      <c r="L3185" s="3"/>
      <c r="M3185" s="4"/>
    </row>
    <row r="3186" spans="6:13" x14ac:dyDescent="0.3">
      <c r="F3186" s="1"/>
      <c r="J3186" s="4"/>
      <c r="K3186" s="4"/>
      <c r="L3186" s="3"/>
      <c r="M3186" s="4"/>
    </row>
    <row r="3187" spans="6:13" x14ac:dyDescent="0.3">
      <c r="F3187" s="1"/>
      <c r="J3187" s="4"/>
      <c r="K3187" s="4"/>
      <c r="L3187" s="3"/>
      <c r="M3187" s="4"/>
    </row>
    <row r="3188" spans="6:13" x14ac:dyDescent="0.3">
      <c r="F3188" s="1"/>
      <c r="J3188" s="4"/>
      <c r="K3188" s="4"/>
      <c r="L3188" s="3"/>
      <c r="M3188" s="4"/>
    </row>
    <row r="3189" spans="6:13" x14ac:dyDescent="0.3">
      <c r="F3189" s="1"/>
      <c r="J3189" s="4"/>
      <c r="K3189" s="4"/>
      <c r="L3189" s="3"/>
      <c r="M3189" s="4"/>
    </row>
    <row r="3190" spans="6:13" x14ac:dyDescent="0.3">
      <c r="F3190" s="1"/>
      <c r="J3190" s="4"/>
      <c r="K3190" s="4"/>
      <c r="L3190" s="3"/>
      <c r="M3190" s="4"/>
    </row>
    <row r="3191" spans="6:13" x14ac:dyDescent="0.3">
      <c r="F3191" s="1"/>
      <c r="J3191" s="4"/>
      <c r="K3191" s="4"/>
      <c r="L3191" s="3"/>
      <c r="M3191" s="4"/>
    </row>
    <row r="3192" spans="6:13" x14ac:dyDescent="0.3">
      <c r="F3192" s="1"/>
      <c r="J3192" s="4"/>
      <c r="K3192" s="4"/>
      <c r="L3192" s="3"/>
      <c r="M3192" s="4"/>
    </row>
    <row r="3193" spans="6:13" x14ac:dyDescent="0.3">
      <c r="F3193" s="1"/>
      <c r="J3193" s="4"/>
      <c r="K3193" s="4"/>
      <c r="L3193" s="3"/>
      <c r="M3193" s="4"/>
    </row>
    <row r="3194" spans="6:13" x14ac:dyDescent="0.3">
      <c r="F3194" s="1"/>
      <c r="J3194" s="4"/>
      <c r="K3194" s="4"/>
      <c r="L3194" s="3"/>
      <c r="M3194" s="4"/>
    </row>
    <row r="3195" spans="6:13" x14ac:dyDescent="0.3">
      <c r="F3195" s="1"/>
      <c r="J3195" s="4"/>
      <c r="K3195" s="4"/>
      <c r="L3195" s="3"/>
      <c r="M3195" s="4"/>
    </row>
    <row r="3196" spans="6:13" x14ac:dyDescent="0.3">
      <c r="F3196" s="1"/>
      <c r="J3196" s="4"/>
      <c r="K3196" s="4"/>
      <c r="L3196" s="3"/>
      <c r="M3196" s="4"/>
    </row>
    <row r="3197" spans="6:13" x14ac:dyDescent="0.3">
      <c r="F3197" s="1"/>
      <c r="J3197" s="4"/>
      <c r="K3197" s="4"/>
      <c r="L3197" s="3"/>
      <c r="M3197" s="4"/>
    </row>
    <row r="3198" spans="6:13" x14ac:dyDescent="0.3">
      <c r="F3198" s="1"/>
      <c r="J3198" s="4"/>
      <c r="K3198" s="4"/>
      <c r="L3198" s="3"/>
      <c r="M3198" s="4"/>
    </row>
    <row r="3199" spans="6:13" x14ac:dyDescent="0.3">
      <c r="F3199" s="1"/>
      <c r="J3199" s="4"/>
      <c r="K3199" s="4"/>
      <c r="L3199" s="3"/>
      <c r="M3199" s="4"/>
    </row>
    <row r="3200" spans="6:13" x14ac:dyDescent="0.3">
      <c r="F3200" s="1"/>
      <c r="J3200" s="4"/>
      <c r="K3200" s="4"/>
      <c r="L3200" s="3"/>
      <c r="M3200" s="4"/>
    </row>
    <row r="3201" spans="6:13" x14ac:dyDescent="0.3">
      <c r="F3201" s="1"/>
      <c r="J3201" s="4"/>
      <c r="K3201" s="4"/>
      <c r="L3201" s="3"/>
      <c r="M3201" s="4"/>
    </row>
    <row r="3202" spans="6:13" x14ac:dyDescent="0.3">
      <c r="F3202" s="1"/>
      <c r="J3202" s="4"/>
      <c r="K3202" s="4"/>
      <c r="L3202" s="3"/>
      <c r="M3202" s="4"/>
    </row>
    <row r="3203" spans="6:13" x14ac:dyDescent="0.3">
      <c r="F3203" s="1"/>
      <c r="J3203" s="4"/>
      <c r="K3203" s="4"/>
      <c r="L3203" s="3"/>
      <c r="M3203" s="4"/>
    </row>
    <row r="3204" spans="6:13" x14ac:dyDescent="0.3">
      <c r="F3204" s="1"/>
      <c r="J3204" s="4"/>
      <c r="K3204" s="4"/>
      <c r="L3204" s="3"/>
      <c r="M3204" s="4"/>
    </row>
    <row r="3205" spans="6:13" x14ac:dyDescent="0.3">
      <c r="F3205" s="1"/>
      <c r="J3205" s="4"/>
      <c r="K3205" s="4"/>
      <c r="L3205" s="3"/>
      <c r="M3205" s="4"/>
    </row>
    <row r="3206" spans="6:13" x14ac:dyDescent="0.3">
      <c r="F3206" s="1"/>
      <c r="J3206" s="4"/>
      <c r="K3206" s="4"/>
      <c r="L3206" s="3"/>
      <c r="M3206" s="4"/>
    </row>
    <row r="3207" spans="6:13" x14ac:dyDescent="0.3">
      <c r="F3207" s="1"/>
      <c r="J3207" s="4"/>
      <c r="K3207" s="4"/>
      <c r="L3207" s="3"/>
      <c r="M3207" s="4"/>
    </row>
    <row r="3208" spans="6:13" x14ac:dyDescent="0.3">
      <c r="F3208" s="1"/>
      <c r="J3208" s="4"/>
      <c r="K3208" s="4"/>
      <c r="L3208" s="3"/>
      <c r="M3208" s="4"/>
    </row>
    <row r="3209" spans="6:13" x14ac:dyDescent="0.3">
      <c r="F3209" s="1"/>
      <c r="J3209" s="4"/>
      <c r="K3209" s="4"/>
      <c r="L3209" s="3"/>
      <c r="M3209" s="4"/>
    </row>
    <row r="3210" spans="6:13" x14ac:dyDescent="0.3">
      <c r="F3210" s="1"/>
      <c r="J3210" s="4"/>
      <c r="K3210" s="4"/>
      <c r="L3210" s="3"/>
      <c r="M3210" s="4"/>
    </row>
    <row r="3211" spans="6:13" x14ac:dyDescent="0.3">
      <c r="F3211" s="1"/>
      <c r="J3211" s="4"/>
      <c r="K3211" s="4"/>
      <c r="L3211" s="3"/>
      <c r="M3211" s="4"/>
    </row>
    <row r="3212" spans="6:13" x14ac:dyDescent="0.3">
      <c r="F3212" s="1"/>
      <c r="J3212" s="4"/>
      <c r="K3212" s="4"/>
      <c r="L3212" s="3"/>
      <c r="M3212" s="4"/>
    </row>
    <row r="3213" spans="6:13" x14ac:dyDescent="0.3">
      <c r="F3213" s="1"/>
      <c r="J3213" s="4"/>
      <c r="K3213" s="4"/>
      <c r="L3213" s="3"/>
      <c r="M3213" s="4"/>
    </row>
    <row r="3214" spans="6:13" x14ac:dyDescent="0.3">
      <c r="F3214" s="1"/>
      <c r="J3214" s="4"/>
      <c r="K3214" s="4"/>
      <c r="L3214" s="3"/>
      <c r="M3214" s="4"/>
    </row>
    <row r="3215" spans="6:13" x14ac:dyDescent="0.3">
      <c r="F3215" s="1"/>
      <c r="J3215" s="4"/>
      <c r="K3215" s="4"/>
      <c r="L3215" s="3"/>
      <c r="M3215" s="4"/>
    </row>
    <row r="3216" spans="6:13" x14ac:dyDescent="0.3">
      <c r="F3216" s="1"/>
      <c r="J3216" s="4"/>
      <c r="K3216" s="4"/>
      <c r="L3216" s="3"/>
      <c r="M3216" s="4"/>
    </row>
    <row r="3217" spans="6:13" x14ac:dyDescent="0.3">
      <c r="F3217" s="1"/>
      <c r="J3217" s="4"/>
      <c r="K3217" s="4"/>
      <c r="L3217" s="3"/>
      <c r="M3217" s="4"/>
    </row>
    <row r="3218" spans="6:13" x14ac:dyDescent="0.3">
      <c r="F3218" s="1"/>
      <c r="J3218" s="4"/>
      <c r="K3218" s="4"/>
      <c r="L3218" s="3"/>
      <c r="M3218" s="4"/>
    </row>
    <row r="3219" spans="6:13" x14ac:dyDescent="0.3">
      <c r="F3219" s="1"/>
      <c r="J3219" s="4"/>
      <c r="K3219" s="4"/>
      <c r="L3219" s="3"/>
      <c r="M3219" s="4"/>
    </row>
    <row r="3220" spans="6:13" x14ac:dyDescent="0.3">
      <c r="F3220" s="1"/>
      <c r="J3220" s="4"/>
      <c r="K3220" s="4"/>
      <c r="L3220" s="3"/>
      <c r="M3220" s="4"/>
    </row>
    <row r="3221" spans="6:13" x14ac:dyDescent="0.3">
      <c r="F3221" s="1"/>
      <c r="J3221" s="4"/>
      <c r="K3221" s="4"/>
      <c r="L3221" s="3"/>
      <c r="M3221" s="4"/>
    </row>
    <row r="3222" spans="6:13" x14ac:dyDescent="0.3">
      <c r="F3222" s="1"/>
      <c r="J3222" s="4"/>
      <c r="K3222" s="4"/>
      <c r="L3222" s="3"/>
      <c r="M3222" s="4"/>
    </row>
    <row r="3223" spans="6:13" x14ac:dyDescent="0.3">
      <c r="F3223" s="1"/>
      <c r="J3223" s="4"/>
      <c r="K3223" s="4"/>
      <c r="L3223" s="3"/>
      <c r="M3223" s="4"/>
    </row>
    <row r="3224" spans="6:13" x14ac:dyDescent="0.3">
      <c r="F3224" s="1"/>
      <c r="J3224" s="4"/>
      <c r="K3224" s="4"/>
      <c r="L3224" s="3"/>
      <c r="M3224" s="4"/>
    </row>
    <row r="3225" spans="6:13" x14ac:dyDescent="0.3">
      <c r="F3225" s="1"/>
      <c r="J3225" s="4"/>
      <c r="K3225" s="4"/>
      <c r="L3225" s="3"/>
      <c r="M3225" s="4"/>
    </row>
    <row r="3226" spans="6:13" x14ac:dyDescent="0.3">
      <c r="F3226" s="1"/>
      <c r="J3226" s="4"/>
      <c r="K3226" s="4"/>
      <c r="L3226" s="3"/>
      <c r="M3226" s="4"/>
    </row>
    <row r="3227" spans="6:13" x14ac:dyDescent="0.3">
      <c r="F3227" s="1"/>
      <c r="J3227" s="4"/>
      <c r="K3227" s="4"/>
      <c r="L3227" s="3"/>
      <c r="M3227" s="4"/>
    </row>
    <row r="3228" spans="6:13" x14ac:dyDescent="0.3">
      <c r="F3228" s="1"/>
      <c r="J3228" s="4"/>
      <c r="K3228" s="4"/>
      <c r="L3228" s="3"/>
      <c r="M3228" s="4"/>
    </row>
    <row r="3229" spans="6:13" x14ac:dyDescent="0.3">
      <c r="F3229" s="1"/>
      <c r="J3229" s="4"/>
      <c r="K3229" s="4"/>
      <c r="L3229" s="3"/>
      <c r="M3229" s="4"/>
    </row>
    <row r="3230" spans="6:13" x14ac:dyDescent="0.3">
      <c r="F3230" s="1"/>
      <c r="J3230" s="4"/>
      <c r="K3230" s="4"/>
      <c r="L3230" s="3"/>
      <c r="M3230" s="4"/>
    </row>
    <row r="3231" spans="6:13" x14ac:dyDescent="0.3">
      <c r="F3231" s="1"/>
      <c r="J3231" s="4"/>
      <c r="K3231" s="4"/>
      <c r="L3231" s="3"/>
      <c r="M3231" s="4"/>
    </row>
    <row r="3232" spans="6:13" x14ac:dyDescent="0.3">
      <c r="F3232" s="1"/>
      <c r="J3232" s="4"/>
      <c r="K3232" s="4"/>
      <c r="L3232" s="3"/>
      <c r="M3232" s="4"/>
    </row>
    <row r="3233" spans="6:13" x14ac:dyDescent="0.3">
      <c r="F3233" s="1"/>
      <c r="J3233" s="4"/>
      <c r="K3233" s="4"/>
      <c r="L3233" s="3"/>
      <c r="M3233" s="4"/>
    </row>
    <row r="3234" spans="6:13" x14ac:dyDescent="0.3">
      <c r="F3234" s="1"/>
      <c r="J3234" s="4"/>
      <c r="K3234" s="4"/>
      <c r="L3234" s="3"/>
      <c r="M3234" s="4"/>
    </row>
    <row r="3235" spans="6:13" x14ac:dyDescent="0.3">
      <c r="F3235" s="1"/>
      <c r="J3235" s="4"/>
      <c r="K3235" s="4"/>
      <c r="L3235" s="3"/>
      <c r="M3235" s="4"/>
    </row>
    <row r="3236" spans="6:13" x14ac:dyDescent="0.3">
      <c r="F3236" s="1"/>
      <c r="J3236" s="4"/>
      <c r="K3236" s="4"/>
      <c r="L3236" s="3"/>
      <c r="M3236" s="4"/>
    </row>
    <row r="3237" spans="6:13" x14ac:dyDescent="0.3">
      <c r="F3237" s="1"/>
      <c r="J3237" s="4"/>
      <c r="K3237" s="4"/>
      <c r="L3237" s="3"/>
      <c r="M3237" s="4"/>
    </row>
    <row r="3238" spans="6:13" x14ac:dyDescent="0.3">
      <c r="F3238" s="1"/>
      <c r="J3238" s="4"/>
      <c r="K3238" s="4"/>
      <c r="L3238" s="3"/>
      <c r="M3238" s="4"/>
    </row>
    <row r="3239" spans="6:13" x14ac:dyDescent="0.3">
      <c r="F3239" s="1"/>
      <c r="J3239" s="4"/>
      <c r="K3239" s="4"/>
      <c r="L3239" s="3"/>
      <c r="M3239" s="4"/>
    </row>
    <row r="3240" spans="6:13" x14ac:dyDescent="0.3">
      <c r="F3240" s="1"/>
      <c r="J3240" s="4"/>
      <c r="K3240" s="4"/>
      <c r="L3240" s="3"/>
      <c r="M3240" s="4"/>
    </row>
    <row r="3241" spans="6:13" x14ac:dyDescent="0.3">
      <c r="F3241" s="1"/>
      <c r="J3241" s="4"/>
      <c r="K3241" s="4"/>
      <c r="L3241" s="3"/>
      <c r="M3241" s="4"/>
    </row>
    <row r="3242" spans="6:13" x14ac:dyDescent="0.3">
      <c r="F3242" s="1"/>
      <c r="J3242" s="4"/>
      <c r="K3242" s="4"/>
      <c r="L3242" s="3"/>
      <c r="M3242" s="4"/>
    </row>
    <row r="3243" spans="6:13" x14ac:dyDescent="0.3">
      <c r="F3243" s="1"/>
      <c r="J3243" s="4"/>
      <c r="K3243" s="4"/>
      <c r="L3243" s="3"/>
      <c r="M3243" s="4"/>
    </row>
    <row r="3244" spans="6:13" x14ac:dyDescent="0.3">
      <c r="F3244" s="1"/>
      <c r="J3244" s="4"/>
      <c r="K3244" s="4"/>
      <c r="L3244" s="3"/>
      <c r="M3244" s="4"/>
    </row>
    <row r="3245" spans="6:13" x14ac:dyDescent="0.3">
      <c r="F3245" s="1"/>
      <c r="J3245" s="4"/>
      <c r="K3245" s="4"/>
      <c r="L3245" s="3"/>
      <c r="M3245" s="4"/>
    </row>
    <row r="3246" spans="6:13" x14ac:dyDescent="0.3">
      <c r="F3246" s="1"/>
      <c r="J3246" s="4"/>
      <c r="K3246" s="4"/>
      <c r="L3246" s="3"/>
      <c r="M3246" s="4"/>
    </row>
    <row r="3247" spans="6:13" x14ac:dyDescent="0.3">
      <c r="F3247" s="1"/>
      <c r="J3247" s="4"/>
      <c r="K3247" s="4"/>
      <c r="L3247" s="3"/>
      <c r="M3247" s="4"/>
    </row>
    <row r="3248" spans="6:13" x14ac:dyDescent="0.3">
      <c r="F3248" s="1"/>
      <c r="J3248" s="4"/>
      <c r="K3248" s="4"/>
      <c r="L3248" s="3"/>
      <c r="M3248" s="4"/>
    </row>
    <row r="3249" spans="6:13" x14ac:dyDescent="0.3">
      <c r="F3249" s="1"/>
      <c r="J3249" s="4"/>
      <c r="K3249" s="4"/>
      <c r="L3249" s="3"/>
      <c r="M3249" s="4"/>
    </row>
    <row r="3250" spans="6:13" x14ac:dyDescent="0.3">
      <c r="F3250" s="1"/>
      <c r="J3250" s="4"/>
      <c r="K3250" s="4"/>
      <c r="L3250" s="3"/>
      <c r="M3250" s="4"/>
    </row>
    <row r="3251" spans="6:13" x14ac:dyDescent="0.3">
      <c r="F3251" s="1"/>
      <c r="J3251" s="4"/>
      <c r="K3251" s="4"/>
      <c r="L3251" s="3"/>
      <c r="M3251" s="4"/>
    </row>
    <row r="3252" spans="6:13" x14ac:dyDescent="0.3">
      <c r="F3252" s="1"/>
      <c r="J3252" s="4"/>
      <c r="K3252" s="4"/>
      <c r="L3252" s="3"/>
      <c r="M3252" s="4"/>
    </row>
    <row r="3253" spans="6:13" x14ac:dyDescent="0.3">
      <c r="F3253" s="1"/>
      <c r="J3253" s="4"/>
      <c r="K3253" s="4"/>
      <c r="L3253" s="3"/>
      <c r="M3253" s="4"/>
    </row>
    <row r="3254" spans="6:13" x14ac:dyDescent="0.3">
      <c r="F3254" s="1"/>
      <c r="J3254" s="4"/>
      <c r="K3254" s="4"/>
      <c r="L3254" s="3"/>
      <c r="M3254" s="4"/>
    </row>
    <row r="3255" spans="6:13" x14ac:dyDescent="0.3">
      <c r="F3255" s="1"/>
      <c r="J3255" s="4"/>
      <c r="K3255" s="4"/>
      <c r="L3255" s="3"/>
      <c r="M3255" s="4"/>
    </row>
    <row r="3256" spans="6:13" x14ac:dyDescent="0.3">
      <c r="F3256" s="1"/>
      <c r="J3256" s="4"/>
      <c r="K3256" s="4"/>
      <c r="L3256" s="3"/>
      <c r="M3256" s="4"/>
    </row>
    <row r="3257" spans="6:13" x14ac:dyDescent="0.3">
      <c r="F3257" s="1"/>
      <c r="J3257" s="4"/>
      <c r="K3257" s="4"/>
      <c r="L3257" s="3"/>
      <c r="M3257" s="4"/>
    </row>
    <row r="3258" spans="6:13" x14ac:dyDescent="0.3">
      <c r="F3258" s="1"/>
      <c r="J3258" s="4"/>
      <c r="K3258" s="4"/>
      <c r="L3258" s="3"/>
      <c r="M3258" s="4"/>
    </row>
    <row r="3259" spans="6:13" x14ac:dyDescent="0.3">
      <c r="F3259" s="1"/>
      <c r="J3259" s="4"/>
      <c r="K3259" s="4"/>
      <c r="L3259" s="3"/>
      <c r="M3259" s="4"/>
    </row>
    <row r="3260" spans="6:13" x14ac:dyDescent="0.3">
      <c r="F3260" s="1"/>
      <c r="J3260" s="4"/>
      <c r="K3260" s="4"/>
      <c r="L3260" s="3"/>
      <c r="M3260" s="4"/>
    </row>
    <row r="3261" spans="6:13" x14ac:dyDescent="0.3">
      <c r="F3261" s="1"/>
      <c r="J3261" s="4"/>
      <c r="K3261" s="4"/>
      <c r="L3261" s="3"/>
      <c r="M3261" s="4"/>
    </row>
    <row r="3262" spans="6:13" x14ac:dyDescent="0.3">
      <c r="F3262" s="1"/>
      <c r="J3262" s="4"/>
      <c r="K3262" s="4"/>
      <c r="L3262" s="3"/>
      <c r="M3262" s="4"/>
    </row>
    <row r="3263" spans="6:13" x14ac:dyDescent="0.3">
      <c r="F3263" s="1"/>
      <c r="J3263" s="4"/>
      <c r="K3263" s="4"/>
      <c r="L3263" s="3"/>
      <c r="M3263" s="4"/>
    </row>
    <row r="3264" spans="6:13" x14ac:dyDescent="0.3">
      <c r="F3264" s="1"/>
      <c r="J3264" s="4"/>
      <c r="K3264" s="4"/>
      <c r="L3264" s="3"/>
      <c r="M3264" s="4"/>
    </row>
    <row r="3265" spans="6:13" x14ac:dyDescent="0.3">
      <c r="F3265" s="1"/>
      <c r="J3265" s="4"/>
      <c r="K3265" s="4"/>
      <c r="L3265" s="3"/>
      <c r="M3265" s="4"/>
    </row>
    <row r="3266" spans="6:13" x14ac:dyDescent="0.3">
      <c r="F3266" s="1"/>
      <c r="J3266" s="4"/>
      <c r="K3266" s="4"/>
      <c r="L3266" s="3"/>
      <c r="M3266" s="4"/>
    </row>
    <row r="3267" spans="6:13" x14ac:dyDescent="0.3">
      <c r="F3267" s="1"/>
      <c r="J3267" s="4"/>
      <c r="K3267" s="4"/>
      <c r="L3267" s="3"/>
      <c r="M3267" s="4"/>
    </row>
    <row r="3268" spans="6:13" x14ac:dyDescent="0.3">
      <c r="F3268" s="1"/>
      <c r="J3268" s="4"/>
      <c r="K3268" s="4"/>
      <c r="L3268" s="3"/>
      <c r="M3268" s="4"/>
    </row>
    <row r="3269" spans="6:13" x14ac:dyDescent="0.3">
      <c r="F3269" s="1"/>
      <c r="J3269" s="4"/>
      <c r="K3269" s="4"/>
      <c r="L3269" s="3"/>
      <c r="M3269" s="4"/>
    </row>
    <row r="3270" spans="6:13" x14ac:dyDescent="0.3">
      <c r="F3270" s="1"/>
      <c r="J3270" s="4"/>
      <c r="K3270" s="4"/>
      <c r="L3270" s="3"/>
      <c r="M3270" s="4"/>
    </row>
    <row r="3271" spans="6:13" x14ac:dyDescent="0.3">
      <c r="F3271" s="1"/>
      <c r="J3271" s="4"/>
      <c r="K3271" s="4"/>
      <c r="L3271" s="3"/>
      <c r="M3271" s="4"/>
    </row>
    <row r="3272" spans="6:13" x14ac:dyDescent="0.3">
      <c r="F3272" s="1"/>
      <c r="J3272" s="4"/>
      <c r="L3272" s="3"/>
      <c r="M3272" s="4"/>
    </row>
    <row r="3273" spans="6:13" x14ac:dyDescent="0.3">
      <c r="F3273" s="1"/>
      <c r="J3273" s="4"/>
      <c r="K3273" s="4"/>
      <c r="L3273" s="3"/>
      <c r="M3273" s="4"/>
    </row>
    <row r="3274" spans="6:13" x14ac:dyDescent="0.3">
      <c r="F3274" s="1"/>
      <c r="J3274" s="4"/>
      <c r="K3274" s="4"/>
      <c r="L3274" s="3"/>
      <c r="M3274" s="4"/>
    </row>
    <row r="3275" spans="6:13" x14ac:dyDescent="0.3">
      <c r="F3275" s="1"/>
      <c r="J3275" s="4"/>
      <c r="K3275" s="4"/>
      <c r="L3275" s="3"/>
      <c r="M3275" s="4"/>
    </row>
    <row r="3276" spans="6:13" x14ac:dyDescent="0.3">
      <c r="F3276" s="1"/>
      <c r="J3276" s="4"/>
      <c r="K3276" s="4"/>
      <c r="L3276" s="3"/>
      <c r="M3276" s="4"/>
    </row>
    <row r="3277" spans="6:13" x14ac:dyDescent="0.3">
      <c r="F3277" s="1"/>
      <c r="J3277" s="4"/>
      <c r="K3277" s="4"/>
      <c r="L3277" s="3"/>
      <c r="M3277" s="4"/>
    </row>
    <row r="3278" spans="6:13" x14ac:dyDescent="0.3">
      <c r="F3278" s="1"/>
      <c r="J3278" s="4"/>
      <c r="K3278" s="4"/>
      <c r="L3278" s="3"/>
      <c r="M3278" s="4"/>
    </row>
    <row r="3279" spans="6:13" x14ac:dyDescent="0.3">
      <c r="F3279" s="1"/>
      <c r="J3279" s="4"/>
      <c r="K3279" s="4"/>
      <c r="L3279" s="3"/>
      <c r="M3279" s="4"/>
    </row>
    <row r="3280" spans="6:13" x14ac:dyDescent="0.3">
      <c r="F3280" s="1"/>
      <c r="J3280" s="4"/>
      <c r="K3280" s="4"/>
      <c r="L3280" s="3"/>
      <c r="M3280" s="4"/>
    </row>
    <row r="3281" spans="6:13" x14ac:dyDescent="0.3">
      <c r="F3281" s="1"/>
      <c r="J3281" s="4"/>
      <c r="K3281" s="4"/>
      <c r="L3281" s="3"/>
      <c r="M3281" s="4"/>
    </row>
    <row r="3282" spans="6:13" x14ac:dyDescent="0.3">
      <c r="F3282" s="1"/>
      <c r="J3282" s="4"/>
      <c r="K3282" s="4"/>
      <c r="L3282" s="3"/>
      <c r="M3282" s="4"/>
    </row>
    <row r="3283" spans="6:13" x14ac:dyDescent="0.3">
      <c r="F3283" s="1"/>
      <c r="J3283" s="4"/>
      <c r="K3283" s="4"/>
      <c r="L3283" s="3"/>
      <c r="M3283" s="4"/>
    </row>
    <row r="3284" spans="6:13" x14ac:dyDescent="0.3">
      <c r="F3284" s="1"/>
      <c r="J3284" s="4"/>
      <c r="K3284" s="4"/>
      <c r="L3284" s="3"/>
      <c r="M3284" s="4"/>
    </row>
    <row r="3285" spans="6:13" x14ac:dyDescent="0.3">
      <c r="F3285" s="1"/>
      <c r="J3285" s="4"/>
      <c r="K3285" s="4"/>
      <c r="L3285" s="3"/>
      <c r="M3285" s="4"/>
    </row>
    <row r="3286" spans="6:13" x14ac:dyDescent="0.3">
      <c r="F3286" s="1"/>
      <c r="J3286" s="4"/>
      <c r="K3286" s="4"/>
      <c r="L3286" s="3"/>
      <c r="M3286" s="4"/>
    </row>
    <row r="3287" spans="6:13" x14ac:dyDescent="0.3">
      <c r="F3287" s="1"/>
      <c r="J3287" s="4"/>
      <c r="K3287" s="4"/>
      <c r="L3287" s="3"/>
      <c r="M3287" s="4"/>
    </row>
    <row r="3288" spans="6:13" x14ac:dyDescent="0.3">
      <c r="F3288" s="1"/>
      <c r="J3288" s="4"/>
      <c r="L3288" s="3"/>
      <c r="M3288" s="4"/>
    </row>
    <row r="3289" spans="6:13" x14ac:dyDescent="0.3">
      <c r="F3289" s="1"/>
      <c r="J3289" s="4"/>
      <c r="K3289" s="4"/>
      <c r="L3289" s="3"/>
      <c r="M3289" s="4"/>
    </row>
    <row r="3290" spans="6:13" x14ac:dyDescent="0.3">
      <c r="F3290" s="1"/>
      <c r="J3290" s="4"/>
      <c r="K3290" s="4"/>
      <c r="L3290" s="3"/>
      <c r="M3290" s="4"/>
    </row>
    <row r="3291" spans="6:13" x14ac:dyDescent="0.3">
      <c r="F3291" s="1"/>
      <c r="J3291" s="4"/>
      <c r="K3291" s="4"/>
      <c r="L3291" s="3"/>
      <c r="M3291" s="4"/>
    </row>
    <row r="3292" spans="6:13" x14ac:dyDescent="0.3">
      <c r="F3292" s="1"/>
      <c r="J3292" s="4"/>
      <c r="K3292" s="4"/>
      <c r="L3292" s="3"/>
      <c r="M3292" s="4"/>
    </row>
    <row r="3293" spans="6:13" x14ac:dyDescent="0.3">
      <c r="F3293" s="1"/>
      <c r="J3293" s="4"/>
      <c r="K3293" s="4"/>
      <c r="L3293" s="3"/>
      <c r="M3293" s="4"/>
    </row>
    <row r="3294" spans="6:13" x14ac:dyDescent="0.3">
      <c r="F3294" s="1"/>
      <c r="J3294" s="4"/>
      <c r="K3294" s="4"/>
      <c r="L3294" s="3"/>
      <c r="M3294" s="4"/>
    </row>
    <row r="3295" spans="6:13" x14ac:dyDescent="0.3">
      <c r="F3295" s="1"/>
      <c r="J3295" s="4"/>
      <c r="K3295" s="4"/>
      <c r="L3295" s="3"/>
      <c r="M3295" s="4"/>
    </row>
    <row r="3296" spans="6:13" x14ac:dyDescent="0.3">
      <c r="F3296" s="1"/>
      <c r="J3296" s="4"/>
      <c r="K3296" s="4"/>
      <c r="L3296" s="3"/>
      <c r="M3296" s="4"/>
    </row>
    <row r="3297" spans="6:13" x14ac:dyDescent="0.3">
      <c r="F3297" s="1"/>
      <c r="J3297" s="4"/>
      <c r="K3297" s="4"/>
      <c r="L3297" s="3"/>
      <c r="M3297" s="4"/>
    </row>
    <row r="3298" spans="6:13" x14ac:dyDescent="0.3">
      <c r="F3298" s="1"/>
      <c r="J3298" s="4"/>
      <c r="K3298" s="4"/>
      <c r="L3298" s="3"/>
      <c r="M3298" s="4"/>
    </row>
    <row r="3299" spans="6:13" x14ac:dyDescent="0.3">
      <c r="F3299" s="1"/>
      <c r="J3299" s="4"/>
      <c r="K3299" s="4"/>
      <c r="L3299" s="3"/>
      <c r="M3299" s="4"/>
    </row>
    <row r="3300" spans="6:13" x14ac:dyDescent="0.3">
      <c r="F3300" s="1"/>
      <c r="J3300" s="4"/>
      <c r="K3300" s="4"/>
      <c r="L3300" s="3"/>
      <c r="M3300" s="4"/>
    </row>
    <row r="3301" spans="6:13" x14ac:dyDescent="0.3">
      <c r="F3301" s="1"/>
      <c r="J3301" s="4"/>
      <c r="K3301" s="4"/>
      <c r="L3301" s="3"/>
      <c r="M3301" s="4"/>
    </row>
    <row r="3302" spans="6:13" x14ac:dyDescent="0.3">
      <c r="F3302" s="1"/>
      <c r="J3302" s="4"/>
      <c r="K3302" s="4"/>
      <c r="L3302" s="3"/>
      <c r="M3302" s="4"/>
    </row>
    <row r="3303" spans="6:13" x14ac:dyDescent="0.3">
      <c r="F3303" s="1"/>
      <c r="J3303" s="4"/>
      <c r="L3303" s="3"/>
      <c r="M3303" s="4"/>
    </row>
    <row r="3304" spans="6:13" x14ac:dyDescent="0.3">
      <c r="F3304" s="1"/>
      <c r="J3304" s="4"/>
      <c r="K3304" s="4"/>
      <c r="L3304" s="3"/>
      <c r="M3304" s="4"/>
    </row>
    <row r="3305" spans="6:13" x14ac:dyDescent="0.3">
      <c r="F3305" s="1"/>
      <c r="J3305" s="4"/>
      <c r="K3305" s="4"/>
      <c r="L3305" s="3"/>
      <c r="M3305" s="4"/>
    </row>
    <row r="3306" spans="6:13" x14ac:dyDescent="0.3">
      <c r="F3306" s="1"/>
      <c r="J3306" s="4"/>
      <c r="K3306" s="4"/>
      <c r="L3306" s="3"/>
      <c r="M3306" s="4"/>
    </row>
    <row r="3307" spans="6:13" x14ac:dyDescent="0.3">
      <c r="F3307" s="1"/>
      <c r="J3307" s="4"/>
      <c r="K3307" s="4"/>
      <c r="L3307" s="3"/>
      <c r="M3307" s="4"/>
    </row>
    <row r="3308" spans="6:13" x14ac:dyDescent="0.3">
      <c r="F3308" s="1"/>
      <c r="J3308" s="4"/>
      <c r="K3308" s="4"/>
      <c r="L3308" s="3"/>
      <c r="M3308" s="4"/>
    </row>
    <row r="3309" spans="6:13" x14ac:dyDescent="0.3">
      <c r="F3309" s="1"/>
      <c r="J3309" s="4"/>
      <c r="K3309" s="4"/>
      <c r="L3309" s="3"/>
      <c r="M3309" s="4"/>
    </row>
    <row r="3310" spans="6:13" x14ac:dyDescent="0.3">
      <c r="F3310" s="1"/>
      <c r="J3310" s="4"/>
      <c r="K3310" s="4"/>
      <c r="L3310" s="3"/>
      <c r="M3310" s="4"/>
    </row>
    <row r="3311" spans="6:13" x14ac:dyDescent="0.3">
      <c r="F3311" s="1"/>
      <c r="J3311" s="4"/>
      <c r="K3311" s="4"/>
      <c r="L3311" s="3"/>
      <c r="M3311" s="4"/>
    </row>
    <row r="3312" spans="6:13" x14ac:dyDescent="0.3">
      <c r="F3312" s="1"/>
      <c r="J3312" s="4"/>
      <c r="K3312" s="4"/>
      <c r="L3312" s="3"/>
      <c r="M3312" s="4"/>
    </row>
    <row r="3313" spans="6:13" x14ac:dyDescent="0.3">
      <c r="F3313" s="1"/>
      <c r="J3313" s="4"/>
      <c r="K3313" s="4"/>
      <c r="L3313" s="3"/>
      <c r="M3313" s="4"/>
    </row>
    <row r="3314" spans="6:13" x14ac:dyDescent="0.3">
      <c r="F3314" s="1"/>
      <c r="J3314" s="4"/>
      <c r="K3314" s="4"/>
      <c r="L3314" s="3"/>
      <c r="M3314" s="4"/>
    </row>
    <row r="3315" spans="6:13" x14ac:dyDescent="0.3">
      <c r="F3315" s="1"/>
      <c r="J3315" s="4"/>
      <c r="K3315" s="4"/>
      <c r="L3315" s="3"/>
      <c r="M3315" s="4"/>
    </row>
    <row r="3316" spans="6:13" x14ac:dyDescent="0.3">
      <c r="F3316" s="1"/>
      <c r="J3316" s="4"/>
      <c r="K3316" s="4"/>
      <c r="L3316" s="3"/>
      <c r="M3316" s="4"/>
    </row>
    <row r="3317" spans="6:13" x14ac:dyDescent="0.3">
      <c r="F3317" s="1"/>
      <c r="J3317" s="4"/>
      <c r="K3317" s="4"/>
      <c r="L3317" s="3"/>
      <c r="M3317" s="4"/>
    </row>
    <row r="3318" spans="6:13" x14ac:dyDescent="0.3">
      <c r="F3318" s="1"/>
      <c r="J3318" s="4"/>
      <c r="K3318" s="4"/>
      <c r="L3318" s="3"/>
      <c r="M3318" s="4"/>
    </row>
    <row r="3319" spans="6:13" x14ac:dyDescent="0.3">
      <c r="F3319" s="1"/>
      <c r="J3319" s="4"/>
      <c r="K3319" s="4"/>
      <c r="L3319" s="3"/>
      <c r="M3319" s="4"/>
    </row>
    <row r="3320" spans="6:13" x14ac:dyDescent="0.3">
      <c r="F3320" s="1"/>
      <c r="J3320" s="4"/>
      <c r="K3320" s="4"/>
      <c r="L3320" s="3"/>
      <c r="M3320" s="4"/>
    </row>
    <row r="3321" spans="6:13" x14ac:dyDescent="0.3">
      <c r="F3321" s="1"/>
      <c r="J3321" s="4"/>
      <c r="K3321" s="4"/>
      <c r="L3321" s="3"/>
      <c r="M3321" s="4"/>
    </row>
    <row r="3322" spans="6:13" x14ac:dyDescent="0.3">
      <c r="F3322" s="1"/>
      <c r="J3322" s="4"/>
      <c r="K3322" s="4"/>
      <c r="L3322" s="3"/>
      <c r="M3322" s="4"/>
    </row>
    <row r="3323" spans="6:13" x14ac:dyDescent="0.3">
      <c r="F3323" s="1"/>
      <c r="J3323" s="4"/>
      <c r="K3323" s="4"/>
      <c r="L3323" s="3"/>
      <c r="M3323" s="4"/>
    </row>
    <row r="3324" spans="6:13" x14ac:dyDescent="0.3">
      <c r="F3324" s="1"/>
      <c r="J3324" s="4"/>
      <c r="K3324" s="4"/>
      <c r="L3324" s="3"/>
      <c r="M3324" s="4"/>
    </row>
    <row r="3325" spans="6:13" x14ac:dyDescent="0.3">
      <c r="F3325" s="1"/>
      <c r="J3325" s="4"/>
      <c r="K3325" s="4"/>
      <c r="L3325" s="3"/>
      <c r="M3325" s="4"/>
    </row>
    <row r="3326" spans="6:13" x14ac:dyDescent="0.3">
      <c r="F3326" s="1"/>
      <c r="J3326" s="4"/>
      <c r="K3326" s="4"/>
      <c r="L3326" s="3"/>
      <c r="M3326" s="4"/>
    </row>
    <row r="3327" spans="6:13" x14ac:dyDescent="0.3">
      <c r="F3327" s="1"/>
      <c r="J3327" s="4"/>
      <c r="K3327" s="4"/>
      <c r="L3327" s="3"/>
      <c r="M3327" s="4"/>
    </row>
    <row r="3328" spans="6:13" x14ac:dyDescent="0.3">
      <c r="F3328" s="1"/>
      <c r="J3328" s="4"/>
      <c r="K3328" s="4"/>
      <c r="L3328" s="3"/>
      <c r="M3328" s="4"/>
    </row>
    <row r="3329" spans="6:13" x14ac:dyDescent="0.3">
      <c r="F3329" s="1"/>
      <c r="J3329" s="4"/>
      <c r="K3329" s="4"/>
      <c r="L3329" s="3"/>
      <c r="M3329" s="4"/>
    </row>
    <row r="3330" spans="6:13" x14ac:dyDescent="0.3">
      <c r="F3330" s="1"/>
      <c r="J3330" s="4"/>
      <c r="K3330" s="4"/>
      <c r="L3330" s="3"/>
      <c r="M3330" s="4"/>
    </row>
    <row r="3331" spans="6:13" x14ac:dyDescent="0.3">
      <c r="F3331" s="1"/>
      <c r="J3331" s="4"/>
      <c r="K3331" s="4"/>
      <c r="L3331" s="3"/>
      <c r="M3331" s="4"/>
    </row>
    <row r="3332" spans="6:13" x14ac:dyDescent="0.3">
      <c r="F3332" s="1"/>
      <c r="J3332" s="4"/>
      <c r="K3332" s="4"/>
      <c r="L3332" s="3"/>
      <c r="M3332" s="4"/>
    </row>
    <row r="3333" spans="6:13" x14ac:dyDescent="0.3">
      <c r="F3333" s="1"/>
      <c r="J3333" s="4"/>
      <c r="L3333" s="3"/>
      <c r="M3333" s="4"/>
    </row>
    <row r="3334" spans="6:13" x14ac:dyDescent="0.3">
      <c r="F3334" s="1"/>
      <c r="J3334" s="4"/>
      <c r="K3334" s="4"/>
      <c r="L3334" s="3"/>
      <c r="M3334" s="4"/>
    </row>
    <row r="3335" spans="6:13" x14ac:dyDescent="0.3">
      <c r="F3335" s="1"/>
      <c r="J3335" s="4"/>
      <c r="K3335" s="4"/>
      <c r="L3335" s="3"/>
      <c r="M3335" s="4"/>
    </row>
    <row r="3336" spans="6:13" x14ac:dyDescent="0.3">
      <c r="F3336" s="1"/>
      <c r="J3336" s="4"/>
      <c r="K3336" s="4"/>
      <c r="L3336" s="3"/>
      <c r="M3336" s="4"/>
    </row>
    <row r="3337" spans="6:13" x14ac:dyDescent="0.3">
      <c r="F3337" s="1"/>
      <c r="J3337" s="4"/>
      <c r="K3337" s="4"/>
      <c r="L3337" s="3"/>
      <c r="M3337" s="4"/>
    </row>
    <row r="3338" spans="6:13" x14ac:dyDescent="0.3">
      <c r="F3338" s="1"/>
      <c r="J3338" s="4"/>
      <c r="K3338" s="4"/>
      <c r="L3338" s="3"/>
      <c r="M3338" s="4"/>
    </row>
    <row r="3339" spans="6:13" x14ac:dyDescent="0.3">
      <c r="F3339" s="1"/>
      <c r="J3339" s="4"/>
      <c r="K3339" s="4"/>
      <c r="L3339" s="3"/>
      <c r="M3339" s="4"/>
    </row>
    <row r="3340" spans="6:13" x14ac:dyDescent="0.3">
      <c r="F3340" s="1"/>
      <c r="J3340" s="4"/>
      <c r="K3340" s="4"/>
      <c r="L3340" s="3"/>
      <c r="M3340" s="4"/>
    </row>
    <row r="3341" spans="6:13" x14ac:dyDescent="0.3">
      <c r="F3341" s="1"/>
      <c r="J3341" s="4"/>
      <c r="K3341" s="4"/>
      <c r="L3341" s="3"/>
      <c r="M3341" s="4"/>
    </row>
    <row r="3342" spans="6:13" x14ac:dyDescent="0.3">
      <c r="F3342" s="1"/>
      <c r="J3342" s="4"/>
      <c r="K3342" s="4"/>
      <c r="L3342" s="3"/>
      <c r="M3342" s="4"/>
    </row>
    <row r="3343" spans="6:13" x14ac:dyDescent="0.3">
      <c r="F3343" s="1"/>
      <c r="J3343" s="4"/>
      <c r="K3343" s="4"/>
      <c r="L3343" s="3"/>
      <c r="M3343" s="4"/>
    </row>
    <row r="3344" spans="6:13" x14ac:dyDescent="0.3">
      <c r="F3344" s="1"/>
      <c r="J3344" s="4"/>
      <c r="K3344" s="4"/>
      <c r="L3344" s="3"/>
      <c r="M3344" s="4"/>
    </row>
    <row r="3345" spans="6:13" x14ac:dyDescent="0.3">
      <c r="F3345" s="1"/>
      <c r="J3345" s="4"/>
      <c r="K3345" s="4"/>
      <c r="L3345" s="3"/>
      <c r="M3345" s="4"/>
    </row>
    <row r="3346" spans="6:13" x14ac:dyDescent="0.3">
      <c r="F3346" s="1"/>
      <c r="J3346" s="4"/>
      <c r="K3346" s="4"/>
      <c r="L3346" s="3"/>
      <c r="M3346" s="4"/>
    </row>
    <row r="3347" spans="6:13" x14ac:dyDescent="0.3">
      <c r="F3347" s="1"/>
      <c r="J3347" s="4"/>
      <c r="K3347" s="4"/>
      <c r="L3347" s="3"/>
      <c r="M3347" s="4"/>
    </row>
    <row r="3348" spans="6:13" x14ac:dyDescent="0.3">
      <c r="F3348" s="1"/>
      <c r="J3348" s="4"/>
      <c r="K3348" s="4"/>
      <c r="L3348" s="3"/>
      <c r="M3348" s="4"/>
    </row>
    <row r="3349" spans="6:13" x14ac:dyDescent="0.3">
      <c r="F3349" s="1"/>
      <c r="J3349" s="4"/>
      <c r="K3349" s="4"/>
      <c r="L3349" s="3"/>
      <c r="M3349" s="4"/>
    </row>
    <row r="3350" spans="6:13" x14ac:dyDescent="0.3">
      <c r="F3350" s="1"/>
      <c r="J3350" s="4"/>
      <c r="K3350" s="4"/>
      <c r="L3350" s="3"/>
      <c r="M3350" s="4"/>
    </row>
    <row r="3351" spans="6:13" x14ac:dyDescent="0.3">
      <c r="F3351" s="1"/>
      <c r="J3351" s="4"/>
      <c r="K3351" s="4"/>
      <c r="L3351" s="3"/>
      <c r="M3351" s="4"/>
    </row>
    <row r="3352" spans="6:13" x14ac:dyDescent="0.3">
      <c r="F3352" s="1"/>
      <c r="J3352" s="4"/>
      <c r="L3352" s="3"/>
      <c r="M3352" s="4"/>
    </row>
    <row r="3353" spans="6:13" x14ac:dyDescent="0.3">
      <c r="F3353" s="1"/>
      <c r="J3353" s="4"/>
      <c r="K3353" s="4"/>
      <c r="L3353" s="3"/>
      <c r="M3353" s="4"/>
    </row>
    <row r="3354" spans="6:13" x14ac:dyDescent="0.3">
      <c r="F3354" s="1"/>
      <c r="J3354" s="4"/>
      <c r="K3354" s="4"/>
      <c r="L3354" s="3"/>
      <c r="M3354" s="4"/>
    </row>
    <row r="3355" spans="6:13" x14ac:dyDescent="0.3">
      <c r="F3355" s="1"/>
      <c r="J3355" s="4"/>
      <c r="K3355" s="4"/>
      <c r="L3355" s="3"/>
      <c r="M3355" s="4"/>
    </row>
    <row r="3356" spans="6:13" x14ac:dyDescent="0.3">
      <c r="F3356" s="1"/>
      <c r="J3356" s="4"/>
      <c r="K3356" s="4"/>
      <c r="L3356" s="3"/>
      <c r="M3356" s="4"/>
    </row>
    <row r="3357" spans="6:13" x14ac:dyDescent="0.3">
      <c r="F3357" s="1"/>
      <c r="J3357" s="4"/>
      <c r="K3357" s="4"/>
      <c r="L3357" s="3"/>
      <c r="M3357" s="4"/>
    </row>
    <row r="3358" spans="6:13" x14ac:dyDescent="0.3">
      <c r="F3358" s="1"/>
      <c r="J3358" s="4"/>
      <c r="K3358" s="4"/>
      <c r="L3358" s="3"/>
      <c r="M3358" s="4"/>
    </row>
    <row r="3359" spans="6:13" x14ac:dyDescent="0.3">
      <c r="F3359" s="1"/>
      <c r="J3359" s="4"/>
      <c r="K3359" s="4"/>
      <c r="L3359" s="3"/>
      <c r="M3359" s="4"/>
    </row>
    <row r="3360" spans="6:13" x14ac:dyDescent="0.3">
      <c r="F3360" s="1"/>
      <c r="J3360" s="4"/>
      <c r="K3360" s="4"/>
      <c r="L3360" s="3"/>
      <c r="M3360" s="4"/>
    </row>
    <row r="3361" spans="6:13" x14ac:dyDescent="0.3">
      <c r="F3361" s="1"/>
      <c r="J3361" s="4"/>
      <c r="K3361" s="4"/>
      <c r="L3361" s="3"/>
      <c r="M3361" s="4"/>
    </row>
    <row r="3362" spans="6:13" x14ac:dyDescent="0.3">
      <c r="F3362" s="1"/>
      <c r="J3362" s="4"/>
      <c r="K3362" s="4"/>
      <c r="L3362" s="3"/>
      <c r="M3362" s="4"/>
    </row>
    <row r="3363" spans="6:13" x14ac:dyDescent="0.3">
      <c r="F3363" s="1"/>
      <c r="J3363" s="4"/>
      <c r="K3363" s="4"/>
      <c r="L3363" s="3"/>
      <c r="M3363" s="4"/>
    </row>
    <row r="3364" spans="6:13" x14ac:dyDescent="0.3">
      <c r="F3364" s="1"/>
      <c r="J3364" s="4"/>
      <c r="K3364" s="4"/>
      <c r="L3364" s="3"/>
      <c r="M3364" s="4"/>
    </row>
    <row r="3365" spans="6:13" x14ac:dyDescent="0.3">
      <c r="F3365" s="1"/>
      <c r="J3365" s="4"/>
      <c r="K3365" s="4"/>
      <c r="L3365" s="3"/>
      <c r="M3365" s="4"/>
    </row>
    <row r="3366" spans="6:13" x14ac:dyDescent="0.3">
      <c r="F3366" s="1"/>
      <c r="J3366" s="4"/>
      <c r="K3366" s="4"/>
      <c r="L3366" s="3"/>
      <c r="M3366" s="4"/>
    </row>
    <row r="3367" spans="6:13" x14ac:dyDescent="0.3">
      <c r="F3367" s="1"/>
      <c r="J3367" s="4"/>
      <c r="K3367" s="4"/>
      <c r="L3367" s="3"/>
      <c r="M3367" s="4"/>
    </row>
    <row r="3368" spans="6:13" x14ac:dyDescent="0.3">
      <c r="F3368" s="1"/>
      <c r="J3368" s="4"/>
      <c r="K3368" s="4"/>
      <c r="L3368" s="3"/>
      <c r="M3368" s="4"/>
    </row>
    <row r="3369" spans="6:13" x14ac:dyDescent="0.3">
      <c r="F3369" s="1"/>
      <c r="J3369" s="4"/>
      <c r="K3369" s="4"/>
      <c r="L3369" s="3"/>
      <c r="M3369" s="4"/>
    </row>
    <row r="3370" spans="6:13" x14ac:dyDescent="0.3">
      <c r="F3370" s="1"/>
      <c r="J3370" s="4"/>
      <c r="K3370" s="4"/>
      <c r="L3370" s="3"/>
      <c r="M3370" s="4"/>
    </row>
    <row r="3371" spans="6:13" x14ac:dyDescent="0.3">
      <c r="F3371" s="1"/>
      <c r="J3371" s="4"/>
      <c r="K3371" s="4"/>
      <c r="L3371" s="3"/>
      <c r="M3371" s="4"/>
    </row>
    <row r="3372" spans="6:13" x14ac:dyDescent="0.3">
      <c r="F3372" s="1"/>
      <c r="J3372" s="4"/>
      <c r="K3372" s="4"/>
      <c r="L3372" s="3"/>
      <c r="M3372" s="4"/>
    </row>
    <row r="3373" spans="6:13" x14ac:dyDescent="0.3">
      <c r="F3373" s="1"/>
      <c r="J3373" s="4"/>
      <c r="K3373" s="4"/>
      <c r="L3373" s="3"/>
      <c r="M3373" s="4"/>
    </row>
    <row r="3374" spans="6:13" x14ac:dyDescent="0.3">
      <c r="F3374" s="1"/>
      <c r="J3374" s="4"/>
      <c r="K3374" s="4"/>
      <c r="L3374" s="3"/>
      <c r="M3374" s="4"/>
    </row>
    <row r="3375" spans="6:13" x14ac:dyDescent="0.3">
      <c r="F3375" s="1"/>
      <c r="J3375" s="4"/>
      <c r="K3375" s="4"/>
      <c r="L3375" s="3"/>
      <c r="M3375" s="4"/>
    </row>
    <row r="3376" spans="6:13" x14ac:dyDescent="0.3">
      <c r="F3376" s="1"/>
      <c r="J3376" s="4"/>
      <c r="K3376" s="4"/>
      <c r="L3376" s="3"/>
      <c r="M3376" s="4"/>
    </row>
    <row r="3377" spans="6:13" x14ac:dyDescent="0.3">
      <c r="F3377" s="1"/>
      <c r="J3377" s="4"/>
      <c r="K3377" s="4"/>
      <c r="L3377" s="3"/>
      <c r="M3377" s="4"/>
    </row>
    <row r="3378" spans="6:13" x14ac:dyDescent="0.3">
      <c r="F3378" s="1"/>
      <c r="J3378" s="4"/>
      <c r="K3378" s="4"/>
      <c r="L3378" s="3"/>
      <c r="M3378" s="4"/>
    </row>
    <row r="3379" spans="6:13" x14ac:dyDescent="0.3">
      <c r="F3379" s="1"/>
      <c r="J3379" s="4"/>
      <c r="K3379" s="4"/>
      <c r="L3379" s="3"/>
      <c r="M3379" s="4"/>
    </row>
    <row r="3380" spans="6:13" x14ac:dyDescent="0.3">
      <c r="F3380" s="1"/>
      <c r="J3380" s="4"/>
      <c r="K3380" s="4"/>
      <c r="L3380" s="3"/>
      <c r="M3380" s="4"/>
    </row>
    <row r="3381" spans="6:13" x14ac:dyDescent="0.3">
      <c r="F3381" s="1"/>
      <c r="J3381" s="4"/>
      <c r="K3381" s="4"/>
      <c r="L3381" s="3"/>
      <c r="M3381" s="4"/>
    </row>
    <row r="3382" spans="6:13" x14ac:dyDescent="0.3">
      <c r="F3382" s="1"/>
      <c r="J3382" s="4"/>
      <c r="K3382" s="4"/>
      <c r="L3382" s="3"/>
      <c r="M3382" s="4"/>
    </row>
    <row r="3383" spans="6:13" x14ac:dyDescent="0.3">
      <c r="F3383" s="1"/>
      <c r="J3383" s="4"/>
      <c r="K3383" s="4"/>
      <c r="L3383" s="3"/>
      <c r="M3383" s="4"/>
    </row>
    <row r="3384" spans="6:13" x14ac:dyDescent="0.3">
      <c r="F3384" s="1"/>
      <c r="J3384" s="4"/>
      <c r="K3384" s="4"/>
      <c r="L3384" s="3"/>
      <c r="M3384" s="4"/>
    </row>
    <row r="3385" spans="6:13" x14ac:dyDescent="0.3">
      <c r="F3385" s="1"/>
      <c r="J3385" s="4"/>
      <c r="K3385" s="4"/>
      <c r="L3385" s="3"/>
      <c r="M3385" s="4"/>
    </row>
    <row r="3386" spans="6:13" x14ac:dyDescent="0.3">
      <c r="F3386" s="1"/>
      <c r="J3386" s="4"/>
      <c r="K3386" s="4"/>
      <c r="L3386" s="3"/>
      <c r="M3386" s="4"/>
    </row>
    <row r="3387" spans="6:13" x14ac:dyDescent="0.3">
      <c r="F3387" s="1"/>
      <c r="J3387" s="4"/>
      <c r="K3387" s="4"/>
      <c r="L3387" s="3"/>
      <c r="M3387" s="4"/>
    </row>
    <row r="3388" spans="6:13" x14ac:dyDescent="0.3">
      <c r="F3388" s="1"/>
      <c r="J3388" s="4"/>
      <c r="K3388" s="4"/>
      <c r="L3388" s="3"/>
      <c r="M3388" s="4"/>
    </row>
    <row r="3389" spans="6:13" x14ac:dyDescent="0.3">
      <c r="F3389" s="1"/>
      <c r="J3389" s="4"/>
      <c r="K3389" s="4"/>
      <c r="L3389" s="3"/>
      <c r="M3389" s="4"/>
    </row>
    <row r="3390" spans="6:13" x14ac:dyDescent="0.3">
      <c r="F3390" s="1"/>
      <c r="J3390" s="4"/>
      <c r="K3390" s="4"/>
      <c r="L3390" s="3"/>
      <c r="M3390" s="4"/>
    </row>
    <row r="3391" spans="6:13" x14ac:dyDescent="0.3">
      <c r="F3391" s="1"/>
      <c r="J3391" s="4"/>
      <c r="K3391" s="4"/>
      <c r="L3391" s="3"/>
      <c r="M3391" s="4"/>
    </row>
    <row r="3392" spans="6:13" x14ac:dyDescent="0.3">
      <c r="F3392" s="1"/>
      <c r="J3392" s="4"/>
      <c r="K3392" s="4"/>
      <c r="L3392" s="3"/>
      <c r="M3392" s="4"/>
    </row>
    <row r="3393" spans="6:13" x14ac:dyDescent="0.3">
      <c r="F3393" s="1"/>
      <c r="J3393" s="4"/>
      <c r="K3393" s="4"/>
      <c r="L3393" s="3"/>
      <c r="M3393" s="4"/>
    </row>
    <row r="3394" spans="6:13" x14ac:dyDescent="0.3">
      <c r="F3394" s="1"/>
      <c r="J3394" s="4"/>
      <c r="K3394" s="4"/>
      <c r="L3394" s="3"/>
      <c r="M3394" s="4"/>
    </row>
    <row r="3395" spans="6:13" x14ac:dyDescent="0.3">
      <c r="F3395" s="1"/>
      <c r="J3395" s="4"/>
      <c r="K3395" s="4"/>
      <c r="L3395" s="3"/>
      <c r="M3395" s="4"/>
    </row>
    <row r="3396" spans="6:13" x14ac:dyDescent="0.3">
      <c r="F3396" s="1"/>
      <c r="J3396" s="4"/>
      <c r="K3396" s="4"/>
      <c r="L3396" s="3"/>
      <c r="M3396" s="4"/>
    </row>
    <row r="3397" spans="6:13" x14ac:dyDescent="0.3">
      <c r="F3397" s="1"/>
      <c r="J3397" s="4"/>
      <c r="K3397" s="4"/>
      <c r="L3397" s="3"/>
      <c r="M3397" s="4"/>
    </row>
    <row r="3398" spans="6:13" x14ac:dyDescent="0.3">
      <c r="F3398" s="1"/>
      <c r="J3398" s="4"/>
      <c r="K3398" s="4"/>
      <c r="L3398" s="3"/>
      <c r="M3398" s="4"/>
    </row>
    <row r="3399" spans="6:13" x14ac:dyDescent="0.3">
      <c r="F3399" s="1"/>
      <c r="J3399" s="4"/>
      <c r="K3399" s="4"/>
      <c r="L3399" s="3"/>
      <c r="M3399" s="4"/>
    </row>
    <row r="3400" spans="6:13" x14ac:dyDescent="0.3">
      <c r="F3400" s="1"/>
      <c r="J3400" s="4"/>
      <c r="K3400" s="4"/>
      <c r="L3400" s="3"/>
      <c r="M3400" s="4"/>
    </row>
    <row r="3401" spans="6:13" x14ac:dyDescent="0.3">
      <c r="F3401" s="1"/>
      <c r="J3401" s="4"/>
      <c r="K3401" s="4"/>
      <c r="L3401" s="3"/>
      <c r="M3401" s="4"/>
    </row>
    <row r="3402" spans="6:13" x14ac:dyDescent="0.3">
      <c r="F3402" s="1"/>
      <c r="J3402" s="4"/>
      <c r="K3402" s="4"/>
      <c r="L3402" s="3"/>
      <c r="M3402" s="4"/>
    </row>
    <row r="3403" spans="6:13" x14ac:dyDescent="0.3">
      <c r="F3403" s="1"/>
      <c r="J3403" s="4"/>
      <c r="K3403" s="4"/>
      <c r="L3403" s="3"/>
      <c r="M3403" s="4"/>
    </row>
    <row r="3404" spans="6:13" x14ac:dyDescent="0.3">
      <c r="F3404" s="1"/>
      <c r="J3404" s="4"/>
      <c r="K3404" s="4"/>
      <c r="L3404" s="3"/>
      <c r="M3404" s="4"/>
    </row>
    <row r="3405" spans="6:13" x14ac:dyDescent="0.3">
      <c r="F3405" s="1"/>
      <c r="J3405" s="4"/>
      <c r="K3405" s="4"/>
      <c r="L3405" s="3"/>
      <c r="M3405" s="4"/>
    </row>
    <row r="3406" spans="6:13" x14ac:dyDescent="0.3">
      <c r="F3406" s="1"/>
      <c r="J3406" s="4"/>
      <c r="K3406" s="4"/>
      <c r="L3406" s="3"/>
      <c r="M3406" s="4"/>
    </row>
    <row r="3407" spans="6:13" x14ac:dyDescent="0.3">
      <c r="F3407" s="1"/>
      <c r="J3407" s="4"/>
      <c r="K3407" s="4"/>
      <c r="L3407" s="3"/>
      <c r="M3407" s="4"/>
    </row>
    <row r="3408" spans="6:13" x14ac:dyDescent="0.3">
      <c r="F3408" s="1"/>
      <c r="J3408" s="4"/>
      <c r="K3408" s="4"/>
      <c r="L3408" s="3"/>
      <c r="M3408" s="4"/>
    </row>
    <row r="3409" spans="6:13" x14ac:dyDescent="0.3">
      <c r="F3409" s="1"/>
      <c r="J3409" s="4"/>
      <c r="K3409" s="4"/>
      <c r="L3409" s="3"/>
      <c r="M3409" s="4"/>
    </row>
    <row r="3410" spans="6:13" x14ac:dyDescent="0.3">
      <c r="F3410" s="1"/>
      <c r="J3410" s="4"/>
      <c r="K3410" s="4"/>
      <c r="L3410" s="3"/>
      <c r="M3410" s="4"/>
    </row>
    <row r="3411" spans="6:13" x14ac:dyDescent="0.3">
      <c r="F3411" s="1"/>
      <c r="J3411" s="4"/>
      <c r="K3411" s="4"/>
      <c r="L3411" s="3"/>
      <c r="M3411" s="4"/>
    </row>
    <row r="3412" spans="6:13" x14ac:dyDescent="0.3">
      <c r="F3412" s="1"/>
      <c r="J3412" s="4"/>
      <c r="K3412" s="4"/>
      <c r="L3412" s="3"/>
      <c r="M3412" s="4"/>
    </row>
    <row r="3413" spans="6:13" x14ac:dyDescent="0.3">
      <c r="F3413" s="1"/>
      <c r="J3413" s="4"/>
      <c r="K3413" s="4"/>
      <c r="L3413" s="3"/>
      <c r="M3413" s="4"/>
    </row>
    <row r="3414" spans="6:13" x14ac:dyDescent="0.3">
      <c r="F3414" s="1"/>
      <c r="J3414" s="4"/>
      <c r="K3414" s="4"/>
      <c r="L3414" s="3"/>
      <c r="M3414" s="4"/>
    </row>
    <row r="3415" spans="6:13" x14ac:dyDescent="0.3">
      <c r="F3415" s="1"/>
      <c r="J3415" s="4"/>
      <c r="K3415" s="4"/>
      <c r="L3415" s="3"/>
      <c r="M3415" s="4"/>
    </row>
    <row r="3416" spans="6:13" x14ac:dyDescent="0.3">
      <c r="F3416" s="1"/>
      <c r="J3416" s="4"/>
      <c r="K3416" s="4"/>
      <c r="L3416" s="3"/>
      <c r="M3416" s="4"/>
    </row>
    <row r="3417" spans="6:13" x14ac:dyDescent="0.3">
      <c r="F3417" s="1"/>
      <c r="J3417" s="4"/>
      <c r="K3417" s="4"/>
      <c r="L3417" s="3"/>
      <c r="M3417" s="4"/>
    </row>
    <row r="3418" spans="6:13" x14ac:dyDescent="0.3">
      <c r="F3418" s="1"/>
      <c r="J3418" s="4"/>
      <c r="K3418" s="4"/>
      <c r="L3418" s="3"/>
      <c r="M3418" s="4"/>
    </row>
    <row r="3419" spans="6:13" x14ac:dyDescent="0.3">
      <c r="F3419" s="1"/>
      <c r="J3419" s="4"/>
      <c r="K3419" s="4"/>
      <c r="L3419" s="3"/>
      <c r="M3419" s="4"/>
    </row>
    <row r="3420" spans="6:13" x14ac:dyDescent="0.3">
      <c r="F3420" s="1"/>
      <c r="J3420" s="4"/>
      <c r="K3420" s="4"/>
      <c r="L3420" s="3"/>
      <c r="M3420" s="4"/>
    </row>
    <row r="3421" spans="6:13" x14ac:dyDescent="0.3">
      <c r="F3421" s="1"/>
      <c r="J3421" s="4"/>
      <c r="K3421" s="4"/>
      <c r="L3421" s="3"/>
      <c r="M3421" s="4"/>
    </row>
    <row r="3422" spans="6:13" x14ac:dyDescent="0.3">
      <c r="F3422" s="1"/>
      <c r="J3422" s="4"/>
      <c r="K3422" s="4"/>
      <c r="L3422" s="3"/>
      <c r="M3422" s="4"/>
    </row>
    <row r="3423" spans="6:13" x14ac:dyDescent="0.3">
      <c r="F3423" s="1"/>
      <c r="J3423" s="4"/>
      <c r="K3423" s="4"/>
      <c r="L3423" s="3"/>
      <c r="M3423" s="4"/>
    </row>
    <row r="3424" spans="6:13" x14ac:dyDescent="0.3">
      <c r="F3424" s="1"/>
      <c r="J3424" s="4"/>
      <c r="K3424" s="4"/>
      <c r="L3424" s="3"/>
      <c r="M3424" s="4"/>
    </row>
    <row r="3425" spans="6:13" x14ac:dyDescent="0.3">
      <c r="F3425" s="1"/>
      <c r="J3425" s="4"/>
      <c r="K3425" s="4"/>
      <c r="L3425" s="3"/>
      <c r="M3425" s="4"/>
    </row>
    <row r="3426" spans="6:13" x14ac:dyDescent="0.3">
      <c r="F3426" s="1"/>
      <c r="J3426" s="4"/>
      <c r="K3426" s="4"/>
      <c r="L3426" s="3"/>
      <c r="M3426" s="4"/>
    </row>
    <row r="3427" spans="6:13" x14ac:dyDescent="0.3">
      <c r="F3427" s="1"/>
      <c r="J3427" s="4"/>
      <c r="K3427" s="4"/>
      <c r="L3427" s="3"/>
      <c r="M3427" s="4"/>
    </row>
    <row r="3428" spans="6:13" x14ac:dyDescent="0.3">
      <c r="F3428" s="1"/>
      <c r="J3428" s="4"/>
      <c r="K3428" s="4"/>
      <c r="L3428" s="3"/>
      <c r="M3428" s="4"/>
    </row>
    <row r="3429" spans="6:13" x14ac:dyDescent="0.3">
      <c r="F3429" s="1"/>
      <c r="J3429" s="4"/>
      <c r="K3429" s="4"/>
      <c r="L3429" s="3"/>
      <c r="M3429" s="4"/>
    </row>
    <row r="3430" spans="6:13" x14ac:dyDescent="0.3">
      <c r="F3430" s="1"/>
      <c r="J3430" s="4"/>
      <c r="K3430" s="4"/>
      <c r="L3430" s="3"/>
      <c r="M3430" s="4"/>
    </row>
    <row r="3431" spans="6:13" x14ac:dyDescent="0.3">
      <c r="F3431" s="1"/>
      <c r="J3431" s="4"/>
      <c r="K3431" s="4"/>
      <c r="L3431" s="3"/>
      <c r="M3431" s="4"/>
    </row>
    <row r="3432" spans="6:13" x14ac:dyDescent="0.3">
      <c r="F3432" s="1"/>
      <c r="J3432" s="4"/>
      <c r="K3432" s="4"/>
      <c r="L3432" s="3"/>
      <c r="M3432" s="4"/>
    </row>
    <row r="3433" spans="6:13" x14ac:dyDescent="0.3">
      <c r="F3433" s="1"/>
      <c r="J3433" s="4"/>
      <c r="K3433" s="4"/>
      <c r="L3433" s="3"/>
      <c r="M3433" s="4"/>
    </row>
    <row r="3434" spans="6:13" x14ac:dyDescent="0.3">
      <c r="F3434" s="1"/>
      <c r="J3434" s="4"/>
      <c r="K3434" s="4"/>
      <c r="L3434" s="3"/>
      <c r="M3434" s="4"/>
    </row>
    <row r="3435" spans="6:13" x14ac:dyDescent="0.3">
      <c r="F3435" s="1"/>
      <c r="J3435" s="4"/>
      <c r="K3435" s="4"/>
      <c r="L3435" s="3"/>
      <c r="M3435" s="4"/>
    </row>
    <row r="3436" spans="6:13" x14ac:dyDescent="0.3">
      <c r="F3436" s="1"/>
      <c r="J3436" s="4"/>
      <c r="K3436" s="4"/>
      <c r="L3436" s="3"/>
      <c r="M3436" s="4"/>
    </row>
    <row r="3437" spans="6:13" x14ac:dyDescent="0.3">
      <c r="F3437" s="1"/>
      <c r="J3437" s="4"/>
      <c r="K3437" s="4"/>
      <c r="L3437" s="3"/>
      <c r="M3437" s="4"/>
    </row>
    <row r="3438" spans="6:13" x14ac:dyDescent="0.3">
      <c r="F3438" s="1"/>
      <c r="J3438" s="4"/>
      <c r="K3438" s="4"/>
      <c r="L3438" s="3"/>
      <c r="M3438" s="4"/>
    </row>
    <row r="3439" spans="6:13" x14ac:dyDescent="0.3">
      <c r="F3439" s="1"/>
      <c r="J3439" s="4"/>
      <c r="K3439" s="4"/>
      <c r="L3439" s="3"/>
      <c r="M3439" s="4"/>
    </row>
    <row r="3440" spans="6:13" x14ac:dyDescent="0.3">
      <c r="F3440" s="1"/>
      <c r="J3440" s="4"/>
      <c r="K3440" s="4"/>
      <c r="L3440" s="3"/>
      <c r="M3440" s="4"/>
    </row>
    <row r="3441" spans="6:13" x14ac:dyDescent="0.3">
      <c r="F3441" s="1"/>
      <c r="J3441" s="4"/>
      <c r="K3441" s="4"/>
      <c r="L3441" s="3"/>
      <c r="M3441" s="4"/>
    </row>
    <row r="3442" spans="6:13" x14ac:dyDescent="0.3">
      <c r="F3442" s="1"/>
      <c r="J3442" s="4"/>
      <c r="K3442" s="4"/>
      <c r="L3442" s="3"/>
      <c r="M3442" s="4"/>
    </row>
    <row r="3443" spans="6:13" x14ac:dyDescent="0.3">
      <c r="F3443" s="1"/>
      <c r="J3443" s="4"/>
      <c r="K3443" s="4"/>
      <c r="L3443" s="3"/>
      <c r="M3443" s="4"/>
    </row>
    <row r="3444" spans="6:13" x14ac:dyDescent="0.3">
      <c r="F3444" s="1"/>
      <c r="J3444" s="4"/>
      <c r="K3444" s="4"/>
      <c r="L3444" s="3"/>
      <c r="M3444" s="4"/>
    </row>
    <row r="3445" spans="6:13" x14ac:dyDescent="0.3">
      <c r="F3445" s="1"/>
      <c r="J3445" s="4"/>
      <c r="K3445" s="4"/>
      <c r="L3445" s="3"/>
      <c r="M3445" s="4"/>
    </row>
    <row r="3446" spans="6:13" x14ac:dyDescent="0.3">
      <c r="F3446" s="1"/>
      <c r="J3446" s="4"/>
      <c r="K3446" s="4"/>
      <c r="L3446" s="3"/>
      <c r="M3446" s="4"/>
    </row>
    <row r="3447" spans="6:13" x14ac:dyDescent="0.3">
      <c r="F3447" s="1"/>
      <c r="J3447" s="4"/>
      <c r="K3447" s="4"/>
      <c r="L3447" s="3"/>
      <c r="M3447" s="4"/>
    </row>
    <row r="3448" spans="6:13" x14ac:dyDescent="0.3">
      <c r="F3448" s="1"/>
      <c r="J3448" s="4"/>
      <c r="K3448" s="4"/>
      <c r="L3448" s="3"/>
      <c r="M3448" s="4"/>
    </row>
    <row r="3449" spans="6:13" x14ac:dyDescent="0.3">
      <c r="F3449" s="1"/>
      <c r="J3449" s="4"/>
      <c r="K3449" s="4"/>
      <c r="L3449" s="3"/>
      <c r="M3449" s="4"/>
    </row>
    <row r="3450" spans="6:13" x14ac:dyDescent="0.3">
      <c r="F3450" s="1"/>
      <c r="J3450" s="4"/>
      <c r="K3450" s="4"/>
      <c r="L3450" s="3"/>
      <c r="M3450" s="4"/>
    </row>
    <row r="3451" spans="6:13" x14ac:dyDescent="0.3">
      <c r="F3451" s="1"/>
      <c r="J3451" s="4"/>
      <c r="K3451" s="4"/>
      <c r="L3451" s="3"/>
      <c r="M3451" s="4"/>
    </row>
    <row r="3452" spans="6:13" x14ac:dyDescent="0.3">
      <c r="F3452" s="1"/>
      <c r="J3452" s="4"/>
      <c r="K3452" s="4"/>
      <c r="L3452" s="3"/>
      <c r="M3452" s="4"/>
    </row>
    <row r="3453" spans="6:13" x14ac:dyDescent="0.3">
      <c r="F3453" s="1"/>
      <c r="J3453" s="4"/>
      <c r="K3453" s="4"/>
      <c r="L3453" s="3"/>
      <c r="M3453" s="4"/>
    </row>
    <row r="3454" spans="6:13" x14ac:dyDescent="0.3">
      <c r="F3454" s="1"/>
      <c r="J3454" s="4"/>
      <c r="K3454" s="4"/>
      <c r="L3454" s="3"/>
      <c r="M3454" s="4"/>
    </row>
    <row r="3455" spans="6:13" x14ac:dyDescent="0.3">
      <c r="F3455" s="1"/>
      <c r="J3455" s="4"/>
      <c r="K3455" s="4"/>
      <c r="L3455" s="3"/>
      <c r="M3455" s="4"/>
    </row>
    <row r="3456" spans="6:13" x14ac:dyDescent="0.3">
      <c r="F3456" s="1"/>
      <c r="J3456" s="4"/>
      <c r="K3456" s="4"/>
      <c r="L3456" s="3"/>
      <c r="M3456" s="4"/>
    </row>
    <row r="3457" spans="6:13" x14ac:dyDescent="0.3">
      <c r="F3457" s="1"/>
      <c r="J3457" s="4"/>
      <c r="K3457" s="4"/>
      <c r="L3457" s="3"/>
      <c r="M3457" s="4"/>
    </row>
    <row r="3458" spans="6:13" x14ac:dyDescent="0.3">
      <c r="F3458" s="1"/>
      <c r="J3458" s="4"/>
      <c r="K3458" s="4"/>
      <c r="L3458" s="3"/>
      <c r="M3458" s="4"/>
    </row>
    <row r="3459" spans="6:13" x14ac:dyDescent="0.3">
      <c r="F3459" s="1"/>
      <c r="J3459" s="4"/>
      <c r="K3459" s="4"/>
      <c r="L3459" s="3"/>
      <c r="M3459" s="4"/>
    </row>
    <row r="3460" spans="6:13" x14ac:dyDescent="0.3">
      <c r="F3460" s="1"/>
      <c r="J3460" s="4"/>
      <c r="K3460" s="4"/>
      <c r="L3460" s="3"/>
      <c r="M3460" s="4"/>
    </row>
    <row r="3461" spans="6:13" x14ac:dyDescent="0.3">
      <c r="F3461" s="1"/>
      <c r="J3461" s="4"/>
      <c r="K3461" s="4"/>
      <c r="L3461" s="3"/>
      <c r="M3461" s="4"/>
    </row>
    <row r="3462" spans="6:13" x14ac:dyDescent="0.3">
      <c r="F3462" s="1"/>
      <c r="J3462" s="4"/>
      <c r="K3462" s="4"/>
      <c r="L3462" s="3"/>
      <c r="M3462" s="4"/>
    </row>
    <row r="3463" spans="6:13" x14ac:dyDescent="0.3">
      <c r="F3463" s="1"/>
      <c r="J3463" s="4"/>
      <c r="K3463" s="4"/>
      <c r="L3463" s="3"/>
      <c r="M3463" s="4"/>
    </row>
    <row r="3464" spans="6:13" x14ac:dyDescent="0.3">
      <c r="F3464" s="1"/>
      <c r="J3464" s="4"/>
      <c r="K3464" s="4"/>
      <c r="L3464" s="3"/>
      <c r="M3464" s="4"/>
    </row>
    <row r="3465" spans="6:13" x14ac:dyDescent="0.3">
      <c r="F3465" s="1"/>
      <c r="J3465" s="4"/>
      <c r="K3465" s="4"/>
      <c r="L3465" s="3"/>
      <c r="M3465" s="4"/>
    </row>
    <row r="3466" spans="6:13" x14ac:dyDescent="0.3">
      <c r="F3466" s="1"/>
      <c r="J3466" s="4"/>
      <c r="K3466" s="4"/>
      <c r="L3466" s="3"/>
      <c r="M3466" s="4"/>
    </row>
    <row r="3467" spans="6:13" x14ac:dyDescent="0.3">
      <c r="F3467" s="1"/>
      <c r="J3467" s="4"/>
      <c r="K3467" s="4"/>
      <c r="L3467" s="3"/>
      <c r="M3467" s="4"/>
    </row>
    <row r="3468" spans="6:13" x14ac:dyDescent="0.3">
      <c r="F3468" s="1"/>
      <c r="J3468" s="4"/>
      <c r="K3468" s="4"/>
      <c r="L3468" s="3"/>
      <c r="M3468" s="4"/>
    </row>
    <row r="3469" spans="6:13" x14ac:dyDescent="0.3">
      <c r="F3469" s="1"/>
      <c r="J3469" s="4"/>
      <c r="K3469" s="4"/>
      <c r="L3469" s="3"/>
      <c r="M3469" s="4"/>
    </row>
    <row r="3470" spans="6:13" x14ac:dyDescent="0.3">
      <c r="F3470" s="1"/>
      <c r="J3470" s="4"/>
      <c r="K3470" s="4"/>
      <c r="L3470" s="3"/>
      <c r="M3470" s="4"/>
    </row>
    <row r="3471" spans="6:13" x14ac:dyDescent="0.3">
      <c r="F3471" s="1"/>
      <c r="J3471" s="4"/>
      <c r="K3471" s="4"/>
      <c r="L3471" s="3"/>
      <c r="M3471" s="4"/>
    </row>
    <row r="3472" spans="6:13" x14ac:dyDescent="0.3">
      <c r="F3472" s="1"/>
      <c r="J3472" s="4"/>
      <c r="K3472" s="4"/>
      <c r="L3472" s="3"/>
      <c r="M3472" s="4"/>
    </row>
    <row r="3473" spans="6:13" x14ac:dyDescent="0.3">
      <c r="F3473" s="1"/>
      <c r="J3473" s="4"/>
      <c r="K3473" s="4"/>
      <c r="L3473" s="3"/>
      <c r="M3473" s="4"/>
    </row>
    <row r="3474" spans="6:13" x14ac:dyDescent="0.3">
      <c r="F3474" s="1"/>
      <c r="J3474" s="4"/>
      <c r="K3474" s="4"/>
      <c r="L3474" s="3"/>
      <c r="M3474" s="4"/>
    </row>
    <row r="3475" spans="6:13" x14ac:dyDescent="0.3">
      <c r="F3475" s="1"/>
      <c r="J3475" s="4"/>
      <c r="K3475" s="4"/>
      <c r="L3475" s="3"/>
      <c r="M3475" s="4"/>
    </row>
    <row r="3476" spans="6:13" x14ac:dyDescent="0.3">
      <c r="F3476" s="1"/>
      <c r="J3476" s="4"/>
      <c r="K3476" s="4"/>
      <c r="L3476" s="3"/>
      <c r="M3476" s="4"/>
    </row>
    <row r="3477" spans="6:13" x14ac:dyDescent="0.3">
      <c r="F3477" s="1"/>
      <c r="J3477" s="4"/>
      <c r="K3477" s="4"/>
      <c r="L3477" s="3"/>
      <c r="M3477" s="4"/>
    </row>
    <row r="3478" spans="6:13" x14ac:dyDescent="0.3">
      <c r="F3478" s="1"/>
      <c r="J3478" s="4"/>
      <c r="K3478" s="4"/>
      <c r="L3478" s="3"/>
      <c r="M3478" s="4"/>
    </row>
    <row r="3479" spans="6:13" x14ac:dyDescent="0.3">
      <c r="F3479" s="1"/>
      <c r="J3479" s="4"/>
      <c r="L3479" s="3"/>
      <c r="M3479" s="4"/>
    </row>
    <row r="3480" spans="6:13" x14ac:dyDescent="0.3">
      <c r="F3480" s="1"/>
      <c r="J3480" s="4"/>
      <c r="K3480" s="4"/>
      <c r="L3480" s="3"/>
      <c r="M3480" s="4"/>
    </row>
    <row r="3481" spans="6:13" x14ac:dyDescent="0.3">
      <c r="F3481" s="1"/>
      <c r="J3481" s="4"/>
      <c r="K3481" s="4"/>
      <c r="L3481" s="3"/>
      <c r="M3481" s="4"/>
    </row>
    <row r="3482" spans="6:13" x14ac:dyDescent="0.3">
      <c r="F3482" s="1"/>
      <c r="J3482" s="4"/>
      <c r="K3482" s="4"/>
      <c r="L3482" s="3"/>
      <c r="M3482" s="4"/>
    </row>
    <row r="3483" spans="6:13" x14ac:dyDescent="0.3">
      <c r="F3483" s="1"/>
      <c r="J3483" s="4"/>
      <c r="K3483" s="4"/>
      <c r="L3483" s="3"/>
      <c r="M3483" s="4"/>
    </row>
    <row r="3484" spans="6:13" x14ac:dyDescent="0.3">
      <c r="F3484" s="1"/>
      <c r="J3484" s="4"/>
      <c r="K3484" s="4"/>
      <c r="L3484" s="3"/>
      <c r="M3484" s="4"/>
    </row>
    <row r="3485" spans="6:13" x14ac:dyDescent="0.3">
      <c r="F3485" s="1"/>
      <c r="J3485" s="4"/>
      <c r="K3485" s="4"/>
      <c r="L3485" s="3"/>
      <c r="M3485" s="4"/>
    </row>
    <row r="3486" spans="6:13" x14ac:dyDescent="0.3">
      <c r="F3486" s="1"/>
      <c r="J3486" s="4"/>
      <c r="K3486" s="4"/>
      <c r="L3486" s="3"/>
      <c r="M3486" s="4"/>
    </row>
    <row r="3487" spans="6:13" x14ac:dyDescent="0.3">
      <c r="F3487" s="1"/>
      <c r="J3487" s="4"/>
      <c r="K3487" s="4"/>
      <c r="L3487" s="3"/>
      <c r="M3487" s="4"/>
    </row>
    <row r="3488" spans="6:13" x14ac:dyDescent="0.3">
      <c r="F3488" s="1"/>
      <c r="J3488" s="4"/>
      <c r="K3488" s="4"/>
      <c r="L3488" s="3"/>
      <c r="M3488" s="4"/>
    </row>
    <row r="3489" spans="6:13" x14ac:dyDescent="0.3">
      <c r="F3489" s="1"/>
      <c r="J3489" s="4"/>
      <c r="K3489" s="4"/>
      <c r="L3489" s="3"/>
      <c r="M3489" s="4"/>
    </row>
    <row r="3490" spans="6:13" x14ac:dyDescent="0.3">
      <c r="F3490" s="1"/>
      <c r="J3490" s="4"/>
      <c r="K3490" s="4"/>
      <c r="L3490" s="3"/>
      <c r="M3490" s="4"/>
    </row>
    <row r="3491" spans="6:13" x14ac:dyDescent="0.3">
      <c r="F3491" s="1"/>
      <c r="J3491" s="4"/>
      <c r="K3491" s="4"/>
      <c r="L3491" s="3"/>
      <c r="M3491" s="4"/>
    </row>
    <row r="3492" spans="6:13" x14ac:dyDescent="0.3">
      <c r="F3492" s="1"/>
      <c r="J3492" s="4"/>
      <c r="K3492" s="4"/>
      <c r="L3492" s="3"/>
      <c r="M3492" s="4"/>
    </row>
    <row r="3493" spans="6:13" x14ac:dyDescent="0.3">
      <c r="F3493" s="1"/>
      <c r="J3493" s="4"/>
      <c r="K3493" s="4"/>
      <c r="L3493" s="3"/>
      <c r="M3493" s="4"/>
    </row>
    <row r="3494" spans="6:13" x14ac:dyDescent="0.3">
      <c r="F3494" s="1"/>
      <c r="J3494" s="4"/>
      <c r="K3494" s="4"/>
      <c r="L3494" s="3"/>
      <c r="M3494" s="4"/>
    </row>
    <row r="3495" spans="6:13" x14ac:dyDescent="0.3">
      <c r="F3495" s="1"/>
      <c r="J3495" s="4"/>
      <c r="K3495" s="4"/>
      <c r="L3495" s="3"/>
      <c r="M3495" s="4"/>
    </row>
    <row r="3496" spans="6:13" x14ac:dyDescent="0.3">
      <c r="F3496" s="1"/>
      <c r="J3496" s="4"/>
      <c r="K3496" s="4"/>
      <c r="L3496" s="3"/>
      <c r="M3496" s="4"/>
    </row>
    <row r="3497" spans="6:13" x14ac:dyDescent="0.3">
      <c r="F3497" s="1"/>
      <c r="J3497" s="4"/>
      <c r="K3497" s="4"/>
      <c r="L3497" s="3"/>
      <c r="M3497" s="4"/>
    </row>
    <row r="3498" spans="6:13" x14ac:dyDescent="0.3">
      <c r="F3498" s="1"/>
      <c r="J3498" s="4"/>
      <c r="K3498" s="4"/>
      <c r="L3498" s="3"/>
      <c r="M3498" s="4"/>
    </row>
    <row r="3499" spans="6:13" x14ac:dyDescent="0.3">
      <c r="F3499" s="1"/>
      <c r="J3499" s="4"/>
      <c r="K3499" s="4"/>
      <c r="L3499" s="3"/>
      <c r="M3499" s="4"/>
    </row>
    <row r="3500" spans="6:13" x14ac:dyDescent="0.3">
      <c r="F3500" s="1"/>
      <c r="J3500" s="4"/>
      <c r="K3500" s="4"/>
      <c r="L3500" s="3"/>
      <c r="M3500" s="4"/>
    </row>
    <row r="3501" spans="6:13" x14ac:dyDescent="0.3">
      <c r="F3501" s="1"/>
      <c r="J3501" s="4"/>
      <c r="K3501" s="4"/>
      <c r="L3501" s="3"/>
      <c r="M3501" s="4"/>
    </row>
    <row r="3502" spans="6:13" x14ac:dyDescent="0.3">
      <c r="F3502" s="1"/>
      <c r="J3502" s="4"/>
      <c r="K3502" s="4"/>
      <c r="L3502" s="3"/>
      <c r="M3502" s="4"/>
    </row>
    <row r="3503" spans="6:13" x14ac:dyDescent="0.3">
      <c r="F3503" s="1"/>
      <c r="J3503" s="4"/>
      <c r="K3503" s="4"/>
      <c r="L3503" s="3"/>
      <c r="M3503" s="4"/>
    </row>
    <row r="3504" spans="6:13" x14ac:dyDescent="0.3">
      <c r="F3504" s="1"/>
      <c r="J3504" s="4"/>
      <c r="K3504" s="4"/>
      <c r="L3504" s="3"/>
      <c r="M3504" s="4"/>
    </row>
    <row r="3505" spans="6:13" x14ac:dyDescent="0.3">
      <c r="F3505" s="1"/>
      <c r="J3505" s="4"/>
      <c r="K3505" s="4"/>
      <c r="L3505" s="3"/>
      <c r="M3505" s="4"/>
    </row>
    <row r="3506" spans="6:13" x14ac:dyDescent="0.3">
      <c r="F3506" s="1"/>
      <c r="J3506" s="4"/>
      <c r="K3506" s="4"/>
      <c r="L3506" s="3"/>
      <c r="M3506" s="4"/>
    </row>
    <row r="3507" spans="6:13" x14ac:dyDescent="0.3">
      <c r="F3507" s="1"/>
      <c r="J3507" s="4"/>
      <c r="K3507" s="4"/>
      <c r="L3507" s="3"/>
      <c r="M3507" s="4"/>
    </row>
    <row r="3508" spans="6:13" x14ac:dyDescent="0.3">
      <c r="F3508" s="1"/>
      <c r="J3508" s="4"/>
      <c r="K3508" s="4"/>
      <c r="L3508" s="3"/>
      <c r="M3508" s="4"/>
    </row>
    <row r="3509" spans="6:13" x14ac:dyDescent="0.3">
      <c r="F3509" s="1"/>
      <c r="J3509" s="4"/>
      <c r="K3509" s="4"/>
      <c r="L3509" s="3"/>
      <c r="M3509" s="4"/>
    </row>
    <row r="3510" spans="6:13" x14ac:dyDescent="0.3">
      <c r="F3510" s="1"/>
      <c r="J3510" s="4"/>
      <c r="K3510" s="4"/>
      <c r="L3510" s="3"/>
      <c r="M3510" s="4"/>
    </row>
    <row r="3511" spans="6:13" x14ac:dyDescent="0.3">
      <c r="F3511" s="1"/>
      <c r="J3511" s="4"/>
      <c r="K3511" s="4"/>
      <c r="L3511" s="3"/>
      <c r="M3511" s="4"/>
    </row>
    <row r="3512" spans="6:13" x14ac:dyDescent="0.3">
      <c r="F3512" s="1"/>
      <c r="J3512" s="4"/>
      <c r="K3512" s="4"/>
      <c r="L3512" s="3"/>
      <c r="M3512" s="4"/>
    </row>
    <row r="3513" spans="6:13" x14ac:dyDescent="0.3">
      <c r="F3513" s="1"/>
      <c r="J3513" s="4"/>
      <c r="K3513" s="4"/>
      <c r="L3513" s="3"/>
      <c r="M3513" s="4"/>
    </row>
    <row r="3514" spans="6:13" x14ac:dyDescent="0.3">
      <c r="F3514" s="1"/>
      <c r="J3514" s="4"/>
      <c r="K3514" s="4"/>
      <c r="L3514" s="3"/>
      <c r="M3514" s="4"/>
    </row>
    <row r="3515" spans="6:13" x14ac:dyDescent="0.3">
      <c r="F3515" s="1"/>
      <c r="J3515" s="4"/>
      <c r="K3515" s="4"/>
      <c r="L3515" s="3"/>
      <c r="M3515" s="4"/>
    </row>
    <row r="3516" spans="6:13" x14ac:dyDescent="0.3">
      <c r="F3516" s="1"/>
      <c r="J3516" s="4"/>
      <c r="K3516" s="4"/>
      <c r="L3516" s="3"/>
      <c r="M3516" s="4"/>
    </row>
    <row r="3517" spans="6:13" x14ac:dyDescent="0.3">
      <c r="F3517" s="1"/>
      <c r="J3517" s="4"/>
      <c r="K3517" s="4"/>
      <c r="L3517" s="3"/>
      <c r="M3517" s="4"/>
    </row>
    <row r="3518" spans="6:13" x14ac:dyDescent="0.3">
      <c r="F3518" s="1"/>
      <c r="J3518" s="4"/>
      <c r="K3518" s="4"/>
      <c r="L3518" s="3"/>
      <c r="M3518" s="4"/>
    </row>
    <row r="3519" spans="6:13" x14ac:dyDescent="0.3">
      <c r="F3519" s="1"/>
      <c r="J3519" s="4"/>
      <c r="K3519" s="4"/>
      <c r="L3519" s="3"/>
      <c r="M3519" s="4"/>
    </row>
    <row r="3520" spans="6:13" x14ac:dyDescent="0.3">
      <c r="F3520" s="1"/>
      <c r="J3520" s="4"/>
      <c r="K3520" s="4"/>
      <c r="L3520" s="3"/>
      <c r="M3520" s="4"/>
    </row>
    <row r="3521" spans="6:13" x14ac:dyDescent="0.3">
      <c r="F3521" s="1"/>
      <c r="J3521" s="4"/>
      <c r="K3521" s="4"/>
      <c r="L3521" s="3"/>
      <c r="M3521" s="4"/>
    </row>
    <row r="3522" spans="6:13" x14ac:dyDescent="0.3">
      <c r="F3522" s="1"/>
      <c r="J3522" s="4"/>
      <c r="K3522" s="4"/>
      <c r="L3522" s="3"/>
      <c r="M3522" s="4"/>
    </row>
    <row r="3523" spans="6:13" x14ac:dyDescent="0.3">
      <c r="F3523" s="1"/>
      <c r="J3523" s="4"/>
      <c r="K3523" s="4"/>
      <c r="L3523" s="3"/>
      <c r="M3523" s="4"/>
    </row>
    <row r="3524" spans="6:13" x14ac:dyDescent="0.3">
      <c r="F3524" s="1"/>
      <c r="J3524" s="4"/>
      <c r="K3524" s="4"/>
      <c r="L3524" s="3"/>
      <c r="M3524" s="4"/>
    </row>
    <row r="3525" spans="6:13" x14ac:dyDescent="0.3">
      <c r="F3525" s="1"/>
      <c r="J3525" s="4"/>
      <c r="K3525" s="4"/>
      <c r="L3525" s="3"/>
      <c r="M3525" s="4"/>
    </row>
    <row r="3526" spans="6:13" x14ac:dyDescent="0.3">
      <c r="F3526" s="1"/>
      <c r="J3526" s="4"/>
      <c r="K3526" s="4"/>
      <c r="L3526" s="3"/>
      <c r="M3526" s="4"/>
    </row>
    <row r="3527" spans="6:13" x14ac:dyDescent="0.3">
      <c r="F3527" s="1"/>
      <c r="J3527" s="4"/>
      <c r="K3527" s="4"/>
      <c r="L3527" s="3"/>
      <c r="M3527" s="4"/>
    </row>
    <row r="3528" spans="6:13" x14ac:dyDescent="0.3">
      <c r="F3528" s="1"/>
      <c r="J3528" s="4"/>
      <c r="K3528" s="4"/>
      <c r="L3528" s="3"/>
      <c r="M3528" s="4"/>
    </row>
    <row r="3529" spans="6:13" x14ac:dyDescent="0.3">
      <c r="F3529" s="1"/>
      <c r="J3529" s="4"/>
      <c r="K3529" s="4"/>
      <c r="L3529" s="3"/>
      <c r="M3529" s="4"/>
    </row>
    <row r="3530" spans="6:13" x14ac:dyDescent="0.3">
      <c r="F3530" s="1"/>
      <c r="J3530" s="4"/>
      <c r="K3530" s="4"/>
      <c r="L3530" s="3"/>
      <c r="M3530" s="4"/>
    </row>
    <row r="3531" spans="6:13" x14ac:dyDescent="0.3">
      <c r="F3531" s="1"/>
      <c r="J3531" s="4"/>
      <c r="K3531" s="4"/>
      <c r="L3531" s="3"/>
      <c r="M3531" s="4"/>
    </row>
    <row r="3532" spans="6:13" x14ac:dyDescent="0.3">
      <c r="F3532" s="1"/>
      <c r="J3532" s="4"/>
      <c r="K3532" s="4"/>
      <c r="L3532" s="3"/>
      <c r="M3532" s="4"/>
    </row>
    <row r="3533" spans="6:13" x14ac:dyDescent="0.3">
      <c r="F3533" s="1"/>
      <c r="J3533" s="4"/>
      <c r="K3533" s="4"/>
      <c r="L3533" s="3"/>
      <c r="M3533" s="4"/>
    </row>
    <row r="3534" spans="6:13" x14ac:dyDescent="0.3">
      <c r="F3534" s="1"/>
      <c r="J3534" s="4"/>
      <c r="K3534" s="4"/>
      <c r="L3534" s="3"/>
      <c r="M3534" s="4"/>
    </row>
    <row r="3535" spans="6:13" x14ac:dyDescent="0.3">
      <c r="F3535" s="1"/>
      <c r="J3535" s="4"/>
      <c r="K3535" s="4"/>
      <c r="L3535" s="3"/>
      <c r="M3535" s="4"/>
    </row>
    <row r="3536" spans="6:13" x14ac:dyDescent="0.3">
      <c r="F3536" s="1"/>
      <c r="J3536" s="4"/>
      <c r="K3536" s="4"/>
      <c r="L3536" s="3"/>
      <c r="M3536" s="4"/>
    </row>
    <row r="3537" spans="6:13" x14ac:dyDescent="0.3">
      <c r="F3537" s="1"/>
      <c r="J3537" s="4"/>
      <c r="K3537" s="4"/>
      <c r="L3537" s="3"/>
      <c r="M3537" s="4"/>
    </row>
    <row r="3538" spans="6:13" x14ac:dyDescent="0.3">
      <c r="F3538" s="1"/>
      <c r="J3538" s="4"/>
      <c r="K3538" s="4"/>
      <c r="L3538" s="3"/>
      <c r="M3538" s="4"/>
    </row>
    <row r="3539" spans="6:13" x14ac:dyDescent="0.3">
      <c r="F3539" s="1"/>
      <c r="J3539" s="4"/>
      <c r="K3539" s="4"/>
      <c r="L3539" s="3"/>
      <c r="M3539" s="4"/>
    </row>
    <row r="3540" spans="6:13" x14ac:dyDescent="0.3">
      <c r="F3540" s="1"/>
      <c r="J3540" s="4"/>
      <c r="K3540" s="4"/>
      <c r="L3540" s="3"/>
      <c r="M3540" s="4"/>
    </row>
    <row r="3541" spans="6:13" x14ac:dyDescent="0.3">
      <c r="F3541" s="1"/>
      <c r="J3541" s="4"/>
      <c r="K3541" s="4"/>
      <c r="L3541" s="3"/>
      <c r="M3541" s="4"/>
    </row>
    <row r="3542" spans="6:13" x14ac:dyDescent="0.3">
      <c r="F3542" s="1"/>
      <c r="J3542" s="4"/>
      <c r="K3542" s="4"/>
      <c r="L3542" s="3"/>
      <c r="M3542" s="4"/>
    </row>
    <row r="3543" spans="6:13" x14ac:dyDescent="0.3">
      <c r="F3543" s="1"/>
      <c r="J3543" s="4"/>
      <c r="K3543" s="4"/>
      <c r="L3543" s="3"/>
      <c r="M3543" s="4"/>
    </row>
    <row r="3544" spans="6:13" x14ac:dyDescent="0.3">
      <c r="F3544" s="1"/>
      <c r="J3544" s="4"/>
      <c r="K3544" s="4"/>
      <c r="L3544" s="3"/>
      <c r="M3544" s="4"/>
    </row>
    <row r="3545" spans="6:13" x14ac:dyDescent="0.3">
      <c r="F3545" s="1"/>
      <c r="J3545" s="4"/>
      <c r="K3545" s="4"/>
      <c r="L3545" s="3"/>
      <c r="M3545" s="4"/>
    </row>
    <row r="3546" spans="6:13" x14ac:dyDescent="0.3">
      <c r="F3546" s="1"/>
      <c r="J3546" s="4"/>
      <c r="K3546" s="4"/>
      <c r="L3546" s="3"/>
      <c r="M3546" s="4"/>
    </row>
    <row r="3547" spans="6:13" x14ac:dyDescent="0.3">
      <c r="F3547" s="1"/>
      <c r="J3547" s="4"/>
      <c r="K3547" s="4"/>
      <c r="L3547" s="3"/>
      <c r="M3547" s="4"/>
    </row>
    <row r="3548" spans="6:13" x14ac:dyDescent="0.3">
      <c r="F3548" s="1"/>
      <c r="J3548" s="4"/>
      <c r="K3548" s="4"/>
      <c r="L3548" s="3"/>
      <c r="M3548" s="4"/>
    </row>
    <row r="3549" spans="6:13" x14ac:dyDescent="0.3">
      <c r="F3549" s="1"/>
      <c r="J3549" s="4"/>
      <c r="K3549" s="4"/>
      <c r="L3549" s="3"/>
      <c r="M3549" s="4"/>
    </row>
    <row r="3550" spans="6:13" x14ac:dyDescent="0.3">
      <c r="F3550" s="1"/>
      <c r="J3550" s="4"/>
      <c r="K3550" s="4"/>
      <c r="L3550" s="3"/>
      <c r="M3550" s="4"/>
    </row>
    <row r="3551" spans="6:13" x14ac:dyDescent="0.3">
      <c r="F3551" s="1"/>
      <c r="J3551" s="4"/>
      <c r="K3551" s="4"/>
      <c r="L3551" s="3"/>
      <c r="M3551" s="4"/>
    </row>
    <row r="3552" spans="6:13" x14ac:dyDescent="0.3">
      <c r="F3552" s="1"/>
      <c r="J3552" s="4"/>
      <c r="K3552" s="4"/>
      <c r="L3552" s="3"/>
      <c r="M3552" s="4"/>
    </row>
    <row r="3553" spans="6:13" x14ac:dyDescent="0.3">
      <c r="F3553" s="1"/>
      <c r="J3553" s="4"/>
      <c r="K3553" s="4"/>
      <c r="L3553" s="3"/>
      <c r="M3553" s="4"/>
    </row>
    <row r="3554" spans="6:13" x14ac:dyDescent="0.3">
      <c r="F3554" s="1"/>
      <c r="J3554" s="4"/>
      <c r="K3554" s="4"/>
      <c r="L3554" s="3"/>
      <c r="M3554" s="4"/>
    </row>
    <row r="3555" spans="6:13" x14ac:dyDescent="0.3">
      <c r="F3555" s="1"/>
      <c r="J3555" s="4"/>
      <c r="K3555" s="4"/>
      <c r="L3555" s="3"/>
      <c r="M3555" s="4"/>
    </row>
    <row r="3556" spans="6:13" x14ac:dyDescent="0.3">
      <c r="F3556" s="1"/>
      <c r="J3556" s="4"/>
      <c r="K3556" s="4"/>
      <c r="L3556" s="3"/>
      <c r="M3556" s="4"/>
    </row>
    <row r="3557" spans="6:13" x14ac:dyDescent="0.3">
      <c r="F3557" s="1"/>
      <c r="J3557" s="4"/>
      <c r="K3557" s="4"/>
      <c r="L3557" s="3"/>
      <c r="M3557" s="4"/>
    </row>
    <row r="3558" spans="6:13" x14ac:dyDescent="0.3">
      <c r="F3558" s="1"/>
      <c r="J3558" s="4"/>
      <c r="K3558" s="4"/>
      <c r="L3558" s="3"/>
      <c r="M3558" s="4"/>
    </row>
    <row r="3559" spans="6:13" x14ac:dyDescent="0.3">
      <c r="F3559" s="1"/>
      <c r="J3559" s="4"/>
      <c r="K3559" s="4"/>
      <c r="L3559" s="3"/>
      <c r="M3559" s="4"/>
    </row>
    <row r="3560" spans="6:13" x14ac:dyDescent="0.3">
      <c r="F3560" s="1"/>
      <c r="J3560" s="4"/>
      <c r="K3560" s="4"/>
      <c r="L3560" s="3"/>
      <c r="M3560" s="4"/>
    </row>
    <row r="3561" spans="6:13" x14ac:dyDescent="0.3">
      <c r="F3561" s="1"/>
      <c r="J3561" s="4"/>
      <c r="K3561" s="4"/>
      <c r="L3561" s="3"/>
      <c r="M3561" s="4"/>
    </row>
    <row r="3562" spans="6:13" x14ac:dyDescent="0.3">
      <c r="F3562" s="1"/>
      <c r="J3562" s="4"/>
      <c r="K3562" s="4"/>
      <c r="L3562" s="3"/>
      <c r="M3562" s="4"/>
    </row>
    <row r="3563" spans="6:13" x14ac:dyDescent="0.3">
      <c r="F3563" s="1"/>
      <c r="J3563" s="4"/>
      <c r="K3563" s="4"/>
      <c r="L3563" s="3"/>
      <c r="M3563" s="4"/>
    </row>
    <row r="3564" spans="6:13" x14ac:dyDescent="0.3">
      <c r="F3564" s="1"/>
      <c r="J3564" s="4"/>
      <c r="K3564" s="4"/>
      <c r="L3564" s="3"/>
      <c r="M3564" s="4"/>
    </row>
    <row r="3565" spans="6:13" x14ac:dyDescent="0.3">
      <c r="F3565" s="1"/>
      <c r="J3565" s="4"/>
      <c r="K3565" s="4"/>
      <c r="L3565" s="3"/>
      <c r="M3565" s="4"/>
    </row>
    <row r="3566" spans="6:13" x14ac:dyDescent="0.3">
      <c r="F3566" s="1"/>
      <c r="J3566" s="4"/>
      <c r="K3566" s="4"/>
      <c r="L3566" s="3"/>
      <c r="M3566" s="4"/>
    </row>
    <row r="3567" spans="6:13" x14ac:dyDescent="0.3">
      <c r="F3567" s="1"/>
      <c r="J3567" s="4"/>
      <c r="K3567" s="4"/>
      <c r="L3567" s="3"/>
      <c r="M3567" s="4"/>
    </row>
    <row r="3568" spans="6:13" x14ac:dyDescent="0.3">
      <c r="F3568" s="1"/>
      <c r="J3568" s="4"/>
      <c r="K3568" s="4"/>
      <c r="L3568" s="3"/>
      <c r="M3568" s="4"/>
    </row>
    <row r="3569" spans="6:13" x14ac:dyDescent="0.3">
      <c r="F3569" s="1"/>
      <c r="J3569" s="4"/>
      <c r="K3569" s="4"/>
      <c r="L3569" s="3"/>
      <c r="M3569" s="4"/>
    </row>
    <row r="3570" spans="6:13" x14ac:dyDescent="0.3">
      <c r="F3570" s="1"/>
      <c r="J3570" s="4"/>
      <c r="K3570" s="4"/>
      <c r="L3570" s="3"/>
      <c r="M3570" s="4"/>
    </row>
    <row r="3571" spans="6:13" x14ac:dyDescent="0.3">
      <c r="F3571" s="1"/>
      <c r="J3571" s="4"/>
      <c r="K3571" s="4"/>
      <c r="L3571" s="3"/>
      <c r="M3571" s="4"/>
    </row>
    <row r="3572" spans="6:13" x14ac:dyDescent="0.3">
      <c r="F3572" s="1"/>
      <c r="J3572" s="4"/>
      <c r="K3572" s="4"/>
      <c r="L3572" s="3"/>
      <c r="M3572" s="4"/>
    </row>
    <row r="3573" spans="6:13" x14ac:dyDescent="0.3">
      <c r="F3573" s="1"/>
      <c r="J3573" s="4"/>
      <c r="K3573" s="4"/>
      <c r="L3573" s="3"/>
      <c r="M3573" s="4"/>
    </row>
    <row r="3574" spans="6:13" x14ac:dyDescent="0.3">
      <c r="F3574" s="1"/>
      <c r="J3574" s="4"/>
      <c r="K3574" s="4"/>
      <c r="L3574" s="3"/>
      <c r="M3574" s="4"/>
    </row>
    <row r="3575" spans="6:13" x14ac:dyDescent="0.3">
      <c r="F3575" s="1"/>
      <c r="J3575" s="4"/>
      <c r="K3575" s="4"/>
      <c r="L3575" s="3"/>
      <c r="M3575" s="4"/>
    </row>
    <row r="3576" spans="6:13" x14ac:dyDescent="0.3">
      <c r="F3576" s="1"/>
      <c r="J3576" s="4"/>
      <c r="K3576" s="4"/>
      <c r="L3576" s="3"/>
      <c r="M3576" s="4"/>
    </row>
    <row r="3577" spans="6:13" x14ac:dyDescent="0.3">
      <c r="F3577" s="1"/>
      <c r="J3577" s="4"/>
      <c r="K3577" s="4"/>
      <c r="L3577" s="3"/>
      <c r="M3577" s="4"/>
    </row>
    <row r="3578" spans="6:13" x14ac:dyDescent="0.3">
      <c r="F3578" s="1"/>
      <c r="J3578" s="4"/>
      <c r="K3578" s="4"/>
      <c r="L3578" s="3"/>
      <c r="M3578" s="4"/>
    </row>
    <row r="3579" spans="6:13" x14ac:dyDescent="0.3">
      <c r="F3579" s="1"/>
      <c r="J3579" s="4"/>
      <c r="K3579" s="4"/>
      <c r="L3579" s="3"/>
      <c r="M3579" s="4"/>
    </row>
    <row r="3580" spans="6:13" x14ac:dyDescent="0.3">
      <c r="F3580" s="1"/>
      <c r="J3580" s="4"/>
      <c r="K3580" s="4"/>
      <c r="L3580" s="3"/>
      <c r="M3580" s="4"/>
    </row>
    <row r="3581" spans="6:13" x14ac:dyDescent="0.3">
      <c r="F3581" s="1"/>
      <c r="J3581" s="4"/>
      <c r="K3581" s="4"/>
      <c r="L3581" s="3"/>
      <c r="M3581" s="4"/>
    </row>
    <row r="3582" spans="6:13" x14ac:dyDescent="0.3">
      <c r="F3582" s="1"/>
      <c r="J3582" s="4"/>
      <c r="K3582" s="4"/>
      <c r="L3582" s="3"/>
      <c r="M3582" s="4"/>
    </row>
    <row r="3583" spans="6:13" x14ac:dyDescent="0.3">
      <c r="F3583" s="1"/>
      <c r="J3583" s="4"/>
      <c r="K3583" s="4"/>
      <c r="L3583" s="3"/>
      <c r="M3583" s="4"/>
    </row>
    <row r="3584" spans="6:13" x14ac:dyDescent="0.3">
      <c r="F3584" s="1"/>
      <c r="J3584" s="4"/>
      <c r="K3584" s="4"/>
      <c r="L3584" s="3"/>
      <c r="M3584" s="4"/>
    </row>
    <row r="3585" spans="6:13" x14ac:dyDescent="0.3">
      <c r="F3585" s="1"/>
      <c r="J3585" s="4"/>
      <c r="K3585" s="4"/>
      <c r="L3585" s="3"/>
      <c r="M3585" s="4"/>
    </row>
    <row r="3586" spans="6:13" x14ac:dyDescent="0.3">
      <c r="F3586" s="1"/>
      <c r="J3586" s="4"/>
      <c r="K3586" s="4"/>
      <c r="L3586" s="3"/>
      <c r="M3586" s="4"/>
    </row>
    <row r="3587" spans="6:13" x14ac:dyDescent="0.3">
      <c r="F3587" s="1"/>
      <c r="J3587" s="4"/>
      <c r="K3587" s="4"/>
      <c r="L3587" s="3"/>
      <c r="M3587" s="4"/>
    </row>
    <row r="3588" spans="6:13" x14ac:dyDescent="0.3">
      <c r="F3588" s="1"/>
      <c r="J3588" s="4"/>
      <c r="K3588" s="4"/>
      <c r="L3588" s="3"/>
      <c r="M3588" s="4"/>
    </row>
    <row r="3589" spans="6:13" x14ac:dyDescent="0.3">
      <c r="F3589" s="1"/>
      <c r="J3589" s="4"/>
      <c r="K3589" s="4"/>
      <c r="L3589" s="3"/>
      <c r="M3589" s="4"/>
    </row>
    <row r="3590" spans="6:13" x14ac:dyDescent="0.3">
      <c r="F3590" s="1"/>
      <c r="J3590" s="4"/>
      <c r="K3590" s="4"/>
      <c r="L3590" s="3"/>
      <c r="M3590" s="4"/>
    </row>
    <row r="3591" spans="6:13" x14ac:dyDescent="0.3">
      <c r="F3591" s="1"/>
      <c r="J3591" s="4"/>
      <c r="K3591" s="4"/>
      <c r="L3591" s="3"/>
      <c r="M3591" s="4"/>
    </row>
    <row r="3592" spans="6:13" x14ac:dyDescent="0.3">
      <c r="F3592" s="1"/>
      <c r="J3592" s="4"/>
      <c r="K3592" s="4"/>
      <c r="L3592" s="3"/>
      <c r="M3592" s="4"/>
    </row>
    <row r="3593" spans="6:13" x14ac:dyDescent="0.3">
      <c r="F3593" s="1"/>
      <c r="J3593" s="4"/>
      <c r="K3593" s="4"/>
      <c r="L3593" s="3"/>
      <c r="M3593" s="4"/>
    </row>
    <row r="3594" spans="6:13" x14ac:dyDescent="0.3">
      <c r="F3594" s="1"/>
      <c r="J3594" s="4"/>
      <c r="K3594" s="4"/>
      <c r="L3594" s="3"/>
      <c r="M3594" s="4"/>
    </row>
    <row r="3595" spans="6:13" x14ac:dyDescent="0.3">
      <c r="F3595" s="1"/>
      <c r="J3595" s="4"/>
      <c r="K3595" s="4"/>
      <c r="L3595" s="3"/>
      <c r="M3595" s="4"/>
    </row>
    <row r="3596" spans="6:13" x14ac:dyDescent="0.3">
      <c r="F3596" s="1"/>
      <c r="J3596" s="4"/>
      <c r="K3596" s="4"/>
      <c r="L3596" s="3"/>
      <c r="M3596" s="4"/>
    </row>
    <row r="3597" spans="6:13" x14ac:dyDescent="0.3">
      <c r="F3597" s="1"/>
      <c r="J3597" s="4"/>
      <c r="K3597" s="4"/>
      <c r="L3597" s="3"/>
      <c r="M3597" s="4"/>
    </row>
    <row r="3598" spans="6:13" x14ac:dyDescent="0.3">
      <c r="F3598" s="1"/>
      <c r="J3598" s="4"/>
      <c r="K3598" s="4"/>
      <c r="L3598" s="3"/>
      <c r="M3598" s="4"/>
    </row>
    <row r="3599" spans="6:13" x14ac:dyDescent="0.3">
      <c r="F3599" s="1"/>
      <c r="J3599" s="4"/>
      <c r="K3599" s="4"/>
      <c r="L3599" s="3"/>
      <c r="M3599" s="4"/>
    </row>
    <row r="3600" spans="6:13" x14ac:dyDescent="0.3">
      <c r="F3600" s="1"/>
      <c r="J3600" s="4"/>
      <c r="K3600" s="4"/>
      <c r="L3600" s="3"/>
      <c r="M3600" s="4"/>
    </row>
    <row r="3601" spans="6:13" x14ac:dyDescent="0.3">
      <c r="F3601" s="1"/>
      <c r="J3601" s="4"/>
      <c r="K3601" s="4"/>
      <c r="L3601" s="3"/>
      <c r="M3601" s="4"/>
    </row>
    <row r="3602" spans="6:13" x14ac:dyDescent="0.3">
      <c r="F3602" s="1"/>
      <c r="J3602" s="4"/>
      <c r="L3602" s="3"/>
      <c r="M3602" s="4"/>
    </row>
    <row r="3603" spans="6:13" x14ac:dyDescent="0.3">
      <c r="F3603" s="1"/>
      <c r="J3603" s="4"/>
      <c r="K3603" s="4"/>
      <c r="L3603" s="3"/>
      <c r="M3603" s="4"/>
    </row>
    <row r="3604" spans="6:13" x14ac:dyDescent="0.3">
      <c r="F3604" s="1"/>
      <c r="J3604" s="4"/>
      <c r="K3604" s="4"/>
      <c r="L3604" s="3"/>
      <c r="M3604" s="4"/>
    </row>
    <row r="3605" spans="6:13" x14ac:dyDescent="0.3">
      <c r="F3605" s="1"/>
      <c r="J3605" s="4"/>
      <c r="K3605" s="4"/>
      <c r="L3605" s="3"/>
      <c r="M3605" s="4"/>
    </row>
    <row r="3606" spans="6:13" x14ac:dyDescent="0.3">
      <c r="F3606" s="1"/>
      <c r="J3606" s="4"/>
      <c r="K3606" s="4"/>
      <c r="L3606" s="3"/>
      <c r="M3606" s="4"/>
    </row>
    <row r="3607" spans="6:13" x14ac:dyDescent="0.3">
      <c r="F3607" s="1"/>
      <c r="J3607" s="4"/>
      <c r="K3607" s="4"/>
      <c r="L3607" s="3"/>
      <c r="M3607" s="4"/>
    </row>
    <row r="3608" spans="6:13" x14ac:dyDescent="0.3">
      <c r="F3608" s="1"/>
      <c r="J3608" s="4"/>
      <c r="K3608" s="4"/>
      <c r="L3608" s="3"/>
      <c r="M3608" s="4"/>
    </row>
    <row r="3609" spans="6:13" x14ac:dyDescent="0.3">
      <c r="F3609" s="1"/>
      <c r="J3609" s="4"/>
      <c r="K3609" s="4"/>
      <c r="L3609" s="3"/>
      <c r="M3609" s="4"/>
    </row>
    <row r="3610" spans="6:13" x14ac:dyDescent="0.3">
      <c r="F3610" s="1"/>
      <c r="J3610" s="4"/>
      <c r="K3610" s="4"/>
      <c r="L3610" s="3"/>
      <c r="M3610" s="4"/>
    </row>
    <row r="3611" spans="6:13" x14ac:dyDescent="0.3">
      <c r="F3611" s="1"/>
      <c r="J3611" s="4"/>
      <c r="K3611" s="4"/>
      <c r="L3611" s="3"/>
      <c r="M3611" s="4"/>
    </row>
    <row r="3612" spans="6:13" x14ac:dyDescent="0.3">
      <c r="F3612" s="1"/>
      <c r="J3612" s="4"/>
      <c r="K3612" s="4"/>
      <c r="L3612" s="3"/>
      <c r="M3612" s="4"/>
    </row>
    <row r="3613" spans="6:13" x14ac:dyDescent="0.3">
      <c r="F3613" s="1"/>
      <c r="J3613" s="4"/>
      <c r="K3613" s="4"/>
      <c r="L3613" s="3"/>
      <c r="M3613" s="4"/>
    </row>
    <row r="3614" spans="6:13" x14ac:dyDescent="0.3">
      <c r="F3614" s="1"/>
      <c r="J3614" s="4"/>
      <c r="K3614" s="4"/>
      <c r="L3614" s="3"/>
      <c r="M3614" s="4"/>
    </row>
    <row r="3615" spans="6:13" x14ac:dyDescent="0.3">
      <c r="F3615" s="1"/>
      <c r="J3615" s="4"/>
      <c r="K3615" s="4"/>
      <c r="L3615" s="3"/>
      <c r="M3615" s="4"/>
    </row>
    <row r="3616" spans="6:13" x14ac:dyDescent="0.3">
      <c r="F3616" s="1"/>
      <c r="J3616" s="4"/>
      <c r="K3616" s="4"/>
      <c r="L3616" s="3"/>
      <c r="M3616" s="4"/>
    </row>
    <row r="3617" spans="6:13" x14ac:dyDescent="0.3">
      <c r="F3617" s="1"/>
      <c r="J3617" s="4"/>
      <c r="K3617" s="4"/>
      <c r="L3617" s="3"/>
      <c r="M3617" s="4"/>
    </row>
    <row r="3618" spans="6:13" x14ac:dyDescent="0.3">
      <c r="F3618" s="1"/>
      <c r="J3618" s="4"/>
      <c r="K3618" s="4"/>
      <c r="L3618" s="3"/>
      <c r="M3618" s="4"/>
    </row>
    <row r="3619" spans="6:13" x14ac:dyDescent="0.3">
      <c r="F3619" s="1"/>
      <c r="J3619" s="4"/>
      <c r="K3619" s="4"/>
      <c r="L3619" s="3"/>
      <c r="M3619" s="4"/>
    </row>
    <row r="3620" spans="6:13" x14ac:dyDescent="0.3">
      <c r="F3620" s="1"/>
      <c r="J3620" s="4"/>
      <c r="K3620" s="4"/>
      <c r="L3620" s="3"/>
      <c r="M3620" s="4"/>
    </row>
    <row r="3621" spans="6:13" x14ac:dyDescent="0.3">
      <c r="F3621" s="1"/>
      <c r="J3621" s="4"/>
      <c r="K3621" s="4"/>
      <c r="L3621" s="3"/>
      <c r="M3621" s="4"/>
    </row>
    <row r="3622" spans="6:13" x14ac:dyDescent="0.3">
      <c r="F3622" s="1"/>
      <c r="J3622" s="4"/>
      <c r="K3622" s="4"/>
      <c r="L3622" s="3"/>
      <c r="M3622" s="4"/>
    </row>
    <row r="3623" spans="6:13" x14ac:dyDescent="0.3">
      <c r="F3623" s="1"/>
      <c r="J3623" s="4"/>
      <c r="K3623" s="4"/>
      <c r="L3623" s="3"/>
      <c r="M3623" s="4"/>
    </row>
    <row r="3624" spans="6:13" x14ac:dyDescent="0.3">
      <c r="F3624" s="1"/>
      <c r="J3624" s="4"/>
      <c r="K3624" s="4"/>
      <c r="L3624" s="3"/>
      <c r="M3624" s="4"/>
    </row>
    <row r="3625" spans="6:13" x14ac:dyDescent="0.3">
      <c r="F3625" s="1"/>
      <c r="J3625" s="4"/>
      <c r="K3625" s="4"/>
      <c r="L3625" s="3"/>
      <c r="M3625" s="4"/>
    </row>
    <row r="3626" spans="6:13" x14ac:dyDescent="0.3">
      <c r="F3626" s="1"/>
      <c r="J3626" s="4"/>
      <c r="K3626" s="4"/>
      <c r="L3626" s="3"/>
      <c r="M3626" s="4"/>
    </row>
    <row r="3627" spans="6:13" x14ac:dyDescent="0.3">
      <c r="F3627" s="1"/>
      <c r="J3627" s="4"/>
      <c r="K3627" s="4"/>
      <c r="L3627" s="3"/>
      <c r="M3627" s="4"/>
    </row>
    <row r="3628" spans="6:13" x14ac:dyDescent="0.3">
      <c r="F3628" s="1"/>
      <c r="J3628" s="4"/>
      <c r="K3628" s="4"/>
      <c r="L3628" s="3"/>
      <c r="M3628" s="4"/>
    </row>
    <row r="3629" spans="6:13" x14ac:dyDescent="0.3">
      <c r="F3629" s="1"/>
      <c r="J3629" s="4"/>
      <c r="K3629" s="4"/>
      <c r="L3629" s="3"/>
      <c r="M3629" s="4"/>
    </row>
    <row r="3630" spans="6:13" x14ac:dyDescent="0.3">
      <c r="F3630" s="1"/>
      <c r="J3630" s="4"/>
      <c r="K3630" s="4"/>
      <c r="L3630" s="3"/>
      <c r="M3630" s="4"/>
    </row>
    <row r="3631" spans="6:13" x14ac:dyDescent="0.3">
      <c r="F3631" s="1"/>
      <c r="J3631" s="4"/>
      <c r="K3631" s="4"/>
      <c r="L3631" s="3"/>
      <c r="M3631" s="4"/>
    </row>
    <row r="3632" spans="6:13" x14ac:dyDescent="0.3">
      <c r="F3632" s="1"/>
      <c r="J3632" s="4"/>
      <c r="K3632" s="4"/>
      <c r="L3632" s="3"/>
      <c r="M3632" s="4"/>
    </row>
    <row r="3633" spans="6:13" x14ac:dyDescent="0.3">
      <c r="F3633" s="1"/>
      <c r="J3633" s="4"/>
      <c r="K3633" s="4"/>
      <c r="L3633" s="3"/>
      <c r="M3633" s="4"/>
    </row>
    <row r="3634" spans="6:13" x14ac:dyDescent="0.3">
      <c r="F3634" s="1"/>
      <c r="J3634" s="4"/>
      <c r="K3634" s="4"/>
      <c r="L3634" s="3"/>
      <c r="M3634" s="4"/>
    </row>
    <row r="3635" spans="6:13" x14ac:dyDescent="0.3">
      <c r="F3635" s="1"/>
      <c r="J3635" s="4"/>
      <c r="K3635" s="4"/>
      <c r="L3635" s="3"/>
      <c r="M3635" s="4"/>
    </row>
    <row r="3636" spans="6:13" x14ac:dyDescent="0.3">
      <c r="F3636" s="1"/>
      <c r="J3636" s="4"/>
      <c r="K3636" s="4"/>
      <c r="L3636" s="3"/>
      <c r="M3636" s="4"/>
    </row>
    <row r="3637" spans="6:13" x14ac:dyDescent="0.3">
      <c r="F3637" s="1"/>
      <c r="J3637" s="4"/>
      <c r="K3637" s="4"/>
      <c r="L3637" s="3"/>
      <c r="M3637" s="4"/>
    </row>
    <row r="3638" spans="6:13" x14ac:dyDescent="0.3">
      <c r="F3638" s="1"/>
      <c r="J3638" s="4"/>
      <c r="K3638" s="4"/>
      <c r="L3638" s="3"/>
      <c r="M3638" s="4"/>
    </row>
    <row r="3639" spans="6:13" x14ac:dyDescent="0.3">
      <c r="F3639" s="1"/>
      <c r="J3639" s="4"/>
      <c r="K3639" s="4"/>
      <c r="L3639" s="3"/>
      <c r="M3639" s="4"/>
    </row>
    <row r="3640" spans="6:13" x14ac:dyDescent="0.3">
      <c r="F3640" s="1"/>
      <c r="J3640" s="4"/>
      <c r="K3640" s="4"/>
      <c r="L3640" s="3"/>
      <c r="M3640" s="4"/>
    </row>
    <row r="3641" spans="6:13" x14ac:dyDescent="0.3">
      <c r="F3641" s="1"/>
      <c r="J3641" s="4"/>
      <c r="K3641" s="4"/>
      <c r="L3641" s="3"/>
      <c r="M3641" s="4"/>
    </row>
    <row r="3642" spans="6:13" x14ac:dyDescent="0.3">
      <c r="F3642" s="1"/>
      <c r="J3642" s="4"/>
      <c r="K3642" s="4"/>
      <c r="L3642" s="3"/>
      <c r="M3642" s="4"/>
    </row>
    <row r="3643" spans="6:13" x14ac:dyDescent="0.3">
      <c r="F3643" s="1"/>
      <c r="J3643" s="4"/>
      <c r="K3643" s="4"/>
      <c r="L3643" s="3"/>
      <c r="M3643" s="4"/>
    </row>
    <row r="3644" spans="6:13" x14ac:dyDescent="0.3">
      <c r="F3644" s="1"/>
      <c r="J3644" s="4"/>
      <c r="K3644" s="4"/>
      <c r="L3644" s="3"/>
      <c r="M3644" s="4"/>
    </row>
    <row r="3645" spans="6:13" x14ac:dyDescent="0.3">
      <c r="F3645" s="1"/>
      <c r="J3645" s="4"/>
      <c r="K3645" s="4"/>
      <c r="L3645" s="3"/>
      <c r="M3645" s="4"/>
    </row>
    <row r="3646" spans="6:13" x14ac:dyDescent="0.3">
      <c r="F3646" s="1"/>
      <c r="J3646" s="4"/>
      <c r="K3646" s="4"/>
      <c r="L3646" s="3"/>
      <c r="M3646" s="4"/>
    </row>
    <row r="3647" spans="6:13" x14ac:dyDescent="0.3">
      <c r="F3647" s="1"/>
      <c r="J3647" s="4"/>
      <c r="K3647" s="4"/>
      <c r="L3647" s="3"/>
      <c r="M3647" s="4"/>
    </row>
    <row r="3648" spans="6:13" x14ac:dyDescent="0.3">
      <c r="F3648" s="1"/>
      <c r="J3648" s="4"/>
      <c r="K3648" s="4"/>
      <c r="L3648" s="3"/>
      <c r="M3648" s="4"/>
    </row>
    <row r="3649" spans="6:13" x14ac:dyDescent="0.3">
      <c r="F3649" s="1"/>
      <c r="J3649" s="4"/>
      <c r="K3649" s="4"/>
      <c r="L3649" s="3"/>
      <c r="M3649" s="4"/>
    </row>
    <row r="3650" spans="6:13" x14ac:dyDescent="0.3">
      <c r="F3650" s="1"/>
      <c r="J3650" s="4"/>
      <c r="K3650" s="4"/>
      <c r="L3650" s="3"/>
      <c r="M3650" s="4"/>
    </row>
    <row r="3651" spans="6:13" x14ac:dyDescent="0.3">
      <c r="F3651" s="1"/>
      <c r="J3651" s="4"/>
      <c r="K3651" s="4"/>
      <c r="L3651" s="3"/>
      <c r="M3651" s="4"/>
    </row>
    <row r="3652" spans="6:13" x14ac:dyDescent="0.3">
      <c r="F3652" s="1"/>
      <c r="J3652" s="4"/>
      <c r="K3652" s="4"/>
      <c r="L3652" s="3"/>
      <c r="M3652" s="4"/>
    </row>
    <row r="3653" spans="6:13" x14ac:dyDescent="0.3">
      <c r="F3653" s="1"/>
      <c r="J3653" s="4"/>
      <c r="K3653" s="4"/>
      <c r="L3653" s="3"/>
      <c r="M3653" s="4"/>
    </row>
    <row r="3654" spans="6:13" x14ac:dyDescent="0.3">
      <c r="F3654" s="1"/>
      <c r="J3654" s="4"/>
      <c r="K3654" s="4"/>
      <c r="L3654" s="3"/>
      <c r="M3654" s="4"/>
    </row>
    <row r="3655" spans="6:13" x14ac:dyDescent="0.3">
      <c r="F3655" s="1"/>
      <c r="J3655" s="4"/>
      <c r="K3655" s="4"/>
      <c r="L3655" s="3"/>
      <c r="M3655" s="4"/>
    </row>
    <row r="3656" spans="6:13" x14ac:dyDescent="0.3">
      <c r="F3656" s="1"/>
      <c r="J3656" s="4"/>
      <c r="K3656" s="4"/>
      <c r="L3656" s="3"/>
      <c r="M3656" s="4"/>
    </row>
    <row r="3657" spans="6:13" x14ac:dyDescent="0.3">
      <c r="F3657" s="1"/>
      <c r="J3657" s="4"/>
      <c r="K3657" s="4"/>
      <c r="L3657" s="3"/>
      <c r="M3657" s="4"/>
    </row>
    <row r="3658" spans="6:13" x14ac:dyDescent="0.3">
      <c r="F3658" s="1"/>
      <c r="J3658" s="4"/>
      <c r="K3658" s="4"/>
      <c r="L3658" s="3"/>
      <c r="M3658" s="4"/>
    </row>
    <row r="3659" spans="6:13" x14ac:dyDescent="0.3">
      <c r="F3659" s="1"/>
      <c r="J3659" s="4"/>
      <c r="K3659" s="4"/>
      <c r="L3659" s="3"/>
      <c r="M3659" s="4"/>
    </row>
    <row r="3660" spans="6:13" x14ac:dyDescent="0.3">
      <c r="F3660" s="1"/>
      <c r="J3660" s="4"/>
      <c r="K3660" s="4"/>
      <c r="L3660" s="3"/>
      <c r="M3660" s="4"/>
    </row>
    <row r="3661" spans="6:13" x14ac:dyDescent="0.3">
      <c r="F3661" s="1"/>
      <c r="J3661" s="4"/>
      <c r="K3661" s="4"/>
      <c r="L3661" s="3"/>
      <c r="M3661" s="4"/>
    </row>
    <row r="3662" spans="6:13" x14ac:dyDescent="0.3">
      <c r="F3662" s="1"/>
      <c r="J3662" s="4"/>
      <c r="K3662" s="4"/>
      <c r="L3662" s="3"/>
      <c r="M3662" s="4"/>
    </row>
    <row r="3663" spans="6:13" x14ac:dyDescent="0.3">
      <c r="F3663" s="1"/>
      <c r="J3663" s="4"/>
      <c r="K3663" s="4"/>
      <c r="L3663" s="3"/>
      <c r="M3663" s="4"/>
    </row>
    <row r="3664" spans="6:13" x14ac:dyDescent="0.3">
      <c r="F3664" s="1"/>
      <c r="J3664" s="4"/>
      <c r="K3664" s="4"/>
      <c r="L3664" s="3"/>
      <c r="M3664" s="4"/>
    </row>
    <row r="3665" spans="6:13" x14ac:dyDescent="0.3">
      <c r="F3665" s="1"/>
      <c r="J3665" s="4"/>
      <c r="K3665" s="4"/>
      <c r="L3665" s="3"/>
      <c r="M3665" s="4"/>
    </row>
    <row r="3666" spans="6:13" x14ac:dyDescent="0.3">
      <c r="F3666" s="1"/>
      <c r="J3666" s="4"/>
      <c r="K3666" s="4"/>
      <c r="L3666" s="3"/>
      <c r="M3666" s="4"/>
    </row>
    <row r="3667" spans="6:13" x14ac:dyDescent="0.3">
      <c r="F3667" s="1"/>
      <c r="J3667" s="4"/>
      <c r="K3667" s="4"/>
      <c r="L3667" s="3"/>
      <c r="M3667" s="4"/>
    </row>
    <row r="3668" spans="6:13" x14ac:dyDescent="0.3">
      <c r="F3668" s="1"/>
      <c r="J3668" s="4"/>
      <c r="K3668" s="4"/>
      <c r="L3668" s="3"/>
      <c r="M3668" s="4"/>
    </row>
    <row r="3669" spans="6:13" x14ac:dyDescent="0.3">
      <c r="F3669" s="1"/>
      <c r="J3669" s="4"/>
      <c r="K3669" s="4"/>
      <c r="L3669" s="3"/>
      <c r="M3669" s="4"/>
    </row>
    <row r="3670" spans="6:13" x14ac:dyDescent="0.3">
      <c r="F3670" s="1"/>
      <c r="J3670" s="4"/>
      <c r="K3670" s="4"/>
      <c r="L3670" s="3"/>
      <c r="M3670" s="4"/>
    </row>
    <row r="3671" spans="6:13" x14ac:dyDescent="0.3">
      <c r="F3671" s="1"/>
      <c r="J3671" s="4"/>
      <c r="K3671" s="4"/>
      <c r="L3671" s="3"/>
      <c r="M3671" s="4"/>
    </row>
    <row r="3672" spans="6:13" x14ac:dyDescent="0.3">
      <c r="F3672" s="1"/>
      <c r="J3672" s="4"/>
      <c r="K3672" s="4"/>
      <c r="L3672" s="3"/>
      <c r="M3672" s="4"/>
    </row>
    <row r="3673" spans="6:13" x14ac:dyDescent="0.3">
      <c r="F3673" s="1"/>
      <c r="J3673" s="4"/>
      <c r="K3673" s="4"/>
      <c r="L3673" s="3"/>
      <c r="M3673" s="4"/>
    </row>
    <row r="3674" spans="6:13" x14ac:dyDescent="0.3">
      <c r="F3674" s="1"/>
      <c r="J3674" s="4"/>
      <c r="K3674" s="4"/>
      <c r="L3674" s="3"/>
      <c r="M3674" s="4"/>
    </row>
    <row r="3675" spans="6:13" x14ac:dyDescent="0.3">
      <c r="F3675" s="1"/>
      <c r="J3675" s="4"/>
      <c r="K3675" s="4"/>
      <c r="L3675" s="3"/>
      <c r="M3675" s="4"/>
    </row>
    <row r="3676" spans="6:13" x14ac:dyDescent="0.3">
      <c r="F3676" s="1"/>
      <c r="J3676" s="4"/>
      <c r="K3676" s="4"/>
      <c r="L3676" s="3"/>
      <c r="M3676" s="4"/>
    </row>
    <row r="3677" spans="6:13" x14ac:dyDescent="0.3">
      <c r="F3677" s="1"/>
      <c r="J3677" s="4"/>
      <c r="K3677" s="4"/>
      <c r="L3677" s="3"/>
      <c r="M3677" s="4"/>
    </row>
    <row r="3678" spans="6:13" x14ac:dyDescent="0.3">
      <c r="F3678" s="1"/>
      <c r="J3678" s="4"/>
      <c r="K3678" s="4"/>
      <c r="L3678" s="3"/>
      <c r="M3678" s="4"/>
    </row>
    <row r="3679" spans="6:13" x14ac:dyDescent="0.3">
      <c r="F3679" s="1"/>
      <c r="J3679" s="4"/>
      <c r="K3679" s="4"/>
      <c r="L3679" s="3"/>
      <c r="M3679" s="4"/>
    </row>
    <row r="3680" spans="6:13" x14ac:dyDescent="0.3">
      <c r="F3680" s="1"/>
      <c r="J3680" s="4"/>
      <c r="K3680" s="4"/>
      <c r="L3680" s="3"/>
      <c r="M3680" s="4"/>
    </row>
    <row r="3681" spans="6:13" x14ac:dyDescent="0.3">
      <c r="F3681" s="1"/>
      <c r="J3681" s="4"/>
      <c r="K3681" s="4"/>
      <c r="L3681" s="3"/>
      <c r="M3681" s="4"/>
    </row>
    <row r="3682" spans="6:13" x14ac:dyDescent="0.3">
      <c r="F3682" s="1"/>
      <c r="J3682" s="4"/>
      <c r="K3682" s="4"/>
      <c r="L3682" s="3"/>
      <c r="M3682" s="4"/>
    </row>
    <row r="3683" spans="6:13" x14ac:dyDescent="0.3">
      <c r="F3683" s="1"/>
      <c r="J3683" s="4"/>
      <c r="K3683" s="4"/>
      <c r="L3683" s="3"/>
      <c r="M3683" s="4"/>
    </row>
    <row r="3684" spans="6:13" x14ac:dyDescent="0.3">
      <c r="F3684" s="1"/>
      <c r="J3684" s="4"/>
      <c r="K3684" s="4"/>
      <c r="L3684" s="3"/>
      <c r="M3684" s="4"/>
    </row>
    <row r="3685" spans="6:13" x14ac:dyDescent="0.3">
      <c r="F3685" s="1"/>
      <c r="J3685" s="4"/>
      <c r="K3685" s="4"/>
      <c r="L3685" s="3"/>
      <c r="M3685" s="4"/>
    </row>
    <row r="3686" spans="6:13" x14ac:dyDescent="0.3">
      <c r="F3686" s="1"/>
      <c r="J3686" s="4"/>
      <c r="K3686" s="4"/>
      <c r="L3686" s="3"/>
      <c r="M3686" s="4"/>
    </row>
    <row r="3687" spans="6:13" x14ac:dyDescent="0.3">
      <c r="F3687" s="1"/>
      <c r="J3687" s="4"/>
      <c r="K3687" s="4"/>
      <c r="L3687" s="3"/>
      <c r="M3687" s="4"/>
    </row>
    <row r="3688" spans="6:13" x14ac:dyDescent="0.3">
      <c r="F3688" s="1"/>
      <c r="J3688" s="4"/>
      <c r="K3688" s="4"/>
      <c r="L3688" s="3"/>
      <c r="M3688" s="4"/>
    </row>
    <row r="3689" spans="6:13" x14ac:dyDescent="0.3">
      <c r="F3689" s="1"/>
      <c r="J3689" s="4"/>
      <c r="K3689" s="4"/>
      <c r="L3689" s="3"/>
      <c r="M3689" s="4"/>
    </row>
    <row r="3690" spans="6:13" x14ac:dyDescent="0.3">
      <c r="F3690" s="1"/>
      <c r="J3690" s="4"/>
      <c r="K3690" s="4"/>
      <c r="L3690" s="3"/>
      <c r="M3690" s="4"/>
    </row>
    <row r="3691" spans="6:13" x14ac:dyDescent="0.3">
      <c r="F3691" s="1"/>
      <c r="J3691" s="4"/>
      <c r="K3691" s="4"/>
      <c r="L3691" s="3"/>
      <c r="M3691" s="4"/>
    </row>
    <row r="3692" spans="6:13" x14ac:dyDescent="0.3">
      <c r="F3692" s="1"/>
      <c r="J3692" s="4"/>
      <c r="K3692" s="4"/>
      <c r="L3692" s="3"/>
      <c r="M3692" s="4"/>
    </row>
    <row r="3693" spans="6:13" x14ac:dyDescent="0.3">
      <c r="F3693" s="1"/>
      <c r="J3693" s="4"/>
      <c r="K3693" s="4"/>
      <c r="L3693" s="3"/>
      <c r="M3693" s="4"/>
    </row>
    <row r="3694" spans="6:13" x14ac:dyDescent="0.3">
      <c r="F3694" s="1"/>
      <c r="J3694" s="4"/>
      <c r="K3694" s="4"/>
      <c r="L3694" s="3"/>
      <c r="M3694" s="4"/>
    </row>
    <row r="3695" spans="6:13" x14ac:dyDescent="0.3">
      <c r="F3695" s="1"/>
      <c r="J3695" s="4"/>
      <c r="K3695" s="4"/>
      <c r="L3695" s="3"/>
      <c r="M3695" s="4"/>
    </row>
    <row r="3696" spans="6:13" x14ac:dyDescent="0.3">
      <c r="F3696" s="1"/>
      <c r="J3696" s="4"/>
      <c r="K3696" s="4"/>
      <c r="L3696" s="3"/>
      <c r="M3696" s="4"/>
    </row>
    <row r="3697" spans="6:13" x14ac:dyDescent="0.3">
      <c r="F3697" s="1"/>
      <c r="J3697" s="4"/>
      <c r="K3697" s="4"/>
      <c r="L3697" s="3"/>
      <c r="M3697" s="4"/>
    </row>
    <row r="3698" spans="6:13" x14ac:dyDescent="0.3">
      <c r="F3698" s="1"/>
      <c r="J3698" s="4"/>
      <c r="K3698" s="4"/>
      <c r="L3698" s="3"/>
      <c r="M3698" s="4"/>
    </row>
    <row r="3699" spans="6:13" x14ac:dyDescent="0.3">
      <c r="F3699" s="1"/>
      <c r="J3699" s="4"/>
      <c r="K3699" s="4"/>
      <c r="L3699" s="3"/>
      <c r="M3699" s="4"/>
    </row>
    <row r="3700" spans="6:13" x14ac:dyDescent="0.3">
      <c r="F3700" s="1"/>
      <c r="J3700" s="4"/>
      <c r="K3700" s="4"/>
      <c r="L3700" s="3"/>
      <c r="M3700" s="4"/>
    </row>
    <row r="3701" spans="6:13" x14ac:dyDescent="0.3">
      <c r="F3701" s="1"/>
      <c r="J3701" s="4"/>
      <c r="K3701" s="4"/>
      <c r="L3701" s="3"/>
      <c r="M3701" s="4"/>
    </row>
    <row r="3702" spans="6:13" x14ac:dyDescent="0.3">
      <c r="F3702" s="1"/>
      <c r="J3702" s="4"/>
      <c r="K3702" s="4"/>
      <c r="L3702" s="3"/>
      <c r="M3702" s="4"/>
    </row>
    <row r="3703" spans="6:13" x14ac:dyDescent="0.3">
      <c r="F3703" s="1"/>
      <c r="J3703" s="4"/>
      <c r="K3703" s="4"/>
      <c r="L3703" s="3"/>
      <c r="M3703" s="4"/>
    </row>
    <row r="3704" spans="6:13" x14ac:dyDescent="0.3">
      <c r="F3704" s="1"/>
      <c r="J3704" s="4"/>
      <c r="K3704" s="4"/>
      <c r="L3704" s="3"/>
      <c r="M3704" s="4"/>
    </row>
    <row r="3705" spans="6:13" x14ac:dyDescent="0.3">
      <c r="F3705" s="1"/>
      <c r="J3705" s="4"/>
      <c r="K3705" s="4"/>
      <c r="L3705" s="3"/>
      <c r="M3705" s="4"/>
    </row>
    <row r="3706" spans="6:13" x14ac:dyDescent="0.3">
      <c r="F3706" s="1"/>
      <c r="J3706" s="4"/>
      <c r="K3706" s="4"/>
      <c r="L3706" s="3"/>
      <c r="M3706" s="4"/>
    </row>
    <row r="3707" spans="6:13" x14ac:dyDescent="0.3">
      <c r="F3707" s="1"/>
      <c r="J3707" s="4"/>
      <c r="K3707" s="4"/>
      <c r="L3707" s="3"/>
      <c r="M3707" s="4"/>
    </row>
    <row r="3708" spans="6:13" x14ac:dyDescent="0.3">
      <c r="F3708" s="1"/>
      <c r="J3708" s="4"/>
      <c r="K3708" s="4"/>
      <c r="L3708" s="3"/>
      <c r="M3708" s="4"/>
    </row>
    <row r="3709" spans="6:13" x14ac:dyDescent="0.3">
      <c r="F3709" s="1"/>
      <c r="J3709" s="4"/>
      <c r="K3709" s="4"/>
      <c r="L3709" s="3"/>
      <c r="M3709" s="4"/>
    </row>
    <row r="3710" spans="6:13" x14ac:dyDescent="0.3">
      <c r="F3710" s="1"/>
      <c r="J3710" s="4"/>
      <c r="K3710" s="4"/>
      <c r="L3710" s="3"/>
      <c r="M3710" s="4"/>
    </row>
    <row r="3711" spans="6:13" x14ac:dyDescent="0.3">
      <c r="F3711" s="1"/>
      <c r="J3711" s="4"/>
      <c r="K3711" s="4"/>
      <c r="L3711" s="3"/>
      <c r="M3711" s="4"/>
    </row>
    <row r="3712" spans="6:13" x14ac:dyDescent="0.3">
      <c r="F3712" s="1"/>
      <c r="J3712" s="4"/>
      <c r="K3712" s="4"/>
      <c r="L3712" s="3"/>
      <c r="M3712" s="4"/>
    </row>
    <row r="3713" spans="6:13" x14ac:dyDescent="0.3">
      <c r="F3713" s="1"/>
      <c r="J3713" s="4"/>
      <c r="K3713" s="4"/>
      <c r="L3713" s="3"/>
      <c r="M3713" s="4"/>
    </row>
    <row r="3714" spans="6:13" x14ac:dyDescent="0.3">
      <c r="F3714" s="1"/>
      <c r="J3714" s="4"/>
      <c r="K3714" s="4"/>
      <c r="L3714" s="3"/>
      <c r="M3714" s="4"/>
    </row>
    <row r="3715" spans="6:13" x14ac:dyDescent="0.3">
      <c r="F3715" s="1"/>
      <c r="J3715" s="4"/>
      <c r="K3715" s="4"/>
      <c r="L3715" s="3"/>
      <c r="M3715" s="4"/>
    </row>
    <row r="3716" spans="6:13" x14ac:dyDescent="0.3">
      <c r="F3716" s="1"/>
      <c r="J3716" s="4"/>
      <c r="K3716" s="4"/>
      <c r="L3716" s="3"/>
      <c r="M3716" s="4"/>
    </row>
    <row r="3717" spans="6:13" x14ac:dyDescent="0.3">
      <c r="F3717" s="1"/>
      <c r="J3717" s="4"/>
      <c r="K3717" s="4"/>
      <c r="L3717" s="3"/>
      <c r="M3717" s="4"/>
    </row>
    <row r="3718" spans="6:13" x14ac:dyDescent="0.3">
      <c r="F3718" s="1"/>
      <c r="J3718" s="4"/>
      <c r="K3718" s="4"/>
      <c r="L3718" s="3"/>
      <c r="M3718" s="4"/>
    </row>
    <row r="3719" spans="6:13" x14ac:dyDescent="0.3">
      <c r="F3719" s="1"/>
      <c r="J3719" s="4"/>
      <c r="K3719" s="4"/>
      <c r="L3719" s="3"/>
      <c r="M3719" s="4"/>
    </row>
    <row r="3720" spans="6:13" x14ac:dyDescent="0.3">
      <c r="F3720" s="1"/>
      <c r="J3720" s="4"/>
      <c r="K3720" s="4"/>
      <c r="L3720" s="3"/>
      <c r="M3720" s="4"/>
    </row>
    <row r="3721" spans="6:13" x14ac:dyDescent="0.3">
      <c r="F3721" s="1"/>
      <c r="J3721" s="4"/>
      <c r="K3721" s="4"/>
      <c r="L3721" s="3"/>
      <c r="M3721" s="4"/>
    </row>
    <row r="3722" spans="6:13" x14ac:dyDescent="0.3">
      <c r="F3722" s="1"/>
      <c r="J3722" s="4"/>
      <c r="K3722" s="4"/>
      <c r="L3722" s="3"/>
      <c r="M3722" s="4"/>
    </row>
    <row r="3723" spans="6:13" x14ac:dyDescent="0.3">
      <c r="F3723" s="1"/>
      <c r="J3723" s="4"/>
      <c r="K3723" s="4"/>
      <c r="L3723" s="3"/>
      <c r="M3723" s="4"/>
    </row>
    <row r="3724" spans="6:13" x14ac:dyDescent="0.3">
      <c r="F3724" s="1"/>
      <c r="J3724" s="4"/>
      <c r="K3724" s="4"/>
      <c r="L3724" s="3"/>
      <c r="M3724" s="4"/>
    </row>
    <row r="3725" spans="6:13" x14ac:dyDescent="0.3">
      <c r="F3725" s="1"/>
      <c r="J3725" s="4"/>
      <c r="K3725" s="4"/>
      <c r="L3725" s="3"/>
      <c r="M3725" s="4"/>
    </row>
    <row r="3726" spans="6:13" x14ac:dyDescent="0.3">
      <c r="F3726" s="1"/>
      <c r="J3726" s="4"/>
      <c r="K3726" s="4"/>
      <c r="L3726" s="3"/>
      <c r="M3726" s="4"/>
    </row>
    <row r="3727" spans="6:13" x14ac:dyDescent="0.3">
      <c r="F3727" s="1"/>
      <c r="J3727" s="4"/>
      <c r="K3727" s="4"/>
      <c r="L3727" s="3"/>
      <c r="M3727" s="4"/>
    </row>
    <row r="3728" spans="6:13" x14ac:dyDescent="0.3">
      <c r="F3728" s="1"/>
      <c r="J3728" s="4"/>
      <c r="K3728" s="4"/>
      <c r="L3728" s="3"/>
      <c r="M3728" s="4"/>
    </row>
    <row r="3729" spans="6:13" x14ac:dyDescent="0.3">
      <c r="F3729" s="1"/>
      <c r="J3729" s="4"/>
      <c r="K3729" s="4"/>
      <c r="L3729" s="3"/>
      <c r="M3729" s="4"/>
    </row>
    <row r="3730" spans="6:13" x14ac:dyDescent="0.3">
      <c r="F3730" s="1"/>
      <c r="J3730" s="4"/>
      <c r="K3730" s="4"/>
      <c r="L3730" s="3"/>
      <c r="M3730" s="4"/>
    </row>
    <row r="3731" spans="6:13" x14ac:dyDescent="0.3">
      <c r="F3731" s="1"/>
      <c r="J3731" s="4"/>
      <c r="K3731" s="4"/>
      <c r="L3731" s="3"/>
      <c r="M3731" s="4"/>
    </row>
    <row r="3732" spans="6:13" x14ac:dyDescent="0.3">
      <c r="F3732" s="1"/>
      <c r="J3732" s="4"/>
      <c r="K3732" s="4"/>
      <c r="L3732" s="3"/>
      <c r="M3732" s="4"/>
    </row>
    <row r="3733" spans="6:13" x14ac:dyDescent="0.3">
      <c r="F3733" s="1"/>
      <c r="J3733" s="4"/>
      <c r="K3733" s="4"/>
      <c r="L3733" s="3"/>
      <c r="M3733" s="4"/>
    </row>
    <row r="3734" spans="6:13" x14ac:dyDescent="0.3">
      <c r="F3734" s="1"/>
      <c r="J3734" s="4"/>
      <c r="K3734" s="4"/>
      <c r="L3734" s="3"/>
      <c r="M3734" s="4"/>
    </row>
    <row r="3735" spans="6:13" x14ac:dyDescent="0.3">
      <c r="F3735" s="1"/>
      <c r="J3735" s="4"/>
      <c r="K3735" s="4"/>
      <c r="L3735" s="3"/>
      <c r="M3735" s="4"/>
    </row>
    <row r="3736" spans="6:13" x14ac:dyDescent="0.3">
      <c r="F3736" s="1"/>
      <c r="J3736" s="4"/>
      <c r="K3736" s="4"/>
      <c r="L3736" s="3"/>
      <c r="M3736" s="4"/>
    </row>
    <row r="3737" spans="6:13" x14ac:dyDescent="0.3">
      <c r="F3737" s="1"/>
      <c r="J3737" s="4"/>
      <c r="K3737" s="4"/>
      <c r="L3737" s="3"/>
      <c r="M3737" s="4"/>
    </row>
    <row r="3738" spans="6:13" x14ac:dyDescent="0.3">
      <c r="F3738" s="1"/>
      <c r="J3738" s="4"/>
      <c r="K3738" s="4"/>
      <c r="L3738" s="3"/>
      <c r="M3738" s="4"/>
    </row>
    <row r="3739" spans="6:13" x14ac:dyDescent="0.3">
      <c r="F3739" s="1"/>
      <c r="J3739" s="4"/>
      <c r="K3739" s="4"/>
      <c r="L3739" s="3"/>
      <c r="M3739" s="4"/>
    </row>
    <row r="3740" spans="6:13" x14ac:dyDescent="0.3">
      <c r="F3740" s="1"/>
      <c r="J3740" s="4"/>
      <c r="K3740" s="4"/>
      <c r="L3740" s="3"/>
      <c r="M3740" s="4"/>
    </row>
    <row r="3741" spans="6:13" x14ac:dyDescent="0.3">
      <c r="F3741" s="1"/>
      <c r="J3741" s="4"/>
      <c r="K3741" s="4"/>
      <c r="L3741" s="3"/>
      <c r="M3741" s="4"/>
    </row>
    <row r="3742" spans="6:13" x14ac:dyDescent="0.3">
      <c r="F3742" s="1"/>
      <c r="J3742" s="4"/>
      <c r="K3742" s="4"/>
      <c r="L3742" s="3"/>
      <c r="M3742" s="4"/>
    </row>
    <row r="3743" spans="6:13" x14ac:dyDescent="0.3">
      <c r="F3743" s="1"/>
      <c r="J3743" s="4"/>
      <c r="K3743" s="4"/>
      <c r="L3743" s="3"/>
      <c r="M3743" s="4"/>
    </row>
    <row r="3744" spans="6:13" x14ac:dyDescent="0.3">
      <c r="F3744" s="1"/>
      <c r="J3744" s="4"/>
      <c r="K3744" s="4"/>
      <c r="L3744" s="3"/>
      <c r="M3744" s="4"/>
    </row>
    <row r="3745" spans="6:13" x14ac:dyDescent="0.3">
      <c r="F3745" s="1"/>
      <c r="J3745" s="4"/>
      <c r="K3745" s="4"/>
      <c r="L3745" s="3"/>
      <c r="M3745" s="4"/>
    </row>
    <row r="3746" spans="6:13" x14ac:dyDescent="0.3">
      <c r="F3746" s="1"/>
      <c r="J3746" s="4"/>
      <c r="K3746" s="4"/>
      <c r="L3746" s="3"/>
      <c r="M3746" s="4"/>
    </row>
    <row r="3747" spans="6:13" x14ac:dyDescent="0.3">
      <c r="F3747" s="1"/>
      <c r="J3747" s="4"/>
      <c r="K3747" s="4"/>
      <c r="L3747" s="3"/>
      <c r="M3747" s="4"/>
    </row>
    <row r="3748" spans="6:13" x14ac:dyDescent="0.3">
      <c r="F3748" s="1"/>
      <c r="J3748" s="4"/>
      <c r="K3748" s="4"/>
      <c r="L3748" s="3"/>
      <c r="M3748" s="4"/>
    </row>
    <row r="3749" spans="6:13" x14ac:dyDescent="0.3">
      <c r="F3749" s="1"/>
      <c r="J3749" s="4"/>
      <c r="K3749" s="4"/>
      <c r="L3749" s="3"/>
      <c r="M3749" s="4"/>
    </row>
    <row r="3750" spans="6:13" x14ac:dyDescent="0.3">
      <c r="F3750" s="1"/>
      <c r="J3750" s="4"/>
      <c r="K3750" s="4"/>
      <c r="L3750" s="3"/>
      <c r="M3750" s="4"/>
    </row>
    <row r="3751" spans="6:13" x14ac:dyDescent="0.3">
      <c r="F3751" s="1"/>
      <c r="J3751" s="4"/>
      <c r="K3751" s="4"/>
      <c r="L3751" s="3"/>
      <c r="M3751" s="4"/>
    </row>
    <row r="3752" spans="6:13" x14ac:dyDescent="0.3">
      <c r="F3752" s="1"/>
      <c r="J3752" s="4"/>
      <c r="K3752" s="4"/>
      <c r="L3752" s="3"/>
      <c r="M3752" s="4"/>
    </row>
    <row r="3753" spans="6:13" x14ac:dyDescent="0.3">
      <c r="F3753" s="1"/>
      <c r="J3753" s="4"/>
      <c r="K3753" s="4"/>
      <c r="L3753" s="3"/>
      <c r="M3753" s="4"/>
    </row>
    <row r="3754" spans="6:13" x14ac:dyDescent="0.3">
      <c r="F3754" s="1"/>
      <c r="J3754" s="4"/>
      <c r="K3754" s="4"/>
      <c r="L3754" s="3"/>
      <c r="M3754" s="4"/>
    </row>
    <row r="3755" spans="6:13" x14ac:dyDescent="0.3">
      <c r="F3755" s="1"/>
      <c r="J3755" s="4"/>
      <c r="K3755" s="4"/>
      <c r="L3755" s="3"/>
      <c r="M3755" s="4"/>
    </row>
    <row r="3756" spans="6:13" x14ac:dyDescent="0.3">
      <c r="F3756" s="1"/>
      <c r="J3756" s="4"/>
      <c r="K3756" s="4"/>
      <c r="L3756" s="3"/>
      <c r="M3756" s="4"/>
    </row>
    <row r="3757" spans="6:13" x14ac:dyDescent="0.3">
      <c r="F3757" s="1"/>
      <c r="J3757" s="4"/>
      <c r="K3757" s="4"/>
      <c r="L3757" s="3"/>
      <c r="M3757" s="4"/>
    </row>
    <row r="3758" spans="6:13" x14ac:dyDescent="0.3">
      <c r="F3758" s="1"/>
      <c r="J3758" s="4"/>
      <c r="K3758" s="4"/>
      <c r="L3758" s="3"/>
      <c r="M3758" s="4"/>
    </row>
    <row r="3759" spans="6:13" x14ac:dyDescent="0.3">
      <c r="F3759" s="1"/>
      <c r="J3759" s="4"/>
      <c r="K3759" s="4"/>
      <c r="L3759" s="3"/>
      <c r="M3759" s="4"/>
    </row>
    <row r="3760" spans="6:13" x14ac:dyDescent="0.3">
      <c r="F3760" s="1"/>
      <c r="J3760" s="4"/>
      <c r="K3760" s="4"/>
      <c r="L3760" s="3"/>
      <c r="M3760" s="4"/>
    </row>
    <row r="3761" spans="6:13" x14ac:dyDescent="0.3">
      <c r="F3761" s="1"/>
      <c r="J3761" s="4"/>
      <c r="K3761" s="4"/>
      <c r="L3761" s="3"/>
      <c r="M3761" s="4"/>
    </row>
    <row r="3762" spans="6:13" x14ac:dyDescent="0.3">
      <c r="F3762" s="1"/>
      <c r="J3762" s="4"/>
      <c r="K3762" s="4"/>
      <c r="L3762" s="3"/>
      <c r="M3762" s="4"/>
    </row>
    <row r="3763" spans="6:13" x14ac:dyDescent="0.3">
      <c r="F3763" s="1"/>
      <c r="J3763" s="4"/>
      <c r="K3763" s="4"/>
      <c r="L3763" s="3"/>
      <c r="M3763" s="4"/>
    </row>
    <row r="3764" spans="6:13" x14ac:dyDescent="0.3">
      <c r="F3764" s="1"/>
      <c r="J3764" s="4"/>
      <c r="K3764" s="4"/>
      <c r="L3764" s="3"/>
      <c r="M3764" s="4"/>
    </row>
    <row r="3765" spans="6:13" x14ac:dyDescent="0.3">
      <c r="F3765" s="1"/>
      <c r="J3765" s="4"/>
      <c r="K3765" s="4"/>
      <c r="L3765" s="3"/>
      <c r="M3765" s="4"/>
    </row>
    <row r="3766" spans="6:13" x14ac:dyDescent="0.3">
      <c r="F3766" s="1"/>
      <c r="J3766" s="4"/>
      <c r="K3766" s="4"/>
      <c r="L3766" s="3"/>
      <c r="M3766" s="4"/>
    </row>
    <row r="3767" spans="6:13" x14ac:dyDescent="0.3">
      <c r="F3767" s="1"/>
      <c r="J3767" s="4"/>
      <c r="K3767" s="4"/>
      <c r="L3767" s="3"/>
      <c r="M3767" s="4"/>
    </row>
    <row r="3768" spans="6:13" x14ac:dyDescent="0.3">
      <c r="F3768" s="1"/>
      <c r="J3768" s="4"/>
      <c r="K3768" s="4"/>
      <c r="L3768" s="3"/>
      <c r="M3768" s="4"/>
    </row>
    <row r="3769" spans="6:13" x14ac:dyDescent="0.3">
      <c r="F3769" s="1"/>
      <c r="J3769" s="4"/>
      <c r="K3769" s="4"/>
      <c r="L3769" s="3"/>
      <c r="M3769" s="4"/>
    </row>
    <row r="3770" spans="6:13" x14ac:dyDescent="0.3">
      <c r="F3770" s="1"/>
      <c r="J3770" s="4"/>
      <c r="K3770" s="4"/>
      <c r="L3770" s="3"/>
      <c r="M3770" s="4"/>
    </row>
    <row r="3771" spans="6:13" x14ac:dyDescent="0.3">
      <c r="F3771" s="1"/>
      <c r="J3771" s="4"/>
      <c r="L3771" s="3"/>
      <c r="M3771" s="4"/>
    </row>
    <row r="3772" spans="6:13" x14ac:dyDescent="0.3">
      <c r="F3772" s="1"/>
      <c r="J3772" s="4"/>
      <c r="K3772" s="4"/>
      <c r="L3772" s="3"/>
      <c r="M3772" s="4"/>
    </row>
    <row r="3773" spans="6:13" x14ac:dyDescent="0.3">
      <c r="F3773" s="1"/>
      <c r="J3773" s="4"/>
      <c r="K3773" s="4"/>
      <c r="L3773" s="3"/>
      <c r="M3773" s="4"/>
    </row>
    <row r="3774" spans="6:13" x14ac:dyDescent="0.3">
      <c r="F3774" s="1"/>
      <c r="J3774" s="4"/>
      <c r="K3774" s="4"/>
      <c r="L3774" s="3"/>
      <c r="M3774" s="4"/>
    </row>
    <row r="3775" spans="6:13" x14ac:dyDescent="0.3">
      <c r="F3775" s="1"/>
      <c r="J3775" s="4"/>
      <c r="K3775" s="4"/>
      <c r="L3775" s="3"/>
      <c r="M3775" s="4"/>
    </row>
    <row r="3776" spans="6:13" x14ac:dyDescent="0.3">
      <c r="F3776" s="1"/>
      <c r="J3776" s="4"/>
      <c r="K3776" s="4"/>
      <c r="L3776" s="3"/>
      <c r="M3776" s="4"/>
    </row>
    <row r="3777" spans="6:13" x14ac:dyDescent="0.3">
      <c r="F3777" s="1"/>
      <c r="J3777" s="4"/>
      <c r="K3777" s="4"/>
      <c r="L3777" s="3"/>
      <c r="M3777" s="4"/>
    </row>
    <row r="3778" spans="6:13" x14ac:dyDescent="0.3">
      <c r="F3778" s="1"/>
      <c r="J3778" s="4"/>
      <c r="K3778" s="4"/>
      <c r="L3778" s="3"/>
      <c r="M3778" s="4"/>
    </row>
    <row r="3779" spans="6:13" x14ac:dyDescent="0.3">
      <c r="F3779" s="1"/>
      <c r="J3779" s="4"/>
      <c r="K3779" s="4"/>
      <c r="L3779" s="3"/>
      <c r="M3779" s="4"/>
    </row>
    <row r="3780" spans="6:13" x14ac:dyDescent="0.3">
      <c r="F3780" s="1"/>
      <c r="J3780" s="4"/>
      <c r="K3780" s="4"/>
      <c r="L3780" s="3"/>
      <c r="M3780" s="4"/>
    </row>
    <row r="3781" spans="6:13" x14ac:dyDescent="0.3">
      <c r="F3781" s="1"/>
      <c r="J3781" s="4"/>
      <c r="K3781" s="4"/>
      <c r="L3781" s="3"/>
      <c r="M3781" s="4"/>
    </row>
    <row r="3782" spans="6:13" x14ac:dyDescent="0.3">
      <c r="F3782" s="1"/>
      <c r="J3782" s="4"/>
      <c r="K3782" s="4"/>
      <c r="L3782" s="3"/>
      <c r="M3782" s="4"/>
    </row>
    <row r="3783" spans="6:13" x14ac:dyDescent="0.3">
      <c r="F3783" s="1"/>
      <c r="J3783" s="4"/>
      <c r="K3783" s="4"/>
      <c r="L3783" s="3"/>
      <c r="M3783" s="4"/>
    </row>
    <row r="3784" spans="6:13" x14ac:dyDescent="0.3">
      <c r="F3784" s="1"/>
      <c r="J3784" s="4"/>
      <c r="K3784" s="4"/>
      <c r="L3784" s="3"/>
      <c r="M3784" s="4"/>
    </row>
    <row r="3785" spans="6:13" x14ac:dyDescent="0.3">
      <c r="F3785" s="1"/>
      <c r="J3785" s="4"/>
      <c r="K3785" s="4"/>
      <c r="L3785" s="3"/>
      <c r="M3785" s="4"/>
    </row>
    <row r="3786" spans="6:13" x14ac:dyDescent="0.3">
      <c r="F3786" s="1"/>
      <c r="J3786" s="4"/>
      <c r="K3786" s="4"/>
      <c r="L3786" s="3"/>
      <c r="M3786" s="4"/>
    </row>
    <row r="3787" spans="6:13" x14ac:dyDescent="0.3">
      <c r="F3787" s="1"/>
      <c r="J3787" s="4"/>
      <c r="K3787" s="4"/>
      <c r="L3787" s="3"/>
      <c r="M3787" s="4"/>
    </row>
    <row r="3788" spans="6:13" x14ac:dyDescent="0.3">
      <c r="F3788" s="1"/>
      <c r="J3788" s="4"/>
      <c r="K3788" s="4"/>
      <c r="L3788" s="3"/>
      <c r="M3788" s="4"/>
    </row>
    <row r="3789" spans="6:13" x14ac:dyDescent="0.3">
      <c r="F3789" s="1"/>
      <c r="J3789" s="4"/>
      <c r="K3789" s="4"/>
      <c r="L3789" s="3"/>
      <c r="M3789" s="4"/>
    </row>
    <row r="3790" spans="6:13" x14ac:dyDescent="0.3">
      <c r="F3790" s="1"/>
      <c r="J3790" s="4"/>
      <c r="K3790" s="4"/>
      <c r="L3790" s="3"/>
      <c r="M3790" s="4"/>
    </row>
    <row r="3791" spans="6:13" x14ac:dyDescent="0.3">
      <c r="F3791" s="1"/>
      <c r="J3791" s="4"/>
      <c r="K3791" s="4"/>
      <c r="L3791" s="3"/>
      <c r="M3791" s="4"/>
    </row>
    <row r="3792" spans="6:13" x14ac:dyDescent="0.3">
      <c r="F3792" s="1"/>
      <c r="J3792" s="4"/>
      <c r="K3792" s="4"/>
      <c r="L3792" s="3"/>
      <c r="M3792" s="4"/>
    </row>
    <row r="3793" spans="6:13" x14ac:dyDescent="0.3">
      <c r="F3793" s="1"/>
      <c r="J3793" s="4"/>
      <c r="K3793" s="4"/>
      <c r="L3793" s="3"/>
      <c r="M3793" s="4"/>
    </row>
    <row r="3794" spans="6:13" x14ac:dyDescent="0.3">
      <c r="F3794" s="1"/>
      <c r="J3794" s="4"/>
      <c r="K3794" s="4"/>
      <c r="L3794" s="3"/>
      <c r="M3794" s="4"/>
    </row>
    <row r="3795" spans="6:13" x14ac:dyDescent="0.3">
      <c r="F3795" s="1"/>
      <c r="J3795" s="4"/>
      <c r="K3795" s="4"/>
      <c r="L3795" s="3"/>
      <c r="M3795" s="4"/>
    </row>
    <row r="3796" spans="6:13" x14ac:dyDescent="0.3">
      <c r="F3796" s="1"/>
      <c r="J3796" s="4"/>
      <c r="K3796" s="4"/>
      <c r="L3796" s="3"/>
      <c r="M3796" s="4"/>
    </row>
    <row r="3797" spans="6:13" x14ac:dyDescent="0.3">
      <c r="F3797" s="1"/>
      <c r="J3797" s="4"/>
      <c r="K3797" s="4"/>
      <c r="L3797" s="3"/>
      <c r="M3797" s="4"/>
    </row>
    <row r="3798" spans="6:13" x14ac:dyDescent="0.3">
      <c r="F3798" s="1"/>
      <c r="J3798" s="4"/>
      <c r="K3798" s="4"/>
      <c r="L3798" s="3"/>
      <c r="M3798" s="4"/>
    </row>
    <row r="3799" spans="6:13" x14ac:dyDescent="0.3">
      <c r="F3799" s="1"/>
      <c r="J3799" s="4"/>
      <c r="K3799" s="4"/>
      <c r="L3799" s="3"/>
      <c r="M3799" s="4"/>
    </row>
    <row r="3800" spans="6:13" x14ac:dyDescent="0.3">
      <c r="F3800" s="1"/>
      <c r="J3800" s="4"/>
      <c r="K3800" s="4"/>
      <c r="L3800" s="3"/>
      <c r="M3800" s="4"/>
    </row>
    <row r="3801" spans="6:13" x14ac:dyDescent="0.3">
      <c r="F3801" s="1"/>
      <c r="J3801" s="4"/>
      <c r="K3801" s="4"/>
      <c r="L3801" s="3"/>
      <c r="M3801" s="4"/>
    </row>
    <row r="3802" spans="6:13" x14ac:dyDescent="0.3">
      <c r="F3802" s="1"/>
      <c r="J3802" s="4"/>
      <c r="K3802" s="4"/>
      <c r="L3802" s="3"/>
      <c r="M3802" s="4"/>
    </row>
    <row r="3803" spans="6:13" x14ac:dyDescent="0.3">
      <c r="F3803" s="1"/>
      <c r="J3803" s="4"/>
      <c r="K3803" s="4"/>
      <c r="L3803" s="3"/>
      <c r="M3803" s="4"/>
    </row>
    <row r="3804" spans="6:13" x14ac:dyDescent="0.3">
      <c r="F3804" s="1"/>
      <c r="J3804" s="4"/>
      <c r="K3804" s="4"/>
      <c r="L3804" s="3"/>
      <c r="M3804" s="4"/>
    </row>
    <row r="3805" spans="6:13" x14ac:dyDescent="0.3">
      <c r="F3805" s="1"/>
      <c r="J3805" s="4"/>
      <c r="K3805" s="4"/>
      <c r="L3805" s="3"/>
      <c r="M3805" s="4"/>
    </row>
    <row r="3806" spans="6:13" x14ac:dyDescent="0.3">
      <c r="F3806" s="1"/>
      <c r="J3806" s="4"/>
      <c r="K3806" s="4"/>
      <c r="L3806" s="3"/>
      <c r="M3806" s="4"/>
    </row>
    <row r="3807" spans="6:13" x14ac:dyDescent="0.3">
      <c r="F3807" s="1"/>
      <c r="J3807" s="4"/>
      <c r="K3807" s="4"/>
      <c r="L3807" s="3"/>
      <c r="M3807" s="4"/>
    </row>
    <row r="3808" spans="6:13" x14ac:dyDescent="0.3">
      <c r="F3808" s="1"/>
      <c r="J3808" s="4"/>
      <c r="K3808" s="4"/>
      <c r="L3808" s="3"/>
      <c r="M3808" s="4"/>
    </row>
    <row r="3809" spans="6:13" x14ac:dyDescent="0.3">
      <c r="F3809" s="1"/>
      <c r="J3809" s="4"/>
      <c r="K3809" s="4"/>
      <c r="L3809" s="3"/>
      <c r="M3809" s="4"/>
    </row>
    <row r="3810" spans="6:13" x14ac:dyDescent="0.3">
      <c r="F3810" s="1"/>
      <c r="J3810" s="4"/>
      <c r="K3810" s="4"/>
      <c r="L3810" s="3"/>
      <c r="M3810" s="4"/>
    </row>
    <row r="3811" spans="6:13" x14ac:dyDescent="0.3">
      <c r="F3811" s="1"/>
      <c r="J3811" s="4"/>
      <c r="K3811" s="4"/>
      <c r="L3811" s="3"/>
      <c r="M3811" s="4"/>
    </row>
    <row r="3812" spans="6:13" x14ac:dyDescent="0.3">
      <c r="F3812" s="1"/>
      <c r="J3812" s="4"/>
      <c r="K3812" s="4"/>
      <c r="L3812" s="3"/>
      <c r="M3812" s="4"/>
    </row>
    <row r="3813" spans="6:13" x14ac:dyDescent="0.3">
      <c r="F3813" s="1"/>
      <c r="J3813" s="4"/>
      <c r="K3813" s="4"/>
      <c r="L3813" s="3"/>
      <c r="M3813" s="4"/>
    </row>
    <row r="3814" spans="6:13" x14ac:dyDescent="0.3">
      <c r="F3814" s="1"/>
      <c r="J3814" s="4"/>
      <c r="K3814" s="4"/>
      <c r="L3814" s="3"/>
      <c r="M3814" s="4"/>
    </row>
    <row r="3815" spans="6:13" x14ac:dyDescent="0.3">
      <c r="F3815" s="1"/>
      <c r="J3815" s="4"/>
      <c r="K3815" s="4"/>
      <c r="L3815" s="3"/>
      <c r="M3815" s="4"/>
    </row>
    <row r="3816" spans="6:13" x14ac:dyDescent="0.3">
      <c r="F3816" s="1"/>
      <c r="J3816" s="4"/>
      <c r="K3816" s="4"/>
      <c r="L3816" s="3"/>
      <c r="M3816" s="4"/>
    </row>
    <row r="3817" spans="6:13" x14ac:dyDescent="0.3">
      <c r="F3817" s="1"/>
      <c r="J3817" s="4"/>
      <c r="K3817" s="4"/>
      <c r="L3817" s="3"/>
      <c r="M3817" s="4"/>
    </row>
    <row r="3818" spans="6:13" x14ac:dyDescent="0.3">
      <c r="F3818" s="1"/>
      <c r="J3818" s="4"/>
      <c r="K3818" s="4"/>
      <c r="L3818" s="3"/>
      <c r="M3818" s="4"/>
    </row>
    <row r="3819" spans="6:13" x14ac:dyDescent="0.3">
      <c r="F3819" s="1"/>
      <c r="J3819" s="4"/>
      <c r="K3819" s="4"/>
      <c r="L3819" s="3"/>
      <c r="M3819" s="4"/>
    </row>
    <row r="3820" spans="6:13" x14ac:dyDescent="0.3">
      <c r="F3820" s="1"/>
      <c r="J3820" s="4"/>
      <c r="K3820" s="4"/>
      <c r="L3820" s="3"/>
      <c r="M3820" s="4"/>
    </row>
    <row r="3821" spans="6:13" x14ac:dyDescent="0.3">
      <c r="F3821" s="1"/>
      <c r="J3821" s="4"/>
      <c r="K3821" s="4"/>
      <c r="L3821" s="3"/>
      <c r="M3821" s="4"/>
    </row>
    <row r="3822" spans="6:13" x14ac:dyDescent="0.3">
      <c r="F3822" s="1"/>
      <c r="J3822" s="4"/>
      <c r="K3822" s="4"/>
      <c r="L3822" s="3"/>
      <c r="M3822" s="4"/>
    </row>
    <row r="3823" spans="6:13" x14ac:dyDescent="0.3">
      <c r="F3823" s="1"/>
      <c r="J3823" s="4"/>
      <c r="K3823" s="4"/>
      <c r="L3823" s="3"/>
      <c r="M3823" s="4"/>
    </row>
    <row r="3824" spans="6:13" x14ac:dyDescent="0.3">
      <c r="F3824" s="1"/>
      <c r="J3824" s="4"/>
      <c r="K3824" s="4"/>
      <c r="L3824" s="3"/>
      <c r="M3824" s="4"/>
    </row>
    <row r="3825" spans="6:13" x14ac:dyDescent="0.3">
      <c r="F3825" s="1"/>
      <c r="J3825" s="4"/>
      <c r="K3825" s="4"/>
      <c r="L3825" s="3"/>
      <c r="M3825" s="4"/>
    </row>
    <row r="3826" spans="6:13" x14ac:dyDescent="0.3">
      <c r="F3826" s="1"/>
      <c r="J3826" s="4"/>
      <c r="K3826" s="4"/>
      <c r="L3826" s="3"/>
      <c r="M3826" s="4"/>
    </row>
    <row r="3827" spans="6:13" x14ac:dyDescent="0.3">
      <c r="F3827" s="1"/>
      <c r="J3827" s="4"/>
      <c r="K3827" s="4"/>
      <c r="L3827" s="3"/>
      <c r="M3827" s="4"/>
    </row>
    <row r="3828" spans="6:13" x14ac:dyDescent="0.3">
      <c r="F3828" s="1"/>
      <c r="J3828" s="4"/>
      <c r="K3828" s="4"/>
      <c r="L3828" s="3"/>
      <c r="M3828" s="4"/>
    </row>
    <row r="3829" spans="6:13" x14ac:dyDescent="0.3">
      <c r="F3829" s="1"/>
      <c r="J3829" s="4"/>
      <c r="K3829" s="4"/>
      <c r="L3829" s="3"/>
      <c r="M3829" s="4"/>
    </row>
    <row r="3830" spans="6:13" x14ac:dyDescent="0.3">
      <c r="F3830" s="1"/>
      <c r="J3830" s="4"/>
      <c r="K3830" s="4"/>
      <c r="L3830" s="3"/>
      <c r="M3830" s="4"/>
    </row>
    <row r="3831" spans="6:13" x14ac:dyDescent="0.3">
      <c r="F3831" s="1"/>
      <c r="J3831" s="4"/>
      <c r="K3831" s="4"/>
      <c r="L3831" s="3"/>
      <c r="M3831" s="4"/>
    </row>
    <row r="3832" spans="6:13" x14ac:dyDescent="0.3">
      <c r="F3832" s="1"/>
      <c r="J3832" s="4"/>
      <c r="K3832" s="4"/>
      <c r="L3832" s="3"/>
      <c r="M3832" s="4"/>
    </row>
    <row r="3833" spans="6:13" x14ac:dyDescent="0.3">
      <c r="F3833" s="1"/>
      <c r="J3833" s="4"/>
      <c r="K3833" s="4"/>
      <c r="L3833" s="3"/>
      <c r="M3833" s="4"/>
    </row>
    <row r="3834" spans="6:13" x14ac:dyDescent="0.3">
      <c r="F3834" s="1"/>
      <c r="J3834" s="4"/>
      <c r="K3834" s="4"/>
      <c r="L3834" s="3"/>
      <c r="M3834" s="4"/>
    </row>
    <row r="3835" spans="6:13" x14ac:dyDescent="0.3">
      <c r="F3835" s="1"/>
      <c r="J3835" s="4"/>
      <c r="K3835" s="4"/>
      <c r="L3835" s="3"/>
      <c r="M3835" s="4"/>
    </row>
    <row r="3836" spans="6:13" x14ac:dyDescent="0.3">
      <c r="F3836" s="1"/>
      <c r="J3836" s="4"/>
      <c r="K3836" s="4"/>
      <c r="L3836" s="3"/>
      <c r="M3836" s="4"/>
    </row>
    <row r="3837" spans="6:13" x14ac:dyDescent="0.3">
      <c r="F3837" s="1"/>
      <c r="J3837" s="4"/>
      <c r="K3837" s="4"/>
      <c r="L3837" s="3"/>
      <c r="M3837" s="4"/>
    </row>
    <row r="3838" spans="6:13" x14ac:dyDescent="0.3">
      <c r="F3838" s="1"/>
      <c r="J3838" s="4"/>
      <c r="K3838" s="4"/>
      <c r="L3838" s="3"/>
      <c r="M3838" s="4"/>
    </row>
    <row r="3839" spans="6:13" x14ac:dyDescent="0.3">
      <c r="F3839" s="1"/>
      <c r="J3839" s="4"/>
      <c r="K3839" s="4"/>
      <c r="L3839" s="3"/>
      <c r="M3839" s="4"/>
    </row>
    <row r="3840" spans="6:13" x14ac:dyDescent="0.3">
      <c r="F3840" s="1"/>
      <c r="J3840" s="4"/>
      <c r="K3840" s="4"/>
      <c r="L3840" s="3"/>
      <c r="M3840" s="4"/>
    </row>
    <row r="3841" spans="6:13" x14ac:dyDescent="0.3">
      <c r="F3841" s="1"/>
      <c r="J3841" s="4"/>
      <c r="K3841" s="4"/>
      <c r="L3841" s="3"/>
      <c r="M3841" s="4"/>
    </row>
    <row r="3842" spans="6:13" x14ac:dyDescent="0.3">
      <c r="F3842" s="1"/>
      <c r="J3842" s="4"/>
      <c r="K3842" s="4"/>
      <c r="L3842" s="3"/>
      <c r="M3842" s="4"/>
    </row>
    <row r="3843" spans="6:13" x14ac:dyDescent="0.3">
      <c r="F3843" s="1"/>
      <c r="J3843" s="4"/>
      <c r="K3843" s="4"/>
      <c r="L3843" s="3"/>
      <c r="M3843" s="4"/>
    </row>
    <row r="3844" spans="6:13" x14ac:dyDescent="0.3">
      <c r="F3844" s="1"/>
      <c r="J3844" s="4"/>
      <c r="K3844" s="4"/>
      <c r="L3844" s="3"/>
      <c r="M3844" s="4"/>
    </row>
    <row r="3845" spans="6:13" x14ac:dyDescent="0.3">
      <c r="F3845" s="1"/>
      <c r="J3845" s="4"/>
      <c r="K3845" s="4"/>
      <c r="L3845" s="3"/>
      <c r="M3845" s="4"/>
    </row>
    <row r="3846" spans="6:13" x14ac:dyDescent="0.3">
      <c r="F3846" s="1"/>
      <c r="J3846" s="4"/>
      <c r="K3846" s="4"/>
      <c r="L3846" s="3"/>
      <c r="M3846" s="4"/>
    </row>
    <row r="3847" spans="6:13" x14ac:dyDescent="0.3">
      <c r="F3847" s="1"/>
      <c r="J3847" s="4"/>
      <c r="K3847" s="4"/>
      <c r="L3847" s="3"/>
      <c r="M3847" s="4"/>
    </row>
    <row r="3848" spans="6:13" x14ac:dyDescent="0.3">
      <c r="F3848" s="1"/>
      <c r="J3848" s="4"/>
      <c r="K3848" s="4"/>
      <c r="L3848" s="3"/>
      <c r="M3848" s="4"/>
    </row>
    <row r="3849" spans="6:13" x14ac:dyDescent="0.3">
      <c r="F3849" s="1"/>
      <c r="J3849" s="4"/>
      <c r="K3849" s="4"/>
      <c r="L3849" s="3"/>
      <c r="M3849" s="4"/>
    </row>
    <row r="3850" spans="6:13" x14ac:dyDescent="0.3">
      <c r="F3850" s="1"/>
      <c r="J3850" s="4"/>
      <c r="K3850" s="4"/>
      <c r="L3850" s="3"/>
      <c r="M3850" s="4"/>
    </row>
    <row r="3851" spans="6:13" x14ac:dyDescent="0.3">
      <c r="F3851" s="1"/>
      <c r="J3851" s="4"/>
      <c r="K3851" s="4"/>
      <c r="L3851" s="3"/>
      <c r="M3851" s="4"/>
    </row>
    <row r="3852" spans="6:13" x14ac:dyDescent="0.3">
      <c r="F3852" s="1"/>
      <c r="J3852" s="4"/>
      <c r="K3852" s="4"/>
      <c r="L3852" s="3"/>
      <c r="M3852" s="4"/>
    </row>
    <row r="3853" spans="6:13" x14ac:dyDescent="0.3">
      <c r="F3853" s="1"/>
      <c r="J3853" s="4"/>
      <c r="K3853" s="4"/>
      <c r="L3853" s="3"/>
      <c r="M3853" s="4"/>
    </row>
    <row r="3854" spans="6:13" x14ac:dyDescent="0.3">
      <c r="F3854" s="1"/>
      <c r="J3854" s="4"/>
      <c r="K3854" s="4"/>
      <c r="L3854" s="3"/>
      <c r="M3854" s="4"/>
    </row>
    <row r="3855" spans="6:13" x14ac:dyDescent="0.3">
      <c r="F3855" s="1"/>
      <c r="J3855" s="4"/>
      <c r="K3855" s="4"/>
      <c r="L3855" s="3"/>
      <c r="M3855" s="4"/>
    </row>
    <row r="3856" spans="6:13" x14ac:dyDescent="0.3">
      <c r="F3856" s="1"/>
      <c r="J3856" s="4"/>
      <c r="K3856" s="4"/>
      <c r="L3856" s="3"/>
      <c r="M3856" s="4"/>
    </row>
    <row r="3857" spans="6:13" x14ac:dyDescent="0.3">
      <c r="F3857" s="1"/>
      <c r="J3857" s="4"/>
      <c r="K3857" s="4"/>
      <c r="L3857" s="3"/>
      <c r="M3857" s="4"/>
    </row>
    <row r="3858" spans="6:13" x14ac:dyDescent="0.3">
      <c r="F3858" s="1"/>
      <c r="J3858" s="4"/>
      <c r="K3858" s="4"/>
      <c r="L3858" s="3"/>
      <c r="M3858" s="4"/>
    </row>
    <row r="3859" spans="6:13" x14ac:dyDescent="0.3">
      <c r="F3859" s="1"/>
      <c r="J3859" s="4"/>
      <c r="K3859" s="4"/>
      <c r="L3859" s="3"/>
      <c r="M3859" s="4"/>
    </row>
    <row r="3860" spans="6:13" x14ac:dyDescent="0.3">
      <c r="F3860" s="1"/>
      <c r="J3860" s="4"/>
      <c r="K3860" s="4"/>
      <c r="L3860" s="3"/>
      <c r="M3860" s="4"/>
    </row>
    <row r="3861" spans="6:13" x14ac:dyDescent="0.3">
      <c r="F3861" s="1"/>
      <c r="J3861" s="4"/>
      <c r="K3861" s="4"/>
      <c r="L3861" s="3"/>
      <c r="M3861" s="4"/>
    </row>
    <row r="3862" spans="6:13" x14ac:dyDescent="0.3">
      <c r="F3862" s="1"/>
      <c r="J3862" s="4"/>
      <c r="K3862" s="4"/>
      <c r="L3862" s="3"/>
      <c r="M3862" s="4"/>
    </row>
    <row r="3863" spans="6:13" x14ac:dyDescent="0.3">
      <c r="F3863" s="1"/>
      <c r="J3863" s="4"/>
      <c r="K3863" s="4"/>
      <c r="L3863" s="3"/>
      <c r="M3863" s="4"/>
    </row>
    <row r="3864" spans="6:13" x14ac:dyDescent="0.3">
      <c r="F3864" s="1"/>
      <c r="J3864" s="4"/>
      <c r="K3864" s="4"/>
      <c r="L3864" s="3"/>
      <c r="M3864" s="4"/>
    </row>
    <row r="3865" spans="6:13" x14ac:dyDescent="0.3">
      <c r="F3865" s="1"/>
      <c r="J3865" s="4"/>
      <c r="K3865" s="4"/>
      <c r="L3865" s="3"/>
      <c r="M3865" s="4"/>
    </row>
    <row r="3866" spans="6:13" x14ac:dyDescent="0.3">
      <c r="F3866" s="1"/>
      <c r="J3866" s="4"/>
      <c r="K3866" s="4"/>
      <c r="L3866" s="3"/>
      <c r="M3866" s="4"/>
    </row>
    <row r="3867" spans="6:13" x14ac:dyDescent="0.3">
      <c r="F3867" s="1"/>
      <c r="J3867" s="4"/>
      <c r="K3867" s="4"/>
      <c r="L3867" s="3"/>
      <c r="M3867" s="4"/>
    </row>
    <row r="3868" spans="6:13" x14ac:dyDescent="0.3">
      <c r="F3868" s="1"/>
      <c r="J3868" s="4"/>
      <c r="K3868" s="4"/>
      <c r="L3868" s="3"/>
      <c r="M3868" s="4"/>
    </row>
    <row r="3869" spans="6:13" x14ac:dyDescent="0.3">
      <c r="F3869" s="1"/>
      <c r="J3869" s="4"/>
      <c r="K3869" s="4"/>
      <c r="L3869" s="3"/>
      <c r="M3869" s="4"/>
    </row>
    <row r="3870" spans="6:13" x14ac:dyDescent="0.3">
      <c r="F3870" s="1"/>
      <c r="J3870" s="4"/>
      <c r="K3870" s="4"/>
      <c r="L3870" s="3"/>
      <c r="M3870" s="4"/>
    </row>
    <row r="3871" spans="6:13" x14ac:dyDescent="0.3">
      <c r="F3871" s="1"/>
      <c r="J3871" s="4"/>
      <c r="K3871" s="4"/>
      <c r="L3871" s="3"/>
      <c r="M3871" s="4"/>
    </row>
    <row r="3872" spans="6:13" x14ac:dyDescent="0.3">
      <c r="F3872" s="1"/>
      <c r="J3872" s="4"/>
      <c r="K3872" s="4"/>
      <c r="L3872" s="3"/>
      <c r="M3872" s="4"/>
    </row>
    <row r="3873" spans="6:13" x14ac:dyDescent="0.3">
      <c r="F3873" s="1"/>
      <c r="J3873" s="4"/>
      <c r="K3873" s="4"/>
      <c r="L3873" s="3"/>
      <c r="M3873" s="4"/>
    </row>
    <row r="3874" spans="6:13" x14ac:dyDescent="0.3">
      <c r="F3874" s="1"/>
      <c r="J3874" s="4"/>
      <c r="K3874" s="4"/>
      <c r="L3874" s="3"/>
      <c r="M3874" s="4"/>
    </row>
    <row r="3875" spans="6:13" x14ac:dyDescent="0.3">
      <c r="F3875" s="1"/>
      <c r="J3875" s="4"/>
      <c r="K3875" s="4"/>
      <c r="L3875" s="3"/>
      <c r="M3875" s="4"/>
    </row>
    <row r="3876" spans="6:13" x14ac:dyDescent="0.3">
      <c r="F3876" s="1"/>
      <c r="J3876" s="4"/>
      <c r="K3876" s="4"/>
      <c r="L3876" s="3"/>
      <c r="M3876" s="4"/>
    </row>
    <row r="3877" spans="6:13" x14ac:dyDescent="0.3">
      <c r="F3877" s="1"/>
      <c r="J3877" s="4"/>
      <c r="K3877" s="4"/>
      <c r="L3877" s="3"/>
      <c r="M3877" s="4"/>
    </row>
    <row r="3878" spans="6:13" x14ac:dyDescent="0.3">
      <c r="F3878" s="1"/>
      <c r="J3878" s="4"/>
      <c r="K3878" s="4"/>
      <c r="L3878" s="3"/>
      <c r="M3878" s="4"/>
    </row>
    <row r="3879" spans="6:13" x14ac:dyDescent="0.3">
      <c r="F3879" s="1"/>
      <c r="J3879" s="4"/>
      <c r="K3879" s="4"/>
      <c r="L3879" s="3"/>
      <c r="M3879" s="4"/>
    </row>
    <row r="3880" spans="6:13" x14ac:dyDescent="0.3">
      <c r="F3880" s="1"/>
      <c r="J3880" s="4"/>
      <c r="K3880" s="4"/>
      <c r="L3880" s="3"/>
      <c r="M3880" s="4"/>
    </row>
    <row r="3881" spans="6:13" x14ac:dyDescent="0.3">
      <c r="F3881" s="1"/>
      <c r="J3881" s="4"/>
      <c r="K3881" s="4"/>
      <c r="L3881" s="3"/>
      <c r="M3881" s="4"/>
    </row>
    <row r="3882" spans="6:13" x14ac:dyDescent="0.3">
      <c r="F3882" s="1"/>
      <c r="J3882" s="4"/>
      <c r="K3882" s="4"/>
      <c r="L3882" s="3"/>
      <c r="M3882" s="4"/>
    </row>
    <row r="3883" spans="6:13" x14ac:dyDescent="0.3">
      <c r="F3883" s="1"/>
      <c r="J3883" s="4"/>
      <c r="K3883" s="4"/>
      <c r="L3883" s="3"/>
      <c r="M3883" s="4"/>
    </row>
    <row r="3884" spans="6:13" x14ac:dyDescent="0.3">
      <c r="F3884" s="1"/>
      <c r="J3884" s="4"/>
      <c r="K3884" s="4"/>
      <c r="L3884" s="3"/>
      <c r="M3884" s="4"/>
    </row>
    <row r="3885" spans="6:13" x14ac:dyDescent="0.3">
      <c r="F3885" s="1"/>
      <c r="J3885" s="4"/>
      <c r="K3885" s="4"/>
      <c r="L3885" s="3"/>
      <c r="M3885" s="4"/>
    </row>
    <row r="3886" spans="6:13" x14ac:dyDescent="0.3">
      <c r="F3886" s="1"/>
      <c r="J3886" s="4"/>
      <c r="K3886" s="4"/>
      <c r="L3886" s="3"/>
      <c r="M3886" s="4"/>
    </row>
    <row r="3887" spans="6:13" x14ac:dyDescent="0.3">
      <c r="F3887" s="1"/>
      <c r="J3887" s="4"/>
      <c r="K3887" s="4"/>
      <c r="L3887" s="3"/>
      <c r="M3887" s="4"/>
    </row>
    <row r="3888" spans="6:13" x14ac:dyDescent="0.3">
      <c r="F3888" s="1"/>
      <c r="J3888" s="4"/>
      <c r="K3888" s="4"/>
      <c r="L3888" s="3"/>
      <c r="M3888" s="4"/>
    </row>
    <row r="3889" spans="6:13" x14ac:dyDescent="0.3">
      <c r="F3889" s="1"/>
      <c r="J3889" s="4"/>
      <c r="K3889" s="4"/>
      <c r="L3889" s="3"/>
      <c r="M3889" s="4"/>
    </row>
    <row r="3890" spans="6:13" x14ac:dyDescent="0.3">
      <c r="F3890" s="1"/>
      <c r="J3890" s="4"/>
      <c r="K3890" s="4"/>
      <c r="L3890" s="3"/>
      <c r="M3890" s="4"/>
    </row>
    <row r="3891" spans="6:13" x14ac:dyDescent="0.3">
      <c r="F3891" s="1"/>
      <c r="J3891" s="4"/>
      <c r="K3891" s="4"/>
      <c r="L3891" s="3"/>
      <c r="M3891" s="4"/>
    </row>
    <row r="3892" spans="6:13" x14ac:dyDescent="0.3">
      <c r="F3892" s="1"/>
      <c r="J3892" s="4"/>
      <c r="K3892" s="4"/>
      <c r="L3892" s="3"/>
      <c r="M3892" s="4"/>
    </row>
    <row r="3893" spans="6:13" x14ac:dyDescent="0.3">
      <c r="F3893" s="1"/>
      <c r="J3893" s="4"/>
      <c r="K3893" s="4"/>
      <c r="L3893" s="3"/>
      <c r="M3893" s="4"/>
    </row>
    <row r="3894" spans="6:13" x14ac:dyDescent="0.3">
      <c r="F3894" s="1"/>
      <c r="J3894" s="4"/>
      <c r="K3894" s="4"/>
      <c r="L3894" s="3"/>
      <c r="M3894" s="4"/>
    </row>
    <row r="3895" spans="6:13" x14ac:dyDescent="0.3">
      <c r="F3895" s="1"/>
      <c r="J3895" s="4"/>
      <c r="K3895" s="4"/>
      <c r="L3895" s="3"/>
      <c r="M3895" s="4"/>
    </row>
    <row r="3896" spans="6:13" x14ac:dyDescent="0.3">
      <c r="F3896" s="1"/>
      <c r="J3896" s="4"/>
      <c r="K3896" s="4"/>
      <c r="L3896" s="3"/>
      <c r="M3896" s="4"/>
    </row>
    <row r="3897" spans="6:13" x14ac:dyDescent="0.3">
      <c r="F3897" s="1"/>
      <c r="J3897" s="4"/>
      <c r="K3897" s="4"/>
      <c r="L3897" s="3"/>
      <c r="M3897" s="4"/>
    </row>
    <row r="3898" spans="6:13" x14ac:dyDescent="0.3">
      <c r="F3898" s="1"/>
      <c r="J3898" s="4"/>
      <c r="K3898" s="4"/>
      <c r="L3898" s="3"/>
      <c r="M3898" s="4"/>
    </row>
    <row r="3899" spans="6:13" x14ac:dyDescent="0.3">
      <c r="F3899" s="1"/>
      <c r="J3899" s="4"/>
      <c r="K3899" s="4"/>
      <c r="L3899" s="3"/>
      <c r="M3899" s="4"/>
    </row>
    <row r="3900" spans="6:13" x14ac:dyDescent="0.3">
      <c r="F3900" s="1"/>
      <c r="J3900" s="4"/>
      <c r="K3900" s="4"/>
      <c r="L3900" s="3"/>
      <c r="M3900" s="4"/>
    </row>
    <row r="3901" spans="6:13" x14ac:dyDescent="0.3">
      <c r="F3901" s="1"/>
      <c r="J3901" s="4"/>
      <c r="K3901" s="4"/>
      <c r="L3901" s="3"/>
      <c r="M3901" s="4"/>
    </row>
    <row r="3902" spans="6:13" x14ac:dyDescent="0.3">
      <c r="F3902" s="1"/>
      <c r="J3902" s="4"/>
      <c r="K3902" s="4"/>
      <c r="L3902" s="3"/>
      <c r="M3902" s="4"/>
    </row>
    <row r="3903" spans="6:13" x14ac:dyDescent="0.3">
      <c r="F3903" s="1"/>
      <c r="J3903" s="4"/>
      <c r="K3903" s="4"/>
      <c r="L3903" s="3"/>
      <c r="M3903" s="4"/>
    </row>
    <row r="3904" spans="6:13" x14ac:dyDescent="0.3">
      <c r="F3904" s="1"/>
      <c r="J3904" s="4"/>
      <c r="K3904" s="4"/>
      <c r="L3904" s="3"/>
      <c r="M3904" s="4"/>
    </row>
    <row r="3905" spans="6:13" x14ac:dyDescent="0.3">
      <c r="F3905" s="1"/>
      <c r="J3905" s="4"/>
      <c r="K3905" s="4"/>
      <c r="L3905" s="3"/>
      <c r="M3905" s="4"/>
    </row>
    <row r="3906" spans="6:13" x14ac:dyDescent="0.3">
      <c r="F3906" s="1"/>
      <c r="J3906" s="4"/>
      <c r="K3906" s="4"/>
      <c r="L3906" s="3"/>
      <c r="M3906" s="4"/>
    </row>
    <row r="3907" spans="6:13" x14ac:dyDescent="0.3">
      <c r="F3907" s="1"/>
      <c r="J3907" s="4"/>
      <c r="K3907" s="4"/>
      <c r="L3907" s="3"/>
      <c r="M3907" s="4"/>
    </row>
    <row r="3908" spans="6:13" x14ac:dyDescent="0.3">
      <c r="F3908" s="1"/>
      <c r="J3908" s="4"/>
      <c r="K3908" s="4"/>
      <c r="L3908" s="3"/>
      <c r="M3908" s="4"/>
    </row>
    <row r="3909" spans="6:13" x14ac:dyDescent="0.3">
      <c r="F3909" s="1"/>
      <c r="J3909" s="4"/>
      <c r="K3909" s="4"/>
      <c r="L3909" s="3"/>
      <c r="M3909" s="4"/>
    </row>
    <row r="3910" spans="6:13" x14ac:dyDescent="0.3">
      <c r="F3910" s="1"/>
      <c r="J3910" s="4"/>
      <c r="K3910" s="4"/>
      <c r="L3910" s="3"/>
      <c r="M3910" s="4"/>
    </row>
    <row r="3911" spans="6:13" x14ac:dyDescent="0.3">
      <c r="F3911" s="1"/>
      <c r="J3911" s="4"/>
      <c r="K3911" s="4"/>
      <c r="L3911" s="3"/>
      <c r="M3911" s="4"/>
    </row>
    <row r="3912" spans="6:13" x14ac:dyDescent="0.3">
      <c r="F3912" s="1"/>
      <c r="J3912" s="4"/>
      <c r="K3912" s="4"/>
      <c r="L3912" s="3"/>
      <c r="M3912" s="4"/>
    </row>
    <row r="3913" spans="6:13" x14ac:dyDescent="0.3">
      <c r="F3913" s="1"/>
      <c r="J3913" s="4"/>
      <c r="K3913" s="4"/>
      <c r="L3913" s="3"/>
      <c r="M3913" s="4"/>
    </row>
    <row r="3914" spans="6:13" x14ac:dyDescent="0.3">
      <c r="F3914" s="1"/>
      <c r="J3914" s="4"/>
      <c r="K3914" s="4"/>
      <c r="L3914" s="3"/>
      <c r="M3914" s="4"/>
    </row>
    <row r="3915" spans="6:13" x14ac:dyDescent="0.3">
      <c r="F3915" s="1"/>
      <c r="J3915" s="4"/>
      <c r="K3915" s="4"/>
      <c r="L3915" s="3"/>
      <c r="M3915" s="4"/>
    </row>
    <row r="3916" spans="6:13" x14ac:dyDescent="0.3">
      <c r="F3916" s="1"/>
      <c r="J3916" s="4"/>
      <c r="K3916" s="4"/>
      <c r="L3916" s="3"/>
      <c r="M3916" s="4"/>
    </row>
    <row r="3917" spans="6:13" x14ac:dyDescent="0.3">
      <c r="F3917" s="1"/>
      <c r="J3917" s="4"/>
      <c r="K3917" s="4"/>
      <c r="L3917" s="3"/>
      <c r="M3917" s="4"/>
    </row>
    <row r="3918" spans="6:13" x14ac:dyDescent="0.3">
      <c r="F3918" s="1"/>
      <c r="J3918" s="4"/>
      <c r="K3918" s="4"/>
      <c r="L3918" s="3"/>
      <c r="M3918" s="4"/>
    </row>
    <row r="3919" spans="6:13" x14ac:dyDescent="0.3">
      <c r="F3919" s="1"/>
      <c r="J3919" s="4"/>
      <c r="K3919" s="4"/>
      <c r="L3919" s="3"/>
      <c r="M3919" s="4"/>
    </row>
    <row r="3920" spans="6:13" x14ac:dyDescent="0.3">
      <c r="F3920" s="1"/>
      <c r="J3920" s="4"/>
      <c r="K3920" s="4"/>
      <c r="L3920" s="3"/>
      <c r="M3920" s="4"/>
    </row>
    <row r="3921" spans="6:13" x14ac:dyDescent="0.3">
      <c r="F3921" s="1"/>
      <c r="J3921" s="4"/>
      <c r="K3921" s="4"/>
      <c r="L3921" s="3"/>
      <c r="M3921" s="4"/>
    </row>
    <row r="3922" spans="6:13" x14ac:dyDescent="0.3">
      <c r="F3922" s="1"/>
      <c r="J3922" s="4"/>
      <c r="K3922" s="4"/>
      <c r="L3922" s="3"/>
      <c r="M3922" s="4"/>
    </row>
    <row r="3923" spans="6:13" x14ac:dyDescent="0.3">
      <c r="F3923" s="1"/>
      <c r="J3923" s="4"/>
      <c r="K3923" s="4"/>
      <c r="L3923" s="3"/>
      <c r="M3923" s="4"/>
    </row>
    <row r="3924" spans="6:13" x14ac:dyDescent="0.3">
      <c r="F3924" s="1"/>
      <c r="J3924" s="4"/>
      <c r="K3924" s="4"/>
      <c r="L3924" s="3"/>
      <c r="M3924" s="4"/>
    </row>
    <row r="3925" spans="6:13" x14ac:dyDescent="0.3">
      <c r="F3925" s="1"/>
      <c r="J3925" s="4"/>
      <c r="K3925" s="4"/>
      <c r="L3925" s="3"/>
      <c r="M3925" s="4"/>
    </row>
    <row r="3926" spans="6:13" x14ac:dyDescent="0.3">
      <c r="F3926" s="1"/>
      <c r="J3926" s="4"/>
      <c r="K3926" s="4"/>
      <c r="L3926" s="3"/>
      <c r="M3926" s="4"/>
    </row>
    <row r="3927" spans="6:13" x14ac:dyDescent="0.3">
      <c r="F3927" s="1"/>
      <c r="J3927" s="4"/>
      <c r="K3927" s="4"/>
      <c r="L3927" s="3"/>
      <c r="M3927" s="4"/>
    </row>
    <row r="3928" spans="6:13" x14ac:dyDescent="0.3">
      <c r="F3928" s="1"/>
      <c r="J3928" s="4"/>
      <c r="K3928" s="4"/>
      <c r="L3928" s="3"/>
      <c r="M3928" s="4"/>
    </row>
    <row r="3929" spans="6:13" x14ac:dyDescent="0.3">
      <c r="F3929" s="1"/>
      <c r="J3929" s="4"/>
      <c r="K3929" s="4"/>
      <c r="L3929" s="3"/>
      <c r="M3929" s="4"/>
    </row>
    <row r="3930" spans="6:13" x14ac:dyDescent="0.3">
      <c r="F3930" s="1"/>
      <c r="J3930" s="4"/>
      <c r="K3930" s="4"/>
      <c r="L3930" s="3"/>
      <c r="M3930" s="4"/>
    </row>
    <row r="3931" spans="6:13" x14ac:dyDescent="0.3">
      <c r="F3931" s="1"/>
      <c r="J3931" s="4"/>
      <c r="K3931" s="4"/>
      <c r="L3931" s="3"/>
      <c r="M3931" s="4"/>
    </row>
    <row r="3932" spans="6:13" x14ac:dyDescent="0.3">
      <c r="F3932" s="1"/>
      <c r="J3932" s="4"/>
      <c r="K3932" s="4"/>
      <c r="L3932" s="3"/>
      <c r="M3932" s="4"/>
    </row>
    <row r="3933" spans="6:13" x14ac:dyDescent="0.3">
      <c r="F3933" s="1"/>
      <c r="J3933" s="4"/>
      <c r="K3933" s="4"/>
      <c r="L3933" s="3"/>
      <c r="M3933" s="4"/>
    </row>
    <row r="3934" spans="6:13" x14ac:dyDescent="0.3">
      <c r="F3934" s="1"/>
      <c r="J3934" s="4"/>
      <c r="K3934" s="4"/>
      <c r="L3934" s="3"/>
      <c r="M3934" s="4"/>
    </row>
    <row r="3935" spans="6:13" x14ac:dyDescent="0.3">
      <c r="F3935" s="1"/>
      <c r="J3935" s="4"/>
      <c r="K3935" s="4"/>
      <c r="L3935" s="3"/>
      <c r="M3935" s="4"/>
    </row>
    <row r="3936" spans="6:13" x14ac:dyDescent="0.3">
      <c r="F3936" s="1"/>
      <c r="J3936" s="4"/>
      <c r="K3936" s="4"/>
      <c r="L3936" s="3"/>
      <c r="M3936" s="4"/>
    </row>
    <row r="3937" spans="6:13" x14ac:dyDescent="0.3">
      <c r="F3937" s="1"/>
      <c r="J3937" s="4"/>
      <c r="K3937" s="4"/>
      <c r="L3937" s="3"/>
      <c r="M3937" s="4"/>
    </row>
    <row r="3938" spans="6:13" x14ac:dyDescent="0.3">
      <c r="F3938" s="1"/>
      <c r="J3938" s="4"/>
      <c r="K3938" s="4"/>
      <c r="L3938" s="3"/>
      <c r="M3938" s="4"/>
    </row>
    <row r="3939" spans="6:13" x14ac:dyDescent="0.3">
      <c r="F3939" s="1"/>
      <c r="J3939" s="4"/>
      <c r="K3939" s="4"/>
      <c r="L3939" s="3"/>
      <c r="M3939" s="4"/>
    </row>
    <row r="3940" spans="6:13" x14ac:dyDescent="0.3">
      <c r="F3940" s="1"/>
      <c r="J3940" s="4"/>
      <c r="K3940" s="4"/>
      <c r="L3940" s="3"/>
      <c r="M3940" s="4"/>
    </row>
    <row r="3941" spans="6:13" x14ac:dyDescent="0.3">
      <c r="F3941" s="1"/>
      <c r="J3941" s="4"/>
      <c r="K3941" s="4"/>
      <c r="L3941" s="3"/>
      <c r="M3941" s="4"/>
    </row>
    <row r="3942" spans="6:13" x14ac:dyDescent="0.3">
      <c r="F3942" s="1"/>
      <c r="J3942" s="4"/>
      <c r="K3942" s="4"/>
      <c r="L3942" s="3"/>
      <c r="M3942" s="4"/>
    </row>
    <row r="3943" spans="6:13" x14ac:dyDescent="0.3">
      <c r="F3943" s="1"/>
      <c r="J3943" s="4"/>
      <c r="K3943" s="4"/>
      <c r="L3943" s="3"/>
      <c r="M3943" s="4"/>
    </row>
    <row r="3944" spans="6:13" x14ac:dyDescent="0.3">
      <c r="F3944" s="1"/>
      <c r="J3944" s="4"/>
      <c r="K3944" s="4"/>
      <c r="L3944" s="3"/>
      <c r="M3944" s="4"/>
    </row>
    <row r="3945" spans="6:13" x14ac:dyDescent="0.3">
      <c r="F3945" s="1"/>
      <c r="J3945" s="4"/>
      <c r="K3945" s="4"/>
      <c r="L3945" s="3"/>
      <c r="M3945" s="4"/>
    </row>
    <row r="3946" spans="6:13" x14ac:dyDescent="0.3">
      <c r="F3946" s="1"/>
      <c r="J3946" s="4"/>
      <c r="K3946" s="4"/>
      <c r="L3946" s="3"/>
      <c r="M3946" s="4"/>
    </row>
    <row r="3947" spans="6:13" x14ac:dyDescent="0.3">
      <c r="F3947" s="1"/>
      <c r="J3947" s="4"/>
      <c r="K3947" s="4"/>
      <c r="L3947" s="3"/>
      <c r="M3947" s="4"/>
    </row>
    <row r="3948" spans="6:13" x14ac:dyDescent="0.3">
      <c r="F3948" s="1"/>
      <c r="J3948" s="4"/>
      <c r="K3948" s="4"/>
      <c r="L3948" s="3"/>
      <c r="M3948" s="4"/>
    </row>
    <row r="3949" spans="6:13" x14ac:dyDescent="0.3">
      <c r="F3949" s="1"/>
      <c r="J3949" s="4"/>
      <c r="K3949" s="4"/>
      <c r="L3949" s="3"/>
      <c r="M3949" s="4"/>
    </row>
    <row r="3950" spans="6:13" x14ac:dyDescent="0.3">
      <c r="F3950" s="1"/>
      <c r="J3950" s="4"/>
      <c r="K3950" s="4"/>
      <c r="L3950" s="3"/>
      <c r="M3950" s="4"/>
    </row>
    <row r="3951" spans="6:13" x14ac:dyDescent="0.3">
      <c r="F3951" s="1"/>
      <c r="J3951" s="4"/>
      <c r="K3951" s="4"/>
      <c r="L3951" s="3"/>
      <c r="M3951" s="4"/>
    </row>
    <row r="3952" spans="6:13" x14ac:dyDescent="0.3">
      <c r="F3952" s="1"/>
      <c r="J3952" s="4"/>
      <c r="K3952" s="4"/>
      <c r="L3952" s="3"/>
      <c r="M3952" s="4"/>
    </row>
    <row r="3953" spans="6:13" x14ac:dyDescent="0.3">
      <c r="F3953" s="1"/>
      <c r="J3953" s="4"/>
      <c r="K3953" s="4"/>
      <c r="L3953" s="3"/>
      <c r="M3953" s="4"/>
    </row>
    <row r="3954" spans="6:13" x14ac:dyDescent="0.3">
      <c r="F3954" s="1"/>
      <c r="J3954" s="4"/>
      <c r="K3954" s="4"/>
      <c r="L3954" s="3"/>
      <c r="M3954" s="4"/>
    </row>
    <row r="3955" spans="6:13" x14ac:dyDescent="0.3">
      <c r="F3955" s="1"/>
      <c r="J3955" s="4"/>
      <c r="K3955" s="4"/>
      <c r="L3955" s="3"/>
      <c r="M3955" s="4"/>
    </row>
    <row r="3956" spans="6:13" x14ac:dyDescent="0.3">
      <c r="F3956" s="1"/>
      <c r="J3956" s="4"/>
      <c r="K3956" s="4"/>
      <c r="L3956" s="3"/>
      <c r="M3956" s="4"/>
    </row>
    <row r="3957" spans="6:13" x14ac:dyDescent="0.3">
      <c r="F3957" s="1"/>
      <c r="J3957" s="4"/>
      <c r="K3957" s="4"/>
      <c r="L3957" s="3"/>
      <c r="M3957" s="4"/>
    </row>
    <row r="3958" spans="6:13" x14ac:dyDescent="0.3">
      <c r="F3958" s="1"/>
      <c r="J3958" s="4"/>
      <c r="K3958" s="4"/>
      <c r="L3958" s="3"/>
      <c r="M3958" s="4"/>
    </row>
    <row r="3959" spans="6:13" x14ac:dyDescent="0.3">
      <c r="F3959" s="1"/>
      <c r="J3959" s="4"/>
      <c r="K3959" s="4"/>
      <c r="L3959" s="3"/>
      <c r="M3959" s="4"/>
    </row>
    <row r="3960" spans="6:13" x14ac:dyDescent="0.3">
      <c r="F3960" s="1"/>
      <c r="J3960" s="4"/>
      <c r="K3960" s="4"/>
      <c r="L3960" s="3"/>
      <c r="M3960" s="4"/>
    </row>
    <row r="3961" spans="6:13" x14ac:dyDescent="0.3">
      <c r="F3961" s="1"/>
      <c r="J3961" s="4"/>
      <c r="K3961" s="4"/>
      <c r="L3961" s="3"/>
      <c r="M3961" s="4"/>
    </row>
    <row r="3962" spans="6:13" x14ac:dyDescent="0.3">
      <c r="F3962" s="1"/>
      <c r="J3962" s="4"/>
      <c r="K3962" s="4"/>
      <c r="L3962" s="3"/>
      <c r="M3962" s="4"/>
    </row>
    <row r="3963" spans="6:13" x14ac:dyDescent="0.3">
      <c r="F3963" s="1"/>
      <c r="J3963" s="4"/>
      <c r="K3963" s="4"/>
      <c r="L3963" s="3"/>
      <c r="M3963" s="4"/>
    </row>
    <row r="3964" spans="6:13" x14ac:dyDescent="0.3">
      <c r="F3964" s="1"/>
      <c r="J3964" s="4"/>
      <c r="K3964" s="4"/>
      <c r="L3964" s="3"/>
      <c r="M3964" s="4"/>
    </row>
    <row r="3965" spans="6:13" x14ac:dyDescent="0.3">
      <c r="F3965" s="1"/>
      <c r="J3965" s="4"/>
      <c r="K3965" s="4"/>
      <c r="L3965" s="3"/>
      <c r="M3965" s="4"/>
    </row>
    <row r="3966" spans="6:13" x14ac:dyDescent="0.3">
      <c r="F3966" s="1"/>
      <c r="J3966" s="4"/>
      <c r="K3966" s="4"/>
      <c r="L3966" s="3"/>
      <c r="M3966" s="4"/>
    </row>
    <row r="3967" spans="6:13" x14ac:dyDescent="0.3">
      <c r="F3967" s="1"/>
      <c r="J3967" s="4"/>
      <c r="K3967" s="4"/>
      <c r="L3967" s="3"/>
      <c r="M3967" s="4"/>
    </row>
    <row r="3968" spans="6:13" x14ac:dyDescent="0.3">
      <c r="F3968" s="1"/>
      <c r="J3968" s="4"/>
      <c r="K3968" s="4"/>
      <c r="L3968" s="3"/>
      <c r="M3968" s="4"/>
    </row>
    <row r="3969" spans="6:13" x14ac:dyDescent="0.3">
      <c r="F3969" s="1"/>
      <c r="J3969" s="4"/>
      <c r="K3969" s="4"/>
      <c r="L3969" s="3"/>
      <c r="M3969" s="4"/>
    </row>
    <row r="3970" spans="6:13" x14ac:dyDescent="0.3">
      <c r="F3970" s="1"/>
      <c r="J3970" s="4"/>
      <c r="K3970" s="4"/>
      <c r="L3970" s="3"/>
      <c r="M3970" s="4"/>
    </row>
    <row r="3971" spans="6:13" x14ac:dyDescent="0.3">
      <c r="F3971" s="1"/>
      <c r="J3971" s="4"/>
      <c r="K3971" s="4"/>
      <c r="L3971" s="3"/>
      <c r="M3971" s="4"/>
    </row>
    <row r="3972" spans="6:13" x14ac:dyDescent="0.3">
      <c r="F3972" s="1"/>
      <c r="J3972" s="4"/>
      <c r="K3972" s="4"/>
      <c r="L3972" s="3"/>
      <c r="M3972" s="4"/>
    </row>
    <row r="3973" spans="6:13" x14ac:dyDescent="0.3">
      <c r="F3973" s="1"/>
      <c r="J3973" s="4"/>
      <c r="K3973" s="4"/>
      <c r="L3973" s="3"/>
      <c r="M3973" s="4"/>
    </row>
    <row r="3974" spans="6:13" x14ac:dyDescent="0.3">
      <c r="F3974" s="1"/>
      <c r="J3974" s="4"/>
      <c r="K3974" s="4"/>
      <c r="L3974" s="3"/>
      <c r="M3974" s="4"/>
    </row>
    <row r="3975" spans="6:13" x14ac:dyDescent="0.3">
      <c r="F3975" s="1"/>
      <c r="J3975" s="4"/>
      <c r="K3975" s="4"/>
      <c r="L3975" s="3"/>
      <c r="M3975" s="4"/>
    </row>
    <row r="3976" spans="6:13" x14ac:dyDescent="0.3">
      <c r="F3976" s="1"/>
      <c r="J3976" s="4"/>
      <c r="K3976" s="4"/>
      <c r="L3976" s="3"/>
      <c r="M3976" s="4"/>
    </row>
    <row r="3977" spans="6:13" x14ac:dyDescent="0.3">
      <c r="F3977" s="1"/>
      <c r="J3977" s="4"/>
      <c r="K3977" s="4"/>
      <c r="L3977" s="3"/>
      <c r="M3977" s="4"/>
    </row>
    <row r="3978" spans="6:13" x14ac:dyDescent="0.3">
      <c r="F3978" s="1"/>
      <c r="J3978" s="4"/>
      <c r="K3978" s="4"/>
      <c r="L3978" s="3"/>
      <c r="M3978" s="4"/>
    </row>
    <row r="3979" spans="6:13" x14ac:dyDescent="0.3">
      <c r="F3979" s="1"/>
      <c r="J3979" s="4"/>
      <c r="K3979" s="4"/>
      <c r="L3979" s="3"/>
      <c r="M3979" s="4"/>
    </row>
    <row r="3980" spans="6:13" x14ac:dyDescent="0.3">
      <c r="F3980" s="1"/>
      <c r="J3980" s="4"/>
      <c r="K3980" s="4"/>
      <c r="L3980" s="3"/>
      <c r="M3980" s="4"/>
    </row>
    <row r="3981" spans="6:13" x14ac:dyDescent="0.3">
      <c r="F3981" s="1"/>
      <c r="J3981" s="4"/>
      <c r="K3981" s="4"/>
      <c r="L3981" s="3"/>
      <c r="M3981" s="4"/>
    </row>
    <row r="3982" spans="6:13" x14ac:dyDescent="0.3">
      <c r="F3982" s="1"/>
      <c r="J3982" s="4"/>
      <c r="K3982" s="4"/>
      <c r="L3982" s="3"/>
      <c r="M3982" s="4"/>
    </row>
    <row r="3983" spans="6:13" x14ac:dyDescent="0.3">
      <c r="F3983" s="1"/>
      <c r="J3983" s="4"/>
      <c r="K3983" s="4"/>
      <c r="L3983" s="3"/>
      <c r="M3983" s="4"/>
    </row>
    <row r="3984" spans="6:13" x14ac:dyDescent="0.3">
      <c r="F3984" s="1"/>
      <c r="J3984" s="4"/>
      <c r="K3984" s="4"/>
      <c r="L3984" s="3"/>
      <c r="M3984" s="4"/>
    </row>
    <row r="3985" spans="6:13" x14ac:dyDescent="0.3">
      <c r="F3985" s="1"/>
      <c r="J3985" s="4"/>
      <c r="K3985" s="4"/>
      <c r="L3985" s="3"/>
      <c r="M3985" s="4"/>
    </row>
    <row r="3986" spans="6:13" x14ac:dyDescent="0.3">
      <c r="F3986" s="1"/>
      <c r="J3986" s="4"/>
      <c r="K3986" s="4"/>
      <c r="L3986" s="3"/>
      <c r="M3986" s="4"/>
    </row>
    <row r="3987" spans="6:13" x14ac:dyDescent="0.3">
      <c r="F3987" s="1"/>
      <c r="J3987" s="4"/>
      <c r="K3987" s="4"/>
      <c r="L3987" s="3"/>
      <c r="M3987" s="4"/>
    </row>
    <row r="3988" spans="6:13" x14ac:dyDescent="0.3">
      <c r="F3988" s="1"/>
      <c r="J3988" s="4"/>
      <c r="K3988" s="4"/>
      <c r="L3988" s="3"/>
      <c r="M3988" s="4"/>
    </row>
    <row r="3989" spans="6:13" x14ac:dyDescent="0.3">
      <c r="F3989" s="1"/>
      <c r="J3989" s="4"/>
      <c r="K3989" s="4"/>
      <c r="L3989" s="3"/>
      <c r="M3989" s="4"/>
    </row>
    <row r="3990" spans="6:13" x14ac:dyDescent="0.3">
      <c r="F3990" s="1"/>
      <c r="J3990" s="4"/>
      <c r="K3990" s="4"/>
      <c r="L3990" s="3"/>
      <c r="M3990" s="4"/>
    </row>
    <row r="3991" spans="6:13" x14ac:dyDescent="0.3">
      <c r="F3991" s="1"/>
      <c r="J3991" s="4"/>
      <c r="K3991" s="4"/>
      <c r="L3991" s="3"/>
      <c r="M3991" s="4"/>
    </row>
    <row r="3992" spans="6:13" x14ac:dyDescent="0.3">
      <c r="F3992" s="1"/>
      <c r="J3992" s="4"/>
      <c r="K3992" s="4"/>
      <c r="L3992" s="3"/>
      <c r="M3992" s="4"/>
    </row>
    <row r="3993" spans="6:13" x14ac:dyDescent="0.3">
      <c r="F3993" s="1"/>
      <c r="J3993" s="4"/>
      <c r="K3993" s="4"/>
      <c r="L3993" s="3"/>
      <c r="M3993" s="4"/>
    </row>
    <row r="3994" spans="6:13" x14ac:dyDescent="0.3">
      <c r="F3994" s="1"/>
      <c r="J3994" s="4"/>
      <c r="K3994" s="4"/>
      <c r="L3994" s="3"/>
      <c r="M3994" s="4"/>
    </row>
    <row r="3995" spans="6:13" x14ac:dyDescent="0.3">
      <c r="F3995" s="1"/>
      <c r="J3995" s="4"/>
      <c r="K3995" s="4"/>
      <c r="L3995" s="3"/>
      <c r="M3995" s="4"/>
    </row>
    <row r="3996" spans="6:13" x14ac:dyDescent="0.3">
      <c r="F3996" s="1"/>
      <c r="J3996" s="4"/>
      <c r="K3996" s="4"/>
      <c r="L3996" s="3"/>
      <c r="M3996" s="4"/>
    </row>
    <row r="3997" spans="6:13" x14ac:dyDescent="0.3">
      <c r="F3997" s="1"/>
      <c r="J3997" s="4"/>
      <c r="K3997" s="4"/>
      <c r="L3997" s="3"/>
      <c r="M3997" s="4"/>
    </row>
    <row r="3998" spans="6:13" x14ac:dyDescent="0.3">
      <c r="F3998" s="1"/>
      <c r="J3998" s="4"/>
      <c r="K3998" s="4"/>
      <c r="L3998" s="3"/>
      <c r="M3998" s="4"/>
    </row>
    <row r="3999" spans="6:13" x14ac:dyDescent="0.3">
      <c r="F3999" s="1"/>
      <c r="J3999" s="4"/>
      <c r="K3999" s="4"/>
      <c r="L3999" s="3"/>
      <c r="M3999" s="4"/>
    </row>
    <row r="4000" spans="6:13" x14ac:dyDescent="0.3">
      <c r="F4000" s="1"/>
      <c r="J4000" s="4"/>
      <c r="K4000" s="4"/>
      <c r="L4000" s="3"/>
      <c r="M4000" s="4"/>
    </row>
    <row r="4001" spans="6:13" x14ac:dyDescent="0.3">
      <c r="F4001" s="1"/>
      <c r="J4001" s="4"/>
      <c r="K4001" s="4"/>
      <c r="L4001" s="3"/>
      <c r="M4001" s="4"/>
    </row>
    <row r="4002" spans="6:13" x14ac:dyDescent="0.3">
      <c r="F4002" s="1"/>
      <c r="J4002" s="4"/>
      <c r="K4002" s="4"/>
      <c r="L4002" s="3"/>
      <c r="M4002" s="4"/>
    </row>
    <row r="4003" spans="6:13" x14ac:dyDescent="0.3">
      <c r="F4003" s="1"/>
      <c r="J4003" s="4"/>
      <c r="K4003" s="4"/>
      <c r="L4003" s="3"/>
      <c r="M4003" s="4"/>
    </row>
    <row r="4004" spans="6:13" x14ac:dyDescent="0.3">
      <c r="F4004" s="1"/>
      <c r="J4004" s="4"/>
      <c r="K4004" s="4"/>
      <c r="L4004" s="3"/>
      <c r="M4004" s="4"/>
    </row>
    <row r="4005" spans="6:13" x14ac:dyDescent="0.3">
      <c r="F4005" s="1"/>
      <c r="J4005" s="4"/>
      <c r="K4005" s="4"/>
      <c r="L4005" s="3"/>
      <c r="M4005" s="4"/>
    </row>
    <row r="4006" spans="6:13" x14ac:dyDescent="0.3">
      <c r="F4006" s="1"/>
      <c r="J4006" s="4"/>
      <c r="K4006" s="4"/>
      <c r="L4006" s="3"/>
      <c r="M4006" s="4"/>
    </row>
    <row r="4007" spans="6:13" x14ac:dyDescent="0.3">
      <c r="F4007" s="1"/>
      <c r="J4007" s="4"/>
      <c r="K4007" s="4"/>
      <c r="L4007" s="3"/>
      <c r="M4007" s="4"/>
    </row>
    <row r="4008" spans="6:13" x14ac:dyDescent="0.3">
      <c r="F4008" s="1"/>
      <c r="J4008" s="4"/>
      <c r="K4008" s="4"/>
      <c r="L4008" s="3"/>
      <c r="M4008" s="4"/>
    </row>
    <row r="4009" spans="6:13" x14ac:dyDescent="0.3">
      <c r="F4009" s="1"/>
      <c r="J4009" s="4"/>
      <c r="K4009" s="4"/>
      <c r="L4009" s="3"/>
      <c r="M4009" s="4"/>
    </row>
    <row r="4010" spans="6:13" x14ac:dyDescent="0.3">
      <c r="F4010" s="1"/>
      <c r="J4010" s="4"/>
      <c r="K4010" s="4"/>
      <c r="L4010" s="3"/>
      <c r="M4010" s="4"/>
    </row>
    <row r="4011" spans="6:13" x14ac:dyDescent="0.3">
      <c r="F4011" s="1"/>
      <c r="J4011" s="4"/>
      <c r="K4011" s="4"/>
      <c r="L4011" s="3"/>
      <c r="M4011" s="4"/>
    </row>
    <row r="4012" spans="6:13" x14ac:dyDescent="0.3">
      <c r="F4012" s="1"/>
      <c r="J4012" s="4"/>
      <c r="K4012" s="4"/>
      <c r="L4012" s="3"/>
      <c r="M4012" s="4"/>
    </row>
    <row r="4013" spans="6:13" x14ac:dyDescent="0.3">
      <c r="F4013" s="1"/>
      <c r="J4013" s="4"/>
      <c r="K4013" s="4"/>
      <c r="L4013" s="3"/>
      <c r="M4013" s="4"/>
    </row>
    <row r="4014" spans="6:13" x14ac:dyDescent="0.3">
      <c r="F4014" s="1"/>
      <c r="J4014" s="4"/>
      <c r="K4014" s="4"/>
      <c r="L4014" s="3"/>
      <c r="M4014" s="4"/>
    </row>
    <row r="4015" spans="6:13" x14ac:dyDescent="0.3">
      <c r="F4015" s="1"/>
      <c r="J4015" s="4"/>
      <c r="K4015" s="4"/>
      <c r="L4015" s="3"/>
      <c r="M4015" s="4"/>
    </row>
    <row r="4016" spans="6:13" x14ac:dyDescent="0.3">
      <c r="F4016" s="1"/>
      <c r="J4016" s="4"/>
      <c r="K4016" s="4"/>
      <c r="L4016" s="3"/>
      <c r="M4016" s="4"/>
    </row>
    <row r="4017" spans="6:13" x14ac:dyDescent="0.3">
      <c r="F4017" s="1"/>
      <c r="J4017" s="4"/>
      <c r="K4017" s="4"/>
      <c r="L4017" s="3"/>
      <c r="M4017" s="4"/>
    </row>
    <row r="4018" spans="6:13" x14ac:dyDescent="0.3">
      <c r="F4018" s="1"/>
      <c r="J4018" s="4"/>
      <c r="K4018" s="4"/>
      <c r="L4018" s="3"/>
      <c r="M4018" s="4"/>
    </row>
    <row r="4019" spans="6:13" x14ac:dyDescent="0.3">
      <c r="F4019" s="1"/>
      <c r="J4019" s="4"/>
      <c r="K4019" s="4"/>
      <c r="L4019" s="3"/>
      <c r="M4019" s="4"/>
    </row>
    <row r="4020" spans="6:13" x14ac:dyDescent="0.3">
      <c r="F4020" s="1"/>
      <c r="J4020" s="4"/>
      <c r="K4020" s="4"/>
      <c r="L4020" s="3"/>
      <c r="M4020" s="4"/>
    </row>
    <row r="4021" spans="6:13" x14ac:dyDescent="0.3">
      <c r="F4021" s="1"/>
      <c r="J4021" s="4"/>
      <c r="K4021" s="4"/>
      <c r="L4021" s="3"/>
      <c r="M4021" s="4"/>
    </row>
    <row r="4022" spans="6:13" x14ac:dyDescent="0.3">
      <c r="F4022" s="1"/>
      <c r="J4022" s="4"/>
      <c r="K4022" s="4"/>
      <c r="L4022" s="3"/>
      <c r="M4022" s="4"/>
    </row>
    <row r="4023" spans="6:13" x14ac:dyDescent="0.3">
      <c r="F4023" s="1"/>
      <c r="J4023" s="4"/>
      <c r="K4023" s="4"/>
      <c r="L4023" s="3"/>
      <c r="M4023" s="4"/>
    </row>
    <row r="4024" spans="6:13" x14ac:dyDescent="0.3">
      <c r="F4024" s="1"/>
      <c r="J4024" s="4"/>
      <c r="K4024" s="4"/>
      <c r="L4024" s="3"/>
      <c r="M4024" s="4"/>
    </row>
    <row r="4025" spans="6:13" x14ac:dyDescent="0.3">
      <c r="F4025" s="1"/>
      <c r="J4025" s="4"/>
      <c r="K4025" s="4"/>
      <c r="L4025" s="3"/>
      <c r="M4025" s="4"/>
    </row>
    <row r="4026" spans="6:13" x14ac:dyDescent="0.3">
      <c r="F4026" s="1"/>
      <c r="J4026" s="4"/>
      <c r="K4026" s="4"/>
      <c r="L4026" s="3"/>
      <c r="M4026" s="4"/>
    </row>
    <row r="4027" spans="6:13" x14ac:dyDescent="0.3">
      <c r="F4027" s="1"/>
      <c r="J4027" s="4"/>
      <c r="K4027" s="4"/>
      <c r="L4027" s="3"/>
      <c r="M4027" s="4"/>
    </row>
    <row r="4028" spans="6:13" x14ac:dyDescent="0.3">
      <c r="F4028" s="1"/>
      <c r="J4028" s="4"/>
      <c r="K4028" s="4"/>
      <c r="L4028" s="3"/>
      <c r="M4028" s="4"/>
    </row>
    <row r="4029" spans="6:13" x14ac:dyDescent="0.3">
      <c r="F4029" s="1"/>
      <c r="J4029" s="4"/>
      <c r="K4029" s="4"/>
      <c r="L4029" s="3"/>
      <c r="M4029" s="4"/>
    </row>
    <row r="4030" spans="6:13" x14ac:dyDescent="0.3">
      <c r="F4030" s="1"/>
      <c r="J4030" s="4"/>
      <c r="K4030" s="4"/>
      <c r="L4030" s="3"/>
      <c r="M4030" s="4"/>
    </row>
    <row r="4031" spans="6:13" x14ac:dyDescent="0.3">
      <c r="F4031" s="1"/>
      <c r="J4031" s="4"/>
      <c r="K4031" s="4"/>
      <c r="L4031" s="3"/>
      <c r="M4031" s="4"/>
    </row>
    <row r="4032" spans="6:13" x14ac:dyDescent="0.3">
      <c r="F4032" s="1"/>
      <c r="J4032" s="4"/>
      <c r="K4032" s="4"/>
      <c r="L4032" s="3"/>
      <c r="M4032" s="4"/>
    </row>
    <row r="4033" spans="6:13" x14ac:dyDescent="0.3">
      <c r="F4033" s="1"/>
      <c r="J4033" s="4"/>
      <c r="K4033" s="4"/>
      <c r="L4033" s="3"/>
      <c r="M4033" s="4"/>
    </row>
    <row r="4034" spans="6:13" x14ac:dyDescent="0.3">
      <c r="F4034" s="1"/>
      <c r="J4034" s="4"/>
      <c r="K4034" s="4"/>
      <c r="L4034" s="3"/>
      <c r="M4034" s="4"/>
    </row>
    <row r="4035" spans="6:13" x14ac:dyDescent="0.3">
      <c r="F4035" s="1"/>
      <c r="J4035" s="4"/>
      <c r="K4035" s="4"/>
      <c r="L4035" s="3"/>
      <c r="M4035" s="4"/>
    </row>
    <row r="4036" spans="6:13" x14ac:dyDescent="0.3">
      <c r="F4036" s="1"/>
      <c r="J4036" s="4"/>
      <c r="K4036" s="4"/>
      <c r="L4036" s="3"/>
      <c r="M4036" s="4"/>
    </row>
    <row r="4037" spans="6:13" x14ac:dyDescent="0.3">
      <c r="F4037" s="1"/>
      <c r="J4037" s="4"/>
      <c r="K4037" s="4"/>
      <c r="L4037" s="3"/>
      <c r="M4037" s="4"/>
    </row>
    <row r="4038" spans="6:13" x14ac:dyDescent="0.3">
      <c r="F4038" s="1"/>
      <c r="J4038" s="4"/>
      <c r="K4038" s="4"/>
      <c r="L4038" s="3"/>
      <c r="M4038" s="4"/>
    </row>
    <row r="4039" spans="6:13" x14ac:dyDescent="0.3">
      <c r="F4039" s="1"/>
      <c r="J4039" s="4"/>
      <c r="K4039" s="4"/>
      <c r="L4039" s="3"/>
      <c r="M4039" s="4"/>
    </row>
    <row r="4040" spans="6:13" x14ac:dyDescent="0.3">
      <c r="F4040" s="1"/>
      <c r="J4040" s="4"/>
      <c r="K4040" s="4"/>
      <c r="L4040" s="3"/>
      <c r="M4040" s="4"/>
    </row>
    <row r="4041" spans="6:13" x14ac:dyDescent="0.3">
      <c r="F4041" s="1"/>
      <c r="J4041" s="4"/>
      <c r="K4041" s="4"/>
      <c r="L4041" s="3"/>
      <c r="M4041" s="4"/>
    </row>
    <row r="4042" spans="6:13" x14ac:dyDescent="0.3">
      <c r="F4042" s="1"/>
      <c r="J4042" s="4"/>
      <c r="K4042" s="4"/>
      <c r="L4042" s="3"/>
      <c r="M4042" s="4"/>
    </row>
    <row r="4043" spans="6:13" x14ac:dyDescent="0.3">
      <c r="F4043" s="1"/>
      <c r="J4043" s="4"/>
      <c r="K4043" s="4"/>
      <c r="L4043" s="3"/>
      <c r="M4043" s="4"/>
    </row>
    <row r="4044" spans="6:13" x14ac:dyDescent="0.3">
      <c r="F4044" s="1"/>
      <c r="J4044" s="4"/>
      <c r="K4044" s="4"/>
      <c r="L4044" s="3"/>
      <c r="M4044" s="4"/>
    </row>
    <row r="4045" spans="6:13" x14ac:dyDescent="0.3">
      <c r="F4045" s="1"/>
      <c r="J4045" s="4"/>
      <c r="K4045" s="4"/>
      <c r="L4045" s="3"/>
      <c r="M4045" s="4"/>
    </row>
    <row r="4046" spans="6:13" x14ac:dyDescent="0.3">
      <c r="F4046" s="1"/>
      <c r="J4046" s="4"/>
      <c r="K4046" s="4"/>
      <c r="L4046" s="3"/>
      <c r="M4046" s="4"/>
    </row>
    <row r="4047" spans="6:13" x14ac:dyDescent="0.3">
      <c r="F4047" s="1"/>
      <c r="J4047" s="4"/>
      <c r="K4047" s="4"/>
      <c r="L4047" s="3"/>
      <c r="M4047" s="4"/>
    </row>
    <row r="4048" spans="6:13" x14ac:dyDescent="0.3">
      <c r="F4048" s="1"/>
      <c r="J4048" s="4"/>
      <c r="K4048" s="4"/>
      <c r="L4048" s="3"/>
      <c r="M4048" s="4"/>
    </row>
    <row r="4049" spans="6:13" x14ac:dyDescent="0.3">
      <c r="F4049" s="1"/>
      <c r="J4049" s="4"/>
      <c r="K4049" s="4"/>
      <c r="L4049" s="3"/>
      <c r="M4049" s="4"/>
    </row>
    <row r="4050" spans="6:13" x14ac:dyDescent="0.3">
      <c r="F4050" s="1"/>
      <c r="J4050" s="4"/>
      <c r="K4050" s="4"/>
      <c r="L4050" s="3"/>
      <c r="M4050" s="4"/>
    </row>
    <row r="4051" spans="6:13" x14ac:dyDescent="0.3">
      <c r="F4051" s="1"/>
      <c r="J4051" s="4"/>
      <c r="K4051" s="4"/>
      <c r="L4051" s="3"/>
      <c r="M4051" s="4"/>
    </row>
    <row r="4052" spans="6:13" x14ac:dyDescent="0.3">
      <c r="F4052" s="1"/>
      <c r="J4052" s="4"/>
      <c r="K4052" s="4"/>
      <c r="L4052" s="3"/>
      <c r="M4052" s="4"/>
    </row>
    <row r="4053" spans="6:13" x14ac:dyDescent="0.3">
      <c r="F4053" s="1"/>
      <c r="J4053" s="4"/>
      <c r="K4053" s="4"/>
      <c r="L4053" s="3"/>
      <c r="M4053" s="4"/>
    </row>
    <row r="4054" spans="6:13" x14ac:dyDescent="0.3">
      <c r="F4054" s="1"/>
      <c r="J4054" s="4"/>
      <c r="K4054" s="4"/>
      <c r="L4054" s="3"/>
      <c r="M4054" s="4"/>
    </row>
    <row r="4055" spans="6:13" x14ac:dyDescent="0.3">
      <c r="F4055" s="1"/>
      <c r="J4055" s="4"/>
      <c r="K4055" s="4"/>
      <c r="L4055" s="3"/>
      <c r="M4055" s="4"/>
    </row>
    <row r="4056" spans="6:13" x14ac:dyDescent="0.3">
      <c r="F4056" s="1"/>
      <c r="J4056" s="4"/>
      <c r="K4056" s="4"/>
      <c r="L4056" s="3"/>
      <c r="M4056" s="4"/>
    </row>
    <row r="4057" spans="6:13" x14ac:dyDescent="0.3">
      <c r="F4057" s="1"/>
      <c r="J4057" s="4"/>
      <c r="K4057" s="4"/>
      <c r="L4057" s="3"/>
      <c r="M4057" s="4"/>
    </row>
    <row r="4058" spans="6:13" x14ac:dyDescent="0.3">
      <c r="F4058" s="1"/>
      <c r="J4058" s="4"/>
      <c r="K4058" s="4"/>
      <c r="L4058" s="3"/>
      <c r="M4058" s="4"/>
    </row>
    <row r="4059" spans="6:13" x14ac:dyDescent="0.3">
      <c r="F4059" s="1"/>
      <c r="J4059" s="4"/>
      <c r="K4059" s="4"/>
      <c r="L4059" s="3"/>
      <c r="M4059" s="4"/>
    </row>
    <row r="4060" spans="6:13" x14ac:dyDescent="0.3">
      <c r="F4060" s="1"/>
      <c r="J4060" s="4"/>
      <c r="K4060" s="4"/>
      <c r="L4060" s="3"/>
      <c r="M4060" s="4"/>
    </row>
    <row r="4061" spans="6:13" x14ac:dyDescent="0.3">
      <c r="F4061" s="1"/>
      <c r="J4061" s="4"/>
      <c r="K4061" s="4"/>
      <c r="L4061" s="3"/>
      <c r="M4061" s="4"/>
    </row>
    <row r="4062" spans="6:13" x14ac:dyDescent="0.3">
      <c r="F4062" s="1"/>
      <c r="J4062" s="4"/>
      <c r="K4062" s="4"/>
      <c r="L4062" s="3"/>
      <c r="M4062" s="4"/>
    </row>
    <row r="4063" spans="6:13" x14ac:dyDescent="0.3">
      <c r="F4063" s="1"/>
      <c r="J4063" s="4"/>
      <c r="K4063" s="4"/>
      <c r="L4063" s="3"/>
      <c r="M4063" s="4"/>
    </row>
    <row r="4064" spans="6:13" x14ac:dyDescent="0.3">
      <c r="F4064" s="1"/>
      <c r="J4064" s="4"/>
      <c r="K4064" s="4"/>
      <c r="L4064" s="3"/>
      <c r="M4064" s="4"/>
    </row>
    <row r="4065" spans="6:13" x14ac:dyDescent="0.3">
      <c r="F4065" s="1"/>
      <c r="J4065" s="4"/>
      <c r="K4065" s="4"/>
      <c r="L4065" s="3"/>
      <c r="M4065" s="4"/>
    </row>
    <row r="4066" spans="6:13" x14ac:dyDescent="0.3">
      <c r="F4066" s="1"/>
      <c r="J4066" s="4"/>
      <c r="K4066" s="4"/>
      <c r="L4066" s="3"/>
      <c r="M4066" s="4"/>
    </row>
    <row r="4067" spans="6:13" x14ac:dyDescent="0.3">
      <c r="F4067" s="1"/>
      <c r="J4067" s="4"/>
      <c r="K4067" s="4"/>
      <c r="L4067" s="3"/>
      <c r="M4067" s="4"/>
    </row>
    <row r="4068" spans="6:13" x14ac:dyDescent="0.3">
      <c r="F4068" s="1"/>
      <c r="J4068" s="4"/>
      <c r="K4068" s="4"/>
      <c r="L4068" s="3"/>
      <c r="M4068" s="4"/>
    </row>
    <row r="4069" spans="6:13" x14ac:dyDescent="0.3">
      <c r="F4069" s="1"/>
      <c r="J4069" s="4"/>
      <c r="K4069" s="4"/>
      <c r="L4069" s="3"/>
      <c r="M4069" s="4"/>
    </row>
    <row r="4070" spans="6:13" x14ac:dyDescent="0.3">
      <c r="F4070" s="1"/>
      <c r="J4070" s="4"/>
      <c r="K4070" s="4"/>
      <c r="L4070" s="3"/>
      <c r="M4070" s="4"/>
    </row>
    <row r="4071" spans="6:13" x14ac:dyDescent="0.3">
      <c r="F4071" s="1"/>
      <c r="J4071" s="4"/>
      <c r="K4071" s="4"/>
      <c r="L4071" s="3"/>
      <c r="M4071" s="4"/>
    </row>
    <row r="4072" spans="6:13" x14ac:dyDescent="0.3">
      <c r="F4072" s="1"/>
      <c r="J4072" s="4"/>
      <c r="K4072" s="4"/>
      <c r="L4072" s="3"/>
      <c r="M4072" s="4"/>
    </row>
    <row r="4073" spans="6:13" x14ac:dyDescent="0.3">
      <c r="F4073" s="1"/>
      <c r="J4073" s="4"/>
      <c r="K4073" s="4"/>
      <c r="L4073" s="3"/>
      <c r="M4073" s="4"/>
    </row>
    <row r="4074" spans="6:13" x14ac:dyDescent="0.3">
      <c r="F4074" s="1"/>
      <c r="J4074" s="4"/>
      <c r="K4074" s="4"/>
      <c r="L4074" s="3"/>
      <c r="M4074" s="4"/>
    </row>
    <row r="4075" spans="6:13" x14ac:dyDescent="0.3">
      <c r="F4075" s="1"/>
      <c r="J4075" s="4"/>
      <c r="K4075" s="4"/>
      <c r="L4075" s="3"/>
      <c r="M4075" s="4"/>
    </row>
    <row r="4076" spans="6:13" x14ac:dyDescent="0.3">
      <c r="F4076" s="1"/>
      <c r="J4076" s="4"/>
      <c r="K4076" s="4"/>
      <c r="L4076" s="3"/>
      <c r="M4076" s="4"/>
    </row>
    <row r="4077" spans="6:13" x14ac:dyDescent="0.3">
      <c r="F4077" s="1"/>
      <c r="J4077" s="4"/>
      <c r="K4077" s="4"/>
      <c r="L4077" s="3"/>
      <c r="M4077" s="4"/>
    </row>
    <row r="4078" spans="6:13" x14ac:dyDescent="0.3">
      <c r="F4078" s="1"/>
      <c r="J4078" s="4"/>
      <c r="K4078" s="4"/>
      <c r="L4078" s="3"/>
      <c r="M4078" s="4"/>
    </row>
    <row r="4079" spans="6:13" x14ac:dyDescent="0.3">
      <c r="F4079" s="1"/>
      <c r="J4079" s="4"/>
      <c r="K4079" s="4"/>
      <c r="L4079" s="3"/>
      <c r="M4079" s="4"/>
    </row>
    <row r="4080" spans="6:13" x14ac:dyDescent="0.3">
      <c r="F4080" s="1"/>
      <c r="J4080" s="4"/>
      <c r="K4080" s="4"/>
      <c r="L4080" s="3"/>
      <c r="M4080" s="4"/>
    </row>
    <row r="4081" spans="6:13" x14ac:dyDescent="0.3">
      <c r="F4081" s="1"/>
      <c r="J4081" s="4"/>
      <c r="K4081" s="4"/>
      <c r="L4081" s="3"/>
      <c r="M4081" s="4"/>
    </row>
    <row r="4082" spans="6:13" x14ac:dyDescent="0.3">
      <c r="F4082" s="1"/>
      <c r="J4082" s="4"/>
      <c r="K4082" s="4"/>
      <c r="L4082" s="3"/>
      <c r="M4082" s="4"/>
    </row>
    <row r="4083" spans="6:13" x14ac:dyDescent="0.3">
      <c r="F4083" s="1"/>
      <c r="J4083" s="4"/>
      <c r="K4083" s="4"/>
      <c r="L4083" s="3"/>
      <c r="M4083" s="4"/>
    </row>
    <row r="4084" spans="6:13" x14ac:dyDescent="0.3">
      <c r="F4084" s="1"/>
      <c r="J4084" s="4"/>
      <c r="K4084" s="4"/>
      <c r="L4084" s="3"/>
      <c r="M4084" s="4"/>
    </row>
    <row r="4085" spans="6:13" x14ac:dyDescent="0.3">
      <c r="F4085" s="1"/>
      <c r="J4085" s="4"/>
      <c r="K4085" s="4"/>
      <c r="L4085" s="3"/>
      <c r="M4085" s="4"/>
    </row>
    <row r="4086" spans="6:13" x14ac:dyDescent="0.3">
      <c r="F4086" s="1"/>
      <c r="J4086" s="4"/>
      <c r="K4086" s="4"/>
      <c r="L4086" s="3"/>
      <c r="M4086" s="4"/>
    </row>
    <row r="4087" spans="6:13" x14ac:dyDescent="0.3">
      <c r="F4087" s="1"/>
      <c r="J4087" s="4"/>
      <c r="K4087" s="4"/>
      <c r="L4087" s="3"/>
      <c r="M4087" s="4"/>
    </row>
    <row r="4088" spans="6:13" x14ac:dyDescent="0.3">
      <c r="F4088" s="1"/>
      <c r="J4088" s="4"/>
      <c r="K4088" s="4"/>
      <c r="L4088" s="3"/>
      <c r="M4088" s="4"/>
    </row>
    <row r="4089" spans="6:13" x14ac:dyDescent="0.3">
      <c r="F4089" s="1"/>
      <c r="J4089" s="4"/>
      <c r="K4089" s="4"/>
      <c r="L4089" s="3"/>
      <c r="M4089" s="4"/>
    </row>
    <row r="4090" spans="6:13" x14ac:dyDescent="0.3">
      <c r="F4090" s="1"/>
      <c r="J4090" s="4"/>
      <c r="K4090" s="4"/>
      <c r="L4090" s="3"/>
      <c r="M4090" s="4"/>
    </row>
    <row r="4091" spans="6:13" x14ac:dyDescent="0.3">
      <c r="F4091" s="1"/>
      <c r="J4091" s="4"/>
      <c r="K4091" s="4"/>
      <c r="L4091" s="3"/>
      <c r="M4091" s="4"/>
    </row>
    <row r="4092" spans="6:13" x14ac:dyDescent="0.3">
      <c r="F4092" s="1"/>
      <c r="J4092" s="4"/>
      <c r="K4092" s="4"/>
      <c r="L4092" s="3"/>
      <c r="M4092" s="4"/>
    </row>
    <row r="4093" spans="6:13" x14ac:dyDescent="0.3">
      <c r="F4093" s="1"/>
      <c r="J4093" s="4"/>
      <c r="K4093" s="4"/>
      <c r="L4093" s="3"/>
      <c r="M4093" s="4"/>
    </row>
    <row r="4094" spans="6:13" x14ac:dyDescent="0.3">
      <c r="F4094" s="1"/>
      <c r="J4094" s="4"/>
      <c r="K4094" s="4"/>
      <c r="L4094" s="3"/>
      <c r="M4094" s="4"/>
    </row>
    <row r="4095" spans="6:13" x14ac:dyDescent="0.3">
      <c r="F4095" s="1"/>
      <c r="J4095" s="4"/>
      <c r="L4095" s="3"/>
      <c r="M4095" s="4"/>
    </row>
    <row r="4096" spans="6:13" x14ac:dyDescent="0.3">
      <c r="F4096" s="1"/>
      <c r="J4096" s="4"/>
      <c r="K4096" s="4"/>
      <c r="L4096" s="3"/>
      <c r="M4096" s="4"/>
    </row>
    <row r="4097" spans="6:13" x14ac:dyDescent="0.3">
      <c r="F4097" s="1"/>
      <c r="J4097" s="4"/>
      <c r="K4097" s="4"/>
      <c r="L4097" s="3"/>
      <c r="M4097" s="4"/>
    </row>
    <row r="4098" spans="6:13" x14ac:dyDescent="0.3">
      <c r="F4098" s="1"/>
      <c r="J4098" s="4"/>
      <c r="K4098" s="4"/>
      <c r="L4098" s="3"/>
      <c r="M4098" s="4"/>
    </row>
    <row r="4099" spans="6:13" x14ac:dyDescent="0.3">
      <c r="F4099" s="1"/>
      <c r="J4099" s="4"/>
      <c r="K4099" s="4"/>
      <c r="L4099" s="3"/>
      <c r="M4099" s="4"/>
    </row>
    <row r="4100" spans="6:13" x14ac:dyDescent="0.3">
      <c r="F4100" s="1"/>
      <c r="J4100" s="4"/>
      <c r="K4100" s="4"/>
      <c r="L4100" s="3"/>
      <c r="M4100" s="4"/>
    </row>
    <row r="4101" spans="6:13" x14ac:dyDescent="0.3">
      <c r="F4101" s="1"/>
      <c r="J4101" s="4"/>
      <c r="K4101" s="4"/>
      <c r="L4101" s="3"/>
      <c r="M4101" s="4"/>
    </row>
    <row r="4102" spans="6:13" x14ac:dyDescent="0.3">
      <c r="F4102" s="1"/>
      <c r="J4102" s="4"/>
      <c r="K4102" s="4"/>
      <c r="L4102" s="3"/>
      <c r="M4102" s="4"/>
    </row>
    <row r="4103" spans="6:13" x14ac:dyDescent="0.3">
      <c r="F4103" s="1"/>
      <c r="J4103" s="4"/>
      <c r="K4103" s="4"/>
      <c r="L4103" s="3"/>
      <c r="M4103" s="4"/>
    </row>
    <row r="4104" spans="6:13" x14ac:dyDescent="0.3">
      <c r="F4104" s="1"/>
      <c r="J4104" s="4"/>
      <c r="K4104" s="4"/>
      <c r="L4104" s="3"/>
      <c r="M4104" s="4"/>
    </row>
    <row r="4105" spans="6:13" x14ac:dyDescent="0.3">
      <c r="F4105" s="1"/>
      <c r="J4105" s="4"/>
      <c r="K4105" s="4"/>
      <c r="L4105" s="3"/>
      <c r="M4105" s="4"/>
    </row>
    <row r="4106" spans="6:13" x14ac:dyDescent="0.3">
      <c r="F4106" s="1"/>
      <c r="J4106" s="4"/>
      <c r="K4106" s="4"/>
      <c r="L4106" s="3"/>
      <c r="M4106" s="4"/>
    </row>
    <row r="4107" spans="6:13" x14ac:dyDescent="0.3">
      <c r="F4107" s="1"/>
      <c r="J4107" s="4"/>
      <c r="K4107" s="4"/>
      <c r="L4107" s="3"/>
      <c r="M4107" s="4"/>
    </row>
    <row r="4108" spans="6:13" x14ac:dyDescent="0.3">
      <c r="F4108" s="1"/>
      <c r="J4108" s="4"/>
      <c r="K4108" s="4"/>
      <c r="L4108" s="3"/>
      <c r="M4108" s="4"/>
    </row>
    <row r="4109" spans="6:13" x14ac:dyDescent="0.3">
      <c r="F4109" s="1"/>
      <c r="J4109" s="4"/>
      <c r="K4109" s="4"/>
      <c r="L4109" s="3"/>
      <c r="M4109" s="4"/>
    </row>
    <row r="4110" spans="6:13" x14ac:dyDescent="0.3">
      <c r="F4110" s="1"/>
      <c r="J4110" s="4"/>
      <c r="K4110" s="4"/>
      <c r="L4110" s="3"/>
      <c r="M4110" s="4"/>
    </row>
    <row r="4111" spans="6:13" x14ac:dyDescent="0.3">
      <c r="F4111" s="1"/>
      <c r="J4111" s="4"/>
      <c r="K4111" s="4"/>
      <c r="L4111" s="3"/>
      <c r="M4111" s="4"/>
    </row>
    <row r="4112" spans="6:13" x14ac:dyDescent="0.3">
      <c r="F4112" s="1"/>
      <c r="J4112" s="4"/>
      <c r="K4112" s="4"/>
      <c r="L4112" s="3"/>
      <c r="M4112" s="4"/>
    </row>
    <row r="4113" spans="6:13" x14ac:dyDescent="0.3">
      <c r="F4113" s="1"/>
      <c r="J4113" s="4"/>
      <c r="K4113" s="4"/>
      <c r="L4113" s="3"/>
      <c r="M4113" s="4"/>
    </row>
    <row r="4114" spans="6:13" x14ac:dyDescent="0.3">
      <c r="F4114" s="1"/>
      <c r="J4114" s="4"/>
      <c r="K4114" s="4"/>
      <c r="L4114" s="3"/>
      <c r="M4114" s="4"/>
    </row>
    <row r="4115" spans="6:13" x14ac:dyDescent="0.3">
      <c r="F4115" s="1"/>
      <c r="J4115" s="4"/>
      <c r="K4115" s="4"/>
      <c r="L4115" s="3"/>
      <c r="M4115" s="4"/>
    </row>
    <row r="4116" spans="6:13" x14ac:dyDescent="0.3">
      <c r="F4116" s="1"/>
      <c r="J4116" s="4"/>
      <c r="K4116" s="4"/>
      <c r="L4116" s="3"/>
      <c r="M4116" s="4"/>
    </row>
    <row r="4117" spans="6:13" x14ac:dyDescent="0.3">
      <c r="F4117" s="1"/>
      <c r="J4117" s="4"/>
      <c r="K4117" s="4"/>
      <c r="L4117" s="3"/>
      <c r="M4117" s="4"/>
    </row>
    <row r="4118" spans="6:13" x14ac:dyDescent="0.3">
      <c r="F4118" s="1"/>
      <c r="J4118" s="4"/>
      <c r="K4118" s="4"/>
      <c r="L4118" s="3"/>
      <c r="M4118" s="4"/>
    </row>
    <row r="4119" spans="6:13" x14ac:dyDescent="0.3">
      <c r="F4119" s="1"/>
      <c r="J4119" s="4"/>
      <c r="K4119" s="4"/>
      <c r="L4119" s="3"/>
      <c r="M4119" s="4"/>
    </row>
    <row r="4120" spans="6:13" x14ac:dyDescent="0.3">
      <c r="F4120" s="1"/>
      <c r="J4120" s="4"/>
      <c r="K4120" s="4"/>
      <c r="L4120" s="3"/>
      <c r="M4120" s="4"/>
    </row>
    <row r="4121" spans="6:13" x14ac:dyDescent="0.3">
      <c r="F4121" s="1"/>
      <c r="J4121" s="4"/>
      <c r="K4121" s="4"/>
      <c r="L4121" s="3"/>
      <c r="M4121" s="4"/>
    </row>
    <row r="4122" spans="6:13" x14ac:dyDescent="0.3">
      <c r="F4122" s="1"/>
      <c r="J4122" s="4"/>
      <c r="K4122" s="4"/>
      <c r="L4122" s="3"/>
      <c r="M4122" s="4"/>
    </row>
    <row r="4123" spans="6:13" x14ac:dyDescent="0.3">
      <c r="F4123" s="1"/>
      <c r="J4123" s="4"/>
      <c r="L4123" s="3"/>
      <c r="M4123" s="4"/>
    </row>
    <row r="4124" spans="6:13" x14ac:dyDescent="0.3">
      <c r="F4124" s="1"/>
      <c r="J4124" s="4"/>
      <c r="K4124" s="4"/>
      <c r="L4124" s="3"/>
      <c r="M4124" s="4"/>
    </row>
    <row r="4125" spans="6:13" x14ac:dyDescent="0.3">
      <c r="F4125" s="1"/>
      <c r="J4125" s="4"/>
      <c r="K4125" s="4"/>
      <c r="L4125" s="3"/>
      <c r="M4125" s="4"/>
    </row>
    <row r="4126" spans="6:13" x14ac:dyDescent="0.3">
      <c r="F4126" s="1"/>
      <c r="J4126" s="4"/>
      <c r="K4126" s="4"/>
      <c r="L4126" s="3"/>
      <c r="M4126" s="4"/>
    </row>
    <row r="4127" spans="6:13" x14ac:dyDescent="0.3">
      <c r="F4127" s="1"/>
      <c r="J4127" s="4"/>
      <c r="K4127" s="4"/>
      <c r="L4127" s="3"/>
      <c r="M4127" s="4"/>
    </row>
    <row r="4128" spans="6:13" x14ac:dyDescent="0.3">
      <c r="F4128" s="1"/>
      <c r="J4128" s="4"/>
      <c r="K4128" s="4"/>
      <c r="L4128" s="3"/>
      <c r="M4128" s="4"/>
    </row>
    <row r="4129" spans="6:13" x14ac:dyDescent="0.3">
      <c r="F4129" s="1"/>
      <c r="J4129" s="4"/>
      <c r="K4129" s="4"/>
      <c r="L4129" s="3"/>
      <c r="M4129" s="4"/>
    </row>
    <row r="4130" spans="6:13" x14ac:dyDescent="0.3">
      <c r="F4130" s="1"/>
      <c r="J4130" s="4"/>
      <c r="K4130" s="4"/>
      <c r="L4130" s="3"/>
      <c r="M4130" s="4"/>
    </row>
    <row r="4131" spans="6:13" x14ac:dyDescent="0.3">
      <c r="F4131" s="1"/>
      <c r="J4131" s="4"/>
      <c r="K4131" s="4"/>
      <c r="L4131" s="3"/>
      <c r="M4131" s="4"/>
    </row>
    <row r="4132" spans="6:13" x14ac:dyDescent="0.3">
      <c r="F4132" s="1"/>
      <c r="J4132" s="4"/>
      <c r="K4132" s="4"/>
      <c r="L4132" s="3"/>
      <c r="M4132" s="4"/>
    </row>
    <row r="4133" spans="6:13" x14ac:dyDescent="0.3">
      <c r="F4133" s="1"/>
      <c r="J4133" s="4"/>
      <c r="K4133" s="4"/>
      <c r="L4133" s="3"/>
      <c r="M4133" s="4"/>
    </row>
    <row r="4134" spans="6:13" x14ac:dyDescent="0.3">
      <c r="F4134" s="1"/>
      <c r="J4134" s="4"/>
      <c r="K4134" s="4"/>
      <c r="L4134" s="3"/>
      <c r="M4134" s="4"/>
    </row>
    <row r="4135" spans="6:13" x14ac:dyDescent="0.3">
      <c r="F4135" s="1"/>
      <c r="J4135" s="4"/>
      <c r="K4135" s="4"/>
      <c r="L4135" s="3"/>
      <c r="M4135" s="4"/>
    </row>
    <row r="4136" spans="6:13" x14ac:dyDescent="0.3">
      <c r="F4136" s="1"/>
      <c r="J4136" s="4"/>
      <c r="K4136" s="4"/>
      <c r="L4136" s="3"/>
      <c r="M4136" s="4"/>
    </row>
    <row r="4137" spans="6:13" x14ac:dyDescent="0.3">
      <c r="F4137" s="1"/>
      <c r="J4137" s="4"/>
      <c r="K4137" s="4"/>
      <c r="L4137" s="3"/>
      <c r="M4137" s="4"/>
    </row>
    <row r="4138" spans="6:13" x14ac:dyDescent="0.3">
      <c r="F4138" s="1"/>
      <c r="J4138" s="4"/>
      <c r="K4138" s="4"/>
      <c r="L4138" s="3"/>
      <c r="M4138" s="4"/>
    </row>
    <row r="4139" spans="6:13" x14ac:dyDescent="0.3">
      <c r="F4139" s="1"/>
      <c r="J4139" s="4"/>
      <c r="K4139" s="4"/>
      <c r="L4139" s="3"/>
      <c r="M4139" s="4"/>
    </row>
    <row r="4140" spans="6:13" x14ac:dyDescent="0.3">
      <c r="F4140" s="1"/>
      <c r="J4140" s="4"/>
      <c r="K4140" s="4"/>
      <c r="L4140" s="3"/>
      <c r="M4140" s="4"/>
    </row>
    <row r="4141" spans="6:13" x14ac:dyDescent="0.3">
      <c r="F4141" s="1"/>
      <c r="J4141" s="4"/>
      <c r="K4141" s="4"/>
      <c r="L4141" s="3"/>
      <c r="M4141" s="4"/>
    </row>
    <row r="4142" spans="6:13" x14ac:dyDescent="0.3">
      <c r="F4142" s="1"/>
      <c r="J4142" s="4"/>
      <c r="K4142" s="4"/>
      <c r="L4142" s="3"/>
      <c r="M4142" s="4"/>
    </row>
    <row r="4143" spans="6:13" x14ac:dyDescent="0.3">
      <c r="F4143" s="1"/>
      <c r="J4143" s="4"/>
      <c r="K4143" s="4"/>
      <c r="L4143" s="3"/>
      <c r="M4143" s="4"/>
    </row>
    <row r="4144" spans="6:13" x14ac:dyDescent="0.3">
      <c r="F4144" s="1"/>
      <c r="J4144" s="4"/>
      <c r="K4144" s="4"/>
      <c r="L4144" s="3"/>
      <c r="M4144" s="4"/>
    </row>
    <row r="4145" spans="6:13" x14ac:dyDescent="0.3">
      <c r="F4145" s="1"/>
      <c r="J4145" s="4"/>
      <c r="K4145" s="4"/>
      <c r="L4145" s="3"/>
      <c r="M4145" s="4"/>
    </row>
    <row r="4146" spans="6:13" x14ac:dyDescent="0.3">
      <c r="F4146" s="1"/>
      <c r="J4146" s="4"/>
      <c r="K4146" s="4"/>
      <c r="L4146" s="3"/>
      <c r="M4146" s="4"/>
    </row>
    <row r="4147" spans="6:13" x14ac:dyDescent="0.3">
      <c r="F4147" s="1"/>
      <c r="J4147" s="4"/>
      <c r="K4147" s="4"/>
      <c r="L4147" s="3"/>
      <c r="M4147" s="4"/>
    </row>
    <row r="4148" spans="6:13" x14ac:dyDescent="0.3">
      <c r="F4148" s="1"/>
      <c r="J4148" s="4"/>
      <c r="K4148" s="4"/>
      <c r="L4148" s="3"/>
      <c r="M4148" s="4"/>
    </row>
    <row r="4149" spans="6:13" x14ac:dyDescent="0.3">
      <c r="F4149" s="1"/>
      <c r="J4149" s="4"/>
      <c r="K4149" s="4"/>
      <c r="L4149" s="3"/>
      <c r="M4149" s="4"/>
    </row>
    <row r="4150" spans="6:13" x14ac:dyDescent="0.3">
      <c r="F4150" s="1"/>
      <c r="J4150" s="4"/>
      <c r="K4150" s="4"/>
      <c r="L4150" s="3"/>
      <c r="M4150" s="4"/>
    </row>
    <row r="4151" spans="6:13" x14ac:dyDescent="0.3">
      <c r="F4151" s="1"/>
      <c r="J4151" s="4"/>
      <c r="K4151" s="4"/>
      <c r="L4151" s="3"/>
      <c r="M4151" s="4"/>
    </row>
    <row r="4152" spans="6:13" x14ac:dyDescent="0.3">
      <c r="F4152" s="1"/>
      <c r="J4152" s="4"/>
      <c r="K4152" s="4"/>
      <c r="L4152" s="3"/>
      <c r="M4152" s="4"/>
    </row>
    <row r="4153" spans="6:13" x14ac:dyDescent="0.3">
      <c r="F4153" s="1"/>
      <c r="J4153" s="4"/>
      <c r="K4153" s="4"/>
      <c r="L4153" s="3"/>
      <c r="M4153" s="4"/>
    </row>
    <row r="4154" spans="6:13" x14ac:dyDescent="0.3">
      <c r="F4154" s="1"/>
      <c r="J4154" s="4"/>
      <c r="K4154" s="4"/>
      <c r="L4154" s="3"/>
      <c r="M4154" s="4"/>
    </row>
    <row r="4155" spans="6:13" x14ac:dyDescent="0.3">
      <c r="F4155" s="1"/>
      <c r="J4155" s="4"/>
      <c r="K4155" s="4"/>
      <c r="L4155" s="3"/>
      <c r="M4155" s="4"/>
    </row>
    <row r="4156" spans="6:13" x14ac:dyDescent="0.3">
      <c r="F4156" s="1"/>
      <c r="J4156" s="4"/>
      <c r="K4156" s="4"/>
      <c r="L4156" s="3"/>
      <c r="M4156" s="4"/>
    </row>
    <row r="4157" spans="6:13" x14ac:dyDescent="0.3">
      <c r="F4157" s="1"/>
      <c r="J4157" s="4"/>
      <c r="K4157" s="4"/>
      <c r="L4157" s="3"/>
      <c r="M4157" s="4"/>
    </row>
    <row r="4158" spans="6:13" x14ac:dyDescent="0.3">
      <c r="F4158" s="1"/>
      <c r="J4158" s="4"/>
      <c r="K4158" s="4"/>
      <c r="L4158" s="3"/>
      <c r="M4158" s="4"/>
    </row>
    <row r="4159" spans="6:13" x14ac:dyDescent="0.3">
      <c r="F4159" s="1"/>
      <c r="J4159" s="4"/>
      <c r="K4159" s="4"/>
      <c r="L4159" s="3"/>
      <c r="M4159" s="4"/>
    </row>
    <row r="4160" spans="6:13" x14ac:dyDescent="0.3">
      <c r="F4160" s="1"/>
      <c r="J4160" s="4"/>
      <c r="K4160" s="4"/>
      <c r="L4160" s="3"/>
      <c r="M4160" s="4"/>
    </row>
    <row r="4161" spans="6:13" x14ac:dyDescent="0.3">
      <c r="F4161" s="1"/>
      <c r="J4161" s="4"/>
      <c r="K4161" s="4"/>
      <c r="L4161" s="3"/>
      <c r="M4161" s="4"/>
    </row>
    <row r="4162" spans="6:13" x14ac:dyDescent="0.3">
      <c r="F4162" s="1"/>
      <c r="J4162" s="4"/>
      <c r="K4162" s="4"/>
      <c r="L4162" s="3"/>
      <c r="M4162" s="4"/>
    </row>
    <row r="4163" spans="6:13" x14ac:dyDescent="0.3">
      <c r="F4163" s="1"/>
      <c r="J4163" s="4"/>
      <c r="K4163" s="4"/>
      <c r="L4163" s="3"/>
      <c r="M4163" s="4"/>
    </row>
    <row r="4164" spans="6:13" x14ac:dyDescent="0.3">
      <c r="F4164" s="1"/>
      <c r="J4164" s="4"/>
      <c r="K4164" s="4"/>
      <c r="L4164" s="3"/>
      <c r="M4164" s="4"/>
    </row>
    <row r="4165" spans="6:13" x14ac:dyDescent="0.3">
      <c r="F4165" s="1"/>
      <c r="J4165" s="4"/>
      <c r="K4165" s="4"/>
      <c r="L4165" s="3"/>
      <c r="M4165" s="4"/>
    </row>
    <row r="4166" spans="6:13" x14ac:dyDescent="0.3">
      <c r="F4166" s="1"/>
      <c r="J4166" s="4"/>
      <c r="K4166" s="4"/>
      <c r="L4166" s="3"/>
      <c r="M4166" s="4"/>
    </row>
    <row r="4167" spans="6:13" x14ac:dyDescent="0.3">
      <c r="F4167" s="1"/>
      <c r="J4167" s="4"/>
      <c r="K4167" s="4"/>
      <c r="L4167" s="3"/>
      <c r="M4167" s="4"/>
    </row>
    <row r="4168" spans="6:13" x14ac:dyDescent="0.3">
      <c r="F4168" s="1"/>
      <c r="J4168" s="4"/>
      <c r="K4168" s="4"/>
      <c r="L4168" s="3"/>
      <c r="M4168" s="4"/>
    </row>
    <row r="4169" spans="6:13" x14ac:dyDescent="0.3">
      <c r="F4169" s="1"/>
      <c r="J4169" s="4"/>
      <c r="K4169" s="4"/>
      <c r="L4169" s="3"/>
      <c r="M4169" s="4"/>
    </row>
    <row r="4170" spans="6:13" x14ac:dyDescent="0.3">
      <c r="F4170" s="1"/>
      <c r="J4170" s="4"/>
      <c r="K4170" s="4"/>
      <c r="L4170" s="3"/>
      <c r="M4170" s="4"/>
    </row>
    <row r="4171" spans="6:13" x14ac:dyDescent="0.3">
      <c r="F4171" s="1"/>
      <c r="J4171" s="4"/>
      <c r="K4171" s="4"/>
      <c r="L4171" s="3"/>
      <c r="M4171" s="4"/>
    </row>
    <row r="4172" spans="6:13" x14ac:dyDescent="0.3">
      <c r="F4172" s="1"/>
      <c r="J4172" s="4"/>
      <c r="K4172" s="4"/>
      <c r="L4172" s="3"/>
      <c r="M4172" s="4"/>
    </row>
    <row r="4173" spans="6:13" x14ac:dyDescent="0.3">
      <c r="F4173" s="1"/>
      <c r="J4173" s="4"/>
      <c r="K4173" s="4"/>
      <c r="L4173" s="3"/>
      <c r="M4173" s="4"/>
    </row>
    <row r="4174" spans="6:13" x14ac:dyDescent="0.3">
      <c r="F4174" s="1"/>
      <c r="J4174" s="4"/>
      <c r="K4174" s="4"/>
      <c r="L4174" s="3"/>
      <c r="M4174" s="4"/>
    </row>
    <row r="4175" spans="6:13" x14ac:dyDescent="0.3">
      <c r="F4175" s="1"/>
      <c r="J4175" s="4"/>
      <c r="K4175" s="4"/>
      <c r="L4175" s="3"/>
      <c r="M4175" s="4"/>
    </row>
    <row r="4176" spans="6:13" x14ac:dyDescent="0.3">
      <c r="F4176" s="1"/>
      <c r="J4176" s="4"/>
      <c r="K4176" s="4"/>
      <c r="L4176" s="3"/>
      <c r="M4176" s="4"/>
    </row>
    <row r="4177" spans="6:13" x14ac:dyDescent="0.3">
      <c r="F4177" s="1"/>
      <c r="J4177" s="4"/>
      <c r="K4177" s="4"/>
      <c r="L4177" s="3"/>
      <c r="M4177" s="4"/>
    </row>
    <row r="4178" spans="6:13" x14ac:dyDescent="0.3">
      <c r="F4178" s="1"/>
      <c r="J4178" s="4"/>
      <c r="K4178" s="4"/>
      <c r="L4178" s="3"/>
      <c r="M4178" s="4"/>
    </row>
    <row r="4179" spans="6:13" x14ac:dyDescent="0.3">
      <c r="F4179" s="1"/>
      <c r="J4179" s="4"/>
      <c r="K4179" s="4"/>
      <c r="L4179" s="3"/>
      <c r="M4179" s="4"/>
    </row>
    <row r="4180" spans="6:13" x14ac:dyDescent="0.3">
      <c r="F4180" s="1"/>
      <c r="J4180" s="4"/>
      <c r="K4180" s="4"/>
      <c r="L4180" s="3"/>
      <c r="M4180" s="4"/>
    </row>
    <row r="4181" spans="6:13" x14ac:dyDescent="0.3">
      <c r="F4181" s="1"/>
      <c r="J4181" s="4"/>
      <c r="K4181" s="4"/>
      <c r="L4181" s="3"/>
      <c r="M4181" s="4"/>
    </row>
    <row r="4182" spans="6:13" x14ac:dyDescent="0.3">
      <c r="F4182" s="1"/>
      <c r="J4182" s="4"/>
      <c r="K4182" s="4"/>
      <c r="L4182" s="3"/>
      <c r="M4182" s="4"/>
    </row>
    <row r="4183" spans="6:13" x14ac:dyDescent="0.3">
      <c r="F4183" s="1"/>
      <c r="J4183" s="4"/>
      <c r="K4183" s="4"/>
      <c r="L4183" s="3"/>
      <c r="M4183" s="4"/>
    </row>
    <row r="4184" spans="6:13" x14ac:dyDescent="0.3">
      <c r="F4184" s="1"/>
      <c r="J4184" s="4"/>
      <c r="K4184" s="4"/>
      <c r="L4184" s="3"/>
      <c r="M4184" s="4"/>
    </row>
    <row r="4185" spans="6:13" x14ac:dyDescent="0.3">
      <c r="F4185" s="1"/>
      <c r="J4185" s="4"/>
      <c r="K4185" s="4"/>
      <c r="L4185" s="3"/>
      <c r="M4185" s="4"/>
    </row>
    <row r="4186" spans="6:13" x14ac:dyDescent="0.3">
      <c r="F4186" s="1"/>
      <c r="J4186" s="4"/>
      <c r="K4186" s="4"/>
      <c r="L4186" s="3"/>
      <c r="M4186" s="4"/>
    </row>
    <row r="4187" spans="6:13" x14ac:dyDescent="0.3">
      <c r="F4187" s="1"/>
      <c r="J4187" s="4"/>
      <c r="K4187" s="4"/>
      <c r="L4187" s="3"/>
      <c r="M4187" s="4"/>
    </row>
    <row r="4188" spans="6:13" x14ac:dyDescent="0.3">
      <c r="F4188" s="1"/>
      <c r="J4188" s="4"/>
      <c r="K4188" s="4"/>
      <c r="L4188" s="3"/>
      <c r="M4188" s="4"/>
    </row>
    <row r="4189" spans="6:13" x14ac:dyDescent="0.3">
      <c r="F4189" s="1"/>
      <c r="J4189" s="4"/>
      <c r="K4189" s="4"/>
      <c r="L4189" s="3"/>
      <c r="M4189" s="4"/>
    </row>
    <row r="4190" spans="6:13" x14ac:dyDescent="0.3">
      <c r="F4190" s="1"/>
      <c r="J4190" s="4"/>
      <c r="K4190" s="4"/>
      <c r="L4190" s="3"/>
      <c r="M4190" s="4"/>
    </row>
    <row r="4191" spans="6:13" x14ac:dyDescent="0.3">
      <c r="F4191" s="1"/>
      <c r="J4191" s="4"/>
      <c r="K4191" s="4"/>
      <c r="L4191" s="3"/>
      <c r="M4191" s="4"/>
    </row>
    <row r="4192" spans="6:13" x14ac:dyDescent="0.3">
      <c r="F4192" s="1"/>
      <c r="J4192" s="4"/>
      <c r="K4192" s="4"/>
      <c r="L4192" s="3"/>
      <c r="M4192" s="4"/>
    </row>
    <row r="4193" spans="6:13" x14ac:dyDescent="0.3">
      <c r="F4193" s="1"/>
      <c r="J4193" s="4"/>
      <c r="K4193" s="4"/>
      <c r="L4193" s="3"/>
      <c r="M4193" s="4"/>
    </row>
    <row r="4194" spans="6:13" x14ac:dyDescent="0.3">
      <c r="F4194" s="1"/>
      <c r="J4194" s="4"/>
      <c r="K4194" s="4"/>
      <c r="L4194" s="3"/>
      <c r="M4194" s="4"/>
    </row>
    <row r="4195" spans="6:13" x14ac:dyDescent="0.3">
      <c r="F4195" s="1"/>
      <c r="J4195" s="4"/>
      <c r="K4195" s="4"/>
      <c r="L4195" s="3"/>
      <c r="M4195" s="4"/>
    </row>
    <row r="4196" spans="6:13" x14ac:dyDescent="0.3">
      <c r="F4196" s="1"/>
      <c r="J4196" s="4"/>
      <c r="K4196" s="4"/>
      <c r="L4196" s="3"/>
      <c r="M4196" s="4"/>
    </row>
    <row r="4197" spans="6:13" x14ac:dyDescent="0.3">
      <c r="F4197" s="1"/>
      <c r="J4197" s="4"/>
      <c r="K4197" s="4"/>
      <c r="L4197" s="3"/>
      <c r="M4197" s="4"/>
    </row>
    <row r="4198" spans="6:13" x14ac:dyDescent="0.3">
      <c r="F4198" s="1"/>
      <c r="J4198" s="4"/>
      <c r="K4198" s="4"/>
      <c r="L4198" s="3"/>
      <c r="M4198" s="4"/>
    </row>
    <row r="4199" spans="6:13" x14ac:dyDescent="0.3">
      <c r="F4199" s="1"/>
      <c r="J4199" s="4"/>
      <c r="K4199" s="4"/>
      <c r="L4199" s="3"/>
      <c r="M4199" s="4"/>
    </row>
    <row r="4200" spans="6:13" x14ac:dyDescent="0.3">
      <c r="F4200" s="1"/>
      <c r="J4200" s="4"/>
      <c r="K4200" s="4"/>
      <c r="L4200" s="3"/>
      <c r="M4200" s="4"/>
    </row>
    <row r="4201" spans="6:13" x14ac:dyDescent="0.3">
      <c r="F4201" s="1"/>
      <c r="J4201" s="4"/>
      <c r="K4201" s="4"/>
      <c r="L4201" s="3"/>
      <c r="M4201" s="4"/>
    </row>
    <row r="4202" spans="6:13" x14ac:dyDescent="0.3">
      <c r="F4202" s="1"/>
      <c r="J4202" s="4"/>
      <c r="K4202" s="4"/>
      <c r="L4202" s="3"/>
      <c r="M4202" s="4"/>
    </row>
    <row r="4203" spans="6:13" x14ac:dyDescent="0.3">
      <c r="F4203" s="1"/>
      <c r="J4203" s="4"/>
      <c r="K4203" s="4"/>
      <c r="L4203" s="3"/>
      <c r="M4203" s="4"/>
    </row>
    <row r="4204" spans="6:13" x14ac:dyDescent="0.3">
      <c r="F4204" s="1"/>
      <c r="J4204" s="4"/>
      <c r="K4204" s="4"/>
      <c r="L4204" s="3"/>
      <c r="M4204" s="4"/>
    </row>
    <row r="4205" spans="6:13" x14ac:dyDescent="0.3">
      <c r="F4205" s="1"/>
      <c r="J4205" s="4"/>
      <c r="K4205" s="4"/>
      <c r="L4205" s="3"/>
      <c r="M4205" s="4"/>
    </row>
    <row r="4206" spans="6:13" x14ac:dyDescent="0.3">
      <c r="F4206" s="1"/>
      <c r="J4206" s="4"/>
      <c r="K4206" s="4"/>
      <c r="L4206" s="3"/>
      <c r="M4206" s="4"/>
    </row>
    <row r="4207" spans="6:13" x14ac:dyDescent="0.3">
      <c r="F4207" s="1"/>
      <c r="J4207" s="4"/>
      <c r="K4207" s="4"/>
      <c r="L4207" s="3"/>
      <c r="M4207" s="4"/>
    </row>
    <row r="4208" spans="6:13" x14ac:dyDescent="0.3">
      <c r="F4208" s="1"/>
      <c r="J4208" s="4"/>
      <c r="K4208" s="4"/>
      <c r="L4208" s="3"/>
      <c r="M4208" s="4"/>
    </row>
    <row r="4209" spans="6:13" x14ac:dyDescent="0.3">
      <c r="F4209" s="1"/>
      <c r="J4209" s="4"/>
      <c r="K4209" s="4"/>
      <c r="L4209" s="3"/>
      <c r="M4209" s="4"/>
    </row>
    <row r="4210" spans="6:13" x14ac:dyDescent="0.3">
      <c r="F4210" s="1"/>
      <c r="J4210" s="4"/>
      <c r="K4210" s="4"/>
      <c r="L4210" s="3"/>
      <c r="M4210" s="4"/>
    </row>
    <row r="4211" spans="6:13" x14ac:dyDescent="0.3">
      <c r="F4211" s="1"/>
      <c r="J4211" s="4"/>
      <c r="K4211" s="4"/>
      <c r="L4211" s="3"/>
      <c r="M4211" s="4"/>
    </row>
    <row r="4212" spans="6:13" x14ac:dyDescent="0.3">
      <c r="F4212" s="1"/>
      <c r="J4212" s="4"/>
      <c r="K4212" s="4"/>
      <c r="L4212" s="3"/>
      <c r="M4212" s="4"/>
    </row>
    <row r="4213" spans="6:13" x14ac:dyDescent="0.3">
      <c r="F4213" s="1"/>
      <c r="J4213" s="4"/>
      <c r="K4213" s="4"/>
      <c r="L4213" s="3"/>
      <c r="M4213" s="4"/>
    </row>
    <row r="4214" spans="6:13" x14ac:dyDescent="0.3">
      <c r="F4214" s="1"/>
      <c r="J4214" s="4"/>
      <c r="K4214" s="4"/>
      <c r="L4214" s="3"/>
      <c r="M4214" s="4"/>
    </row>
    <row r="4215" spans="6:13" x14ac:dyDescent="0.3">
      <c r="F4215" s="1"/>
      <c r="J4215" s="4"/>
      <c r="K4215" s="4"/>
      <c r="L4215" s="3"/>
      <c r="M4215" s="4"/>
    </row>
    <row r="4216" spans="6:13" x14ac:dyDescent="0.3">
      <c r="F4216" s="1"/>
      <c r="J4216" s="4"/>
      <c r="K4216" s="4"/>
      <c r="L4216" s="3"/>
      <c r="M4216" s="4"/>
    </row>
    <row r="4217" spans="6:13" x14ac:dyDescent="0.3">
      <c r="F4217" s="1"/>
      <c r="J4217" s="4"/>
      <c r="K4217" s="4"/>
      <c r="L4217" s="3"/>
      <c r="M4217" s="4"/>
    </row>
    <row r="4218" spans="6:13" x14ac:dyDescent="0.3">
      <c r="F4218" s="1"/>
      <c r="J4218" s="4"/>
      <c r="K4218" s="4"/>
      <c r="L4218" s="3"/>
      <c r="M4218" s="4"/>
    </row>
    <row r="4219" spans="6:13" x14ac:dyDescent="0.3">
      <c r="F4219" s="1"/>
      <c r="J4219" s="4"/>
      <c r="K4219" s="4"/>
      <c r="L4219" s="3"/>
      <c r="M4219" s="4"/>
    </row>
    <row r="4220" spans="6:13" x14ac:dyDescent="0.3">
      <c r="F4220" s="1"/>
      <c r="J4220" s="4"/>
      <c r="K4220" s="4"/>
      <c r="L4220" s="3"/>
      <c r="M4220" s="4"/>
    </row>
    <row r="4221" spans="6:13" x14ac:dyDescent="0.3">
      <c r="F4221" s="1"/>
      <c r="J4221" s="4"/>
      <c r="K4221" s="4"/>
      <c r="L4221" s="3"/>
      <c r="M4221" s="4"/>
    </row>
    <row r="4222" spans="6:13" x14ac:dyDescent="0.3">
      <c r="F4222" s="1"/>
      <c r="J4222" s="4"/>
      <c r="K4222" s="4"/>
      <c r="L4222" s="3"/>
      <c r="M4222" s="4"/>
    </row>
    <row r="4223" spans="6:13" x14ac:dyDescent="0.3">
      <c r="F4223" s="1"/>
      <c r="J4223" s="4"/>
      <c r="K4223" s="4"/>
      <c r="L4223" s="3"/>
      <c r="M4223" s="4"/>
    </row>
    <row r="4224" spans="6:13" x14ac:dyDescent="0.3">
      <c r="F4224" s="1"/>
      <c r="J4224" s="4"/>
      <c r="K4224" s="4"/>
      <c r="L4224" s="3"/>
      <c r="M4224" s="4"/>
    </row>
    <row r="4225" spans="6:13" x14ac:dyDescent="0.3">
      <c r="F4225" s="1"/>
      <c r="J4225" s="4"/>
      <c r="K4225" s="4"/>
      <c r="L4225" s="3"/>
      <c r="M4225" s="4"/>
    </row>
    <row r="4226" spans="6:13" x14ac:dyDescent="0.3">
      <c r="F4226" s="1"/>
      <c r="J4226" s="4"/>
      <c r="K4226" s="4"/>
      <c r="L4226" s="3"/>
      <c r="M4226" s="4"/>
    </row>
    <row r="4227" spans="6:13" x14ac:dyDescent="0.3">
      <c r="F4227" s="1"/>
      <c r="J4227" s="4"/>
      <c r="K4227" s="4"/>
      <c r="L4227" s="3"/>
      <c r="M4227" s="4"/>
    </row>
    <row r="4228" spans="6:13" x14ac:dyDescent="0.3">
      <c r="F4228" s="1"/>
      <c r="J4228" s="4"/>
      <c r="K4228" s="4"/>
      <c r="L4228" s="3"/>
      <c r="M4228" s="4"/>
    </row>
    <row r="4229" spans="6:13" x14ac:dyDescent="0.3">
      <c r="F4229" s="1"/>
      <c r="J4229" s="4"/>
      <c r="K4229" s="4"/>
      <c r="L4229" s="3"/>
      <c r="M4229" s="4"/>
    </row>
    <row r="4230" spans="6:13" x14ac:dyDescent="0.3">
      <c r="F4230" s="1"/>
      <c r="J4230" s="4"/>
      <c r="K4230" s="4"/>
      <c r="L4230" s="3"/>
      <c r="M4230" s="4"/>
    </row>
    <row r="4231" spans="6:13" x14ac:dyDescent="0.3">
      <c r="F4231" s="1"/>
      <c r="J4231" s="4"/>
      <c r="K4231" s="4"/>
      <c r="L4231" s="3"/>
      <c r="M4231" s="4"/>
    </row>
    <row r="4232" spans="6:13" x14ac:dyDescent="0.3">
      <c r="F4232" s="1"/>
      <c r="J4232" s="4"/>
      <c r="K4232" s="4"/>
      <c r="L4232" s="3"/>
      <c r="M4232" s="4"/>
    </row>
    <row r="4233" spans="6:13" x14ac:dyDescent="0.3">
      <c r="F4233" s="1"/>
      <c r="J4233" s="4"/>
      <c r="K4233" s="4"/>
      <c r="L4233" s="3"/>
      <c r="M4233" s="4"/>
    </row>
    <row r="4234" spans="6:13" x14ac:dyDescent="0.3">
      <c r="F4234" s="1"/>
      <c r="J4234" s="4"/>
      <c r="K4234" s="4"/>
      <c r="L4234" s="3"/>
      <c r="M4234" s="4"/>
    </row>
    <row r="4235" spans="6:13" x14ac:dyDescent="0.3">
      <c r="F4235" s="1"/>
      <c r="J4235" s="4"/>
      <c r="K4235" s="4"/>
      <c r="L4235" s="3"/>
      <c r="M4235" s="4"/>
    </row>
    <row r="4236" spans="6:13" x14ac:dyDescent="0.3">
      <c r="F4236" s="1"/>
      <c r="J4236" s="4"/>
      <c r="K4236" s="4"/>
      <c r="L4236" s="3"/>
      <c r="M4236" s="4"/>
    </row>
    <row r="4237" spans="6:13" x14ac:dyDescent="0.3">
      <c r="F4237" s="1"/>
      <c r="J4237" s="4"/>
      <c r="K4237" s="4"/>
      <c r="L4237" s="3"/>
      <c r="M4237" s="4"/>
    </row>
    <row r="4238" spans="6:13" x14ac:dyDescent="0.3">
      <c r="F4238" s="1"/>
      <c r="J4238" s="4"/>
      <c r="K4238" s="4"/>
      <c r="L4238" s="3"/>
      <c r="M4238" s="4"/>
    </row>
    <row r="4239" spans="6:13" x14ac:dyDescent="0.3">
      <c r="F4239" s="1"/>
      <c r="J4239" s="4"/>
      <c r="K4239" s="4"/>
      <c r="L4239" s="3"/>
      <c r="M4239" s="4"/>
    </row>
    <row r="4240" spans="6:13" x14ac:dyDescent="0.3">
      <c r="F4240" s="1"/>
      <c r="J4240" s="4"/>
      <c r="K4240" s="4"/>
      <c r="L4240" s="3"/>
      <c r="M4240" s="4"/>
    </row>
    <row r="4241" spans="6:13" x14ac:dyDescent="0.3">
      <c r="F4241" s="1"/>
      <c r="J4241" s="4"/>
      <c r="K4241" s="4"/>
      <c r="L4241" s="3"/>
      <c r="M4241" s="4"/>
    </row>
    <row r="4242" spans="6:13" x14ac:dyDescent="0.3">
      <c r="F4242" s="1"/>
      <c r="J4242" s="4"/>
      <c r="K4242" s="4"/>
      <c r="L4242" s="3"/>
      <c r="M4242" s="4"/>
    </row>
    <row r="4243" spans="6:13" x14ac:dyDescent="0.3">
      <c r="F4243" s="1"/>
      <c r="J4243" s="4"/>
      <c r="K4243" s="4"/>
      <c r="L4243" s="3"/>
      <c r="M4243" s="4"/>
    </row>
    <row r="4244" spans="6:13" x14ac:dyDescent="0.3">
      <c r="F4244" s="1"/>
      <c r="J4244" s="4"/>
      <c r="K4244" s="4"/>
      <c r="L4244" s="3"/>
      <c r="M4244" s="4"/>
    </row>
    <row r="4245" spans="6:13" x14ac:dyDescent="0.3">
      <c r="F4245" s="1"/>
      <c r="J4245" s="4"/>
      <c r="K4245" s="4"/>
      <c r="L4245" s="3"/>
      <c r="M4245" s="4"/>
    </row>
    <row r="4246" spans="6:13" x14ac:dyDescent="0.3">
      <c r="F4246" s="1"/>
      <c r="J4246" s="4"/>
      <c r="K4246" s="4"/>
      <c r="L4246" s="3"/>
      <c r="M4246" s="4"/>
    </row>
    <row r="4247" spans="6:13" x14ac:dyDescent="0.3">
      <c r="F4247" s="1"/>
      <c r="J4247" s="4"/>
      <c r="K4247" s="4"/>
      <c r="L4247" s="3"/>
      <c r="M4247" s="4"/>
    </row>
    <row r="4248" spans="6:13" x14ac:dyDescent="0.3">
      <c r="F4248" s="1"/>
      <c r="J4248" s="4"/>
      <c r="K4248" s="4"/>
      <c r="L4248" s="3"/>
      <c r="M4248" s="4"/>
    </row>
    <row r="4249" spans="6:13" x14ac:dyDescent="0.3">
      <c r="F4249" s="1"/>
      <c r="J4249" s="4"/>
      <c r="K4249" s="4"/>
      <c r="L4249" s="3"/>
      <c r="M4249" s="4"/>
    </row>
    <row r="4250" spans="6:13" x14ac:dyDescent="0.3">
      <c r="F4250" s="1"/>
      <c r="J4250" s="4"/>
      <c r="K4250" s="4"/>
      <c r="L4250" s="3"/>
      <c r="M4250" s="4"/>
    </row>
    <row r="4251" spans="6:13" x14ac:dyDescent="0.3">
      <c r="F4251" s="1"/>
      <c r="J4251" s="4"/>
      <c r="K4251" s="4"/>
      <c r="L4251" s="3"/>
      <c r="M4251" s="4"/>
    </row>
    <row r="4252" spans="6:13" x14ac:dyDescent="0.3">
      <c r="F4252" s="1"/>
      <c r="J4252" s="4"/>
      <c r="K4252" s="4"/>
      <c r="L4252" s="3"/>
      <c r="M4252" s="4"/>
    </row>
    <row r="4253" spans="6:13" x14ac:dyDescent="0.3">
      <c r="F4253" s="1"/>
      <c r="J4253" s="4"/>
      <c r="K4253" s="4"/>
      <c r="L4253" s="3"/>
      <c r="M4253" s="4"/>
    </row>
    <row r="4254" spans="6:13" x14ac:dyDescent="0.3">
      <c r="F4254" s="1"/>
      <c r="J4254" s="4"/>
      <c r="K4254" s="4"/>
      <c r="L4254" s="3"/>
      <c r="M4254" s="4"/>
    </row>
    <row r="4255" spans="6:13" x14ac:dyDescent="0.3">
      <c r="F4255" s="1"/>
      <c r="J4255" s="4"/>
      <c r="K4255" s="4"/>
      <c r="L4255" s="3"/>
      <c r="M4255" s="4"/>
    </row>
    <row r="4256" spans="6:13" x14ac:dyDescent="0.3">
      <c r="F4256" s="1"/>
      <c r="J4256" s="4"/>
      <c r="K4256" s="4"/>
      <c r="L4256" s="3"/>
      <c r="M4256" s="4"/>
    </row>
    <row r="4257" spans="6:13" x14ac:dyDescent="0.3">
      <c r="F4257" s="1"/>
      <c r="J4257" s="4"/>
      <c r="K4257" s="4"/>
      <c r="L4257" s="3"/>
      <c r="M4257" s="4"/>
    </row>
    <row r="4258" spans="6:13" x14ac:dyDescent="0.3">
      <c r="F4258" s="1"/>
      <c r="J4258" s="4"/>
      <c r="K4258" s="4"/>
      <c r="L4258" s="3"/>
      <c r="M4258" s="4"/>
    </row>
    <row r="4259" spans="6:13" x14ac:dyDescent="0.3">
      <c r="F4259" s="1"/>
      <c r="J4259" s="4"/>
      <c r="K4259" s="4"/>
      <c r="L4259" s="3"/>
      <c r="M4259" s="4"/>
    </row>
    <row r="4260" spans="6:13" x14ac:dyDescent="0.3">
      <c r="F4260" s="1"/>
      <c r="J4260" s="4"/>
      <c r="K4260" s="4"/>
      <c r="L4260" s="3"/>
      <c r="M4260" s="4"/>
    </row>
    <row r="4261" spans="6:13" x14ac:dyDescent="0.3">
      <c r="F4261" s="1"/>
      <c r="J4261" s="4"/>
      <c r="K4261" s="4"/>
      <c r="L4261" s="3"/>
      <c r="M4261" s="4"/>
    </row>
    <row r="4262" spans="6:13" x14ac:dyDescent="0.3">
      <c r="F4262" s="1"/>
      <c r="J4262" s="4"/>
      <c r="K4262" s="4"/>
      <c r="L4262" s="3"/>
      <c r="M4262" s="4"/>
    </row>
    <row r="4263" spans="6:13" x14ac:dyDescent="0.3">
      <c r="F4263" s="1"/>
      <c r="J4263" s="4"/>
      <c r="K4263" s="4"/>
      <c r="L4263" s="3"/>
      <c r="M4263" s="4"/>
    </row>
    <row r="4264" spans="6:13" x14ac:dyDescent="0.3">
      <c r="F4264" s="1"/>
      <c r="J4264" s="4"/>
      <c r="K4264" s="4"/>
      <c r="L4264" s="3"/>
      <c r="M4264" s="4"/>
    </row>
    <row r="4265" spans="6:13" x14ac:dyDescent="0.3">
      <c r="F4265" s="1"/>
      <c r="J4265" s="4"/>
      <c r="K4265" s="4"/>
      <c r="L4265" s="3"/>
      <c r="M4265" s="4"/>
    </row>
    <row r="4266" spans="6:13" x14ac:dyDescent="0.3">
      <c r="F4266" s="1"/>
      <c r="J4266" s="4"/>
      <c r="K4266" s="4"/>
      <c r="L4266" s="3"/>
      <c r="M4266" s="4"/>
    </row>
    <row r="4267" spans="6:13" x14ac:dyDescent="0.3">
      <c r="F4267" s="1"/>
      <c r="J4267" s="4"/>
      <c r="K4267" s="4"/>
      <c r="L4267" s="3"/>
      <c r="M4267" s="4"/>
    </row>
    <row r="4268" spans="6:13" x14ac:dyDescent="0.3">
      <c r="F4268" s="1"/>
      <c r="J4268" s="4"/>
      <c r="K4268" s="4"/>
      <c r="L4268" s="3"/>
      <c r="M4268" s="4"/>
    </row>
    <row r="4269" spans="6:13" x14ac:dyDescent="0.3">
      <c r="F4269" s="1"/>
      <c r="J4269" s="4"/>
      <c r="K4269" s="4"/>
      <c r="L4269" s="3"/>
      <c r="M4269" s="4"/>
    </row>
    <row r="4270" spans="6:13" x14ac:dyDescent="0.3">
      <c r="F4270" s="1"/>
      <c r="J4270" s="4"/>
      <c r="K4270" s="4"/>
      <c r="L4270" s="3"/>
      <c r="M4270" s="4"/>
    </row>
    <row r="4271" spans="6:13" x14ac:dyDescent="0.3">
      <c r="F4271" s="1"/>
      <c r="J4271" s="4"/>
      <c r="K4271" s="4"/>
      <c r="L4271" s="3"/>
      <c r="M4271" s="4"/>
    </row>
    <row r="4272" spans="6:13" x14ac:dyDescent="0.3">
      <c r="F4272" s="1"/>
      <c r="J4272" s="4"/>
      <c r="K4272" s="4"/>
      <c r="L4272" s="3"/>
      <c r="M4272" s="4"/>
    </row>
    <row r="4273" spans="6:13" x14ac:dyDescent="0.3">
      <c r="F4273" s="1"/>
      <c r="J4273" s="4"/>
      <c r="K4273" s="4"/>
      <c r="L4273" s="3"/>
      <c r="M4273" s="4"/>
    </row>
    <row r="4274" spans="6:13" x14ac:dyDescent="0.3">
      <c r="F4274" s="1"/>
      <c r="J4274" s="4"/>
      <c r="K4274" s="4"/>
      <c r="L4274" s="3"/>
      <c r="M4274" s="4"/>
    </row>
    <row r="4275" spans="6:13" x14ac:dyDescent="0.3">
      <c r="F4275" s="1"/>
      <c r="J4275" s="4"/>
      <c r="K4275" s="4"/>
      <c r="L4275" s="3"/>
      <c r="M4275" s="4"/>
    </row>
    <row r="4276" spans="6:13" x14ac:dyDescent="0.3">
      <c r="F4276" s="1"/>
      <c r="J4276" s="4"/>
      <c r="K4276" s="4"/>
      <c r="L4276" s="3"/>
      <c r="M4276" s="4"/>
    </row>
    <row r="4277" spans="6:13" x14ac:dyDescent="0.3">
      <c r="F4277" s="1"/>
      <c r="J4277" s="4"/>
      <c r="K4277" s="4"/>
      <c r="L4277" s="3"/>
      <c r="M4277" s="4"/>
    </row>
    <row r="4278" spans="6:13" x14ac:dyDescent="0.3">
      <c r="F4278" s="1"/>
      <c r="J4278" s="4"/>
      <c r="K4278" s="4"/>
      <c r="L4278" s="3"/>
      <c r="M4278" s="4"/>
    </row>
    <row r="4279" spans="6:13" x14ac:dyDescent="0.3">
      <c r="F4279" s="1"/>
      <c r="J4279" s="4"/>
      <c r="K4279" s="4"/>
      <c r="L4279" s="3"/>
      <c r="M4279" s="4"/>
    </row>
    <row r="4280" spans="6:13" x14ac:dyDescent="0.3">
      <c r="F4280" s="1"/>
      <c r="J4280" s="4"/>
      <c r="K4280" s="4"/>
      <c r="L4280" s="3"/>
      <c r="M4280" s="4"/>
    </row>
    <row r="4281" spans="6:13" x14ac:dyDescent="0.3">
      <c r="F4281" s="1"/>
      <c r="J4281" s="4"/>
      <c r="K4281" s="4"/>
      <c r="L4281" s="3"/>
      <c r="M4281" s="4"/>
    </row>
    <row r="4282" spans="6:13" x14ac:dyDescent="0.3">
      <c r="F4282" s="1"/>
      <c r="J4282" s="4"/>
      <c r="K4282" s="4"/>
      <c r="L4282" s="3"/>
      <c r="M4282" s="4"/>
    </row>
    <row r="4283" spans="6:13" x14ac:dyDescent="0.3">
      <c r="F4283" s="1"/>
      <c r="J4283" s="4"/>
      <c r="L4283" s="3"/>
      <c r="M4283" s="4"/>
    </row>
    <row r="4284" spans="6:13" x14ac:dyDescent="0.3">
      <c r="F4284" s="1"/>
      <c r="J4284" s="4"/>
      <c r="K4284" s="4"/>
      <c r="L4284" s="3"/>
      <c r="M4284" s="4"/>
    </row>
    <row r="4285" spans="6:13" x14ac:dyDescent="0.3">
      <c r="F4285" s="1"/>
      <c r="J4285" s="4"/>
      <c r="K4285" s="4"/>
      <c r="L4285" s="3"/>
      <c r="M4285" s="4"/>
    </row>
    <row r="4286" spans="6:13" x14ac:dyDescent="0.3">
      <c r="F4286" s="1"/>
      <c r="J4286" s="4"/>
      <c r="K4286" s="4"/>
      <c r="L4286" s="3"/>
      <c r="M4286" s="4"/>
    </row>
    <row r="4287" spans="6:13" x14ac:dyDescent="0.3">
      <c r="F4287" s="1"/>
      <c r="J4287" s="4"/>
      <c r="K4287" s="4"/>
      <c r="L4287" s="3"/>
      <c r="M4287" s="4"/>
    </row>
    <row r="4288" spans="6:13" x14ac:dyDescent="0.3">
      <c r="F4288" s="1"/>
      <c r="J4288" s="4"/>
      <c r="K4288" s="4"/>
      <c r="L4288" s="3"/>
      <c r="M4288" s="4"/>
    </row>
    <row r="4289" spans="6:13" x14ac:dyDescent="0.3">
      <c r="F4289" s="1"/>
      <c r="J4289" s="4"/>
      <c r="K4289" s="4"/>
      <c r="L4289" s="3"/>
      <c r="M4289" s="4"/>
    </row>
    <row r="4290" spans="6:13" x14ac:dyDescent="0.3">
      <c r="F4290" s="1"/>
      <c r="J4290" s="4"/>
      <c r="K4290" s="4"/>
      <c r="L4290" s="3"/>
      <c r="M4290" s="4"/>
    </row>
    <row r="4291" spans="6:13" x14ac:dyDescent="0.3">
      <c r="F4291" s="1"/>
      <c r="J4291" s="4"/>
      <c r="K4291" s="4"/>
      <c r="L4291" s="3"/>
      <c r="M4291" s="4"/>
    </row>
    <row r="4292" spans="6:13" x14ac:dyDescent="0.3">
      <c r="F4292" s="1"/>
      <c r="J4292" s="4"/>
      <c r="K4292" s="4"/>
      <c r="L4292" s="3"/>
      <c r="M4292" s="4"/>
    </row>
    <row r="4293" spans="6:13" x14ac:dyDescent="0.3">
      <c r="F4293" s="1"/>
      <c r="J4293" s="4"/>
      <c r="L4293" s="3"/>
      <c r="M4293" s="4"/>
    </row>
    <row r="4294" spans="6:13" x14ac:dyDescent="0.3">
      <c r="F4294" s="1"/>
      <c r="J4294" s="4"/>
      <c r="K4294" s="4"/>
      <c r="L4294" s="3"/>
      <c r="M4294" s="4"/>
    </row>
    <row r="4295" spans="6:13" x14ac:dyDescent="0.3">
      <c r="F4295" s="1"/>
      <c r="J4295" s="4"/>
      <c r="K4295" s="4"/>
      <c r="L4295" s="3"/>
      <c r="M4295" s="4"/>
    </row>
    <row r="4296" spans="6:13" x14ac:dyDescent="0.3">
      <c r="F4296" s="1"/>
      <c r="J4296" s="4"/>
      <c r="K4296" s="4"/>
      <c r="L4296" s="3"/>
      <c r="M4296" s="4"/>
    </row>
    <row r="4297" spans="6:13" x14ac:dyDescent="0.3">
      <c r="F4297" s="1"/>
      <c r="J4297" s="4"/>
      <c r="K4297" s="4"/>
      <c r="L4297" s="3"/>
      <c r="M4297" s="4"/>
    </row>
    <row r="4298" spans="6:13" x14ac:dyDescent="0.3">
      <c r="F4298" s="1"/>
      <c r="J4298" s="4"/>
      <c r="K4298" s="4"/>
      <c r="L4298" s="3"/>
      <c r="M4298" s="4"/>
    </row>
    <row r="4299" spans="6:13" x14ac:dyDescent="0.3">
      <c r="F4299" s="1"/>
      <c r="J4299" s="4"/>
      <c r="K4299" s="4"/>
      <c r="L4299" s="3"/>
      <c r="M4299" s="4"/>
    </row>
    <row r="4300" spans="6:13" x14ac:dyDescent="0.3">
      <c r="F4300" s="1"/>
      <c r="J4300" s="4"/>
      <c r="K4300" s="4"/>
      <c r="L4300" s="3"/>
      <c r="M4300" s="4"/>
    </row>
    <row r="4301" spans="6:13" x14ac:dyDescent="0.3">
      <c r="F4301" s="1"/>
      <c r="J4301" s="4"/>
      <c r="K4301" s="4"/>
      <c r="L4301" s="3"/>
      <c r="M4301" s="4"/>
    </row>
    <row r="4302" spans="6:13" x14ac:dyDescent="0.3">
      <c r="F4302" s="1"/>
      <c r="J4302" s="4"/>
      <c r="K4302" s="4"/>
      <c r="L4302" s="3"/>
      <c r="M4302" s="4"/>
    </row>
    <row r="4303" spans="6:13" x14ac:dyDescent="0.3">
      <c r="F4303" s="1"/>
      <c r="J4303" s="4"/>
      <c r="K4303" s="4"/>
      <c r="L4303" s="3"/>
      <c r="M4303" s="4"/>
    </row>
    <row r="4304" spans="6:13" x14ac:dyDescent="0.3">
      <c r="F4304" s="1"/>
      <c r="J4304" s="4"/>
      <c r="K4304" s="4"/>
      <c r="L4304" s="3"/>
      <c r="M4304" s="4"/>
    </row>
    <row r="4305" spans="6:13" x14ac:dyDescent="0.3">
      <c r="F4305" s="1"/>
      <c r="J4305" s="4"/>
      <c r="K4305" s="4"/>
      <c r="L4305" s="3"/>
      <c r="M4305" s="4"/>
    </row>
    <row r="4306" spans="6:13" x14ac:dyDescent="0.3">
      <c r="F4306" s="1"/>
      <c r="J4306" s="4"/>
      <c r="K4306" s="4"/>
      <c r="L4306" s="3"/>
      <c r="M4306" s="4"/>
    </row>
    <row r="4307" spans="6:13" x14ac:dyDescent="0.3">
      <c r="F4307" s="1"/>
      <c r="J4307" s="4"/>
      <c r="K4307" s="4"/>
      <c r="L4307" s="3"/>
      <c r="M4307" s="4"/>
    </row>
    <row r="4308" spans="6:13" x14ac:dyDescent="0.3">
      <c r="F4308" s="1"/>
      <c r="J4308" s="4"/>
      <c r="K4308" s="4"/>
      <c r="L4308" s="3"/>
      <c r="M4308" s="4"/>
    </row>
    <row r="4309" spans="6:13" x14ac:dyDescent="0.3">
      <c r="F4309" s="1"/>
      <c r="J4309" s="4"/>
      <c r="K4309" s="4"/>
      <c r="L4309" s="3"/>
      <c r="M4309" s="4"/>
    </row>
    <row r="4310" spans="6:13" x14ac:dyDescent="0.3">
      <c r="F4310" s="1"/>
      <c r="J4310" s="4"/>
      <c r="K4310" s="4"/>
      <c r="L4310" s="3"/>
      <c r="M4310" s="4"/>
    </row>
    <row r="4311" spans="6:13" x14ac:dyDescent="0.3">
      <c r="F4311" s="1"/>
      <c r="J4311" s="4"/>
      <c r="K4311" s="4"/>
      <c r="L4311" s="3"/>
      <c r="M4311" s="4"/>
    </row>
    <row r="4312" spans="6:13" x14ac:dyDescent="0.3">
      <c r="F4312" s="1"/>
      <c r="J4312" s="4"/>
      <c r="K4312" s="4"/>
      <c r="L4312" s="3"/>
      <c r="M4312" s="4"/>
    </row>
    <row r="4313" spans="6:13" x14ac:dyDescent="0.3">
      <c r="F4313" s="1"/>
      <c r="J4313" s="4"/>
      <c r="K4313" s="4"/>
      <c r="L4313" s="3"/>
      <c r="M4313" s="4"/>
    </row>
    <row r="4314" spans="6:13" x14ac:dyDescent="0.3">
      <c r="F4314" s="1"/>
      <c r="J4314" s="4"/>
      <c r="K4314" s="4"/>
      <c r="L4314" s="3"/>
      <c r="M4314" s="4"/>
    </row>
    <row r="4315" spans="6:13" x14ac:dyDescent="0.3">
      <c r="F4315" s="1"/>
      <c r="J4315" s="4"/>
      <c r="K4315" s="4"/>
      <c r="L4315" s="3"/>
      <c r="M4315" s="4"/>
    </row>
    <row r="4316" spans="6:13" x14ac:dyDescent="0.3">
      <c r="F4316" s="1"/>
      <c r="J4316" s="4"/>
      <c r="K4316" s="4"/>
      <c r="L4316" s="3"/>
      <c r="M4316" s="4"/>
    </row>
    <row r="4317" spans="6:13" x14ac:dyDescent="0.3">
      <c r="F4317" s="1"/>
      <c r="J4317" s="4"/>
      <c r="K4317" s="4"/>
      <c r="L4317" s="3"/>
      <c r="M4317" s="4"/>
    </row>
    <row r="4318" spans="6:13" x14ac:dyDescent="0.3">
      <c r="F4318" s="1"/>
      <c r="J4318" s="4"/>
      <c r="K4318" s="4"/>
      <c r="L4318" s="3"/>
      <c r="M4318" s="4"/>
    </row>
    <row r="4319" spans="6:13" x14ac:dyDescent="0.3">
      <c r="F4319" s="1"/>
      <c r="J4319" s="4"/>
      <c r="K4319" s="4"/>
      <c r="L4319" s="3"/>
      <c r="M4319" s="4"/>
    </row>
    <row r="4320" spans="6:13" x14ac:dyDescent="0.3">
      <c r="F4320" s="1"/>
      <c r="J4320" s="4"/>
      <c r="K4320" s="4"/>
      <c r="L4320" s="3"/>
      <c r="M4320" s="4"/>
    </row>
    <row r="4321" spans="6:13" x14ac:dyDescent="0.3">
      <c r="F4321" s="1"/>
      <c r="J4321" s="4"/>
      <c r="K4321" s="4"/>
      <c r="L4321" s="3"/>
      <c r="M4321" s="4"/>
    </row>
    <row r="4322" spans="6:13" x14ac:dyDescent="0.3">
      <c r="F4322" s="1"/>
      <c r="J4322" s="4"/>
      <c r="K4322" s="4"/>
      <c r="L4322" s="3"/>
      <c r="M4322" s="4"/>
    </row>
    <row r="4323" spans="6:13" x14ac:dyDescent="0.3">
      <c r="F4323" s="1"/>
      <c r="J4323" s="4"/>
      <c r="K4323" s="4"/>
      <c r="L4323" s="3"/>
      <c r="M4323" s="4"/>
    </row>
    <row r="4324" spans="6:13" x14ac:dyDescent="0.3">
      <c r="F4324" s="1"/>
      <c r="J4324" s="4"/>
      <c r="K4324" s="4"/>
      <c r="L4324" s="3"/>
      <c r="M4324" s="4"/>
    </row>
    <row r="4325" spans="6:13" x14ac:dyDescent="0.3">
      <c r="F4325" s="1"/>
      <c r="J4325" s="4"/>
      <c r="K4325" s="4"/>
      <c r="L4325" s="3"/>
      <c r="M4325" s="4"/>
    </row>
    <row r="4326" spans="6:13" x14ac:dyDescent="0.3">
      <c r="F4326" s="1"/>
      <c r="J4326" s="4"/>
      <c r="K4326" s="4"/>
      <c r="L4326" s="3"/>
      <c r="M4326" s="4"/>
    </row>
    <row r="4327" spans="6:13" x14ac:dyDescent="0.3">
      <c r="F4327" s="1"/>
      <c r="J4327" s="4"/>
      <c r="L4327" s="3"/>
      <c r="M4327" s="4"/>
    </row>
    <row r="4328" spans="6:13" x14ac:dyDescent="0.3">
      <c r="F4328" s="1"/>
      <c r="J4328" s="4"/>
      <c r="L4328" s="3"/>
      <c r="M4328" s="4"/>
    </row>
    <row r="4329" spans="6:13" x14ac:dyDescent="0.3">
      <c r="F4329" s="1"/>
      <c r="J4329" s="4"/>
      <c r="K4329" s="4"/>
      <c r="L4329" s="3"/>
      <c r="M4329" s="4"/>
    </row>
    <row r="4330" spans="6:13" x14ac:dyDescent="0.3">
      <c r="F4330" s="1"/>
      <c r="J4330" s="4"/>
      <c r="K4330" s="4"/>
      <c r="L4330" s="3"/>
      <c r="M4330" s="4"/>
    </row>
    <row r="4331" spans="6:13" x14ac:dyDescent="0.3">
      <c r="F4331" s="1"/>
      <c r="J4331" s="4"/>
      <c r="K4331" s="4"/>
      <c r="L4331" s="3"/>
      <c r="M4331" s="4"/>
    </row>
    <row r="4332" spans="6:13" x14ac:dyDescent="0.3">
      <c r="F4332" s="1"/>
      <c r="J4332" s="4"/>
      <c r="K4332" s="4"/>
      <c r="L4332" s="3"/>
      <c r="M4332" s="4"/>
    </row>
    <row r="4333" spans="6:13" x14ac:dyDescent="0.3">
      <c r="F4333" s="1"/>
      <c r="J4333" s="4"/>
      <c r="K4333" s="4"/>
      <c r="L4333" s="3"/>
      <c r="M4333" s="4"/>
    </row>
    <row r="4334" spans="6:13" x14ac:dyDescent="0.3">
      <c r="F4334" s="1"/>
      <c r="J4334" s="4"/>
      <c r="K4334" s="4"/>
      <c r="L4334" s="3"/>
      <c r="M4334" s="4"/>
    </row>
    <row r="4335" spans="6:13" x14ac:dyDescent="0.3">
      <c r="F4335" s="1"/>
      <c r="J4335" s="4"/>
      <c r="K4335" s="4"/>
      <c r="L4335" s="3"/>
      <c r="M4335" s="4"/>
    </row>
    <row r="4336" spans="6:13" x14ac:dyDescent="0.3">
      <c r="F4336" s="1"/>
      <c r="J4336" s="4"/>
      <c r="K4336" s="4"/>
      <c r="L4336" s="3"/>
      <c r="M4336" s="4"/>
    </row>
    <row r="4337" spans="6:13" x14ac:dyDescent="0.3">
      <c r="F4337" s="1"/>
      <c r="J4337" s="4"/>
      <c r="K4337" s="4"/>
      <c r="L4337" s="3"/>
      <c r="M4337" s="4"/>
    </row>
    <row r="4338" spans="6:13" x14ac:dyDescent="0.3">
      <c r="F4338" s="1"/>
      <c r="J4338" s="4"/>
      <c r="K4338" s="4"/>
      <c r="L4338" s="3"/>
      <c r="M4338" s="4"/>
    </row>
    <row r="4339" spans="6:13" x14ac:dyDescent="0.3">
      <c r="F4339" s="1"/>
      <c r="J4339" s="4"/>
      <c r="K4339" s="4"/>
      <c r="L4339" s="3"/>
      <c r="M4339" s="4"/>
    </row>
    <row r="4340" spans="6:13" x14ac:dyDescent="0.3">
      <c r="F4340" s="1"/>
      <c r="J4340" s="4"/>
      <c r="K4340" s="4"/>
      <c r="L4340" s="3"/>
      <c r="M4340" s="4"/>
    </row>
    <row r="4341" spans="6:13" x14ac:dyDescent="0.3">
      <c r="F4341" s="1"/>
      <c r="J4341" s="4"/>
      <c r="K4341" s="4"/>
      <c r="L4341" s="3"/>
      <c r="M4341" s="4"/>
    </row>
    <row r="4342" spans="6:13" x14ac:dyDescent="0.3">
      <c r="F4342" s="1"/>
      <c r="J4342" s="4"/>
      <c r="K4342" s="4"/>
      <c r="L4342" s="3"/>
      <c r="M4342" s="4"/>
    </row>
    <row r="4343" spans="6:13" x14ac:dyDescent="0.3">
      <c r="F4343" s="1"/>
      <c r="J4343" s="4"/>
      <c r="K4343" s="4"/>
      <c r="L4343" s="3"/>
      <c r="M4343" s="4"/>
    </row>
    <row r="4344" spans="6:13" x14ac:dyDescent="0.3">
      <c r="F4344" s="1"/>
      <c r="J4344" s="4"/>
      <c r="K4344" s="4"/>
      <c r="L4344" s="3"/>
      <c r="M4344" s="4"/>
    </row>
    <row r="4345" spans="6:13" x14ac:dyDescent="0.3">
      <c r="F4345" s="1"/>
      <c r="J4345" s="4"/>
      <c r="K4345" s="4"/>
      <c r="L4345" s="3"/>
      <c r="M4345" s="4"/>
    </row>
    <row r="4346" spans="6:13" x14ac:dyDescent="0.3">
      <c r="F4346" s="1"/>
      <c r="J4346" s="4"/>
      <c r="K4346" s="4"/>
      <c r="L4346" s="3"/>
      <c r="M4346" s="4"/>
    </row>
    <row r="4347" spans="6:13" x14ac:dyDescent="0.3">
      <c r="F4347" s="1"/>
      <c r="J4347" s="4"/>
      <c r="K4347" s="4"/>
      <c r="L4347" s="3"/>
      <c r="M4347" s="4"/>
    </row>
    <row r="4348" spans="6:13" x14ac:dyDescent="0.3">
      <c r="F4348" s="1"/>
      <c r="J4348" s="4"/>
      <c r="K4348" s="4"/>
      <c r="L4348" s="3"/>
      <c r="M4348" s="4"/>
    </row>
    <row r="4349" spans="6:13" x14ac:dyDescent="0.3">
      <c r="F4349" s="1"/>
      <c r="J4349" s="4"/>
      <c r="K4349" s="4"/>
      <c r="L4349" s="3"/>
      <c r="M4349" s="4"/>
    </row>
    <row r="4350" spans="6:13" x14ac:dyDescent="0.3">
      <c r="F4350" s="1"/>
      <c r="J4350" s="4"/>
      <c r="K4350" s="4"/>
      <c r="L4350" s="3"/>
      <c r="M4350" s="4"/>
    </row>
    <row r="4351" spans="6:13" x14ac:dyDescent="0.3">
      <c r="F4351" s="1"/>
      <c r="J4351" s="4"/>
      <c r="K4351" s="4"/>
      <c r="L4351" s="3"/>
      <c r="M4351" s="4"/>
    </row>
    <row r="4352" spans="6:13" x14ac:dyDescent="0.3">
      <c r="F4352" s="1"/>
      <c r="J4352" s="4"/>
      <c r="K4352" s="4"/>
      <c r="L4352" s="3"/>
      <c r="M4352" s="4"/>
    </row>
    <row r="4353" spans="6:13" x14ac:dyDescent="0.3">
      <c r="F4353" s="1"/>
      <c r="J4353" s="4"/>
      <c r="K4353" s="4"/>
      <c r="L4353" s="3"/>
      <c r="M4353" s="4"/>
    </row>
    <row r="4354" spans="6:13" x14ac:dyDescent="0.3">
      <c r="F4354" s="1"/>
      <c r="J4354" s="4"/>
      <c r="K4354" s="4"/>
      <c r="L4354" s="3"/>
      <c r="M4354" s="4"/>
    </row>
    <row r="4355" spans="6:13" x14ac:dyDescent="0.3">
      <c r="F4355" s="1"/>
      <c r="J4355" s="4"/>
      <c r="K4355" s="4"/>
      <c r="L4355" s="3"/>
      <c r="M4355" s="4"/>
    </row>
    <row r="4356" spans="6:13" x14ac:dyDescent="0.3">
      <c r="F4356" s="1"/>
      <c r="J4356" s="4"/>
      <c r="K4356" s="4"/>
      <c r="L4356" s="3"/>
      <c r="M4356" s="4"/>
    </row>
    <row r="4357" spans="6:13" x14ac:dyDescent="0.3">
      <c r="F4357" s="1"/>
      <c r="J4357" s="4"/>
      <c r="K4357" s="4"/>
      <c r="L4357" s="3"/>
      <c r="M4357" s="4"/>
    </row>
    <row r="4358" spans="6:13" x14ac:dyDescent="0.3">
      <c r="F4358" s="1"/>
      <c r="J4358" s="4"/>
      <c r="K4358" s="4"/>
      <c r="L4358" s="3"/>
      <c r="M4358" s="4"/>
    </row>
    <row r="4359" spans="6:13" x14ac:dyDescent="0.3">
      <c r="F4359" s="1"/>
      <c r="J4359" s="4"/>
      <c r="K4359" s="4"/>
      <c r="L4359" s="3"/>
      <c r="M4359" s="4"/>
    </row>
    <row r="4360" spans="6:13" x14ac:dyDescent="0.3">
      <c r="F4360" s="1"/>
      <c r="J4360" s="4"/>
      <c r="K4360" s="4"/>
      <c r="L4360" s="3"/>
      <c r="M4360" s="4"/>
    </row>
    <row r="4361" spans="6:13" x14ac:dyDescent="0.3">
      <c r="F4361" s="1"/>
      <c r="J4361" s="4"/>
      <c r="K4361" s="4"/>
      <c r="L4361" s="3"/>
      <c r="M4361" s="4"/>
    </row>
    <row r="4362" spans="6:13" x14ac:dyDescent="0.3">
      <c r="F4362" s="1"/>
      <c r="J4362" s="4"/>
      <c r="K4362" s="4"/>
      <c r="L4362" s="3"/>
      <c r="M4362" s="4"/>
    </row>
    <row r="4363" spans="6:13" x14ac:dyDescent="0.3">
      <c r="F4363" s="1"/>
      <c r="J4363" s="4"/>
      <c r="K4363" s="4"/>
      <c r="L4363" s="3"/>
      <c r="M4363" s="4"/>
    </row>
    <row r="4364" spans="6:13" x14ac:dyDescent="0.3">
      <c r="F4364" s="1"/>
      <c r="J4364" s="4"/>
      <c r="K4364" s="4"/>
      <c r="L4364" s="3"/>
      <c r="M4364" s="4"/>
    </row>
    <row r="4365" spans="6:13" x14ac:dyDescent="0.3">
      <c r="F4365" s="1"/>
      <c r="J4365" s="4"/>
      <c r="K4365" s="4"/>
      <c r="L4365" s="3"/>
      <c r="M4365" s="4"/>
    </row>
    <row r="4366" spans="6:13" x14ac:dyDescent="0.3">
      <c r="F4366" s="1"/>
      <c r="J4366" s="4"/>
      <c r="K4366" s="4"/>
      <c r="L4366" s="3"/>
      <c r="M4366" s="4"/>
    </row>
    <row r="4367" spans="6:13" x14ac:dyDescent="0.3">
      <c r="F4367" s="1"/>
      <c r="J4367" s="4"/>
      <c r="K4367" s="4"/>
      <c r="L4367" s="3"/>
      <c r="M4367" s="4"/>
    </row>
    <row r="4368" spans="6:13" x14ac:dyDescent="0.3">
      <c r="F4368" s="1"/>
      <c r="J4368" s="4"/>
      <c r="K4368" s="4"/>
      <c r="L4368" s="3"/>
      <c r="M4368" s="4"/>
    </row>
    <row r="4369" spans="6:13" x14ac:dyDescent="0.3">
      <c r="F4369" s="1"/>
      <c r="J4369" s="4"/>
      <c r="K4369" s="4"/>
      <c r="L4369" s="3"/>
      <c r="M4369" s="4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9"/>
  <sheetViews>
    <sheetView workbookViewId="0">
      <selection sqref="A1:A1048576"/>
    </sheetView>
  </sheetViews>
  <sheetFormatPr defaultRowHeight="14" x14ac:dyDescent="0.3"/>
  <cols>
    <col min="6" max="6" width="17.25" bestFit="1" customWidth="1"/>
    <col min="7" max="7" width="21.75" bestFit="1" customWidth="1"/>
    <col min="8" max="8" width="11.6640625" customWidth="1"/>
    <col min="9" max="9" width="16.08203125" bestFit="1" customWidth="1"/>
    <col min="10" max="11" width="11.25" bestFit="1" customWidth="1"/>
    <col min="13" max="13" width="11.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3795</v>
      </c>
      <c r="B2" t="s">
        <v>539</v>
      </c>
      <c r="C2" t="s">
        <v>117</v>
      </c>
      <c r="D2">
        <v>4</v>
      </c>
      <c r="E2" t="s">
        <v>757</v>
      </c>
      <c r="F2" s="1" t="s">
        <v>758</v>
      </c>
      <c r="G2" t="s">
        <v>759</v>
      </c>
      <c r="H2">
        <v>474236</v>
      </c>
      <c r="I2" t="s">
        <v>59</v>
      </c>
      <c r="J2" s="4">
        <v>44454</v>
      </c>
      <c r="K2" s="4">
        <v>44575</v>
      </c>
      <c r="L2" s="3">
        <v>121</v>
      </c>
      <c r="M2" s="4">
        <v>44484</v>
      </c>
      <c r="N2">
        <v>30</v>
      </c>
      <c r="O2">
        <v>1</v>
      </c>
      <c r="P2">
        <v>2</v>
      </c>
      <c r="Q2">
        <v>2</v>
      </c>
      <c r="R2" t="s">
        <v>38</v>
      </c>
      <c r="S2">
        <v>2</v>
      </c>
      <c r="T2">
        <v>2</v>
      </c>
      <c r="U2" t="s">
        <v>38</v>
      </c>
      <c r="V2">
        <v>18</v>
      </c>
      <c r="W2">
        <v>42</v>
      </c>
      <c r="X2">
        <v>5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9.3333333333333304</v>
      </c>
      <c r="AV2">
        <v>400</v>
      </c>
      <c r="AW2">
        <v>1</v>
      </c>
    </row>
    <row r="3" spans="1:49" x14ac:dyDescent="0.3">
      <c r="A3" t="s">
        <v>3795</v>
      </c>
      <c r="B3" t="s">
        <v>539</v>
      </c>
      <c r="C3" t="s">
        <v>117</v>
      </c>
      <c r="D3">
        <v>4</v>
      </c>
      <c r="E3" t="s">
        <v>3804</v>
      </c>
      <c r="F3" s="1" t="s">
        <v>3805</v>
      </c>
      <c r="G3" t="s">
        <v>3806</v>
      </c>
      <c r="H3">
        <v>1045511</v>
      </c>
      <c r="I3" t="s">
        <v>59</v>
      </c>
      <c r="J3" s="4">
        <v>44210</v>
      </c>
      <c r="K3" s="4">
        <v>44257</v>
      </c>
      <c r="L3" s="3">
        <v>47</v>
      </c>
      <c r="M3" s="4">
        <v>44263</v>
      </c>
      <c r="N3">
        <v>53</v>
      </c>
      <c r="O3">
        <v>1</v>
      </c>
      <c r="P3">
        <v>1</v>
      </c>
      <c r="Q3">
        <v>4</v>
      </c>
      <c r="R3" t="s">
        <v>28</v>
      </c>
      <c r="S3">
        <v>19</v>
      </c>
      <c r="T3">
        <v>1</v>
      </c>
      <c r="U3" t="s">
        <v>80</v>
      </c>
      <c r="V3">
        <v>1</v>
      </c>
      <c r="W3">
        <v>19</v>
      </c>
      <c r="X3">
        <v>20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9.3333333333333304</v>
      </c>
      <c r="AV3">
        <v>400</v>
      </c>
      <c r="AW3">
        <v>1</v>
      </c>
    </row>
    <row r="4" spans="1:49" x14ac:dyDescent="0.3">
      <c r="A4" t="s">
        <v>3795</v>
      </c>
      <c r="B4" t="s">
        <v>539</v>
      </c>
      <c r="C4" t="s">
        <v>117</v>
      </c>
      <c r="D4">
        <v>4</v>
      </c>
      <c r="E4" t="s">
        <v>1100</v>
      </c>
      <c r="F4" s="1" t="s">
        <v>3817</v>
      </c>
      <c r="G4" t="s">
        <v>3818</v>
      </c>
      <c r="H4">
        <v>2386390</v>
      </c>
      <c r="I4" t="s">
        <v>59</v>
      </c>
      <c r="J4" s="4">
        <v>44210</v>
      </c>
      <c r="K4" s="4">
        <v>44257</v>
      </c>
      <c r="L4" s="3">
        <v>47</v>
      </c>
      <c r="M4" s="4">
        <v>44287</v>
      </c>
      <c r="N4">
        <v>77</v>
      </c>
      <c r="O4">
        <v>1</v>
      </c>
      <c r="P4">
        <v>1</v>
      </c>
      <c r="Q4">
        <v>0</v>
      </c>
      <c r="R4" t="s">
        <v>28</v>
      </c>
      <c r="S4">
        <v>19</v>
      </c>
      <c r="T4">
        <v>1</v>
      </c>
      <c r="U4" t="s">
        <v>80</v>
      </c>
      <c r="V4">
        <v>1</v>
      </c>
      <c r="W4">
        <v>19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9.3333333333333304</v>
      </c>
      <c r="AV4">
        <v>400</v>
      </c>
      <c r="AW4">
        <v>1</v>
      </c>
    </row>
    <row r="5" spans="1:49" x14ac:dyDescent="0.3">
      <c r="A5" t="s">
        <v>3795</v>
      </c>
      <c r="B5" t="s">
        <v>539</v>
      </c>
      <c r="C5" t="s">
        <v>117</v>
      </c>
      <c r="D5">
        <v>4</v>
      </c>
      <c r="E5" t="s">
        <v>3822</v>
      </c>
      <c r="F5" s="1" t="s">
        <v>3823</v>
      </c>
      <c r="G5" t="s">
        <v>3824</v>
      </c>
      <c r="H5">
        <v>2439679</v>
      </c>
      <c r="I5" t="s">
        <v>317</v>
      </c>
      <c r="J5" s="4">
        <v>44210</v>
      </c>
      <c r="K5" s="4">
        <v>44257</v>
      </c>
      <c r="L5" s="3">
        <v>47</v>
      </c>
      <c r="M5" s="4">
        <v>44263</v>
      </c>
      <c r="N5">
        <v>53</v>
      </c>
      <c r="O5">
        <v>1</v>
      </c>
      <c r="P5">
        <v>1</v>
      </c>
      <c r="Q5">
        <v>0</v>
      </c>
      <c r="R5" t="s">
        <v>28</v>
      </c>
      <c r="S5">
        <v>19</v>
      </c>
      <c r="T5">
        <v>1</v>
      </c>
      <c r="U5" t="s">
        <v>80</v>
      </c>
      <c r="V5">
        <v>1</v>
      </c>
      <c r="W5">
        <v>19</v>
      </c>
      <c r="X5">
        <v>4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9.3333333333333304</v>
      </c>
      <c r="AV5">
        <v>400</v>
      </c>
      <c r="AW5">
        <v>1</v>
      </c>
    </row>
    <row r="6" spans="1:49" x14ac:dyDescent="0.3">
      <c r="A6" t="s">
        <v>3795</v>
      </c>
      <c r="B6" t="s">
        <v>539</v>
      </c>
      <c r="C6" t="s">
        <v>117</v>
      </c>
      <c r="D6">
        <v>4</v>
      </c>
      <c r="E6" t="s">
        <v>1883</v>
      </c>
      <c r="F6" s="1" t="s">
        <v>3831</v>
      </c>
      <c r="G6" t="s">
        <v>3832</v>
      </c>
      <c r="H6">
        <v>3000222</v>
      </c>
      <c r="I6" t="s">
        <v>59</v>
      </c>
      <c r="J6" s="4">
        <v>44210</v>
      </c>
      <c r="K6" s="4">
        <v>44257</v>
      </c>
      <c r="L6" s="3">
        <v>47</v>
      </c>
      <c r="M6" s="4">
        <v>44263</v>
      </c>
      <c r="N6">
        <v>53</v>
      </c>
      <c r="O6">
        <v>1</v>
      </c>
      <c r="P6">
        <v>1</v>
      </c>
      <c r="Q6">
        <v>2</v>
      </c>
      <c r="R6" t="s">
        <v>28</v>
      </c>
      <c r="S6">
        <v>19</v>
      </c>
      <c r="T6">
        <v>1</v>
      </c>
      <c r="U6" t="s">
        <v>80</v>
      </c>
      <c r="V6">
        <v>1</v>
      </c>
      <c r="W6">
        <v>19</v>
      </c>
      <c r="X6">
        <v>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9.3333333333333304</v>
      </c>
      <c r="AV6">
        <v>400</v>
      </c>
      <c r="AW6">
        <v>1</v>
      </c>
    </row>
    <row r="7" spans="1:49" x14ac:dyDescent="0.3">
      <c r="A7" t="s">
        <v>3833</v>
      </c>
      <c r="B7" t="s">
        <v>539</v>
      </c>
      <c r="C7" t="s">
        <v>117</v>
      </c>
      <c r="D7">
        <v>4</v>
      </c>
      <c r="E7" t="s">
        <v>1048</v>
      </c>
      <c r="F7" s="1" t="s">
        <v>1049</v>
      </c>
      <c r="G7" t="s">
        <v>1050</v>
      </c>
      <c r="H7">
        <v>2139670</v>
      </c>
      <c r="I7" t="s">
        <v>59</v>
      </c>
      <c r="J7" s="4">
        <v>44098</v>
      </c>
      <c r="K7" s="4">
        <v>44255</v>
      </c>
      <c r="L7" s="3">
        <v>157</v>
      </c>
      <c r="M7" s="4">
        <v>44260</v>
      </c>
      <c r="N7">
        <v>162</v>
      </c>
      <c r="O7">
        <v>1</v>
      </c>
      <c r="P7">
        <v>1</v>
      </c>
      <c r="Q7">
        <v>1</v>
      </c>
      <c r="R7" t="s">
        <v>28</v>
      </c>
      <c r="S7">
        <v>3</v>
      </c>
      <c r="T7">
        <v>1</v>
      </c>
      <c r="U7" t="s">
        <v>43</v>
      </c>
      <c r="W7">
        <v>3</v>
      </c>
      <c r="X7">
        <v>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13.6666666666666</v>
      </c>
      <c r="AV7">
        <v>1055.3333333333301</v>
      </c>
      <c r="AW7">
        <v>1</v>
      </c>
    </row>
    <row r="8" spans="1:49" x14ac:dyDescent="0.3">
      <c r="A8" t="s">
        <v>3833</v>
      </c>
      <c r="B8" t="s">
        <v>539</v>
      </c>
      <c r="C8" t="s">
        <v>117</v>
      </c>
      <c r="D8">
        <v>4</v>
      </c>
      <c r="E8" t="s">
        <v>1048</v>
      </c>
      <c r="F8" s="1" t="s">
        <v>1049</v>
      </c>
      <c r="G8" t="s">
        <v>1050</v>
      </c>
      <c r="H8">
        <v>2139670</v>
      </c>
      <c r="I8" t="s">
        <v>59</v>
      </c>
      <c r="J8" s="4">
        <v>44255</v>
      </c>
      <c r="K8" s="4">
        <v>44362</v>
      </c>
      <c r="L8" s="3">
        <v>107</v>
      </c>
      <c r="M8" s="4">
        <v>44356</v>
      </c>
      <c r="N8">
        <v>101</v>
      </c>
      <c r="O8">
        <v>1</v>
      </c>
      <c r="P8">
        <v>1</v>
      </c>
      <c r="Q8">
        <v>1</v>
      </c>
      <c r="R8" t="s">
        <v>43</v>
      </c>
      <c r="T8">
        <v>1</v>
      </c>
      <c r="U8" t="s">
        <v>80</v>
      </c>
      <c r="V8">
        <v>16</v>
      </c>
      <c r="W8">
        <v>20</v>
      </c>
      <c r="X8">
        <v>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13.6666666666666</v>
      </c>
      <c r="AV8">
        <v>1055.3333333333301</v>
      </c>
      <c r="AW8">
        <v>1</v>
      </c>
    </row>
    <row r="9" spans="1:49" x14ac:dyDescent="0.3">
      <c r="A9" t="s">
        <v>3833</v>
      </c>
      <c r="B9" t="s">
        <v>539</v>
      </c>
      <c r="C9" t="s">
        <v>117</v>
      </c>
      <c r="D9">
        <v>4</v>
      </c>
      <c r="E9" t="s">
        <v>2722</v>
      </c>
      <c r="F9" s="1" t="s">
        <v>3867</v>
      </c>
      <c r="G9" t="s">
        <v>2724</v>
      </c>
      <c r="H9">
        <v>2267771</v>
      </c>
      <c r="I9" t="s">
        <v>59</v>
      </c>
      <c r="J9" s="4">
        <v>44093</v>
      </c>
      <c r="K9" s="4">
        <v>44255</v>
      </c>
      <c r="L9" s="3">
        <v>162</v>
      </c>
      <c r="M9" s="4">
        <v>44260</v>
      </c>
      <c r="N9">
        <v>167</v>
      </c>
      <c r="O9">
        <v>1</v>
      </c>
      <c r="P9">
        <v>2</v>
      </c>
      <c r="Q9">
        <v>1</v>
      </c>
      <c r="R9" t="s">
        <v>28</v>
      </c>
      <c r="S9">
        <v>2</v>
      </c>
      <c r="T9">
        <v>2</v>
      </c>
      <c r="U9" t="s">
        <v>43</v>
      </c>
      <c r="W9">
        <v>2</v>
      </c>
      <c r="X9">
        <v>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13.6666666666666</v>
      </c>
      <c r="AV9">
        <v>1055.3333333333301</v>
      </c>
      <c r="AW9">
        <v>1</v>
      </c>
    </row>
    <row r="10" spans="1:49" x14ac:dyDescent="0.3">
      <c r="A10" t="s">
        <v>3833</v>
      </c>
      <c r="B10" t="s">
        <v>539</v>
      </c>
      <c r="C10" t="s">
        <v>117</v>
      </c>
      <c r="D10">
        <v>4</v>
      </c>
      <c r="E10" t="s">
        <v>2722</v>
      </c>
      <c r="F10" s="1" t="s">
        <v>3867</v>
      </c>
      <c r="G10" t="s">
        <v>2724</v>
      </c>
      <c r="H10">
        <v>2267771</v>
      </c>
      <c r="I10" t="s">
        <v>59</v>
      </c>
      <c r="J10" s="4">
        <v>44255</v>
      </c>
      <c r="K10" s="4">
        <v>44360</v>
      </c>
      <c r="L10" s="3">
        <v>105</v>
      </c>
      <c r="M10" s="4">
        <v>44356</v>
      </c>
      <c r="N10">
        <v>101</v>
      </c>
      <c r="O10">
        <v>1</v>
      </c>
      <c r="P10">
        <v>2</v>
      </c>
      <c r="Q10">
        <v>1</v>
      </c>
      <c r="R10" t="s">
        <v>43</v>
      </c>
      <c r="T10">
        <v>2</v>
      </c>
      <c r="U10" t="s">
        <v>80</v>
      </c>
      <c r="V10">
        <v>15</v>
      </c>
      <c r="W10">
        <v>20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13.6666666666666</v>
      </c>
      <c r="AV10">
        <v>1055.3333333333301</v>
      </c>
      <c r="AW10">
        <v>1</v>
      </c>
    </row>
    <row r="11" spans="1:49" x14ac:dyDescent="0.3">
      <c r="A11" t="s">
        <v>3833</v>
      </c>
      <c r="B11" t="s">
        <v>539</v>
      </c>
      <c r="C11" t="s">
        <v>117</v>
      </c>
      <c r="D11">
        <v>4</v>
      </c>
      <c r="E11" t="s">
        <v>2711</v>
      </c>
      <c r="F11" s="1" t="s">
        <v>2712</v>
      </c>
      <c r="G11" t="s">
        <v>2713</v>
      </c>
      <c r="H11">
        <v>468160</v>
      </c>
      <c r="I11" t="s">
        <v>59</v>
      </c>
      <c r="J11" s="4">
        <v>44369</v>
      </c>
      <c r="K11" s="4">
        <v>44454</v>
      </c>
      <c r="L11" s="3">
        <v>85</v>
      </c>
      <c r="M11" s="4">
        <v>44446</v>
      </c>
      <c r="N11">
        <v>77</v>
      </c>
      <c r="O11">
        <v>1</v>
      </c>
      <c r="P11">
        <v>1</v>
      </c>
      <c r="Q11">
        <v>3</v>
      </c>
      <c r="R11" t="s">
        <v>80</v>
      </c>
      <c r="S11">
        <v>17</v>
      </c>
      <c r="T11">
        <v>1</v>
      </c>
      <c r="U11" t="s">
        <v>38</v>
      </c>
      <c r="V11">
        <v>2</v>
      </c>
      <c r="W11">
        <v>37</v>
      </c>
      <c r="X11">
        <v>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13.6666666666666</v>
      </c>
      <c r="AV11">
        <v>1055.3333333333301</v>
      </c>
      <c r="AW11">
        <v>1</v>
      </c>
    </row>
    <row r="12" spans="1:49" x14ac:dyDescent="0.3">
      <c r="A12" t="s">
        <v>3833</v>
      </c>
      <c r="B12" t="s">
        <v>539</v>
      </c>
      <c r="C12" t="s">
        <v>117</v>
      </c>
      <c r="D12">
        <v>4</v>
      </c>
      <c r="E12" t="s">
        <v>1243</v>
      </c>
      <c r="F12" s="1" t="s">
        <v>1244</v>
      </c>
      <c r="G12" t="s">
        <v>1245</v>
      </c>
      <c r="H12">
        <v>856956</v>
      </c>
      <c r="I12" t="s">
        <v>59</v>
      </c>
      <c r="J12" s="4">
        <v>44272</v>
      </c>
      <c r="K12" s="4">
        <v>44360</v>
      </c>
      <c r="L12" s="3">
        <v>88</v>
      </c>
      <c r="M12" s="4">
        <v>44356</v>
      </c>
      <c r="N12">
        <v>84</v>
      </c>
      <c r="O12">
        <v>1</v>
      </c>
      <c r="P12">
        <v>1</v>
      </c>
      <c r="Q12">
        <v>3</v>
      </c>
      <c r="R12" t="s">
        <v>80</v>
      </c>
      <c r="S12">
        <v>3</v>
      </c>
      <c r="T12">
        <v>1</v>
      </c>
      <c r="U12" t="s">
        <v>80</v>
      </c>
      <c r="V12">
        <v>15</v>
      </c>
      <c r="W12">
        <v>23</v>
      </c>
      <c r="X12">
        <v>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13.6666666666666</v>
      </c>
      <c r="AV12">
        <v>1055.3333333333301</v>
      </c>
      <c r="AW12">
        <v>1</v>
      </c>
    </row>
    <row r="13" spans="1:49" x14ac:dyDescent="0.3">
      <c r="A13" t="s">
        <v>3833</v>
      </c>
      <c r="B13" t="s">
        <v>539</v>
      </c>
      <c r="C13" t="s">
        <v>117</v>
      </c>
      <c r="D13">
        <v>4</v>
      </c>
      <c r="E13" t="s">
        <v>1883</v>
      </c>
      <c r="F13" s="1" t="s">
        <v>1884</v>
      </c>
      <c r="G13" t="s">
        <v>1885</v>
      </c>
      <c r="H13">
        <v>1094970</v>
      </c>
      <c r="I13" t="s">
        <v>59</v>
      </c>
      <c r="J13" s="4">
        <v>44517</v>
      </c>
      <c r="K13" s="4">
        <v>44573</v>
      </c>
      <c r="L13" s="3">
        <v>56</v>
      </c>
      <c r="M13" s="4">
        <v>44578</v>
      </c>
      <c r="N13">
        <v>61</v>
      </c>
      <c r="O13">
        <v>1</v>
      </c>
      <c r="P13">
        <v>1</v>
      </c>
      <c r="Q13">
        <v>2</v>
      </c>
      <c r="R13" t="s">
        <v>38</v>
      </c>
      <c r="S13">
        <v>11</v>
      </c>
      <c r="T13">
        <v>1</v>
      </c>
      <c r="U13" t="s">
        <v>38</v>
      </c>
      <c r="V13">
        <v>18</v>
      </c>
      <c r="W13">
        <v>51</v>
      </c>
      <c r="X13">
        <v>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13.6666666666666</v>
      </c>
      <c r="AV13">
        <v>1055.3333333333301</v>
      </c>
      <c r="AW13">
        <v>1</v>
      </c>
    </row>
    <row r="14" spans="1:49" x14ac:dyDescent="0.3">
      <c r="A14" t="s">
        <v>3833</v>
      </c>
      <c r="B14" t="s">
        <v>539</v>
      </c>
      <c r="C14" t="s">
        <v>117</v>
      </c>
      <c r="D14">
        <v>4</v>
      </c>
      <c r="E14" t="s">
        <v>3861</v>
      </c>
      <c r="F14" s="1" t="s">
        <v>3862</v>
      </c>
      <c r="G14" t="s">
        <v>3863</v>
      </c>
      <c r="H14">
        <v>1873302</v>
      </c>
      <c r="I14" t="s">
        <v>59</v>
      </c>
      <c r="J14" s="4">
        <v>44092</v>
      </c>
      <c r="K14" s="4">
        <v>44174</v>
      </c>
      <c r="L14" s="3">
        <v>82</v>
      </c>
      <c r="M14" s="4">
        <v>44173</v>
      </c>
      <c r="N14">
        <v>81</v>
      </c>
      <c r="O14">
        <v>1</v>
      </c>
      <c r="P14">
        <v>1</v>
      </c>
      <c r="Q14">
        <v>0</v>
      </c>
      <c r="R14" t="s">
        <v>28</v>
      </c>
      <c r="S14">
        <v>2</v>
      </c>
      <c r="T14">
        <v>1</v>
      </c>
      <c r="U14" t="s">
        <v>28</v>
      </c>
      <c r="V14">
        <v>14</v>
      </c>
      <c r="W14">
        <v>2</v>
      </c>
      <c r="X14">
        <v>14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13.6666666666666</v>
      </c>
      <c r="AV14">
        <v>1055.3333333333301</v>
      </c>
      <c r="AW14">
        <v>1</v>
      </c>
    </row>
    <row r="15" spans="1:49" x14ac:dyDescent="0.3">
      <c r="A15" t="s">
        <v>3833</v>
      </c>
      <c r="B15" t="s">
        <v>539</v>
      </c>
      <c r="C15" t="s">
        <v>117</v>
      </c>
      <c r="D15">
        <v>4</v>
      </c>
      <c r="E15" t="s">
        <v>1627</v>
      </c>
      <c r="F15" s="1" t="s">
        <v>1628</v>
      </c>
      <c r="G15" t="s">
        <v>1629</v>
      </c>
      <c r="H15">
        <v>2218390</v>
      </c>
      <c r="I15" t="s">
        <v>59</v>
      </c>
      <c r="J15" s="4">
        <v>44095</v>
      </c>
      <c r="K15" s="4">
        <v>44113</v>
      </c>
      <c r="L15" s="3">
        <v>18</v>
      </c>
      <c r="M15" s="4">
        <v>44113</v>
      </c>
      <c r="N15">
        <v>18</v>
      </c>
      <c r="O15">
        <v>1</v>
      </c>
      <c r="P15">
        <v>1</v>
      </c>
      <c r="Q15">
        <v>0</v>
      </c>
      <c r="R15" t="s">
        <v>28</v>
      </c>
      <c r="S15">
        <v>3</v>
      </c>
      <c r="T15">
        <v>1</v>
      </c>
      <c r="U15" t="s">
        <v>28</v>
      </c>
      <c r="V15">
        <v>5</v>
      </c>
      <c r="W15">
        <v>3</v>
      </c>
      <c r="X15">
        <v>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13.6666666666666</v>
      </c>
      <c r="AV15">
        <v>1055.3333333333301</v>
      </c>
      <c r="AW15">
        <v>1</v>
      </c>
    </row>
    <row r="16" spans="1:49" x14ac:dyDescent="0.3">
      <c r="A16" t="s">
        <v>3881</v>
      </c>
      <c r="B16" t="s">
        <v>539</v>
      </c>
      <c r="C16" t="s">
        <v>117</v>
      </c>
      <c r="D16">
        <v>4</v>
      </c>
      <c r="E16" t="s">
        <v>3882</v>
      </c>
      <c r="F16" s="1" t="s">
        <v>3883</v>
      </c>
      <c r="G16" t="s">
        <v>3884</v>
      </c>
      <c r="H16">
        <v>46764</v>
      </c>
      <c r="I16" t="s">
        <v>59</v>
      </c>
      <c r="J16" s="4">
        <v>44101</v>
      </c>
      <c r="K16" s="4">
        <v>44159</v>
      </c>
      <c r="L16" s="3">
        <v>58</v>
      </c>
      <c r="M16" s="4">
        <v>44161</v>
      </c>
      <c r="N16">
        <v>60</v>
      </c>
      <c r="O16">
        <v>1</v>
      </c>
      <c r="P16">
        <v>2</v>
      </c>
      <c r="Q16">
        <v>1</v>
      </c>
      <c r="R16" t="s">
        <v>28</v>
      </c>
      <c r="S16">
        <v>4</v>
      </c>
      <c r="T16">
        <v>2</v>
      </c>
      <c r="U16" t="s">
        <v>28</v>
      </c>
      <c r="V16">
        <v>12</v>
      </c>
      <c r="W16">
        <v>4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1.3333333333333299</v>
      </c>
      <c r="AV16">
        <v>70.6666666666666</v>
      </c>
      <c r="AW16">
        <v>1</v>
      </c>
    </row>
    <row r="17" spans="1:49" x14ac:dyDescent="0.3">
      <c r="A17" t="s">
        <v>3881</v>
      </c>
      <c r="B17" t="s">
        <v>539</v>
      </c>
      <c r="C17" t="s">
        <v>117</v>
      </c>
      <c r="D17">
        <v>4</v>
      </c>
      <c r="E17" t="s">
        <v>3882</v>
      </c>
      <c r="F17" s="1" t="s">
        <v>3885</v>
      </c>
      <c r="G17" t="s">
        <v>3886</v>
      </c>
      <c r="H17">
        <v>46764</v>
      </c>
      <c r="I17" t="s">
        <v>59</v>
      </c>
      <c r="J17" s="4">
        <v>44101</v>
      </c>
      <c r="K17" s="4">
        <v>44159</v>
      </c>
      <c r="L17" s="3">
        <v>58</v>
      </c>
      <c r="M17" s="4">
        <v>44161</v>
      </c>
      <c r="N17">
        <v>60</v>
      </c>
      <c r="O17">
        <v>1</v>
      </c>
      <c r="P17">
        <v>2</v>
      </c>
      <c r="Q17">
        <v>1</v>
      </c>
      <c r="R17" t="s">
        <v>28</v>
      </c>
      <c r="S17">
        <v>4</v>
      </c>
      <c r="T17">
        <v>2</v>
      </c>
      <c r="U17" t="s">
        <v>28</v>
      </c>
      <c r="V17">
        <v>12</v>
      </c>
      <c r="W17">
        <v>4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1.3333333333333299</v>
      </c>
      <c r="AV17">
        <v>70.6666666666666</v>
      </c>
      <c r="AW17">
        <v>1</v>
      </c>
    </row>
    <row r="18" spans="1:49" x14ac:dyDescent="0.3">
      <c r="A18" t="s">
        <v>3961</v>
      </c>
      <c r="B18" t="s">
        <v>539</v>
      </c>
      <c r="C18" t="s">
        <v>117</v>
      </c>
      <c r="D18">
        <v>4</v>
      </c>
      <c r="E18" t="s">
        <v>3962</v>
      </c>
      <c r="F18" s="1" t="s">
        <v>3963</v>
      </c>
      <c r="G18" t="s">
        <v>3964</v>
      </c>
      <c r="H18">
        <v>480778</v>
      </c>
      <c r="I18" t="s">
        <v>59</v>
      </c>
      <c r="J18" s="4">
        <v>44099</v>
      </c>
      <c r="K18" s="4">
        <v>44099</v>
      </c>
      <c r="L18" s="3">
        <v>0</v>
      </c>
      <c r="M18" s="4">
        <v>44159</v>
      </c>
      <c r="N18">
        <v>60</v>
      </c>
      <c r="O18">
        <v>1</v>
      </c>
      <c r="P18">
        <v>1</v>
      </c>
      <c r="Q18">
        <v>1</v>
      </c>
      <c r="R18" t="s">
        <v>28</v>
      </c>
      <c r="S18">
        <v>3</v>
      </c>
      <c r="T18">
        <v>1</v>
      </c>
      <c r="U18" t="s">
        <v>28</v>
      </c>
      <c r="V18">
        <v>3</v>
      </c>
      <c r="W18">
        <v>3</v>
      </c>
      <c r="X18">
        <v>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4.6666666666666599</v>
      </c>
      <c r="AV18">
        <v>182.666666666666</v>
      </c>
      <c r="AW18">
        <v>1</v>
      </c>
    </row>
    <row r="19" spans="1:49" x14ac:dyDescent="0.3">
      <c r="A19" t="s">
        <v>3974</v>
      </c>
      <c r="B19" t="s">
        <v>539</v>
      </c>
      <c r="C19" t="s">
        <v>117</v>
      </c>
      <c r="D19">
        <v>4</v>
      </c>
      <c r="E19" t="s">
        <v>753</v>
      </c>
      <c r="F19" s="1" t="s">
        <v>754</v>
      </c>
      <c r="G19" t="s">
        <v>755</v>
      </c>
      <c r="H19">
        <v>2779889</v>
      </c>
      <c r="I19" t="s">
        <v>74</v>
      </c>
      <c r="J19" s="4">
        <v>44341</v>
      </c>
      <c r="K19" s="4">
        <v>44441</v>
      </c>
      <c r="L19" s="3">
        <v>100</v>
      </c>
      <c r="M19" s="4">
        <v>44446</v>
      </c>
      <c r="N19">
        <v>105</v>
      </c>
      <c r="O19">
        <v>1</v>
      </c>
      <c r="P19">
        <v>1</v>
      </c>
      <c r="Q19">
        <v>0</v>
      </c>
      <c r="R19" t="s">
        <v>80</v>
      </c>
      <c r="S19">
        <v>13</v>
      </c>
      <c r="T19">
        <v>1</v>
      </c>
      <c r="U19" t="s">
        <v>43</v>
      </c>
      <c r="W19">
        <v>33</v>
      </c>
      <c r="X19">
        <v>15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0.66666666666666596</v>
      </c>
      <c r="AV19">
        <v>39.6666666666666</v>
      </c>
      <c r="AW19">
        <v>1</v>
      </c>
    </row>
    <row r="20" spans="1:49" x14ac:dyDescent="0.3">
      <c r="A20" t="s">
        <v>3982</v>
      </c>
      <c r="B20" t="s">
        <v>539</v>
      </c>
      <c r="C20" t="s">
        <v>117</v>
      </c>
      <c r="D20">
        <v>4</v>
      </c>
      <c r="E20" t="s">
        <v>3983</v>
      </c>
      <c r="F20" s="1" t="s">
        <v>3984</v>
      </c>
      <c r="G20" t="s">
        <v>3985</v>
      </c>
      <c r="H20">
        <v>2783313</v>
      </c>
      <c r="I20" t="s">
        <v>59</v>
      </c>
      <c r="J20" s="4">
        <v>44179</v>
      </c>
      <c r="K20" s="4">
        <v>44207</v>
      </c>
      <c r="L20" s="3">
        <v>28</v>
      </c>
      <c r="M20" s="4">
        <v>44239</v>
      </c>
      <c r="N20">
        <v>60</v>
      </c>
      <c r="O20">
        <v>1</v>
      </c>
      <c r="P20">
        <v>1</v>
      </c>
      <c r="Q20">
        <v>1</v>
      </c>
      <c r="R20" t="s">
        <v>28</v>
      </c>
      <c r="S20">
        <v>15</v>
      </c>
      <c r="T20">
        <v>1</v>
      </c>
      <c r="U20" t="s">
        <v>28</v>
      </c>
      <c r="V20">
        <v>18</v>
      </c>
      <c r="W20">
        <v>15</v>
      </c>
      <c r="X20">
        <v>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1.3333333333333299</v>
      </c>
      <c r="AV20">
        <v>59.3333333333333</v>
      </c>
      <c r="AW20">
        <v>1</v>
      </c>
    </row>
    <row r="21" spans="1:49" x14ac:dyDescent="0.3">
      <c r="A21" t="s">
        <v>3997</v>
      </c>
      <c r="B21" t="s">
        <v>539</v>
      </c>
      <c r="C21" t="s">
        <v>117</v>
      </c>
      <c r="D21">
        <v>4</v>
      </c>
      <c r="E21" t="s">
        <v>3998</v>
      </c>
      <c r="F21" s="1" t="s">
        <v>3999</v>
      </c>
      <c r="G21" t="s">
        <v>4000</v>
      </c>
      <c r="H21">
        <v>417997</v>
      </c>
      <c r="I21" t="s">
        <v>59</v>
      </c>
      <c r="J21" s="4">
        <v>44315</v>
      </c>
      <c r="K21" s="4">
        <v>44374</v>
      </c>
      <c r="L21" s="3">
        <v>59</v>
      </c>
      <c r="M21" s="4">
        <v>44375</v>
      </c>
      <c r="N21">
        <v>60</v>
      </c>
      <c r="O21">
        <v>1</v>
      </c>
      <c r="P21">
        <v>1</v>
      </c>
      <c r="Q21">
        <v>1</v>
      </c>
      <c r="R21" t="s">
        <v>80</v>
      </c>
      <c r="S21">
        <v>9</v>
      </c>
      <c r="T21">
        <v>1</v>
      </c>
      <c r="U21" t="s">
        <v>80</v>
      </c>
      <c r="V21">
        <v>17</v>
      </c>
      <c r="W21">
        <v>29</v>
      </c>
      <c r="X21">
        <v>11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1.3333333333333299</v>
      </c>
      <c r="AV21">
        <v>58.3333333333333</v>
      </c>
      <c r="AW21">
        <v>1</v>
      </c>
    </row>
    <row r="22" spans="1:49" x14ac:dyDescent="0.3">
      <c r="A22" t="s">
        <v>3997</v>
      </c>
      <c r="B22" t="s">
        <v>539</v>
      </c>
      <c r="C22" t="s">
        <v>117</v>
      </c>
      <c r="D22">
        <v>4</v>
      </c>
      <c r="E22" t="s">
        <v>1647</v>
      </c>
      <c r="F22" s="1" t="s">
        <v>1648</v>
      </c>
      <c r="G22" t="s">
        <v>1649</v>
      </c>
      <c r="H22">
        <v>510166</v>
      </c>
      <c r="I22" t="s">
        <v>59</v>
      </c>
      <c r="J22" s="4">
        <v>44315</v>
      </c>
      <c r="K22" s="4">
        <v>44315</v>
      </c>
      <c r="L22" s="3">
        <v>0</v>
      </c>
      <c r="M22" s="4">
        <v>44375</v>
      </c>
      <c r="N22">
        <v>60</v>
      </c>
      <c r="O22">
        <v>1</v>
      </c>
      <c r="P22">
        <v>6</v>
      </c>
      <c r="Q22">
        <v>1</v>
      </c>
      <c r="R22" t="s">
        <v>80</v>
      </c>
      <c r="S22">
        <v>9</v>
      </c>
      <c r="T22">
        <v>6</v>
      </c>
      <c r="U22" t="s">
        <v>80</v>
      </c>
      <c r="V22">
        <v>9</v>
      </c>
      <c r="W22">
        <v>29</v>
      </c>
      <c r="X22">
        <v>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1.3333333333333299</v>
      </c>
      <c r="AV22">
        <v>58.3333333333333</v>
      </c>
      <c r="AW22">
        <v>1</v>
      </c>
    </row>
    <row r="23" spans="1:49" x14ac:dyDescent="0.3">
      <c r="A23" t="s">
        <v>3997</v>
      </c>
      <c r="B23" t="s">
        <v>539</v>
      </c>
      <c r="C23" t="s">
        <v>117</v>
      </c>
      <c r="D23">
        <v>4</v>
      </c>
      <c r="E23" t="s">
        <v>1647</v>
      </c>
      <c r="F23" s="1" t="s">
        <v>4001</v>
      </c>
      <c r="G23" t="s">
        <v>4002</v>
      </c>
      <c r="H23">
        <v>510166</v>
      </c>
      <c r="I23" t="s">
        <v>59</v>
      </c>
      <c r="J23" s="4">
        <v>44315</v>
      </c>
      <c r="K23" s="4">
        <v>44372</v>
      </c>
      <c r="L23" s="3">
        <v>57</v>
      </c>
      <c r="M23" s="4">
        <v>44375</v>
      </c>
      <c r="N23">
        <v>60</v>
      </c>
      <c r="O23">
        <v>1</v>
      </c>
      <c r="P23">
        <v>6</v>
      </c>
      <c r="Q23">
        <v>1</v>
      </c>
      <c r="R23" t="s">
        <v>80</v>
      </c>
      <c r="S23">
        <v>9</v>
      </c>
      <c r="T23">
        <v>6</v>
      </c>
      <c r="U23" t="s">
        <v>80</v>
      </c>
      <c r="V23">
        <v>17</v>
      </c>
      <c r="W23">
        <v>29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1.3333333333333299</v>
      </c>
      <c r="AV23">
        <v>58.3333333333333</v>
      </c>
      <c r="AW23">
        <v>1</v>
      </c>
    </row>
    <row r="24" spans="1:49" x14ac:dyDescent="0.3">
      <c r="A24" t="s">
        <v>3997</v>
      </c>
      <c r="B24" t="s">
        <v>539</v>
      </c>
      <c r="C24" t="s">
        <v>117</v>
      </c>
      <c r="D24">
        <v>4</v>
      </c>
      <c r="E24" t="s">
        <v>4003</v>
      </c>
      <c r="F24" s="1" t="s">
        <v>4004</v>
      </c>
      <c r="G24" t="s">
        <v>4005</v>
      </c>
      <c r="H24">
        <v>573904</v>
      </c>
      <c r="I24" t="s">
        <v>59</v>
      </c>
      <c r="J24" s="4">
        <v>44315</v>
      </c>
      <c r="K24" s="4">
        <v>44374</v>
      </c>
      <c r="L24" s="3">
        <v>59</v>
      </c>
      <c r="M24" s="4">
        <v>44375</v>
      </c>
      <c r="N24">
        <v>60</v>
      </c>
      <c r="O24">
        <v>1</v>
      </c>
      <c r="P24">
        <v>3</v>
      </c>
      <c r="Q24">
        <v>1</v>
      </c>
      <c r="R24" t="s">
        <v>80</v>
      </c>
      <c r="S24">
        <v>9</v>
      </c>
      <c r="T24">
        <v>3</v>
      </c>
      <c r="U24" t="s">
        <v>80</v>
      </c>
      <c r="V24">
        <v>17</v>
      </c>
      <c r="W24">
        <v>29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1.3333333333333299</v>
      </c>
      <c r="AV24">
        <v>58.3333333333333</v>
      </c>
      <c r="AW24">
        <v>1</v>
      </c>
    </row>
    <row r="25" spans="1:49" x14ac:dyDescent="0.3">
      <c r="A25" t="s">
        <v>4010</v>
      </c>
      <c r="B25" t="s">
        <v>539</v>
      </c>
      <c r="C25" t="s">
        <v>117</v>
      </c>
      <c r="D25">
        <v>4</v>
      </c>
      <c r="E25" t="s">
        <v>736</v>
      </c>
      <c r="F25" s="1" t="s">
        <v>2645</v>
      </c>
      <c r="G25" t="s">
        <v>738</v>
      </c>
      <c r="H25">
        <v>502706</v>
      </c>
      <c r="I25" t="s">
        <v>59</v>
      </c>
      <c r="J25" s="4">
        <v>44089</v>
      </c>
      <c r="K25" s="4">
        <v>44124</v>
      </c>
      <c r="L25" s="3">
        <v>35</v>
      </c>
      <c r="M25" s="4">
        <v>44151</v>
      </c>
      <c r="N25">
        <v>62</v>
      </c>
      <c r="O25">
        <v>1</v>
      </c>
      <c r="P25">
        <v>3</v>
      </c>
      <c r="Q25">
        <v>1</v>
      </c>
      <c r="R25" t="s">
        <v>28</v>
      </c>
      <c r="S25">
        <v>2</v>
      </c>
      <c r="T25">
        <v>3</v>
      </c>
      <c r="U25" t="s">
        <v>28</v>
      </c>
      <c r="V25">
        <v>7</v>
      </c>
      <c r="W25">
        <v>2</v>
      </c>
      <c r="X25">
        <v>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11.3333333333333</v>
      </c>
      <c r="AV25">
        <v>703.66666666666595</v>
      </c>
      <c r="AW25">
        <v>1</v>
      </c>
    </row>
    <row r="26" spans="1:49" x14ac:dyDescent="0.3">
      <c r="A26" t="s">
        <v>4010</v>
      </c>
      <c r="B26" t="s">
        <v>539</v>
      </c>
      <c r="C26" t="s">
        <v>117</v>
      </c>
      <c r="D26">
        <v>4</v>
      </c>
      <c r="E26" t="s">
        <v>2621</v>
      </c>
      <c r="F26" s="1" t="s">
        <v>4014</v>
      </c>
      <c r="G26" t="s">
        <v>2623</v>
      </c>
      <c r="H26">
        <v>1080425</v>
      </c>
      <c r="I26" t="s">
        <v>59</v>
      </c>
      <c r="J26" s="4">
        <v>44386</v>
      </c>
      <c r="K26" s="4">
        <v>44515</v>
      </c>
      <c r="L26" s="3">
        <v>129</v>
      </c>
      <c r="M26" s="4">
        <v>44518</v>
      </c>
      <c r="N26">
        <v>132</v>
      </c>
      <c r="O26">
        <v>1</v>
      </c>
      <c r="P26">
        <v>2</v>
      </c>
      <c r="Q26">
        <v>4</v>
      </c>
      <c r="R26" t="s">
        <v>80</v>
      </c>
      <c r="S26">
        <v>19</v>
      </c>
      <c r="T26">
        <v>2</v>
      </c>
      <c r="U26" t="s">
        <v>38</v>
      </c>
      <c r="V26">
        <v>11</v>
      </c>
      <c r="W26">
        <v>39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11.3333333333333</v>
      </c>
      <c r="AV26">
        <v>703.66666666666595</v>
      </c>
      <c r="AW26">
        <v>1</v>
      </c>
    </row>
    <row r="27" spans="1:49" x14ac:dyDescent="0.3">
      <c r="A27" t="s">
        <v>4010</v>
      </c>
      <c r="B27" t="s">
        <v>539</v>
      </c>
      <c r="C27" t="s">
        <v>117</v>
      </c>
      <c r="D27">
        <v>4</v>
      </c>
      <c r="E27" t="s">
        <v>2621</v>
      </c>
      <c r="F27" s="1" t="s">
        <v>4014</v>
      </c>
      <c r="G27" t="s">
        <v>2623</v>
      </c>
      <c r="H27">
        <v>1080425</v>
      </c>
      <c r="I27" t="s">
        <v>59</v>
      </c>
      <c r="J27" s="4">
        <v>44515</v>
      </c>
      <c r="K27" s="4">
        <v>44575</v>
      </c>
      <c r="L27" s="3">
        <v>60</v>
      </c>
      <c r="M27" s="4">
        <v>44635</v>
      </c>
      <c r="N27">
        <v>120</v>
      </c>
      <c r="O27">
        <v>1</v>
      </c>
      <c r="P27">
        <v>2</v>
      </c>
      <c r="Q27">
        <v>4</v>
      </c>
      <c r="R27" t="s">
        <v>38</v>
      </c>
      <c r="S27">
        <v>11</v>
      </c>
      <c r="T27">
        <v>2</v>
      </c>
      <c r="U27" t="s">
        <v>38</v>
      </c>
      <c r="V27">
        <v>18</v>
      </c>
      <c r="W27">
        <v>51</v>
      </c>
      <c r="X27">
        <v>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11.3333333333333</v>
      </c>
      <c r="AV27">
        <v>703.66666666666595</v>
      </c>
      <c r="AW27">
        <v>1</v>
      </c>
    </row>
    <row r="28" spans="1:49" x14ac:dyDescent="0.3">
      <c r="A28" t="s">
        <v>4010</v>
      </c>
      <c r="B28" t="s">
        <v>539</v>
      </c>
      <c r="C28" t="s">
        <v>117</v>
      </c>
      <c r="D28">
        <v>4</v>
      </c>
      <c r="E28" t="s">
        <v>2674</v>
      </c>
      <c r="F28" s="1" t="s">
        <v>2675</v>
      </c>
      <c r="G28" t="s">
        <v>2676</v>
      </c>
      <c r="H28">
        <v>2781066</v>
      </c>
      <c r="I28" t="s">
        <v>59</v>
      </c>
      <c r="J28" s="4">
        <v>44386</v>
      </c>
      <c r="K28" s="4">
        <v>44498</v>
      </c>
      <c r="L28" s="3">
        <v>112</v>
      </c>
      <c r="M28" s="4">
        <v>44550</v>
      </c>
      <c r="N28">
        <v>164</v>
      </c>
      <c r="O28">
        <v>1</v>
      </c>
      <c r="P28">
        <v>1</v>
      </c>
      <c r="Q28">
        <v>4</v>
      </c>
      <c r="R28" t="s">
        <v>80</v>
      </c>
      <c r="S28">
        <v>19</v>
      </c>
      <c r="T28">
        <v>1</v>
      </c>
      <c r="U28" t="s">
        <v>38</v>
      </c>
      <c r="V28">
        <v>8</v>
      </c>
      <c r="W28">
        <v>39</v>
      </c>
      <c r="X28">
        <v>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11.3333333333333</v>
      </c>
      <c r="AV28">
        <v>703.66666666666595</v>
      </c>
      <c r="AW28">
        <v>1</v>
      </c>
    </row>
    <row r="29" spans="1:49" x14ac:dyDescent="0.3">
      <c r="A29" t="s">
        <v>4010</v>
      </c>
      <c r="B29" t="s">
        <v>539</v>
      </c>
      <c r="C29" t="s">
        <v>117</v>
      </c>
      <c r="D29">
        <v>4</v>
      </c>
      <c r="E29" t="s">
        <v>2674</v>
      </c>
      <c r="F29" s="1" t="s">
        <v>2675</v>
      </c>
      <c r="G29" t="s">
        <v>2676</v>
      </c>
      <c r="H29">
        <v>2781066</v>
      </c>
      <c r="I29" t="s">
        <v>59</v>
      </c>
      <c r="J29" s="4">
        <v>44498</v>
      </c>
      <c r="K29" s="4">
        <v>44575</v>
      </c>
      <c r="L29" s="3">
        <v>77</v>
      </c>
      <c r="M29" s="4">
        <v>44635</v>
      </c>
      <c r="N29">
        <v>137</v>
      </c>
      <c r="O29">
        <v>1</v>
      </c>
      <c r="P29">
        <v>1</v>
      </c>
      <c r="Q29">
        <v>4</v>
      </c>
      <c r="R29" t="s">
        <v>38</v>
      </c>
      <c r="S29">
        <v>8</v>
      </c>
      <c r="T29">
        <v>1</v>
      </c>
      <c r="U29" t="s">
        <v>38</v>
      </c>
      <c r="V29">
        <v>18</v>
      </c>
      <c r="W29">
        <v>48</v>
      </c>
      <c r="X29">
        <v>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11.3333333333333</v>
      </c>
      <c r="AV29">
        <v>703.66666666666595</v>
      </c>
      <c r="AW29">
        <v>1</v>
      </c>
    </row>
    <row r="30" spans="1:49" x14ac:dyDescent="0.3">
      <c r="A30" t="s">
        <v>4029</v>
      </c>
      <c r="B30" t="s">
        <v>539</v>
      </c>
      <c r="C30" t="s">
        <v>117</v>
      </c>
      <c r="D30">
        <v>4</v>
      </c>
      <c r="E30" t="s">
        <v>4030</v>
      </c>
      <c r="F30" s="1" t="s">
        <v>4031</v>
      </c>
      <c r="G30" t="s">
        <v>4032</v>
      </c>
      <c r="H30">
        <v>1092255</v>
      </c>
      <c r="I30" t="s">
        <v>74</v>
      </c>
      <c r="J30" s="4">
        <v>44199</v>
      </c>
      <c r="K30" s="4">
        <v>44286</v>
      </c>
      <c r="L30" s="3">
        <v>87</v>
      </c>
      <c r="M30" s="4">
        <v>44287</v>
      </c>
      <c r="N30">
        <v>88</v>
      </c>
      <c r="O30">
        <v>1</v>
      </c>
      <c r="P30">
        <v>1</v>
      </c>
      <c r="Q30">
        <v>2</v>
      </c>
      <c r="R30" t="s">
        <v>28</v>
      </c>
      <c r="S30">
        <v>18</v>
      </c>
      <c r="T30">
        <v>1</v>
      </c>
      <c r="U30" t="s">
        <v>80</v>
      </c>
      <c r="V30">
        <v>5</v>
      </c>
      <c r="W30">
        <v>18</v>
      </c>
      <c r="X30">
        <v>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79.3333333333333</v>
      </c>
      <c r="AW30">
        <v>1</v>
      </c>
    </row>
    <row r="31" spans="1:49" x14ac:dyDescent="0.3">
      <c r="A31" t="s">
        <v>4029</v>
      </c>
      <c r="B31" t="s">
        <v>539</v>
      </c>
      <c r="C31" t="s">
        <v>117</v>
      </c>
      <c r="D31">
        <v>4</v>
      </c>
      <c r="E31" t="s">
        <v>4036</v>
      </c>
      <c r="F31" s="1" t="s">
        <v>4037</v>
      </c>
      <c r="G31" t="s">
        <v>4038</v>
      </c>
      <c r="H31">
        <v>1879778</v>
      </c>
      <c r="I31" t="s">
        <v>317</v>
      </c>
      <c r="J31" s="4">
        <v>44199</v>
      </c>
      <c r="K31" s="4">
        <v>44284</v>
      </c>
      <c r="L31" s="3">
        <v>85</v>
      </c>
      <c r="M31" s="4">
        <v>44287</v>
      </c>
      <c r="N31">
        <v>88</v>
      </c>
      <c r="O31">
        <v>1</v>
      </c>
      <c r="P31">
        <v>1</v>
      </c>
      <c r="Q31">
        <v>0</v>
      </c>
      <c r="R31" t="s">
        <v>28</v>
      </c>
      <c r="S31">
        <v>18</v>
      </c>
      <c r="T31">
        <v>1</v>
      </c>
      <c r="U31" t="s">
        <v>80</v>
      </c>
      <c r="V31">
        <v>5</v>
      </c>
      <c r="W31">
        <v>18</v>
      </c>
      <c r="X31">
        <v>5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1.6666666666666601</v>
      </c>
      <c r="AV31">
        <v>79.3333333333333</v>
      </c>
      <c r="AW31">
        <v>1</v>
      </c>
    </row>
    <row r="32" spans="1:49" x14ac:dyDescent="0.3">
      <c r="A32" t="s">
        <v>4079</v>
      </c>
      <c r="B32" t="s">
        <v>539</v>
      </c>
      <c r="C32" t="s">
        <v>117</v>
      </c>
      <c r="D32">
        <v>4</v>
      </c>
      <c r="E32" t="s">
        <v>741</v>
      </c>
      <c r="F32" s="1" t="s">
        <v>4095</v>
      </c>
      <c r="G32" t="s">
        <v>3112</v>
      </c>
      <c r="H32">
        <v>520300</v>
      </c>
      <c r="I32" t="s">
        <v>59</v>
      </c>
      <c r="J32" s="4">
        <v>44254</v>
      </c>
      <c r="K32" s="4">
        <v>44375</v>
      </c>
      <c r="L32" s="3">
        <v>121</v>
      </c>
      <c r="M32" s="4">
        <v>44375</v>
      </c>
      <c r="N32">
        <v>121</v>
      </c>
      <c r="O32">
        <v>1</v>
      </c>
      <c r="P32">
        <v>5</v>
      </c>
      <c r="Q32">
        <v>1</v>
      </c>
      <c r="R32" t="s">
        <v>43</v>
      </c>
      <c r="T32">
        <v>5</v>
      </c>
      <c r="U32" t="s">
        <v>80</v>
      </c>
      <c r="V32">
        <v>18</v>
      </c>
      <c r="W32">
        <v>20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29.3333333333333</v>
      </c>
      <c r="AV32">
        <v>2356.3333333333298</v>
      </c>
      <c r="AW32">
        <v>1</v>
      </c>
    </row>
    <row r="33" spans="1:49" x14ac:dyDescent="0.3">
      <c r="A33" t="s">
        <v>4079</v>
      </c>
      <c r="B33" t="s">
        <v>539</v>
      </c>
      <c r="C33" t="s">
        <v>117</v>
      </c>
      <c r="D33">
        <v>4</v>
      </c>
      <c r="E33" t="s">
        <v>741</v>
      </c>
      <c r="F33" s="1" t="s">
        <v>2646</v>
      </c>
      <c r="G33" t="s">
        <v>743</v>
      </c>
      <c r="H33">
        <v>520300</v>
      </c>
      <c r="I33" t="s">
        <v>59</v>
      </c>
      <c r="J33" s="4">
        <v>44254</v>
      </c>
      <c r="K33" s="4">
        <v>44375</v>
      </c>
      <c r="L33" s="3">
        <v>121</v>
      </c>
      <c r="M33" s="4">
        <v>44375</v>
      </c>
      <c r="N33">
        <v>121</v>
      </c>
      <c r="O33">
        <v>1</v>
      </c>
      <c r="P33">
        <v>5</v>
      </c>
      <c r="Q33">
        <v>1</v>
      </c>
      <c r="R33" t="s">
        <v>43</v>
      </c>
      <c r="T33">
        <v>5</v>
      </c>
      <c r="U33" t="s">
        <v>80</v>
      </c>
      <c r="V33">
        <v>18</v>
      </c>
      <c r="W33">
        <v>20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29.3333333333333</v>
      </c>
      <c r="AV33">
        <v>2356.3333333333298</v>
      </c>
      <c r="AW33">
        <v>1</v>
      </c>
    </row>
    <row r="34" spans="1:49" x14ac:dyDescent="0.3">
      <c r="A34" t="s">
        <v>4079</v>
      </c>
      <c r="B34" t="s">
        <v>539</v>
      </c>
      <c r="C34" t="s">
        <v>117</v>
      </c>
      <c r="D34">
        <v>4</v>
      </c>
      <c r="E34" t="s">
        <v>4003</v>
      </c>
      <c r="F34" s="1" t="s">
        <v>4099</v>
      </c>
      <c r="G34" t="s">
        <v>4100</v>
      </c>
      <c r="H34">
        <v>573904</v>
      </c>
      <c r="I34" t="s">
        <v>59</v>
      </c>
      <c r="J34" s="4">
        <v>44102</v>
      </c>
      <c r="K34" s="4">
        <v>44207</v>
      </c>
      <c r="L34" s="3">
        <v>105</v>
      </c>
      <c r="M34" s="4">
        <v>44218</v>
      </c>
      <c r="N34">
        <v>116</v>
      </c>
      <c r="O34">
        <v>1</v>
      </c>
      <c r="P34">
        <v>3</v>
      </c>
      <c r="Q34">
        <v>1</v>
      </c>
      <c r="R34" t="s">
        <v>28</v>
      </c>
      <c r="S34">
        <v>4</v>
      </c>
      <c r="T34">
        <v>3</v>
      </c>
      <c r="U34" t="s">
        <v>28</v>
      </c>
      <c r="V34">
        <v>18</v>
      </c>
      <c r="W34">
        <v>4</v>
      </c>
      <c r="X34">
        <v>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29.3333333333333</v>
      </c>
      <c r="AV34">
        <v>2356.3333333333298</v>
      </c>
      <c r="AW34">
        <v>1</v>
      </c>
    </row>
    <row r="35" spans="1:49" x14ac:dyDescent="0.3">
      <c r="A35" t="s">
        <v>4079</v>
      </c>
      <c r="B35" t="s">
        <v>539</v>
      </c>
      <c r="C35" t="s">
        <v>117</v>
      </c>
      <c r="D35">
        <v>4</v>
      </c>
      <c r="E35" t="s">
        <v>4003</v>
      </c>
      <c r="F35" s="1" t="s">
        <v>4101</v>
      </c>
      <c r="G35" t="s">
        <v>4005</v>
      </c>
      <c r="H35">
        <v>573904</v>
      </c>
      <c r="I35" t="s">
        <v>59</v>
      </c>
      <c r="J35" s="4">
        <v>44254</v>
      </c>
      <c r="K35" s="4">
        <v>44375</v>
      </c>
      <c r="L35" s="3">
        <v>121</v>
      </c>
      <c r="M35" s="4">
        <v>44375</v>
      </c>
      <c r="N35">
        <v>121</v>
      </c>
      <c r="O35">
        <v>1</v>
      </c>
      <c r="P35">
        <v>3</v>
      </c>
      <c r="Q35">
        <v>1</v>
      </c>
      <c r="R35" t="s">
        <v>43</v>
      </c>
      <c r="T35">
        <v>3</v>
      </c>
      <c r="U35" t="s">
        <v>80</v>
      </c>
      <c r="V35">
        <v>18</v>
      </c>
      <c r="W35">
        <v>20</v>
      </c>
      <c r="X35">
        <v>4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29.3333333333333</v>
      </c>
      <c r="AV35">
        <v>2356.3333333333298</v>
      </c>
      <c r="AW35">
        <v>1</v>
      </c>
    </row>
    <row r="36" spans="1:49" x14ac:dyDescent="0.3">
      <c r="A36" t="s">
        <v>4079</v>
      </c>
      <c r="B36" t="s">
        <v>539</v>
      </c>
      <c r="C36" t="s">
        <v>117</v>
      </c>
      <c r="D36">
        <v>4</v>
      </c>
      <c r="E36" t="s">
        <v>4105</v>
      </c>
      <c r="F36" s="1" t="s">
        <v>4106</v>
      </c>
      <c r="G36" t="s">
        <v>4107</v>
      </c>
      <c r="H36">
        <v>927054</v>
      </c>
      <c r="I36" t="s">
        <v>59</v>
      </c>
      <c r="J36" s="4">
        <v>44089</v>
      </c>
      <c r="K36" s="4">
        <v>44207</v>
      </c>
      <c r="L36" s="3">
        <v>118</v>
      </c>
      <c r="M36" s="4">
        <v>44211</v>
      </c>
      <c r="N36">
        <v>122</v>
      </c>
      <c r="O36">
        <v>1</v>
      </c>
      <c r="P36">
        <v>1</v>
      </c>
      <c r="Q36">
        <v>1</v>
      </c>
      <c r="R36" t="s">
        <v>28</v>
      </c>
      <c r="S36">
        <v>2</v>
      </c>
      <c r="T36">
        <v>1</v>
      </c>
      <c r="U36" t="s">
        <v>28</v>
      </c>
      <c r="V36">
        <v>18</v>
      </c>
      <c r="W36">
        <v>2</v>
      </c>
      <c r="X36">
        <v>14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29.3333333333333</v>
      </c>
      <c r="AV36">
        <v>2356.3333333333298</v>
      </c>
      <c r="AW36">
        <v>1</v>
      </c>
    </row>
    <row r="37" spans="1:49" x14ac:dyDescent="0.3">
      <c r="A37" t="s">
        <v>4079</v>
      </c>
      <c r="B37" t="s">
        <v>539</v>
      </c>
      <c r="C37" t="s">
        <v>117</v>
      </c>
      <c r="D37">
        <v>4</v>
      </c>
      <c r="E37" t="s">
        <v>4108</v>
      </c>
      <c r="F37" s="1" t="s">
        <v>4109</v>
      </c>
      <c r="G37" t="s">
        <v>4110</v>
      </c>
      <c r="H37">
        <v>1074749</v>
      </c>
      <c r="I37" t="s">
        <v>59</v>
      </c>
      <c r="J37" s="4">
        <v>44090</v>
      </c>
      <c r="K37" s="4">
        <v>44207</v>
      </c>
      <c r="L37" s="3">
        <v>117</v>
      </c>
      <c r="M37" s="4">
        <v>44208</v>
      </c>
      <c r="N37">
        <v>118</v>
      </c>
      <c r="O37">
        <v>1</v>
      </c>
      <c r="P37">
        <v>1</v>
      </c>
      <c r="Q37">
        <v>1</v>
      </c>
      <c r="R37" t="s">
        <v>28</v>
      </c>
      <c r="S37">
        <v>2</v>
      </c>
      <c r="T37">
        <v>1</v>
      </c>
      <c r="U37" t="s">
        <v>28</v>
      </c>
      <c r="V37">
        <v>18</v>
      </c>
      <c r="W37">
        <v>2</v>
      </c>
      <c r="X37">
        <v>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29.3333333333333</v>
      </c>
      <c r="AV37">
        <v>2356.3333333333298</v>
      </c>
      <c r="AW37">
        <v>1</v>
      </c>
    </row>
    <row r="38" spans="1:49" x14ac:dyDescent="0.3">
      <c r="A38" t="s">
        <v>4079</v>
      </c>
      <c r="B38" t="s">
        <v>539</v>
      </c>
      <c r="C38" t="s">
        <v>117</v>
      </c>
      <c r="D38">
        <v>4</v>
      </c>
      <c r="E38" t="s">
        <v>4108</v>
      </c>
      <c r="F38" s="1" t="s">
        <v>4109</v>
      </c>
      <c r="G38" t="s">
        <v>4110</v>
      </c>
      <c r="H38">
        <v>1074749</v>
      </c>
      <c r="I38" t="s">
        <v>59</v>
      </c>
      <c r="J38" s="4">
        <v>44254</v>
      </c>
      <c r="K38" s="4">
        <v>44375</v>
      </c>
      <c r="L38" s="3">
        <v>121</v>
      </c>
      <c r="M38" s="4">
        <v>44375</v>
      </c>
      <c r="N38">
        <v>121</v>
      </c>
      <c r="O38">
        <v>1</v>
      </c>
      <c r="P38">
        <v>1</v>
      </c>
      <c r="Q38">
        <v>1</v>
      </c>
      <c r="R38" t="s">
        <v>43</v>
      </c>
      <c r="T38">
        <v>1</v>
      </c>
      <c r="U38" t="s">
        <v>80</v>
      </c>
      <c r="V38">
        <v>18</v>
      </c>
      <c r="W38">
        <v>20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29.3333333333333</v>
      </c>
      <c r="AV38">
        <v>2356.3333333333298</v>
      </c>
      <c r="AW38">
        <v>1</v>
      </c>
    </row>
    <row r="39" spans="1:49" x14ac:dyDescent="0.3">
      <c r="A39" t="s">
        <v>4079</v>
      </c>
      <c r="B39" t="s">
        <v>539</v>
      </c>
      <c r="C39" t="s">
        <v>117</v>
      </c>
      <c r="D39">
        <v>4</v>
      </c>
      <c r="E39" t="s">
        <v>4120</v>
      </c>
      <c r="F39" s="1" t="s">
        <v>4121</v>
      </c>
      <c r="G39" t="s">
        <v>4122</v>
      </c>
      <c r="H39">
        <v>1261308</v>
      </c>
      <c r="I39" t="s">
        <v>59</v>
      </c>
      <c r="J39" s="4">
        <v>44102</v>
      </c>
      <c r="K39" s="4">
        <v>44207</v>
      </c>
      <c r="L39" s="3">
        <v>105</v>
      </c>
      <c r="M39" s="4">
        <v>44216</v>
      </c>
      <c r="N39">
        <v>114</v>
      </c>
      <c r="O39">
        <v>1</v>
      </c>
      <c r="P39">
        <v>1</v>
      </c>
      <c r="Q39">
        <v>1</v>
      </c>
      <c r="R39" t="s">
        <v>28</v>
      </c>
      <c r="S39">
        <v>4</v>
      </c>
      <c r="T39">
        <v>1</v>
      </c>
      <c r="U39" t="s">
        <v>28</v>
      </c>
      <c r="V39">
        <v>18</v>
      </c>
      <c r="W39">
        <v>4</v>
      </c>
      <c r="X39">
        <v>14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29.3333333333333</v>
      </c>
      <c r="AV39">
        <v>2356.3333333333298</v>
      </c>
      <c r="AW39">
        <v>1</v>
      </c>
    </row>
    <row r="40" spans="1:49" x14ac:dyDescent="0.3">
      <c r="A40" t="s">
        <v>4079</v>
      </c>
      <c r="B40" t="s">
        <v>539</v>
      </c>
      <c r="C40" t="s">
        <v>117</v>
      </c>
      <c r="D40">
        <v>4</v>
      </c>
      <c r="E40" t="s">
        <v>736</v>
      </c>
      <c r="F40" s="1" t="s">
        <v>3428</v>
      </c>
      <c r="G40" t="s">
        <v>3429</v>
      </c>
      <c r="H40">
        <v>2319246</v>
      </c>
      <c r="I40" t="s">
        <v>59</v>
      </c>
      <c r="J40" s="4">
        <v>44089</v>
      </c>
      <c r="K40" s="4">
        <v>44254</v>
      </c>
      <c r="L40" s="3">
        <v>165</v>
      </c>
      <c r="M40" s="4">
        <v>44260</v>
      </c>
      <c r="N40">
        <v>171</v>
      </c>
      <c r="O40">
        <v>1</v>
      </c>
      <c r="P40">
        <v>1</v>
      </c>
      <c r="Q40">
        <v>1</v>
      </c>
      <c r="R40" t="s">
        <v>28</v>
      </c>
      <c r="S40">
        <v>2</v>
      </c>
      <c r="T40">
        <v>1</v>
      </c>
      <c r="U40" t="s">
        <v>43</v>
      </c>
      <c r="W40">
        <v>2</v>
      </c>
      <c r="X40">
        <v>11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29.3333333333333</v>
      </c>
      <c r="AV40">
        <v>2356.3333333333298</v>
      </c>
      <c r="AW40">
        <v>1</v>
      </c>
    </row>
    <row r="41" spans="1:49" x14ac:dyDescent="0.3">
      <c r="A41" t="s">
        <v>4079</v>
      </c>
      <c r="B41" t="s">
        <v>539</v>
      </c>
      <c r="C41" t="s">
        <v>117</v>
      </c>
      <c r="D41">
        <v>4</v>
      </c>
      <c r="E41" t="s">
        <v>1345</v>
      </c>
      <c r="F41" s="1" t="s">
        <v>4166</v>
      </c>
      <c r="G41" t="s">
        <v>4167</v>
      </c>
      <c r="H41">
        <v>2821030</v>
      </c>
      <c r="I41" t="s">
        <v>59</v>
      </c>
      <c r="J41" s="4">
        <v>44099</v>
      </c>
      <c r="K41" s="4">
        <v>44207</v>
      </c>
      <c r="L41" s="3">
        <v>108</v>
      </c>
      <c r="M41" s="4">
        <v>44218</v>
      </c>
      <c r="N41">
        <v>119</v>
      </c>
      <c r="O41">
        <v>1</v>
      </c>
      <c r="P41">
        <v>1</v>
      </c>
      <c r="Q41">
        <v>1</v>
      </c>
      <c r="R41" t="s">
        <v>28</v>
      </c>
      <c r="S41">
        <v>3</v>
      </c>
      <c r="T41">
        <v>1</v>
      </c>
      <c r="U41" t="s">
        <v>28</v>
      </c>
      <c r="V41">
        <v>18</v>
      </c>
      <c r="W41">
        <v>3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29.3333333333333</v>
      </c>
      <c r="AV41">
        <v>2356.3333333333298</v>
      </c>
      <c r="AW41">
        <v>1</v>
      </c>
    </row>
    <row r="42" spans="1:49" x14ac:dyDescent="0.3">
      <c r="A42" t="s">
        <v>4079</v>
      </c>
      <c r="B42" t="s">
        <v>539</v>
      </c>
      <c r="C42" t="s">
        <v>117</v>
      </c>
      <c r="D42">
        <v>4</v>
      </c>
      <c r="E42" t="s">
        <v>1345</v>
      </c>
      <c r="F42" s="1" t="s">
        <v>1346</v>
      </c>
      <c r="G42" t="s">
        <v>1347</v>
      </c>
      <c r="H42">
        <v>2821031</v>
      </c>
      <c r="I42" t="s">
        <v>59</v>
      </c>
      <c r="J42" s="4">
        <v>44099</v>
      </c>
      <c r="K42" s="4">
        <v>44254</v>
      </c>
      <c r="L42" s="3">
        <v>155</v>
      </c>
      <c r="M42" s="4">
        <v>44260</v>
      </c>
      <c r="N42">
        <v>161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15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29.3333333333333</v>
      </c>
      <c r="AV42">
        <v>2356.3333333333298</v>
      </c>
      <c r="AW42">
        <v>1</v>
      </c>
    </row>
    <row r="43" spans="1:49" x14ac:dyDescent="0.3">
      <c r="A43" t="s">
        <v>4079</v>
      </c>
      <c r="B43" t="s">
        <v>539</v>
      </c>
      <c r="C43" t="s">
        <v>117</v>
      </c>
      <c r="D43">
        <v>4</v>
      </c>
      <c r="E43" t="s">
        <v>1345</v>
      </c>
      <c r="F43" s="1" t="s">
        <v>1346</v>
      </c>
      <c r="G43" t="s">
        <v>1347</v>
      </c>
      <c r="H43">
        <v>2821031</v>
      </c>
      <c r="I43" t="s">
        <v>59</v>
      </c>
      <c r="J43" s="4">
        <v>44254</v>
      </c>
      <c r="K43" s="4">
        <v>44375</v>
      </c>
      <c r="L43" s="3">
        <v>121</v>
      </c>
      <c r="M43" s="4">
        <v>44375</v>
      </c>
      <c r="N43">
        <v>121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18</v>
      </c>
      <c r="W43">
        <v>20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29.3333333333333</v>
      </c>
      <c r="AV43">
        <v>2356.3333333333298</v>
      </c>
      <c r="AW43">
        <v>1</v>
      </c>
    </row>
    <row r="44" spans="1:49" x14ac:dyDescent="0.3">
      <c r="A44" t="s">
        <v>4079</v>
      </c>
      <c r="B44" t="s">
        <v>539</v>
      </c>
      <c r="C44" t="s">
        <v>117</v>
      </c>
      <c r="D44">
        <v>4</v>
      </c>
      <c r="E44" t="s">
        <v>4086</v>
      </c>
      <c r="F44" s="1" t="s">
        <v>4087</v>
      </c>
      <c r="G44" t="s">
        <v>4088</v>
      </c>
      <c r="H44">
        <v>279347</v>
      </c>
      <c r="I44" t="s">
        <v>59</v>
      </c>
      <c r="J44" s="4">
        <v>44257</v>
      </c>
      <c r="K44" s="4">
        <v>44375</v>
      </c>
      <c r="L44" s="3">
        <v>118</v>
      </c>
      <c r="M44" s="4">
        <v>44375</v>
      </c>
      <c r="N44">
        <v>118</v>
      </c>
      <c r="O44">
        <v>1</v>
      </c>
      <c r="P44">
        <v>1</v>
      </c>
      <c r="Q44">
        <v>3</v>
      </c>
      <c r="R44" t="s">
        <v>80</v>
      </c>
      <c r="S44">
        <v>1</v>
      </c>
      <c r="T44">
        <v>1</v>
      </c>
      <c r="U44" t="s">
        <v>80</v>
      </c>
      <c r="V44">
        <v>18</v>
      </c>
      <c r="W44">
        <v>21</v>
      </c>
      <c r="X44">
        <v>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29.3333333333333</v>
      </c>
      <c r="AV44">
        <v>2356.3333333333298</v>
      </c>
      <c r="AW44">
        <v>1</v>
      </c>
    </row>
    <row r="45" spans="1:49" x14ac:dyDescent="0.3">
      <c r="A45" t="s">
        <v>4079</v>
      </c>
      <c r="B45" t="s">
        <v>539</v>
      </c>
      <c r="C45" t="s">
        <v>117</v>
      </c>
      <c r="D45">
        <v>4</v>
      </c>
      <c r="E45" t="s">
        <v>4089</v>
      </c>
      <c r="F45" s="1" t="s">
        <v>4090</v>
      </c>
      <c r="G45" t="s">
        <v>4091</v>
      </c>
      <c r="H45">
        <v>432767</v>
      </c>
      <c r="I45" t="s">
        <v>59</v>
      </c>
      <c r="J45" s="4">
        <v>44257</v>
      </c>
      <c r="K45" s="4">
        <v>44375</v>
      </c>
      <c r="L45" s="3">
        <v>118</v>
      </c>
      <c r="M45" s="4">
        <v>44375</v>
      </c>
      <c r="N45">
        <v>118</v>
      </c>
      <c r="O45">
        <v>1</v>
      </c>
      <c r="P45">
        <v>3</v>
      </c>
      <c r="Q45">
        <v>3</v>
      </c>
      <c r="R45" t="s">
        <v>80</v>
      </c>
      <c r="S45">
        <v>1</v>
      </c>
      <c r="T45">
        <v>3</v>
      </c>
      <c r="U45" t="s">
        <v>80</v>
      </c>
      <c r="V45">
        <v>18</v>
      </c>
      <c r="W45">
        <v>21</v>
      </c>
      <c r="X45">
        <v>13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29.3333333333333</v>
      </c>
      <c r="AV45">
        <v>2356.3333333333298</v>
      </c>
      <c r="AW45">
        <v>1</v>
      </c>
    </row>
    <row r="46" spans="1:49" x14ac:dyDescent="0.3">
      <c r="A46" t="s">
        <v>4079</v>
      </c>
      <c r="B46" t="s">
        <v>539</v>
      </c>
      <c r="C46" t="s">
        <v>117</v>
      </c>
      <c r="D46">
        <v>4</v>
      </c>
      <c r="E46" t="s">
        <v>4092</v>
      </c>
      <c r="F46" s="1" t="s">
        <v>4093</v>
      </c>
      <c r="G46" t="s">
        <v>4094</v>
      </c>
      <c r="H46">
        <v>462741</v>
      </c>
      <c r="I46" t="s">
        <v>59</v>
      </c>
      <c r="J46" s="4">
        <v>44452</v>
      </c>
      <c r="K46" s="4">
        <v>44527</v>
      </c>
      <c r="L46" s="3">
        <v>75</v>
      </c>
      <c r="M46" s="4">
        <v>44512</v>
      </c>
      <c r="N46">
        <v>60</v>
      </c>
      <c r="O46">
        <v>1</v>
      </c>
      <c r="P46">
        <v>1</v>
      </c>
      <c r="Q46">
        <v>2</v>
      </c>
      <c r="R46" t="s">
        <v>38</v>
      </c>
      <c r="S46">
        <v>2</v>
      </c>
      <c r="T46">
        <v>1</v>
      </c>
      <c r="U46" t="s">
        <v>38</v>
      </c>
      <c r="V46">
        <v>12</v>
      </c>
      <c r="W46">
        <v>42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29.3333333333333</v>
      </c>
      <c r="AV46">
        <v>2356.3333333333298</v>
      </c>
      <c r="AW46">
        <v>1</v>
      </c>
    </row>
    <row r="47" spans="1:49" x14ac:dyDescent="0.3">
      <c r="A47" t="s">
        <v>4079</v>
      </c>
      <c r="B47" t="s">
        <v>539</v>
      </c>
      <c r="C47" t="s">
        <v>117</v>
      </c>
      <c r="D47">
        <v>4</v>
      </c>
      <c r="E47" t="s">
        <v>757</v>
      </c>
      <c r="F47" s="1" t="s">
        <v>2693</v>
      </c>
      <c r="G47" t="s">
        <v>759</v>
      </c>
      <c r="H47">
        <v>474236</v>
      </c>
      <c r="I47" t="s">
        <v>59</v>
      </c>
      <c r="J47" s="4">
        <v>44452</v>
      </c>
      <c r="K47" s="4">
        <v>44527</v>
      </c>
      <c r="L47" s="3">
        <v>75</v>
      </c>
      <c r="M47" s="4">
        <v>44564</v>
      </c>
      <c r="N47">
        <v>112</v>
      </c>
      <c r="O47">
        <v>1</v>
      </c>
      <c r="P47">
        <v>2</v>
      </c>
      <c r="Q47">
        <v>2</v>
      </c>
      <c r="R47" t="s">
        <v>38</v>
      </c>
      <c r="S47">
        <v>2</v>
      </c>
      <c r="T47">
        <v>2</v>
      </c>
      <c r="U47" t="s">
        <v>38</v>
      </c>
      <c r="V47">
        <v>12</v>
      </c>
      <c r="W47">
        <v>42</v>
      </c>
      <c r="X47">
        <v>3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29.3333333333333</v>
      </c>
      <c r="AV47">
        <v>2356.3333333333298</v>
      </c>
      <c r="AW47">
        <v>1</v>
      </c>
    </row>
    <row r="48" spans="1:49" x14ac:dyDescent="0.3">
      <c r="A48" t="s">
        <v>4079</v>
      </c>
      <c r="B48" t="s">
        <v>539</v>
      </c>
      <c r="C48" t="s">
        <v>117</v>
      </c>
      <c r="D48">
        <v>4</v>
      </c>
      <c r="E48" t="s">
        <v>4096</v>
      </c>
      <c r="F48" s="1" t="s">
        <v>4097</v>
      </c>
      <c r="G48" t="s">
        <v>4098</v>
      </c>
      <c r="H48">
        <v>543283</v>
      </c>
      <c r="I48" t="s">
        <v>59</v>
      </c>
      <c r="J48" s="4">
        <v>44293</v>
      </c>
      <c r="K48" s="4">
        <v>44375</v>
      </c>
      <c r="L48" s="3">
        <v>82</v>
      </c>
      <c r="M48" s="4">
        <v>44375</v>
      </c>
      <c r="N48">
        <v>82</v>
      </c>
      <c r="O48">
        <v>1</v>
      </c>
      <c r="P48">
        <v>1</v>
      </c>
      <c r="Q48">
        <v>3</v>
      </c>
      <c r="R48" t="s">
        <v>80</v>
      </c>
      <c r="S48">
        <v>6</v>
      </c>
      <c r="T48">
        <v>1</v>
      </c>
      <c r="U48" t="s">
        <v>80</v>
      </c>
      <c r="V48">
        <v>18</v>
      </c>
      <c r="W48">
        <v>26</v>
      </c>
      <c r="X48">
        <v>3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29.3333333333333</v>
      </c>
      <c r="AV48">
        <v>2356.3333333333298</v>
      </c>
      <c r="AW48">
        <v>1</v>
      </c>
    </row>
    <row r="49" spans="1:49" x14ac:dyDescent="0.3">
      <c r="A49" t="s">
        <v>4079</v>
      </c>
      <c r="B49" t="s">
        <v>539</v>
      </c>
      <c r="C49" t="s">
        <v>117</v>
      </c>
      <c r="D49">
        <v>4</v>
      </c>
      <c r="E49" t="s">
        <v>2578</v>
      </c>
      <c r="F49" s="1" t="s">
        <v>2579</v>
      </c>
      <c r="G49" t="s">
        <v>2580</v>
      </c>
      <c r="H49">
        <v>1234804</v>
      </c>
      <c r="I49" t="s">
        <v>59</v>
      </c>
      <c r="J49" s="4">
        <v>44452</v>
      </c>
      <c r="K49" s="4">
        <v>44514</v>
      </c>
      <c r="L49" s="3">
        <v>62</v>
      </c>
      <c r="M49" s="4">
        <v>44508</v>
      </c>
      <c r="N49">
        <v>56</v>
      </c>
      <c r="O49">
        <v>1</v>
      </c>
      <c r="P49">
        <v>2</v>
      </c>
      <c r="Q49">
        <v>2</v>
      </c>
      <c r="R49" t="s">
        <v>38</v>
      </c>
      <c r="S49">
        <v>2</v>
      </c>
      <c r="T49">
        <v>2</v>
      </c>
      <c r="U49" t="s">
        <v>38</v>
      </c>
      <c r="V49">
        <v>11</v>
      </c>
      <c r="W49">
        <v>42</v>
      </c>
      <c r="X49">
        <v>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29.3333333333333</v>
      </c>
      <c r="AV49">
        <v>2356.3333333333298</v>
      </c>
      <c r="AW49">
        <v>1</v>
      </c>
    </row>
    <row r="50" spans="1:49" x14ac:dyDescent="0.3">
      <c r="A50" t="s">
        <v>4079</v>
      </c>
      <c r="B50" t="s">
        <v>539</v>
      </c>
      <c r="C50" t="s">
        <v>117</v>
      </c>
      <c r="D50">
        <v>4</v>
      </c>
      <c r="E50" t="s">
        <v>4134</v>
      </c>
      <c r="F50" s="1" t="s">
        <v>4135</v>
      </c>
      <c r="G50" t="s">
        <v>4136</v>
      </c>
      <c r="H50">
        <v>1754421</v>
      </c>
      <c r="I50" t="s">
        <v>59</v>
      </c>
      <c r="J50" s="4">
        <v>44257</v>
      </c>
      <c r="K50" s="4">
        <v>44375</v>
      </c>
      <c r="L50" s="3">
        <v>118</v>
      </c>
      <c r="M50" s="4">
        <v>44375</v>
      </c>
      <c r="N50">
        <v>118</v>
      </c>
      <c r="O50">
        <v>1</v>
      </c>
      <c r="P50">
        <v>1</v>
      </c>
      <c r="Q50">
        <v>3</v>
      </c>
      <c r="R50" t="s">
        <v>80</v>
      </c>
      <c r="S50">
        <v>1</v>
      </c>
      <c r="T50">
        <v>1</v>
      </c>
      <c r="U50" t="s">
        <v>80</v>
      </c>
      <c r="V50">
        <v>18</v>
      </c>
      <c r="W50">
        <v>21</v>
      </c>
      <c r="X50">
        <v>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29.3333333333333</v>
      </c>
      <c r="AV50">
        <v>2356.3333333333298</v>
      </c>
      <c r="AW50">
        <v>1</v>
      </c>
    </row>
    <row r="51" spans="1:49" x14ac:dyDescent="0.3">
      <c r="A51" t="s">
        <v>4079</v>
      </c>
      <c r="B51" t="s">
        <v>539</v>
      </c>
      <c r="C51" t="s">
        <v>117</v>
      </c>
      <c r="D51">
        <v>4</v>
      </c>
      <c r="E51" t="s">
        <v>4140</v>
      </c>
      <c r="F51" s="1" t="s">
        <v>4141</v>
      </c>
      <c r="G51" t="s">
        <v>4142</v>
      </c>
      <c r="H51">
        <v>1831389</v>
      </c>
      <c r="I51" t="s">
        <v>59</v>
      </c>
      <c r="J51" s="4">
        <v>44293</v>
      </c>
      <c r="K51" s="4">
        <v>44375</v>
      </c>
      <c r="L51" s="3">
        <v>82</v>
      </c>
      <c r="M51" s="4">
        <v>44375</v>
      </c>
      <c r="N51">
        <v>82</v>
      </c>
      <c r="O51">
        <v>1</v>
      </c>
      <c r="P51">
        <v>1</v>
      </c>
      <c r="Q51">
        <v>3</v>
      </c>
      <c r="R51" t="s">
        <v>80</v>
      </c>
      <c r="S51">
        <v>6</v>
      </c>
      <c r="T51">
        <v>1</v>
      </c>
      <c r="U51" t="s">
        <v>80</v>
      </c>
      <c r="V51">
        <v>18</v>
      </c>
      <c r="W51">
        <v>26</v>
      </c>
      <c r="X51">
        <v>4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29.3333333333333</v>
      </c>
      <c r="AV51">
        <v>2356.3333333333298</v>
      </c>
      <c r="AW51">
        <v>1</v>
      </c>
    </row>
    <row r="52" spans="1:49" x14ac:dyDescent="0.3">
      <c r="A52" t="s">
        <v>4079</v>
      </c>
      <c r="B52" t="s">
        <v>539</v>
      </c>
      <c r="C52" t="s">
        <v>117</v>
      </c>
      <c r="D52">
        <v>4</v>
      </c>
      <c r="E52" t="s">
        <v>4146</v>
      </c>
      <c r="F52" s="1" t="s">
        <v>4147</v>
      </c>
      <c r="G52" t="s">
        <v>4148</v>
      </c>
      <c r="H52">
        <v>2008512</v>
      </c>
      <c r="I52" t="s">
        <v>59</v>
      </c>
      <c r="J52" s="4">
        <v>44452</v>
      </c>
      <c r="K52" s="4">
        <v>44527</v>
      </c>
      <c r="L52" s="3">
        <v>75</v>
      </c>
      <c r="M52" s="4">
        <v>44564</v>
      </c>
      <c r="N52">
        <v>112</v>
      </c>
      <c r="O52">
        <v>1</v>
      </c>
      <c r="P52">
        <v>1</v>
      </c>
      <c r="Q52">
        <v>2</v>
      </c>
      <c r="R52" t="s">
        <v>38</v>
      </c>
      <c r="S52">
        <v>2</v>
      </c>
      <c r="T52">
        <v>1</v>
      </c>
      <c r="U52" t="s">
        <v>38</v>
      </c>
      <c r="V52">
        <v>12</v>
      </c>
      <c r="W52">
        <v>42</v>
      </c>
      <c r="X52">
        <v>5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29.3333333333333</v>
      </c>
      <c r="AV52">
        <v>2356.3333333333298</v>
      </c>
      <c r="AW52">
        <v>1</v>
      </c>
    </row>
    <row r="53" spans="1:49" x14ac:dyDescent="0.3">
      <c r="A53" t="s">
        <v>4079</v>
      </c>
      <c r="B53" t="s">
        <v>539</v>
      </c>
      <c r="C53" t="s">
        <v>117</v>
      </c>
      <c r="D53">
        <v>4</v>
      </c>
      <c r="E53" t="s">
        <v>4151</v>
      </c>
      <c r="F53" s="1" t="s">
        <v>4152</v>
      </c>
      <c r="G53" t="s">
        <v>4153</v>
      </c>
      <c r="H53">
        <v>2117679</v>
      </c>
      <c r="I53" t="s">
        <v>59</v>
      </c>
      <c r="J53" s="4">
        <v>44257</v>
      </c>
      <c r="K53" s="4">
        <v>44375</v>
      </c>
      <c r="L53" s="3">
        <v>118</v>
      </c>
      <c r="M53" s="4">
        <v>44375</v>
      </c>
      <c r="N53">
        <v>118</v>
      </c>
      <c r="O53">
        <v>1</v>
      </c>
      <c r="P53">
        <v>1</v>
      </c>
      <c r="Q53">
        <v>3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29.3333333333333</v>
      </c>
      <c r="AV53">
        <v>2356.3333333333298</v>
      </c>
      <c r="AW53">
        <v>1</v>
      </c>
    </row>
    <row r="54" spans="1:49" x14ac:dyDescent="0.3">
      <c r="A54" t="s">
        <v>4079</v>
      </c>
      <c r="B54" t="s">
        <v>539</v>
      </c>
      <c r="C54" t="s">
        <v>117</v>
      </c>
      <c r="D54">
        <v>4</v>
      </c>
      <c r="E54" t="s">
        <v>4160</v>
      </c>
      <c r="F54" s="1" t="s">
        <v>4161</v>
      </c>
      <c r="G54" t="s">
        <v>4162</v>
      </c>
      <c r="H54">
        <v>2330623</v>
      </c>
      <c r="I54" t="s">
        <v>59</v>
      </c>
      <c r="J54" s="4">
        <v>44452</v>
      </c>
      <c r="K54" s="4">
        <v>44527</v>
      </c>
      <c r="L54" s="3">
        <v>75</v>
      </c>
      <c r="M54" s="4">
        <v>44564</v>
      </c>
      <c r="N54">
        <v>112</v>
      </c>
      <c r="O54">
        <v>1</v>
      </c>
      <c r="P54">
        <v>1</v>
      </c>
      <c r="Q54">
        <v>2</v>
      </c>
      <c r="R54" t="s">
        <v>38</v>
      </c>
      <c r="S54">
        <v>2</v>
      </c>
      <c r="T54">
        <v>1</v>
      </c>
      <c r="U54" t="s">
        <v>38</v>
      </c>
      <c r="V54">
        <v>12</v>
      </c>
      <c r="W54">
        <v>42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29.3333333333333</v>
      </c>
      <c r="AV54">
        <v>2356.3333333333298</v>
      </c>
      <c r="AW54">
        <v>1</v>
      </c>
    </row>
    <row r="55" spans="1:49" x14ac:dyDescent="0.3">
      <c r="A55" t="s">
        <v>4079</v>
      </c>
      <c r="B55" t="s">
        <v>539</v>
      </c>
      <c r="C55" t="s">
        <v>117</v>
      </c>
      <c r="D55">
        <v>4</v>
      </c>
      <c r="E55" t="s">
        <v>4170</v>
      </c>
      <c r="F55" s="1" t="s">
        <v>4171</v>
      </c>
      <c r="G55" t="s">
        <v>4172</v>
      </c>
      <c r="H55">
        <v>2908057</v>
      </c>
      <c r="I55" t="s">
        <v>59</v>
      </c>
      <c r="J55" s="4">
        <v>44452</v>
      </c>
      <c r="K55" s="4">
        <v>44527</v>
      </c>
      <c r="L55" s="3">
        <v>75</v>
      </c>
      <c r="M55" s="4">
        <v>44564</v>
      </c>
      <c r="N55">
        <v>112</v>
      </c>
      <c r="O55">
        <v>1</v>
      </c>
      <c r="P55">
        <v>1</v>
      </c>
      <c r="Q55">
        <v>2</v>
      </c>
      <c r="R55" t="s">
        <v>38</v>
      </c>
      <c r="S55">
        <v>2</v>
      </c>
      <c r="T55">
        <v>1</v>
      </c>
      <c r="U55" t="s">
        <v>38</v>
      </c>
      <c r="V55">
        <v>12</v>
      </c>
      <c r="W55">
        <v>42</v>
      </c>
      <c r="X55">
        <v>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29.3333333333333</v>
      </c>
      <c r="AV55">
        <v>2356.3333333333298</v>
      </c>
      <c r="AW55">
        <v>1</v>
      </c>
    </row>
    <row r="56" spans="1:49" x14ac:dyDescent="0.3">
      <c r="A56" t="s">
        <v>4186</v>
      </c>
      <c r="B56" t="s">
        <v>539</v>
      </c>
      <c r="C56" t="s">
        <v>117</v>
      </c>
      <c r="D56">
        <v>4</v>
      </c>
      <c r="E56" t="s">
        <v>1089</v>
      </c>
      <c r="F56" s="1" t="s">
        <v>1090</v>
      </c>
      <c r="G56" t="s">
        <v>1091</v>
      </c>
      <c r="H56">
        <v>352231</v>
      </c>
      <c r="I56" t="s">
        <v>59</v>
      </c>
      <c r="J56" s="4">
        <v>44257</v>
      </c>
      <c r="K56" s="4">
        <v>44267</v>
      </c>
      <c r="L56" s="3">
        <v>10</v>
      </c>
      <c r="M56" s="4">
        <v>44319</v>
      </c>
      <c r="N56">
        <v>62</v>
      </c>
      <c r="O56">
        <v>1</v>
      </c>
      <c r="P56">
        <v>3</v>
      </c>
      <c r="Q56">
        <v>3</v>
      </c>
      <c r="R56" t="s">
        <v>80</v>
      </c>
      <c r="S56">
        <v>1</v>
      </c>
      <c r="T56">
        <v>3</v>
      </c>
      <c r="U56" t="s">
        <v>80</v>
      </c>
      <c r="V56">
        <v>2</v>
      </c>
      <c r="W56">
        <v>21</v>
      </c>
      <c r="X56">
        <v>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15.3333333333333</v>
      </c>
      <c r="AV56">
        <v>878.66666666666595</v>
      </c>
      <c r="AW56">
        <v>1</v>
      </c>
    </row>
    <row r="57" spans="1:49" x14ac:dyDescent="0.3">
      <c r="A57" t="s">
        <v>4186</v>
      </c>
      <c r="B57" t="s">
        <v>539</v>
      </c>
      <c r="C57" t="s">
        <v>117</v>
      </c>
      <c r="D57">
        <v>4</v>
      </c>
      <c r="E57" t="s">
        <v>4089</v>
      </c>
      <c r="F57" s="1" t="s">
        <v>4187</v>
      </c>
      <c r="G57" t="s">
        <v>4091</v>
      </c>
      <c r="H57">
        <v>432767</v>
      </c>
      <c r="I57" t="s">
        <v>59</v>
      </c>
      <c r="J57" s="4">
        <v>44257</v>
      </c>
      <c r="K57" s="4">
        <v>44267</v>
      </c>
      <c r="L57" s="3">
        <v>10</v>
      </c>
      <c r="M57" s="4">
        <v>44319</v>
      </c>
      <c r="N57">
        <v>62</v>
      </c>
      <c r="O57">
        <v>1</v>
      </c>
      <c r="P57">
        <v>3</v>
      </c>
      <c r="Q57">
        <v>3</v>
      </c>
      <c r="R57" t="s">
        <v>80</v>
      </c>
      <c r="S57">
        <v>1</v>
      </c>
      <c r="T57">
        <v>3</v>
      </c>
      <c r="U57" t="s">
        <v>80</v>
      </c>
      <c r="V57">
        <v>2</v>
      </c>
      <c r="W57">
        <v>21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15.3333333333333</v>
      </c>
      <c r="AV57">
        <v>878.66666666666595</v>
      </c>
      <c r="AW57">
        <v>1</v>
      </c>
    </row>
    <row r="58" spans="1:49" x14ac:dyDescent="0.3">
      <c r="A58" t="s">
        <v>4186</v>
      </c>
      <c r="B58" t="s">
        <v>539</v>
      </c>
      <c r="C58" t="s">
        <v>117</v>
      </c>
      <c r="D58">
        <v>4</v>
      </c>
      <c r="E58" t="s">
        <v>3040</v>
      </c>
      <c r="F58" s="1" t="s">
        <v>3041</v>
      </c>
      <c r="G58" t="s">
        <v>3042</v>
      </c>
      <c r="H58">
        <v>2316171</v>
      </c>
      <c r="I58" t="s">
        <v>317</v>
      </c>
      <c r="J58" s="4">
        <v>44209</v>
      </c>
      <c r="K58" s="4">
        <v>44256</v>
      </c>
      <c r="L58" s="3">
        <v>47</v>
      </c>
      <c r="M58" s="4">
        <v>44270</v>
      </c>
      <c r="N58">
        <v>61</v>
      </c>
      <c r="O58">
        <v>1</v>
      </c>
      <c r="P58">
        <v>1</v>
      </c>
      <c r="Q58">
        <v>0</v>
      </c>
      <c r="R58" t="s">
        <v>28</v>
      </c>
      <c r="S58">
        <v>19</v>
      </c>
      <c r="T58">
        <v>1</v>
      </c>
      <c r="U58" t="s">
        <v>80</v>
      </c>
      <c r="V58">
        <v>1</v>
      </c>
      <c r="W58">
        <v>19</v>
      </c>
      <c r="X58">
        <v>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15.3333333333333</v>
      </c>
      <c r="AV58">
        <v>878.66666666666595</v>
      </c>
      <c r="AW58">
        <v>1</v>
      </c>
    </row>
    <row r="59" spans="1:49" x14ac:dyDescent="0.3">
      <c r="A59" t="s">
        <v>4186</v>
      </c>
      <c r="B59" t="s">
        <v>539</v>
      </c>
      <c r="C59" t="s">
        <v>117</v>
      </c>
      <c r="D59">
        <v>4</v>
      </c>
      <c r="E59" t="s">
        <v>628</v>
      </c>
      <c r="F59" s="1" t="s">
        <v>629</v>
      </c>
      <c r="G59" t="s">
        <v>630</v>
      </c>
      <c r="H59">
        <v>2357503</v>
      </c>
      <c r="I59" t="s">
        <v>317</v>
      </c>
      <c r="J59" s="4">
        <v>44179</v>
      </c>
      <c r="K59" s="4">
        <v>44179</v>
      </c>
      <c r="L59" s="3">
        <v>0</v>
      </c>
      <c r="M59" s="4">
        <v>44239</v>
      </c>
      <c r="N59">
        <v>60</v>
      </c>
      <c r="O59">
        <v>1</v>
      </c>
      <c r="P59">
        <v>1</v>
      </c>
      <c r="Q59">
        <v>0</v>
      </c>
      <c r="R59" t="s">
        <v>28</v>
      </c>
      <c r="S59">
        <v>15</v>
      </c>
      <c r="T59">
        <v>1</v>
      </c>
      <c r="U59" t="s">
        <v>28</v>
      </c>
      <c r="V59">
        <v>15</v>
      </c>
      <c r="W59">
        <v>15</v>
      </c>
      <c r="X59">
        <v>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15.3333333333333</v>
      </c>
      <c r="AV59">
        <v>878.66666666666595</v>
      </c>
      <c r="AW59">
        <v>1</v>
      </c>
    </row>
    <row r="60" spans="1:49" x14ac:dyDescent="0.3">
      <c r="A60" t="s">
        <v>4186</v>
      </c>
      <c r="B60" t="s">
        <v>539</v>
      </c>
      <c r="C60" t="s">
        <v>117</v>
      </c>
      <c r="D60">
        <v>4</v>
      </c>
      <c r="E60" t="s">
        <v>810</v>
      </c>
      <c r="F60" s="1" t="s">
        <v>811</v>
      </c>
      <c r="G60" t="s">
        <v>812</v>
      </c>
      <c r="H60">
        <v>2357505</v>
      </c>
      <c r="I60" t="s">
        <v>317</v>
      </c>
      <c r="J60" s="4">
        <v>44291</v>
      </c>
      <c r="K60" s="4">
        <v>44332</v>
      </c>
      <c r="L60" s="3">
        <v>41</v>
      </c>
      <c r="M60" s="4">
        <v>44351</v>
      </c>
      <c r="N60">
        <v>60</v>
      </c>
      <c r="O60">
        <v>1</v>
      </c>
      <c r="P60">
        <v>1</v>
      </c>
      <c r="Q60">
        <v>0</v>
      </c>
      <c r="R60" t="s">
        <v>80</v>
      </c>
      <c r="S60">
        <v>6</v>
      </c>
      <c r="T60">
        <v>1</v>
      </c>
      <c r="U60" t="s">
        <v>80</v>
      </c>
      <c r="V60">
        <v>11</v>
      </c>
      <c r="W60">
        <v>26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15.3333333333333</v>
      </c>
      <c r="AV60">
        <v>878.66666666666595</v>
      </c>
      <c r="AW60">
        <v>1</v>
      </c>
    </row>
    <row r="61" spans="1:49" x14ac:dyDescent="0.3">
      <c r="A61" t="s">
        <v>4186</v>
      </c>
      <c r="B61" t="s">
        <v>539</v>
      </c>
      <c r="C61" t="s">
        <v>117</v>
      </c>
      <c r="D61">
        <v>4</v>
      </c>
      <c r="E61" t="s">
        <v>1181</v>
      </c>
      <c r="F61" s="1" t="s">
        <v>1182</v>
      </c>
      <c r="G61" t="s">
        <v>1183</v>
      </c>
      <c r="H61">
        <v>2429757</v>
      </c>
      <c r="I61" t="s">
        <v>317</v>
      </c>
      <c r="J61" s="4">
        <v>44291</v>
      </c>
      <c r="K61" s="4">
        <v>44291</v>
      </c>
      <c r="L61" s="3">
        <v>0</v>
      </c>
      <c r="M61" s="4">
        <v>44351</v>
      </c>
      <c r="N61">
        <v>60</v>
      </c>
      <c r="O61">
        <v>1</v>
      </c>
      <c r="P61">
        <v>1</v>
      </c>
      <c r="Q61">
        <v>0</v>
      </c>
      <c r="R61" t="s">
        <v>80</v>
      </c>
      <c r="S61">
        <v>6</v>
      </c>
      <c r="T61">
        <v>1</v>
      </c>
      <c r="U61" t="s">
        <v>80</v>
      </c>
      <c r="V61">
        <v>6</v>
      </c>
      <c r="W61">
        <v>26</v>
      </c>
      <c r="X61">
        <v>4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15.3333333333333</v>
      </c>
      <c r="AV61">
        <v>878.66666666666595</v>
      </c>
      <c r="AW61">
        <v>1</v>
      </c>
    </row>
    <row r="62" spans="1:49" x14ac:dyDescent="0.3">
      <c r="A62" t="s">
        <v>4186</v>
      </c>
      <c r="B62" t="s">
        <v>539</v>
      </c>
      <c r="C62" t="s">
        <v>117</v>
      </c>
      <c r="D62">
        <v>4</v>
      </c>
      <c r="E62" t="s">
        <v>628</v>
      </c>
      <c r="F62" s="1" t="s">
        <v>999</v>
      </c>
      <c r="G62" t="s">
        <v>1000</v>
      </c>
      <c r="H62">
        <v>2795944</v>
      </c>
      <c r="I62" t="s">
        <v>317</v>
      </c>
      <c r="J62" s="4">
        <v>44489</v>
      </c>
      <c r="K62" s="4">
        <v>44815</v>
      </c>
      <c r="L62" s="3">
        <v>326</v>
      </c>
      <c r="M62" s="4">
        <v>44815</v>
      </c>
      <c r="N62">
        <v>326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15.3333333333333</v>
      </c>
      <c r="AV62">
        <v>878.66666666666595</v>
      </c>
      <c r="AW62">
        <v>1</v>
      </c>
    </row>
    <row r="63" spans="1:49" x14ac:dyDescent="0.3">
      <c r="A63" t="s">
        <v>4186</v>
      </c>
      <c r="B63" t="s">
        <v>539</v>
      </c>
      <c r="C63" t="s">
        <v>117</v>
      </c>
      <c r="D63">
        <v>4</v>
      </c>
      <c r="E63" t="s">
        <v>524</v>
      </c>
      <c r="F63" s="1" t="s">
        <v>525</v>
      </c>
      <c r="G63" t="s">
        <v>526</v>
      </c>
      <c r="H63">
        <v>2952780</v>
      </c>
      <c r="I63" t="s">
        <v>317</v>
      </c>
      <c r="J63" s="4">
        <v>44209</v>
      </c>
      <c r="K63" s="4">
        <v>44256</v>
      </c>
      <c r="L63" s="3">
        <v>47</v>
      </c>
      <c r="M63" s="4">
        <v>44270</v>
      </c>
      <c r="N63">
        <v>61</v>
      </c>
      <c r="O63">
        <v>1</v>
      </c>
      <c r="P63">
        <v>1</v>
      </c>
      <c r="Q63">
        <v>0</v>
      </c>
      <c r="R63" t="s">
        <v>28</v>
      </c>
      <c r="S63">
        <v>19</v>
      </c>
      <c r="T63">
        <v>1</v>
      </c>
      <c r="U63" t="s">
        <v>80</v>
      </c>
      <c r="V63">
        <v>1</v>
      </c>
      <c r="W63">
        <v>19</v>
      </c>
      <c r="X63">
        <v>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15.3333333333333</v>
      </c>
      <c r="AV63">
        <v>878.66666666666595</v>
      </c>
      <c r="AW63">
        <v>1</v>
      </c>
    </row>
    <row r="64" spans="1:49" x14ac:dyDescent="0.3">
      <c r="A64" t="s">
        <v>4186</v>
      </c>
      <c r="B64" t="s">
        <v>539</v>
      </c>
      <c r="C64" t="s">
        <v>117</v>
      </c>
      <c r="D64">
        <v>4</v>
      </c>
      <c r="E64" t="s">
        <v>4197</v>
      </c>
      <c r="F64" s="1" t="s">
        <v>4198</v>
      </c>
      <c r="G64" t="s">
        <v>4199</v>
      </c>
      <c r="H64">
        <v>2955162</v>
      </c>
      <c r="I64" t="s">
        <v>317</v>
      </c>
      <c r="J64" s="4">
        <v>44433</v>
      </c>
      <c r="K64" s="4">
        <v>44466</v>
      </c>
      <c r="L64" s="3">
        <v>33</v>
      </c>
      <c r="M64" s="4">
        <v>44494</v>
      </c>
      <c r="N64">
        <v>61</v>
      </c>
      <c r="O64">
        <v>1</v>
      </c>
      <c r="P64">
        <v>1</v>
      </c>
      <c r="Q64">
        <v>0</v>
      </c>
      <c r="R64" t="s">
        <v>43</v>
      </c>
      <c r="T64">
        <v>1</v>
      </c>
      <c r="U64" t="s">
        <v>38</v>
      </c>
      <c r="V64">
        <v>4</v>
      </c>
      <c r="W64">
        <v>40</v>
      </c>
      <c r="X64">
        <v>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15.3333333333333</v>
      </c>
      <c r="AV64">
        <v>878.66666666666595</v>
      </c>
      <c r="AW64">
        <v>1</v>
      </c>
    </row>
    <row r="65" spans="1:49" x14ac:dyDescent="0.3">
      <c r="A65" t="s">
        <v>4186</v>
      </c>
      <c r="B65" t="s">
        <v>539</v>
      </c>
      <c r="C65" t="s">
        <v>117</v>
      </c>
      <c r="D65">
        <v>4</v>
      </c>
      <c r="E65" t="s">
        <v>1089</v>
      </c>
      <c r="F65" s="1" t="s">
        <v>4200</v>
      </c>
      <c r="G65" t="s">
        <v>4201</v>
      </c>
      <c r="H65">
        <v>2961602</v>
      </c>
      <c r="I65" t="s">
        <v>59</v>
      </c>
      <c r="J65" s="4">
        <v>44209</v>
      </c>
      <c r="K65" s="4">
        <v>44256</v>
      </c>
      <c r="L65" s="3">
        <v>47</v>
      </c>
      <c r="M65" s="4">
        <v>44270</v>
      </c>
      <c r="N65">
        <v>61</v>
      </c>
      <c r="O65">
        <v>1</v>
      </c>
      <c r="P65">
        <v>1</v>
      </c>
      <c r="Q65">
        <v>3</v>
      </c>
      <c r="R65" t="s">
        <v>28</v>
      </c>
      <c r="S65">
        <v>19</v>
      </c>
      <c r="T65">
        <v>1</v>
      </c>
      <c r="U65" t="s">
        <v>80</v>
      </c>
      <c r="V65">
        <v>1</v>
      </c>
      <c r="W65">
        <v>19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15.3333333333333</v>
      </c>
      <c r="AV65">
        <v>878.66666666666595</v>
      </c>
      <c r="AW65">
        <v>1</v>
      </c>
    </row>
    <row r="66" spans="1:49" x14ac:dyDescent="0.3">
      <c r="A66" t="s">
        <v>4186</v>
      </c>
      <c r="B66" t="s">
        <v>539</v>
      </c>
      <c r="C66" t="s">
        <v>117</v>
      </c>
      <c r="D66">
        <v>4</v>
      </c>
      <c r="E66" t="s">
        <v>1089</v>
      </c>
      <c r="F66" s="1" t="s">
        <v>2657</v>
      </c>
      <c r="G66" t="s">
        <v>2658</v>
      </c>
      <c r="H66">
        <v>2987183</v>
      </c>
      <c r="I66" t="s">
        <v>59</v>
      </c>
      <c r="J66" s="4">
        <v>44209</v>
      </c>
      <c r="K66" s="4">
        <v>44256</v>
      </c>
      <c r="L66" s="3">
        <v>47</v>
      </c>
      <c r="M66" s="4">
        <v>44270</v>
      </c>
      <c r="N66">
        <v>61</v>
      </c>
      <c r="O66">
        <v>1</v>
      </c>
      <c r="P66">
        <v>1</v>
      </c>
      <c r="Q66">
        <v>3</v>
      </c>
      <c r="R66" t="s">
        <v>28</v>
      </c>
      <c r="S66">
        <v>19</v>
      </c>
      <c r="T66">
        <v>1</v>
      </c>
      <c r="U66" t="s">
        <v>80</v>
      </c>
      <c r="V66">
        <v>1</v>
      </c>
      <c r="W66">
        <v>19</v>
      </c>
      <c r="X66">
        <v>11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15.3333333333333</v>
      </c>
      <c r="AV66">
        <v>878.66666666666595</v>
      </c>
      <c r="AW66">
        <v>1</v>
      </c>
    </row>
    <row r="67" spans="1:49" x14ac:dyDescent="0.3">
      <c r="A67" t="s">
        <v>4186</v>
      </c>
      <c r="B67" t="s">
        <v>539</v>
      </c>
      <c r="C67" t="s">
        <v>117</v>
      </c>
      <c r="D67">
        <v>4</v>
      </c>
      <c r="E67" t="s">
        <v>628</v>
      </c>
      <c r="F67" s="1" t="s">
        <v>1289</v>
      </c>
      <c r="G67" t="s">
        <v>1290</v>
      </c>
      <c r="H67">
        <v>3028266</v>
      </c>
      <c r="I67" t="s">
        <v>317</v>
      </c>
      <c r="J67" s="4">
        <v>44291</v>
      </c>
      <c r="K67" s="4">
        <v>44332</v>
      </c>
      <c r="L67" s="3">
        <v>41</v>
      </c>
      <c r="M67" s="4">
        <v>44351</v>
      </c>
      <c r="N67">
        <v>60</v>
      </c>
      <c r="O67">
        <v>1</v>
      </c>
      <c r="P67">
        <v>1</v>
      </c>
      <c r="Q67">
        <v>0</v>
      </c>
      <c r="R67" t="s">
        <v>80</v>
      </c>
      <c r="S67">
        <v>6</v>
      </c>
      <c r="T67">
        <v>1</v>
      </c>
      <c r="U67" t="s">
        <v>80</v>
      </c>
      <c r="V67">
        <v>11</v>
      </c>
      <c r="W67">
        <v>26</v>
      </c>
      <c r="X67">
        <v>13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15.3333333333333</v>
      </c>
      <c r="AV67">
        <v>878.66666666666595</v>
      </c>
      <c r="AW67">
        <v>1</v>
      </c>
    </row>
    <row r="68" spans="1:49" x14ac:dyDescent="0.3">
      <c r="A68" t="s">
        <v>4186</v>
      </c>
      <c r="B68" t="s">
        <v>539</v>
      </c>
      <c r="C68" t="s">
        <v>117</v>
      </c>
      <c r="D68">
        <v>4</v>
      </c>
      <c r="E68" t="s">
        <v>4208</v>
      </c>
      <c r="F68" s="1" t="s">
        <v>4209</v>
      </c>
      <c r="G68" t="s">
        <v>4210</v>
      </c>
      <c r="H68">
        <v>3096236</v>
      </c>
      <c r="I68" t="s">
        <v>317</v>
      </c>
      <c r="J68" s="4">
        <v>44433</v>
      </c>
      <c r="K68" s="4">
        <v>44466</v>
      </c>
      <c r="L68" s="3">
        <v>33</v>
      </c>
      <c r="M68" s="4">
        <v>44494</v>
      </c>
      <c r="N68">
        <v>61</v>
      </c>
      <c r="O68">
        <v>1</v>
      </c>
      <c r="P68">
        <v>1</v>
      </c>
      <c r="Q68">
        <v>0</v>
      </c>
      <c r="R68" t="s">
        <v>43</v>
      </c>
      <c r="T68">
        <v>1</v>
      </c>
      <c r="U68" t="s">
        <v>38</v>
      </c>
      <c r="V68">
        <v>4</v>
      </c>
      <c r="W68">
        <v>40</v>
      </c>
      <c r="X68">
        <v>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15.3333333333333</v>
      </c>
      <c r="AV68">
        <v>878.66666666666595</v>
      </c>
      <c r="AW68">
        <v>1</v>
      </c>
    </row>
    <row r="69" spans="1:49" x14ac:dyDescent="0.3">
      <c r="A69" t="s">
        <v>4186</v>
      </c>
      <c r="B69" t="s">
        <v>539</v>
      </c>
      <c r="C69" t="s">
        <v>117</v>
      </c>
      <c r="D69">
        <v>4</v>
      </c>
      <c r="E69" t="s">
        <v>4211</v>
      </c>
      <c r="F69" s="1" t="s">
        <v>4212</v>
      </c>
      <c r="G69" t="s">
        <v>4213</v>
      </c>
      <c r="H69">
        <v>3166089</v>
      </c>
      <c r="I69" t="s">
        <v>74</v>
      </c>
      <c r="J69" s="4">
        <v>44572</v>
      </c>
      <c r="K69" s="4">
        <v>44586</v>
      </c>
      <c r="L69" s="3">
        <v>14</v>
      </c>
      <c r="M69" s="4">
        <v>44586</v>
      </c>
      <c r="N69">
        <v>14</v>
      </c>
      <c r="O69">
        <v>1</v>
      </c>
      <c r="P69">
        <v>1</v>
      </c>
      <c r="Q69">
        <v>2</v>
      </c>
      <c r="R69" t="s">
        <v>38</v>
      </c>
      <c r="S69">
        <v>19</v>
      </c>
      <c r="T69">
        <v>1</v>
      </c>
      <c r="U69" t="s">
        <v>43</v>
      </c>
      <c r="W69">
        <v>59</v>
      </c>
      <c r="X69">
        <v>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15.3333333333333</v>
      </c>
      <c r="AV69">
        <v>878.66666666666595</v>
      </c>
      <c r="AW69">
        <v>1</v>
      </c>
    </row>
    <row r="70" spans="1:49" x14ac:dyDescent="0.3">
      <c r="A70" t="s">
        <v>4226</v>
      </c>
      <c r="B70" t="s">
        <v>539</v>
      </c>
      <c r="C70" t="s">
        <v>117</v>
      </c>
      <c r="D70">
        <v>4</v>
      </c>
      <c r="E70" t="s">
        <v>741</v>
      </c>
      <c r="F70" s="1" t="s">
        <v>3111</v>
      </c>
      <c r="G70" t="s">
        <v>3112</v>
      </c>
      <c r="H70">
        <v>520300</v>
      </c>
      <c r="I70" t="s">
        <v>59</v>
      </c>
      <c r="J70" s="4">
        <v>44373</v>
      </c>
      <c r="K70" s="4">
        <v>44378</v>
      </c>
      <c r="L70" s="3">
        <v>5</v>
      </c>
      <c r="M70" s="4">
        <v>44446</v>
      </c>
      <c r="N70">
        <v>73</v>
      </c>
      <c r="O70">
        <v>1</v>
      </c>
      <c r="P70">
        <v>5</v>
      </c>
      <c r="Q70">
        <v>1</v>
      </c>
      <c r="R70" t="s">
        <v>80</v>
      </c>
      <c r="S70">
        <v>17</v>
      </c>
      <c r="T70">
        <v>5</v>
      </c>
      <c r="U70" t="s">
        <v>80</v>
      </c>
      <c r="V70">
        <v>18</v>
      </c>
      <c r="W70">
        <v>37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2.6666666666666599</v>
      </c>
      <c r="AV70">
        <v>93</v>
      </c>
      <c r="AW70">
        <v>1</v>
      </c>
    </row>
    <row r="71" spans="1:49" x14ac:dyDescent="0.3">
      <c r="A71" t="s">
        <v>4226</v>
      </c>
      <c r="B71" t="s">
        <v>539</v>
      </c>
      <c r="C71" t="s">
        <v>117</v>
      </c>
      <c r="D71">
        <v>4</v>
      </c>
      <c r="E71" t="s">
        <v>741</v>
      </c>
      <c r="F71" s="1" t="s">
        <v>742</v>
      </c>
      <c r="G71" t="s">
        <v>743</v>
      </c>
      <c r="H71">
        <v>520300</v>
      </c>
      <c r="I71" t="s">
        <v>59</v>
      </c>
      <c r="J71" s="4">
        <v>44373</v>
      </c>
      <c r="K71" s="4">
        <v>44378</v>
      </c>
      <c r="L71" s="3">
        <v>5</v>
      </c>
      <c r="M71" s="4">
        <v>44446</v>
      </c>
      <c r="N71">
        <v>73</v>
      </c>
      <c r="O71">
        <v>1</v>
      </c>
      <c r="P71">
        <v>5</v>
      </c>
      <c r="Q71">
        <v>1</v>
      </c>
      <c r="R71" t="s">
        <v>80</v>
      </c>
      <c r="S71">
        <v>17</v>
      </c>
      <c r="T71">
        <v>5</v>
      </c>
      <c r="U71" t="s">
        <v>80</v>
      </c>
      <c r="V71">
        <v>18</v>
      </c>
      <c r="W71">
        <v>37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2.6666666666666599</v>
      </c>
      <c r="AV71">
        <v>93</v>
      </c>
      <c r="AW71">
        <v>1</v>
      </c>
    </row>
    <row r="72" spans="1:49" x14ac:dyDescent="0.3">
      <c r="A72" t="s">
        <v>4226</v>
      </c>
      <c r="B72" t="s">
        <v>539</v>
      </c>
      <c r="C72" t="s">
        <v>117</v>
      </c>
      <c r="D72">
        <v>4</v>
      </c>
      <c r="E72" t="s">
        <v>4227</v>
      </c>
      <c r="F72" s="1" t="s">
        <v>4228</v>
      </c>
      <c r="G72" t="s">
        <v>4229</v>
      </c>
      <c r="H72">
        <v>574083</v>
      </c>
      <c r="I72" t="s">
        <v>59</v>
      </c>
      <c r="J72" s="4">
        <v>44179</v>
      </c>
      <c r="K72" s="4">
        <v>44208</v>
      </c>
      <c r="L72" s="3">
        <v>29</v>
      </c>
      <c r="M72" s="4">
        <v>44239</v>
      </c>
      <c r="N72">
        <v>60</v>
      </c>
      <c r="O72">
        <v>1</v>
      </c>
      <c r="P72">
        <v>1</v>
      </c>
      <c r="Q72">
        <v>1</v>
      </c>
      <c r="R72" t="s">
        <v>28</v>
      </c>
      <c r="S72">
        <v>15</v>
      </c>
      <c r="T72">
        <v>1</v>
      </c>
      <c r="U72" t="s">
        <v>28</v>
      </c>
      <c r="V72">
        <v>18</v>
      </c>
      <c r="W72">
        <v>15</v>
      </c>
      <c r="X72">
        <v>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2.6666666666666599</v>
      </c>
      <c r="AV72">
        <v>93</v>
      </c>
      <c r="AW72">
        <v>1</v>
      </c>
    </row>
    <row r="73" spans="1:49" x14ac:dyDescent="0.3">
      <c r="A73" t="s">
        <v>4239</v>
      </c>
      <c r="B73" t="s">
        <v>539</v>
      </c>
      <c r="C73" t="s">
        <v>117</v>
      </c>
      <c r="D73">
        <v>4</v>
      </c>
      <c r="E73" t="s">
        <v>736</v>
      </c>
      <c r="F73" s="1" t="s">
        <v>2645</v>
      </c>
      <c r="G73" t="s">
        <v>738</v>
      </c>
      <c r="H73">
        <v>502706</v>
      </c>
      <c r="I73" t="s">
        <v>59</v>
      </c>
      <c r="J73" s="4">
        <v>44124</v>
      </c>
      <c r="K73" s="4">
        <v>44347</v>
      </c>
      <c r="L73" s="3">
        <v>223</v>
      </c>
      <c r="M73" s="4">
        <v>44319</v>
      </c>
      <c r="N73">
        <v>195</v>
      </c>
      <c r="O73">
        <v>1</v>
      </c>
      <c r="P73">
        <v>3</v>
      </c>
      <c r="Q73">
        <v>1</v>
      </c>
      <c r="R73" t="s">
        <v>28</v>
      </c>
      <c r="S73">
        <v>7</v>
      </c>
      <c r="T73">
        <v>3</v>
      </c>
      <c r="U73" t="s">
        <v>80</v>
      </c>
      <c r="V73">
        <v>14</v>
      </c>
      <c r="W73">
        <v>7</v>
      </c>
      <c r="X73">
        <v>15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8.6666666666666607</v>
      </c>
      <c r="AV73">
        <v>797.66666666666595</v>
      </c>
      <c r="AW73">
        <v>1</v>
      </c>
    </row>
    <row r="74" spans="1:49" x14ac:dyDescent="0.3">
      <c r="A74" t="s">
        <v>4239</v>
      </c>
      <c r="B74" t="s">
        <v>539</v>
      </c>
      <c r="C74" t="s">
        <v>117</v>
      </c>
      <c r="D74">
        <v>4</v>
      </c>
      <c r="E74" t="s">
        <v>736</v>
      </c>
      <c r="F74" s="1" t="s">
        <v>739</v>
      </c>
      <c r="G74" t="s">
        <v>740</v>
      </c>
      <c r="H74">
        <v>502706</v>
      </c>
      <c r="I74" t="s">
        <v>59</v>
      </c>
      <c r="J74" s="4">
        <v>44347</v>
      </c>
      <c r="K74" s="4">
        <v>44517</v>
      </c>
      <c r="L74" s="3">
        <v>170</v>
      </c>
      <c r="M74" s="4">
        <v>44446</v>
      </c>
      <c r="N74">
        <v>99</v>
      </c>
      <c r="O74">
        <v>1</v>
      </c>
      <c r="P74">
        <v>3</v>
      </c>
      <c r="Q74">
        <v>1</v>
      </c>
      <c r="R74" t="s">
        <v>80</v>
      </c>
      <c r="S74">
        <v>14</v>
      </c>
      <c r="T74">
        <v>3</v>
      </c>
      <c r="U74" t="s">
        <v>38</v>
      </c>
      <c r="V74">
        <v>11</v>
      </c>
      <c r="W74">
        <v>34</v>
      </c>
      <c r="X74">
        <v>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8.6666666666666607</v>
      </c>
      <c r="AV74">
        <v>797.66666666666595</v>
      </c>
      <c r="AW74">
        <v>1</v>
      </c>
    </row>
    <row r="75" spans="1:49" x14ac:dyDescent="0.3">
      <c r="A75" t="s">
        <v>4239</v>
      </c>
      <c r="B75" t="s">
        <v>539</v>
      </c>
      <c r="C75" t="s">
        <v>117</v>
      </c>
      <c r="D75">
        <v>4</v>
      </c>
      <c r="E75" t="s">
        <v>4258</v>
      </c>
      <c r="F75" s="1" t="s">
        <v>4259</v>
      </c>
      <c r="G75" t="s">
        <v>4260</v>
      </c>
      <c r="H75">
        <v>1245827</v>
      </c>
      <c r="I75" t="s">
        <v>59</v>
      </c>
      <c r="J75" s="4">
        <v>44257</v>
      </c>
      <c r="K75" s="4">
        <v>44347</v>
      </c>
      <c r="L75" s="3">
        <v>90</v>
      </c>
      <c r="M75" s="4">
        <v>44319</v>
      </c>
      <c r="N75">
        <v>62</v>
      </c>
      <c r="O75">
        <v>1</v>
      </c>
      <c r="P75">
        <v>1</v>
      </c>
      <c r="Q75">
        <v>1</v>
      </c>
      <c r="R75" t="s">
        <v>80</v>
      </c>
      <c r="S75">
        <v>1</v>
      </c>
      <c r="T75">
        <v>1</v>
      </c>
      <c r="U75" t="s">
        <v>80</v>
      </c>
      <c r="V75">
        <v>14</v>
      </c>
      <c r="W75">
        <v>21</v>
      </c>
      <c r="X75">
        <v>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8.6666666666666607</v>
      </c>
      <c r="AV75">
        <v>797.66666666666595</v>
      </c>
      <c r="AW75">
        <v>1</v>
      </c>
    </row>
    <row r="76" spans="1:49" x14ac:dyDescent="0.3">
      <c r="A76" t="s">
        <v>4239</v>
      </c>
      <c r="B76" t="s">
        <v>539</v>
      </c>
      <c r="C76" t="s">
        <v>117</v>
      </c>
      <c r="D76">
        <v>4</v>
      </c>
      <c r="E76" t="s">
        <v>1089</v>
      </c>
      <c r="F76" s="1" t="s">
        <v>4243</v>
      </c>
      <c r="G76" t="s">
        <v>4244</v>
      </c>
      <c r="H76">
        <v>420399</v>
      </c>
      <c r="I76" t="s">
        <v>59</v>
      </c>
      <c r="J76" s="4">
        <v>44168</v>
      </c>
      <c r="K76" s="4">
        <v>44257</v>
      </c>
      <c r="L76" s="3">
        <v>89</v>
      </c>
      <c r="M76" s="4">
        <v>44260</v>
      </c>
      <c r="N76">
        <v>92</v>
      </c>
      <c r="O76">
        <v>1</v>
      </c>
      <c r="P76">
        <v>1</v>
      </c>
      <c r="Q76">
        <v>3</v>
      </c>
      <c r="R76" t="s">
        <v>28</v>
      </c>
      <c r="S76">
        <v>13</v>
      </c>
      <c r="T76">
        <v>1</v>
      </c>
      <c r="U76" t="s">
        <v>80</v>
      </c>
      <c r="V76">
        <v>1</v>
      </c>
      <c r="W76">
        <v>13</v>
      </c>
      <c r="X76">
        <v>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8.6666666666666607</v>
      </c>
      <c r="AV76">
        <v>797.66666666666595</v>
      </c>
      <c r="AW76">
        <v>1</v>
      </c>
    </row>
    <row r="77" spans="1:49" x14ac:dyDescent="0.3">
      <c r="A77" t="s">
        <v>4239</v>
      </c>
      <c r="B77" t="s">
        <v>539</v>
      </c>
      <c r="C77" t="s">
        <v>117</v>
      </c>
      <c r="D77">
        <v>4</v>
      </c>
      <c r="E77" t="s">
        <v>1103</v>
      </c>
      <c r="F77" s="1" t="s">
        <v>1104</v>
      </c>
      <c r="G77" t="s">
        <v>1105</v>
      </c>
      <c r="H77">
        <v>475931</v>
      </c>
      <c r="I77" t="s">
        <v>59</v>
      </c>
      <c r="J77" s="4">
        <v>44174</v>
      </c>
      <c r="K77" s="4">
        <v>44257</v>
      </c>
      <c r="L77" s="3">
        <v>83</v>
      </c>
      <c r="M77" s="4">
        <v>44260</v>
      </c>
      <c r="N77">
        <v>86</v>
      </c>
      <c r="O77">
        <v>1</v>
      </c>
      <c r="P77">
        <v>1</v>
      </c>
      <c r="Q77">
        <v>0</v>
      </c>
      <c r="R77" t="s">
        <v>28</v>
      </c>
      <c r="S77">
        <v>14</v>
      </c>
      <c r="T77">
        <v>1</v>
      </c>
      <c r="U77" t="s">
        <v>80</v>
      </c>
      <c r="V77">
        <v>1</v>
      </c>
      <c r="W77">
        <v>14</v>
      </c>
      <c r="X77">
        <v>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8.6666666666666607</v>
      </c>
      <c r="AV77">
        <v>797.66666666666595</v>
      </c>
      <c r="AW77">
        <v>1</v>
      </c>
    </row>
    <row r="78" spans="1:49" x14ac:dyDescent="0.3">
      <c r="A78" t="s">
        <v>4239</v>
      </c>
      <c r="B78" t="s">
        <v>539</v>
      </c>
      <c r="C78" t="s">
        <v>117</v>
      </c>
      <c r="D78">
        <v>4</v>
      </c>
      <c r="E78" t="s">
        <v>4245</v>
      </c>
      <c r="F78" s="1" t="s">
        <v>4246</v>
      </c>
      <c r="G78" t="s">
        <v>4247</v>
      </c>
      <c r="H78">
        <v>485868</v>
      </c>
      <c r="I78" t="s">
        <v>59</v>
      </c>
      <c r="J78" s="4">
        <v>44547</v>
      </c>
      <c r="K78" s="4">
        <v>44632</v>
      </c>
      <c r="L78" s="3">
        <v>85</v>
      </c>
      <c r="M78" s="4">
        <v>44624</v>
      </c>
      <c r="N78">
        <v>77</v>
      </c>
      <c r="O78">
        <v>1</v>
      </c>
      <c r="P78">
        <v>1</v>
      </c>
      <c r="Q78">
        <v>2</v>
      </c>
      <c r="R78" t="s">
        <v>38</v>
      </c>
      <c r="S78">
        <v>15</v>
      </c>
      <c r="T78">
        <v>1</v>
      </c>
      <c r="U78" t="s">
        <v>99</v>
      </c>
      <c r="V78">
        <v>4</v>
      </c>
      <c r="W78">
        <v>55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8.6666666666666607</v>
      </c>
      <c r="AV78">
        <v>797.66666666666595</v>
      </c>
      <c r="AW78">
        <v>1</v>
      </c>
    </row>
    <row r="79" spans="1:49" x14ac:dyDescent="0.3">
      <c r="A79" t="s">
        <v>4239</v>
      </c>
      <c r="B79" t="s">
        <v>539</v>
      </c>
      <c r="C79" t="s">
        <v>117</v>
      </c>
      <c r="D79">
        <v>4</v>
      </c>
      <c r="E79" t="s">
        <v>1089</v>
      </c>
      <c r="F79" s="1" t="s">
        <v>1578</v>
      </c>
      <c r="G79" t="s">
        <v>1579</v>
      </c>
      <c r="H79">
        <v>829119</v>
      </c>
      <c r="I79" t="s">
        <v>59</v>
      </c>
      <c r="J79" s="4">
        <v>44091</v>
      </c>
      <c r="K79" s="4">
        <v>44161</v>
      </c>
      <c r="L79" s="3">
        <v>70</v>
      </c>
      <c r="M79" s="4">
        <v>44151</v>
      </c>
      <c r="N79">
        <v>60</v>
      </c>
      <c r="O79">
        <v>1</v>
      </c>
      <c r="P79">
        <v>1</v>
      </c>
      <c r="Q79">
        <v>3</v>
      </c>
      <c r="R79" t="s">
        <v>28</v>
      </c>
      <c r="S79">
        <v>2</v>
      </c>
      <c r="T79">
        <v>1</v>
      </c>
      <c r="U79" t="s">
        <v>28</v>
      </c>
      <c r="V79">
        <v>12</v>
      </c>
      <c r="W79">
        <v>2</v>
      </c>
      <c r="X79">
        <v>17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8.6666666666666607</v>
      </c>
      <c r="AV79">
        <v>797.66666666666595</v>
      </c>
      <c r="AW79">
        <v>1</v>
      </c>
    </row>
    <row r="80" spans="1:49" x14ac:dyDescent="0.3">
      <c r="A80" t="s">
        <v>4239</v>
      </c>
      <c r="B80" t="s">
        <v>539</v>
      </c>
      <c r="C80" t="s">
        <v>117</v>
      </c>
      <c r="D80">
        <v>4</v>
      </c>
      <c r="E80" t="s">
        <v>4248</v>
      </c>
      <c r="F80" s="1" t="s">
        <v>4249</v>
      </c>
      <c r="G80" t="s">
        <v>4250</v>
      </c>
      <c r="H80">
        <v>902993</v>
      </c>
      <c r="I80" t="s">
        <v>59</v>
      </c>
      <c r="J80" s="4">
        <v>44162</v>
      </c>
      <c r="K80" s="4">
        <v>44257</v>
      </c>
      <c r="L80" s="3">
        <v>95</v>
      </c>
      <c r="M80" s="4">
        <v>44260</v>
      </c>
      <c r="N80">
        <v>98</v>
      </c>
      <c r="O80">
        <v>1</v>
      </c>
      <c r="P80">
        <v>1</v>
      </c>
      <c r="Q80">
        <v>0</v>
      </c>
      <c r="R80" t="s">
        <v>28</v>
      </c>
      <c r="S80">
        <v>12</v>
      </c>
      <c r="T80">
        <v>1</v>
      </c>
      <c r="U80" t="s">
        <v>80</v>
      </c>
      <c r="V80">
        <v>1</v>
      </c>
      <c r="W80">
        <v>12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8.6666666666666607</v>
      </c>
      <c r="AV80">
        <v>797.66666666666595</v>
      </c>
      <c r="AW80">
        <v>1</v>
      </c>
    </row>
    <row r="81" spans="1:49" x14ac:dyDescent="0.3">
      <c r="A81" t="s">
        <v>4239</v>
      </c>
      <c r="B81" t="s">
        <v>539</v>
      </c>
      <c r="C81" t="s">
        <v>117</v>
      </c>
      <c r="D81">
        <v>4</v>
      </c>
      <c r="E81" t="s">
        <v>1539</v>
      </c>
      <c r="F81" s="1" t="s">
        <v>1540</v>
      </c>
      <c r="G81" t="s">
        <v>1541</v>
      </c>
      <c r="H81">
        <v>1809116</v>
      </c>
      <c r="I81" t="s">
        <v>59</v>
      </c>
      <c r="J81" s="4">
        <v>44547</v>
      </c>
      <c r="K81" s="4">
        <v>44632</v>
      </c>
      <c r="L81" s="3">
        <v>85</v>
      </c>
      <c r="M81" s="4">
        <v>44624</v>
      </c>
      <c r="N81">
        <v>77</v>
      </c>
      <c r="O81">
        <v>1</v>
      </c>
      <c r="P81">
        <v>1</v>
      </c>
      <c r="Q81">
        <v>4</v>
      </c>
      <c r="R81" t="s">
        <v>38</v>
      </c>
      <c r="S81">
        <v>15</v>
      </c>
      <c r="T81">
        <v>1</v>
      </c>
      <c r="U81" t="s">
        <v>99</v>
      </c>
      <c r="V81">
        <v>4</v>
      </c>
      <c r="W81">
        <v>55</v>
      </c>
      <c r="X81">
        <v>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8.6666666666666607</v>
      </c>
      <c r="AV81">
        <v>797.66666666666595</v>
      </c>
      <c r="AW81">
        <v>1</v>
      </c>
    </row>
    <row r="82" spans="1:49" x14ac:dyDescent="0.3">
      <c r="A82" t="s">
        <v>4239</v>
      </c>
      <c r="B82" t="s">
        <v>539</v>
      </c>
      <c r="C82" t="s">
        <v>117</v>
      </c>
      <c r="D82">
        <v>4</v>
      </c>
      <c r="E82" t="s">
        <v>4266</v>
      </c>
      <c r="F82" s="1" t="s">
        <v>4267</v>
      </c>
      <c r="G82" t="s">
        <v>4268</v>
      </c>
      <c r="H82">
        <v>2447996</v>
      </c>
      <c r="I82" t="s">
        <v>59</v>
      </c>
      <c r="J82" s="4">
        <v>44347</v>
      </c>
      <c r="K82" s="4">
        <v>44517</v>
      </c>
      <c r="L82" s="3">
        <v>170</v>
      </c>
      <c r="M82" s="4">
        <v>44446</v>
      </c>
      <c r="N82">
        <v>99</v>
      </c>
      <c r="O82">
        <v>1</v>
      </c>
      <c r="P82">
        <v>1</v>
      </c>
      <c r="Q82">
        <v>0</v>
      </c>
      <c r="R82" t="s">
        <v>80</v>
      </c>
      <c r="S82">
        <v>14</v>
      </c>
      <c r="T82">
        <v>1</v>
      </c>
      <c r="U82" t="s">
        <v>38</v>
      </c>
      <c r="V82">
        <v>11</v>
      </c>
      <c r="W82">
        <v>34</v>
      </c>
      <c r="X82">
        <v>19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8.6666666666666607</v>
      </c>
      <c r="AV82">
        <v>797.66666666666595</v>
      </c>
      <c r="AW82">
        <v>1</v>
      </c>
    </row>
    <row r="83" spans="1:49" x14ac:dyDescent="0.3">
      <c r="A83" t="s">
        <v>4239</v>
      </c>
      <c r="B83" t="s">
        <v>539</v>
      </c>
      <c r="C83" t="s">
        <v>117</v>
      </c>
      <c r="D83">
        <v>4</v>
      </c>
      <c r="E83" t="s">
        <v>2102</v>
      </c>
      <c r="F83" s="1" t="s">
        <v>2103</v>
      </c>
      <c r="G83" t="s">
        <v>2104</v>
      </c>
      <c r="H83">
        <v>2777526</v>
      </c>
      <c r="I83" t="s">
        <v>59</v>
      </c>
      <c r="J83" s="4">
        <v>44174</v>
      </c>
      <c r="K83" s="4">
        <v>44257</v>
      </c>
      <c r="L83" s="3">
        <v>83</v>
      </c>
      <c r="M83" s="4">
        <v>44260</v>
      </c>
      <c r="N83">
        <v>86</v>
      </c>
      <c r="O83">
        <v>1</v>
      </c>
      <c r="P83">
        <v>1</v>
      </c>
      <c r="Q83">
        <v>0</v>
      </c>
      <c r="R83" t="s">
        <v>28</v>
      </c>
      <c r="S83">
        <v>14</v>
      </c>
      <c r="T83">
        <v>1</v>
      </c>
      <c r="U83" t="s">
        <v>80</v>
      </c>
      <c r="V83">
        <v>1</v>
      </c>
      <c r="W83">
        <v>14</v>
      </c>
      <c r="X83">
        <v>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8.6666666666666607</v>
      </c>
      <c r="AV83">
        <v>797.66666666666595</v>
      </c>
      <c r="AW83">
        <v>1</v>
      </c>
    </row>
    <row r="84" spans="1:49" x14ac:dyDescent="0.3">
      <c r="A84" t="s">
        <v>4269</v>
      </c>
      <c r="B84" t="s">
        <v>539</v>
      </c>
      <c r="C84" t="s">
        <v>117</v>
      </c>
      <c r="D84">
        <v>4</v>
      </c>
      <c r="E84" t="s">
        <v>112</v>
      </c>
      <c r="F84" s="1" t="s">
        <v>113</v>
      </c>
      <c r="G84" t="s">
        <v>114</v>
      </c>
      <c r="H84">
        <v>393835</v>
      </c>
      <c r="I84" t="s">
        <v>59</v>
      </c>
      <c r="J84" s="4">
        <v>44138</v>
      </c>
      <c r="K84" s="4">
        <v>44149</v>
      </c>
      <c r="L84" s="3">
        <v>11</v>
      </c>
      <c r="M84" s="4">
        <v>44200</v>
      </c>
      <c r="N84">
        <v>62</v>
      </c>
      <c r="O84">
        <v>1</v>
      </c>
      <c r="P84">
        <v>3</v>
      </c>
      <c r="Q84">
        <v>1</v>
      </c>
      <c r="R84" t="s">
        <v>28</v>
      </c>
      <c r="S84">
        <v>9</v>
      </c>
      <c r="T84">
        <v>3</v>
      </c>
      <c r="U84" t="s">
        <v>28</v>
      </c>
      <c r="V84">
        <v>10</v>
      </c>
      <c r="W84">
        <v>9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3.6666666666666599</v>
      </c>
      <c r="AV84">
        <v>188.666666666666</v>
      </c>
      <c r="AW84">
        <v>1</v>
      </c>
    </row>
    <row r="85" spans="1:49" x14ac:dyDescent="0.3">
      <c r="A85" t="s">
        <v>4269</v>
      </c>
      <c r="B85" t="s">
        <v>539</v>
      </c>
      <c r="C85" t="s">
        <v>117</v>
      </c>
      <c r="D85">
        <v>4</v>
      </c>
      <c r="E85" t="s">
        <v>112</v>
      </c>
      <c r="F85" s="1" t="s">
        <v>115</v>
      </c>
      <c r="G85" t="s">
        <v>114</v>
      </c>
      <c r="H85">
        <v>393835</v>
      </c>
      <c r="I85" t="s">
        <v>59</v>
      </c>
      <c r="J85" s="4">
        <v>44098</v>
      </c>
      <c r="K85" s="4">
        <v>44138</v>
      </c>
      <c r="L85" s="3">
        <v>40</v>
      </c>
      <c r="M85" s="4">
        <v>44158</v>
      </c>
      <c r="N85">
        <v>60</v>
      </c>
      <c r="O85">
        <v>1</v>
      </c>
      <c r="P85">
        <v>3</v>
      </c>
      <c r="Q85">
        <v>1</v>
      </c>
      <c r="R85" t="s">
        <v>28</v>
      </c>
      <c r="S85">
        <v>3</v>
      </c>
      <c r="T85">
        <v>2</v>
      </c>
      <c r="U85" t="s">
        <v>28</v>
      </c>
      <c r="V85">
        <v>9</v>
      </c>
      <c r="W85">
        <v>3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3.6666666666666599</v>
      </c>
      <c r="AV85">
        <v>188.666666666666</v>
      </c>
      <c r="AW85">
        <v>1</v>
      </c>
    </row>
    <row r="86" spans="1:49" x14ac:dyDescent="0.3">
      <c r="A86" t="s">
        <v>4269</v>
      </c>
      <c r="B86" t="s">
        <v>539</v>
      </c>
      <c r="C86" t="s">
        <v>117</v>
      </c>
      <c r="D86">
        <v>4</v>
      </c>
      <c r="E86" t="s">
        <v>112</v>
      </c>
      <c r="F86" s="1" t="s">
        <v>115</v>
      </c>
      <c r="G86" t="s">
        <v>114</v>
      </c>
      <c r="H86">
        <v>393835</v>
      </c>
      <c r="I86" t="s">
        <v>59</v>
      </c>
      <c r="J86" s="4">
        <v>44149</v>
      </c>
      <c r="K86" s="4">
        <v>44316</v>
      </c>
      <c r="L86" s="3">
        <v>167</v>
      </c>
      <c r="M86" s="4">
        <v>44319</v>
      </c>
      <c r="N86">
        <v>170</v>
      </c>
      <c r="O86">
        <v>1</v>
      </c>
      <c r="P86">
        <v>3</v>
      </c>
      <c r="Q86">
        <v>1</v>
      </c>
      <c r="R86" t="s">
        <v>28</v>
      </c>
      <c r="S86">
        <v>10</v>
      </c>
      <c r="T86">
        <v>2</v>
      </c>
      <c r="U86" t="s">
        <v>80</v>
      </c>
      <c r="V86">
        <v>9</v>
      </c>
      <c r="W86">
        <v>10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3.6666666666666599</v>
      </c>
      <c r="AV86">
        <v>188.666666666666</v>
      </c>
      <c r="AW86">
        <v>1</v>
      </c>
    </row>
    <row r="87" spans="1:49" x14ac:dyDescent="0.3">
      <c r="A87" t="s">
        <v>4269</v>
      </c>
      <c r="B87" t="s">
        <v>539</v>
      </c>
      <c r="C87" t="s">
        <v>117</v>
      </c>
      <c r="D87">
        <v>4</v>
      </c>
      <c r="E87" t="s">
        <v>112</v>
      </c>
      <c r="F87" s="1" t="s">
        <v>115</v>
      </c>
      <c r="G87" t="s">
        <v>114</v>
      </c>
      <c r="H87">
        <v>393835</v>
      </c>
      <c r="I87" t="s">
        <v>59</v>
      </c>
      <c r="J87" s="4">
        <v>44316</v>
      </c>
      <c r="K87" s="4">
        <v>44375</v>
      </c>
      <c r="L87" s="3">
        <v>59</v>
      </c>
      <c r="M87" s="4">
        <v>44376</v>
      </c>
      <c r="N87">
        <v>60</v>
      </c>
      <c r="O87">
        <v>1</v>
      </c>
      <c r="P87">
        <v>3</v>
      </c>
      <c r="Q87">
        <v>1</v>
      </c>
      <c r="R87" t="s">
        <v>80</v>
      </c>
      <c r="S87">
        <v>9</v>
      </c>
      <c r="T87">
        <v>2</v>
      </c>
      <c r="U87" t="s">
        <v>80</v>
      </c>
      <c r="V87">
        <v>18</v>
      </c>
      <c r="W87">
        <v>29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3.6666666666666599</v>
      </c>
      <c r="AV87">
        <v>188.666666666666</v>
      </c>
      <c r="AW87">
        <v>1</v>
      </c>
    </row>
    <row r="88" spans="1:49" x14ac:dyDescent="0.3">
      <c r="A88" t="s">
        <v>4269</v>
      </c>
      <c r="B88" t="s">
        <v>539</v>
      </c>
      <c r="C88" t="s">
        <v>117</v>
      </c>
      <c r="D88">
        <v>4</v>
      </c>
      <c r="E88" t="s">
        <v>112</v>
      </c>
      <c r="F88" s="1" t="s">
        <v>115</v>
      </c>
      <c r="G88" t="s">
        <v>114</v>
      </c>
      <c r="H88">
        <v>393835</v>
      </c>
      <c r="I88" t="s">
        <v>59</v>
      </c>
      <c r="J88" s="4">
        <v>44375</v>
      </c>
      <c r="K88" s="4">
        <v>44437</v>
      </c>
      <c r="L88" s="3">
        <v>62</v>
      </c>
      <c r="M88" s="4">
        <v>44446</v>
      </c>
      <c r="N88">
        <v>71</v>
      </c>
      <c r="O88">
        <v>1</v>
      </c>
      <c r="P88">
        <v>3</v>
      </c>
      <c r="Q88">
        <v>1</v>
      </c>
      <c r="R88" t="s">
        <v>80</v>
      </c>
      <c r="S88">
        <v>18</v>
      </c>
      <c r="T88">
        <v>2</v>
      </c>
      <c r="U88" t="s">
        <v>43</v>
      </c>
      <c r="W88">
        <v>38</v>
      </c>
      <c r="X88">
        <v>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3.6666666666666599</v>
      </c>
      <c r="AV88">
        <v>188.666666666666</v>
      </c>
      <c r="AW88">
        <v>1</v>
      </c>
    </row>
    <row r="89" spans="1:49" x14ac:dyDescent="0.3">
      <c r="A89" t="s">
        <v>4269</v>
      </c>
      <c r="B89" t="s">
        <v>539</v>
      </c>
      <c r="C89" t="s">
        <v>117</v>
      </c>
      <c r="D89">
        <v>4</v>
      </c>
      <c r="E89" t="s">
        <v>4270</v>
      </c>
      <c r="F89" s="1" t="s">
        <v>4271</v>
      </c>
      <c r="G89" t="s">
        <v>4272</v>
      </c>
      <c r="H89">
        <v>415039</v>
      </c>
      <c r="I89" t="s">
        <v>59</v>
      </c>
      <c r="J89" s="4">
        <v>44149</v>
      </c>
      <c r="K89" s="4">
        <v>44198</v>
      </c>
      <c r="L89" s="3">
        <v>49</v>
      </c>
      <c r="M89" s="4">
        <v>44209</v>
      </c>
      <c r="N89">
        <v>60</v>
      </c>
      <c r="O89">
        <v>1</v>
      </c>
      <c r="P89">
        <v>1</v>
      </c>
      <c r="Q89">
        <v>1</v>
      </c>
      <c r="R89" t="s">
        <v>28</v>
      </c>
      <c r="S89">
        <v>10</v>
      </c>
      <c r="T89">
        <v>1</v>
      </c>
      <c r="U89" t="s">
        <v>28</v>
      </c>
      <c r="V89">
        <v>17</v>
      </c>
      <c r="W89">
        <v>10</v>
      </c>
      <c r="X89">
        <v>4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3.6666666666666599</v>
      </c>
      <c r="AV89">
        <v>188.666666666666</v>
      </c>
      <c r="AW89">
        <v>1</v>
      </c>
    </row>
    <row r="90" spans="1:49" x14ac:dyDescent="0.3">
      <c r="A90" t="s">
        <v>4269</v>
      </c>
      <c r="B90" t="s">
        <v>539</v>
      </c>
      <c r="C90" t="s">
        <v>117</v>
      </c>
      <c r="D90">
        <v>4</v>
      </c>
      <c r="E90" t="s">
        <v>4279</v>
      </c>
      <c r="F90" s="1" t="s">
        <v>4280</v>
      </c>
      <c r="G90" t="s">
        <v>4281</v>
      </c>
      <c r="H90">
        <v>1916826</v>
      </c>
      <c r="I90" t="s">
        <v>59</v>
      </c>
      <c r="J90" s="4">
        <v>44138</v>
      </c>
      <c r="K90" s="4">
        <v>44259</v>
      </c>
      <c r="L90" s="3">
        <v>121</v>
      </c>
      <c r="M90" s="4">
        <v>44260</v>
      </c>
      <c r="N90">
        <v>122</v>
      </c>
      <c r="O90">
        <v>1</v>
      </c>
      <c r="P90">
        <v>1</v>
      </c>
      <c r="Q90">
        <v>1</v>
      </c>
      <c r="R90" t="s">
        <v>28</v>
      </c>
      <c r="S90">
        <v>9</v>
      </c>
      <c r="T90">
        <v>1</v>
      </c>
      <c r="U90" t="s">
        <v>80</v>
      </c>
      <c r="V90">
        <v>1</v>
      </c>
      <c r="W90">
        <v>9</v>
      </c>
      <c r="X90">
        <v>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3.6666666666666599</v>
      </c>
      <c r="AV90">
        <v>188.666666666666</v>
      </c>
      <c r="AW90">
        <v>1</v>
      </c>
    </row>
    <row r="91" spans="1:49" x14ac:dyDescent="0.3">
      <c r="A91" t="s">
        <v>4269</v>
      </c>
      <c r="B91" t="s">
        <v>539</v>
      </c>
      <c r="C91" t="s">
        <v>117</v>
      </c>
      <c r="D91">
        <v>4</v>
      </c>
      <c r="E91" t="s">
        <v>2796</v>
      </c>
      <c r="F91" s="1" t="s">
        <v>2797</v>
      </c>
      <c r="G91" t="s">
        <v>2798</v>
      </c>
      <c r="H91">
        <v>437580</v>
      </c>
      <c r="I91" t="s">
        <v>59</v>
      </c>
      <c r="J91" s="4">
        <v>44259</v>
      </c>
      <c r="K91" s="4">
        <v>44316</v>
      </c>
      <c r="L91" s="3">
        <v>57</v>
      </c>
      <c r="M91" s="4">
        <v>44319</v>
      </c>
      <c r="N91">
        <v>60</v>
      </c>
      <c r="O91">
        <v>1</v>
      </c>
      <c r="P91">
        <v>1</v>
      </c>
      <c r="Q91">
        <v>3</v>
      </c>
      <c r="R91" t="s">
        <v>80</v>
      </c>
      <c r="S91">
        <v>1</v>
      </c>
      <c r="T91">
        <v>1</v>
      </c>
      <c r="U91" t="s">
        <v>80</v>
      </c>
      <c r="V91">
        <v>9</v>
      </c>
      <c r="W91">
        <v>21</v>
      </c>
      <c r="X91">
        <v>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3.6666666666666599</v>
      </c>
      <c r="AV91">
        <v>188.666666666666</v>
      </c>
      <c r="AW91">
        <v>1</v>
      </c>
    </row>
    <row r="92" spans="1:49" x14ac:dyDescent="0.3">
      <c r="A92" t="s">
        <v>4285</v>
      </c>
      <c r="B92" t="s">
        <v>539</v>
      </c>
      <c r="C92" t="s">
        <v>117</v>
      </c>
      <c r="D92">
        <v>4</v>
      </c>
      <c r="E92" t="s">
        <v>4286</v>
      </c>
      <c r="F92" s="1" t="s">
        <v>4287</v>
      </c>
      <c r="G92" t="s">
        <v>4288</v>
      </c>
      <c r="H92">
        <v>428585</v>
      </c>
      <c r="I92" t="s">
        <v>59</v>
      </c>
      <c r="J92" s="4">
        <v>44368</v>
      </c>
      <c r="K92" s="4">
        <v>44382</v>
      </c>
      <c r="L92" s="3">
        <v>14</v>
      </c>
      <c r="M92" s="4">
        <v>44446</v>
      </c>
      <c r="N92">
        <v>78</v>
      </c>
      <c r="O92">
        <v>1</v>
      </c>
      <c r="P92">
        <v>1</v>
      </c>
      <c r="Q92">
        <v>1</v>
      </c>
      <c r="R92" t="s">
        <v>80</v>
      </c>
      <c r="S92">
        <v>17</v>
      </c>
      <c r="T92">
        <v>1</v>
      </c>
      <c r="U92" t="s">
        <v>80</v>
      </c>
      <c r="V92">
        <v>18</v>
      </c>
      <c r="W92">
        <v>37</v>
      </c>
      <c r="X92">
        <v>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12.3333333333333</v>
      </c>
      <c r="AV92">
        <v>741.66666666666595</v>
      </c>
      <c r="AW92">
        <v>1</v>
      </c>
    </row>
    <row r="93" spans="1:49" x14ac:dyDescent="0.3">
      <c r="A93" t="s">
        <v>4285</v>
      </c>
      <c r="B93" t="s">
        <v>539</v>
      </c>
      <c r="C93" t="s">
        <v>117</v>
      </c>
      <c r="D93">
        <v>4</v>
      </c>
      <c r="E93" t="s">
        <v>1581</v>
      </c>
      <c r="F93" s="1" t="s">
        <v>2652</v>
      </c>
      <c r="G93" t="s">
        <v>2653</v>
      </c>
      <c r="H93">
        <v>564303</v>
      </c>
      <c r="I93" t="s">
        <v>59</v>
      </c>
      <c r="J93" s="4">
        <v>44368</v>
      </c>
      <c r="K93" s="4">
        <v>44382</v>
      </c>
      <c r="L93" s="3">
        <v>14</v>
      </c>
      <c r="M93" s="4">
        <v>44446</v>
      </c>
      <c r="N93">
        <v>78</v>
      </c>
      <c r="O93">
        <v>1</v>
      </c>
      <c r="P93">
        <v>3</v>
      </c>
      <c r="Q93">
        <v>1</v>
      </c>
      <c r="R93" t="s">
        <v>80</v>
      </c>
      <c r="S93">
        <v>17</v>
      </c>
      <c r="T93">
        <v>3</v>
      </c>
      <c r="U93" t="s">
        <v>80</v>
      </c>
      <c r="V93">
        <v>18</v>
      </c>
      <c r="W93">
        <v>37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12.3333333333333</v>
      </c>
      <c r="AV93">
        <v>741.66666666666595</v>
      </c>
      <c r="AW93">
        <v>1</v>
      </c>
    </row>
    <row r="94" spans="1:49" x14ac:dyDescent="0.3">
      <c r="A94" t="s">
        <v>4285</v>
      </c>
      <c r="B94" t="s">
        <v>539</v>
      </c>
      <c r="C94" t="s">
        <v>117</v>
      </c>
      <c r="D94">
        <v>4</v>
      </c>
      <c r="E94" t="s">
        <v>1581</v>
      </c>
      <c r="F94" s="1" t="s">
        <v>3459</v>
      </c>
      <c r="G94" t="s">
        <v>3460</v>
      </c>
      <c r="H94">
        <v>564303</v>
      </c>
      <c r="I94" t="s">
        <v>59</v>
      </c>
      <c r="J94" s="4">
        <v>44284</v>
      </c>
      <c r="K94" s="4">
        <v>44340</v>
      </c>
      <c r="L94" s="3">
        <v>56</v>
      </c>
      <c r="M94" s="4">
        <v>44344</v>
      </c>
      <c r="N94">
        <v>60</v>
      </c>
      <c r="O94">
        <v>1</v>
      </c>
      <c r="P94">
        <v>3</v>
      </c>
      <c r="Q94">
        <v>1</v>
      </c>
      <c r="R94" t="s">
        <v>80</v>
      </c>
      <c r="S94">
        <v>5</v>
      </c>
      <c r="T94">
        <v>3</v>
      </c>
      <c r="U94" t="s">
        <v>80</v>
      </c>
      <c r="V94">
        <v>13</v>
      </c>
      <c r="W94">
        <v>25</v>
      </c>
      <c r="X94">
        <v>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12.3333333333333</v>
      </c>
      <c r="AV94">
        <v>741.66666666666595</v>
      </c>
      <c r="AW94">
        <v>1</v>
      </c>
    </row>
    <row r="95" spans="1:49" x14ac:dyDescent="0.3">
      <c r="A95" t="s">
        <v>4285</v>
      </c>
      <c r="B95" t="s">
        <v>539</v>
      </c>
      <c r="C95" t="s">
        <v>117</v>
      </c>
      <c r="D95">
        <v>4</v>
      </c>
      <c r="E95" t="s">
        <v>1969</v>
      </c>
      <c r="F95" s="1" t="s">
        <v>1970</v>
      </c>
      <c r="G95" t="s">
        <v>1971</v>
      </c>
      <c r="H95">
        <v>2875915</v>
      </c>
      <c r="I95" t="s">
        <v>59</v>
      </c>
      <c r="J95" s="4">
        <v>44340</v>
      </c>
      <c r="K95" s="4">
        <v>44382</v>
      </c>
      <c r="L95" s="3">
        <v>42</v>
      </c>
      <c r="M95" s="4">
        <v>44446</v>
      </c>
      <c r="N95">
        <v>106</v>
      </c>
      <c r="O95">
        <v>1</v>
      </c>
      <c r="P95">
        <v>2</v>
      </c>
      <c r="Q95">
        <v>1</v>
      </c>
      <c r="R95" t="s">
        <v>80</v>
      </c>
      <c r="S95">
        <v>13</v>
      </c>
      <c r="T95">
        <v>2</v>
      </c>
      <c r="U95" t="s">
        <v>80</v>
      </c>
      <c r="V95">
        <v>18</v>
      </c>
      <c r="W95">
        <v>33</v>
      </c>
      <c r="X95">
        <v>10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12.3333333333333</v>
      </c>
      <c r="AV95">
        <v>741.66666666666595</v>
      </c>
      <c r="AW95">
        <v>1</v>
      </c>
    </row>
    <row r="96" spans="1:49" x14ac:dyDescent="0.3">
      <c r="A96" t="s">
        <v>4285</v>
      </c>
      <c r="B96" t="s">
        <v>539</v>
      </c>
      <c r="C96" t="s">
        <v>117</v>
      </c>
      <c r="D96">
        <v>4</v>
      </c>
      <c r="E96" t="s">
        <v>1532</v>
      </c>
      <c r="F96" s="1" t="s">
        <v>1533</v>
      </c>
      <c r="G96" t="s">
        <v>1534</v>
      </c>
      <c r="H96">
        <v>440245</v>
      </c>
      <c r="I96" t="s">
        <v>59</v>
      </c>
      <c r="J96" s="4">
        <v>44482</v>
      </c>
      <c r="K96" s="4">
        <v>44541</v>
      </c>
      <c r="L96" s="3">
        <v>59</v>
      </c>
      <c r="M96" s="4">
        <v>44543</v>
      </c>
      <c r="N96">
        <v>61</v>
      </c>
      <c r="O96">
        <v>1</v>
      </c>
      <c r="P96">
        <v>1</v>
      </c>
      <c r="Q96">
        <v>2</v>
      </c>
      <c r="R96" t="s">
        <v>38</v>
      </c>
      <c r="S96">
        <v>6</v>
      </c>
      <c r="T96">
        <v>1</v>
      </c>
      <c r="U96" t="s">
        <v>38</v>
      </c>
      <c r="V96">
        <v>14</v>
      </c>
      <c r="W96">
        <v>46</v>
      </c>
      <c r="X96">
        <v>4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12.3333333333333</v>
      </c>
      <c r="AV96">
        <v>741.66666666666595</v>
      </c>
      <c r="AW96">
        <v>1</v>
      </c>
    </row>
    <row r="97" spans="1:49" x14ac:dyDescent="0.3">
      <c r="A97" t="s">
        <v>4285</v>
      </c>
      <c r="B97" t="s">
        <v>539</v>
      </c>
      <c r="C97" t="s">
        <v>117</v>
      </c>
      <c r="D97">
        <v>4</v>
      </c>
      <c r="E97" t="s">
        <v>4289</v>
      </c>
      <c r="F97" s="1" t="s">
        <v>4290</v>
      </c>
      <c r="G97" t="s">
        <v>4291</v>
      </c>
      <c r="H97">
        <v>468613</v>
      </c>
      <c r="I97" t="s">
        <v>59</v>
      </c>
      <c r="J97" s="4">
        <v>44368</v>
      </c>
      <c r="K97" s="4">
        <v>44382</v>
      </c>
      <c r="L97" s="3">
        <v>14</v>
      </c>
      <c r="M97" s="4">
        <v>44446</v>
      </c>
      <c r="N97">
        <v>78</v>
      </c>
      <c r="O97">
        <v>1</v>
      </c>
      <c r="P97">
        <v>1</v>
      </c>
      <c r="Q97">
        <v>0</v>
      </c>
      <c r="R97" t="s">
        <v>80</v>
      </c>
      <c r="S97">
        <v>17</v>
      </c>
      <c r="T97">
        <v>1</v>
      </c>
      <c r="U97" t="s">
        <v>80</v>
      </c>
      <c r="V97">
        <v>18</v>
      </c>
      <c r="W97">
        <v>37</v>
      </c>
      <c r="X97">
        <v>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12.3333333333333</v>
      </c>
      <c r="AV97">
        <v>741.66666666666595</v>
      </c>
      <c r="AW97">
        <v>1</v>
      </c>
    </row>
    <row r="98" spans="1:49" x14ac:dyDescent="0.3">
      <c r="A98" t="s">
        <v>4328</v>
      </c>
      <c r="B98" t="s">
        <v>539</v>
      </c>
      <c r="C98" t="s">
        <v>117</v>
      </c>
      <c r="D98">
        <v>4</v>
      </c>
      <c r="E98" t="s">
        <v>112</v>
      </c>
      <c r="F98" s="1" t="s">
        <v>1585</v>
      </c>
      <c r="G98" t="s">
        <v>114</v>
      </c>
      <c r="H98">
        <v>393835</v>
      </c>
      <c r="I98" t="s">
        <v>59</v>
      </c>
      <c r="J98" s="4">
        <v>44163</v>
      </c>
      <c r="K98" s="4">
        <v>44207</v>
      </c>
      <c r="L98" s="3">
        <v>44</v>
      </c>
      <c r="M98" s="4">
        <v>44223</v>
      </c>
      <c r="N98">
        <v>60</v>
      </c>
      <c r="O98">
        <v>1</v>
      </c>
      <c r="P98">
        <v>3</v>
      </c>
      <c r="Q98">
        <v>1</v>
      </c>
      <c r="R98" t="s">
        <v>28</v>
      </c>
      <c r="S98">
        <v>12</v>
      </c>
      <c r="T98">
        <v>3</v>
      </c>
      <c r="U98" t="s">
        <v>28</v>
      </c>
      <c r="V98">
        <v>18</v>
      </c>
      <c r="W98">
        <v>12</v>
      </c>
      <c r="X98">
        <v>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0.33333333333333298</v>
      </c>
      <c r="AV98">
        <v>14.6666666666666</v>
      </c>
      <c r="AW98">
        <v>1</v>
      </c>
    </row>
    <row r="99" spans="1:49" x14ac:dyDescent="0.3">
      <c r="A99" t="s">
        <v>4462</v>
      </c>
      <c r="B99" t="s">
        <v>539</v>
      </c>
      <c r="C99" t="s">
        <v>117</v>
      </c>
      <c r="D99">
        <v>4</v>
      </c>
      <c r="E99" t="s">
        <v>4466</v>
      </c>
      <c r="F99" s="1" t="s">
        <v>4467</v>
      </c>
      <c r="G99" t="s">
        <v>4468</v>
      </c>
      <c r="H99">
        <v>378267</v>
      </c>
      <c r="I99" t="s">
        <v>59</v>
      </c>
      <c r="J99" s="4">
        <v>44111</v>
      </c>
      <c r="K99" s="4">
        <v>44133</v>
      </c>
      <c r="L99" s="3">
        <v>22</v>
      </c>
      <c r="M99" s="4">
        <v>44172</v>
      </c>
      <c r="N99">
        <v>61</v>
      </c>
      <c r="O99">
        <v>1</v>
      </c>
      <c r="P99">
        <v>1</v>
      </c>
      <c r="Q99">
        <v>1</v>
      </c>
      <c r="R99" t="s">
        <v>28</v>
      </c>
      <c r="S99">
        <v>5</v>
      </c>
      <c r="T99">
        <v>1</v>
      </c>
      <c r="U99" t="s">
        <v>28</v>
      </c>
      <c r="V99">
        <v>8</v>
      </c>
      <c r="W99">
        <v>5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1.3333333333333299</v>
      </c>
      <c r="AV99">
        <v>29.3333333333333</v>
      </c>
      <c r="AW99">
        <v>1</v>
      </c>
    </row>
    <row r="100" spans="1:49" x14ac:dyDescent="0.3">
      <c r="A100" t="s">
        <v>4637</v>
      </c>
      <c r="B100" t="s">
        <v>539</v>
      </c>
      <c r="C100" t="s">
        <v>117</v>
      </c>
      <c r="D100">
        <v>4</v>
      </c>
      <c r="E100" t="s">
        <v>623</v>
      </c>
      <c r="F100" s="1" t="s">
        <v>624</v>
      </c>
      <c r="G100" t="s">
        <v>625</v>
      </c>
      <c r="H100">
        <v>1473484</v>
      </c>
      <c r="I100" t="s">
        <v>317</v>
      </c>
      <c r="J100" s="4">
        <v>44116</v>
      </c>
      <c r="K100" s="4">
        <v>44173</v>
      </c>
      <c r="L100" s="3">
        <v>57</v>
      </c>
      <c r="M100" s="4">
        <v>44176</v>
      </c>
      <c r="N100">
        <v>60</v>
      </c>
      <c r="O100">
        <v>1</v>
      </c>
      <c r="P100">
        <v>1</v>
      </c>
      <c r="Q100">
        <v>0</v>
      </c>
      <c r="R100" t="s">
        <v>28</v>
      </c>
      <c r="S100">
        <v>6</v>
      </c>
      <c r="T100">
        <v>0</v>
      </c>
      <c r="U100" t="s">
        <v>28</v>
      </c>
      <c r="V100">
        <v>14</v>
      </c>
      <c r="W100">
        <v>6</v>
      </c>
      <c r="X100">
        <v>14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1.3333333333333299</v>
      </c>
      <c r="AV100">
        <v>76</v>
      </c>
      <c r="AW100">
        <v>1</v>
      </c>
    </row>
    <row r="101" spans="1:49" x14ac:dyDescent="0.3">
      <c r="A101" t="s">
        <v>4653</v>
      </c>
      <c r="B101" t="s">
        <v>539</v>
      </c>
      <c r="C101" t="s">
        <v>117</v>
      </c>
      <c r="D101">
        <v>4</v>
      </c>
      <c r="E101" t="s">
        <v>736</v>
      </c>
      <c r="F101" s="1" t="s">
        <v>737</v>
      </c>
      <c r="G101" t="s">
        <v>738</v>
      </c>
      <c r="H101">
        <v>502706</v>
      </c>
      <c r="I101" t="s">
        <v>59</v>
      </c>
      <c r="J101" s="4">
        <v>44621</v>
      </c>
      <c r="K101" s="4">
        <v>44808</v>
      </c>
      <c r="L101" s="3">
        <v>187</v>
      </c>
      <c r="M101" s="4">
        <v>44815</v>
      </c>
      <c r="N101">
        <v>194</v>
      </c>
      <c r="O101">
        <v>1</v>
      </c>
      <c r="P101">
        <v>3</v>
      </c>
      <c r="Q101">
        <v>1</v>
      </c>
      <c r="R101" t="s">
        <v>99</v>
      </c>
      <c r="S101">
        <v>3</v>
      </c>
      <c r="T101">
        <v>3</v>
      </c>
      <c r="U101" t="s">
        <v>43</v>
      </c>
      <c r="W101">
        <v>63</v>
      </c>
      <c r="X101">
        <v>11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17</v>
      </c>
      <c r="AV101">
        <v>1136</v>
      </c>
      <c r="AW101">
        <v>1</v>
      </c>
    </row>
    <row r="102" spans="1:49" x14ac:dyDescent="0.3">
      <c r="A102" t="s">
        <v>4653</v>
      </c>
      <c r="B102" t="s">
        <v>539</v>
      </c>
      <c r="C102" t="s">
        <v>117</v>
      </c>
      <c r="D102">
        <v>4</v>
      </c>
      <c r="E102" t="s">
        <v>736</v>
      </c>
      <c r="F102" s="1" t="s">
        <v>4703</v>
      </c>
      <c r="G102" t="s">
        <v>4704</v>
      </c>
      <c r="H102">
        <v>2458574</v>
      </c>
      <c r="I102" t="s">
        <v>59</v>
      </c>
      <c r="J102" s="4">
        <v>44621</v>
      </c>
      <c r="K102" s="4">
        <v>44810</v>
      </c>
      <c r="L102" s="3">
        <v>189</v>
      </c>
      <c r="M102" s="4">
        <v>44815</v>
      </c>
      <c r="N102">
        <v>194</v>
      </c>
      <c r="O102">
        <v>1</v>
      </c>
      <c r="P102">
        <v>1</v>
      </c>
      <c r="Q102">
        <v>1</v>
      </c>
      <c r="R102" t="s">
        <v>99</v>
      </c>
      <c r="S102">
        <v>3</v>
      </c>
      <c r="T102">
        <v>1</v>
      </c>
      <c r="U102" t="s">
        <v>43</v>
      </c>
      <c r="W102">
        <v>63</v>
      </c>
      <c r="X102">
        <v>15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</v>
      </c>
      <c r="AV102">
        <v>1136</v>
      </c>
      <c r="AW102">
        <v>1</v>
      </c>
    </row>
    <row r="103" spans="1:49" x14ac:dyDescent="0.3">
      <c r="A103" t="s">
        <v>4653</v>
      </c>
      <c r="B103" t="s">
        <v>539</v>
      </c>
      <c r="C103" t="s">
        <v>117</v>
      </c>
      <c r="D103">
        <v>4</v>
      </c>
      <c r="E103" t="s">
        <v>1089</v>
      </c>
      <c r="F103" s="1" t="s">
        <v>4659</v>
      </c>
      <c r="G103" t="s">
        <v>1091</v>
      </c>
      <c r="H103">
        <v>352231</v>
      </c>
      <c r="I103" t="s">
        <v>59</v>
      </c>
      <c r="J103" s="4">
        <v>44614</v>
      </c>
      <c r="K103" s="4">
        <v>44808</v>
      </c>
      <c r="L103" s="3">
        <v>194</v>
      </c>
      <c r="M103" s="4">
        <v>44815</v>
      </c>
      <c r="N103">
        <v>201</v>
      </c>
      <c r="O103">
        <v>1</v>
      </c>
      <c r="P103">
        <v>3</v>
      </c>
      <c r="Q103">
        <v>3</v>
      </c>
      <c r="R103" t="s">
        <v>99</v>
      </c>
      <c r="S103">
        <v>2</v>
      </c>
      <c r="T103">
        <v>3</v>
      </c>
      <c r="U103" t="s">
        <v>43</v>
      </c>
      <c r="W103">
        <v>62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</v>
      </c>
      <c r="AV103">
        <v>1136</v>
      </c>
      <c r="AW103">
        <v>1</v>
      </c>
    </row>
    <row r="104" spans="1:49" x14ac:dyDescent="0.3">
      <c r="A104" t="s">
        <v>4653</v>
      </c>
      <c r="B104" t="s">
        <v>539</v>
      </c>
      <c r="C104" t="s">
        <v>117</v>
      </c>
      <c r="D104">
        <v>4</v>
      </c>
      <c r="E104" t="s">
        <v>1089</v>
      </c>
      <c r="F104" s="1" t="s">
        <v>2598</v>
      </c>
      <c r="G104" t="s">
        <v>1091</v>
      </c>
      <c r="H104">
        <v>352231</v>
      </c>
      <c r="I104" t="s">
        <v>59</v>
      </c>
      <c r="J104" s="4">
        <v>44264</v>
      </c>
      <c r="K104" s="4">
        <v>44375</v>
      </c>
      <c r="L104" s="3">
        <v>111</v>
      </c>
      <c r="M104" s="4">
        <v>44382</v>
      </c>
      <c r="N104">
        <v>118</v>
      </c>
      <c r="O104">
        <v>1</v>
      </c>
      <c r="P104">
        <v>3</v>
      </c>
      <c r="Q104">
        <v>3</v>
      </c>
      <c r="R104" t="s">
        <v>80</v>
      </c>
      <c r="S104">
        <v>2</v>
      </c>
      <c r="T104">
        <v>3</v>
      </c>
      <c r="U104" t="s">
        <v>80</v>
      </c>
      <c r="V104">
        <v>18</v>
      </c>
      <c r="W104">
        <v>22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</v>
      </c>
      <c r="AV104">
        <v>1136</v>
      </c>
      <c r="AW104">
        <v>1</v>
      </c>
    </row>
    <row r="105" spans="1:49" x14ac:dyDescent="0.3">
      <c r="A105" t="s">
        <v>4653</v>
      </c>
      <c r="B105" t="s">
        <v>539</v>
      </c>
      <c r="C105" t="s">
        <v>117</v>
      </c>
      <c r="D105">
        <v>4</v>
      </c>
      <c r="E105" t="s">
        <v>1089</v>
      </c>
      <c r="F105" s="1" t="s">
        <v>1090</v>
      </c>
      <c r="G105" t="s">
        <v>1091</v>
      </c>
      <c r="H105">
        <v>352231</v>
      </c>
      <c r="I105" t="s">
        <v>59</v>
      </c>
      <c r="J105" s="4">
        <v>44479</v>
      </c>
      <c r="K105" s="4">
        <v>44575</v>
      </c>
      <c r="L105" s="3">
        <v>96</v>
      </c>
      <c r="M105" s="4">
        <v>44624</v>
      </c>
      <c r="N105">
        <v>145</v>
      </c>
      <c r="O105">
        <v>1</v>
      </c>
      <c r="P105">
        <v>3</v>
      </c>
      <c r="Q105">
        <v>3</v>
      </c>
      <c r="R105" t="s">
        <v>38</v>
      </c>
      <c r="S105">
        <v>6</v>
      </c>
      <c r="T105">
        <v>3</v>
      </c>
      <c r="U105" t="s">
        <v>38</v>
      </c>
      <c r="V105">
        <v>18</v>
      </c>
      <c r="W105">
        <v>46</v>
      </c>
      <c r="X105">
        <v>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</v>
      </c>
      <c r="AV105">
        <v>1136</v>
      </c>
      <c r="AW105">
        <v>1</v>
      </c>
    </row>
    <row r="106" spans="1:49" x14ac:dyDescent="0.3">
      <c r="A106" t="s">
        <v>4653</v>
      </c>
      <c r="B106" t="s">
        <v>539</v>
      </c>
      <c r="C106" t="s">
        <v>117</v>
      </c>
      <c r="D106">
        <v>4</v>
      </c>
      <c r="E106" t="s">
        <v>4089</v>
      </c>
      <c r="F106" s="1" t="s">
        <v>4665</v>
      </c>
      <c r="G106" t="s">
        <v>4091</v>
      </c>
      <c r="H106">
        <v>432767</v>
      </c>
      <c r="I106" t="s">
        <v>59</v>
      </c>
      <c r="J106" s="4">
        <v>44264</v>
      </c>
      <c r="K106" s="4">
        <v>44298</v>
      </c>
      <c r="L106" s="3">
        <v>34</v>
      </c>
      <c r="M106" s="4">
        <v>44326</v>
      </c>
      <c r="N106">
        <v>62</v>
      </c>
      <c r="O106">
        <v>1</v>
      </c>
      <c r="P106">
        <v>3</v>
      </c>
      <c r="Q106">
        <v>3</v>
      </c>
      <c r="R106" t="s">
        <v>80</v>
      </c>
      <c r="S106">
        <v>2</v>
      </c>
      <c r="T106">
        <v>3</v>
      </c>
      <c r="U106" t="s">
        <v>80</v>
      </c>
      <c r="V106">
        <v>7</v>
      </c>
      <c r="W106">
        <v>22</v>
      </c>
      <c r="X106">
        <v>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17</v>
      </c>
      <c r="AV106">
        <v>1136</v>
      </c>
      <c r="AW106">
        <v>1</v>
      </c>
    </row>
    <row r="107" spans="1:49" x14ac:dyDescent="0.3">
      <c r="A107" t="s">
        <v>4653</v>
      </c>
      <c r="B107" t="s">
        <v>539</v>
      </c>
      <c r="C107" t="s">
        <v>117</v>
      </c>
      <c r="D107">
        <v>4</v>
      </c>
      <c r="E107" t="s">
        <v>4089</v>
      </c>
      <c r="F107" s="1" t="s">
        <v>4665</v>
      </c>
      <c r="G107" t="s">
        <v>4091</v>
      </c>
      <c r="H107">
        <v>432767</v>
      </c>
      <c r="I107" t="s">
        <v>59</v>
      </c>
      <c r="J107" s="4">
        <v>44363</v>
      </c>
      <c r="K107" s="4">
        <v>44363</v>
      </c>
      <c r="L107" s="3">
        <v>0</v>
      </c>
      <c r="M107" s="4">
        <v>44424</v>
      </c>
      <c r="N107">
        <v>61</v>
      </c>
      <c r="O107">
        <v>1</v>
      </c>
      <c r="P107">
        <v>3</v>
      </c>
      <c r="Q107">
        <v>3</v>
      </c>
      <c r="R107" t="s">
        <v>80</v>
      </c>
      <c r="S107">
        <v>16</v>
      </c>
      <c r="T107">
        <v>3</v>
      </c>
      <c r="U107" t="s">
        <v>80</v>
      </c>
      <c r="V107">
        <v>16</v>
      </c>
      <c r="W107">
        <v>36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</v>
      </c>
      <c r="AV107">
        <v>1136</v>
      </c>
      <c r="AW107">
        <v>1</v>
      </c>
    </row>
    <row r="108" spans="1:49" x14ac:dyDescent="0.3">
      <c r="A108" t="s">
        <v>4653</v>
      </c>
      <c r="B108" t="s">
        <v>539</v>
      </c>
      <c r="C108" t="s">
        <v>117</v>
      </c>
      <c r="D108">
        <v>4</v>
      </c>
      <c r="E108" t="s">
        <v>4089</v>
      </c>
      <c r="F108" s="1" t="s">
        <v>4665</v>
      </c>
      <c r="G108" t="s">
        <v>4091</v>
      </c>
      <c r="H108">
        <v>432767</v>
      </c>
      <c r="I108" t="s">
        <v>59</v>
      </c>
      <c r="J108" s="4">
        <v>44363</v>
      </c>
      <c r="K108" s="4">
        <v>44375</v>
      </c>
      <c r="L108" s="3">
        <v>12</v>
      </c>
      <c r="M108" s="4">
        <v>44424</v>
      </c>
      <c r="N108">
        <v>61</v>
      </c>
      <c r="O108">
        <v>1</v>
      </c>
      <c r="P108">
        <v>3</v>
      </c>
      <c r="Q108">
        <v>3</v>
      </c>
      <c r="R108" t="s">
        <v>80</v>
      </c>
      <c r="S108">
        <v>16</v>
      </c>
      <c r="T108">
        <v>3</v>
      </c>
      <c r="U108" t="s">
        <v>80</v>
      </c>
      <c r="V108">
        <v>18</v>
      </c>
      <c r="W108">
        <v>36</v>
      </c>
      <c r="X108">
        <v>14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</v>
      </c>
      <c r="AV108">
        <v>1136</v>
      </c>
      <c r="AW108">
        <v>1</v>
      </c>
    </row>
    <row r="109" spans="1:49" x14ac:dyDescent="0.3">
      <c r="A109" t="s">
        <v>4653</v>
      </c>
      <c r="B109" t="s">
        <v>539</v>
      </c>
      <c r="C109" t="s">
        <v>117</v>
      </c>
      <c r="D109">
        <v>4</v>
      </c>
      <c r="E109" t="s">
        <v>1089</v>
      </c>
      <c r="F109" s="1" t="s">
        <v>4675</v>
      </c>
      <c r="G109" t="s">
        <v>4676</v>
      </c>
      <c r="H109">
        <v>534357</v>
      </c>
      <c r="I109" t="s">
        <v>59</v>
      </c>
      <c r="J109" s="4">
        <v>44363</v>
      </c>
      <c r="K109" s="4">
        <v>44363</v>
      </c>
      <c r="L109" s="3">
        <v>0</v>
      </c>
      <c r="M109" s="4">
        <v>44424</v>
      </c>
      <c r="N109">
        <v>61</v>
      </c>
      <c r="O109">
        <v>1</v>
      </c>
      <c r="P109">
        <v>1</v>
      </c>
      <c r="Q109">
        <v>3</v>
      </c>
      <c r="R109" t="s">
        <v>80</v>
      </c>
      <c r="S109">
        <v>16</v>
      </c>
      <c r="T109">
        <v>1</v>
      </c>
      <c r="U109" t="s">
        <v>80</v>
      </c>
      <c r="V109">
        <v>16</v>
      </c>
      <c r="W109">
        <v>36</v>
      </c>
      <c r="X109">
        <v>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</v>
      </c>
      <c r="AV109">
        <v>1136</v>
      </c>
      <c r="AW109">
        <v>1</v>
      </c>
    </row>
    <row r="110" spans="1:49" x14ac:dyDescent="0.3">
      <c r="A110" t="s">
        <v>4653</v>
      </c>
      <c r="B110" t="s">
        <v>539</v>
      </c>
      <c r="C110" t="s">
        <v>117</v>
      </c>
      <c r="D110">
        <v>4</v>
      </c>
      <c r="E110" t="s">
        <v>1089</v>
      </c>
      <c r="F110" s="1" t="s">
        <v>4675</v>
      </c>
      <c r="G110" t="s">
        <v>4676</v>
      </c>
      <c r="H110">
        <v>534357</v>
      </c>
      <c r="I110" t="s">
        <v>59</v>
      </c>
      <c r="J110" s="4">
        <v>44363</v>
      </c>
      <c r="K110" s="4">
        <v>44375</v>
      </c>
      <c r="L110" s="3">
        <v>12</v>
      </c>
      <c r="M110" s="4">
        <v>44424</v>
      </c>
      <c r="N110">
        <v>61</v>
      </c>
      <c r="O110">
        <v>1</v>
      </c>
      <c r="P110">
        <v>1</v>
      </c>
      <c r="Q110">
        <v>3</v>
      </c>
      <c r="R110" t="s">
        <v>80</v>
      </c>
      <c r="S110">
        <v>16</v>
      </c>
      <c r="T110">
        <v>1</v>
      </c>
      <c r="U110" t="s">
        <v>80</v>
      </c>
      <c r="V110">
        <v>18</v>
      </c>
      <c r="W110">
        <v>36</v>
      </c>
      <c r="X110">
        <v>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17</v>
      </c>
      <c r="AV110">
        <v>1136</v>
      </c>
      <c r="AW110">
        <v>1</v>
      </c>
    </row>
    <row r="111" spans="1:49" x14ac:dyDescent="0.3">
      <c r="A111" t="s">
        <v>4653</v>
      </c>
      <c r="B111" t="s">
        <v>539</v>
      </c>
      <c r="C111" t="s">
        <v>117</v>
      </c>
      <c r="D111">
        <v>4</v>
      </c>
      <c r="E111" t="s">
        <v>4677</v>
      </c>
      <c r="F111" s="1" t="s">
        <v>4678</v>
      </c>
      <c r="G111" t="s">
        <v>4679</v>
      </c>
      <c r="H111">
        <v>547280</v>
      </c>
      <c r="I111" t="s">
        <v>59</v>
      </c>
      <c r="J111" s="4">
        <v>44463</v>
      </c>
      <c r="K111" s="4">
        <v>44574</v>
      </c>
      <c r="L111" s="3">
        <v>111</v>
      </c>
      <c r="M111" s="4">
        <v>44578</v>
      </c>
      <c r="N111">
        <v>115</v>
      </c>
      <c r="O111">
        <v>1</v>
      </c>
      <c r="P111">
        <v>1</v>
      </c>
      <c r="Q111">
        <v>3</v>
      </c>
      <c r="R111" t="s">
        <v>38</v>
      </c>
      <c r="S111">
        <v>3</v>
      </c>
      <c r="T111">
        <v>1</v>
      </c>
      <c r="U111" t="s">
        <v>38</v>
      </c>
      <c r="V111">
        <v>18</v>
      </c>
      <c r="W111">
        <v>43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17</v>
      </c>
      <c r="AV111">
        <v>1136</v>
      </c>
      <c r="AW111">
        <v>1</v>
      </c>
    </row>
    <row r="112" spans="1:49" x14ac:dyDescent="0.3">
      <c r="A112" t="s">
        <v>4653</v>
      </c>
      <c r="B112" t="s">
        <v>539</v>
      </c>
      <c r="C112" t="s">
        <v>117</v>
      </c>
      <c r="D112">
        <v>4</v>
      </c>
      <c r="E112" t="s">
        <v>4677</v>
      </c>
      <c r="F112" s="1" t="s">
        <v>4683</v>
      </c>
      <c r="G112" t="s">
        <v>4684</v>
      </c>
      <c r="H112">
        <v>849232</v>
      </c>
      <c r="I112" t="s">
        <v>59</v>
      </c>
      <c r="J112" s="4">
        <v>44463</v>
      </c>
      <c r="K112" s="4">
        <v>44575</v>
      </c>
      <c r="L112" s="3">
        <v>112</v>
      </c>
      <c r="M112" s="4">
        <v>44624</v>
      </c>
      <c r="N112">
        <v>161</v>
      </c>
      <c r="O112">
        <v>1</v>
      </c>
      <c r="P112">
        <v>1</v>
      </c>
      <c r="Q112">
        <v>3</v>
      </c>
      <c r="R112" t="s">
        <v>38</v>
      </c>
      <c r="S112">
        <v>3</v>
      </c>
      <c r="T112">
        <v>1</v>
      </c>
      <c r="U112" t="s">
        <v>38</v>
      </c>
      <c r="V112">
        <v>18</v>
      </c>
      <c r="W112">
        <v>43</v>
      </c>
      <c r="X112">
        <v>3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</v>
      </c>
      <c r="AV112">
        <v>1136</v>
      </c>
      <c r="AW112">
        <v>1</v>
      </c>
    </row>
    <row r="113" spans="1:49" x14ac:dyDescent="0.3">
      <c r="A113" t="s">
        <v>4653</v>
      </c>
      <c r="B113" t="s">
        <v>539</v>
      </c>
      <c r="C113" t="s">
        <v>117</v>
      </c>
      <c r="D113">
        <v>4</v>
      </c>
      <c r="E113" t="s">
        <v>4685</v>
      </c>
      <c r="F113" s="1" t="s">
        <v>4686</v>
      </c>
      <c r="G113" t="s">
        <v>4687</v>
      </c>
      <c r="H113">
        <v>849238</v>
      </c>
      <c r="I113" t="s">
        <v>59</v>
      </c>
      <c r="J113" s="4">
        <v>44371</v>
      </c>
      <c r="K113" s="4">
        <v>44375</v>
      </c>
      <c r="L113" s="3">
        <v>4</v>
      </c>
      <c r="M113" s="4">
        <v>44431</v>
      </c>
      <c r="N113">
        <v>60</v>
      </c>
      <c r="O113">
        <v>1</v>
      </c>
      <c r="P113">
        <v>1</v>
      </c>
      <c r="Q113">
        <v>0</v>
      </c>
      <c r="R113" t="s">
        <v>80</v>
      </c>
      <c r="S113">
        <v>17</v>
      </c>
      <c r="T113">
        <v>1</v>
      </c>
      <c r="U113" t="s">
        <v>80</v>
      </c>
      <c r="V113">
        <v>18</v>
      </c>
      <c r="W113">
        <v>37</v>
      </c>
      <c r="X113">
        <v>3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</v>
      </c>
      <c r="AV113">
        <v>1136</v>
      </c>
      <c r="AW113">
        <v>1</v>
      </c>
    </row>
    <row r="114" spans="1:49" x14ac:dyDescent="0.3">
      <c r="A114" t="s">
        <v>4653</v>
      </c>
      <c r="B114" t="s">
        <v>539</v>
      </c>
      <c r="C114" t="s">
        <v>117</v>
      </c>
      <c r="D114">
        <v>4</v>
      </c>
      <c r="E114" t="s">
        <v>3404</v>
      </c>
      <c r="F114" s="1" t="s">
        <v>3405</v>
      </c>
      <c r="G114" t="s">
        <v>3406</v>
      </c>
      <c r="H114">
        <v>891377</v>
      </c>
      <c r="I114" t="s">
        <v>59</v>
      </c>
      <c r="J114" s="4">
        <v>44285</v>
      </c>
      <c r="K114" s="4">
        <v>44574</v>
      </c>
      <c r="L114" s="3">
        <v>289</v>
      </c>
      <c r="M114" s="4">
        <v>44578</v>
      </c>
      <c r="N114">
        <v>293</v>
      </c>
      <c r="O114">
        <v>1</v>
      </c>
      <c r="P114">
        <v>2</v>
      </c>
      <c r="Q114">
        <v>3</v>
      </c>
      <c r="R114" t="s">
        <v>80</v>
      </c>
      <c r="S114">
        <v>5</v>
      </c>
      <c r="T114">
        <v>2</v>
      </c>
      <c r="U114" t="s">
        <v>38</v>
      </c>
      <c r="V114">
        <v>18</v>
      </c>
      <c r="W114">
        <v>25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17</v>
      </c>
      <c r="AV114">
        <v>1136</v>
      </c>
      <c r="AW114">
        <v>1</v>
      </c>
    </row>
    <row r="115" spans="1:49" x14ac:dyDescent="0.3">
      <c r="A115" t="s">
        <v>4653</v>
      </c>
      <c r="B115" t="s">
        <v>539</v>
      </c>
      <c r="C115" t="s">
        <v>117</v>
      </c>
      <c r="D115">
        <v>4</v>
      </c>
      <c r="E115" t="s">
        <v>3404</v>
      </c>
      <c r="F115" s="1" t="s">
        <v>3407</v>
      </c>
      <c r="G115" t="s">
        <v>3408</v>
      </c>
      <c r="H115">
        <v>891377</v>
      </c>
      <c r="I115" t="s">
        <v>59</v>
      </c>
      <c r="J115" s="4">
        <v>44285</v>
      </c>
      <c r="K115" s="4">
        <v>44574</v>
      </c>
      <c r="L115" s="3">
        <v>289</v>
      </c>
      <c r="M115" s="4">
        <v>44578</v>
      </c>
      <c r="N115">
        <v>293</v>
      </c>
      <c r="O115">
        <v>1</v>
      </c>
      <c r="P115">
        <v>2</v>
      </c>
      <c r="Q115">
        <v>3</v>
      </c>
      <c r="R115" t="s">
        <v>80</v>
      </c>
      <c r="S115">
        <v>5</v>
      </c>
      <c r="T115">
        <v>1</v>
      </c>
      <c r="U115" t="s">
        <v>38</v>
      </c>
      <c r="V115">
        <v>18</v>
      </c>
      <c r="W115">
        <v>25</v>
      </c>
      <c r="X115">
        <v>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</v>
      </c>
      <c r="AV115">
        <v>1136</v>
      </c>
      <c r="AW115">
        <v>1</v>
      </c>
    </row>
    <row r="116" spans="1:49" x14ac:dyDescent="0.3">
      <c r="A116" t="s">
        <v>4653</v>
      </c>
      <c r="B116" t="s">
        <v>539</v>
      </c>
      <c r="C116" t="s">
        <v>117</v>
      </c>
      <c r="D116">
        <v>4</v>
      </c>
      <c r="E116" t="s">
        <v>1306</v>
      </c>
      <c r="F116" s="1" t="s">
        <v>2684</v>
      </c>
      <c r="G116" t="s">
        <v>2685</v>
      </c>
      <c r="H116">
        <v>1045504</v>
      </c>
      <c r="I116" t="s">
        <v>59</v>
      </c>
      <c r="J116" s="4">
        <v>44267</v>
      </c>
      <c r="K116" s="4">
        <v>44297</v>
      </c>
      <c r="L116" s="3">
        <v>30</v>
      </c>
      <c r="M116" s="4">
        <v>44327</v>
      </c>
      <c r="N116">
        <v>60</v>
      </c>
      <c r="O116">
        <v>1</v>
      </c>
      <c r="P116">
        <v>1</v>
      </c>
      <c r="Q116">
        <v>3</v>
      </c>
      <c r="R116" t="s">
        <v>80</v>
      </c>
      <c r="S116">
        <v>2</v>
      </c>
      <c r="T116">
        <v>1</v>
      </c>
      <c r="U116" t="s">
        <v>80</v>
      </c>
      <c r="V116">
        <v>6</v>
      </c>
      <c r="W116">
        <v>22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</v>
      </c>
      <c r="AV116">
        <v>1136</v>
      </c>
      <c r="AW116">
        <v>1</v>
      </c>
    </row>
    <row r="117" spans="1:49" x14ac:dyDescent="0.3">
      <c r="A117" t="s">
        <v>4653</v>
      </c>
      <c r="B117" t="s">
        <v>539</v>
      </c>
      <c r="C117" t="s">
        <v>117</v>
      </c>
      <c r="D117">
        <v>4</v>
      </c>
      <c r="E117" t="s">
        <v>1306</v>
      </c>
      <c r="F117" s="1" t="s">
        <v>1307</v>
      </c>
      <c r="G117" t="s">
        <v>1308</v>
      </c>
      <c r="H117">
        <v>1125467</v>
      </c>
      <c r="I117" t="s">
        <v>59</v>
      </c>
      <c r="J117" s="4">
        <v>44267</v>
      </c>
      <c r="K117" s="4">
        <v>44297</v>
      </c>
      <c r="L117" s="3">
        <v>30</v>
      </c>
      <c r="M117" s="4">
        <v>44327</v>
      </c>
      <c r="N117">
        <v>60</v>
      </c>
      <c r="O117">
        <v>1</v>
      </c>
      <c r="P117">
        <v>1</v>
      </c>
      <c r="Q117">
        <v>3</v>
      </c>
      <c r="R117" t="s">
        <v>80</v>
      </c>
      <c r="S117">
        <v>2</v>
      </c>
      <c r="T117">
        <v>1</v>
      </c>
      <c r="U117" t="s">
        <v>80</v>
      </c>
      <c r="V117">
        <v>6</v>
      </c>
      <c r="W117">
        <v>22</v>
      </c>
      <c r="X117">
        <v>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</v>
      </c>
      <c r="AV117">
        <v>1136</v>
      </c>
      <c r="AW117">
        <v>1</v>
      </c>
    </row>
    <row r="118" spans="1:49" x14ac:dyDescent="0.3">
      <c r="A118" t="s">
        <v>4653</v>
      </c>
      <c r="B118" t="s">
        <v>539</v>
      </c>
      <c r="C118" t="s">
        <v>117</v>
      </c>
      <c r="D118">
        <v>4</v>
      </c>
      <c r="E118" t="s">
        <v>761</v>
      </c>
      <c r="F118" s="1" t="s">
        <v>3380</v>
      </c>
      <c r="G118" t="s">
        <v>3381</v>
      </c>
      <c r="H118">
        <v>2341490</v>
      </c>
      <c r="I118" t="s">
        <v>59</v>
      </c>
      <c r="J118" s="4">
        <v>44285</v>
      </c>
      <c r="K118" s="4">
        <v>44298</v>
      </c>
      <c r="L118" s="3">
        <v>13</v>
      </c>
      <c r="M118" s="4">
        <v>44347</v>
      </c>
      <c r="N118">
        <v>62</v>
      </c>
      <c r="O118">
        <v>1</v>
      </c>
      <c r="P118">
        <v>1</v>
      </c>
      <c r="Q118">
        <v>0</v>
      </c>
      <c r="R118" t="s">
        <v>80</v>
      </c>
      <c r="S118">
        <v>5</v>
      </c>
      <c r="T118">
        <v>1</v>
      </c>
      <c r="U118" t="s">
        <v>80</v>
      </c>
      <c r="V118">
        <v>7</v>
      </c>
      <c r="W118">
        <v>25</v>
      </c>
      <c r="X118">
        <v>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17</v>
      </c>
      <c r="AV118">
        <v>1136</v>
      </c>
      <c r="AW118">
        <v>1</v>
      </c>
    </row>
    <row r="119" spans="1:49" x14ac:dyDescent="0.3">
      <c r="A119" t="s">
        <v>4653</v>
      </c>
      <c r="B119" t="s">
        <v>539</v>
      </c>
      <c r="C119" t="s">
        <v>117</v>
      </c>
      <c r="D119">
        <v>4</v>
      </c>
      <c r="E119" t="s">
        <v>2473</v>
      </c>
      <c r="F119" s="1" t="s">
        <v>2474</v>
      </c>
      <c r="G119" t="s">
        <v>2475</v>
      </c>
      <c r="H119">
        <v>2906478</v>
      </c>
      <c r="I119" t="s">
        <v>59</v>
      </c>
      <c r="J119" s="4">
        <v>44532</v>
      </c>
      <c r="K119" s="4">
        <v>44575</v>
      </c>
      <c r="L119" s="3">
        <v>43</v>
      </c>
      <c r="M119" s="4">
        <v>44624</v>
      </c>
      <c r="N119">
        <v>92</v>
      </c>
      <c r="O119">
        <v>1</v>
      </c>
      <c r="P119">
        <v>1</v>
      </c>
      <c r="Q119">
        <v>0</v>
      </c>
      <c r="R119" t="s">
        <v>38</v>
      </c>
      <c r="S119">
        <v>13</v>
      </c>
      <c r="T119">
        <v>1</v>
      </c>
      <c r="U119" t="s">
        <v>38</v>
      </c>
      <c r="V119">
        <v>18</v>
      </c>
      <c r="W119">
        <v>53</v>
      </c>
      <c r="X119">
        <v>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</v>
      </c>
      <c r="AV119">
        <v>1136</v>
      </c>
      <c r="AW119">
        <v>1</v>
      </c>
    </row>
    <row r="120" spans="1:49" x14ac:dyDescent="0.3">
      <c r="A120" t="s">
        <v>4653</v>
      </c>
      <c r="B120" t="s">
        <v>539</v>
      </c>
      <c r="C120" t="s">
        <v>117</v>
      </c>
      <c r="D120">
        <v>4</v>
      </c>
      <c r="E120" t="s">
        <v>2389</v>
      </c>
      <c r="F120" s="1" t="s">
        <v>2390</v>
      </c>
      <c r="G120" t="s">
        <v>2391</v>
      </c>
      <c r="H120">
        <v>3018335</v>
      </c>
      <c r="I120" t="s">
        <v>59</v>
      </c>
      <c r="J120" s="4">
        <v>44463</v>
      </c>
      <c r="K120" s="4">
        <v>44575</v>
      </c>
      <c r="L120" s="3">
        <v>112</v>
      </c>
      <c r="M120" s="4">
        <v>44624</v>
      </c>
      <c r="N120">
        <v>161</v>
      </c>
      <c r="O120">
        <v>1</v>
      </c>
      <c r="P120">
        <v>1</v>
      </c>
      <c r="Q120">
        <v>3</v>
      </c>
      <c r="R120" t="s">
        <v>38</v>
      </c>
      <c r="S120">
        <v>3</v>
      </c>
      <c r="T120">
        <v>1</v>
      </c>
      <c r="U120" t="s">
        <v>38</v>
      </c>
      <c r="V120">
        <v>18</v>
      </c>
      <c r="W120">
        <v>43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</v>
      </c>
      <c r="AV120">
        <v>1136</v>
      </c>
      <c r="AW120">
        <v>1</v>
      </c>
    </row>
    <row r="121" spans="1:49" x14ac:dyDescent="0.3">
      <c r="A121" t="s">
        <v>4726</v>
      </c>
      <c r="B121" t="s">
        <v>539</v>
      </c>
      <c r="C121" t="s">
        <v>117</v>
      </c>
      <c r="D121">
        <v>4</v>
      </c>
      <c r="E121" t="s">
        <v>1752</v>
      </c>
      <c r="F121" s="1" t="s">
        <v>1753</v>
      </c>
      <c r="G121" t="s">
        <v>1754</v>
      </c>
      <c r="H121">
        <v>490279</v>
      </c>
      <c r="I121" t="s">
        <v>59</v>
      </c>
      <c r="J121" s="4">
        <v>44334</v>
      </c>
      <c r="K121" s="4">
        <v>44374</v>
      </c>
      <c r="L121" s="3">
        <v>40</v>
      </c>
      <c r="M121" s="4">
        <v>44375</v>
      </c>
      <c r="N121">
        <v>41</v>
      </c>
      <c r="O121">
        <v>1</v>
      </c>
      <c r="P121">
        <v>1</v>
      </c>
      <c r="Q121">
        <v>1</v>
      </c>
      <c r="R121" t="s">
        <v>80</v>
      </c>
      <c r="S121">
        <v>12</v>
      </c>
      <c r="T121">
        <v>1</v>
      </c>
      <c r="U121" t="s">
        <v>80</v>
      </c>
      <c r="V121">
        <v>17</v>
      </c>
      <c r="W121">
        <v>32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13.6666666666666</v>
      </c>
      <c r="AV121">
        <v>1321.6666666666599</v>
      </c>
      <c r="AW121">
        <v>1</v>
      </c>
    </row>
    <row r="122" spans="1:49" x14ac:dyDescent="0.3">
      <c r="A122" t="s">
        <v>4726</v>
      </c>
      <c r="B122" t="s">
        <v>539</v>
      </c>
      <c r="C122" t="s">
        <v>117</v>
      </c>
      <c r="D122">
        <v>4</v>
      </c>
      <c r="E122" t="s">
        <v>4730</v>
      </c>
      <c r="F122" s="1" t="s">
        <v>4731</v>
      </c>
      <c r="G122" t="s">
        <v>4732</v>
      </c>
      <c r="H122">
        <v>377768</v>
      </c>
      <c r="I122" t="s">
        <v>59</v>
      </c>
      <c r="J122" s="4">
        <v>44348</v>
      </c>
      <c r="K122" s="4">
        <v>44432</v>
      </c>
      <c r="L122" s="3">
        <v>84</v>
      </c>
      <c r="M122" s="4">
        <v>44446</v>
      </c>
      <c r="N122">
        <v>98</v>
      </c>
      <c r="O122">
        <v>1</v>
      </c>
      <c r="P122">
        <v>1</v>
      </c>
      <c r="Q122">
        <v>3</v>
      </c>
      <c r="R122" t="s">
        <v>80</v>
      </c>
      <c r="S122">
        <v>14</v>
      </c>
      <c r="T122">
        <v>1</v>
      </c>
      <c r="U122" t="s">
        <v>43</v>
      </c>
      <c r="W122">
        <v>34</v>
      </c>
      <c r="X122">
        <v>19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13.6666666666666</v>
      </c>
      <c r="AV122">
        <v>1321.6666666666599</v>
      </c>
      <c r="AW122">
        <v>1</v>
      </c>
    </row>
    <row r="123" spans="1:49" x14ac:dyDescent="0.3">
      <c r="A123" t="s">
        <v>4760</v>
      </c>
      <c r="B123" t="s">
        <v>539</v>
      </c>
      <c r="C123" t="s">
        <v>117</v>
      </c>
      <c r="D123">
        <v>4</v>
      </c>
      <c r="E123" t="s">
        <v>736</v>
      </c>
      <c r="F123" s="1" t="s">
        <v>737</v>
      </c>
      <c r="G123" t="s">
        <v>738</v>
      </c>
      <c r="H123">
        <v>502706</v>
      </c>
      <c r="I123" t="s">
        <v>59</v>
      </c>
      <c r="J123" s="4">
        <v>44091</v>
      </c>
      <c r="K123" s="4">
        <v>44207</v>
      </c>
      <c r="L123" s="3">
        <v>116</v>
      </c>
      <c r="M123" s="4">
        <v>44207</v>
      </c>
      <c r="N123">
        <v>116</v>
      </c>
      <c r="O123">
        <v>1</v>
      </c>
      <c r="P123">
        <v>3</v>
      </c>
      <c r="Q123">
        <v>1</v>
      </c>
      <c r="R123" t="s">
        <v>28</v>
      </c>
      <c r="S123">
        <v>2</v>
      </c>
      <c r="T123">
        <v>3</v>
      </c>
      <c r="U123" t="s">
        <v>28</v>
      </c>
      <c r="V123">
        <v>18</v>
      </c>
      <c r="W123">
        <v>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2.6666666666666599</v>
      </c>
      <c r="AV123">
        <v>261.33333333333297</v>
      </c>
      <c r="AW123">
        <v>1</v>
      </c>
    </row>
    <row r="124" spans="1:49" x14ac:dyDescent="0.3">
      <c r="A124" t="s">
        <v>4760</v>
      </c>
      <c r="B124" t="s">
        <v>539</v>
      </c>
      <c r="C124" t="s">
        <v>117</v>
      </c>
      <c r="D124">
        <v>4</v>
      </c>
      <c r="E124" t="s">
        <v>741</v>
      </c>
      <c r="F124" s="1" t="s">
        <v>4095</v>
      </c>
      <c r="G124" t="s">
        <v>3112</v>
      </c>
      <c r="H124">
        <v>520300</v>
      </c>
      <c r="I124" t="s">
        <v>59</v>
      </c>
      <c r="J124" s="4">
        <v>44091</v>
      </c>
      <c r="K124" s="4">
        <v>44207</v>
      </c>
      <c r="L124" s="3">
        <v>116</v>
      </c>
      <c r="M124" s="4">
        <v>44207</v>
      </c>
      <c r="N124">
        <v>116</v>
      </c>
      <c r="O124">
        <v>1</v>
      </c>
      <c r="P124">
        <v>5</v>
      </c>
      <c r="Q124">
        <v>1</v>
      </c>
      <c r="R124" t="s">
        <v>28</v>
      </c>
      <c r="S124">
        <v>2</v>
      </c>
      <c r="T124">
        <v>5</v>
      </c>
      <c r="U124" t="s">
        <v>28</v>
      </c>
      <c r="V124">
        <v>18</v>
      </c>
      <c r="W124">
        <v>2</v>
      </c>
      <c r="X124">
        <v>11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2.6666666666666599</v>
      </c>
      <c r="AV124">
        <v>261.33333333333297</v>
      </c>
      <c r="AW124">
        <v>1</v>
      </c>
    </row>
    <row r="125" spans="1:49" x14ac:dyDescent="0.3">
      <c r="A125" t="s">
        <v>4760</v>
      </c>
      <c r="B125" t="s">
        <v>539</v>
      </c>
      <c r="C125" t="s">
        <v>117</v>
      </c>
      <c r="D125">
        <v>4</v>
      </c>
      <c r="E125" t="s">
        <v>741</v>
      </c>
      <c r="F125" s="1" t="s">
        <v>4761</v>
      </c>
      <c r="G125" t="s">
        <v>743</v>
      </c>
      <c r="H125">
        <v>520300</v>
      </c>
      <c r="I125" t="s">
        <v>59</v>
      </c>
      <c r="J125" s="4">
        <v>44255</v>
      </c>
      <c r="K125" s="4">
        <v>44375</v>
      </c>
      <c r="L125" s="3">
        <v>120</v>
      </c>
      <c r="M125" s="4">
        <v>44375</v>
      </c>
      <c r="N125">
        <v>120</v>
      </c>
      <c r="O125">
        <v>1</v>
      </c>
      <c r="P125">
        <v>5</v>
      </c>
      <c r="Q125">
        <v>1</v>
      </c>
      <c r="R125" t="s">
        <v>43</v>
      </c>
      <c r="T125">
        <v>5</v>
      </c>
      <c r="U125" t="s">
        <v>80</v>
      </c>
      <c r="V125">
        <v>18</v>
      </c>
      <c r="W125">
        <v>20</v>
      </c>
      <c r="X125">
        <v>11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2.6666666666666599</v>
      </c>
      <c r="AV125">
        <v>261.33333333333297</v>
      </c>
      <c r="AW125">
        <v>1</v>
      </c>
    </row>
    <row r="126" spans="1:49" x14ac:dyDescent="0.3">
      <c r="A126" t="s">
        <v>4760</v>
      </c>
      <c r="B126" t="s">
        <v>539</v>
      </c>
      <c r="C126" t="s">
        <v>117</v>
      </c>
      <c r="D126">
        <v>4</v>
      </c>
      <c r="E126" t="s">
        <v>4762</v>
      </c>
      <c r="F126" s="1" t="s">
        <v>4763</v>
      </c>
      <c r="G126" t="s">
        <v>4764</v>
      </c>
      <c r="H126">
        <v>541633</v>
      </c>
      <c r="I126" t="s">
        <v>59</v>
      </c>
      <c r="J126" s="4">
        <v>44091</v>
      </c>
      <c r="K126" s="4">
        <v>44207</v>
      </c>
      <c r="L126" s="3">
        <v>116</v>
      </c>
      <c r="M126" s="4">
        <v>44207</v>
      </c>
      <c r="N126">
        <v>116</v>
      </c>
      <c r="O126">
        <v>1</v>
      </c>
      <c r="P126">
        <v>1</v>
      </c>
      <c r="Q126">
        <v>1</v>
      </c>
      <c r="R126" t="s">
        <v>28</v>
      </c>
      <c r="S126">
        <v>2</v>
      </c>
      <c r="T126">
        <v>1</v>
      </c>
      <c r="U126" t="s">
        <v>28</v>
      </c>
      <c r="V126">
        <v>18</v>
      </c>
      <c r="W126">
        <v>2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2.6666666666666599</v>
      </c>
      <c r="AV126">
        <v>261.33333333333297</v>
      </c>
      <c r="AW126">
        <v>1</v>
      </c>
    </row>
    <row r="127" spans="1:49" x14ac:dyDescent="0.3">
      <c r="A127" t="s">
        <v>4760</v>
      </c>
      <c r="B127" t="s">
        <v>539</v>
      </c>
      <c r="C127" t="s">
        <v>117</v>
      </c>
      <c r="D127">
        <v>4</v>
      </c>
      <c r="E127" t="s">
        <v>4762</v>
      </c>
      <c r="F127" s="1" t="s">
        <v>4763</v>
      </c>
      <c r="G127" t="s">
        <v>4764</v>
      </c>
      <c r="H127">
        <v>541633</v>
      </c>
      <c r="I127" t="s">
        <v>59</v>
      </c>
      <c r="J127" s="4">
        <v>44255</v>
      </c>
      <c r="K127" s="4">
        <v>44375</v>
      </c>
      <c r="L127" s="3">
        <v>120</v>
      </c>
      <c r="M127" s="4">
        <v>44375</v>
      </c>
      <c r="N127">
        <v>120</v>
      </c>
      <c r="O127">
        <v>1</v>
      </c>
      <c r="P127">
        <v>1</v>
      </c>
      <c r="Q127">
        <v>1</v>
      </c>
      <c r="R127" t="s">
        <v>43</v>
      </c>
      <c r="T127">
        <v>1</v>
      </c>
      <c r="U127" t="s">
        <v>80</v>
      </c>
      <c r="V127">
        <v>18</v>
      </c>
      <c r="W127">
        <v>20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2.6666666666666599</v>
      </c>
      <c r="AV127">
        <v>261.33333333333297</v>
      </c>
      <c r="AW127">
        <v>1</v>
      </c>
    </row>
    <row r="128" spans="1:49" x14ac:dyDescent="0.3">
      <c r="A128" t="s">
        <v>4760</v>
      </c>
      <c r="B128" t="s">
        <v>539</v>
      </c>
      <c r="C128" t="s">
        <v>117</v>
      </c>
      <c r="D128">
        <v>4</v>
      </c>
      <c r="E128" t="s">
        <v>736</v>
      </c>
      <c r="F128" s="1" t="s">
        <v>4703</v>
      </c>
      <c r="G128" t="s">
        <v>4704</v>
      </c>
      <c r="H128">
        <v>2458574</v>
      </c>
      <c r="I128" t="s">
        <v>59</v>
      </c>
      <c r="J128" s="4">
        <v>44255</v>
      </c>
      <c r="K128" s="4">
        <v>44375</v>
      </c>
      <c r="L128" s="3">
        <v>120</v>
      </c>
      <c r="M128" s="4">
        <v>44375</v>
      </c>
      <c r="N128">
        <v>120</v>
      </c>
      <c r="O128">
        <v>1</v>
      </c>
      <c r="P128">
        <v>1</v>
      </c>
      <c r="Q128">
        <v>1</v>
      </c>
      <c r="R128" t="s">
        <v>43</v>
      </c>
      <c r="T128">
        <v>1</v>
      </c>
      <c r="U128" t="s">
        <v>80</v>
      </c>
      <c r="V128">
        <v>18</v>
      </c>
      <c r="W128">
        <v>20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2.6666666666666599</v>
      </c>
      <c r="AV128">
        <v>261.33333333333297</v>
      </c>
      <c r="AW128">
        <v>1</v>
      </c>
    </row>
    <row r="129" spans="1:49" x14ac:dyDescent="0.3">
      <c r="A129" t="s">
        <v>4842</v>
      </c>
      <c r="B129" t="s">
        <v>539</v>
      </c>
      <c r="C129" t="s">
        <v>117</v>
      </c>
      <c r="D129">
        <v>4</v>
      </c>
      <c r="E129" t="s">
        <v>1647</v>
      </c>
      <c r="F129" s="1" t="s">
        <v>4843</v>
      </c>
      <c r="G129" t="s">
        <v>1649</v>
      </c>
      <c r="H129">
        <v>510166</v>
      </c>
      <c r="I129" t="s">
        <v>59</v>
      </c>
      <c r="J129" s="4">
        <v>44159</v>
      </c>
      <c r="K129" s="4">
        <v>44205</v>
      </c>
      <c r="L129" s="3">
        <v>46</v>
      </c>
      <c r="M129" s="4">
        <v>44221</v>
      </c>
      <c r="N129">
        <v>62</v>
      </c>
      <c r="O129">
        <v>1</v>
      </c>
      <c r="P129">
        <v>6</v>
      </c>
      <c r="Q129">
        <v>1</v>
      </c>
      <c r="R129" t="s">
        <v>28</v>
      </c>
      <c r="S129">
        <v>12</v>
      </c>
      <c r="T129">
        <v>6</v>
      </c>
      <c r="U129" t="s">
        <v>28</v>
      </c>
      <c r="V129">
        <v>18</v>
      </c>
      <c r="W129">
        <v>12</v>
      </c>
      <c r="X129">
        <v>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2.3333333333333299</v>
      </c>
      <c r="AV129">
        <v>99.6666666666666</v>
      </c>
      <c r="AW129">
        <v>1</v>
      </c>
    </row>
    <row r="130" spans="1:49" x14ac:dyDescent="0.3">
      <c r="A130" t="s">
        <v>4842</v>
      </c>
      <c r="B130" t="s">
        <v>539</v>
      </c>
      <c r="C130" t="s">
        <v>117</v>
      </c>
      <c r="D130">
        <v>4</v>
      </c>
      <c r="E130" t="s">
        <v>1647</v>
      </c>
      <c r="F130" s="1" t="s">
        <v>4843</v>
      </c>
      <c r="G130" t="s">
        <v>1649</v>
      </c>
      <c r="H130">
        <v>510166</v>
      </c>
      <c r="I130" t="s">
        <v>59</v>
      </c>
      <c r="J130" s="4">
        <v>44284</v>
      </c>
      <c r="K130" s="4">
        <v>44341</v>
      </c>
      <c r="L130" s="3">
        <v>57</v>
      </c>
      <c r="M130" s="4">
        <v>44344</v>
      </c>
      <c r="N130">
        <v>60</v>
      </c>
      <c r="O130">
        <v>1</v>
      </c>
      <c r="P130">
        <v>6</v>
      </c>
      <c r="Q130">
        <v>1</v>
      </c>
      <c r="R130" t="s">
        <v>80</v>
      </c>
      <c r="S130">
        <v>5</v>
      </c>
      <c r="T130">
        <v>6</v>
      </c>
      <c r="U130" t="s">
        <v>80</v>
      </c>
      <c r="V130">
        <v>13</v>
      </c>
      <c r="W130">
        <v>25</v>
      </c>
      <c r="X130">
        <v>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2.3333333333333299</v>
      </c>
      <c r="AV130">
        <v>99.6666666666666</v>
      </c>
      <c r="AW130">
        <v>1</v>
      </c>
    </row>
    <row r="131" spans="1:49" x14ac:dyDescent="0.3">
      <c r="A131" t="s">
        <v>4842</v>
      </c>
      <c r="B131" t="s">
        <v>539</v>
      </c>
      <c r="C131" t="s">
        <v>117</v>
      </c>
      <c r="D131">
        <v>4</v>
      </c>
      <c r="E131" t="s">
        <v>1647</v>
      </c>
      <c r="F131" s="1" t="s">
        <v>1648</v>
      </c>
      <c r="G131" t="s">
        <v>1649</v>
      </c>
      <c r="H131">
        <v>510166</v>
      </c>
      <c r="I131" t="s">
        <v>59</v>
      </c>
      <c r="J131" s="4">
        <v>44341</v>
      </c>
      <c r="K131" s="4">
        <v>44375</v>
      </c>
      <c r="L131" s="3">
        <v>34</v>
      </c>
      <c r="M131" s="4">
        <v>44403</v>
      </c>
      <c r="N131">
        <v>62</v>
      </c>
      <c r="O131">
        <v>1</v>
      </c>
      <c r="P131">
        <v>6</v>
      </c>
      <c r="Q131">
        <v>1</v>
      </c>
      <c r="R131" t="s">
        <v>80</v>
      </c>
      <c r="S131">
        <v>13</v>
      </c>
      <c r="T131">
        <v>6</v>
      </c>
      <c r="U131" t="s">
        <v>80</v>
      </c>
      <c r="V131">
        <v>18</v>
      </c>
      <c r="W131">
        <v>33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2.3333333333333299</v>
      </c>
      <c r="AV131">
        <v>99.6666666666666</v>
      </c>
      <c r="AW131">
        <v>1</v>
      </c>
    </row>
    <row r="132" spans="1:49" x14ac:dyDescent="0.3">
      <c r="A132" t="s">
        <v>4842</v>
      </c>
      <c r="B132" t="s">
        <v>539</v>
      </c>
      <c r="C132" t="s">
        <v>117</v>
      </c>
      <c r="D132">
        <v>4</v>
      </c>
      <c r="E132" t="s">
        <v>1647</v>
      </c>
      <c r="F132" s="1" t="s">
        <v>4844</v>
      </c>
      <c r="G132" t="s">
        <v>1649</v>
      </c>
      <c r="H132">
        <v>510166</v>
      </c>
      <c r="I132" t="s">
        <v>59</v>
      </c>
      <c r="J132" s="4">
        <v>44101</v>
      </c>
      <c r="K132" s="4">
        <v>44159</v>
      </c>
      <c r="L132" s="3">
        <v>58</v>
      </c>
      <c r="M132" s="4">
        <v>44161</v>
      </c>
      <c r="N132">
        <v>60</v>
      </c>
      <c r="O132">
        <v>1</v>
      </c>
      <c r="P132">
        <v>6</v>
      </c>
      <c r="Q132">
        <v>1</v>
      </c>
      <c r="R132" t="s">
        <v>28</v>
      </c>
      <c r="S132">
        <v>4</v>
      </c>
      <c r="T132">
        <v>6</v>
      </c>
      <c r="U132" t="s">
        <v>28</v>
      </c>
      <c r="V132">
        <v>12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2.3333333333333299</v>
      </c>
      <c r="AV132">
        <v>99.6666666666666</v>
      </c>
      <c r="AW132">
        <v>1</v>
      </c>
    </row>
    <row r="133" spans="1:49" x14ac:dyDescent="0.3">
      <c r="A133" t="s">
        <v>4842</v>
      </c>
      <c r="B133" t="s">
        <v>539</v>
      </c>
      <c r="C133" t="s">
        <v>117</v>
      </c>
      <c r="D133">
        <v>4</v>
      </c>
      <c r="E133" t="s">
        <v>1647</v>
      </c>
      <c r="F133" s="1" t="s">
        <v>4845</v>
      </c>
      <c r="G133" t="s">
        <v>4002</v>
      </c>
      <c r="H133">
        <v>510166</v>
      </c>
      <c r="I133" t="s">
        <v>59</v>
      </c>
      <c r="J133" s="4">
        <v>44284</v>
      </c>
      <c r="K133" s="4">
        <v>44341</v>
      </c>
      <c r="L133" s="3">
        <v>57</v>
      </c>
      <c r="M133" s="4">
        <v>44344</v>
      </c>
      <c r="N133">
        <v>60</v>
      </c>
      <c r="O133">
        <v>1</v>
      </c>
      <c r="P133">
        <v>6</v>
      </c>
      <c r="Q133">
        <v>1</v>
      </c>
      <c r="R133" t="s">
        <v>80</v>
      </c>
      <c r="S133">
        <v>5</v>
      </c>
      <c r="T133">
        <v>6</v>
      </c>
      <c r="U133" t="s">
        <v>80</v>
      </c>
      <c r="V133">
        <v>13</v>
      </c>
      <c r="W133">
        <v>25</v>
      </c>
      <c r="X133">
        <v>15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2.3333333333333299</v>
      </c>
      <c r="AV133">
        <v>99.6666666666666</v>
      </c>
      <c r="AW133">
        <v>1</v>
      </c>
    </row>
    <row r="134" spans="1:49" x14ac:dyDescent="0.3">
      <c r="A134" t="s">
        <v>4842</v>
      </c>
      <c r="B134" t="s">
        <v>539</v>
      </c>
      <c r="C134" t="s">
        <v>117</v>
      </c>
      <c r="D134">
        <v>4</v>
      </c>
      <c r="E134" t="s">
        <v>1647</v>
      </c>
      <c r="F134" s="1" t="s">
        <v>4846</v>
      </c>
      <c r="G134" t="s">
        <v>4002</v>
      </c>
      <c r="H134">
        <v>510166</v>
      </c>
      <c r="I134" t="s">
        <v>59</v>
      </c>
      <c r="J134" s="4">
        <v>44341</v>
      </c>
      <c r="K134" s="4">
        <v>44375</v>
      </c>
      <c r="L134" s="3">
        <v>34</v>
      </c>
      <c r="M134" s="4">
        <v>44403</v>
      </c>
      <c r="N134">
        <v>62</v>
      </c>
      <c r="O134">
        <v>1</v>
      </c>
      <c r="P134">
        <v>6</v>
      </c>
      <c r="Q134">
        <v>1</v>
      </c>
      <c r="R134" t="s">
        <v>80</v>
      </c>
      <c r="S134">
        <v>13</v>
      </c>
      <c r="T134">
        <v>6</v>
      </c>
      <c r="U134" t="s">
        <v>80</v>
      </c>
      <c r="V134">
        <v>18</v>
      </c>
      <c r="W134">
        <v>33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2.3333333333333299</v>
      </c>
      <c r="AV134">
        <v>99.6666666666666</v>
      </c>
      <c r="AW134">
        <v>1</v>
      </c>
    </row>
    <row r="135" spans="1:49" x14ac:dyDescent="0.3">
      <c r="A135" t="s">
        <v>4842</v>
      </c>
      <c r="B135" t="s">
        <v>539</v>
      </c>
      <c r="C135" t="s">
        <v>117</v>
      </c>
      <c r="D135">
        <v>4</v>
      </c>
      <c r="E135" t="s">
        <v>1168</v>
      </c>
      <c r="F135" s="1" t="s">
        <v>1169</v>
      </c>
      <c r="G135" t="s">
        <v>1170</v>
      </c>
      <c r="H135">
        <v>3028204</v>
      </c>
      <c r="I135" t="s">
        <v>59</v>
      </c>
      <c r="J135" s="4">
        <v>44560</v>
      </c>
      <c r="K135" s="4">
        <v>44573</v>
      </c>
      <c r="L135" s="3">
        <v>13</v>
      </c>
      <c r="M135" s="4">
        <v>44620</v>
      </c>
      <c r="N135">
        <v>60</v>
      </c>
      <c r="O135">
        <v>1</v>
      </c>
      <c r="P135">
        <v>1</v>
      </c>
      <c r="Q135">
        <v>2</v>
      </c>
      <c r="R135" t="s">
        <v>38</v>
      </c>
      <c r="S135">
        <v>17</v>
      </c>
      <c r="T135">
        <v>1</v>
      </c>
      <c r="U135" t="s">
        <v>38</v>
      </c>
      <c r="V135">
        <v>18</v>
      </c>
      <c r="W135">
        <v>57</v>
      </c>
      <c r="X135">
        <v>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2.3333333333333299</v>
      </c>
      <c r="AV135">
        <v>99.6666666666666</v>
      </c>
      <c r="AW135">
        <v>1</v>
      </c>
    </row>
    <row r="136" spans="1:49" x14ac:dyDescent="0.3">
      <c r="A136" t="s">
        <v>4873</v>
      </c>
      <c r="B136" t="s">
        <v>539</v>
      </c>
      <c r="C136" t="s">
        <v>117</v>
      </c>
      <c r="D136">
        <v>4</v>
      </c>
      <c r="E136" t="s">
        <v>2722</v>
      </c>
      <c r="F136" s="1" t="s">
        <v>2723</v>
      </c>
      <c r="G136" t="s">
        <v>2724</v>
      </c>
      <c r="H136">
        <v>2267771</v>
      </c>
      <c r="I136" t="s">
        <v>59</v>
      </c>
      <c r="J136" s="4">
        <v>44095</v>
      </c>
      <c r="K136" s="4">
        <v>44209</v>
      </c>
      <c r="L136" s="3">
        <v>114</v>
      </c>
      <c r="M136" s="4">
        <v>44155</v>
      </c>
      <c r="N136">
        <v>60</v>
      </c>
      <c r="O136">
        <v>1</v>
      </c>
      <c r="P136">
        <v>2</v>
      </c>
      <c r="Q136">
        <v>1</v>
      </c>
      <c r="R136" t="s">
        <v>28</v>
      </c>
      <c r="S136">
        <v>3</v>
      </c>
      <c r="T136">
        <v>2</v>
      </c>
      <c r="U136" t="s">
        <v>28</v>
      </c>
      <c r="V136">
        <v>18</v>
      </c>
      <c r="W136">
        <v>3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154.333333333333</v>
      </c>
      <c r="AW136">
        <v>1</v>
      </c>
    </row>
    <row r="137" spans="1:49" x14ac:dyDescent="0.3">
      <c r="A137" t="s">
        <v>4880</v>
      </c>
      <c r="B137" t="s">
        <v>539</v>
      </c>
      <c r="C137" t="s">
        <v>117</v>
      </c>
      <c r="D137">
        <v>4</v>
      </c>
      <c r="E137" t="s">
        <v>1089</v>
      </c>
      <c r="F137" s="1" t="s">
        <v>4659</v>
      </c>
      <c r="G137" t="s">
        <v>1091</v>
      </c>
      <c r="H137">
        <v>352231</v>
      </c>
      <c r="I137" t="s">
        <v>59</v>
      </c>
      <c r="J137" s="4">
        <v>44833</v>
      </c>
      <c r="K137" s="4">
        <v>44978</v>
      </c>
      <c r="L137" s="3">
        <v>145</v>
      </c>
      <c r="M137" s="4">
        <v>44985</v>
      </c>
      <c r="N137">
        <v>152</v>
      </c>
      <c r="O137">
        <v>1</v>
      </c>
      <c r="P137">
        <v>3</v>
      </c>
      <c r="Q137">
        <v>3</v>
      </c>
      <c r="R137" t="s">
        <v>43</v>
      </c>
      <c r="T137">
        <v>3</v>
      </c>
      <c r="U137" t="s">
        <v>43</v>
      </c>
      <c r="W137">
        <v>80</v>
      </c>
      <c r="X137">
        <v>21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6</v>
      </c>
      <c r="AV137">
        <v>239.666666666666</v>
      </c>
      <c r="AW137">
        <v>1</v>
      </c>
    </row>
    <row r="138" spans="1:49" x14ac:dyDescent="0.3">
      <c r="A138" t="s">
        <v>4901</v>
      </c>
      <c r="B138" t="s">
        <v>539</v>
      </c>
      <c r="C138" t="s">
        <v>117</v>
      </c>
      <c r="D138">
        <v>4</v>
      </c>
      <c r="E138" t="s">
        <v>2621</v>
      </c>
      <c r="F138" s="1" t="s">
        <v>2622</v>
      </c>
      <c r="G138" t="s">
        <v>2623</v>
      </c>
      <c r="H138">
        <v>1080425</v>
      </c>
      <c r="I138" t="s">
        <v>59</v>
      </c>
      <c r="J138" s="4">
        <v>44552</v>
      </c>
      <c r="K138" s="4">
        <v>44575</v>
      </c>
      <c r="L138" s="3">
        <v>23</v>
      </c>
      <c r="M138" s="4">
        <v>44582</v>
      </c>
      <c r="N138">
        <v>30</v>
      </c>
      <c r="O138">
        <v>1</v>
      </c>
      <c r="P138">
        <v>2</v>
      </c>
      <c r="Q138">
        <v>4</v>
      </c>
      <c r="R138" t="s">
        <v>38</v>
      </c>
      <c r="S138">
        <v>16</v>
      </c>
      <c r="T138">
        <v>2</v>
      </c>
      <c r="U138" t="s">
        <v>38</v>
      </c>
      <c r="V138">
        <v>18</v>
      </c>
      <c r="W138">
        <v>56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0.33333333333333298</v>
      </c>
      <c r="AV138">
        <v>7.6666666666666599</v>
      </c>
      <c r="AW138">
        <v>1</v>
      </c>
    </row>
    <row r="139" spans="1:49" x14ac:dyDescent="0.3">
      <c r="A139" t="s">
        <v>4926</v>
      </c>
      <c r="B139" t="s">
        <v>539</v>
      </c>
      <c r="C139" t="s">
        <v>117</v>
      </c>
      <c r="D139">
        <v>4</v>
      </c>
      <c r="E139" t="s">
        <v>516</v>
      </c>
      <c r="F139" s="1" t="s">
        <v>517</v>
      </c>
      <c r="G139" t="s">
        <v>518</v>
      </c>
      <c r="H139">
        <v>2873689</v>
      </c>
      <c r="I139" t="s">
        <v>59</v>
      </c>
      <c r="J139" s="4">
        <v>44190</v>
      </c>
      <c r="K139" s="4">
        <v>44204</v>
      </c>
      <c r="L139" s="3">
        <v>14</v>
      </c>
      <c r="M139" s="4">
        <v>44250</v>
      </c>
      <c r="N139">
        <v>60</v>
      </c>
      <c r="O139">
        <v>1</v>
      </c>
      <c r="P139">
        <v>1</v>
      </c>
      <c r="Q139">
        <v>1</v>
      </c>
      <c r="R139" t="s">
        <v>28</v>
      </c>
      <c r="S139">
        <v>16</v>
      </c>
      <c r="T139">
        <v>1</v>
      </c>
      <c r="U139" t="s">
        <v>28</v>
      </c>
      <c r="V139">
        <v>18</v>
      </c>
      <c r="W139">
        <v>16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34.3333333333333</v>
      </c>
      <c r="AV139">
        <v>1905.3333333333301</v>
      </c>
      <c r="AW139">
        <v>1</v>
      </c>
    </row>
    <row r="140" spans="1:49" x14ac:dyDescent="0.3">
      <c r="A140" t="s">
        <v>4926</v>
      </c>
      <c r="B140" t="s">
        <v>539</v>
      </c>
      <c r="C140" t="s">
        <v>117</v>
      </c>
      <c r="D140">
        <v>4</v>
      </c>
      <c r="E140" t="s">
        <v>516</v>
      </c>
      <c r="F140" s="1" t="s">
        <v>517</v>
      </c>
      <c r="G140" t="s">
        <v>518</v>
      </c>
      <c r="H140">
        <v>2873689</v>
      </c>
      <c r="I140" t="s">
        <v>59</v>
      </c>
      <c r="J140" s="4">
        <v>44269</v>
      </c>
      <c r="K140" s="4">
        <v>44378</v>
      </c>
      <c r="L140" s="3">
        <v>109</v>
      </c>
      <c r="M140" s="4">
        <v>44375</v>
      </c>
      <c r="N140">
        <v>106</v>
      </c>
      <c r="O140">
        <v>1</v>
      </c>
      <c r="P140">
        <v>1</v>
      </c>
      <c r="Q140">
        <v>1</v>
      </c>
      <c r="R140" t="s">
        <v>80</v>
      </c>
      <c r="S140">
        <v>2</v>
      </c>
      <c r="T140">
        <v>1</v>
      </c>
      <c r="U140" t="s">
        <v>80</v>
      </c>
      <c r="V140">
        <v>18</v>
      </c>
      <c r="W140">
        <v>22</v>
      </c>
      <c r="X140">
        <v>11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34.3333333333333</v>
      </c>
      <c r="AV140">
        <v>1905.3333333333301</v>
      </c>
      <c r="AW140">
        <v>1</v>
      </c>
    </row>
    <row r="141" spans="1:49" x14ac:dyDescent="0.3">
      <c r="A141" t="s">
        <v>4926</v>
      </c>
      <c r="B141" t="s">
        <v>539</v>
      </c>
      <c r="C141" t="s">
        <v>117</v>
      </c>
      <c r="D141">
        <v>4</v>
      </c>
      <c r="E141" t="s">
        <v>1023</v>
      </c>
      <c r="F141" s="1" t="s">
        <v>1024</v>
      </c>
      <c r="G141" t="s">
        <v>1025</v>
      </c>
      <c r="H141">
        <v>2985595</v>
      </c>
      <c r="I141" t="s">
        <v>59</v>
      </c>
      <c r="J141" s="4">
        <v>44269</v>
      </c>
      <c r="K141" s="4">
        <v>44378</v>
      </c>
      <c r="L141" s="3">
        <v>109</v>
      </c>
      <c r="M141" s="4">
        <v>44375</v>
      </c>
      <c r="N141">
        <v>106</v>
      </c>
      <c r="O141">
        <v>1</v>
      </c>
      <c r="P141">
        <v>1</v>
      </c>
      <c r="Q141">
        <v>1</v>
      </c>
      <c r="R141" t="s">
        <v>80</v>
      </c>
      <c r="S141">
        <v>2</v>
      </c>
      <c r="T141">
        <v>1</v>
      </c>
      <c r="U141" t="s">
        <v>80</v>
      </c>
      <c r="V141">
        <v>18</v>
      </c>
      <c r="W141">
        <v>22</v>
      </c>
      <c r="X141">
        <v>11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34.3333333333333</v>
      </c>
      <c r="AV141">
        <v>1905.3333333333301</v>
      </c>
      <c r="AW141">
        <v>1</v>
      </c>
    </row>
    <row r="142" spans="1:49" x14ac:dyDescent="0.3">
      <c r="A142" t="s">
        <v>4926</v>
      </c>
      <c r="B142" t="s">
        <v>539</v>
      </c>
      <c r="C142" t="s">
        <v>117</v>
      </c>
      <c r="D142">
        <v>4</v>
      </c>
      <c r="E142" t="s">
        <v>56</v>
      </c>
      <c r="F142" s="1" t="s">
        <v>57</v>
      </c>
      <c r="G142" t="s">
        <v>58</v>
      </c>
      <c r="H142">
        <v>534243</v>
      </c>
      <c r="I142" t="s">
        <v>59</v>
      </c>
      <c r="J142" s="4">
        <v>44559</v>
      </c>
      <c r="K142" s="4">
        <v>44571</v>
      </c>
      <c r="L142" s="3">
        <v>12</v>
      </c>
      <c r="M142" s="4">
        <v>44620</v>
      </c>
      <c r="N142">
        <v>61</v>
      </c>
      <c r="O142">
        <v>1</v>
      </c>
      <c r="P142">
        <v>1</v>
      </c>
      <c r="Q142">
        <v>2</v>
      </c>
      <c r="R142" t="s">
        <v>38</v>
      </c>
      <c r="S142">
        <v>17</v>
      </c>
      <c r="T142">
        <v>1</v>
      </c>
      <c r="U142" t="s">
        <v>38</v>
      </c>
      <c r="V142">
        <v>18</v>
      </c>
      <c r="W142">
        <v>57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34.3333333333333</v>
      </c>
      <c r="AV142">
        <v>1905.3333333333301</v>
      </c>
      <c r="AW142">
        <v>1</v>
      </c>
    </row>
    <row r="143" spans="1:49" x14ac:dyDescent="0.3">
      <c r="A143" t="s">
        <v>4926</v>
      </c>
      <c r="B143" t="s">
        <v>539</v>
      </c>
      <c r="C143" t="s">
        <v>117</v>
      </c>
      <c r="D143">
        <v>4</v>
      </c>
      <c r="E143" t="s">
        <v>1089</v>
      </c>
      <c r="F143" s="1" t="s">
        <v>4932</v>
      </c>
      <c r="G143" t="s">
        <v>4933</v>
      </c>
      <c r="H143">
        <v>845903</v>
      </c>
      <c r="I143" t="s">
        <v>59</v>
      </c>
      <c r="J143" s="4">
        <v>44189</v>
      </c>
      <c r="K143" s="4">
        <v>44256</v>
      </c>
      <c r="L143" s="3">
        <v>67</v>
      </c>
      <c r="M143" s="4">
        <v>44260</v>
      </c>
      <c r="N143">
        <v>71</v>
      </c>
      <c r="O143">
        <v>1</v>
      </c>
      <c r="P143">
        <v>1</v>
      </c>
      <c r="Q143">
        <v>3</v>
      </c>
      <c r="R143" t="s">
        <v>28</v>
      </c>
      <c r="S143">
        <v>16</v>
      </c>
      <c r="T143">
        <v>1</v>
      </c>
      <c r="U143" t="s">
        <v>80</v>
      </c>
      <c r="V143">
        <v>1</v>
      </c>
      <c r="W143">
        <v>16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34.3333333333333</v>
      </c>
      <c r="AV143">
        <v>1905.3333333333301</v>
      </c>
      <c r="AW143">
        <v>1</v>
      </c>
    </row>
    <row r="144" spans="1:49" x14ac:dyDescent="0.3">
      <c r="A144" t="s">
        <v>4926</v>
      </c>
      <c r="B144" t="s">
        <v>539</v>
      </c>
      <c r="C144" t="s">
        <v>117</v>
      </c>
      <c r="D144">
        <v>4</v>
      </c>
      <c r="E144" t="s">
        <v>4934</v>
      </c>
      <c r="F144" s="1" t="s">
        <v>4935</v>
      </c>
      <c r="G144" t="s">
        <v>4936</v>
      </c>
      <c r="H144">
        <v>912692</v>
      </c>
      <c r="I144" t="s">
        <v>59</v>
      </c>
      <c r="J144" s="4">
        <v>44189</v>
      </c>
      <c r="K144" s="4">
        <v>44256</v>
      </c>
      <c r="L144" s="3">
        <v>67</v>
      </c>
      <c r="M144" s="4">
        <v>44260</v>
      </c>
      <c r="N144">
        <v>71</v>
      </c>
      <c r="O144">
        <v>1</v>
      </c>
      <c r="P144">
        <v>1</v>
      </c>
      <c r="Q144">
        <v>3</v>
      </c>
      <c r="R144" t="s">
        <v>28</v>
      </c>
      <c r="S144">
        <v>16</v>
      </c>
      <c r="T144">
        <v>1</v>
      </c>
      <c r="U144" t="s">
        <v>80</v>
      </c>
      <c r="V144">
        <v>1</v>
      </c>
      <c r="W144">
        <v>16</v>
      </c>
      <c r="X144">
        <v>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34.3333333333333</v>
      </c>
      <c r="AV144">
        <v>1905.3333333333301</v>
      </c>
      <c r="AW144">
        <v>1</v>
      </c>
    </row>
    <row r="145" spans="1:49" x14ac:dyDescent="0.3">
      <c r="A145" t="s">
        <v>4926</v>
      </c>
      <c r="B145" t="s">
        <v>539</v>
      </c>
      <c r="C145" t="s">
        <v>117</v>
      </c>
      <c r="D145">
        <v>4</v>
      </c>
      <c r="E145" t="s">
        <v>4943</v>
      </c>
      <c r="F145" s="1" t="s">
        <v>4944</v>
      </c>
      <c r="G145" t="s">
        <v>4945</v>
      </c>
      <c r="H145">
        <v>1015253</v>
      </c>
      <c r="I145" t="s">
        <v>59</v>
      </c>
      <c r="J145" s="4">
        <v>44269</v>
      </c>
      <c r="K145" s="4">
        <v>44378</v>
      </c>
      <c r="L145" s="3">
        <v>109</v>
      </c>
      <c r="M145" s="4">
        <v>44375</v>
      </c>
      <c r="N145">
        <v>106</v>
      </c>
      <c r="O145">
        <v>1</v>
      </c>
      <c r="P145">
        <v>1</v>
      </c>
      <c r="Q145">
        <v>0</v>
      </c>
      <c r="R145" t="s">
        <v>80</v>
      </c>
      <c r="S145">
        <v>2</v>
      </c>
      <c r="T145">
        <v>1</v>
      </c>
      <c r="U145" t="s">
        <v>80</v>
      </c>
      <c r="V145">
        <v>18</v>
      </c>
      <c r="W145">
        <v>22</v>
      </c>
      <c r="X145">
        <v>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34.3333333333333</v>
      </c>
      <c r="AV145">
        <v>1905.3333333333301</v>
      </c>
      <c r="AW145">
        <v>1</v>
      </c>
    </row>
    <row r="146" spans="1:49" x14ac:dyDescent="0.3">
      <c r="A146" t="s">
        <v>4926</v>
      </c>
      <c r="B146" t="s">
        <v>539</v>
      </c>
      <c r="C146" t="s">
        <v>117</v>
      </c>
      <c r="D146">
        <v>4</v>
      </c>
      <c r="E146" t="s">
        <v>901</v>
      </c>
      <c r="F146" s="1" t="s">
        <v>902</v>
      </c>
      <c r="G146" t="s">
        <v>903</v>
      </c>
      <c r="H146">
        <v>2294066</v>
      </c>
      <c r="I146" t="s">
        <v>59</v>
      </c>
      <c r="J146" s="4">
        <v>44302</v>
      </c>
      <c r="K146" s="4">
        <v>44363</v>
      </c>
      <c r="L146" s="3">
        <v>61</v>
      </c>
      <c r="M146" s="4">
        <v>44362</v>
      </c>
      <c r="N146">
        <v>60</v>
      </c>
      <c r="O146">
        <v>1</v>
      </c>
      <c r="P146">
        <v>1</v>
      </c>
      <c r="Q146">
        <v>3</v>
      </c>
      <c r="R146" t="s">
        <v>80</v>
      </c>
      <c r="S146">
        <v>7</v>
      </c>
      <c r="T146">
        <v>1</v>
      </c>
      <c r="U146" t="s">
        <v>80</v>
      </c>
      <c r="V146">
        <v>16</v>
      </c>
      <c r="W146">
        <v>27</v>
      </c>
      <c r="X146">
        <v>15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34.3333333333333</v>
      </c>
      <c r="AV146">
        <v>1905.3333333333301</v>
      </c>
      <c r="AW146">
        <v>1</v>
      </c>
    </row>
    <row r="147" spans="1:49" x14ac:dyDescent="0.3">
      <c r="A147" t="s">
        <v>4926</v>
      </c>
      <c r="B147" t="s">
        <v>539</v>
      </c>
      <c r="C147" t="s">
        <v>117</v>
      </c>
      <c r="D147">
        <v>4</v>
      </c>
      <c r="E147" t="s">
        <v>901</v>
      </c>
      <c r="F147" s="1" t="s">
        <v>902</v>
      </c>
      <c r="G147" t="s">
        <v>903</v>
      </c>
      <c r="H147">
        <v>2294066</v>
      </c>
      <c r="I147" t="s">
        <v>59</v>
      </c>
      <c r="J147" s="4">
        <v>44363</v>
      </c>
      <c r="K147" s="4">
        <v>44455</v>
      </c>
      <c r="L147" s="3">
        <v>92</v>
      </c>
      <c r="M147" s="4">
        <v>44446</v>
      </c>
      <c r="N147">
        <v>83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38</v>
      </c>
      <c r="V147">
        <v>2</v>
      </c>
      <c r="W147">
        <v>36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34.3333333333333</v>
      </c>
      <c r="AV147">
        <v>1905.3333333333301</v>
      </c>
      <c r="AW147">
        <v>1</v>
      </c>
    </row>
    <row r="148" spans="1:49" x14ac:dyDescent="0.3">
      <c r="A148" t="s">
        <v>4926</v>
      </c>
      <c r="B148" t="s">
        <v>539</v>
      </c>
      <c r="C148" t="s">
        <v>117</v>
      </c>
      <c r="D148">
        <v>4</v>
      </c>
      <c r="E148" t="s">
        <v>3241</v>
      </c>
      <c r="F148" s="1" t="s">
        <v>3242</v>
      </c>
      <c r="G148" t="s">
        <v>3243</v>
      </c>
      <c r="H148">
        <v>2783472</v>
      </c>
      <c r="I148" t="s">
        <v>59</v>
      </c>
      <c r="J148" s="4">
        <v>44422</v>
      </c>
      <c r="K148" s="4">
        <v>44492</v>
      </c>
      <c r="L148" s="3">
        <v>70</v>
      </c>
      <c r="M148" s="4">
        <v>44482</v>
      </c>
      <c r="N148">
        <v>60</v>
      </c>
      <c r="O148">
        <v>1</v>
      </c>
      <c r="P148">
        <v>1</v>
      </c>
      <c r="Q148">
        <v>4</v>
      </c>
      <c r="R148" t="s">
        <v>43</v>
      </c>
      <c r="T148">
        <v>1</v>
      </c>
      <c r="U148" t="s">
        <v>38</v>
      </c>
      <c r="V148">
        <v>7</v>
      </c>
      <c r="W148">
        <v>40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34.3333333333333</v>
      </c>
      <c r="AV148">
        <v>1905.3333333333301</v>
      </c>
      <c r="AW148">
        <v>1</v>
      </c>
    </row>
    <row r="149" spans="1:49" x14ac:dyDescent="0.3">
      <c r="A149" t="s">
        <v>4926</v>
      </c>
      <c r="B149" t="s">
        <v>539</v>
      </c>
      <c r="C149" t="s">
        <v>117</v>
      </c>
      <c r="D149">
        <v>4</v>
      </c>
      <c r="E149" t="s">
        <v>4170</v>
      </c>
      <c r="F149" s="1" t="s">
        <v>4171</v>
      </c>
      <c r="G149" t="s">
        <v>4172</v>
      </c>
      <c r="H149">
        <v>2908057</v>
      </c>
      <c r="I149" t="s">
        <v>59</v>
      </c>
      <c r="J149" s="4">
        <v>44559</v>
      </c>
      <c r="K149" s="4">
        <v>44571</v>
      </c>
      <c r="L149" s="3">
        <v>12</v>
      </c>
      <c r="M149" s="4">
        <v>44620</v>
      </c>
      <c r="N149">
        <v>61</v>
      </c>
      <c r="O149">
        <v>1</v>
      </c>
      <c r="P149">
        <v>1</v>
      </c>
      <c r="Q149">
        <v>2</v>
      </c>
      <c r="R149" t="s">
        <v>38</v>
      </c>
      <c r="S149">
        <v>17</v>
      </c>
      <c r="T149">
        <v>1</v>
      </c>
      <c r="U149" t="s">
        <v>38</v>
      </c>
      <c r="V149">
        <v>18</v>
      </c>
      <c r="W149">
        <v>57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34.3333333333333</v>
      </c>
      <c r="AV149">
        <v>1905.3333333333301</v>
      </c>
      <c r="AW149">
        <v>1</v>
      </c>
    </row>
    <row r="150" spans="1:49" x14ac:dyDescent="0.3">
      <c r="A150" t="s">
        <v>4926</v>
      </c>
      <c r="B150" t="s">
        <v>539</v>
      </c>
      <c r="C150" t="s">
        <v>117</v>
      </c>
      <c r="D150">
        <v>4</v>
      </c>
      <c r="E150" t="s">
        <v>1089</v>
      </c>
      <c r="F150" s="1" t="s">
        <v>2860</v>
      </c>
      <c r="G150" t="s">
        <v>2861</v>
      </c>
      <c r="H150">
        <v>2973729</v>
      </c>
      <c r="I150" t="s">
        <v>59</v>
      </c>
      <c r="J150" s="4">
        <v>44189</v>
      </c>
      <c r="K150" s="4">
        <v>44256</v>
      </c>
      <c r="L150" s="3">
        <v>67</v>
      </c>
      <c r="M150" s="4">
        <v>44260</v>
      </c>
      <c r="N150">
        <v>71</v>
      </c>
      <c r="O150">
        <v>1</v>
      </c>
      <c r="P150">
        <v>1</v>
      </c>
      <c r="Q150">
        <v>3</v>
      </c>
      <c r="R150" t="s">
        <v>28</v>
      </c>
      <c r="S150">
        <v>16</v>
      </c>
      <c r="T150">
        <v>1</v>
      </c>
      <c r="U150" t="s">
        <v>80</v>
      </c>
      <c r="V150">
        <v>1</v>
      </c>
      <c r="W150">
        <v>16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34.3333333333333</v>
      </c>
      <c r="AV150">
        <v>1905.3333333333301</v>
      </c>
      <c r="AW150">
        <v>1</v>
      </c>
    </row>
    <row r="151" spans="1:49" x14ac:dyDescent="0.3">
      <c r="A151" t="s">
        <v>4926</v>
      </c>
      <c r="B151" t="s">
        <v>539</v>
      </c>
      <c r="C151" t="s">
        <v>117</v>
      </c>
      <c r="D151">
        <v>4</v>
      </c>
      <c r="E151" t="s">
        <v>975</v>
      </c>
      <c r="F151" s="1" t="s">
        <v>976</v>
      </c>
      <c r="G151" t="s">
        <v>977</v>
      </c>
      <c r="H151">
        <v>3096059</v>
      </c>
      <c r="I151" t="s">
        <v>59</v>
      </c>
      <c r="J151" s="4">
        <v>44559</v>
      </c>
      <c r="K151" s="4">
        <v>44571</v>
      </c>
      <c r="L151" s="3">
        <v>12</v>
      </c>
      <c r="M151" s="4">
        <v>44620</v>
      </c>
      <c r="N151">
        <v>61</v>
      </c>
      <c r="O151">
        <v>1</v>
      </c>
      <c r="P151">
        <v>2</v>
      </c>
      <c r="Q151">
        <v>2</v>
      </c>
      <c r="R151" t="s">
        <v>38</v>
      </c>
      <c r="S151">
        <v>17</v>
      </c>
      <c r="T151">
        <v>2</v>
      </c>
      <c r="U151" t="s">
        <v>38</v>
      </c>
      <c r="V151">
        <v>18</v>
      </c>
      <c r="W151">
        <v>57</v>
      </c>
      <c r="X151">
        <v>4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34.3333333333333</v>
      </c>
      <c r="AV151">
        <v>1905.3333333333301</v>
      </c>
      <c r="AW151">
        <v>1</v>
      </c>
    </row>
    <row r="152" spans="1:49" x14ac:dyDescent="0.3">
      <c r="A152" t="s">
        <v>4926</v>
      </c>
      <c r="B152" t="s">
        <v>539</v>
      </c>
      <c r="C152" t="s">
        <v>117</v>
      </c>
      <c r="D152">
        <v>4</v>
      </c>
      <c r="E152" t="s">
        <v>975</v>
      </c>
      <c r="F152" s="1" t="s">
        <v>978</v>
      </c>
      <c r="G152" t="s">
        <v>979</v>
      </c>
      <c r="H152">
        <v>3096059</v>
      </c>
      <c r="I152" t="s">
        <v>59</v>
      </c>
      <c r="J152" s="4">
        <v>44559</v>
      </c>
      <c r="K152" s="4">
        <v>44571</v>
      </c>
      <c r="L152" s="3">
        <v>12</v>
      </c>
      <c r="M152" s="4">
        <v>44620</v>
      </c>
      <c r="N152">
        <v>61</v>
      </c>
      <c r="O152">
        <v>1</v>
      </c>
      <c r="P152">
        <v>2</v>
      </c>
      <c r="Q152">
        <v>2</v>
      </c>
      <c r="R152" t="s">
        <v>38</v>
      </c>
      <c r="S152">
        <v>17</v>
      </c>
      <c r="T152">
        <v>2</v>
      </c>
      <c r="U152" t="s">
        <v>38</v>
      </c>
      <c r="V152">
        <v>18</v>
      </c>
      <c r="W152">
        <v>57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34.3333333333333</v>
      </c>
      <c r="AV152">
        <v>1905.3333333333301</v>
      </c>
      <c r="AW152">
        <v>1</v>
      </c>
    </row>
    <row r="153" spans="1:49" x14ac:dyDescent="0.3">
      <c r="A153" t="s">
        <v>4926</v>
      </c>
      <c r="B153" t="s">
        <v>539</v>
      </c>
      <c r="C153" t="s">
        <v>117</v>
      </c>
      <c r="D153">
        <v>4</v>
      </c>
      <c r="E153" t="s">
        <v>5008</v>
      </c>
      <c r="F153" s="1" t="s">
        <v>5009</v>
      </c>
      <c r="G153" t="s">
        <v>5010</v>
      </c>
      <c r="H153">
        <v>3118751</v>
      </c>
      <c r="I153" t="s">
        <v>59</v>
      </c>
      <c r="J153" s="4">
        <v>44478</v>
      </c>
      <c r="K153" s="4">
        <v>44549</v>
      </c>
      <c r="L153" s="3">
        <v>71</v>
      </c>
      <c r="M153" s="4">
        <v>44538</v>
      </c>
      <c r="N153">
        <v>60</v>
      </c>
      <c r="O153">
        <v>1</v>
      </c>
      <c r="P153">
        <v>1</v>
      </c>
      <c r="Q153">
        <v>0</v>
      </c>
      <c r="R153" t="s">
        <v>38</v>
      </c>
      <c r="S153">
        <v>5</v>
      </c>
      <c r="T153">
        <v>1</v>
      </c>
      <c r="U153" t="s">
        <v>38</v>
      </c>
      <c r="V153">
        <v>16</v>
      </c>
      <c r="W153">
        <v>45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34.3333333333333</v>
      </c>
      <c r="AV153">
        <v>1905.3333333333301</v>
      </c>
      <c r="AW153">
        <v>1</v>
      </c>
    </row>
    <row r="154" spans="1:49" x14ac:dyDescent="0.3">
      <c r="A154" t="s">
        <v>5019</v>
      </c>
      <c r="B154" t="s">
        <v>539</v>
      </c>
      <c r="C154" t="s">
        <v>117</v>
      </c>
      <c r="D154">
        <v>4</v>
      </c>
      <c r="E154" t="s">
        <v>5020</v>
      </c>
      <c r="F154" s="1" t="s">
        <v>5021</v>
      </c>
      <c r="G154" t="s">
        <v>5022</v>
      </c>
      <c r="H154">
        <v>527159</v>
      </c>
      <c r="I154" t="s">
        <v>59</v>
      </c>
      <c r="J154" s="4">
        <v>44089</v>
      </c>
      <c r="K154" s="4">
        <v>44152</v>
      </c>
      <c r="L154" s="3">
        <v>63</v>
      </c>
      <c r="M154" s="4">
        <v>44151</v>
      </c>
      <c r="N154">
        <v>62</v>
      </c>
      <c r="O154">
        <v>1</v>
      </c>
      <c r="P154">
        <v>1</v>
      </c>
      <c r="Q154">
        <v>2</v>
      </c>
      <c r="R154" t="s">
        <v>28</v>
      </c>
      <c r="S154">
        <v>2</v>
      </c>
      <c r="T154">
        <v>1</v>
      </c>
      <c r="U154" t="s">
        <v>28</v>
      </c>
      <c r="V154">
        <v>11</v>
      </c>
      <c r="W154">
        <v>2</v>
      </c>
      <c r="X154">
        <v>14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1.6666666666666601</v>
      </c>
      <c r="AV154">
        <v>33</v>
      </c>
      <c r="AW154">
        <v>1</v>
      </c>
    </row>
    <row r="155" spans="1:49" x14ac:dyDescent="0.3">
      <c r="A155" t="s">
        <v>5034</v>
      </c>
      <c r="B155" t="s">
        <v>539</v>
      </c>
      <c r="C155" t="s">
        <v>117</v>
      </c>
      <c r="D155">
        <v>4</v>
      </c>
      <c r="E155" t="s">
        <v>5035</v>
      </c>
      <c r="F155" s="1" t="s">
        <v>5036</v>
      </c>
      <c r="G155" t="s">
        <v>5037</v>
      </c>
      <c r="H155">
        <v>510591</v>
      </c>
      <c r="I155" t="s">
        <v>59</v>
      </c>
      <c r="J155" s="4">
        <v>44181</v>
      </c>
      <c r="K155" s="4">
        <v>44211</v>
      </c>
      <c r="L155" s="3">
        <v>30</v>
      </c>
      <c r="M155" s="4">
        <v>44260</v>
      </c>
      <c r="N155">
        <v>79</v>
      </c>
      <c r="O155">
        <v>1</v>
      </c>
      <c r="P155">
        <v>2</v>
      </c>
      <c r="Q155">
        <v>3</v>
      </c>
      <c r="R155" t="s">
        <v>28</v>
      </c>
      <c r="S155">
        <v>15</v>
      </c>
      <c r="T155">
        <v>2</v>
      </c>
      <c r="U155" t="s">
        <v>28</v>
      </c>
      <c r="V155">
        <v>18</v>
      </c>
      <c r="W155">
        <v>15</v>
      </c>
      <c r="X155">
        <v>4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0.33333333333333298</v>
      </c>
      <c r="AV155">
        <v>10</v>
      </c>
      <c r="AW155">
        <v>1</v>
      </c>
    </row>
    <row r="156" spans="1:49" x14ac:dyDescent="0.3">
      <c r="A156" t="s">
        <v>5102</v>
      </c>
      <c r="B156" t="s">
        <v>539</v>
      </c>
      <c r="C156" t="s">
        <v>117</v>
      </c>
      <c r="D156">
        <v>4</v>
      </c>
      <c r="E156" t="s">
        <v>5109</v>
      </c>
      <c r="F156" s="1" t="s">
        <v>5110</v>
      </c>
      <c r="G156" t="s">
        <v>5111</v>
      </c>
      <c r="H156">
        <v>1643533</v>
      </c>
      <c r="I156" t="s">
        <v>59</v>
      </c>
      <c r="J156" s="4">
        <v>44510</v>
      </c>
      <c r="K156" s="4">
        <v>44549</v>
      </c>
      <c r="L156" s="3">
        <v>39</v>
      </c>
      <c r="M156" s="4">
        <v>44571</v>
      </c>
      <c r="N156">
        <v>61</v>
      </c>
      <c r="O156">
        <v>1</v>
      </c>
      <c r="P156">
        <v>1</v>
      </c>
      <c r="Q156">
        <v>1</v>
      </c>
      <c r="R156" t="s">
        <v>38</v>
      </c>
      <c r="S156">
        <v>10</v>
      </c>
      <c r="T156">
        <v>1</v>
      </c>
      <c r="U156" t="s">
        <v>38</v>
      </c>
      <c r="V156">
        <v>16</v>
      </c>
      <c r="W156">
        <v>50</v>
      </c>
      <c r="X156">
        <v>11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7.3333333333333304</v>
      </c>
      <c r="AV156">
        <v>529</v>
      </c>
      <c r="AW156">
        <v>1</v>
      </c>
    </row>
    <row r="157" spans="1:49" x14ac:dyDescent="0.3">
      <c r="A157" t="s">
        <v>5102</v>
      </c>
      <c r="B157" t="s">
        <v>539</v>
      </c>
      <c r="C157" t="s">
        <v>117</v>
      </c>
      <c r="D157">
        <v>4</v>
      </c>
      <c r="E157" t="s">
        <v>5109</v>
      </c>
      <c r="F157" s="1" t="s">
        <v>5116</v>
      </c>
      <c r="G157" t="s">
        <v>5117</v>
      </c>
      <c r="H157">
        <v>1923191</v>
      </c>
      <c r="I157" t="s">
        <v>59</v>
      </c>
      <c r="J157" s="4">
        <v>44510</v>
      </c>
      <c r="K157" s="4">
        <v>44549</v>
      </c>
      <c r="L157" s="3">
        <v>39</v>
      </c>
      <c r="M157" s="4">
        <v>44571</v>
      </c>
      <c r="N157">
        <v>61</v>
      </c>
      <c r="O157">
        <v>1</v>
      </c>
      <c r="P157">
        <v>1</v>
      </c>
      <c r="Q157">
        <v>1</v>
      </c>
      <c r="R157" t="s">
        <v>38</v>
      </c>
      <c r="S157">
        <v>10</v>
      </c>
      <c r="T157">
        <v>1</v>
      </c>
      <c r="U157" t="s">
        <v>38</v>
      </c>
      <c r="V157">
        <v>16</v>
      </c>
      <c r="W157">
        <v>50</v>
      </c>
      <c r="X157">
        <v>11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7.3333333333333304</v>
      </c>
      <c r="AV157">
        <v>529</v>
      </c>
      <c r="AW157">
        <v>1</v>
      </c>
    </row>
    <row r="158" spans="1:49" x14ac:dyDescent="0.3">
      <c r="A158" t="s">
        <v>5102</v>
      </c>
      <c r="B158" t="s">
        <v>539</v>
      </c>
      <c r="C158" t="s">
        <v>117</v>
      </c>
      <c r="D158">
        <v>4</v>
      </c>
      <c r="E158" t="s">
        <v>1100</v>
      </c>
      <c r="F158" s="1" t="s">
        <v>1101</v>
      </c>
      <c r="G158" t="s">
        <v>1102</v>
      </c>
      <c r="H158">
        <v>441797</v>
      </c>
      <c r="I158" t="s">
        <v>59</v>
      </c>
      <c r="J158" s="4">
        <v>44515</v>
      </c>
      <c r="K158" s="4">
        <v>44573</v>
      </c>
      <c r="L158" s="3">
        <v>58</v>
      </c>
      <c r="M158" s="4">
        <v>44575</v>
      </c>
      <c r="N158">
        <v>60</v>
      </c>
      <c r="O158">
        <v>1</v>
      </c>
      <c r="P158">
        <v>1</v>
      </c>
      <c r="Q158">
        <v>0</v>
      </c>
      <c r="R158" t="s">
        <v>38</v>
      </c>
      <c r="S158">
        <v>11</v>
      </c>
      <c r="T158">
        <v>1</v>
      </c>
      <c r="U158" t="s">
        <v>38</v>
      </c>
      <c r="V158">
        <v>18</v>
      </c>
      <c r="W158">
        <v>51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7.3333333333333304</v>
      </c>
      <c r="AV158">
        <v>529</v>
      </c>
      <c r="AW158">
        <v>1</v>
      </c>
    </row>
    <row r="159" spans="1:49" x14ac:dyDescent="0.3">
      <c r="A159" t="s">
        <v>5102</v>
      </c>
      <c r="B159" t="s">
        <v>539</v>
      </c>
      <c r="C159" t="s">
        <v>117</v>
      </c>
      <c r="D159">
        <v>4</v>
      </c>
      <c r="E159" t="s">
        <v>5103</v>
      </c>
      <c r="F159" s="1" t="s">
        <v>5104</v>
      </c>
      <c r="G159" t="s">
        <v>5105</v>
      </c>
      <c r="H159">
        <v>595124</v>
      </c>
      <c r="I159" t="s">
        <v>59</v>
      </c>
      <c r="J159" s="4">
        <v>44508</v>
      </c>
      <c r="K159" s="4">
        <v>44571</v>
      </c>
      <c r="L159" s="3">
        <v>63</v>
      </c>
      <c r="M159" s="4">
        <v>44620</v>
      </c>
      <c r="N159">
        <v>112</v>
      </c>
      <c r="O159">
        <v>1</v>
      </c>
      <c r="P159">
        <v>1</v>
      </c>
      <c r="Q159">
        <v>2</v>
      </c>
      <c r="R159" t="s">
        <v>38</v>
      </c>
      <c r="S159">
        <v>10</v>
      </c>
      <c r="T159">
        <v>1</v>
      </c>
      <c r="U159" t="s">
        <v>38</v>
      </c>
      <c r="V159">
        <v>18</v>
      </c>
      <c r="W159">
        <v>50</v>
      </c>
      <c r="X159">
        <v>11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7.3333333333333304</v>
      </c>
      <c r="AV159">
        <v>529</v>
      </c>
      <c r="AW159">
        <v>1</v>
      </c>
    </row>
    <row r="160" spans="1:49" x14ac:dyDescent="0.3">
      <c r="A160" t="s">
        <v>5102</v>
      </c>
      <c r="B160" t="s">
        <v>539</v>
      </c>
      <c r="C160" t="s">
        <v>117</v>
      </c>
      <c r="D160">
        <v>4</v>
      </c>
      <c r="E160" t="s">
        <v>5106</v>
      </c>
      <c r="F160" s="1" t="s">
        <v>5107</v>
      </c>
      <c r="G160" t="s">
        <v>5108</v>
      </c>
      <c r="H160">
        <v>1489617</v>
      </c>
      <c r="I160" t="s">
        <v>59</v>
      </c>
      <c r="J160" s="4">
        <v>44544</v>
      </c>
      <c r="K160" s="4">
        <v>44571</v>
      </c>
      <c r="L160" s="3">
        <v>27</v>
      </c>
      <c r="M160" s="4">
        <v>44606</v>
      </c>
      <c r="N160">
        <v>62</v>
      </c>
      <c r="O160">
        <v>1</v>
      </c>
      <c r="P160">
        <v>1</v>
      </c>
      <c r="Q160">
        <v>2</v>
      </c>
      <c r="R160" t="s">
        <v>38</v>
      </c>
      <c r="S160">
        <v>15</v>
      </c>
      <c r="T160">
        <v>1</v>
      </c>
      <c r="U160" t="s">
        <v>38</v>
      </c>
      <c r="V160">
        <v>18</v>
      </c>
      <c r="W160">
        <v>55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7.3333333333333304</v>
      </c>
      <c r="AV160">
        <v>529</v>
      </c>
      <c r="AW160">
        <v>1</v>
      </c>
    </row>
    <row r="161" spans="1:49" x14ac:dyDescent="0.3">
      <c r="A161" t="s">
        <v>5102</v>
      </c>
      <c r="B161" t="s">
        <v>539</v>
      </c>
      <c r="C161" t="s">
        <v>117</v>
      </c>
      <c r="D161">
        <v>4</v>
      </c>
      <c r="E161" t="s">
        <v>333</v>
      </c>
      <c r="F161" s="1" t="s">
        <v>334</v>
      </c>
      <c r="G161" t="s">
        <v>335</v>
      </c>
      <c r="H161">
        <v>1489623</v>
      </c>
      <c r="I161" t="s">
        <v>59</v>
      </c>
      <c r="J161" s="4">
        <v>44560</v>
      </c>
      <c r="K161" s="4">
        <v>44573</v>
      </c>
      <c r="L161" s="3">
        <v>13</v>
      </c>
      <c r="M161" s="4">
        <v>44620</v>
      </c>
      <c r="N161">
        <v>60</v>
      </c>
      <c r="O161">
        <v>1</v>
      </c>
      <c r="P161">
        <v>1</v>
      </c>
      <c r="Q161">
        <v>4</v>
      </c>
      <c r="R161" t="s">
        <v>38</v>
      </c>
      <c r="S161">
        <v>17</v>
      </c>
      <c r="T161">
        <v>1</v>
      </c>
      <c r="U161" t="s">
        <v>38</v>
      </c>
      <c r="V161">
        <v>18</v>
      </c>
      <c r="W161">
        <v>57</v>
      </c>
      <c r="X161">
        <v>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7.3333333333333304</v>
      </c>
      <c r="AV161">
        <v>529</v>
      </c>
      <c r="AW161">
        <v>1</v>
      </c>
    </row>
    <row r="162" spans="1:49" x14ac:dyDescent="0.3">
      <c r="A162" t="s">
        <v>5102</v>
      </c>
      <c r="B162" t="s">
        <v>539</v>
      </c>
      <c r="C162" t="s">
        <v>117</v>
      </c>
      <c r="D162">
        <v>4</v>
      </c>
      <c r="E162" t="s">
        <v>991</v>
      </c>
      <c r="F162" s="1" t="s">
        <v>992</v>
      </c>
      <c r="G162" t="s">
        <v>993</v>
      </c>
      <c r="H162">
        <v>2142382</v>
      </c>
      <c r="I162" t="s">
        <v>59</v>
      </c>
      <c r="J162" s="4">
        <v>44544</v>
      </c>
      <c r="K162" s="4">
        <v>44571</v>
      </c>
      <c r="L162" s="3">
        <v>27</v>
      </c>
      <c r="M162" s="4">
        <v>44606</v>
      </c>
      <c r="N162">
        <v>62</v>
      </c>
      <c r="O162">
        <v>1</v>
      </c>
      <c r="P162">
        <v>1</v>
      </c>
      <c r="Q162">
        <v>2</v>
      </c>
      <c r="R162" t="s">
        <v>38</v>
      </c>
      <c r="S162">
        <v>15</v>
      </c>
      <c r="T162">
        <v>1</v>
      </c>
      <c r="U162" t="s">
        <v>38</v>
      </c>
      <c r="V162">
        <v>18</v>
      </c>
      <c r="W162">
        <v>55</v>
      </c>
      <c r="X162">
        <v>4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7.3333333333333304</v>
      </c>
      <c r="AV162">
        <v>529</v>
      </c>
      <c r="AW162">
        <v>1</v>
      </c>
    </row>
    <row r="163" spans="1:49" x14ac:dyDescent="0.3">
      <c r="A163" t="s">
        <v>5102</v>
      </c>
      <c r="B163" t="s">
        <v>539</v>
      </c>
      <c r="C163" t="s">
        <v>117</v>
      </c>
      <c r="D163">
        <v>4</v>
      </c>
      <c r="E163" t="s">
        <v>5118</v>
      </c>
      <c r="F163" s="1" t="s">
        <v>5119</v>
      </c>
      <c r="G163" t="s">
        <v>5120</v>
      </c>
      <c r="H163">
        <v>2302979</v>
      </c>
      <c r="I163" t="s">
        <v>59</v>
      </c>
      <c r="J163" s="4">
        <v>44515</v>
      </c>
      <c r="K163" s="4">
        <v>44571</v>
      </c>
      <c r="L163" s="3">
        <v>56</v>
      </c>
      <c r="M163" s="4">
        <v>44575</v>
      </c>
      <c r="N163">
        <v>60</v>
      </c>
      <c r="O163">
        <v>1</v>
      </c>
      <c r="P163">
        <v>1</v>
      </c>
      <c r="Q163">
        <v>4</v>
      </c>
      <c r="R163" t="s">
        <v>38</v>
      </c>
      <c r="S163">
        <v>11</v>
      </c>
      <c r="T163">
        <v>1</v>
      </c>
      <c r="U163" t="s">
        <v>38</v>
      </c>
      <c r="V163">
        <v>18</v>
      </c>
      <c r="W163">
        <v>51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7.3333333333333304</v>
      </c>
      <c r="AV163">
        <v>529</v>
      </c>
      <c r="AW163">
        <v>1</v>
      </c>
    </row>
    <row r="164" spans="1:49" x14ac:dyDescent="0.3">
      <c r="A164" t="s">
        <v>5102</v>
      </c>
      <c r="B164" t="s">
        <v>539</v>
      </c>
      <c r="C164" t="s">
        <v>117</v>
      </c>
      <c r="D164">
        <v>4</v>
      </c>
      <c r="E164" t="s">
        <v>5121</v>
      </c>
      <c r="F164" s="1" t="s">
        <v>5122</v>
      </c>
      <c r="G164" t="s">
        <v>5123</v>
      </c>
      <c r="H164">
        <v>2328066</v>
      </c>
      <c r="I164" t="s">
        <v>317</v>
      </c>
      <c r="J164" s="4">
        <v>44456</v>
      </c>
      <c r="K164" s="4">
        <v>44504</v>
      </c>
      <c r="L164" s="3">
        <v>48</v>
      </c>
      <c r="M164" s="4">
        <v>44516</v>
      </c>
      <c r="N164">
        <v>60</v>
      </c>
      <c r="O164">
        <v>1</v>
      </c>
      <c r="P164">
        <v>1</v>
      </c>
      <c r="Q164">
        <v>0</v>
      </c>
      <c r="R164" t="s">
        <v>38</v>
      </c>
      <c r="S164">
        <v>2</v>
      </c>
      <c r="T164">
        <v>1</v>
      </c>
      <c r="U164" t="s">
        <v>38</v>
      </c>
      <c r="V164">
        <v>9</v>
      </c>
      <c r="W164">
        <v>42</v>
      </c>
      <c r="X164">
        <v>19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7.3333333333333304</v>
      </c>
      <c r="AV164">
        <v>529</v>
      </c>
      <c r="AW164">
        <v>1</v>
      </c>
    </row>
    <row r="165" spans="1:49" x14ac:dyDescent="0.3">
      <c r="A165" t="s">
        <v>5152</v>
      </c>
      <c r="B165" t="s">
        <v>539</v>
      </c>
      <c r="C165" t="s">
        <v>117</v>
      </c>
      <c r="D165">
        <v>4</v>
      </c>
      <c r="E165" t="s">
        <v>1366</v>
      </c>
      <c r="F165" s="1" t="s">
        <v>1367</v>
      </c>
      <c r="G165" t="s">
        <v>1368</v>
      </c>
      <c r="H165">
        <v>2486659</v>
      </c>
      <c r="I165" t="s">
        <v>317</v>
      </c>
      <c r="J165" s="4">
        <v>44580</v>
      </c>
      <c r="K165" s="4">
        <v>44609</v>
      </c>
      <c r="L165" s="3">
        <v>29</v>
      </c>
      <c r="M165" s="4">
        <v>44637</v>
      </c>
      <c r="N165">
        <v>57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99</v>
      </c>
      <c r="V165">
        <v>1</v>
      </c>
      <c r="W165">
        <v>60</v>
      </c>
      <c r="X165">
        <v>4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0.66666666666666596</v>
      </c>
      <c r="AV165">
        <v>19.3333333333333</v>
      </c>
      <c r="AW165">
        <v>1</v>
      </c>
    </row>
    <row r="166" spans="1:49" x14ac:dyDescent="0.3">
      <c r="A166" t="s">
        <v>5158</v>
      </c>
      <c r="B166" t="s">
        <v>539</v>
      </c>
      <c r="C166" t="s">
        <v>117</v>
      </c>
      <c r="D166">
        <v>4</v>
      </c>
      <c r="E166" t="s">
        <v>1345</v>
      </c>
      <c r="F166" s="1" t="s">
        <v>3377</v>
      </c>
      <c r="G166" t="s">
        <v>3378</v>
      </c>
      <c r="H166">
        <v>384287</v>
      </c>
      <c r="I166" t="s">
        <v>59</v>
      </c>
      <c r="J166" s="4">
        <v>44154</v>
      </c>
      <c r="K166" s="4">
        <v>44193</v>
      </c>
      <c r="L166" s="3">
        <v>39</v>
      </c>
      <c r="M166" s="4">
        <v>44214</v>
      </c>
      <c r="N166">
        <v>60</v>
      </c>
      <c r="O166">
        <v>1</v>
      </c>
      <c r="P166">
        <v>1</v>
      </c>
      <c r="Q166">
        <v>1</v>
      </c>
      <c r="R166" t="s">
        <v>28</v>
      </c>
      <c r="S166">
        <v>11</v>
      </c>
      <c r="T166">
        <v>1</v>
      </c>
      <c r="U166" t="s">
        <v>28</v>
      </c>
      <c r="V166">
        <v>17</v>
      </c>
      <c r="W166">
        <v>11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10.6666666666666</v>
      </c>
      <c r="AV166">
        <v>419</v>
      </c>
      <c r="AW166">
        <v>1</v>
      </c>
    </row>
    <row r="167" spans="1:49" x14ac:dyDescent="0.3">
      <c r="A167" t="s">
        <v>5158</v>
      </c>
      <c r="B167" t="s">
        <v>539</v>
      </c>
      <c r="C167" t="s">
        <v>117</v>
      </c>
      <c r="D167">
        <v>4</v>
      </c>
      <c r="E167" t="s">
        <v>3882</v>
      </c>
      <c r="F167" s="1" t="s">
        <v>5161</v>
      </c>
      <c r="G167" t="s">
        <v>5162</v>
      </c>
      <c r="H167">
        <v>443492</v>
      </c>
      <c r="I167" t="s">
        <v>59</v>
      </c>
      <c r="J167" s="4">
        <v>44154</v>
      </c>
      <c r="K167" s="4">
        <v>44188</v>
      </c>
      <c r="L167" s="3">
        <v>34</v>
      </c>
      <c r="M167" s="4">
        <v>44214</v>
      </c>
      <c r="N167">
        <v>60</v>
      </c>
      <c r="O167">
        <v>1</v>
      </c>
      <c r="P167">
        <v>1</v>
      </c>
      <c r="Q167">
        <v>1</v>
      </c>
      <c r="R167" t="s">
        <v>28</v>
      </c>
      <c r="S167">
        <v>11</v>
      </c>
      <c r="T167">
        <v>1</v>
      </c>
      <c r="U167" t="s">
        <v>28</v>
      </c>
      <c r="V167">
        <v>16</v>
      </c>
      <c r="W167">
        <v>11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10.6666666666666</v>
      </c>
      <c r="AV167">
        <v>419</v>
      </c>
      <c r="AW167">
        <v>1</v>
      </c>
    </row>
    <row r="168" spans="1:49" x14ac:dyDescent="0.3">
      <c r="A168" t="s">
        <v>5158</v>
      </c>
      <c r="B168" t="s">
        <v>539</v>
      </c>
      <c r="C168" t="s">
        <v>117</v>
      </c>
      <c r="D168">
        <v>4</v>
      </c>
      <c r="E168" t="s">
        <v>5163</v>
      </c>
      <c r="F168" s="1" t="s">
        <v>5164</v>
      </c>
      <c r="G168" t="s">
        <v>5165</v>
      </c>
      <c r="H168">
        <v>488793</v>
      </c>
      <c r="I168" t="s">
        <v>59</v>
      </c>
      <c r="J168" s="4">
        <v>44095</v>
      </c>
      <c r="K168" s="4">
        <v>44122</v>
      </c>
      <c r="L168" s="3">
        <v>27</v>
      </c>
      <c r="M168" s="4">
        <v>44155</v>
      </c>
      <c r="N168">
        <v>60</v>
      </c>
      <c r="O168">
        <v>1</v>
      </c>
      <c r="P168">
        <v>1</v>
      </c>
      <c r="Q168">
        <v>1</v>
      </c>
      <c r="R168" t="s">
        <v>28</v>
      </c>
      <c r="S168">
        <v>3</v>
      </c>
      <c r="T168">
        <v>1</v>
      </c>
      <c r="U168" t="s">
        <v>28</v>
      </c>
      <c r="V168">
        <v>7</v>
      </c>
      <c r="W168">
        <v>3</v>
      </c>
      <c r="X168">
        <v>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10.6666666666666</v>
      </c>
      <c r="AV168">
        <v>419</v>
      </c>
      <c r="AW168">
        <v>1</v>
      </c>
    </row>
    <row r="169" spans="1:49" x14ac:dyDescent="0.3">
      <c r="A169" t="s">
        <v>5158</v>
      </c>
      <c r="B169" t="s">
        <v>539</v>
      </c>
      <c r="C169" t="s">
        <v>117</v>
      </c>
      <c r="D169">
        <v>4</v>
      </c>
      <c r="E169" t="s">
        <v>1535</v>
      </c>
      <c r="F169" s="1" t="s">
        <v>3371</v>
      </c>
      <c r="G169" t="s">
        <v>1537</v>
      </c>
      <c r="H169">
        <v>532856</v>
      </c>
      <c r="I169" t="s">
        <v>59</v>
      </c>
      <c r="J169" s="4">
        <v>44294</v>
      </c>
      <c r="K169" s="4">
        <v>44294</v>
      </c>
      <c r="L169" s="3">
        <v>0</v>
      </c>
      <c r="M169" s="4">
        <v>44354</v>
      </c>
      <c r="N169">
        <v>60</v>
      </c>
      <c r="O169">
        <v>1</v>
      </c>
      <c r="P169">
        <v>2</v>
      </c>
      <c r="Q169">
        <v>1</v>
      </c>
      <c r="R169" t="s">
        <v>80</v>
      </c>
      <c r="S169">
        <v>6</v>
      </c>
      <c r="T169">
        <v>2</v>
      </c>
      <c r="U169" t="s">
        <v>80</v>
      </c>
      <c r="V169">
        <v>6</v>
      </c>
      <c r="W169">
        <v>26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10.6666666666666</v>
      </c>
      <c r="AV169">
        <v>419</v>
      </c>
      <c r="AW169">
        <v>1</v>
      </c>
    </row>
    <row r="170" spans="1:49" x14ac:dyDescent="0.3">
      <c r="A170" t="s">
        <v>5158</v>
      </c>
      <c r="B170" t="s">
        <v>539</v>
      </c>
      <c r="C170" t="s">
        <v>117</v>
      </c>
      <c r="D170">
        <v>4</v>
      </c>
      <c r="E170" t="s">
        <v>1535</v>
      </c>
      <c r="F170" s="1" t="s">
        <v>1536</v>
      </c>
      <c r="G170" t="s">
        <v>1537</v>
      </c>
      <c r="H170">
        <v>532856</v>
      </c>
      <c r="I170" t="s">
        <v>59</v>
      </c>
      <c r="J170" s="4">
        <v>44159</v>
      </c>
      <c r="K170" s="4">
        <v>44160</v>
      </c>
      <c r="L170" s="3">
        <v>1</v>
      </c>
      <c r="M170" s="4">
        <v>44221</v>
      </c>
      <c r="N170">
        <v>62</v>
      </c>
      <c r="O170">
        <v>1</v>
      </c>
      <c r="P170">
        <v>2</v>
      </c>
      <c r="Q170">
        <v>1</v>
      </c>
      <c r="R170" t="s">
        <v>28</v>
      </c>
      <c r="S170">
        <v>12</v>
      </c>
      <c r="T170">
        <v>2</v>
      </c>
      <c r="U170" t="s">
        <v>28</v>
      </c>
      <c r="V170">
        <v>12</v>
      </c>
      <c r="W170">
        <v>12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10.6666666666666</v>
      </c>
      <c r="AV170">
        <v>419</v>
      </c>
      <c r="AW170">
        <v>1</v>
      </c>
    </row>
    <row r="171" spans="1:49" x14ac:dyDescent="0.3">
      <c r="A171" t="s">
        <v>5158</v>
      </c>
      <c r="B171" t="s">
        <v>539</v>
      </c>
      <c r="C171" t="s">
        <v>117</v>
      </c>
      <c r="D171">
        <v>4</v>
      </c>
      <c r="E171" t="s">
        <v>1535</v>
      </c>
      <c r="F171" s="1" t="s">
        <v>1536</v>
      </c>
      <c r="G171" t="s">
        <v>1537</v>
      </c>
      <c r="H171">
        <v>532856</v>
      </c>
      <c r="I171" t="s">
        <v>59</v>
      </c>
      <c r="J171" s="4">
        <v>44160</v>
      </c>
      <c r="K171" s="4">
        <v>44188</v>
      </c>
      <c r="L171" s="3">
        <v>28</v>
      </c>
      <c r="M171" s="4">
        <v>44221</v>
      </c>
      <c r="N171">
        <v>61</v>
      </c>
      <c r="O171">
        <v>1</v>
      </c>
      <c r="P171">
        <v>2</v>
      </c>
      <c r="Q171">
        <v>1</v>
      </c>
      <c r="R171" t="s">
        <v>28</v>
      </c>
      <c r="S171">
        <v>12</v>
      </c>
      <c r="T171">
        <v>2</v>
      </c>
      <c r="U171" t="s">
        <v>28</v>
      </c>
      <c r="V171">
        <v>16</v>
      </c>
      <c r="W171">
        <v>12</v>
      </c>
      <c r="X171">
        <v>4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10.6666666666666</v>
      </c>
      <c r="AV171">
        <v>419</v>
      </c>
      <c r="AW171">
        <v>1</v>
      </c>
    </row>
    <row r="172" spans="1:49" x14ac:dyDescent="0.3">
      <c r="A172" t="s">
        <v>5158</v>
      </c>
      <c r="B172" t="s">
        <v>539</v>
      </c>
      <c r="C172" t="s">
        <v>117</v>
      </c>
      <c r="D172">
        <v>4</v>
      </c>
      <c r="E172" t="s">
        <v>1581</v>
      </c>
      <c r="F172" s="1" t="s">
        <v>1582</v>
      </c>
      <c r="G172" t="s">
        <v>1583</v>
      </c>
      <c r="H172">
        <v>564303</v>
      </c>
      <c r="I172" t="s">
        <v>59</v>
      </c>
      <c r="J172" s="4">
        <v>44161</v>
      </c>
      <c r="K172" s="4">
        <v>44188</v>
      </c>
      <c r="L172" s="3">
        <v>27</v>
      </c>
      <c r="M172" s="4">
        <v>44221</v>
      </c>
      <c r="N172">
        <v>60</v>
      </c>
      <c r="O172">
        <v>1</v>
      </c>
      <c r="P172">
        <v>3</v>
      </c>
      <c r="Q172">
        <v>1</v>
      </c>
      <c r="R172" t="s">
        <v>28</v>
      </c>
      <c r="S172">
        <v>12</v>
      </c>
      <c r="T172">
        <v>3</v>
      </c>
      <c r="U172" t="s">
        <v>28</v>
      </c>
      <c r="V172">
        <v>16</v>
      </c>
      <c r="W172">
        <v>12</v>
      </c>
      <c r="X172">
        <v>4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10.6666666666666</v>
      </c>
      <c r="AV172">
        <v>419</v>
      </c>
      <c r="AW172">
        <v>1</v>
      </c>
    </row>
    <row r="173" spans="1:49" x14ac:dyDescent="0.3">
      <c r="A173" t="s">
        <v>5158</v>
      </c>
      <c r="B173" t="s">
        <v>539</v>
      </c>
      <c r="C173" t="s">
        <v>117</v>
      </c>
      <c r="D173">
        <v>4</v>
      </c>
      <c r="E173" t="s">
        <v>4258</v>
      </c>
      <c r="F173" s="1" t="s">
        <v>5135</v>
      </c>
      <c r="G173" t="s">
        <v>5136</v>
      </c>
      <c r="H173">
        <v>1245828</v>
      </c>
      <c r="I173" t="s">
        <v>59</v>
      </c>
      <c r="J173" s="4">
        <v>44191</v>
      </c>
      <c r="K173" s="4">
        <v>44193</v>
      </c>
      <c r="L173" s="3">
        <v>2</v>
      </c>
      <c r="M173" s="4">
        <v>44251</v>
      </c>
      <c r="N173">
        <v>60</v>
      </c>
      <c r="O173">
        <v>1</v>
      </c>
      <c r="P173">
        <v>1</v>
      </c>
      <c r="Q173">
        <v>1</v>
      </c>
      <c r="R173" t="s">
        <v>28</v>
      </c>
      <c r="S173">
        <v>16</v>
      </c>
      <c r="T173">
        <v>1</v>
      </c>
      <c r="U173" t="s">
        <v>28</v>
      </c>
      <c r="V173">
        <v>17</v>
      </c>
      <c r="W173">
        <v>16</v>
      </c>
      <c r="X173">
        <v>4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10.6666666666666</v>
      </c>
      <c r="AV173">
        <v>419</v>
      </c>
      <c r="AW173">
        <v>1</v>
      </c>
    </row>
    <row r="174" spans="1:49" x14ac:dyDescent="0.3">
      <c r="A174" t="s">
        <v>5158</v>
      </c>
      <c r="B174" t="s">
        <v>539</v>
      </c>
      <c r="C174" t="s">
        <v>117</v>
      </c>
      <c r="D174">
        <v>4</v>
      </c>
      <c r="E174" t="s">
        <v>1345</v>
      </c>
      <c r="F174" s="1" t="s">
        <v>3367</v>
      </c>
      <c r="G174" t="s">
        <v>3368</v>
      </c>
      <c r="H174">
        <v>2821029</v>
      </c>
      <c r="I174" t="s">
        <v>59</v>
      </c>
      <c r="J174" s="4">
        <v>44186</v>
      </c>
      <c r="K174" s="4">
        <v>44193</v>
      </c>
      <c r="L174" s="3">
        <v>7</v>
      </c>
      <c r="M174" s="4">
        <v>44246</v>
      </c>
      <c r="N174">
        <v>60</v>
      </c>
      <c r="O174">
        <v>1</v>
      </c>
      <c r="P174">
        <v>1</v>
      </c>
      <c r="Q174">
        <v>1</v>
      </c>
      <c r="R174" t="s">
        <v>28</v>
      </c>
      <c r="S174">
        <v>16</v>
      </c>
      <c r="T174">
        <v>1</v>
      </c>
      <c r="U174" t="s">
        <v>28</v>
      </c>
      <c r="V174">
        <v>17</v>
      </c>
      <c r="W174">
        <v>16</v>
      </c>
      <c r="X174">
        <v>4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10.6666666666666</v>
      </c>
      <c r="AV174">
        <v>419</v>
      </c>
      <c r="AW174">
        <v>1</v>
      </c>
    </row>
    <row r="175" spans="1:49" x14ac:dyDescent="0.3">
      <c r="A175" t="s">
        <v>5158</v>
      </c>
      <c r="B175" t="s">
        <v>539</v>
      </c>
      <c r="C175" t="s">
        <v>117</v>
      </c>
      <c r="D175">
        <v>4</v>
      </c>
      <c r="E175" t="s">
        <v>1345</v>
      </c>
      <c r="F175" s="1" t="s">
        <v>1346</v>
      </c>
      <c r="G175" t="s">
        <v>1347</v>
      </c>
      <c r="H175">
        <v>2821031</v>
      </c>
      <c r="I175" t="s">
        <v>59</v>
      </c>
      <c r="J175" s="4">
        <v>44091</v>
      </c>
      <c r="K175" s="4">
        <v>44098</v>
      </c>
      <c r="L175" s="3">
        <v>7</v>
      </c>
      <c r="M175" s="4">
        <v>44151</v>
      </c>
      <c r="N175">
        <v>60</v>
      </c>
      <c r="O175">
        <v>1</v>
      </c>
      <c r="P175">
        <v>1</v>
      </c>
      <c r="Q175">
        <v>1</v>
      </c>
      <c r="R175" t="s">
        <v>28</v>
      </c>
      <c r="S175">
        <v>2</v>
      </c>
      <c r="T175">
        <v>1</v>
      </c>
      <c r="U175" t="s">
        <v>28</v>
      </c>
      <c r="V175">
        <v>3</v>
      </c>
      <c r="W175">
        <v>2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10.6666666666666</v>
      </c>
      <c r="AV175">
        <v>419</v>
      </c>
      <c r="AW175">
        <v>1</v>
      </c>
    </row>
    <row r="176" spans="1:49" x14ac:dyDescent="0.3">
      <c r="A176" t="s">
        <v>5158</v>
      </c>
      <c r="B176" t="s">
        <v>539</v>
      </c>
      <c r="C176" t="s">
        <v>117</v>
      </c>
      <c r="D176">
        <v>4</v>
      </c>
      <c r="E176" t="s">
        <v>1969</v>
      </c>
      <c r="F176" s="1" t="s">
        <v>2467</v>
      </c>
      <c r="G176" t="s">
        <v>1971</v>
      </c>
      <c r="H176">
        <v>2875915</v>
      </c>
      <c r="I176" t="s">
        <v>59</v>
      </c>
      <c r="J176" s="4">
        <v>44255</v>
      </c>
      <c r="K176" s="4">
        <v>44328</v>
      </c>
      <c r="L176" s="3">
        <v>73</v>
      </c>
      <c r="M176" s="4">
        <v>44315</v>
      </c>
      <c r="N176">
        <v>60</v>
      </c>
      <c r="O176">
        <v>1</v>
      </c>
      <c r="P176">
        <v>2</v>
      </c>
      <c r="Q176">
        <v>1</v>
      </c>
      <c r="R176" t="s">
        <v>43</v>
      </c>
      <c r="T176">
        <v>1</v>
      </c>
      <c r="U176" t="s">
        <v>80</v>
      </c>
      <c r="V176">
        <v>11</v>
      </c>
      <c r="W176">
        <v>20</v>
      </c>
      <c r="X176">
        <v>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10.6666666666666</v>
      </c>
      <c r="AV176">
        <v>419</v>
      </c>
      <c r="AW176">
        <v>1</v>
      </c>
    </row>
    <row r="177" spans="1:49" x14ac:dyDescent="0.3">
      <c r="A177" t="s">
        <v>5158</v>
      </c>
      <c r="B177" t="s">
        <v>539</v>
      </c>
      <c r="C177" t="s">
        <v>117</v>
      </c>
      <c r="D177">
        <v>4</v>
      </c>
      <c r="E177" t="s">
        <v>1089</v>
      </c>
      <c r="F177" s="1" t="s">
        <v>4659</v>
      </c>
      <c r="G177" t="s">
        <v>1091</v>
      </c>
      <c r="H177">
        <v>352231</v>
      </c>
      <c r="I177" t="s">
        <v>59</v>
      </c>
      <c r="J177" s="4">
        <v>44182</v>
      </c>
      <c r="K177" s="4">
        <v>44210</v>
      </c>
      <c r="L177" s="3">
        <v>28</v>
      </c>
      <c r="M177" s="4">
        <v>44260</v>
      </c>
      <c r="N177">
        <v>78</v>
      </c>
      <c r="O177">
        <v>1</v>
      </c>
      <c r="P177">
        <v>3</v>
      </c>
      <c r="Q177">
        <v>3</v>
      </c>
      <c r="R177" t="s">
        <v>28</v>
      </c>
      <c r="S177">
        <v>15</v>
      </c>
      <c r="T177">
        <v>3</v>
      </c>
      <c r="U177" t="s">
        <v>28</v>
      </c>
      <c r="V177">
        <v>18</v>
      </c>
      <c r="W177">
        <v>15</v>
      </c>
      <c r="X177">
        <v>4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10.6666666666666</v>
      </c>
      <c r="AV177">
        <v>419</v>
      </c>
      <c r="AW177">
        <v>1</v>
      </c>
    </row>
    <row r="178" spans="1:49" x14ac:dyDescent="0.3">
      <c r="A178" t="s">
        <v>5158</v>
      </c>
      <c r="B178" t="s">
        <v>539</v>
      </c>
      <c r="C178" t="s">
        <v>117</v>
      </c>
      <c r="D178">
        <v>4</v>
      </c>
      <c r="E178" t="s">
        <v>1089</v>
      </c>
      <c r="F178" s="1" t="s">
        <v>5159</v>
      </c>
      <c r="G178" t="s">
        <v>5160</v>
      </c>
      <c r="H178">
        <v>379088</v>
      </c>
      <c r="I178" t="s">
        <v>59</v>
      </c>
      <c r="J178" s="4">
        <v>44098</v>
      </c>
      <c r="K178" s="4">
        <v>44140</v>
      </c>
      <c r="L178" s="3">
        <v>42</v>
      </c>
      <c r="M178" s="4">
        <v>44158</v>
      </c>
      <c r="N178">
        <v>60</v>
      </c>
      <c r="O178">
        <v>1</v>
      </c>
      <c r="P178">
        <v>1</v>
      </c>
      <c r="Q178">
        <v>3</v>
      </c>
      <c r="R178" t="s">
        <v>28</v>
      </c>
      <c r="S178">
        <v>3</v>
      </c>
      <c r="T178">
        <v>1</v>
      </c>
      <c r="U178" t="s">
        <v>28</v>
      </c>
      <c r="V178">
        <v>9</v>
      </c>
      <c r="W178">
        <v>3</v>
      </c>
      <c r="X178">
        <v>19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10.6666666666666</v>
      </c>
      <c r="AV178">
        <v>419</v>
      </c>
      <c r="AW178">
        <v>1</v>
      </c>
    </row>
    <row r="179" spans="1:49" x14ac:dyDescent="0.3">
      <c r="A179" t="s">
        <v>5158</v>
      </c>
      <c r="B179" t="s">
        <v>539</v>
      </c>
      <c r="C179" t="s">
        <v>117</v>
      </c>
      <c r="D179">
        <v>4</v>
      </c>
      <c r="E179" t="s">
        <v>5145</v>
      </c>
      <c r="F179" s="1" t="s">
        <v>5146</v>
      </c>
      <c r="G179" t="s">
        <v>5147</v>
      </c>
      <c r="H179">
        <v>443889</v>
      </c>
      <c r="I179" t="s">
        <v>59</v>
      </c>
      <c r="J179" s="4">
        <v>44093</v>
      </c>
      <c r="K179" s="4">
        <v>44154</v>
      </c>
      <c r="L179" s="3">
        <v>61</v>
      </c>
      <c r="M179" s="4">
        <v>44153</v>
      </c>
      <c r="N179">
        <v>60</v>
      </c>
      <c r="O179">
        <v>1</v>
      </c>
      <c r="P179">
        <v>1</v>
      </c>
      <c r="Q179">
        <v>3</v>
      </c>
      <c r="R179" t="s">
        <v>28</v>
      </c>
      <c r="S179">
        <v>2</v>
      </c>
      <c r="T179">
        <v>1</v>
      </c>
      <c r="U179" t="s">
        <v>28</v>
      </c>
      <c r="V179">
        <v>11</v>
      </c>
      <c r="W179">
        <v>2</v>
      </c>
      <c r="X179">
        <v>19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10.6666666666666</v>
      </c>
      <c r="AV179">
        <v>419</v>
      </c>
      <c r="AW179">
        <v>1</v>
      </c>
    </row>
    <row r="180" spans="1:49" x14ac:dyDescent="0.3">
      <c r="A180" t="s">
        <v>5158</v>
      </c>
      <c r="B180" t="s">
        <v>539</v>
      </c>
      <c r="C180" t="s">
        <v>117</v>
      </c>
      <c r="D180">
        <v>4</v>
      </c>
      <c r="E180" t="s">
        <v>5035</v>
      </c>
      <c r="F180" s="1" t="s">
        <v>5166</v>
      </c>
      <c r="G180" t="s">
        <v>5037</v>
      </c>
      <c r="H180">
        <v>510591</v>
      </c>
      <c r="I180" t="s">
        <v>59</v>
      </c>
      <c r="J180" s="4">
        <v>44099</v>
      </c>
      <c r="K180" s="4">
        <v>44154</v>
      </c>
      <c r="L180" s="3">
        <v>55</v>
      </c>
      <c r="M180" s="4">
        <v>44159</v>
      </c>
      <c r="N180">
        <v>60</v>
      </c>
      <c r="O180">
        <v>1</v>
      </c>
      <c r="P180">
        <v>2</v>
      </c>
      <c r="Q180">
        <v>3</v>
      </c>
      <c r="R180" t="s">
        <v>28</v>
      </c>
      <c r="S180">
        <v>3</v>
      </c>
      <c r="T180">
        <v>2</v>
      </c>
      <c r="U180" t="s">
        <v>28</v>
      </c>
      <c r="V180">
        <v>11</v>
      </c>
      <c r="W180">
        <v>3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10.6666666666666</v>
      </c>
      <c r="AV180">
        <v>419</v>
      </c>
      <c r="AW180">
        <v>1</v>
      </c>
    </row>
    <row r="181" spans="1:49" x14ac:dyDescent="0.3">
      <c r="A181" t="s">
        <v>5158</v>
      </c>
      <c r="B181" t="s">
        <v>539</v>
      </c>
      <c r="C181" t="s">
        <v>117</v>
      </c>
      <c r="D181">
        <v>4</v>
      </c>
      <c r="E181" t="s">
        <v>1089</v>
      </c>
      <c r="F181" s="1" t="s">
        <v>2165</v>
      </c>
      <c r="G181" t="s">
        <v>2166</v>
      </c>
      <c r="H181">
        <v>543091</v>
      </c>
      <c r="I181" t="s">
        <v>59</v>
      </c>
      <c r="J181" s="4">
        <v>44098</v>
      </c>
      <c r="K181" s="4">
        <v>44099</v>
      </c>
      <c r="L181" s="3">
        <v>1</v>
      </c>
      <c r="M181" s="4">
        <v>44158</v>
      </c>
      <c r="N181">
        <v>60</v>
      </c>
      <c r="O181">
        <v>1</v>
      </c>
      <c r="P181">
        <v>1</v>
      </c>
      <c r="Q181">
        <v>3</v>
      </c>
      <c r="R181" t="s">
        <v>28</v>
      </c>
      <c r="S181">
        <v>3</v>
      </c>
      <c r="T181">
        <v>1</v>
      </c>
      <c r="U181" t="s">
        <v>28</v>
      </c>
      <c r="V181">
        <v>3</v>
      </c>
      <c r="W181">
        <v>3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10.6666666666666</v>
      </c>
      <c r="AV181">
        <v>419</v>
      </c>
      <c r="AW181">
        <v>1</v>
      </c>
    </row>
    <row r="182" spans="1:49" x14ac:dyDescent="0.3">
      <c r="A182" t="s">
        <v>5158</v>
      </c>
      <c r="B182" t="s">
        <v>539</v>
      </c>
      <c r="C182" t="s">
        <v>117</v>
      </c>
      <c r="D182">
        <v>4</v>
      </c>
      <c r="E182" t="s">
        <v>2578</v>
      </c>
      <c r="F182" s="1" t="s">
        <v>5179</v>
      </c>
      <c r="G182" t="s">
        <v>2580</v>
      </c>
      <c r="H182">
        <v>1234804</v>
      </c>
      <c r="I182" t="s">
        <v>59</v>
      </c>
      <c r="J182" s="4">
        <v>44453</v>
      </c>
      <c r="K182" s="4">
        <v>44559</v>
      </c>
      <c r="L182" s="3">
        <v>106</v>
      </c>
      <c r="M182" s="4">
        <v>44483</v>
      </c>
      <c r="N182">
        <v>30</v>
      </c>
      <c r="O182">
        <v>1</v>
      </c>
      <c r="P182">
        <v>2</v>
      </c>
      <c r="Q182">
        <v>2</v>
      </c>
      <c r="R182" t="s">
        <v>38</v>
      </c>
      <c r="S182">
        <v>2</v>
      </c>
      <c r="T182">
        <v>2</v>
      </c>
      <c r="U182" t="s">
        <v>38</v>
      </c>
      <c r="V182">
        <v>17</v>
      </c>
      <c r="W182">
        <v>42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10.6666666666666</v>
      </c>
      <c r="AV182">
        <v>419</v>
      </c>
      <c r="AW182">
        <v>1</v>
      </c>
    </row>
    <row r="183" spans="1:49" x14ac:dyDescent="0.3">
      <c r="A183" t="s">
        <v>5158</v>
      </c>
      <c r="B183" t="s">
        <v>539</v>
      </c>
      <c r="C183" t="s">
        <v>117</v>
      </c>
      <c r="D183">
        <v>4</v>
      </c>
      <c r="E183" t="s">
        <v>1089</v>
      </c>
      <c r="F183" s="1" t="s">
        <v>5180</v>
      </c>
      <c r="G183" t="s">
        <v>5181</v>
      </c>
      <c r="H183">
        <v>1707768</v>
      </c>
      <c r="I183" t="s">
        <v>59</v>
      </c>
      <c r="J183" s="4">
        <v>44093</v>
      </c>
      <c r="K183" s="4">
        <v>44094</v>
      </c>
      <c r="L183" s="3">
        <v>1</v>
      </c>
      <c r="M183" s="4">
        <v>44153</v>
      </c>
      <c r="N183">
        <v>60</v>
      </c>
      <c r="O183">
        <v>1</v>
      </c>
      <c r="P183">
        <v>1</v>
      </c>
      <c r="Q183">
        <v>3</v>
      </c>
      <c r="R183" t="s">
        <v>28</v>
      </c>
      <c r="S183">
        <v>2</v>
      </c>
      <c r="T183">
        <v>1</v>
      </c>
      <c r="U183" t="s">
        <v>28</v>
      </c>
      <c r="V183">
        <v>3</v>
      </c>
      <c r="W183">
        <v>2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10.6666666666666</v>
      </c>
      <c r="AV183">
        <v>419</v>
      </c>
      <c r="AW183">
        <v>1</v>
      </c>
    </row>
    <row r="184" spans="1:49" x14ac:dyDescent="0.3">
      <c r="F184" s="1"/>
      <c r="J184" s="4"/>
      <c r="K184" s="4"/>
      <c r="L184" s="3"/>
      <c r="M184" s="4"/>
    </row>
    <row r="185" spans="1:49" x14ac:dyDescent="0.3">
      <c r="F185" s="1"/>
      <c r="J185" s="4"/>
      <c r="K185" s="4"/>
      <c r="L185" s="3"/>
      <c r="M185" s="4"/>
    </row>
    <row r="186" spans="1:49" x14ac:dyDescent="0.3">
      <c r="F186" s="1"/>
      <c r="J186" s="4"/>
      <c r="K186" s="4"/>
      <c r="L186" s="3"/>
      <c r="M186" s="4"/>
    </row>
    <row r="187" spans="1:49" x14ac:dyDescent="0.3">
      <c r="F187" s="1"/>
      <c r="J187" s="4"/>
      <c r="K187" s="4"/>
      <c r="L187" s="3"/>
      <c r="M187" s="4"/>
    </row>
    <row r="188" spans="1:49" x14ac:dyDescent="0.3">
      <c r="F188" s="1"/>
      <c r="J188" s="4"/>
      <c r="K188" s="4"/>
      <c r="L188" s="3"/>
      <c r="M188" s="4"/>
    </row>
    <row r="189" spans="1:49" x14ac:dyDescent="0.3">
      <c r="F189" s="1"/>
      <c r="J189" s="4"/>
      <c r="K189" s="4"/>
      <c r="L189" s="3"/>
      <c r="M189" s="4"/>
    </row>
    <row r="190" spans="1:49" x14ac:dyDescent="0.3">
      <c r="F190" s="1"/>
      <c r="J190" s="4"/>
      <c r="K190" s="4"/>
      <c r="L190" s="3"/>
      <c r="M190" s="4"/>
    </row>
    <row r="191" spans="1:49" x14ac:dyDescent="0.3">
      <c r="F191" s="1"/>
      <c r="J191" s="4"/>
      <c r="K191" s="4"/>
      <c r="L191" s="3"/>
      <c r="M191" s="4"/>
    </row>
    <row r="192" spans="1:49" x14ac:dyDescent="0.3">
      <c r="F192" s="1"/>
      <c r="J192" s="4"/>
      <c r="K192" s="4"/>
      <c r="L192" s="3"/>
      <c r="M192" s="4"/>
    </row>
    <row r="193" spans="6:13" x14ac:dyDescent="0.3">
      <c r="F193" s="1"/>
      <c r="J193" s="4"/>
      <c r="K193" s="4"/>
      <c r="L193" s="3"/>
      <c r="M193" s="4"/>
    </row>
    <row r="194" spans="6:13" x14ac:dyDescent="0.3">
      <c r="F194" s="1"/>
      <c r="J194" s="4"/>
      <c r="K194" s="4"/>
      <c r="L194" s="3"/>
      <c r="M194" s="4"/>
    </row>
    <row r="195" spans="6:13" x14ac:dyDescent="0.3">
      <c r="F195" s="1"/>
      <c r="J195" s="4"/>
      <c r="K195" s="4"/>
      <c r="L195" s="3"/>
      <c r="M195" s="4"/>
    </row>
    <row r="196" spans="6:13" x14ac:dyDescent="0.3">
      <c r="F196" s="1"/>
      <c r="J196" s="4"/>
      <c r="K196" s="4"/>
      <c r="L196" s="3"/>
      <c r="M196" s="4"/>
    </row>
    <row r="197" spans="6:13" x14ac:dyDescent="0.3">
      <c r="F197" s="1"/>
      <c r="J197" s="4"/>
      <c r="K197" s="4"/>
      <c r="L197" s="3"/>
      <c r="M197" s="4"/>
    </row>
    <row r="198" spans="6:13" x14ac:dyDescent="0.3">
      <c r="F198" s="1"/>
      <c r="J198" s="4"/>
      <c r="K198" s="4"/>
      <c r="L198" s="3"/>
      <c r="M198" s="4"/>
    </row>
    <row r="199" spans="6:13" x14ac:dyDescent="0.3">
      <c r="F199" s="1"/>
      <c r="J199" s="4"/>
      <c r="K199" s="4"/>
      <c r="L199" s="3"/>
      <c r="M199" s="4"/>
    </row>
    <row r="200" spans="6:13" x14ac:dyDescent="0.3">
      <c r="F200" s="1"/>
      <c r="J200" s="4"/>
      <c r="K200" s="4"/>
      <c r="L200" s="3"/>
      <c r="M200" s="4"/>
    </row>
    <row r="201" spans="6:13" x14ac:dyDescent="0.3">
      <c r="F201" s="1"/>
      <c r="J201" s="4"/>
      <c r="K201" s="4"/>
      <c r="L201" s="3"/>
      <c r="M201" s="4"/>
    </row>
    <row r="202" spans="6:13" x14ac:dyDescent="0.3">
      <c r="F202" s="1"/>
      <c r="J202" s="4"/>
      <c r="K202" s="4"/>
      <c r="L202" s="3"/>
      <c r="M202" s="4"/>
    </row>
    <row r="203" spans="6:13" x14ac:dyDescent="0.3">
      <c r="F203" s="1"/>
      <c r="J203" s="4"/>
      <c r="K203" s="4"/>
      <c r="L203" s="3"/>
      <c r="M203" s="4"/>
    </row>
    <row r="204" spans="6:13" x14ac:dyDescent="0.3">
      <c r="F204" s="1"/>
      <c r="J204" s="4"/>
      <c r="K204" s="4"/>
      <c r="L204" s="3"/>
      <c r="M204" s="4"/>
    </row>
    <row r="205" spans="6:13" x14ac:dyDescent="0.3">
      <c r="F205" s="1"/>
      <c r="J205" s="4"/>
      <c r="K205" s="4"/>
      <c r="L205" s="3"/>
      <c r="M205" s="4"/>
    </row>
    <row r="206" spans="6:13" x14ac:dyDescent="0.3">
      <c r="F206" s="1"/>
      <c r="J206" s="4"/>
      <c r="K206" s="4"/>
      <c r="L206" s="3"/>
      <c r="M206" s="4"/>
    </row>
    <row r="207" spans="6:13" x14ac:dyDescent="0.3">
      <c r="F207" s="1"/>
      <c r="J207" s="4"/>
      <c r="K207" s="4"/>
      <c r="L207" s="3"/>
      <c r="M207" s="4"/>
    </row>
    <row r="208" spans="6:13" x14ac:dyDescent="0.3">
      <c r="F208" s="1"/>
      <c r="J208" s="4"/>
      <c r="K208" s="4"/>
      <c r="L208" s="3"/>
      <c r="M208" s="4"/>
    </row>
    <row r="209" spans="6:13" x14ac:dyDescent="0.3">
      <c r="F209" s="1"/>
      <c r="J209" s="4"/>
      <c r="K209" s="4"/>
      <c r="L209" s="3"/>
      <c r="M209" s="4"/>
    </row>
    <row r="210" spans="6:13" x14ac:dyDescent="0.3">
      <c r="F210" s="1"/>
      <c r="J210" s="4"/>
      <c r="K210" s="4"/>
      <c r="L210" s="3"/>
      <c r="M210" s="4"/>
    </row>
    <row r="211" spans="6:13" x14ac:dyDescent="0.3">
      <c r="F211" s="1"/>
      <c r="J211" s="4"/>
      <c r="K211" s="4"/>
      <c r="L211" s="3"/>
      <c r="M211" s="4"/>
    </row>
    <row r="212" spans="6:13" x14ac:dyDescent="0.3">
      <c r="F212" s="1"/>
      <c r="J212" s="4"/>
      <c r="K212" s="4"/>
      <c r="L212" s="3"/>
      <c r="M212" s="4"/>
    </row>
    <row r="213" spans="6:13" x14ac:dyDescent="0.3">
      <c r="F213" s="1"/>
      <c r="J213" s="4"/>
      <c r="K213" s="4"/>
      <c r="L213" s="3"/>
      <c r="M213" s="4"/>
    </row>
    <row r="214" spans="6:13" x14ac:dyDescent="0.3">
      <c r="F214" s="1"/>
      <c r="J214" s="4"/>
      <c r="K214" s="4"/>
      <c r="L214" s="3"/>
      <c r="M214" s="4"/>
    </row>
    <row r="215" spans="6:13" x14ac:dyDescent="0.3">
      <c r="F215" s="1"/>
      <c r="J215" s="4"/>
      <c r="K215" s="4"/>
      <c r="L215" s="3"/>
      <c r="M215" s="4"/>
    </row>
    <row r="216" spans="6:13" x14ac:dyDescent="0.3">
      <c r="F216" s="1"/>
      <c r="J216" s="4"/>
      <c r="K216" s="4"/>
      <c r="L216" s="3"/>
      <c r="M216" s="4"/>
    </row>
    <row r="217" spans="6:13" x14ac:dyDescent="0.3">
      <c r="F217" s="1"/>
      <c r="J217" s="4"/>
      <c r="K217" s="4"/>
      <c r="L217" s="3"/>
      <c r="M217" s="4"/>
    </row>
    <row r="218" spans="6:13" x14ac:dyDescent="0.3">
      <c r="F218" s="1"/>
      <c r="J218" s="4"/>
      <c r="K218" s="4"/>
      <c r="L218" s="3"/>
      <c r="M218" s="4"/>
    </row>
    <row r="219" spans="6:13" x14ac:dyDescent="0.3">
      <c r="F219" s="1"/>
      <c r="J219" s="4"/>
      <c r="K219" s="4"/>
      <c r="L219" s="3"/>
      <c r="M219" s="4"/>
    </row>
    <row r="220" spans="6:13" x14ac:dyDescent="0.3">
      <c r="F220" s="1"/>
      <c r="J220" s="4"/>
      <c r="K220" s="4"/>
      <c r="L220" s="3"/>
      <c r="M220" s="4"/>
    </row>
    <row r="221" spans="6:13" x14ac:dyDescent="0.3">
      <c r="F221" s="1"/>
      <c r="J221" s="4"/>
      <c r="K221" s="4"/>
      <c r="L221" s="3"/>
      <c r="M221" s="4"/>
    </row>
    <row r="222" spans="6:13" x14ac:dyDescent="0.3">
      <c r="F222" s="1"/>
      <c r="J222" s="4"/>
      <c r="K222" s="4"/>
      <c r="L222" s="3"/>
      <c r="M222" s="4"/>
    </row>
    <row r="223" spans="6:13" x14ac:dyDescent="0.3">
      <c r="F223" s="1"/>
      <c r="J223" s="4"/>
      <c r="K223" s="4"/>
      <c r="L223" s="3"/>
      <c r="M223" s="4"/>
    </row>
    <row r="224" spans="6:13" x14ac:dyDescent="0.3">
      <c r="F224" s="1"/>
      <c r="J224" s="4"/>
      <c r="K224" s="4"/>
      <c r="L224" s="3"/>
      <c r="M224" s="4"/>
    </row>
    <row r="225" spans="6:13" x14ac:dyDescent="0.3">
      <c r="F225" s="1"/>
      <c r="J225" s="4"/>
      <c r="L225" s="3"/>
      <c r="M225" s="4"/>
    </row>
    <row r="226" spans="6:13" x14ac:dyDescent="0.3">
      <c r="F226" s="1"/>
      <c r="J226" s="4"/>
      <c r="K226" s="4"/>
      <c r="L226" s="3"/>
      <c r="M226" s="4"/>
    </row>
    <row r="227" spans="6:13" x14ac:dyDescent="0.3">
      <c r="F227" s="1"/>
      <c r="J227" s="4"/>
      <c r="K227" s="4"/>
      <c r="L227" s="3"/>
      <c r="M227" s="4"/>
    </row>
    <row r="228" spans="6:13" x14ac:dyDescent="0.3">
      <c r="F228" s="1"/>
      <c r="J228" s="4"/>
      <c r="K228" s="4"/>
      <c r="L228" s="3"/>
      <c r="M228" s="4"/>
    </row>
    <row r="229" spans="6:13" x14ac:dyDescent="0.3">
      <c r="F229" s="1"/>
      <c r="J229" s="4"/>
      <c r="K229" s="4"/>
      <c r="L229" s="3"/>
      <c r="M229" s="4"/>
    </row>
    <row r="230" spans="6:13" x14ac:dyDescent="0.3">
      <c r="F230" s="1"/>
      <c r="J230" s="4"/>
      <c r="K230" s="4"/>
      <c r="L230" s="3"/>
      <c r="M230" s="4"/>
    </row>
    <row r="231" spans="6:13" x14ac:dyDescent="0.3">
      <c r="F231" s="1"/>
      <c r="J231" s="4"/>
      <c r="K231" s="4"/>
      <c r="L231" s="3"/>
      <c r="M231" s="4"/>
    </row>
    <row r="232" spans="6:13" x14ac:dyDescent="0.3">
      <c r="F232" s="1"/>
      <c r="J232" s="4"/>
      <c r="K232" s="4"/>
      <c r="L232" s="3"/>
      <c r="M232" s="4"/>
    </row>
    <row r="233" spans="6:13" x14ac:dyDescent="0.3">
      <c r="F233" s="1"/>
      <c r="J233" s="4"/>
      <c r="K233" s="4"/>
      <c r="L233" s="3"/>
      <c r="M233" s="4"/>
    </row>
    <row r="234" spans="6:13" x14ac:dyDescent="0.3">
      <c r="F234" s="1"/>
      <c r="J234" s="4"/>
      <c r="K234" s="4"/>
      <c r="L234" s="3"/>
      <c r="M234" s="4"/>
    </row>
    <row r="235" spans="6:13" x14ac:dyDescent="0.3">
      <c r="F235" s="1"/>
      <c r="J235" s="4"/>
      <c r="K235" s="4"/>
      <c r="L235" s="3"/>
      <c r="M235" s="4"/>
    </row>
    <row r="236" spans="6:13" x14ac:dyDescent="0.3">
      <c r="F236" s="1"/>
      <c r="J236" s="4"/>
      <c r="K236" s="4"/>
      <c r="L236" s="3"/>
      <c r="M236" s="4"/>
    </row>
    <row r="237" spans="6:13" x14ac:dyDescent="0.3">
      <c r="F237" s="1"/>
      <c r="J237" s="4"/>
      <c r="K237" s="4"/>
      <c r="L237" s="3"/>
      <c r="M237" s="4"/>
    </row>
    <row r="238" spans="6:13" x14ac:dyDescent="0.3">
      <c r="F238" s="1"/>
      <c r="J238" s="4"/>
      <c r="K238" s="4"/>
      <c r="L238" s="3"/>
      <c r="M238" s="4"/>
    </row>
    <row r="239" spans="6:13" x14ac:dyDescent="0.3">
      <c r="F239" s="1"/>
      <c r="J239" s="4"/>
      <c r="K239" s="4"/>
      <c r="L239" s="3"/>
      <c r="M239" s="4"/>
    </row>
    <row r="240" spans="6:13" x14ac:dyDescent="0.3">
      <c r="F240" s="1"/>
      <c r="J240" s="4"/>
      <c r="K240" s="4"/>
      <c r="L240" s="3"/>
      <c r="M240" s="4"/>
    </row>
    <row r="241" spans="6:13" x14ac:dyDescent="0.3">
      <c r="F241" s="1"/>
      <c r="J241" s="4"/>
      <c r="K241" s="4"/>
      <c r="L241" s="3"/>
      <c r="M241" s="4"/>
    </row>
    <row r="242" spans="6:13" x14ac:dyDescent="0.3">
      <c r="F242" s="1"/>
      <c r="J242" s="4"/>
      <c r="K242" s="4"/>
      <c r="L242" s="3"/>
      <c r="M242" s="4"/>
    </row>
    <row r="243" spans="6:13" x14ac:dyDescent="0.3">
      <c r="F243" s="1"/>
      <c r="J243" s="4"/>
      <c r="K243" s="4"/>
      <c r="L243" s="3"/>
      <c r="M243" s="4"/>
    </row>
    <row r="244" spans="6:13" x14ac:dyDescent="0.3">
      <c r="F244" s="1"/>
      <c r="J244" s="4"/>
      <c r="K244" s="4"/>
      <c r="L244" s="3"/>
      <c r="M244" s="4"/>
    </row>
    <row r="245" spans="6:13" x14ac:dyDescent="0.3">
      <c r="F245" s="1"/>
      <c r="J245" s="4"/>
      <c r="K245" s="4"/>
      <c r="L245" s="3"/>
      <c r="M245" s="4"/>
    </row>
    <row r="246" spans="6:13" x14ac:dyDescent="0.3">
      <c r="F246" s="1"/>
      <c r="J246" s="4"/>
      <c r="K246" s="4"/>
      <c r="L246" s="3"/>
      <c r="M246" s="4"/>
    </row>
    <row r="247" spans="6:13" x14ac:dyDescent="0.3">
      <c r="F247" s="1"/>
      <c r="J247" s="4"/>
      <c r="K247" s="4"/>
      <c r="L247" s="3"/>
      <c r="M247" s="4"/>
    </row>
    <row r="248" spans="6:13" x14ac:dyDescent="0.3">
      <c r="F248" s="1"/>
      <c r="J248" s="4"/>
      <c r="K248" s="4"/>
      <c r="L248" s="3"/>
      <c r="M248" s="4"/>
    </row>
    <row r="249" spans="6:13" x14ac:dyDescent="0.3">
      <c r="F249" s="1"/>
      <c r="J249" s="4"/>
      <c r="K249" s="4"/>
      <c r="L249" s="3"/>
      <c r="M249" s="4"/>
    </row>
    <row r="250" spans="6:13" x14ac:dyDescent="0.3">
      <c r="F250" s="1"/>
      <c r="J250" s="4"/>
      <c r="K250" s="4"/>
      <c r="L250" s="3"/>
      <c r="M250" s="4"/>
    </row>
    <row r="251" spans="6:13" x14ac:dyDescent="0.3">
      <c r="F251" s="1"/>
      <c r="J251" s="4"/>
      <c r="K251" s="4"/>
      <c r="L251" s="3"/>
      <c r="M251" s="4"/>
    </row>
    <row r="252" spans="6:13" x14ac:dyDescent="0.3">
      <c r="F252" s="1"/>
      <c r="J252" s="4"/>
      <c r="K252" s="4"/>
      <c r="L252" s="3"/>
      <c r="M252" s="4"/>
    </row>
    <row r="253" spans="6:13" x14ac:dyDescent="0.3">
      <c r="F253" s="1"/>
      <c r="J253" s="4"/>
      <c r="K253" s="4"/>
      <c r="L253" s="3"/>
      <c r="M253" s="4"/>
    </row>
    <row r="254" spans="6:13" x14ac:dyDescent="0.3">
      <c r="F254" s="1"/>
      <c r="J254" s="4"/>
      <c r="K254" s="4"/>
      <c r="L254" s="3"/>
      <c r="M254" s="4"/>
    </row>
    <row r="255" spans="6:13" x14ac:dyDescent="0.3">
      <c r="F255" s="1"/>
      <c r="J255" s="4"/>
      <c r="L255" s="3"/>
      <c r="M255" s="4"/>
    </row>
    <row r="256" spans="6:13" x14ac:dyDescent="0.3">
      <c r="F256" s="1"/>
      <c r="J256" s="4"/>
      <c r="K256" s="4"/>
      <c r="L256" s="3"/>
      <c r="M256" s="4"/>
    </row>
    <row r="257" spans="6:13" x14ac:dyDescent="0.3">
      <c r="F257" s="1"/>
      <c r="J257" s="4"/>
      <c r="K257" s="4"/>
      <c r="L257" s="3"/>
      <c r="M257" s="4"/>
    </row>
    <row r="258" spans="6:13" x14ac:dyDescent="0.3">
      <c r="F258" s="1"/>
      <c r="J258" s="4"/>
      <c r="K258" s="4"/>
      <c r="L258" s="3"/>
      <c r="M258" s="4"/>
    </row>
    <row r="259" spans="6:13" x14ac:dyDescent="0.3">
      <c r="F259" s="1"/>
      <c r="J259" s="4"/>
      <c r="K259" s="4"/>
      <c r="L259" s="3"/>
      <c r="M259" s="4"/>
    </row>
    <row r="260" spans="6:13" x14ac:dyDescent="0.3">
      <c r="F260" s="1"/>
      <c r="J260" s="4"/>
      <c r="K260" s="4"/>
      <c r="L260" s="3"/>
      <c r="M260" s="4"/>
    </row>
    <row r="261" spans="6:13" x14ac:dyDescent="0.3">
      <c r="F261" s="1"/>
      <c r="J261" s="4"/>
      <c r="K261" s="4"/>
      <c r="L261" s="3"/>
      <c r="M261" s="4"/>
    </row>
    <row r="262" spans="6:13" x14ac:dyDescent="0.3">
      <c r="F262" s="1"/>
      <c r="J262" s="4"/>
      <c r="K262" s="4"/>
      <c r="L262" s="3"/>
      <c r="M262" s="4"/>
    </row>
    <row r="263" spans="6:13" x14ac:dyDescent="0.3">
      <c r="F263" s="1"/>
      <c r="J263" s="4"/>
      <c r="K263" s="4"/>
      <c r="L263" s="3"/>
      <c r="M263" s="4"/>
    </row>
    <row r="264" spans="6:13" x14ac:dyDescent="0.3">
      <c r="F264" s="1"/>
      <c r="J264" s="4"/>
      <c r="K264" s="4"/>
      <c r="L264" s="3"/>
      <c r="M264" s="4"/>
    </row>
    <row r="265" spans="6:13" x14ac:dyDescent="0.3">
      <c r="F265" s="1"/>
      <c r="J265" s="4"/>
      <c r="K265" s="4"/>
      <c r="L265" s="3"/>
      <c r="M265" s="4"/>
    </row>
    <row r="266" spans="6:13" x14ac:dyDescent="0.3">
      <c r="F266" s="1"/>
      <c r="J266" s="4"/>
      <c r="K266" s="4"/>
      <c r="L266" s="3"/>
      <c r="M266" s="4"/>
    </row>
    <row r="267" spans="6:13" x14ac:dyDescent="0.3">
      <c r="F267" s="1"/>
      <c r="J267" s="4"/>
      <c r="K267" s="4"/>
      <c r="L267" s="3"/>
      <c r="M267" s="4"/>
    </row>
    <row r="268" spans="6:13" x14ac:dyDescent="0.3">
      <c r="F268" s="1"/>
      <c r="J268" s="4"/>
      <c r="K268" s="4"/>
      <c r="L268" s="3"/>
      <c r="M268" s="4"/>
    </row>
    <row r="269" spans="6:13" x14ac:dyDescent="0.3">
      <c r="F269" s="1"/>
      <c r="J269" s="4"/>
      <c r="K269" s="4"/>
      <c r="L269" s="3"/>
      <c r="M269" s="4"/>
    </row>
    <row r="270" spans="6:13" x14ac:dyDescent="0.3">
      <c r="F270" s="1"/>
      <c r="J270" s="4"/>
      <c r="K270" s="4"/>
      <c r="L270" s="3"/>
      <c r="M270" s="4"/>
    </row>
    <row r="271" spans="6:13" x14ac:dyDescent="0.3">
      <c r="F271" s="1"/>
      <c r="J271" s="4"/>
      <c r="K271" s="4"/>
      <c r="L271" s="3"/>
      <c r="M271" s="4"/>
    </row>
    <row r="272" spans="6:13" x14ac:dyDescent="0.3">
      <c r="F272" s="1"/>
      <c r="J272" s="4"/>
      <c r="K272" s="4"/>
      <c r="L272" s="3"/>
      <c r="M272" s="4"/>
    </row>
    <row r="273" spans="6:13" x14ac:dyDescent="0.3">
      <c r="F273" s="1"/>
      <c r="J273" s="4"/>
      <c r="K273" s="4"/>
      <c r="L273" s="3"/>
      <c r="M273" s="4"/>
    </row>
    <row r="274" spans="6:13" x14ac:dyDescent="0.3">
      <c r="F274" s="1"/>
      <c r="J274" s="4"/>
      <c r="K274" s="4"/>
      <c r="L274" s="3"/>
      <c r="M274" s="4"/>
    </row>
    <row r="275" spans="6:13" x14ac:dyDescent="0.3">
      <c r="F275" s="1"/>
      <c r="J275" s="4"/>
      <c r="K275" s="4"/>
      <c r="L275" s="3"/>
      <c r="M275" s="4"/>
    </row>
    <row r="276" spans="6:13" x14ac:dyDescent="0.3">
      <c r="F276" s="1"/>
      <c r="J276" s="4"/>
      <c r="K276" s="4"/>
      <c r="L276" s="3"/>
      <c r="M276" s="4"/>
    </row>
    <row r="277" spans="6:13" x14ac:dyDescent="0.3">
      <c r="F277" s="1"/>
      <c r="J277" s="4"/>
      <c r="K277" s="4"/>
      <c r="L277" s="3"/>
      <c r="M277" s="4"/>
    </row>
    <row r="278" spans="6:13" x14ac:dyDescent="0.3">
      <c r="F278" s="1"/>
      <c r="J278" s="4"/>
      <c r="K278" s="4"/>
      <c r="L278" s="3"/>
      <c r="M278" s="4"/>
    </row>
    <row r="279" spans="6:13" x14ac:dyDescent="0.3">
      <c r="F279" s="1"/>
      <c r="J279" s="4"/>
      <c r="K279" s="4"/>
      <c r="L279" s="3"/>
      <c r="M279" s="4"/>
    </row>
    <row r="280" spans="6:13" x14ac:dyDescent="0.3">
      <c r="F280" s="1"/>
      <c r="J280" s="4"/>
      <c r="K280" s="4"/>
      <c r="L280" s="3"/>
      <c r="M280" s="4"/>
    </row>
    <row r="281" spans="6:13" x14ac:dyDescent="0.3">
      <c r="F281" s="1"/>
      <c r="J281" s="4"/>
      <c r="K281" s="4"/>
      <c r="L281" s="3"/>
      <c r="M281" s="4"/>
    </row>
    <row r="282" spans="6:13" x14ac:dyDescent="0.3">
      <c r="F282" s="1"/>
      <c r="J282" s="4"/>
      <c r="K282" s="4"/>
      <c r="L282" s="3"/>
      <c r="M282" s="4"/>
    </row>
    <row r="283" spans="6:13" x14ac:dyDescent="0.3">
      <c r="F283" s="1"/>
      <c r="J283" s="4"/>
      <c r="K283" s="4"/>
      <c r="L283" s="3"/>
      <c r="M283" s="4"/>
    </row>
    <row r="284" spans="6:13" x14ac:dyDescent="0.3">
      <c r="F284" s="1"/>
      <c r="J284" s="4"/>
      <c r="K284" s="4"/>
      <c r="L284" s="3"/>
      <c r="M284" s="4"/>
    </row>
    <row r="285" spans="6:13" x14ac:dyDescent="0.3">
      <c r="F285" s="1"/>
      <c r="J285" s="4"/>
      <c r="K285" s="4"/>
      <c r="L285" s="3"/>
      <c r="M285" s="4"/>
    </row>
    <row r="286" spans="6:13" x14ac:dyDescent="0.3">
      <c r="F286" s="1"/>
      <c r="J286" s="4"/>
      <c r="K286" s="4"/>
      <c r="L286" s="3"/>
      <c r="M286" s="4"/>
    </row>
    <row r="287" spans="6:13" x14ac:dyDescent="0.3">
      <c r="F287" s="1"/>
      <c r="J287" s="4"/>
      <c r="K287" s="4"/>
      <c r="L287" s="3"/>
      <c r="M287" s="4"/>
    </row>
    <row r="288" spans="6:13" x14ac:dyDescent="0.3">
      <c r="F288" s="1"/>
      <c r="J288" s="4"/>
      <c r="K288" s="4"/>
      <c r="L288" s="3"/>
      <c r="M288" s="4"/>
    </row>
    <row r="289" spans="6:13" x14ac:dyDescent="0.3">
      <c r="F289" s="1"/>
      <c r="J289" s="4"/>
      <c r="K289" s="4"/>
      <c r="L289" s="3"/>
      <c r="M289" s="4"/>
    </row>
    <row r="290" spans="6:13" x14ac:dyDescent="0.3">
      <c r="F290" s="1"/>
      <c r="J290" s="4"/>
      <c r="K290" s="4"/>
      <c r="L290" s="3"/>
      <c r="M290" s="4"/>
    </row>
    <row r="291" spans="6:13" x14ac:dyDescent="0.3">
      <c r="F291" s="1"/>
      <c r="J291" s="4"/>
      <c r="L291" s="3"/>
      <c r="M291" s="4"/>
    </row>
    <row r="292" spans="6:13" x14ac:dyDescent="0.3">
      <c r="F292" s="1"/>
      <c r="J292" s="4"/>
      <c r="K292" s="4"/>
      <c r="L292" s="3"/>
      <c r="M292" s="4"/>
    </row>
    <row r="293" spans="6:13" x14ac:dyDescent="0.3">
      <c r="F293" s="1"/>
      <c r="J293" s="4"/>
      <c r="K293" s="4"/>
      <c r="L293" s="3"/>
      <c r="M293" s="4"/>
    </row>
    <row r="294" spans="6:13" x14ac:dyDescent="0.3">
      <c r="F294" s="1"/>
      <c r="J294" s="4"/>
      <c r="K294" s="4"/>
      <c r="L294" s="3"/>
      <c r="M294" s="4"/>
    </row>
    <row r="295" spans="6:13" x14ac:dyDescent="0.3">
      <c r="F295" s="1"/>
      <c r="J295" s="4"/>
      <c r="K295" s="4"/>
      <c r="L295" s="3"/>
      <c r="M295" s="4"/>
    </row>
    <row r="296" spans="6:13" x14ac:dyDescent="0.3">
      <c r="F296" s="1"/>
      <c r="J296" s="4"/>
      <c r="K296" s="4"/>
      <c r="L296" s="3"/>
      <c r="M296" s="4"/>
    </row>
    <row r="297" spans="6:13" x14ac:dyDescent="0.3">
      <c r="F297" s="1"/>
      <c r="J297" s="4"/>
      <c r="K297" s="4"/>
      <c r="L297" s="3"/>
      <c r="M297" s="4"/>
    </row>
    <row r="298" spans="6:13" x14ac:dyDescent="0.3">
      <c r="F298" s="1"/>
      <c r="J298" s="4"/>
      <c r="K298" s="4"/>
      <c r="L298" s="3"/>
      <c r="M298" s="4"/>
    </row>
    <row r="299" spans="6:13" x14ac:dyDescent="0.3">
      <c r="F299" s="1"/>
      <c r="J299" s="4"/>
      <c r="K299" s="4"/>
      <c r="L299" s="3"/>
      <c r="M299" s="4"/>
    </row>
    <row r="300" spans="6:13" x14ac:dyDescent="0.3">
      <c r="F300" s="1"/>
      <c r="J300" s="4"/>
      <c r="K300" s="4"/>
      <c r="L300" s="3"/>
      <c r="M300" s="4"/>
    </row>
    <row r="301" spans="6:13" x14ac:dyDescent="0.3">
      <c r="F301" s="1"/>
      <c r="J301" s="4"/>
      <c r="K301" s="4"/>
      <c r="L301" s="3"/>
      <c r="M301" s="4"/>
    </row>
    <row r="302" spans="6:13" x14ac:dyDescent="0.3">
      <c r="F302" s="1"/>
      <c r="J302" s="4"/>
      <c r="K302" s="4"/>
      <c r="L302" s="3"/>
      <c r="M302" s="4"/>
    </row>
    <row r="303" spans="6:13" x14ac:dyDescent="0.3">
      <c r="F303" s="1"/>
      <c r="J303" s="4"/>
      <c r="K303" s="4"/>
      <c r="L303" s="3"/>
      <c r="M303" s="4"/>
    </row>
    <row r="304" spans="6:13" x14ac:dyDescent="0.3">
      <c r="F304" s="1"/>
      <c r="J304" s="4"/>
      <c r="K304" s="4"/>
      <c r="L304" s="3"/>
      <c r="M304" s="4"/>
    </row>
    <row r="305" spans="6:13" x14ac:dyDescent="0.3">
      <c r="F305" s="1"/>
      <c r="J305" s="4"/>
      <c r="K305" s="4"/>
      <c r="L305" s="3"/>
      <c r="M305" s="4"/>
    </row>
    <row r="306" spans="6:13" x14ac:dyDescent="0.3">
      <c r="F306" s="1"/>
      <c r="J306" s="4"/>
      <c r="K306" s="4"/>
      <c r="L306" s="3"/>
      <c r="M306" s="4"/>
    </row>
    <row r="307" spans="6:13" x14ac:dyDescent="0.3">
      <c r="F307" s="1"/>
      <c r="J307" s="4"/>
      <c r="K307" s="4"/>
      <c r="L307" s="3"/>
      <c r="M307" s="4"/>
    </row>
    <row r="308" spans="6:13" x14ac:dyDescent="0.3">
      <c r="F308" s="1"/>
      <c r="J308" s="4"/>
      <c r="K308" s="4"/>
      <c r="L308" s="3"/>
      <c r="M308" s="4"/>
    </row>
    <row r="309" spans="6:13" x14ac:dyDescent="0.3">
      <c r="F309" s="1"/>
      <c r="J309" s="4"/>
      <c r="K309" s="4"/>
      <c r="L309" s="3"/>
      <c r="M309" s="4"/>
    </row>
    <row r="310" spans="6:13" x14ac:dyDescent="0.3">
      <c r="F310" s="1"/>
      <c r="J310" s="4"/>
      <c r="K310" s="4"/>
      <c r="L310" s="3"/>
      <c r="M310" s="4"/>
    </row>
    <row r="311" spans="6:13" x14ac:dyDescent="0.3">
      <c r="F311" s="1"/>
      <c r="J311" s="4"/>
      <c r="K311" s="4"/>
      <c r="L311" s="3"/>
      <c r="M311" s="4"/>
    </row>
    <row r="312" spans="6:13" x14ac:dyDescent="0.3">
      <c r="F312" s="1"/>
      <c r="J312" s="4"/>
      <c r="K312" s="4"/>
      <c r="L312" s="3"/>
      <c r="M312" s="4"/>
    </row>
    <row r="313" spans="6:13" x14ac:dyDescent="0.3">
      <c r="F313" s="1"/>
      <c r="J313" s="4"/>
      <c r="K313" s="4"/>
      <c r="L313" s="3"/>
      <c r="M313" s="4"/>
    </row>
    <row r="314" spans="6:13" x14ac:dyDescent="0.3">
      <c r="F314" s="1"/>
      <c r="J314" s="4"/>
      <c r="K314" s="4"/>
      <c r="L314" s="3"/>
      <c r="M314" s="4"/>
    </row>
    <row r="315" spans="6:13" x14ac:dyDescent="0.3">
      <c r="F315" s="1"/>
      <c r="J315" s="4"/>
      <c r="K315" s="4"/>
      <c r="L315" s="3"/>
      <c r="M315" s="4"/>
    </row>
    <row r="316" spans="6:13" x14ac:dyDescent="0.3">
      <c r="F316" s="1"/>
      <c r="J316" s="4"/>
      <c r="K316" s="4"/>
      <c r="L316" s="3"/>
      <c r="M316" s="4"/>
    </row>
    <row r="317" spans="6:13" x14ac:dyDescent="0.3">
      <c r="F317" s="1"/>
      <c r="J317" s="4"/>
      <c r="L317" s="3"/>
      <c r="M317" s="4"/>
    </row>
    <row r="318" spans="6:13" x14ac:dyDescent="0.3">
      <c r="F318" s="1"/>
      <c r="J318" s="4"/>
      <c r="K318" s="4"/>
      <c r="L318" s="3"/>
      <c r="M318" s="4"/>
    </row>
    <row r="319" spans="6:13" x14ac:dyDescent="0.3">
      <c r="F319" s="1"/>
      <c r="J319" s="4"/>
      <c r="K319" s="4"/>
      <c r="L319" s="3"/>
      <c r="M319" s="4"/>
    </row>
    <row r="320" spans="6:13" x14ac:dyDescent="0.3">
      <c r="F320" s="1"/>
      <c r="J320" s="4"/>
      <c r="K320" s="4"/>
      <c r="L320" s="3"/>
      <c r="M320" s="4"/>
    </row>
    <row r="321" spans="6:13" x14ac:dyDescent="0.3">
      <c r="F321" s="1"/>
      <c r="J321" s="4"/>
      <c r="K321" s="4"/>
      <c r="L321" s="3"/>
      <c r="M321" s="4"/>
    </row>
    <row r="322" spans="6:13" x14ac:dyDescent="0.3">
      <c r="F322" s="1"/>
      <c r="J322" s="4"/>
      <c r="K322" s="4"/>
      <c r="L322" s="3"/>
      <c r="M322" s="4"/>
    </row>
    <row r="323" spans="6:13" x14ac:dyDescent="0.3">
      <c r="F323" s="1"/>
      <c r="J323" s="4"/>
      <c r="K323" s="4"/>
      <c r="L323" s="3"/>
      <c r="M323" s="4"/>
    </row>
    <row r="324" spans="6:13" x14ac:dyDescent="0.3">
      <c r="F324" s="1"/>
      <c r="J324" s="4"/>
      <c r="K324" s="4"/>
      <c r="L324" s="3"/>
      <c r="M324" s="4"/>
    </row>
    <row r="325" spans="6:13" x14ac:dyDescent="0.3">
      <c r="F325" s="1"/>
      <c r="J325" s="4"/>
      <c r="K325" s="4"/>
      <c r="L325" s="3"/>
      <c r="M325" s="4"/>
    </row>
    <row r="326" spans="6:13" x14ac:dyDescent="0.3">
      <c r="F326" s="1"/>
      <c r="J326" s="4"/>
      <c r="K326" s="4"/>
      <c r="L326" s="3"/>
      <c r="M326" s="4"/>
    </row>
    <row r="327" spans="6:13" x14ac:dyDescent="0.3">
      <c r="F327" s="1"/>
      <c r="J327" s="4"/>
      <c r="K327" s="4"/>
      <c r="L327" s="3"/>
      <c r="M327" s="4"/>
    </row>
    <row r="328" spans="6:13" x14ac:dyDescent="0.3">
      <c r="F328" s="1"/>
      <c r="J328" s="4"/>
      <c r="K328" s="4"/>
      <c r="L328" s="3"/>
      <c r="M328" s="4"/>
    </row>
    <row r="329" spans="6:13" x14ac:dyDescent="0.3">
      <c r="F329" s="1"/>
      <c r="J329" s="4"/>
      <c r="K329" s="4"/>
      <c r="L329" s="3"/>
      <c r="M329" s="4"/>
    </row>
    <row r="330" spans="6:13" x14ac:dyDescent="0.3">
      <c r="F330" s="1"/>
      <c r="J330" s="4"/>
      <c r="K330" s="4"/>
      <c r="L330" s="3"/>
      <c r="M330" s="4"/>
    </row>
    <row r="331" spans="6:13" x14ac:dyDescent="0.3">
      <c r="F331" s="1"/>
      <c r="J331" s="4"/>
      <c r="K331" s="4"/>
      <c r="L331" s="3"/>
      <c r="M331" s="4"/>
    </row>
    <row r="332" spans="6:13" x14ac:dyDescent="0.3">
      <c r="F332" s="1"/>
      <c r="J332" s="4"/>
      <c r="K332" s="4"/>
      <c r="L332" s="3"/>
      <c r="M332" s="4"/>
    </row>
    <row r="333" spans="6:13" x14ac:dyDescent="0.3">
      <c r="F333" s="1"/>
      <c r="J333" s="4"/>
      <c r="K333" s="4"/>
      <c r="L333" s="3"/>
      <c r="M333" s="4"/>
    </row>
    <row r="334" spans="6:13" x14ac:dyDescent="0.3">
      <c r="F334" s="1"/>
      <c r="J334" s="4"/>
      <c r="K334" s="4"/>
      <c r="L334" s="3"/>
      <c r="M334" s="4"/>
    </row>
    <row r="335" spans="6:13" x14ac:dyDescent="0.3">
      <c r="F335" s="1"/>
      <c r="J335" s="4"/>
      <c r="K335" s="4"/>
      <c r="L335" s="3"/>
      <c r="M335" s="4"/>
    </row>
    <row r="336" spans="6:13" x14ac:dyDescent="0.3">
      <c r="F336" s="1"/>
      <c r="J336" s="4"/>
      <c r="K336" s="4"/>
      <c r="L336" s="3"/>
      <c r="M336" s="4"/>
    </row>
    <row r="337" spans="6:13" x14ac:dyDescent="0.3">
      <c r="F337" s="1"/>
      <c r="J337" s="4"/>
      <c r="K337" s="4"/>
      <c r="L337" s="3"/>
      <c r="M337" s="4"/>
    </row>
    <row r="338" spans="6:13" x14ac:dyDescent="0.3">
      <c r="F338" s="1"/>
      <c r="J338" s="4"/>
      <c r="K338" s="4"/>
      <c r="L338" s="3"/>
      <c r="M338" s="4"/>
    </row>
    <row r="339" spans="6:13" x14ac:dyDescent="0.3">
      <c r="F339" s="1"/>
      <c r="J339" s="4"/>
      <c r="K339" s="4"/>
      <c r="L339" s="3"/>
      <c r="M339" s="4"/>
    </row>
    <row r="340" spans="6:13" x14ac:dyDescent="0.3">
      <c r="F340" s="1"/>
      <c r="J340" s="4"/>
      <c r="K340" s="4"/>
      <c r="L340" s="3"/>
      <c r="M340" s="4"/>
    </row>
    <row r="341" spans="6:13" x14ac:dyDescent="0.3">
      <c r="F341" s="1"/>
      <c r="J341" s="4"/>
      <c r="K341" s="4"/>
      <c r="L341" s="3"/>
      <c r="M341" s="4"/>
    </row>
    <row r="342" spans="6:13" x14ac:dyDescent="0.3">
      <c r="F342" s="1"/>
      <c r="J342" s="4"/>
      <c r="K342" s="4"/>
      <c r="L342" s="3"/>
      <c r="M342" s="4"/>
    </row>
    <row r="343" spans="6:13" x14ac:dyDescent="0.3">
      <c r="F343" s="1"/>
      <c r="J343" s="4"/>
      <c r="K343" s="4"/>
      <c r="L343" s="3"/>
      <c r="M343" s="4"/>
    </row>
    <row r="344" spans="6:13" x14ac:dyDescent="0.3">
      <c r="F344" s="1"/>
      <c r="J344" s="4"/>
      <c r="K344" s="4"/>
      <c r="L344" s="3"/>
      <c r="M344" s="4"/>
    </row>
    <row r="345" spans="6:13" x14ac:dyDescent="0.3">
      <c r="F345" s="1"/>
      <c r="J345" s="4"/>
      <c r="K345" s="4"/>
      <c r="L345" s="3"/>
      <c r="M345" s="4"/>
    </row>
    <row r="346" spans="6:13" x14ac:dyDescent="0.3">
      <c r="F346" s="1"/>
      <c r="J346" s="4"/>
      <c r="K346" s="4"/>
      <c r="L346" s="3"/>
      <c r="M346" s="4"/>
    </row>
    <row r="347" spans="6:13" x14ac:dyDescent="0.3">
      <c r="F347" s="1"/>
      <c r="J347" s="4"/>
      <c r="K347" s="4"/>
      <c r="L347" s="3"/>
      <c r="M347" s="4"/>
    </row>
    <row r="348" spans="6:13" x14ac:dyDescent="0.3">
      <c r="F348" s="1"/>
      <c r="J348" s="4"/>
      <c r="K348" s="4"/>
      <c r="L348" s="3"/>
      <c r="M348" s="4"/>
    </row>
    <row r="349" spans="6:13" x14ac:dyDescent="0.3">
      <c r="F349" s="1"/>
      <c r="J349" s="4"/>
      <c r="K349" s="4"/>
      <c r="L349" s="3"/>
      <c r="M349" s="4"/>
    </row>
    <row r="350" spans="6:13" x14ac:dyDescent="0.3">
      <c r="F350" s="1"/>
      <c r="J350" s="4"/>
      <c r="K350" s="4"/>
      <c r="L350" s="3"/>
      <c r="M350" s="4"/>
    </row>
    <row r="351" spans="6:13" x14ac:dyDescent="0.3">
      <c r="F351" s="1"/>
      <c r="J351" s="4"/>
      <c r="K351" s="4"/>
      <c r="L351" s="3"/>
      <c r="M351" s="4"/>
    </row>
    <row r="352" spans="6:13" x14ac:dyDescent="0.3">
      <c r="F352" s="1"/>
      <c r="J352" s="4"/>
      <c r="K352" s="4"/>
      <c r="L352" s="3"/>
      <c r="M352" s="4"/>
    </row>
    <row r="353" spans="6:13" x14ac:dyDescent="0.3">
      <c r="F353" s="1"/>
      <c r="J353" s="4"/>
      <c r="K353" s="4"/>
      <c r="L353" s="3"/>
      <c r="M353" s="4"/>
    </row>
    <row r="354" spans="6:13" x14ac:dyDescent="0.3">
      <c r="F354" s="1"/>
      <c r="J354" s="4"/>
      <c r="K354" s="4"/>
      <c r="L354" s="3"/>
      <c r="M354" s="4"/>
    </row>
    <row r="355" spans="6:13" x14ac:dyDescent="0.3">
      <c r="F355" s="1"/>
      <c r="J355" s="4"/>
      <c r="K355" s="4"/>
      <c r="L355" s="3"/>
      <c r="M355" s="4"/>
    </row>
    <row r="356" spans="6:13" x14ac:dyDescent="0.3">
      <c r="F356" s="1"/>
      <c r="J356" s="4"/>
      <c r="K356" s="4"/>
      <c r="L356" s="3"/>
      <c r="M356" s="4"/>
    </row>
    <row r="357" spans="6:13" x14ac:dyDescent="0.3">
      <c r="F357" s="1"/>
      <c r="J357" s="4"/>
      <c r="K357" s="4"/>
      <c r="L357" s="3"/>
      <c r="M357" s="4"/>
    </row>
    <row r="358" spans="6:13" x14ac:dyDescent="0.3">
      <c r="F358" s="1"/>
      <c r="J358" s="4"/>
      <c r="L358" s="3"/>
      <c r="M358" s="4"/>
    </row>
    <row r="359" spans="6:13" x14ac:dyDescent="0.3">
      <c r="F359" s="1"/>
      <c r="J359" s="4"/>
      <c r="K359" s="4"/>
      <c r="L359" s="3"/>
      <c r="M359" s="4"/>
    </row>
    <row r="360" spans="6:13" x14ac:dyDescent="0.3">
      <c r="F360" s="1"/>
      <c r="J360" s="4"/>
      <c r="K360" s="4"/>
      <c r="L360" s="3"/>
      <c r="M360" s="4"/>
    </row>
    <row r="361" spans="6:13" x14ac:dyDescent="0.3">
      <c r="F361" s="1"/>
      <c r="J361" s="4"/>
      <c r="K361" s="4"/>
      <c r="L361" s="3"/>
      <c r="M361" s="4"/>
    </row>
    <row r="362" spans="6:13" x14ac:dyDescent="0.3">
      <c r="F362" s="1"/>
      <c r="J362" s="4"/>
      <c r="K362" s="4"/>
      <c r="L362" s="3"/>
      <c r="M362" s="4"/>
    </row>
    <row r="363" spans="6:13" x14ac:dyDescent="0.3">
      <c r="F363" s="1"/>
      <c r="J363" s="4"/>
      <c r="K363" s="4"/>
      <c r="L363" s="3"/>
      <c r="M363" s="4"/>
    </row>
    <row r="364" spans="6:13" x14ac:dyDescent="0.3">
      <c r="F364" s="1"/>
      <c r="J364" s="4"/>
      <c r="K364" s="4"/>
      <c r="L364" s="3"/>
      <c r="M364" s="4"/>
    </row>
    <row r="365" spans="6:13" x14ac:dyDescent="0.3">
      <c r="F365" s="1"/>
      <c r="J365" s="4"/>
      <c r="K365" s="4"/>
      <c r="L365" s="3"/>
      <c r="M365" s="4"/>
    </row>
    <row r="366" spans="6:13" x14ac:dyDescent="0.3">
      <c r="F366" s="1"/>
      <c r="J366" s="4"/>
      <c r="K366" s="4"/>
      <c r="L366" s="3"/>
      <c r="M366" s="4"/>
    </row>
    <row r="367" spans="6:13" x14ac:dyDescent="0.3">
      <c r="F367" s="1"/>
      <c r="J367" s="4"/>
      <c r="K367" s="4"/>
      <c r="L367" s="3"/>
      <c r="M367" s="4"/>
    </row>
    <row r="368" spans="6:13" x14ac:dyDescent="0.3">
      <c r="F368" s="1"/>
      <c r="J368" s="4"/>
      <c r="K368" s="4"/>
      <c r="L368" s="3"/>
      <c r="M368" s="4"/>
    </row>
    <row r="369" spans="6:13" x14ac:dyDescent="0.3">
      <c r="F369" s="1"/>
      <c r="J369" s="4"/>
      <c r="K369" s="4"/>
      <c r="L369" s="3"/>
      <c r="M369" s="4"/>
    </row>
    <row r="370" spans="6:13" x14ac:dyDescent="0.3">
      <c r="F370" s="1"/>
      <c r="J370" s="4"/>
      <c r="K370" s="4"/>
      <c r="L370" s="3"/>
      <c r="M370" s="4"/>
    </row>
    <row r="371" spans="6:13" x14ac:dyDescent="0.3">
      <c r="F371" s="1"/>
      <c r="J371" s="4"/>
      <c r="K371" s="4"/>
      <c r="L371" s="3"/>
      <c r="M371" s="4"/>
    </row>
    <row r="372" spans="6:13" x14ac:dyDescent="0.3">
      <c r="F372" s="1"/>
      <c r="J372" s="4"/>
      <c r="K372" s="4"/>
      <c r="L372" s="3"/>
      <c r="M372" s="4"/>
    </row>
    <row r="373" spans="6:13" x14ac:dyDescent="0.3">
      <c r="F373" s="1"/>
      <c r="J373" s="4"/>
      <c r="K373" s="4"/>
      <c r="L373" s="3"/>
      <c r="M373" s="4"/>
    </row>
    <row r="374" spans="6:13" x14ac:dyDescent="0.3">
      <c r="F374" s="1"/>
      <c r="J374" s="4"/>
      <c r="K374" s="4"/>
      <c r="L374" s="3"/>
      <c r="M374" s="4"/>
    </row>
    <row r="375" spans="6:13" x14ac:dyDescent="0.3">
      <c r="F375" s="1"/>
      <c r="J375" s="4"/>
      <c r="K375" s="4"/>
      <c r="L375" s="3"/>
      <c r="M375" s="4"/>
    </row>
    <row r="376" spans="6:13" x14ac:dyDescent="0.3">
      <c r="F376" s="1"/>
      <c r="J376" s="4"/>
      <c r="K376" s="4"/>
      <c r="L376" s="3"/>
      <c r="M376" s="4"/>
    </row>
    <row r="377" spans="6:13" x14ac:dyDescent="0.3">
      <c r="F377" s="1"/>
      <c r="J377" s="4"/>
      <c r="K377" s="4"/>
      <c r="L377" s="3"/>
      <c r="M377" s="4"/>
    </row>
    <row r="378" spans="6:13" x14ac:dyDescent="0.3">
      <c r="F378" s="1"/>
      <c r="J378" s="4"/>
      <c r="K378" s="4"/>
      <c r="L378" s="3"/>
      <c r="M378" s="4"/>
    </row>
    <row r="379" spans="6:13" x14ac:dyDescent="0.3">
      <c r="F379" s="1"/>
      <c r="J379" s="4"/>
      <c r="K379" s="4"/>
      <c r="L379" s="3"/>
      <c r="M379" s="4"/>
    </row>
    <row r="380" spans="6:13" x14ac:dyDescent="0.3">
      <c r="F380" s="1"/>
      <c r="J380" s="4"/>
      <c r="K380" s="4"/>
      <c r="L380" s="3"/>
      <c r="M380" s="4"/>
    </row>
    <row r="381" spans="6:13" x14ac:dyDescent="0.3">
      <c r="F381" s="1"/>
      <c r="J381" s="4"/>
      <c r="K381" s="4"/>
      <c r="L381" s="3"/>
      <c r="M381" s="4"/>
    </row>
    <row r="382" spans="6:13" x14ac:dyDescent="0.3">
      <c r="F382" s="1"/>
      <c r="J382" s="4"/>
      <c r="K382" s="4"/>
      <c r="L382" s="3"/>
      <c r="M382" s="4"/>
    </row>
    <row r="383" spans="6:13" x14ac:dyDescent="0.3">
      <c r="F383" s="1"/>
      <c r="J383" s="4"/>
      <c r="K383" s="4"/>
      <c r="L383" s="3"/>
      <c r="M383" s="4"/>
    </row>
    <row r="384" spans="6:13" x14ac:dyDescent="0.3">
      <c r="F384" s="1"/>
      <c r="J384" s="4"/>
      <c r="K384" s="4"/>
      <c r="L384" s="3"/>
      <c r="M384" s="4"/>
    </row>
    <row r="385" spans="6:13" x14ac:dyDescent="0.3">
      <c r="F385" s="1"/>
      <c r="J385" s="4"/>
      <c r="K385" s="4"/>
      <c r="L385" s="3"/>
      <c r="M385" s="4"/>
    </row>
    <row r="386" spans="6:13" x14ac:dyDescent="0.3">
      <c r="F386" s="1"/>
      <c r="J386" s="4"/>
      <c r="K386" s="4"/>
      <c r="L386" s="3"/>
      <c r="M386" s="4"/>
    </row>
    <row r="387" spans="6:13" x14ac:dyDescent="0.3">
      <c r="F387" s="1"/>
      <c r="J387" s="4"/>
      <c r="K387" s="4"/>
      <c r="L387" s="3"/>
      <c r="M387" s="4"/>
    </row>
    <row r="388" spans="6:13" x14ac:dyDescent="0.3">
      <c r="F388" s="1"/>
      <c r="J388" s="4"/>
      <c r="K388" s="4"/>
      <c r="L388" s="3"/>
      <c r="M388" s="4"/>
    </row>
    <row r="389" spans="6:13" x14ac:dyDescent="0.3">
      <c r="F389" s="1"/>
      <c r="J389" s="4"/>
      <c r="K389" s="4"/>
      <c r="L389" s="3"/>
      <c r="M389" s="4"/>
    </row>
    <row r="390" spans="6:13" x14ac:dyDescent="0.3">
      <c r="F390" s="1"/>
      <c r="J390" s="4"/>
      <c r="K390" s="4"/>
      <c r="L390" s="3"/>
      <c r="M390" s="4"/>
    </row>
    <row r="391" spans="6:13" x14ac:dyDescent="0.3">
      <c r="F391" s="1"/>
      <c r="J391" s="4"/>
      <c r="K391" s="4"/>
      <c r="L391" s="3"/>
      <c r="M391" s="4"/>
    </row>
    <row r="392" spans="6:13" x14ac:dyDescent="0.3">
      <c r="F392" s="1"/>
      <c r="J392" s="4"/>
      <c r="K392" s="4"/>
      <c r="L392" s="3"/>
      <c r="M392" s="4"/>
    </row>
    <row r="393" spans="6:13" x14ac:dyDescent="0.3">
      <c r="F393" s="1"/>
      <c r="J393" s="4"/>
      <c r="K393" s="4"/>
      <c r="L393" s="3"/>
      <c r="M393" s="4"/>
    </row>
    <row r="394" spans="6:13" x14ac:dyDescent="0.3">
      <c r="F394" s="1"/>
      <c r="J394" s="4"/>
      <c r="K394" s="4"/>
      <c r="L394" s="3"/>
      <c r="M394" s="4"/>
    </row>
    <row r="395" spans="6:13" x14ac:dyDescent="0.3">
      <c r="F395" s="1"/>
      <c r="J395" s="4"/>
      <c r="K395" s="4"/>
      <c r="L395" s="3"/>
      <c r="M395" s="4"/>
    </row>
    <row r="396" spans="6:13" x14ac:dyDescent="0.3">
      <c r="F396" s="1"/>
      <c r="J396" s="4"/>
      <c r="K396" s="4"/>
      <c r="L396" s="3"/>
      <c r="M396" s="4"/>
    </row>
    <row r="397" spans="6:13" x14ac:dyDescent="0.3">
      <c r="F397" s="1"/>
      <c r="J397" s="4"/>
      <c r="K397" s="4"/>
      <c r="L397" s="3"/>
      <c r="M397" s="4"/>
    </row>
    <row r="398" spans="6:13" x14ac:dyDescent="0.3">
      <c r="F398" s="1"/>
      <c r="J398" s="4"/>
      <c r="K398" s="4"/>
      <c r="L398" s="3"/>
      <c r="M398" s="4"/>
    </row>
    <row r="399" spans="6:13" x14ac:dyDescent="0.3">
      <c r="F399" s="1"/>
      <c r="J399" s="4"/>
      <c r="K399" s="4"/>
      <c r="L399" s="3"/>
      <c r="M399" s="4"/>
    </row>
    <row r="400" spans="6:13" x14ac:dyDescent="0.3">
      <c r="F400" s="1"/>
      <c r="J400" s="4"/>
      <c r="K400" s="4"/>
      <c r="L400" s="3"/>
      <c r="M400" s="4"/>
    </row>
    <row r="401" spans="6:13" x14ac:dyDescent="0.3">
      <c r="F401" s="1"/>
      <c r="J401" s="4"/>
      <c r="K401" s="4"/>
      <c r="L401" s="3"/>
      <c r="M401" s="4"/>
    </row>
    <row r="402" spans="6:13" x14ac:dyDescent="0.3">
      <c r="F402" s="1"/>
      <c r="J402" s="4"/>
      <c r="K402" s="4"/>
      <c r="L402" s="3"/>
      <c r="M402" s="4"/>
    </row>
    <row r="403" spans="6:13" x14ac:dyDescent="0.3">
      <c r="F403" s="1"/>
      <c r="J403" s="4"/>
      <c r="K403" s="4"/>
      <c r="L403" s="3"/>
      <c r="M403" s="4"/>
    </row>
    <row r="404" spans="6:13" x14ac:dyDescent="0.3">
      <c r="F404" s="1"/>
      <c r="J404" s="4"/>
      <c r="K404" s="4"/>
      <c r="L404" s="3"/>
      <c r="M404" s="4"/>
    </row>
    <row r="405" spans="6:13" x14ac:dyDescent="0.3">
      <c r="F405" s="1"/>
      <c r="J405" s="4"/>
      <c r="K405" s="4"/>
      <c r="L405" s="3"/>
      <c r="M405" s="4"/>
    </row>
    <row r="406" spans="6:13" x14ac:dyDescent="0.3">
      <c r="F406" s="1"/>
      <c r="J406" s="4"/>
      <c r="K406" s="4"/>
      <c r="L406" s="3"/>
      <c r="M406" s="4"/>
    </row>
    <row r="407" spans="6:13" x14ac:dyDescent="0.3">
      <c r="F407" s="1"/>
      <c r="J407" s="4"/>
      <c r="K407" s="4"/>
      <c r="L407" s="3"/>
      <c r="M407" s="4"/>
    </row>
    <row r="408" spans="6:13" x14ac:dyDescent="0.3">
      <c r="F408" s="1"/>
      <c r="J408" s="4"/>
      <c r="K408" s="4"/>
      <c r="L408" s="3"/>
      <c r="M408" s="4"/>
    </row>
    <row r="409" spans="6:13" x14ac:dyDescent="0.3">
      <c r="F409" s="1"/>
      <c r="J409" s="4"/>
      <c r="K409" s="4"/>
      <c r="L409" s="3"/>
      <c r="M409" s="4"/>
    </row>
    <row r="410" spans="6:13" x14ac:dyDescent="0.3">
      <c r="F410" s="1"/>
      <c r="J410" s="4"/>
      <c r="K410" s="4"/>
      <c r="L410" s="3"/>
      <c r="M410" s="4"/>
    </row>
    <row r="411" spans="6:13" x14ac:dyDescent="0.3">
      <c r="F411" s="1"/>
      <c r="J411" s="4"/>
      <c r="K411" s="4"/>
      <c r="L411" s="3"/>
      <c r="M411" s="4"/>
    </row>
    <row r="412" spans="6:13" x14ac:dyDescent="0.3">
      <c r="F412" s="1"/>
      <c r="J412" s="4"/>
      <c r="K412" s="4"/>
      <c r="L412" s="3"/>
      <c r="M412" s="4"/>
    </row>
    <row r="413" spans="6:13" x14ac:dyDescent="0.3">
      <c r="F413" s="1"/>
      <c r="J413" s="4"/>
      <c r="K413" s="4"/>
      <c r="L413" s="3"/>
      <c r="M413" s="4"/>
    </row>
    <row r="414" spans="6:13" x14ac:dyDescent="0.3">
      <c r="F414" s="1"/>
      <c r="J414" s="4"/>
      <c r="K414" s="4"/>
      <c r="L414" s="3"/>
      <c r="M414" s="4"/>
    </row>
    <row r="415" spans="6:13" x14ac:dyDescent="0.3">
      <c r="F415" s="1"/>
      <c r="J415" s="4"/>
      <c r="K415" s="4"/>
      <c r="L415" s="3"/>
      <c r="M415" s="4"/>
    </row>
    <row r="416" spans="6:13" x14ac:dyDescent="0.3">
      <c r="F416" s="1"/>
      <c r="J416" s="4"/>
      <c r="K416" s="4"/>
      <c r="L416" s="3"/>
      <c r="M416" s="4"/>
    </row>
    <row r="417" spans="6:13" x14ac:dyDescent="0.3">
      <c r="F417" s="1"/>
      <c r="J417" s="4"/>
      <c r="K417" s="4"/>
      <c r="L417" s="3"/>
      <c r="M417" s="4"/>
    </row>
    <row r="418" spans="6:13" x14ac:dyDescent="0.3">
      <c r="F418" s="1"/>
      <c r="J418" s="4"/>
      <c r="K418" s="4"/>
      <c r="L418" s="3"/>
      <c r="M418" s="4"/>
    </row>
    <row r="419" spans="6:13" x14ac:dyDescent="0.3">
      <c r="F419" s="1"/>
      <c r="J419" s="4"/>
      <c r="K419" s="4"/>
      <c r="L419" s="3"/>
      <c r="M419" s="4"/>
    </row>
    <row r="420" spans="6:13" x14ac:dyDescent="0.3">
      <c r="F420" s="1"/>
      <c r="J420" s="4"/>
      <c r="K420" s="4"/>
      <c r="L420" s="3"/>
      <c r="M420" s="4"/>
    </row>
    <row r="421" spans="6:13" x14ac:dyDescent="0.3">
      <c r="F421" s="1"/>
      <c r="J421" s="4"/>
      <c r="K421" s="4"/>
      <c r="L421" s="3"/>
      <c r="M421" s="4"/>
    </row>
    <row r="422" spans="6:13" x14ac:dyDescent="0.3">
      <c r="F422" s="1"/>
      <c r="J422" s="4"/>
      <c r="K422" s="4"/>
      <c r="L422" s="3"/>
      <c r="M422" s="4"/>
    </row>
    <row r="423" spans="6:13" x14ac:dyDescent="0.3">
      <c r="F423" s="1"/>
      <c r="J423" s="4"/>
      <c r="K423" s="4"/>
      <c r="L423" s="3"/>
      <c r="M423" s="4"/>
    </row>
    <row r="424" spans="6:13" x14ac:dyDescent="0.3">
      <c r="F424" s="1"/>
      <c r="J424" s="4"/>
      <c r="K424" s="4"/>
      <c r="L424" s="3"/>
      <c r="M424" s="4"/>
    </row>
    <row r="425" spans="6:13" x14ac:dyDescent="0.3">
      <c r="F425" s="1"/>
      <c r="J425" s="4"/>
      <c r="K425" s="4"/>
      <c r="L425" s="3"/>
      <c r="M425" s="4"/>
    </row>
    <row r="426" spans="6:13" x14ac:dyDescent="0.3">
      <c r="F426" s="1"/>
      <c r="J426" s="4"/>
      <c r="K426" s="4"/>
      <c r="L426" s="3"/>
      <c r="M426" s="4"/>
    </row>
    <row r="427" spans="6:13" x14ac:dyDescent="0.3">
      <c r="F427" s="1"/>
      <c r="J427" s="4"/>
      <c r="K427" s="4"/>
      <c r="L427" s="3"/>
      <c r="M427" s="4"/>
    </row>
    <row r="428" spans="6:13" x14ac:dyDescent="0.3">
      <c r="F428" s="1"/>
      <c r="J428" s="4"/>
      <c r="K428" s="4"/>
      <c r="L428" s="3"/>
      <c r="M428" s="4"/>
    </row>
    <row r="429" spans="6:13" x14ac:dyDescent="0.3">
      <c r="F429" s="1"/>
      <c r="J429" s="4"/>
      <c r="K429" s="4"/>
      <c r="L429" s="3"/>
      <c r="M429" s="4"/>
    </row>
    <row r="430" spans="6:13" x14ac:dyDescent="0.3">
      <c r="F430" s="1"/>
      <c r="J430" s="4"/>
      <c r="K430" s="4"/>
      <c r="L430" s="3"/>
      <c r="M430" s="4"/>
    </row>
    <row r="431" spans="6:13" x14ac:dyDescent="0.3">
      <c r="F431" s="1"/>
      <c r="J431" s="4"/>
      <c r="K431" s="4"/>
      <c r="L431" s="3"/>
      <c r="M431" s="4"/>
    </row>
    <row r="432" spans="6:13" x14ac:dyDescent="0.3">
      <c r="F432" s="1"/>
      <c r="J432" s="4"/>
      <c r="K432" s="4"/>
      <c r="L432" s="3"/>
      <c r="M432" s="4"/>
    </row>
    <row r="433" spans="6:13" x14ac:dyDescent="0.3">
      <c r="F433" s="1"/>
      <c r="J433" s="4"/>
      <c r="L433" s="3"/>
      <c r="M433" s="4"/>
    </row>
    <row r="434" spans="6:13" x14ac:dyDescent="0.3">
      <c r="F434" s="1"/>
      <c r="J434" s="4"/>
      <c r="K434" s="4"/>
      <c r="L434" s="3"/>
      <c r="M434" s="4"/>
    </row>
    <row r="435" spans="6:13" x14ac:dyDescent="0.3">
      <c r="F435" s="1"/>
      <c r="J435" s="4"/>
      <c r="K435" s="4"/>
      <c r="L435" s="3"/>
      <c r="M435" s="4"/>
    </row>
    <row r="436" spans="6:13" x14ac:dyDescent="0.3">
      <c r="F436" s="1"/>
      <c r="J436" s="4"/>
      <c r="K436" s="4"/>
      <c r="L436" s="3"/>
      <c r="M436" s="4"/>
    </row>
    <row r="437" spans="6:13" x14ac:dyDescent="0.3">
      <c r="F437" s="1"/>
      <c r="J437" s="4"/>
      <c r="K437" s="4"/>
      <c r="L437" s="3"/>
      <c r="M437" s="4"/>
    </row>
    <row r="438" spans="6:13" x14ac:dyDescent="0.3">
      <c r="F438" s="1"/>
      <c r="J438" s="4"/>
      <c r="K438" s="4"/>
      <c r="L438" s="3"/>
      <c r="M438" s="4"/>
    </row>
    <row r="439" spans="6:13" x14ac:dyDescent="0.3">
      <c r="F439" s="1"/>
      <c r="J439" s="4"/>
      <c r="K439" s="4"/>
      <c r="L439" s="3"/>
      <c r="M439" s="4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8"/>
  <sheetViews>
    <sheetView workbookViewId="0">
      <selection activeCell="B1" sqref="B1:C2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5729</v>
      </c>
      <c r="B2" s="10">
        <f t="shared" ref="B2:B65" si="0">INT(MID(A2, 4, LEN(A1)))</f>
        <v>2</v>
      </c>
      <c r="C2">
        <v>1</v>
      </c>
    </row>
    <row r="3" spans="1:3" x14ac:dyDescent="0.3">
      <c r="A3" t="s">
        <v>515</v>
      </c>
      <c r="B3" s="10">
        <f t="shared" si="0"/>
        <v>9</v>
      </c>
      <c r="C3">
        <v>1</v>
      </c>
    </row>
    <row r="4" spans="1:3" x14ac:dyDescent="0.3">
      <c r="A4" t="s">
        <v>523</v>
      </c>
      <c r="B4" s="10">
        <f t="shared" si="0"/>
        <v>11</v>
      </c>
      <c r="C4">
        <v>1</v>
      </c>
    </row>
    <row r="5" spans="1:3" x14ac:dyDescent="0.3">
      <c r="A5" t="s">
        <v>54</v>
      </c>
      <c r="B5" s="10">
        <f t="shared" si="0"/>
        <v>24</v>
      </c>
      <c r="C5">
        <v>1</v>
      </c>
    </row>
    <row r="6" spans="1:3" x14ac:dyDescent="0.3">
      <c r="A6" t="s">
        <v>110</v>
      </c>
      <c r="B6" s="10">
        <f t="shared" si="0"/>
        <v>30</v>
      </c>
      <c r="C6">
        <v>1</v>
      </c>
    </row>
    <row r="7" spans="1:3" x14ac:dyDescent="0.3">
      <c r="A7" t="s">
        <v>332</v>
      </c>
      <c r="B7" s="10">
        <f t="shared" si="0"/>
        <v>37</v>
      </c>
      <c r="C7">
        <v>1</v>
      </c>
    </row>
    <row r="8" spans="1:3" x14ac:dyDescent="0.3">
      <c r="A8" t="s">
        <v>5749</v>
      </c>
      <c r="B8" s="10">
        <f t="shared" si="0"/>
        <v>89</v>
      </c>
      <c r="C8">
        <v>1</v>
      </c>
    </row>
    <row r="9" spans="1:3" x14ac:dyDescent="0.3">
      <c r="A9" t="s">
        <v>735</v>
      </c>
      <c r="B9" s="10">
        <f t="shared" si="0"/>
        <v>137</v>
      </c>
      <c r="C9">
        <v>1</v>
      </c>
    </row>
    <row r="10" spans="1:3" x14ac:dyDescent="0.3">
      <c r="A10" t="s">
        <v>752</v>
      </c>
      <c r="B10" s="10">
        <f t="shared" si="0"/>
        <v>140</v>
      </c>
      <c r="C10">
        <v>1</v>
      </c>
    </row>
    <row r="11" spans="1:3" x14ac:dyDescent="0.3">
      <c r="A11" t="s">
        <v>756</v>
      </c>
      <c r="B11" s="10">
        <f t="shared" si="0"/>
        <v>141</v>
      </c>
      <c r="C11">
        <v>1</v>
      </c>
    </row>
    <row r="12" spans="1:3" x14ac:dyDescent="0.3">
      <c r="A12" t="s">
        <v>622</v>
      </c>
      <c r="B12" s="10">
        <f t="shared" si="0"/>
        <v>155</v>
      </c>
      <c r="C12">
        <v>1</v>
      </c>
    </row>
    <row r="13" spans="1:3" x14ac:dyDescent="0.3">
      <c r="A13" t="s">
        <v>627</v>
      </c>
      <c r="B13" s="10">
        <f t="shared" si="0"/>
        <v>157</v>
      </c>
      <c r="C13">
        <v>1</v>
      </c>
    </row>
    <row r="14" spans="1:3" x14ac:dyDescent="0.3">
      <c r="A14" t="s">
        <v>900</v>
      </c>
      <c r="B14" s="10">
        <f t="shared" si="0"/>
        <v>172</v>
      </c>
      <c r="C14">
        <v>1</v>
      </c>
    </row>
    <row r="15" spans="1:3" x14ac:dyDescent="0.3">
      <c r="A15" t="s">
        <v>974</v>
      </c>
      <c r="B15" s="10">
        <f t="shared" si="0"/>
        <v>193</v>
      </c>
      <c r="C15">
        <v>1</v>
      </c>
    </row>
    <row r="16" spans="1:3" x14ac:dyDescent="0.3">
      <c r="A16" t="s">
        <v>989</v>
      </c>
      <c r="B16" s="10">
        <f t="shared" si="0"/>
        <v>197</v>
      </c>
      <c r="C16">
        <v>1</v>
      </c>
    </row>
    <row r="17" spans="1:3" x14ac:dyDescent="0.3">
      <c r="A17" t="s">
        <v>998</v>
      </c>
      <c r="B17" s="10">
        <f t="shared" si="0"/>
        <v>199</v>
      </c>
      <c r="C17">
        <v>1</v>
      </c>
    </row>
    <row r="18" spans="1:3" x14ac:dyDescent="0.3">
      <c r="A18" t="s">
        <v>1017</v>
      </c>
      <c r="B18" s="10">
        <f t="shared" si="0"/>
        <v>207</v>
      </c>
      <c r="C18">
        <v>1</v>
      </c>
    </row>
    <row r="19" spans="1:3" x14ac:dyDescent="0.3">
      <c r="A19" t="s">
        <v>1047</v>
      </c>
      <c r="B19" s="10">
        <f t="shared" si="0"/>
        <v>216</v>
      </c>
      <c r="C19">
        <v>1</v>
      </c>
    </row>
    <row r="20" spans="1:3" x14ac:dyDescent="0.3">
      <c r="A20" t="s">
        <v>1088</v>
      </c>
      <c r="B20" s="10">
        <f t="shared" si="0"/>
        <v>228</v>
      </c>
      <c r="C20">
        <v>1</v>
      </c>
    </row>
    <row r="21" spans="1:3" x14ac:dyDescent="0.3">
      <c r="A21" t="s">
        <v>1099</v>
      </c>
      <c r="B21" s="10">
        <f t="shared" si="0"/>
        <v>232</v>
      </c>
      <c r="C21">
        <v>1</v>
      </c>
    </row>
    <row r="22" spans="1:3" x14ac:dyDescent="0.3">
      <c r="A22" t="s">
        <v>1167</v>
      </c>
      <c r="B22" s="10">
        <f t="shared" si="0"/>
        <v>249</v>
      </c>
      <c r="C22">
        <v>1</v>
      </c>
    </row>
    <row r="23" spans="1:3" x14ac:dyDescent="0.3">
      <c r="A23" t="s">
        <v>1180</v>
      </c>
      <c r="B23" s="10">
        <f t="shared" si="0"/>
        <v>253</v>
      </c>
      <c r="C23">
        <v>1</v>
      </c>
    </row>
    <row r="24" spans="1:3" x14ac:dyDescent="0.3">
      <c r="A24" t="s">
        <v>809</v>
      </c>
      <c r="B24" s="10">
        <f t="shared" si="0"/>
        <v>264</v>
      </c>
      <c r="C24">
        <v>1</v>
      </c>
    </row>
    <row r="25" spans="1:3" x14ac:dyDescent="0.3">
      <c r="A25" t="s">
        <v>1531</v>
      </c>
      <c r="B25" s="10">
        <f t="shared" si="0"/>
        <v>334</v>
      </c>
      <c r="C25">
        <v>1</v>
      </c>
    </row>
    <row r="26" spans="1:3" x14ac:dyDescent="0.3">
      <c r="A26" t="s">
        <v>1538</v>
      </c>
      <c r="B26" s="10">
        <f t="shared" si="0"/>
        <v>335</v>
      </c>
      <c r="C26">
        <v>1</v>
      </c>
    </row>
    <row r="27" spans="1:3" x14ac:dyDescent="0.3">
      <c r="A27" t="s">
        <v>1542</v>
      </c>
      <c r="B27" s="10">
        <f t="shared" si="0"/>
        <v>336</v>
      </c>
      <c r="C27">
        <v>1</v>
      </c>
    </row>
    <row r="28" spans="1:3" x14ac:dyDescent="0.3">
      <c r="A28" t="s">
        <v>1548</v>
      </c>
      <c r="B28" s="10">
        <f t="shared" si="0"/>
        <v>339</v>
      </c>
      <c r="C28">
        <v>1</v>
      </c>
    </row>
    <row r="29" spans="1:3" x14ac:dyDescent="0.3">
      <c r="A29" t="s">
        <v>1577</v>
      </c>
      <c r="B29" s="10">
        <f t="shared" si="0"/>
        <v>348</v>
      </c>
      <c r="C29">
        <v>1</v>
      </c>
    </row>
    <row r="30" spans="1:3" x14ac:dyDescent="0.3">
      <c r="A30" t="s">
        <v>1580</v>
      </c>
      <c r="B30" s="10">
        <f t="shared" si="0"/>
        <v>349</v>
      </c>
      <c r="C30">
        <v>1</v>
      </c>
    </row>
    <row r="31" spans="1:3" x14ac:dyDescent="0.3">
      <c r="A31" t="s">
        <v>1584</v>
      </c>
      <c r="B31" s="10">
        <f t="shared" si="0"/>
        <v>350</v>
      </c>
      <c r="C31">
        <v>1</v>
      </c>
    </row>
    <row r="32" spans="1:3" x14ac:dyDescent="0.3">
      <c r="A32" t="s">
        <v>1614</v>
      </c>
      <c r="B32" s="10">
        <f t="shared" si="0"/>
        <v>359</v>
      </c>
      <c r="C32">
        <v>1</v>
      </c>
    </row>
    <row r="33" spans="1:3" x14ac:dyDescent="0.3">
      <c r="A33" t="s">
        <v>1626</v>
      </c>
      <c r="B33" s="10">
        <f t="shared" si="0"/>
        <v>363</v>
      </c>
      <c r="C33">
        <v>1</v>
      </c>
    </row>
    <row r="34" spans="1:3" x14ac:dyDescent="0.3">
      <c r="A34" t="s">
        <v>1646</v>
      </c>
      <c r="B34" s="10">
        <f t="shared" si="0"/>
        <v>368</v>
      </c>
      <c r="C34">
        <v>1</v>
      </c>
    </row>
    <row r="35" spans="1:3" x14ac:dyDescent="0.3">
      <c r="A35" t="s">
        <v>1677</v>
      </c>
      <c r="B35" s="10">
        <f t="shared" si="0"/>
        <v>376</v>
      </c>
      <c r="C35">
        <v>1</v>
      </c>
    </row>
    <row r="36" spans="1:3" x14ac:dyDescent="0.3">
      <c r="A36" t="s">
        <v>1751</v>
      </c>
      <c r="B36" s="10">
        <f t="shared" si="0"/>
        <v>408</v>
      </c>
      <c r="C36">
        <v>1</v>
      </c>
    </row>
    <row r="37" spans="1:3" x14ac:dyDescent="0.3">
      <c r="A37" t="s">
        <v>1770</v>
      </c>
      <c r="B37" s="10">
        <f t="shared" si="0"/>
        <v>411</v>
      </c>
      <c r="C37">
        <v>1</v>
      </c>
    </row>
    <row r="38" spans="1:3" x14ac:dyDescent="0.3">
      <c r="A38" t="s">
        <v>1833</v>
      </c>
      <c r="B38" s="10">
        <f t="shared" si="0"/>
        <v>431</v>
      </c>
      <c r="C38">
        <v>1</v>
      </c>
    </row>
    <row r="39" spans="1:3" x14ac:dyDescent="0.3">
      <c r="A39" t="s">
        <v>1853</v>
      </c>
      <c r="B39" s="10">
        <f t="shared" si="0"/>
        <v>438</v>
      </c>
      <c r="C39">
        <v>1</v>
      </c>
    </row>
    <row r="40" spans="1:3" x14ac:dyDescent="0.3">
      <c r="A40" t="s">
        <v>1855</v>
      </c>
      <c r="B40" s="10">
        <f t="shared" si="0"/>
        <v>440</v>
      </c>
      <c r="C40">
        <v>1</v>
      </c>
    </row>
    <row r="41" spans="1:3" x14ac:dyDescent="0.3">
      <c r="A41" t="s">
        <v>1881</v>
      </c>
      <c r="B41" s="10">
        <f t="shared" si="0"/>
        <v>447</v>
      </c>
      <c r="C41">
        <v>1</v>
      </c>
    </row>
    <row r="42" spans="1:3" x14ac:dyDescent="0.3">
      <c r="A42" t="s">
        <v>1882</v>
      </c>
      <c r="B42" s="10">
        <f t="shared" si="0"/>
        <v>448</v>
      </c>
      <c r="C42">
        <v>1</v>
      </c>
    </row>
    <row r="43" spans="1:3" x14ac:dyDescent="0.3">
      <c r="A43" t="s">
        <v>1242</v>
      </c>
      <c r="B43" s="10">
        <f t="shared" si="0"/>
        <v>474</v>
      </c>
      <c r="C43">
        <v>1</v>
      </c>
    </row>
    <row r="44" spans="1:3" x14ac:dyDescent="0.3">
      <c r="A44" t="s">
        <v>1288</v>
      </c>
      <c r="B44" s="10">
        <f t="shared" si="0"/>
        <v>490</v>
      </c>
      <c r="C44">
        <v>1</v>
      </c>
    </row>
    <row r="45" spans="1:3" x14ac:dyDescent="0.3">
      <c r="A45" t="s">
        <v>1305</v>
      </c>
      <c r="B45" s="10">
        <f t="shared" si="0"/>
        <v>496</v>
      </c>
      <c r="C45">
        <v>1</v>
      </c>
    </row>
    <row r="46" spans="1:3" x14ac:dyDescent="0.3">
      <c r="A46" t="s">
        <v>1344</v>
      </c>
      <c r="B46" s="10">
        <f t="shared" si="0"/>
        <v>516</v>
      </c>
      <c r="C46">
        <v>1</v>
      </c>
    </row>
    <row r="47" spans="1:3" x14ac:dyDescent="0.3">
      <c r="A47" t="s">
        <v>1364</v>
      </c>
      <c r="B47" s="10">
        <f t="shared" si="0"/>
        <v>524</v>
      </c>
      <c r="C47">
        <v>1</v>
      </c>
    </row>
    <row r="48" spans="1:3" x14ac:dyDescent="0.3">
      <c r="A48" t="s">
        <v>1365</v>
      </c>
      <c r="B48" s="10">
        <f t="shared" si="0"/>
        <v>525</v>
      </c>
      <c r="C48">
        <v>1</v>
      </c>
    </row>
    <row r="49" spans="1:3" x14ac:dyDescent="0.3">
      <c r="A49" t="s">
        <v>5735</v>
      </c>
      <c r="B49" s="10">
        <f t="shared" si="0"/>
        <v>556</v>
      </c>
      <c r="C49">
        <v>1</v>
      </c>
    </row>
    <row r="50" spans="1:3" x14ac:dyDescent="0.3">
      <c r="A50" t="s">
        <v>1968</v>
      </c>
      <c r="B50" s="10">
        <f t="shared" si="0"/>
        <v>583</v>
      </c>
      <c r="C50">
        <v>1</v>
      </c>
    </row>
    <row r="51" spans="1:3" x14ac:dyDescent="0.3">
      <c r="A51" t="s">
        <v>1976</v>
      </c>
      <c r="B51" s="10">
        <f t="shared" si="0"/>
        <v>585</v>
      </c>
      <c r="C51">
        <v>1</v>
      </c>
    </row>
    <row r="52" spans="1:3" x14ac:dyDescent="0.3">
      <c r="A52" t="s">
        <v>2100</v>
      </c>
      <c r="B52" s="10">
        <f t="shared" si="0"/>
        <v>640</v>
      </c>
      <c r="C52">
        <v>1</v>
      </c>
    </row>
    <row r="53" spans="1:3" x14ac:dyDescent="0.3">
      <c r="A53" t="s">
        <v>2101</v>
      </c>
      <c r="B53" s="10">
        <f t="shared" si="0"/>
        <v>641</v>
      </c>
      <c r="C53">
        <v>1</v>
      </c>
    </row>
    <row r="54" spans="1:3" x14ac:dyDescent="0.3">
      <c r="A54" t="s">
        <v>2164</v>
      </c>
      <c r="B54" s="10">
        <f t="shared" si="0"/>
        <v>677</v>
      </c>
      <c r="C54">
        <v>1</v>
      </c>
    </row>
    <row r="55" spans="1:3" x14ac:dyDescent="0.3">
      <c r="A55" t="s">
        <v>2190</v>
      </c>
      <c r="B55" s="10">
        <f t="shared" si="0"/>
        <v>686</v>
      </c>
      <c r="C55">
        <v>1</v>
      </c>
    </row>
    <row r="56" spans="1:3" x14ac:dyDescent="0.3">
      <c r="A56" t="s">
        <v>2208</v>
      </c>
      <c r="B56" s="10">
        <f t="shared" si="0"/>
        <v>698</v>
      </c>
      <c r="C56">
        <v>1</v>
      </c>
    </row>
    <row r="57" spans="1:3" x14ac:dyDescent="0.3">
      <c r="A57" t="s">
        <v>2220</v>
      </c>
      <c r="B57" s="10">
        <f t="shared" si="0"/>
        <v>704</v>
      </c>
      <c r="C57">
        <v>1</v>
      </c>
    </row>
    <row r="58" spans="1:3" x14ac:dyDescent="0.3">
      <c r="A58" t="s">
        <v>2380</v>
      </c>
      <c r="B58" s="10">
        <f t="shared" si="0"/>
        <v>772</v>
      </c>
      <c r="C58">
        <v>1</v>
      </c>
    </row>
    <row r="59" spans="1:3" x14ac:dyDescent="0.3">
      <c r="A59" t="s">
        <v>2385</v>
      </c>
      <c r="B59" s="10">
        <f t="shared" si="0"/>
        <v>777</v>
      </c>
      <c r="C59">
        <v>1</v>
      </c>
    </row>
    <row r="60" spans="1:3" x14ac:dyDescent="0.3">
      <c r="A60" t="s">
        <v>2419</v>
      </c>
      <c r="B60" s="10">
        <f t="shared" si="0"/>
        <v>787</v>
      </c>
      <c r="C60">
        <v>1</v>
      </c>
    </row>
    <row r="61" spans="1:3" x14ac:dyDescent="0.3">
      <c r="A61" t="s">
        <v>2422</v>
      </c>
      <c r="B61" s="10">
        <f t="shared" si="0"/>
        <v>790</v>
      </c>
      <c r="C61">
        <v>1</v>
      </c>
    </row>
    <row r="62" spans="1:3" x14ac:dyDescent="0.3">
      <c r="A62" t="s">
        <v>2466</v>
      </c>
      <c r="B62" s="10">
        <f t="shared" si="0"/>
        <v>813</v>
      </c>
      <c r="C62">
        <v>1</v>
      </c>
    </row>
    <row r="63" spans="1:3" x14ac:dyDescent="0.3">
      <c r="A63" t="s">
        <v>2471</v>
      </c>
      <c r="B63" s="10">
        <f t="shared" si="0"/>
        <v>817</v>
      </c>
      <c r="C63">
        <v>1</v>
      </c>
    </row>
    <row r="64" spans="1:3" x14ac:dyDescent="0.3">
      <c r="A64" t="s">
        <v>2497</v>
      </c>
      <c r="B64" s="10">
        <f t="shared" si="0"/>
        <v>824</v>
      </c>
      <c r="C64">
        <v>1</v>
      </c>
    </row>
    <row r="65" spans="1:3" x14ac:dyDescent="0.3">
      <c r="A65" t="s">
        <v>2574</v>
      </c>
      <c r="B65" s="10">
        <f t="shared" si="0"/>
        <v>859</v>
      </c>
      <c r="C65">
        <v>1</v>
      </c>
    </row>
    <row r="66" spans="1:3" x14ac:dyDescent="0.3">
      <c r="A66" t="s">
        <v>2597</v>
      </c>
      <c r="B66" s="10">
        <f t="shared" ref="B66:B129" si="1">INT(MID(A66, 4, LEN(A65)))</f>
        <v>864</v>
      </c>
      <c r="C66">
        <v>1</v>
      </c>
    </row>
    <row r="67" spans="1:3" x14ac:dyDescent="0.3">
      <c r="A67" t="s">
        <v>2620</v>
      </c>
      <c r="B67" s="10">
        <f t="shared" si="1"/>
        <v>874</v>
      </c>
      <c r="C67">
        <v>1</v>
      </c>
    </row>
    <row r="68" spans="1:3" x14ac:dyDescent="0.3">
      <c r="A68" t="s">
        <v>2644</v>
      </c>
      <c r="B68" s="10">
        <f t="shared" si="1"/>
        <v>886</v>
      </c>
      <c r="C68">
        <v>1</v>
      </c>
    </row>
    <row r="69" spans="1:3" x14ac:dyDescent="0.3">
      <c r="A69" t="s">
        <v>2651</v>
      </c>
      <c r="B69" s="10">
        <f t="shared" si="1"/>
        <v>888</v>
      </c>
      <c r="C69">
        <v>1</v>
      </c>
    </row>
    <row r="70" spans="1:3" x14ac:dyDescent="0.3">
      <c r="A70" t="s">
        <v>2655</v>
      </c>
      <c r="B70" s="10">
        <f t="shared" si="1"/>
        <v>890</v>
      </c>
      <c r="C70">
        <v>1</v>
      </c>
    </row>
    <row r="71" spans="1:3" x14ac:dyDescent="0.3">
      <c r="A71" t="s">
        <v>2656</v>
      </c>
      <c r="B71" s="10">
        <f t="shared" si="1"/>
        <v>891</v>
      </c>
      <c r="C71">
        <v>1</v>
      </c>
    </row>
    <row r="72" spans="1:3" x14ac:dyDescent="0.3">
      <c r="A72" t="s">
        <v>2668</v>
      </c>
      <c r="B72" s="10">
        <f t="shared" si="1"/>
        <v>897</v>
      </c>
      <c r="C72">
        <v>1</v>
      </c>
    </row>
    <row r="73" spans="1:3" x14ac:dyDescent="0.3">
      <c r="A73" t="s">
        <v>2671</v>
      </c>
      <c r="B73" s="10">
        <f t="shared" si="1"/>
        <v>900</v>
      </c>
      <c r="C73">
        <v>1</v>
      </c>
    </row>
    <row r="74" spans="1:3" x14ac:dyDescent="0.3">
      <c r="A74" t="s">
        <v>2673</v>
      </c>
      <c r="B74" s="10">
        <f t="shared" si="1"/>
        <v>902</v>
      </c>
      <c r="C74">
        <v>1</v>
      </c>
    </row>
    <row r="75" spans="1:3" x14ac:dyDescent="0.3">
      <c r="A75" t="s">
        <v>2683</v>
      </c>
      <c r="B75" s="10">
        <f t="shared" si="1"/>
        <v>906</v>
      </c>
      <c r="C75">
        <v>1</v>
      </c>
    </row>
    <row r="76" spans="1:3" x14ac:dyDescent="0.3">
      <c r="A76" t="s">
        <v>2692</v>
      </c>
      <c r="B76" s="10">
        <f t="shared" si="1"/>
        <v>910</v>
      </c>
      <c r="C76">
        <v>1</v>
      </c>
    </row>
    <row r="77" spans="1:3" x14ac:dyDescent="0.3">
      <c r="A77" t="s">
        <v>2695</v>
      </c>
      <c r="B77" s="10">
        <f t="shared" si="1"/>
        <v>912</v>
      </c>
      <c r="C77">
        <v>1</v>
      </c>
    </row>
    <row r="78" spans="1:3" x14ac:dyDescent="0.3">
      <c r="A78" t="s">
        <v>2696</v>
      </c>
      <c r="B78" s="10">
        <f t="shared" si="1"/>
        <v>913</v>
      </c>
      <c r="C78">
        <v>1</v>
      </c>
    </row>
    <row r="79" spans="1:3" x14ac:dyDescent="0.3">
      <c r="A79" t="s">
        <v>2704</v>
      </c>
      <c r="B79" s="10">
        <f t="shared" si="1"/>
        <v>918</v>
      </c>
      <c r="C79">
        <v>1</v>
      </c>
    </row>
    <row r="80" spans="1:3" x14ac:dyDescent="0.3">
      <c r="A80" t="s">
        <v>2710</v>
      </c>
      <c r="B80" s="10">
        <f t="shared" si="1"/>
        <v>921</v>
      </c>
      <c r="C80">
        <v>1</v>
      </c>
    </row>
    <row r="81" spans="1:3" x14ac:dyDescent="0.3">
      <c r="A81" t="s">
        <v>3403</v>
      </c>
      <c r="B81" s="10">
        <f t="shared" si="1"/>
        <v>937</v>
      </c>
      <c r="C81">
        <v>1</v>
      </c>
    </row>
    <row r="82" spans="1:3" x14ac:dyDescent="0.3">
      <c r="A82" t="s">
        <v>3398</v>
      </c>
      <c r="B82" s="10">
        <f t="shared" si="1"/>
        <v>942</v>
      </c>
      <c r="C82">
        <v>1</v>
      </c>
    </row>
    <row r="83" spans="1:3" x14ac:dyDescent="0.3">
      <c r="A83" t="s">
        <v>2781</v>
      </c>
      <c r="B83" s="10">
        <f t="shared" si="1"/>
        <v>970</v>
      </c>
      <c r="C83">
        <v>1</v>
      </c>
    </row>
    <row r="84" spans="1:3" x14ac:dyDescent="0.3">
      <c r="A84" t="s">
        <v>2795</v>
      </c>
      <c r="B84" s="10">
        <f t="shared" si="1"/>
        <v>978</v>
      </c>
      <c r="C84">
        <v>1</v>
      </c>
    </row>
    <row r="85" spans="1:3" x14ac:dyDescent="0.3">
      <c r="A85" t="s">
        <v>2803</v>
      </c>
      <c r="B85" s="10">
        <f t="shared" si="1"/>
        <v>980</v>
      </c>
      <c r="C85">
        <v>1</v>
      </c>
    </row>
    <row r="86" spans="1:3" x14ac:dyDescent="0.3">
      <c r="A86" t="s">
        <v>2816</v>
      </c>
      <c r="B86" s="10">
        <f t="shared" si="1"/>
        <v>985</v>
      </c>
      <c r="C86">
        <v>1</v>
      </c>
    </row>
    <row r="87" spans="1:3" x14ac:dyDescent="0.3">
      <c r="A87" t="s">
        <v>2817</v>
      </c>
      <c r="B87" s="10">
        <f t="shared" si="1"/>
        <v>986</v>
      </c>
      <c r="C87">
        <v>1</v>
      </c>
    </row>
    <row r="88" spans="1:3" x14ac:dyDescent="0.3">
      <c r="A88" t="s">
        <v>2859</v>
      </c>
      <c r="B88" s="10">
        <f t="shared" si="1"/>
        <v>1006</v>
      </c>
      <c r="C88">
        <v>1</v>
      </c>
    </row>
    <row r="89" spans="1:3" x14ac:dyDescent="0.3">
      <c r="A89" t="s">
        <v>3007</v>
      </c>
      <c r="B89" s="10">
        <f t="shared" si="1"/>
        <v>1098</v>
      </c>
      <c r="C89">
        <v>1</v>
      </c>
    </row>
    <row r="90" spans="1:3" x14ac:dyDescent="0.3">
      <c r="A90" t="s">
        <v>3033</v>
      </c>
      <c r="B90" s="10">
        <f t="shared" si="1"/>
        <v>1117</v>
      </c>
      <c r="C90">
        <v>1</v>
      </c>
    </row>
    <row r="91" spans="1:3" x14ac:dyDescent="0.3">
      <c r="A91" t="s">
        <v>3039</v>
      </c>
      <c r="B91" s="10">
        <f t="shared" si="1"/>
        <v>1120</v>
      </c>
      <c r="C91">
        <v>1</v>
      </c>
    </row>
    <row r="92" spans="1:3" x14ac:dyDescent="0.3">
      <c r="A92" t="s">
        <v>3110</v>
      </c>
      <c r="B92" s="10">
        <f t="shared" si="1"/>
        <v>1154</v>
      </c>
      <c r="C92">
        <v>1</v>
      </c>
    </row>
    <row r="93" spans="1:3" x14ac:dyDescent="0.3">
      <c r="A93" t="s">
        <v>3125</v>
      </c>
      <c r="B93" s="10">
        <f t="shared" si="1"/>
        <v>1162</v>
      </c>
      <c r="C93">
        <v>1</v>
      </c>
    </row>
    <row r="94" spans="1:3" x14ac:dyDescent="0.3">
      <c r="A94" t="s">
        <v>3171</v>
      </c>
      <c r="B94" s="10">
        <f t="shared" si="1"/>
        <v>1187</v>
      </c>
      <c r="C94">
        <v>1</v>
      </c>
    </row>
    <row r="95" spans="1:3" x14ac:dyDescent="0.3">
      <c r="A95" t="s">
        <v>3240</v>
      </c>
      <c r="B95" s="10">
        <f t="shared" si="1"/>
        <v>1229</v>
      </c>
      <c r="C95">
        <v>1</v>
      </c>
    </row>
    <row r="96" spans="1:3" x14ac:dyDescent="0.3">
      <c r="A96" t="s">
        <v>3334</v>
      </c>
      <c r="B96" s="10">
        <f t="shared" si="1"/>
        <v>1271</v>
      </c>
      <c r="C96">
        <v>1</v>
      </c>
    </row>
    <row r="97" spans="1:3" x14ac:dyDescent="0.3">
      <c r="A97" t="s">
        <v>3366</v>
      </c>
      <c r="B97" s="10">
        <f t="shared" si="1"/>
        <v>1288</v>
      </c>
      <c r="C97">
        <v>1</v>
      </c>
    </row>
    <row r="98" spans="1:3" x14ac:dyDescent="0.3">
      <c r="A98" t="s">
        <v>3369</v>
      </c>
      <c r="B98" s="10">
        <f t="shared" si="1"/>
        <v>1289</v>
      </c>
      <c r="C98">
        <v>1</v>
      </c>
    </row>
    <row r="99" spans="1:3" x14ac:dyDescent="0.3">
      <c r="A99" t="s">
        <v>3370</v>
      </c>
      <c r="B99" s="10">
        <f t="shared" si="1"/>
        <v>1290</v>
      </c>
      <c r="C99">
        <v>1</v>
      </c>
    </row>
    <row r="100" spans="1:3" x14ac:dyDescent="0.3">
      <c r="A100" t="s">
        <v>3376</v>
      </c>
      <c r="B100" s="10">
        <f t="shared" si="1"/>
        <v>1295</v>
      </c>
      <c r="C100">
        <v>1</v>
      </c>
    </row>
    <row r="101" spans="1:3" x14ac:dyDescent="0.3">
      <c r="A101" t="s">
        <v>3379</v>
      </c>
      <c r="B101" s="10">
        <f t="shared" si="1"/>
        <v>1296</v>
      </c>
      <c r="C101">
        <v>1</v>
      </c>
    </row>
    <row r="102" spans="1:3" x14ac:dyDescent="0.3">
      <c r="A102" t="s">
        <v>3386</v>
      </c>
      <c r="B102" s="10">
        <f t="shared" si="1"/>
        <v>1298</v>
      </c>
      <c r="C102">
        <v>1</v>
      </c>
    </row>
    <row r="103" spans="1:3" x14ac:dyDescent="0.3">
      <c r="A103" t="s">
        <v>3392</v>
      </c>
      <c r="B103" s="10">
        <f t="shared" si="1"/>
        <v>1301</v>
      </c>
      <c r="C103">
        <v>1</v>
      </c>
    </row>
    <row r="104" spans="1:3" x14ac:dyDescent="0.3">
      <c r="A104" t="s">
        <v>3424</v>
      </c>
      <c r="B104" s="10">
        <f t="shared" si="1"/>
        <v>1309</v>
      </c>
      <c r="C104">
        <v>1</v>
      </c>
    </row>
    <row r="105" spans="1:3" x14ac:dyDescent="0.3">
      <c r="A105" t="s">
        <v>3427</v>
      </c>
      <c r="B105" s="10">
        <f t="shared" si="1"/>
        <v>1312</v>
      </c>
      <c r="C105">
        <v>1</v>
      </c>
    </row>
    <row r="106" spans="1:3" x14ac:dyDescent="0.3">
      <c r="A106" t="s">
        <v>3458</v>
      </c>
      <c r="B106" s="10">
        <f t="shared" si="1"/>
        <v>1324</v>
      </c>
      <c r="C106">
        <v>1</v>
      </c>
    </row>
    <row r="107" spans="1:3" x14ac:dyDescent="0.3">
      <c r="A107" t="s">
        <v>3469</v>
      </c>
      <c r="B107" s="10">
        <f t="shared" si="1"/>
        <v>1327</v>
      </c>
      <c r="C107">
        <v>1</v>
      </c>
    </row>
    <row r="108" spans="1:3" x14ac:dyDescent="0.3">
      <c r="A108" t="s">
        <v>3508</v>
      </c>
      <c r="B108" s="10">
        <f t="shared" si="1"/>
        <v>1353</v>
      </c>
      <c r="C108">
        <v>1</v>
      </c>
    </row>
    <row r="109" spans="1:3" x14ac:dyDescent="0.3">
      <c r="A109" t="s">
        <v>3525</v>
      </c>
      <c r="B109" s="10">
        <f t="shared" si="1"/>
        <v>1366</v>
      </c>
      <c r="C109">
        <v>1</v>
      </c>
    </row>
    <row r="110" spans="1:3" x14ac:dyDescent="0.3">
      <c r="A110" t="s">
        <v>3795</v>
      </c>
      <c r="B110" s="10">
        <f t="shared" si="1"/>
        <v>1395</v>
      </c>
      <c r="C110">
        <v>1</v>
      </c>
    </row>
    <row r="111" spans="1:3" x14ac:dyDescent="0.3">
      <c r="A111" t="s">
        <v>3833</v>
      </c>
      <c r="B111" s="10">
        <f t="shared" si="1"/>
        <v>1396</v>
      </c>
      <c r="C111">
        <v>1</v>
      </c>
    </row>
    <row r="112" spans="1:3" x14ac:dyDescent="0.3">
      <c r="A112" t="s">
        <v>3881</v>
      </c>
      <c r="B112" s="10">
        <f t="shared" si="1"/>
        <v>1398</v>
      </c>
      <c r="C112">
        <v>1</v>
      </c>
    </row>
    <row r="113" spans="1:3" x14ac:dyDescent="0.3">
      <c r="A113" t="s">
        <v>3961</v>
      </c>
      <c r="B113" s="10">
        <f t="shared" si="1"/>
        <v>1409</v>
      </c>
      <c r="C113">
        <v>1</v>
      </c>
    </row>
    <row r="114" spans="1:3" x14ac:dyDescent="0.3">
      <c r="A114" t="s">
        <v>3974</v>
      </c>
      <c r="B114" s="10">
        <f t="shared" si="1"/>
        <v>1410</v>
      </c>
      <c r="C114">
        <v>1</v>
      </c>
    </row>
    <row r="115" spans="1:3" x14ac:dyDescent="0.3">
      <c r="A115" t="s">
        <v>3982</v>
      </c>
      <c r="B115" s="10">
        <f t="shared" si="1"/>
        <v>1412</v>
      </c>
      <c r="C115">
        <v>1</v>
      </c>
    </row>
    <row r="116" spans="1:3" x14ac:dyDescent="0.3">
      <c r="A116" t="s">
        <v>3997</v>
      </c>
      <c r="B116" s="10">
        <f t="shared" si="1"/>
        <v>1415</v>
      </c>
      <c r="C116">
        <v>1</v>
      </c>
    </row>
    <row r="117" spans="1:3" x14ac:dyDescent="0.3">
      <c r="A117" t="s">
        <v>4010</v>
      </c>
      <c r="B117" s="10">
        <f t="shared" si="1"/>
        <v>1417</v>
      </c>
      <c r="C117">
        <v>1</v>
      </c>
    </row>
    <row r="118" spans="1:3" x14ac:dyDescent="0.3">
      <c r="A118" t="s">
        <v>4029</v>
      </c>
      <c r="B118" s="10">
        <f t="shared" si="1"/>
        <v>1418</v>
      </c>
      <c r="C118">
        <v>1</v>
      </c>
    </row>
    <row r="119" spans="1:3" x14ac:dyDescent="0.3">
      <c r="A119" t="s">
        <v>4079</v>
      </c>
      <c r="B119" s="10">
        <f t="shared" si="1"/>
        <v>1422</v>
      </c>
      <c r="C119">
        <v>1</v>
      </c>
    </row>
    <row r="120" spans="1:3" x14ac:dyDescent="0.3">
      <c r="A120" t="s">
        <v>4186</v>
      </c>
      <c r="B120" s="10">
        <f t="shared" si="1"/>
        <v>1423</v>
      </c>
      <c r="C120">
        <v>1</v>
      </c>
    </row>
    <row r="121" spans="1:3" x14ac:dyDescent="0.3">
      <c r="A121" t="s">
        <v>4226</v>
      </c>
      <c r="B121" s="10">
        <f t="shared" si="1"/>
        <v>1427</v>
      </c>
      <c r="C121">
        <v>1</v>
      </c>
    </row>
    <row r="122" spans="1:3" x14ac:dyDescent="0.3">
      <c r="A122" t="s">
        <v>4239</v>
      </c>
      <c r="B122" s="10">
        <f t="shared" si="1"/>
        <v>1428</v>
      </c>
      <c r="C122">
        <v>1</v>
      </c>
    </row>
    <row r="123" spans="1:3" x14ac:dyDescent="0.3">
      <c r="A123" t="s">
        <v>4269</v>
      </c>
      <c r="B123" s="10">
        <f t="shared" si="1"/>
        <v>1429</v>
      </c>
      <c r="C123">
        <v>1</v>
      </c>
    </row>
    <row r="124" spans="1:3" x14ac:dyDescent="0.3">
      <c r="A124" t="s">
        <v>4285</v>
      </c>
      <c r="B124" s="10">
        <f t="shared" si="1"/>
        <v>1430</v>
      </c>
      <c r="C124">
        <v>1</v>
      </c>
    </row>
    <row r="125" spans="1:3" x14ac:dyDescent="0.3">
      <c r="A125" t="s">
        <v>4328</v>
      </c>
      <c r="B125" s="10">
        <f t="shared" si="1"/>
        <v>1432</v>
      </c>
      <c r="C125">
        <v>1</v>
      </c>
    </row>
    <row r="126" spans="1:3" x14ac:dyDescent="0.3">
      <c r="A126" t="s">
        <v>4462</v>
      </c>
      <c r="B126" s="10">
        <f t="shared" si="1"/>
        <v>1437</v>
      </c>
      <c r="C126">
        <v>1</v>
      </c>
    </row>
    <row r="127" spans="1:3" x14ac:dyDescent="0.3">
      <c r="A127" t="s">
        <v>4637</v>
      </c>
      <c r="B127" s="10">
        <f t="shared" si="1"/>
        <v>1456</v>
      </c>
      <c r="C127">
        <v>1</v>
      </c>
    </row>
    <row r="128" spans="1:3" x14ac:dyDescent="0.3">
      <c r="A128" t="s">
        <v>4653</v>
      </c>
      <c r="B128" s="10">
        <f t="shared" si="1"/>
        <v>1459</v>
      </c>
      <c r="C128">
        <v>1</v>
      </c>
    </row>
    <row r="129" spans="1:3" x14ac:dyDescent="0.3">
      <c r="A129" t="s">
        <v>4726</v>
      </c>
      <c r="B129" s="10">
        <f t="shared" si="1"/>
        <v>1463</v>
      </c>
      <c r="C129">
        <v>1</v>
      </c>
    </row>
    <row r="130" spans="1:3" x14ac:dyDescent="0.3">
      <c r="A130" t="s">
        <v>4760</v>
      </c>
      <c r="B130" s="10">
        <f t="shared" ref="B130:B193" si="2">INT(MID(A130, 4, LEN(A129)))</f>
        <v>1464</v>
      </c>
      <c r="C130">
        <v>1</v>
      </c>
    </row>
    <row r="131" spans="1:3" x14ac:dyDescent="0.3">
      <c r="A131" t="s">
        <v>4842</v>
      </c>
      <c r="B131" s="10">
        <f t="shared" si="2"/>
        <v>1474</v>
      </c>
      <c r="C131">
        <v>1</v>
      </c>
    </row>
    <row r="132" spans="1:3" x14ac:dyDescent="0.3">
      <c r="A132" t="s">
        <v>4873</v>
      </c>
      <c r="B132" s="10">
        <f t="shared" si="2"/>
        <v>1478</v>
      </c>
      <c r="C132">
        <v>1</v>
      </c>
    </row>
    <row r="133" spans="1:3" x14ac:dyDescent="0.3">
      <c r="A133" t="s">
        <v>4880</v>
      </c>
      <c r="B133" s="10">
        <f t="shared" si="2"/>
        <v>1479</v>
      </c>
      <c r="C133">
        <v>1</v>
      </c>
    </row>
    <row r="134" spans="1:3" x14ac:dyDescent="0.3">
      <c r="A134" t="s">
        <v>4901</v>
      </c>
      <c r="B134" s="10">
        <f t="shared" si="2"/>
        <v>1483</v>
      </c>
      <c r="C134">
        <v>1</v>
      </c>
    </row>
    <row r="135" spans="1:3" x14ac:dyDescent="0.3">
      <c r="A135" t="s">
        <v>4921</v>
      </c>
      <c r="B135" s="10">
        <f t="shared" si="2"/>
        <v>1486</v>
      </c>
      <c r="C135">
        <v>1</v>
      </c>
    </row>
    <row r="136" spans="1:3" x14ac:dyDescent="0.3">
      <c r="A136" t="s">
        <v>4923</v>
      </c>
      <c r="B136" s="10">
        <f t="shared" si="2"/>
        <v>1488</v>
      </c>
      <c r="C136">
        <v>1</v>
      </c>
    </row>
    <row r="137" spans="1:3" x14ac:dyDescent="0.3">
      <c r="A137" t="s">
        <v>4926</v>
      </c>
      <c r="B137" s="10">
        <f t="shared" si="2"/>
        <v>1491</v>
      </c>
      <c r="C137">
        <v>1</v>
      </c>
    </row>
    <row r="138" spans="1:3" x14ac:dyDescent="0.3">
      <c r="A138" t="s">
        <v>5015</v>
      </c>
      <c r="B138" s="10">
        <f t="shared" si="2"/>
        <v>1493</v>
      </c>
      <c r="C138">
        <v>1</v>
      </c>
    </row>
    <row r="139" spans="1:3" x14ac:dyDescent="0.3">
      <c r="A139" t="s">
        <v>5019</v>
      </c>
      <c r="B139" s="10">
        <f t="shared" si="2"/>
        <v>1497</v>
      </c>
      <c r="C139">
        <v>1</v>
      </c>
    </row>
    <row r="140" spans="1:3" x14ac:dyDescent="0.3">
      <c r="A140" t="s">
        <v>5027</v>
      </c>
      <c r="B140" s="10">
        <f t="shared" si="2"/>
        <v>1499</v>
      </c>
      <c r="C140">
        <v>1</v>
      </c>
    </row>
    <row r="141" spans="1:3" x14ac:dyDescent="0.3">
      <c r="A141" t="s">
        <v>5033</v>
      </c>
      <c r="B141" s="10">
        <f t="shared" si="2"/>
        <v>1505</v>
      </c>
      <c r="C141">
        <v>1</v>
      </c>
    </row>
    <row r="142" spans="1:3" x14ac:dyDescent="0.3">
      <c r="A142" t="s">
        <v>5034</v>
      </c>
      <c r="B142" s="10">
        <f t="shared" si="2"/>
        <v>1506</v>
      </c>
      <c r="C142">
        <v>1</v>
      </c>
    </row>
    <row r="143" spans="1:3" x14ac:dyDescent="0.3">
      <c r="A143" t="s">
        <v>5039</v>
      </c>
      <c r="B143" s="10">
        <f t="shared" si="2"/>
        <v>1508</v>
      </c>
      <c r="C143">
        <v>1</v>
      </c>
    </row>
    <row r="144" spans="1:3" x14ac:dyDescent="0.3">
      <c r="A144" t="s">
        <v>5044</v>
      </c>
      <c r="B144" s="10">
        <f t="shared" si="2"/>
        <v>1510</v>
      </c>
      <c r="C144">
        <v>1</v>
      </c>
    </row>
    <row r="145" spans="1:3" x14ac:dyDescent="0.3">
      <c r="A145" t="s">
        <v>5098</v>
      </c>
      <c r="B145" s="10">
        <f t="shared" si="2"/>
        <v>1516</v>
      </c>
      <c r="C145">
        <v>1</v>
      </c>
    </row>
    <row r="146" spans="1:3" x14ac:dyDescent="0.3">
      <c r="A146" t="s">
        <v>5099</v>
      </c>
      <c r="B146" s="10">
        <f t="shared" si="2"/>
        <v>1517</v>
      </c>
      <c r="C146">
        <v>1</v>
      </c>
    </row>
    <row r="147" spans="1:3" x14ac:dyDescent="0.3">
      <c r="A147" t="s">
        <v>5100</v>
      </c>
      <c r="B147" s="10">
        <f t="shared" si="2"/>
        <v>1518</v>
      </c>
      <c r="C147">
        <v>1</v>
      </c>
    </row>
    <row r="148" spans="1:3" x14ac:dyDescent="0.3">
      <c r="A148" t="s">
        <v>5101</v>
      </c>
      <c r="B148" s="10">
        <f t="shared" si="2"/>
        <v>1519</v>
      </c>
      <c r="C148">
        <v>1</v>
      </c>
    </row>
    <row r="149" spans="1:3" x14ac:dyDescent="0.3">
      <c r="A149" t="s">
        <v>5102</v>
      </c>
      <c r="B149" s="10">
        <f t="shared" si="2"/>
        <v>1520</v>
      </c>
      <c r="C149">
        <v>1</v>
      </c>
    </row>
    <row r="150" spans="1:3" x14ac:dyDescent="0.3">
      <c r="A150" t="s">
        <v>5134</v>
      </c>
      <c r="B150" s="10">
        <f t="shared" si="2"/>
        <v>1522</v>
      </c>
      <c r="C150">
        <v>1</v>
      </c>
    </row>
    <row r="151" spans="1:3" x14ac:dyDescent="0.3">
      <c r="A151" t="s">
        <v>5137</v>
      </c>
      <c r="B151" s="10">
        <f t="shared" si="2"/>
        <v>1523</v>
      </c>
      <c r="C151">
        <v>1</v>
      </c>
    </row>
    <row r="152" spans="1:3" x14ac:dyDescent="0.3">
      <c r="A152" t="s">
        <v>5138</v>
      </c>
      <c r="B152" s="10">
        <f t="shared" si="2"/>
        <v>1524</v>
      </c>
      <c r="C152">
        <v>1</v>
      </c>
    </row>
    <row r="153" spans="1:3" x14ac:dyDescent="0.3">
      <c r="A153" t="s">
        <v>5141</v>
      </c>
      <c r="B153" s="10">
        <f t="shared" si="2"/>
        <v>1527</v>
      </c>
      <c r="C153">
        <v>1</v>
      </c>
    </row>
    <row r="154" spans="1:3" x14ac:dyDescent="0.3">
      <c r="A154" t="s">
        <v>5144</v>
      </c>
      <c r="B154" s="10">
        <f t="shared" si="2"/>
        <v>1530</v>
      </c>
      <c r="C154">
        <v>1</v>
      </c>
    </row>
    <row r="155" spans="1:3" x14ac:dyDescent="0.3">
      <c r="A155" t="s">
        <v>5148</v>
      </c>
      <c r="B155" s="10">
        <f t="shared" si="2"/>
        <v>1531</v>
      </c>
      <c r="C155">
        <v>1</v>
      </c>
    </row>
    <row r="156" spans="1:3" x14ac:dyDescent="0.3">
      <c r="A156" t="s">
        <v>5149</v>
      </c>
      <c r="B156" s="10">
        <f t="shared" si="2"/>
        <v>1532</v>
      </c>
      <c r="C156">
        <v>1</v>
      </c>
    </row>
    <row r="157" spans="1:3" x14ac:dyDescent="0.3">
      <c r="A157" t="s">
        <v>5150</v>
      </c>
      <c r="B157" s="10">
        <f t="shared" si="2"/>
        <v>1533</v>
      </c>
      <c r="C157">
        <v>1</v>
      </c>
    </row>
    <row r="158" spans="1:3" x14ac:dyDescent="0.3">
      <c r="A158" t="s">
        <v>5152</v>
      </c>
      <c r="B158" s="10">
        <f t="shared" si="2"/>
        <v>1535</v>
      </c>
      <c r="C158">
        <v>1</v>
      </c>
    </row>
    <row r="159" spans="1:3" x14ac:dyDescent="0.3">
      <c r="A159" t="s">
        <v>5153</v>
      </c>
      <c r="B159" s="10">
        <f t="shared" si="2"/>
        <v>1536</v>
      </c>
      <c r="C159">
        <v>1</v>
      </c>
    </row>
    <row r="160" spans="1:3" x14ac:dyDescent="0.3">
      <c r="A160" t="s">
        <v>5154</v>
      </c>
      <c r="B160" s="10">
        <f t="shared" si="2"/>
        <v>1537</v>
      </c>
      <c r="C160">
        <v>1</v>
      </c>
    </row>
    <row r="161" spans="1:3" x14ac:dyDescent="0.3">
      <c r="A161" t="s">
        <v>5155</v>
      </c>
      <c r="B161" s="10">
        <f t="shared" si="2"/>
        <v>1538</v>
      </c>
      <c r="C161">
        <v>1</v>
      </c>
    </row>
    <row r="162" spans="1:3" x14ac:dyDescent="0.3">
      <c r="A162" t="s">
        <v>5158</v>
      </c>
      <c r="B162" s="10">
        <f t="shared" si="2"/>
        <v>1541</v>
      </c>
      <c r="C162">
        <v>1</v>
      </c>
    </row>
    <row r="163" spans="1:3" x14ac:dyDescent="0.3">
      <c r="A163" t="s">
        <v>5191</v>
      </c>
      <c r="B163" s="10">
        <f t="shared" si="2"/>
        <v>1545</v>
      </c>
      <c r="C163">
        <v>1</v>
      </c>
    </row>
    <row r="164" spans="1:3" x14ac:dyDescent="0.3">
      <c r="A164" t="s">
        <v>5195</v>
      </c>
      <c r="B164" s="10">
        <f t="shared" si="2"/>
        <v>1549</v>
      </c>
      <c r="C164">
        <v>1</v>
      </c>
    </row>
    <row r="165" spans="1:3" x14ac:dyDescent="0.3">
      <c r="A165" t="s">
        <v>2721</v>
      </c>
      <c r="B165" s="10">
        <f t="shared" si="2"/>
        <v>1556</v>
      </c>
      <c r="C165">
        <v>1</v>
      </c>
    </row>
    <row r="166" spans="1:3" x14ac:dyDescent="0.3">
      <c r="A166" t="s">
        <v>5249</v>
      </c>
      <c r="B166" s="10">
        <f t="shared" si="2"/>
        <v>1614</v>
      </c>
      <c r="C166">
        <v>1</v>
      </c>
    </row>
    <row r="167" spans="1:3" x14ac:dyDescent="0.3">
      <c r="A167" t="s">
        <v>5328</v>
      </c>
      <c r="B167" s="10">
        <f t="shared" si="2"/>
        <v>1693</v>
      </c>
      <c r="C167">
        <v>1</v>
      </c>
    </row>
    <row r="168" spans="1:3" x14ac:dyDescent="0.3">
      <c r="A168" t="s">
        <v>5338</v>
      </c>
      <c r="B168" s="10">
        <f t="shared" si="2"/>
        <v>1703</v>
      </c>
      <c r="C168">
        <v>1</v>
      </c>
    </row>
    <row r="169" spans="1:3" x14ac:dyDescent="0.3">
      <c r="A169" t="s">
        <v>5343</v>
      </c>
      <c r="B169" s="10">
        <f t="shared" si="2"/>
        <v>1708</v>
      </c>
      <c r="C169">
        <v>1</v>
      </c>
    </row>
    <row r="170" spans="1:3" x14ac:dyDescent="0.3">
      <c r="A170" t="s">
        <v>5344</v>
      </c>
      <c r="B170" s="10">
        <f t="shared" si="2"/>
        <v>1709</v>
      </c>
      <c r="C170">
        <v>1</v>
      </c>
    </row>
    <row r="171" spans="1:3" x14ac:dyDescent="0.3">
      <c r="A171" t="s">
        <v>5422</v>
      </c>
      <c r="B171" s="10">
        <f t="shared" si="2"/>
        <v>1784</v>
      </c>
      <c r="C171">
        <v>1</v>
      </c>
    </row>
    <row r="172" spans="1:3" x14ac:dyDescent="0.3">
      <c r="A172" t="s">
        <v>5428</v>
      </c>
      <c r="B172" s="10">
        <f t="shared" si="2"/>
        <v>1790</v>
      </c>
      <c r="C172">
        <v>1</v>
      </c>
    </row>
    <row r="173" spans="1:3" x14ac:dyDescent="0.3">
      <c r="A173" t="s">
        <v>5432</v>
      </c>
      <c r="B173" s="10">
        <f t="shared" si="2"/>
        <v>1794</v>
      </c>
      <c r="C173">
        <v>1</v>
      </c>
    </row>
    <row r="174" spans="1:3" x14ac:dyDescent="0.3">
      <c r="A174" t="s">
        <v>5441</v>
      </c>
      <c r="B174" s="10">
        <f t="shared" si="2"/>
        <v>1803</v>
      </c>
      <c r="C174">
        <v>1</v>
      </c>
    </row>
    <row r="175" spans="1:3" x14ac:dyDescent="0.3">
      <c r="A175" t="s">
        <v>5448</v>
      </c>
      <c r="B175" s="10">
        <f t="shared" si="2"/>
        <v>1810</v>
      </c>
      <c r="C175">
        <v>1</v>
      </c>
    </row>
    <row r="176" spans="1:3" x14ac:dyDescent="0.3">
      <c r="A176" t="s">
        <v>5451</v>
      </c>
      <c r="B176" s="10">
        <f t="shared" si="2"/>
        <v>1813</v>
      </c>
      <c r="C176">
        <v>1</v>
      </c>
    </row>
    <row r="177" spans="1:3" x14ac:dyDescent="0.3">
      <c r="A177" t="s">
        <v>5465</v>
      </c>
      <c r="B177" s="10">
        <f t="shared" si="2"/>
        <v>1827</v>
      </c>
      <c r="C177">
        <v>1</v>
      </c>
    </row>
    <row r="178" spans="1:3" x14ac:dyDescent="0.3">
      <c r="A178" t="s">
        <v>5501</v>
      </c>
      <c r="B178" s="10">
        <f t="shared" si="2"/>
        <v>1863</v>
      </c>
      <c r="C178">
        <v>1</v>
      </c>
    </row>
    <row r="179" spans="1:3" x14ac:dyDescent="0.3">
      <c r="A179" t="s">
        <v>5515</v>
      </c>
      <c r="B179" s="10">
        <f t="shared" si="2"/>
        <v>1877</v>
      </c>
      <c r="C179">
        <v>1</v>
      </c>
    </row>
    <row r="180" spans="1:3" x14ac:dyDescent="0.3">
      <c r="A180" t="s">
        <v>5517</v>
      </c>
      <c r="B180" s="10">
        <f t="shared" si="2"/>
        <v>1879</v>
      </c>
      <c r="C180">
        <v>1</v>
      </c>
    </row>
    <row r="181" spans="1:3" x14ac:dyDescent="0.3">
      <c r="A181" t="s">
        <v>5519</v>
      </c>
      <c r="B181" s="10">
        <f t="shared" si="2"/>
        <v>1881</v>
      </c>
      <c r="C181">
        <v>1</v>
      </c>
    </row>
    <row r="182" spans="1:3" x14ac:dyDescent="0.3">
      <c r="A182" t="s">
        <v>5520</v>
      </c>
      <c r="B182" s="10">
        <f t="shared" si="2"/>
        <v>1882</v>
      </c>
      <c r="C182">
        <v>1</v>
      </c>
    </row>
    <row r="183" spans="1:3" x14ac:dyDescent="0.3">
      <c r="A183" t="s">
        <v>5521</v>
      </c>
      <c r="B183" s="10">
        <f t="shared" si="2"/>
        <v>1883</v>
      </c>
      <c r="C183">
        <v>1</v>
      </c>
    </row>
    <row r="184" spans="1:3" x14ac:dyDescent="0.3">
      <c r="A184" t="s">
        <v>5522</v>
      </c>
      <c r="B184" s="10">
        <f t="shared" si="2"/>
        <v>1884</v>
      </c>
      <c r="C184">
        <v>1</v>
      </c>
    </row>
    <row r="185" spans="1:3" x14ac:dyDescent="0.3">
      <c r="A185" t="s">
        <v>5525</v>
      </c>
      <c r="B185" s="10">
        <f t="shared" si="2"/>
        <v>1887</v>
      </c>
      <c r="C185">
        <v>1</v>
      </c>
    </row>
    <row r="186" spans="1:3" x14ac:dyDescent="0.3">
      <c r="A186" t="s">
        <v>5526</v>
      </c>
      <c r="B186" s="10">
        <f t="shared" si="2"/>
        <v>1888</v>
      </c>
      <c r="C186">
        <v>1</v>
      </c>
    </row>
    <row r="187" spans="1:3" x14ac:dyDescent="0.3">
      <c r="A187" t="s">
        <v>5528</v>
      </c>
      <c r="B187" s="10">
        <f t="shared" si="2"/>
        <v>1890</v>
      </c>
      <c r="C187">
        <v>1</v>
      </c>
    </row>
    <row r="188" spans="1:3" x14ac:dyDescent="0.3">
      <c r="A188" t="s">
        <v>5529</v>
      </c>
      <c r="B188" s="10">
        <f t="shared" si="2"/>
        <v>1891</v>
      </c>
      <c r="C188">
        <v>1</v>
      </c>
    </row>
    <row r="189" spans="1:3" x14ac:dyDescent="0.3">
      <c r="A189" t="s">
        <v>5532</v>
      </c>
      <c r="B189" s="10">
        <f t="shared" si="2"/>
        <v>1894</v>
      </c>
      <c r="C189">
        <v>1</v>
      </c>
    </row>
    <row r="190" spans="1:3" x14ac:dyDescent="0.3">
      <c r="A190" t="s">
        <v>5533</v>
      </c>
      <c r="B190" s="10">
        <f t="shared" si="2"/>
        <v>1895</v>
      </c>
      <c r="C190">
        <v>1</v>
      </c>
    </row>
    <row r="191" spans="1:3" x14ac:dyDescent="0.3">
      <c r="A191" t="s">
        <v>5540</v>
      </c>
      <c r="B191" s="10">
        <f t="shared" si="2"/>
        <v>1902</v>
      </c>
      <c r="C191">
        <v>1</v>
      </c>
    </row>
    <row r="192" spans="1:3" x14ac:dyDescent="0.3">
      <c r="A192" t="s">
        <v>5541</v>
      </c>
      <c r="B192" s="10">
        <f t="shared" si="2"/>
        <v>1903</v>
      </c>
      <c r="C192">
        <v>1</v>
      </c>
    </row>
    <row r="193" spans="1:3" x14ac:dyDescent="0.3">
      <c r="A193" t="s">
        <v>5559</v>
      </c>
      <c r="B193" s="10">
        <f t="shared" si="2"/>
        <v>1940</v>
      </c>
      <c r="C193">
        <v>1</v>
      </c>
    </row>
    <row r="194" spans="1:3" x14ac:dyDescent="0.3">
      <c r="A194" t="s">
        <v>5560</v>
      </c>
      <c r="B194" s="10">
        <f t="shared" ref="B194:B228" si="3">INT(MID(A194, 4, LEN(A193)))</f>
        <v>1941</v>
      </c>
      <c r="C194">
        <v>1</v>
      </c>
    </row>
    <row r="195" spans="1:3" x14ac:dyDescent="0.3">
      <c r="A195" t="s">
        <v>5584</v>
      </c>
      <c r="B195" s="10">
        <f t="shared" si="3"/>
        <v>1965</v>
      </c>
      <c r="C195">
        <v>1</v>
      </c>
    </row>
    <row r="196" spans="1:3" x14ac:dyDescent="0.3">
      <c r="A196" t="s">
        <v>5594</v>
      </c>
      <c r="B196" s="10">
        <f t="shared" si="3"/>
        <v>1975</v>
      </c>
      <c r="C196">
        <v>1</v>
      </c>
    </row>
    <row r="197" spans="1:3" x14ac:dyDescent="0.3">
      <c r="A197" t="s">
        <v>5595</v>
      </c>
      <c r="B197" s="10">
        <f t="shared" si="3"/>
        <v>1976</v>
      </c>
      <c r="C197">
        <v>1</v>
      </c>
    </row>
    <row r="198" spans="1:3" x14ac:dyDescent="0.3">
      <c r="A198" t="s">
        <v>5602</v>
      </c>
      <c r="B198" s="10">
        <f t="shared" si="3"/>
        <v>1983</v>
      </c>
      <c r="C198">
        <v>1</v>
      </c>
    </row>
    <row r="199" spans="1:3" x14ac:dyDescent="0.3">
      <c r="A199" t="s">
        <v>5612</v>
      </c>
      <c r="B199" s="10">
        <f t="shared" si="3"/>
        <v>1993</v>
      </c>
      <c r="C199">
        <v>1</v>
      </c>
    </row>
    <row r="200" spans="1:3" x14ac:dyDescent="0.3">
      <c r="A200" t="s">
        <v>5616</v>
      </c>
      <c r="B200" s="10">
        <f t="shared" si="3"/>
        <v>1997</v>
      </c>
      <c r="C200">
        <v>1</v>
      </c>
    </row>
    <row r="201" spans="1:3" x14ac:dyDescent="0.3">
      <c r="A201" t="s">
        <v>5649</v>
      </c>
      <c r="B201" s="10">
        <f t="shared" si="3"/>
        <v>2026</v>
      </c>
      <c r="C201">
        <v>1</v>
      </c>
    </row>
    <row r="202" spans="1:3" x14ac:dyDescent="0.3">
      <c r="A202" t="s">
        <v>5650</v>
      </c>
      <c r="B202" s="10">
        <f t="shared" si="3"/>
        <v>2027</v>
      </c>
      <c r="C202">
        <v>1</v>
      </c>
    </row>
    <row r="203" spans="1:3" x14ac:dyDescent="0.3">
      <c r="A203" t="s">
        <v>5651</v>
      </c>
      <c r="B203" s="10">
        <f t="shared" si="3"/>
        <v>2028</v>
      </c>
      <c r="C203">
        <v>1</v>
      </c>
    </row>
    <row r="204" spans="1:3" x14ac:dyDescent="0.3">
      <c r="A204" t="s">
        <v>5652</v>
      </c>
      <c r="B204" s="10">
        <f t="shared" si="3"/>
        <v>2029</v>
      </c>
      <c r="C204">
        <v>1</v>
      </c>
    </row>
    <row r="205" spans="1:3" x14ac:dyDescent="0.3">
      <c r="A205" t="s">
        <v>5653</v>
      </c>
      <c r="B205" s="10">
        <f t="shared" si="3"/>
        <v>2030</v>
      </c>
      <c r="C205">
        <v>1</v>
      </c>
    </row>
    <row r="206" spans="1:3" x14ac:dyDescent="0.3">
      <c r="A206" t="s">
        <v>5654</v>
      </c>
      <c r="B206" s="10">
        <f t="shared" si="3"/>
        <v>2031</v>
      </c>
      <c r="C206">
        <v>1</v>
      </c>
    </row>
    <row r="207" spans="1:3" x14ac:dyDescent="0.3">
      <c r="A207" t="s">
        <v>5662</v>
      </c>
      <c r="B207" s="10">
        <f t="shared" si="3"/>
        <v>2038</v>
      </c>
      <c r="C207">
        <v>1</v>
      </c>
    </row>
    <row r="208" spans="1:3" x14ac:dyDescent="0.3">
      <c r="A208" t="s">
        <v>5663</v>
      </c>
      <c r="B208" s="10">
        <f t="shared" si="3"/>
        <v>2039</v>
      </c>
      <c r="C208">
        <v>1</v>
      </c>
    </row>
    <row r="209" spans="1:3" x14ac:dyDescent="0.3">
      <c r="A209" t="s">
        <v>5689</v>
      </c>
      <c r="B209" s="10">
        <f t="shared" si="3"/>
        <v>2059</v>
      </c>
      <c r="C209">
        <v>1</v>
      </c>
    </row>
    <row r="210" spans="1:3" x14ac:dyDescent="0.3">
      <c r="A210" t="s">
        <v>5693</v>
      </c>
      <c r="B210" s="10">
        <f t="shared" si="3"/>
        <v>2060</v>
      </c>
      <c r="C210">
        <v>1</v>
      </c>
    </row>
    <row r="211" spans="1:3" x14ac:dyDescent="0.3">
      <c r="A211" t="s">
        <v>5695</v>
      </c>
      <c r="B211" s="10">
        <f t="shared" si="3"/>
        <v>2062</v>
      </c>
      <c r="C211">
        <v>1</v>
      </c>
    </row>
    <row r="212" spans="1:3" x14ac:dyDescent="0.3">
      <c r="A212" t="s">
        <v>5696</v>
      </c>
      <c r="B212" s="10">
        <f t="shared" si="3"/>
        <v>2063</v>
      </c>
      <c r="C212">
        <v>1</v>
      </c>
    </row>
    <row r="213" spans="1:3" x14ac:dyDescent="0.3">
      <c r="A213" t="s">
        <v>5697</v>
      </c>
      <c r="B213" s="10">
        <f t="shared" si="3"/>
        <v>2064</v>
      </c>
      <c r="C213">
        <v>1</v>
      </c>
    </row>
    <row r="214" spans="1:3" x14ac:dyDescent="0.3">
      <c r="A214" t="s">
        <v>5701</v>
      </c>
      <c r="B214" s="10">
        <f t="shared" si="3"/>
        <v>2066</v>
      </c>
      <c r="C214">
        <v>1</v>
      </c>
    </row>
    <row r="215" spans="1:3" x14ac:dyDescent="0.3">
      <c r="A215" t="s">
        <v>5702</v>
      </c>
      <c r="B215" s="10">
        <f t="shared" si="3"/>
        <v>2067</v>
      </c>
      <c r="C215">
        <v>1</v>
      </c>
    </row>
    <row r="216" spans="1:3" x14ac:dyDescent="0.3">
      <c r="A216" t="s">
        <v>5703</v>
      </c>
      <c r="B216" s="10">
        <f t="shared" si="3"/>
        <v>2068</v>
      </c>
      <c r="C216">
        <v>1</v>
      </c>
    </row>
    <row r="217" spans="1:3" x14ac:dyDescent="0.3">
      <c r="A217" t="s">
        <v>5705</v>
      </c>
      <c r="B217" s="10">
        <f t="shared" si="3"/>
        <v>2070</v>
      </c>
      <c r="C217">
        <v>1</v>
      </c>
    </row>
    <row r="218" spans="1:3" x14ac:dyDescent="0.3">
      <c r="A218" t="s">
        <v>5707</v>
      </c>
      <c r="B218" s="10">
        <f t="shared" si="3"/>
        <v>2072</v>
      </c>
      <c r="C218">
        <v>1</v>
      </c>
    </row>
    <row r="219" spans="1:3" x14ac:dyDescent="0.3">
      <c r="A219" t="s">
        <v>5709</v>
      </c>
      <c r="B219" s="10">
        <f t="shared" si="3"/>
        <v>2074</v>
      </c>
      <c r="C219">
        <v>1</v>
      </c>
    </row>
    <row r="220" spans="1:3" x14ac:dyDescent="0.3">
      <c r="A220" t="s">
        <v>5712</v>
      </c>
      <c r="B220" s="10">
        <f t="shared" si="3"/>
        <v>2077</v>
      </c>
      <c r="C220">
        <v>1</v>
      </c>
    </row>
    <row r="221" spans="1:3" x14ac:dyDescent="0.3">
      <c r="A221" t="s">
        <v>5714</v>
      </c>
      <c r="B221" s="10">
        <f t="shared" si="3"/>
        <v>2079</v>
      </c>
      <c r="C221">
        <v>1</v>
      </c>
    </row>
    <row r="222" spans="1:3" x14ac:dyDescent="0.3">
      <c r="A222" t="s">
        <v>5715</v>
      </c>
      <c r="B222" s="10">
        <f t="shared" si="3"/>
        <v>2080</v>
      </c>
      <c r="C222">
        <v>1</v>
      </c>
    </row>
    <row r="223" spans="1:3" x14ac:dyDescent="0.3">
      <c r="A223" t="s">
        <v>5655</v>
      </c>
      <c r="B223" s="10">
        <f t="shared" si="3"/>
        <v>2087</v>
      </c>
      <c r="C223">
        <v>1</v>
      </c>
    </row>
    <row r="224" spans="1:3" x14ac:dyDescent="0.3">
      <c r="A224" t="s">
        <v>5718</v>
      </c>
      <c r="B224" s="10">
        <f t="shared" si="3"/>
        <v>2096</v>
      </c>
      <c r="C224">
        <v>1</v>
      </c>
    </row>
    <row r="225" spans="1:3" x14ac:dyDescent="0.3">
      <c r="A225" t="s">
        <v>5719</v>
      </c>
      <c r="B225" s="10">
        <f t="shared" si="3"/>
        <v>2097</v>
      </c>
      <c r="C225">
        <v>1</v>
      </c>
    </row>
    <row r="226" spans="1:3" x14ac:dyDescent="0.3">
      <c r="A226" t="s">
        <v>5546</v>
      </c>
      <c r="B226" s="10">
        <f t="shared" si="3"/>
        <v>2107</v>
      </c>
      <c r="C226">
        <v>1</v>
      </c>
    </row>
    <row r="227" spans="1:3" x14ac:dyDescent="0.3">
      <c r="A227" t="s">
        <v>5727</v>
      </c>
      <c r="B227" s="10">
        <f t="shared" si="3"/>
        <v>2111</v>
      </c>
      <c r="C227">
        <v>1</v>
      </c>
    </row>
    <row r="228" spans="1:3" x14ac:dyDescent="0.3">
      <c r="A228" t="s">
        <v>5726</v>
      </c>
      <c r="B228" s="10">
        <f t="shared" si="3"/>
        <v>2112</v>
      </c>
      <c r="C228">
        <v>1</v>
      </c>
    </row>
  </sheetData>
  <sortState ref="A2:B439">
    <sortCondition ref="B2:B439"/>
  </sortState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"/>
  <sheetViews>
    <sheetView workbookViewId="0">
      <selection activeCell="E5" sqref="E5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3263</v>
      </c>
      <c r="B2" s="10">
        <f>INT(MID(A2, 4, LEN(A1)))</f>
        <v>1248</v>
      </c>
      <c r="C2">
        <v>1</v>
      </c>
    </row>
    <row r="3" spans="1:3" x14ac:dyDescent="0.3">
      <c r="A3" t="s">
        <v>3311</v>
      </c>
      <c r="B3" s="10">
        <f t="shared" ref="B3:B66" si="0">INT(MID(A3, 4, LEN(A2)))</f>
        <v>1268</v>
      </c>
      <c r="C3">
        <v>1</v>
      </c>
    </row>
    <row r="4" spans="1:3" x14ac:dyDescent="0.3">
      <c r="A4" t="s">
        <v>3409</v>
      </c>
      <c r="B4" s="10">
        <f t="shared" si="0"/>
        <v>1302</v>
      </c>
      <c r="C4">
        <v>1</v>
      </c>
    </row>
    <row r="5" spans="1:3" x14ac:dyDescent="0.3">
      <c r="A5" t="s">
        <v>3571</v>
      </c>
      <c r="B5" s="10">
        <f t="shared" si="0"/>
        <v>1394</v>
      </c>
      <c r="C5">
        <v>1</v>
      </c>
    </row>
    <row r="6" spans="1:3" x14ac:dyDescent="0.3">
      <c r="A6" t="s">
        <v>3795</v>
      </c>
      <c r="B6" s="10">
        <f t="shared" si="0"/>
        <v>1395</v>
      </c>
      <c r="C6">
        <v>1</v>
      </c>
    </row>
    <row r="7" spans="1:3" x14ac:dyDescent="0.3">
      <c r="A7" t="s">
        <v>3833</v>
      </c>
      <c r="B7" s="10">
        <f t="shared" si="0"/>
        <v>1396</v>
      </c>
      <c r="C7">
        <v>1</v>
      </c>
    </row>
    <row r="8" spans="1:3" x14ac:dyDescent="0.3">
      <c r="A8" t="s">
        <v>3877</v>
      </c>
      <c r="B8" s="10">
        <f t="shared" si="0"/>
        <v>1397</v>
      </c>
      <c r="C8">
        <v>1</v>
      </c>
    </row>
    <row r="9" spans="1:3" x14ac:dyDescent="0.3">
      <c r="A9" t="s">
        <v>3881</v>
      </c>
      <c r="B9" s="10">
        <f t="shared" si="0"/>
        <v>1398</v>
      </c>
      <c r="C9">
        <v>1</v>
      </c>
    </row>
    <row r="10" spans="1:3" x14ac:dyDescent="0.3">
      <c r="A10" t="s">
        <v>3893</v>
      </c>
      <c r="B10" s="10">
        <f t="shared" si="0"/>
        <v>1399</v>
      </c>
      <c r="C10">
        <v>1</v>
      </c>
    </row>
    <row r="11" spans="1:3" x14ac:dyDescent="0.3">
      <c r="A11" t="s">
        <v>3894</v>
      </c>
      <c r="B11" s="10">
        <f t="shared" si="0"/>
        <v>1400</v>
      </c>
      <c r="C11">
        <v>1</v>
      </c>
    </row>
    <row r="12" spans="1:3" x14ac:dyDescent="0.3">
      <c r="A12" t="s">
        <v>3895</v>
      </c>
      <c r="B12" s="10">
        <f t="shared" si="0"/>
        <v>1401</v>
      </c>
      <c r="C12">
        <v>1</v>
      </c>
    </row>
    <row r="13" spans="1:3" x14ac:dyDescent="0.3">
      <c r="A13" t="s">
        <v>3903</v>
      </c>
      <c r="B13" s="10">
        <f t="shared" si="0"/>
        <v>1402</v>
      </c>
      <c r="C13">
        <v>1</v>
      </c>
    </row>
    <row r="14" spans="1:3" x14ac:dyDescent="0.3">
      <c r="A14" t="s">
        <v>3913</v>
      </c>
      <c r="B14" s="10">
        <f t="shared" si="0"/>
        <v>1403</v>
      </c>
      <c r="C14">
        <v>1</v>
      </c>
    </row>
    <row r="15" spans="1:3" x14ac:dyDescent="0.3">
      <c r="A15" t="s">
        <v>3932</v>
      </c>
      <c r="B15" s="10">
        <f t="shared" si="0"/>
        <v>1404</v>
      </c>
      <c r="C15">
        <v>1</v>
      </c>
    </row>
    <row r="16" spans="1:3" x14ac:dyDescent="0.3">
      <c r="A16" t="s">
        <v>3937</v>
      </c>
      <c r="B16" s="10">
        <f t="shared" si="0"/>
        <v>1405</v>
      </c>
      <c r="C16">
        <v>1</v>
      </c>
    </row>
    <row r="17" spans="1:3" x14ac:dyDescent="0.3">
      <c r="A17" t="s">
        <v>3938</v>
      </c>
      <c r="B17" s="10">
        <f t="shared" si="0"/>
        <v>1406</v>
      </c>
      <c r="C17">
        <v>1</v>
      </c>
    </row>
    <row r="18" spans="1:3" x14ac:dyDescent="0.3">
      <c r="A18" t="s">
        <v>3947</v>
      </c>
      <c r="B18" s="10">
        <f t="shared" si="0"/>
        <v>1407</v>
      </c>
      <c r="C18">
        <v>1</v>
      </c>
    </row>
    <row r="19" spans="1:3" x14ac:dyDescent="0.3">
      <c r="A19" t="s">
        <v>3951</v>
      </c>
      <c r="B19" s="10">
        <f t="shared" si="0"/>
        <v>1408</v>
      </c>
      <c r="C19">
        <v>1</v>
      </c>
    </row>
    <row r="20" spans="1:3" x14ac:dyDescent="0.3">
      <c r="A20" t="s">
        <v>3961</v>
      </c>
      <c r="B20" s="10">
        <f t="shared" si="0"/>
        <v>1409</v>
      </c>
      <c r="C20">
        <v>1</v>
      </c>
    </row>
    <row r="21" spans="1:3" x14ac:dyDescent="0.3">
      <c r="A21" t="s">
        <v>3974</v>
      </c>
      <c r="B21" s="10">
        <f t="shared" si="0"/>
        <v>1410</v>
      </c>
      <c r="C21">
        <v>1</v>
      </c>
    </row>
    <row r="22" spans="1:3" x14ac:dyDescent="0.3">
      <c r="A22" t="s">
        <v>3978</v>
      </c>
      <c r="B22" s="10">
        <f t="shared" si="0"/>
        <v>1411</v>
      </c>
      <c r="C22">
        <v>1</v>
      </c>
    </row>
    <row r="23" spans="1:3" x14ac:dyDescent="0.3">
      <c r="A23" t="s">
        <v>3982</v>
      </c>
      <c r="B23" s="10">
        <f t="shared" si="0"/>
        <v>1412</v>
      </c>
      <c r="C23">
        <v>1</v>
      </c>
    </row>
    <row r="24" spans="1:3" x14ac:dyDescent="0.3">
      <c r="A24" t="s">
        <v>3986</v>
      </c>
      <c r="B24" s="10">
        <f t="shared" si="0"/>
        <v>1413</v>
      </c>
      <c r="C24">
        <v>1</v>
      </c>
    </row>
    <row r="25" spans="1:3" x14ac:dyDescent="0.3">
      <c r="A25" t="s">
        <v>3990</v>
      </c>
      <c r="B25" s="10">
        <f t="shared" si="0"/>
        <v>1414</v>
      </c>
      <c r="C25">
        <v>1</v>
      </c>
    </row>
    <row r="26" spans="1:3" x14ac:dyDescent="0.3">
      <c r="A26" t="s">
        <v>3997</v>
      </c>
      <c r="B26" s="10">
        <f t="shared" si="0"/>
        <v>1415</v>
      </c>
      <c r="C26">
        <v>1</v>
      </c>
    </row>
    <row r="27" spans="1:3" x14ac:dyDescent="0.3">
      <c r="A27" t="s">
        <v>4006</v>
      </c>
      <c r="B27" s="10">
        <f t="shared" si="0"/>
        <v>1416</v>
      </c>
      <c r="C27">
        <v>1</v>
      </c>
    </row>
    <row r="28" spans="1:3" x14ac:dyDescent="0.3">
      <c r="A28" t="s">
        <v>4010</v>
      </c>
      <c r="B28" s="10">
        <f t="shared" si="0"/>
        <v>1417</v>
      </c>
      <c r="C28">
        <v>1</v>
      </c>
    </row>
    <row r="29" spans="1:3" x14ac:dyDescent="0.3">
      <c r="A29" t="s">
        <v>4029</v>
      </c>
      <c r="B29" s="10">
        <f t="shared" si="0"/>
        <v>1418</v>
      </c>
      <c r="C29">
        <v>1</v>
      </c>
    </row>
    <row r="30" spans="1:3" x14ac:dyDescent="0.3">
      <c r="A30" t="s">
        <v>4042</v>
      </c>
      <c r="B30" s="10">
        <f t="shared" si="0"/>
        <v>1419</v>
      </c>
      <c r="C30">
        <v>1</v>
      </c>
    </row>
    <row r="31" spans="1:3" x14ac:dyDescent="0.3">
      <c r="A31" t="s">
        <v>4046</v>
      </c>
      <c r="B31" s="10">
        <f t="shared" si="0"/>
        <v>1420</v>
      </c>
      <c r="C31">
        <v>1</v>
      </c>
    </row>
    <row r="32" spans="1:3" x14ac:dyDescent="0.3">
      <c r="A32" t="s">
        <v>4050</v>
      </c>
      <c r="B32" s="10">
        <f t="shared" si="0"/>
        <v>1421</v>
      </c>
      <c r="C32">
        <v>1</v>
      </c>
    </row>
    <row r="33" spans="1:3" x14ac:dyDescent="0.3">
      <c r="A33" t="s">
        <v>4079</v>
      </c>
      <c r="B33" s="10">
        <f t="shared" si="0"/>
        <v>1422</v>
      </c>
      <c r="C33">
        <v>1</v>
      </c>
    </row>
    <row r="34" spans="1:3" x14ac:dyDescent="0.3">
      <c r="A34" t="s">
        <v>4186</v>
      </c>
      <c r="B34" s="10">
        <f t="shared" si="0"/>
        <v>1423</v>
      </c>
      <c r="C34">
        <v>1</v>
      </c>
    </row>
    <row r="35" spans="1:3" x14ac:dyDescent="0.3">
      <c r="A35" t="s">
        <v>4214</v>
      </c>
      <c r="B35" s="10">
        <f t="shared" si="0"/>
        <v>1424</v>
      </c>
      <c r="C35">
        <v>1</v>
      </c>
    </row>
    <row r="36" spans="1:3" x14ac:dyDescent="0.3">
      <c r="A36" t="s">
        <v>4218</v>
      </c>
      <c r="B36" s="10">
        <f t="shared" si="0"/>
        <v>1425</v>
      </c>
      <c r="C36">
        <v>1</v>
      </c>
    </row>
    <row r="37" spans="1:3" x14ac:dyDescent="0.3">
      <c r="A37" t="s">
        <v>4222</v>
      </c>
      <c r="B37" s="10">
        <f t="shared" si="0"/>
        <v>1426</v>
      </c>
      <c r="C37">
        <v>1</v>
      </c>
    </row>
    <row r="38" spans="1:3" x14ac:dyDescent="0.3">
      <c r="A38" t="s">
        <v>4226</v>
      </c>
      <c r="B38" s="10">
        <f t="shared" si="0"/>
        <v>1427</v>
      </c>
      <c r="C38">
        <v>1</v>
      </c>
    </row>
    <row r="39" spans="1:3" x14ac:dyDescent="0.3">
      <c r="A39" t="s">
        <v>4239</v>
      </c>
      <c r="B39" s="10">
        <f t="shared" si="0"/>
        <v>1428</v>
      </c>
      <c r="C39">
        <v>1</v>
      </c>
    </row>
    <row r="40" spans="1:3" x14ac:dyDescent="0.3">
      <c r="A40" t="s">
        <v>4269</v>
      </c>
      <c r="B40" s="10">
        <f t="shared" si="0"/>
        <v>1429</v>
      </c>
      <c r="C40">
        <v>1</v>
      </c>
    </row>
    <row r="41" spans="1:3" x14ac:dyDescent="0.3">
      <c r="A41" t="s">
        <v>4285</v>
      </c>
      <c r="B41" s="10">
        <f t="shared" si="0"/>
        <v>1430</v>
      </c>
      <c r="C41">
        <v>1</v>
      </c>
    </row>
    <row r="42" spans="1:3" x14ac:dyDescent="0.3">
      <c r="A42" t="s">
        <v>4321</v>
      </c>
      <c r="B42" s="10">
        <f t="shared" si="0"/>
        <v>1431</v>
      </c>
      <c r="C42">
        <v>1</v>
      </c>
    </row>
    <row r="43" spans="1:3" x14ac:dyDescent="0.3">
      <c r="A43" t="s">
        <v>4328</v>
      </c>
      <c r="B43" s="10">
        <f t="shared" si="0"/>
        <v>1432</v>
      </c>
      <c r="C43">
        <v>1</v>
      </c>
    </row>
    <row r="44" spans="1:3" x14ac:dyDescent="0.3">
      <c r="A44" t="s">
        <v>4329</v>
      </c>
      <c r="B44" s="10">
        <f t="shared" si="0"/>
        <v>1433</v>
      </c>
      <c r="C44">
        <v>1</v>
      </c>
    </row>
    <row r="45" spans="1:3" x14ac:dyDescent="0.3">
      <c r="A45" t="s">
        <v>4333</v>
      </c>
      <c r="B45" s="10">
        <f t="shared" si="0"/>
        <v>1434</v>
      </c>
      <c r="C45">
        <v>1</v>
      </c>
    </row>
    <row r="46" spans="1:3" x14ac:dyDescent="0.3">
      <c r="A46" t="s">
        <v>4373</v>
      </c>
      <c r="B46" s="10">
        <f t="shared" si="0"/>
        <v>1435</v>
      </c>
      <c r="C46">
        <v>1</v>
      </c>
    </row>
    <row r="47" spans="1:3" x14ac:dyDescent="0.3">
      <c r="A47" t="s">
        <v>4379</v>
      </c>
      <c r="B47" s="10">
        <f t="shared" si="0"/>
        <v>1436</v>
      </c>
      <c r="C47">
        <v>1</v>
      </c>
    </row>
    <row r="48" spans="1:3" x14ac:dyDescent="0.3">
      <c r="A48" t="s">
        <v>4462</v>
      </c>
      <c r="B48" s="10">
        <f t="shared" si="0"/>
        <v>1437</v>
      </c>
      <c r="C48">
        <v>1</v>
      </c>
    </row>
    <row r="49" spans="1:3" x14ac:dyDescent="0.3">
      <c r="A49" t="s">
        <v>4472</v>
      </c>
      <c r="B49" s="10">
        <f t="shared" si="0"/>
        <v>1438</v>
      </c>
      <c r="C49">
        <v>1</v>
      </c>
    </row>
    <row r="50" spans="1:3" x14ac:dyDescent="0.3">
      <c r="A50" t="s">
        <v>4476</v>
      </c>
      <c r="B50" s="10">
        <f t="shared" si="0"/>
        <v>1439</v>
      </c>
      <c r="C50">
        <v>1</v>
      </c>
    </row>
    <row r="51" spans="1:3" x14ac:dyDescent="0.3">
      <c r="A51" t="s">
        <v>4480</v>
      </c>
      <c r="B51" s="10">
        <f t="shared" si="0"/>
        <v>1440</v>
      </c>
      <c r="C51">
        <v>1</v>
      </c>
    </row>
    <row r="52" spans="1:3" x14ac:dyDescent="0.3">
      <c r="A52" t="s">
        <v>4484</v>
      </c>
      <c r="B52" s="10">
        <f t="shared" si="0"/>
        <v>1441</v>
      </c>
      <c r="C52">
        <v>1</v>
      </c>
    </row>
    <row r="53" spans="1:3" x14ac:dyDescent="0.3">
      <c r="A53" t="s">
        <v>4491</v>
      </c>
      <c r="B53" s="10">
        <f t="shared" si="0"/>
        <v>1442</v>
      </c>
      <c r="C53">
        <v>1</v>
      </c>
    </row>
    <row r="54" spans="1:3" x14ac:dyDescent="0.3">
      <c r="A54" t="s">
        <v>4500</v>
      </c>
      <c r="B54" s="10">
        <f t="shared" si="0"/>
        <v>1443</v>
      </c>
      <c r="C54">
        <v>1</v>
      </c>
    </row>
    <row r="55" spans="1:3" x14ac:dyDescent="0.3">
      <c r="A55" t="s">
        <v>4503</v>
      </c>
      <c r="B55" s="10">
        <f t="shared" si="0"/>
        <v>1444</v>
      </c>
      <c r="C55">
        <v>1</v>
      </c>
    </row>
    <row r="56" spans="1:3" x14ac:dyDescent="0.3">
      <c r="A56" t="s">
        <v>4546</v>
      </c>
      <c r="B56" s="10">
        <f t="shared" si="0"/>
        <v>1445</v>
      </c>
      <c r="C56">
        <v>1</v>
      </c>
    </row>
    <row r="57" spans="1:3" x14ac:dyDescent="0.3">
      <c r="A57" t="s">
        <v>4550</v>
      </c>
      <c r="B57" s="10">
        <f t="shared" si="0"/>
        <v>1446</v>
      </c>
      <c r="C57">
        <v>1</v>
      </c>
    </row>
    <row r="58" spans="1:3" x14ac:dyDescent="0.3">
      <c r="A58" t="s">
        <v>4563</v>
      </c>
      <c r="B58" s="10">
        <f t="shared" si="0"/>
        <v>1447</v>
      </c>
      <c r="C58">
        <v>1</v>
      </c>
    </row>
    <row r="59" spans="1:3" x14ac:dyDescent="0.3">
      <c r="A59" t="s">
        <v>4584</v>
      </c>
      <c r="B59" s="10">
        <f t="shared" si="0"/>
        <v>1448</v>
      </c>
      <c r="C59">
        <v>1</v>
      </c>
    </row>
    <row r="60" spans="1:3" x14ac:dyDescent="0.3">
      <c r="A60" t="s">
        <v>4585</v>
      </c>
      <c r="B60" s="10">
        <f t="shared" si="0"/>
        <v>1449</v>
      </c>
      <c r="C60">
        <v>1</v>
      </c>
    </row>
    <row r="61" spans="1:3" x14ac:dyDescent="0.3">
      <c r="A61" t="s">
        <v>4605</v>
      </c>
      <c r="B61" s="10">
        <f t="shared" si="0"/>
        <v>1450</v>
      </c>
      <c r="C61">
        <v>1</v>
      </c>
    </row>
    <row r="62" spans="1:3" x14ac:dyDescent="0.3">
      <c r="A62" t="s">
        <v>4609</v>
      </c>
      <c r="B62" s="10">
        <f t="shared" si="0"/>
        <v>1451</v>
      </c>
      <c r="C62">
        <v>1</v>
      </c>
    </row>
    <row r="63" spans="1:3" x14ac:dyDescent="0.3">
      <c r="A63" t="s">
        <v>4610</v>
      </c>
      <c r="B63" s="10">
        <f t="shared" si="0"/>
        <v>1452</v>
      </c>
      <c r="C63">
        <v>1</v>
      </c>
    </row>
    <row r="64" spans="1:3" x14ac:dyDescent="0.3">
      <c r="A64" t="s">
        <v>4613</v>
      </c>
      <c r="B64" s="10">
        <f t="shared" si="0"/>
        <v>1453</v>
      </c>
      <c r="C64">
        <v>1</v>
      </c>
    </row>
    <row r="65" spans="1:3" x14ac:dyDescent="0.3">
      <c r="A65" t="s">
        <v>4629</v>
      </c>
      <c r="B65" s="10">
        <f t="shared" si="0"/>
        <v>1454</v>
      </c>
      <c r="C65">
        <v>1</v>
      </c>
    </row>
    <row r="66" spans="1:3" x14ac:dyDescent="0.3">
      <c r="A66" t="s">
        <v>4636</v>
      </c>
      <c r="B66" s="10">
        <f t="shared" si="0"/>
        <v>1455</v>
      </c>
      <c r="C66">
        <v>1</v>
      </c>
    </row>
    <row r="67" spans="1:3" x14ac:dyDescent="0.3">
      <c r="A67" t="s">
        <v>4637</v>
      </c>
      <c r="B67" s="10">
        <f t="shared" ref="B67:B105" si="1">INT(MID(A67, 4, LEN(A66)))</f>
        <v>1456</v>
      </c>
      <c r="C67">
        <v>1</v>
      </c>
    </row>
    <row r="68" spans="1:3" x14ac:dyDescent="0.3">
      <c r="A68" t="s">
        <v>4641</v>
      </c>
      <c r="B68" s="10">
        <f t="shared" si="1"/>
        <v>1457</v>
      </c>
      <c r="C68">
        <v>1</v>
      </c>
    </row>
    <row r="69" spans="1:3" x14ac:dyDescent="0.3">
      <c r="A69" t="s">
        <v>4642</v>
      </c>
      <c r="B69" s="10">
        <f t="shared" si="1"/>
        <v>1458</v>
      </c>
      <c r="C69">
        <v>1</v>
      </c>
    </row>
    <row r="70" spans="1:3" x14ac:dyDescent="0.3">
      <c r="A70" t="s">
        <v>4653</v>
      </c>
      <c r="B70" s="10">
        <f t="shared" si="1"/>
        <v>1459</v>
      </c>
      <c r="C70">
        <v>1</v>
      </c>
    </row>
    <row r="71" spans="1:3" x14ac:dyDescent="0.3">
      <c r="A71" t="s">
        <v>4708</v>
      </c>
      <c r="B71" s="10">
        <f t="shared" si="1"/>
        <v>1460</v>
      </c>
      <c r="C71">
        <v>1</v>
      </c>
    </row>
    <row r="72" spans="1:3" x14ac:dyDescent="0.3">
      <c r="A72" t="s">
        <v>4715</v>
      </c>
      <c r="B72" s="10">
        <f t="shared" si="1"/>
        <v>1461</v>
      </c>
      <c r="C72">
        <v>1</v>
      </c>
    </row>
    <row r="73" spans="1:3" x14ac:dyDescent="0.3">
      <c r="A73" t="s">
        <v>4716</v>
      </c>
      <c r="B73" s="10">
        <f t="shared" si="1"/>
        <v>1462</v>
      </c>
      <c r="C73">
        <v>1</v>
      </c>
    </row>
    <row r="74" spans="1:3" x14ac:dyDescent="0.3">
      <c r="A74" t="s">
        <v>4726</v>
      </c>
      <c r="B74" s="10">
        <f t="shared" si="1"/>
        <v>1463</v>
      </c>
      <c r="C74">
        <v>1</v>
      </c>
    </row>
    <row r="75" spans="1:3" x14ac:dyDescent="0.3">
      <c r="A75" t="s">
        <v>4760</v>
      </c>
      <c r="B75" s="10">
        <f t="shared" si="1"/>
        <v>1464</v>
      </c>
      <c r="C75">
        <v>1</v>
      </c>
    </row>
    <row r="76" spans="1:3" x14ac:dyDescent="0.3">
      <c r="A76" t="s">
        <v>4768</v>
      </c>
      <c r="B76" s="10">
        <f t="shared" si="1"/>
        <v>1465</v>
      </c>
      <c r="C76">
        <v>1</v>
      </c>
    </row>
    <row r="77" spans="1:3" x14ac:dyDescent="0.3">
      <c r="A77" t="s">
        <v>4772</v>
      </c>
      <c r="B77" s="10">
        <f t="shared" si="1"/>
        <v>1466</v>
      </c>
      <c r="C77">
        <v>1</v>
      </c>
    </row>
    <row r="78" spans="1:3" x14ac:dyDescent="0.3">
      <c r="A78" t="s">
        <v>4782</v>
      </c>
      <c r="B78" s="10">
        <f t="shared" si="1"/>
        <v>1467</v>
      </c>
      <c r="C78">
        <v>1</v>
      </c>
    </row>
    <row r="79" spans="1:3" x14ac:dyDescent="0.3">
      <c r="A79" t="s">
        <v>4786</v>
      </c>
      <c r="B79" s="10">
        <f t="shared" si="1"/>
        <v>1468</v>
      </c>
      <c r="C79">
        <v>1</v>
      </c>
    </row>
    <row r="80" spans="1:3" x14ac:dyDescent="0.3">
      <c r="A80" t="s">
        <v>4787</v>
      </c>
      <c r="B80" s="10">
        <f t="shared" si="1"/>
        <v>1469</v>
      </c>
      <c r="C80">
        <v>1</v>
      </c>
    </row>
    <row r="81" spans="1:3" x14ac:dyDescent="0.3">
      <c r="A81" t="s">
        <v>4788</v>
      </c>
      <c r="B81" s="10">
        <f t="shared" si="1"/>
        <v>1470</v>
      </c>
      <c r="C81">
        <v>1</v>
      </c>
    </row>
    <row r="82" spans="1:3" x14ac:dyDescent="0.3">
      <c r="A82" t="s">
        <v>4816</v>
      </c>
      <c r="B82" s="10">
        <f t="shared" si="1"/>
        <v>1471</v>
      </c>
      <c r="C82">
        <v>1</v>
      </c>
    </row>
    <row r="83" spans="1:3" x14ac:dyDescent="0.3">
      <c r="A83" t="s">
        <v>4837</v>
      </c>
      <c r="B83" s="10">
        <f t="shared" si="1"/>
        <v>1472</v>
      </c>
      <c r="C83">
        <v>1</v>
      </c>
    </row>
    <row r="84" spans="1:3" x14ac:dyDescent="0.3">
      <c r="A84" t="s">
        <v>4841</v>
      </c>
      <c r="B84" s="10">
        <f t="shared" si="1"/>
        <v>1473</v>
      </c>
      <c r="C84">
        <v>1</v>
      </c>
    </row>
    <row r="85" spans="1:3" x14ac:dyDescent="0.3">
      <c r="A85" t="s">
        <v>4842</v>
      </c>
      <c r="B85" s="10">
        <f t="shared" si="1"/>
        <v>1474</v>
      </c>
      <c r="C85">
        <v>1</v>
      </c>
    </row>
    <row r="86" spans="1:3" x14ac:dyDescent="0.3">
      <c r="A86" t="s">
        <v>4847</v>
      </c>
      <c r="B86" s="10">
        <f t="shared" si="1"/>
        <v>1475</v>
      </c>
      <c r="C86">
        <v>1</v>
      </c>
    </row>
    <row r="87" spans="1:3" x14ac:dyDescent="0.3">
      <c r="A87" t="s">
        <v>4857</v>
      </c>
      <c r="B87" s="10">
        <f t="shared" si="1"/>
        <v>1476</v>
      </c>
      <c r="C87">
        <v>1</v>
      </c>
    </row>
    <row r="88" spans="1:3" x14ac:dyDescent="0.3">
      <c r="A88" t="s">
        <v>4861</v>
      </c>
      <c r="B88" s="10">
        <f t="shared" si="1"/>
        <v>1477</v>
      </c>
      <c r="C88">
        <v>1</v>
      </c>
    </row>
    <row r="89" spans="1:3" x14ac:dyDescent="0.3">
      <c r="A89" t="s">
        <v>4873</v>
      </c>
      <c r="B89" s="10">
        <f t="shared" si="1"/>
        <v>1478</v>
      </c>
      <c r="C89">
        <v>1</v>
      </c>
    </row>
    <row r="90" spans="1:3" x14ac:dyDescent="0.3">
      <c r="A90" t="s">
        <v>4880</v>
      </c>
      <c r="B90" s="10">
        <f t="shared" si="1"/>
        <v>1479</v>
      </c>
      <c r="C90">
        <v>1</v>
      </c>
    </row>
    <row r="91" spans="1:3" x14ac:dyDescent="0.3">
      <c r="A91" t="s">
        <v>4889</v>
      </c>
      <c r="B91" s="10">
        <f t="shared" si="1"/>
        <v>1480</v>
      </c>
      <c r="C91">
        <v>1</v>
      </c>
    </row>
    <row r="92" spans="1:3" x14ac:dyDescent="0.3">
      <c r="A92" t="s">
        <v>4890</v>
      </c>
      <c r="B92" s="10">
        <f t="shared" si="1"/>
        <v>1481</v>
      </c>
      <c r="C92">
        <v>1</v>
      </c>
    </row>
    <row r="93" spans="1:3" x14ac:dyDescent="0.3">
      <c r="A93" t="s">
        <v>4897</v>
      </c>
      <c r="B93" s="10">
        <f t="shared" si="1"/>
        <v>1482</v>
      </c>
      <c r="C93">
        <v>1</v>
      </c>
    </row>
    <row r="94" spans="1:3" x14ac:dyDescent="0.3">
      <c r="A94" t="s">
        <v>4901</v>
      </c>
      <c r="B94" s="10">
        <f t="shared" si="1"/>
        <v>1483</v>
      </c>
      <c r="C94">
        <v>1</v>
      </c>
    </row>
    <row r="95" spans="1:3" x14ac:dyDescent="0.3">
      <c r="A95" t="s">
        <v>4902</v>
      </c>
      <c r="B95" s="10">
        <f t="shared" si="1"/>
        <v>1484</v>
      </c>
      <c r="C95">
        <v>1</v>
      </c>
    </row>
    <row r="96" spans="1:3" x14ac:dyDescent="0.3">
      <c r="A96" t="s">
        <v>4926</v>
      </c>
      <c r="B96" s="10">
        <f t="shared" si="1"/>
        <v>1491</v>
      </c>
      <c r="C96">
        <v>1</v>
      </c>
    </row>
    <row r="97" spans="1:3" x14ac:dyDescent="0.3">
      <c r="A97" t="s">
        <v>5019</v>
      </c>
      <c r="B97" s="10">
        <f t="shared" si="1"/>
        <v>1497</v>
      </c>
      <c r="C97">
        <v>1</v>
      </c>
    </row>
    <row r="98" spans="1:3" x14ac:dyDescent="0.3">
      <c r="A98" t="s">
        <v>5034</v>
      </c>
      <c r="B98" s="10">
        <f t="shared" si="1"/>
        <v>1506</v>
      </c>
      <c r="C98">
        <v>1</v>
      </c>
    </row>
    <row r="99" spans="1:3" x14ac:dyDescent="0.3">
      <c r="A99" t="s">
        <v>5045</v>
      </c>
      <c r="B99" s="10">
        <f t="shared" si="1"/>
        <v>1511</v>
      </c>
      <c r="C99">
        <v>1</v>
      </c>
    </row>
    <row r="100" spans="1:3" x14ac:dyDescent="0.3">
      <c r="A100" t="s">
        <v>5102</v>
      </c>
      <c r="B100" s="10">
        <f t="shared" si="1"/>
        <v>1520</v>
      </c>
      <c r="C100">
        <v>1</v>
      </c>
    </row>
    <row r="101" spans="1:3" x14ac:dyDescent="0.3">
      <c r="A101" t="s">
        <v>5129</v>
      </c>
      <c r="B101" s="10">
        <f t="shared" si="1"/>
        <v>1521</v>
      </c>
      <c r="C101">
        <v>1</v>
      </c>
    </row>
    <row r="102" spans="1:3" x14ac:dyDescent="0.3">
      <c r="A102" t="s">
        <v>5152</v>
      </c>
      <c r="B102" s="10">
        <f t="shared" si="1"/>
        <v>1535</v>
      </c>
      <c r="C102">
        <v>1</v>
      </c>
    </row>
    <row r="103" spans="1:3" x14ac:dyDescent="0.3">
      <c r="A103" t="s">
        <v>5158</v>
      </c>
      <c r="B103" s="10">
        <f t="shared" si="1"/>
        <v>1541</v>
      </c>
      <c r="C103">
        <v>1</v>
      </c>
    </row>
    <row r="104" spans="1:3" x14ac:dyDescent="0.3">
      <c r="A104" t="s">
        <v>3453</v>
      </c>
      <c r="B104" s="10">
        <f t="shared" si="1"/>
        <v>938</v>
      </c>
      <c r="C104">
        <v>1</v>
      </c>
    </row>
    <row r="105" spans="1:3" x14ac:dyDescent="0.3">
      <c r="A105" t="s">
        <v>3457</v>
      </c>
      <c r="B105" s="10">
        <f t="shared" si="1"/>
        <v>939</v>
      </c>
      <c r="C105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D4" sqref="D4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3795</v>
      </c>
      <c r="B2" s="10">
        <f>INT(MID(A2, 4, LEN(A1)))</f>
        <v>1395</v>
      </c>
      <c r="C2">
        <v>1</v>
      </c>
    </row>
    <row r="3" spans="1:3" x14ac:dyDescent="0.3">
      <c r="A3" t="s">
        <v>3833</v>
      </c>
      <c r="B3" s="10">
        <f t="shared" ref="B3:B32" si="0">INT(MID(A3, 4, LEN(A2)))</f>
        <v>1396</v>
      </c>
      <c r="C3">
        <v>1</v>
      </c>
    </row>
    <row r="4" spans="1:3" x14ac:dyDescent="0.3">
      <c r="A4" t="s">
        <v>3881</v>
      </c>
      <c r="B4" s="10">
        <f t="shared" si="0"/>
        <v>1398</v>
      </c>
      <c r="C4">
        <v>1</v>
      </c>
    </row>
    <row r="5" spans="1:3" x14ac:dyDescent="0.3">
      <c r="A5" t="s">
        <v>3961</v>
      </c>
      <c r="B5" s="10">
        <f t="shared" si="0"/>
        <v>1409</v>
      </c>
      <c r="C5">
        <v>1</v>
      </c>
    </row>
    <row r="6" spans="1:3" x14ac:dyDescent="0.3">
      <c r="A6" t="s">
        <v>3974</v>
      </c>
      <c r="B6" s="10">
        <f t="shared" si="0"/>
        <v>1410</v>
      </c>
      <c r="C6">
        <v>1</v>
      </c>
    </row>
    <row r="7" spans="1:3" x14ac:dyDescent="0.3">
      <c r="A7" t="s">
        <v>3982</v>
      </c>
      <c r="B7" s="10">
        <f t="shared" si="0"/>
        <v>1412</v>
      </c>
      <c r="C7">
        <v>1</v>
      </c>
    </row>
    <row r="8" spans="1:3" x14ac:dyDescent="0.3">
      <c r="A8" t="s">
        <v>3997</v>
      </c>
      <c r="B8" s="10">
        <f t="shared" si="0"/>
        <v>1415</v>
      </c>
      <c r="C8">
        <v>1</v>
      </c>
    </row>
    <row r="9" spans="1:3" x14ac:dyDescent="0.3">
      <c r="A9" t="s">
        <v>4010</v>
      </c>
      <c r="B9" s="10">
        <f t="shared" si="0"/>
        <v>1417</v>
      </c>
      <c r="C9">
        <v>1</v>
      </c>
    </row>
    <row r="10" spans="1:3" x14ac:dyDescent="0.3">
      <c r="A10" t="s">
        <v>4029</v>
      </c>
      <c r="B10" s="10">
        <f t="shared" si="0"/>
        <v>1418</v>
      </c>
      <c r="C10">
        <v>1</v>
      </c>
    </row>
    <row r="11" spans="1:3" x14ac:dyDescent="0.3">
      <c r="A11" t="s">
        <v>4079</v>
      </c>
      <c r="B11" s="10">
        <f t="shared" si="0"/>
        <v>1422</v>
      </c>
      <c r="C11">
        <v>1</v>
      </c>
    </row>
    <row r="12" spans="1:3" x14ac:dyDescent="0.3">
      <c r="A12" t="s">
        <v>4186</v>
      </c>
      <c r="B12" s="10">
        <f t="shared" si="0"/>
        <v>1423</v>
      </c>
      <c r="C12">
        <v>1</v>
      </c>
    </row>
    <row r="13" spans="1:3" x14ac:dyDescent="0.3">
      <c r="A13" t="s">
        <v>4226</v>
      </c>
      <c r="B13" s="10">
        <f t="shared" si="0"/>
        <v>1427</v>
      </c>
      <c r="C13">
        <v>1</v>
      </c>
    </row>
    <row r="14" spans="1:3" x14ac:dyDescent="0.3">
      <c r="A14" t="s">
        <v>4239</v>
      </c>
      <c r="B14" s="10">
        <f t="shared" si="0"/>
        <v>1428</v>
      </c>
      <c r="C14">
        <v>1</v>
      </c>
    </row>
    <row r="15" spans="1:3" x14ac:dyDescent="0.3">
      <c r="A15" t="s">
        <v>4269</v>
      </c>
      <c r="B15" s="10">
        <f t="shared" si="0"/>
        <v>1429</v>
      </c>
      <c r="C15">
        <v>1</v>
      </c>
    </row>
    <row r="16" spans="1:3" x14ac:dyDescent="0.3">
      <c r="A16" t="s">
        <v>4285</v>
      </c>
      <c r="B16" s="10">
        <f t="shared" si="0"/>
        <v>1430</v>
      </c>
      <c r="C16">
        <v>1</v>
      </c>
    </row>
    <row r="17" spans="1:3" x14ac:dyDescent="0.3">
      <c r="A17" t="s">
        <v>4328</v>
      </c>
      <c r="B17" s="10">
        <f t="shared" si="0"/>
        <v>1432</v>
      </c>
      <c r="C17">
        <v>1</v>
      </c>
    </row>
    <row r="18" spans="1:3" x14ac:dyDescent="0.3">
      <c r="A18" t="s">
        <v>4462</v>
      </c>
      <c r="B18" s="10">
        <f t="shared" si="0"/>
        <v>1437</v>
      </c>
      <c r="C18">
        <v>1</v>
      </c>
    </row>
    <row r="19" spans="1:3" x14ac:dyDescent="0.3">
      <c r="A19" t="s">
        <v>4637</v>
      </c>
      <c r="B19" s="10">
        <f t="shared" si="0"/>
        <v>1456</v>
      </c>
      <c r="C19">
        <v>1</v>
      </c>
    </row>
    <row r="20" spans="1:3" x14ac:dyDescent="0.3">
      <c r="A20" t="s">
        <v>4653</v>
      </c>
      <c r="B20" s="10">
        <f t="shared" si="0"/>
        <v>1459</v>
      </c>
      <c r="C20">
        <v>1</v>
      </c>
    </row>
    <row r="21" spans="1:3" x14ac:dyDescent="0.3">
      <c r="A21" t="s">
        <v>4726</v>
      </c>
      <c r="B21" s="10">
        <f t="shared" si="0"/>
        <v>1463</v>
      </c>
      <c r="C21">
        <v>1</v>
      </c>
    </row>
    <row r="22" spans="1:3" x14ac:dyDescent="0.3">
      <c r="A22" t="s">
        <v>4760</v>
      </c>
      <c r="B22" s="10">
        <f t="shared" si="0"/>
        <v>1464</v>
      </c>
      <c r="C22">
        <v>1</v>
      </c>
    </row>
    <row r="23" spans="1:3" x14ac:dyDescent="0.3">
      <c r="A23" t="s">
        <v>4842</v>
      </c>
      <c r="B23" s="10">
        <f t="shared" si="0"/>
        <v>1474</v>
      </c>
      <c r="C23">
        <v>1</v>
      </c>
    </row>
    <row r="24" spans="1:3" x14ac:dyDescent="0.3">
      <c r="A24" t="s">
        <v>4873</v>
      </c>
      <c r="B24" s="10">
        <f t="shared" si="0"/>
        <v>1478</v>
      </c>
      <c r="C24">
        <v>1</v>
      </c>
    </row>
    <row r="25" spans="1:3" x14ac:dyDescent="0.3">
      <c r="A25" t="s">
        <v>4880</v>
      </c>
      <c r="B25" s="10">
        <f t="shared" si="0"/>
        <v>1479</v>
      </c>
      <c r="C25">
        <v>1</v>
      </c>
    </row>
    <row r="26" spans="1:3" x14ac:dyDescent="0.3">
      <c r="A26" t="s">
        <v>4901</v>
      </c>
      <c r="B26" s="10">
        <f t="shared" si="0"/>
        <v>1483</v>
      </c>
      <c r="C26">
        <v>1</v>
      </c>
    </row>
    <row r="27" spans="1:3" x14ac:dyDescent="0.3">
      <c r="A27" t="s">
        <v>4926</v>
      </c>
      <c r="B27" s="10">
        <f t="shared" si="0"/>
        <v>1491</v>
      </c>
      <c r="C27">
        <v>1</v>
      </c>
    </row>
    <row r="28" spans="1:3" x14ac:dyDescent="0.3">
      <c r="A28" t="s">
        <v>5019</v>
      </c>
      <c r="B28" s="10">
        <f t="shared" si="0"/>
        <v>1497</v>
      </c>
      <c r="C28">
        <v>1</v>
      </c>
    </row>
    <row r="29" spans="1:3" x14ac:dyDescent="0.3">
      <c r="A29" t="s">
        <v>5034</v>
      </c>
      <c r="B29" s="10">
        <f t="shared" si="0"/>
        <v>1506</v>
      </c>
      <c r="C29">
        <v>1</v>
      </c>
    </row>
    <row r="30" spans="1:3" x14ac:dyDescent="0.3">
      <c r="A30" t="s">
        <v>5102</v>
      </c>
      <c r="B30" s="10">
        <f t="shared" si="0"/>
        <v>1520</v>
      </c>
      <c r="C30">
        <v>1</v>
      </c>
    </row>
    <row r="31" spans="1:3" x14ac:dyDescent="0.3">
      <c r="A31" t="s">
        <v>5152</v>
      </c>
      <c r="B31" s="10">
        <f t="shared" si="0"/>
        <v>1535</v>
      </c>
      <c r="C31">
        <v>1</v>
      </c>
    </row>
    <row r="32" spans="1:3" x14ac:dyDescent="0.3">
      <c r="A32" t="s">
        <v>5158</v>
      </c>
      <c r="B32" s="10">
        <f t="shared" si="0"/>
        <v>1541</v>
      </c>
      <c r="C32">
        <v>1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17"/>
  <sheetViews>
    <sheetView workbookViewId="0">
      <selection activeCell="E32" sqref="E32"/>
    </sheetView>
  </sheetViews>
  <sheetFormatPr defaultRowHeight="14" x14ac:dyDescent="0.3"/>
  <cols>
    <col min="1" max="1" width="12.4140625" customWidth="1"/>
  </cols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237</v>
      </c>
      <c r="B2">
        <f t="shared" ref="B2:B65" si="0">INT(MID(A2, 4, LEN(A1)))</f>
        <v>0</v>
      </c>
      <c r="C2">
        <v>1</v>
      </c>
    </row>
    <row r="3" spans="1:3" x14ac:dyDescent="0.3">
      <c r="A3" t="s">
        <v>5728</v>
      </c>
      <c r="B3">
        <f t="shared" si="0"/>
        <v>1</v>
      </c>
      <c r="C3">
        <v>1</v>
      </c>
    </row>
    <row r="4" spans="1:3" x14ac:dyDescent="0.3">
      <c r="A4" t="s">
        <v>336</v>
      </c>
      <c r="B4">
        <f t="shared" si="0"/>
        <v>10</v>
      </c>
      <c r="C4">
        <v>1</v>
      </c>
    </row>
    <row r="5" spans="1:3" x14ac:dyDescent="0.3">
      <c r="A5" t="s">
        <v>398</v>
      </c>
      <c r="B5">
        <f t="shared" si="0"/>
        <v>100</v>
      </c>
      <c r="C5">
        <v>1</v>
      </c>
    </row>
    <row r="6" spans="1:3" x14ac:dyDescent="0.3">
      <c r="A6" t="s">
        <v>2853</v>
      </c>
      <c r="B6">
        <f t="shared" si="0"/>
        <v>1000</v>
      </c>
      <c r="C6">
        <v>1</v>
      </c>
    </row>
    <row r="7" spans="1:3" x14ac:dyDescent="0.3">
      <c r="A7" t="s">
        <v>2854</v>
      </c>
      <c r="B7">
        <f t="shared" si="0"/>
        <v>1001</v>
      </c>
      <c r="C7">
        <v>1</v>
      </c>
    </row>
    <row r="8" spans="1:3" x14ac:dyDescent="0.3">
      <c r="A8" t="s">
        <v>2855</v>
      </c>
      <c r="B8">
        <f t="shared" si="0"/>
        <v>1002</v>
      </c>
      <c r="C8">
        <v>1</v>
      </c>
    </row>
    <row r="9" spans="1:3" x14ac:dyDescent="0.3">
      <c r="A9" t="s">
        <v>2856</v>
      </c>
      <c r="B9">
        <f t="shared" si="0"/>
        <v>1003</v>
      </c>
      <c r="C9">
        <v>1</v>
      </c>
    </row>
    <row r="10" spans="1:3" x14ac:dyDescent="0.3">
      <c r="A10" t="s">
        <v>2857</v>
      </c>
      <c r="B10">
        <f t="shared" si="0"/>
        <v>1004</v>
      </c>
      <c r="C10">
        <v>1</v>
      </c>
    </row>
    <row r="11" spans="1:3" x14ac:dyDescent="0.3">
      <c r="A11" t="s">
        <v>2858</v>
      </c>
      <c r="B11">
        <f t="shared" si="0"/>
        <v>1005</v>
      </c>
      <c r="C11">
        <v>1</v>
      </c>
    </row>
    <row r="12" spans="1:3" x14ac:dyDescent="0.3">
      <c r="A12" t="s">
        <v>2859</v>
      </c>
      <c r="B12">
        <f t="shared" si="0"/>
        <v>1006</v>
      </c>
      <c r="C12">
        <v>1</v>
      </c>
    </row>
    <row r="13" spans="1:3" x14ac:dyDescent="0.3">
      <c r="A13" t="s">
        <v>2862</v>
      </c>
      <c r="B13">
        <f t="shared" si="0"/>
        <v>1007</v>
      </c>
      <c r="C13">
        <v>1</v>
      </c>
    </row>
    <row r="14" spans="1:3" x14ac:dyDescent="0.3">
      <c r="A14" t="s">
        <v>2864</v>
      </c>
      <c r="B14">
        <f t="shared" si="0"/>
        <v>1008</v>
      </c>
      <c r="C14">
        <v>1</v>
      </c>
    </row>
    <row r="15" spans="1:3" x14ac:dyDescent="0.3">
      <c r="A15" t="s">
        <v>2865</v>
      </c>
      <c r="B15">
        <f t="shared" si="0"/>
        <v>1009</v>
      </c>
      <c r="C15">
        <v>1</v>
      </c>
    </row>
    <row r="16" spans="1:3" x14ac:dyDescent="0.3">
      <c r="A16" t="s">
        <v>403</v>
      </c>
      <c r="B16">
        <f t="shared" si="0"/>
        <v>101</v>
      </c>
      <c r="C16">
        <v>1</v>
      </c>
    </row>
    <row r="17" spans="1:3" x14ac:dyDescent="0.3">
      <c r="A17" t="s">
        <v>2866</v>
      </c>
      <c r="B17">
        <f t="shared" si="0"/>
        <v>1010</v>
      </c>
      <c r="C17">
        <v>1</v>
      </c>
    </row>
    <row r="18" spans="1:3" x14ac:dyDescent="0.3">
      <c r="A18" t="s">
        <v>2867</v>
      </c>
      <c r="B18">
        <f t="shared" si="0"/>
        <v>1011</v>
      </c>
      <c r="C18">
        <v>1</v>
      </c>
    </row>
    <row r="19" spans="1:3" x14ac:dyDescent="0.3">
      <c r="A19" t="s">
        <v>2869</v>
      </c>
      <c r="B19">
        <f t="shared" si="0"/>
        <v>1012</v>
      </c>
      <c r="C19">
        <v>1</v>
      </c>
    </row>
    <row r="20" spans="1:3" x14ac:dyDescent="0.3">
      <c r="A20" t="s">
        <v>2873</v>
      </c>
      <c r="B20">
        <f t="shared" si="0"/>
        <v>1013</v>
      </c>
      <c r="C20">
        <v>1</v>
      </c>
    </row>
    <row r="21" spans="1:3" x14ac:dyDescent="0.3">
      <c r="A21" t="s">
        <v>2874</v>
      </c>
      <c r="B21">
        <f t="shared" si="0"/>
        <v>1014</v>
      </c>
      <c r="C21">
        <v>1</v>
      </c>
    </row>
    <row r="22" spans="1:3" x14ac:dyDescent="0.3">
      <c r="A22" t="s">
        <v>2875</v>
      </c>
      <c r="B22">
        <f t="shared" si="0"/>
        <v>1015</v>
      </c>
      <c r="C22">
        <v>1</v>
      </c>
    </row>
    <row r="23" spans="1:3" x14ac:dyDescent="0.3">
      <c r="A23" t="s">
        <v>2876</v>
      </c>
      <c r="B23">
        <f t="shared" si="0"/>
        <v>1016</v>
      </c>
      <c r="C23">
        <v>1</v>
      </c>
    </row>
    <row r="24" spans="1:3" x14ac:dyDescent="0.3">
      <c r="A24" t="s">
        <v>2877</v>
      </c>
      <c r="B24">
        <f t="shared" si="0"/>
        <v>1017</v>
      </c>
      <c r="C24">
        <v>1</v>
      </c>
    </row>
    <row r="25" spans="1:3" x14ac:dyDescent="0.3">
      <c r="A25" t="s">
        <v>2878</v>
      </c>
      <c r="B25">
        <f t="shared" si="0"/>
        <v>1018</v>
      </c>
      <c r="C25">
        <v>1</v>
      </c>
    </row>
    <row r="26" spans="1:3" x14ac:dyDescent="0.3">
      <c r="A26" t="s">
        <v>2882</v>
      </c>
      <c r="B26">
        <f t="shared" si="0"/>
        <v>1019</v>
      </c>
      <c r="C26">
        <v>1</v>
      </c>
    </row>
    <row r="27" spans="1:3" x14ac:dyDescent="0.3">
      <c r="A27" t="s">
        <v>393</v>
      </c>
      <c r="B27">
        <f t="shared" si="0"/>
        <v>102</v>
      </c>
      <c r="C27">
        <v>1</v>
      </c>
    </row>
    <row r="28" spans="1:3" x14ac:dyDescent="0.3">
      <c r="A28" t="s">
        <v>2886</v>
      </c>
      <c r="B28">
        <f t="shared" si="0"/>
        <v>1020</v>
      </c>
      <c r="C28">
        <v>1</v>
      </c>
    </row>
    <row r="29" spans="1:3" x14ac:dyDescent="0.3">
      <c r="A29" t="s">
        <v>2887</v>
      </c>
      <c r="B29">
        <f t="shared" si="0"/>
        <v>1021</v>
      </c>
      <c r="C29">
        <v>1</v>
      </c>
    </row>
    <row r="30" spans="1:3" x14ac:dyDescent="0.3">
      <c r="A30" t="s">
        <v>2888</v>
      </c>
      <c r="B30">
        <f t="shared" si="0"/>
        <v>1022</v>
      </c>
      <c r="C30">
        <v>1</v>
      </c>
    </row>
    <row r="31" spans="1:3" x14ac:dyDescent="0.3">
      <c r="A31" t="s">
        <v>2889</v>
      </c>
      <c r="B31">
        <f t="shared" si="0"/>
        <v>1023</v>
      </c>
      <c r="C31">
        <v>1</v>
      </c>
    </row>
    <row r="32" spans="1:3" x14ac:dyDescent="0.3">
      <c r="A32" t="s">
        <v>2890</v>
      </c>
      <c r="B32">
        <f t="shared" si="0"/>
        <v>1024</v>
      </c>
      <c r="C32">
        <v>1</v>
      </c>
    </row>
    <row r="33" spans="1:3" x14ac:dyDescent="0.3">
      <c r="A33" t="s">
        <v>2891</v>
      </c>
      <c r="B33">
        <f t="shared" si="0"/>
        <v>1025</v>
      </c>
      <c r="C33">
        <v>1</v>
      </c>
    </row>
    <row r="34" spans="1:3" x14ac:dyDescent="0.3">
      <c r="A34" t="s">
        <v>2892</v>
      </c>
      <c r="B34">
        <f t="shared" si="0"/>
        <v>1026</v>
      </c>
      <c r="C34">
        <v>1</v>
      </c>
    </row>
    <row r="35" spans="1:3" x14ac:dyDescent="0.3">
      <c r="A35" t="s">
        <v>2893</v>
      </c>
      <c r="B35">
        <f t="shared" si="0"/>
        <v>1027</v>
      </c>
      <c r="C35">
        <v>1</v>
      </c>
    </row>
    <row r="36" spans="1:3" x14ac:dyDescent="0.3">
      <c r="A36" t="s">
        <v>2897</v>
      </c>
      <c r="B36">
        <f t="shared" si="0"/>
        <v>1028</v>
      </c>
      <c r="C36">
        <v>1</v>
      </c>
    </row>
    <row r="37" spans="1:3" x14ac:dyDescent="0.3">
      <c r="A37" t="s">
        <v>2898</v>
      </c>
      <c r="B37">
        <f t="shared" si="0"/>
        <v>1029</v>
      </c>
      <c r="C37">
        <v>1</v>
      </c>
    </row>
    <row r="38" spans="1:3" x14ac:dyDescent="0.3">
      <c r="A38" t="s">
        <v>584</v>
      </c>
      <c r="B38">
        <f t="shared" si="0"/>
        <v>103</v>
      </c>
      <c r="C38">
        <v>1</v>
      </c>
    </row>
    <row r="39" spans="1:3" x14ac:dyDescent="0.3">
      <c r="A39" t="s">
        <v>2899</v>
      </c>
      <c r="B39">
        <f t="shared" si="0"/>
        <v>1030</v>
      </c>
      <c r="C39">
        <v>1</v>
      </c>
    </row>
    <row r="40" spans="1:3" x14ac:dyDescent="0.3">
      <c r="A40" t="s">
        <v>2905</v>
      </c>
      <c r="B40">
        <f t="shared" si="0"/>
        <v>1031</v>
      </c>
      <c r="C40">
        <v>1</v>
      </c>
    </row>
    <row r="41" spans="1:3" x14ac:dyDescent="0.3">
      <c r="A41" t="s">
        <v>2906</v>
      </c>
      <c r="B41">
        <f t="shared" si="0"/>
        <v>1032</v>
      </c>
      <c r="C41">
        <v>1</v>
      </c>
    </row>
    <row r="42" spans="1:3" x14ac:dyDescent="0.3">
      <c r="A42" t="s">
        <v>2907</v>
      </c>
      <c r="B42">
        <f t="shared" si="0"/>
        <v>1033</v>
      </c>
      <c r="C42">
        <v>1</v>
      </c>
    </row>
    <row r="43" spans="1:3" x14ac:dyDescent="0.3">
      <c r="A43" t="s">
        <v>2911</v>
      </c>
      <c r="B43">
        <f t="shared" si="0"/>
        <v>1034</v>
      </c>
      <c r="C43">
        <v>1</v>
      </c>
    </row>
    <row r="44" spans="1:3" x14ac:dyDescent="0.3">
      <c r="A44" t="s">
        <v>2912</v>
      </c>
      <c r="B44">
        <f t="shared" si="0"/>
        <v>1035</v>
      </c>
      <c r="C44">
        <v>1</v>
      </c>
    </row>
    <row r="45" spans="1:3" x14ac:dyDescent="0.3">
      <c r="A45" t="s">
        <v>2913</v>
      </c>
      <c r="B45">
        <f t="shared" si="0"/>
        <v>1036</v>
      </c>
      <c r="C45">
        <v>1</v>
      </c>
    </row>
    <row r="46" spans="1:3" x14ac:dyDescent="0.3">
      <c r="A46" t="s">
        <v>2914</v>
      </c>
      <c r="B46">
        <f t="shared" si="0"/>
        <v>1037</v>
      </c>
      <c r="C46">
        <v>1</v>
      </c>
    </row>
    <row r="47" spans="1:3" x14ac:dyDescent="0.3">
      <c r="A47" t="s">
        <v>2915</v>
      </c>
      <c r="B47">
        <f t="shared" si="0"/>
        <v>1038</v>
      </c>
      <c r="C47">
        <v>1</v>
      </c>
    </row>
    <row r="48" spans="1:3" x14ac:dyDescent="0.3">
      <c r="A48" t="s">
        <v>2916</v>
      </c>
      <c r="B48">
        <f t="shared" si="0"/>
        <v>1039</v>
      </c>
      <c r="C48">
        <v>1</v>
      </c>
    </row>
    <row r="49" spans="1:3" x14ac:dyDescent="0.3">
      <c r="A49" t="s">
        <v>578</v>
      </c>
      <c r="B49">
        <f t="shared" si="0"/>
        <v>104</v>
      </c>
      <c r="C49">
        <v>1</v>
      </c>
    </row>
    <row r="50" spans="1:3" x14ac:dyDescent="0.3">
      <c r="A50" t="s">
        <v>2917</v>
      </c>
      <c r="B50">
        <f t="shared" si="0"/>
        <v>1040</v>
      </c>
      <c r="C50">
        <v>1</v>
      </c>
    </row>
    <row r="51" spans="1:3" x14ac:dyDescent="0.3">
      <c r="A51" t="s">
        <v>2918</v>
      </c>
      <c r="B51">
        <f t="shared" si="0"/>
        <v>1041</v>
      </c>
      <c r="C51">
        <v>1</v>
      </c>
    </row>
    <row r="52" spans="1:3" x14ac:dyDescent="0.3">
      <c r="A52" t="s">
        <v>2921</v>
      </c>
      <c r="B52">
        <f t="shared" si="0"/>
        <v>1042</v>
      </c>
      <c r="C52">
        <v>1</v>
      </c>
    </row>
    <row r="53" spans="1:3" x14ac:dyDescent="0.3">
      <c r="A53" t="s">
        <v>2922</v>
      </c>
      <c r="B53">
        <f t="shared" si="0"/>
        <v>1043</v>
      </c>
      <c r="C53">
        <v>1</v>
      </c>
    </row>
    <row r="54" spans="1:3" x14ac:dyDescent="0.3">
      <c r="A54" t="s">
        <v>2926</v>
      </c>
      <c r="B54">
        <f t="shared" si="0"/>
        <v>1044</v>
      </c>
      <c r="C54">
        <v>1</v>
      </c>
    </row>
    <row r="55" spans="1:3" x14ac:dyDescent="0.3">
      <c r="A55" t="s">
        <v>2927</v>
      </c>
      <c r="B55">
        <f t="shared" si="0"/>
        <v>1045</v>
      </c>
      <c r="C55">
        <v>1</v>
      </c>
    </row>
    <row r="56" spans="1:3" x14ac:dyDescent="0.3">
      <c r="A56" t="s">
        <v>2928</v>
      </c>
      <c r="B56">
        <f t="shared" si="0"/>
        <v>1046</v>
      </c>
      <c r="C56">
        <v>1</v>
      </c>
    </row>
    <row r="57" spans="1:3" x14ac:dyDescent="0.3">
      <c r="A57" t="s">
        <v>2929</v>
      </c>
      <c r="B57">
        <f t="shared" si="0"/>
        <v>1047</v>
      </c>
      <c r="C57">
        <v>1</v>
      </c>
    </row>
    <row r="58" spans="1:3" x14ac:dyDescent="0.3">
      <c r="A58" t="s">
        <v>2930</v>
      </c>
      <c r="B58">
        <f t="shared" si="0"/>
        <v>1048</v>
      </c>
      <c r="C58">
        <v>1</v>
      </c>
    </row>
    <row r="59" spans="1:3" x14ac:dyDescent="0.3">
      <c r="A59" t="s">
        <v>2931</v>
      </c>
      <c r="B59">
        <f t="shared" si="0"/>
        <v>1049</v>
      </c>
      <c r="C59">
        <v>1</v>
      </c>
    </row>
    <row r="60" spans="1:3" x14ac:dyDescent="0.3">
      <c r="A60" t="s">
        <v>583</v>
      </c>
      <c r="B60">
        <f t="shared" si="0"/>
        <v>105</v>
      </c>
      <c r="C60">
        <v>1</v>
      </c>
    </row>
    <row r="61" spans="1:3" x14ac:dyDescent="0.3">
      <c r="A61" t="s">
        <v>2932</v>
      </c>
      <c r="B61">
        <f t="shared" si="0"/>
        <v>1050</v>
      </c>
      <c r="C61">
        <v>1</v>
      </c>
    </row>
    <row r="62" spans="1:3" x14ac:dyDescent="0.3">
      <c r="A62" t="s">
        <v>2933</v>
      </c>
      <c r="B62">
        <f t="shared" si="0"/>
        <v>1051</v>
      </c>
      <c r="C62">
        <v>1</v>
      </c>
    </row>
    <row r="63" spans="1:3" x14ac:dyDescent="0.3">
      <c r="A63" t="s">
        <v>2934</v>
      </c>
      <c r="B63">
        <f t="shared" si="0"/>
        <v>1052</v>
      </c>
      <c r="C63">
        <v>1</v>
      </c>
    </row>
    <row r="64" spans="1:3" x14ac:dyDescent="0.3">
      <c r="A64" t="s">
        <v>2938</v>
      </c>
      <c r="B64">
        <f t="shared" si="0"/>
        <v>1053</v>
      </c>
      <c r="C64">
        <v>1</v>
      </c>
    </row>
    <row r="65" spans="1:3" x14ac:dyDescent="0.3">
      <c r="A65" t="s">
        <v>2942</v>
      </c>
      <c r="B65">
        <f t="shared" si="0"/>
        <v>1054</v>
      </c>
      <c r="C65">
        <v>1</v>
      </c>
    </row>
    <row r="66" spans="1:3" x14ac:dyDescent="0.3">
      <c r="A66" t="s">
        <v>2943</v>
      </c>
      <c r="B66">
        <f t="shared" ref="B66:B129" si="1">INT(MID(A66, 4, LEN(A65)))</f>
        <v>1055</v>
      </c>
      <c r="C66">
        <v>1</v>
      </c>
    </row>
    <row r="67" spans="1:3" x14ac:dyDescent="0.3">
      <c r="A67" t="s">
        <v>2944</v>
      </c>
      <c r="B67">
        <f t="shared" si="1"/>
        <v>1056</v>
      </c>
      <c r="C67">
        <v>1</v>
      </c>
    </row>
    <row r="68" spans="1:3" x14ac:dyDescent="0.3">
      <c r="A68" t="s">
        <v>2948</v>
      </c>
      <c r="B68">
        <f t="shared" si="1"/>
        <v>1057</v>
      </c>
      <c r="C68">
        <v>1</v>
      </c>
    </row>
    <row r="69" spans="1:3" x14ac:dyDescent="0.3">
      <c r="A69" t="s">
        <v>2949</v>
      </c>
      <c r="B69">
        <f t="shared" si="1"/>
        <v>1058</v>
      </c>
      <c r="C69">
        <v>1</v>
      </c>
    </row>
    <row r="70" spans="1:3" x14ac:dyDescent="0.3">
      <c r="A70" t="s">
        <v>2950</v>
      </c>
      <c r="B70">
        <f t="shared" si="1"/>
        <v>1059</v>
      </c>
      <c r="C70">
        <v>1</v>
      </c>
    </row>
    <row r="71" spans="1:3" x14ac:dyDescent="0.3">
      <c r="A71" t="s">
        <v>591</v>
      </c>
      <c r="B71">
        <f t="shared" si="1"/>
        <v>106</v>
      </c>
      <c r="C71">
        <v>1</v>
      </c>
    </row>
    <row r="72" spans="1:3" x14ac:dyDescent="0.3">
      <c r="A72" t="s">
        <v>2951</v>
      </c>
      <c r="B72">
        <f t="shared" si="1"/>
        <v>1060</v>
      </c>
      <c r="C72">
        <v>1</v>
      </c>
    </row>
    <row r="73" spans="1:3" x14ac:dyDescent="0.3">
      <c r="A73" t="s">
        <v>2955</v>
      </c>
      <c r="B73">
        <f t="shared" si="1"/>
        <v>1061</v>
      </c>
      <c r="C73">
        <v>1</v>
      </c>
    </row>
    <row r="74" spans="1:3" x14ac:dyDescent="0.3">
      <c r="A74" t="s">
        <v>2956</v>
      </c>
      <c r="B74">
        <f t="shared" si="1"/>
        <v>1062</v>
      </c>
      <c r="C74">
        <v>1</v>
      </c>
    </row>
    <row r="75" spans="1:3" x14ac:dyDescent="0.3">
      <c r="A75" t="s">
        <v>2957</v>
      </c>
      <c r="B75">
        <f t="shared" si="1"/>
        <v>1063</v>
      </c>
      <c r="C75">
        <v>1</v>
      </c>
    </row>
    <row r="76" spans="1:3" x14ac:dyDescent="0.3">
      <c r="A76" t="s">
        <v>2961</v>
      </c>
      <c r="B76">
        <f t="shared" si="1"/>
        <v>1064</v>
      </c>
      <c r="C76">
        <v>1</v>
      </c>
    </row>
    <row r="77" spans="1:3" x14ac:dyDescent="0.3">
      <c r="A77" t="s">
        <v>2962</v>
      </c>
      <c r="B77">
        <f t="shared" si="1"/>
        <v>1065</v>
      </c>
      <c r="C77">
        <v>1</v>
      </c>
    </row>
    <row r="78" spans="1:3" x14ac:dyDescent="0.3">
      <c r="A78" t="s">
        <v>2963</v>
      </c>
      <c r="B78">
        <f t="shared" si="1"/>
        <v>1066</v>
      </c>
      <c r="C78">
        <v>1</v>
      </c>
    </row>
    <row r="79" spans="1:3" x14ac:dyDescent="0.3">
      <c r="A79" t="s">
        <v>2964</v>
      </c>
      <c r="B79">
        <f t="shared" si="1"/>
        <v>1067</v>
      </c>
      <c r="C79">
        <v>1</v>
      </c>
    </row>
    <row r="80" spans="1:3" x14ac:dyDescent="0.3">
      <c r="A80" t="s">
        <v>2965</v>
      </c>
      <c r="B80">
        <f t="shared" si="1"/>
        <v>1068</v>
      </c>
      <c r="C80">
        <v>1</v>
      </c>
    </row>
    <row r="81" spans="1:3" x14ac:dyDescent="0.3">
      <c r="A81" t="s">
        <v>2966</v>
      </c>
      <c r="B81">
        <f t="shared" si="1"/>
        <v>1069</v>
      </c>
      <c r="C81">
        <v>1</v>
      </c>
    </row>
    <row r="82" spans="1:3" x14ac:dyDescent="0.3">
      <c r="A82" t="s">
        <v>418</v>
      </c>
      <c r="B82">
        <f t="shared" si="1"/>
        <v>107</v>
      </c>
      <c r="C82">
        <v>1</v>
      </c>
    </row>
    <row r="83" spans="1:3" x14ac:dyDescent="0.3">
      <c r="A83" t="s">
        <v>2967</v>
      </c>
      <c r="B83">
        <f t="shared" si="1"/>
        <v>1070</v>
      </c>
      <c r="C83">
        <v>1</v>
      </c>
    </row>
    <row r="84" spans="1:3" x14ac:dyDescent="0.3">
      <c r="A84" t="s">
        <v>2971</v>
      </c>
      <c r="B84">
        <f t="shared" si="1"/>
        <v>1071</v>
      </c>
      <c r="C84">
        <v>1</v>
      </c>
    </row>
    <row r="85" spans="1:3" x14ac:dyDescent="0.3">
      <c r="A85" t="s">
        <v>2972</v>
      </c>
      <c r="B85">
        <f t="shared" si="1"/>
        <v>1072</v>
      </c>
      <c r="C85">
        <v>1</v>
      </c>
    </row>
    <row r="86" spans="1:3" x14ac:dyDescent="0.3">
      <c r="A86" t="s">
        <v>2973</v>
      </c>
      <c r="B86">
        <f t="shared" si="1"/>
        <v>1073</v>
      </c>
      <c r="C86">
        <v>1</v>
      </c>
    </row>
    <row r="87" spans="1:3" x14ac:dyDescent="0.3">
      <c r="A87" t="s">
        <v>2974</v>
      </c>
      <c r="B87">
        <f t="shared" si="1"/>
        <v>1074</v>
      </c>
      <c r="C87">
        <v>1</v>
      </c>
    </row>
    <row r="88" spans="1:3" x14ac:dyDescent="0.3">
      <c r="A88" t="s">
        <v>2975</v>
      </c>
      <c r="B88">
        <f t="shared" si="1"/>
        <v>1075</v>
      </c>
      <c r="C88">
        <v>1</v>
      </c>
    </row>
    <row r="89" spans="1:3" x14ac:dyDescent="0.3">
      <c r="A89" t="s">
        <v>2976</v>
      </c>
      <c r="B89">
        <f t="shared" si="1"/>
        <v>1076</v>
      </c>
      <c r="C89">
        <v>1</v>
      </c>
    </row>
    <row r="90" spans="1:3" x14ac:dyDescent="0.3">
      <c r="A90" t="s">
        <v>2977</v>
      </c>
      <c r="B90">
        <f t="shared" si="1"/>
        <v>1077</v>
      </c>
      <c r="C90">
        <v>1</v>
      </c>
    </row>
    <row r="91" spans="1:3" x14ac:dyDescent="0.3">
      <c r="A91" t="s">
        <v>2978</v>
      </c>
      <c r="B91">
        <f t="shared" si="1"/>
        <v>1078</v>
      </c>
      <c r="C91">
        <v>1</v>
      </c>
    </row>
    <row r="92" spans="1:3" x14ac:dyDescent="0.3">
      <c r="A92" t="s">
        <v>2979</v>
      </c>
      <c r="B92">
        <f t="shared" si="1"/>
        <v>1079</v>
      </c>
      <c r="C92">
        <v>1</v>
      </c>
    </row>
    <row r="93" spans="1:3" x14ac:dyDescent="0.3">
      <c r="A93" t="s">
        <v>5759</v>
      </c>
      <c r="B93">
        <f t="shared" si="1"/>
        <v>108</v>
      </c>
      <c r="C93">
        <v>1</v>
      </c>
    </row>
    <row r="94" spans="1:3" x14ac:dyDescent="0.3">
      <c r="A94" t="s">
        <v>2980</v>
      </c>
      <c r="B94">
        <f t="shared" si="1"/>
        <v>1080</v>
      </c>
      <c r="C94">
        <v>1</v>
      </c>
    </row>
    <row r="95" spans="1:3" x14ac:dyDescent="0.3">
      <c r="A95" t="s">
        <v>2981</v>
      </c>
      <c r="B95">
        <f t="shared" si="1"/>
        <v>1081</v>
      </c>
      <c r="C95">
        <v>1</v>
      </c>
    </row>
    <row r="96" spans="1:3" x14ac:dyDescent="0.3">
      <c r="A96" t="s">
        <v>2982</v>
      </c>
      <c r="B96">
        <f t="shared" si="1"/>
        <v>1082</v>
      </c>
      <c r="C96">
        <v>1</v>
      </c>
    </row>
    <row r="97" spans="1:3" x14ac:dyDescent="0.3">
      <c r="A97" t="s">
        <v>2983</v>
      </c>
      <c r="B97">
        <f t="shared" si="1"/>
        <v>1083</v>
      </c>
      <c r="C97">
        <v>1</v>
      </c>
    </row>
    <row r="98" spans="1:3" x14ac:dyDescent="0.3">
      <c r="A98" t="s">
        <v>2984</v>
      </c>
      <c r="B98">
        <f t="shared" si="1"/>
        <v>1084</v>
      </c>
      <c r="C98">
        <v>1</v>
      </c>
    </row>
    <row r="99" spans="1:3" x14ac:dyDescent="0.3">
      <c r="A99" t="s">
        <v>2985</v>
      </c>
      <c r="B99">
        <f t="shared" si="1"/>
        <v>1085</v>
      </c>
      <c r="C99">
        <v>1</v>
      </c>
    </row>
    <row r="100" spans="1:3" x14ac:dyDescent="0.3">
      <c r="A100" t="s">
        <v>2986</v>
      </c>
      <c r="B100">
        <f t="shared" si="1"/>
        <v>1086</v>
      </c>
      <c r="C100">
        <v>1</v>
      </c>
    </row>
    <row r="101" spans="1:3" x14ac:dyDescent="0.3">
      <c r="A101" t="s">
        <v>2987</v>
      </c>
      <c r="B101">
        <f t="shared" si="1"/>
        <v>1087</v>
      </c>
      <c r="C101">
        <v>1</v>
      </c>
    </row>
    <row r="102" spans="1:3" x14ac:dyDescent="0.3">
      <c r="A102" t="s">
        <v>2988</v>
      </c>
      <c r="B102">
        <f t="shared" si="1"/>
        <v>1088</v>
      </c>
      <c r="C102">
        <v>1</v>
      </c>
    </row>
    <row r="103" spans="1:3" x14ac:dyDescent="0.3">
      <c r="A103" t="s">
        <v>2989</v>
      </c>
      <c r="B103">
        <f t="shared" si="1"/>
        <v>1089</v>
      </c>
      <c r="C103">
        <v>1</v>
      </c>
    </row>
    <row r="104" spans="1:3" x14ac:dyDescent="0.3">
      <c r="A104" t="s">
        <v>422</v>
      </c>
      <c r="B104">
        <f t="shared" si="1"/>
        <v>109</v>
      </c>
      <c r="C104">
        <v>1</v>
      </c>
    </row>
    <row r="105" spans="1:3" x14ac:dyDescent="0.3">
      <c r="A105" t="s">
        <v>2990</v>
      </c>
      <c r="B105">
        <f t="shared" si="1"/>
        <v>1090</v>
      </c>
      <c r="C105">
        <v>1</v>
      </c>
    </row>
    <row r="106" spans="1:3" x14ac:dyDescent="0.3">
      <c r="A106" t="s">
        <v>2991</v>
      </c>
      <c r="B106">
        <f t="shared" si="1"/>
        <v>1091</v>
      </c>
      <c r="C106">
        <v>1</v>
      </c>
    </row>
    <row r="107" spans="1:3" x14ac:dyDescent="0.3">
      <c r="A107" t="s">
        <v>2992</v>
      </c>
      <c r="B107">
        <f t="shared" si="1"/>
        <v>1092</v>
      </c>
      <c r="C107">
        <v>1</v>
      </c>
    </row>
    <row r="108" spans="1:3" x14ac:dyDescent="0.3">
      <c r="A108" t="s">
        <v>2993</v>
      </c>
      <c r="B108">
        <f t="shared" si="1"/>
        <v>1093</v>
      </c>
      <c r="C108">
        <v>1</v>
      </c>
    </row>
    <row r="109" spans="1:3" x14ac:dyDescent="0.3">
      <c r="A109" t="s">
        <v>2994</v>
      </c>
      <c r="B109">
        <f t="shared" si="1"/>
        <v>1094</v>
      </c>
      <c r="C109">
        <v>1</v>
      </c>
    </row>
    <row r="110" spans="1:3" x14ac:dyDescent="0.3">
      <c r="A110" t="s">
        <v>3001</v>
      </c>
      <c r="B110">
        <f t="shared" si="1"/>
        <v>1095</v>
      </c>
      <c r="C110">
        <v>1</v>
      </c>
    </row>
    <row r="111" spans="1:3" x14ac:dyDescent="0.3">
      <c r="A111" t="s">
        <v>3002</v>
      </c>
      <c r="B111">
        <f t="shared" si="1"/>
        <v>1096</v>
      </c>
      <c r="C111">
        <v>1</v>
      </c>
    </row>
    <row r="112" spans="1:3" x14ac:dyDescent="0.3">
      <c r="A112" t="s">
        <v>3003</v>
      </c>
      <c r="B112">
        <f t="shared" si="1"/>
        <v>1097</v>
      </c>
      <c r="C112">
        <v>1</v>
      </c>
    </row>
    <row r="113" spans="1:3" x14ac:dyDescent="0.3">
      <c r="A113" t="s">
        <v>3007</v>
      </c>
      <c r="B113">
        <f t="shared" si="1"/>
        <v>1098</v>
      </c>
      <c r="C113">
        <v>1</v>
      </c>
    </row>
    <row r="114" spans="1:3" x14ac:dyDescent="0.3">
      <c r="A114" t="s">
        <v>3008</v>
      </c>
      <c r="B114">
        <f t="shared" si="1"/>
        <v>1099</v>
      </c>
      <c r="C114">
        <v>1</v>
      </c>
    </row>
    <row r="115" spans="1:3" x14ac:dyDescent="0.3">
      <c r="A115" t="s">
        <v>523</v>
      </c>
      <c r="B115">
        <f t="shared" si="1"/>
        <v>11</v>
      </c>
      <c r="C115">
        <v>1</v>
      </c>
    </row>
    <row r="116" spans="1:3" x14ac:dyDescent="0.3">
      <c r="A116" t="s">
        <v>5774</v>
      </c>
      <c r="B116">
        <f t="shared" si="1"/>
        <v>110</v>
      </c>
      <c r="C116">
        <v>1</v>
      </c>
    </row>
    <row r="117" spans="1:3" x14ac:dyDescent="0.3">
      <c r="A117" t="s">
        <v>3009</v>
      </c>
      <c r="B117">
        <f t="shared" si="1"/>
        <v>1100</v>
      </c>
      <c r="C117">
        <v>1</v>
      </c>
    </row>
    <row r="118" spans="1:3" x14ac:dyDescent="0.3">
      <c r="A118" t="s">
        <v>3010</v>
      </c>
      <c r="B118">
        <f t="shared" si="1"/>
        <v>1101</v>
      </c>
      <c r="C118">
        <v>1</v>
      </c>
    </row>
    <row r="119" spans="1:3" x14ac:dyDescent="0.3">
      <c r="A119" t="s">
        <v>3011</v>
      </c>
      <c r="B119">
        <f t="shared" si="1"/>
        <v>1102</v>
      </c>
      <c r="C119">
        <v>1</v>
      </c>
    </row>
    <row r="120" spans="1:3" x14ac:dyDescent="0.3">
      <c r="A120" t="s">
        <v>3016</v>
      </c>
      <c r="B120">
        <f t="shared" si="1"/>
        <v>1103</v>
      </c>
      <c r="C120">
        <v>1</v>
      </c>
    </row>
    <row r="121" spans="1:3" x14ac:dyDescent="0.3">
      <c r="A121" t="s">
        <v>3017</v>
      </c>
      <c r="B121">
        <f t="shared" si="1"/>
        <v>1104</v>
      </c>
      <c r="C121">
        <v>1</v>
      </c>
    </row>
    <row r="122" spans="1:3" x14ac:dyDescent="0.3">
      <c r="A122" t="s">
        <v>3018</v>
      </c>
      <c r="B122">
        <f t="shared" si="1"/>
        <v>1105</v>
      </c>
      <c r="C122">
        <v>1</v>
      </c>
    </row>
    <row r="123" spans="1:3" x14ac:dyDescent="0.3">
      <c r="A123" t="s">
        <v>3019</v>
      </c>
      <c r="B123">
        <f t="shared" si="1"/>
        <v>1106</v>
      </c>
      <c r="C123">
        <v>1</v>
      </c>
    </row>
    <row r="124" spans="1:3" x14ac:dyDescent="0.3">
      <c r="A124" t="s">
        <v>3020</v>
      </c>
      <c r="B124">
        <f t="shared" si="1"/>
        <v>1107</v>
      </c>
      <c r="C124">
        <v>1</v>
      </c>
    </row>
    <row r="125" spans="1:3" x14ac:dyDescent="0.3">
      <c r="A125" t="s">
        <v>3021</v>
      </c>
      <c r="B125">
        <f t="shared" si="1"/>
        <v>1108</v>
      </c>
      <c r="C125">
        <v>1</v>
      </c>
    </row>
    <row r="126" spans="1:3" x14ac:dyDescent="0.3">
      <c r="A126" t="s">
        <v>3022</v>
      </c>
      <c r="B126">
        <f t="shared" si="1"/>
        <v>1109</v>
      </c>
      <c r="C126">
        <v>1</v>
      </c>
    </row>
    <row r="127" spans="1:3" x14ac:dyDescent="0.3">
      <c r="A127" t="s">
        <v>404</v>
      </c>
      <c r="B127">
        <f t="shared" si="1"/>
        <v>111</v>
      </c>
      <c r="C127">
        <v>1</v>
      </c>
    </row>
    <row r="128" spans="1:3" x14ac:dyDescent="0.3">
      <c r="A128" t="s">
        <v>3023</v>
      </c>
      <c r="B128">
        <f t="shared" si="1"/>
        <v>1110</v>
      </c>
      <c r="C128">
        <v>1</v>
      </c>
    </row>
    <row r="129" spans="1:3" x14ac:dyDescent="0.3">
      <c r="A129" t="s">
        <v>3024</v>
      </c>
      <c r="B129">
        <f t="shared" si="1"/>
        <v>1111</v>
      </c>
      <c r="C129">
        <v>1</v>
      </c>
    </row>
    <row r="130" spans="1:3" x14ac:dyDescent="0.3">
      <c r="A130" t="s">
        <v>3025</v>
      </c>
      <c r="B130">
        <f t="shared" ref="B130:B193" si="2">INT(MID(A130, 4, LEN(A129)))</f>
        <v>1112</v>
      </c>
      <c r="C130">
        <v>1</v>
      </c>
    </row>
    <row r="131" spans="1:3" x14ac:dyDescent="0.3">
      <c r="A131" t="s">
        <v>3026</v>
      </c>
      <c r="B131">
        <f t="shared" si="2"/>
        <v>1113</v>
      </c>
      <c r="C131">
        <v>1</v>
      </c>
    </row>
    <row r="132" spans="1:3" x14ac:dyDescent="0.3">
      <c r="A132" t="s">
        <v>3027</v>
      </c>
      <c r="B132">
        <f t="shared" si="2"/>
        <v>1114</v>
      </c>
      <c r="C132">
        <v>1</v>
      </c>
    </row>
    <row r="133" spans="1:3" x14ac:dyDescent="0.3">
      <c r="A133" t="s">
        <v>3031</v>
      </c>
      <c r="B133">
        <f t="shared" si="2"/>
        <v>1115</v>
      </c>
      <c r="C133">
        <v>1</v>
      </c>
    </row>
    <row r="134" spans="1:3" x14ac:dyDescent="0.3">
      <c r="A134" t="s">
        <v>3032</v>
      </c>
      <c r="B134">
        <f t="shared" si="2"/>
        <v>1116</v>
      </c>
      <c r="C134">
        <v>1</v>
      </c>
    </row>
    <row r="135" spans="1:3" x14ac:dyDescent="0.3">
      <c r="A135" t="s">
        <v>3033</v>
      </c>
      <c r="B135">
        <f t="shared" si="2"/>
        <v>1117</v>
      </c>
      <c r="C135">
        <v>1</v>
      </c>
    </row>
    <row r="136" spans="1:3" x14ac:dyDescent="0.3">
      <c r="A136" t="s">
        <v>3034</v>
      </c>
      <c r="B136">
        <f t="shared" si="2"/>
        <v>1118</v>
      </c>
      <c r="C136">
        <v>1</v>
      </c>
    </row>
    <row r="137" spans="1:3" x14ac:dyDescent="0.3">
      <c r="A137" t="s">
        <v>3035</v>
      </c>
      <c r="B137">
        <f t="shared" si="2"/>
        <v>1119</v>
      </c>
      <c r="C137">
        <v>1</v>
      </c>
    </row>
    <row r="138" spans="1:3" x14ac:dyDescent="0.3">
      <c r="A138" t="s">
        <v>221</v>
      </c>
      <c r="B138">
        <f t="shared" si="2"/>
        <v>112</v>
      </c>
      <c r="C138">
        <v>1</v>
      </c>
    </row>
    <row r="139" spans="1:3" x14ac:dyDescent="0.3">
      <c r="A139" t="s">
        <v>3039</v>
      </c>
      <c r="B139">
        <f t="shared" si="2"/>
        <v>1120</v>
      </c>
      <c r="C139">
        <v>1</v>
      </c>
    </row>
    <row r="140" spans="1:3" x14ac:dyDescent="0.3">
      <c r="A140" t="s">
        <v>3043</v>
      </c>
      <c r="B140">
        <f t="shared" si="2"/>
        <v>1121</v>
      </c>
      <c r="C140">
        <v>1</v>
      </c>
    </row>
    <row r="141" spans="1:3" x14ac:dyDescent="0.3">
      <c r="A141" t="s">
        <v>3044</v>
      </c>
      <c r="B141">
        <f t="shared" si="2"/>
        <v>1122</v>
      </c>
      <c r="C141">
        <v>1</v>
      </c>
    </row>
    <row r="142" spans="1:3" x14ac:dyDescent="0.3">
      <c r="A142" t="s">
        <v>3045</v>
      </c>
      <c r="B142">
        <f t="shared" si="2"/>
        <v>1123</v>
      </c>
      <c r="C142">
        <v>1</v>
      </c>
    </row>
    <row r="143" spans="1:3" x14ac:dyDescent="0.3">
      <c r="A143" t="s">
        <v>3049</v>
      </c>
      <c r="B143">
        <f t="shared" si="2"/>
        <v>1124</v>
      </c>
      <c r="C143">
        <v>1</v>
      </c>
    </row>
    <row r="144" spans="1:3" x14ac:dyDescent="0.3">
      <c r="A144" t="s">
        <v>3050</v>
      </c>
      <c r="B144">
        <f t="shared" si="2"/>
        <v>1125</v>
      </c>
      <c r="C144">
        <v>1</v>
      </c>
    </row>
    <row r="145" spans="1:3" x14ac:dyDescent="0.3">
      <c r="A145" t="s">
        <v>3054</v>
      </c>
      <c r="B145">
        <f t="shared" si="2"/>
        <v>1126</v>
      </c>
      <c r="C145">
        <v>1</v>
      </c>
    </row>
    <row r="146" spans="1:3" x14ac:dyDescent="0.3">
      <c r="A146" t="s">
        <v>3058</v>
      </c>
      <c r="B146">
        <f t="shared" si="2"/>
        <v>1127</v>
      </c>
      <c r="C146">
        <v>1</v>
      </c>
    </row>
    <row r="147" spans="1:3" x14ac:dyDescent="0.3">
      <c r="A147" t="s">
        <v>3059</v>
      </c>
      <c r="B147">
        <f t="shared" si="2"/>
        <v>1128</v>
      </c>
      <c r="C147">
        <v>1</v>
      </c>
    </row>
    <row r="148" spans="1:3" x14ac:dyDescent="0.3">
      <c r="A148" t="s">
        <v>3063</v>
      </c>
      <c r="B148">
        <f t="shared" si="2"/>
        <v>1129</v>
      </c>
      <c r="C148">
        <v>1</v>
      </c>
    </row>
    <row r="149" spans="1:3" x14ac:dyDescent="0.3">
      <c r="A149" t="s">
        <v>642</v>
      </c>
      <c r="B149">
        <f t="shared" si="2"/>
        <v>113</v>
      </c>
      <c r="C149">
        <v>1</v>
      </c>
    </row>
    <row r="150" spans="1:3" x14ac:dyDescent="0.3">
      <c r="A150" t="s">
        <v>3067</v>
      </c>
      <c r="B150">
        <f t="shared" si="2"/>
        <v>1130</v>
      </c>
      <c r="C150">
        <v>1</v>
      </c>
    </row>
    <row r="151" spans="1:3" x14ac:dyDescent="0.3">
      <c r="A151" t="s">
        <v>3071</v>
      </c>
      <c r="B151">
        <f t="shared" si="2"/>
        <v>1131</v>
      </c>
      <c r="C151">
        <v>1</v>
      </c>
    </row>
    <row r="152" spans="1:3" x14ac:dyDescent="0.3">
      <c r="A152" t="s">
        <v>3075</v>
      </c>
      <c r="B152">
        <f t="shared" si="2"/>
        <v>1132</v>
      </c>
      <c r="C152">
        <v>1</v>
      </c>
    </row>
    <row r="153" spans="1:3" x14ac:dyDescent="0.3">
      <c r="A153" t="s">
        <v>3076</v>
      </c>
      <c r="B153">
        <f t="shared" si="2"/>
        <v>1133</v>
      </c>
      <c r="C153">
        <v>1</v>
      </c>
    </row>
    <row r="154" spans="1:3" x14ac:dyDescent="0.3">
      <c r="A154" t="s">
        <v>3077</v>
      </c>
      <c r="B154">
        <f t="shared" si="2"/>
        <v>1134</v>
      </c>
      <c r="C154">
        <v>1</v>
      </c>
    </row>
    <row r="155" spans="1:3" x14ac:dyDescent="0.3">
      <c r="A155" t="s">
        <v>3078</v>
      </c>
      <c r="B155">
        <f t="shared" si="2"/>
        <v>1135</v>
      </c>
      <c r="C155">
        <v>1</v>
      </c>
    </row>
    <row r="156" spans="1:3" x14ac:dyDescent="0.3">
      <c r="A156" t="s">
        <v>3079</v>
      </c>
      <c r="B156">
        <f t="shared" si="2"/>
        <v>1136</v>
      </c>
      <c r="C156">
        <v>1</v>
      </c>
    </row>
    <row r="157" spans="1:3" x14ac:dyDescent="0.3">
      <c r="A157" t="s">
        <v>3083</v>
      </c>
      <c r="B157">
        <f t="shared" si="2"/>
        <v>1137</v>
      </c>
      <c r="C157">
        <v>1</v>
      </c>
    </row>
    <row r="158" spans="1:3" x14ac:dyDescent="0.3">
      <c r="A158" t="s">
        <v>3084</v>
      </c>
      <c r="B158">
        <f t="shared" si="2"/>
        <v>1138</v>
      </c>
      <c r="C158">
        <v>1</v>
      </c>
    </row>
    <row r="159" spans="1:3" x14ac:dyDescent="0.3">
      <c r="A159" t="s">
        <v>3085</v>
      </c>
      <c r="B159">
        <f t="shared" si="2"/>
        <v>1139</v>
      </c>
      <c r="C159">
        <v>1</v>
      </c>
    </row>
    <row r="160" spans="1:3" x14ac:dyDescent="0.3">
      <c r="A160" t="s">
        <v>646</v>
      </c>
      <c r="B160">
        <f t="shared" si="2"/>
        <v>114</v>
      </c>
      <c r="C160">
        <v>1</v>
      </c>
    </row>
    <row r="161" spans="1:3" x14ac:dyDescent="0.3">
      <c r="A161" t="s">
        <v>3086</v>
      </c>
      <c r="B161">
        <f t="shared" si="2"/>
        <v>1140</v>
      </c>
      <c r="C161">
        <v>1</v>
      </c>
    </row>
    <row r="162" spans="1:3" x14ac:dyDescent="0.3">
      <c r="A162" t="s">
        <v>3087</v>
      </c>
      <c r="B162">
        <f t="shared" si="2"/>
        <v>1141</v>
      </c>
      <c r="C162">
        <v>1</v>
      </c>
    </row>
    <row r="163" spans="1:3" x14ac:dyDescent="0.3">
      <c r="A163" t="s">
        <v>3088</v>
      </c>
      <c r="B163">
        <f t="shared" si="2"/>
        <v>1142</v>
      </c>
      <c r="C163">
        <v>1</v>
      </c>
    </row>
    <row r="164" spans="1:3" x14ac:dyDescent="0.3">
      <c r="A164" t="s">
        <v>3089</v>
      </c>
      <c r="B164">
        <f t="shared" si="2"/>
        <v>1143</v>
      </c>
      <c r="C164">
        <v>1</v>
      </c>
    </row>
    <row r="165" spans="1:3" x14ac:dyDescent="0.3">
      <c r="A165" t="s">
        <v>3090</v>
      </c>
      <c r="B165">
        <f t="shared" si="2"/>
        <v>1144</v>
      </c>
      <c r="C165">
        <v>1</v>
      </c>
    </row>
    <row r="166" spans="1:3" x14ac:dyDescent="0.3">
      <c r="A166" t="s">
        <v>3091</v>
      </c>
      <c r="B166">
        <f t="shared" si="2"/>
        <v>1145</v>
      </c>
      <c r="C166">
        <v>1</v>
      </c>
    </row>
    <row r="167" spans="1:3" x14ac:dyDescent="0.3">
      <c r="A167" t="s">
        <v>3092</v>
      </c>
      <c r="B167">
        <f t="shared" si="2"/>
        <v>1146</v>
      </c>
      <c r="C167">
        <v>1</v>
      </c>
    </row>
    <row r="168" spans="1:3" x14ac:dyDescent="0.3">
      <c r="A168" t="s">
        <v>3096</v>
      </c>
      <c r="B168">
        <f t="shared" si="2"/>
        <v>1147</v>
      </c>
      <c r="C168">
        <v>1</v>
      </c>
    </row>
    <row r="169" spans="1:3" x14ac:dyDescent="0.3">
      <c r="A169" t="s">
        <v>3098</v>
      </c>
      <c r="B169">
        <f t="shared" si="2"/>
        <v>1148</v>
      </c>
      <c r="C169">
        <v>1</v>
      </c>
    </row>
    <row r="170" spans="1:3" x14ac:dyDescent="0.3">
      <c r="A170" t="s">
        <v>3099</v>
      </c>
      <c r="B170">
        <f t="shared" si="2"/>
        <v>1149</v>
      </c>
      <c r="C170">
        <v>1</v>
      </c>
    </row>
    <row r="171" spans="1:3" x14ac:dyDescent="0.3">
      <c r="A171" t="s">
        <v>650</v>
      </c>
      <c r="B171">
        <f t="shared" si="2"/>
        <v>115</v>
      </c>
      <c r="C171">
        <v>1</v>
      </c>
    </row>
    <row r="172" spans="1:3" x14ac:dyDescent="0.3">
      <c r="A172" t="s">
        <v>3103</v>
      </c>
      <c r="B172">
        <f t="shared" si="2"/>
        <v>1150</v>
      </c>
      <c r="C172">
        <v>1</v>
      </c>
    </row>
    <row r="173" spans="1:3" x14ac:dyDescent="0.3">
      <c r="A173" t="s">
        <v>3104</v>
      </c>
      <c r="B173">
        <f t="shared" si="2"/>
        <v>1151</v>
      </c>
      <c r="C173">
        <v>1</v>
      </c>
    </row>
    <row r="174" spans="1:3" x14ac:dyDescent="0.3">
      <c r="A174" t="s">
        <v>3108</v>
      </c>
      <c r="B174">
        <f t="shared" si="2"/>
        <v>1152</v>
      </c>
      <c r="C174">
        <v>1</v>
      </c>
    </row>
    <row r="175" spans="1:3" x14ac:dyDescent="0.3">
      <c r="A175" t="s">
        <v>3109</v>
      </c>
      <c r="B175">
        <f t="shared" si="2"/>
        <v>1153</v>
      </c>
      <c r="C175">
        <v>1</v>
      </c>
    </row>
    <row r="176" spans="1:3" x14ac:dyDescent="0.3">
      <c r="A176" t="s">
        <v>3110</v>
      </c>
      <c r="B176">
        <f t="shared" si="2"/>
        <v>1154</v>
      </c>
      <c r="C176">
        <v>1</v>
      </c>
    </row>
    <row r="177" spans="1:3" x14ac:dyDescent="0.3">
      <c r="A177" t="s">
        <v>3113</v>
      </c>
      <c r="B177">
        <f t="shared" si="2"/>
        <v>1155</v>
      </c>
      <c r="C177">
        <v>1</v>
      </c>
    </row>
    <row r="178" spans="1:3" x14ac:dyDescent="0.3">
      <c r="A178" t="s">
        <v>3114</v>
      </c>
      <c r="B178">
        <f t="shared" si="2"/>
        <v>1156</v>
      </c>
      <c r="C178">
        <v>1</v>
      </c>
    </row>
    <row r="179" spans="1:3" x14ac:dyDescent="0.3">
      <c r="A179" t="s">
        <v>3115</v>
      </c>
      <c r="B179">
        <f t="shared" si="2"/>
        <v>1157</v>
      </c>
      <c r="C179">
        <v>1</v>
      </c>
    </row>
    <row r="180" spans="1:3" x14ac:dyDescent="0.3">
      <c r="A180" t="s">
        <v>3116</v>
      </c>
      <c r="B180">
        <f t="shared" si="2"/>
        <v>1158</v>
      </c>
      <c r="C180">
        <v>1</v>
      </c>
    </row>
    <row r="181" spans="1:3" x14ac:dyDescent="0.3">
      <c r="A181" t="s">
        <v>3117</v>
      </c>
      <c r="B181">
        <f t="shared" si="2"/>
        <v>1159</v>
      </c>
      <c r="C181">
        <v>1</v>
      </c>
    </row>
    <row r="182" spans="1:3" x14ac:dyDescent="0.3">
      <c r="A182" t="s">
        <v>654</v>
      </c>
      <c r="B182">
        <f t="shared" si="2"/>
        <v>116</v>
      </c>
      <c r="C182">
        <v>1</v>
      </c>
    </row>
    <row r="183" spans="1:3" x14ac:dyDescent="0.3">
      <c r="A183" t="s">
        <v>3121</v>
      </c>
      <c r="B183">
        <f t="shared" si="2"/>
        <v>1160</v>
      </c>
      <c r="C183">
        <v>1</v>
      </c>
    </row>
    <row r="184" spans="1:3" x14ac:dyDescent="0.3">
      <c r="A184" t="s">
        <v>3124</v>
      </c>
      <c r="B184">
        <f t="shared" si="2"/>
        <v>1161</v>
      </c>
      <c r="C184">
        <v>1</v>
      </c>
    </row>
    <row r="185" spans="1:3" x14ac:dyDescent="0.3">
      <c r="A185" t="s">
        <v>3125</v>
      </c>
      <c r="B185">
        <f t="shared" si="2"/>
        <v>1162</v>
      </c>
      <c r="C185">
        <v>1</v>
      </c>
    </row>
    <row r="186" spans="1:3" x14ac:dyDescent="0.3">
      <c r="A186" t="s">
        <v>3126</v>
      </c>
      <c r="B186">
        <f t="shared" si="2"/>
        <v>1163</v>
      </c>
      <c r="C186">
        <v>1</v>
      </c>
    </row>
    <row r="187" spans="1:3" x14ac:dyDescent="0.3">
      <c r="A187" t="s">
        <v>3127</v>
      </c>
      <c r="B187">
        <f t="shared" si="2"/>
        <v>1164</v>
      </c>
      <c r="C187">
        <v>1</v>
      </c>
    </row>
    <row r="188" spans="1:3" x14ac:dyDescent="0.3">
      <c r="A188" t="s">
        <v>3128</v>
      </c>
      <c r="B188">
        <f t="shared" si="2"/>
        <v>1165</v>
      </c>
      <c r="C188">
        <v>1</v>
      </c>
    </row>
    <row r="189" spans="1:3" x14ac:dyDescent="0.3">
      <c r="A189" t="s">
        <v>3129</v>
      </c>
      <c r="B189">
        <f t="shared" si="2"/>
        <v>1166</v>
      </c>
      <c r="C189">
        <v>1</v>
      </c>
    </row>
    <row r="190" spans="1:3" x14ac:dyDescent="0.3">
      <c r="A190" t="s">
        <v>3130</v>
      </c>
      <c r="B190">
        <f t="shared" si="2"/>
        <v>1167</v>
      </c>
      <c r="C190">
        <v>1</v>
      </c>
    </row>
    <row r="191" spans="1:3" x14ac:dyDescent="0.3">
      <c r="A191" t="s">
        <v>3131</v>
      </c>
      <c r="B191">
        <f t="shared" si="2"/>
        <v>1168</v>
      </c>
      <c r="C191">
        <v>1</v>
      </c>
    </row>
    <row r="192" spans="1:3" x14ac:dyDescent="0.3">
      <c r="A192" t="s">
        <v>3132</v>
      </c>
      <c r="B192">
        <f t="shared" si="2"/>
        <v>1169</v>
      </c>
      <c r="C192">
        <v>1</v>
      </c>
    </row>
    <row r="193" spans="1:3" x14ac:dyDescent="0.3">
      <c r="A193" t="s">
        <v>658</v>
      </c>
      <c r="B193">
        <f t="shared" si="2"/>
        <v>117</v>
      </c>
      <c r="C193">
        <v>1</v>
      </c>
    </row>
    <row r="194" spans="1:3" x14ac:dyDescent="0.3">
      <c r="A194" t="s">
        <v>3133</v>
      </c>
      <c r="B194">
        <f t="shared" ref="B194:B257" si="3">INT(MID(A194, 4, LEN(A193)))</f>
        <v>1170</v>
      </c>
      <c r="C194">
        <v>1</v>
      </c>
    </row>
    <row r="195" spans="1:3" x14ac:dyDescent="0.3">
      <c r="A195" t="s">
        <v>3137</v>
      </c>
      <c r="B195">
        <f t="shared" si="3"/>
        <v>1171</v>
      </c>
      <c r="C195">
        <v>1</v>
      </c>
    </row>
    <row r="196" spans="1:3" x14ac:dyDescent="0.3">
      <c r="A196" t="s">
        <v>3141</v>
      </c>
      <c r="B196">
        <f t="shared" si="3"/>
        <v>1172</v>
      </c>
      <c r="C196">
        <v>1</v>
      </c>
    </row>
    <row r="197" spans="1:3" x14ac:dyDescent="0.3">
      <c r="A197" t="s">
        <v>3145</v>
      </c>
      <c r="B197">
        <f t="shared" si="3"/>
        <v>1173</v>
      </c>
      <c r="C197">
        <v>1</v>
      </c>
    </row>
    <row r="198" spans="1:3" x14ac:dyDescent="0.3">
      <c r="A198" t="s">
        <v>3146</v>
      </c>
      <c r="B198">
        <f t="shared" si="3"/>
        <v>1174</v>
      </c>
      <c r="C198">
        <v>1</v>
      </c>
    </row>
    <row r="199" spans="1:3" x14ac:dyDescent="0.3">
      <c r="A199" t="s">
        <v>3147</v>
      </c>
      <c r="B199">
        <f t="shared" si="3"/>
        <v>1175</v>
      </c>
      <c r="C199">
        <v>1</v>
      </c>
    </row>
    <row r="200" spans="1:3" x14ac:dyDescent="0.3">
      <c r="A200" t="s">
        <v>3148</v>
      </c>
      <c r="B200">
        <f t="shared" si="3"/>
        <v>1176</v>
      </c>
      <c r="C200">
        <v>1</v>
      </c>
    </row>
    <row r="201" spans="1:3" x14ac:dyDescent="0.3">
      <c r="A201" t="s">
        <v>3149</v>
      </c>
      <c r="B201">
        <f t="shared" si="3"/>
        <v>1177</v>
      </c>
      <c r="C201">
        <v>1</v>
      </c>
    </row>
    <row r="202" spans="1:3" x14ac:dyDescent="0.3">
      <c r="A202" t="s">
        <v>3153</v>
      </c>
      <c r="B202">
        <f t="shared" si="3"/>
        <v>1178</v>
      </c>
      <c r="C202">
        <v>1</v>
      </c>
    </row>
    <row r="203" spans="1:3" x14ac:dyDescent="0.3">
      <c r="A203" t="s">
        <v>3154</v>
      </c>
      <c r="B203">
        <f t="shared" si="3"/>
        <v>1179</v>
      </c>
      <c r="C203">
        <v>1</v>
      </c>
    </row>
    <row r="204" spans="1:3" x14ac:dyDescent="0.3">
      <c r="A204" t="s">
        <v>662</v>
      </c>
      <c r="B204">
        <f t="shared" si="3"/>
        <v>118</v>
      </c>
      <c r="C204">
        <v>1</v>
      </c>
    </row>
    <row r="205" spans="1:3" x14ac:dyDescent="0.3">
      <c r="A205" t="s">
        <v>3155</v>
      </c>
      <c r="B205">
        <f t="shared" si="3"/>
        <v>1180</v>
      </c>
      <c r="C205">
        <v>1</v>
      </c>
    </row>
    <row r="206" spans="1:3" x14ac:dyDescent="0.3">
      <c r="A206" t="s">
        <v>3159</v>
      </c>
      <c r="B206">
        <f t="shared" si="3"/>
        <v>1181</v>
      </c>
      <c r="C206">
        <v>1</v>
      </c>
    </row>
    <row r="207" spans="1:3" x14ac:dyDescent="0.3">
      <c r="A207" t="s">
        <v>3160</v>
      </c>
      <c r="B207">
        <f t="shared" si="3"/>
        <v>1182</v>
      </c>
      <c r="C207">
        <v>1</v>
      </c>
    </row>
    <row r="208" spans="1:3" x14ac:dyDescent="0.3">
      <c r="A208" t="s">
        <v>3161</v>
      </c>
      <c r="B208">
        <f t="shared" si="3"/>
        <v>1183</v>
      </c>
      <c r="C208">
        <v>1</v>
      </c>
    </row>
    <row r="209" spans="1:3" x14ac:dyDescent="0.3">
      <c r="A209" t="s">
        <v>3165</v>
      </c>
      <c r="B209">
        <f t="shared" si="3"/>
        <v>1184</v>
      </c>
      <c r="C209">
        <v>1</v>
      </c>
    </row>
    <row r="210" spans="1:3" x14ac:dyDescent="0.3">
      <c r="A210" t="s">
        <v>3166</v>
      </c>
      <c r="B210">
        <f t="shared" si="3"/>
        <v>1185</v>
      </c>
      <c r="C210">
        <v>1</v>
      </c>
    </row>
    <row r="211" spans="1:3" x14ac:dyDescent="0.3">
      <c r="A211" t="s">
        <v>3170</v>
      </c>
      <c r="B211">
        <f t="shared" si="3"/>
        <v>1186</v>
      </c>
      <c r="C211">
        <v>1</v>
      </c>
    </row>
    <row r="212" spans="1:3" x14ac:dyDescent="0.3">
      <c r="A212" t="s">
        <v>3171</v>
      </c>
      <c r="B212">
        <f t="shared" si="3"/>
        <v>1187</v>
      </c>
      <c r="C212">
        <v>1</v>
      </c>
    </row>
    <row r="213" spans="1:3" x14ac:dyDescent="0.3">
      <c r="A213" t="s">
        <v>3172</v>
      </c>
      <c r="B213">
        <f t="shared" si="3"/>
        <v>1188</v>
      </c>
      <c r="C213">
        <v>1</v>
      </c>
    </row>
    <row r="214" spans="1:3" x14ac:dyDescent="0.3">
      <c r="A214" t="s">
        <v>3175</v>
      </c>
      <c r="B214">
        <f t="shared" si="3"/>
        <v>1189</v>
      </c>
      <c r="C214">
        <v>1</v>
      </c>
    </row>
    <row r="215" spans="1:3" x14ac:dyDescent="0.3">
      <c r="A215" t="s">
        <v>669</v>
      </c>
      <c r="B215">
        <f t="shared" si="3"/>
        <v>119</v>
      </c>
      <c r="C215">
        <v>1</v>
      </c>
    </row>
    <row r="216" spans="1:3" x14ac:dyDescent="0.3">
      <c r="A216" t="s">
        <v>3180</v>
      </c>
      <c r="B216">
        <f t="shared" si="3"/>
        <v>1190</v>
      </c>
      <c r="C216">
        <v>1</v>
      </c>
    </row>
    <row r="217" spans="1:3" x14ac:dyDescent="0.3">
      <c r="A217" t="s">
        <v>3181</v>
      </c>
      <c r="B217">
        <f t="shared" si="3"/>
        <v>1191</v>
      </c>
      <c r="C217">
        <v>1</v>
      </c>
    </row>
    <row r="218" spans="1:3" x14ac:dyDescent="0.3">
      <c r="A218" t="s">
        <v>3182</v>
      </c>
      <c r="B218">
        <f t="shared" si="3"/>
        <v>1192</v>
      </c>
      <c r="C218">
        <v>1</v>
      </c>
    </row>
    <row r="219" spans="1:3" x14ac:dyDescent="0.3">
      <c r="A219" t="s">
        <v>3186</v>
      </c>
      <c r="B219">
        <f t="shared" si="3"/>
        <v>1193</v>
      </c>
      <c r="C219">
        <v>1</v>
      </c>
    </row>
    <row r="220" spans="1:3" x14ac:dyDescent="0.3">
      <c r="A220" t="s">
        <v>3187</v>
      </c>
      <c r="B220">
        <f t="shared" si="3"/>
        <v>1194</v>
      </c>
      <c r="C220">
        <v>1</v>
      </c>
    </row>
    <row r="221" spans="1:3" x14ac:dyDescent="0.3">
      <c r="A221" t="s">
        <v>3188</v>
      </c>
      <c r="B221">
        <f t="shared" si="3"/>
        <v>1195</v>
      </c>
      <c r="C221">
        <v>1</v>
      </c>
    </row>
    <row r="222" spans="1:3" x14ac:dyDescent="0.3">
      <c r="A222" t="s">
        <v>3189</v>
      </c>
      <c r="B222">
        <f t="shared" si="3"/>
        <v>1196</v>
      </c>
      <c r="C222">
        <v>1</v>
      </c>
    </row>
    <row r="223" spans="1:3" x14ac:dyDescent="0.3">
      <c r="A223" t="s">
        <v>3190</v>
      </c>
      <c r="B223">
        <f t="shared" si="3"/>
        <v>1197</v>
      </c>
      <c r="C223">
        <v>1</v>
      </c>
    </row>
    <row r="224" spans="1:3" x14ac:dyDescent="0.3">
      <c r="A224" t="s">
        <v>3194</v>
      </c>
      <c r="B224">
        <f t="shared" si="3"/>
        <v>1198</v>
      </c>
      <c r="C224">
        <v>1</v>
      </c>
    </row>
    <row r="225" spans="1:3" x14ac:dyDescent="0.3">
      <c r="A225" t="s">
        <v>3195</v>
      </c>
      <c r="B225">
        <f t="shared" si="3"/>
        <v>1199</v>
      </c>
      <c r="C225">
        <v>1</v>
      </c>
    </row>
    <row r="226" spans="1:3" x14ac:dyDescent="0.3">
      <c r="A226" t="s">
        <v>307</v>
      </c>
      <c r="B226">
        <f t="shared" si="3"/>
        <v>12</v>
      </c>
      <c r="C226">
        <v>1</v>
      </c>
    </row>
    <row r="227" spans="1:3" x14ac:dyDescent="0.3">
      <c r="A227" t="s">
        <v>673</v>
      </c>
      <c r="B227">
        <f t="shared" si="3"/>
        <v>120</v>
      </c>
      <c r="C227">
        <v>1</v>
      </c>
    </row>
    <row r="228" spans="1:3" x14ac:dyDescent="0.3">
      <c r="A228" t="s">
        <v>3197</v>
      </c>
      <c r="B228">
        <f t="shared" si="3"/>
        <v>1200</v>
      </c>
      <c r="C228">
        <v>1</v>
      </c>
    </row>
    <row r="229" spans="1:3" x14ac:dyDescent="0.3">
      <c r="A229" t="s">
        <v>3198</v>
      </c>
      <c r="B229">
        <f t="shared" si="3"/>
        <v>1201</v>
      </c>
      <c r="C229">
        <v>1</v>
      </c>
    </row>
    <row r="230" spans="1:3" x14ac:dyDescent="0.3">
      <c r="A230" t="s">
        <v>3199</v>
      </c>
      <c r="B230">
        <f t="shared" si="3"/>
        <v>1202</v>
      </c>
      <c r="C230">
        <v>1</v>
      </c>
    </row>
    <row r="231" spans="1:3" x14ac:dyDescent="0.3">
      <c r="A231" t="s">
        <v>3200</v>
      </c>
      <c r="B231">
        <f t="shared" si="3"/>
        <v>1203</v>
      </c>
      <c r="C231">
        <v>1</v>
      </c>
    </row>
    <row r="232" spans="1:3" x14ac:dyDescent="0.3">
      <c r="A232" t="s">
        <v>3201</v>
      </c>
      <c r="B232">
        <f t="shared" si="3"/>
        <v>1204</v>
      </c>
      <c r="C232">
        <v>1</v>
      </c>
    </row>
    <row r="233" spans="1:3" x14ac:dyDescent="0.3">
      <c r="A233" t="s">
        <v>3203</v>
      </c>
      <c r="B233">
        <f t="shared" si="3"/>
        <v>1205</v>
      </c>
      <c r="C233">
        <v>1</v>
      </c>
    </row>
    <row r="234" spans="1:3" x14ac:dyDescent="0.3">
      <c r="A234" t="s">
        <v>3204</v>
      </c>
      <c r="B234">
        <f t="shared" si="3"/>
        <v>1206</v>
      </c>
      <c r="C234">
        <v>1</v>
      </c>
    </row>
    <row r="235" spans="1:3" x14ac:dyDescent="0.3">
      <c r="A235" t="s">
        <v>3205</v>
      </c>
      <c r="B235">
        <f t="shared" si="3"/>
        <v>1207</v>
      </c>
      <c r="C235">
        <v>1</v>
      </c>
    </row>
    <row r="236" spans="1:3" x14ac:dyDescent="0.3">
      <c r="A236" t="s">
        <v>3206</v>
      </c>
      <c r="B236">
        <f t="shared" si="3"/>
        <v>1208</v>
      </c>
      <c r="C236">
        <v>1</v>
      </c>
    </row>
    <row r="237" spans="1:3" x14ac:dyDescent="0.3">
      <c r="A237" t="s">
        <v>3208</v>
      </c>
      <c r="B237">
        <f t="shared" si="3"/>
        <v>1209</v>
      </c>
      <c r="C237">
        <v>1</v>
      </c>
    </row>
    <row r="238" spans="1:3" x14ac:dyDescent="0.3">
      <c r="A238" t="s">
        <v>677</v>
      </c>
      <c r="B238">
        <f t="shared" si="3"/>
        <v>121</v>
      </c>
      <c r="C238">
        <v>1</v>
      </c>
    </row>
    <row r="239" spans="1:3" x14ac:dyDescent="0.3">
      <c r="A239" t="s">
        <v>3209</v>
      </c>
      <c r="B239">
        <f t="shared" si="3"/>
        <v>1210</v>
      </c>
      <c r="C239">
        <v>1</v>
      </c>
    </row>
    <row r="240" spans="1:3" x14ac:dyDescent="0.3">
      <c r="A240" t="s">
        <v>3210</v>
      </c>
      <c r="B240">
        <f t="shared" si="3"/>
        <v>1211</v>
      </c>
      <c r="C240">
        <v>1</v>
      </c>
    </row>
    <row r="241" spans="1:3" x14ac:dyDescent="0.3">
      <c r="A241" t="s">
        <v>3211</v>
      </c>
      <c r="B241">
        <f t="shared" si="3"/>
        <v>1212</v>
      </c>
      <c r="C241">
        <v>1</v>
      </c>
    </row>
    <row r="242" spans="1:3" x14ac:dyDescent="0.3">
      <c r="A242" t="s">
        <v>3212</v>
      </c>
      <c r="B242">
        <f t="shared" si="3"/>
        <v>1213</v>
      </c>
      <c r="C242">
        <v>1</v>
      </c>
    </row>
    <row r="243" spans="1:3" x14ac:dyDescent="0.3">
      <c r="A243" t="s">
        <v>3213</v>
      </c>
      <c r="B243">
        <f t="shared" si="3"/>
        <v>1214</v>
      </c>
      <c r="C243">
        <v>1</v>
      </c>
    </row>
    <row r="244" spans="1:3" x14ac:dyDescent="0.3">
      <c r="A244" t="s">
        <v>3214</v>
      </c>
      <c r="B244">
        <f t="shared" si="3"/>
        <v>1215</v>
      </c>
      <c r="C244">
        <v>1</v>
      </c>
    </row>
    <row r="245" spans="1:3" x14ac:dyDescent="0.3">
      <c r="A245" t="s">
        <v>3215</v>
      </c>
      <c r="B245">
        <f t="shared" si="3"/>
        <v>1216</v>
      </c>
      <c r="C245">
        <v>1</v>
      </c>
    </row>
    <row r="246" spans="1:3" x14ac:dyDescent="0.3">
      <c r="A246" t="s">
        <v>3216</v>
      </c>
      <c r="B246">
        <f t="shared" si="3"/>
        <v>1217</v>
      </c>
      <c r="C246">
        <v>1</v>
      </c>
    </row>
    <row r="247" spans="1:3" x14ac:dyDescent="0.3">
      <c r="A247" t="s">
        <v>3220</v>
      </c>
      <c r="B247">
        <f t="shared" si="3"/>
        <v>1218</v>
      </c>
      <c r="C247">
        <v>1</v>
      </c>
    </row>
    <row r="248" spans="1:3" x14ac:dyDescent="0.3">
      <c r="A248" t="s">
        <v>3221</v>
      </c>
      <c r="B248">
        <f t="shared" si="3"/>
        <v>1219</v>
      </c>
      <c r="C248">
        <v>1</v>
      </c>
    </row>
    <row r="249" spans="1:3" x14ac:dyDescent="0.3">
      <c r="A249" t="s">
        <v>681</v>
      </c>
      <c r="B249">
        <f t="shared" si="3"/>
        <v>122</v>
      </c>
      <c r="C249">
        <v>1</v>
      </c>
    </row>
    <row r="250" spans="1:3" x14ac:dyDescent="0.3">
      <c r="A250" t="s">
        <v>3223</v>
      </c>
      <c r="B250">
        <f t="shared" si="3"/>
        <v>1220</v>
      </c>
      <c r="C250">
        <v>1</v>
      </c>
    </row>
    <row r="251" spans="1:3" x14ac:dyDescent="0.3">
      <c r="A251" t="s">
        <v>3224</v>
      </c>
      <c r="B251">
        <f t="shared" si="3"/>
        <v>1221</v>
      </c>
      <c r="C251">
        <v>1</v>
      </c>
    </row>
    <row r="252" spans="1:3" x14ac:dyDescent="0.3">
      <c r="A252" t="s">
        <v>3225</v>
      </c>
      <c r="B252">
        <f t="shared" si="3"/>
        <v>1222</v>
      </c>
      <c r="C252">
        <v>1</v>
      </c>
    </row>
    <row r="253" spans="1:3" x14ac:dyDescent="0.3">
      <c r="A253" t="s">
        <v>3226</v>
      </c>
      <c r="B253">
        <f t="shared" si="3"/>
        <v>1223</v>
      </c>
      <c r="C253">
        <v>1</v>
      </c>
    </row>
    <row r="254" spans="1:3" x14ac:dyDescent="0.3">
      <c r="A254" t="s">
        <v>3227</v>
      </c>
      <c r="B254">
        <f t="shared" si="3"/>
        <v>1224</v>
      </c>
      <c r="C254">
        <v>1</v>
      </c>
    </row>
    <row r="255" spans="1:3" x14ac:dyDescent="0.3">
      <c r="A255" t="s">
        <v>3228</v>
      </c>
      <c r="B255">
        <f t="shared" si="3"/>
        <v>1225</v>
      </c>
      <c r="C255">
        <v>1</v>
      </c>
    </row>
    <row r="256" spans="1:3" x14ac:dyDescent="0.3">
      <c r="A256" t="s">
        <v>3232</v>
      </c>
      <c r="B256">
        <f t="shared" si="3"/>
        <v>1226</v>
      </c>
      <c r="C256">
        <v>1</v>
      </c>
    </row>
    <row r="257" spans="1:3" x14ac:dyDescent="0.3">
      <c r="A257" t="s">
        <v>3235</v>
      </c>
      <c r="B257">
        <f t="shared" si="3"/>
        <v>1227</v>
      </c>
      <c r="C257">
        <v>1</v>
      </c>
    </row>
    <row r="258" spans="1:3" x14ac:dyDescent="0.3">
      <c r="A258" t="s">
        <v>3239</v>
      </c>
      <c r="B258">
        <f t="shared" ref="B258:B321" si="4">INT(MID(A258, 4, LEN(A257)))</f>
        <v>1228</v>
      </c>
      <c r="C258">
        <v>1</v>
      </c>
    </row>
    <row r="259" spans="1:3" x14ac:dyDescent="0.3">
      <c r="A259" t="s">
        <v>3240</v>
      </c>
      <c r="B259">
        <f t="shared" si="4"/>
        <v>1229</v>
      </c>
      <c r="C259">
        <v>1</v>
      </c>
    </row>
    <row r="260" spans="1:3" x14ac:dyDescent="0.3">
      <c r="A260" t="s">
        <v>685</v>
      </c>
      <c r="B260">
        <f t="shared" si="4"/>
        <v>123</v>
      </c>
      <c r="C260">
        <v>1</v>
      </c>
    </row>
    <row r="261" spans="1:3" x14ac:dyDescent="0.3">
      <c r="A261" t="s">
        <v>5739</v>
      </c>
      <c r="B261">
        <f t="shared" si="4"/>
        <v>1230</v>
      </c>
      <c r="C261">
        <v>1</v>
      </c>
    </row>
    <row r="262" spans="1:3" x14ac:dyDescent="0.3">
      <c r="A262" t="s">
        <v>2448</v>
      </c>
      <c r="B262">
        <f t="shared" si="4"/>
        <v>1231</v>
      </c>
      <c r="C262">
        <v>1</v>
      </c>
    </row>
    <row r="263" spans="1:3" x14ac:dyDescent="0.3">
      <c r="A263" t="s">
        <v>3244</v>
      </c>
      <c r="B263">
        <f t="shared" si="4"/>
        <v>1232</v>
      </c>
      <c r="C263">
        <v>1</v>
      </c>
    </row>
    <row r="264" spans="1:3" x14ac:dyDescent="0.3">
      <c r="A264" t="s">
        <v>3245</v>
      </c>
      <c r="B264">
        <f t="shared" si="4"/>
        <v>1233</v>
      </c>
      <c r="C264">
        <v>1</v>
      </c>
    </row>
    <row r="265" spans="1:3" x14ac:dyDescent="0.3">
      <c r="A265" t="s">
        <v>3246</v>
      </c>
      <c r="B265">
        <f t="shared" si="4"/>
        <v>1234</v>
      </c>
      <c r="C265">
        <v>1</v>
      </c>
    </row>
    <row r="266" spans="1:3" x14ac:dyDescent="0.3">
      <c r="A266" t="s">
        <v>3247</v>
      </c>
      <c r="B266">
        <f t="shared" si="4"/>
        <v>1235</v>
      </c>
      <c r="C266">
        <v>1</v>
      </c>
    </row>
    <row r="267" spans="1:3" x14ac:dyDescent="0.3">
      <c r="A267" t="s">
        <v>3248</v>
      </c>
      <c r="B267">
        <f t="shared" si="4"/>
        <v>1236</v>
      </c>
      <c r="C267">
        <v>1</v>
      </c>
    </row>
    <row r="268" spans="1:3" x14ac:dyDescent="0.3">
      <c r="A268" t="s">
        <v>3249</v>
      </c>
      <c r="B268">
        <f t="shared" si="4"/>
        <v>1237</v>
      </c>
      <c r="C268">
        <v>1</v>
      </c>
    </row>
    <row r="269" spans="1:3" x14ac:dyDescent="0.3">
      <c r="A269" t="s">
        <v>3250</v>
      </c>
      <c r="B269">
        <f t="shared" si="4"/>
        <v>1238</v>
      </c>
      <c r="C269">
        <v>1</v>
      </c>
    </row>
    <row r="270" spans="1:3" x14ac:dyDescent="0.3">
      <c r="A270" t="s">
        <v>3251</v>
      </c>
      <c r="B270">
        <f t="shared" si="4"/>
        <v>1239</v>
      </c>
      <c r="C270">
        <v>1</v>
      </c>
    </row>
    <row r="271" spans="1:3" x14ac:dyDescent="0.3">
      <c r="A271" t="s">
        <v>689</v>
      </c>
      <c r="B271">
        <f t="shared" si="4"/>
        <v>124</v>
      </c>
      <c r="C271">
        <v>1</v>
      </c>
    </row>
    <row r="272" spans="1:3" x14ac:dyDescent="0.3">
      <c r="A272" t="s">
        <v>3255</v>
      </c>
      <c r="B272">
        <f t="shared" si="4"/>
        <v>1240</v>
      </c>
      <c r="C272">
        <v>1</v>
      </c>
    </row>
    <row r="273" spans="1:3" x14ac:dyDescent="0.3">
      <c r="A273" t="s">
        <v>3256</v>
      </c>
      <c r="B273">
        <f t="shared" si="4"/>
        <v>1241</v>
      </c>
      <c r="C273">
        <v>1</v>
      </c>
    </row>
    <row r="274" spans="1:3" x14ac:dyDescent="0.3">
      <c r="A274" t="s">
        <v>3257</v>
      </c>
      <c r="B274">
        <f t="shared" si="4"/>
        <v>1242</v>
      </c>
      <c r="C274">
        <v>1</v>
      </c>
    </row>
    <row r="275" spans="1:3" x14ac:dyDescent="0.3">
      <c r="A275" t="s">
        <v>3258</v>
      </c>
      <c r="B275">
        <f t="shared" si="4"/>
        <v>1243</v>
      </c>
      <c r="C275">
        <v>1</v>
      </c>
    </row>
    <row r="276" spans="1:3" x14ac:dyDescent="0.3">
      <c r="A276" t="s">
        <v>3259</v>
      </c>
      <c r="B276">
        <f t="shared" si="4"/>
        <v>1244</v>
      </c>
      <c r="C276">
        <v>1</v>
      </c>
    </row>
    <row r="277" spans="1:3" x14ac:dyDescent="0.3">
      <c r="A277" t="s">
        <v>3260</v>
      </c>
      <c r="B277">
        <f t="shared" si="4"/>
        <v>1245</v>
      </c>
      <c r="C277">
        <v>1</v>
      </c>
    </row>
    <row r="278" spans="1:3" x14ac:dyDescent="0.3">
      <c r="A278" t="s">
        <v>3261</v>
      </c>
      <c r="B278">
        <f t="shared" si="4"/>
        <v>1246</v>
      </c>
      <c r="C278">
        <v>1</v>
      </c>
    </row>
    <row r="279" spans="1:3" x14ac:dyDescent="0.3">
      <c r="A279" t="s">
        <v>3262</v>
      </c>
      <c r="B279">
        <f t="shared" si="4"/>
        <v>1247</v>
      </c>
      <c r="C279">
        <v>1</v>
      </c>
    </row>
    <row r="280" spans="1:3" x14ac:dyDescent="0.3">
      <c r="A280" t="s">
        <v>3263</v>
      </c>
      <c r="B280">
        <f t="shared" si="4"/>
        <v>1248</v>
      </c>
      <c r="C280">
        <v>1</v>
      </c>
    </row>
    <row r="281" spans="1:3" x14ac:dyDescent="0.3">
      <c r="A281" t="s">
        <v>3282</v>
      </c>
      <c r="B281">
        <f t="shared" si="4"/>
        <v>1249</v>
      </c>
      <c r="C281">
        <v>1</v>
      </c>
    </row>
    <row r="282" spans="1:3" x14ac:dyDescent="0.3">
      <c r="A282" t="s">
        <v>691</v>
      </c>
      <c r="B282">
        <f t="shared" si="4"/>
        <v>125</v>
      </c>
      <c r="C282">
        <v>1</v>
      </c>
    </row>
    <row r="283" spans="1:3" x14ac:dyDescent="0.3">
      <c r="A283" t="s">
        <v>3283</v>
      </c>
      <c r="B283">
        <f t="shared" si="4"/>
        <v>1250</v>
      </c>
      <c r="C283">
        <v>1</v>
      </c>
    </row>
    <row r="284" spans="1:3" x14ac:dyDescent="0.3">
      <c r="A284" t="s">
        <v>3286</v>
      </c>
      <c r="B284">
        <f t="shared" si="4"/>
        <v>1251</v>
      </c>
      <c r="C284">
        <v>1</v>
      </c>
    </row>
    <row r="285" spans="1:3" x14ac:dyDescent="0.3">
      <c r="A285" t="s">
        <v>3287</v>
      </c>
      <c r="B285">
        <f t="shared" si="4"/>
        <v>1252</v>
      </c>
      <c r="C285">
        <v>1</v>
      </c>
    </row>
    <row r="286" spans="1:3" x14ac:dyDescent="0.3">
      <c r="A286" t="s">
        <v>3288</v>
      </c>
      <c r="B286">
        <f t="shared" si="4"/>
        <v>1253</v>
      </c>
      <c r="C286">
        <v>1</v>
      </c>
    </row>
    <row r="287" spans="1:3" x14ac:dyDescent="0.3">
      <c r="A287" t="s">
        <v>3289</v>
      </c>
      <c r="B287">
        <f t="shared" si="4"/>
        <v>1254</v>
      </c>
      <c r="C287">
        <v>1</v>
      </c>
    </row>
    <row r="288" spans="1:3" x14ac:dyDescent="0.3">
      <c r="A288" t="s">
        <v>3290</v>
      </c>
      <c r="B288">
        <f t="shared" si="4"/>
        <v>1255</v>
      </c>
      <c r="C288">
        <v>1</v>
      </c>
    </row>
    <row r="289" spans="1:3" x14ac:dyDescent="0.3">
      <c r="A289" t="s">
        <v>3291</v>
      </c>
      <c r="B289">
        <f t="shared" si="4"/>
        <v>1256</v>
      </c>
      <c r="C289">
        <v>1</v>
      </c>
    </row>
    <row r="290" spans="1:3" x14ac:dyDescent="0.3">
      <c r="A290" t="s">
        <v>3292</v>
      </c>
      <c r="B290">
        <f t="shared" si="4"/>
        <v>1257</v>
      </c>
      <c r="C290">
        <v>1</v>
      </c>
    </row>
    <row r="291" spans="1:3" x14ac:dyDescent="0.3">
      <c r="A291" t="s">
        <v>3293</v>
      </c>
      <c r="B291">
        <f t="shared" si="4"/>
        <v>1258</v>
      </c>
      <c r="C291">
        <v>1</v>
      </c>
    </row>
    <row r="292" spans="1:3" x14ac:dyDescent="0.3">
      <c r="A292" t="s">
        <v>3294</v>
      </c>
      <c r="B292">
        <f t="shared" si="4"/>
        <v>1259</v>
      </c>
      <c r="C292">
        <v>1</v>
      </c>
    </row>
    <row r="293" spans="1:3" x14ac:dyDescent="0.3">
      <c r="A293" t="s">
        <v>696</v>
      </c>
      <c r="B293">
        <f t="shared" si="4"/>
        <v>126</v>
      </c>
      <c r="C293">
        <v>1</v>
      </c>
    </row>
    <row r="294" spans="1:3" x14ac:dyDescent="0.3">
      <c r="A294" t="s">
        <v>3298</v>
      </c>
      <c r="B294">
        <f t="shared" si="4"/>
        <v>1260</v>
      </c>
      <c r="C294">
        <v>1</v>
      </c>
    </row>
    <row r="295" spans="1:3" x14ac:dyDescent="0.3">
      <c r="A295" t="s">
        <v>3299</v>
      </c>
      <c r="B295">
        <f t="shared" si="4"/>
        <v>1261</v>
      </c>
      <c r="C295">
        <v>1</v>
      </c>
    </row>
    <row r="296" spans="1:3" x14ac:dyDescent="0.3">
      <c r="A296" t="s">
        <v>3300</v>
      </c>
      <c r="B296">
        <f t="shared" si="4"/>
        <v>1262</v>
      </c>
      <c r="C296">
        <v>1</v>
      </c>
    </row>
    <row r="297" spans="1:3" x14ac:dyDescent="0.3">
      <c r="A297" t="s">
        <v>3301</v>
      </c>
      <c r="B297">
        <f t="shared" si="4"/>
        <v>1263</v>
      </c>
      <c r="C297">
        <v>1</v>
      </c>
    </row>
    <row r="298" spans="1:3" x14ac:dyDescent="0.3">
      <c r="A298" t="s">
        <v>3302</v>
      </c>
      <c r="B298">
        <f t="shared" si="4"/>
        <v>1264</v>
      </c>
      <c r="C298">
        <v>1</v>
      </c>
    </row>
    <row r="299" spans="1:3" x14ac:dyDescent="0.3">
      <c r="A299" t="s">
        <v>3303</v>
      </c>
      <c r="B299">
        <f t="shared" si="4"/>
        <v>1265</v>
      </c>
      <c r="C299">
        <v>1</v>
      </c>
    </row>
    <row r="300" spans="1:3" x14ac:dyDescent="0.3">
      <c r="A300" t="s">
        <v>3306</v>
      </c>
      <c r="B300">
        <f t="shared" si="4"/>
        <v>1266</v>
      </c>
      <c r="C300">
        <v>1</v>
      </c>
    </row>
    <row r="301" spans="1:3" x14ac:dyDescent="0.3">
      <c r="A301" t="s">
        <v>3310</v>
      </c>
      <c r="B301">
        <f t="shared" si="4"/>
        <v>1267</v>
      </c>
      <c r="C301">
        <v>1</v>
      </c>
    </row>
    <row r="302" spans="1:3" x14ac:dyDescent="0.3">
      <c r="A302" t="s">
        <v>3311</v>
      </c>
      <c r="B302">
        <f t="shared" si="4"/>
        <v>1268</v>
      </c>
      <c r="C302">
        <v>1</v>
      </c>
    </row>
    <row r="303" spans="1:3" x14ac:dyDescent="0.3">
      <c r="A303" t="s">
        <v>3332</v>
      </c>
      <c r="B303">
        <f t="shared" si="4"/>
        <v>1269</v>
      </c>
      <c r="C303">
        <v>1</v>
      </c>
    </row>
    <row r="304" spans="1:3" x14ac:dyDescent="0.3">
      <c r="A304" t="s">
        <v>699</v>
      </c>
      <c r="B304">
        <f t="shared" si="4"/>
        <v>127</v>
      </c>
      <c r="C304">
        <v>1</v>
      </c>
    </row>
    <row r="305" spans="1:3" x14ac:dyDescent="0.3">
      <c r="A305" t="s">
        <v>3333</v>
      </c>
      <c r="B305">
        <f t="shared" si="4"/>
        <v>1270</v>
      </c>
      <c r="C305">
        <v>1</v>
      </c>
    </row>
    <row r="306" spans="1:3" x14ac:dyDescent="0.3">
      <c r="A306" t="s">
        <v>3334</v>
      </c>
      <c r="B306">
        <f t="shared" si="4"/>
        <v>1271</v>
      </c>
      <c r="C306">
        <v>1</v>
      </c>
    </row>
    <row r="307" spans="1:3" x14ac:dyDescent="0.3">
      <c r="A307" t="s">
        <v>3335</v>
      </c>
      <c r="B307">
        <f t="shared" si="4"/>
        <v>1272</v>
      </c>
      <c r="C307">
        <v>1</v>
      </c>
    </row>
    <row r="308" spans="1:3" x14ac:dyDescent="0.3">
      <c r="A308" t="s">
        <v>3336</v>
      </c>
      <c r="B308">
        <f t="shared" si="4"/>
        <v>1273</v>
      </c>
      <c r="C308">
        <v>1</v>
      </c>
    </row>
    <row r="309" spans="1:3" x14ac:dyDescent="0.3">
      <c r="A309" t="s">
        <v>3337</v>
      </c>
      <c r="B309">
        <f t="shared" si="4"/>
        <v>1274</v>
      </c>
      <c r="C309">
        <v>1</v>
      </c>
    </row>
    <row r="310" spans="1:3" x14ac:dyDescent="0.3">
      <c r="A310" t="s">
        <v>3338</v>
      </c>
      <c r="B310">
        <f t="shared" si="4"/>
        <v>1275</v>
      </c>
      <c r="C310">
        <v>1</v>
      </c>
    </row>
    <row r="311" spans="1:3" x14ac:dyDescent="0.3">
      <c r="A311" t="s">
        <v>3339</v>
      </c>
      <c r="B311">
        <f t="shared" si="4"/>
        <v>1276</v>
      </c>
      <c r="C311">
        <v>1</v>
      </c>
    </row>
    <row r="312" spans="1:3" x14ac:dyDescent="0.3">
      <c r="A312" t="s">
        <v>3340</v>
      </c>
      <c r="B312">
        <f t="shared" si="4"/>
        <v>1277</v>
      </c>
      <c r="C312">
        <v>1</v>
      </c>
    </row>
    <row r="313" spans="1:3" x14ac:dyDescent="0.3">
      <c r="A313" t="s">
        <v>3341</v>
      </c>
      <c r="B313">
        <f t="shared" si="4"/>
        <v>1278</v>
      </c>
      <c r="C313">
        <v>1</v>
      </c>
    </row>
    <row r="314" spans="1:3" x14ac:dyDescent="0.3">
      <c r="A314" t="s">
        <v>3345</v>
      </c>
      <c r="B314">
        <f t="shared" si="4"/>
        <v>1279</v>
      </c>
      <c r="C314">
        <v>1</v>
      </c>
    </row>
    <row r="315" spans="1:3" x14ac:dyDescent="0.3">
      <c r="A315" t="s">
        <v>703</v>
      </c>
      <c r="B315">
        <f t="shared" si="4"/>
        <v>128</v>
      </c>
      <c r="C315">
        <v>1</v>
      </c>
    </row>
    <row r="316" spans="1:3" x14ac:dyDescent="0.3">
      <c r="A316" t="s">
        <v>3346</v>
      </c>
      <c r="B316">
        <f t="shared" si="4"/>
        <v>1280</v>
      </c>
      <c r="C316">
        <v>1</v>
      </c>
    </row>
    <row r="317" spans="1:3" x14ac:dyDescent="0.3">
      <c r="A317" t="s">
        <v>3347</v>
      </c>
      <c r="B317">
        <f t="shared" si="4"/>
        <v>1281</v>
      </c>
      <c r="C317">
        <v>1</v>
      </c>
    </row>
    <row r="318" spans="1:3" x14ac:dyDescent="0.3">
      <c r="A318" t="s">
        <v>3348</v>
      </c>
      <c r="B318">
        <f t="shared" si="4"/>
        <v>1282</v>
      </c>
      <c r="C318">
        <v>1</v>
      </c>
    </row>
    <row r="319" spans="1:3" x14ac:dyDescent="0.3">
      <c r="A319" t="s">
        <v>3349</v>
      </c>
      <c r="B319">
        <f t="shared" si="4"/>
        <v>1283</v>
      </c>
      <c r="C319">
        <v>1</v>
      </c>
    </row>
    <row r="320" spans="1:3" x14ac:dyDescent="0.3">
      <c r="A320" t="s">
        <v>3350</v>
      </c>
      <c r="B320">
        <f t="shared" si="4"/>
        <v>1284</v>
      </c>
      <c r="C320">
        <v>1</v>
      </c>
    </row>
    <row r="321" spans="1:3" x14ac:dyDescent="0.3">
      <c r="A321" t="s">
        <v>3354</v>
      </c>
      <c r="B321">
        <f t="shared" si="4"/>
        <v>1285</v>
      </c>
      <c r="C321">
        <v>1</v>
      </c>
    </row>
    <row r="322" spans="1:3" x14ac:dyDescent="0.3">
      <c r="A322" t="s">
        <v>3355</v>
      </c>
      <c r="B322">
        <f t="shared" ref="B322:B385" si="5">INT(MID(A322, 4, LEN(A321)))</f>
        <v>1286</v>
      </c>
      <c r="C322">
        <v>1</v>
      </c>
    </row>
    <row r="323" spans="1:3" x14ac:dyDescent="0.3">
      <c r="A323" t="s">
        <v>3362</v>
      </c>
      <c r="B323">
        <f t="shared" si="5"/>
        <v>1287</v>
      </c>
      <c r="C323">
        <v>1</v>
      </c>
    </row>
    <row r="324" spans="1:3" x14ac:dyDescent="0.3">
      <c r="A324" t="s">
        <v>3366</v>
      </c>
      <c r="B324">
        <f t="shared" si="5"/>
        <v>1288</v>
      </c>
      <c r="C324">
        <v>1</v>
      </c>
    </row>
    <row r="325" spans="1:3" x14ac:dyDescent="0.3">
      <c r="A325" t="s">
        <v>3369</v>
      </c>
      <c r="B325">
        <f t="shared" si="5"/>
        <v>1289</v>
      </c>
      <c r="C325">
        <v>1</v>
      </c>
    </row>
    <row r="326" spans="1:3" x14ac:dyDescent="0.3">
      <c r="A326" t="s">
        <v>708</v>
      </c>
      <c r="B326">
        <f t="shared" si="5"/>
        <v>129</v>
      </c>
      <c r="C326">
        <v>1</v>
      </c>
    </row>
    <row r="327" spans="1:3" x14ac:dyDescent="0.3">
      <c r="A327" t="s">
        <v>3370</v>
      </c>
      <c r="B327">
        <f t="shared" si="5"/>
        <v>1290</v>
      </c>
      <c r="C327">
        <v>1</v>
      </c>
    </row>
    <row r="328" spans="1:3" x14ac:dyDescent="0.3">
      <c r="A328" t="s">
        <v>3372</v>
      </c>
      <c r="B328">
        <f t="shared" si="5"/>
        <v>1291</v>
      </c>
      <c r="C328">
        <v>1</v>
      </c>
    </row>
    <row r="329" spans="1:3" x14ac:dyDescent="0.3">
      <c r="A329" t="s">
        <v>3373</v>
      </c>
      <c r="B329">
        <f t="shared" si="5"/>
        <v>1292</v>
      </c>
      <c r="C329">
        <v>1</v>
      </c>
    </row>
    <row r="330" spans="1:3" x14ac:dyDescent="0.3">
      <c r="A330" t="s">
        <v>3374</v>
      </c>
      <c r="B330">
        <f t="shared" si="5"/>
        <v>1293</v>
      </c>
      <c r="C330">
        <v>1</v>
      </c>
    </row>
    <row r="331" spans="1:3" x14ac:dyDescent="0.3">
      <c r="A331" t="s">
        <v>3375</v>
      </c>
      <c r="B331">
        <f t="shared" si="5"/>
        <v>1294</v>
      </c>
      <c r="C331">
        <v>1</v>
      </c>
    </row>
    <row r="332" spans="1:3" x14ac:dyDescent="0.3">
      <c r="A332" t="s">
        <v>3376</v>
      </c>
      <c r="B332">
        <f t="shared" si="5"/>
        <v>1295</v>
      </c>
      <c r="C332">
        <v>1</v>
      </c>
    </row>
    <row r="333" spans="1:3" x14ac:dyDescent="0.3">
      <c r="A333" t="s">
        <v>3379</v>
      </c>
      <c r="B333">
        <f t="shared" si="5"/>
        <v>1296</v>
      </c>
      <c r="C333">
        <v>1</v>
      </c>
    </row>
    <row r="334" spans="1:3" x14ac:dyDescent="0.3">
      <c r="A334" t="s">
        <v>3382</v>
      </c>
      <c r="B334">
        <f t="shared" si="5"/>
        <v>1297</v>
      </c>
      <c r="C334">
        <v>1</v>
      </c>
    </row>
    <row r="335" spans="1:3" x14ac:dyDescent="0.3">
      <c r="A335" t="s">
        <v>3386</v>
      </c>
      <c r="B335">
        <f t="shared" si="5"/>
        <v>1298</v>
      </c>
      <c r="C335">
        <v>1</v>
      </c>
    </row>
    <row r="336" spans="1:3" x14ac:dyDescent="0.3">
      <c r="A336" t="s">
        <v>3387</v>
      </c>
      <c r="B336">
        <f t="shared" si="5"/>
        <v>1299</v>
      </c>
      <c r="C336">
        <v>1</v>
      </c>
    </row>
    <row r="337" spans="1:3" x14ac:dyDescent="0.3">
      <c r="A337" t="s">
        <v>519</v>
      </c>
      <c r="B337">
        <f t="shared" si="5"/>
        <v>13</v>
      </c>
      <c r="C337">
        <v>1</v>
      </c>
    </row>
    <row r="338" spans="1:3" x14ac:dyDescent="0.3">
      <c r="A338" t="s">
        <v>712</v>
      </c>
      <c r="B338">
        <f t="shared" si="5"/>
        <v>130</v>
      </c>
      <c r="C338">
        <v>1</v>
      </c>
    </row>
    <row r="339" spans="1:3" x14ac:dyDescent="0.3">
      <c r="A339" t="s">
        <v>3391</v>
      </c>
      <c r="B339">
        <f t="shared" si="5"/>
        <v>1300</v>
      </c>
      <c r="C339">
        <v>1</v>
      </c>
    </row>
    <row r="340" spans="1:3" x14ac:dyDescent="0.3">
      <c r="A340" t="s">
        <v>3392</v>
      </c>
      <c r="B340">
        <f t="shared" si="5"/>
        <v>1301</v>
      </c>
      <c r="C340">
        <v>1</v>
      </c>
    </row>
    <row r="341" spans="1:3" x14ac:dyDescent="0.3">
      <c r="A341" t="s">
        <v>3409</v>
      </c>
      <c r="B341">
        <f t="shared" si="5"/>
        <v>1302</v>
      </c>
      <c r="C341">
        <v>1</v>
      </c>
    </row>
    <row r="342" spans="1:3" x14ac:dyDescent="0.3">
      <c r="A342" t="s">
        <v>3413</v>
      </c>
      <c r="B342">
        <f t="shared" si="5"/>
        <v>1303</v>
      </c>
      <c r="C342">
        <v>1</v>
      </c>
    </row>
    <row r="343" spans="1:3" x14ac:dyDescent="0.3">
      <c r="A343" t="s">
        <v>3414</v>
      </c>
      <c r="B343">
        <f t="shared" si="5"/>
        <v>1304</v>
      </c>
      <c r="C343">
        <v>1</v>
      </c>
    </row>
    <row r="344" spans="1:3" x14ac:dyDescent="0.3">
      <c r="A344" t="s">
        <v>3415</v>
      </c>
      <c r="B344">
        <f t="shared" si="5"/>
        <v>1305</v>
      </c>
      <c r="C344">
        <v>1</v>
      </c>
    </row>
    <row r="345" spans="1:3" x14ac:dyDescent="0.3">
      <c r="A345" t="s">
        <v>3416</v>
      </c>
      <c r="B345">
        <f t="shared" si="5"/>
        <v>1306</v>
      </c>
      <c r="C345">
        <v>1</v>
      </c>
    </row>
    <row r="346" spans="1:3" x14ac:dyDescent="0.3">
      <c r="A346" t="s">
        <v>3417</v>
      </c>
      <c r="B346">
        <f t="shared" si="5"/>
        <v>1307</v>
      </c>
      <c r="C346">
        <v>1</v>
      </c>
    </row>
    <row r="347" spans="1:3" x14ac:dyDescent="0.3">
      <c r="A347" t="s">
        <v>3421</v>
      </c>
      <c r="B347">
        <f t="shared" si="5"/>
        <v>1308</v>
      </c>
      <c r="C347">
        <v>1</v>
      </c>
    </row>
    <row r="348" spans="1:3" x14ac:dyDescent="0.3">
      <c r="A348" t="s">
        <v>3424</v>
      </c>
      <c r="B348">
        <f t="shared" si="5"/>
        <v>1309</v>
      </c>
      <c r="C348">
        <v>1</v>
      </c>
    </row>
    <row r="349" spans="1:3" x14ac:dyDescent="0.3">
      <c r="A349" t="s">
        <v>713</v>
      </c>
      <c r="B349">
        <f t="shared" si="5"/>
        <v>131</v>
      </c>
      <c r="C349">
        <v>1</v>
      </c>
    </row>
    <row r="350" spans="1:3" x14ac:dyDescent="0.3">
      <c r="A350" t="s">
        <v>3425</v>
      </c>
      <c r="B350">
        <f t="shared" si="5"/>
        <v>1310</v>
      </c>
      <c r="C350">
        <v>1</v>
      </c>
    </row>
    <row r="351" spans="1:3" x14ac:dyDescent="0.3">
      <c r="A351" t="s">
        <v>3426</v>
      </c>
      <c r="B351">
        <f t="shared" si="5"/>
        <v>1311</v>
      </c>
      <c r="C351">
        <v>1</v>
      </c>
    </row>
    <row r="352" spans="1:3" x14ac:dyDescent="0.3">
      <c r="A352" t="s">
        <v>3427</v>
      </c>
      <c r="B352">
        <f t="shared" si="5"/>
        <v>1312</v>
      </c>
      <c r="C352">
        <v>1</v>
      </c>
    </row>
    <row r="353" spans="1:3" x14ac:dyDescent="0.3">
      <c r="A353" t="s">
        <v>3430</v>
      </c>
      <c r="B353">
        <f t="shared" si="5"/>
        <v>1313</v>
      </c>
      <c r="C353">
        <v>1</v>
      </c>
    </row>
    <row r="354" spans="1:3" x14ac:dyDescent="0.3">
      <c r="A354" t="s">
        <v>3436</v>
      </c>
      <c r="B354">
        <f t="shared" si="5"/>
        <v>1314</v>
      </c>
      <c r="C354">
        <v>1</v>
      </c>
    </row>
    <row r="355" spans="1:3" x14ac:dyDescent="0.3">
      <c r="A355" t="s">
        <v>3439</v>
      </c>
      <c r="B355">
        <f t="shared" si="5"/>
        <v>1315</v>
      </c>
      <c r="C355">
        <v>1</v>
      </c>
    </row>
    <row r="356" spans="1:3" x14ac:dyDescent="0.3">
      <c r="A356" t="s">
        <v>3440</v>
      </c>
      <c r="B356">
        <f t="shared" si="5"/>
        <v>1316</v>
      </c>
      <c r="C356">
        <v>1</v>
      </c>
    </row>
    <row r="357" spans="1:3" x14ac:dyDescent="0.3">
      <c r="A357" t="s">
        <v>3444</v>
      </c>
      <c r="B357">
        <f t="shared" si="5"/>
        <v>1317</v>
      </c>
      <c r="C357">
        <v>1</v>
      </c>
    </row>
    <row r="358" spans="1:3" x14ac:dyDescent="0.3">
      <c r="A358" t="s">
        <v>3447</v>
      </c>
      <c r="B358">
        <f t="shared" si="5"/>
        <v>1318</v>
      </c>
      <c r="C358">
        <v>1</v>
      </c>
    </row>
    <row r="359" spans="1:3" x14ac:dyDescent="0.3">
      <c r="A359" t="s">
        <v>3448</v>
      </c>
      <c r="B359">
        <f t="shared" si="5"/>
        <v>1319</v>
      </c>
      <c r="C359">
        <v>1</v>
      </c>
    </row>
    <row r="360" spans="1:3" x14ac:dyDescent="0.3">
      <c r="A360" t="s">
        <v>717</v>
      </c>
      <c r="B360">
        <f t="shared" si="5"/>
        <v>132</v>
      </c>
      <c r="C360">
        <v>1</v>
      </c>
    </row>
    <row r="361" spans="1:3" x14ac:dyDescent="0.3">
      <c r="A361" t="s">
        <v>3449</v>
      </c>
      <c r="B361">
        <f t="shared" si="5"/>
        <v>1320</v>
      </c>
      <c r="C361">
        <v>1</v>
      </c>
    </row>
    <row r="362" spans="1:3" x14ac:dyDescent="0.3">
      <c r="A362" t="s">
        <v>3450</v>
      </c>
      <c r="B362">
        <f t="shared" si="5"/>
        <v>1321</v>
      </c>
      <c r="C362">
        <v>1</v>
      </c>
    </row>
    <row r="363" spans="1:3" x14ac:dyDescent="0.3">
      <c r="A363" t="s">
        <v>3451</v>
      </c>
      <c r="B363">
        <f t="shared" si="5"/>
        <v>1322</v>
      </c>
      <c r="C363">
        <v>1</v>
      </c>
    </row>
    <row r="364" spans="1:3" x14ac:dyDescent="0.3">
      <c r="A364" t="s">
        <v>3452</v>
      </c>
      <c r="B364">
        <f t="shared" si="5"/>
        <v>1323</v>
      </c>
      <c r="C364">
        <v>1</v>
      </c>
    </row>
    <row r="365" spans="1:3" x14ac:dyDescent="0.3">
      <c r="A365" t="s">
        <v>3458</v>
      </c>
      <c r="B365">
        <f t="shared" si="5"/>
        <v>1324</v>
      </c>
      <c r="C365">
        <v>1</v>
      </c>
    </row>
    <row r="366" spans="1:3" x14ac:dyDescent="0.3">
      <c r="A366" t="s">
        <v>3461</v>
      </c>
      <c r="B366">
        <f t="shared" si="5"/>
        <v>1325</v>
      </c>
      <c r="C366">
        <v>1</v>
      </c>
    </row>
    <row r="367" spans="1:3" x14ac:dyDescent="0.3">
      <c r="A367" t="s">
        <v>3468</v>
      </c>
      <c r="B367">
        <f t="shared" si="5"/>
        <v>1326</v>
      </c>
      <c r="C367">
        <v>1</v>
      </c>
    </row>
    <row r="368" spans="1:3" x14ac:dyDescent="0.3">
      <c r="A368" t="s">
        <v>3469</v>
      </c>
      <c r="B368">
        <f t="shared" si="5"/>
        <v>1327</v>
      </c>
      <c r="C368">
        <v>1</v>
      </c>
    </row>
    <row r="369" spans="1:3" x14ac:dyDescent="0.3">
      <c r="A369" t="s">
        <v>3470</v>
      </c>
      <c r="B369">
        <f t="shared" si="5"/>
        <v>1328</v>
      </c>
      <c r="C369">
        <v>1</v>
      </c>
    </row>
    <row r="370" spans="1:3" x14ac:dyDescent="0.3">
      <c r="A370" t="s">
        <v>3471</v>
      </c>
      <c r="B370">
        <f t="shared" si="5"/>
        <v>1329</v>
      </c>
      <c r="C370">
        <v>1</v>
      </c>
    </row>
    <row r="371" spans="1:3" x14ac:dyDescent="0.3">
      <c r="A371" t="s">
        <v>718</v>
      </c>
      <c r="B371">
        <f t="shared" si="5"/>
        <v>133</v>
      </c>
      <c r="C371">
        <v>1</v>
      </c>
    </row>
    <row r="372" spans="1:3" x14ac:dyDescent="0.3">
      <c r="A372" t="s">
        <v>3472</v>
      </c>
      <c r="B372">
        <f t="shared" si="5"/>
        <v>1330</v>
      </c>
      <c r="C372">
        <v>1</v>
      </c>
    </row>
    <row r="373" spans="1:3" x14ac:dyDescent="0.3">
      <c r="A373" t="s">
        <v>3473</v>
      </c>
      <c r="B373">
        <f t="shared" si="5"/>
        <v>1331</v>
      </c>
      <c r="C373">
        <v>1</v>
      </c>
    </row>
    <row r="374" spans="1:3" x14ac:dyDescent="0.3">
      <c r="A374" t="s">
        <v>3474</v>
      </c>
      <c r="B374">
        <f t="shared" si="5"/>
        <v>1332</v>
      </c>
      <c r="C374">
        <v>1</v>
      </c>
    </row>
    <row r="375" spans="1:3" x14ac:dyDescent="0.3">
      <c r="A375" t="s">
        <v>3478</v>
      </c>
      <c r="B375">
        <f t="shared" si="5"/>
        <v>1333</v>
      </c>
      <c r="C375">
        <v>1</v>
      </c>
    </row>
    <row r="376" spans="1:3" x14ac:dyDescent="0.3">
      <c r="A376" t="s">
        <v>3479</v>
      </c>
      <c r="B376">
        <f t="shared" si="5"/>
        <v>1334</v>
      </c>
      <c r="C376">
        <v>1</v>
      </c>
    </row>
    <row r="377" spans="1:3" x14ac:dyDescent="0.3">
      <c r="A377" t="s">
        <v>3481</v>
      </c>
      <c r="B377">
        <f t="shared" si="5"/>
        <v>1335</v>
      </c>
      <c r="C377">
        <v>1</v>
      </c>
    </row>
    <row r="378" spans="1:3" x14ac:dyDescent="0.3">
      <c r="A378" t="s">
        <v>3482</v>
      </c>
      <c r="B378">
        <f t="shared" si="5"/>
        <v>1336</v>
      </c>
      <c r="C378">
        <v>1</v>
      </c>
    </row>
    <row r="379" spans="1:3" x14ac:dyDescent="0.3">
      <c r="A379" t="s">
        <v>3483</v>
      </c>
      <c r="B379">
        <f t="shared" si="5"/>
        <v>1337</v>
      </c>
      <c r="C379">
        <v>1</v>
      </c>
    </row>
    <row r="380" spans="1:3" x14ac:dyDescent="0.3">
      <c r="A380" t="s">
        <v>3484</v>
      </c>
      <c r="B380">
        <f t="shared" si="5"/>
        <v>1338</v>
      </c>
      <c r="C380">
        <v>1</v>
      </c>
    </row>
    <row r="381" spans="1:3" x14ac:dyDescent="0.3">
      <c r="A381" t="s">
        <v>3488</v>
      </c>
      <c r="B381">
        <f t="shared" si="5"/>
        <v>1339</v>
      </c>
      <c r="C381">
        <v>1</v>
      </c>
    </row>
    <row r="382" spans="1:3" x14ac:dyDescent="0.3">
      <c r="A382" t="s">
        <v>722</v>
      </c>
      <c r="B382">
        <f t="shared" si="5"/>
        <v>134</v>
      </c>
      <c r="C382">
        <v>1</v>
      </c>
    </row>
    <row r="383" spans="1:3" x14ac:dyDescent="0.3">
      <c r="A383" t="s">
        <v>3492</v>
      </c>
      <c r="B383">
        <f t="shared" si="5"/>
        <v>1340</v>
      </c>
      <c r="C383">
        <v>1</v>
      </c>
    </row>
    <row r="384" spans="1:3" x14ac:dyDescent="0.3">
      <c r="A384" t="s">
        <v>3493</v>
      </c>
      <c r="B384">
        <f t="shared" si="5"/>
        <v>1341</v>
      </c>
      <c r="C384">
        <v>1</v>
      </c>
    </row>
    <row r="385" spans="1:3" x14ac:dyDescent="0.3">
      <c r="A385" t="s">
        <v>3494</v>
      </c>
      <c r="B385">
        <f t="shared" si="5"/>
        <v>1342</v>
      </c>
      <c r="C385">
        <v>1</v>
      </c>
    </row>
    <row r="386" spans="1:3" x14ac:dyDescent="0.3">
      <c r="A386" t="s">
        <v>3495</v>
      </c>
      <c r="B386">
        <f t="shared" ref="B386:B449" si="6">INT(MID(A386, 4, LEN(A385)))</f>
        <v>1343</v>
      </c>
      <c r="C386">
        <v>1</v>
      </c>
    </row>
    <row r="387" spans="1:3" x14ac:dyDescent="0.3">
      <c r="A387" t="s">
        <v>3496</v>
      </c>
      <c r="B387">
        <f t="shared" si="6"/>
        <v>1344</v>
      </c>
      <c r="C387">
        <v>1</v>
      </c>
    </row>
    <row r="388" spans="1:3" x14ac:dyDescent="0.3">
      <c r="A388" t="s">
        <v>3497</v>
      </c>
      <c r="B388">
        <f t="shared" si="6"/>
        <v>1345</v>
      </c>
      <c r="C388">
        <v>1</v>
      </c>
    </row>
    <row r="389" spans="1:3" x14ac:dyDescent="0.3">
      <c r="A389" t="s">
        <v>3498</v>
      </c>
      <c r="B389">
        <f t="shared" si="6"/>
        <v>1346</v>
      </c>
      <c r="C389">
        <v>1</v>
      </c>
    </row>
    <row r="390" spans="1:3" x14ac:dyDescent="0.3">
      <c r="A390" t="s">
        <v>3499</v>
      </c>
      <c r="B390">
        <f t="shared" si="6"/>
        <v>1347</v>
      </c>
      <c r="C390">
        <v>1</v>
      </c>
    </row>
    <row r="391" spans="1:3" x14ac:dyDescent="0.3">
      <c r="A391" t="s">
        <v>3503</v>
      </c>
      <c r="B391">
        <f t="shared" si="6"/>
        <v>1348</v>
      </c>
      <c r="C391">
        <v>1</v>
      </c>
    </row>
    <row r="392" spans="1:3" x14ac:dyDescent="0.3">
      <c r="A392" t="s">
        <v>3504</v>
      </c>
      <c r="B392">
        <f t="shared" si="6"/>
        <v>1349</v>
      </c>
      <c r="C392">
        <v>1</v>
      </c>
    </row>
    <row r="393" spans="1:3" x14ac:dyDescent="0.3">
      <c r="A393" t="s">
        <v>726</v>
      </c>
      <c r="B393">
        <f t="shared" si="6"/>
        <v>135</v>
      </c>
      <c r="C393">
        <v>1</v>
      </c>
    </row>
    <row r="394" spans="1:3" x14ac:dyDescent="0.3">
      <c r="A394" t="s">
        <v>3505</v>
      </c>
      <c r="B394">
        <f t="shared" si="6"/>
        <v>1350</v>
      </c>
      <c r="C394">
        <v>1</v>
      </c>
    </row>
    <row r="395" spans="1:3" x14ac:dyDescent="0.3">
      <c r="A395" t="s">
        <v>3506</v>
      </c>
      <c r="B395">
        <f t="shared" si="6"/>
        <v>1351</v>
      </c>
      <c r="C395">
        <v>1</v>
      </c>
    </row>
    <row r="396" spans="1:3" x14ac:dyDescent="0.3">
      <c r="A396" t="s">
        <v>3507</v>
      </c>
      <c r="B396">
        <f t="shared" si="6"/>
        <v>1352</v>
      </c>
      <c r="C396">
        <v>1</v>
      </c>
    </row>
    <row r="397" spans="1:3" x14ac:dyDescent="0.3">
      <c r="A397" t="s">
        <v>3508</v>
      </c>
      <c r="B397">
        <f t="shared" si="6"/>
        <v>1353</v>
      </c>
      <c r="C397">
        <v>1</v>
      </c>
    </row>
    <row r="398" spans="1:3" x14ac:dyDescent="0.3">
      <c r="A398" t="s">
        <v>3509</v>
      </c>
      <c r="B398">
        <f t="shared" si="6"/>
        <v>1354</v>
      </c>
      <c r="C398">
        <v>1</v>
      </c>
    </row>
    <row r="399" spans="1:3" x14ac:dyDescent="0.3">
      <c r="A399" t="s">
        <v>3510</v>
      </c>
      <c r="B399">
        <f t="shared" si="6"/>
        <v>1355</v>
      </c>
      <c r="C399">
        <v>1</v>
      </c>
    </row>
    <row r="400" spans="1:3" x14ac:dyDescent="0.3">
      <c r="A400" t="s">
        <v>3514</v>
      </c>
      <c r="B400">
        <f t="shared" si="6"/>
        <v>1356</v>
      </c>
      <c r="C400">
        <v>1</v>
      </c>
    </row>
    <row r="401" spans="1:3" x14ac:dyDescent="0.3">
      <c r="A401" t="s">
        <v>3515</v>
      </c>
      <c r="B401">
        <f t="shared" si="6"/>
        <v>1357</v>
      </c>
      <c r="C401">
        <v>1</v>
      </c>
    </row>
    <row r="402" spans="1:3" x14ac:dyDescent="0.3">
      <c r="A402" t="s">
        <v>3516</v>
      </c>
      <c r="B402">
        <f t="shared" si="6"/>
        <v>1358</v>
      </c>
      <c r="C402">
        <v>1</v>
      </c>
    </row>
    <row r="403" spans="1:3" x14ac:dyDescent="0.3">
      <c r="A403" t="s">
        <v>3517</v>
      </c>
      <c r="B403">
        <f t="shared" si="6"/>
        <v>1359</v>
      </c>
      <c r="C403">
        <v>1</v>
      </c>
    </row>
    <row r="404" spans="1:3" x14ac:dyDescent="0.3">
      <c r="A404" t="s">
        <v>730</v>
      </c>
      <c r="B404">
        <f t="shared" si="6"/>
        <v>136</v>
      </c>
      <c r="C404">
        <v>1</v>
      </c>
    </row>
    <row r="405" spans="1:3" x14ac:dyDescent="0.3">
      <c r="A405" t="s">
        <v>3519</v>
      </c>
      <c r="B405">
        <f t="shared" si="6"/>
        <v>1360</v>
      </c>
      <c r="C405">
        <v>1</v>
      </c>
    </row>
    <row r="406" spans="1:3" x14ac:dyDescent="0.3">
      <c r="A406" t="s">
        <v>3520</v>
      </c>
      <c r="B406">
        <f t="shared" si="6"/>
        <v>1361</v>
      </c>
      <c r="C406">
        <v>1</v>
      </c>
    </row>
    <row r="407" spans="1:3" x14ac:dyDescent="0.3">
      <c r="A407" t="s">
        <v>3521</v>
      </c>
      <c r="B407">
        <f t="shared" si="6"/>
        <v>1362</v>
      </c>
      <c r="C407">
        <v>1</v>
      </c>
    </row>
    <row r="408" spans="1:3" x14ac:dyDescent="0.3">
      <c r="A408" t="s">
        <v>3522</v>
      </c>
      <c r="B408">
        <f t="shared" si="6"/>
        <v>1363</v>
      </c>
      <c r="C408">
        <v>1</v>
      </c>
    </row>
    <row r="409" spans="1:3" x14ac:dyDescent="0.3">
      <c r="A409" t="s">
        <v>3523</v>
      </c>
      <c r="B409">
        <f t="shared" si="6"/>
        <v>1364</v>
      </c>
      <c r="C409">
        <v>1</v>
      </c>
    </row>
    <row r="410" spans="1:3" x14ac:dyDescent="0.3">
      <c r="A410" t="s">
        <v>3524</v>
      </c>
      <c r="B410">
        <f t="shared" si="6"/>
        <v>1365</v>
      </c>
      <c r="C410">
        <v>1</v>
      </c>
    </row>
    <row r="411" spans="1:3" x14ac:dyDescent="0.3">
      <c r="A411" t="s">
        <v>3525</v>
      </c>
      <c r="B411">
        <f t="shared" si="6"/>
        <v>1366</v>
      </c>
      <c r="C411">
        <v>1</v>
      </c>
    </row>
    <row r="412" spans="1:3" x14ac:dyDescent="0.3">
      <c r="A412" t="s">
        <v>3529</v>
      </c>
      <c r="B412">
        <f t="shared" si="6"/>
        <v>1367</v>
      </c>
      <c r="C412">
        <v>1</v>
      </c>
    </row>
    <row r="413" spans="1:3" x14ac:dyDescent="0.3">
      <c r="A413" t="s">
        <v>3530</v>
      </c>
      <c r="B413">
        <f t="shared" si="6"/>
        <v>1368</v>
      </c>
      <c r="C413">
        <v>1</v>
      </c>
    </row>
    <row r="414" spans="1:3" x14ac:dyDescent="0.3">
      <c r="A414" t="s">
        <v>3531</v>
      </c>
      <c r="B414">
        <f t="shared" si="6"/>
        <v>1369</v>
      </c>
      <c r="C414">
        <v>1</v>
      </c>
    </row>
    <row r="415" spans="1:3" x14ac:dyDescent="0.3">
      <c r="A415" t="s">
        <v>735</v>
      </c>
      <c r="B415">
        <f t="shared" si="6"/>
        <v>137</v>
      </c>
      <c r="C415">
        <v>1</v>
      </c>
    </row>
    <row r="416" spans="1:3" x14ac:dyDescent="0.3">
      <c r="A416" t="s">
        <v>3532</v>
      </c>
      <c r="B416">
        <f t="shared" si="6"/>
        <v>1370</v>
      </c>
      <c r="C416">
        <v>1</v>
      </c>
    </row>
    <row r="417" spans="1:3" x14ac:dyDescent="0.3">
      <c r="A417" t="s">
        <v>3533</v>
      </c>
      <c r="B417">
        <f t="shared" si="6"/>
        <v>1371</v>
      </c>
      <c r="C417">
        <v>1</v>
      </c>
    </row>
    <row r="418" spans="1:3" x14ac:dyDescent="0.3">
      <c r="A418" t="s">
        <v>3534</v>
      </c>
      <c r="B418">
        <f t="shared" si="6"/>
        <v>1372</v>
      </c>
      <c r="C418">
        <v>1</v>
      </c>
    </row>
    <row r="419" spans="1:3" x14ac:dyDescent="0.3">
      <c r="A419" t="s">
        <v>3538</v>
      </c>
      <c r="B419">
        <f t="shared" si="6"/>
        <v>1373</v>
      </c>
      <c r="C419">
        <v>1</v>
      </c>
    </row>
    <row r="420" spans="1:3" x14ac:dyDescent="0.3">
      <c r="A420" t="s">
        <v>3542</v>
      </c>
      <c r="B420">
        <f t="shared" si="6"/>
        <v>1374</v>
      </c>
      <c r="C420">
        <v>1</v>
      </c>
    </row>
    <row r="421" spans="1:3" x14ac:dyDescent="0.3">
      <c r="A421" t="s">
        <v>3543</v>
      </c>
      <c r="B421">
        <f t="shared" si="6"/>
        <v>1375</v>
      </c>
      <c r="C421">
        <v>1</v>
      </c>
    </row>
    <row r="422" spans="1:3" x14ac:dyDescent="0.3">
      <c r="A422" t="s">
        <v>3544</v>
      </c>
      <c r="B422">
        <f t="shared" si="6"/>
        <v>1376</v>
      </c>
      <c r="C422">
        <v>1</v>
      </c>
    </row>
    <row r="423" spans="1:3" x14ac:dyDescent="0.3">
      <c r="A423" t="s">
        <v>3545</v>
      </c>
      <c r="B423">
        <f t="shared" si="6"/>
        <v>1377</v>
      </c>
      <c r="C423">
        <v>1</v>
      </c>
    </row>
    <row r="424" spans="1:3" x14ac:dyDescent="0.3">
      <c r="A424" t="s">
        <v>3549</v>
      </c>
      <c r="B424">
        <f t="shared" si="6"/>
        <v>1378</v>
      </c>
      <c r="C424">
        <v>1</v>
      </c>
    </row>
    <row r="425" spans="1:3" x14ac:dyDescent="0.3">
      <c r="A425" t="s">
        <v>3550</v>
      </c>
      <c r="B425">
        <f t="shared" si="6"/>
        <v>1379</v>
      </c>
      <c r="C425">
        <v>1</v>
      </c>
    </row>
    <row r="426" spans="1:3" x14ac:dyDescent="0.3">
      <c r="A426" t="s">
        <v>744</v>
      </c>
      <c r="B426">
        <f t="shared" si="6"/>
        <v>138</v>
      </c>
      <c r="C426">
        <v>1</v>
      </c>
    </row>
    <row r="427" spans="1:3" x14ac:dyDescent="0.3">
      <c r="A427" t="s">
        <v>3554</v>
      </c>
      <c r="B427">
        <f t="shared" si="6"/>
        <v>1380</v>
      </c>
      <c r="C427">
        <v>1</v>
      </c>
    </row>
    <row r="428" spans="1:3" x14ac:dyDescent="0.3">
      <c r="A428" t="s">
        <v>3555</v>
      </c>
      <c r="B428">
        <f t="shared" si="6"/>
        <v>1381</v>
      </c>
      <c r="C428">
        <v>1</v>
      </c>
    </row>
    <row r="429" spans="1:3" x14ac:dyDescent="0.3">
      <c r="A429" t="s">
        <v>3556</v>
      </c>
      <c r="B429">
        <f t="shared" si="6"/>
        <v>1382</v>
      </c>
      <c r="C429">
        <v>1</v>
      </c>
    </row>
    <row r="430" spans="1:3" x14ac:dyDescent="0.3">
      <c r="A430" t="s">
        <v>3557</v>
      </c>
      <c r="B430">
        <f t="shared" si="6"/>
        <v>1383</v>
      </c>
      <c r="C430">
        <v>1</v>
      </c>
    </row>
    <row r="431" spans="1:3" x14ac:dyDescent="0.3">
      <c r="A431" t="s">
        <v>3561</v>
      </c>
      <c r="B431">
        <f t="shared" si="6"/>
        <v>1384</v>
      </c>
      <c r="C431">
        <v>1</v>
      </c>
    </row>
    <row r="432" spans="1:3" x14ac:dyDescent="0.3">
      <c r="A432" t="s">
        <v>3562</v>
      </c>
      <c r="B432">
        <f t="shared" si="6"/>
        <v>1385</v>
      </c>
      <c r="C432">
        <v>1</v>
      </c>
    </row>
    <row r="433" spans="1:3" x14ac:dyDescent="0.3">
      <c r="A433" t="s">
        <v>3563</v>
      </c>
      <c r="B433">
        <f t="shared" si="6"/>
        <v>1386</v>
      </c>
      <c r="C433">
        <v>1</v>
      </c>
    </row>
    <row r="434" spans="1:3" x14ac:dyDescent="0.3">
      <c r="A434" t="s">
        <v>3564</v>
      </c>
      <c r="B434">
        <f t="shared" si="6"/>
        <v>1387</v>
      </c>
      <c r="C434">
        <v>1</v>
      </c>
    </row>
    <row r="435" spans="1:3" x14ac:dyDescent="0.3">
      <c r="A435" t="s">
        <v>3565</v>
      </c>
      <c r="B435">
        <f t="shared" si="6"/>
        <v>1388</v>
      </c>
      <c r="C435">
        <v>1</v>
      </c>
    </row>
    <row r="436" spans="1:3" x14ac:dyDescent="0.3">
      <c r="A436" t="s">
        <v>3566</v>
      </c>
      <c r="B436">
        <f t="shared" si="6"/>
        <v>1389</v>
      </c>
      <c r="C436">
        <v>1</v>
      </c>
    </row>
    <row r="437" spans="1:3" x14ac:dyDescent="0.3">
      <c r="A437" t="s">
        <v>748</v>
      </c>
      <c r="B437">
        <f t="shared" si="6"/>
        <v>139</v>
      </c>
      <c r="C437">
        <v>1</v>
      </c>
    </row>
    <row r="438" spans="1:3" x14ac:dyDescent="0.3">
      <c r="A438" t="s">
        <v>3567</v>
      </c>
      <c r="B438">
        <f t="shared" si="6"/>
        <v>1390</v>
      </c>
      <c r="C438">
        <v>1</v>
      </c>
    </row>
    <row r="439" spans="1:3" x14ac:dyDescent="0.3">
      <c r="A439" t="s">
        <v>3568</v>
      </c>
      <c r="B439">
        <f t="shared" si="6"/>
        <v>1391</v>
      </c>
      <c r="C439">
        <v>1</v>
      </c>
    </row>
    <row r="440" spans="1:3" x14ac:dyDescent="0.3">
      <c r="A440" t="s">
        <v>3569</v>
      </c>
      <c r="B440">
        <f t="shared" si="6"/>
        <v>1392</v>
      </c>
      <c r="C440">
        <v>1</v>
      </c>
    </row>
    <row r="441" spans="1:3" x14ac:dyDescent="0.3">
      <c r="A441" t="s">
        <v>3570</v>
      </c>
      <c r="B441">
        <f t="shared" si="6"/>
        <v>1393</v>
      </c>
      <c r="C441">
        <v>1</v>
      </c>
    </row>
    <row r="442" spans="1:3" x14ac:dyDescent="0.3">
      <c r="A442" t="s">
        <v>3571</v>
      </c>
      <c r="B442">
        <f t="shared" si="6"/>
        <v>1394</v>
      </c>
      <c r="C442">
        <v>1</v>
      </c>
    </row>
    <row r="443" spans="1:3" x14ac:dyDescent="0.3">
      <c r="A443" t="s">
        <v>3795</v>
      </c>
      <c r="B443">
        <f t="shared" si="6"/>
        <v>1395</v>
      </c>
      <c r="C443">
        <v>1</v>
      </c>
    </row>
    <row r="444" spans="1:3" x14ac:dyDescent="0.3">
      <c r="A444" t="s">
        <v>3833</v>
      </c>
      <c r="B444">
        <f t="shared" si="6"/>
        <v>1396</v>
      </c>
      <c r="C444">
        <v>1</v>
      </c>
    </row>
    <row r="445" spans="1:3" x14ac:dyDescent="0.3">
      <c r="A445" t="s">
        <v>3877</v>
      </c>
      <c r="B445">
        <f t="shared" si="6"/>
        <v>1397</v>
      </c>
      <c r="C445">
        <v>1</v>
      </c>
    </row>
    <row r="446" spans="1:3" x14ac:dyDescent="0.3">
      <c r="A446" t="s">
        <v>3881</v>
      </c>
      <c r="B446">
        <f t="shared" si="6"/>
        <v>1398</v>
      </c>
      <c r="C446">
        <v>1</v>
      </c>
    </row>
    <row r="447" spans="1:3" x14ac:dyDescent="0.3">
      <c r="A447" t="s">
        <v>3893</v>
      </c>
      <c r="B447">
        <f t="shared" si="6"/>
        <v>1399</v>
      </c>
      <c r="C447">
        <v>1</v>
      </c>
    </row>
    <row r="448" spans="1:3" x14ac:dyDescent="0.3">
      <c r="A448" t="s">
        <v>531</v>
      </c>
      <c r="B448">
        <f t="shared" si="6"/>
        <v>14</v>
      </c>
      <c r="C448">
        <v>1</v>
      </c>
    </row>
    <row r="449" spans="1:3" x14ac:dyDescent="0.3">
      <c r="A449" t="s">
        <v>752</v>
      </c>
      <c r="B449">
        <f t="shared" si="6"/>
        <v>140</v>
      </c>
      <c r="C449">
        <v>1</v>
      </c>
    </row>
    <row r="450" spans="1:3" x14ac:dyDescent="0.3">
      <c r="A450" t="s">
        <v>3894</v>
      </c>
      <c r="B450">
        <f t="shared" ref="B450:B513" si="7">INT(MID(A450, 4, LEN(A449)))</f>
        <v>1400</v>
      </c>
      <c r="C450">
        <v>1</v>
      </c>
    </row>
    <row r="451" spans="1:3" x14ac:dyDescent="0.3">
      <c r="A451" t="s">
        <v>3895</v>
      </c>
      <c r="B451">
        <f t="shared" si="7"/>
        <v>1401</v>
      </c>
      <c r="C451">
        <v>1</v>
      </c>
    </row>
    <row r="452" spans="1:3" x14ac:dyDescent="0.3">
      <c r="A452" t="s">
        <v>3903</v>
      </c>
      <c r="B452">
        <f t="shared" si="7"/>
        <v>1402</v>
      </c>
      <c r="C452">
        <v>1</v>
      </c>
    </row>
    <row r="453" spans="1:3" x14ac:dyDescent="0.3">
      <c r="A453" t="s">
        <v>3913</v>
      </c>
      <c r="B453">
        <f t="shared" si="7"/>
        <v>1403</v>
      </c>
      <c r="C453">
        <v>1</v>
      </c>
    </row>
    <row r="454" spans="1:3" x14ac:dyDescent="0.3">
      <c r="A454" t="s">
        <v>3932</v>
      </c>
      <c r="B454">
        <f t="shared" si="7"/>
        <v>1404</v>
      </c>
      <c r="C454">
        <v>1</v>
      </c>
    </row>
    <row r="455" spans="1:3" x14ac:dyDescent="0.3">
      <c r="A455" t="s">
        <v>3937</v>
      </c>
      <c r="B455">
        <f t="shared" si="7"/>
        <v>1405</v>
      </c>
      <c r="C455">
        <v>1</v>
      </c>
    </row>
    <row r="456" spans="1:3" x14ac:dyDescent="0.3">
      <c r="A456" t="s">
        <v>3938</v>
      </c>
      <c r="B456">
        <f t="shared" si="7"/>
        <v>1406</v>
      </c>
      <c r="C456">
        <v>1</v>
      </c>
    </row>
    <row r="457" spans="1:3" x14ac:dyDescent="0.3">
      <c r="A457" t="s">
        <v>3947</v>
      </c>
      <c r="B457">
        <f t="shared" si="7"/>
        <v>1407</v>
      </c>
      <c r="C457">
        <v>1</v>
      </c>
    </row>
    <row r="458" spans="1:3" x14ac:dyDescent="0.3">
      <c r="A458" t="s">
        <v>3951</v>
      </c>
      <c r="B458">
        <f t="shared" si="7"/>
        <v>1408</v>
      </c>
      <c r="C458">
        <v>1</v>
      </c>
    </row>
    <row r="459" spans="1:3" x14ac:dyDescent="0.3">
      <c r="A459" t="s">
        <v>3961</v>
      </c>
      <c r="B459">
        <f t="shared" si="7"/>
        <v>1409</v>
      </c>
      <c r="C459">
        <v>1</v>
      </c>
    </row>
    <row r="460" spans="1:3" x14ac:dyDescent="0.3">
      <c r="A460" t="s">
        <v>756</v>
      </c>
      <c r="B460">
        <f t="shared" si="7"/>
        <v>141</v>
      </c>
      <c r="C460">
        <v>1</v>
      </c>
    </row>
    <row r="461" spans="1:3" x14ac:dyDescent="0.3">
      <c r="A461" t="s">
        <v>3974</v>
      </c>
      <c r="B461">
        <f t="shared" si="7"/>
        <v>1410</v>
      </c>
      <c r="C461">
        <v>1</v>
      </c>
    </row>
    <row r="462" spans="1:3" x14ac:dyDescent="0.3">
      <c r="A462" t="s">
        <v>3978</v>
      </c>
      <c r="B462">
        <f t="shared" si="7"/>
        <v>1411</v>
      </c>
      <c r="C462">
        <v>1</v>
      </c>
    </row>
    <row r="463" spans="1:3" x14ac:dyDescent="0.3">
      <c r="A463" t="s">
        <v>3982</v>
      </c>
      <c r="B463">
        <f t="shared" si="7"/>
        <v>1412</v>
      </c>
      <c r="C463">
        <v>1</v>
      </c>
    </row>
    <row r="464" spans="1:3" x14ac:dyDescent="0.3">
      <c r="A464" t="s">
        <v>3986</v>
      </c>
      <c r="B464">
        <f t="shared" si="7"/>
        <v>1413</v>
      </c>
      <c r="C464">
        <v>1</v>
      </c>
    </row>
    <row r="465" spans="1:3" x14ac:dyDescent="0.3">
      <c r="A465" t="s">
        <v>3990</v>
      </c>
      <c r="B465">
        <f t="shared" si="7"/>
        <v>1414</v>
      </c>
      <c r="C465">
        <v>1</v>
      </c>
    </row>
    <row r="466" spans="1:3" x14ac:dyDescent="0.3">
      <c r="A466" t="s">
        <v>3997</v>
      </c>
      <c r="B466">
        <f t="shared" si="7"/>
        <v>1415</v>
      </c>
      <c r="C466">
        <v>1</v>
      </c>
    </row>
    <row r="467" spans="1:3" x14ac:dyDescent="0.3">
      <c r="A467" t="s">
        <v>4006</v>
      </c>
      <c r="B467">
        <f t="shared" si="7"/>
        <v>1416</v>
      </c>
      <c r="C467">
        <v>1</v>
      </c>
    </row>
    <row r="468" spans="1:3" x14ac:dyDescent="0.3">
      <c r="A468" t="s">
        <v>4010</v>
      </c>
      <c r="B468">
        <f t="shared" si="7"/>
        <v>1417</v>
      </c>
      <c r="C468">
        <v>1</v>
      </c>
    </row>
    <row r="469" spans="1:3" x14ac:dyDescent="0.3">
      <c r="A469" t="s">
        <v>4029</v>
      </c>
      <c r="B469">
        <f t="shared" si="7"/>
        <v>1418</v>
      </c>
      <c r="C469">
        <v>1</v>
      </c>
    </row>
    <row r="470" spans="1:3" x14ac:dyDescent="0.3">
      <c r="A470" t="s">
        <v>4042</v>
      </c>
      <c r="B470">
        <f t="shared" si="7"/>
        <v>1419</v>
      </c>
      <c r="C470">
        <v>1</v>
      </c>
    </row>
    <row r="471" spans="1:3" x14ac:dyDescent="0.3">
      <c r="A471" t="s">
        <v>760</v>
      </c>
      <c r="B471">
        <f t="shared" si="7"/>
        <v>142</v>
      </c>
      <c r="C471">
        <v>1</v>
      </c>
    </row>
    <row r="472" spans="1:3" x14ac:dyDescent="0.3">
      <c r="A472" t="s">
        <v>4046</v>
      </c>
      <c r="B472">
        <f t="shared" si="7"/>
        <v>1420</v>
      </c>
      <c r="C472">
        <v>1</v>
      </c>
    </row>
    <row r="473" spans="1:3" x14ac:dyDescent="0.3">
      <c r="A473" t="s">
        <v>4050</v>
      </c>
      <c r="B473">
        <f t="shared" si="7"/>
        <v>1421</v>
      </c>
      <c r="C473">
        <v>1</v>
      </c>
    </row>
    <row r="474" spans="1:3" x14ac:dyDescent="0.3">
      <c r="A474" t="s">
        <v>4079</v>
      </c>
      <c r="B474">
        <f t="shared" si="7"/>
        <v>1422</v>
      </c>
      <c r="C474">
        <v>1</v>
      </c>
    </row>
    <row r="475" spans="1:3" x14ac:dyDescent="0.3">
      <c r="A475" t="s">
        <v>4186</v>
      </c>
      <c r="B475">
        <f t="shared" si="7"/>
        <v>1423</v>
      </c>
      <c r="C475">
        <v>1</v>
      </c>
    </row>
    <row r="476" spans="1:3" x14ac:dyDescent="0.3">
      <c r="A476" t="s">
        <v>4214</v>
      </c>
      <c r="B476">
        <f t="shared" si="7"/>
        <v>1424</v>
      </c>
      <c r="C476">
        <v>1</v>
      </c>
    </row>
    <row r="477" spans="1:3" x14ac:dyDescent="0.3">
      <c r="A477" t="s">
        <v>4218</v>
      </c>
      <c r="B477">
        <f t="shared" si="7"/>
        <v>1425</v>
      </c>
      <c r="C477">
        <v>1</v>
      </c>
    </row>
    <row r="478" spans="1:3" x14ac:dyDescent="0.3">
      <c r="A478" t="s">
        <v>4222</v>
      </c>
      <c r="B478">
        <f t="shared" si="7"/>
        <v>1426</v>
      </c>
      <c r="C478">
        <v>1</v>
      </c>
    </row>
    <row r="479" spans="1:3" x14ac:dyDescent="0.3">
      <c r="A479" t="s">
        <v>4226</v>
      </c>
      <c r="B479">
        <f t="shared" si="7"/>
        <v>1427</v>
      </c>
      <c r="C479">
        <v>1</v>
      </c>
    </row>
    <row r="480" spans="1:3" x14ac:dyDescent="0.3">
      <c r="A480" t="s">
        <v>4239</v>
      </c>
      <c r="B480">
        <f t="shared" si="7"/>
        <v>1428</v>
      </c>
      <c r="C480">
        <v>1</v>
      </c>
    </row>
    <row r="481" spans="1:3" x14ac:dyDescent="0.3">
      <c r="A481" t="s">
        <v>4269</v>
      </c>
      <c r="B481">
        <f t="shared" si="7"/>
        <v>1429</v>
      </c>
      <c r="C481">
        <v>1</v>
      </c>
    </row>
    <row r="482" spans="1:3" x14ac:dyDescent="0.3">
      <c r="A482" t="s">
        <v>764</v>
      </c>
      <c r="B482">
        <f t="shared" si="7"/>
        <v>143</v>
      </c>
      <c r="C482">
        <v>1</v>
      </c>
    </row>
    <row r="483" spans="1:3" x14ac:dyDescent="0.3">
      <c r="A483" t="s">
        <v>4285</v>
      </c>
      <c r="B483">
        <f t="shared" si="7"/>
        <v>1430</v>
      </c>
      <c r="C483">
        <v>1</v>
      </c>
    </row>
    <row r="484" spans="1:3" x14ac:dyDescent="0.3">
      <c r="A484" t="s">
        <v>4321</v>
      </c>
      <c r="B484">
        <f t="shared" si="7"/>
        <v>1431</v>
      </c>
      <c r="C484">
        <v>1</v>
      </c>
    </row>
    <row r="485" spans="1:3" x14ac:dyDescent="0.3">
      <c r="A485" t="s">
        <v>4328</v>
      </c>
      <c r="B485">
        <f t="shared" si="7"/>
        <v>1432</v>
      </c>
      <c r="C485">
        <v>1</v>
      </c>
    </row>
    <row r="486" spans="1:3" x14ac:dyDescent="0.3">
      <c r="A486" t="s">
        <v>4329</v>
      </c>
      <c r="B486">
        <f t="shared" si="7"/>
        <v>1433</v>
      </c>
      <c r="C486">
        <v>1</v>
      </c>
    </row>
    <row r="487" spans="1:3" x14ac:dyDescent="0.3">
      <c r="A487" t="s">
        <v>4333</v>
      </c>
      <c r="B487">
        <f t="shared" si="7"/>
        <v>1434</v>
      </c>
      <c r="C487">
        <v>1</v>
      </c>
    </row>
    <row r="488" spans="1:3" x14ac:dyDescent="0.3">
      <c r="A488" t="s">
        <v>4373</v>
      </c>
      <c r="B488">
        <f t="shared" si="7"/>
        <v>1435</v>
      </c>
      <c r="C488">
        <v>1</v>
      </c>
    </row>
    <row r="489" spans="1:3" x14ac:dyDescent="0.3">
      <c r="A489" t="s">
        <v>4379</v>
      </c>
      <c r="B489">
        <f t="shared" si="7"/>
        <v>1436</v>
      </c>
      <c r="C489">
        <v>1</v>
      </c>
    </row>
    <row r="490" spans="1:3" x14ac:dyDescent="0.3">
      <c r="A490" t="s">
        <v>4462</v>
      </c>
      <c r="B490">
        <f t="shared" si="7"/>
        <v>1437</v>
      </c>
      <c r="C490">
        <v>1</v>
      </c>
    </row>
    <row r="491" spans="1:3" x14ac:dyDescent="0.3">
      <c r="A491" t="s">
        <v>4472</v>
      </c>
      <c r="B491">
        <f t="shared" si="7"/>
        <v>1438</v>
      </c>
      <c r="C491">
        <v>1</v>
      </c>
    </row>
    <row r="492" spans="1:3" x14ac:dyDescent="0.3">
      <c r="A492" t="s">
        <v>4476</v>
      </c>
      <c r="B492">
        <f t="shared" si="7"/>
        <v>1439</v>
      </c>
      <c r="C492">
        <v>1</v>
      </c>
    </row>
    <row r="493" spans="1:3" x14ac:dyDescent="0.3">
      <c r="A493" t="s">
        <v>765</v>
      </c>
      <c r="B493">
        <f t="shared" si="7"/>
        <v>144</v>
      </c>
      <c r="C493">
        <v>1</v>
      </c>
    </row>
    <row r="494" spans="1:3" x14ac:dyDescent="0.3">
      <c r="A494" t="s">
        <v>4480</v>
      </c>
      <c r="B494">
        <f t="shared" si="7"/>
        <v>1440</v>
      </c>
      <c r="C494">
        <v>1</v>
      </c>
    </row>
    <row r="495" spans="1:3" x14ac:dyDescent="0.3">
      <c r="A495" t="s">
        <v>4484</v>
      </c>
      <c r="B495">
        <f t="shared" si="7"/>
        <v>1441</v>
      </c>
      <c r="C495">
        <v>1</v>
      </c>
    </row>
    <row r="496" spans="1:3" x14ac:dyDescent="0.3">
      <c r="A496" t="s">
        <v>4491</v>
      </c>
      <c r="B496">
        <f t="shared" si="7"/>
        <v>1442</v>
      </c>
      <c r="C496">
        <v>1</v>
      </c>
    </row>
    <row r="497" spans="1:3" x14ac:dyDescent="0.3">
      <c r="A497" t="s">
        <v>4500</v>
      </c>
      <c r="B497">
        <f t="shared" si="7"/>
        <v>1443</v>
      </c>
      <c r="C497">
        <v>1</v>
      </c>
    </row>
    <row r="498" spans="1:3" x14ac:dyDescent="0.3">
      <c r="A498" t="s">
        <v>4503</v>
      </c>
      <c r="B498">
        <f t="shared" si="7"/>
        <v>1444</v>
      </c>
      <c r="C498">
        <v>1</v>
      </c>
    </row>
    <row r="499" spans="1:3" x14ac:dyDescent="0.3">
      <c r="A499" t="s">
        <v>4546</v>
      </c>
      <c r="B499">
        <f t="shared" si="7"/>
        <v>1445</v>
      </c>
      <c r="C499">
        <v>1</v>
      </c>
    </row>
    <row r="500" spans="1:3" x14ac:dyDescent="0.3">
      <c r="A500" t="s">
        <v>4550</v>
      </c>
      <c r="B500">
        <f t="shared" si="7"/>
        <v>1446</v>
      </c>
      <c r="C500">
        <v>1</v>
      </c>
    </row>
    <row r="501" spans="1:3" x14ac:dyDescent="0.3">
      <c r="A501" t="s">
        <v>4563</v>
      </c>
      <c r="B501">
        <f t="shared" si="7"/>
        <v>1447</v>
      </c>
      <c r="C501">
        <v>1</v>
      </c>
    </row>
    <row r="502" spans="1:3" x14ac:dyDescent="0.3">
      <c r="A502" t="s">
        <v>4584</v>
      </c>
      <c r="B502">
        <f t="shared" si="7"/>
        <v>1448</v>
      </c>
      <c r="C502">
        <v>1</v>
      </c>
    </row>
    <row r="503" spans="1:3" x14ac:dyDescent="0.3">
      <c r="A503" t="s">
        <v>4585</v>
      </c>
      <c r="B503">
        <f t="shared" si="7"/>
        <v>1449</v>
      </c>
      <c r="C503">
        <v>1</v>
      </c>
    </row>
    <row r="504" spans="1:3" x14ac:dyDescent="0.3">
      <c r="A504" t="s">
        <v>769</v>
      </c>
      <c r="B504">
        <f t="shared" si="7"/>
        <v>145</v>
      </c>
      <c r="C504">
        <v>1</v>
      </c>
    </row>
    <row r="505" spans="1:3" x14ac:dyDescent="0.3">
      <c r="A505" t="s">
        <v>4605</v>
      </c>
      <c r="B505">
        <f t="shared" si="7"/>
        <v>1450</v>
      </c>
      <c r="C505">
        <v>1</v>
      </c>
    </row>
    <row r="506" spans="1:3" x14ac:dyDescent="0.3">
      <c r="A506" t="s">
        <v>4609</v>
      </c>
      <c r="B506">
        <f t="shared" si="7"/>
        <v>1451</v>
      </c>
      <c r="C506">
        <v>1</v>
      </c>
    </row>
    <row r="507" spans="1:3" x14ac:dyDescent="0.3">
      <c r="A507" t="s">
        <v>4610</v>
      </c>
      <c r="B507">
        <f t="shared" si="7"/>
        <v>1452</v>
      </c>
      <c r="C507">
        <v>1</v>
      </c>
    </row>
    <row r="508" spans="1:3" x14ac:dyDescent="0.3">
      <c r="A508" t="s">
        <v>4613</v>
      </c>
      <c r="B508">
        <f t="shared" si="7"/>
        <v>1453</v>
      </c>
      <c r="C508">
        <v>1</v>
      </c>
    </row>
    <row r="509" spans="1:3" x14ac:dyDescent="0.3">
      <c r="A509" t="s">
        <v>4629</v>
      </c>
      <c r="B509">
        <f t="shared" si="7"/>
        <v>1454</v>
      </c>
      <c r="C509">
        <v>1</v>
      </c>
    </row>
    <row r="510" spans="1:3" x14ac:dyDescent="0.3">
      <c r="A510" t="s">
        <v>4636</v>
      </c>
      <c r="B510">
        <f t="shared" si="7"/>
        <v>1455</v>
      </c>
      <c r="C510">
        <v>1</v>
      </c>
    </row>
    <row r="511" spans="1:3" x14ac:dyDescent="0.3">
      <c r="A511" t="s">
        <v>4637</v>
      </c>
      <c r="B511">
        <f t="shared" si="7"/>
        <v>1456</v>
      </c>
      <c r="C511">
        <v>1</v>
      </c>
    </row>
    <row r="512" spans="1:3" x14ac:dyDescent="0.3">
      <c r="A512" t="s">
        <v>4641</v>
      </c>
      <c r="B512">
        <f t="shared" si="7"/>
        <v>1457</v>
      </c>
      <c r="C512">
        <v>1</v>
      </c>
    </row>
    <row r="513" spans="1:3" x14ac:dyDescent="0.3">
      <c r="A513" t="s">
        <v>4642</v>
      </c>
      <c r="B513">
        <f t="shared" si="7"/>
        <v>1458</v>
      </c>
      <c r="C513">
        <v>1</v>
      </c>
    </row>
    <row r="514" spans="1:3" x14ac:dyDescent="0.3">
      <c r="A514" t="s">
        <v>4653</v>
      </c>
      <c r="B514">
        <f t="shared" ref="B514:B577" si="8">INT(MID(A514, 4, LEN(A513)))</f>
        <v>1459</v>
      </c>
      <c r="C514">
        <v>1</v>
      </c>
    </row>
    <row r="515" spans="1:3" x14ac:dyDescent="0.3">
      <c r="A515" t="s">
        <v>770</v>
      </c>
      <c r="B515">
        <f t="shared" si="8"/>
        <v>146</v>
      </c>
      <c r="C515">
        <v>1</v>
      </c>
    </row>
    <row r="516" spans="1:3" x14ac:dyDescent="0.3">
      <c r="A516" t="s">
        <v>4708</v>
      </c>
      <c r="B516">
        <f t="shared" si="8"/>
        <v>1460</v>
      </c>
      <c r="C516">
        <v>1</v>
      </c>
    </row>
    <row r="517" spans="1:3" x14ac:dyDescent="0.3">
      <c r="A517" t="s">
        <v>4715</v>
      </c>
      <c r="B517">
        <f t="shared" si="8"/>
        <v>1461</v>
      </c>
      <c r="C517">
        <v>1</v>
      </c>
    </row>
    <row r="518" spans="1:3" x14ac:dyDescent="0.3">
      <c r="A518" t="s">
        <v>4716</v>
      </c>
      <c r="B518">
        <f t="shared" si="8"/>
        <v>1462</v>
      </c>
      <c r="C518">
        <v>1</v>
      </c>
    </row>
    <row r="519" spans="1:3" x14ac:dyDescent="0.3">
      <c r="A519" t="s">
        <v>4726</v>
      </c>
      <c r="B519">
        <f t="shared" si="8"/>
        <v>1463</v>
      </c>
      <c r="C519">
        <v>1</v>
      </c>
    </row>
    <row r="520" spans="1:3" x14ac:dyDescent="0.3">
      <c r="A520" t="s">
        <v>4760</v>
      </c>
      <c r="B520">
        <f t="shared" si="8"/>
        <v>1464</v>
      </c>
      <c r="C520">
        <v>1</v>
      </c>
    </row>
    <row r="521" spans="1:3" x14ac:dyDescent="0.3">
      <c r="A521" t="s">
        <v>4768</v>
      </c>
      <c r="B521">
        <f t="shared" si="8"/>
        <v>1465</v>
      </c>
      <c r="C521">
        <v>1</v>
      </c>
    </row>
    <row r="522" spans="1:3" x14ac:dyDescent="0.3">
      <c r="A522" t="s">
        <v>4772</v>
      </c>
      <c r="B522">
        <f t="shared" si="8"/>
        <v>1466</v>
      </c>
      <c r="C522">
        <v>1</v>
      </c>
    </row>
    <row r="523" spans="1:3" x14ac:dyDescent="0.3">
      <c r="A523" t="s">
        <v>4782</v>
      </c>
      <c r="B523">
        <f t="shared" si="8"/>
        <v>1467</v>
      </c>
      <c r="C523">
        <v>1</v>
      </c>
    </row>
    <row r="524" spans="1:3" x14ac:dyDescent="0.3">
      <c r="A524" t="s">
        <v>4786</v>
      </c>
      <c r="B524">
        <f t="shared" si="8"/>
        <v>1468</v>
      </c>
      <c r="C524">
        <v>1</v>
      </c>
    </row>
    <row r="525" spans="1:3" x14ac:dyDescent="0.3">
      <c r="A525" t="s">
        <v>4787</v>
      </c>
      <c r="B525">
        <f t="shared" si="8"/>
        <v>1469</v>
      </c>
      <c r="C525">
        <v>1</v>
      </c>
    </row>
    <row r="526" spans="1:3" x14ac:dyDescent="0.3">
      <c r="A526" t="s">
        <v>774</v>
      </c>
      <c r="B526">
        <f t="shared" si="8"/>
        <v>147</v>
      </c>
      <c r="C526">
        <v>1</v>
      </c>
    </row>
    <row r="527" spans="1:3" x14ac:dyDescent="0.3">
      <c r="A527" t="s">
        <v>4788</v>
      </c>
      <c r="B527">
        <f t="shared" si="8"/>
        <v>1470</v>
      </c>
      <c r="C527">
        <v>1</v>
      </c>
    </row>
    <row r="528" spans="1:3" x14ac:dyDescent="0.3">
      <c r="A528" t="s">
        <v>4816</v>
      </c>
      <c r="B528">
        <f t="shared" si="8"/>
        <v>1471</v>
      </c>
      <c r="C528">
        <v>1</v>
      </c>
    </row>
    <row r="529" spans="1:3" x14ac:dyDescent="0.3">
      <c r="A529" t="s">
        <v>4837</v>
      </c>
      <c r="B529">
        <f t="shared" si="8"/>
        <v>1472</v>
      </c>
      <c r="C529">
        <v>1</v>
      </c>
    </row>
    <row r="530" spans="1:3" x14ac:dyDescent="0.3">
      <c r="A530" t="s">
        <v>4841</v>
      </c>
      <c r="B530">
        <f t="shared" si="8"/>
        <v>1473</v>
      </c>
      <c r="C530">
        <v>1</v>
      </c>
    </row>
    <row r="531" spans="1:3" x14ac:dyDescent="0.3">
      <c r="A531" t="s">
        <v>4842</v>
      </c>
      <c r="B531">
        <f t="shared" si="8"/>
        <v>1474</v>
      </c>
      <c r="C531">
        <v>1</v>
      </c>
    </row>
    <row r="532" spans="1:3" x14ac:dyDescent="0.3">
      <c r="A532" t="s">
        <v>4847</v>
      </c>
      <c r="B532">
        <f t="shared" si="8"/>
        <v>1475</v>
      </c>
      <c r="C532">
        <v>1</v>
      </c>
    </row>
    <row r="533" spans="1:3" x14ac:dyDescent="0.3">
      <c r="A533" t="s">
        <v>4857</v>
      </c>
      <c r="B533">
        <f t="shared" si="8"/>
        <v>1476</v>
      </c>
      <c r="C533">
        <v>1</v>
      </c>
    </row>
    <row r="534" spans="1:3" x14ac:dyDescent="0.3">
      <c r="A534" t="s">
        <v>4861</v>
      </c>
      <c r="B534">
        <f t="shared" si="8"/>
        <v>1477</v>
      </c>
      <c r="C534">
        <v>1</v>
      </c>
    </row>
    <row r="535" spans="1:3" x14ac:dyDescent="0.3">
      <c r="A535" t="s">
        <v>4873</v>
      </c>
      <c r="B535">
        <f t="shared" si="8"/>
        <v>1478</v>
      </c>
      <c r="C535">
        <v>1</v>
      </c>
    </row>
    <row r="536" spans="1:3" x14ac:dyDescent="0.3">
      <c r="A536" t="s">
        <v>4880</v>
      </c>
      <c r="B536">
        <f t="shared" si="8"/>
        <v>1479</v>
      </c>
      <c r="C536">
        <v>1</v>
      </c>
    </row>
    <row r="537" spans="1:3" x14ac:dyDescent="0.3">
      <c r="A537" t="s">
        <v>775</v>
      </c>
      <c r="B537">
        <f t="shared" si="8"/>
        <v>148</v>
      </c>
      <c r="C537">
        <v>1</v>
      </c>
    </row>
    <row r="538" spans="1:3" x14ac:dyDescent="0.3">
      <c r="A538" t="s">
        <v>4889</v>
      </c>
      <c r="B538">
        <f t="shared" si="8"/>
        <v>1480</v>
      </c>
      <c r="C538">
        <v>1</v>
      </c>
    </row>
    <row r="539" spans="1:3" x14ac:dyDescent="0.3">
      <c r="A539" t="s">
        <v>4890</v>
      </c>
      <c r="B539">
        <f t="shared" si="8"/>
        <v>1481</v>
      </c>
      <c r="C539">
        <v>1</v>
      </c>
    </row>
    <row r="540" spans="1:3" x14ac:dyDescent="0.3">
      <c r="A540" t="s">
        <v>4897</v>
      </c>
      <c r="B540">
        <f t="shared" si="8"/>
        <v>1482</v>
      </c>
      <c r="C540">
        <v>1</v>
      </c>
    </row>
    <row r="541" spans="1:3" x14ac:dyDescent="0.3">
      <c r="A541" t="s">
        <v>4901</v>
      </c>
      <c r="B541">
        <f t="shared" si="8"/>
        <v>1483</v>
      </c>
      <c r="C541">
        <v>1</v>
      </c>
    </row>
    <row r="542" spans="1:3" x14ac:dyDescent="0.3">
      <c r="A542" t="s">
        <v>4902</v>
      </c>
      <c r="B542">
        <f t="shared" si="8"/>
        <v>1484</v>
      </c>
      <c r="C542">
        <v>1</v>
      </c>
    </row>
    <row r="543" spans="1:3" x14ac:dyDescent="0.3">
      <c r="A543" t="s">
        <v>4920</v>
      </c>
      <c r="B543">
        <f t="shared" si="8"/>
        <v>1485</v>
      </c>
      <c r="C543">
        <v>1</v>
      </c>
    </row>
    <row r="544" spans="1:3" x14ac:dyDescent="0.3">
      <c r="A544" t="s">
        <v>4921</v>
      </c>
      <c r="B544">
        <f t="shared" si="8"/>
        <v>1486</v>
      </c>
      <c r="C544">
        <v>1</v>
      </c>
    </row>
    <row r="545" spans="1:3" x14ac:dyDescent="0.3">
      <c r="A545" t="s">
        <v>4922</v>
      </c>
      <c r="B545">
        <f t="shared" si="8"/>
        <v>1487</v>
      </c>
      <c r="C545">
        <v>1</v>
      </c>
    </row>
    <row r="546" spans="1:3" x14ac:dyDescent="0.3">
      <c r="A546" t="s">
        <v>4923</v>
      </c>
      <c r="B546">
        <f t="shared" si="8"/>
        <v>1488</v>
      </c>
      <c r="C546">
        <v>1</v>
      </c>
    </row>
    <row r="547" spans="1:3" x14ac:dyDescent="0.3">
      <c r="A547" t="s">
        <v>4924</v>
      </c>
      <c r="B547">
        <f t="shared" si="8"/>
        <v>1489</v>
      </c>
      <c r="C547">
        <v>1</v>
      </c>
    </row>
    <row r="548" spans="1:3" x14ac:dyDescent="0.3">
      <c r="A548" t="s">
        <v>592</v>
      </c>
      <c r="B548">
        <f t="shared" si="8"/>
        <v>149</v>
      </c>
      <c r="C548">
        <v>1</v>
      </c>
    </row>
    <row r="549" spans="1:3" x14ac:dyDescent="0.3">
      <c r="A549" t="s">
        <v>4925</v>
      </c>
      <c r="B549">
        <f t="shared" si="8"/>
        <v>1490</v>
      </c>
      <c r="C549">
        <v>1</v>
      </c>
    </row>
    <row r="550" spans="1:3" x14ac:dyDescent="0.3">
      <c r="A550" t="s">
        <v>4926</v>
      </c>
      <c r="B550">
        <f t="shared" si="8"/>
        <v>1491</v>
      </c>
      <c r="C550">
        <v>1</v>
      </c>
    </row>
    <row r="551" spans="1:3" x14ac:dyDescent="0.3">
      <c r="A551" t="s">
        <v>5014</v>
      </c>
      <c r="B551">
        <f t="shared" si="8"/>
        <v>1492</v>
      </c>
      <c r="C551">
        <v>1</v>
      </c>
    </row>
    <row r="552" spans="1:3" x14ac:dyDescent="0.3">
      <c r="A552" t="s">
        <v>5015</v>
      </c>
      <c r="B552">
        <f t="shared" si="8"/>
        <v>1493</v>
      </c>
      <c r="C552">
        <v>1</v>
      </c>
    </row>
    <row r="553" spans="1:3" x14ac:dyDescent="0.3">
      <c r="A553" t="s">
        <v>5016</v>
      </c>
      <c r="B553">
        <f t="shared" si="8"/>
        <v>1494</v>
      </c>
      <c r="C553">
        <v>1</v>
      </c>
    </row>
    <row r="554" spans="1:3" x14ac:dyDescent="0.3">
      <c r="A554" t="s">
        <v>5017</v>
      </c>
      <c r="B554">
        <f t="shared" si="8"/>
        <v>1495</v>
      </c>
      <c r="C554">
        <v>1</v>
      </c>
    </row>
    <row r="555" spans="1:3" x14ac:dyDescent="0.3">
      <c r="A555" t="s">
        <v>5018</v>
      </c>
      <c r="B555">
        <f t="shared" si="8"/>
        <v>1496</v>
      </c>
      <c r="C555">
        <v>1</v>
      </c>
    </row>
    <row r="556" spans="1:3" x14ac:dyDescent="0.3">
      <c r="A556" t="s">
        <v>5019</v>
      </c>
      <c r="B556">
        <f t="shared" si="8"/>
        <v>1497</v>
      </c>
      <c r="C556">
        <v>1</v>
      </c>
    </row>
    <row r="557" spans="1:3" x14ac:dyDescent="0.3">
      <c r="A557" t="s">
        <v>5026</v>
      </c>
      <c r="B557">
        <f t="shared" si="8"/>
        <v>1498</v>
      </c>
      <c r="C557">
        <v>1</v>
      </c>
    </row>
    <row r="558" spans="1:3" x14ac:dyDescent="0.3">
      <c r="A558" t="s">
        <v>5027</v>
      </c>
      <c r="B558">
        <f t="shared" si="8"/>
        <v>1499</v>
      </c>
      <c r="C558">
        <v>1</v>
      </c>
    </row>
    <row r="559" spans="1:3" x14ac:dyDescent="0.3">
      <c r="A559" t="s">
        <v>532</v>
      </c>
      <c r="B559">
        <f t="shared" si="8"/>
        <v>15</v>
      </c>
      <c r="C559">
        <v>1</v>
      </c>
    </row>
    <row r="560" spans="1:3" x14ac:dyDescent="0.3">
      <c r="A560" t="s">
        <v>600</v>
      </c>
      <c r="B560">
        <f t="shared" si="8"/>
        <v>150</v>
      </c>
      <c r="C560">
        <v>1</v>
      </c>
    </row>
    <row r="561" spans="1:3" x14ac:dyDescent="0.3">
      <c r="A561" t="s">
        <v>5028</v>
      </c>
      <c r="B561">
        <f t="shared" si="8"/>
        <v>1500</v>
      </c>
      <c r="C561">
        <v>1</v>
      </c>
    </row>
    <row r="562" spans="1:3" x14ac:dyDescent="0.3">
      <c r="A562" t="s">
        <v>5029</v>
      </c>
      <c r="B562">
        <f t="shared" si="8"/>
        <v>1501</v>
      </c>
      <c r="C562">
        <v>1</v>
      </c>
    </row>
    <row r="563" spans="1:3" x14ac:dyDescent="0.3">
      <c r="A563" t="s">
        <v>5030</v>
      </c>
      <c r="B563">
        <f t="shared" si="8"/>
        <v>1502</v>
      </c>
      <c r="C563">
        <v>1</v>
      </c>
    </row>
    <row r="564" spans="1:3" x14ac:dyDescent="0.3">
      <c r="A564" t="s">
        <v>5031</v>
      </c>
      <c r="B564">
        <f t="shared" si="8"/>
        <v>1503</v>
      </c>
      <c r="C564">
        <v>1</v>
      </c>
    </row>
    <row r="565" spans="1:3" x14ac:dyDescent="0.3">
      <c r="A565" t="s">
        <v>5032</v>
      </c>
      <c r="B565">
        <f t="shared" si="8"/>
        <v>1504</v>
      </c>
      <c r="C565">
        <v>1</v>
      </c>
    </row>
    <row r="566" spans="1:3" x14ac:dyDescent="0.3">
      <c r="A566" t="s">
        <v>5033</v>
      </c>
      <c r="B566">
        <f t="shared" si="8"/>
        <v>1505</v>
      </c>
      <c r="C566">
        <v>1</v>
      </c>
    </row>
    <row r="567" spans="1:3" x14ac:dyDescent="0.3">
      <c r="A567" t="s">
        <v>5034</v>
      </c>
      <c r="B567">
        <f t="shared" si="8"/>
        <v>1506</v>
      </c>
      <c r="C567">
        <v>1</v>
      </c>
    </row>
    <row r="568" spans="1:3" x14ac:dyDescent="0.3">
      <c r="A568" t="s">
        <v>5038</v>
      </c>
      <c r="B568">
        <f t="shared" si="8"/>
        <v>1507</v>
      </c>
      <c r="C568">
        <v>1</v>
      </c>
    </row>
    <row r="569" spans="1:3" x14ac:dyDescent="0.3">
      <c r="A569" t="s">
        <v>5039</v>
      </c>
      <c r="B569">
        <f t="shared" si="8"/>
        <v>1508</v>
      </c>
      <c r="C569">
        <v>1</v>
      </c>
    </row>
    <row r="570" spans="1:3" x14ac:dyDescent="0.3">
      <c r="A570" t="s">
        <v>5040</v>
      </c>
      <c r="B570">
        <f t="shared" si="8"/>
        <v>1509</v>
      </c>
      <c r="C570">
        <v>1</v>
      </c>
    </row>
    <row r="571" spans="1:3" x14ac:dyDescent="0.3">
      <c r="A571" t="s">
        <v>601</v>
      </c>
      <c r="B571">
        <f t="shared" si="8"/>
        <v>151</v>
      </c>
      <c r="C571">
        <v>1</v>
      </c>
    </row>
    <row r="572" spans="1:3" x14ac:dyDescent="0.3">
      <c r="A572" t="s">
        <v>5044</v>
      </c>
      <c r="B572">
        <f t="shared" si="8"/>
        <v>1510</v>
      </c>
      <c r="C572">
        <v>1</v>
      </c>
    </row>
    <row r="573" spans="1:3" x14ac:dyDescent="0.3">
      <c r="A573" t="s">
        <v>5045</v>
      </c>
      <c r="B573">
        <f t="shared" si="8"/>
        <v>1511</v>
      </c>
      <c r="C573">
        <v>1</v>
      </c>
    </row>
    <row r="574" spans="1:3" x14ac:dyDescent="0.3">
      <c r="A574" t="s">
        <v>5094</v>
      </c>
      <c r="B574">
        <f t="shared" si="8"/>
        <v>1512</v>
      </c>
      <c r="C574">
        <v>1</v>
      </c>
    </row>
    <row r="575" spans="1:3" x14ac:dyDescent="0.3">
      <c r="A575" t="s">
        <v>5095</v>
      </c>
      <c r="B575">
        <f t="shared" si="8"/>
        <v>1513</v>
      </c>
      <c r="C575">
        <v>1</v>
      </c>
    </row>
    <row r="576" spans="1:3" x14ac:dyDescent="0.3">
      <c r="A576" t="s">
        <v>5096</v>
      </c>
      <c r="B576">
        <f t="shared" si="8"/>
        <v>1514</v>
      </c>
      <c r="C576">
        <v>1</v>
      </c>
    </row>
    <row r="577" spans="1:3" x14ac:dyDescent="0.3">
      <c r="A577" t="s">
        <v>5097</v>
      </c>
      <c r="B577">
        <f t="shared" si="8"/>
        <v>1515</v>
      </c>
      <c r="C577">
        <v>1</v>
      </c>
    </row>
    <row r="578" spans="1:3" x14ac:dyDescent="0.3">
      <c r="A578" t="s">
        <v>5098</v>
      </c>
      <c r="B578">
        <f t="shared" ref="B578:B641" si="9">INT(MID(A578, 4, LEN(A577)))</f>
        <v>1516</v>
      </c>
      <c r="C578">
        <v>1</v>
      </c>
    </row>
    <row r="579" spans="1:3" x14ac:dyDescent="0.3">
      <c r="A579" t="s">
        <v>5099</v>
      </c>
      <c r="B579">
        <f t="shared" si="9"/>
        <v>1517</v>
      </c>
      <c r="C579">
        <v>1</v>
      </c>
    </row>
    <row r="580" spans="1:3" x14ac:dyDescent="0.3">
      <c r="A580" t="s">
        <v>5100</v>
      </c>
      <c r="B580">
        <f t="shared" si="9"/>
        <v>1518</v>
      </c>
      <c r="C580">
        <v>1</v>
      </c>
    </row>
    <row r="581" spans="1:3" x14ac:dyDescent="0.3">
      <c r="A581" t="s">
        <v>5101</v>
      </c>
      <c r="B581">
        <f t="shared" si="9"/>
        <v>1519</v>
      </c>
      <c r="C581">
        <v>1</v>
      </c>
    </row>
    <row r="582" spans="1:3" x14ac:dyDescent="0.3">
      <c r="A582" t="s">
        <v>606</v>
      </c>
      <c r="B582">
        <f t="shared" si="9"/>
        <v>152</v>
      </c>
      <c r="C582">
        <v>1</v>
      </c>
    </row>
    <row r="583" spans="1:3" x14ac:dyDescent="0.3">
      <c r="A583" t="s">
        <v>5102</v>
      </c>
      <c r="B583">
        <f t="shared" si="9"/>
        <v>1520</v>
      </c>
      <c r="C583">
        <v>1</v>
      </c>
    </row>
    <row r="584" spans="1:3" x14ac:dyDescent="0.3">
      <c r="A584" t="s">
        <v>5129</v>
      </c>
      <c r="B584">
        <f t="shared" si="9"/>
        <v>1521</v>
      </c>
      <c r="C584">
        <v>1</v>
      </c>
    </row>
    <row r="585" spans="1:3" x14ac:dyDescent="0.3">
      <c r="A585" t="s">
        <v>5134</v>
      </c>
      <c r="B585">
        <f t="shared" si="9"/>
        <v>1522</v>
      </c>
      <c r="C585">
        <v>1</v>
      </c>
    </row>
    <row r="586" spans="1:3" x14ac:dyDescent="0.3">
      <c r="A586" t="s">
        <v>5137</v>
      </c>
      <c r="B586">
        <f t="shared" si="9"/>
        <v>1523</v>
      </c>
      <c r="C586">
        <v>1</v>
      </c>
    </row>
    <row r="587" spans="1:3" x14ac:dyDescent="0.3">
      <c r="A587" t="s">
        <v>5138</v>
      </c>
      <c r="B587">
        <f t="shared" si="9"/>
        <v>1524</v>
      </c>
      <c r="C587">
        <v>1</v>
      </c>
    </row>
    <row r="588" spans="1:3" x14ac:dyDescent="0.3">
      <c r="A588" t="s">
        <v>5139</v>
      </c>
      <c r="B588">
        <f t="shared" si="9"/>
        <v>1525</v>
      </c>
      <c r="C588">
        <v>1</v>
      </c>
    </row>
    <row r="589" spans="1:3" x14ac:dyDescent="0.3">
      <c r="A589" t="s">
        <v>5140</v>
      </c>
      <c r="B589">
        <f t="shared" si="9"/>
        <v>1526</v>
      </c>
      <c r="C589">
        <v>1</v>
      </c>
    </row>
    <row r="590" spans="1:3" x14ac:dyDescent="0.3">
      <c r="A590" t="s">
        <v>5141</v>
      </c>
      <c r="B590">
        <f t="shared" si="9"/>
        <v>1527</v>
      </c>
      <c r="C590">
        <v>1</v>
      </c>
    </row>
    <row r="591" spans="1:3" x14ac:dyDescent="0.3">
      <c r="A591" t="s">
        <v>5142</v>
      </c>
      <c r="B591">
        <f t="shared" si="9"/>
        <v>1528</v>
      </c>
      <c r="C591">
        <v>1</v>
      </c>
    </row>
    <row r="592" spans="1:3" x14ac:dyDescent="0.3">
      <c r="A592" t="s">
        <v>5143</v>
      </c>
      <c r="B592">
        <f t="shared" si="9"/>
        <v>1529</v>
      </c>
      <c r="C592">
        <v>1</v>
      </c>
    </row>
    <row r="593" spans="1:3" x14ac:dyDescent="0.3">
      <c r="A593" t="s">
        <v>610</v>
      </c>
      <c r="B593">
        <f t="shared" si="9"/>
        <v>153</v>
      </c>
      <c r="C593">
        <v>1</v>
      </c>
    </row>
    <row r="594" spans="1:3" x14ac:dyDescent="0.3">
      <c r="A594" t="s">
        <v>5144</v>
      </c>
      <c r="B594">
        <f t="shared" si="9"/>
        <v>1530</v>
      </c>
      <c r="C594">
        <v>1</v>
      </c>
    </row>
    <row r="595" spans="1:3" x14ac:dyDescent="0.3">
      <c r="A595" t="s">
        <v>5148</v>
      </c>
      <c r="B595">
        <f t="shared" si="9"/>
        <v>1531</v>
      </c>
      <c r="C595">
        <v>1</v>
      </c>
    </row>
    <row r="596" spans="1:3" x14ac:dyDescent="0.3">
      <c r="A596" t="s">
        <v>5149</v>
      </c>
      <c r="B596">
        <f t="shared" si="9"/>
        <v>1532</v>
      </c>
      <c r="C596">
        <v>1</v>
      </c>
    </row>
    <row r="597" spans="1:3" x14ac:dyDescent="0.3">
      <c r="A597" t="s">
        <v>5150</v>
      </c>
      <c r="B597">
        <f t="shared" si="9"/>
        <v>1533</v>
      </c>
      <c r="C597">
        <v>1</v>
      </c>
    </row>
    <row r="598" spans="1:3" x14ac:dyDescent="0.3">
      <c r="A598" t="s">
        <v>5151</v>
      </c>
      <c r="B598">
        <f t="shared" si="9"/>
        <v>1534</v>
      </c>
      <c r="C598">
        <v>1</v>
      </c>
    </row>
    <row r="599" spans="1:3" x14ac:dyDescent="0.3">
      <c r="A599" t="s">
        <v>5152</v>
      </c>
      <c r="B599">
        <f t="shared" si="9"/>
        <v>1535</v>
      </c>
      <c r="C599">
        <v>1</v>
      </c>
    </row>
    <row r="600" spans="1:3" x14ac:dyDescent="0.3">
      <c r="A600" t="s">
        <v>5153</v>
      </c>
      <c r="B600">
        <f t="shared" si="9"/>
        <v>1536</v>
      </c>
      <c r="C600">
        <v>1</v>
      </c>
    </row>
    <row r="601" spans="1:3" x14ac:dyDescent="0.3">
      <c r="A601" t="s">
        <v>5154</v>
      </c>
      <c r="B601">
        <f t="shared" si="9"/>
        <v>1537</v>
      </c>
      <c r="C601">
        <v>1</v>
      </c>
    </row>
    <row r="602" spans="1:3" x14ac:dyDescent="0.3">
      <c r="A602" t="s">
        <v>5155</v>
      </c>
      <c r="B602">
        <f t="shared" si="9"/>
        <v>1538</v>
      </c>
      <c r="C602">
        <v>1</v>
      </c>
    </row>
    <row r="603" spans="1:3" x14ac:dyDescent="0.3">
      <c r="A603" t="s">
        <v>5156</v>
      </c>
      <c r="B603">
        <f t="shared" si="9"/>
        <v>1539</v>
      </c>
      <c r="C603">
        <v>1</v>
      </c>
    </row>
    <row r="604" spans="1:3" x14ac:dyDescent="0.3">
      <c r="A604" t="s">
        <v>618</v>
      </c>
      <c r="B604">
        <f t="shared" si="9"/>
        <v>154</v>
      </c>
      <c r="C604">
        <v>1</v>
      </c>
    </row>
    <row r="605" spans="1:3" x14ac:dyDescent="0.3">
      <c r="A605" t="s">
        <v>5157</v>
      </c>
      <c r="B605">
        <f t="shared" si="9"/>
        <v>1540</v>
      </c>
      <c r="C605">
        <v>1</v>
      </c>
    </row>
    <row r="606" spans="1:3" x14ac:dyDescent="0.3">
      <c r="A606" t="s">
        <v>5158</v>
      </c>
      <c r="B606">
        <f t="shared" si="9"/>
        <v>1541</v>
      </c>
      <c r="C606">
        <v>1</v>
      </c>
    </row>
    <row r="607" spans="1:3" x14ac:dyDescent="0.3">
      <c r="A607" t="s">
        <v>5188</v>
      </c>
      <c r="B607">
        <f t="shared" si="9"/>
        <v>1542</v>
      </c>
      <c r="C607">
        <v>1</v>
      </c>
    </row>
    <row r="608" spans="1:3" x14ac:dyDescent="0.3">
      <c r="A608" t="s">
        <v>5189</v>
      </c>
      <c r="B608">
        <f t="shared" si="9"/>
        <v>1543</v>
      </c>
      <c r="C608">
        <v>1</v>
      </c>
    </row>
    <row r="609" spans="1:3" x14ac:dyDescent="0.3">
      <c r="A609" t="s">
        <v>5190</v>
      </c>
      <c r="B609">
        <f t="shared" si="9"/>
        <v>1544</v>
      </c>
      <c r="C609">
        <v>1</v>
      </c>
    </row>
    <row r="610" spans="1:3" x14ac:dyDescent="0.3">
      <c r="A610" t="s">
        <v>5191</v>
      </c>
      <c r="B610">
        <f t="shared" si="9"/>
        <v>1545</v>
      </c>
      <c r="C610">
        <v>1</v>
      </c>
    </row>
    <row r="611" spans="1:3" x14ac:dyDescent="0.3">
      <c r="A611" t="s">
        <v>5192</v>
      </c>
      <c r="B611">
        <f t="shared" si="9"/>
        <v>1546</v>
      </c>
      <c r="C611">
        <v>1</v>
      </c>
    </row>
    <row r="612" spans="1:3" x14ac:dyDescent="0.3">
      <c r="A612" t="s">
        <v>5193</v>
      </c>
      <c r="B612">
        <f t="shared" si="9"/>
        <v>1547</v>
      </c>
      <c r="C612">
        <v>1</v>
      </c>
    </row>
    <row r="613" spans="1:3" x14ac:dyDescent="0.3">
      <c r="A613" t="s">
        <v>5194</v>
      </c>
      <c r="B613">
        <f t="shared" si="9"/>
        <v>1548</v>
      </c>
      <c r="C613">
        <v>1</v>
      </c>
    </row>
    <row r="614" spans="1:3" x14ac:dyDescent="0.3">
      <c r="A614" t="s">
        <v>5195</v>
      </c>
      <c r="B614">
        <f t="shared" si="9"/>
        <v>1549</v>
      </c>
      <c r="C614">
        <v>1</v>
      </c>
    </row>
    <row r="615" spans="1:3" x14ac:dyDescent="0.3">
      <c r="A615" t="s">
        <v>622</v>
      </c>
      <c r="B615">
        <f t="shared" si="9"/>
        <v>155</v>
      </c>
      <c r="C615">
        <v>1</v>
      </c>
    </row>
    <row r="616" spans="1:3" x14ac:dyDescent="0.3">
      <c r="A616" t="s">
        <v>5196</v>
      </c>
      <c r="B616">
        <f t="shared" si="9"/>
        <v>1550</v>
      </c>
      <c r="C616">
        <v>1</v>
      </c>
    </row>
    <row r="617" spans="1:3" x14ac:dyDescent="0.3">
      <c r="A617" t="s">
        <v>5197</v>
      </c>
      <c r="B617">
        <f t="shared" si="9"/>
        <v>1551</v>
      </c>
      <c r="C617">
        <v>1</v>
      </c>
    </row>
    <row r="618" spans="1:3" x14ac:dyDescent="0.3">
      <c r="A618" t="s">
        <v>5198</v>
      </c>
      <c r="B618">
        <f t="shared" si="9"/>
        <v>1552</v>
      </c>
      <c r="C618">
        <v>1</v>
      </c>
    </row>
    <row r="619" spans="1:3" x14ac:dyDescent="0.3">
      <c r="A619" t="s">
        <v>5199</v>
      </c>
      <c r="B619">
        <f t="shared" si="9"/>
        <v>1553</v>
      </c>
      <c r="C619">
        <v>1</v>
      </c>
    </row>
    <row r="620" spans="1:3" x14ac:dyDescent="0.3">
      <c r="A620" t="s">
        <v>5200</v>
      </c>
      <c r="B620">
        <f t="shared" si="9"/>
        <v>1554</v>
      </c>
      <c r="C620">
        <v>1</v>
      </c>
    </row>
    <row r="621" spans="1:3" x14ac:dyDescent="0.3">
      <c r="A621" t="s">
        <v>5201</v>
      </c>
      <c r="B621">
        <f t="shared" si="9"/>
        <v>1555</v>
      </c>
      <c r="C621">
        <v>1</v>
      </c>
    </row>
    <row r="622" spans="1:3" x14ac:dyDescent="0.3">
      <c r="A622" t="s">
        <v>2721</v>
      </c>
      <c r="B622">
        <f t="shared" si="9"/>
        <v>1556</v>
      </c>
      <c r="C622">
        <v>1</v>
      </c>
    </row>
    <row r="623" spans="1:3" x14ac:dyDescent="0.3">
      <c r="A623" t="s">
        <v>2725</v>
      </c>
      <c r="B623">
        <f t="shared" si="9"/>
        <v>1557</v>
      </c>
      <c r="C623">
        <v>1</v>
      </c>
    </row>
    <row r="624" spans="1:3" x14ac:dyDescent="0.3">
      <c r="A624" t="s">
        <v>2726</v>
      </c>
      <c r="B624">
        <f t="shared" si="9"/>
        <v>1558</v>
      </c>
      <c r="C624">
        <v>1</v>
      </c>
    </row>
    <row r="625" spans="1:3" x14ac:dyDescent="0.3">
      <c r="A625" t="s">
        <v>2729</v>
      </c>
      <c r="B625">
        <f t="shared" si="9"/>
        <v>1559</v>
      </c>
      <c r="C625">
        <v>1</v>
      </c>
    </row>
    <row r="626" spans="1:3" x14ac:dyDescent="0.3">
      <c r="A626" t="s">
        <v>626</v>
      </c>
      <c r="B626">
        <f t="shared" si="9"/>
        <v>156</v>
      </c>
      <c r="C626">
        <v>1</v>
      </c>
    </row>
    <row r="627" spans="1:3" x14ac:dyDescent="0.3">
      <c r="A627" t="s">
        <v>2730</v>
      </c>
      <c r="B627">
        <f t="shared" si="9"/>
        <v>1560</v>
      </c>
      <c r="C627">
        <v>1</v>
      </c>
    </row>
    <row r="628" spans="1:3" x14ac:dyDescent="0.3">
      <c r="A628" t="s">
        <v>3015</v>
      </c>
      <c r="B628">
        <f t="shared" si="9"/>
        <v>1561</v>
      </c>
      <c r="C628">
        <v>1</v>
      </c>
    </row>
    <row r="629" spans="1:3" x14ac:dyDescent="0.3">
      <c r="A629" t="s">
        <v>1899</v>
      </c>
      <c r="B629">
        <f t="shared" si="9"/>
        <v>1562</v>
      </c>
      <c r="C629">
        <v>1</v>
      </c>
    </row>
    <row r="630" spans="1:3" x14ac:dyDescent="0.3">
      <c r="A630" t="s">
        <v>5769</v>
      </c>
      <c r="B630">
        <f t="shared" si="9"/>
        <v>1563</v>
      </c>
      <c r="C630">
        <v>1</v>
      </c>
    </row>
    <row r="631" spans="1:3" x14ac:dyDescent="0.3">
      <c r="A631" t="s">
        <v>3356</v>
      </c>
      <c r="B631">
        <f t="shared" si="9"/>
        <v>1564</v>
      </c>
      <c r="C631">
        <v>1</v>
      </c>
    </row>
    <row r="632" spans="1:3" x14ac:dyDescent="0.3">
      <c r="A632" t="s">
        <v>536</v>
      </c>
      <c r="B632">
        <f t="shared" si="9"/>
        <v>1565</v>
      </c>
      <c r="C632">
        <v>1</v>
      </c>
    </row>
    <row r="633" spans="1:3" x14ac:dyDescent="0.3">
      <c r="A633" t="s">
        <v>3222</v>
      </c>
      <c r="B633">
        <f t="shared" si="9"/>
        <v>1566</v>
      </c>
      <c r="C633">
        <v>1</v>
      </c>
    </row>
    <row r="634" spans="1:3" x14ac:dyDescent="0.3">
      <c r="A634" t="s">
        <v>5743</v>
      </c>
      <c r="B634">
        <f t="shared" si="9"/>
        <v>1567</v>
      </c>
      <c r="C634">
        <v>1</v>
      </c>
    </row>
    <row r="635" spans="1:3" x14ac:dyDescent="0.3">
      <c r="A635" t="s">
        <v>5770</v>
      </c>
      <c r="B635">
        <f t="shared" si="9"/>
        <v>1568</v>
      </c>
      <c r="C635">
        <v>1</v>
      </c>
    </row>
    <row r="636" spans="1:3" x14ac:dyDescent="0.3">
      <c r="A636" t="s">
        <v>5768</v>
      </c>
      <c r="B636">
        <f t="shared" si="9"/>
        <v>1569</v>
      </c>
      <c r="C636">
        <v>1</v>
      </c>
    </row>
    <row r="637" spans="1:3" x14ac:dyDescent="0.3">
      <c r="A637" t="s">
        <v>627</v>
      </c>
      <c r="B637">
        <f t="shared" si="9"/>
        <v>157</v>
      </c>
      <c r="C637">
        <v>1</v>
      </c>
    </row>
    <row r="638" spans="1:3" x14ac:dyDescent="0.3">
      <c r="A638" t="s">
        <v>486</v>
      </c>
      <c r="B638">
        <f t="shared" si="9"/>
        <v>1570</v>
      </c>
      <c r="C638">
        <v>1</v>
      </c>
    </row>
    <row r="639" spans="1:3" x14ac:dyDescent="0.3">
      <c r="A639" t="s">
        <v>5781</v>
      </c>
      <c r="B639">
        <f t="shared" si="9"/>
        <v>1571</v>
      </c>
      <c r="C639">
        <v>1</v>
      </c>
    </row>
    <row r="640" spans="1:3" x14ac:dyDescent="0.3">
      <c r="A640" t="s">
        <v>5744</v>
      </c>
      <c r="B640">
        <f t="shared" si="9"/>
        <v>1572</v>
      </c>
      <c r="C640">
        <v>1</v>
      </c>
    </row>
    <row r="641" spans="1:3" x14ac:dyDescent="0.3">
      <c r="A641" t="s">
        <v>5771</v>
      </c>
      <c r="B641">
        <f t="shared" si="9"/>
        <v>1573</v>
      </c>
      <c r="C641">
        <v>1</v>
      </c>
    </row>
    <row r="642" spans="1:3" x14ac:dyDescent="0.3">
      <c r="A642" t="s">
        <v>1910</v>
      </c>
      <c r="B642">
        <f t="shared" ref="B642:B705" si="10">INT(MID(A642, 4, LEN(A641)))</f>
        <v>1574</v>
      </c>
      <c r="C642">
        <v>1</v>
      </c>
    </row>
    <row r="643" spans="1:3" x14ac:dyDescent="0.3">
      <c r="A643" t="s">
        <v>551</v>
      </c>
      <c r="B643">
        <f t="shared" si="10"/>
        <v>1575</v>
      </c>
      <c r="C643">
        <v>1</v>
      </c>
    </row>
    <row r="644" spans="1:3" x14ac:dyDescent="0.3">
      <c r="A644" t="s">
        <v>5782</v>
      </c>
      <c r="B644">
        <f t="shared" si="10"/>
        <v>1576</v>
      </c>
      <c r="C644">
        <v>1</v>
      </c>
    </row>
    <row r="645" spans="1:3" x14ac:dyDescent="0.3">
      <c r="A645" t="s">
        <v>490</v>
      </c>
      <c r="B645">
        <f t="shared" si="10"/>
        <v>1577</v>
      </c>
      <c r="C645">
        <v>1</v>
      </c>
    </row>
    <row r="646" spans="1:3" x14ac:dyDescent="0.3">
      <c r="A646" t="s">
        <v>452</v>
      </c>
      <c r="B646">
        <f t="shared" si="10"/>
        <v>1578</v>
      </c>
      <c r="C646">
        <v>1</v>
      </c>
    </row>
    <row r="647" spans="1:3" x14ac:dyDescent="0.3">
      <c r="A647" t="s">
        <v>5745</v>
      </c>
      <c r="B647">
        <f t="shared" si="10"/>
        <v>1579</v>
      </c>
      <c r="C647">
        <v>1</v>
      </c>
    </row>
    <row r="648" spans="1:3" x14ac:dyDescent="0.3">
      <c r="A648" t="s">
        <v>427</v>
      </c>
      <c r="B648">
        <f t="shared" si="10"/>
        <v>158</v>
      </c>
      <c r="C648">
        <v>1</v>
      </c>
    </row>
    <row r="649" spans="1:3" x14ac:dyDescent="0.3">
      <c r="A649" t="s">
        <v>5204</v>
      </c>
      <c r="B649">
        <f t="shared" si="10"/>
        <v>1580</v>
      </c>
      <c r="C649">
        <v>1</v>
      </c>
    </row>
    <row r="650" spans="1:3" x14ac:dyDescent="0.3">
      <c r="A650" t="s">
        <v>5205</v>
      </c>
      <c r="B650">
        <f t="shared" si="10"/>
        <v>1581</v>
      </c>
      <c r="C650">
        <v>1</v>
      </c>
    </row>
    <row r="651" spans="1:3" x14ac:dyDescent="0.3">
      <c r="A651" t="s">
        <v>5206</v>
      </c>
      <c r="B651">
        <f t="shared" si="10"/>
        <v>1582</v>
      </c>
      <c r="C651">
        <v>1</v>
      </c>
    </row>
    <row r="652" spans="1:3" x14ac:dyDescent="0.3">
      <c r="A652" t="s">
        <v>5207</v>
      </c>
      <c r="B652">
        <f t="shared" si="10"/>
        <v>1583</v>
      </c>
      <c r="C652">
        <v>1</v>
      </c>
    </row>
    <row r="653" spans="1:3" x14ac:dyDescent="0.3">
      <c r="A653" t="s">
        <v>5208</v>
      </c>
      <c r="B653">
        <f t="shared" si="10"/>
        <v>1584</v>
      </c>
      <c r="C653">
        <v>1</v>
      </c>
    </row>
    <row r="654" spans="1:3" x14ac:dyDescent="0.3">
      <c r="A654" t="s">
        <v>5209</v>
      </c>
      <c r="B654">
        <f t="shared" si="10"/>
        <v>1585</v>
      </c>
      <c r="C654">
        <v>1</v>
      </c>
    </row>
    <row r="655" spans="1:3" x14ac:dyDescent="0.3">
      <c r="A655" t="s">
        <v>5210</v>
      </c>
      <c r="B655">
        <f t="shared" si="10"/>
        <v>1586</v>
      </c>
      <c r="C655">
        <v>1</v>
      </c>
    </row>
    <row r="656" spans="1:3" x14ac:dyDescent="0.3">
      <c r="A656" t="s">
        <v>5211</v>
      </c>
      <c r="B656">
        <f t="shared" si="10"/>
        <v>1587</v>
      </c>
      <c r="C656">
        <v>1</v>
      </c>
    </row>
    <row r="657" spans="1:3" x14ac:dyDescent="0.3">
      <c r="A657" t="s">
        <v>5212</v>
      </c>
      <c r="B657">
        <f t="shared" si="10"/>
        <v>1588</v>
      </c>
      <c r="C657">
        <v>1</v>
      </c>
    </row>
    <row r="658" spans="1:3" x14ac:dyDescent="0.3">
      <c r="A658" t="s">
        <v>5213</v>
      </c>
      <c r="B658">
        <f t="shared" si="10"/>
        <v>1589</v>
      </c>
      <c r="C658">
        <v>1</v>
      </c>
    </row>
    <row r="659" spans="1:3" x14ac:dyDescent="0.3">
      <c r="A659" t="s">
        <v>5760</v>
      </c>
      <c r="B659">
        <f t="shared" si="10"/>
        <v>159</v>
      </c>
      <c r="C659">
        <v>1</v>
      </c>
    </row>
    <row r="660" spans="1:3" x14ac:dyDescent="0.3">
      <c r="A660" t="s">
        <v>5214</v>
      </c>
      <c r="B660">
        <f t="shared" si="10"/>
        <v>1590</v>
      </c>
      <c r="C660">
        <v>1</v>
      </c>
    </row>
    <row r="661" spans="1:3" x14ac:dyDescent="0.3">
      <c r="A661" t="s">
        <v>5215</v>
      </c>
      <c r="B661">
        <f t="shared" si="10"/>
        <v>1591</v>
      </c>
      <c r="C661">
        <v>1</v>
      </c>
    </row>
    <row r="662" spans="1:3" x14ac:dyDescent="0.3">
      <c r="A662" t="s">
        <v>5216</v>
      </c>
      <c r="B662">
        <f t="shared" si="10"/>
        <v>1592</v>
      </c>
      <c r="C662">
        <v>1</v>
      </c>
    </row>
    <row r="663" spans="1:3" x14ac:dyDescent="0.3">
      <c r="A663" t="s">
        <v>5217</v>
      </c>
      <c r="B663">
        <f t="shared" si="10"/>
        <v>1593</v>
      </c>
      <c r="C663">
        <v>1</v>
      </c>
    </row>
    <row r="664" spans="1:3" x14ac:dyDescent="0.3">
      <c r="A664" t="s">
        <v>5220</v>
      </c>
      <c r="B664">
        <f t="shared" si="10"/>
        <v>1594</v>
      </c>
      <c r="C664">
        <v>1</v>
      </c>
    </row>
    <row r="665" spans="1:3" x14ac:dyDescent="0.3">
      <c r="A665" t="s">
        <v>5221</v>
      </c>
      <c r="B665">
        <f t="shared" si="10"/>
        <v>1595</v>
      </c>
      <c r="C665">
        <v>1</v>
      </c>
    </row>
    <row r="666" spans="1:3" x14ac:dyDescent="0.3">
      <c r="A666" t="s">
        <v>5222</v>
      </c>
      <c r="B666">
        <f t="shared" si="10"/>
        <v>1596</v>
      </c>
      <c r="C666">
        <v>1</v>
      </c>
    </row>
    <row r="667" spans="1:3" x14ac:dyDescent="0.3">
      <c r="A667" t="s">
        <v>5223</v>
      </c>
      <c r="B667">
        <f t="shared" si="10"/>
        <v>1597</v>
      </c>
      <c r="C667">
        <v>1</v>
      </c>
    </row>
    <row r="668" spans="1:3" x14ac:dyDescent="0.3">
      <c r="A668" t="s">
        <v>5224</v>
      </c>
      <c r="B668">
        <f t="shared" si="10"/>
        <v>1598</v>
      </c>
      <c r="C668">
        <v>1</v>
      </c>
    </row>
    <row r="669" spans="1:3" x14ac:dyDescent="0.3">
      <c r="A669" t="s">
        <v>5225</v>
      </c>
      <c r="B669">
        <f t="shared" si="10"/>
        <v>1599</v>
      </c>
      <c r="C669">
        <v>1</v>
      </c>
    </row>
    <row r="670" spans="1:3" x14ac:dyDescent="0.3">
      <c r="A670" t="s">
        <v>171</v>
      </c>
      <c r="B670">
        <f t="shared" si="10"/>
        <v>16</v>
      </c>
      <c r="C670">
        <v>1</v>
      </c>
    </row>
    <row r="671" spans="1:3" x14ac:dyDescent="0.3">
      <c r="A671" t="s">
        <v>410</v>
      </c>
      <c r="B671">
        <f t="shared" si="10"/>
        <v>160</v>
      </c>
      <c r="C671">
        <v>1</v>
      </c>
    </row>
    <row r="672" spans="1:3" x14ac:dyDescent="0.3">
      <c r="A672" t="s">
        <v>5227</v>
      </c>
      <c r="B672">
        <f t="shared" si="10"/>
        <v>1600</v>
      </c>
      <c r="C672">
        <v>1</v>
      </c>
    </row>
    <row r="673" spans="1:3" x14ac:dyDescent="0.3">
      <c r="A673" t="s">
        <v>5229</v>
      </c>
      <c r="B673">
        <f t="shared" si="10"/>
        <v>1601</v>
      </c>
      <c r="C673">
        <v>1</v>
      </c>
    </row>
    <row r="674" spans="1:3" x14ac:dyDescent="0.3">
      <c r="A674" t="s">
        <v>5234</v>
      </c>
      <c r="B674">
        <f t="shared" si="10"/>
        <v>1602</v>
      </c>
      <c r="C674">
        <v>1</v>
      </c>
    </row>
    <row r="675" spans="1:3" x14ac:dyDescent="0.3">
      <c r="A675" t="s">
        <v>5235</v>
      </c>
      <c r="B675">
        <f t="shared" si="10"/>
        <v>1603</v>
      </c>
      <c r="C675">
        <v>1</v>
      </c>
    </row>
    <row r="676" spans="1:3" x14ac:dyDescent="0.3">
      <c r="A676" t="s">
        <v>5236</v>
      </c>
      <c r="B676">
        <f t="shared" si="10"/>
        <v>1604</v>
      </c>
      <c r="C676">
        <v>1</v>
      </c>
    </row>
    <row r="677" spans="1:3" x14ac:dyDescent="0.3">
      <c r="A677" t="s">
        <v>5237</v>
      </c>
      <c r="B677">
        <f t="shared" si="10"/>
        <v>1605</v>
      </c>
      <c r="C677">
        <v>1</v>
      </c>
    </row>
    <row r="678" spans="1:3" x14ac:dyDescent="0.3">
      <c r="A678" t="s">
        <v>5239</v>
      </c>
      <c r="B678">
        <f t="shared" si="10"/>
        <v>1606</v>
      </c>
      <c r="C678">
        <v>1</v>
      </c>
    </row>
    <row r="679" spans="1:3" x14ac:dyDescent="0.3">
      <c r="A679" t="s">
        <v>5241</v>
      </c>
      <c r="B679">
        <f t="shared" si="10"/>
        <v>1607</v>
      </c>
      <c r="C679">
        <v>1</v>
      </c>
    </row>
    <row r="680" spans="1:3" x14ac:dyDescent="0.3">
      <c r="A680" t="s">
        <v>5242</v>
      </c>
      <c r="B680">
        <f t="shared" si="10"/>
        <v>1608</v>
      </c>
      <c r="C680">
        <v>1</v>
      </c>
    </row>
    <row r="681" spans="1:3" x14ac:dyDescent="0.3">
      <c r="A681" t="s">
        <v>5243</v>
      </c>
      <c r="B681">
        <f t="shared" si="10"/>
        <v>1609</v>
      </c>
      <c r="C681">
        <v>1</v>
      </c>
    </row>
    <row r="682" spans="1:3" x14ac:dyDescent="0.3">
      <c r="A682" t="s">
        <v>5780</v>
      </c>
      <c r="B682">
        <f t="shared" si="10"/>
        <v>161</v>
      </c>
      <c r="C682">
        <v>1</v>
      </c>
    </row>
    <row r="683" spans="1:3" x14ac:dyDescent="0.3">
      <c r="A683" t="s">
        <v>5244</v>
      </c>
      <c r="B683">
        <f t="shared" si="10"/>
        <v>1610</v>
      </c>
      <c r="C683">
        <v>1</v>
      </c>
    </row>
    <row r="684" spans="1:3" x14ac:dyDescent="0.3">
      <c r="A684" t="s">
        <v>5245</v>
      </c>
      <c r="B684">
        <f t="shared" si="10"/>
        <v>1611</v>
      </c>
      <c r="C684">
        <v>1</v>
      </c>
    </row>
    <row r="685" spans="1:3" x14ac:dyDescent="0.3">
      <c r="A685" t="s">
        <v>5246</v>
      </c>
      <c r="B685">
        <f t="shared" si="10"/>
        <v>1612</v>
      </c>
      <c r="C685">
        <v>1</v>
      </c>
    </row>
    <row r="686" spans="1:3" x14ac:dyDescent="0.3">
      <c r="A686" t="s">
        <v>5247</v>
      </c>
      <c r="B686">
        <f t="shared" si="10"/>
        <v>1613</v>
      </c>
      <c r="C686">
        <v>1</v>
      </c>
    </row>
    <row r="687" spans="1:3" x14ac:dyDescent="0.3">
      <c r="A687" t="s">
        <v>5249</v>
      </c>
      <c r="B687">
        <f t="shared" si="10"/>
        <v>1614</v>
      </c>
      <c r="C687">
        <v>1</v>
      </c>
    </row>
    <row r="688" spans="1:3" x14ac:dyDescent="0.3">
      <c r="A688" t="s">
        <v>5250</v>
      </c>
      <c r="B688">
        <f t="shared" si="10"/>
        <v>1615</v>
      </c>
      <c r="C688">
        <v>1</v>
      </c>
    </row>
    <row r="689" spans="1:3" x14ac:dyDescent="0.3">
      <c r="A689" t="s">
        <v>5251</v>
      </c>
      <c r="B689">
        <f t="shared" si="10"/>
        <v>1616</v>
      </c>
      <c r="C689">
        <v>1</v>
      </c>
    </row>
    <row r="690" spans="1:3" x14ac:dyDescent="0.3">
      <c r="A690" t="s">
        <v>5252</v>
      </c>
      <c r="B690">
        <f t="shared" si="10"/>
        <v>1617</v>
      </c>
      <c r="C690">
        <v>1</v>
      </c>
    </row>
    <row r="691" spans="1:3" x14ac:dyDescent="0.3">
      <c r="A691" t="s">
        <v>5253</v>
      </c>
      <c r="B691">
        <f t="shared" si="10"/>
        <v>1618</v>
      </c>
      <c r="C691">
        <v>1</v>
      </c>
    </row>
    <row r="692" spans="1:3" x14ac:dyDescent="0.3">
      <c r="A692" t="s">
        <v>5254</v>
      </c>
      <c r="B692">
        <f t="shared" si="10"/>
        <v>1619</v>
      </c>
      <c r="C692">
        <v>1</v>
      </c>
    </row>
    <row r="693" spans="1:3" x14ac:dyDescent="0.3">
      <c r="A693" t="s">
        <v>860</v>
      </c>
      <c r="B693">
        <f t="shared" si="10"/>
        <v>162</v>
      </c>
      <c r="C693">
        <v>1</v>
      </c>
    </row>
    <row r="694" spans="1:3" x14ac:dyDescent="0.3">
      <c r="A694" t="s">
        <v>5255</v>
      </c>
      <c r="B694">
        <f t="shared" si="10"/>
        <v>1620</v>
      </c>
      <c r="C694">
        <v>1</v>
      </c>
    </row>
    <row r="695" spans="1:3" x14ac:dyDescent="0.3">
      <c r="A695" t="s">
        <v>5256</v>
      </c>
      <c r="B695">
        <f t="shared" si="10"/>
        <v>1621</v>
      </c>
      <c r="C695">
        <v>1</v>
      </c>
    </row>
    <row r="696" spans="1:3" x14ac:dyDescent="0.3">
      <c r="A696" t="s">
        <v>5257</v>
      </c>
      <c r="B696">
        <f t="shared" si="10"/>
        <v>1622</v>
      </c>
      <c r="C696">
        <v>1</v>
      </c>
    </row>
    <row r="697" spans="1:3" x14ac:dyDescent="0.3">
      <c r="A697" t="s">
        <v>5258</v>
      </c>
      <c r="B697">
        <f t="shared" si="10"/>
        <v>1623</v>
      </c>
      <c r="C697">
        <v>1</v>
      </c>
    </row>
    <row r="698" spans="1:3" x14ac:dyDescent="0.3">
      <c r="A698" t="s">
        <v>5259</v>
      </c>
      <c r="B698">
        <f t="shared" si="10"/>
        <v>1624</v>
      </c>
      <c r="C698">
        <v>1</v>
      </c>
    </row>
    <row r="699" spans="1:3" x14ac:dyDescent="0.3">
      <c r="A699" t="s">
        <v>5260</v>
      </c>
      <c r="B699">
        <f t="shared" si="10"/>
        <v>1625</v>
      </c>
      <c r="C699">
        <v>1</v>
      </c>
    </row>
    <row r="700" spans="1:3" x14ac:dyDescent="0.3">
      <c r="A700" t="s">
        <v>5261</v>
      </c>
      <c r="B700">
        <f t="shared" si="10"/>
        <v>1626</v>
      </c>
      <c r="C700">
        <v>1</v>
      </c>
    </row>
    <row r="701" spans="1:3" x14ac:dyDescent="0.3">
      <c r="A701" t="s">
        <v>5262</v>
      </c>
      <c r="B701">
        <f t="shared" si="10"/>
        <v>1627</v>
      </c>
      <c r="C701">
        <v>1</v>
      </c>
    </row>
    <row r="702" spans="1:3" x14ac:dyDescent="0.3">
      <c r="A702" t="s">
        <v>5263</v>
      </c>
      <c r="B702">
        <f t="shared" si="10"/>
        <v>1628</v>
      </c>
      <c r="C702">
        <v>1</v>
      </c>
    </row>
    <row r="703" spans="1:3" x14ac:dyDescent="0.3">
      <c r="A703" t="s">
        <v>5264</v>
      </c>
      <c r="B703">
        <f t="shared" si="10"/>
        <v>1629</v>
      </c>
      <c r="C703">
        <v>1</v>
      </c>
    </row>
    <row r="704" spans="1:3" x14ac:dyDescent="0.3">
      <c r="A704" t="s">
        <v>864</v>
      </c>
      <c r="B704">
        <f t="shared" si="10"/>
        <v>163</v>
      </c>
      <c r="C704">
        <v>1</v>
      </c>
    </row>
    <row r="705" spans="1:3" x14ac:dyDescent="0.3">
      <c r="A705" t="s">
        <v>5265</v>
      </c>
      <c r="B705">
        <f t="shared" si="10"/>
        <v>1630</v>
      </c>
      <c r="C705">
        <v>1</v>
      </c>
    </row>
    <row r="706" spans="1:3" x14ac:dyDescent="0.3">
      <c r="A706" t="s">
        <v>5266</v>
      </c>
      <c r="B706">
        <f t="shared" ref="B706:B769" si="11">INT(MID(A706, 4, LEN(A705)))</f>
        <v>1631</v>
      </c>
      <c r="C706">
        <v>1</v>
      </c>
    </row>
    <row r="707" spans="1:3" x14ac:dyDescent="0.3">
      <c r="A707" t="s">
        <v>5267</v>
      </c>
      <c r="B707">
        <f t="shared" si="11"/>
        <v>1632</v>
      </c>
      <c r="C707">
        <v>1</v>
      </c>
    </row>
    <row r="708" spans="1:3" x14ac:dyDescent="0.3">
      <c r="A708" t="s">
        <v>5268</v>
      </c>
      <c r="B708">
        <f t="shared" si="11"/>
        <v>1633</v>
      </c>
      <c r="C708">
        <v>1</v>
      </c>
    </row>
    <row r="709" spans="1:3" x14ac:dyDescent="0.3">
      <c r="A709" t="s">
        <v>5269</v>
      </c>
      <c r="B709">
        <f t="shared" si="11"/>
        <v>1634</v>
      </c>
      <c r="C709">
        <v>1</v>
      </c>
    </row>
    <row r="710" spans="1:3" x14ac:dyDescent="0.3">
      <c r="A710" t="s">
        <v>5270</v>
      </c>
      <c r="B710">
        <f t="shared" si="11"/>
        <v>1635</v>
      </c>
      <c r="C710">
        <v>1</v>
      </c>
    </row>
    <row r="711" spans="1:3" x14ac:dyDescent="0.3">
      <c r="A711" t="s">
        <v>5271</v>
      </c>
      <c r="B711">
        <f t="shared" si="11"/>
        <v>1636</v>
      </c>
      <c r="C711">
        <v>1</v>
      </c>
    </row>
    <row r="712" spans="1:3" x14ac:dyDescent="0.3">
      <c r="A712" t="s">
        <v>5272</v>
      </c>
      <c r="B712">
        <f t="shared" si="11"/>
        <v>1637</v>
      </c>
      <c r="C712">
        <v>1</v>
      </c>
    </row>
    <row r="713" spans="1:3" x14ac:dyDescent="0.3">
      <c r="A713" t="s">
        <v>5273</v>
      </c>
      <c r="B713">
        <f t="shared" si="11"/>
        <v>1638</v>
      </c>
      <c r="C713">
        <v>1</v>
      </c>
    </row>
    <row r="714" spans="1:3" x14ac:dyDescent="0.3">
      <c r="A714" t="s">
        <v>5274</v>
      </c>
      <c r="B714">
        <f t="shared" si="11"/>
        <v>1639</v>
      </c>
      <c r="C714">
        <v>1</v>
      </c>
    </row>
    <row r="715" spans="1:3" x14ac:dyDescent="0.3">
      <c r="A715" t="s">
        <v>868</v>
      </c>
      <c r="B715">
        <f t="shared" si="11"/>
        <v>164</v>
      </c>
      <c r="C715">
        <v>1</v>
      </c>
    </row>
    <row r="716" spans="1:3" x14ac:dyDescent="0.3">
      <c r="A716" t="s">
        <v>5275</v>
      </c>
      <c r="B716">
        <f t="shared" si="11"/>
        <v>1640</v>
      </c>
      <c r="C716">
        <v>1</v>
      </c>
    </row>
    <row r="717" spans="1:3" x14ac:dyDescent="0.3">
      <c r="A717" t="s">
        <v>5276</v>
      </c>
      <c r="B717">
        <f t="shared" si="11"/>
        <v>1641</v>
      </c>
      <c r="C717">
        <v>1</v>
      </c>
    </row>
    <row r="718" spans="1:3" x14ac:dyDescent="0.3">
      <c r="A718" t="s">
        <v>5277</v>
      </c>
      <c r="B718">
        <f t="shared" si="11"/>
        <v>1642</v>
      </c>
      <c r="C718">
        <v>1</v>
      </c>
    </row>
    <row r="719" spans="1:3" x14ac:dyDescent="0.3">
      <c r="A719" t="s">
        <v>5278</v>
      </c>
      <c r="B719">
        <f t="shared" si="11"/>
        <v>1643</v>
      </c>
      <c r="C719">
        <v>1</v>
      </c>
    </row>
    <row r="720" spans="1:3" x14ac:dyDescent="0.3">
      <c r="A720" t="s">
        <v>5279</v>
      </c>
      <c r="B720">
        <f t="shared" si="11"/>
        <v>1644</v>
      </c>
      <c r="C720">
        <v>1</v>
      </c>
    </row>
    <row r="721" spans="1:3" x14ac:dyDescent="0.3">
      <c r="A721" t="s">
        <v>5280</v>
      </c>
      <c r="B721">
        <f t="shared" si="11"/>
        <v>1645</v>
      </c>
      <c r="C721">
        <v>1</v>
      </c>
    </row>
    <row r="722" spans="1:3" x14ac:dyDescent="0.3">
      <c r="A722" t="s">
        <v>5281</v>
      </c>
      <c r="B722">
        <f t="shared" si="11"/>
        <v>1646</v>
      </c>
      <c r="C722">
        <v>1</v>
      </c>
    </row>
    <row r="723" spans="1:3" x14ac:dyDescent="0.3">
      <c r="A723" t="s">
        <v>5282</v>
      </c>
      <c r="B723">
        <f t="shared" si="11"/>
        <v>1647</v>
      </c>
      <c r="C723">
        <v>1</v>
      </c>
    </row>
    <row r="724" spans="1:3" x14ac:dyDescent="0.3">
      <c r="A724" t="s">
        <v>5283</v>
      </c>
      <c r="B724">
        <f t="shared" si="11"/>
        <v>1648</v>
      </c>
      <c r="C724">
        <v>1</v>
      </c>
    </row>
    <row r="725" spans="1:3" x14ac:dyDescent="0.3">
      <c r="A725" t="s">
        <v>5284</v>
      </c>
      <c r="B725">
        <f t="shared" si="11"/>
        <v>1649</v>
      </c>
      <c r="C725">
        <v>1</v>
      </c>
    </row>
    <row r="726" spans="1:3" x14ac:dyDescent="0.3">
      <c r="A726" t="s">
        <v>872</v>
      </c>
      <c r="B726">
        <f t="shared" si="11"/>
        <v>165</v>
      </c>
      <c r="C726">
        <v>1</v>
      </c>
    </row>
    <row r="727" spans="1:3" x14ac:dyDescent="0.3">
      <c r="A727" t="s">
        <v>5285</v>
      </c>
      <c r="B727">
        <f t="shared" si="11"/>
        <v>1650</v>
      </c>
      <c r="C727">
        <v>1</v>
      </c>
    </row>
    <row r="728" spans="1:3" x14ac:dyDescent="0.3">
      <c r="A728" t="s">
        <v>5286</v>
      </c>
      <c r="B728">
        <f t="shared" si="11"/>
        <v>1651</v>
      </c>
      <c r="C728">
        <v>1</v>
      </c>
    </row>
    <row r="729" spans="1:3" x14ac:dyDescent="0.3">
      <c r="A729" t="s">
        <v>5287</v>
      </c>
      <c r="B729">
        <f t="shared" si="11"/>
        <v>1652</v>
      </c>
      <c r="C729">
        <v>1</v>
      </c>
    </row>
    <row r="730" spans="1:3" x14ac:dyDescent="0.3">
      <c r="A730" t="s">
        <v>5288</v>
      </c>
      <c r="B730">
        <f t="shared" si="11"/>
        <v>1653</v>
      </c>
      <c r="C730">
        <v>1</v>
      </c>
    </row>
    <row r="731" spans="1:3" x14ac:dyDescent="0.3">
      <c r="A731" t="s">
        <v>5289</v>
      </c>
      <c r="B731">
        <f t="shared" si="11"/>
        <v>1654</v>
      </c>
      <c r="C731">
        <v>1</v>
      </c>
    </row>
    <row r="732" spans="1:3" x14ac:dyDescent="0.3">
      <c r="A732" t="s">
        <v>5290</v>
      </c>
      <c r="B732">
        <f t="shared" si="11"/>
        <v>1655</v>
      </c>
      <c r="C732">
        <v>1</v>
      </c>
    </row>
    <row r="733" spans="1:3" x14ac:dyDescent="0.3">
      <c r="A733" t="s">
        <v>5291</v>
      </c>
      <c r="B733">
        <f t="shared" si="11"/>
        <v>1656</v>
      </c>
      <c r="C733">
        <v>1</v>
      </c>
    </row>
    <row r="734" spans="1:3" x14ac:dyDescent="0.3">
      <c r="A734" t="s">
        <v>5292</v>
      </c>
      <c r="B734">
        <f t="shared" si="11"/>
        <v>1657</v>
      </c>
      <c r="C734">
        <v>1</v>
      </c>
    </row>
    <row r="735" spans="1:3" x14ac:dyDescent="0.3">
      <c r="A735" t="s">
        <v>5293</v>
      </c>
      <c r="B735">
        <f t="shared" si="11"/>
        <v>1658</v>
      </c>
      <c r="C735">
        <v>1</v>
      </c>
    </row>
    <row r="736" spans="1:3" x14ac:dyDescent="0.3">
      <c r="A736" t="s">
        <v>5294</v>
      </c>
      <c r="B736">
        <f t="shared" si="11"/>
        <v>1659</v>
      </c>
      <c r="C736">
        <v>1</v>
      </c>
    </row>
    <row r="737" spans="1:3" x14ac:dyDescent="0.3">
      <c r="A737" t="s">
        <v>876</v>
      </c>
      <c r="B737">
        <f t="shared" si="11"/>
        <v>166</v>
      </c>
      <c r="C737">
        <v>1</v>
      </c>
    </row>
    <row r="738" spans="1:3" x14ac:dyDescent="0.3">
      <c r="A738" t="s">
        <v>5295</v>
      </c>
      <c r="B738">
        <f t="shared" si="11"/>
        <v>1660</v>
      </c>
      <c r="C738">
        <v>1</v>
      </c>
    </row>
    <row r="739" spans="1:3" x14ac:dyDescent="0.3">
      <c r="A739" t="s">
        <v>5296</v>
      </c>
      <c r="B739">
        <f t="shared" si="11"/>
        <v>1661</v>
      </c>
      <c r="C739">
        <v>1</v>
      </c>
    </row>
    <row r="740" spans="1:3" x14ac:dyDescent="0.3">
      <c r="A740" t="s">
        <v>5297</v>
      </c>
      <c r="B740">
        <f t="shared" si="11"/>
        <v>1662</v>
      </c>
      <c r="C740">
        <v>1</v>
      </c>
    </row>
    <row r="741" spans="1:3" x14ac:dyDescent="0.3">
      <c r="A741" t="s">
        <v>5298</v>
      </c>
      <c r="B741">
        <f t="shared" si="11"/>
        <v>1663</v>
      </c>
      <c r="C741">
        <v>1</v>
      </c>
    </row>
    <row r="742" spans="1:3" x14ac:dyDescent="0.3">
      <c r="A742" t="s">
        <v>5299</v>
      </c>
      <c r="B742">
        <f t="shared" si="11"/>
        <v>1664</v>
      </c>
      <c r="C742">
        <v>1</v>
      </c>
    </row>
    <row r="743" spans="1:3" x14ac:dyDescent="0.3">
      <c r="A743" t="s">
        <v>5300</v>
      </c>
      <c r="B743">
        <f t="shared" si="11"/>
        <v>1665</v>
      </c>
      <c r="C743">
        <v>1</v>
      </c>
    </row>
    <row r="744" spans="1:3" x14ac:dyDescent="0.3">
      <c r="A744" t="s">
        <v>5301</v>
      </c>
      <c r="B744">
        <f t="shared" si="11"/>
        <v>1666</v>
      </c>
      <c r="C744">
        <v>1</v>
      </c>
    </row>
    <row r="745" spans="1:3" x14ac:dyDescent="0.3">
      <c r="A745" t="s">
        <v>5302</v>
      </c>
      <c r="B745">
        <f t="shared" si="11"/>
        <v>1667</v>
      </c>
      <c r="C745">
        <v>1</v>
      </c>
    </row>
    <row r="746" spans="1:3" x14ac:dyDescent="0.3">
      <c r="A746" t="s">
        <v>5303</v>
      </c>
      <c r="B746">
        <f t="shared" si="11"/>
        <v>1668</v>
      </c>
      <c r="C746">
        <v>1</v>
      </c>
    </row>
    <row r="747" spans="1:3" x14ac:dyDescent="0.3">
      <c r="A747" t="s">
        <v>5304</v>
      </c>
      <c r="B747">
        <f t="shared" si="11"/>
        <v>1669</v>
      </c>
      <c r="C747">
        <v>1</v>
      </c>
    </row>
    <row r="748" spans="1:3" x14ac:dyDescent="0.3">
      <c r="A748" t="s">
        <v>880</v>
      </c>
      <c r="B748">
        <f t="shared" si="11"/>
        <v>167</v>
      </c>
      <c r="C748">
        <v>1</v>
      </c>
    </row>
    <row r="749" spans="1:3" x14ac:dyDescent="0.3">
      <c r="A749" t="s">
        <v>5305</v>
      </c>
      <c r="B749">
        <f t="shared" si="11"/>
        <v>1670</v>
      </c>
      <c r="C749">
        <v>1</v>
      </c>
    </row>
    <row r="750" spans="1:3" x14ac:dyDescent="0.3">
      <c r="A750" t="s">
        <v>5306</v>
      </c>
      <c r="B750">
        <f t="shared" si="11"/>
        <v>1671</v>
      </c>
      <c r="C750">
        <v>1</v>
      </c>
    </row>
    <row r="751" spans="1:3" x14ac:dyDescent="0.3">
      <c r="A751" t="s">
        <v>5307</v>
      </c>
      <c r="B751">
        <f t="shared" si="11"/>
        <v>1672</v>
      </c>
      <c r="C751">
        <v>1</v>
      </c>
    </row>
    <row r="752" spans="1:3" x14ac:dyDescent="0.3">
      <c r="A752" t="s">
        <v>5308</v>
      </c>
      <c r="B752">
        <f t="shared" si="11"/>
        <v>1673</v>
      </c>
      <c r="C752">
        <v>1</v>
      </c>
    </row>
    <row r="753" spans="1:3" x14ac:dyDescent="0.3">
      <c r="A753" t="s">
        <v>5309</v>
      </c>
      <c r="B753">
        <f t="shared" si="11"/>
        <v>1674</v>
      </c>
      <c r="C753">
        <v>1</v>
      </c>
    </row>
    <row r="754" spans="1:3" x14ac:dyDescent="0.3">
      <c r="A754" t="s">
        <v>5310</v>
      </c>
      <c r="B754">
        <f t="shared" si="11"/>
        <v>1675</v>
      </c>
      <c r="C754">
        <v>1</v>
      </c>
    </row>
    <row r="755" spans="1:3" x14ac:dyDescent="0.3">
      <c r="A755" t="s">
        <v>5311</v>
      </c>
      <c r="B755">
        <f t="shared" si="11"/>
        <v>1676</v>
      </c>
      <c r="C755">
        <v>1</v>
      </c>
    </row>
    <row r="756" spans="1:3" x14ac:dyDescent="0.3">
      <c r="A756" t="s">
        <v>5312</v>
      </c>
      <c r="B756">
        <f t="shared" si="11"/>
        <v>1677</v>
      </c>
      <c r="C756">
        <v>1</v>
      </c>
    </row>
    <row r="757" spans="1:3" x14ac:dyDescent="0.3">
      <c r="A757" t="s">
        <v>5313</v>
      </c>
      <c r="B757">
        <f t="shared" si="11"/>
        <v>1678</v>
      </c>
      <c r="C757">
        <v>1</v>
      </c>
    </row>
    <row r="758" spans="1:3" x14ac:dyDescent="0.3">
      <c r="A758" t="s">
        <v>5314</v>
      </c>
      <c r="B758">
        <f t="shared" si="11"/>
        <v>1679</v>
      </c>
      <c r="C758">
        <v>1</v>
      </c>
    </row>
    <row r="759" spans="1:3" x14ac:dyDescent="0.3">
      <c r="A759" t="s">
        <v>884</v>
      </c>
      <c r="B759">
        <f t="shared" si="11"/>
        <v>168</v>
      </c>
      <c r="C759">
        <v>1</v>
      </c>
    </row>
    <row r="760" spans="1:3" x14ac:dyDescent="0.3">
      <c r="A760" t="s">
        <v>5315</v>
      </c>
      <c r="B760">
        <f t="shared" si="11"/>
        <v>1680</v>
      </c>
      <c r="C760">
        <v>1</v>
      </c>
    </row>
    <row r="761" spans="1:3" x14ac:dyDescent="0.3">
      <c r="A761" t="s">
        <v>5316</v>
      </c>
      <c r="B761">
        <f t="shared" si="11"/>
        <v>1681</v>
      </c>
      <c r="C761">
        <v>1</v>
      </c>
    </row>
    <row r="762" spans="1:3" x14ac:dyDescent="0.3">
      <c r="A762" t="s">
        <v>5317</v>
      </c>
      <c r="B762">
        <f t="shared" si="11"/>
        <v>1682</v>
      </c>
      <c r="C762">
        <v>1</v>
      </c>
    </row>
    <row r="763" spans="1:3" x14ac:dyDescent="0.3">
      <c r="A763" t="s">
        <v>5318</v>
      </c>
      <c r="B763">
        <f t="shared" si="11"/>
        <v>1683</v>
      </c>
      <c r="C763">
        <v>1</v>
      </c>
    </row>
    <row r="764" spans="1:3" x14ac:dyDescent="0.3">
      <c r="A764" t="s">
        <v>5319</v>
      </c>
      <c r="B764">
        <f t="shared" si="11"/>
        <v>1684</v>
      </c>
      <c r="C764">
        <v>1</v>
      </c>
    </row>
    <row r="765" spans="1:3" x14ac:dyDescent="0.3">
      <c r="A765" t="s">
        <v>5320</v>
      </c>
      <c r="B765">
        <f t="shared" si="11"/>
        <v>1685</v>
      </c>
      <c r="C765">
        <v>1</v>
      </c>
    </row>
    <row r="766" spans="1:3" x14ac:dyDescent="0.3">
      <c r="A766" t="s">
        <v>5321</v>
      </c>
      <c r="B766">
        <f t="shared" si="11"/>
        <v>1686</v>
      </c>
      <c r="C766">
        <v>1</v>
      </c>
    </row>
    <row r="767" spans="1:3" x14ac:dyDescent="0.3">
      <c r="A767" t="s">
        <v>5322</v>
      </c>
      <c r="B767">
        <f t="shared" si="11"/>
        <v>1687</v>
      </c>
      <c r="C767">
        <v>1</v>
      </c>
    </row>
    <row r="768" spans="1:3" x14ac:dyDescent="0.3">
      <c r="A768" t="s">
        <v>5323</v>
      </c>
      <c r="B768">
        <f t="shared" si="11"/>
        <v>1688</v>
      </c>
      <c r="C768">
        <v>1</v>
      </c>
    </row>
    <row r="769" spans="1:3" x14ac:dyDescent="0.3">
      <c r="A769" t="s">
        <v>5324</v>
      </c>
      <c r="B769">
        <f t="shared" si="11"/>
        <v>1689</v>
      </c>
      <c r="C769">
        <v>1</v>
      </c>
    </row>
    <row r="770" spans="1:3" x14ac:dyDescent="0.3">
      <c r="A770" t="s">
        <v>885</v>
      </c>
      <c r="B770">
        <f t="shared" ref="B770:B833" si="12">INT(MID(A770, 4, LEN(A769)))</f>
        <v>169</v>
      </c>
      <c r="C770">
        <v>1</v>
      </c>
    </row>
    <row r="771" spans="1:3" x14ac:dyDescent="0.3">
      <c r="A771" t="s">
        <v>5325</v>
      </c>
      <c r="B771">
        <f t="shared" si="12"/>
        <v>1690</v>
      </c>
      <c r="C771">
        <v>1</v>
      </c>
    </row>
    <row r="772" spans="1:3" x14ac:dyDescent="0.3">
      <c r="A772" t="s">
        <v>5326</v>
      </c>
      <c r="B772">
        <f t="shared" si="12"/>
        <v>1691</v>
      </c>
      <c r="C772">
        <v>1</v>
      </c>
    </row>
    <row r="773" spans="1:3" x14ac:dyDescent="0.3">
      <c r="A773" t="s">
        <v>5327</v>
      </c>
      <c r="B773">
        <f t="shared" si="12"/>
        <v>1692</v>
      </c>
      <c r="C773">
        <v>1</v>
      </c>
    </row>
    <row r="774" spans="1:3" x14ac:dyDescent="0.3">
      <c r="A774" t="s">
        <v>5328</v>
      </c>
      <c r="B774">
        <f t="shared" si="12"/>
        <v>1693</v>
      </c>
      <c r="C774">
        <v>1</v>
      </c>
    </row>
    <row r="775" spans="1:3" x14ac:dyDescent="0.3">
      <c r="A775" t="s">
        <v>5329</v>
      </c>
      <c r="B775">
        <f t="shared" si="12"/>
        <v>1694</v>
      </c>
      <c r="C775">
        <v>1</v>
      </c>
    </row>
    <row r="776" spans="1:3" x14ac:dyDescent="0.3">
      <c r="A776" t="s">
        <v>5330</v>
      </c>
      <c r="B776">
        <f t="shared" si="12"/>
        <v>1695</v>
      </c>
      <c r="C776">
        <v>1</v>
      </c>
    </row>
    <row r="777" spans="1:3" x14ac:dyDescent="0.3">
      <c r="A777" t="s">
        <v>5331</v>
      </c>
      <c r="B777">
        <f t="shared" si="12"/>
        <v>1696</v>
      </c>
      <c r="C777">
        <v>1</v>
      </c>
    </row>
    <row r="778" spans="1:3" x14ac:dyDescent="0.3">
      <c r="A778" t="s">
        <v>5332</v>
      </c>
      <c r="B778">
        <f t="shared" si="12"/>
        <v>1697</v>
      </c>
      <c r="C778">
        <v>1</v>
      </c>
    </row>
    <row r="779" spans="1:3" x14ac:dyDescent="0.3">
      <c r="A779" t="s">
        <v>5333</v>
      </c>
      <c r="B779">
        <f t="shared" si="12"/>
        <v>1698</v>
      </c>
      <c r="C779">
        <v>1</v>
      </c>
    </row>
    <row r="780" spans="1:3" x14ac:dyDescent="0.3">
      <c r="A780" t="s">
        <v>5334</v>
      </c>
      <c r="B780">
        <f t="shared" si="12"/>
        <v>1699</v>
      </c>
      <c r="C780">
        <v>1</v>
      </c>
    </row>
    <row r="781" spans="1:3" x14ac:dyDescent="0.3">
      <c r="A781" t="s">
        <v>21</v>
      </c>
      <c r="B781">
        <f t="shared" si="12"/>
        <v>17</v>
      </c>
      <c r="C781">
        <v>1</v>
      </c>
    </row>
    <row r="782" spans="1:3" x14ac:dyDescent="0.3">
      <c r="A782" t="s">
        <v>892</v>
      </c>
      <c r="B782">
        <f t="shared" si="12"/>
        <v>170</v>
      </c>
      <c r="C782">
        <v>1</v>
      </c>
    </row>
    <row r="783" spans="1:3" x14ac:dyDescent="0.3">
      <c r="A783" t="s">
        <v>5335</v>
      </c>
      <c r="B783">
        <f t="shared" si="12"/>
        <v>1700</v>
      </c>
      <c r="C783">
        <v>1</v>
      </c>
    </row>
    <row r="784" spans="1:3" x14ac:dyDescent="0.3">
      <c r="A784" t="s">
        <v>5336</v>
      </c>
      <c r="B784">
        <f t="shared" si="12"/>
        <v>1701</v>
      </c>
      <c r="C784">
        <v>1</v>
      </c>
    </row>
    <row r="785" spans="1:3" x14ac:dyDescent="0.3">
      <c r="A785" t="s">
        <v>5337</v>
      </c>
      <c r="B785">
        <f t="shared" si="12"/>
        <v>1702</v>
      </c>
      <c r="C785">
        <v>1</v>
      </c>
    </row>
    <row r="786" spans="1:3" x14ac:dyDescent="0.3">
      <c r="A786" t="s">
        <v>5338</v>
      </c>
      <c r="B786">
        <f t="shared" si="12"/>
        <v>1703</v>
      </c>
      <c r="C786">
        <v>1</v>
      </c>
    </row>
    <row r="787" spans="1:3" x14ac:dyDescent="0.3">
      <c r="A787" t="s">
        <v>5339</v>
      </c>
      <c r="B787">
        <f t="shared" si="12"/>
        <v>1704</v>
      </c>
      <c r="C787">
        <v>1</v>
      </c>
    </row>
    <row r="788" spans="1:3" x14ac:dyDescent="0.3">
      <c r="A788" t="s">
        <v>5340</v>
      </c>
      <c r="B788">
        <f t="shared" si="12"/>
        <v>1705</v>
      </c>
      <c r="C788">
        <v>1</v>
      </c>
    </row>
    <row r="789" spans="1:3" x14ac:dyDescent="0.3">
      <c r="A789" t="s">
        <v>5341</v>
      </c>
      <c r="B789">
        <f t="shared" si="12"/>
        <v>1706</v>
      </c>
      <c r="C789">
        <v>1</v>
      </c>
    </row>
    <row r="790" spans="1:3" x14ac:dyDescent="0.3">
      <c r="A790" t="s">
        <v>5342</v>
      </c>
      <c r="B790">
        <f t="shared" si="12"/>
        <v>1707</v>
      </c>
      <c r="C790">
        <v>1</v>
      </c>
    </row>
    <row r="791" spans="1:3" x14ac:dyDescent="0.3">
      <c r="A791" t="s">
        <v>5343</v>
      </c>
      <c r="B791">
        <f t="shared" si="12"/>
        <v>1708</v>
      </c>
      <c r="C791">
        <v>1</v>
      </c>
    </row>
    <row r="792" spans="1:3" x14ac:dyDescent="0.3">
      <c r="A792" t="s">
        <v>5344</v>
      </c>
      <c r="B792">
        <f t="shared" si="12"/>
        <v>1709</v>
      </c>
      <c r="C792">
        <v>1</v>
      </c>
    </row>
    <row r="793" spans="1:3" x14ac:dyDescent="0.3">
      <c r="A793" t="s">
        <v>896</v>
      </c>
      <c r="B793">
        <f t="shared" si="12"/>
        <v>171</v>
      </c>
      <c r="C793">
        <v>1</v>
      </c>
    </row>
    <row r="794" spans="1:3" x14ac:dyDescent="0.3">
      <c r="A794" t="s">
        <v>5345</v>
      </c>
      <c r="B794">
        <f t="shared" si="12"/>
        <v>1710</v>
      </c>
      <c r="C794">
        <v>1</v>
      </c>
    </row>
    <row r="795" spans="1:3" x14ac:dyDescent="0.3">
      <c r="A795" t="s">
        <v>5346</v>
      </c>
      <c r="B795">
        <f t="shared" si="12"/>
        <v>1711</v>
      </c>
      <c r="C795">
        <v>1</v>
      </c>
    </row>
    <row r="796" spans="1:3" x14ac:dyDescent="0.3">
      <c r="A796" t="s">
        <v>5347</v>
      </c>
      <c r="B796">
        <f t="shared" si="12"/>
        <v>1712</v>
      </c>
      <c r="C796">
        <v>1</v>
      </c>
    </row>
    <row r="797" spans="1:3" x14ac:dyDescent="0.3">
      <c r="A797" t="s">
        <v>5348</v>
      </c>
      <c r="B797">
        <f t="shared" si="12"/>
        <v>1713</v>
      </c>
      <c r="C797">
        <v>1</v>
      </c>
    </row>
    <row r="798" spans="1:3" x14ac:dyDescent="0.3">
      <c r="A798" t="s">
        <v>5349</v>
      </c>
      <c r="B798">
        <f t="shared" si="12"/>
        <v>1714</v>
      </c>
      <c r="C798">
        <v>1</v>
      </c>
    </row>
    <row r="799" spans="1:3" x14ac:dyDescent="0.3">
      <c r="A799" t="s">
        <v>5351</v>
      </c>
      <c r="B799">
        <f t="shared" si="12"/>
        <v>1715</v>
      </c>
      <c r="C799">
        <v>1</v>
      </c>
    </row>
    <row r="800" spans="1:3" x14ac:dyDescent="0.3">
      <c r="A800" t="s">
        <v>5352</v>
      </c>
      <c r="B800">
        <f t="shared" si="12"/>
        <v>1716</v>
      </c>
      <c r="C800">
        <v>1</v>
      </c>
    </row>
    <row r="801" spans="1:3" x14ac:dyDescent="0.3">
      <c r="A801" t="s">
        <v>5353</v>
      </c>
      <c r="B801">
        <f t="shared" si="12"/>
        <v>1717</v>
      </c>
      <c r="C801">
        <v>1</v>
      </c>
    </row>
    <row r="802" spans="1:3" x14ac:dyDescent="0.3">
      <c r="A802" t="s">
        <v>5354</v>
      </c>
      <c r="B802">
        <f t="shared" si="12"/>
        <v>1718</v>
      </c>
      <c r="C802">
        <v>1</v>
      </c>
    </row>
    <row r="803" spans="1:3" x14ac:dyDescent="0.3">
      <c r="A803" t="s">
        <v>5355</v>
      </c>
      <c r="B803">
        <f t="shared" si="12"/>
        <v>1719</v>
      </c>
      <c r="C803">
        <v>1</v>
      </c>
    </row>
    <row r="804" spans="1:3" x14ac:dyDescent="0.3">
      <c r="A804" t="s">
        <v>900</v>
      </c>
      <c r="B804">
        <f t="shared" si="12"/>
        <v>172</v>
      </c>
      <c r="C804">
        <v>1</v>
      </c>
    </row>
    <row r="805" spans="1:3" x14ac:dyDescent="0.3">
      <c r="A805" t="s">
        <v>5356</v>
      </c>
      <c r="B805">
        <f t="shared" si="12"/>
        <v>1720</v>
      </c>
      <c r="C805">
        <v>1</v>
      </c>
    </row>
    <row r="806" spans="1:3" x14ac:dyDescent="0.3">
      <c r="A806" t="s">
        <v>5357</v>
      </c>
      <c r="B806">
        <f t="shared" si="12"/>
        <v>1721</v>
      </c>
      <c r="C806">
        <v>1</v>
      </c>
    </row>
    <row r="807" spans="1:3" x14ac:dyDescent="0.3">
      <c r="A807" t="s">
        <v>5358</v>
      </c>
      <c r="B807">
        <f t="shared" si="12"/>
        <v>1722</v>
      </c>
      <c r="C807">
        <v>1</v>
      </c>
    </row>
    <row r="808" spans="1:3" x14ac:dyDescent="0.3">
      <c r="A808" t="s">
        <v>5359</v>
      </c>
      <c r="B808">
        <f t="shared" si="12"/>
        <v>1723</v>
      </c>
      <c r="C808">
        <v>1</v>
      </c>
    </row>
    <row r="809" spans="1:3" x14ac:dyDescent="0.3">
      <c r="A809" t="s">
        <v>5360</v>
      </c>
      <c r="B809">
        <f t="shared" si="12"/>
        <v>1724</v>
      </c>
      <c r="C809">
        <v>1</v>
      </c>
    </row>
    <row r="810" spans="1:3" x14ac:dyDescent="0.3">
      <c r="A810" t="s">
        <v>5361</v>
      </c>
      <c r="B810">
        <f t="shared" si="12"/>
        <v>1725</v>
      </c>
      <c r="C810">
        <v>1</v>
      </c>
    </row>
    <row r="811" spans="1:3" x14ac:dyDescent="0.3">
      <c r="A811" t="s">
        <v>5362</v>
      </c>
      <c r="B811">
        <f t="shared" si="12"/>
        <v>1726</v>
      </c>
      <c r="C811">
        <v>1</v>
      </c>
    </row>
    <row r="812" spans="1:3" x14ac:dyDescent="0.3">
      <c r="A812" t="s">
        <v>5363</v>
      </c>
      <c r="B812">
        <f t="shared" si="12"/>
        <v>1727</v>
      </c>
      <c r="C812">
        <v>1</v>
      </c>
    </row>
    <row r="813" spans="1:3" x14ac:dyDescent="0.3">
      <c r="A813" t="s">
        <v>5364</v>
      </c>
      <c r="B813">
        <f t="shared" si="12"/>
        <v>1728</v>
      </c>
      <c r="C813">
        <v>1</v>
      </c>
    </row>
    <row r="814" spans="1:3" x14ac:dyDescent="0.3">
      <c r="A814" t="s">
        <v>5365</v>
      </c>
      <c r="B814">
        <f t="shared" si="12"/>
        <v>1729</v>
      </c>
      <c r="C814">
        <v>1</v>
      </c>
    </row>
    <row r="815" spans="1:3" x14ac:dyDescent="0.3">
      <c r="A815" t="s">
        <v>904</v>
      </c>
      <c r="B815">
        <f t="shared" si="12"/>
        <v>173</v>
      </c>
      <c r="C815">
        <v>1</v>
      </c>
    </row>
    <row r="816" spans="1:3" x14ac:dyDescent="0.3">
      <c r="A816" t="s">
        <v>5366</v>
      </c>
      <c r="B816">
        <f t="shared" si="12"/>
        <v>1730</v>
      </c>
      <c r="C816">
        <v>1</v>
      </c>
    </row>
    <row r="817" spans="1:3" x14ac:dyDescent="0.3">
      <c r="A817" t="s">
        <v>5367</v>
      </c>
      <c r="B817">
        <f t="shared" si="12"/>
        <v>1731</v>
      </c>
      <c r="C817">
        <v>1</v>
      </c>
    </row>
    <row r="818" spans="1:3" x14ac:dyDescent="0.3">
      <c r="A818" t="s">
        <v>5368</v>
      </c>
      <c r="B818">
        <f t="shared" si="12"/>
        <v>1732</v>
      </c>
      <c r="C818">
        <v>1</v>
      </c>
    </row>
    <row r="819" spans="1:3" x14ac:dyDescent="0.3">
      <c r="A819" t="s">
        <v>5369</v>
      </c>
      <c r="B819">
        <f t="shared" si="12"/>
        <v>1733</v>
      </c>
      <c r="C819">
        <v>1</v>
      </c>
    </row>
    <row r="820" spans="1:3" x14ac:dyDescent="0.3">
      <c r="A820" t="s">
        <v>5370</v>
      </c>
      <c r="B820">
        <f t="shared" si="12"/>
        <v>1734</v>
      </c>
      <c r="C820">
        <v>1</v>
      </c>
    </row>
    <row r="821" spans="1:3" x14ac:dyDescent="0.3">
      <c r="A821" t="s">
        <v>5371</v>
      </c>
      <c r="B821">
        <f t="shared" si="12"/>
        <v>1735</v>
      </c>
      <c r="C821">
        <v>1</v>
      </c>
    </row>
    <row r="822" spans="1:3" x14ac:dyDescent="0.3">
      <c r="A822" t="s">
        <v>5372</v>
      </c>
      <c r="B822">
        <f t="shared" si="12"/>
        <v>1736</v>
      </c>
      <c r="C822">
        <v>1</v>
      </c>
    </row>
    <row r="823" spans="1:3" x14ac:dyDescent="0.3">
      <c r="A823" t="s">
        <v>5373</v>
      </c>
      <c r="B823">
        <f t="shared" si="12"/>
        <v>1737</v>
      </c>
      <c r="C823">
        <v>1</v>
      </c>
    </row>
    <row r="824" spans="1:3" x14ac:dyDescent="0.3">
      <c r="A824" t="s">
        <v>5374</v>
      </c>
      <c r="B824">
        <f t="shared" si="12"/>
        <v>1738</v>
      </c>
      <c r="C824">
        <v>1</v>
      </c>
    </row>
    <row r="825" spans="1:3" x14ac:dyDescent="0.3">
      <c r="A825" t="s">
        <v>5375</v>
      </c>
      <c r="B825">
        <f t="shared" si="12"/>
        <v>1739</v>
      </c>
      <c r="C825">
        <v>1</v>
      </c>
    </row>
    <row r="826" spans="1:3" x14ac:dyDescent="0.3">
      <c r="A826" t="s">
        <v>908</v>
      </c>
      <c r="B826">
        <f t="shared" si="12"/>
        <v>174</v>
      </c>
      <c r="C826">
        <v>1</v>
      </c>
    </row>
    <row r="827" spans="1:3" x14ac:dyDescent="0.3">
      <c r="A827" t="s">
        <v>5376</v>
      </c>
      <c r="B827">
        <f t="shared" si="12"/>
        <v>1740</v>
      </c>
      <c r="C827">
        <v>1</v>
      </c>
    </row>
    <row r="828" spans="1:3" x14ac:dyDescent="0.3">
      <c r="A828" t="s">
        <v>5377</v>
      </c>
      <c r="B828">
        <f t="shared" si="12"/>
        <v>1741</v>
      </c>
      <c r="C828">
        <v>1</v>
      </c>
    </row>
    <row r="829" spans="1:3" x14ac:dyDescent="0.3">
      <c r="A829" t="s">
        <v>5378</v>
      </c>
      <c r="B829">
        <f t="shared" si="12"/>
        <v>1742</v>
      </c>
      <c r="C829">
        <v>1</v>
      </c>
    </row>
    <row r="830" spans="1:3" x14ac:dyDescent="0.3">
      <c r="A830" t="s">
        <v>5379</v>
      </c>
      <c r="B830">
        <f t="shared" si="12"/>
        <v>1743</v>
      </c>
      <c r="C830">
        <v>1</v>
      </c>
    </row>
    <row r="831" spans="1:3" x14ac:dyDescent="0.3">
      <c r="A831" t="s">
        <v>5380</v>
      </c>
      <c r="B831">
        <f t="shared" si="12"/>
        <v>1744</v>
      </c>
      <c r="C831">
        <v>1</v>
      </c>
    </row>
    <row r="832" spans="1:3" x14ac:dyDescent="0.3">
      <c r="A832" t="s">
        <v>5381</v>
      </c>
      <c r="B832">
        <f t="shared" si="12"/>
        <v>1745</v>
      </c>
      <c r="C832">
        <v>1</v>
      </c>
    </row>
    <row r="833" spans="1:3" x14ac:dyDescent="0.3">
      <c r="A833" t="s">
        <v>5382</v>
      </c>
      <c r="B833">
        <f t="shared" si="12"/>
        <v>1746</v>
      </c>
      <c r="C833">
        <v>1</v>
      </c>
    </row>
    <row r="834" spans="1:3" x14ac:dyDescent="0.3">
      <c r="A834" t="s">
        <v>5383</v>
      </c>
      <c r="B834">
        <f t="shared" ref="B834:B897" si="13">INT(MID(A834, 4, LEN(A833)))</f>
        <v>1747</v>
      </c>
      <c r="C834">
        <v>1</v>
      </c>
    </row>
    <row r="835" spans="1:3" x14ac:dyDescent="0.3">
      <c r="A835" t="s">
        <v>5384</v>
      </c>
      <c r="B835">
        <f t="shared" si="13"/>
        <v>1748</v>
      </c>
      <c r="C835">
        <v>1</v>
      </c>
    </row>
    <row r="836" spans="1:3" x14ac:dyDescent="0.3">
      <c r="A836" t="s">
        <v>5385</v>
      </c>
      <c r="B836">
        <f t="shared" si="13"/>
        <v>1749</v>
      </c>
      <c r="C836">
        <v>1</v>
      </c>
    </row>
    <row r="837" spans="1:3" x14ac:dyDescent="0.3">
      <c r="A837" t="s">
        <v>912</v>
      </c>
      <c r="B837">
        <f t="shared" si="13"/>
        <v>175</v>
      </c>
      <c r="C837">
        <v>1</v>
      </c>
    </row>
    <row r="838" spans="1:3" x14ac:dyDescent="0.3">
      <c r="A838" t="s">
        <v>5386</v>
      </c>
      <c r="B838">
        <f t="shared" si="13"/>
        <v>1750</v>
      </c>
      <c r="C838">
        <v>1</v>
      </c>
    </row>
    <row r="839" spans="1:3" x14ac:dyDescent="0.3">
      <c r="A839" t="s">
        <v>5387</v>
      </c>
      <c r="B839">
        <f t="shared" si="13"/>
        <v>1751</v>
      </c>
      <c r="C839">
        <v>1</v>
      </c>
    </row>
    <row r="840" spans="1:3" x14ac:dyDescent="0.3">
      <c r="A840" t="s">
        <v>5388</v>
      </c>
      <c r="B840">
        <f t="shared" si="13"/>
        <v>1752</v>
      </c>
      <c r="C840">
        <v>1</v>
      </c>
    </row>
    <row r="841" spans="1:3" x14ac:dyDescent="0.3">
      <c r="A841" t="s">
        <v>5389</v>
      </c>
      <c r="B841">
        <f t="shared" si="13"/>
        <v>1753</v>
      </c>
      <c r="C841">
        <v>1</v>
      </c>
    </row>
    <row r="842" spans="1:3" x14ac:dyDescent="0.3">
      <c r="A842" t="s">
        <v>5390</v>
      </c>
      <c r="B842">
        <f t="shared" si="13"/>
        <v>1754</v>
      </c>
      <c r="C842">
        <v>1</v>
      </c>
    </row>
    <row r="843" spans="1:3" x14ac:dyDescent="0.3">
      <c r="A843" t="s">
        <v>5391</v>
      </c>
      <c r="B843">
        <f t="shared" si="13"/>
        <v>1755</v>
      </c>
      <c r="C843">
        <v>1</v>
      </c>
    </row>
    <row r="844" spans="1:3" x14ac:dyDescent="0.3">
      <c r="A844" t="s">
        <v>5392</v>
      </c>
      <c r="B844">
        <f t="shared" si="13"/>
        <v>1756</v>
      </c>
      <c r="C844">
        <v>1</v>
      </c>
    </row>
    <row r="845" spans="1:3" x14ac:dyDescent="0.3">
      <c r="A845" t="s">
        <v>5393</v>
      </c>
      <c r="B845">
        <f t="shared" si="13"/>
        <v>1757</v>
      </c>
      <c r="C845">
        <v>1</v>
      </c>
    </row>
    <row r="846" spans="1:3" x14ac:dyDescent="0.3">
      <c r="A846" t="s">
        <v>5394</v>
      </c>
      <c r="B846">
        <f t="shared" si="13"/>
        <v>1758</v>
      </c>
      <c r="C846">
        <v>1</v>
      </c>
    </row>
    <row r="847" spans="1:3" x14ac:dyDescent="0.3">
      <c r="A847" t="s">
        <v>5395</v>
      </c>
      <c r="B847">
        <f t="shared" si="13"/>
        <v>1759</v>
      </c>
      <c r="C847">
        <v>1</v>
      </c>
    </row>
    <row r="848" spans="1:3" x14ac:dyDescent="0.3">
      <c r="A848" t="s">
        <v>916</v>
      </c>
      <c r="B848">
        <f t="shared" si="13"/>
        <v>176</v>
      </c>
      <c r="C848">
        <v>1</v>
      </c>
    </row>
    <row r="849" spans="1:3" x14ac:dyDescent="0.3">
      <c r="A849" t="s">
        <v>5396</v>
      </c>
      <c r="B849">
        <f t="shared" si="13"/>
        <v>1760</v>
      </c>
      <c r="C849">
        <v>1</v>
      </c>
    </row>
    <row r="850" spans="1:3" x14ac:dyDescent="0.3">
      <c r="A850" t="s">
        <v>5397</v>
      </c>
      <c r="B850">
        <f t="shared" si="13"/>
        <v>1761</v>
      </c>
      <c r="C850">
        <v>1</v>
      </c>
    </row>
    <row r="851" spans="1:3" x14ac:dyDescent="0.3">
      <c r="A851" t="s">
        <v>5398</v>
      </c>
      <c r="B851">
        <f t="shared" si="13"/>
        <v>1762</v>
      </c>
      <c r="C851">
        <v>1</v>
      </c>
    </row>
    <row r="852" spans="1:3" x14ac:dyDescent="0.3">
      <c r="A852" t="s">
        <v>5399</v>
      </c>
      <c r="B852">
        <f t="shared" si="13"/>
        <v>1763</v>
      </c>
      <c r="C852">
        <v>1</v>
      </c>
    </row>
    <row r="853" spans="1:3" x14ac:dyDescent="0.3">
      <c r="A853" t="s">
        <v>5400</v>
      </c>
      <c r="B853">
        <f t="shared" si="13"/>
        <v>1764</v>
      </c>
      <c r="C853">
        <v>1</v>
      </c>
    </row>
    <row r="854" spans="1:3" x14ac:dyDescent="0.3">
      <c r="A854" t="s">
        <v>5401</v>
      </c>
      <c r="B854">
        <f t="shared" si="13"/>
        <v>1765</v>
      </c>
      <c r="C854">
        <v>1</v>
      </c>
    </row>
    <row r="855" spans="1:3" x14ac:dyDescent="0.3">
      <c r="A855" t="s">
        <v>5402</v>
      </c>
      <c r="B855">
        <f t="shared" si="13"/>
        <v>1766</v>
      </c>
      <c r="C855">
        <v>1</v>
      </c>
    </row>
    <row r="856" spans="1:3" x14ac:dyDescent="0.3">
      <c r="A856" t="s">
        <v>5403</v>
      </c>
      <c r="B856">
        <f t="shared" si="13"/>
        <v>1767</v>
      </c>
      <c r="C856">
        <v>1</v>
      </c>
    </row>
    <row r="857" spans="1:3" x14ac:dyDescent="0.3">
      <c r="A857" t="s">
        <v>5404</v>
      </c>
      <c r="B857">
        <f t="shared" si="13"/>
        <v>1768</v>
      </c>
      <c r="C857">
        <v>1</v>
      </c>
    </row>
    <row r="858" spans="1:3" x14ac:dyDescent="0.3">
      <c r="A858" t="s">
        <v>5405</v>
      </c>
      <c r="B858">
        <f t="shared" si="13"/>
        <v>1769</v>
      </c>
      <c r="C858">
        <v>1</v>
      </c>
    </row>
    <row r="859" spans="1:3" x14ac:dyDescent="0.3">
      <c r="A859" t="s">
        <v>919</v>
      </c>
      <c r="B859">
        <f t="shared" si="13"/>
        <v>177</v>
      </c>
      <c r="C859">
        <v>1</v>
      </c>
    </row>
    <row r="860" spans="1:3" x14ac:dyDescent="0.3">
      <c r="A860" t="s">
        <v>5406</v>
      </c>
      <c r="B860">
        <f t="shared" si="13"/>
        <v>1770</v>
      </c>
      <c r="C860">
        <v>1</v>
      </c>
    </row>
    <row r="861" spans="1:3" x14ac:dyDescent="0.3">
      <c r="A861" t="s">
        <v>5407</v>
      </c>
      <c r="B861">
        <f t="shared" si="13"/>
        <v>1771</v>
      </c>
      <c r="C861">
        <v>1</v>
      </c>
    </row>
    <row r="862" spans="1:3" x14ac:dyDescent="0.3">
      <c r="A862" t="s">
        <v>5408</v>
      </c>
      <c r="B862">
        <f t="shared" si="13"/>
        <v>1772</v>
      </c>
      <c r="C862">
        <v>1</v>
      </c>
    </row>
    <row r="863" spans="1:3" x14ac:dyDescent="0.3">
      <c r="A863" t="s">
        <v>5411</v>
      </c>
      <c r="B863">
        <f t="shared" si="13"/>
        <v>1773</v>
      </c>
      <c r="C863">
        <v>1</v>
      </c>
    </row>
    <row r="864" spans="1:3" x14ac:dyDescent="0.3">
      <c r="A864" t="s">
        <v>5412</v>
      </c>
      <c r="B864">
        <f t="shared" si="13"/>
        <v>1774</v>
      </c>
      <c r="C864">
        <v>1</v>
      </c>
    </row>
    <row r="865" spans="1:3" x14ac:dyDescent="0.3">
      <c r="A865" t="s">
        <v>5413</v>
      </c>
      <c r="B865">
        <f t="shared" si="13"/>
        <v>1775</v>
      </c>
      <c r="C865">
        <v>1</v>
      </c>
    </row>
    <row r="866" spans="1:3" x14ac:dyDescent="0.3">
      <c r="A866" t="s">
        <v>5414</v>
      </c>
      <c r="B866">
        <f t="shared" si="13"/>
        <v>1776</v>
      </c>
      <c r="C866">
        <v>1</v>
      </c>
    </row>
    <row r="867" spans="1:3" x14ac:dyDescent="0.3">
      <c r="A867" t="s">
        <v>5415</v>
      </c>
      <c r="B867">
        <f t="shared" si="13"/>
        <v>1777</v>
      </c>
      <c r="C867">
        <v>1</v>
      </c>
    </row>
    <row r="868" spans="1:3" x14ac:dyDescent="0.3">
      <c r="A868" t="s">
        <v>5416</v>
      </c>
      <c r="B868">
        <f t="shared" si="13"/>
        <v>1778</v>
      </c>
      <c r="C868">
        <v>1</v>
      </c>
    </row>
    <row r="869" spans="1:3" x14ac:dyDescent="0.3">
      <c r="A869" t="s">
        <v>5417</v>
      </c>
      <c r="B869">
        <f t="shared" si="13"/>
        <v>1779</v>
      </c>
      <c r="C869">
        <v>1</v>
      </c>
    </row>
    <row r="870" spans="1:3" x14ac:dyDescent="0.3">
      <c r="A870" t="s">
        <v>920</v>
      </c>
      <c r="B870">
        <f t="shared" si="13"/>
        <v>178</v>
      </c>
      <c r="C870">
        <v>1</v>
      </c>
    </row>
    <row r="871" spans="1:3" x14ac:dyDescent="0.3">
      <c r="A871" t="s">
        <v>5418</v>
      </c>
      <c r="B871">
        <f t="shared" si="13"/>
        <v>1780</v>
      </c>
      <c r="C871">
        <v>1</v>
      </c>
    </row>
    <row r="872" spans="1:3" x14ac:dyDescent="0.3">
      <c r="A872" t="s">
        <v>5419</v>
      </c>
      <c r="B872">
        <f t="shared" si="13"/>
        <v>1781</v>
      </c>
      <c r="C872">
        <v>1</v>
      </c>
    </row>
    <row r="873" spans="1:3" x14ac:dyDescent="0.3">
      <c r="A873" t="s">
        <v>5420</v>
      </c>
      <c r="B873">
        <f t="shared" si="13"/>
        <v>1782</v>
      </c>
      <c r="C873">
        <v>1</v>
      </c>
    </row>
    <row r="874" spans="1:3" x14ac:dyDescent="0.3">
      <c r="A874" t="s">
        <v>5421</v>
      </c>
      <c r="B874">
        <f t="shared" si="13"/>
        <v>1783</v>
      </c>
      <c r="C874">
        <v>1</v>
      </c>
    </row>
    <row r="875" spans="1:3" x14ac:dyDescent="0.3">
      <c r="A875" t="s">
        <v>5422</v>
      </c>
      <c r="B875">
        <f t="shared" si="13"/>
        <v>1784</v>
      </c>
      <c r="C875">
        <v>1</v>
      </c>
    </row>
    <row r="876" spans="1:3" x14ac:dyDescent="0.3">
      <c r="A876" t="s">
        <v>5423</v>
      </c>
      <c r="B876">
        <f t="shared" si="13"/>
        <v>1785</v>
      </c>
      <c r="C876">
        <v>1</v>
      </c>
    </row>
    <row r="877" spans="1:3" x14ac:dyDescent="0.3">
      <c r="A877" t="s">
        <v>5424</v>
      </c>
      <c r="B877">
        <f t="shared" si="13"/>
        <v>1786</v>
      </c>
      <c r="C877">
        <v>1</v>
      </c>
    </row>
    <row r="878" spans="1:3" x14ac:dyDescent="0.3">
      <c r="A878" t="s">
        <v>5425</v>
      </c>
      <c r="B878">
        <f t="shared" si="13"/>
        <v>1787</v>
      </c>
      <c r="C878">
        <v>1</v>
      </c>
    </row>
    <row r="879" spans="1:3" x14ac:dyDescent="0.3">
      <c r="A879" t="s">
        <v>5426</v>
      </c>
      <c r="B879">
        <f t="shared" si="13"/>
        <v>1788</v>
      </c>
      <c r="C879">
        <v>1</v>
      </c>
    </row>
    <row r="880" spans="1:3" x14ac:dyDescent="0.3">
      <c r="A880" t="s">
        <v>5427</v>
      </c>
      <c r="B880">
        <f t="shared" si="13"/>
        <v>1789</v>
      </c>
      <c r="C880">
        <v>1</v>
      </c>
    </row>
    <row r="881" spans="1:3" x14ac:dyDescent="0.3">
      <c r="A881" t="s">
        <v>921</v>
      </c>
      <c r="B881">
        <f t="shared" si="13"/>
        <v>179</v>
      </c>
      <c r="C881">
        <v>1</v>
      </c>
    </row>
    <row r="882" spans="1:3" x14ac:dyDescent="0.3">
      <c r="A882" t="s">
        <v>5428</v>
      </c>
      <c r="B882">
        <f t="shared" si="13"/>
        <v>1790</v>
      </c>
      <c r="C882">
        <v>1</v>
      </c>
    </row>
    <row r="883" spans="1:3" x14ac:dyDescent="0.3">
      <c r="A883" t="s">
        <v>5429</v>
      </c>
      <c r="B883">
        <f t="shared" si="13"/>
        <v>1791</v>
      </c>
      <c r="C883">
        <v>1</v>
      </c>
    </row>
    <row r="884" spans="1:3" x14ac:dyDescent="0.3">
      <c r="A884" t="s">
        <v>5430</v>
      </c>
      <c r="B884">
        <f t="shared" si="13"/>
        <v>1792</v>
      </c>
      <c r="C884">
        <v>1</v>
      </c>
    </row>
    <row r="885" spans="1:3" x14ac:dyDescent="0.3">
      <c r="A885" t="s">
        <v>5431</v>
      </c>
      <c r="B885">
        <f t="shared" si="13"/>
        <v>1793</v>
      </c>
      <c r="C885">
        <v>1</v>
      </c>
    </row>
    <row r="886" spans="1:3" x14ac:dyDescent="0.3">
      <c r="A886" t="s">
        <v>5432</v>
      </c>
      <c r="B886">
        <f t="shared" si="13"/>
        <v>1794</v>
      </c>
      <c r="C886">
        <v>1</v>
      </c>
    </row>
    <row r="887" spans="1:3" x14ac:dyDescent="0.3">
      <c r="A887" t="s">
        <v>5433</v>
      </c>
      <c r="B887">
        <f t="shared" si="13"/>
        <v>1795</v>
      </c>
      <c r="C887">
        <v>1</v>
      </c>
    </row>
    <row r="888" spans="1:3" x14ac:dyDescent="0.3">
      <c r="A888" t="s">
        <v>5434</v>
      </c>
      <c r="B888">
        <f t="shared" si="13"/>
        <v>1796</v>
      </c>
      <c r="C888">
        <v>1</v>
      </c>
    </row>
    <row r="889" spans="1:3" x14ac:dyDescent="0.3">
      <c r="A889" t="s">
        <v>5435</v>
      </c>
      <c r="B889">
        <f t="shared" si="13"/>
        <v>1797</v>
      </c>
      <c r="C889">
        <v>1</v>
      </c>
    </row>
    <row r="890" spans="1:3" x14ac:dyDescent="0.3">
      <c r="A890" t="s">
        <v>5436</v>
      </c>
      <c r="B890">
        <f t="shared" si="13"/>
        <v>1798</v>
      </c>
      <c r="C890">
        <v>1</v>
      </c>
    </row>
    <row r="891" spans="1:3" x14ac:dyDescent="0.3">
      <c r="A891" t="s">
        <v>5437</v>
      </c>
      <c r="B891">
        <f t="shared" si="13"/>
        <v>1799</v>
      </c>
      <c r="C891">
        <v>1</v>
      </c>
    </row>
    <row r="892" spans="1:3" x14ac:dyDescent="0.3">
      <c r="A892" t="s">
        <v>33</v>
      </c>
      <c r="B892">
        <f t="shared" si="13"/>
        <v>18</v>
      </c>
      <c r="C892">
        <v>1</v>
      </c>
    </row>
    <row r="893" spans="1:3" x14ac:dyDescent="0.3">
      <c r="A893" t="s">
        <v>925</v>
      </c>
      <c r="B893">
        <f t="shared" si="13"/>
        <v>180</v>
      </c>
      <c r="C893">
        <v>1</v>
      </c>
    </row>
    <row r="894" spans="1:3" x14ac:dyDescent="0.3">
      <c r="A894" t="s">
        <v>5438</v>
      </c>
      <c r="B894">
        <f t="shared" si="13"/>
        <v>1800</v>
      </c>
      <c r="C894">
        <v>1</v>
      </c>
    </row>
    <row r="895" spans="1:3" x14ac:dyDescent="0.3">
      <c r="A895" t="s">
        <v>5439</v>
      </c>
      <c r="B895">
        <f t="shared" si="13"/>
        <v>1801</v>
      </c>
      <c r="C895">
        <v>1</v>
      </c>
    </row>
    <row r="896" spans="1:3" x14ac:dyDescent="0.3">
      <c r="A896" t="s">
        <v>5440</v>
      </c>
      <c r="B896">
        <f t="shared" si="13"/>
        <v>1802</v>
      </c>
      <c r="C896">
        <v>1</v>
      </c>
    </row>
    <row r="897" spans="1:3" x14ac:dyDescent="0.3">
      <c r="A897" t="s">
        <v>5441</v>
      </c>
      <c r="B897">
        <f t="shared" si="13"/>
        <v>1803</v>
      </c>
      <c r="C897">
        <v>1</v>
      </c>
    </row>
    <row r="898" spans="1:3" x14ac:dyDescent="0.3">
      <c r="A898" t="s">
        <v>5442</v>
      </c>
      <c r="B898">
        <f t="shared" ref="B898:B961" si="14">INT(MID(A898, 4, LEN(A897)))</f>
        <v>1804</v>
      </c>
      <c r="C898">
        <v>1</v>
      </c>
    </row>
    <row r="899" spans="1:3" x14ac:dyDescent="0.3">
      <c r="A899" t="s">
        <v>5443</v>
      </c>
      <c r="B899">
        <f t="shared" si="14"/>
        <v>1805</v>
      </c>
      <c r="C899">
        <v>1</v>
      </c>
    </row>
    <row r="900" spans="1:3" x14ac:dyDescent="0.3">
      <c r="A900" t="s">
        <v>5444</v>
      </c>
      <c r="B900">
        <f t="shared" si="14"/>
        <v>1806</v>
      </c>
      <c r="C900">
        <v>1</v>
      </c>
    </row>
    <row r="901" spans="1:3" x14ac:dyDescent="0.3">
      <c r="A901" t="s">
        <v>5445</v>
      </c>
      <c r="B901">
        <f t="shared" si="14"/>
        <v>1807</v>
      </c>
      <c r="C901">
        <v>1</v>
      </c>
    </row>
    <row r="902" spans="1:3" x14ac:dyDescent="0.3">
      <c r="A902" t="s">
        <v>5446</v>
      </c>
      <c r="B902">
        <f t="shared" si="14"/>
        <v>1808</v>
      </c>
      <c r="C902">
        <v>1</v>
      </c>
    </row>
    <row r="903" spans="1:3" x14ac:dyDescent="0.3">
      <c r="A903" t="s">
        <v>5447</v>
      </c>
      <c r="B903">
        <f t="shared" si="14"/>
        <v>1809</v>
      </c>
      <c r="C903">
        <v>1</v>
      </c>
    </row>
    <row r="904" spans="1:3" x14ac:dyDescent="0.3">
      <c r="A904" t="s">
        <v>929</v>
      </c>
      <c r="B904">
        <f t="shared" si="14"/>
        <v>181</v>
      </c>
      <c r="C904">
        <v>1</v>
      </c>
    </row>
    <row r="905" spans="1:3" x14ac:dyDescent="0.3">
      <c r="A905" t="s">
        <v>5448</v>
      </c>
      <c r="B905">
        <f t="shared" si="14"/>
        <v>1810</v>
      </c>
      <c r="C905">
        <v>1</v>
      </c>
    </row>
    <row r="906" spans="1:3" x14ac:dyDescent="0.3">
      <c r="A906" t="s">
        <v>5449</v>
      </c>
      <c r="B906">
        <f t="shared" si="14"/>
        <v>1811</v>
      </c>
      <c r="C906">
        <v>1</v>
      </c>
    </row>
    <row r="907" spans="1:3" x14ac:dyDescent="0.3">
      <c r="A907" t="s">
        <v>5450</v>
      </c>
      <c r="B907">
        <f t="shared" si="14"/>
        <v>1812</v>
      </c>
      <c r="C907">
        <v>1</v>
      </c>
    </row>
    <row r="908" spans="1:3" x14ac:dyDescent="0.3">
      <c r="A908" t="s">
        <v>5451</v>
      </c>
      <c r="B908">
        <f t="shared" si="14"/>
        <v>1813</v>
      </c>
      <c r="C908">
        <v>1</v>
      </c>
    </row>
    <row r="909" spans="1:3" x14ac:dyDescent="0.3">
      <c r="A909" t="s">
        <v>5452</v>
      </c>
      <c r="B909">
        <f t="shared" si="14"/>
        <v>1814</v>
      </c>
      <c r="C909">
        <v>1</v>
      </c>
    </row>
    <row r="910" spans="1:3" x14ac:dyDescent="0.3">
      <c r="A910" t="s">
        <v>5453</v>
      </c>
      <c r="B910">
        <f t="shared" si="14"/>
        <v>1815</v>
      </c>
      <c r="C910">
        <v>1</v>
      </c>
    </row>
    <row r="911" spans="1:3" x14ac:dyDescent="0.3">
      <c r="A911" t="s">
        <v>5454</v>
      </c>
      <c r="B911">
        <f t="shared" si="14"/>
        <v>1816</v>
      </c>
      <c r="C911">
        <v>1</v>
      </c>
    </row>
    <row r="912" spans="1:3" x14ac:dyDescent="0.3">
      <c r="A912" t="s">
        <v>5455</v>
      </c>
      <c r="B912">
        <f t="shared" si="14"/>
        <v>1817</v>
      </c>
      <c r="C912">
        <v>1</v>
      </c>
    </row>
    <row r="913" spans="1:3" x14ac:dyDescent="0.3">
      <c r="A913" t="s">
        <v>5456</v>
      </c>
      <c r="B913">
        <f t="shared" si="14"/>
        <v>1818</v>
      </c>
      <c r="C913">
        <v>1</v>
      </c>
    </row>
    <row r="914" spans="1:3" x14ac:dyDescent="0.3">
      <c r="A914" t="s">
        <v>5457</v>
      </c>
      <c r="B914">
        <f t="shared" si="14"/>
        <v>1819</v>
      </c>
      <c r="C914">
        <v>1</v>
      </c>
    </row>
    <row r="915" spans="1:3" x14ac:dyDescent="0.3">
      <c r="A915" t="s">
        <v>933</v>
      </c>
      <c r="B915">
        <f t="shared" si="14"/>
        <v>182</v>
      </c>
      <c r="C915">
        <v>1</v>
      </c>
    </row>
    <row r="916" spans="1:3" x14ac:dyDescent="0.3">
      <c r="A916" t="s">
        <v>5458</v>
      </c>
      <c r="B916">
        <f t="shared" si="14"/>
        <v>1820</v>
      </c>
      <c r="C916">
        <v>1</v>
      </c>
    </row>
    <row r="917" spans="1:3" x14ac:dyDescent="0.3">
      <c r="A917" t="s">
        <v>5459</v>
      </c>
      <c r="B917">
        <f t="shared" si="14"/>
        <v>1821</v>
      </c>
      <c r="C917">
        <v>1</v>
      </c>
    </row>
    <row r="918" spans="1:3" x14ac:dyDescent="0.3">
      <c r="A918" t="s">
        <v>5460</v>
      </c>
      <c r="B918">
        <f t="shared" si="14"/>
        <v>1822</v>
      </c>
      <c r="C918">
        <v>1</v>
      </c>
    </row>
    <row r="919" spans="1:3" x14ac:dyDescent="0.3">
      <c r="A919" t="s">
        <v>5461</v>
      </c>
      <c r="B919">
        <f t="shared" si="14"/>
        <v>1823</v>
      </c>
      <c r="C919">
        <v>1</v>
      </c>
    </row>
    <row r="920" spans="1:3" x14ac:dyDescent="0.3">
      <c r="A920" t="s">
        <v>5462</v>
      </c>
      <c r="B920">
        <f t="shared" si="14"/>
        <v>1824</v>
      </c>
      <c r="C920">
        <v>1</v>
      </c>
    </row>
    <row r="921" spans="1:3" x14ac:dyDescent="0.3">
      <c r="A921" t="s">
        <v>5463</v>
      </c>
      <c r="B921">
        <f t="shared" si="14"/>
        <v>1825</v>
      </c>
      <c r="C921">
        <v>1</v>
      </c>
    </row>
    <row r="922" spans="1:3" x14ac:dyDescent="0.3">
      <c r="A922" t="s">
        <v>5464</v>
      </c>
      <c r="B922">
        <f t="shared" si="14"/>
        <v>1826</v>
      </c>
      <c r="C922">
        <v>1</v>
      </c>
    </row>
    <row r="923" spans="1:3" x14ac:dyDescent="0.3">
      <c r="A923" t="s">
        <v>5465</v>
      </c>
      <c r="B923">
        <f t="shared" si="14"/>
        <v>1827</v>
      </c>
      <c r="C923">
        <v>1</v>
      </c>
    </row>
    <row r="924" spans="1:3" x14ac:dyDescent="0.3">
      <c r="A924" t="s">
        <v>5466</v>
      </c>
      <c r="B924">
        <f t="shared" si="14"/>
        <v>1828</v>
      </c>
      <c r="C924">
        <v>1</v>
      </c>
    </row>
    <row r="925" spans="1:3" x14ac:dyDescent="0.3">
      <c r="A925" t="s">
        <v>5467</v>
      </c>
      <c r="B925">
        <f t="shared" si="14"/>
        <v>1829</v>
      </c>
      <c r="C925">
        <v>1</v>
      </c>
    </row>
    <row r="926" spans="1:3" x14ac:dyDescent="0.3">
      <c r="A926" t="s">
        <v>934</v>
      </c>
      <c r="B926">
        <f t="shared" si="14"/>
        <v>183</v>
      </c>
      <c r="C926">
        <v>1</v>
      </c>
    </row>
    <row r="927" spans="1:3" x14ac:dyDescent="0.3">
      <c r="A927" t="s">
        <v>5468</v>
      </c>
      <c r="B927">
        <f t="shared" si="14"/>
        <v>1830</v>
      </c>
      <c r="C927">
        <v>1</v>
      </c>
    </row>
    <row r="928" spans="1:3" x14ac:dyDescent="0.3">
      <c r="A928" t="s">
        <v>5469</v>
      </c>
      <c r="B928">
        <f t="shared" si="14"/>
        <v>1831</v>
      </c>
      <c r="C928">
        <v>1</v>
      </c>
    </row>
    <row r="929" spans="1:3" x14ac:dyDescent="0.3">
      <c r="A929" t="s">
        <v>5470</v>
      </c>
      <c r="B929">
        <f t="shared" si="14"/>
        <v>1832</v>
      </c>
      <c r="C929">
        <v>1</v>
      </c>
    </row>
    <row r="930" spans="1:3" x14ac:dyDescent="0.3">
      <c r="A930" t="s">
        <v>5471</v>
      </c>
      <c r="B930">
        <f t="shared" si="14"/>
        <v>1833</v>
      </c>
      <c r="C930">
        <v>1</v>
      </c>
    </row>
    <row r="931" spans="1:3" x14ac:dyDescent="0.3">
      <c r="A931" t="s">
        <v>5472</v>
      </c>
      <c r="B931">
        <f t="shared" si="14"/>
        <v>1834</v>
      </c>
      <c r="C931">
        <v>1</v>
      </c>
    </row>
    <row r="932" spans="1:3" x14ac:dyDescent="0.3">
      <c r="A932" t="s">
        <v>5473</v>
      </c>
      <c r="B932">
        <f t="shared" si="14"/>
        <v>1835</v>
      </c>
      <c r="C932">
        <v>1</v>
      </c>
    </row>
    <row r="933" spans="1:3" x14ac:dyDescent="0.3">
      <c r="A933" t="s">
        <v>5474</v>
      </c>
      <c r="B933">
        <f t="shared" si="14"/>
        <v>1836</v>
      </c>
      <c r="C933">
        <v>1</v>
      </c>
    </row>
    <row r="934" spans="1:3" x14ac:dyDescent="0.3">
      <c r="A934" t="s">
        <v>5475</v>
      </c>
      <c r="B934">
        <f t="shared" si="14"/>
        <v>1837</v>
      </c>
      <c r="C934">
        <v>1</v>
      </c>
    </row>
    <row r="935" spans="1:3" x14ac:dyDescent="0.3">
      <c r="A935" t="s">
        <v>5476</v>
      </c>
      <c r="B935">
        <f t="shared" si="14"/>
        <v>1838</v>
      </c>
      <c r="C935">
        <v>1</v>
      </c>
    </row>
    <row r="936" spans="1:3" x14ac:dyDescent="0.3">
      <c r="A936" t="s">
        <v>5477</v>
      </c>
      <c r="B936">
        <f t="shared" si="14"/>
        <v>1839</v>
      </c>
      <c r="C936">
        <v>1</v>
      </c>
    </row>
    <row r="937" spans="1:3" x14ac:dyDescent="0.3">
      <c r="A937" t="s">
        <v>941</v>
      </c>
      <c r="B937">
        <f t="shared" si="14"/>
        <v>184</v>
      </c>
      <c r="C937">
        <v>1</v>
      </c>
    </row>
    <row r="938" spans="1:3" x14ac:dyDescent="0.3">
      <c r="A938" t="s">
        <v>5478</v>
      </c>
      <c r="B938">
        <f t="shared" si="14"/>
        <v>1840</v>
      </c>
      <c r="C938">
        <v>1</v>
      </c>
    </row>
    <row r="939" spans="1:3" x14ac:dyDescent="0.3">
      <c r="A939" t="s">
        <v>5479</v>
      </c>
      <c r="B939">
        <f t="shared" si="14"/>
        <v>1841</v>
      </c>
      <c r="C939">
        <v>1</v>
      </c>
    </row>
    <row r="940" spans="1:3" x14ac:dyDescent="0.3">
      <c r="A940" t="s">
        <v>5480</v>
      </c>
      <c r="B940">
        <f t="shared" si="14"/>
        <v>1842</v>
      </c>
      <c r="C940">
        <v>1</v>
      </c>
    </row>
    <row r="941" spans="1:3" x14ac:dyDescent="0.3">
      <c r="A941" t="s">
        <v>5481</v>
      </c>
      <c r="B941">
        <f t="shared" si="14"/>
        <v>1843</v>
      </c>
      <c r="C941">
        <v>1</v>
      </c>
    </row>
    <row r="942" spans="1:3" x14ac:dyDescent="0.3">
      <c r="A942" t="s">
        <v>5482</v>
      </c>
      <c r="B942">
        <f t="shared" si="14"/>
        <v>1844</v>
      </c>
      <c r="C942">
        <v>1</v>
      </c>
    </row>
    <row r="943" spans="1:3" x14ac:dyDescent="0.3">
      <c r="A943" t="s">
        <v>5483</v>
      </c>
      <c r="B943">
        <f t="shared" si="14"/>
        <v>1845</v>
      </c>
      <c r="C943">
        <v>1</v>
      </c>
    </row>
    <row r="944" spans="1:3" x14ac:dyDescent="0.3">
      <c r="A944" t="s">
        <v>5484</v>
      </c>
      <c r="B944">
        <f t="shared" si="14"/>
        <v>1846</v>
      </c>
      <c r="C944">
        <v>1</v>
      </c>
    </row>
    <row r="945" spans="1:3" x14ac:dyDescent="0.3">
      <c r="A945" t="s">
        <v>5485</v>
      </c>
      <c r="B945">
        <f t="shared" si="14"/>
        <v>1847</v>
      </c>
      <c r="C945">
        <v>1</v>
      </c>
    </row>
    <row r="946" spans="1:3" x14ac:dyDescent="0.3">
      <c r="A946" t="s">
        <v>5486</v>
      </c>
      <c r="B946">
        <f t="shared" si="14"/>
        <v>1848</v>
      </c>
      <c r="C946">
        <v>1</v>
      </c>
    </row>
    <row r="947" spans="1:3" x14ac:dyDescent="0.3">
      <c r="A947" t="s">
        <v>5487</v>
      </c>
      <c r="B947">
        <f t="shared" si="14"/>
        <v>1849</v>
      </c>
      <c r="C947">
        <v>1</v>
      </c>
    </row>
    <row r="948" spans="1:3" x14ac:dyDescent="0.3">
      <c r="A948" t="s">
        <v>945</v>
      </c>
      <c r="B948">
        <f t="shared" si="14"/>
        <v>185</v>
      </c>
      <c r="C948">
        <v>1</v>
      </c>
    </row>
    <row r="949" spans="1:3" x14ac:dyDescent="0.3">
      <c r="A949" t="s">
        <v>5488</v>
      </c>
      <c r="B949">
        <f t="shared" si="14"/>
        <v>1850</v>
      </c>
      <c r="C949">
        <v>1</v>
      </c>
    </row>
    <row r="950" spans="1:3" x14ac:dyDescent="0.3">
      <c r="A950" t="s">
        <v>5489</v>
      </c>
      <c r="B950">
        <f t="shared" si="14"/>
        <v>1851</v>
      </c>
      <c r="C950">
        <v>1</v>
      </c>
    </row>
    <row r="951" spans="1:3" x14ac:dyDescent="0.3">
      <c r="A951" t="s">
        <v>5490</v>
      </c>
      <c r="B951">
        <f t="shared" si="14"/>
        <v>1852</v>
      </c>
      <c r="C951">
        <v>1</v>
      </c>
    </row>
    <row r="952" spans="1:3" x14ac:dyDescent="0.3">
      <c r="A952" t="s">
        <v>5491</v>
      </c>
      <c r="B952">
        <f t="shared" si="14"/>
        <v>1853</v>
      </c>
      <c r="C952">
        <v>1</v>
      </c>
    </row>
    <row r="953" spans="1:3" x14ac:dyDescent="0.3">
      <c r="A953" t="s">
        <v>5492</v>
      </c>
      <c r="B953">
        <f t="shared" si="14"/>
        <v>1854</v>
      </c>
      <c r="C953">
        <v>1</v>
      </c>
    </row>
    <row r="954" spans="1:3" x14ac:dyDescent="0.3">
      <c r="A954" t="s">
        <v>5493</v>
      </c>
      <c r="B954">
        <f t="shared" si="14"/>
        <v>1855</v>
      </c>
      <c r="C954">
        <v>1</v>
      </c>
    </row>
    <row r="955" spans="1:3" x14ac:dyDescent="0.3">
      <c r="A955" t="s">
        <v>5494</v>
      </c>
      <c r="B955">
        <f t="shared" si="14"/>
        <v>1856</v>
      </c>
      <c r="C955">
        <v>1</v>
      </c>
    </row>
    <row r="956" spans="1:3" x14ac:dyDescent="0.3">
      <c r="A956" t="s">
        <v>5495</v>
      </c>
      <c r="B956">
        <f t="shared" si="14"/>
        <v>1857</v>
      </c>
      <c r="C956">
        <v>1</v>
      </c>
    </row>
    <row r="957" spans="1:3" x14ac:dyDescent="0.3">
      <c r="A957" t="s">
        <v>5496</v>
      </c>
      <c r="B957">
        <f t="shared" si="14"/>
        <v>1858</v>
      </c>
      <c r="C957">
        <v>1</v>
      </c>
    </row>
    <row r="958" spans="1:3" x14ac:dyDescent="0.3">
      <c r="A958" t="s">
        <v>5497</v>
      </c>
      <c r="B958">
        <f t="shared" si="14"/>
        <v>1859</v>
      </c>
      <c r="C958">
        <v>1</v>
      </c>
    </row>
    <row r="959" spans="1:3" x14ac:dyDescent="0.3">
      <c r="A959" t="s">
        <v>948</v>
      </c>
      <c r="B959">
        <f t="shared" si="14"/>
        <v>186</v>
      </c>
      <c r="C959">
        <v>1</v>
      </c>
    </row>
    <row r="960" spans="1:3" x14ac:dyDescent="0.3">
      <c r="A960" t="s">
        <v>5498</v>
      </c>
      <c r="B960">
        <f t="shared" si="14"/>
        <v>1860</v>
      </c>
      <c r="C960">
        <v>1</v>
      </c>
    </row>
    <row r="961" spans="1:3" x14ac:dyDescent="0.3">
      <c r="A961" t="s">
        <v>5499</v>
      </c>
      <c r="B961">
        <f t="shared" si="14"/>
        <v>1861</v>
      </c>
      <c r="C961">
        <v>1</v>
      </c>
    </row>
    <row r="962" spans="1:3" x14ac:dyDescent="0.3">
      <c r="A962" t="s">
        <v>5500</v>
      </c>
      <c r="B962">
        <f t="shared" ref="B962:B1025" si="15">INT(MID(A962, 4, LEN(A961)))</f>
        <v>1862</v>
      </c>
      <c r="C962">
        <v>1</v>
      </c>
    </row>
    <row r="963" spans="1:3" x14ac:dyDescent="0.3">
      <c r="A963" t="s">
        <v>5501</v>
      </c>
      <c r="B963">
        <f t="shared" si="15"/>
        <v>1863</v>
      </c>
      <c r="C963">
        <v>1</v>
      </c>
    </row>
    <row r="964" spans="1:3" x14ac:dyDescent="0.3">
      <c r="A964" t="s">
        <v>5502</v>
      </c>
      <c r="B964">
        <f t="shared" si="15"/>
        <v>1864</v>
      </c>
      <c r="C964">
        <v>1</v>
      </c>
    </row>
    <row r="965" spans="1:3" x14ac:dyDescent="0.3">
      <c r="A965" t="s">
        <v>5503</v>
      </c>
      <c r="B965">
        <f t="shared" si="15"/>
        <v>1865</v>
      </c>
      <c r="C965">
        <v>1</v>
      </c>
    </row>
    <row r="966" spans="1:3" x14ac:dyDescent="0.3">
      <c r="A966" t="s">
        <v>5504</v>
      </c>
      <c r="B966">
        <f t="shared" si="15"/>
        <v>1866</v>
      </c>
      <c r="C966">
        <v>1</v>
      </c>
    </row>
    <row r="967" spans="1:3" x14ac:dyDescent="0.3">
      <c r="A967" t="s">
        <v>5505</v>
      </c>
      <c r="B967">
        <f t="shared" si="15"/>
        <v>1867</v>
      </c>
      <c r="C967">
        <v>1</v>
      </c>
    </row>
    <row r="968" spans="1:3" x14ac:dyDescent="0.3">
      <c r="A968" t="s">
        <v>5506</v>
      </c>
      <c r="B968">
        <f t="shared" si="15"/>
        <v>1868</v>
      </c>
      <c r="C968">
        <v>1</v>
      </c>
    </row>
    <row r="969" spans="1:3" x14ac:dyDescent="0.3">
      <c r="A969" t="s">
        <v>5507</v>
      </c>
      <c r="B969">
        <f t="shared" si="15"/>
        <v>1869</v>
      </c>
      <c r="C969">
        <v>1</v>
      </c>
    </row>
    <row r="970" spans="1:3" x14ac:dyDescent="0.3">
      <c r="A970" t="s">
        <v>955</v>
      </c>
      <c r="B970">
        <f t="shared" si="15"/>
        <v>187</v>
      </c>
      <c r="C970">
        <v>1</v>
      </c>
    </row>
    <row r="971" spans="1:3" x14ac:dyDescent="0.3">
      <c r="A971" t="s">
        <v>5508</v>
      </c>
      <c r="B971">
        <f t="shared" si="15"/>
        <v>1870</v>
      </c>
      <c r="C971">
        <v>1</v>
      </c>
    </row>
    <row r="972" spans="1:3" x14ac:dyDescent="0.3">
      <c r="A972" t="s">
        <v>5509</v>
      </c>
      <c r="B972">
        <f t="shared" si="15"/>
        <v>1871</v>
      </c>
      <c r="C972">
        <v>1</v>
      </c>
    </row>
    <row r="973" spans="1:3" x14ac:dyDescent="0.3">
      <c r="A973" t="s">
        <v>5510</v>
      </c>
      <c r="B973">
        <f t="shared" si="15"/>
        <v>1872</v>
      </c>
      <c r="C973">
        <v>1</v>
      </c>
    </row>
    <row r="974" spans="1:3" x14ac:dyDescent="0.3">
      <c r="A974" t="s">
        <v>5511</v>
      </c>
      <c r="B974">
        <f t="shared" si="15"/>
        <v>1873</v>
      </c>
      <c r="C974">
        <v>1</v>
      </c>
    </row>
    <row r="975" spans="1:3" x14ac:dyDescent="0.3">
      <c r="A975" t="s">
        <v>5512</v>
      </c>
      <c r="B975">
        <f t="shared" si="15"/>
        <v>1874</v>
      </c>
      <c r="C975">
        <v>1</v>
      </c>
    </row>
    <row r="976" spans="1:3" x14ac:dyDescent="0.3">
      <c r="A976" t="s">
        <v>5513</v>
      </c>
      <c r="B976">
        <f t="shared" si="15"/>
        <v>1875</v>
      </c>
      <c r="C976">
        <v>1</v>
      </c>
    </row>
    <row r="977" spans="1:3" x14ac:dyDescent="0.3">
      <c r="A977" t="s">
        <v>5514</v>
      </c>
      <c r="B977">
        <f t="shared" si="15"/>
        <v>1876</v>
      </c>
      <c r="C977">
        <v>1</v>
      </c>
    </row>
    <row r="978" spans="1:3" x14ac:dyDescent="0.3">
      <c r="A978" t="s">
        <v>5515</v>
      </c>
      <c r="B978">
        <f t="shared" si="15"/>
        <v>1877</v>
      </c>
      <c r="C978">
        <v>1</v>
      </c>
    </row>
    <row r="979" spans="1:3" x14ac:dyDescent="0.3">
      <c r="A979" t="s">
        <v>5516</v>
      </c>
      <c r="B979">
        <f t="shared" si="15"/>
        <v>1878</v>
      </c>
      <c r="C979">
        <v>1</v>
      </c>
    </row>
    <row r="980" spans="1:3" x14ac:dyDescent="0.3">
      <c r="A980" t="s">
        <v>5517</v>
      </c>
      <c r="B980">
        <f t="shared" si="15"/>
        <v>1879</v>
      </c>
      <c r="C980">
        <v>1</v>
      </c>
    </row>
    <row r="981" spans="1:3" x14ac:dyDescent="0.3">
      <c r="A981" t="s">
        <v>956</v>
      </c>
      <c r="B981">
        <f t="shared" si="15"/>
        <v>188</v>
      </c>
      <c r="C981">
        <v>1</v>
      </c>
    </row>
    <row r="982" spans="1:3" x14ac:dyDescent="0.3">
      <c r="A982" t="s">
        <v>5518</v>
      </c>
      <c r="B982">
        <f t="shared" si="15"/>
        <v>1880</v>
      </c>
      <c r="C982">
        <v>1</v>
      </c>
    </row>
    <row r="983" spans="1:3" x14ac:dyDescent="0.3">
      <c r="A983" t="s">
        <v>5519</v>
      </c>
      <c r="B983">
        <f t="shared" si="15"/>
        <v>1881</v>
      </c>
      <c r="C983">
        <v>1</v>
      </c>
    </row>
    <row r="984" spans="1:3" x14ac:dyDescent="0.3">
      <c r="A984" t="s">
        <v>5520</v>
      </c>
      <c r="B984">
        <f t="shared" si="15"/>
        <v>1882</v>
      </c>
      <c r="C984">
        <v>1</v>
      </c>
    </row>
    <row r="985" spans="1:3" x14ac:dyDescent="0.3">
      <c r="A985" t="s">
        <v>5521</v>
      </c>
      <c r="B985">
        <f t="shared" si="15"/>
        <v>1883</v>
      </c>
      <c r="C985">
        <v>1</v>
      </c>
    </row>
    <row r="986" spans="1:3" x14ac:dyDescent="0.3">
      <c r="A986" t="s">
        <v>5522</v>
      </c>
      <c r="B986">
        <f t="shared" si="15"/>
        <v>1884</v>
      </c>
      <c r="C986">
        <v>1</v>
      </c>
    </row>
    <row r="987" spans="1:3" x14ac:dyDescent="0.3">
      <c r="A987" t="s">
        <v>5523</v>
      </c>
      <c r="B987">
        <f t="shared" si="15"/>
        <v>1885</v>
      </c>
      <c r="C987">
        <v>1</v>
      </c>
    </row>
    <row r="988" spans="1:3" x14ac:dyDescent="0.3">
      <c r="A988" t="s">
        <v>5524</v>
      </c>
      <c r="B988">
        <f t="shared" si="15"/>
        <v>1886</v>
      </c>
      <c r="C988">
        <v>1</v>
      </c>
    </row>
    <row r="989" spans="1:3" x14ac:dyDescent="0.3">
      <c r="A989" t="s">
        <v>5525</v>
      </c>
      <c r="B989">
        <f t="shared" si="15"/>
        <v>1887</v>
      </c>
      <c r="C989">
        <v>1</v>
      </c>
    </row>
    <row r="990" spans="1:3" x14ac:dyDescent="0.3">
      <c r="A990" t="s">
        <v>5526</v>
      </c>
      <c r="B990">
        <f t="shared" si="15"/>
        <v>1888</v>
      </c>
      <c r="C990">
        <v>1</v>
      </c>
    </row>
    <row r="991" spans="1:3" x14ac:dyDescent="0.3">
      <c r="A991" t="s">
        <v>5527</v>
      </c>
      <c r="B991">
        <f t="shared" si="15"/>
        <v>1889</v>
      </c>
      <c r="C991">
        <v>1</v>
      </c>
    </row>
    <row r="992" spans="1:3" x14ac:dyDescent="0.3">
      <c r="A992" t="s">
        <v>960</v>
      </c>
      <c r="B992">
        <f t="shared" si="15"/>
        <v>189</v>
      </c>
      <c r="C992">
        <v>1</v>
      </c>
    </row>
    <row r="993" spans="1:3" x14ac:dyDescent="0.3">
      <c r="A993" t="s">
        <v>5528</v>
      </c>
      <c r="B993">
        <f t="shared" si="15"/>
        <v>1890</v>
      </c>
      <c r="C993">
        <v>1</v>
      </c>
    </row>
    <row r="994" spans="1:3" x14ac:dyDescent="0.3">
      <c r="A994" t="s">
        <v>5529</v>
      </c>
      <c r="B994">
        <f t="shared" si="15"/>
        <v>1891</v>
      </c>
      <c r="C994">
        <v>1</v>
      </c>
    </row>
    <row r="995" spans="1:3" x14ac:dyDescent="0.3">
      <c r="A995" t="s">
        <v>5530</v>
      </c>
      <c r="B995">
        <f t="shared" si="15"/>
        <v>1892</v>
      </c>
      <c r="C995">
        <v>1</v>
      </c>
    </row>
    <row r="996" spans="1:3" x14ac:dyDescent="0.3">
      <c r="A996" t="s">
        <v>5531</v>
      </c>
      <c r="B996">
        <f t="shared" si="15"/>
        <v>1893</v>
      </c>
      <c r="C996">
        <v>1</v>
      </c>
    </row>
    <row r="997" spans="1:3" x14ac:dyDescent="0.3">
      <c r="A997" t="s">
        <v>5532</v>
      </c>
      <c r="B997">
        <f t="shared" si="15"/>
        <v>1894</v>
      </c>
      <c r="C997">
        <v>1</v>
      </c>
    </row>
    <row r="998" spans="1:3" x14ac:dyDescent="0.3">
      <c r="A998" t="s">
        <v>5533</v>
      </c>
      <c r="B998">
        <f t="shared" si="15"/>
        <v>1895</v>
      </c>
      <c r="C998">
        <v>1</v>
      </c>
    </row>
    <row r="999" spans="1:3" x14ac:dyDescent="0.3">
      <c r="A999" t="s">
        <v>5534</v>
      </c>
      <c r="B999">
        <f t="shared" si="15"/>
        <v>1896</v>
      </c>
      <c r="C999">
        <v>1</v>
      </c>
    </row>
    <row r="1000" spans="1:3" x14ac:dyDescent="0.3">
      <c r="A1000" t="s">
        <v>5535</v>
      </c>
      <c r="B1000">
        <f t="shared" si="15"/>
        <v>1897</v>
      </c>
      <c r="C1000">
        <v>1</v>
      </c>
    </row>
    <row r="1001" spans="1:3" x14ac:dyDescent="0.3">
      <c r="A1001" t="s">
        <v>5536</v>
      </c>
      <c r="B1001">
        <f t="shared" si="15"/>
        <v>1898</v>
      </c>
      <c r="C1001">
        <v>1</v>
      </c>
    </row>
    <row r="1002" spans="1:3" x14ac:dyDescent="0.3">
      <c r="A1002" t="s">
        <v>5537</v>
      </c>
      <c r="B1002">
        <f t="shared" si="15"/>
        <v>1899</v>
      </c>
      <c r="C1002">
        <v>1</v>
      </c>
    </row>
    <row r="1003" spans="1:3" x14ac:dyDescent="0.3">
      <c r="A1003" t="s">
        <v>44</v>
      </c>
      <c r="B1003">
        <f t="shared" si="15"/>
        <v>19</v>
      </c>
      <c r="C1003">
        <v>1</v>
      </c>
    </row>
    <row r="1004" spans="1:3" x14ac:dyDescent="0.3">
      <c r="A1004" t="s">
        <v>966</v>
      </c>
      <c r="B1004">
        <f t="shared" si="15"/>
        <v>190</v>
      </c>
      <c r="C1004">
        <v>1</v>
      </c>
    </row>
    <row r="1005" spans="1:3" x14ac:dyDescent="0.3">
      <c r="A1005" t="s">
        <v>5538</v>
      </c>
      <c r="B1005">
        <f t="shared" si="15"/>
        <v>1900</v>
      </c>
      <c r="C1005">
        <v>1</v>
      </c>
    </row>
    <row r="1006" spans="1:3" x14ac:dyDescent="0.3">
      <c r="A1006" t="s">
        <v>5539</v>
      </c>
      <c r="B1006">
        <f t="shared" si="15"/>
        <v>1901</v>
      </c>
      <c r="C1006">
        <v>1</v>
      </c>
    </row>
    <row r="1007" spans="1:3" x14ac:dyDescent="0.3">
      <c r="A1007" t="s">
        <v>5540</v>
      </c>
      <c r="B1007">
        <f t="shared" si="15"/>
        <v>1902</v>
      </c>
      <c r="C1007">
        <v>1</v>
      </c>
    </row>
    <row r="1008" spans="1:3" x14ac:dyDescent="0.3">
      <c r="A1008" t="s">
        <v>5541</v>
      </c>
      <c r="B1008">
        <f t="shared" si="15"/>
        <v>1903</v>
      </c>
      <c r="C1008">
        <v>1</v>
      </c>
    </row>
    <row r="1009" spans="1:3" x14ac:dyDescent="0.3">
      <c r="A1009" t="s">
        <v>5542</v>
      </c>
      <c r="B1009">
        <f t="shared" si="15"/>
        <v>1904</v>
      </c>
      <c r="C1009">
        <v>1</v>
      </c>
    </row>
    <row r="1010" spans="1:3" x14ac:dyDescent="0.3">
      <c r="A1010" t="s">
        <v>5543</v>
      </c>
      <c r="B1010">
        <f t="shared" si="15"/>
        <v>1905</v>
      </c>
      <c r="C1010">
        <v>1</v>
      </c>
    </row>
    <row r="1011" spans="1:3" x14ac:dyDescent="0.3">
      <c r="A1011" t="s">
        <v>495</v>
      </c>
      <c r="B1011">
        <f t="shared" si="15"/>
        <v>1906</v>
      </c>
      <c r="C1011">
        <v>1</v>
      </c>
    </row>
    <row r="1012" spans="1:3" x14ac:dyDescent="0.3">
      <c r="A1012" t="s">
        <v>5783</v>
      </c>
      <c r="B1012">
        <f t="shared" si="15"/>
        <v>1907</v>
      </c>
      <c r="C1012">
        <v>1</v>
      </c>
    </row>
    <row r="1013" spans="1:3" x14ac:dyDescent="0.3">
      <c r="A1013" t="s">
        <v>5747</v>
      </c>
      <c r="B1013">
        <f t="shared" si="15"/>
        <v>1908</v>
      </c>
      <c r="C1013">
        <v>1</v>
      </c>
    </row>
    <row r="1014" spans="1:3" x14ac:dyDescent="0.3">
      <c r="A1014" t="s">
        <v>5218</v>
      </c>
      <c r="B1014">
        <f t="shared" si="15"/>
        <v>1909</v>
      </c>
      <c r="C1014">
        <v>1</v>
      </c>
    </row>
    <row r="1015" spans="1:3" x14ac:dyDescent="0.3">
      <c r="A1015" t="s">
        <v>970</v>
      </c>
      <c r="B1015">
        <f t="shared" si="15"/>
        <v>191</v>
      </c>
      <c r="C1015">
        <v>1</v>
      </c>
    </row>
    <row r="1016" spans="1:3" x14ac:dyDescent="0.3">
      <c r="A1016" t="s">
        <v>5219</v>
      </c>
      <c r="B1016">
        <f t="shared" si="15"/>
        <v>1910</v>
      </c>
      <c r="C1016">
        <v>1</v>
      </c>
    </row>
    <row r="1017" spans="1:3" x14ac:dyDescent="0.3">
      <c r="A1017" t="s">
        <v>5226</v>
      </c>
      <c r="B1017">
        <f t="shared" si="15"/>
        <v>1911</v>
      </c>
      <c r="C1017">
        <v>1</v>
      </c>
    </row>
    <row r="1018" spans="1:3" x14ac:dyDescent="0.3">
      <c r="A1018" t="s">
        <v>5228</v>
      </c>
      <c r="B1018">
        <f t="shared" si="15"/>
        <v>1912</v>
      </c>
      <c r="C1018">
        <v>1</v>
      </c>
    </row>
    <row r="1019" spans="1:3" x14ac:dyDescent="0.3">
      <c r="A1019" t="s">
        <v>5230</v>
      </c>
      <c r="B1019">
        <f t="shared" si="15"/>
        <v>1913</v>
      </c>
      <c r="C1019">
        <v>1</v>
      </c>
    </row>
    <row r="1020" spans="1:3" x14ac:dyDescent="0.3">
      <c r="A1020" t="s">
        <v>5231</v>
      </c>
      <c r="B1020">
        <f t="shared" si="15"/>
        <v>1914</v>
      </c>
      <c r="C1020">
        <v>1</v>
      </c>
    </row>
    <row r="1021" spans="1:3" x14ac:dyDescent="0.3">
      <c r="A1021" t="s">
        <v>5232</v>
      </c>
      <c r="B1021">
        <f t="shared" si="15"/>
        <v>1915</v>
      </c>
      <c r="C1021">
        <v>1</v>
      </c>
    </row>
    <row r="1022" spans="1:3" x14ac:dyDescent="0.3">
      <c r="A1022" t="s">
        <v>5233</v>
      </c>
      <c r="B1022">
        <f t="shared" si="15"/>
        <v>1916</v>
      </c>
      <c r="C1022">
        <v>1</v>
      </c>
    </row>
    <row r="1023" spans="1:3" x14ac:dyDescent="0.3">
      <c r="A1023" t="s">
        <v>5240</v>
      </c>
      <c r="B1023">
        <f t="shared" si="15"/>
        <v>1917</v>
      </c>
      <c r="C1023">
        <v>1</v>
      </c>
    </row>
    <row r="1024" spans="1:3" x14ac:dyDescent="0.3">
      <c r="A1024" t="s">
        <v>5248</v>
      </c>
      <c r="B1024">
        <f t="shared" si="15"/>
        <v>1918</v>
      </c>
      <c r="C1024">
        <v>1</v>
      </c>
    </row>
    <row r="1025" spans="1:3" x14ac:dyDescent="0.3">
      <c r="A1025" t="s">
        <v>5203</v>
      </c>
      <c r="B1025">
        <f t="shared" si="15"/>
        <v>1919</v>
      </c>
      <c r="C1025">
        <v>1</v>
      </c>
    </row>
    <row r="1026" spans="1:3" x14ac:dyDescent="0.3">
      <c r="A1026" t="s">
        <v>971</v>
      </c>
      <c r="B1026">
        <f t="shared" ref="B1026:B1089" si="16">INT(MID(A1026, 4, LEN(A1025)))</f>
        <v>192</v>
      </c>
      <c r="C1026">
        <v>1</v>
      </c>
    </row>
    <row r="1027" spans="1:3" x14ac:dyDescent="0.3">
      <c r="A1027" t="s">
        <v>1907</v>
      </c>
      <c r="B1027">
        <f t="shared" si="16"/>
        <v>1920</v>
      </c>
      <c r="C1027">
        <v>1</v>
      </c>
    </row>
    <row r="1028" spans="1:3" x14ac:dyDescent="0.3">
      <c r="A1028" t="s">
        <v>5547</v>
      </c>
      <c r="B1028">
        <f t="shared" si="16"/>
        <v>1921</v>
      </c>
      <c r="C1028">
        <v>1</v>
      </c>
    </row>
    <row r="1029" spans="1:3" x14ac:dyDescent="0.3">
      <c r="A1029" t="s">
        <v>5746</v>
      </c>
      <c r="B1029">
        <f t="shared" si="16"/>
        <v>1922</v>
      </c>
      <c r="C1029">
        <v>1</v>
      </c>
    </row>
    <row r="1030" spans="1:3" x14ac:dyDescent="0.3">
      <c r="A1030" t="s">
        <v>538</v>
      </c>
      <c r="B1030">
        <f t="shared" si="16"/>
        <v>1923</v>
      </c>
      <c r="C1030">
        <v>1</v>
      </c>
    </row>
    <row r="1031" spans="1:3" x14ac:dyDescent="0.3">
      <c r="A1031" t="s">
        <v>543</v>
      </c>
      <c r="B1031">
        <f t="shared" si="16"/>
        <v>1924</v>
      </c>
      <c r="C1031">
        <v>1</v>
      </c>
    </row>
    <row r="1032" spans="1:3" x14ac:dyDescent="0.3">
      <c r="A1032" t="s">
        <v>547</v>
      </c>
      <c r="B1032">
        <f t="shared" si="16"/>
        <v>1925</v>
      </c>
      <c r="C1032">
        <v>1</v>
      </c>
    </row>
    <row r="1033" spans="1:3" x14ac:dyDescent="0.3">
      <c r="A1033" t="s">
        <v>503</v>
      </c>
      <c r="B1033">
        <f t="shared" si="16"/>
        <v>1926</v>
      </c>
      <c r="C1033">
        <v>1</v>
      </c>
    </row>
    <row r="1034" spans="1:3" x14ac:dyDescent="0.3">
      <c r="A1034" t="s">
        <v>507</v>
      </c>
      <c r="B1034">
        <f t="shared" si="16"/>
        <v>1927</v>
      </c>
      <c r="C1034">
        <v>1</v>
      </c>
    </row>
    <row r="1035" spans="1:3" x14ac:dyDescent="0.3">
      <c r="A1035" t="s">
        <v>5742</v>
      </c>
      <c r="B1035">
        <f t="shared" si="16"/>
        <v>1928</v>
      </c>
      <c r="C1035">
        <v>1</v>
      </c>
    </row>
    <row r="1036" spans="1:3" x14ac:dyDescent="0.3">
      <c r="A1036" t="s">
        <v>5548</v>
      </c>
      <c r="B1036">
        <f t="shared" si="16"/>
        <v>1929</v>
      </c>
      <c r="C1036">
        <v>1</v>
      </c>
    </row>
    <row r="1037" spans="1:3" x14ac:dyDescent="0.3">
      <c r="A1037" t="s">
        <v>974</v>
      </c>
      <c r="B1037">
        <f t="shared" si="16"/>
        <v>193</v>
      </c>
      <c r="C1037">
        <v>1</v>
      </c>
    </row>
    <row r="1038" spans="1:3" x14ac:dyDescent="0.3">
      <c r="A1038" t="s">
        <v>5549</v>
      </c>
      <c r="B1038">
        <f t="shared" si="16"/>
        <v>1930</v>
      </c>
      <c r="C1038">
        <v>1</v>
      </c>
    </row>
    <row r="1039" spans="1:3" x14ac:dyDescent="0.3">
      <c r="A1039" t="s">
        <v>5550</v>
      </c>
      <c r="B1039">
        <f t="shared" si="16"/>
        <v>1931</v>
      </c>
      <c r="C1039">
        <v>1</v>
      </c>
    </row>
    <row r="1040" spans="1:3" x14ac:dyDescent="0.3">
      <c r="A1040" t="s">
        <v>5551</v>
      </c>
      <c r="B1040">
        <f t="shared" si="16"/>
        <v>1932</v>
      </c>
      <c r="C1040">
        <v>1</v>
      </c>
    </row>
    <row r="1041" spans="1:3" x14ac:dyDescent="0.3">
      <c r="A1041" t="s">
        <v>5552</v>
      </c>
      <c r="B1041">
        <f t="shared" si="16"/>
        <v>1933</v>
      </c>
      <c r="C1041">
        <v>1</v>
      </c>
    </row>
    <row r="1042" spans="1:3" x14ac:dyDescent="0.3">
      <c r="A1042" t="s">
        <v>5553</v>
      </c>
      <c r="B1042">
        <f t="shared" si="16"/>
        <v>1934</v>
      </c>
      <c r="C1042">
        <v>1</v>
      </c>
    </row>
    <row r="1043" spans="1:3" x14ac:dyDescent="0.3">
      <c r="A1043" t="s">
        <v>5554</v>
      </c>
      <c r="B1043">
        <f t="shared" si="16"/>
        <v>1935</v>
      </c>
      <c r="C1043">
        <v>1</v>
      </c>
    </row>
    <row r="1044" spans="1:3" x14ac:dyDescent="0.3">
      <c r="A1044" t="s">
        <v>5555</v>
      </c>
      <c r="B1044">
        <f t="shared" si="16"/>
        <v>1936</v>
      </c>
      <c r="C1044">
        <v>1</v>
      </c>
    </row>
    <row r="1045" spans="1:3" x14ac:dyDescent="0.3">
      <c r="A1045" t="s">
        <v>5556</v>
      </c>
      <c r="B1045">
        <f t="shared" si="16"/>
        <v>1937</v>
      </c>
      <c r="C1045">
        <v>1</v>
      </c>
    </row>
    <row r="1046" spans="1:3" x14ac:dyDescent="0.3">
      <c r="A1046" t="s">
        <v>5557</v>
      </c>
      <c r="B1046">
        <f t="shared" si="16"/>
        <v>1938</v>
      </c>
      <c r="C1046">
        <v>1</v>
      </c>
    </row>
    <row r="1047" spans="1:3" x14ac:dyDescent="0.3">
      <c r="A1047" t="s">
        <v>5558</v>
      </c>
      <c r="B1047">
        <f t="shared" si="16"/>
        <v>1939</v>
      </c>
      <c r="C1047">
        <v>1</v>
      </c>
    </row>
    <row r="1048" spans="1:3" x14ac:dyDescent="0.3">
      <c r="A1048" t="s">
        <v>980</v>
      </c>
      <c r="B1048">
        <f t="shared" si="16"/>
        <v>194</v>
      </c>
      <c r="C1048">
        <v>1</v>
      </c>
    </row>
    <row r="1049" spans="1:3" x14ac:dyDescent="0.3">
      <c r="A1049" t="s">
        <v>5559</v>
      </c>
      <c r="B1049">
        <f t="shared" si="16"/>
        <v>1940</v>
      </c>
      <c r="C1049">
        <v>1</v>
      </c>
    </row>
    <row r="1050" spans="1:3" x14ac:dyDescent="0.3">
      <c r="A1050" t="s">
        <v>5560</v>
      </c>
      <c r="B1050">
        <f t="shared" si="16"/>
        <v>1941</v>
      </c>
      <c r="C1050">
        <v>1</v>
      </c>
    </row>
    <row r="1051" spans="1:3" x14ac:dyDescent="0.3">
      <c r="A1051" t="s">
        <v>5561</v>
      </c>
      <c r="B1051">
        <f t="shared" si="16"/>
        <v>1942</v>
      </c>
      <c r="C1051">
        <v>1</v>
      </c>
    </row>
    <row r="1052" spans="1:3" x14ac:dyDescent="0.3">
      <c r="A1052" t="s">
        <v>5562</v>
      </c>
      <c r="B1052">
        <f t="shared" si="16"/>
        <v>1943</v>
      </c>
      <c r="C1052">
        <v>1</v>
      </c>
    </row>
    <row r="1053" spans="1:3" x14ac:dyDescent="0.3">
      <c r="A1053" t="s">
        <v>5563</v>
      </c>
      <c r="B1053">
        <f t="shared" si="16"/>
        <v>1944</v>
      </c>
      <c r="C1053">
        <v>1</v>
      </c>
    </row>
    <row r="1054" spans="1:3" x14ac:dyDescent="0.3">
      <c r="A1054" t="s">
        <v>5564</v>
      </c>
      <c r="B1054">
        <f t="shared" si="16"/>
        <v>1945</v>
      </c>
      <c r="C1054">
        <v>1</v>
      </c>
    </row>
    <row r="1055" spans="1:3" x14ac:dyDescent="0.3">
      <c r="A1055" t="s">
        <v>5565</v>
      </c>
      <c r="B1055">
        <f t="shared" si="16"/>
        <v>1946</v>
      </c>
      <c r="C1055">
        <v>1</v>
      </c>
    </row>
    <row r="1056" spans="1:3" x14ac:dyDescent="0.3">
      <c r="A1056" t="s">
        <v>5566</v>
      </c>
      <c r="B1056">
        <f t="shared" si="16"/>
        <v>1947</v>
      </c>
      <c r="C1056">
        <v>1</v>
      </c>
    </row>
    <row r="1057" spans="1:3" x14ac:dyDescent="0.3">
      <c r="A1057" t="s">
        <v>5567</v>
      </c>
      <c r="B1057">
        <f t="shared" si="16"/>
        <v>1948</v>
      </c>
      <c r="C1057">
        <v>1</v>
      </c>
    </row>
    <row r="1058" spans="1:3" x14ac:dyDescent="0.3">
      <c r="A1058" t="s">
        <v>5568</v>
      </c>
      <c r="B1058">
        <f t="shared" si="16"/>
        <v>1949</v>
      </c>
      <c r="C1058">
        <v>1</v>
      </c>
    </row>
    <row r="1059" spans="1:3" x14ac:dyDescent="0.3">
      <c r="A1059" t="s">
        <v>984</v>
      </c>
      <c r="B1059">
        <f t="shared" si="16"/>
        <v>195</v>
      </c>
      <c r="C1059">
        <v>1</v>
      </c>
    </row>
    <row r="1060" spans="1:3" x14ac:dyDescent="0.3">
      <c r="A1060" t="s">
        <v>5569</v>
      </c>
      <c r="B1060">
        <f t="shared" si="16"/>
        <v>1950</v>
      </c>
      <c r="C1060">
        <v>1</v>
      </c>
    </row>
    <row r="1061" spans="1:3" x14ac:dyDescent="0.3">
      <c r="A1061" t="s">
        <v>5570</v>
      </c>
      <c r="B1061">
        <f t="shared" si="16"/>
        <v>1951</v>
      </c>
      <c r="C1061">
        <v>1</v>
      </c>
    </row>
    <row r="1062" spans="1:3" x14ac:dyDescent="0.3">
      <c r="A1062" t="s">
        <v>5571</v>
      </c>
      <c r="B1062">
        <f t="shared" si="16"/>
        <v>1952</v>
      </c>
      <c r="C1062">
        <v>1</v>
      </c>
    </row>
    <row r="1063" spans="1:3" x14ac:dyDescent="0.3">
      <c r="A1063" t="s">
        <v>5572</v>
      </c>
      <c r="B1063">
        <f t="shared" si="16"/>
        <v>1953</v>
      </c>
      <c r="C1063">
        <v>1</v>
      </c>
    </row>
    <row r="1064" spans="1:3" x14ac:dyDescent="0.3">
      <c r="A1064" t="s">
        <v>5573</v>
      </c>
      <c r="B1064">
        <f t="shared" si="16"/>
        <v>1954</v>
      </c>
      <c r="C1064">
        <v>1</v>
      </c>
    </row>
    <row r="1065" spans="1:3" x14ac:dyDescent="0.3">
      <c r="A1065" t="s">
        <v>5574</v>
      </c>
      <c r="B1065">
        <f t="shared" si="16"/>
        <v>1955</v>
      </c>
      <c r="C1065">
        <v>1</v>
      </c>
    </row>
    <row r="1066" spans="1:3" x14ac:dyDescent="0.3">
      <c r="A1066" t="s">
        <v>5575</v>
      </c>
      <c r="B1066">
        <f t="shared" si="16"/>
        <v>1956</v>
      </c>
      <c r="C1066">
        <v>1</v>
      </c>
    </row>
    <row r="1067" spans="1:3" x14ac:dyDescent="0.3">
      <c r="A1067" t="s">
        <v>5576</v>
      </c>
      <c r="B1067">
        <f t="shared" si="16"/>
        <v>1957</v>
      </c>
      <c r="C1067">
        <v>1</v>
      </c>
    </row>
    <row r="1068" spans="1:3" x14ac:dyDescent="0.3">
      <c r="A1068" t="s">
        <v>5577</v>
      </c>
      <c r="B1068">
        <f t="shared" si="16"/>
        <v>1958</v>
      </c>
      <c r="C1068">
        <v>1</v>
      </c>
    </row>
    <row r="1069" spans="1:3" x14ac:dyDescent="0.3">
      <c r="A1069" t="s">
        <v>5578</v>
      </c>
      <c r="B1069">
        <f t="shared" si="16"/>
        <v>1959</v>
      </c>
      <c r="C1069">
        <v>1</v>
      </c>
    </row>
    <row r="1070" spans="1:3" x14ac:dyDescent="0.3">
      <c r="A1070" t="s">
        <v>988</v>
      </c>
      <c r="B1070">
        <f t="shared" si="16"/>
        <v>196</v>
      </c>
      <c r="C1070">
        <v>1</v>
      </c>
    </row>
    <row r="1071" spans="1:3" x14ac:dyDescent="0.3">
      <c r="A1071" t="s">
        <v>5579</v>
      </c>
      <c r="B1071">
        <f t="shared" si="16"/>
        <v>1960</v>
      </c>
      <c r="C1071">
        <v>1</v>
      </c>
    </row>
    <row r="1072" spans="1:3" x14ac:dyDescent="0.3">
      <c r="A1072" t="s">
        <v>5580</v>
      </c>
      <c r="B1072">
        <f t="shared" si="16"/>
        <v>1961</v>
      </c>
      <c r="C1072">
        <v>1</v>
      </c>
    </row>
    <row r="1073" spans="1:3" x14ac:dyDescent="0.3">
      <c r="A1073" t="s">
        <v>5581</v>
      </c>
      <c r="B1073">
        <f t="shared" si="16"/>
        <v>1962</v>
      </c>
      <c r="C1073">
        <v>1</v>
      </c>
    </row>
    <row r="1074" spans="1:3" x14ac:dyDescent="0.3">
      <c r="A1074" t="s">
        <v>5582</v>
      </c>
      <c r="B1074">
        <f t="shared" si="16"/>
        <v>1963</v>
      </c>
      <c r="C1074">
        <v>1</v>
      </c>
    </row>
    <row r="1075" spans="1:3" x14ac:dyDescent="0.3">
      <c r="A1075" t="s">
        <v>5583</v>
      </c>
      <c r="B1075">
        <f t="shared" si="16"/>
        <v>1964</v>
      </c>
      <c r="C1075">
        <v>1</v>
      </c>
    </row>
    <row r="1076" spans="1:3" x14ac:dyDescent="0.3">
      <c r="A1076" t="s">
        <v>5584</v>
      </c>
      <c r="B1076">
        <f t="shared" si="16"/>
        <v>1965</v>
      </c>
      <c r="C1076">
        <v>1</v>
      </c>
    </row>
    <row r="1077" spans="1:3" x14ac:dyDescent="0.3">
      <c r="A1077" t="s">
        <v>5585</v>
      </c>
      <c r="B1077">
        <f t="shared" si="16"/>
        <v>1966</v>
      </c>
      <c r="C1077">
        <v>1</v>
      </c>
    </row>
    <row r="1078" spans="1:3" x14ac:dyDescent="0.3">
      <c r="A1078" t="s">
        <v>5586</v>
      </c>
      <c r="B1078">
        <f t="shared" si="16"/>
        <v>1967</v>
      </c>
      <c r="C1078">
        <v>1</v>
      </c>
    </row>
    <row r="1079" spans="1:3" x14ac:dyDescent="0.3">
      <c r="A1079" t="s">
        <v>5587</v>
      </c>
      <c r="B1079">
        <f t="shared" si="16"/>
        <v>1968</v>
      </c>
      <c r="C1079">
        <v>1</v>
      </c>
    </row>
    <row r="1080" spans="1:3" x14ac:dyDescent="0.3">
      <c r="A1080" t="s">
        <v>5588</v>
      </c>
      <c r="B1080">
        <f t="shared" si="16"/>
        <v>1969</v>
      </c>
      <c r="C1080">
        <v>1</v>
      </c>
    </row>
    <row r="1081" spans="1:3" x14ac:dyDescent="0.3">
      <c r="A1081" t="s">
        <v>989</v>
      </c>
      <c r="B1081">
        <f t="shared" si="16"/>
        <v>197</v>
      </c>
      <c r="C1081">
        <v>1</v>
      </c>
    </row>
    <row r="1082" spans="1:3" x14ac:dyDescent="0.3">
      <c r="A1082" t="s">
        <v>5589</v>
      </c>
      <c r="B1082">
        <f t="shared" si="16"/>
        <v>1970</v>
      </c>
      <c r="C1082">
        <v>1</v>
      </c>
    </row>
    <row r="1083" spans="1:3" x14ac:dyDescent="0.3">
      <c r="A1083" t="s">
        <v>5590</v>
      </c>
      <c r="B1083">
        <f t="shared" si="16"/>
        <v>1971</v>
      </c>
      <c r="C1083">
        <v>1</v>
      </c>
    </row>
    <row r="1084" spans="1:3" x14ac:dyDescent="0.3">
      <c r="A1084" t="s">
        <v>5591</v>
      </c>
      <c r="B1084">
        <f t="shared" si="16"/>
        <v>1972</v>
      </c>
      <c r="C1084">
        <v>1</v>
      </c>
    </row>
    <row r="1085" spans="1:3" x14ac:dyDescent="0.3">
      <c r="A1085" t="s">
        <v>5592</v>
      </c>
      <c r="B1085">
        <f t="shared" si="16"/>
        <v>1973</v>
      </c>
      <c r="C1085">
        <v>1</v>
      </c>
    </row>
    <row r="1086" spans="1:3" x14ac:dyDescent="0.3">
      <c r="A1086" t="s">
        <v>5593</v>
      </c>
      <c r="B1086">
        <f t="shared" si="16"/>
        <v>1974</v>
      </c>
      <c r="C1086">
        <v>1</v>
      </c>
    </row>
    <row r="1087" spans="1:3" x14ac:dyDescent="0.3">
      <c r="A1087" t="s">
        <v>5594</v>
      </c>
      <c r="B1087">
        <f t="shared" si="16"/>
        <v>1975</v>
      </c>
      <c r="C1087">
        <v>1</v>
      </c>
    </row>
    <row r="1088" spans="1:3" x14ac:dyDescent="0.3">
      <c r="A1088" t="s">
        <v>5595</v>
      </c>
      <c r="B1088">
        <f t="shared" si="16"/>
        <v>1976</v>
      </c>
      <c r="C1088">
        <v>1</v>
      </c>
    </row>
    <row r="1089" spans="1:3" x14ac:dyDescent="0.3">
      <c r="A1089" t="s">
        <v>5596</v>
      </c>
      <c r="B1089">
        <f t="shared" si="16"/>
        <v>1977</v>
      </c>
      <c r="C1089">
        <v>1</v>
      </c>
    </row>
    <row r="1090" spans="1:3" x14ac:dyDescent="0.3">
      <c r="A1090" t="s">
        <v>5597</v>
      </c>
      <c r="B1090">
        <f t="shared" ref="B1090:B1153" si="17">INT(MID(A1090, 4, LEN(A1089)))</f>
        <v>1978</v>
      </c>
      <c r="C1090">
        <v>1</v>
      </c>
    </row>
    <row r="1091" spans="1:3" x14ac:dyDescent="0.3">
      <c r="A1091" t="s">
        <v>5598</v>
      </c>
      <c r="B1091">
        <f t="shared" si="17"/>
        <v>1979</v>
      </c>
      <c r="C1091">
        <v>1</v>
      </c>
    </row>
    <row r="1092" spans="1:3" x14ac:dyDescent="0.3">
      <c r="A1092" t="s">
        <v>994</v>
      </c>
      <c r="B1092">
        <f t="shared" si="17"/>
        <v>198</v>
      </c>
      <c r="C1092">
        <v>1</v>
      </c>
    </row>
    <row r="1093" spans="1:3" x14ac:dyDescent="0.3">
      <c r="A1093" t="s">
        <v>5599</v>
      </c>
      <c r="B1093">
        <f t="shared" si="17"/>
        <v>1980</v>
      </c>
      <c r="C1093">
        <v>1</v>
      </c>
    </row>
    <row r="1094" spans="1:3" x14ac:dyDescent="0.3">
      <c r="A1094" t="s">
        <v>5600</v>
      </c>
      <c r="B1094">
        <f t="shared" si="17"/>
        <v>1981</v>
      </c>
      <c r="C1094">
        <v>1</v>
      </c>
    </row>
    <row r="1095" spans="1:3" x14ac:dyDescent="0.3">
      <c r="A1095" t="s">
        <v>5601</v>
      </c>
      <c r="B1095">
        <f t="shared" si="17"/>
        <v>1982</v>
      </c>
      <c r="C1095">
        <v>1</v>
      </c>
    </row>
    <row r="1096" spans="1:3" x14ac:dyDescent="0.3">
      <c r="A1096" t="s">
        <v>5602</v>
      </c>
      <c r="B1096">
        <f t="shared" si="17"/>
        <v>1983</v>
      </c>
      <c r="C1096">
        <v>1</v>
      </c>
    </row>
    <row r="1097" spans="1:3" x14ac:dyDescent="0.3">
      <c r="A1097" t="s">
        <v>5603</v>
      </c>
      <c r="B1097">
        <f t="shared" si="17"/>
        <v>1984</v>
      </c>
      <c r="C1097">
        <v>1</v>
      </c>
    </row>
    <row r="1098" spans="1:3" x14ac:dyDescent="0.3">
      <c r="A1098" t="s">
        <v>5604</v>
      </c>
      <c r="B1098">
        <f t="shared" si="17"/>
        <v>1985</v>
      </c>
      <c r="C1098">
        <v>1</v>
      </c>
    </row>
    <row r="1099" spans="1:3" x14ac:dyDescent="0.3">
      <c r="A1099" t="s">
        <v>5605</v>
      </c>
      <c r="B1099">
        <f t="shared" si="17"/>
        <v>1986</v>
      </c>
      <c r="C1099">
        <v>1</v>
      </c>
    </row>
    <row r="1100" spans="1:3" x14ac:dyDescent="0.3">
      <c r="A1100" t="s">
        <v>5606</v>
      </c>
      <c r="B1100">
        <f t="shared" si="17"/>
        <v>1987</v>
      </c>
      <c r="C1100">
        <v>1</v>
      </c>
    </row>
    <row r="1101" spans="1:3" x14ac:dyDescent="0.3">
      <c r="A1101" t="s">
        <v>5607</v>
      </c>
      <c r="B1101">
        <f t="shared" si="17"/>
        <v>1988</v>
      </c>
      <c r="C1101">
        <v>1</v>
      </c>
    </row>
    <row r="1102" spans="1:3" x14ac:dyDescent="0.3">
      <c r="A1102" t="s">
        <v>5608</v>
      </c>
      <c r="B1102">
        <f t="shared" si="17"/>
        <v>1989</v>
      </c>
      <c r="C1102">
        <v>1</v>
      </c>
    </row>
    <row r="1103" spans="1:3" x14ac:dyDescent="0.3">
      <c r="A1103" t="s">
        <v>998</v>
      </c>
      <c r="B1103">
        <f t="shared" si="17"/>
        <v>199</v>
      </c>
      <c r="C1103">
        <v>1</v>
      </c>
    </row>
    <row r="1104" spans="1:3" x14ac:dyDescent="0.3">
      <c r="A1104" t="s">
        <v>5609</v>
      </c>
      <c r="B1104">
        <f t="shared" si="17"/>
        <v>1990</v>
      </c>
      <c r="C1104">
        <v>1</v>
      </c>
    </row>
    <row r="1105" spans="1:3" x14ac:dyDescent="0.3">
      <c r="A1105" t="s">
        <v>5610</v>
      </c>
      <c r="B1105">
        <f t="shared" si="17"/>
        <v>1991</v>
      </c>
      <c r="C1105">
        <v>1</v>
      </c>
    </row>
    <row r="1106" spans="1:3" x14ac:dyDescent="0.3">
      <c r="A1106" t="s">
        <v>5611</v>
      </c>
      <c r="B1106">
        <f t="shared" si="17"/>
        <v>1992</v>
      </c>
      <c r="C1106">
        <v>1</v>
      </c>
    </row>
    <row r="1107" spans="1:3" x14ac:dyDescent="0.3">
      <c r="A1107" t="s">
        <v>5612</v>
      </c>
      <c r="B1107">
        <f t="shared" si="17"/>
        <v>1993</v>
      </c>
      <c r="C1107">
        <v>1</v>
      </c>
    </row>
    <row r="1108" spans="1:3" x14ac:dyDescent="0.3">
      <c r="A1108" t="s">
        <v>5613</v>
      </c>
      <c r="B1108">
        <f t="shared" si="17"/>
        <v>1994</v>
      </c>
      <c r="C1108">
        <v>1</v>
      </c>
    </row>
    <row r="1109" spans="1:3" x14ac:dyDescent="0.3">
      <c r="A1109" t="s">
        <v>5614</v>
      </c>
      <c r="B1109">
        <f t="shared" si="17"/>
        <v>1995</v>
      </c>
      <c r="C1109">
        <v>1</v>
      </c>
    </row>
    <row r="1110" spans="1:3" x14ac:dyDescent="0.3">
      <c r="A1110" t="s">
        <v>5615</v>
      </c>
      <c r="B1110">
        <f t="shared" si="17"/>
        <v>1996</v>
      </c>
      <c r="C1110">
        <v>1</v>
      </c>
    </row>
    <row r="1111" spans="1:3" x14ac:dyDescent="0.3">
      <c r="A1111" t="s">
        <v>5616</v>
      </c>
      <c r="B1111">
        <f t="shared" si="17"/>
        <v>1997</v>
      </c>
      <c r="C1111">
        <v>1</v>
      </c>
    </row>
    <row r="1112" spans="1:3" x14ac:dyDescent="0.3">
      <c r="A1112" t="s">
        <v>5617</v>
      </c>
      <c r="B1112">
        <f t="shared" si="17"/>
        <v>1998</v>
      </c>
      <c r="C1112">
        <v>1</v>
      </c>
    </row>
    <row r="1113" spans="1:3" x14ac:dyDescent="0.3">
      <c r="A1113" t="s">
        <v>5618</v>
      </c>
      <c r="B1113">
        <f t="shared" si="17"/>
        <v>1999</v>
      </c>
      <c r="C1113">
        <v>1</v>
      </c>
    </row>
    <row r="1114" spans="1:3" x14ac:dyDescent="0.3">
      <c r="A1114" t="s">
        <v>5729</v>
      </c>
      <c r="B1114">
        <f t="shared" si="17"/>
        <v>2</v>
      </c>
      <c r="C1114">
        <v>1</v>
      </c>
    </row>
    <row r="1115" spans="1:3" x14ac:dyDescent="0.3">
      <c r="A1115" t="s">
        <v>66</v>
      </c>
      <c r="B1115">
        <f t="shared" si="17"/>
        <v>20</v>
      </c>
      <c r="C1115">
        <v>1</v>
      </c>
    </row>
    <row r="1116" spans="1:3" x14ac:dyDescent="0.3">
      <c r="A1116" t="s">
        <v>1001</v>
      </c>
      <c r="B1116">
        <f t="shared" si="17"/>
        <v>200</v>
      </c>
      <c r="C1116">
        <v>1</v>
      </c>
    </row>
    <row r="1117" spans="1:3" x14ac:dyDescent="0.3">
      <c r="A1117" t="s">
        <v>5619</v>
      </c>
      <c r="B1117">
        <f t="shared" si="17"/>
        <v>2000</v>
      </c>
      <c r="C1117">
        <v>1</v>
      </c>
    </row>
    <row r="1118" spans="1:3" x14ac:dyDescent="0.3">
      <c r="A1118" t="s">
        <v>5620</v>
      </c>
      <c r="B1118">
        <f t="shared" si="17"/>
        <v>2001</v>
      </c>
      <c r="C1118">
        <v>1</v>
      </c>
    </row>
    <row r="1119" spans="1:3" x14ac:dyDescent="0.3">
      <c r="A1119" t="s">
        <v>5621</v>
      </c>
      <c r="B1119">
        <f t="shared" si="17"/>
        <v>2002</v>
      </c>
      <c r="C1119">
        <v>1</v>
      </c>
    </row>
    <row r="1120" spans="1:3" x14ac:dyDescent="0.3">
      <c r="A1120" t="s">
        <v>5622</v>
      </c>
      <c r="B1120">
        <f t="shared" si="17"/>
        <v>2003</v>
      </c>
      <c r="C1120">
        <v>1</v>
      </c>
    </row>
    <row r="1121" spans="1:3" x14ac:dyDescent="0.3">
      <c r="A1121" t="s">
        <v>5623</v>
      </c>
      <c r="B1121">
        <f t="shared" si="17"/>
        <v>2004</v>
      </c>
      <c r="C1121">
        <v>1</v>
      </c>
    </row>
    <row r="1122" spans="1:3" x14ac:dyDescent="0.3">
      <c r="A1122" t="s">
        <v>5624</v>
      </c>
      <c r="B1122">
        <f t="shared" si="17"/>
        <v>2005</v>
      </c>
      <c r="C1122">
        <v>1</v>
      </c>
    </row>
    <row r="1123" spans="1:3" x14ac:dyDescent="0.3">
      <c r="A1123" t="s">
        <v>5625</v>
      </c>
      <c r="B1123">
        <f t="shared" si="17"/>
        <v>2006</v>
      </c>
      <c r="C1123">
        <v>1</v>
      </c>
    </row>
    <row r="1124" spans="1:3" x14ac:dyDescent="0.3">
      <c r="A1124" t="s">
        <v>5626</v>
      </c>
      <c r="B1124">
        <f t="shared" si="17"/>
        <v>2007</v>
      </c>
      <c r="C1124">
        <v>1</v>
      </c>
    </row>
    <row r="1125" spans="1:3" x14ac:dyDescent="0.3">
      <c r="A1125" t="s">
        <v>5784</v>
      </c>
      <c r="B1125">
        <f t="shared" si="17"/>
        <v>2008</v>
      </c>
      <c r="C1125">
        <v>1</v>
      </c>
    </row>
    <row r="1126" spans="1:3" x14ac:dyDescent="0.3">
      <c r="A1126" t="s">
        <v>5629</v>
      </c>
      <c r="B1126">
        <f t="shared" si="17"/>
        <v>2009</v>
      </c>
      <c r="C1126">
        <v>1</v>
      </c>
    </row>
    <row r="1127" spans="1:3" x14ac:dyDescent="0.3">
      <c r="A1127" t="s">
        <v>1005</v>
      </c>
      <c r="B1127">
        <f t="shared" si="17"/>
        <v>201</v>
      </c>
      <c r="C1127">
        <v>1</v>
      </c>
    </row>
    <row r="1128" spans="1:3" x14ac:dyDescent="0.3">
      <c r="A1128" t="s">
        <v>5630</v>
      </c>
      <c r="B1128">
        <f t="shared" si="17"/>
        <v>2010</v>
      </c>
      <c r="C1128">
        <v>1</v>
      </c>
    </row>
    <row r="1129" spans="1:3" x14ac:dyDescent="0.3">
      <c r="A1129" t="s">
        <v>5631</v>
      </c>
      <c r="B1129">
        <f t="shared" si="17"/>
        <v>2011</v>
      </c>
      <c r="C1129">
        <v>1</v>
      </c>
    </row>
    <row r="1130" spans="1:3" x14ac:dyDescent="0.3">
      <c r="A1130" t="s">
        <v>5632</v>
      </c>
      <c r="B1130">
        <f t="shared" si="17"/>
        <v>2012</v>
      </c>
      <c r="C1130">
        <v>1</v>
      </c>
    </row>
    <row r="1131" spans="1:3" x14ac:dyDescent="0.3">
      <c r="A1131" t="s">
        <v>5633</v>
      </c>
      <c r="B1131">
        <f t="shared" si="17"/>
        <v>2013</v>
      </c>
      <c r="C1131">
        <v>1</v>
      </c>
    </row>
    <row r="1132" spans="1:3" x14ac:dyDescent="0.3">
      <c r="A1132" t="s">
        <v>5635</v>
      </c>
      <c r="B1132">
        <f t="shared" si="17"/>
        <v>2014</v>
      </c>
      <c r="C1132">
        <v>1</v>
      </c>
    </row>
    <row r="1133" spans="1:3" x14ac:dyDescent="0.3">
      <c r="A1133" t="s">
        <v>5636</v>
      </c>
      <c r="B1133">
        <f t="shared" si="17"/>
        <v>2015</v>
      </c>
      <c r="C1133">
        <v>1</v>
      </c>
    </row>
    <row r="1134" spans="1:3" x14ac:dyDescent="0.3">
      <c r="A1134" t="s">
        <v>5637</v>
      </c>
      <c r="B1134">
        <f t="shared" si="17"/>
        <v>2016</v>
      </c>
      <c r="C1134">
        <v>1</v>
      </c>
    </row>
    <row r="1135" spans="1:3" x14ac:dyDescent="0.3">
      <c r="A1135" t="s">
        <v>5638</v>
      </c>
      <c r="B1135">
        <f t="shared" si="17"/>
        <v>2017</v>
      </c>
      <c r="C1135">
        <v>1</v>
      </c>
    </row>
    <row r="1136" spans="1:3" x14ac:dyDescent="0.3">
      <c r="A1136" t="s">
        <v>5639</v>
      </c>
      <c r="B1136">
        <f t="shared" si="17"/>
        <v>2018</v>
      </c>
      <c r="C1136">
        <v>1</v>
      </c>
    </row>
    <row r="1137" spans="1:3" x14ac:dyDescent="0.3">
      <c r="A1137" t="s">
        <v>5640</v>
      </c>
      <c r="B1137">
        <f t="shared" si="17"/>
        <v>2019</v>
      </c>
      <c r="C1137">
        <v>1</v>
      </c>
    </row>
    <row r="1138" spans="1:3" x14ac:dyDescent="0.3">
      <c r="A1138" t="s">
        <v>1009</v>
      </c>
      <c r="B1138">
        <f t="shared" si="17"/>
        <v>202</v>
      </c>
      <c r="C1138">
        <v>1</v>
      </c>
    </row>
    <row r="1139" spans="1:3" x14ac:dyDescent="0.3">
      <c r="A1139" t="s">
        <v>5641</v>
      </c>
      <c r="B1139">
        <f t="shared" si="17"/>
        <v>2020</v>
      </c>
      <c r="C1139">
        <v>1</v>
      </c>
    </row>
    <row r="1140" spans="1:3" x14ac:dyDescent="0.3">
      <c r="A1140" t="s">
        <v>5642</v>
      </c>
      <c r="B1140">
        <f t="shared" si="17"/>
        <v>2021</v>
      </c>
      <c r="C1140">
        <v>1</v>
      </c>
    </row>
    <row r="1141" spans="1:3" x14ac:dyDescent="0.3">
      <c r="A1141" t="s">
        <v>5643</v>
      </c>
      <c r="B1141">
        <f t="shared" si="17"/>
        <v>2022</v>
      </c>
      <c r="C1141">
        <v>1</v>
      </c>
    </row>
    <row r="1142" spans="1:3" x14ac:dyDescent="0.3">
      <c r="A1142" t="s">
        <v>5646</v>
      </c>
      <c r="B1142">
        <f t="shared" si="17"/>
        <v>2023</v>
      </c>
      <c r="C1142">
        <v>1</v>
      </c>
    </row>
    <row r="1143" spans="1:3" x14ac:dyDescent="0.3">
      <c r="A1143" t="s">
        <v>5647</v>
      </c>
      <c r="B1143">
        <f t="shared" si="17"/>
        <v>2024</v>
      </c>
      <c r="C1143">
        <v>1</v>
      </c>
    </row>
    <row r="1144" spans="1:3" x14ac:dyDescent="0.3">
      <c r="A1144" t="s">
        <v>5648</v>
      </c>
      <c r="B1144">
        <f t="shared" si="17"/>
        <v>2025</v>
      </c>
      <c r="C1144">
        <v>1</v>
      </c>
    </row>
    <row r="1145" spans="1:3" x14ac:dyDescent="0.3">
      <c r="A1145" t="s">
        <v>5649</v>
      </c>
      <c r="B1145">
        <f t="shared" si="17"/>
        <v>2026</v>
      </c>
      <c r="C1145">
        <v>1</v>
      </c>
    </row>
    <row r="1146" spans="1:3" x14ac:dyDescent="0.3">
      <c r="A1146" t="s">
        <v>5650</v>
      </c>
      <c r="B1146">
        <f t="shared" si="17"/>
        <v>2027</v>
      </c>
      <c r="C1146">
        <v>1</v>
      </c>
    </row>
    <row r="1147" spans="1:3" x14ac:dyDescent="0.3">
      <c r="A1147" t="s">
        <v>5651</v>
      </c>
      <c r="B1147">
        <f t="shared" si="17"/>
        <v>2028</v>
      </c>
      <c r="C1147">
        <v>1</v>
      </c>
    </row>
    <row r="1148" spans="1:3" x14ac:dyDescent="0.3">
      <c r="A1148" t="s">
        <v>5652</v>
      </c>
      <c r="B1148">
        <f t="shared" si="17"/>
        <v>2029</v>
      </c>
      <c r="C1148">
        <v>1</v>
      </c>
    </row>
    <row r="1149" spans="1:3" x14ac:dyDescent="0.3">
      <c r="A1149" t="s">
        <v>1010</v>
      </c>
      <c r="B1149">
        <f t="shared" si="17"/>
        <v>203</v>
      </c>
      <c r="C1149">
        <v>1</v>
      </c>
    </row>
    <row r="1150" spans="1:3" x14ac:dyDescent="0.3">
      <c r="A1150" t="s">
        <v>5653</v>
      </c>
      <c r="B1150">
        <f t="shared" si="17"/>
        <v>2030</v>
      </c>
      <c r="C1150">
        <v>1</v>
      </c>
    </row>
    <row r="1151" spans="1:3" x14ac:dyDescent="0.3">
      <c r="A1151" t="s">
        <v>5654</v>
      </c>
      <c r="B1151">
        <f t="shared" si="17"/>
        <v>2031</v>
      </c>
      <c r="C1151">
        <v>1</v>
      </c>
    </row>
    <row r="1152" spans="1:3" x14ac:dyDescent="0.3">
      <c r="A1152" t="s">
        <v>5656</v>
      </c>
      <c r="B1152">
        <f t="shared" si="17"/>
        <v>2032</v>
      </c>
      <c r="C1152">
        <v>1</v>
      </c>
    </row>
    <row r="1153" spans="1:3" x14ac:dyDescent="0.3">
      <c r="A1153" t="s">
        <v>5657</v>
      </c>
      <c r="B1153">
        <f t="shared" si="17"/>
        <v>2033</v>
      </c>
      <c r="C1153">
        <v>1</v>
      </c>
    </row>
    <row r="1154" spans="1:3" x14ac:dyDescent="0.3">
      <c r="A1154" t="s">
        <v>5658</v>
      </c>
      <c r="B1154">
        <f t="shared" ref="B1154:B1217" si="18">INT(MID(A1154, 4, LEN(A1153)))</f>
        <v>2034</v>
      </c>
      <c r="C1154">
        <v>1</v>
      </c>
    </row>
    <row r="1155" spans="1:3" x14ac:dyDescent="0.3">
      <c r="A1155" t="s">
        <v>5659</v>
      </c>
      <c r="B1155">
        <f t="shared" si="18"/>
        <v>2035</v>
      </c>
      <c r="C1155">
        <v>1</v>
      </c>
    </row>
    <row r="1156" spans="1:3" x14ac:dyDescent="0.3">
      <c r="A1156" t="s">
        <v>5660</v>
      </c>
      <c r="B1156">
        <f t="shared" si="18"/>
        <v>2036</v>
      </c>
      <c r="C1156">
        <v>1</v>
      </c>
    </row>
    <row r="1157" spans="1:3" x14ac:dyDescent="0.3">
      <c r="A1157" t="s">
        <v>5661</v>
      </c>
      <c r="B1157">
        <f t="shared" si="18"/>
        <v>2037</v>
      </c>
      <c r="C1157">
        <v>1</v>
      </c>
    </row>
    <row r="1158" spans="1:3" x14ac:dyDescent="0.3">
      <c r="A1158" t="s">
        <v>5662</v>
      </c>
      <c r="B1158">
        <f t="shared" si="18"/>
        <v>2038</v>
      </c>
      <c r="C1158">
        <v>1</v>
      </c>
    </row>
    <row r="1159" spans="1:3" x14ac:dyDescent="0.3">
      <c r="A1159" t="s">
        <v>5663</v>
      </c>
      <c r="B1159">
        <f t="shared" si="18"/>
        <v>2039</v>
      </c>
      <c r="C1159">
        <v>1</v>
      </c>
    </row>
    <row r="1160" spans="1:3" x14ac:dyDescent="0.3">
      <c r="A1160" t="s">
        <v>1011</v>
      </c>
      <c r="B1160">
        <f t="shared" si="18"/>
        <v>204</v>
      </c>
      <c r="C1160">
        <v>1</v>
      </c>
    </row>
    <row r="1161" spans="1:3" x14ac:dyDescent="0.3">
      <c r="A1161" t="s">
        <v>5664</v>
      </c>
      <c r="B1161">
        <f t="shared" si="18"/>
        <v>2040</v>
      </c>
      <c r="C1161">
        <v>1</v>
      </c>
    </row>
    <row r="1162" spans="1:3" x14ac:dyDescent="0.3">
      <c r="A1162" t="s">
        <v>5665</v>
      </c>
      <c r="B1162">
        <f t="shared" si="18"/>
        <v>2041</v>
      </c>
      <c r="C1162">
        <v>1</v>
      </c>
    </row>
    <row r="1163" spans="1:3" x14ac:dyDescent="0.3">
      <c r="A1163" t="s">
        <v>5670</v>
      </c>
      <c r="B1163">
        <f t="shared" si="18"/>
        <v>2042</v>
      </c>
      <c r="C1163">
        <v>1</v>
      </c>
    </row>
    <row r="1164" spans="1:3" x14ac:dyDescent="0.3">
      <c r="A1164" t="s">
        <v>5671</v>
      </c>
      <c r="B1164">
        <f t="shared" si="18"/>
        <v>2043</v>
      </c>
      <c r="C1164">
        <v>1</v>
      </c>
    </row>
    <row r="1165" spans="1:3" x14ac:dyDescent="0.3">
      <c r="A1165" t="s">
        <v>5672</v>
      </c>
      <c r="B1165">
        <f t="shared" si="18"/>
        <v>2044</v>
      </c>
      <c r="C1165">
        <v>1</v>
      </c>
    </row>
    <row r="1166" spans="1:3" x14ac:dyDescent="0.3">
      <c r="A1166" t="s">
        <v>5673</v>
      </c>
      <c r="B1166">
        <f t="shared" si="18"/>
        <v>2045</v>
      </c>
      <c r="C1166">
        <v>1</v>
      </c>
    </row>
    <row r="1167" spans="1:3" x14ac:dyDescent="0.3">
      <c r="A1167" t="s">
        <v>5674</v>
      </c>
      <c r="B1167">
        <f t="shared" si="18"/>
        <v>2046</v>
      </c>
      <c r="C1167">
        <v>1</v>
      </c>
    </row>
    <row r="1168" spans="1:3" x14ac:dyDescent="0.3">
      <c r="A1168" t="s">
        <v>5675</v>
      </c>
      <c r="B1168">
        <f t="shared" si="18"/>
        <v>2047</v>
      </c>
      <c r="C1168">
        <v>1</v>
      </c>
    </row>
    <row r="1169" spans="1:3" x14ac:dyDescent="0.3">
      <c r="A1169" t="s">
        <v>5676</v>
      </c>
      <c r="B1169">
        <f t="shared" si="18"/>
        <v>2048</v>
      </c>
      <c r="C1169">
        <v>1</v>
      </c>
    </row>
    <row r="1170" spans="1:3" x14ac:dyDescent="0.3">
      <c r="A1170" t="s">
        <v>5677</v>
      </c>
      <c r="B1170">
        <f t="shared" si="18"/>
        <v>2049</v>
      </c>
      <c r="C1170">
        <v>1</v>
      </c>
    </row>
    <row r="1171" spans="1:3" x14ac:dyDescent="0.3">
      <c r="A1171" t="s">
        <v>1012</v>
      </c>
      <c r="B1171">
        <f t="shared" si="18"/>
        <v>205</v>
      </c>
      <c r="C1171">
        <v>1</v>
      </c>
    </row>
    <row r="1172" spans="1:3" x14ac:dyDescent="0.3">
      <c r="A1172" t="s">
        <v>5679</v>
      </c>
      <c r="B1172">
        <f t="shared" si="18"/>
        <v>2050</v>
      </c>
      <c r="C1172">
        <v>1</v>
      </c>
    </row>
    <row r="1173" spans="1:3" x14ac:dyDescent="0.3">
      <c r="A1173" t="s">
        <v>5680</v>
      </c>
      <c r="B1173">
        <f t="shared" si="18"/>
        <v>2051</v>
      </c>
      <c r="C1173">
        <v>1</v>
      </c>
    </row>
    <row r="1174" spans="1:3" x14ac:dyDescent="0.3">
      <c r="A1174" t="s">
        <v>5681</v>
      </c>
      <c r="B1174">
        <f t="shared" si="18"/>
        <v>2052</v>
      </c>
      <c r="C1174">
        <v>1</v>
      </c>
    </row>
    <row r="1175" spans="1:3" x14ac:dyDescent="0.3">
      <c r="A1175" t="s">
        <v>5682</v>
      </c>
      <c r="B1175">
        <f t="shared" si="18"/>
        <v>2053</v>
      </c>
      <c r="C1175">
        <v>1</v>
      </c>
    </row>
    <row r="1176" spans="1:3" x14ac:dyDescent="0.3">
      <c r="A1176" t="s">
        <v>5683</v>
      </c>
      <c r="B1176">
        <f t="shared" si="18"/>
        <v>2054</v>
      </c>
      <c r="C1176">
        <v>1</v>
      </c>
    </row>
    <row r="1177" spans="1:3" x14ac:dyDescent="0.3">
      <c r="A1177" t="s">
        <v>5684</v>
      </c>
      <c r="B1177">
        <f t="shared" si="18"/>
        <v>2055</v>
      </c>
      <c r="C1177">
        <v>1</v>
      </c>
    </row>
    <row r="1178" spans="1:3" x14ac:dyDescent="0.3">
      <c r="A1178" t="s">
        <v>5685</v>
      </c>
      <c r="B1178">
        <f t="shared" si="18"/>
        <v>2056</v>
      </c>
      <c r="C1178">
        <v>1</v>
      </c>
    </row>
    <row r="1179" spans="1:3" x14ac:dyDescent="0.3">
      <c r="A1179" t="s">
        <v>5687</v>
      </c>
      <c r="B1179">
        <f t="shared" si="18"/>
        <v>2057</v>
      </c>
      <c r="C1179">
        <v>1</v>
      </c>
    </row>
    <row r="1180" spans="1:3" x14ac:dyDescent="0.3">
      <c r="A1180" t="s">
        <v>5688</v>
      </c>
      <c r="B1180">
        <f t="shared" si="18"/>
        <v>2058</v>
      </c>
      <c r="C1180">
        <v>1</v>
      </c>
    </row>
    <row r="1181" spans="1:3" x14ac:dyDescent="0.3">
      <c r="A1181" t="s">
        <v>5689</v>
      </c>
      <c r="B1181">
        <f t="shared" si="18"/>
        <v>2059</v>
      </c>
      <c r="C1181">
        <v>1</v>
      </c>
    </row>
    <row r="1182" spans="1:3" x14ac:dyDescent="0.3">
      <c r="A1182" t="s">
        <v>1013</v>
      </c>
      <c r="B1182">
        <f t="shared" si="18"/>
        <v>206</v>
      </c>
      <c r="C1182">
        <v>1</v>
      </c>
    </row>
    <row r="1183" spans="1:3" x14ac:dyDescent="0.3">
      <c r="A1183" t="s">
        <v>5693</v>
      </c>
      <c r="B1183">
        <f t="shared" si="18"/>
        <v>2060</v>
      </c>
      <c r="C1183">
        <v>1</v>
      </c>
    </row>
    <row r="1184" spans="1:3" x14ac:dyDescent="0.3">
      <c r="A1184" t="s">
        <v>5694</v>
      </c>
      <c r="B1184">
        <f t="shared" si="18"/>
        <v>2061</v>
      </c>
      <c r="C1184">
        <v>1</v>
      </c>
    </row>
    <row r="1185" spans="1:3" x14ac:dyDescent="0.3">
      <c r="A1185" t="s">
        <v>5695</v>
      </c>
      <c r="B1185">
        <f t="shared" si="18"/>
        <v>2062</v>
      </c>
      <c r="C1185">
        <v>1</v>
      </c>
    </row>
    <row r="1186" spans="1:3" x14ac:dyDescent="0.3">
      <c r="A1186" t="s">
        <v>5696</v>
      </c>
      <c r="B1186">
        <f t="shared" si="18"/>
        <v>2063</v>
      </c>
      <c r="C1186">
        <v>1</v>
      </c>
    </row>
    <row r="1187" spans="1:3" x14ac:dyDescent="0.3">
      <c r="A1187" t="s">
        <v>5697</v>
      </c>
      <c r="B1187">
        <f t="shared" si="18"/>
        <v>2064</v>
      </c>
      <c r="C1187">
        <v>1</v>
      </c>
    </row>
    <row r="1188" spans="1:3" x14ac:dyDescent="0.3">
      <c r="A1188" t="s">
        <v>5698</v>
      </c>
      <c r="B1188">
        <f t="shared" si="18"/>
        <v>2065</v>
      </c>
      <c r="C1188">
        <v>1</v>
      </c>
    </row>
    <row r="1189" spans="1:3" x14ac:dyDescent="0.3">
      <c r="A1189" t="s">
        <v>5701</v>
      </c>
      <c r="B1189">
        <f t="shared" si="18"/>
        <v>2066</v>
      </c>
      <c r="C1189">
        <v>1</v>
      </c>
    </row>
    <row r="1190" spans="1:3" x14ac:dyDescent="0.3">
      <c r="A1190" t="s">
        <v>5702</v>
      </c>
      <c r="B1190">
        <f t="shared" si="18"/>
        <v>2067</v>
      </c>
      <c r="C1190">
        <v>1</v>
      </c>
    </row>
    <row r="1191" spans="1:3" x14ac:dyDescent="0.3">
      <c r="A1191" t="s">
        <v>5703</v>
      </c>
      <c r="B1191">
        <f t="shared" si="18"/>
        <v>2068</v>
      </c>
      <c r="C1191">
        <v>1</v>
      </c>
    </row>
    <row r="1192" spans="1:3" x14ac:dyDescent="0.3">
      <c r="A1192" t="s">
        <v>5704</v>
      </c>
      <c r="B1192">
        <f t="shared" si="18"/>
        <v>2069</v>
      </c>
      <c r="C1192">
        <v>1</v>
      </c>
    </row>
    <row r="1193" spans="1:3" x14ac:dyDescent="0.3">
      <c r="A1193" t="s">
        <v>1017</v>
      </c>
      <c r="B1193">
        <f t="shared" si="18"/>
        <v>207</v>
      </c>
      <c r="C1193">
        <v>1</v>
      </c>
    </row>
    <row r="1194" spans="1:3" x14ac:dyDescent="0.3">
      <c r="A1194" t="s">
        <v>5705</v>
      </c>
      <c r="B1194">
        <f t="shared" si="18"/>
        <v>2070</v>
      </c>
      <c r="C1194">
        <v>1</v>
      </c>
    </row>
    <row r="1195" spans="1:3" x14ac:dyDescent="0.3">
      <c r="A1195" t="s">
        <v>5706</v>
      </c>
      <c r="B1195">
        <f t="shared" si="18"/>
        <v>2071</v>
      </c>
      <c r="C1195">
        <v>1</v>
      </c>
    </row>
    <row r="1196" spans="1:3" x14ac:dyDescent="0.3">
      <c r="A1196" t="s">
        <v>5707</v>
      </c>
      <c r="B1196">
        <f t="shared" si="18"/>
        <v>2072</v>
      </c>
      <c r="C1196">
        <v>1</v>
      </c>
    </row>
    <row r="1197" spans="1:3" x14ac:dyDescent="0.3">
      <c r="A1197" t="s">
        <v>5708</v>
      </c>
      <c r="B1197">
        <f t="shared" si="18"/>
        <v>2073</v>
      </c>
      <c r="C1197">
        <v>1</v>
      </c>
    </row>
    <row r="1198" spans="1:3" x14ac:dyDescent="0.3">
      <c r="A1198" t="s">
        <v>5709</v>
      </c>
      <c r="B1198">
        <f t="shared" si="18"/>
        <v>2074</v>
      </c>
      <c r="C1198">
        <v>1</v>
      </c>
    </row>
    <row r="1199" spans="1:3" x14ac:dyDescent="0.3">
      <c r="A1199" t="s">
        <v>5710</v>
      </c>
      <c r="B1199">
        <f t="shared" si="18"/>
        <v>2075</v>
      </c>
      <c r="C1199">
        <v>1</v>
      </c>
    </row>
    <row r="1200" spans="1:3" x14ac:dyDescent="0.3">
      <c r="A1200" t="s">
        <v>5711</v>
      </c>
      <c r="B1200">
        <f t="shared" si="18"/>
        <v>2076</v>
      </c>
      <c r="C1200">
        <v>1</v>
      </c>
    </row>
    <row r="1201" spans="1:3" x14ac:dyDescent="0.3">
      <c r="A1201" t="s">
        <v>5712</v>
      </c>
      <c r="B1201">
        <f t="shared" si="18"/>
        <v>2077</v>
      </c>
      <c r="C1201">
        <v>1</v>
      </c>
    </row>
    <row r="1202" spans="1:3" x14ac:dyDescent="0.3">
      <c r="A1202" t="s">
        <v>5713</v>
      </c>
      <c r="B1202">
        <f t="shared" si="18"/>
        <v>2078</v>
      </c>
      <c r="C1202">
        <v>1</v>
      </c>
    </row>
    <row r="1203" spans="1:3" x14ac:dyDescent="0.3">
      <c r="A1203" t="s">
        <v>5714</v>
      </c>
      <c r="B1203">
        <f t="shared" si="18"/>
        <v>2079</v>
      </c>
      <c r="C1203">
        <v>1</v>
      </c>
    </row>
    <row r="1204" spans="1:3" x14ac:dyDescent="0.3">
      <c r="A1204" t="s">
        <v>1026</v>
      </c>
      <c r="B1204">
        <f t="shared" si="18"/>
        <v>208</v>
      </c>
      <c r="C1204">
        <v>1</v>
      </c>
    </row>
    <row r="1205" spans="1:3" x14ac:dyDescent="0.3">
      <c r="A1205" t="s">
        <v>5715</v>
      </c>
      <c r="B1205">
        <f t="shared" si="18"/>
        <v>2080</v>
      </c>
      <c r="C1205">
        <v>1</v>
      </c>
    </row>
    <row r="1206" spans="1:3" x14ac:dyDescent="0.3">
      <c r="A1206" t="s">
        <v>5716</v>
      </c>
      <c r="B1206">
        <f t="shared" si="18"/>
        <v>2081</v>
      </c>
      <c r="C1206">
        <v>1</v>
      </c>
    </row>
    <row r="1207" spans="1:3" x14ac:dyDescent="0.3">
      <c r="A1207" t="s">
        <v>5717</v>
      </c>
      <c r="B1207">
        <f t="shared" si="18"/>
        <v>2082</v>
      </c>
      <c r="C1207">
        <v>1</v>
      </c>
    </row>
    <row r="1208" spans="1:3" x14ac:dyDescent="0.3">
      <c r="A1208" t="s">
        <v>5720</v>
      </c>
      <c r="B1208">
        <f t="shared" si="18"/>
        <v>2083</v>
      </c>
      <c r="C1208">
        <v>1</v>
      </c>
    </row>
    <row r="1209" spans="1:3" x14ac:dyDescent="0.3">
      <c r="A1209" t="s">
        <v>5627</v>
      </c>
      <c r="B1209">
        <f t="shared" si="18"/>
        <v>2084</v>
      </c>
      <c r="C1209">
        <v>1</v>
      </c>
    </row>
    <row r="1210" spans="1:3" x14ac:dyDescent="0.3">
      <c r="A1210" t="s">
        <v>5628</v>
      </c>
      <c r="B1210">
        <f t="shared" si="18"/>
        <v>2085</v>
      </c>
      <c r="C1210">
        <v>1</v>
      </c>
    </row>
    <row r="1211" spans="1:3" x14ac:dyDescent="0.3">
      <c r="A1211" t="s">
        <v>5644</v>
      </c>
      <c r="B1211">
        <f t="shared" si="18"/>
        <v>2086</v>
      </c>
      <c r="C1211">
        <v>1</v>
      </c>
    </row>
    <row r="1212" spans="1:3" x14ac:dyDescent="0.3">
      <c r="A1212" t="s">
        <v>5655</v>
      </c>
      <c r="B1212">
        <f t="shared" si="18"/>
        <v>2087</v>
      </c>
      <c r="C1212">
        <v>1</v>
      </c>
    </row>
    <row r="1213" spans="1:3" x14ac:dyDescent="0.3">
      <c r="A1213" t="s">
        <v>5666</v>
      </c>
      <c r="B1213">
        <f t="shared" si="18"/>
        <v>2088</v>
      </c>
      <c r="C1213">
        <v>1</v>
      </c>
    </row>
    <row r="1214" spans="1:3" x14ac:dyDescent="0.3">
      <c r="A1214" t="s">
        <v>5667</v>
      </c>
      <c r="B1214">
        <f t="shared" si="18"/>
        <v>2089</v>
      </c>
      <c r="C1214">
        <v>1</v>
      </c>
    </row>
    <row r="1215" spans="1:3" x14ac:dyDescent="0.3">
      <c r="A1215" t="s">
        <v>1031</v>
      </c>
      <c r="B1215">
        <f t="shared" si="18"/>
        <v>209</v>
      </c>
      <c r="C1215">
        <v>1</v>
      </c>
    </row>
    <row r="1216" spans="1:3" x14ac:dyDescent="0.3">
      <c r="A1216" t="s">
        <v>5668</v>
      </c>
      <c r="B1216">
        <f t="shared" si="18"/>
        <v>2090</v>
      </c>
      <c r="C1216">
        <v>1</v>
      </c>
    </row>
    <row r="1217" spans="1:3" x14ac:dyDescent="0.3">
      <c r="A1217" t="s">
        <v>5669</v>
      </c>
      <c r="B1217">
        <f t="shared" si="18"/>
        <v>2091</v>
      </c>
      <c r="C1217">
        <v>1</v>
      </c>
    </row>
    <row r="1218" spans="1:3" x14ac:dyDescent="0.3">
      <c r="A1218" t="s">
        <v>5686</v>
      </c>
      <c r="B1218">
        <f t="shared" ref="B1218:B1281" si="19">INT(MID(A1218, 4, LEN(A1217)))</f>
        <v>2092</v>
      </c>
      <c r="C1218">
        <v>1</v>
      </c>
    </row>
    <row r="1219" spans="1:3" x14ac:dyDescent="0.3">
      <c r="A1219" t="s">
        <v>5690</v>
      </c>
      <c r="B1219">
        <f t="shared" si="19"/>
        <v>2093</v>
      </c>
      <c r="C1219">
        <v>1</v>
      </c>
    </row>
    <row r="1220" spans="1:3" x14ac:dyDescent="0.3">
      <c r="A1220" t="s">
        <v>5691</v>
      </c>
      <c r="B1220">
        <f t="shared" si="19"/>
        <v>2094</v>
      </c>
      <c r="C1220">
        <v>1</v>
      </c>
    </row>
    <row r="1221" spans="1:3" x14ac:dyDescent="0.3">
      <c r="A1221" t="s">
        <v>5699</v>
      </c>
      <c r="B1221">
        <f t="shared" si="19"/>
        <v>2095</v>
      </c>
      <c r="C1221">
        <v>1</v>
      </c>
    </row>
    <row r="1222" spans="1:3" x14ac:dyDescent="0.3">
      <c r="A1222" t="s">
        <v>5718</v>
      </c>
      <c r="B1222">
        <f t="shared" si="19"/>
        <v>2096</v>
      </c>
      <c r="C1222">
        <v>1</v>
      </c>
    </row>
    <row r="1223" spans="1:3" x14ac:dyDescent="0.3">
      <c r="A1223" t="s">
        <v>5719</v>
      </c>
      <c r="B1223">
        <f t="shared" si="19"/>
        <v>2097</v>
      </c>
      <c r="C1223">
        <v>1</v>
      </c>
    </row>
    <row r="1224" spans="1:3" x14ac:dyDescent="0.3">
      <c r="A1224" t="s">
        <v>5645</v>
      </c>
      <c r="B1224">
        <f t="shared" si="19"/>
        <v>2098</v>
      </c>
      <c r="C1224">
        <v>1</v>
      </c>
    </row>
    <row r="1225" spans="1:3" x14ac:dyDescent="0.3">
      <c r="A1225" t="s">
        <v>5678</v>
      </c>
      <c r="B1225">
        <f t="shared" si="19"/>
        <v>2099</v>
      </c>
      <c r="C1225">
        <v>1</v>
      </c>
    </row>
    <row r="1226" spans="1:3" x14ac:dyDescent="0.3">
      <c r="A1226" t="s">
        <v>75</v>
      </c>
      <c r="B1226">
        <f t="shared" si="19"/>
        <v>21</v>
      </c>
      <c r="C1226">
        <v>1</v>
      </c>
    </row>
    <row r="1227" spans="1:3" x14ac:dyDescent="0.3">
      <c r="A1227" t="s">
        <v>1035</v>
      </c>
      <c r="B1227">
        <f t="shared" si="19"/>
        <v>210</v>
      </c>
      <c r="C1227">
        <v>1</v>
      </c>
    </row>
    <row r="1228" spans="1:3" x14ac:dyDescent="0.3">
      <c r="A1228" t="s">
        <v>5692</v>
      </c>
      <c r="B1228">
        <f t="shared" si="19"/>
        <v>2100</v>
      </c>
      <c r="C1228">
        <v>1</v>
      </c>
    </row>
    <row r="1229" spans="1:3" x14ac:dyDescent="0.3">
      <c r="A1229" t="s">
        <v>5700</v>
      </c>
      <c r="B1229">
        <f t="shared" si="19"/>
        <v>2101</v>
      </c>
      <c r="C1229">
        <v>1</v>
      </c>
    </row>
    <row r="1230" spans="1:3" x14ac:dyDescent="0.3">
      <c r="A1230" t="s">
        <v>5634</v>
      </c>
      <c r="B1230">
        <f t="shared" si="19"/>
        <v>2102</v>
      </c>
      <c r="C1230">
        <v>1</v>
      </c>
    </row>
    <row r="1231" spans="1:3" x14ac:dyDescent="0.3">
      <c r="A1231" t="s">
        <v>5748</v>
      </c>
      <c r="B1231">
        <f t="shared" si="19"/>
        <v>2103</v>
      </c>
      <c r="C1231">
        <v>1</v>
      </c>
    </row>
    <row r="1232" spans="1:3" x14ac:dyDescent="0.3">
      <c r="A1232" t="s">
        <v>511</v>
      </c>
      <c r="B1232">
        <f t="shared" si="19"/>
        <v>2104</v>
      </c>
      <c r="C1232">
        <v>1</v>
      </c>
    </row>
    <row r="1233" spans="1:3" x14ac:dyDescent="0.3">
      <c r="A1233" t="s">
        <v>5545</v>
      </c>
      <c r="B1233">
        <f t="shared" si="19"/>
        <v>2105</v>
      </c>
      <c r="C1233">
        <v>1</v>
      </c>
    </row>
    <row r="1234" spans="1:3" x14ac:dyDescent="0.3">
      <c r="A1234" t="s">
        <v>5544</v>
      </c>
      <c r="B1234">
        <f t="shared" si="19"/>
        <v>2106</v>
      </c>
      <c r="C1234">
        <v>1</v>
      </c>
    </row>
    <row r="1235" spans="1:3" x14ac:dyDescent="0.3">
      <c r="A1235" t="s">
        <v>5546</v>
      </c>
      <c r="B1235">
        <f t="shared" si="19"/>
        <v>2107</v>
      </c>
      <c r="C1235">
        <v>1</v>
      </c>
    </row>
    <row r="1236" spans="1:3" x14ac:dyDescent="0.3">
      <c r="A1236" t="s">
        <v>5721</v>
      </c>
      <c r="B1236">
        <f t="shared" si="19"/>
        <v>2108</v>
      </c>
      <c r="C1236">
        <v>1</v>
      </c>
    </row>
    <row r="1237" spans="1:3" x14ac:dyDescent="0.3">
      <c r="A1237" t="s">
        <v>5202</v>
      </c>
      <c r="B1237">
        <f t="shared" si="19"/>
        <v>2109</v>
      </c>
      <c r="C1237">
        <v>1</v>
      </c>
    </row>
    <row r="1238" spans="1:3" x14ac:dyDescent="0.3">
      <c r="A1238" t="s">
        <v>1036</v>
      </c>
      <c r="B1238">
        <f t="shared" si="19"/>
        <v>211</v>
      </c>
      <c r="C1238">
        <v>1</v>
      </c>
    </row>
    <row r="1239" spans="1:3" x14ac:dyDescent="0.3">
      <c r="A1239" t="s">
        <v>5785</v>
      </c>
      <c r="B1239">
        <f t="shared" si="19"/>
        <v>2110</v>
      </c>
      <c r="C1239">
        <v>1</v>
      </c>
    </row>
    <row r="1240" spans="1:3" x14ac:dyDescent="0.3">
      <c r="A1240" t="s">
        <v>5727</v>
      </c>
      <c r="B1240">
        <f t="shared" si="19"/>
        <v>2111</v>
      </c>
      <c r="C1240">
        <v>1</v>
      </c>
    </row>
    <row r="1241" spans="1:3" x14ac:dyDescent="0.3">
      <c r="A1241" t="s">
        <v>5726</v>
      </c>
      <c r="B1241">
        <f t="shared" si="19"/>
        <v>2112</v>
      </c>
      <c r="C1241">
        <v>1</v>
      </c>
    </row>
    <row r="1242" spans="1:3" x14ac:dyDescent="0.3">
      <c r="A1242" t="s">
        <v>5722</v>
      </c>
      <c r="B1242">
        <f t="shared" si="19"/>
        <v>2113</v>
      </c>
      <c r="C1242">
        <v>1</v>
      </c>
    </row>
    <row r="1243" spans="1:3" x14ac:dyDescent="0.3">
      <c r="A1243" t="s">
        <v>5725</v>
      </c>
      <c r="B1243">
        <f t="shared" si="19"/>
        <v>2114</v>
      </c>
      <c r="C1243">
        <v>1</v>
      </c>
    </row>
    <row r="1244" spans="1:3" x14ac:dyDescent="0.3">
      <c r="A1244" t="s">
        <v>5724</v>
      </c>
      <c r="B1244">
        <f t="shared" si="19"/>
        <v>2115</v>
      </c>
      <c r="C1244">
        <v>1</v>
      </c>
    </row>
    <row r="1245" spans="1:3" x14ac:dyDescent="0.3">
      <c r="A1245" t="s">
        <v>1037</v>
      </c>
      <c r="B1245">
        <f t="shared" si="19"/>
        <v>212</v>
      </c>
      <c r="C1245">
        <v>1</v>
      </c>
    </row>
    <row r="1246" spans="1:3" x14ac:dyDescent="0.3">
      <c r="A1246" t="s">
        <v>1038</v>
      </c>
      <c r="B1246">
        <f t="shared" si="19"/>
        <v>213</v>
      </c>
      <c r="C1246">
        <v>1</v>
      </c>
    </row>
    <row r="1247" spans="1:3" x14ac:dyDescent="0.3">
      <c r="A1247" t="s">
        <v>1042</v>
      </c>
      <c r="B1247">
        <f t="shared" si="19"/>
        <v>214</v>
      </c>
      <c r="C1247">
        <v>1</v>
      </c>
    </row>
    <row r="1248" spans="1:3" x14ac:dyDescent="0.3">
      <c r="A1248" t="s">
        <v>1043</v>
      </c>
      <c r="B1248">
        <f t="shared" si="19"/>
        <v>215</v>
      </c>
      <c r="C1248">
        <v>1</v>
      </c>
    </row>
    <row r="1249" spans="1:3" x14ac:dyDescent="0.3">
      <c r="A1249" t="s">
        <v>1047</v>
      </c>
      <c r="B1249">
        <f t="shared" si="19"/>
        <v>216</v>
      </c>
      <c r="C1249">
        <v>1</v>
      </c>
    </row>
    <row r="1250" spans="1:3" x14ac:dyDescent="0.3">
      <c r="A1250" t="s">
        <v>1051</v>
      </c>
      <c r="B1250">
        <f t="shared" si="19"/>
        <v>217</v>
      </c>
      <c r="C1250">
        <v>1</v>
      </c>
    </row>
    <row r="1251" spans="1:3" x14ac:dyDescent="0.3">
      <c r="A1251" t="s">
        <v>1055</v>
      </c>
      <c r="B1251">
        <f t="shared" si="19"/>
        <v>218</v>
      </c>
      <c r="C1251">
        <v>1</v>
      </c>
    </row>
    <row r="1252" spans="1:3" x14ac:dyDescent="0.3">
      <c r="A1252" t="s">
        <v>1059</v>
      </c>
      <c r="B1252">
        <f t="shared" si="19"/>
        <v>219</v>
      </c>
      <c r="C1252">
        <v>1</v>
      </c>
    </row>
    <row r="1253" spans="1:3" x14ac:dyDescent="0.3">
      <c r="A1253" t="s">
        <v>81</v>
      </c>
      <c r="B1253">
        <f t="shared" si="19"/>
        <v>22</v>
      </c>
      <c r="C1253">
        <v>1</v>
      </c>
    </row>
    <row r="1254" spans="1:3" x14ac:dyDescent="0.3">
      <c r="A1254" t="s">
        <v>1060</v>
      </c>
      <c r="B1254">
        <f t="shared" si="19"/>
        <v>220</v>
      </c>
      <c r="C1254">
        <v>1</v>
      </c>
    </row>
    <row r="1255" spans="1:3" x14ac:dyDescent="0.3">
      <c r="A1255" t="s">
        <v>1064</v>
      </c>
      <c r="B1255">
        <f t="shared" si="19"/>
        <v>221</v>
      </c>
      <c r="C1255">
        <v>1</v>
      </c>
    </row>
    <row r="1256" spans="1:3" x14ac:dyDescent="0.3">
      <c r="A1256" t="s">
        <v>1065</v>
      </c>
      <c r="B1256">
        <f t="shared" si="19"/>
        <v>222</v>
      </c>
      <c r="C1256">
        <v>1</v>
      </c>
    </row>
    <row r="1257" spans="1:3" x14ac:dyDescent="0.3">
      <c r="A1257" t="s">
        <v>1069</v>
      </c>
      <c r="B1257">
        <f t="shared" si="19"/>
        <v>223</v>
      </c>
      <c r="C1257">
        <v>1</v>
      </c>
    </row>
    <row r="1258" spans="1:3" x14ac:dyDescent="0.3">
      <c r="A1258" t="s">
        <v>1073</v>
      </c>
      <c r="B1258">
        <f t="shared" si="19"/>
        <v>224</v>
      </c>
      <c r="C1258">
        <v>1</v>
      </c>
    </row>
    <row r="1259" spans="1:3" x14ac:dyDescent="0.3">
      <c r="A1259" t="s">
        <v>1077</v>
      </c>
      <c r="B1259">
        <f t="shared" si="19"/>
        <v>225</v>
      </c>
      <c r="C1259">
        <v>1</v>
      </c>
    </row>
    <row r="1260" spans="1:3" x14ac:dyDescent="0.3">
      <c r="A1260" t="s">
        <v>1081</v>
      </c>
      <c r="B1260">
        <f t="shared" si="19"/>
        <v>226</v>
      </c>
      <c r="C1260">
        <v>1</v>
      </c>
    </row>
    <row r="1261" spans="1:3" x14ac:dyDescent="0.3">
      <c r="A1261" t="s">
        <v>1084</v>
      </c>
      <c r="B1261">
        <f t="shared" si="19"/>
        <v>227</v>
      </c>
      <c r="C1261">
        <v>1</v>
      </c>
    </row>
    <row r="1262" spans="1:3" x14ac:dyDescent="0.3">
      <c r="A1262" t="s">
        <v>1088</v>
      </c>
      <c r="B1262">
        <f t="shared" si="19"/>
        <v>228</v>
      </c>
      <c r="C1262">
        <v>1</v>
      </c>
    </row>
    <row r="1263" spans="1:3" x14ac:dyDescent="0.3">
      <c r="A1263" t="s">
        <v>1092</v>
      </c>
      <c r="B1263">
        <f t="shared" si="19"/>
        <v>229</v>
      </c>
      <c r="C1263">
        <v>1</v>
      </c>
    </row>
    <row r="1264" spans="1:3" x14ac:dyDescent="0.3">
      <c r="A1264" t="s">
        <v>60</v>
      </c>
      <c r="B1264">
        <f t="shared" si="19"/>
        <v>23</v>
      </c>
      <c r="C1264">
        <v>1</v>
      </c>
    </row>
    <row r="1265" spans="1:3" x14ac:dyDescent="0.3">
      <c r="A1265" t="s">
        <v>1093</v>
      </c>
      <c r="B1265">
        <f t="shared" si="19"/>
        <v>230</v>
      </c>
      <c r="C1265">
        <v>1</v>
      </c>
    </row>
    <row r="1266" spans="1:3" x14ac:dyDescent="0.3">
      <c r="A1266" t="s">
        <v>1094</v>
      </c>
      <c r="B1266">
        <f t="shared" si="19"/>
        <v>231</v>
      </c>
      <c r="C1266">
        <v>1</v>
      </c>
    </row>
    <row r="1267" spans="1:3" x14ac:dyDescent="0.3">
      <c r="A1267" t="s">
        <v>1099</v>
      </c>
      <c r="B1267">
        <f t="shared" si="19"/>
        <v>232</v>
      </c>
      <c r="C1267">
        <v>1</v>
      </c>
    </row>
    <row r="1268" spans="1:3" x14ac:dyDescent="0.3">
      <c r="A1268" t="s">
        <v>1106</v>
      </c>
      <c r="B1268">
        <f t="shared" si="19"/>
        <v>233</v>
      </c>
      <c r="C1268">
        <v>1</v>
      </c>
    </row>
    <row r="1269" spans="1:3" x14ac:dyDescent="0.3">
      <c r="A1269" t="s">
        <v>1110</v>
      </c>
      <c r="B1269">
        <f t="shared" si="19"/>
        <v>234</v>
      </c>
      <c r="C1269">
        <v>1</v>
      </c>
    </row>
    <row r="1270" spans="1:3" x14ac:dyDescent="0.3">
      <c r="A1270" t="s">
        <v>1114</v>
      </c>
      <c r="B1270">
        <f t="shared" si="19"/>
        <v>235</v>
      </c>
      <c r="C1270">
        <v>1</v>
      </c>
    </row>
    <row r="1271" spans="1:3" x14ac:dyDescent="0.3">
      <c r="A1271" t="s">
        <v>1118</v>
      </c>
      <c r="B1271">
        <f t="shared" si="19"/>
        <v>236</v>
      </c>
      <c r="C1271">
        <v>1</v>
      </c>
    </row>
    <row r="1272" spans="1:3" x14ac:dyDescent="0.3">
      <c r="A1272" t="s">
        <v>1122</v>
      </c>
      <c r="B1272">
        <f t="shared" si="19"/>
        <v>237</v>
      </c>
      <c r="C1272">
        <v>1</v>
      </c>
    </row>
    <row r="1273" spans="1:3" x14ac:dyDescent="0.3">
      <c r="A1273" t="s">
        <v>1129</v>
      </c>
      <c r="B1273">
        <f t="shared" si="19"/>
        <v>238</v>
      </c>
      <c r="C1273">
        <v>1</v>
      </c>
    </row>
    <row r="1274" spans="1:3" x14ac:dyDescent="0.3">
      <c r="A1274" t="s">
        <v>1133</v>
      </c>
      <c r="B1274">
        <f t="shared" si="19"/>
        <v>239</v>
      </c>
      <c r="C1274">
        <v>1</v>
      </c>
    </row>
    <row r="1275" spans="1:3" x14ac:dyDescent="0.3">
      <c r="A1275" t="s">
        <v>54</v>
      </c>
      <c r="B1275">
        <f t="shared" si="19"/>
        <v>24</v>
      </c>
      <c r="C1275">
        <v>1</v>
      </c>
    </row>
    <row r="1276" spans="1:3" x14ac:dyDescent="0.3">
      <c r="A1276" t="s">
        <v>1137</v>
      </c>
      <c r="B1276">
        <f t="shared" si="19"/>
        <v>240</v>
      </c>
      <c r="C1276">
        <v>1</v>
      </c>
    </row>
    <row r="1277" spans="1:3" x14ac:dyDescent="0.3">
      <c r="A1277" t="s">
        <v>1141</v>
      </c>
      <c r="B1277">
        <f t="shared" si="19"/>
        <v>241</v>
      </c>
      <c r="C1277">
        <v>1</v>
      </c>
    </row>
    <row r="1278" spans="1:3" x14ac:dyDescent="0.3">
      <c r="A1278" t="s">
        <v>1145</v>
      </c>
      <c r="B1278">
        <f t="shared" si="19"/>
        <v>242</v>
      </c>
      <c r="C1278">
        <v>1</v>
      </c>
    </row>
    <row r="1279" spans="1:3" x14ac:dyDescent="0.3">
      <c r="A1279" t="s">
        <v>1146</v>
      </c>
      <c r="B1279">
        <f t="shared" si="19"/>
        <v>243</v>
      </c>
      <c r="C1279">
        <v>1</v>
      </c>
    </row>
    <row r="1280" spans="1:3" x14ac:dyDescent="0.3">
      <c r="A1280" t="s">
        <v>1147</v>
      </c>
      <c r="B1280">
        <f t="shared" si="19"/>
        <v>244</v>
      </c>
      <c r="C1280">
        <v>1</v>
      </c>
    </row>
    <row r="1281" spans="1:3" x14ac:dyDescent="0.3">
      <c r="A1281" t="s">
        <v>1154</v>
      </c>
      <c r="B1281">
        <f t="shared" si="19"/>
        <v>245</v>
      </c>
      <c r="C1281">
        <v>1</v>
      </c>
    </row>
    <row r="1282" spans="1:3" x14ac:dyDescent="0.3">
      <c r="A1282" t="s">
        <v>1158</v>
      </c>
      <c r="B1282">
        <f t="shared" ref="B1282:B1345" si="20">INT(MID(A1282, 4, LEN(A1281)))</f>
        <v>246</v>
      </c>
      <c r="C1282">
        <v>1</v>
      </c>
    </row>
    <row r="1283" spans="1:3" x14ac:dyDescent="0.3">
      <c r="A1283" t="s">
        <v>1162</v>
      </c>
      <c r="B1283">
        <f t="shared" si="20"/>
        <v>247</v>
      </c>
      <c r="C1283">
        <v>1</v>
      </c>
    </row>
    <row r="1284" spans="1:3" x14ac:dyDescent="0.3">
      <c r="A1284" t="s">
        <v>1166</v>
      </c>
      <c r="B1284">
        <f t="shared" si="20"/>
        <v>248</v>
      </c>
      <c r="C1284">
        <v>1</v>
      </c>
    </row>
    <row r="1285" spans="1:3" x14ac:dyDescent="0.3">
      <c r="A1285" t="s">
        <v>1167</v>
      </c>
      <c r="B1285">
        <f t="shared" si="20"/>
        <v>249</v>
      </c>
      <c r="C1285">
        <v>1</v>
      </c>
    </row>
    <row r="1286" spans="1:3" x14ac:dyDescent="0.3">
      <c r="A1286" t="s">
        <v>95</v>
      </c>
      <c r="B1286">
        <f t="shared" si="20"/>
        <v>25</v>
      </c>
      <c r="C1286">
        <v>1</v>
      </c>
    </row>
    <row r="1287" spans="1:3" x14ac:dyDescent="0.3">
      <c r="A1287" t="s">
        <v>1171</v>
      </c>
      <c r="B1287">
        <f t="shared" si="20"/>
        <v>250</v>
      </c>
      <c r="C1287">
        <v>1</v>
      </c>
    </row>
    <row r="1288" spans="1:3" x14ac:dyDescent="0.3">
      <c r="A1288" t="s">
        <v>1175</v>
      </c>
      <c r="B1288">
        <f t="shared" si="20"/>
        <v>251</v>
      </c>
      <c r="C1288">
        <v>1</v>
      </c>
    </row>
    <row r="1289" spans="1:3" x14ac:dyDescent="0.3">
      <c r="A1289" t="s">
        <v>1176</v>
      </c>
      <c r="B1289">
        <f t="shared" si="20"/>
        <v>252</v>
      </c>
      <c r="C1289">
        <v>1</v>
      </c>
    </row>
    <row r="1290" spans="1:3" x14ac:dyDescent="0.3">
      <c r="A1290" t="s">
        <v>1180</v>
      </c>
      <c r="B1290">
        <f t="shared" si="20"/>
        <v>253</v>
      </c>
      <c r="C1290">
        <v>1</v>
      </c>
    </row>
    <row r="1291" spans="1:3" x14ac:dyDescent="0.3">
      <c r="A1291" t="s">
        <v>952</v>
      </c>
      <c r="B1291">
        <f t="shared" si="20"/>
        <v>254</v>
      </c>
      <c r="C1291">
        <v>1</v>
      </c>
    </row>
    <row r="1292" spans="1:3" x14ac:dyDescent="0.3">
      <c r="A1292" t="s">
        <v>779</v>
      </c>
      <c r="B1292">
        <f t="shared" si="20"/>
        <v>255</v>
      </c>
      <c r="C1292">
        <v>1</v>
      </c>
    </row>
    <row r="1293" spans="1:3" x14ac:dyDescent="0.3">
      <c r="A1293" t="s">
        <v>780</v>
      </c>
      <c r="B1293">
        <f t="shared" si="20"/>
        <v>256</v>
      </c>
      <c r="C1293">
        <v>1</v>
      </c>
    </row>
    <row r="1294" spans="1:3" x14ac:dyDescent="0.3">
      <c r="A1294" t="s">
        <v>784</v>
      </c>
      <c r="B1294">
        <f t="shared" si="20"/>
        <v>257</v>
      </c>
      <c r="C1294">
        <v>1</v>
      </c>
    </row>
    <row r="1295" spans="1:3" x14ac:dyDescent="0.3">
      <c r="A1295" t="s">
        <v>788</v>
      </c>
      <c r="B1295">
        <f t="shared" si="20"/>
        <v>258</v>
      </c>
      <c r="C1295">
        <v>1</v>
      </c>
    </row>
    <row r="1296" spans="1:3" x14ac:dyDescent="0.3">
      <c r="A1296" t="s">
        <v>795</v>
      </c>
      <c r="B1296">
        <f t="shared" si="20"/>
        <v>259</v>
      </c>
      <c r="C1296">
        <v>1</v>
      </c>
    </row>
    <row r="1297" spans="1:3" x14ac:dyDescent="0.3">
      <c r="A1297" t="s">
        <v>86</v>
      </c>
      <c r="B1297">
        <f t="shared" si="20"/>
        <v>26</v>
      </c>
      <c r="C1297">
        <v>1</v>
      </c>
    </row>
    <row r="1298" spans="1:3" x14ac:dyDescent="0.3">
      <c r="A1298" t="s">
        <v>799</v>
      </c>
      <c r="B1298">
        <f t="shared" si="20"/>
        <v>260</v>
      </c>
      <c r="C1298">
        <v>1</v>
      </c>
    </row>
    <row r="1299" spans="1:3" x14ac:dyDescent="0.3">
      <c r="A1299" t="s">
        <v>800</v>
      </c>
      <c r="B1299">
        <f t="shared" si="20"/>
        <v>261</v>
      </c>
      <c r="C1299">
        <v>1</v>
      </c>
    </row>
    <row r="1300" spans="1:3" x14ac:dyDescent="0.3">
      <c r="A1300" t="s">
        <v>804</v>
      </c>
      <c r="B1300">
        <f t="shared" si="20"/>
        <v>262</v>
      </c>
      <c r="C1300">
        <v>1</v>
      </c>
    </row>
    <row r="1301" spans="1:3" x14ac:dyDescent="0.3">
      <c r="A1301" t="s">
        <v>808</v>
      </c>
      <c r="B1301">
        <f t="shared" si="20"/>
        <v>263</v>
      </c>
      <c r="C1301">
        <v>1</v>
      </c>
    </row>
    <row r="1302" spans="1:3" x14ac:dyDescent="0.3">
      <c r="A1302" t="s">
        <v>809</v>
      </c>
      <c r="B1302">
        <f t="shared" si="20"/>
        <v>264</v>
      </c>
      <c r="C1302">
        <v>1</v>
      </c>
    </row>
    <row r="1303" spans="1:3" x14ac:dyDescent="0.3">
      <c r="A1303" t="s">
        <v>813</v>
      </c>
      <c r="B1303">
        <f t="shared" si="20"/>
        <v>265</v>
      </c>
      <c r="C1303">
        <v>1</v>
      </c>
    </row>
    <row r="1304" spans="1:3" x14ac:dyDescent="0.3">
      <c r="A1304" t="s">
        <v>825</v>
      </c>
      <c r="B1304">
        <f t="shared" si="20"/>
        <v>266</v>
      </c>
      <c r="C1304">
        <v>1</v>
      </c>
    </row>
    <row r="1305" spans="1:3" x14ac:dyDescent="0.3">
      <c r="A1305" t="s">
        <v>828</v>
      </c>
      <c r="B1305">
        <f t="shared" si="20"/>
        <v>267</v>
      </c>
      <c r="C1305">
        <v>1</v>
      </c>
    </row>
    <row r="1306" spans="1:3" x14ac:dyDescent="0.3">
      <c r="A1306" t="s">
        <v>832</v>
      </c>
      <c r="B1306">
        <f t="shared" si="20"/>
        <v>268</v>
      </c>
      <c r="C1306">
        <v>1</v>
      </c>
    </row>
    <row r="1307" spans="1:3" x14ac:dyDescent="0.3">
      <c r="A1307" t="s">
        <v>836</v>
      </c>
      <c r="B1307">
        <f t="shared" si="20"/>
        <v>269</v>
      </c>
      <c r="C1307">
        <v>1</v>
      </c>
    </row>
    <row r="1308" spans="1:3" x14ac:dyDescent="0.3">
      <c r="A1308" t="s">
        <v>90</v>
      </c>
      <c r="B1308">
        <f t="shared" si="20"/>
        <v>27</v>
      </c>
      <c r="C1308">
        <v>1</v>
      </c>
    </row>
    <row r="1309" spans="1:3" x14ac:dyDescent="0.3">
      <c r="A1309" t="s">
        <v>839</v>
      </c>
      <c r="B1309">
        <f t="shared" si="20"/>
        <v>270</v>
      </c>
      <c r="C1309">
        <v>1</v>
      </c>
    </row>
    <row r="1310" spans="1:3" x14ac:dyDescent="0.3">
      <c r="A1310" t="s">
        <v>843</v>
      </c>
      <c r="B1310">
        <f t="shared" si="20"/>
        <v>271</v>
      </c>
      <c r="C1310">
        <v>1</v>
      </c>
    </row>
    <row r="1311" spans="1:3" x14ac:dyDescent="0.3">
      <c r="A1311" t="s">
        <v>845</v>
      </c>
      <c r="B1311">
        <f t="shared" si="20"/>
        <v>272</v>
      </c>
      <c r="C1311">
        <v>1</v>
      </c>
    </row>
    <row r="1312" spans="1:3" x14ac:dyDescent="0.3">
      <c r="A1312" t="s">
        <v>846</v>
      </c>
      <c r="B1312">
        <f t="shared" si="20"/>
        <v>273</v>
      </c>
      <c r="C1312">
        <v>1</v>
      </c>
    </row>
    <row r="1313" spans="1:3" x14ac:dyDescent="0.3">
      <c r="A1313" t="s">
        <v>851</v>
      </c>
      <c r="B1313">
        <f t="shared" si="20"/>
        <v>274</v>
      </c>
      <c r="C1313">
        <v>1</v>
      </c>
    </row>
    <row r="1314" spans="1:3" x14ac:dyDescent="0.3">
      <c r="A1314" t="s">
        <v>434</v>
      </c>
      <c r="B1314">
        <f t="shared" si="20"/>
        <v>275</v>
      </c>
      <c r="C1314">
        <v>1</v>
      </c>
    </row>
    <row r="1315" spans="1:3" x14ac:dyDescent="0.3">
      <c r="A1315" t="s">
        <v>854</v>
      </c>
      <c r="B1315">
        <f t="shared" si="20"/>
        <v>276</v>
      </c>
      <c r="C1315">
        <v>1</v>
      </c>
    </row>
    <row r="1316" spans="1:3" x14ac:dyDescent="0.3">
      <c r="A1316" t="s">
        <v>432</v>
      </c>
      <c r="B1316">
        <f t="shared" si="20"/>
        <v>277</v>
      </c>
      <c r="C1316">
        <v>1</v>
      </c>
    </row>
    <row r="1317" spans="1:3" x14ac:dyDescent="0.3">
      <c r="A1317" t="s">
        <v>5733</v>
      </c>
      <c r="B1317">
        <f t="shared" si="20"/>
        <v>278</v>
      </c>
      <c r="C1317">
        <v>1</v>
      </c>
    </row>
    <row r="1318" spans="1:3" x14ac:dyDescent="0.3">
      <c r="A1318" t="s">
        <v>859</v>
      </c>
      <c r="B1318">
        <f t="shared" si="20"/>
        <v>279</v>
      </c>
      <c r="C1318">
        <v>1</v>
      </c>
    </row>
    <row r="1319" spans="1:3" x14ac:dyDescent="0.3">
      <c r="A1319" t="s">
        <v>100</v>
      </c>
      <c r="B1319">
        <f t="shared" si="20"/>
        <v>28</v>
      </c>
      <c r="C1319">
        <v>1</v>
      </c>
    </row>
    <row r="1320" spans="1:3" x14ac:dyDescent="0.3">
      <c r="A1320" t="s">
        <v>417</v>
      </c>
      <c r="B1320">
        <f t="shared" si="20"/>
        <v>280</v>
      </c>
      <c r="C1320">
        <v>1</v>
      </c>
    </row>
    <row r="1321" spans="1:3" x14ac:dyDescent="0.3">
      <c r="A1321" t="s">
        <v>5755</v>
      </c>
      <c r="B1321">
        <f t="shared" si="20"/>
        <v>281</v>
      </c>
      <c r="C1321">
        <v>1</v>
      </c>
    </row>
    <row r="1322" spans="1:3" x14ac:dyDescent="0.3">
      <c r="A1322" t="s">
        <v>5756</v>
      </c>
      <c r="B1322">
        <f t="shared" si="20"/>
        <v>282</v>
      </c>
      <c r="C1322">
        <v>1</v>
      </c>
    </row>
    <row r="1323" spans="1:3" x14ac:dyDescent="0.3">
      <c r="A1323" t="s">
        <v>5758</v>
      </c>
      <c r="B1323">
        <f t="shared" si="20"/>
        <v>283</v>
      </c>
      <c r="C1323">
        <v>1</v>
      </c>
    </row>
    <row r="1324" spans="1:3" x14ac:dyDescent="0.3">
      <c r="A1324" t="s">
        <v>5757</v>
      </c>
      <c r="B1324">
        <f t="shared" si="20"/>
        <v>284</v>
      </c>
      <c r="C1324">
        <v>1</v>
      </c>
    </row>
    <row r="1325" spans="1:3" x14ac:dyDescent="0.3">
      <c r="A1325" t="s">
        <v>5761</v>
      </c>
      <c r="B1325">
        <f t="shared" si="20"/>
        <v>285</v>
      </c>
      <c r="C1325">
        <v>1</v>
      </c>
    </row>
    <row r="1326" spans="1:3" x14ac:dyDescent="0.3">
      <c r="A1326" t="s">
        <v>5762</v>
      </c>
      <c r="B1326">
        <f t="shared" si="20"/>
        <v>286</v>
      </c>
      <c r="C1326">
        <v>1</v>
      </c>
    </row>
    <row r="1327" spans="1:3" x14ac:dyDescent="0.3">
      <c r="A1327" t="s">
        <v>5763</v>
      </c>
      <c r="B1327">
        <f t="shared" si="20"/>
        <v>287</v>
      </c>
      <c r="C1327">
        <v>1</v>
      </c>
    </row>
    <row r="1328" spans="1:3" x14ac:dyDescent="0.3">
      <c r="A1328" t="s">
        <v>439</v>
      </c>
      <c r="B1328">
        <f t="shared" si="20"/>
        <v>288</v>
      </c>
      <c r="C1328">
        <v>1</v>
      </c>
    </row>
    <row r="1329" spans="1:3" x14ac:dyDescent="0.3">
      <c r="A1329" t="s">
        <v>1667</v>
      </c>
      <c r="B1329">
        <f t="shared" si="20"/>
        <v>289</v>
      </c>
      <c r="C1329">
        <v>1</v>
      </c>
    </row>
    <row r="1330" spans="1:3" x14ac:dyDescent="0.3">
      <c r="A1330" t="s">
        <v>105</v>
      </c>
      <c r="B1330">
        <f t="shared" si="20"/>
        <v>29</v>
      </c>
      <c r="C1330">
        <v>1</v>
      </c>
    </row>
    <row r="1331" spans="1:3" x14ac:dyDescent="0.3">
      <c r="A1331" t="s">
        <v>1643</v>
      </c>
      <c r="B1331">
        <f t="shared" si="20"/>
        <v>290</v>
      </c>
      <c r="C1331">
        <v>1</v>
      </c>
    </row>
    <row r="1332" spans="1:3" x14ac:dyDescent="0.3">
      <c r="A1332" t="s">
        <v>1645</v>
      </c>
      <c r="B1332">
        <f t="shared" si="20"/>
        <v>291</v>
      </c>
      <c r="C1332">
        <v>1</v>
      </c>
    </row>
    <row r="1333" spans="1:3" x14ac:dyDescent="0.3">
      <c r="A1333" t="s">
        <v>1661</v>
      </c>
      <c r="B1333">
        <f t="shared" si="20"/>
        <v>292</v>
      </c>
      <c r="C1333">
        <v>1</v>
      </c>
    </row>
    <row r="1334" spans="1:3" x14ac:dyDescent="0.3">
      <c r="A1334" t="s">
        <v>1665</v>
      </c>
      <c r="B1334">
        <f t="shared" si="20"/>
        <v>293</v>
      </c>
      <c r="C1334">
        <v>1</v>
      </c>
    </row>
    <row r="1335" spans="1:3" x14ac:dyDescent="0.3">
      <c r="A1335" t="s">
        <v>1666</v>
      </c>
      <c r="B1335">
        <f t="shared" si="20"/>
        <v>294</v>
      </c>
      <c r="C1335">
        <v>1</v>
      </c>
    </row>
    <row r="1336" spans="1:3" x14ac:dyDescent="0.3">
      <c r="A1336" t="s">
        <v>1428</v>
      </c>
      <c r="B1336">
        <f t="shared" si="20"/>
        <v>295</v>
      </c>
      <c r="C1336">
        <v>1</v>
      </c>
    </row>
    <row r="1337" spans="1:3" x14ac:dyDescent="0.3">
      <c r="A1337" t="s">
        <v>1429</v>
      </c>
      <c r="B1337">
        <f t="shared" si="20"/>
        <v>296</v>
      </c>
      <c r="C1337">
        <v>1</v>
      </c>
    </row>
    <row r="1338" spans="1:3" x14ac:dyDescent="0.3">
      <c r="A1338" t="s">
        <v>1430</v>
      </c>
      <c r="B1338">
        <f t="shared" si="20"/>
        <v>297</v>
      </c>
      <c r="C1338">
        <v>1</v>
      </c>
    </row>
    <row r="1339" spans="1:3" x14ac:dyDescent="0.3">
      <c r="A1339" t="s">
        <v>1431</v>
      </c>
      <c r="B1339">
        <f t="shared" si="20"/>
        <v>298</v>
      </c>
      <c r="C1339">
        <v>1</v>
      </c>
    </row>
    <row r="1340" spans="1:3" x14ac:dyDescent="0.3">
      <c r="A1340" t="s">
        <v>1437</v>
      </c>
      <c r="B1340">
        <f t="shared" si="20"/>
        <v>299</v>
      </c>
      <c r="C1340">
        <v>1</v>
      </c>
    </row>
    <row r="1341" spans="1:3" x14ac:dyDescent="0.3">
      <c r="A1341" t="s">
        <v>5732</v>
      </c>
      <c r="B1341">
        <f t="shared" si="20"/>
        <v>3</v>
      </c>
      <c r="C1341">
        <v>1</v>
      </c>
    </row>
    <row r="1342" spans="1:3" x14ac:dyDescent="0.3">
      <c r="A1342" t="s">
        <v>110</v>
      </c>
      <c r="B1342">
        <f t="shared" si="20"/>
        <v>30</v>
      </c>
      <c r="C1342">
        <v>1</v>
      </c>
    </row>
    <row r="1343" spans="1:3" x14ac:dyDescent="0.3">
      <c r="A1343" t="s">
        <v>1441</v>
      </c>
      <c r="B1343">
        <f t="shared" si="20"/>
        <v>300</v>
      </c>
      <c r="C1343">
        <v>1</v>
      </c>
    </row>
    <row r="1344" spans="1:3" x14ac:dyDescent="0.3">
      <c r="A1344" t="s">
        <v>1442</v>
      </c>
      <c r="B1344">
        <f t="shared" si="20"/>
        <v>301</v>
      </c>
      <c r="C1344">
        <v>1</v>
      </c>
    </row>
    <row r="1345" spans="1:3" x14ac:dyDescent="0.3">
      <c r="A1345" t="s">
        <v>1446</v>
      </c>
      <c r="B1345">
        <f t="shared" si="20"/>
        <v>302</v>
      </c>
      <c r="C1345">
        <v>1</v>
      </c>
    </row>
    <row r="1346" spans="1:3" x14ac:dyDescent="0.3">
      <c r="A1346" t="s">
        <v>1453</v>
      </c>
      <c r="B1346">
        <f t="shared" ref="B1346:B1409" si="21">INT(MID(A1346, 4, LEN(A1345)))</f>
        <v>303</v>
      </c>
      <c r="C1346">
        <v>1</v>
      </c>
    </row>
    <row r="1347" spans="1:3" x14ac:dyDescent="0.3">
      <c r="A1347" t="s">
        <v>1457</v>
      </c>
      <c r="B1347">
        <f t="shared" si="21"/>
        <v>304</v>
      </c>
      <c r="C1347">
        <v>1</v>
      </c>
    </row>
    <row r="1348" spans="1:3" x14ac:dyDescent="0.3">
      <c r="A1348" t="s">
        <v>1461</v>
      </c>
      <c r="B1348">
        <f t="shared" si="21"/>
        <v>305</v>
      </c>
      <c r="C1348">
        <v>1</v>
      </c>
    </row>
    <row r="1349" spans="1:3" x14ac:dyDescent="0.3">
      <c r="A1349" t="s">
        <v>1462</v>
      </c>
      <c r="B1349">
        <f t="shared" si="21"/>
        <v>306</v>
      </c>
      <c r="C1349">
        <v>1</v>
      </c>
    </row>
    <row r="1350" spans="1:3" x14ac:dyDescent="0.3">
      <c r="A1350" t="s">
        <v>1463</v>
      </c>
      <c r="B1350">
        <f t="shared" si="21"/>
        <v>307</v>
      </c>
      <c r="C1350">
        <v>1</v>
      </c>
    </row>
    <row r="1351" spans="1:3" x14ac:dyDescent="0.3">
      <c r="A1351" t="s">
        <v>1464</v>
      </c>
      <c r="B1351">
        <f t="shared" si="21"/>
        <v>308</v>
      </c>
      <c r="C1351">
        <v>1</v>
      </c>
    </row>
    <row r="1352" spans="1:3" x14ac:dyDescent="0.3">
      <c r="A1352" t="s">
        <v>1465</v>
      </c>
      <c r="B1352">
        <f t="shared" si="21"/>
        <v>309</v>
      </c>
      <c r="C1352">
        <v>1</v>
      </c>
    </row>
    <row r="1353" spans="1:3" x14ac:dyDescent="0.3">
      <c r="A1353" t="s">
        <v>116</v>
      </c>
      <c r="B1353">
        <f t="shared" si="21"/>
        <v>31</v>
      </c>
      <c r="C1353">
        <v>1</v>
      </c>
    </row>
    <row r="1354" spans="1:3" x14ac:dyDescent="0.3">
      <c r="A1354" t="s">
        <v>1469</v>
      </c>
      <c r="B1354">
        <f t="shared" si="21"/>
        <v>310</v>
      </c>
      <c r="C1354">
        <v>1</v>
      </c>
    </row>
    <row r="1355" spans="1:3" x14ac:dyDescent="0.3">
      <c r="A1355" t="s">
        <v>1473</v>
      </c>
      <c r="B1355">
        <f t="shared" si="21"/>
        <v>311</v>
      </c>
      <c r="C1355">
        <v>1</v>
      </c>
    </row>
    <row r="1356" spans="1:3" x14ac:dyDescent="0.3">
      <c r="A1356" t="s">
        <v>1474</v>
      </c>
      <c r="B1356">
        <f t="shared" si="21"/>
        <v>312</v>
      </c>
      <c r="C1356">
        <v>1</v>
      </c>
    </row>
    <row r="1357" spans="1:3" x14ac:dyDescent="0.3">
      <c r="A1357" t="s">
        <v>1478</v>
      </c>
      <c r="B1357">
        <f t="shared" si="21"/>
        <v>313</v>
      </c>
      <c r="C1357">
        <v>1</v>
      </c>
    </row>
    <row r="1358" spans="1:3" x14ac:dyDescent="0.3">
      <c r="A1358" t="s">
        <v>1482</v>
      </c>
      <c r="B1358">
        <f t="shared" si="21"/>
        <v>314</v>
      </c>
      <c r="C1358">
        <v>1</v>
      </c>
    </row>
    <row r="1359" spans="1:3" x14ac:dyDescent="0.3">
      <c r="A1359" t="s">
        <v>1486</v>
      </c>
      <c r="B1359">
        <f t="shared" si="21"/>
        <v>315</v>
      </c>
      <c r="C1359">
        <v>1</v>
      </c>
    </row>
    <row r="1360" spans="1:3" x14ac:dyDescent="0.3">
      <c r="A1360" t="s">
        <v>1487</v>
      </c>
      <c r="B1360">
        <f t="shared" si="21"/>
        <v>316</v>
      </c>
      <c r="C1360">
        <v>1</v>
      </c>
    </row>
    <row r="1361" spans="1:3" x14ac:dyDescent="0.3">
      <c r="A1361" t="s">
        <v>1488</v>
      </c>
      <c r="B1361">
        <f t="shared" si="21"/>
        <v>317</v>
      </c>
      <c r="C1361">
        <v>1</v>
      </c>
    </row>
    <row r="1362" spans="1:3" x14ac:dyDescent="0.3">
      <c r="A1362" t="s">
        <v>1489</v>
      </c>
      <c r="B1362">
        <f t="shared" si="21"/>
        <v>318</v>
      </c>
      <c r="C1362">
        <v>1</v>
      </c>
    </row>
    <row r="1363" spans="1:3" x14ac:dyDescent="0.3">
      <c r="A1363" t="s">
        <v>1493</v>
      </c>
      <c r="B1363">
        <f t="shared" si="21"/>
        <v>319</v>
      </c>
      <c r="C1363">
        <v>1</v>
      </c>
    </row>
    <row r="1364" spans="1:3" x14ac:dyDescent="0.3">
      <c r="A1364" t="s">
        <v>129</v>
      </c>
      <c r="B1364">
        <f t="shared" si="21"/>
        <v>32</v>
      </c>
      <c r="C1364">
        <v>1</v>
      </c>
    </row>
    <row r="1365" spans="1:3" x14ac:dyDescent="0.3">
      <c r="A1365" t="s">
        <v>1494</v>
      </c>
      <c r="B1365">
        <f t="shared" si="21"/>
        <v>320</v>
      </c>
      <c r="C1365">
        <v>1</v>
      </c>
    </row>
    <row r="1366" spans="1:3" x14ac:dyDescent="0.3">
      <c r="A1366" t="s">
        <v>1498</v>
      </c>
      <c r="B1366">
        <f t="shared" si="21"/>
        <v>321</v>
      </c>
      <c r="C1366">
        <v>1</v>
      </c>
    </row>
    <row r="1367" spans="1:3" x14ac:dyDescent="0.3">
      <c r="A1367" t="s">
        <v>1499</v>
      </c>
      <c r="B1367">
        <f t="shared" si="21"/>
        <v>322</v>
      </c>
      <c r="C1367">
        <v>1</v>
      </c>
    </row>
    <row r="1368" spans="1:3" x14ac:dyDescent="0.3">
      <c r="A1368" t="s">
        <v>1503</v>
      </c>
      <c r="B1368">
        <f t="shared" si="21"/>
        <v>323</v>
      </c>
      <c r="C1368">
        <v>1</v>
      </c>
    </row>
    <row r="1369" spans="1:3" x14ac:dyDescent="0.3">
      <c r="A1369" t="s">
        <v>1504</v>
      </c>
      <c r="B1369">
        <f t="shared" si="21"/>
        <v>324</v>
      </c>
      <c r="C1369">
        <v>1</v>
      </c>
    </row>
    <row r="1370" spans="1:3" x14ac:dyDescent="0.3">
      <c r="A1370" t="s">
        <v>1505</v>
      </c>
      <c r="B1370">
        <f t="shared" si="21"/>
        <v>325</v>
      </c>
      <c r="C1370">
        <v>1</v>
      </c>
    </row>
    <row r="1371" spans="1:3" x14ac:dyDescent="0.3">
      <c r="A1371" t="s">
        <v>1506</v>
      </c>
      <c r="B1371">
        <f t="shared" si="21"/>
        <v>326</v>
      </c>
      <c r="C1371">
        <v>1</v>
      </c>
    </row>
    <row r="1372" spans="1:3" x14ac:dyDescent="0.3">
      <c r="A1372" t="s">
        <v>1510</v>
      </c>
      <c r="B1372">
        <f t="shared" si="21"/>
        <v>327</v>
      </c>
      <c r="C1372">
        <v>1</v>
      </c>
    </row>
    <row r="1373" spans="1:3" x14ac:dyDescent="0.3">
      <c r="A1373" t="s">
        <v>1513</v>
      </c>
      <c r="B1373">
        <f t="shared" si="21"/>
        <v>328</v>
      </c>
      <c r="C1373">
        <v>1</v>
      </c>
    </row>
    <row r="1374" spans="1:3" x14ac:dyDescent="0.3">
      <c r="A1374" t="s">
        <v>1520</v>
      </c>
      <c r="B1374">
        <f t="shared" si="21"/>
        <v>329</v>
      </c>
      <c r="C1374">
        <v>1</v>
      </c>
    </row>
    <row r="1375" spans="1:3" x14ac:dyDescent="0.3">
      <c r="A1375" t="s">
        <v>133</v>
      </c>
      <c r="B1375">
        <f t="shared" si="21"/>
        <v>33</v>
      </c>
      <c r="C1375">
        <v>1</v>
      </c>
    </row>
    <row r="1376" spans="1:3" x14ac:dyDescent="0.3">
      <c r="A1376" t="s">
        <v>1521</v>
      </c>
      <c r="B1376">
        <f t="shared" si="21"/>
        <v>330</v>
      </c>
      <c r="C1376">
        <v>1</v>
      </c>
    </row>
    <row r="1377" spans="1:3" x14ac:dyDescent="0.3">
      <c r="A1377" t="s">
        <v>1525</v>
      </c>
      <c r="B1377">
        <f t="shared" si="21"/>
        <v>331</v>
      </c>
      <c r="C1377">
        <v>1</v>
      </c>
    </row>
    <row r="1378" spans="1:3" x14ac:dyDescent="0.3">
      <c r="A1378" t="s">
        <v>1526</v>
      </c>
      <c r="B1378">
        <f t="shared" si="21"/>
        <v>332</v>
      </c>
      <c r="C1378">
        <v>1</v>
      </c>
    </row>
    <row r="1379" spans="1:3" x14ac:dyDescent="0.3">
      <c r="A1379" t="s">
        <v>1527</v>
      </c>
      <c r="B1379">
        <f t="shared" si="21"/>
        <v>333</v>
      </c>
      <c r="C1379">
        <v>1</v>
      </c>
    </row>
    <row r="1380" spans="1:3" x14ac:dyDescent="0.3">
      <c r="A1380" t="s">
        <v>1531</v>
      </c>
      <c r="B1380">
        <f t="shared" si="21"/>
        <v>334</v>
      </c>
      <c r="C1380">
        <v>1</v>
      </c>
    </row>
    <row r="1381" spans="1:3" x14ac:dyDescent="0.3">
      <c r="A1381" t="s">
        <v>1538</v>
      </c>
      <c r="B1381">
        <f t="shared" si="21"/>
        <v>335</v>
      </c>
      <c r="C1381">
        <v>1</v>
      </c>
    </row>
    <row r="1382" spans="1:3" x14ac:dyDescent="0.3">
      <c r="A1382" t="s">
        <v>1542</v>
      </c>
      <c r="B1382">
        <f t="shared" si="21"/>
        <v>336</v>
      </c>
      <c r="C1382">
        <v>1</v>
      </c>
    </row>
    <row r="1383" spans="1:3" x14ac:dyDescent="0.3">
      <c r="A1383" t="s">
        <v>1543</v>
      </c>
      <c r="B1383">
        <f t="shared" si="21"/>
        <v>337</v>
      </c>
      <c r="C1383">
        <v>1</v>
      </c>
    </row>
    <row r="1384" spans="1:3" x14ac:dyDescent="0.3">
      <c r="A1384" t="s">
        <v>1544</v>
      </c>
      <c r="B1384">
        <f t="shared" si="21"/>
        <v>338</v>
      </c>
      <c r="C1384">
        <v>1</v>
      </c>
    </row>
    <row r="1385" spans="1:3" x14ac:dyDescent="0.3">
      <c r="A1385" t="s">
        <v>1548</v>
      </c>
      <c r="B1385">
        <f t="shared" si="21"/>
        <v>339</v>
      </c>
      <c r="C1385">
        <v>1</v>
      </c>
    </row>
    <row r="1386" spans="1:3" x14ac:dyDescent="0.3">
      <c r="A1386" t="s">
        <v>138</v>
      </c>
      <c r="B1386">
        <f t="shared" si="21"/>
        <v>34</v>
      </c>
      <c r="C1386">
        <v>1</v>
      </c>
    </row>
    <row r="1387" spans="1:3" x14ac:dyDescent="0.3">
      <c r="A1387" t="s">
        <v>1549</v>
      </c>
      <c r="B1387">
        <f t="shared" si="21"/>
        <v>340</v>
      </c>
      <c r="C1387">
        <v>1</v>
      </c>
    </row>
    <row r="1388" spans="1:3" x14ac:dyDescent="0.3">
      <c r="A1388" t="s">
        <v>1551</v>
      </c>
      <c r="B1388">
        <f t="shared" si="21"/>
        <v>341</v>
      </c>
      <c r="C1388">
        <v>1</v>
      </c>
    </row>
    <row r="1389" spans="1:3" x14ac:dyDescent="0.3">
      <c r="A1389" t="s">
        <v>1552</v>
      </c>
      <c r="B1389">
        <f t="shared" si="21"/>
        <v>342</v>
      </c>
      <c r="C1389">
        <v>1</v>
      </c>
    </row>
    <row r="1390" spans="1:3" x14ac:dyDescent="0.3">
      <c r="A1390" t="s">
        <v>1556</v>
      </c>
      <c r="B1390">
        <f t="shared" si="21"/>
        <v>343</v>
      </c>
      <c r="C1390">
        <v>1</v>
      </c>
    </row>
    <row r="1391" spans="1:3" x14ac:dyDescent="0.3">
      <c r="A1391" t="s">
        <v>1560</v>
      </c>
      <c r="B1391">
        <f t="shared" si="21"/>
        <v>344</v>
      </c>
      <c r="C1391">
        <v>1</v>
      </c>
    </row>
    <row r="1392" spans="1:3" x14ac:dyDescent="0.3">
      <c r="A1392" t="s">
        <v>1563</v>
      </c>
      <c r="B1392">
        <f t="shared" si="21"/>
        <v>345</v>
      </c>
      <c r="C1392">
        <v>1</v>
      </c>
    </row>
    <row r="1393" spans="1:3" x14ac:dyDescent="0.3">
      <c r="A1393" t="s">
        <v>1567</v>
      </c>
      <c r="B1393">
        <f t="shared" si="21"/>
        <v>346</v>
      </c>
      <c r="C1393">
        <v>1</v>
      </c>
    </row>
    <row r="1394" spans="1:3" x14ac:dyDescent="0.3">
      <c r="A1394" t="s">
        <v>1571</v>
      </c>
      <c r="B1394">
        <f t="shared" si="21"/>
        <v>347</v>
      </c>
      <c r="C1394">
        <v>1</v>
      </c>
    </row>
    <row r="1395" spans="1:3" x14ac:dyDescent="0.3">
      <c r="A1395" t="s">
        <v>1577</v>
      </c>
      <c r="B1395">
        <f t="shared" si="21"/>
        <v>348</v>
      </c>
      <c r="C1395">
        <v>1</v>
      </c>
    </row>
    <row r="1396" spans="1:3" x14ac:dyDescent="0.3">
      <c r="A1396" t="s">
        <v>1580</v>
      </c>
      <c r="B1396">
        <f t="shared" si="21"/>
        <v>349</v>
      </c>
      <c r="C1396">
        <v>1</v>
      </c>
    </row>
    <row r="1397" spans="1:3" x14ac:dyDescent="0.3">
      <c r="A1397" t="s">
        <v>184</v>
      </c>
      <c r="B1397">
        <f t="shared" si="21"/>
        <v>35</v>
      </c>
      <c r="C1397">
        <v>1</v>
      </c>
    </row>
    <row r="1398" spans="1:3" x14ac:dyDescent="0.3">
      <c r="A1398" t="s">
        <v>1584</v>
      </c>
      <c r="B1398">
        <f t="shared" si="21"/>
        <v>350</v>
      </c>
      <c r="C1398">
        <v>1</v>
      </c>
    </row>
    <row r="1399" spans="1:3" x14ac:dyDescent="0.3">
      <c r="A1399" t="s">
        <v>1589</v>
      </c>
      <c r="B1399">
        <f t="shared" si="21"/>
        <v>351</v>
      </c>
      <c r="C1399">
        <v>1</v>
      </c>
    </row>
    <row r="1400" spans="1:3" x14ac:dyDescent="0.3">
      <c r="A1400" t="s">
        <v>1593</v>
      </c>
      <c r="B1400">
        <f t="shared" si="21"/>
        <v>352</v>
      </c>
      <c r="C1400">
        <v>1</v>
      </c>
    </row>
    <row r="1401" spans="1:3" x14ac:dyDescent="0.3">
      <c r="A1401" t="s">
        <v>1594</v>
      </c>
      <c r="B1401">
        <f t="shared" si="21"/>
        <v>353</v>
      </c>
      <c r="C1401">
        <v>1</v>
      </c>
    </row>
    <row r="1402" spans="1:3" x14ac:dyDescent="0.3">
      <c r="A1402" t="s">
        <v>1598</v>
      </c>
      <c r="B1402">
        <f t="shared" si="21"/>
        <v>354</v>
      </c>
      <c r="C1402">
        <v>1</v>
      </c>
    </row>
    <row r="1403" spans="1:3" x14ac:dyDescent="0.3">
      <c r="A1403" t="s">
        <v>1604</v>
      </c>
      <c r="B1403">
        <f t="shared" si="21"/>
        <v>355</v>
      </c>
      <c r="C1403">
        <v>1</v>
      </c>
    </row>
    <row r="1404" spans="1:3" x14ac:dyDescent="0.3">
      <c r="A1404" t="s">
        <v>1605</v>
      </c>
      <c r="B1404">
        <f t="shared" si="21"/>
        <v>356</v>
      </c>
      <c r="C1404">
        <v>1</v>
      </c>
    </row>
    <row r="1405" spans="1:3" x14ac:dyDescent="0.3">
      <c r="A1405" t="s">
        <v>1606</v>
      </c>
      <c r="B1405">
        <f t="shared" si="21"/>
        <v>357</v>
      </c>
      <c r="C1405">
        <v>1</v>
      </c>
    </row>
    <row r="1406" spans="1:3" x14ac:dyDescent="0.3">
      <c r="A1406" t="s">
        <v>1610</v>
      </c>
      <c r="B1406">
        <f t="shared" si="21"/>
        <v>358</v>
      </c>
      <c r="C1406">
        <v>1</v>
      </c>
    </row>
    <row r="1407" spans="1:3" x14ac:dyDescent="0.3">
      <c r="A1407" t="s">
        <v>1614</v>
      </c>
      <c r="B1407">
        <f t="shared" si="21"/>
        <v>359</v>
      </c>
      <c r="C1407">
        <v>1</v>
      </c>
    </row>
    <row r="1408" spans="1:3" x14ac:dyDescent="0.3">
      <c r="A1408" t="s">
        <v>226</v>
      </c>
      <c r="B1408">
        <f t="shared" si="21"/>
        <v>36</v>
      </c>
      <c r="C1408">
        <v>1</v>
      </c>
    </row>
    <row r="1409" spans="1:3" x14ac:dyDescent="0.3">
      <c r="A1409" t="s">
        <v>1618</v>
      </c>
      <c r="B1409">
        <f t="shared" si="21"/>
        <v>360</v>
      </c>
      <c r="C1409">
        <v>1</v>
      </c>
    </row>
    <row r="1410" spans="1:3" x14ac:dyDescent="0.3">
      <c r="A1410" t="s">
        <v>1622</v>
      </c>
      <c r="B1410">
        <f t="shared" ref="B1410:B1473" si="22">INT(MID(A1410, 4, LEN(A1409)))</f>
        <v>361</v>
      </c>
      <c r="C1410">
        <v>1</v>
      </c>
    </row>
    <row r="1411" spans="1:3" x14ac:dyDescent="0.3">
      <c r="A1411" t="s">
        <v>1625</v>
      </c>
      <c r="B1411">
        <f t="shared" si="22"/>
        <v>362</v>
      </c>
      <c r="C1411">
        <v>1</v>
      </c>
    </row>
    <row r="1412" spans="1:3" x14ac:dyDescent="0.3">
      <c r="A1412" t="s">
        <v>1626</v>
      </c>
      <c r="B1412">
        <f t="shared" si="22"/>
        <v>363</v>
      </c>
      <c r="C1412">
        <v>1</v>
      </c>
    </row>
    <row r="1413" spans="1:3" x14ac:dyDescent="0.3">
      <c r="A1413" t="s">
        <v>1630</v>
      </c>
      <c r="B1413">
        <f t="shared" si="22"/>
        <v>364</v>
      </c>
      <c r="C1413">
        <v>1</v>
      </c>
    </row>
    <row r="1414" spans="1:3" x14ac:dyDescent="0.3">
      <c r="A1414" t="s">
        <v>1631</v>
      </c>
      <c r="B1414">
        <f t="shared" si="22"/>
        <v>365</v>
      </c>
      <c r="C1414">
        <v>1</v>
      </c>
    </row>
    <row r="1415" spans="1:3" x14ac:dyDescent="0.3">
      <c r="A1415" t="s">
        <v>1635</v>
      </c>
      <c r="B1415">
        <f t="shared" si="22"/>
        <v>366</v>
      </c>
      <c r="C1415">
        <v>1</v>
      </c>
    </row>
    <row r="1416" spans="1:3" x14ac:dyDescent="0.3">
      <c r="A1416" t="s">
        <v>1639</v>
      </c>
      <c r="B1416">
        <f t="shared" si="22"/>
        <v>367</v>
      </c>
      <c r="C1416">
        <v>1</v>
      </c>
    </row>
    <row r="1417" spans="1:3" x14ac:dyDescent="0.3">
      <c r="A1417" t="s">
        <v>1646</v>
      </c>
      <c r="B1417">
        <f t="shared" si="22"/>
        <v>368</v>
      </c>
      <c r="C1417">
        <v>1</v>
      </c>
    </row>
    <row r="1418" spans="1:3" x14ac:dyDescent="0.3">
      <c r="A1418" t="s">
        <v>1650</v>
      </c>
      <c r="B1418">
        <f t="shared" si="22"/>
        <v>369</v>
      </c>
      <c r="C1418">
        <v>1</v>
      </c>
    </row>
    <row r="1419" spans="1:3" x14ac:dyDescent="0.3">
      <c r="A1419" t="s">
        <v>332</v>
      </c>
      <c r="B1419">
        <f t="shared" si="22"/>
        <v>37</v>
      </c>
      <c r="C1419">
        <v>1</v>
      </c>
    </row>
    <row r="1420" spans="1:3" x14ac:dyDescent="0.3">
      <c r="A1420" t="s">
        <v>1654</v>
      </c>
      <c r="B1420">
        <f t="shared" si="22"/>
        <v>370</v>
      </c>
      <c r="C1420">
        <v>1</v>
      </c>
    </row>
    <row r="1421" spans="1:3" x14ac:dyDescent="0.3">
      <c r="A1421" t="s">
        <v>1657</v>
      </c>
      <c r="B1421">
        <f t="shared" si="22"/>
        <v>371</v>
      </c>
      <c r="C1421">
        <v>1</v>
      </c>
    </row>
    <row r="1422" spans="1:3" x14ac:dyDescent="0.3">
      <c r="A1422" t="s">
        <v>1658</v>
      </c>
      <c r="B1422">
        <f t="shared" si="22"/>
        <v>372</v>
      </c>
      <c r="C1422">
        <v>1</v>
      </c>
    </row>
    <row r="1423" spans="1:3" x14ac:dyDescent="0.3">
      <c r="A1423" t="s">
        <v>1671</v>
      </c>
      <c r="B1423">
        <f t="shared" si="22"/>
        <v>373</v>
      </c>
      <c r="C1423">
        <v>1</v>
      </c>
    </row>
    <row r="1424" spans="1:3" x14ac:dyDescent="0.3">
      <c r="A1424" t="s">
        <v>1672</v>
      </c>
      <c r="B1424">
        <f t="shared" si="22"/>
        <v>374</v>
      </c>
      <c r="C1424">
        <v>1</v>
      </c>
    </row>
    <row r="1425" spans="1:3" x14ac:dyDescent="0.3">
      <c r="A1425" t="s">
        <v>1676</v>
      </c>
      <c r="B1425">
        <f t="shared" si="22"/>
        <v>375</v>
      </c>
      <c r="C1425">
        <v>1</v>
      </c>
    </row>
    <row r="1426" spans="1:3" x14ac:dyDescent="0.3">
      <c r="A1426" t="s">
        <v>1677</v>
      </c>
      <c r="B1426">
        <f t="shared" si="22"/>
        <v>376</v>
      </c>
      <c r="C1426">
        <v>1</v>
      </c>
    </row>
    <row r="1427" spans="1:3" x14ac:dyDescent="0.3">
      <c r="A1427" t="s">
        <v>1678</v>
      </c>
      <c r="B1427">
        <f t="shared" si="22"/>
        <v>377</v>
      </c>
      <c r="C1427">
        <v>1</v>
      </c>
    </row>
    <row r="1428" spans="1:3" x14ac:dyDescent="0.3">
      <c r="A1428" t="s">
        <v>1682</v>
      </c>
      <c r="B1428">
        <f t="shared" si="22"/>
        <v>378</v>
      </c>
      <c r="C1428">
        <v>1</v>
      </c>
    </row>
    <row r="1429" spans="1:3" x14ac:dyDescent="0.3">
      <c r="A1429" t="s">
        <v>1683</v>
      </c>
      <c r="B1429">
        <f t="shared" si="22"/>
        <v>379</v>
      </c>
      <c r="C1429">
        <v>1</v>
      </c>
    </row>
    <row r="1430" spans="1:3" x14ac:dyDescent="0.3">
      <c r="A1430" t="s">
        <v>143</v>
      </c>
      <c r="B1430">
        <f t="shared" si="22"/>
        <v>38</v>
      </c>
      <c r="C1430">
        <v>1</v>
      </c>
    </row>
    <row r="1431" spans="1:3" x14ac:dyDescent="0.3">
      <c r="A1431" t="s">
        <v>1684</v>
      </c>
      <c r="B1431">
        <f t="shared" si="22"/>
        <v>380</v>
      </c>
      <c r="C1431">
        <v>1</v>
      </c>
    </row>
    <row r="1432" spans="1:3" x14ac:dyDescent="0.3">
      <c r="A1432" t="s">
        <v>1685</v>
      </c>
      <c r="B1432">
        <f t="shared" si="22"/>
        <v>381</v>
      </c>
      <c r="C1432">
        <v>1</v>
      </c>
    </row>
    <row r="1433" spans="1:3" x14ac:dyDescent="0.3">
      <c r="A1433" t="s">
        <v>1686</v>
      </c>
      <c r="B1433">
        <f t="shared" si="22"/>
        <v>382</v>
      </c>
      <c r="C1433">
        <v>1</v>
      </c>
    </row>
    <row r="1434" spans="1:3" x14ac:dyDescent="0.3">
      <c r="A1434" t="s">
        <v>1690</v>
      </c>
      <c r="B1434">
        <f t="shared" si="22"/>
        <v>383</v>
      </c>
      <c r="C1434">
        <v>1</v>
      </c>
    </row>
    <row r="1435" spans="1:3" x14ac:dyDescent="0.3">
      <c r="A1435" t="s">
        <v>1694</v>
      </c>
      <c r="B1435">
        <f t="shared" si="22"/>
        <v>384</v>
      </c>
      <c r="C1435">
        <v>1</v>
      </c>
    </row>
    <row r="1436" spans="1:3" x14ac:dyDescent="0.3">
      <c r="A1436" t="s">
        <v>1695</v>
      </c>
      <c r="B1436">
        <f t="shared" si="22"/>
        <v>385</v>
      </c>
      <c r="C1436">
        <v>1</v>
      </c>
    </row>
    <row r="1437" spans="1:3" x14ac:dyDescent="0.3">
      <c r="A1437" t="s">
        <v>1696</v>
      </c>
      <c r="B1437">
        <f t="shared" si="22"/>
        <v>386</v>
      </c>
      <c r="C1437">
        <v>1</v>
      </c>
    </row>
    <row r="1438" spans="1:3" x14ac:dyDescent="0.3">
      <c r="A1438" t="s">
        <v>1700</v>
      </c>
      <c r="B1438">
        <f t="shared" si="22"/>
        <v>387</v>
      </c>
      <c r="C1438">
        <v>1</v>
      </c>
    </row>
    <row r="1439" spans="1:3" x14ac:dyDescent="0.3">
      <c r="A1439" t="s">
        <v>1701</v>
      </c>
      <c r="B1439">
        <f t="shared" si="22"/>
        <v>388</v>
      </c>
      <c r="C1439">
        <v>1</v>
      </c>
    </row>
    <row r="1440" spans="1:3" x14ac:dyDescent="0.3">
      <c r="A1440" t="s">
        <v>1705</v>
      </c>
      <c r="B1440">
        <f t="shared" si="22"/>
        <v>389</v>
      </c>
      <c r="C1440">
        <v>1</v>
      </c>
    </row>
    <row r="1441" spans="1:3" x14ac:dyDescent="0.3">
      <c r="A1441" t="s">
        <v>148</v>
      </c>
      <c r="B1441">
        <f t="shared" si="22"/>
        <v>39</v>
      </c>
      <c r="C1441">
        <v>1</v>
      </c>
    </row>
    <row r="1442" spans="1:3" x14ac:dyDescent="0.3">
      <c r="A1442" t="s">
        <v>1706</v>
      </c>
      <c r="B1442">
        <f t="shared" si="22"/>
        <v>390</v>
      </c>
      <c r="C1442">
        <v>1</v>
      </c>
    </row>
    <row r="1443" spans="1:3" x14ac:dyDescent="0.3">
      <c r="A1443" t="s">
        <v>1707</v>
      </c>
      <c r="B1443">
        <f t="shared" si="22"/>
        <v>391</v>
      </c>
      <c r="C1443">
        <v>1</v>
      </c>
    </row>
    <row r="1444" spans="1:3" x14ac:dyDescent="0.3">
      <c r="A1444" t="s">
        <v>1708</v>
      </c>
      <c r="B1444">
        <f t="shared" si="22"/>
        <v>392</v>
      </c>
      <c r="C1444">
        <v>1</v>
      </c>
    </row>
    <row r="1445" spans="1:3" x14ac:dyDescent="0.3">
      <c r="A1445" t="s">
        <v>1715</v>
      </c>
      <c r="B1445">
        <f t="shared" si="22"/>
        <v>393</v>
      </c>
      <c r="C1445">
        <v>1</v>
      </c>
    </row>
    <row r="1446" spans="1:3" x14ac:dyDescent="0.3">
      <c r="A1446" t="s">
        <v>1719</v>
      </c>
      <c r="B1446">
        <f t="shared" si="22"/>
        <v>394</v>
      </c>
      <c r="C1446">
        <v>1</v>
      </c>
    </row>
    <row r="1447" spans="1:3" x14ac:dyDescent="0.3">
      <c r="A1447" t="s">
        <v>1726</v>
      </c>
      <c r="B1447">
        <f t="shared" si="22"/>
        <v>395</v>
      </c>
      <c r="C1447">
        <v>1</v>
      </c>
    </row>
    <row r="1448" spans="1:3" x14ac:dyDescent="0.3">
      <c r="A1448" t="s">
        <v>1727</v>
      </c>
      <c r="B1448">
        <f t="shared" si="22"/>
        <v>396</v>
      </c>
      <c r="C1448">
        <v>1</v>
      </c>
    </row>
    <row r="1449" spans="1:3" x14ac:dyDescent="0.3">
      <c r="A1449" t="s">
        <v>1728</v>
      </c>
      <c r="B1449">
        <f t="shared" si="22"/>
        <v>397</v>
      </c>
      <c r="C1449">
        <v>1</v>
      </c>
    </row>
    <row r="1450" spans="1:3" x14ac:dyDescent="0.3">
      <c r="A1450" t="s">
        <v>1729</v>
      </c>
      <c r="B1450">
        <f t="shared" si="22"/>
        <v>398</v>
      </c>
      <c r="C1450">
        <v>1</v>
      </c>
    </row>
    <row r="1451" spans="1:3" x14ac:dyDescent="0.3">
      <c r="A1451" t="s">
        <v>1730</v>
      </c>
      <c r="B1451">
        <f t="shared" si="22"/>
        <v>399</v>
      </c>
      <c r="C1451">
        <v>1</v>
      </c>
    </row>
    <row r="1452" spans="1:3" x14ac:dyDescent="0.3">
      <c r="A1452" t="s">
        <v>5730</v>
      </c>
      <c r="B1452">
        <f t="shared" si="22"/>
        <v>4</v>
      </c>
      <c r="C1452">
        <v>1</v>
      </c>
    </row>
    <row r="1453" spans="1:3" x14ac:dyDescent="0.3">
      <c r="A1453" t="s">
        <v>160</v>
      </c>
      <c r="B1453">
        <f t="shared" si="22"/>
        <v>40</v>
      </c>
      <c r="C1453">
        <v>1</v>
      </c>
    </row>
    <row r="1454" spans="1:3" x14ac:dyDescent="0.3">
      <c r="A1454" t="s">
        <v>1731</v>
      </c>
      <c r="B1454">
        <f t="shared" si="22"/>
        <v>400</v>
      </c>
      <c r="C1454">
        <v>1</v>
      </c>
    </row>
    <row r="1455" spans="1:3" x14ac:dyDescent="0.3">
      <c r="A1455" t="s">
        <v>1735</v>
      </c>
      <c r="B1455">
        <f t="shared" si="22"/>
        <v>401</v>
      </c>
      <c r="C1455">
        <v>1</v>
      </c>
    </row>
    <row r="1456" spans="1:3" x14ac:dyDescent="0.3">
      <c r="A1456" t="s">
        <v>1736</v>
      </c>
      <c r="B1456">
        <f t="shared" si="22"/>
        <v>402</v>
      </c>
      <c r="C1456">
        <v>1</v>
      </c>
    </row>
    <row r="1457" spans="1:3" x14ac:dyDescent="0.3">
      <c r="A1457" t="s">
        <v>1737</v>
      </c>
      <c r="B1457">
        <f t="shared" si="22"/>
        <v>403</v>
      </c>
      <c r="C1457">
        <v>1</v>
      </c>
    </row>
    <row r="1458" spans="1:3" x14ac:dyDescent="0.3">
      <c r="A1458" t="s">
        <v>1738</v>
      </c>
      <c r="B1458">
        <f t="shared" si="22"/>
        <v>404</v>
      </c>
      <c r="C1458">
        <v>1</v>
      </c>
    </row>
    <row r="1459" spans="1:3" x14ac:dyDescent="0.3">
      <c r="A1459" t="s">
        <v>1742</v>
      </c>
      <c r="B1459">
        <f t="shared" si="22"/>
        <v>405</v>
      </c>
      <c r="C1459">
        <v>1</v>
      </c>
    </row>
    <row r="1460" spans="1:3" x14ac:dyDescent="0.3">
      <c r="A1460" t="s">
        <v>1743</v>
      </c>
      <c r="B1460">
        <f t="shared" si="22"/>
        <v>406</v>
      </c>
      <c r="C1460">
        <v>1</v>
      </c>
    </row>
    <row r="1461" spans="1:3" x14ac:dyDescent="0.3">
      <c r="A1461" t="s">
        <v>1747</v>
      </c>
      <c r="B1461">
        <f t="shared" si="22"/>
        <v>407</v>
      </c>
      <c r="C1461">
        <v>1</v>
      </c>
    </row>
    <row r="1462" spans="1:3" x14ac:dyDescent="0.3">
      <c r="A1462" t="s">
        <v>1751</v>
      </c>
      <c r="B1462">
        <f t="shared" si="22"/>
        <v>408</v>
      </c>
      <c r="C1462">
        <v>1</v>
      </c>
    </row>
    <row r="1463" spans="1:3" x14ac:dyDescent="0.3">
      <c r="A1463" t="s">
        <v>1765</v>
      </c>
      <c r="B1463">
        <f t="shared" si="22"/>
        <v>409</v>
      </c>
      <c r="C1463">
        <v>1</v>
      </c>
    </row>
    <row r="1464" spans="1:3" x14ac:dyDescent="0.3">
      <c r="A1464" t="s">
        <v>159</v>
      </c>
      <c r="B1464">
        <f t="shared" si="22"/>
        <v>41</v>
      </c>
      <c r="C1464">
        <v>1</v>
      </c>
    </row>
    <row r="1465" spans="1:3" x14ac:dyDescent="0.3">
      <c r="A1465" t="s">
        <v>1769</v>
      </c>
      <c r="B1465">
        <f t="shared" si="22"/>
        <v>410</v>
      </c>
      <c r="C1465">
        <v>1</v>
      </c>
    </row>
    <row r="1466" spans="1:3" x14ac:dyDescent="0.3">
      <c r="A1466" t="s">
        <v>1770</v>
      </c>
      <c r="B1466">
        <f t="shared" si="22"/>
        <v>411</v>
      </c>
      <c r="C1466">
        <v>1</v>
      </c>
    </row>
    <row r="1467" spans="1:3" x14ac:dyDescent="0.3">
      <c r="A1467" t="s">
        <v>1771</v>
      </c>
      <c r="B1467">
        <f t="shared" si="22"/>
        <v>412</v>
      </c>
      <c r="C1467">
        <v>1</v>
      </c>
    </row>
    <row r="1468" spans="1:3" x14ac:dyDescent="0.3">
      <c r="A1468" t="s">
        <v>1777</v>
      </c>
      <c r="B1468">
        <f t="shared" si="22"/>
        <v>413</v>
      </c>
      <c r="C1468">
        <v>1</v>
      </c>
    </row>
    <row r="1469" spans="1:3" x14ac:dyDescent="0.3">
      <c r="A1469" t="s">
        <v>1781</v>
      </c>
      <c r="B1469">
        <f t="shared" si="22"/>
        <v>414</v>
      </c>
      <c r="C1469">
        <v>1</v>
      </c>
    </row>
    <row r="1470" spans="1:3" x14ac:dyDescent="0.3">
      <c r="A1470" t="s">
        <v>1787</v>
      </c>
      <c r="B1470">
        <f t="shared" si="22"/>
        <v>415</v>
      </c>
      <c r="C1470">
        <v>1</v>
      </c>
    </row>
    <row r="1471" spans="1:3" x14ac:dyDescent="0.3">
      <c r="A1471" t="s">
        <v>1788</v>
      </c>
      <c r="B1471">
        <f t="shared" si="22"/>
        <v>416</v>
      </c>
      <c r="C1471">
        <v>1</v>
      </c>
    </row>
    <row r="1472" spans="1:3" x14ac:dyDescent="0.3">
      <c r="A1472" t="s">
        <v>1789</v>
      </c>
      <c r="B1472">
        <f t="shared" si="22"/>
        <v>417</v>
      </c>
      <c r="C1472">
        <v>1</v>
      </c>
    </row>
    <row r="1473" spans="1:3" x14ac:dyDescent="0.3">
      <c r="A1473" t="s">
        <v>1793</v>
      </c>
      <c r="B1473">
        <f t="shared" si="22"/>
        <v>418</v>
      </c>
      <c r="C1473">
        <v>1</v>
      </c>
    </row>
    <row r="1474" spans="1:3" x14ac:dyDescent="0.3">
      <c r="A1474" t="s">
        <v>1794</v>
      </c>
      <c r="B1474">
        <f t="shared" ref="B1474:B1537" si="23">INT(MID(A1474, 4, LEN(A1473)))</f>
        <v>419</v>
      </c>
      <c r="C1474">
        <v>1</v>
      </c>
    </row>
    <row r="1475" spans="1:3" x14ac:dyDescent="0.3">
      <c r="A1475" t="s">
        <v>161</v>
      </c>
      <c r="B1475">
        <f t="shared" si="23"/>
        <v>42</v>
      </c>
      <c r="C1475">
        <v>1</v>
      </c>
    </row>
    <row r="1476" spans="1:3" x14ac:dyDescent="0.3">
      <c r="A1476" t="s">
        <v>1798</v>
      </c>
      <c r="B1476">
        <f t="shared" si="23"/>
        <v>420</v>
      </c>
      <c r="C1476">
        <v>1</v>
      </c>
    </row>
    <row r="1477" spans="1:3" x14ac:dyDescent="0.3">
      <c r="A1477" t="s">
        <v>1802</v>
      </c>
      <c r="B1477">
        <f t="shared" si="23"/>
        <v>421</v>
      </c>
      <c r="C1477">
        <v>1</v>
      </c>
    </row>
    <row r="1478" spans="1:3" x14ac:dyDescent="0.3">
      <c r="A1478" t="s">
        <v>1809</v>
      </c>
      <c r="B1478">
        <f t="shared" si="23"/>
        <v>422</v>
      </c>
      <c r="C1478">
        <v>1</v>
      </c>
    </row>
    <row r="1479" spans="1:3" x14ac:dyDescent="0.3">
      <c r="A1479" t="s">
        <v>1812</v>
      </c>
      <c r="B1479">
        <f t="shared" si="23"/>
        <v>423</v>
      </c>
      <c r="C1479">
        <v>1</v>
      </c>
    </row>
    <row r="1480" spans="1:3" x14ac:dyDescent="0.3">
      <c r="A1480" t="s">
        <v>1813</v>
      </c>
      <c r="B1480">
        <f t="shared" si="23"/>
        <v>424</v>
      </c>
      <c r="C1480">
        <v>1</v>
      </c>
    </row>
    <row r="1481" spans="1:3" x14ac:dyDescent="0.3">
      <c r="A1481" t="s">
        <v>1814</v>
      </c>
      <c r="B1481">
        <f t="shared" si="23"/>
        <v>425</v>
      </c>
      <c r="C1481">
        <v>1</v>
      </c>
    </row>
    <row r="1482" spans="1:3" x14ac:dyDescent="0.3">
      <c r="A1482" t="s">
        <v>1815</v>
      </c>
      <c r="B1482">
        <f t="shared" si="23"/>
        <v>426</v>
      </c>
      <c r="C1482">
        <v>1</v>
      </c>
    </row>
    <row r="1483" spans="1:3" x14ac:dyDescent="0.3">
      <c r="A1483" t="s">
        <v>1819</v>
      </c>
      <c r="B1483">
        <f t="shared" si="23"/>
        <v>427</v>
      </c>
      <c r="C1483">
        <v>1</v>
      </c>
    </row>
    <row r="1484" spans="1:3" x14ac:dyDescent="0.3">
      <c r="A1484" t="s">
        <v>1822</v>
      </c>
      <c r="B1484">
        <f t="shared" si="23"/>
        <v>428</v>
      </c>
      <c r="C1484">
        <v>1</v>
      </c>
    </row>
    <row r="1485" spans="1:3" x14ac:dyDescent="0.3">
      <c r="A1485" t="s">
        <v>1826</v>
      </c>
      <c r="B1485">
        <f t="shared" si="23"/>
        <v>429</v>
      </c>
      <c r="C1485">
        <v>1</v>
      </c>
    </row>
    <row r="1486" spans="1:3" x14ac:dyDescent="0.3">
      <c r="A1486" t="s">
        <v>153</v>
      </c>
      <c r="B1486">
        <f t="shared" si="23"/>
        <v>43</v>
      </c>
      <c r="C1486">
        <v>1</v>
      </c>
    </row>
    <row r="1487" spans="1:3" x14ac:dyDescent="0.3">
      <c r="A1487" t="s">
        <v>1829</v>
      </c>
      <c r="B1487">
        <f t="shared" si="23"/>
        <v>430</v>
      </c>
      <c r="C1487">
        <v>1</v>
      </c>
    </row>
    <row r="1488" spans="1:3" x14ac:dyDescent="0.3">
      <c r="A1488" t="s">
        <v>1833</v>
      </c>
      <c r="B1488">
        <f t="shared" si="23"/>
        <v>431</v>
      </c>
      <c r="C1488">
        <v>1</v>
      </c>
    </row>
    <row r="1489" spans="1:3" x14ac:dyDescent="0.3">
      <c r="A1489" t="s">
        <v>1834</v>
      </c>
      <c r="B1489">
        <f t="shared" si="23"/>
        <v>432</v>
      </c>
      <c r="C1489">
        <v>1</v>
      </c>
    </row>
    <row r="1490" spans="1:3" x14ac:dyDescent="0.3">
      <c r="A1490" t="s">
        <v>1838</v>
      </c>
      <c r="B1490">
        <f t="shared" si="23"/>
        <v>433</v>
      </c>
      <c r="C1490">
        <v>1</v>
      </c>
    </row>
    <row r="1491" spans="1:3" x14ac:dyDescent="0.3">
      <c r="A1491" t="s">
        <v>1842</v>
      </c>
      <c r="B1491">
        <f t="shared" si="23"/>
        <v>434</v>
      </c>
      <c r="C1491">
        <v>1</v>
      </c>
    </row>
    <row r="1492" spans="1:3" x14ac:dyDescent="0.3">
      <c r="A1492" t="s">
        <v>1843</v>
      </c>
      <c r="B1492">
        <f t="shared" si="23"/>
        <v>435</v>
      </c>
      <c r="C1492">
        <v>1</v>
      </c>
    </row>
    <row r="1493" spans="1:3" x14ac:dyDescent="0.3">
      <c r="A1493" t="s">
        <v>1845</v>
      </c>
      <c r="B1493">
        <f t="shared" si="23"/>
        <v>436</v>
      </c>
      <c r="C1493">
        <v>1</v>
      </c>
    </row>
    <row r="1494" spans="1:3" x14ac:dyDescent="0.3">
      <c r="A1494" t="s">
        <v>1849</v>
      </c>
      <c r="B1494">
        <f t="shared" si="23"/>
        <v>437</v>
      </c>
      <c r="C1494">
        <v>1</v>
      </c>
    </row>
    <row r="1495" spans="1:3" x14ac:dyDescent="0.3">
      <c r="A1495" t="s">
        <v>1853</v>
      </c>
      <c r="B1495">
        <f t="shared" si="23"/>
        <v>438</v>
      </c>
      <c r="C1495">
        <v>1</v>
      </c>
    </row>
    <row r="1496" spans="1:3" x14ac:dyDescent="0.3">
      <c r="A1496" t="s">
        <v>1854</v>
      </c>
      <c r="B1496">
        <f t="shared" si="23"/>
        <v>439</v>
      </c>
      <c r="C1496">
        <v>1</v>
      </c>
    </row>
    <row r="1497" spans="1:3" x14ac:dyDescent="0.3">
      <c r="A1497" t="s">
        <v>178</v>
      </c>
      <c r="B1497">
        <f t="shared" si="23"/>
        <v>44</v>
      </c>
      <c r="C1497">
        <v>1</v>
      </c>
    </row>
    <row r="1498" spans="1:3" x14ac:dyDescent="0.3">
      <c r="A1498" t="s">
        <v>1855</v>
      </c>
      <c r="B1498">
        <f t="shared" si="23"/>
        <v>440</v>
      </c>
      <c r="C1498">
        <v>1</v>
      </c>
    </row>
    <row r="1499" spans="1:3" x14ac:dyDescent="0.3">
      <c r="A1499" t="s">
        <v>1862</v>
      </c>
      <c r="B1499">
        <f t="shared" si="23"/>
        <v>441</v>
      </c>
      <c r="C1499">
        <v>1</v>
      </c>
    </row>
    <row r="1500" spans="1:3" x14ac:dyDescent="0.3">
      <c r="A1500" t="s">
        <v>1866</v>
      </c>
      <c r="B1500">
        <f t="shared" si="23"/>
        <v>442</v>
      </c>
      <c r="C1500">
        <v>1</v>
      </c>
    </row>
    <row r="1501" spans="1:3" x14ac:dyDescent="0.3">
      <c r="A1501" t="s">
        <v>1870</v>
      </c>
      <c r="B1501">
        <f t="shared" si="23"/>
        <v>443</v>
      </c>
      <c r="C1501">
        <v>1</v>
      </c>
    </row>
    <row r="1502" spans="1:3" x14ac:dyDescent="0.3">
      <c r="A1502" t="s">
        <v>1873</v>
      </c>
      <c r="B1502">
        <f t="shared" si="23"/>
        <v>444</v>
      </c>
      <c r="C1502">
        <v>1</v>
      </c>
    </row>
    <row r="1503" spans="1:3" x14ac:dyDescent="0.3">
      <c r="A1503" t="s">
        <v>1877</v>
      </c>
      <c r="B1503">
        <f t="shared" si="23"/>
        <v>445</v>
      </c>
      <c r="C1503">
        <v>1</v>
      </c>
    </row>
    <row r="1504" spans="1:3" x14ac:dyDescent="0.3">
      <c r="A1504" t="s">
        <v>1880</v>
      </c>
      <c r="B1504">
        <f t="shared" si="23"/>
        <v>446</v>
      </c>
      <c r="C1504">
        <v>1</v>
      </c>
    </row>
    <row r="1505" spans="1:3" x14ac:dyDescent="0.3">
      <c r="A1505" t="s">
        <v>1881</v>
      </c>
      <c r="B1505">
        <f t="shared" si="23"/>
        <v>447</v>
      </c>
      <c r="C1505">
        <v>1</v>
      </c>
    </row>
    <row r="1506" spans="1:3" x14ac:dyDescent="0.3">
      <c r="A1506" t="s">
        <v>1882</v>
      </c>
      <c r="B1506">
        <f t="shared" si="23"/>
        <v>448</v>
      </c>
      <c r="C1506">
        <v>1</v>
      </c>
    </row>
    <row r="1507" spans="1:3" x14ac:dyDescent="0.3">
      <c r="A1507" t="s">
        <v>1886</v>
      </c>
      <c r="B1507">
        <f t="shared" si="23"/>
        <v>449</v>
      </c>
      <c r="C1507">
        <v>1</v>
      </c>
    </row>
    <row r="1508" spans="1:3" x14ac:dyDescent="0.3">
      <c r="A1508" t="s">
        <v>209</v>
      </c>
      <c r="B1508">
        <f t="shared" si="23"/>
        <v>45</v>
      </c>
      <c r="C1508">
        <v>1</v>
      </c>
    </row>
    <row r="1509" spans="1:3" x14ac:dyDescent="0.3">
      <c r="A1509" t="s">
        <v>1890</v>
      </c>
      <c r="B1509">
        <f t="shared" si="23"/>
        <v>450</v>
      </c>
      <c r="C1509">
        <v>1</v>
      </c>
    </row>
    <row r="1510" spans="1:3" x14ac:dyDescent="0.3">
      <c r="A1510" t="s">
        <v>1184</v>
      </c>
      <c r="B1510">
        <f t="shared" si="23"/>
        <v>451</v>
      </c>
      <c r="C1510">
        <v>1</v>
      </c>
    </row>
    <row r="1511" spans="1:3" x14ac:dyDescent="0.3">
      <c r="A1511" t="s">
        <v>1188</v>
      </c>
      <c r="B1511">
        <f t="shared" si="23"/>
        <v>452</v>
      </c>
      <c r="C1511">
        <v>1</v>
      </c>
    </row>
    <row r="1512" spans="1:3" x14ac:dyDescent="0.3">
      <c r="A1512" t="s">
        <v>1189</v>
      </c>
      <c r="B1512">
        <f t="shared" si="23"/>
        <v>453</v>
      </c>
      <c r="C1512">
        <v>1</v>
      </c>
    </row>
    <row r="1513" spans="1:3" x14ac:dyDescent="0.3">
      <c r="A1513" t="s">
        <v>1190</v>
      </c>
      <c r="B1513">
        <f t="shared" si="23"/>
        <v>454</v>
      </c>
      <c r="C1513">
        <v>1</v>
      </c>
    </row>
    <row r="1514" spans="1:3" x14ac:dyDescent="0.3">
      <c r="A1514" t="s">
        <v>1191</v>
      </c>
      <c r="B1514">
        <f t="shared" si="23"/>
        <v>455</v>
      </c>
      <c r="C1514">
        <v>1</v>
      </c>
    </row>
    <row r="1515" spans="1:3" x14ac:dyDescent="0.3">
      <c r="A1515" t="s">
        <v>1197</v>
      </c>
      <c r="B1515">
        <f t="shared" si="23"/>
        <v>456</v>
      </c>
      <c r="C1515">
        <v>1</v>
      </c>
    </row>
    <row r="1516" spans="1:3" x14ac:dyDescent="0.3">
      <c r="A1516" t="s">
        <v>1200</v>
      </c>
      <c r="B1516">
        <f t="shared" si="23"/>
        <v>457</v>
      </c>
      <c r="C1516">
        <v>1</v>
      </c>
    </row>
    <row r="1517" spans="1:3" x14ac:dyDescent="0.3">
      <c r="A1517" t="s">
        <v>1201</v>
      </c>
      <c r="B1517">
        <f t="shared" si="23"/>
        <v>458</v>
      </c>
      <c r="C1517">
        <v>1</v>
      </c>
    </row>
    <row r="1518" spans="1:3" x14ac:dyDescent="0.3">
      <c r="A1518" t="s">
        <v>1202</v>
      </c>
      <c r="B1518">
        <f t="shared" si="23"/>
        <v>459</v>
      </c>
      <c r="C1518">
        <v>1</v>
      </c>
    </row>
    <row r="1519" spans="1:3" x14ac:dyDescent="0.3">
      <c r="A1519" t="s">
        <v>194</v>
      </c>
      <c r="B1519">
        <f t="shared" si="23"/>
        <v>46</v>
      </c>
      <c r="C1519">
        <v>1</v>
      </c>
    </row>
    <row r="1520" spans="1:3" x14ac:dyDescent="0.3">
      <c r="A1520" t="s">
        <v>1206</v>
      </c>
      <c r="B1520">
        <f t="shared" si="23"/>
        <v>460</v>
      </c>
      <c r="C1520">
        <v>1</v>
      </c>
    </row>
    <row r="1521" spans="1:3" x14ac:dyDescent="0.3">
      <c r="A1521" t="s">
        <v>1210</v>
      </c>
      <c r="B1521">
        <f t="shared" si="23"/>
        <v>461</v>
      </c>
      <c r="C1521">
        <v>1</v>
      </c>
    </row>
    <row r="1522" spans="1:3" x14ac:dyDescent="0.3">
      <c r="A1522" t="s">
        <v>1214</v>
      </c>
      <c r="B1522">
        <f t="shared" si="23"/>
        <v>462</v>
      </c>
      <c r="C1522">
        <v>1</v>
      </c>
    </row>
    <row r="1523" spans="1:3" x14ac:dyDescent="0.3">
      <c r="A1523" t="s">
        <v>1218</v>
      </c>
      <c r="B1523">
        <f t="shared" si="23"/>
        <v>463</v>
      </c>
      <c r="C1523">
        <v>1</v>
      </c>
    </row>
    <row r="1524" spans="1:3" x14ac:dyDescent="0.3">
      <c r="A1524" t="s">
        <v>1225</v>
      </c>
      <c r="B1524">
        <f t="shared" si="23"/>
        <v>464</v>
      </c>
      <c r="C1524">
        <v>1</v>
      </c>
    </row>
    <row r="1525" spans="1:3" x14ac:dyDescent="0.3">
      <c r="A1525" t="s">
        <v>1226</v>
      </c>
      <c r="B1525">
        <f t="shared" si="23"/>
        <v>465</v>
      </c>
      <c r="C1525">
        <v>1</v>
      </c>
    </row>
    <row r="1526" spans="1:3" x14ac:dyDescent="0.3">
      <c r="A1526" t="s">
        <v>1230</v>
      </c>
      <c r="B1526">
        <f t="shared" si="23"/>
        <v>466</v>
      </c>
      <c r="C1526">
        <v>1</v>
      </c>
    </row>
    <row r="1527" spans="1:3" x14ac:dyDescent="0.3">
      <c r="A1527" t="s">
        <v>1234</v>
      </c>
      <c r="B1527">
        <f t="shared" si="23"/>
        <v>467</v>
      </c>
      <c r="C1527">
        <v>1</v>
      </c>
    </row>
    <row r="1528" spans="1:3" x14ac:dyDescent="0.3">
      <c r="A1528" t="s">
        <v>1235</v>
      </c>
      <c r="B1528">
        <f t="shared" si="23"/>
        <v>468</v>
      </c>
      <c r="C1528">
        <v>1</v>
      </c>
    </row>
    <row r="1529" spans="1:3" x14ac:dyDescent="0.3">
      <c r="A1529" t="s">
        <v>1236</v>
      </c>
      <c r="B1529">
        <f t="shared" si="23"/>
        <v>469</v>
      </c>
      <c r="C1529">
        <v>1</v>
      </c>
    </row>
    <row r="1530" spans="1:3" x14ac:dyDescent="0.3">
      <c r="A1530" t="s">
        <v>204</v>
      </c>
      <c r="B1530">
        <f t="shared" si="23"/>
        <v>47</v>
      </c>
      <c r="C1530">
        <v>1</v>
      </c>
    </row>
    <row r="1531" spans="1:3" x14ac:dyDescent="0.3">
      <c r="A1531" t="s">
        <v>1237</v>
      </c>
      <c r="B1531">
        <f t="shared" si="23"/>
        <v>470</v>
      </c>
      <c r="C1531">
        <v>1</v>
      </c>
    </row>
    <row r="1532" spans="1:3" x14ac:dyDescent="0.3">
      <c r="A1532" t="s">
        <v>1239</v>
      </c>
      <c r="B1532">
        <f t="shared" si="23"/>
        <v>471</v>
      </c>
      <c r="C1532">
        <v>1</v>
      </c>
    </row>
    <row r="1533" spans="1:3" x14ac:dyDescent="0.3">
      <c r="A1533" t="s">
        <v>1240</v>
      </c>
      <c r="B1533">
        <f t="shared" si="23"/>
        <v>472</v>
      </c>
      <c r="C1533">
        <v>1</v>
      </c>
    </row>
    <row r="1534" spans="1:3" x14ac:dyDescent="0.3">
      <c r="A1534" t="s">
        <v>1241</v>
      </c>
      <c r="B1534">
        <f t="shared" si="23"/>
        <v>473</v>
      </c>
      <c r="C1534">
        <v>1</v>
      </c>
    </row>
    <row r="1535" spans="1:3" x14ac:dyDescent="0.3">
      <c r="A1535" t="s">
        <v>1242</v>
      </c>
      <c r="B1535">
        <f t="shared" si="23"/>
        <v>474</v>
      </c>
      <c r="C1535">
        <v>1</v>
      </c>
    </row>
    <row r="1536" spans="1:3" x14ac:dyDescent="0.3">
      <c r="A1536" t="s">
        <v>1246</v>
      </c>
      <c r="B1536">
        <f t="shared" si="23"/>
        <v>475</v>
      </c>
      <c r="C1536">
        <v>1</v>
      </c>
    </row>
    <row r="1537" spans="1:3" x14ac:dyDescent="0.3">
      <c r="A1537" t="s">
        <v>1250</v>
      </c>
      <c r="B1537">
        <f t="shared" si="23"/>
        <v>476</v>
      </c>
      <c r="C1537">
        <v>1</v>
      </c>
    </row>
    <row r="1538" spans="1:3" x14ac:dyDescent="0.3">
      <c r="A1538" t="s">
        <v>1254</v>
      </c>
      <c r="B1538">
        <f t="shared" ref="B1538:B1601" si="24">INT(MID(A1538, 4, LEN(A1537)))</f>
        <v>477</v>
      </c>
      <c r="C1538">
        <v>1</v>
      </c>
    </row>
    <row r="1539" spans="1:3" x14ac:dyDescent="0.3">
      <c r="A1539" t="s">
        <v>1255</v>
      </c>
      <c r="B1539">
        <f t="shared" si="24"/>
        <v>478</v>
      </c>
      <c r="C1539">
        <v>1</v>
      </c>
    </row>
    <row r="1540" spans="1:3" x14ac:dyDescent="0.3">
      <c r="A1540" t="s">
        <v>1259</v>
      </c>
      <c r="B1540">
        <f t="shared" si="24"/>
        <v>479</v>
      </c>
      <c r="C1540">
        <v>1</v>
      </c>
    </row>
    <row r="1541" spans="1:3" x14ac:dyDescent="0.3">
      <c r="A1541" t="s">
        <v>256</v>
      </c>
      <c r="B1541">
        <f t="shared" si="24"/>
        <v>48</v>
      </c>
      <c r="C1541">
        <v>1</v>
      </c>
    </row>
    <row r="1542" spans="1:3" x14ac:dyDescent="0.3">
      <c r="A1542" t="s">
        <v>1263</v>
      </c>
      <c r="B1542">
        <f t="shared" si="24"/>
        <v>480</v>
      </c>
      <c r="C1542">
        <v>1</v>
      </c>
    </row>
    <row r="1543" spans="1:3" x14ac:dyDescent="0.3">
      <c r="A1543" t="s">
        <v>1264</v>
      </c>
      <c r="B1543">
        <f t="shared" si="24"/>
        <v>481</v>
      </c>
      <c r="C1543">
        <v>1</v>
      </c>
    </row>
    <row r="1544" spans="1:3" x14ac:dyDescent="0.3">
      <c r="A1544" t="s">
        <v>1265</v>
      </c>
      <c r="B1544">
        <f t="shared" si="24"/>
        <v>482</v>
      </c>
      <c r="C1544">
        <v>1</v>
      </c>
    </row>
    <row r="1545" spans="1:3" x14ac:dyDescent="0.3">
      <c r="A1545" t="s">
        <v>1269</v>
      </c>
      <c r="B1545">
        <f t="shared" si="24"/>
        <v>483</v>
      </c>
      <c r="C1545">
        <v>1</v>
      </c>
    </row>
    <row r="1546" spans="1:3" x14ac:dyDescent="0.3">
      <c r="A1546" t="s">
        <v>1273</v>
      </c>
      <c r="B1546">
        <f t="shared" si="24"/>
        <v>484</v>
      </c>
      <c r="C1546">
        <v>1</v>
      </c>
    </row>
    <row r="1547" spans="1:3" x14ac:dyDescent="0.3">
      <c r="A1547" t="s">
        <v>1277</v>
      </c>
      <c r="B1547">
        <f t="shared" si="24"/>
        <v>485</v>
      </c>
      <c r="C1547">
        <v>1</v>
      </c>
    </row>
    <row r="1548" spans="1:3" x14ac:dyDescent="0.3">
      <c r="A1548" t="s">
        <v>1281</v>
      </c>
      <c r="B1548">
        <f t="shared" si="24"/>
        <v>486</v>
      </c>
      <c r="C1548">
        <v>1</v>
      </c>
    </row>
    <row r="1549" spans="1:3" x14ac:dyDescent="0.3">
      <c r="A1549" t="s">
        <v>1282</v>
      </c>
      <c r="B1549">
        <f t="shared" si="24"/>
        <v>487</v>
      </c>
      <c r="C1549">
        <v>1</v>
      </c>
    </row>
    <row r="1550" spans="1:3" x14ac:dyDescent="0.3">
      <c r="A1550" t="s">
        <v>1283</v>
      </c>
      <c r="B1550">
        <f t="shared" si="24"/>
        <v>488</v>
      </c>
      <c r="C1550">
        <v>1</v>
      </c>
    </row>
    <row r="1551" spans="1:3" x14ac:dyDescent="0.3">
      <c r="A1551" t="s">
        <v>1287</v>
      </c>
      <c r="B1551">
        <f t="shared" si="24"/>
        <v>489</v>
      </c>
      <c r="C1551">
        <v>1</v>
      </c>
    </row>
    <row r="1552" spans="1:3" x14ac:dyDescent="0.3">
      <c r="A1552" t="s">
        <v>263</v>
      </c>
      <c r="B1552">
        <f t="shared" si="24"/>
        <v>49</v>
      </c>
      <c r="C1552">
        <v>1</v>
      </c>
    </row>
    <row r="1553" spans="1:3" x14ac:dyDescent="0.3">
      <c r="A1553" t="s">
        <v>1288</v>
      </c>
      <c r="B1553">
        <f t="shared" si="24"/>
        <v>490</v>
      </c>
      <c r="C1553">
        <v>1</v>
      </c>
    </row>
    <row r="1554" spans="1:3" x14ac:dyDescent="0.3">
      <c r="A1554" t="s">
        <v>1291</v>
      </c>
      <c r="B1554">
        <f t="shared" si="24"/>
        <v>491</v>
      </c>
      <c r="C1554">
        <v>1</v>
      </c>
    </row>
    <row r="1555" spans="1:3" x14ac:dyDescent="0.3">
      <c r="A1555" t="s">
        <v>1292</v>
      </c>
      <c r="B1555">
        <f t="shared" si="24"/>
        <v>492</v>
      </c>
      <c r="C1555">
        <v>1</v>
      </c>
    </row>
    <row r="1556" spans="1:3" x14ac:dyDescent="0.3">
      <c r="A1556" t="s">
        <v>1296</v>
      </c>
      <c r="B1556">
        <f t="shared" si="24"/>
        <v>493</v>
      </c>
      <c r="C1556">
        <v>1</v>
      </c>
    </row>
    <row r="1557" spans="1:3" x14ac:dyDescent="0.3">
      <c r="A1557" t="s">
        <v>1298</v>
      </c>
      <c r="B1557">
        <f t="shared" si="24"/>
        <v>494</v>
      </c>
      <c r="C1557">
        <v>1</v>
      </c>
    </row>
    <row r="1558" spans="1:3" x14ac:dyDescent="0.3">
      <c r="A1558" t="s">
        <v>1300</v>
      </c>
      <c r="B1558">
        <f t="shared" si="24"/>
        <v>495</v>
      </c>
      <c r="C1558">
        <v>1</v>
      </c>
    </row>
    <row r="1559" spans="1:3" x14ac:dyDescent="0.3">
      <c r="A1559" t="s">
        <v>1305</v>
      </c>
      <c r="B1559">
        <f t="shared" si="24"/>
        <v>496</v>
      </c>
      <c r="C1559">
        <v>1</v>
      </c>
    </row>
    <row r="1560" spans="1:3" x14ac:dyDescent="0.3">
      <c r="A1560" t="s">
        <v>1309</v>
      </c>
      <c r="B1560">
        <f t="shared" si="24"/>
        <v>497</v>
      </c>
      <c r="C1560">
        <v>1</v>
      </c>
    </row>
    <row r="1561" spans="1:3" x14ac:dyDescent="0.3">
      <c r="A1561" t="s">
        <v>1313</v>
      </c>
      <c r="B1561">
        <f t="shared" si="24"/>
        <v>498</v>
      </c>
      <c r="C1561">
        <v>1</v>
      </c>
    </row>
    <row r="1562" spans="1:3" x14ac:dyDescent="0.3">
      <c r="A1562" t="s">
        <v>1316</v>
      </c>
      <c r="B1562">
        <f t="shared" si="24"/>
        <v>499</v>
      </c>
      <c r="C1562">
        <v>1</v>
      </c>
    </row>
    <row r="1563" spans="1:3" x14ac:dyDescent="0.3">
      <c r="A1563" t="s">
        <v>312</v>
      </c>
      <c r="B1563">
        <f t="shared" si="24"/>
        <v>5</v>
      </c>
      <c r="C1563">
        <v>1</v>
      </c>
    </row>
    <row r="1564" spans="1:3" x14ac:dyDescent="0.3">
      <c r="A1564" t="s">
        <v>261</v>
      </c>
      <c r="B1564">
        <f t="shared" si="24"/>
        <v>50</v>
      </c>
      <c r="C1564">
        <v>1</v>
      </c>
    </row>
    <row r="1565" spans="1:3" x14ac:dyDescent="0.3">
      <c r="A1565" t="s">
        <v>1320</v>
      </c>
      <c r="B1565">
        <f t="shared" si="24"/>
        <v>500</v>
      </c>
      <c r="C1565">
        <v>1</v>
      </c>
    </row>
    <row r="1566" spans="1:3" x14ac:dyDescent="0.3">
      <c r="A1566" t="s">
        <v>1321</v>
      </c>
      <c r="B1566">
        <f t="shared" si="24"/>
        <v>501</v>
      </c>
      <c r="C1566">
        <v>1</v>
      </c>
    </row>
    <row r="1567" spans="1:3" x14ac:dyDescent="0.3">
      <c r="A1567" t="s">
        <v>1322</v>
      </c>
      <c r="B1567">
        <f t="shared" si="24"/>
        <v>502</v>
      </c>
      <c r="C1567">
        <v>1</v>
      </c>
    </row>
    <row r="1568" spans="1:3" x14ac:dyDescent="0.3">
      <c r="A1568" t="s">
        <v>1323</v>
      </c>
      <c r="B1568">
        <f t="shared" si="24"/>
        <v>503</v>
      </c>
      <c r="C1568">
        <v>1</v>
      </c>
    </row>
    <row r="1569" spans="1:3" x14ac:dyDescent="0.3">
      <c r="A1569" t="s">
        <v>1324</v>
      </c>
      <c r="B1569">
        <f t="shared" si="24"/>
        <v>504</v>
      </c>
      <c r="C1569">
        <v>1</v>
      </c>
    </row>
    <row r="1570" spans="1:3" x14ac:dyDescent="0.3">
      <c r="A1570" t="s">
        <v>1325</v>
      </c>
      <c r="B1570">
        <f t="shared" si="24"/>
        <v>505</v>
      </c>
      <c r="C1570">
        <v>1</v>
      </c>
    </row>
    <row r="1571" spans="1:3" x14ac:dyDescent="0.3">
      <c r="A1571" t="s">
        <v>1326</v>
      </c>
      <c r="B1571">
        <f t="shared" si="24"/>
        <v>506</v>
      </c>
      <c r="C1571">
        <v>1</v>
      </c>
    </row>
    <row r="1572" spans="1:3" x14ac:dyDescent="0.3">
      <c r="A1572" t="s">
        <v>1327</v>
      </c>
      <c r="B1572">
        <f t="shared" si="24"/>
        <v>507</v>
      </c>
      <c r="C1572">
        <v>1</v>
      </c>
    </row>
    <row r="1573" spans="1:3" x14ac:dyDescent="0.3">
      <c r="A1573" t="s">
        <v>1331</v>
      </c>
      <c r="B1573">
        <f t="shared" si="24"/>
        <v>508</v>
      </c>
      <c r="C1573">
        <v>1</v>
      </c>
    </row>
    <row r="1574" spans="1:3" x14ac:dyDescent="0.3">
      <c r="A1574" t="s">
        <v>1332</v>
      </c>
      <c r="B1574">
        <f t="shared" si="24"/>
        <v>509</v>
      </c>
      <c r="C1574">
        <v>1</v>
      </c>
    </row>
    <row r="1575" spans="1:3" x14ac:dyDescent="0.3">
      <c r="A1575" t="s">
        <v>246</v>
      </c>
      <c r="B1575">
        <f t="shared" si="24"/>
        <v>51</v>
      </c>
      <c r="C1575">
        <v>1</v>
      </c>
    </row>
    <row r="1576" spans="1:3" x14ac:dyDescent="0.3">
      <c r="A1576" t="s">
        <v>1333</v>
      </c>
      <c r="B1576">
        <f t="shared" si="24"/>
        <v>510</v>
      </c>
      <c r="C1576">
        <v>1</v>
      </c>
    </row>
    <row r="1577" spans="1:3" x14ac:dyDescent="0.3">
      <c r="A1577" t="s">
        <v>1336</v>
      </c>
      <c r="B1577">
        <f t="shared" si="24"/>
        <v>511</v>
      </c>
      <c r="C1577">
        <v>1</v>
      </c>
    </row>
    <row r="1578" spans="1:3" x14ac:dyDescent="0.3">
      <c r="A1578" t="s">
        <v>1337</v>
      </c>
      <c r="B1578">
        <f t="shared" si="24"/>
        <v>512</v>
      </c>
      <c r="C1578">
        <v>1</v>
      </c>
    </row>
    <row r="1579" spans="1:3" x14ac:dyDescent="0.3">
      <c r="A1579" t="s">
        <v>1338</v>
      </c>
      <c r="B1579">
        <f t="shared" si="24"/>
        <v>513</v>
      </c>
      <c r="C1579">
        <v>1</v>
      </c>
    </row>
    <row r="1580" spans="1:3" x14ac:dyDescent="0.3">
      <c r="A1580" t="s">
        <v>1342</v>
      </c>
      <c r="B1580">
        <f t="shared" si="24"/>
        <v>514</v>
      </c>
      <c r="C1580">
        <v>1</v>
      </c>
    </row>
    <row r="1581" spans="1:3" x14ac:dyDescent="0.3">
      <c r="A1581" t="s">
        <v>1343</v>
      </c>
      <c r="B1581">
        <f t="shared" si="24"/>
        <v>515</v>
      </c>
      <c r="C1581">
        <v>1</v>
      </c>
    </row>
    <row r="1582" spans="1:3" x14ac:dyDescent="0.3">
      <c r="A1582" t="s">
        <v>1344</v>
      </c>
      <c r="B1582">
        <f t="shared" si="24"/>
        <v>516</v>
      </c>
      <c r="C1582">
        <v>1</v>
      </c>
    </row>
    <row r="1583" spans="1:3" x14ac:dyDescent="0.3">
      <c r="A1583" t="s">
        <v>1348</v>
      </c>
      <c r="B1583">
        <f t="shared" si="24"/>
        <v>517</v>
      </c>
      <c r="C1583">
        <v>1</v>
      </c>
    </row>
    <row r="1584" spans="1:3" x14ac:dyDescent="0.3">
      <c r="A1584" t="s">
        <v>1349</v>
      </c>
      <c r="B1584">
        <f t="shared" si="24"/>
        <v>518</v>
      </c>
      <c r="C1584">
        <v>1</v>
      </c>
    </row>
    <row r="1585" spans="1:3" x14ac:dyDescent="0.3">
      <c r="A1585" t="s">
        <v>1350</v>
      </c>
      <c r="B1585">
        <f t="shared" si="24"/>
        <v>519</v>
      </c>
      <c r="C1585">
        <v>1</v>
      </c>
    </row>
    <row r="1586" spans="1:3" x14ac:dyDescent="0.3">
      <c r="A1586" t="s">
        <v>241</v>
      </c>
      <c r="B1586">
        <f t="shared" si="24"/>
        <v>52</v>
      </c>
      <c r="C1586">
        <v>1</v>
      </c>
    </row>
    <row r="1587" spans="1:3" x14ac:dyDescent="0.3">
      <c r="A1587" t="s">
        <v>1354</v>
      </c>
      <c r="B1587">
        <f t="shared" si="24"/>
        <v>520</v>
      </c>
      <c r="C1587">
        <v>1</v>
      </c>
    </row>
    <row r="1588" spans="1:3" x14ac:dyDescent="0.3">
      <c r="A1588" t="s">
        <v>1358</v>
      </c>
      <c r="B1588">
        <f t="shared" si="24"/>
        <v>521</v>
      </c>
      <c r="C1588">
        <v>1</v>
      </c>
    </row>
    <row r="1589" spans="1:3" x14ac:dyDescent="0.3">
      <c r="A1589" t="s">
        <v>1359</v>
      </c>
      <c r="B1589">
        <f t="shared" si="24"/>
        <v>522</v>
      </c>
      <c r="C1589">
        <v>1</v>
      </c>
    </row>
    <row r="1590" spans="1:3" x14ac:dyDescent="0.3">
      <c r="A1590" t="s">
        <v>1363</v>
      </c>
      <c r="B1590">
        <f t="shared" si="24"/>
        <v>523</v>
      </c>
      <c r="C1590">
        <v>1</v>
      </c>
    </row>
    <row r="1591" spans="1:3" x14ac:dyDescent="0.3">
      <c r="A1591" t="s">
        <v>1364</v>
      </c>
      <c r="B1591">
        <f t="shared" si="24"/>
        <v>524</v>
      </c>
      <c r="C1591">
        <v>1</v>
      </c>
    </row>
    <row r="1592" spans="1:3" x14ac:dyDescent="0.3">
      <c r="A1592" t="s">
        <v>1365</v>
      </c>
      <c r="B1592">
        <f t="shared" si="24"/>
        <v>525</v>
      </c>
      <c r="C1592">
        <v>1</v>
      </c>
    </row>
    <row r="1593" spans="1:3" x14ac:dyDescent="0.3">
      <c r="A1593" t="s">
        <v>1369</v>
      </c>
      <c r="B1593">
        <f t="shared" si="24"/>
        <v>526</v>
      </c>
      <c r="C1593">
        <v>1</v>
      </c>
    </row>
    <row r="1594" spans="1:3" x14ac:dyDescent="0.3">
      <c r="A1594" t="s">
        <v>1370</v>
      </c>
      <c r="B1594">
        <f t="shared" si="24"/>
        <v>527</v>
      </c>
      <c r="C1594">
        <v>1</v>
      </c>
    </row>
    <row r="1595" spans="1:3" x14ac:dyDescent="0.3">
      <c r="A1595" t="s">
        <v>1373</v>
      </c>
      <c r="B1595">
        <f t="shared" si="24"/>
        <v>528</v>
      </c>
      <c r="C1595">
        <v>1</v>
      </c>
    </row>
    <row r="1596" spans="1:3" x14ac:dyDescent="0.3">
      <c r="A1596" t="s">
        <v>1374</v>
      </c>
      <c r="B1596">
        <f t="shared" si="24"/>
        <v>529</v>
      </c>
      <c r="C1596">
        <v>1</v>
      </c>
    </row>
    <row r="1597" spans="1:3" x14ac:dyDescent="0.3">
      <c r="A1597" t="s">
        <v>217</v>
      </c>
      <c r="B1597">
        <f t="shared" si="24"/>
        <v>53</v>
      </c>
      <c r="C1597">
        <v>1</v>
      </c>
    </row>
    <row r="1598" spans="1:3" x14ac:dyDescent="0.3">
      <c r="A1598" t="s">
        <v>1375</v>
      </c>
      <c r="B1598">
        <f t="shared" si="24"/>
        <v>530</v>
      </c>
      <c r="C1598">
        <v>1</v>
      </c>
    </row>
    <row r="1599" spans="1:3" x14ac:dyDescent="0.3">
      <c r="A1599" t="s">
        <v>1379</v>
      </c>
      <c r="B1599">
        <f t="shared" si="24"/>
        <v>531</v>
      </c>
      <c r="C1599">
        <v>1</v>
      </c>
    </row>
    <row r="1600" spans="1:3" x14ac:dyDescent="0.3">
      <c r="A1600" t="s">
        <v>1380</v>
      </c>
      <c r="B1600">
        <f t="shared" si="24"/>
        <v>532</v>
      </c>
      <c r="C1600">
        <v>1</v>
      </c>
    </row>
    <row r="1601" spans="1:3" x14ac:dyDescent="0.3">
      <c r="A1601" t="s">
        <v>1383</v>
      </c>
      <c r="B1601">
        <f t="shared" si="24"/>
        <v>533</v>
      </c>
      <c r="C1601">
        <v>1</v>
      </c>
    </row>
    <row r="1602" spans="1:3" x14ac:dyDescent="0.3">
      <c r="A1602" t="s">
        <v>1389</v>
      </c>
      <c r="B1602">
        <f t="shared" ref="B1602:B1665" si="25">INT(MID(A1602, 4, LEN(A1601)))</f>
        <v>534</v>
      </c>
      <c r="C1602">
        <v>1</v>
      </c>
    </row>
    <row r="1603" spans="1:3" x14ac:dyDescent="0.3">
      <c r="A1603" t="s">
        <v>1390</v>
      </c>
      <c r="B1603">
        <f t="shared" si="25"/>
        <v>535</v>
      </c>
      <c r="C1603">
        <v>1</v>
      </c>
    </row>
    <row r="1604" spans="1:3" x14ac:dyDescent="0.3">
      <c r="A1604" t="s">
        <v>1394</v>
      </c>
      <c r="B1604">
        <f t="shared" si="25"/>
        <v>536</v>
      </c>
      <c r="C1604">
        <v>1</v>
      </c>
    </row>
    <row r="1605" spans="1:3" x14ac:dyDescent="0.3">
      <c r="A1605" t="s">
        <v>1395</v>
      </c>
      <c r="B1605">
        <f t="shared" si="25"/>
        <v>537</v>
      </c>
      <c r="C1605">
        <v>1</v>
      </c>
    </row>
    <row r="1606" spans="1:3" x14ac:dyDescent="0.3">
      <c r="A1606" t="s">
        <v>1399</v>
      </c>
      <c r="B1606">
        <f t="shared" si="25"/>
        <v>538</v>
      </c>
      <c r="C1606">
        <v>1</v>
      </c>
    </row>
    <row r="1607" spans="1:3" x14ac:dyDescent="0.3">
      <c r="A1607" t="s">
        <v>1400</v>
      </c>
      <c r="B1607">
        <f t="shared" si="25"/>
        <v>539</v>
      </c>
      <c r="C1607">
        <v>1</v>
      </c>
    </row>
    <row r="1608" spans="1:3" x14ac:dyDescent="0.3">
      <c r="A1608" t="s">
        <v>189</v>
      </c>
      <c r="B1608">
        <f t="shared" si="25"/>
        <v>54</v>
      </c>
      <c r="C1608">
        <v>1</v>
      </c>
    </row>
    <row r="1609" spans="1:3" x14ac:dyDescent="0.3">
      <c r="A1609" t="s">
        <v>1402</v>
      </c>
      <c r="B1609">
        <f t="shared" si="25"/>
        <v>540</v>
      </c>
      <c r="C1609">
        <v>1</v>
      </c>
    </row>
    <row r="1610" spans="1:3" x14ac:dyDescent="0.3">
      <c r="A1610" t="s">
        <v>1404</v>
      </c>
      <c r="B1610">
        <f t="shared" si="25"/>
        <v>541</v>
      </c>
      <c r="C1610">
        <v>1</v>
      </c>
    </row>
    <row r="1611" spans="1:3" x14ac:dyDescent="0.3">
      <c r="A1611" t="s">
        <v>1409</v>
      </c>
      <c r="B1611">
        <f t="shared" si="25"/>
        <v>542</v>
      </c>
      <c r="C1611">
        <v>1</v>
      </c>
    </row>
    <row r="1612" spans="1:3" x14ac:dyDescent="0.3">
      <c r="A1612" t="s">
        <v>1418</v>
      </c>
      <c r="B1612">
        <f t="shared" si="25"/>
        <v>543</v>
      </c>
      <c r="C1612">
        <v>1</v>
      </c>
    </row>
    <row r="1613" spans="1:3" x14ac:dyDescent="0.3">
      <c r="A1613" t="s">
        <v>1419</v>
      </c>
      <c r="B1613">
        <f t="shared" si="25"/>
        <v>544</v>
      </c>
      <c r="C1613">
        <v>1</v>
      </c>
    </row>
    <row r="1614" spans="1:3" x14ac:dyDescent="0.3">
      <c r="A1614" t="s">
        <v>1420</v>
      </c>
      <c r="B1614">
        <f t="shared" si="25"/>
        <v>545</v>
      </c>
      <c r="C1614">
        <v>1</v>
      </c>
    </row>
    <row r="1615" spans="1:3" x14ac:dyDescent="0.3">
      <c r="A1615" t="s">
        <v>1424</v>
      </c>
      <c r="B1615">
        <f t="shared" si="25"/>
        <v>546</v>
      </c>
      <c r="C1615">
        <v>1</v>
      </c>
    </row>
    <row r="1616" spans="1:3" x14ac:dyDescent="0.3">
      <c r="A1616" t="s">
        <v>1427</v>
      </c>
      <c r="B1616">
        <f t="shared" si="25"/>
        <v>547</v>
      </c>
      <c r="C1616">
        <v>1</v>
      </c>
    </row>
    <row r="1617" spans="1:3" x14ac:dyDescent="0.3">
      <c r="A1617" t="s">
        <v>5734</v>
      </c>
      <c r="B1617">
        <f t="shared" si="25"/>
        <v>548</v>
      </c>
      <c r="C1617">
        <v>1</v>
      </c>
    </row>
    <row r="1618" spans="1:3" x14ac:dyDescent="0.3">
      <c r="A1618" t="s">
        <v>298</v>
      </c>
      <c r="B1618">
        <f t="shared" si="25"/>
        <v>549</v>
      </c>
      <c r="C1618">
        <v>1</v>
      </c>
    </row>
    <row r="1619" spans="1:3" x14ac:dyDescent="0.3">
      <c r="A1619" t="s">
        <v>286</v>
      </c>
      <c r="B1619">
        <f t="shared" si="25"/>
        <v>55</v>
      </c>
      <c r="C1619">
        <v>1</v>
      </c>
    </row>
    <row r="1620" spans="1:3" x14ac:dyDescent="0.3">
      <c r="A1620" t="s">
        <v>444</v>
      </c>
      <c r="B1620">
        <f t="shared" si="25"/>
        <v>550</v>
      </c>
      <c r="C1620">
        <v>1</v>
      </c>
    </row>
    <row r="1621" spans="1:3" x14ac:dyDescent="0.3">
      <c r="A1621" t="s">
        <v>1413</v>
      </c>
      <c r="B1621">
        <f t="shared" si="25"/>
        <v>551</v>
      </c>
      <c r="C1621">
        <v>1</v>
      </c>
    </row>
    <row r="1622" spans="1:3" x14ac:dyDescent="0.3">
      <c r="A1622" t="s">
        <v>5764</v>
      </c>
      <c r="B1622">
        <f t="shared" si="25"/>
        <v>552</v>
      </c>
      <c r="C1622">
        <v>1</v>
      </c>
    </row>
    <row r="1623" spans="1:3" x14ac:dyDescent="0.3">
      <c r="A1623" t="s">
        <v>448</v>
      </c>
      <c r="B1623">
        <f t="shared" si="25"/>
        <v>553</v>
      </c>
      <c r="C1623">
        <v>1</v>
      </c>
    </row>
    <row r="1624" spans="1:3" x14ac:dyDescent="0.3">
      <c r="A1624" t="s">
        <v>5766</v>
      </c>
      <c r="B1624">
        <f t="shared" si="25"/>
        <v>554</v>
      </c>
      <c r="C1624">
        <v>1</v>
      </c>
    </row>
    <row r="1625" spans="1:3" x14ac:dyDescent="0.3">
      <c r="A1625" t="s">
        <v>5767</v>
      </c>
      <c r="B1625">
        <f t="shared" si="25"/>
        <v>555</v>
      </c>
      <c r="C1625">
        <v>1</v>
      </c>
    </row>
    <row r="1626" spans="1:3" x14ac:dyDescent="0.3">
      <c r="A1626" t="s">
        <v>5735</v>
      </c>
      <c r="B1626">
        <f t="shared" si="25"/>
        <v>556</v>
      </c>
      <c r="C1626">
        <v>1</v>
      </c>
    </row>
    <row r="1627" spans="1:3" x14ac:dyDescent="0.3">
      <c r="A1627" t="s">
        <v>1894</v>
      </c>
      <c r="B1627">
        <f t="shared" si="25"/>
        <v>557</v>
      </c>
      <c r="C1627">
        <v>1</v>
      </c>
    </row>
    <row r="1628" spans="1:3" x14ac:dyDescent="0.3">
      <c r="A1628" t="s">
        <v>1903</v>
      </c>
      <c r="B1628">
        <f t="shared" si="25"/>
        <v>558</v>
      </c>
      <c r="C1628">
        <v>1</v>
      </c>
    </row>
    <row r="1629" spans="1:3" x14ac:dyDescent="0.3">
      <c r="A1629" t="s">
        <v>456</v>
      </c>
      <c r="B1629">
        <f t="shared" si="25"/>
        <v>559</v>
      </c>
      <c r="C1629">
        <v>1</v>
      </c>
    </row>
    <row r="1630" spans="1:3" x14ac:dyDescent="0.3">
      <c r="A1630" t="s">
        <v>274</v>
      </c>
      <c r="B1630">
        <f t="shared" si="25"/>
        <v>56</v>
      </c>
      <c r="C1630">
        <v>1</v>
      </c>
    </row>
    <row r="1631" spans="1:3" x14ac:dyDescent="0.3">
      <c r="A1631" t="s">
        <v>1911</v>
      </c>
      <c r="B1631">
        <f t="shared" si="25"/>
        <v>560</v>
      </c>
      <c r="C1631">
        <v>1</v>
      </c>
    </row>
    <row r="1632" spans="1:3" x14ac:dyDescent="0.3">
      <c r="A1632" t="s">
        <v>1915</v>
      </c>
      <c r="B1632">
        <f t="shared" si="25"/>
        <v>561</v>
      </c>
      <c r="C1632">
        <v>1</v>
      </c>
    </row>
    <row r="1633" spans="1:3" x14ac:dyDescent="0.3">
      <c r="A1633" t="s">
        <v>1919</v>
      </c>
      <c r="B1633">
        <f t="shared" si="25"/>
        <v>562</v>
      </c>
      <c r="C1633">
        <v>1</v>
      </c>
    </row>
    <row r="1634" spans="1:3" x14ac:dyDescent="0.3">
      <c r="A1634" t="s">
        <v>1923</v>
      </c>
      <c r="B1634">
        <f t="shared" si="25"/>
        <v>563</v>
      </c>
      <c r="C1634">
        <v>1</v>
      </c>
    </row>
    <row r="1635" spans="1:3" x14ac:dyDescent="0.3">
      <c r="A1635" t="s">
        <v>1924</v>
      </c>
      <c r="B1635">
        <f t="shared" si="25"/>
        <v>564</v>
      </c>
      <c r="C1635">
        <v>1</v>
      </c>
    </row>
    <row r="1636" spans="1:3" x14ac:dyDescent="0.3">
      <c r="A1636" t="s">
        <v>1934</v>
      </c>
      <c r="B1636">
        <f t="shared" si="25"/>
        <v>565</v>
      </c>
      <c r="C1636">
        <v>1</v>
      </c>
    </row>
    <row r="1637" spans="1:3" x14ac:dyDescent="0.3">
      <c r="A1637" t="s">
        <v>1939</v>
      </c>
      <c r="B1637">
        <f t="shared" si="25"/>
        <v>566</v>
      </c>
      <c r="C1637">
        <v>1</v>
      </c>
    </row>
    <row r="1638" spans="1:3" x14ac:dyDescent="0.3">
      <c r="A1638" t="s">
        <v>1940</v>
      </c>
      <c r="B1638">
        <f t="shared" si="25"/>
        <v>567</v>
      </c>
      <c r="C1638">
        <v>1</v>
      </c>
    </row>
    <row r="1639" spans="1:3" x14ac:dyDescent="0.3">
      <c r="A1639" t="s">
        <v>1941</v>
      </c>
      <c r="B1639">
        <f t="shared" si="25"/>
        <v>568</v>
      </c>
      <c r="C1639">
        <v>1</v>
      </c>
    </row>
    <row r="1640" spans="1:3" x14ac:dyDescent="0.3">
      <c r="A1640" t="s">
        <v>1942</v>
      </c>
      <c r="B1640">
        <f t="shared" si="25"/>
        <v>569</v>
      </c>
      <c r="C1640">
        <v>1</v>
      </c>
    </row>
    <row r="1641" spans="1:3" x14ac:dyDescent="0.3">
      <c r="A1641" t="s">
        <v>294</v>
      </c>
      <c r="B1641">
        <f t="shared" si="25"/>
        <v>57</v>
      </c>
      <c r="C1641">
        <v>1</v>
      </c>
    </row>
    <row r="1642" spans="1:3" x14ac:dyDescent="0.3">
      <c r="A1642" t="s">
        <v>1943</v>
      </c>
      <c r="B1642">
        <f t="shared" si="25"/>
        <v>570</v>
      </c>
      <c r="C1642">
        <v>1</v>
      </c>
    </row>
    <row r="1643" spans="1:3" x14ac:dyDescent="0.3">
      <c r="A1643" t="s">
        <v>1947</v>
      </c>
      <c r="B1643">
        <f t="shared" si="25"/>
        <v>571</v>
      </c>
      <c r="C1643">
        <v>1</v>
      </c>
    </row>
    <row r="1644" spans="1:3" x14ac:dyDescent="0.3">
      <c r="A1644" t="s">
        <v>1948</v>
      </c>
      <c r="B1644">
        <f t="shared" si="25"/>
        <v>572</v>
      </c>
      <c r="C1644">
        <v>1</v>
      </c>
    </row>
    <row r="1645" spans="1:3" x14ac:dyDescent="0.3">
      <c r="A1645" t="s">
        <v>1952</v>
      </c>
      <c r="B1645">
        <f t="shared" si="25"/>
        <v>573</v>
      </c>
      <c r="C1645">
        <v>1</v>
      </c>
    </row>
    <row r="1646" spans="1:3" x14ac:dyDescent="0.3">
      <c r="A1646" t="s">
        <v>1953</v>
      </c>
      <c r="B1646">
        <f t="shared" si="25"/>
        <v>574</v>
      </c>
      <c r="C1646">
        <v>1</v>
      </c>
    </row>
    <row r="1647" spans="1:3" x14ac:dyDescent="0.3">
      <c r="A1647" t="s">
        <v>1954</v>
      </c>
      <c r="B1647">
        <f t="shared" si="25"/>
        <v>575</v>
      </c>
      <c r="C1647">
        <v>1</v>
      </c>
    </row>
    <row r="1648" spans="1:3" x14ac:dyDescent="0.3">
      <c r="A1648" t="s">
        <v>1955</v>
      </c>
      <c r="B1648">
        <f t="shared" si="25"/>
        <v>576</v>
      </c>
      <c r="C1648">
        <v>1</v>
      </c>
    </row>
    <row r="1649" spans="1:3" x14ac:dyDescent="0.3">
      <c r="A1649" t="s">
        <v>1956</v>
      </c>
      <c r="B1649">
        <f t="shared" si="25"/>
        <v>577</v>
      </c>
      <c r="C1649">
        <v>1</v>
      </c>
    </row>
    <row r="1650" spans="1:3" x14ac:dyDescent="0.3">
      <c r="A1650" t="s">
        <v>1960</v>
      </c>
      <c r="B1650">
        <f t="shared" si="25"/>
        <v>578</v>
      </c>
      <c r="C1650">
        <v>1</v>
      </c>
    </row>
    <row r="1651" spans="1:3" x14ac:dyDescent="0.3">
      <c r="A1651" t="s">
        <v>1961</v>
      </c>
      <c r="B1651">
        <f t="shared" si="25"/>
        <v>579</v>
      </c>
      <c r="C1651">
        <v>1</v>
      </c>
    </row>
    <row r="1652" spans="1:3" x14ac:dyDescent="0.3">
      <c r="A1652" t="s">
        <v>232</v>
      </c>
      <c r="B1652">
        <f t="shared" si="25"/>
        <v>58</v>
      </c>
      <c r="C1652">
        <v>1</v>
      </c>
    </row>
    <row r="1653" spans="1:3" x14ac:dyDescent="0.3">
      <c r="A1653" t="s">
        <v>1962</v>
      </c>
      <c r="B1653">
        <f t="shared" si="25"/>
        <v>580</v>
      </c>
      <c r="C1653">
        <v>1</v>
      </c>
    </row>
    <row r="1654" spans="1:3" x14ac:dyDescent="0.3">
      <c r="A1654" t="s">
        <v>1966</v>
      </c>
      <c r="B1654">
        <f t="shared" si="25"/>
        <v>581</v>
      </c>
      <c r="C1654">
        <v>1</v>
      </c>
    </row>
    <row r="1655" spans="1:3" x14ac:dyDescent="0.3">
      <c r="A1655" t="s">
        <v>1967</v>
      </c>
      <c r="B1655">
        <f t="shared" si="25"/>
        <v>582</v>
      </c>
      <c r="C1655">
        <v>1</v>
      </c>
    </row>
    <row r="1656" spans="1:3" x14ac:dyDescent="0.3">
      <c r="A1656" t="s">
        <v>1968</v>
      </c>
      <c r="B1656">
        <f t="shared" si="25"/>
        <v>583</v>
      </c>
      <c r="C1656">
        <v>1</v>
      </c>
    </row>
    <row r="1657" spans="1:3" x14ac:dyDescent="0.3">
      <c r="A1657" t="s">
        <v>1972</v>
      </c>
      <c r="B1657">
        <f t="shared" si="25"/>
        <v>584</v>
      </c>
      <c r="C1657">
        <v>1</v>
      </c>
    </row>
    <row r="1658" spans="1:3" x14ac:dyDescent="0.3">
      <c r="A1658" t="s">
        <v>1976</v>
      </c>
      <c r="B1658">
        <f t="shared" si="25"/>
        <v>585</v>
      </c>
      <c r="C1658">
        <v>1</v>
      </c>
    </row>
    <row r="1659" spans="1:3" x14ac:dyDescent="0.3">
      <c r="A1659" t="s">
        <v>1977</v>
      </c>
      <c r="B1659">
        <f t="shared" si="25"/>
        <v>586</v>
      </c>
      <c r="C1659">
        <v>1</v>
      </c>
    </row>
    <row r="1660" spans="1:3" x14ac:dyDescent="0.3">
      <c r="A1660" t="s">
        <v>1978</v>
      </c>
      <c r="B1660">
        <f t="shared" si="25"/>
        <v>587</v>
      </c>
      <c r="C1660">
        <v>1</v>
      </c>
    </row>
    <row r="1661" spans="1:3" x14ac:dyDescent="0.3">
      <c r="A1661" t="s">
        <v>1979</v>
      </c>
      <c r="B1661">
        <f t="shared" si="25"/>
        <v>588</v>
      </c>
      <c r="C1661">
        <v>1</v>
      </c>
    </row>
    <row r="1662" spans="1:3" x14ac:dyDescent="0.3">
      <c r="A1662" t="s">
        <v>1983</v>
      </c>
      <c r="B1662">
        <f t="shared" si="25"/>
        <v>589</v>
      </c>
      <c r="C1662">
        <v>1</v>
      </c>
    </row>
    <row r="1663" spans="1:3" x14ac:dyDescent="0.3">
      <c r="A1663" t="s">
        <v>278</v>
      </c>
      <c r="B1663">
        <f t="shared" si="25"/>
        <v>59</v>
      </c>
      <c r="C1663">
        <v>1</v>
      </c>
    </row>
    <row r="1664" spans="1:3" x14ac:dyDescent="0.3">
      <c r="A1664" t="s">
        <v>1984</v>
      </c>
      <c r="B1664">
        <f t="shared" si="25"/>
        <v>590</v>
      </c>
      <c r="C1664">
        <v>1</v>
      </c>
    </row>
    <row r="1665" spans="1:3" x14ac:dyDescent="0.3">
      <c r="A1665" t="s">
        <v>1989</v>
      </c>
      <c r="B1665">
        <f t="shared" si="25"/>
        <v>591</v>
      </c>
      <c r="C1665">
        <v>1</v>
      </c>
    </row>
    <row r="1666" spans="1:3" x14ac:dyDescent="0.3">
      <c r="A1666" t="s">
        <v>1990</v>
      </c>
      <c r="B1666">
        <f t="shared" ref="B1666:B1729" si="26">INT(MID(A1666, 4, LEN(A1665)))</f>
        <v>592</v>
      </c>
      <c r="C1666">
        <v>1</v>
      </c>
    </row>
    <row r="1667" spans="1:3" x14ac:dyDescent="0.3">
      <c r="A1667" t="s">
        <v>1993</v>
      </c>
      <c r="B1667">
        <f t="shared" si="26"/>
        <v>593</v>
      </c>
      <c r="C1667">
        <v>1</v>
      </c>
    </row>
    <row r="1668" spans="1:3" x14ac:dyDescent="0.3">
      <c r="A1668" t="s">
        <v>1997</v>
      </c>
      <c r="B1668">
        <f t="shared" si="26"/>
        <v>594</v>
      </c>
      <c r="C1668">
        <v>1</v>
      </c>
    </row>
    <row r="1669" spans="1:3" x14ac:dyDescent="0.3">
      <c r="A1669" t="s">
        <v>2001</v>
      </c>
      <c r="B1669">
        <f t="shared" si="26"/>
        <v>595</v>
      </c>
      <c r="C1669">
        <v>1</v>
      </c>
    </row>
    <row r="1670" spans="1:3" x14ac:dyDescent="0.3">
      <c r="A1670" t="s">
        <v>2002</v>
      </c>
      <c r="B1670">
        <f t="shared" si="26"/>
        <v>596</v>
      </c>
      <c r="C1670">
        <v>1</v>
      </c>
    </row>
    <row r="1671" spans="1:3" x14ac:dyDescent="0.3">
      <c r="A1671" t="s">
        <v>2006</v>
      </c>
      <c r="B1671">
        <f t="shared" si="26"/>
        <v>597</v>
      </c>
      <c r="C1671">
        <v>1</v>
      </c>
    </row>
    <row r="1672" spans="1:3" x14ac:dyDescent="0.3">
      <c r="A1672" t="s">
        <v>2009</v>
      </c>
      <c r="B1672">
        <f t="shared" si="26"/>
        <v>598</v>
      </c>
      <c r="C1672">
        <v>1</v>
      </c>
    </row>
    <row r="1673" spans="1:3" x14ac:dyDescent="0.3">
      <c r="A1673" t="s">
        <v>2016</v>
      </c>
      <c r="B1673">
        <f t="shared" si="26"/>
        <v>599</v>
      </c>
      <c r="C1673">
        <v>1</v>
      </c>
    </row>
    <row r="1674" spans="1:3" x14ac:dyDescent="0.3">
      <c r="A1674" t="s">
        <v>318</v>
      </c>
      <c r="B1674">
        <f t="shared" si="26"/>
        <v>6</v>
      </c>
      <c r="C1674">
        <v>1</v>
      </c>
    </row>
    <row r="1675" spans="1:3" x14ac:dyDescent="0.3">
      <c r="A1675" t="s">
        <v>269</v>
      </c>
      <c r="B1675">
        <f t="shared" si="26"/>
        <v>60</v>
      </c>
      <c r="C1675">
        <v>1</v>
      </c>
    </row>
    <row r="1676" spans="1:3" x14ac:dyDescent="0.3">
      <c r="A1676" t="s">
        <v>2017</v>
      </c>
      <c r="B1676">
        <f t="shared" si="26"/>
        <v>600</v>
      </c>
      <c r="C1676">
        <v>1</v>
      </c>
    </row>
    <row r="1677" spans="1:3" x14ac:dyDescent="0.3">
      <c r="A1677" t="s">
        <v>2018</v>
      </c>
      <c r="B1677">
        <f t="shared" si="26"/>
        <v>601</v>
      </c>
      <c r="C1677">
        <v>1</v>
      </c>
    </row>
    <row r="1678" spans="1:3" x14ac:dyDescent="0.3">
      <c r="A1678" t="s">
        <v>2019</v>
      </c>
      <c r="B1678">
        <f t="shared" si="26"/>
        <v>602</v>
      </c>
      <c r="C1678">
        <v>1</v>
      </c>
    </row>
    <row r="1679" spans="1:3" x14ac:dyDescent="0.3">
      <c r="A1679" t="s">
        <v>2020</v>
      </c>
      <c r="B1679">
        <f t="shared" si="26"/>
        <v>603</v>
      </c>
      <c r="C1679">
        <v>1</v>
      </c>
    </row>
    <row r="1680" spans="1:3" x14ac:dyDescent="0.3">
      <c r="A1680" t="s">
        <v>2021</v>
      </c>
      <c r="B1680">
        <f t="shared" si="26"/>
        <v>604</v>
      </c>
      <c r="C1680">
        <v>1</v>
      </c>
    </row>
    <row r="1681" spans="1:3" x14ac:dyDescent="0.3">
      <c r="A1681" t="s">
        <v>2025</v>
      </c>
      <c r="B1681">
        <f t="shared" si="26"/>
        <v>605</v>
      </c>
      <c r="C1681">
        <v>1</v>
      </c>
    </row>
    <row r="1682" spans="1:3" x14ac:dyDescent="0.3">
      <c r="A1682" t="s">
        <v>2026</v>
      </c>
      <c r="B1682">
        <f t="shared" si="26"/>
        <v>606</v>
      </c>
      <c r="C1682">
        <v>1</v>
      </c>
    </row>
    <row r="1683" spans="1:3" x14ac:dyDescent="0.3">
      <c r="A1683" t="s">
        <v>2027</v>
      </c>
      <c r="B1683">
        <f t="shared" si="26"/>
        <v>607</v>
      </c>
      <c r="C1683">
        <v>1</v>
      </c>
    </row>
    <row r="1684" spans="1:3" x14ac:dyDescent="0.3">
      <c r="A1684" t="s">
        <v>2029</v>
      </c>
      <c r="B1684">
        <f t="shared" si="26"/>
        <v>608</v>
      </c>
      <c r="C1684">
        <v>1</v>
      </c>
    </row>
    <row r="1685" spans="1:3" x14ac:dyDescent="0.3">
      <c r="A1685" t="s">
        <v>2030</v>
      </c>
      <c r="B1685">
        <f t="shared" si="26"/>
        <v>609</v>
      </c>
      <c r="C1685">
        <v>1</v>
      </c>
    </row>
    <row r="1686" spans="1:3" x14ac:dyDescent="0.3">
      <c r="A1686" t="s">
        <v>303</v>
      </c>
      <c r="B1686">
        <f t="shared" si="26"/>
        <v>61</v>
      </c>
      <c r="C1686">
        <v>1</v>
      </c>
    </row>
    <row r="1687" spans="1:3" x14ac:dyDescent="0.3">
      <c r="A1687" t="s">
        <v>2031</v>
      </c>
      <c r="B1687">
        <f t="shared" si="26"/>
        <v>610</v>
      </c>
      <c r="C1687">
        <v>1</v>
      </c>
    </row>
    <row r="1688" spans="1:3" x14ac:dyDescent="0.3">
      <c r="A1688" t="s">
        <v>2032</v>
      </c>
      <c r="B1688">
        <f t="shared" si="26"/>
        <v>611</v>
      </c>
      <c r="C1688">
        <v>1</v>
      </c>
    </row>
    <row r="1689" spans="1:3" x14ac:dyDescent="0.3">
      <c r="A1689" t="s">
        <v>2033</v>
      </c>
      <c r="B1689">
        <f t="shared" si="26"/>
        <v>612</v>
      </c>
      <c r="C1689">
        <v>1</v>
      </c>
    </row>
    <row r="1690" spans="1:3" x14ac:dyDescent="0.3">
      <c r="A1690" t="s">
        <v>2034</v>
      </c>
      <c r="B1690">
        <f t="shared" si="26"/>
        <v>613</v>
      </c>
      <c r="C1690">
        <v>1</v>
      </c>
    </row>
    <row r="1691" spans="1:3" x14ac:dyDescent="0.3">
      <c r="A1691" t="s">
        <v>2035</v>
      </c>
      <c r="B1691">
        <f t="shared" si="26"/>
        <v>614</v>
      </c>
      <c r="C1691">
        <v>1</v>
      </c>
    </row>
    <row r="1692" spans="1:3" x14ac:dyDescent="0.3">
      <c r="A1692" t="s">
        <v>2036</v>
      </c>
      <c r="B1692">
        <f t="shared" si="26"/>
        <v>615</v>
      </c>
      <c r="C1692">
        <v>1</v>
      </c>
    </row>
    <row r="1693" spans="1:3" x14ac:dyDescent="0.3">
      <c r="A1693" t="s">
        <v>2040</v>
      </c>
      <c r="B1693">
        <f t="shared" si="26"/>
        <v>616</v>
      </c>
      <c r="C1693">
        <v>1</v>
      </c>
    </row>
    <row r="1694" spans="1:3" x14ac:dyDescent="0.3">
      <c r="A1694" t="s">
        <v>2041</v>
      </c>
      <c r="B1694">
        <f t="shared" si="26"/>
        <v>617</v>
      </c>
      <c r="C1694">
        <v>1</v>
      </c>
    </row>
    <row r="1695" spans="1:3" x14ac:dyDescent="0.3">
      <c r="A1695" t="s">
        <v>2042</v>
      </c>
      <c r="B1695">
        <f t="shared" si="26"/>
        <v>618</v>
      </c>
      <c r="C1695">
        <v>1</v>
      </c>
    </row>
    <row r="1696" spans="1:3" x14ac:dyDescent="0.3">
      <c r="A1696" t="s">
        <v>2046</v>
      </c>
      <c r="B1696">
        <f t="shared" si="26"/>
        <v>619</v>
      </c>
      <c r="C1696">
        <v>1</v>
      </c>
    </row>
    <row r="1697" spans="1:3" x14ac:dyDescent="0.3">
      <c r="A1697" t="s">
        <v>351</v>
      </c>
      <c r="B1697">
        <f t="shared" si="26"/>
        <v>62</v>
      </c>
      <c r="C1697">
        <v>1</v>
      </c>
    </row>
    <row r="1698" spans="1:3" x14ac:dyDescent="0.3">
      <c r="A1698" t="s">
        <v>2047</v>
      </c>
      <c r="B1698">
        <f t="shared" si="26"/>
        <v>620</v>
      </c>
      <c r="C1698">
        <v>1</v>
      </c>
    </row>
    <row r="1699" spans="1:3" x14ac:dyDescent="0.3">
      <c r="A1699" t="s">
        <v>2048</v>
      </c>
      <c r="B1699">
        <f t="shared" si="26"/>
        <v>621</v>
      </c>
      <c r="C1699">
        <v>1</v>
      </c>
    </row>
    <row r="1700" spans="1:3" x14ac:dyDescent="0.3">
      <c r="A1700" t="s">
        <v>2049</v>
      </c>
      <c r="B1700">
        <f t="shared" si="26"/>
        <v>622</v>
      </c>
      <c r="C1700">
        <v>1</v>
      </c>
    </row>
    <row r="1701" spans="1:3" x14ac:dyDescent="0.3">
      <c r="A1701" t="s">
        <v>2053</v>
      </c>
      <c r="B1701">
        <f t="shared" si="26"/>
        <v>623</v>
      </c>
      <c r="C1701">
        <v>1</v>
      </c>
    </row>
    <row r="1702" spans="1:3" x14ac:dyDescent="0.3">
      <c r="A1702" t="s">
        <v>2054</v>
      </c>
      <c r="B1702">
        <f t="shared" si="26"/>
        <v>624</v>
      </c>
      <c r="C1702">
        <v>1</v>
      </c>
    </row>
    <row r="1703" spans="1:3" x14ac:dyDescent="0.3">
      <c r="A1703" t="s">
        <v>2055</v>
      </c>
      <c r="B1703">
        <f t="shared" si="26"/>
        <v>625</v>
      </c>
      <c r="C1703">
        <v>1</v>
      </c>
    </row>
    <row r="1704" spans="1:3" x14ac:dyDescent="0.3">
      <c r="A1704" t="s">
        <v>2056</v>
      </c>
      <c r="B1704">
        <f t="shared" si="26"/>
        <v>626</v>
      </c>
      <c r="C1704">
        <v>1</v>
      </c>
    </row>
    <row r="1705" spans="1:3" x14ac:dyDescent="0.3">
      <c r="A1705" t="s">
        <v>2060</v>
      </c>
      <c r="B1705">
        <f t="shared" si="26"/>
        <v>627</v>
      </c>
      <c r="C1705">
        <v>1</v>
      </c>
    </row>
    <row r="1706" spans="1:3" x14ac:dyDescent="0.3">
      <c r="A1706" t="s">
        <v>2064</v>
      </c>
      <c r="B1706">
        <f t="shared" si="26"/>
        <v>628</v>
      </c>
      <c r="C1706">
        <v>1</v>
      </c>
    </row>
    <row r="1707" spans="1:3" x14ac:dyDescent="0.3">
      <c r="A1707" t="s">
        <v>2068</v>
      </c>
      <c r="B1707">
        <f t="shared" si="26"/>
        <v>629</v>
      </c>
      <c r="C1707">
        <v>1</v>
      </c>
    </row>
    <row r="1708" spans="1:3" x14ac:dyDescent="0.3">
      <c r="A1708" t="s">
        <v>596</v>
      </c>
      <c r="B1708">
        <f t="shared" si="26"/>
        <v>63</v>
      </c>
      <c r="C1708">
        <v>1</v>
      </c>
    </row>
    <row r="1709" spans="1:3" x14ac:dyDescent="0.3">
      <c r="A1709" t="s">
        <v>2072</v>
      </c>
      <c r="B1709">
        <f t="shared" si="26"/>
        <v>630</v>
      </c>
      <c r="C1709">
        <v>1</v>
      </c>
    </row>
    <row r="1710" spans="1:3" x14ac:dyDescent="0.3">
      <c r="A1710" t="s">
        <v>2073</v>
      </c>
      <c r="B1710">
        <f t="shared" si="26"/>
        <v>631</v>
      </c>
      <c r="C1710">
        <v>1</v>
      </c>
    </row>
    <row r="1711" spans="1:3" x14ac:dyDescent="0.3">
      <c r="A1711" t="s">
        <v>2077</v>
      </c>
      <c r="B1711">
        <f t="shared" si="26"/>
        <v>632</v>
      </c>
      <c r="C1711">
        <v>1</v>
      </c>
    </row>
    <row r="1712" spans="1:3" x14ac:dyDescent="0.3">
      <c r="A1712" t="s">
        <v>2078</v>
      </c>
      <c r="B1712">
        <f t="shared" si="26"/>
        <v>633</v>
      </c>
      <c r="C1712">
        <v>1</v>
      </c>
    </row>
    <row r="1713" spans="1:3" x14ac:dyDescent="0.3">
      <c r="A1713" t="s">
        <v>2082</v>
      </c>
      <c r="B1713">
        <f t="shared" si="26"/>
        <v>634</v>
      </c>
      <c r="C1713">
        <v>1</v>
      </c>
    </row>
    <row r="1714" spans="1:3" x14ac:dyDescent="0.3">
      <c r="A1714" t="s">
        <v>2086</v>
      </c>
      <c r="B1714">
        <f t="shared" si="26"/>
        <v>635</v>
      </c>
      <c r="C1714">
        <v>1</v>
      </c>
    </row>
    <row r="1715" spans="1:3" x14ac:dyDescent="0.3">
      <c r="A1715" t="s">
        <v>2090</v>
      </c>
      <c r="B1715">
        <f t="shared" si="26"/>
        <v>636</v>
      </c>
      <c r="C1715">
        <v>1</v>
      </c>
    </row>
    <row r="1716" spans="1:3" x14ac:dyDescent="0.3">
      <c r="A1716" t="s">
        <v>2094</v>
      </c>
      <c r="B1716">
        <f t="shared" si="26"/>
        <v>637</v>
      </c>
      <c r="C1716">
        <v>1</v>
      </c>
    </row>
    <row r="1717" spans="1:3" x14ac:dyDescent="0.3">
      <c r="A1717" t="s">
        <v>2095</v>
      </c>
      <c r="B1717">
        <f t="shared" si="26"/>
        <v>638</v>
      </c>
      <c r="C1717">
        <v>1</v>
      </c>
    </row>
    <row r="1718" spans="1:3" x14ac:dyDescent="0.3">
      <c r="A1718" t="s">
        <v>2096</v>
      </c>
      <c r="B1718">
        <f t="shared" si="26"/>
        <v>639</v>
      </c>
      <c r="C1718">
        <v>1</v>
      </c>
    </row>
    <row r="1719" spans="1:3" x14ac:dyDescent="0.3">
      <c r="A1719" t="s">
        <v>569</v>
      </c>
      <c r="B1719">
        <f t="shared" si="26"/>
        <v>64</v>
      </c>
      <c r="C1719">
        <v>1</v>
      </c>
    </row>
    <row r="1720" spans="1:3" x14ac:dyDescent="0.3">
      <c r="A1720" t="s">
        <v>2100</v>
      </c>
      <c r="B1720">
        <f t="shared" si="26"/>
        <v>640</v>
      </c>
      <c r="C1720">
        <v>1</v>
      </c>
    </row>
    <row r="1721" spans="1:3" x14ac:dyDescent="0.3">
      <c r="A1721" t="s">
        <v>2101</v>
      </c>
      <c r="B1721">
        <f t="shared" si="26"/>
        <v>641</v>
      </c>
      <c r="C1721">
        <v>1</v>
      </c>
    </row>
    <row r="1722" spans="1:3" x14ac:dyDescent="0.3">
      <c r="A1722" t="s">
        <v>2105</v>
      </c>
      <c r="B1722">
        <f t="shared" si="26"/>
        <v>642</v>
      </c>
      <c r="C1722">
        <v>1</v>
      </c>
    </row>
    <row r="1723" spans="1:3" x14ac:dyDescent="0.3">
      <c r="A1723" t="s">
        <v>2107</v>
      </c>
      <c r="B1723">
        <f t="shared" si="26"/>
        <v>643</v>
      </c>
      <c r="C1723">
        <v>1</v>
      </c>
    </row>
    <row r="1724" spans="1:3" x14ac:dyDescent="0.3">
      <c r="A1724" t="s">
        <v>2108</v>
      </c>
      <c r="B1724">
        <f t="shared" si="26"/>
        <v>644</v>
      </c>
      <c r="C1724">
        <v>1</v>
      </c>
    </row>
    <row r="1725" spans="1:3" x14ac:dyDescent="0.3">
      <c r="A1725" t="s">
        <v>2112</v>
      </c>
      <c r="B1725">
        <f t="shared" si="26"/>
        <v>645</v>
      </c>
      <c r="C1725">
        <v>1</v>
      </c>
    </row>
    <row r="1726" spans="1:3" x14ac:dyDescent="0.3">
      <c r="A1726" t="s">
        <v>2113</v>
      </c>
      <c r="B1726">
        <f t="shared" si="26"/>
        <v>646</v>
      </c>
      <c r="C1726">
        <v>1</v>
      </c>
    </row>
    <row r="1727" spans="1:3" x14ac:dyDescent="0.3">
      <c r="A1727" t="s">
        <v>2114</v>
      </c>
      <c r="B1727">
        <f t="shared" si="26"/>
        <v>647</v>
      </c>
      <c r="C1727">
        <v>1</v>
      </c>
    </row>
    <row r="1728" spans="1:3" x14ac:dyDescent="0.3">
      <c r="A1728" t="s">
        <v>2118</v>
      </c>
      <c r="B1728">
        <f t="shared" si="26"/>
        <v>648</v>
      </c>
      <c r="C1728">
        <v>1</v>
      </c>
    </row>
    <row r="1729" spans="1:3" x14ac:dyDescent="0.3">
      <c r="A1729" t="s">
        <v>2119</v>
      </c>
      <c r="B1729">
        <f t="shared" si="26"/>
        <v>649</v>
      </c>
      <c r="C1729">
        <v>1</v>
      </c>
    </row>
    <row r="1730" spans="1:3" x14ac:dyDescent="0.3">
      <c r="A1730" t="s">
        <v>602</v>
      </c>
      <c r="B1730">
        <f t="shared" ref="B1730:B1793" si="27">INT(MID(A1730, 4, LEN(A1729)))</f>
        <v>65</v>
      </c>
      <c r="C1730">
        <v>1</v>
      </c>
    </row>
    <row r="1731" spans="1:3" x14ac:dyDescent="0.3">
      <c r="A1731" t="s">
        <v>2120</v>
      </c>
      <c r="B1731">
        <f t="shared" si="27"/>
        <v>650</v>
      </c>
      <c r="C1731">
        <v>1</v>
      </c>
    </row>
    <row r="1732" spans="1:3" x14ac:dyDescent="0.3">
      <c r="A1732" t="s">
        <v>2121</v>
      </c>
      <c r="B1732">
        <f t="shared" si="27"/>
        <v>651</v>
      </c>
      <c r="C1732">
        <v>1</v>
      </c>
    </row>
    <row r="1733" spans="1:3" x14ac:dyDescent="0.3">
      <c r="A1733" t="s">
        <v>2122</v>
      </c>
      <c r="B1733">
        <f t="shared" si="27"/>
        <v>652</v>
      </c>
      <c r="C1733">
        <v>1</v>
      </c>
    </row>
    <row r="1734" spans="1:3" x14ac:dyDescent="0.3">
      <c r="A1734" t="s">
        <v>2123</v>
      </c>
      <c r="B1734">
        <f t="shared" si="27"/>
        <v>653</v>
      </c>
      <c r="C1734">
        <v>1</v>
      </c>
    </row>
    <row r="1735" spans="1:3" x14ac:dyDescent="0.3">
      <c r="A1735" t="s">
        <v>2125</v>
      </c>
      <c r="B1735">
        <f t="shared" si="27"/>
        <v>654</v>
      </c>
      <c r="C1735">
        <v>1</v>
      </c>
    </row>
    <row r="1736" spans="1:3" x14ac:dyDescent="0.3">
      <c r="A1736" t="s">
        <v>2126</v>
      </c>
      <c r="B1736">
        <f t="shared" si="27"/>
        <v>655</v>
      </c>
      <c r="C1736">
        <v>1</v>
      </c>
    </row>
    <row r="1737" spans="1:3" x14ac:dyDescent="0.3">
      <c r="A1737" t="s">
        <v>2127</v>
      </c>
      <c r="B1737">
        <f t="shared" si="27"/>
        <v>656</v>
      </c>
      <c r="C1737">
        <v>1</v>
      </c>
    </row>
    <row r="1738" spans="1:3" x14ac:dyDescent="0.3">
      <c r="A1738" t="s">
        <v>2128</v>
      </c>
      <c r="B1738">
        <f t="shared" si="27"/>
        <v>657</v>
      </c>
      <c r="C1738">
        <v>1</v>
      </c>
    </row>
    <row r="1739" spans="1:3" x14ac:dyDescent="0.3">
      <c r="A1739" t="s">
        <v>2129</v>
      </c>
      <c r="B1739">
        <f t="shared" si="27"/>
        <v>658</v>
      </c>
      <c r="C1739">
        <v>1</v>
      </c>
    </row>
    <row r="1740" spans="1:3" x14ac:dyDescent="0.3">
      <c r="A1740" t="s">
        <v>2130</v>
      </c>
      <c r="B1740">
        <f t="shared" si="27"/>
        <v>659</v>
      </c>
      <c r="C1740">
        <v>1</v>
      </c>
    </row>
    <row r="1741" spans="1:3" x14ac:dyDescent="0.3">
      <c r="A1741" t="s">
        <v>346</v>
      </c>
      <c r="B1741">
        <f t="shared" si="27"/>
        <v>66</v>
      </c>
      <c r="C1741">
        <v>1</v>
      </c>
    </row>
    <row r="1742" spans="1:3" x14ac:dyDescent="0.3">
      <c r="A1742" t="s">
        <v>2134</v>
      </c>
      <c r="B1742">
        <f t="shared" si="27"/>
        <v>660</v>
      </c>
      <c r="C1742">
        <v>1</v>
      </c>
    </row>
    <row r="1743" spans="1:3" x14ac:dyDescent="0.3">
      <c r="A1743" t="s">
        <v>2135</v>
      </c>
      <c r="B1743">
        <f t="shared" si="27"/>
        <v>661</v>
      </c>
      <c r="C1743">
        <v>1</v>
      </c>
    </row>
    <row r="1744" spans="1:3" x14ac:dyDescent="0.3">
      <c r="A1744" t="s">
        <v>2136</v>
      </c>
      <c r="B1744">
        <f t="shared" si="27"/>
        <v>662</v>
      </c>
      <c r="C1744">
        <v>1</v>
      </c>
    </row>
    <row r="1745" spans="1:3" x14ac:dyDescent="0.3">
      <c r="A1745" t="s">
        <v>2137</v>
      </c>
      <c r="B1745">
        <f t="shared" si="27"/>
        <v>663</v>
      </c>
      <c r="C1745">
        <v>1</v>
      </c>
    </row>
    <row r="1746" spans="1:3" x14ac:dyDescent="0.3">
      <c r="A1746" t="s">
        <v>2138</v>
      </c>
      <c r="B1746">
        <f t="shared" si="27"/>
        <v>664</v>
      </c>
      <c r="C1746">
        <v>1</v>
      </c>
    </row>
    <row r="1747" spans="1:3" x14ac:dyDescent="0.3">
      <c r="A1747" t="s">
        <v>2139</v>
      </c>
      <c r="B1747">
        <f t="shared" si="27"/>
        <v>665</v>
      </c>
      <c r="C1747">
        <v>1</v>
      </c>
    </row>
    <row r="1748" spans="1:3" x14ac:dyDescent="0.3">
      <c r="A1748" t="s">
        <v>2140</v>
      </c>
      <c r="B1748">
        <f t="shared" si="27"/>
        <v>666</v>
      </c>
      <c r="C1748">
        <v>1</v>
      </c>
    </row>
    <row r="1749" spans="1:3" x14ac:dyDescent="0.3">
      <c r="A1749" t="s">
        <v>2144</v>
      </c>
      <c r="B1749">
        <f t="shared" si="27"/>
        <v>667</v>
      </c>
      <c r="C1749">
        <v>1</v>
      </c>
    </row>
    <row r="1750" spans="1:3" x14ac:dyDescent="0.3">
      <c r="A1750" t="s">
        <v>2145</v>
      </c>
      <c r="B1750">
        <f t="shared" si="27"/>
        <v>668</v>
      </c>
      <c r="C1750">
        <v>1</v>
      </c>
    </row>
    <row r="1751" spans="1:3" x14ac:dyDescent="0.3">
      <c r="A1751" t="s">
        <v>2146</v>
      </c>
      <c r="B1751">
        <f t="shared" si="27"/>
        <v>669</v>
      </c>
      <c r="C1751">
        <v>1</v>
      </c>
    </row>
    <row r="1752" spans="1:3" x14ac:dyDescent="0.3">
      <c r="A1752" t="s">
        <v>5786</v>
      </c>
      <c r="B1752">
        <f t="shared" si="27"/>
        <v>67</v>
      </c>
      <c r="C1752">
        <v>1</v>
      </c>
    </row>
    <row r="1753" spans="1:3" x14ac:dyDescent="0.3">
      <c r="A1753" t="s">
        <v>2147</v>
      </c>
      <c r="B1753">
        <f t="shared" si="27"/>
        <v>670</v>
      </c>
      <c r="C1753">
        <v>1</v>
      </c>
    </row>
    <row r="1754" spans="1:3" x14ac:dyDescent="0.3">
      <c r="A1754" t="s">
        <v>2151</v>
      </c>
      <c r="B1754">
        <f t="shared" si="27"/>
        <v>671</v>
      </c>
      <c r="C1754">
        <v>1</v>
      </c>
    </row>
    <row r="1755" spans="1:3" x14ac:dyDescent="0.3">
      <c r="A1755" t="s">
        <v>2152</v>
      </c>
      <c r="B1755">
        <f t="shared" si="27"/>
        <v>672</v>
      </c>
      <c r="C1755">
        <v>1</v>
      </c>
    </row>
    <row r="1756" spans="1:3" x14ac:dyDescent="0.3">
      <c r="A1756" t="s">
        <v>2153</v>
      </c>
      <c r="B1756">
        <f t="shared" si="27"/>
        <v>673</v>
      </c>
      <c r="C1756">
        <v>1</v>
      </c>
    </row>
    <row r="1757" spans="1:3" x14ac:dyDescent="0.3">
      <c r="A1757" t="s">
        <v>2155</v>
      </c>
      <c r="B1757">
        <f t="shared" si="27"/>
        <v>674</v>
      </c>
      <c r="C1757">
        <v>1</v>
      </c>
    </row>
    <row r="1758" spans="1:3" x14ac:dyDescent="0.3">
      <c r="A1758" t="s">
        <v>2159</v>
      </c>
      <c r="B1758">
        <f t="shared" si="27"/>
        <v>675</v>
      </c>
      <c r="C1758">
        <v>1</v>
      </c>
    </row>
    <row r="1759" spans="1:3" x14ac:dyDescent="0.3">
      <c r="A1759" t="s">
        <v>2160</v>
      </c>
      <c r="B1759">
        <f t="shared" si="27"/>
        <v>676</v>
      </c>
      <c r="C1759">
        <v>1</v>
      </c>
    </row>
    <row r="1760" spans="1:3" x14ac:dyDescent="0.3">
      <c r="A1760" t="s">
        <v>2164</v>
      </c>
      <c r="B1760">
        <f t="shared" si="27"/>
        <v>677</v>
      </c>
      <c r="C1760">
        <v>1</v>
      </c>
    </row>
    <row r="1761" spans="1:3" x14ac:dyDescent="0.3">
      <c r="A1761" t="s">
        <v>2167</v>
      </c>
      <c r="B1761">
        <f t="shared" si="27"/>
        <v>678</v>
      </c>
      <c r="C1761">
        <v>1</v>
      </c>
    </row>
    <row r="1762" spans="1:3" x14ac:dyDescent="0.3">
      <c r="A1762" t="s">
        <v>2171</v>
      </c>
      <c r="B1762">
        <f t="shared" si="27"/>
        <v>679</v>
      </c>
      <c r="C1762">
        <v>1</v>
      </c>
    </row>
    <row r="1763" spans="1:3" x14ac:dyDescent="0.3">
      <c r="A1763" t="s">
        <v>355</v>
      </c>
      <c r="B1763">
        <f t="shared" si="27"/>
        <v>68</v>
      </c>
      <c r="C1763">
        <v>1</v>
      </c>
    </row>
    <row r="1764" spans="1:3" x14ac:dyDescent="0.3">
      <c r="A1764" t="s">
        <v>2172</v>
      </c>
      <c r="B1764">
        <f t="shared" si="27"/>
        <v>680</v>
      </c>
      <c r="C1764">
        <v>1</v>
      </c>
    </row>
    <row r="1765" spans="1:3" x14ac:dyDescent="0.3">
      <c r="A1765" t="s">
        <v>2176</v>
      </c>
      <c r="B1765">
        <f t="shared" si="27"/>
        <v>681</v>
      </c>
      <c r="C1765">
        <v>1</v>
      </c>
    </row>
    <row r="1766" spans="1:3" x14ac:dyDescent="0.3">
      <c r="A1766" t="s">
        <v>2177</v>
      </c>
      <c r="B1766">
        <f t="shared" si="27"/>
        <v>682</v>
      </c>
      <c r="C1766">
        <v>1</v>
      </c>
    </row>
    <row r="1767" spans="1:3" x14ac:dyDescent="0.3">
      <c r="A1767" t="s">
        <v>2181</v>
      </c>
      <c r="B1767">
        <f t="shared" si="27"/>
        <v>683</v>
      </c>
      <c r="C1767">
        <v>1</v>
      </c>
    </row>
    <row r="1768" spans="1:3" x14ac:dyDescent="0.3">
      <c r="A1768" t="s">
        <v>2182</v>
      </c>
      <c r="B1768">
        <f t="shared" si="27"/>
        <v>684</v>
      </c>
      <c r="C1768">
        <v>1</v>
      </c>
    </row>
    <row r="1769" spans="1:3" x14ac:dyDescent="0.3">
      <c r="A1769" t="s">
        <v>2186</v>
      </c>
      <c r="B1769">
        <f t="shared" si="27"/>
        <v>685</v>
      </c>
      <c r="C1769">
        <v>1</v>
      </c>
    </row>
    <row r="1770" spans="1:3" x14ac:dyDescent="0.3">
      <c r="A1770" t="s">
        <v>2190</v>
      </c>
      <c r="B1770">
        <f t="shared" si="27"/>
        <v>686</v>
      </c>
      <c r="C1770">
        <v>1</v>
      </c>
    </row>
    <row r="1771" spans="1:3" x14ac:dyDescent="0.3">
      <c r="A1771" t="s">
        <v>2191</v>
      </c>
      <c r="B1771">
        <f t="shared" si="27"/>
        <v>687</v>
      </c>
      <c r="C1771">
        <v>1</v>
      </c>
    </row>
    <row r="1772" spans="1:3" x14ac:dyDescent="0.3">
      <c r="A1772" t="s">
        <v>2192</v>
      </c>
      <c r="B1772">
        <f t="shared" si="27"/>
        <v>688</v>
      </c>
      <c r="C1772">
        <v>1</v>
      </c>
    </row>
    <row r="1773" spans="1:3" x14ac:dyDescent="0.3">
      <c r="A1773" t="s">
        <v>2193</v>
      </c>
      <c r="B1773">
        <f t="shared" si="27"/>
        <v>689</v>
      </c>
      <c r="C1773">
        <v>1</v>
      </c>
    </row>
    <row r="1774" spans="1:3" x14ac:dyDescent="0.3">
      <c r="A1774" t="s">
        <v>341</v>
      </c>
      <c r="B1774">
        <f t="shared" si="27"/>
        <v>69</v>
      </c>
      <c r="C1774">
        <v>1</v>
      </c>
    </row>
    <row r="1775" spans="1:3" x14ac:dyDescent="0.3">
      <c r="A1775" t="s">
        <v>2194</v>
      </c>
      <c r="B1775">
        <f t="shared" si="27"/>
        <v>690</v>
      </c>
      <c r="C1775">
        <v>1</v>
      </c>
    </row>
    <row r="1776" spans="1:3" x14ac:dyDescent="0.3">
      <c r="A1776" t="s">
        <v>2197</v>
      </c>
      <c r="B1776">
        <f t="shared" si="27"/>
        <v>691</v>
      </c>
      <c r="C1776">
        <v>1</v>
      </c>
    </row>
    <row r="1777" spans="1:3" x14ac:dyDescent="0.3">
      <c r="A1777" t="s">
        <v>2198</v>
      </c>
      <c r="B1777">
        <f t="shared" si="27"/>
        <v>692</v>
      </c>
      <c r="C1777">
        <v>1</v>
      </c>
    </row>
    <row r="1778" spans="1:3" x14ac:dyDescent="0.3">
      <c r="A1778" t="s">
        <v>2199</v>
      </c>
      <c r="B1778">
        <f t="shared" si="27"/>
        <v>693</v>
      </c>
      <c r="C1778">
        <v>1</v>
      </c>
    </row>
    <row r="1779" spans="1:3" x14ac:dyDescent="0.3">
      <c r="A1779" t="s">
        <v>2203</v>
      </c>
      <c r="B1779">
        <f t="shared" si="27"/>
        <v>694</v>
      </c>
      <c r="C1779">
        <v>1</v>
      </c>
    </row>
    <row r="1780" spans="1:3" x14ac:dyDescent="0.3">
      <c r="A1780" t="s">
        <v>2204</v>
      </c>
      <c r="B1780">
        <f t="shared" si="27"/>
        <v>695</v>
      </c>
      <c r="C1780">
        <v>1</v>
      </c>
    </row>
    <row r="1781" spans="1:3" x14ac:dyDescent="0.3">
      <c r="A1781" t="s">
        <v>2205</v>
      </c>
      <c r="B1781">
        <f t="shared" si="27"/>
        <v>696</v>
      </c>
      <c r="C1781">
        <v>1</v>
      </c>
    </row>
    <row r="1782" spans="1:3" x14ac:dyDescent="0.3">
      <c r="A1782" t="s">
        <v>2207</v>
      </c>
      <c r="B1782">
        <f t="shared" si="27"/>
        <v>697</v>
      </c>
      <c r="C1782">
        <v>1</v>
      </c>
    </row>
    <row r="1783" spans="1:3" x14ac:dyDescent="0.3">
      <c r="A1783" t="s">
        <v>2208</v>
      </c>
      <c r="B1783">
        <f t="shared" si="27"/>
        <v>698</v>
      </c>
      <c r="C1783">
        <v>1</v>
      </c>
    </row>
    <row r="1784" spans="1:3" x14ac:dyDescent="0.3">
      <c r="A1784" t="s">
        <v>2209</v>
      </c>
      <c r="B1784">
        <f t="shared" si="27"/>
        <v>699</v>
      </c>
      <c r="C1784">
        <v>1</v>
      </c>
    </row>
    <row r="1785" spans="1:3" x14ac:dyDescent="0.3">
      <c r="A1785" t="s">
        <v>325</v>
      </c>
      <c r="B1785">
        <f t="shared" si="27"/>
        <v>7</v>
      </c>
      <c r="C1785">
        <v>1</v>
      </c>
    </row>
    <row r="1786" spans="1:3" x14ac:dyDescent="0.3">
      <c r="A1786" t="s">
        <v>199</v>
      </c>
      <c r="B1786">
        <f t="shared" si="27"/>
        <v>70</v>
      </c>
      <c r="C1786">
        <v>1</v>
      </c>
    </row>
    <row r="1787" spans="1:3" x14ac:dyDescent="0.3">
      <c r="A1787" t="s">
        <v>2210</v>
      </c>
      <c r="B1787">
        <f t="shared" si="27"/>
        <v>700</v>
      </c>
      <c r="C1787">
        <v>1</v>
      </c>
    </row>
    <row r="1788" spans="1:3" x14ac:dyDescent="0.3">
      <c r="A1788" t="s">
        <v>2213</v>
      </c>
      <c r="B1788">
        <f t="shared" si="27"/>
        <v>701</v>
      </c>
      <c r="C1788">
        <v>1</v>
      </c>
    </row>
    <row r="1789" spans="1:3" x14ac:dyDescent="0.3">
      <c r="A1789" t="s">
        <v>2214</v>
      </c>
      <c r="B1789">
        <f t="shared" si="27"/>
        <v>702</v>
      </c>
      <c r="C1789">
        <v>1</v>
      </c>
    </row>
    <row r="1790" spans="1:3" x14ac:dyDescent="0.3">
      <c r="A1790" t="s">
        <v>2218</v>
      </c>
      <c r="B1790">
        <f t="shared" si="27"/>
        <v>703</v>
      </c>
      <c r="C1790">
        <v>1</v>
      </c>
    </row>
    <row r="1791" spans="1:3" x14ac:dyDescent="0.3">
      <c r="A1791" t="s">
        <v>2220</v>
      </c>
      <c r="B1791">
        <f t="shared" si="27"/>
        <v>704</v>
      </c>
      <c r="C1791">
        <v>1</v>
      </c>
    </row>
    <row r="1792" spans="1:3" x14ac:dyDescent="0.3">
      <c r="A1792" t="s">
        <v>2221</v>
      </c>
      <c r="B1792">
        <f t="shared" si="27"/>
        <v>705</v>
      </c>
      <c r="C1792">
        <v>1</v>
      </c>
    </row>
    <row r="1793" spans="1:3" x14ac:dyDescent="0.3">
      <c r="A1793" t="s">
        <v>2222</v>
      </c>
      <c r="B1793">
        <f t="shared" si="27"/>
        <v>706</v>
      </c>
      <c r="C1793">
        <v>1</v>
      </c>
    </row>
    <row r="1794" spans="1:3" x14ac:dyDescent="0.3">
      <c r="A1794" t="s">
        <v>2223</v>
      </c>
      <c r="B1794">
        <f t="shared" ref="B1794:B1857" si="28">INT(MID(A1794, 4, LEN(A1793)))</f>
        <v>707</v>
      </c>
      <c r="C1794">
        <v>1</v>
      </c>
    </row>
    <row r="1795" spans="1:3" x14ac:dyDescent="0.3">
      <c r="A1795" t="s">
        <v>2227</v>
      </c>
      <c r="B1795">
        <f t="shared" si="28"/>
        <v>708</v>
      </c>
      <c r="C1795">
        <v>1</v>
      </c>
    </row>
    <row r="1796" spans="1:3" x14ac:dyDescent="0.3">
      <c r="A1796" t="s">
        <v>2228</v>
      </c>
      <c r="B1796">
        <f t="shared" si="28"/>
        <v>709</v>
      </c>
      <c r="C1796">
        <v>1</v>
      </c>
    </row>
    <row r="1797" spans="1:3" x14ac:dyDescent="0.3">
      <c r="A1797" t="s">
        <v>5773</v>
      </c>
      <c r="B1797">
        <f t="shared" si="28"/>
        <v>71</v>
      </c>
      <c r="C1797">
        <v>1</v>
      </c>
    </row>
    <row r="1798" spans="1:3" x14ac:dyDescent="0.3">
      <c r="A1798" t="s">
        <v>2230</v>
      </c>
      <c r="B1798">
        <f t="shared" si="28"/>
        <v>710</v>
      </c>
      <c r="C1798">
        <v>1</v>
      </c>
    </row>
    <row r="1799" spans="1:3" x14ac:dyDescent="0.3">
      <c r="A1799" t="s">
        <v>2231</v>
      </c>
      <c r="B1799">
        <f t="shared" si="28"/>
        <v>711</v>
      </c>
      <c r="C1799">
        <v>1</v>
      </c>
    </row>
    <row r="1800" spans="1:3" x14ac:dyDescent="0.3">
      <c r="A1800" t="s">
        <v>2232</v>
      </c>
      <c r="B1800">
        <f t="shared" si="28"/>
        <v>712</v>
      </c>
      <c r="C1800">
        <v>1</v>
      </c>
    </row>
    <row r="1801" spans="1:3" x14ac:dyDescent="0.3">
      <c r="A1801" t="s">
        <v>2237</v>
      </c>
      <c r="B1801">
        <f t="shared" si="28"/>
        <v>713</v>
      </c>
      <c r="C1801">
        <v>1</v>
      </c>
    </row>
    <row r="1802" spans="1:3" x14ac:dyDescent="0.3">
      <c r="A1802" t="s">
        <v>2241</v>
      </c>
      <c r="B1802">
        <f t="shared" si="28"/>
        <v>714</v>
      </c>
      <c r="C1802">
        <v>1</v>
      </c>
    </row>
    <row r="1803" spans="1:3" x14ac:dyDescent="0.3">
      <c r="A1803" t="s">
        <v>2242</v>
      </c>
      <c r="B1803">
        <f t="shared" si="28"/>
        <v>715</v>
      </c>
      <c r="C1803">
        <v>1</v>
      </c>
    </row>
    <row r="1804" spans="1:3" x14ac:dyDescent="0.3">
      <c r="A1804" t="s">
        <v>2243</v>
      </c>
      <c r="B1804">
        <f t="shared" si="28"/>
        <v>716</v>
      </c>
      <c r="C1804">
        <v>1</v>
      </c>
    </row>
    <row r="1805" spans="1:3" x14ac:dyDescent="0.3">
      <c r="A1805" t="s">
        <v>2244</v>
      </c>
      <c r="B1805">
        <f t="shared" si="28"/>
        <v>717</v>
      </c>
      <c r="C1805">
        <v>1</v>
      </c>
    </row>
    <row r="1806" spans="1:3" x14ac:dyDescent="0.3">
      <c r="A1806" t="s">
        <v>2248</v>
      </c>
      <c r="B1806">
        <f t="shared" si="28"/>
        <v>718</v>
      </c>
      <c r="C1806">
        <v>1</v>
      </c>
    </row>
    <row r="1807" spans="1:3" x14ac:dyDescent="0.3">
      <c r="A1807" t="s">
        <v>2249</v>
      </c>
      <c r="B1807">
        <f t="shared" si="28"/>
        <v>719</v>
      </c>
      <c r="C1807">
        <v>1</v>
      </c>
    </row>
    <row r="1808" spans="1:3" x14ac:dyDescent="0.3">
      <c r="A1808" t="s">
        <v>5779</v>
      </c>
      <c r="B1808">
        <f t="shared" si="28"/>
        <v>72</v>
      </c>
      <c r="C1808">
        <v>1</v>
      </c>
    </row>
    <row r="1809" spans="1:3" x14ac:dyDescent="0.3">
      <c r="A1809" t="s">
        <v>2250</v>
      </c>
      <c r="B1809">
        <f t="shared" si="28"/>
        <v>720</v>
      </c>
      <c r="C1809">
        <v>1</v>
      </c>
    </row>
    <row r="1810" spans="1:3" x14ac:dyDescent="0.3">
      <c r="A1810" t="s">
        <v>2251</v>
      </c>
      <c r="B1810">
        <f t="shared" si="28"/>
        <v>721</v>
      </c>
      <c r="C1810">
        <v>1</v>
      </c>
    </row>
    <row r="1811" spans="1:3" x14ac:dyDescent="0.3">
      <c r="A1811" t="s">
        <v>2255</v>
      </c>
      <c r="B1811">
        <f t="shared" si="28"/>
        <v>722</v>
      </c>
      <c r="C1811">
        <v>1</v>
      </c>
    </row>
    <row r="1812" spans="1:3" x14ac:dyDescent="0.3">
      <c r="A1812" t="s">
        <v>2256</v>
      </c>
      <c r="B1812">
        <f t="shared" si="28"/>
        <v>723</v>
      </c>
      <c r="C1812">
        <v>1</v>
      </c>
    </row>
    <row r="1813" spans="1:3" x14ac:dyDescent="0.3">
      <c r="A1813" t="s">
        <v>2260</v>
      </c>
      <c r="B1813">
        <f t="shared" si="28"/>
        <v>724</v>
      </c>
      <c r="C1813">
        <v>1</v>
      </c>
    </row>
    <row r="1814" spans="1:3" x14ac:dyDescent="0.3">
      <c r="A1814" t="s">
        <v>2264</v>
      </c>
      <c r="B1814">
        <f t="shared" si="28"/>
        <v>725</v>
      </c>
      <c r="C1814">
        <v>1</v>
      </c>
    </row>
    <row r="1815" spans="1:3" x14ac:dyDescent="0.3">
      <c r="A1815" t="s">
        <v>2265</v>
      </c>
      <c r="B1815">
        <f t="shared" si="28"/>
        <v>726</v>
      </c>
      <c r="C1815">
        <v>1</v>
      </c>
    </row>
    <row r="1816" spans="1:3" x14ac:dyDescent="0.3">
      <c r="A1816" t="s">
        <v>2266</v>
      </c>
      <c r="B1816">
        <f t="shared" si="28"/>
        <v>727</v>
      </c>
      <c r="C1816">
        <v>1</v>
      </c>
    </row>
    <row r="1817" spans="1:3" x14ac:dyDescent="0.3">
      <c r="A1817" t="s">
        <v>2269</v>
      </c>
      <c r="B1817">
        <f t="shared" si="28"/>
        <v>728</v>
      </c>
      <c r="C1817">
        <v>1</v>
      </c>
    </row>
    <row r="1818" spans="1:3" x14ac:dyDescent="0.3">
      <c r="A1818" t="s">
        <v>2270</v>
      </c>
      <c r="B1818">
        <f t="shared" si="28"/>
        <v>729</v>
      </c>
      <c r="C1818">
        <v>1</v>
      </c>
    </row>
    <row r="1819" spans="1:3" x14ac:dyDescent="0.3">
      <c r="A1819" t="s">
        <v>5777</v>
      </c>
      <c r="B1819">
        <f t="shared" si="28"/>
        <v>73</v>
      </c>
      <c r="C1819">
        <v>1</v>
      </c>
    </row>
    <row r="1820" spans="1:3" x14ac:dyDescent="0.3">
      <c r="A1820" t="s">
        <v>2274</v>
      </c>
      <c r="B1820">
        <f t="shared" si="28"/>
        <v>730</v>
      </c>
      <c r="C1820">
        <v>1</v>
      </c>
    </row>
    <row r="1821" spans="1:3" x14ac:dyDescent="0.3">
      <c r="A1821" t="s">
        <v>2275</v>
      </c>
      <c r="B1821">
        <f t="shared" si="28"/>
        <v>731</v>
      </c>
      <c r="C1821">
        <v>1</v>
      </c>
    </row>
    <row r="1822" spans="1:3" x14ac:dyDescent="0.3">
      <c r="A1822" t="s">
        <v>2279</v>
      </c>
      <c r="B1822">
        <f t="shared" si="28"/>
        <v>732</v>
      </c>
      <c r="C1822">
        <v>1</v>
      </c>
    </row>
    <row r="1823" spans="1:3" x14ac:dyDescent="0.3">
      <c r="A1823" t="s">
        <v>2283</v>
      </c>
      <c r="B1823">
        <f t="shared" si="28"/>
        <v>733</v>
      </c>
      <c r="C1823">
        <v>1</v>
      </c>
    </row>
    <row r="1824" spans="1:3" x14ac:dyDescent="0.3">
      <c r="A1824" t="s">
        <v>2287</v>
      </c>
      <c r="B1824">
        <f t="shared" si="28"/>
        <v>734</v>
      </c>
      <c r="C1824">
        <v>1</v>
      </c>
    </row>
    <row r="1825" spans="1:3" x14ac:dyDescent="0.3">
      <c r="A1825" t="s">
        <v>2288</v>
      </c>
      <c r="B1825">
        <f t="shared" si="28"/>
        <v>735</v>
      </c>
      <c r="C1825">
        <v>1</v>
      </c>
    </row>
    <row r="1826" spans="1:3" x14ac:dyDescent="0.3">
      <c r="A1826" t="s">
        <v>2292</v>
      </c>
      <c r="B1826">
        <f t="shared" si="28"/>
        <v>736</v>
      </c>
      <c r="C1826">
        <v>1</v>
      </c>
    </row>
    <row r="1827" spans="1:3" x14ac:dyDescent="0.3">
      <c r="A1827" t="s">
        <v>2296</v>
      </c>
      <c r="B1827">
        <f t="shared" si="28"/>
        <v>737</v>
      </c>
      <c r="C1827">
        <v>1</v>
      </c>
    </row>
    <row r="1828" spans="1:3" x14ac:dyDescent="0.3">
      <c r="A1828" t="s">
        <v>2300</v>
      </c>
      <c r="B1828">
        <f t="shared" si="28"/>
        <v>738</v>
      </c>
      <c r="C1828">
        <v>1</v>
      </c>
    </row>
    <row r="1829" spans="1:3" x14ac:dyDescent="0.3">
      <c r="A1829" t="s">
        <v>2301</v>
      </c>
      <c r="B1829">
        <f t="shared" si="28"/>
        <v>739</v>
      </c>
      <c r="C1829">
        <v>1</v>
      </c>
    </row>
    <row r="1830" spans="1:3" x14ac:dyDescent="0.3">
      <c r="A1830" t="s">
        <v>5778</v>
      </c>
      <c r="B1830">
        <f t="shared" si="28"/>
        <v>74</v>
      </c>
      <c r="C1830">
        <v>1</v>
      </c>
    </row>
    <row r="1831" spans="1:3" x14ac:dyDescent="0.3">
      <c r="A1831" t="s">
        <v>2302</v>
      </c>
      <c r="B1831">
        <f t="shared" si="28"/>
        <v>740</v>
      </c>
      <c r="C1831">
        <v>1</v>
      </c>
    </row>
    <row r="1832" spans="1:3" x14ac:dyDescent="0.3">
      <c r="A1832" t="s">
        <v>2306</v>
      </c>
      <c r="B1832">
        <f t="shared" si="28"/>
        <v>741</v>
      </c>
      <c r="C1832">
        <v>1</v>
      </c>
    </row>
    <row r="1833" spans="1:3" x14ac:dyDescent="0.3">
      <c r="A1833" t="s">
        <v>2310</v>
      </c>
      <c r="B1833">
        <f t="shared" si="28"/>
        <v>742</v>
      </c>
      <c r="C1833">
        <v>1</v>
      </c>
    </row>
    <row r="1834" spans="1:3" x14ac:dyDescent="0.3">
      <c r="A1834" t="s">
        <v>2313</v>
      </c>
      <c r="B1834">
        <f t="shared" si="28"/>
        <v>743</v>
      </c>
      <c r="C1834">
        <v>1</v>
      </c>
    </row>
    <row r="1835" spans="1:3" x14ac:dyDescent="0.3">
      <c r="A1835" t="s">
        <v>2317</v>
      </c>
      <c r="B1835">
        <f t="shared" si="28"/>
        <v>744</v>
      </c>
      <c r="C1835">
        <v>1</v>
      </c>
    </row>
    <row r="1836" spans="1:3" x14ac:dyDescent="0.3">
      <c r="A1836" t="s">
        <v>2321</v>
      </c>
      <c r="B1836">
        <f t="shared" si="28"/>
        <v>745</v>
      </c>
      <c r="C1836">
        <v>1</v>
      </c>
    </row>
    <row r="1837" spans="1:3" x14ac:dyDescent="0.3">
      <c r="A1837" t="s">
        <v>2322</v>
      </c>
      <c r="B1837">
        <f t="shared" si="28"/>
        <v>746</v>
      </c>
      <c r="C1837">
        <v>1</v>
      </c>
    </row>
    <row r="1838" spans="1:3" x14ac:dyDescent="0.3">
      <c r="A1838" t="s">
        <v>2323</v>
      </c>
      <c r="B1838">
        <f t="shared" si="28"/>
        <v>747</v>
      </c>
      <c r="C1838">
        <v>1</v>
      </c>
    </row>
    <row r="1839" spans="1:3" x14ac:dyDescent="0.3">
      <c r="A1839" t="s">
        <v>2327</v>
      </c>
      <c r="B1839">
        <f t="shared" si="28"/>
        <v>748</v>
      </c>
      <c r="C1839">
        <v>1</v>
      </c>
    </row>
    <row r="1840" spans="1:3" x14ac:dyDescent="0.3">
      <c r="A1840" t="s">
        <v>2328</v>
      </c>
      <c r="B1840">
        <f t="shared" si="28"/>
        <v>749</v>
      </c>
      <c r="C1840">
        <v>1</v>
      </c>
    </row>
    <row r="1841" spans="1:3" x14ac:dyDescent="0.3">
      <c r="A1841" t="s">
        <v>5776</v>
      </c>
      <c r="B1841">
        <f t="shared" si="28"/>
        <v>75</v>
      </c>
      <c r="C1841">
        <v>1</v>
      </c>
    </row>
    <row r="1842" spans="1:3" x14ac:dyDescent="0.3">
      <c r="A1842" t="s">
        <v>2329</v>
      </c>
      <c r="B1842">
        <f t="shared" si="28"/>
        <v>750</v>
      </c>
      <c r="C1842">
        <v>1</v>
      </c>
    </row>
    <row r="1843" spans="1:3" x14ac:dyDescent="0.3">
      <c r="A1843" t="s">
        <v>2332</v>
      </c>
      <c r="B1843">
        <f t="shared" si="28"/>
        <v>751</v>
      </c>
      <c r="C1843">
        <v>1</v>
      </c>
    </row>
    <row r="1844" spans="1:3" x14ac:dyDescent="0.3">
      <c r="A1844" t="s">
        <v>2333</v>
      </c>
      <c r="B1844">
        <f t="shared" si="28"/>
        <v>752</v>
      </c>
      <c r="C1844">
        <v>1</v>
      </c>
    </row>
    <row r="1845" spans="1:3" x14ac:dyDescent="0.3">
      <c r="A1845" t="s">
        <v>2337</v>
      </c>
      <c r="B1845">
        <f t="shared" si="28"/>
        <v>753</v>
      </c>
      <c r="C1845">
        <v>1</v>
      </c>
    </row>
    <row r="1846" spans="1:3" x14ac:dyDescent="0.3">
      <c r="A1846" t="s">
        <v>2338</v>
      </c>
      <c r="B1846">
        <f t="shared" si="28"/>
        <v>754</v>
      </c>
      <c r="C1846">
        <v>1</v>
      </c>
    </row>
    <row r="1847" spans="1:3" x14ac:dyDescent="0.3">
      <c r="A1847" t="s">
        <v>2339</v>
      </c>
      <c r="B1847">
        <f t="shared" si="28"/>
        <v>755</v>
      </c>
      <c r="C1847">
        <v>1</v>
      </c>
    </row>
    <row r="1848" spans="1:3" x14ac:dyDescent="0.3">
      <c r="A1848" t="s">
        <v>2340</v>
      </c>
      <c r="B1848">
        <f t="shared" si="28"/>
        <v>756</v>
      </c>
      <c r="C1848">
        <v>1</v>
      </c>
    </row>
    <row r="1849" spans="1:3" x14ac:dyDescent="0.3">
      <c r="A1849" t="s">
        <v>2341</v>
      </c>
      <c r="B1849">
        <f t="shared" si="28"/>
        <v>757</v>
      </c>
      <c r="C1849">
        <v>1</v>
      </c>
    </row>
    <row r="1850" spans="1:3" x14ac:dyDescent="0.3">
      <c r="A1850" t="s">
        <v>2342</v>
      </c>
      <c r="B1850">
        <f t="shared" si="28"/>
        <v>758</v>
      </c>
      <c r="C1850">
        <v>1</v>
      </c>
    </row>
    <row r="1851" spans="1:3" x14ac:dyDescent="0.3">
      <c r="A1851" t="s">
        <v>2346</v>
      </c>
      <c r="B1851">
        <f t="shared" si="28"/>
        <v>759</v>
      </c>
      <c r="C1851">
        <v>1</v>
      </c>
    </row>
    <row r="1852" spans="1:3" x14ac:dyDescent="0.3">
      <c r="A1852" t="s">
        <v>614</v>
      </c>
      <c r="B1852">
        <f t="shared" si="28"/>
        <v>76</v>
      </c>
      <c r="C1852">
        <v>1</v>
      </c>
    </row>
    <row r="1853" spans="1:3" x14ac:dyDescent="0.3">
      <c r="A1853" t="s">
        <v>2349</v>
      </c>
      <c r="B1853">
        <f t="shared" si="28"/>
        <v>760</v>
      </c>
      <c r="C1853">
        <v>1</v>
      </c>
    </row>
    <row r="1854" spans="1:3" x14ac:dyDescent="0.3">
      <c r="A1854" t="s">
        <v>2355</v>
      </c>
      <c r="B1854">
        <f t="shared" si="28"/>
        <v>761</v>
      </c>
      <c r="C1854">
        <v>1</v>
      </c>
    </row>
    <row r="1855" spans="1:3" x14ac:dyDescent="0.3">
      <c r="A1855" t="s">
        <v>2360</v>
      </c>
      <c r="B1855">
        <f t="shared" si="28"/>
        <v>762</v>
      </c>
      <c r="C1855">
        <v>1</v>
      </c>
    </row>
    <row r="1856" spans="1:3" x14ac:dyDescent="0.3">
      <c r="A1856" t="s">
        <v>2361</v>
      </c>
      <c r="B1856">
        <f t="shared" si="28"/>
        <v>763</v>
      </c>
      <c r="C1856">
        <v>1</v>
      </c>
    </row>
    <row r="1857" spans="1:3" x14ac:dyDescent="0.3">
      <c r="A1857" t="s">
        <v>2362</v>
      </c>
      <c r="B1857">
        <f t="shared" si="28"/>
        <v>764</v>
      </c>
      <c r="C1857">
        <v>1</v>
      </c>
    </row>
    <row r="1858" spans="1:3" x14ac:dyDescent="0.3">
      <c r="A1858" t="s">
        <v>2363</v>
      </c>
      <c r="B1858">
        <f t="shared" ref="B1858:B1921" si="29">INT(MID(A1858, 4, LEN(A1857)))</f>
        <v>765</v>
      </c>
      <c r="C1858">
        <v>1</v>
      </c>
    </row>
    <row r="1859" spans="1:3" x14ac:dyDescent="0.3">
      <c r="A1859" t="s">
        <v>2367</v>
      </c>
      <c r="B1859">
        <f t="shared" si="29"/>
        <v>766</v>
      </c>
      <c r="C1859">
        <v>1</v>
      </c>
    </row>
    <row r="1860" spans="1:3" x14ac:dyDescent="0.3">
      <c r="A1860" t="s">
        <v>2370</v>
      </c>
      <c r="B1860">
        <f t="shared" si="29"/>
        <v>767</v>
      </c>
      <c r="C1860">
        <v>1</v>
      </c>
    </row>
    <row r="1861" spans="1:3" x14ac:dyDescent="0.3">
      <c r="A1861" t="s">
        <v>2373</v>
      </c>
      <c r="B1861">
        <f t="shared" si="29"/>
        <v>768</v>
      </c>
      <c r="C1861">
        <v>1</v>
      </c>
    </row>
    <row r="1862" spans="1:3" x14ac:dyDescent="0.3">
      <c r="A1862" t="s">
        <v>2374</v>
      </c>
      <c r="B1862">
        <f t="shared" si="29"/>
        <v>769</v>
      </c>
      <c r="C1862">
        <v>1</v>
      </c>
    </row>
    <row r="1863" spans="1:3" x14ac:dyDescent="0.3">
      <c r="A1863" t="s">
        <v>357</v>
      </c>
      <c r="B1863">
        <f t="shared" si="29"/>
        <v>77</v>
      </c>
      <c r="C1863">
        <v>1</v>
      </c>
    </row>
    <row r="1864" spans="1:3" x14ac:dyDescent="0.3">
      <c r="A1864" t="s">
        <v>2375</v>
      </c>
      <c r="B1864">
        <f t="shared" si="29"/>
        <v>770</v>
      </c>
      <c r="C1864">
        <v>1</v>
      </c>
    </row>
    <row r="1865" spans="1:3" x14ac:dyDescent="0.3">
      <c r="A1865" t="s">
        <v>2379</v>
      </c>
      <c r="B1865">
        <f t="shared" si="29"/>
        <v>771</v>
      </c>
      <c r="C1865">
        <v>1</v>
      </c>
    </row>
    <row r="1866" spans="1:3" x14ac:dyDescent="0.3">
      <c r="A1866" t="s">
        <v>2380</v>
      </c>
      <c r="B1866">
        <f t="shared" si="29"/>
        <v>772</v>
      </c>
      <c r="C1866">
        <v>1</v>
      </c>
    </row>
    <row r="1867" spans="1:3" x14ac:dyDescent="0.3">
      <c r="A1867" t="s">
        <v>2381</v>
      </c>
      <c r="B1867">
        <f t="shared" si="29"/>
        <v>773</v>
      </c>
      <c r="C1867">
        <v>1</v>
      </c>
    </row>
    <row r="1868" spans="1:3" x14ac:dyDescent="0.3">
      <c r="A1868" t="s">
        <v>2382</v>
      </c>
      <c r="B1868">
        <f t="shared" si="29"/>
        <v>774</v>
      </c>
      <c r="C1868">
        <v>1</v>
      </c>
    </row>
    <row r="1869" spans="1:3" x14ac:dyDescent="0.3">
      <c r="A1869" t="s">
        <v>2383</v>
      </c>
      <c r="B1869">
        <f t="shared" si="29"/>
        <v>775</v>
      </c>
      <c r="C1869">
        <v>1</v>
      </c>
    </row>
    <row r="1870" spans="1:3" x14ac:dyDescent="0.3">
      <c r="A1870" t="s">
        <v>2384</v>
      </c>
      <c r="B1870">
        <f t="shared" si="29"/>
        <v>776</v>
      </c>
      <c r="C1870">
        <v>1</v>
      </c>
    </row>
    <row r="1871" spans="1:3" x14ac:dyDescent="0.3">
      <c r="A1871" t="s">
        <v>2385</v>
      </c>
      <c r="B1871">
        <f t="shared" si="29"/>
        <v>777</v>
      </c>
      <c r="C1871">
        <v>1</v>
      </c>
    </row>
    <row r="1872" spans="1:3" x14ac:dyDescent="0.3">
      <c r="A1872" t="s">
        <v>2392</v>
      </c>
      <c r="B1872">
        <f t="shared" si="29"/>
        <v>778</v>
      </c>
      <c r="C1872">
        <v>1</v>
      </c>
    </row>
    <row r="1873" spans="1:3" x14ac:dyDescent="0.3">
      <c r="A1873" t="s">
        <v>2393</v>
      </c>
      <c r="B1873">
        <f t="shared" si="29"/>
        <v>779</v>
      </c>
      <c r="C1873">
        <v>1</v>
      </c>
    </row>
    <row r="1874" spans="1:3" x14ac:dyDescent="0.3">
      <c r="A1874" t="s">
        <v>565</v>
      </c>
      <c r="B1874">
        <f t="shared" si="29"/>
        <v>78</v>
      </c>
      <c r="C1874">
        <v>1</v>
      </c>
    </row>
    <row r="1875" spans="1:3" x14ac:dyDescent="0.3">
      <c r="A1875" t="s">
        <v>2394</v>
      </c>
      <c r="B1875">
        <f t="shared" si="29"/>
        <v>780</v>
      </c>
      <c r="C1875">
        <v>1</v>
      </c>
    </row>
    <row r="1876" spans="1:3" x14ac:dyDescent="0.3">
      <c r="A1876" t="s">
        <v>2398</v>
      </c>
      <c r="B1876">
        <f t="shared" si="29"/>
        <v>781</v>
      </c>
      <c r="C1876">
        <v>1</v>
      </c>
    </row>
    <row r="1877" spans="1:3" x14ac:dyDescent="0.3">
      <c r="A1877" t="s">
        <v>2399</v>
      </c>
      <c r="B1877">
        <f t="shared" si="29"/>
        <v>782</v>
      </c>
      <c r="C1877">
        <v>1</v>
      </c>
    </row>
    <row r="1878" spans="1:3" x14ac:dyDescent="0.3">
      <c r="A1878" t="s">
        <v>2400</v>
      </c>
      <c r="B1878">
        <f t="shared" si="29"/>
        <v>783</v>
      </c>
      <c r="C1878">
        <v>1</v>
      </c>
    </row>
    <row r="1879" spans="1:3" x14ac:dyDescent="0.3">
      <c r="A1879" t="s">
        <v>2407</v>
      </c>
      <c r="B1879">
        <f t="shared" si="29"/>
        <v>784</v>
      </c>
      <c r="C1879">
        <v>1</v>
      </c>
    </row>
    <row r="1880" spans="1:3" x14ac:dyDescent="0.3">
      <c r="A1880" t="s">
        <v>2411</v>
      </c>
      <c r="B1880">
        <f t="shared" si="29"/>
        <v>785</v>
      </c>
      <c r="C1880">
        <v>1</v>
      </c>
    </row>
    <row r="1881" spans="1:3" x14ac:dyDescent="0.3">
      <c r="A1881" t="s">
        <v>2415</v>
      </c>
      <c r="B1881">
        <f t="shared" si="29"/>
        <v>786</v>
      </c>
      <c r="C1881">
        <v>1</v>
      </c>
    </row>
    <row r="1882" spans="1:3" x14ac:dyDescent="0.3">
      <c r="A1882" t="s">
        <v>2419</v>
      </c>
      <c r="B1882">
        <f t="shared" si="29"/>
        <v>787</v>
      </c>
      <c r="C1882">
        <v>1</v>
      </c>
    </row>
    <row r="1883" spans="1:3" x14ac:dyDescent="0.3">
      <c r="A1883" t="s">
        <v>2420</v>
      </c>
      <c r="B1883">
        <f t="shared" si="29"/>
        <v>788</v>
      </c>
      <c r="C1883">
        <v>1</v>
      </c>
    </row>
    <row r="1884" spans="1:3" x14ac:dyDescent="0.3">
      <c r="A1884" t="s">
        <v>2421</v>
      </c>
      <c r="B1884">
        <f t="shared" si="29"/>
        <v>789</v>
      </c>
      <c r="C1884">
        <v>1</v>
      </c>
    </row>
    <row r="1885" spans="1:3" x14ac:dyDescent="0.3">
      <c r="A1885" t="s">
        <v>362</v>
      </c>
      <c r="B1885">
        <f t="shared" si="29"/>
        <v>79</v>
      </c>
      <c r="C1885">
        <v>1</v>
      </c>
    </row>
    <row r="1886" spans="1:3" x14ac:dyDescent="0.3">
      <c r="A1886" t="s">
        <v>2422</v>
      </c>
      <c r="B1886">
        <f t="shared" si="29"/>
        <v>790</v>
      </c>
      <c r="C1886">
        <v>1</v>
      </c>
    </row>
    <row r="1887" spans="1:3" x14ac:dyDescent="0.3">
      <c r="A1887" t="s">
        <v>2423</v>
      </c>
      <c r="B1887">
        <f t="shared" si="29"/>
        <v>791</v>
      </c>
      <c r="C1887">
        <v>1</v>
      </c>
    </row>
    <row r="1888" spans="1:3" x14ac:dyDescent="0.3">
      <c r="A1888" t="s">
        <v>2424</v>
      </c>
      <c r="B1888">
        <f t="shared" si="29"/>
        <v>792</v>
      </c>
      <c r="C1888">
        <v>1</v>
      </c>
    </row>
    <row r="1889" spans="1:3" x14ac:dyDescent="0.3">
      <c r="A1889" t="s">
        <v>2428</v>
      </c>
      <c r="B1889">
        <f t="shared" si="29"/>
        <v>793</v>
      </c>
      <c r="C1889">
        <v>1</v>
      </c>
    </row>
    <row r="1890" spans="1:3" x14ac:dyDescent="0.3">
      <c r="A1890" t="s">
        <v>2429</v>
      </c>
      <c r="B1890">
        <f t="shared" si="29"/>
        <v>794</v>
      </c>
      <c r="C1890">
        <v>1</v>
      </c>
    </row>
    <row r="1891" spans="1:3" x14ac:dyDescent="0.3">
      <c r="A1891" t="s">
        <v>2430</v>
      </c>
      <c r="B1891">
        <f t="shared" si="29"/>
        <v>795</v>
      </c>
      <c r="C1891">
        <v>1</v>
      </c>
    </row>
    <row r="1892" spans="1:3" x14ac:dyDescent="0.3">
      <c r="A1892" t="s">
        <v>2431</v>
      </c>
      <c r="B1892">
        <f t="shared" si="29"/>
        <v>796</v>
      </c>
      <c r="C1892">
        <v>1</v>
      </c>
    </row>
    <row r="1893" spans="1:3" x14ac:dyDescent="0.3">
      <c r="A1893" t="s">
        <v>2432</v>
      </c>
      <c r="B1893">
        <f t="shared" si="29"/>
        <v>797</v>
      </c>
      <c r="C1893">
        <v>1</v>
      </c>
    </row>
    <row r="1894" spans="1:3" x14ac:dyDescent="0.3">
      <c r="A1894" t="s">
        <v>2433</v>
      </c>
      <c r="B1894">
        <f t="shared" si="29"/>
        <v>798</v>
      </c>
      <c r="C1894">
        <v>1</v>
      </c>
    </row>
    <row r="1895" spans="1:3" x14ac:dyDescent="0.3">
      <c r="A1895" t="s">
        <v>2434</v>
      </c>
      <c r="B1895">
        <f t="shared" si="29"/>
        <v>799</v>
      </c>
      <c r="C1895">
        <v>1</v>
      </c>
    </row>
    <row r="1896" spans="1:3" x14ac:dyDescent="0.3">
      <c r="A1896" t="s">
        <v>527</v>
      </c>
      <c r="B1896">
        <f t="shared" si="29"/>
        <v>8</v>
      </c>
      <c r="C1896">
        <v>1</v>
      </c>
    </row>
    <row r="1897" spans="1:3" x14ac:dyDescent="0.3">
      <c r="A1897" t="s">
        <v>367</v>
      </c>
      <c r="B1897">
        <f t="shared" si="29"/>
        <v>80</v>
      </c>
      <c r="C1897">
        <v>1</v>
      </c>
    </row>
    <row r="1898" spans="1:3" x14ac:dyDescent="0.3">
      <c r="A1898" t="s">
        <v>2435</v>
      </c>
      <c r="B1898">
        <f t="shared" si="29"/>
        <v>800</v>
      </c>
      <c r="C1898">
        <v>1</v>
      </c>
    </row>
    <row r="1899" spans="1:3" x14ac:dyDescent="0.3">
      <c r="A1899" t="s">
        <v>2436</v>
      </c>
      <c r="B1899">
        <f t="shared" si="29"/>
        <v>801</v>
      </c>
      <c r="C1899">
        <v>1</v>
      </c>
    </row>
    <row r="1900" spans="1:3" x14ac:dyDescent="0.3">
      <c r="A1900" t="s">
        <v>2439</v>
      </c>
      <c r="B1900">
        <f t="shared" si="29"/>
        <v>802</v>
      </c>
      <c r="C1900">
        <v>1</v>
      </c>
    </row>
    <row r="1901" spans="1:3" x14ac:dyDescent="0.3">
      <c r="A1901" t="s">
        <v>2440</v>
      </c>
      <c r="B1901">
        <f t="shared" si="29"/>
        <v>803</v>
      </c>
      <c r="C1901">
        <v>1</v>
      </c>
    </row>
    <row r="1902" spans="1:3" x14ac:dyDescent="0.3">
      <c r="A1902" t="s">
        <v>2444</v>
      </c>
      <c r="B1902">
        <f t="shared" si="29"/>
        <v>804</v>
      </c>
      <c r="C1902">
        <v>1</v>
      </c>
    </row>
    <row r="1903" spans="1:3" x14ac:dyDescent="0.3">
      <c r="A1903" t="s">
        <v>2449</v>
      </c>
      <c r="B1903">
        <f t="shared" si="29"/>
        <v>805</v>
      </c>
      <c r="C1903">
        <v>1</v>
      </c>
    </row>
    <row r="1904" spans="1:3" x14ac:dyDescent="0.3">
      <c r="A1904" t="s">
        <v>2450</v>
      </c>
      <c r="B1904">
        <f t="shared" si="29"/>
        <v>806</v>
      </c>
      <c r="C1904">
        <v>1</v>
      </c>
    </row>
    <row r="1905" spans="1:3" x14ac:dyDescent="0.3">
      <c r="A1905" t="s">
        <v>2460</v>
      </c>
      <c r="B1905">
        <f t="shared" si="29"/>
        <v>807</v>
      </c>
      <c r="C1905">
        <v>1</v>
      </c>
    </row>
    <row r="1906" spans="1:3" x14ac:dyDescent="0.3">
      <c r="A1906" t="s">
        <v>2461</v>
      </c>
      <c r="B1906">
        <f t="shared" si="29"/>
        <v>808</v>
      </c>
      <c r="C1906">
        <v>1</v>
      </c>
    </row>
    <row r="1907" spans="1:3" x14ac:dyDescent="0.3">
      <c r="A1907" t="s">
        <v>2462</v>
      </c>
      <c r="B1907">
        <f t="shared" si="29"/>
        <v>809</v>
      </c>
      <c r="C1907">
        <v>1</v>
      </c>
    </row>
    <row r="1908" spans="1:3" x14ac:dyDescent="0.3">
      <c r="A1908" t="s">
        <v>358</v>
      </c>
      <c r="B1908">
        <f t="shared" si="29"/>
        <v>81</v>
      </c>
      <c r="C1908">
        <v>1</v>
      </c>
    </row>
    <row r="1909" spans="1:3" x14ac:dyDescent="0.3">
      <c r="A1909" t="s">
        <v>2463</v>
      </c>
      <c r="B1909">
        <f t="shared" si="29"/>
        <v>810</v>
      </c>
      <c r="C1909">
        <v>1</v>
      </c>
    </row>
    <row r="1910" spans="1:3" x14ac:dyDescent="0.3">
      <c r="A1910" t="s">
        <v>2464</v>
      </c>
      <c r="B1910">
        <f t="shared" si="29"/>
        <v>811</v>
      </c>
      <c r="C1910">
        <v>1</v>
      </c>
    </row>
    <row r="1911" spans="1:3" x14ac:dyDescent="0.3">
      <c r="A1911" t="s">
        <v>2465</v>
      </c>
      <c r="B1911">
        <f t="shared" si="29"/>
        <v>812</v>
      </c>
      <c r="C1911">
        <v>1</v>
      </c>
    </row>
    <row r="1912" spans="1:3" x14ac:dyDescent="0.3">
      <c r="A1912" t="s">
        <v>2466</v>
      </c>
      <c r="B1912">
        <f t="shared" si="29"/>
        <v>813</v>
      </c>
      <c r="C1912">
        <v>1</v>
      </c>
    </row>
    <row r="1913" spans="1:3" x14ac:dyDescent="0.3">
      <c r="A1913" t="s">
        <v>2468</v>
      </c>
      <c r="B1913">
        <f t="shared" si="29"/>
        <v>814</v>
      </c>
      <c r="C1913">
        <v>1</v>
      </c>
    </row>
    <row r="1914" spans="1:3" x14ac:dyDescent="0.3">
      <c r="A1914" t="s">
        <v>2469</v>
      </c>
      <c r="B1914">
        <f t="shared" si="29"/>
        <v>815</v>
      </c>
      <c r="C1914">
        <v>1</v>
      </c>
    </row>
    <row r="1915" spans="1:3" x14ac:dyDescent="0.3">
      <c r="A1915" t="s">
        <v>2470</v>
      </c>
      <c r="B1915">
        <f t="shared" si="29"/>
        <v>816</v>
      </c>
      <c r="C1915">
        <v>1</v>
      </c>
    </row>
    <row r="1916" spans="1:3" x14ac:dyDescent="0.3">
      <c r="A1916" t="s">
        <v>2471</v>
      </c>
      <c r="B1916">
        <f t="shared" si="29"/>
        <v>817</v>
      </c>
      <c r="C1916">
        <v>1</v>
      </c>
    </row>
    <row r="1917" spans="1:3" x14ac:dyDescent="0.3">
      <c r="A1917" t="s">
        <v>2476</v>
      </c>
      <c r="B1917">
        <f t="shared" si="29"/>
        <v>818</v>
      </c>
      <c r="C1917">
        <v>1</v>
      </c>
    </row>
    <row r="1918" spans="1:3" x14ac:dyDescent="0.3">
      <c r="A1918" t="s">
        <v>2480</v>
      </c>
      <c r="B1918">
        <f t="shared" si="29"/>
        <v>819</v>
      </c>
      <c r="C1918">
        <v>1</v>
      </c>
    </row>
    <row r="1919" spans="1:3" x14ac:dyDescent="0.3">
      <c r="A1919" t="s">
        <v>371</v>
      </c>
      <c r="B1919">
        <f t="shared" si="29"/>
        <v>82</v>
      </c>
      <c r="C1919">
        <v>1</v>
      </c>
    </row>
    <row r="1920" spans="1:3" x14ac:dyDescent="0.3">
      <c r="A1920" t="s">
        <v>2484</v>
      </c>
      <c r="B1920">
        <f t="shared" si="29"/>
        <v>820</v>
      </c>
      <c r="C1920">
        <v>1</v>
      </c>
    </row>
    <row r="1921" spans="1:3" x14ac:dyDescent="0.3">
      <c r="A1921" t="s">
        <v>2488</v>
      </c>
      <c r="B1921">
        <f t="shared" si="29"/>
        <v>821</v>
      </c>
      <c r="C1921">
        <v>1</v>
      </c>
    </row>
    <row r="1922" spans="1:3" x14ac:dyDescent="0.3">
      <c r="A1922" t="s">
        <v>2492</v>
      </c>
      <c r="B1922">
        <f t="shared" ref="B1922:B1985" si="30">INT(MID(A1922, 4, LEN(A1921)))</f>
        <v>822</v>
      </c>
      <c r="C1922">
        <v>1</v>
      </c>
    </row>
    <row r="1923" spans="1:3" x14ac:dyDescent="0.3">
      <c r="A1923" t="s">
        <v>2496</v>
      </c>
      <c r="B1923">
        <f t="shared" si="30"/>
        <v>823</v>
      </c>
      <c r="C1923">
        <v>1</v>
      </c>
    </row>
    <row r="1924" spans="1:3" x14ac:dyDescent="0.3">
      <c r="A1924" t="s">
        <v>2497</v>
      </c>
      <c r="B1924">
        <f t="shared" si="30"/>
        <v>824</v>
      </c>
      <c r="C1924">
        <v>1</v>
      </c>
    </row>
    <row r="1925" spans="1:3" x14ac:dyDescent="0.3">
      <c r="A1925" t="s">
        <v>2498</v>
      </c>
      <c r="B1925">
        <f t="shared" si="30"/>
        <v>825</v>
      </c>
      <c r="C1925">
        <v>1</v>
      </c>
    </row>
    <row r="1926" spans="1:3" x14ac:dyDescent="0.3">
      <c r="A1926" t="s">
        <v>2499</v>
      </c>
      <c r="B1926">
        <f t="shared" si="30"/>
        <v>826</v>
      </c>
      <c r="C1926">
        <v>1</v>
      </c>
    </row>
    <row r="1927" spans="1:3" x14ac:dyDescent="0.3">
      <c r="A1927" t="s">
        <v>2500</v>
      </c>
      <c r="B1927">
        <f t="shared" si="30"/>
        <v>827</v>
      </c>
      <c r="C1927">
        <v>1</v>
      </c>
    </row>
    <row r="1928" spans="1:3" x14ac:dyDescent="0.3">
      <c r="A1928" t="s">
        <v>2504</v>
      </c>
      <c r="B1928">
        <f t="shared" si="30"/>
        <v>828</v>
      </c>
      <c r="C1928">
        <v>1</v>
      </c>
    </row>
    <row r="1929" spans="1:3" x14ac:dyDescent="0.3">
      <c r="A1929" t="s">
        <v>2508</v>
      </c>
      <c r="B1929">
        <f t="shared" si="30"/>
        <v>829</v>
      </c>
      <c r="C1929">
        <v>1</v>
      </c>
    </row>
    <row r="1930" spans="1:3" x14ac:dyDescent="0.3">
      <c r="A1930" t="s">
        <v>376</v>
      </c>
      <c r="B1930">
        <f t="shared" si="30"/>
        <v>83</v>
      </c>
      <c r="C1930">
        <v>1</v>
      </c>
    </row>
    <row r="1931" spans="1:3" x14ac:dyDescent="0.3">
      <c r="A1931" t="s">
        <v>2509</v>
      </c>
      <c r="B1931">
        <f t="shared" si="30"/>
        <v>830</v>
      </c>
      <c r="C1931">
        <v>1</v>
      </c>
    </row>
    <row r="1932" spans="1:3" x14ac:dyDescent="0.3">
      <c r="A1932" t="s">
        <v>2516</v>
      </c>
      <c r="B1932">
        <f t="shared" si="30"/>
        <v>831</v>
      </c>
      <c r="C1932">
        <v>1</v>
      </c>
    </row>
    <row r="1933" spans="1:3" x14ac:dyDescent="0.3">
      <c r="A1933" t="s">
        <v>2520</v>
      </c>
      <c r="B1933">
        <f t="shared" si="30"/>
        <v>832</v>
      </c>
      <c r="C1933">
        <v>1</v>
      </c>
    </row>
    <row r="1934" spans="1:3" x14ac:dyDescent="0.3">
      <c r="A1934" t="s">
        <v>2521</v>
      </c>
      <c r="B1934">
        <f t="shared" si="30"/>
        <v>833</v>
      </c>
      <c r="C1934">
        <v>1</v>
      </c>
    </row>
    <row r="1935" spans="1:3" x14ac:dyDescent="0.3">
      <c r="A1935" t="s">
        <v>2525</v>
      </c>
      <c r="B1935">
        <f t="shared" si="30"/>
        <v>834</v>
      </c>
      <c r="C1935">
        <v>1</v>
      </c>
    </row>
    <row r="1936" spans="1:3" x14ac:dyDescent="0.3">
      <c r="A1936" t="s">
        <v>2529</v>
      </c>
      <c r="B1936">
        <f t="shared" si="30"/>
        <v>835</v>
      </c>
      <c r="C1936">
        <v>1</v>
      </c>
    </row>
    <row r="1937" spans="1:3" x14ac:dyDescent="0.3">
      <c r="A1937" t="s">
        <v>2530</v>
      </c>
      <c r="B1937">
        <f t="shared" si="30"/>
        <v>836</v>
      </c>
      <c r="C1937">
        <v>1</v>
      </c>
    </row>
    <row r="1938" spans="1:3" x14ac:dyDescent="0.3">
      <c r="A1938" t="s">
        <v>2531</v>
      </c>
      <c r="B1938">
        <f t="shared" si="30"/>
        <v>837</v>
      </c>
      <c r="C1938">
        <v>1</v>
      </c>
    </row>
    <row r="1939" spans="1:3" x14ac:dyDescent="0.3">
      <c r="A1939" t="s">
        <v>2532</v>
      </c>
      <c r="B1939">
        <f t="shared" si="30"/>
        <v>838</v>
      </c>
      <c r="C1939">
        <v>1</v>
      </c>
    </row>
    <row r="1940" spans="1:3" x14ac:dyDescent="0.3">
      <c r="A1940" t="s">
        <v>2533</v>
      </c>
      <c r="B1940">
        <f t="shared" si="30"/>
        <v>839</v>
      </c>
      <c r="C1940">
        <v>1</v>
      </c>
    </row>
    <row r="1941" spans="1:3" x14ac:dyDescent="0.3">
      <c r="A1941" t="s">
        <v>5772</v>
      </c>
      <c r="B1941">
        <f t="shared" si="30"/>
        <v>84</v>
      </c>
      <c r="C1941">
        <v>1</v>
      </c>
    </row>
    <row r="1942" spans="1:3" x14ac:dyDescent="0.3">
      <c r="A1942" t="s">
        <v>2534</v>
      </c>
      <c r="B1942">
        <f t="shared" si="30"/>
        <v>840</v>
      </c>
      <c r="C1942">
        <v>1</v>
      </c>
    </row>
    <row r="1943" spans="1:3" x14ac:dyDescent="0.3">
      <c r="A1943" t="s">
        <v>2535</v>
      </c>
      <c r="B1943">
        <f t="shared" si="30"/>
        <v>841</v>
      </c>
      <c r="C1943">
        <v>1</v>
      </c>
    </row>
    <row r="1944" spans="1:3" x14ac:dyDescent="0.3">
      <c r="A1944" t="s">
        <v>2542</v>
      </c>
      <c r="B1944">
        <f t="shared" si="30"/>
        <v>842</v>
      </c>
      <c r="C1944">
        <v>1</v>
      </c>
    </row>
    <row r="1945" spans="1:3" x14ac:dyDescent="0.3">
      <c r="A1945" t="s">
        <v>2543</v>
      </c>
      <c r="B1945">
        <f t="shared" si="30"/>
        <v>843</v>
      </c>
      <c r="C1945">
        <v>1</v>
      </c>
    </row>
    <row r="1946" spans="1:3" x14ac:dyDescent="0.3">
      <c r="A1946" t="s">
        <v>2547</v>
      </c>
      <c r="B1946">
        <f t="shared" si="30"/>
        <v>844</v>
      </c>
      <c r="C1946">
        <v>1</v>
      </c>
    </row>
    <row r="1947" spans="1:3" x14ac:dyDescent="0.3">
      <c r="A1947" t="s">
        <v>2551</v>
      </c>
      <c r="B1947">
        <f t="shared" si="30"/>
        <v>845</v>
      </c>
      <c r="C1947">
        <v>1</v>
      </c>
    </row>
    <row r="1948" spans="1:3" x14ac:dyDescent="0.3">
      <c r="A1948" t="s">
        <v>2552</v>
      </c>
      <c r="B1948">
        <f t="shared" si="30"/>
        <v>846</v>
      </c>
      <c r="C1948">
        <v>1</v>
      </c>
    </row>
    <row r="1949" spans="1:3" x14ac:dyDescent="0.3">
      <c r="A1949" t="s">
        <v>2553</v>
      </c>
      <c r="B1949">
        <f t="shared" si="30"/>
        <v>847</v>
      </c>
      <c r="C1949">
        <v>1</v>
      </c>
    </row>
    <row r="1950" spans="1:3" x14ac:dyDescent="0.3">
      <c r="A1950" t="s">
        <v>2554</v>
      </c>
      <c r="B1950">
        <f t="shared" si="30"/>
        <v>848</v>
      </c>
      <c r="C1950">
        <v>1</v>
      </c>
    </row>
    <row r="1951" spans="1:3" x14ac:dyDescent="0.3">
      <c r="A1951" t="s">
        <v>2558</v>
      </c>
      <c r="B1951">
        <f t="shared" si="30"/>
        <v>849</v>
      </c>
      <c r="C1951">
        <v>1</v>
      </c>
    </row>
    <row r="1952" spans="1:3" x14ac:dyDescent="0.3">
      <c r="A1952" t="s">
        <v>555</v>
      </c>
      <c r="B1952">
        <f t="shared" si="30"/>
        <v>85</v>
      </c>
      <c r="C1952">
        <v>1</v>
      </c>
    </row>
    <row r="1953" spans="1:3" x14ac:dyDescent="0.3">
      <c r="A1953" t="s">
        <v>2559</v>
      </c>
      <c r="B1953">
        <f t="shared" si="30"/>
        <v>850</v>
      </c>
      <c r="C1953">
        <v>1</v>
      </c>
    </row>
    <row r="1954" spans="1:3" x14ac:dyDescent="0.3">
      <c r="A1954" t="s">
        <v>2560</v>
      </c>
      <c r="B1954">
        <f t="shared" si="30"/>
        <v>851</v>
      </c>
      <c r="C1954">
        <v>1</v>
      </c>
    </row>
    <row r="1955" spans="1:3" x14ac:dyDescent="0.3">
      <c r="A1955" t="s">
        <v>2561</v>
      </c>
      <c r="B1955">
        <f t="shared" si="30"/>
        <v>852</v>
      </c>
      <c r="C1955">
        <v>1</v>
      </c>
    </row>
    <row r="1956" spans="1:3" x14ac:dyDescent="0.3">
      <c r="A1956" t="s">
        <v>2565</v>
      </c>
      <c r="B1956">
        <f t="shared" si="30"/>
        <v>853</v>
      </c>
      <c r="C1956">
        <v>1</v>
      </c>
    </row>
    <row r="1957" spans="1:3" x14ac:dyDescent="0.3">
      <c r="A1957" t="s">
        <v>2566</v>
      </c>
      <c r="B1957">
        <f t="shared" si="30"/>
        <v>854</v>
      </c>
      <c r="C1957">
        <v>1</v>
      </c>
    </row>
    <row r="1958" spans="1:3" x14ac:dyDescent="0.3">
      <c r="A1958" t="s">
        <v>2567</v>
      </c>
      <c r="B1958">
        <f t="shared" si="30"/>
        <v>855</v>
      </c>
      <c r="C1958">
        <v>1</v>
      </c>
    </row>
    <row r="1959" spans="1:3" x14ac:dyDescent="0.3">
      <c r="A1959" t="s">
        <v>2568</v>
      </c>
      <c r="B1959">
        <f t="shared" si="30"/>
        <v>856</v>
      </c>
      <c r="C1959">
        <v>1</v>
      </c>
    </row>
    <row r="1960" spans="1:3" x14ac:dyDescent="0.3">
      <c r="A1960" t="s">
        <v>2572</v>
      </c>
      <c r="B1960">
        <f t="shared" si="30"/>
        <v>857</v>
      </c>
      <c r="C1960">
        <v>1</v>
      </c>
    </row>
    <row r="1961" spans="1:3" x14ac:dyDescent="0.3">
      <c r="A1961" t="s">
        <v>2573</v>
      </c>
      <c r="B1961">
        <f t="shared" si="30"/>
        <v>858</v>
      </c>
      <c r="C1961">
        <v>1</v>
      </c>
    </row>
    <row r="1962" spans="1:3" x14ac:dyDescent="0.3">
      <c r="A1962" t="s">
        <v>2574</v>
      </c>
      <c r="B1962">
        <f t="shared" si="30"/>
        <v>859</v>
      </c>
      <c r="C1962">
        <v>1</v>
      </c>
    </row>
    <row r="1963" spans="1:3" x14ac:dyDescent="0.3">
      <c r="A1963" t="s">
        <v>560</v>
      </c>
      <c r="B1963">
        <f t="shared" si="30"/>
        <v>86</v>
      </c>
      <c r="C1963">
        <v>1</v>
      </c>
    </row>
    <row r="1964" spans="1:3" x14ac:dyDescent="0.3">
      <c r="A1964" t="s">
        <v>2581</v>
      </c>
      <c r="B1964">
        <f t="shared" si="30"/>
        <v>860</v>
      </c>
      <c r="C1964">
        <v>1</v>
      </c>
    </row>
    <row r="1965" spans="1:3" x14ac:dyDescent="0.3">
      <c r="A1965" t="s">
        <v>2585</v>
      </c>
      <c r="B1965">
        <f t="shared" si="30"/>
        <v>861</v>
      </c>
      <c r="C1965">
        <v>1</v>
      </c>
    </row>
    <row r="1966" spans="1:3" x14ac:dyDescent="0.3">
      <c r="A1966" t="s">
        <v>2589</v>
      </c>
      <c r="B1966">
        <f t="shared" si="30"/>
        <v>862</v>
      </c>
      <c r="C1966">
        <v>1</v>
      </c>
    </row>
    <row r="1967" spans="1:3" x14ac:dyDescent="0.3">
      <c r="A1967" t="s">
        <v>2593</v>
      </c>
      <c r="B1967">
        <f t="shared" si="30"/>
        <v>863</v>
      </c>
      <c r="C1967">
        <v>1</v>
      </c>
    </row>
    <row r="1968" spans="1:3" x14ac:dyDescent="0.3">
      <c r="A1968" t="s">
        <v>2597</v>
      </c>
      <c r="B1968">
        <f t="shared" si="30"/>
        <v>864</v>
      </c>
      <c r="C1968">
        <v>1</v>
      </c>
    </row>
    <row r="1969" spans="1:3" x14ac:dyDescent="0.3">
      <c r="A1969" t="s">
        <v>2599</v>
      </c>
      <c r="B1969">
        <f t="shared" si="30"/>
        <v>865</v>
      </c>
      <c r="C1969">
        <v>1</v>
      </c>
    </row>
    <row r="1970" spans="1:3" x14ac:dyDescent="0.3">
      <c r="A1970" t="s">
        <v>2603</v>
      </c>
      <c r="B1970">
        <f t="shared" si="30"/>
        <v>866</v>
      </c>
      <c r="C1970">
        <v>1</v>
      </c>
    </row>
    <row r="1971" spans="1:3" x14ac:dyDescent="0.3">
      <c r="A1971" t="s">
        <v>2604</v>
      </c>
      <c r="B1971">
        <f t="shared" si="30"/>
        <v>867</v>
      </c>
      <c r="C1971">
        <v>1</v>
      </c>
    </row>
    <row r="1972" spans="1:3" x14ac:dyDescent="0.3">
      <c r="A1972" t="s">
        <v>2610</v>
      </c>
      <c r="B1972">
        <f t="shared" si="30"/>
        <v>868</v>
      </c>
      <c r="C1972">
        <v>1</v>
      </c>
    </row>
    <row r="1973" spans="1:3" x14ac:dyDescent="0.3">
      <c r="A1973" t="s">
        <v>2612</v>
      </c>
      <c r="B1973">
        <f t="shared" si="30"/>
        <v>869</v>
      </c>
      <c r="C1973">
        <v>1</v>
      </c>
    </row>
    <row r="1974" spans="1:3" x14ac:dyDescent="0.3">
      <c r="A1974" t="s">
        <v>380</v>
      </c>
      <c r="B1974">
        <f t="shared" si="30"/>
        <v>87</v>
      </c>
      <c r="C1974">
        <v>1</v>
      </c>
    </row>
    <row r="1975" spans="1:3" x14ac:dyDescent="0.3">
      <c r="A1975" t="s">
        <v>2613</v>
      </c>
      <c r="B1975">
        <f t="shared" si="30"/>
        <v>870</v>
      </c>
      <c r="C1975">
        <v>1</v>
      </c>
    </row>
    <row r="1976" spans="1:3" x14ac:dyDescent="0.3">
      <c r="A1976" t="s">
        <v>2614</v>
      </c>
      <c r="B1976">
        <f t="shared" si="30"/>
        <v>871</v>
      </c>
      <c r="C1976">
        <v>1</v>
      </c>
    </row>
    <row r="1977" spans="1:3" x14ac:dyDescent="0.3">
      <c r="A1977" t="s">
        <v>2618</v>
      </c>
      <c r="B1977">
        <f t="shared" si="30"/>
        <v>872</v>
      </c>
      <c r="C1977">
        <v>1</v>
      </c>
    </row>
    <row r="1978" spans="1:3" x14ac:dyDescent="0.3">
      <c r="A1978" t="s">
        <v>2619</v>
      </c>
      <c r="B1978">
        <f t="shared" si="30"/>
        <v>873</v>
      </c>
      <c r="C1978">
        <v>1</v>
      </c>
    </row>
    <row r="1979" spans="1:3" x14ac:dyDescent="0.3">
      <c r="A1979" t="s">
        <v>2620</v>
      </c>
      <c r="B1979">
        <f t="shared" si="30"/>
        <v>874</v>
      </c>
      <c r="C1979">
        <v>1</v>
      </c>
    </row>
    <row r="1980" spans="1:3" x14ac:dyDescent="0.3">
      <c r="A1980" t="s">
        <v>2624</v>
      </c>
      <c r="B1980">
        <f t="shared" si="30"/>
        <v>875</v>
      </c>
      <c r="C1980">
        <v>1</v>
      </c>
    </row>
    <row r="1981" spans="1:3" x14ac:dyDescent="0.3">
      <c r="A1981" t="s">
        <v>2625</v>
      </c>
      <c r="B1981">
        <f t="shared" si="30"/>
        <v>876</v>
      </c>
      <c r="C1981">
        <v>1</v>
      </c>
    </row>
    <row r="1982" spans="1:3" x14ac:dyDescent="0.3">
      <c r="A1982" t="s">
        <v>2629</v>
      </c>
      <c r="B1982">
        <f t="shared" si="30"/>
        <v>877</v>
      </c>
      <c r="C1982">
        <v>1</v>
      </c>
    </row>
    <row r="1983" spans="1:3" x14ac:dyDescent="0.3">
      <c r="A1983" t="s">
        <v>2630</v>
      </c>
      <c r="B1983">
        <f t="shared" si="30"/>
        <v>878</v>
      </c>
      <c r="C1983">
        <v>1</v>
      </c>
    </row>
    <row r="1984" spans="1:3" x14ac:dyDescent="0.3">
      <c r="A1984" t="s">
        <v>2634</v>
      </c>
      <c r="B1984">
        <f t="shared" si="30"/>
        <v>879</v>
      </c>
      <c r="C1984">
        <v>1</v>
      </c>
    </row>
    <row r="1985" spans="1:3" x14ac:dyDescent="0.3">
      <c r="A1985" t="s">
        <v>5750</v>
      </c>
      <c r="B1985">
        <f t="shared" si="30"/>
        <v>88</v>
      </c>
      <c r="C1985">
        <v>1</v>
      </c>
    </row>
    <row r="1986" spans="1:3" x14ac:dyDescent="0.3">
      <c r="A1986" t="s">
        <v>2635</v>
      </c>
      <c r="B1986">
        <f t="shared" ref="B1986:B2049" si="31">INT(MID(A1986, 4, LEN(A1985)))</f>
        <v>880</v>
      </c>
      <c r="C1986">
        <v>1</v>
      </c>
    </row>
    <row r="1987" spans="1:3" x14ac:dyDescent="0.3">
      <c r="A1987" t="s">
        <v>2636</v>
      </c>
      <c r="B1987">
        <f t="shared" si="31"/>
        <v>881</v>
      </c>
      <c r="C1987">
        <v>1</v>
      </c>
    </row>
    <row r="1988" spans="1:3" x14ac:dyDescent="0.3">
      <c r="A1988" t="s">
        <v>2637</v>
      </c>
      <c r="B1988">
        <f t="shared" si="31"/>
        <v>882</v>
      </c>
      <c r="C1988">
        <v>1</v>
      </c>
    </row>
    <row r="1989" spans="1:3" x14ac:dyDescent="0.3">
      <c r="A1989" t="s">
        <v>2638</v>
      </c>
      <c r="B1989">
        <f t="shared" si="31"/>
        <v>883</v>
      </c>
      <c r="C1989">
        <v>1</v>
      </c>
    </row>
    <row r="1990" spans="1:3" x14ac:dyDescent="0.3">
      <c r="A1990" t="s">
        <v>2642</v>
      </c>
      <c r="B1990">
        <f t="shared" si="31"/>
        <v>884</v>
      </c>
      <c r="C1990">
        <v>1</v>
      </c>
    </row>
    <row r="1991" spans="1:3" x14ac:dyDescent="0.3">
      <c r="A1991" t="s">
        <v>2643</v>
      </c>
      <c r="B1991">
        <f t="shared" si="31"/>
        <v>885</v>
      </c>
      <c r="C1991">
        <v>1</v>
      </c>
    </row>
    <row r="1992" spans="1:3" x14ac:dyDescent="0.3">
      <c r="A1992" t="s">
        <v>2644</v>
      </c>
      <c r="B1992">
        <f t="shared" si="31"/>
        <v>886</v>
      </c>
      <c r="C1992">
        <v>1</v>
      </c>
    </row>
    <row r="1993" spans="1:3" x14ac:dyDescent="0.3">
      <c r="A1993" t="s">
        <v>2647</v>
      </c>
      <c r="B1993">
        <f t="shared" si="31"/>
        <v>887</v>
      </c>
      <c r="C1993">
        <v>1</v>
      </c>
    </row>
    <row r="1994" spans="1:3" x14ac:dyDescent="0.3">
      <c r="A1994" t="s">
        <v>2651</v>
      </c>
      <c r="B1994">
        <f t="shared" si="31"/>
        <v>888</v>
      </c>
      <c r="C1994">
        <v>1</v>
      </c>
    </row>
    <row r="1995" spans="1:3" x14ac:dyDescent="0.3">
      <c r="A1995" t="s">
        <v>2654</v>
      </c>
      <c r="B1995">
        <f t="shared" si="31"/>
        <v>889</v>
      </c>
      <c r="C1995">
        <v>1</v>
      </c>
    </row>
    <row r="1996" spans="1:3" x14ac:dyDescent="0.3">
      <c r="A1996" t="s">
        <v>5749</v>
      </c>
      <c r="B1996">
        <f t="shared" si="31"/>
        <v>89</v>
      </c>
      <c r="C1996">
        <v>1</v>
      </c>
    </row>
    <row r="1997" spans="1:3" x14ac:dyDescent="0.3">
      <c r="A1997" t="s">
        <v>2655</v>
      </c>
      <c r="B1997">
        <f t="shared" si="31"/>
        <v>890</v>
      </c>
      <c r="C1997">
        <v>1</v>
      </c>
    </row>
    <row r="1998" spans="1:3" x14ac:dyDescent="0.3">
      <c r="A1998" t="s">
        <v>2656</v>
      </c>
      <c r="B1998">
        <f t="shared" si="31"/>
        <v>891</v>
      </c>
      <c r="C1998">
        <v>1</v>
      </c>
    </row>
    <row r="1999" spans="1:3" x14ac:dyDescent="0.3">
      <c r="A1999" t="s">
        <v>2659</v>
      </c>
      <c r="B1999">
        <f t="shared" si="31"/>
        <v>892</v>
      </c>
      <c r="C1999">
        <v>1</v>
      </c>
    </row>
    <row r="2000" spans="1:3" x14ac:dyDescent="0.3">
      <c r="A2000" t="s">
        <v>2661</v>
      </c>
      <c r="B2000">
        <f t="shared" si="31"/>
        <v>893</v>
      </c>
      <c r="C2000">
        <v>1</v>
      </c>
    </row>
    <row r="2001" spans="1:3" x14ac:dyDescent="0.3">
      <c r="A2001" t="s">
        <v>2662</v>
      </c>
      <c r="B2001">
        <f t="shared" si="31"/>
        <v>894</v>
      </c>
      <c r="C2001">
        <v>1</v>
      </c>
    </row>
    <row r="2002" spans="1:3" x14ac:dyDescent="0.3">
      <c r="A2002" t="s">
        <v>2666</v>
      </c>
      <c r="B2002">
        <f t="shared" si="31"/>
        <v>895</v>
      </c>
      <c r="C2002">
        <v>1</v>
      </c>
    </row>
    <row r="2003" spans="1:3" x14ac:dyDescent="0.3">
      <c r="A2003" t="s">
        <v>2667</v>
      </c>
      <c r="B2003">
        <f t="shared" si="31"/>
        <v>896</v>
      </c>
      <c r="C2003">
        <v>1</v>
      </c>
    </row>
    <row r="2004" spans="1:3" x14ac:dyDescent="0.3">
      <c r="A2004" t="s">
        <v>2668</v>
      </c>
      <c r="B2004">
        <f t="shared" si="31"/>
        <v>897</v>
      </c>
      <c r="C2004">
        <v>1</v>
      </c>
    </row>
    <row r="2005" spans="1:3" x14ac:dyDescent="0.3">
      <c r="A2005" t="s">
        <v>2669</v>
      </c>
      <c r="B2005">
        <f t="shared" si="31"/>
        <v>898</v>
      </c>
      <c r="C2005">
        <v>1</v>
      </c>
    </row>
    <row r="2006" spans="1:3" x14ac:dyDescent="0.3">
      <c r="A2006" t="s">
        <v>2670</v>
      </c>
      <c r="B2006">
        <f t="shared" si="31"/>
        <v>899</v>
      </c>
      <c r="C2006">
        <v>1</v>
      </c>
    </row>
    <row r="2007" spans="1:3" x14ac:dyDescent="0.3">
      <c r="A2007" t="s">
        <v>515</v>
      </c>
      <c r="B2007">
        <f t="shared" si="31"/>
        <v>9</v>
      </c>
      <c r="C2007">
        <v>1</v>
      </c>
    </row>
    <row r="2008" spans="1:3" x14ac:dyDescent="0.3">
      <c r="A2008" t="s">
        <v>388</v>
      </c>
      <c r="B2008">
        <f t="shared" si="31"/>
        <v>90</v>
      </c>
      <c r="C2008">
        <v>1</v>
      </c>
    </row>
    <row r="2009" spans="1:3" x14ac:dyDescent="0.3">
      <c r="A2009" t="s">
        <v>2671</v>
      </c>
      <c r="B2009">
        <f t="shared" si="31"/>
        <v>900</v>
      </c>
      <c r="C2009">
        <v>1</v>
      </c>
    </row>
    <row r="2010" spans="1:3" x14ac:dyDescent="0.3">
      <c r="A2010" t="s">
        <v>2672</v>
      </c>
      <c r="B2010">
        <f t="shared" si="31"/>
        <v>901</v>
      </c>
      <c r="C2010">
        <v>1</v>
      </c>
    </row>
    <row r="2011" spans="1:3" x14ac:dyDescent="0.3">
      <c r="A2011" t="s">
        <v>2673</v>
      </c>
      <c r="B2011">
        <f t="shared" si="31"/>
        <v>902</v>
      </c>
      <c r="C2011">
        <v>1</v>
      </c>
    </row>
    <row r="2012" spans="1:3" x14ac:dyDescent="0.3">
      <c r="A2012" t="s">
        <v>2677</v>
      </c>
      <c r="B2012">
        <f t="shared" si="31"/>
        <v>903</v>
      </c>
      <c r="C2012">
        <v>1</v>
      </c>
    </row>
    <row r="2013" spans="1:3" x14ac:dyDescent="0.3">
      <c r="A2013" t="s">
        <v>2680</v>
      </c>
      <c r="B2013">
        <f t="shared" si="31"/>
        <v>904</v>
      </c>
      <c r="C2013">
        <v>1</v>
      </c>
    </row>
    <row r="2014" spans="1:3" x14ac:dyDescent="0.3">
      <c r="A2014" t="s">
        <v>2682</v>
      </c>
      <c r="B2014">
        <f t="shared" si="31"/>
        <v>905</v>
      </c>
      <c r="C2014">
        <v>1</v>
      </c>
    </row>
    <row r="2015" spans="1:3" x14ac:dyDescent="0.3">
      <c r="A2015" t="s">
        <v>2683</v>
      </c>
      <c r="B2015">
        <f t="shared" si="31"/>
        <v>906</v>
      </c>
      <c r="C2015">
        <v>1</v>
      </c>
    </row>
    <row r="2016" spans="1:3" x14ac:dyDescent="0.3">
      <c r="A2016" t="s">
        <v>2686</v>
      </c>
      <c r="B2016">
        <f t="shared" si="31"/>
        <v>907</v>
      </c>
      <c r="C2016">
        <v>1</v>
      </c>
    </row>
    <row r="2017" spans="1:3" x14ac:dyDescent="0.3">
      <c r="A2017" t="s">
        <v>2687</v>
      </c>
      <c r="B2017">
        <f t="shared" si="31"/>
        <v>908</v>
      </c>
      <c r="C2017">
        <v>1</v>
      </c>
    </row>
    <row r="2018" spans="1:3" x14ac:dyDescent="0.3">
      <c r="A2018" t="s">
        <v>2691</v>
      </c>
      <c r="B2018">
        <f t="shared" si="31"/>
        <v>909</v>
      </c>
      <c r="C2018">
        <v>1</v>
      </c>
    </row>
    <row r="2019" spans="1:3" x14ac:dyDescent="0.3">
      <c r="A2019" t="s">
        <v>384</v>
      </c>
      <c r="B2019">
        <f t="shared" si="31"/>
        <v>91</v>
      </c>
      <c r="C2019">
        <v>1</v>
      </c>
    </row>
    <row r="2020" spans="1:3" x14ac:dyDescent="0.3">
      <c r="A2020" t="s">
        <v>2692</v>
      </c>
      <c r="B2020">
        <f t="shared" si="31"/>
        <v>910</v>
      </c>
      <c r="C2020">
        <v>1</v>
      </c>
    </row>
    <row r="2021" spans="1:3" x14ac:dyDescent="0.3">
      <c r="A2021" t="s">
        <v>2694</v>
      </c>
      <c r="B2021">
        <f t="shared" si="31"/>
        <v>911</v>
      </c>
      <c r="C2021">
        <v>1</v>
      </c>
    </row>
    <row r="2022" spans="1:3" x14ac:dyDescent="0.3">
      <c r="A2022" t="s">
        <v>2695</v>
      </c>
      <c r="B2022">
        <f t="shared" si="31"/>
        <v>912</v>
      </c>
      <c r="C2022">
        <v>1</v>
      </c>
    </row>
    <row r="2023" spans="1:3" x14ac:dyDescent="0.3">
      <c r="A2023" t="s">
        <v>2696</v>
      </c>
      <c r="B2023">
        <f t="shared" si="31"/>
        <v>913</v>
      </c>
      <c r="C2023">
        <v>1</v>
      </c>
    </row>
    <row r="2024" spans="1:3" x14ac:dyDescent="0.3">
      <c r="A2024" t="s">
        <v>2697</v>
      </c>
      <c r="B2024">
        <f t="shared" si="31"/>
        <v>914</v>
      </c>
      <c r="C2024">
        <v>1</v>
      </c>
    </row>
    <row r="2025" spans="1:3" x14ac:dyDescent="0.3">
      <c r="A2025" t="s">
        <v>2698</v>
      </c>
      <c r="B2025">
        <f t="shared" si="31"/>
        <v>915</v>
      </c>
      <c r="C2025">
        <v>1</v>
      </c>
    </row>
    <row r="2026" spans="1:3" x14ac:dyDescent="0.3">
      <c r="A2026" t="s">
        <v>2699</v>
      </c>
      <c r="B2026">
        <f t="shared" si="31"/>
        <v>916</v>
      </c>
      <c r="C2026">
        <v>1</v>
      </c>
    </row>
    <row r="2027" spans="1:3" x14ac:dyDescent="0.3">
      <c r="A2027" t="s">
        <v>2703</v>
      </c>
      <c r="B2027">
        <f t="shared" si="31"/>
        <v>917</v>
      </c>
      <c r="C2027">
        <v>1</v>
      </c>
    </row>
    <row r="2028" spans="1:3" x14ac:dyDescent="0.3">
      <c r="A2028" t="s">
        <v>2704</v>
      </c>
      <c r="B2028">
        <f t="shared" si="31"/>
        <v>918</v>
      </c>
      <c r="C2028">
        <v>1</v>
      </c>
    </row>
    <row r="2029" spans="1:3" x14ac:dyDescent="0.3">
      <c r="A2029" t="s">
        <v>2705</v>
      </c>
      <c r="B2029">
        <f t="shared" si="31"/>
        <v>919</v>
      </c>
      <c r="C2029">
        <v>1</v>
      </c>
    </row>
    <row r="2030" spans="1:3" x14ac:dyDescent="0.3">
      <c r="A2030" t="s">
        <v>573</v>
      </c>
      <c r="B2030">
        <f t="shared" si="31"/>
        <v>92</v>
      </c>
      <c r="C2030">
        <v>1</v>
      </c>
    </row>
    <row r="2031" spans="1:3" x14ac:dyDescent="0.3">
      <c r="A2031" t="s">
        <v>2709</v>
      </c>
      <c r="B2031">
        <f t="shared" si="31"/>
        <v>920</v>
      </c>
      <c r="C2031">
        <v>1</v>
      </c>
    </row>
    <row r="2032" spans="1:3" x14ac:dyDescent="0.3">
      <c r="A2032" t="s">
        <v>2710</v>
      </c>
      <c r="B2032">
        <f t="shared" si="31"/>
        <v>921</v>
      </c>
      <c r="C2032">
        <v>1</v>
      </c>
    </row>
    <row r="2033" spans="1:3" x14ac:dyDescent="0.3">
      <c r="A2033" t="s">
        <v>2714</v>
      </c>
      <c r="B2033">
        <f t="shared" si="31"/>
        <v>922</v>
      </c>
      <c r="C2033">
        <v>1</v>
      </c>
    </row>
    <row r="2034" spans="1:3" x14ac:dyDescent="0.3">
      <c r="A2034" t="s">
        <v>2715</v>
      </c>
      <c r="B2034">
        <f t="shared" si="31"/>
        <v>923</v>
      </c>
      <c r="C2034">
        <v>1</v>
      </c>
    </row>
    <row r="2035" spans="1:3" x14ac:dyDescent="0.3">
      <c r="A2035" t="s">
        <v>2716</v>
      </c>
      <c r="B2035">
        <f t="shared" si="31"/>
        <v>924</v>
      </c>
      <c r="C2035">
        <v>1</v>
      </c>
    </row>
    <row r="2036" spans="1:3" x14ac:dyDescent="0.3">
      <c r="A2036" t="s">
        <v>2720</v>
      </c>
      <c r="B2036">
        <f t="shared" si="31"/>
        <v>925</v>
      </c>
      <c r="C2036">
        <v>1</v>
      </c>
    </row>
    <row r="2037" spans="1:3" x14ac:dyDescent="0.3">
      <c r="A2037" t="s">
        <v>2734</v>
      </c>
      <c r="B2037">
        <f t="shared" si="31"/>
        <v>926</v>
      </c>
      <c r="C2037">
        <v>1</v>
      </c>
    </row>
    <row r="2038" spans="1:3" x14ac:dyDescent="0.3">
      <c r="A2038" t="s">
        <v>463</v>
      </c>
      <c r="B2038">
        <f t="shared" si="31"/>
        <v>927</v>
      </c>
      <c r="C2038">
        <v>1</v>
      </c>
    </row>
    <row r="2039" spans="1:3" x14ac:dyDescent="0.3">
      <c r="A2039" t="s">
        <v>5736</v>
      </c>
      <c r="B2039">
        <f t="shared" si="31"/>
        <v>928</v>
      </c>
      <c r="C2039">
        <v>1</v>
      </c>
    </row>
    <row r="2040" spans="1:3" x14ac:dyDescent="0.3">
      <c r="A2040" t="s">
        <v>465</v>
      </c>
      <c r="B2040">
        <f t="shared" si="31"/>
        <v>929</v>
      </c>
      <c r="C2040">
        <v>1</v>
      </c>
    </row>
    <row r="2041" spans="1:3" x14ac:dyDescent="0.3">
      <c r="A2041" t="s">
        <v>638</v>
      </c>
      <c r="B2041">
        <f t="shared" si="31"/>
        <v>93</v>
      </c>
      <c r="C2041">
        <v>1</v>
      </c>
    </row>
    <row r="2042" spans="1:3" x14ac:dyDescent="0.3">
      <c r="A2042" t="s">
        <v>5737</v>
      </c>
      <c r="B2042">
        <f t="shared" si="31"/>
        <v>930</v>
      </c>
      <c r="C2042">
        <v>1</v>
      </c>
    </row>
    <row r="2043" spans="1:3" x14ac:dyDescent="0.3">
      <c r="A2043" t="s">
        <v>469</v>
      </c>
      <c r="B2043">
        <f t="shared" si="31"/>
        <v>931</v>
      </c>
      <c r="C2043">
        <v>1</v>
      </c>
    </row>
    <row r="2044" spans="1:3" x14ac:dyDescent="0.3">
      <c r="A2044" t="s">
        <v>2233</v>
      </c>
      <c r="B2044">
        <f t="shared" si="31"/>
        <v>932</v>
      </c>
      <c r="C2044">
        <v>1</v>
      </c>
    </row>
    <row r="2045" spans="1:3" x14ac:dyDescent="0.3">
      <c r="A2045" t="s">
        <v>5738</v>
      </c>
      <c r="B2045">
        <f t="shared" si="31"/>
        <v>933</v>
      </c>
      <c r="C2045">
        <v>1</v>
      </c>
    </row>
    <row r="2046" spans="1:3" x14ac:dyDescent="0.3">
      <c r="A2046" t="s">
        <v>470</v>
      </c>
      <c r="B2046">
        <f t="shared" si="31"/>
        <v>934</v>
      </c>
      <c r="C2046">
        <v>1</v>
      </c>
    </row>
    <row r="2047" spans="1:3" x14ac:dyDescent="0.3">
      <c r="A2047" t="s">
        <v>5740</v>
      </c>
      <c r="B2047">
        <f t="shared" si="31"/>
        <v>935</v>
      </c>
      <c r="C2047">
        <v>1</v>
      </c>
    </row>
    <row r="2048" spans="1:3" x14ac:dyDescent="0.3">
      <c r="A2048" t="s">
        <v>5741</v>
      </c>
      <c r="B2048">
        <f t="shared" si="31"/>
        <v>936</v>
      </c>
      <c r="C2048">
        <v>1</v>
      </c>
    </row>
    <row r="2049" spans="1:3" x14ac:dyDescent="0.3">
      <c r="A2049" t="s">
        <v>3403</v>
      </c>
      <c r="B2049">
        <f t="shared" si="31"/>
        <v>937</v>
      </c>
      <c r="C2049">
        <v>1</v>
      </c>
    </row>
    <row r="2050" spans="1:3" x14ac:dyDescent="0.3">
      <c r="A2050" t="s">
        <v>3453</v>
      </c>
      <c r="B2050">
        <f t="shared" ref="B2050:B2113" si="32">INT(MID(A2050, 4, LEN(A2049)))</f>
        <v>938</v>
      </c>
      <c r="C2050">
        <v>1</v>
      </c>
    </row>
    <row r="2051" spans="1:3" x14ac:dyDescent="0.3">
      <c r="A2051" t="s">
        <v>3457</v>
      </c>
      <c r="B2051">
        <f t="shared" si="32"/>
        <v>939</v>
      </c>
      <c r="C2051">
        <v>1</v>
      </c>
    </row>
    <row r="2052" spans="1:3" x14ac:dyDescent="0.3">
      <c r="A2052" t="s">
        <v>634</v>
      </c>
      <c r="B2052">
        <f t="shared" si="32"/>
        <v>94</v>
      </c>
      <c r="C2052">
        <v>1</v>
      </c>
    </row>
    <row r="2053" spans="1:3" x14ac:dyDescent="0.3">
      <c r="A2053" t="s">
        <v>3393</v>
      </c>
      <c r="B2053">
        <f t="shared" si="32"/>
        <v>940</v>
      </c>
      <c r="C2053">
        <v>1</v>
      </c>
    </row>
    <row r="2054" spans="1:3" x14ac:dyDescent="0.3">
      <c r="A2054" t="s">
        <v>3397</v>
      </c>
      <c r="B2054">
        <f t="shared" si="32"/>
        <v>941</v>
      </c>
      <c r="C2054">
        <v>1</v>
      </c>
    </row>
    <row r="2055" spans="1:3" x14ac:dyDescent="0.3">
      <c r="A2055" t="s">
        <v>3398</v>
      </c>
      <c r="B2055">
        <f t="shared" si="32"/>
        <v>942</v>
      </c>
      <c r="C2055">
        <v>1</v>
      </c>
    </row>
    <row r="2056" spans="1:3" x14ac:dyDescent="0.3">
      <c r="A2056" t="s">
        <v>3399</v>
      </c>
      <c r="B2056">
        <f t="shared" si="32"/>
        <v>943</v>
      </c>
      <c r="C2056">
        <v>1</v>
      </c>
    </row>
    <row r="2057" spans="1:3" x14ac:dyDescent="0.3">
      <c r="A2057" t="s">
        <v>3400</v>
      </c>
      <c r="B2057">
        <f t="shared" si="32"/>
        <v>944</v>
      </c>
      <c r="C2057">
        <v>1</v>
      </c>
    </row>
    <row r="2058" spans="1:3" x14ac:dyDescent="0.3">
      <c r="A2058" t="s">
        <v>3401</v>
      </c>
      <c r="B2058">
        <f t="shared" si="32"/>
        <v>945</v>
      </c>
      <c r="C2058">
        <v>1</v>
      </c>
    </row>
    <row r="2059" spans="1:3" x14ac:dyDescent="0.3">
      <c r="A2059" t="s">
        <v>3402</v>
      </c>
      <c r="B2059">
        <f t="shared" si="32"/>
        <v>946</v>
      </c>
      <c r="C2059">
        <v>1</v>
      </c>
    </row>
    <row r="2060" spans="1:3" x14ac:dyDescent="0.3">
      <c r="A2060" t="s">
        <v>2738</v>
      </c>
      <c r="B2060">
        <f t="shared" si="32"/>
        <v>947</v>
      </c>
      <c r="C2060">
        <v>1</v>
      </c>
    </row>
    <row r="2061" spans="1:3" x14ac:dyDescent="0.3">
      <c r="A2061" t="s">
        <v>2739</v>
      </c>
      <c r="B2061">
        <f t="shared" si="32"/>
        <v>948</v>
      </c>
      <c r="C2061">
        <v>1</v>
      </c>
    </row>
    <row r="2062" spans="1:3" x14ac:dyDescent="0.3">
      <c r="A2062" t="s">
        <v>2740</v>
      </c>
      <c r="B2062">
        <f t="shared" si="32"/>
        <v>949</v>
      </c>
      <c r="C2062">
        <v>1</v>
      </c>
    </row>
    <row r="2063" spans="1:3" x14ac:dyDescent="0.3">
      <c r="A2063" t="s">
        <v>574</v>
      </c>
      <c r="B2063">
        <f t="shared" si="32"/>
        <v>95</v>
      </c>
      <c r="C2063">
        <v>1</v>
      </c>
    </row>
    <row r="2064" spans="1:3" x14ac:dyDescent="0.3">
      <c r="A2064" t="s">
        <v>2741</v>
      </c>
      <c r="B2064">
        <f t="shared" si="32"/>
        <v>950</v>
      </c>
      <c r="C2064">
        <v>1</v>
      </c>
    </row>
    <row r="2065" spans="1:3" x14ac:dyDescent="0.3">
      <c r="A2065" t="s">
        <v>2745</v>
      </c>
      <c r="B2065">
        <f t="shared" si="32"/>
        <v>951</v>
      </c>
      <c r="C2065">
        <v>1</v>
      </c>
    </row>
    <row r="2066" spans="1:3" x14ac:dyDescent="0.3">
      <c r="A2066" t="s">
        <v>2746</v>
      </c>
      <c r="B2066">
        <f t="shared" si="32"/>
        <v>952</v>
      </c>
      <c r="C2066">
        <v>1</v>
      </c>
    </row>
    <row r="2067" spans="1:3" x14ac:dyDescent="0.3">
      <c r="A2067" t="s">
        <v>2747</v>
      </c>
      <c r="B2067">
        <f t="shared" si="32"/>
        <v>953</v>
      </c>
      <c r="C2067">
        <v>1</v>
      </c>
    </row>
    <row r="2068" spans="1:3" x14ac:dyDescent="0.3">
      <c r="A2068" t="s">
        <v>2751</v>
      </c>
      <c r="B2068">
        <f t="shared" si="32"/>
        <v>954</v>
      </c>
      <c r="C2068">
        <v>1</v>
      </c>
    </row>
    <row r="2069" spans="1:3" x14ac:dyDescent="0.3">
      <c r="A2069" t="s">
        <v>2755</v>
      </c>
      <c r="B2069">
        <f t="shared" si="32"/>
        <v>955</v>
      </c>
      <c r="C2069">
        <v>1</v>
      </c>
    </row>
    <row r="2070" spans="1:3" x14ac:dyDescent="0.3">
      <c r="A2070" t="s">
        <v>2756</v>
      </c>
      <c r="B2070">
        <f t="shared" si="32"/>
        <v>956</v>
      </c>
      <c r="C2070">
        <v>1</v>
      </c>
    </row>
    <row r="2071" spans="1:3" x14ac:dyDescent="0.3">
      <c r="A2071" t="s">
        <v>2759</v>
      </c>
      <c r="B2071">
        <f t="shared" si="32"/>
        <v>957</v>
      </c>
      <c r="C2071">
        <v>1</v>
      </c>
    </row>
    <row r="2072" spans="1:3" x14ac:dyDescent="0.3">
      <c r="A2072" t="s">
        <v>2760</v>
      </c>
      <c r="B2072">
        <f t="shared" si="32"/>
        <v>958</v>
      </c>
      <c r="C2072">
        <v>1</v>
      </c>
    </row>
    <row r="2073" spans="1:3" x14ac:dyDescent="0.3">
      <c r="A2073" t="s">
        <v>2761</v>
      </c>
      <c r="B2073">
        <f t="shared" si="32"/>
        <v>959</v>
      </c>
      <c r="C2073">
        <v>1</v>
      </c>
    </row>
    <row r="2074" spans="1:3" x14ac:dyDescent="0.3">
      <c r="A2074" t="s">
        <v>5751</v>
      </c>
      <c r="B2074">
        <f t="shared" si="32"/>
        <v>96</v>
      </c>
      <c r="C2074">
        <v>1</v>
      </c>
    </row>
    <row r="2075" spans="1:3" x14ac:dyDescent="0.3">
      <c r="A2075" t="s">
        <v>2762</v>
      </c>
      <c r="B2075">
        <f t="shared" si="32"/>
        <v>960</v>
      </c>
      <c r="C2075">
        <v>1</v>
      </c>
    </row>
    <row r="2076" spans="1:3" x14ac:dyDescent="0.3">
      <c r="A2076" t="s">
        <v>2763</v>
      </c>
      <c r="B2076">
        <f t="shared" si="32"/>
        <v>961</v>
      </c>
      <c r="C2076">
        <v>1</v>
      </c>
    </row>
    <row r="2077" spans="1:3" x14ac:dyDescent="0.3">
      <c r="A2077" t="s">
        <v>2767</v>
      </c>
      <c r="B2077">
        <f t="shared" si="32"/>
        <v>962</v>
      </c>
      <c r="C2077">
        <v>1</v>
      </c>
    </row>
    <row r="2078" spans="1:3" x14ac:dyDescent="0.3">
      <c r="A2078" t="s">
        <v>2768</v>
      </c>
      <c r="B2078">
        <f t="shared" si="32"/>
        <v>963</v>
      </c>
      <c r="C2078">
        <v>1</v>
      </c>
    </row>
    <row r="2079" spans="1:3" x14ac:dyDescent="0.3">
      <c r="A2079" t="s">
        <v>2772</v>
      </c>
      <c r="B2079">
        <f t="shared" si="32"/>
        <v>964</v>
      </c>
      <c r="C2079">
        <v>1</v>
      </c>
    </row>
    <row r="2080" spans="1:3" x14ac:dyDescent="0.3">
      <c r="A2080" t="s">
        <v>2773</v>
      </c>
      <c r="B2080">
        <f t="shared" si="32"/>
        <v>965</v>
      </c>
      <c r="C2080">
        <v>1</v>
      </c>
    </row>
    <row r="2081" spans="1:3" x14ac:dyDescent="0.3">
      <c r="A2081" t="s">
        <v>2774</v>
      </c>
      <c r="B2081">
        <f t="shared" si="32"/>
        <v>966</v>
      </c>
      <c r="C2081">
        <v>1</v>
      </c>
    </row>
    <row r="2082" spans="1:3" x14ac:dyDescent="0.3">
      <c r="A2082" t="s">
        <v>2778</v>
      </c>
      <c r="B2082">
        <f t="shared" si="32"/>
        <v>967</v>
      </c>
      <c r="C2082">
        <v>1</v>
      </c>
    </row>
    <row r="2083" spans="1:3" x14ac:dyDescent="0.3">
      <c r="A2083" t="s">
        <v>2779</v>
      </c>
      <c r="B2083">
        <f t="shared" si="32"/>
        <v>968</v>
      </c>
      <c r="C2083">
        <v>1</v>
      </c>
    </row>
    <row r="2084" spans="1:3" x14ac:dyDescent="0.3">
      <c r="A2084" t="s">
        <v>2780</v>
      </c>
      <c r="B2084">
        <f t="shared" si="32"/>
        <v>969</v>
      </c>
      <c r="C2084">
        <v>1</v>
      </c>
    </row>
    <row r="2085" spans="1:3" x14ac:dyDescent="0.3">
      <c r="A2085" t="s">
        <v>5752</v>
      </c>
      <c r="B2085">
        <f t="shared" si="32"/>
        <v>97</v>
      </c>
      <c r="C2085">
        <v>1</v>
      </c>
    </row>
    <row r="2086" spans="1:3" x14ac:dyDescent="0.3">
      <c r="A2086" t="s">
        <v>2781</v>
      </c>
      <c r="B2086">
        <f t="shared" si="32"/>
        <v>970</v>
      </c>
      <c r="C2086">
        <v>1</v>
      </c>
    </row>
    <row r="2087" spans="1:3" x14ac:dyDescent="0.3">
      <c r="A2087" t="s">
        <v>2785</v>
      </c>
      <c r="B2087">
        <f t="shared" si="32"/>
        <v>971</v>
      </c>
      <c r="C2087">
        <v>1</v>
      </c>
    </row>
    <row r="2088" spans="1:3" x14ac:dyDescent="0.3">
      <c r="A2088" t="s">
        <v>2786</v>
      </c>
      <c r="B2088">
        <f t="shared" si="32"/>
        <v>972</v>
      </c>
      <c r="C2088">
        <v>1</v>
      </c>
    </row>
    <row r="2089" spans="1:3" x14ac:dyDescent="0.3">
      <c r="A2089" t="s">
        <v>2787</v>
      </c>
      <c r="B2089">
        <f t="shared" si="32"/>
        <v>973</v>
      </c>
      <c r="C2089">
        <v>1</v>
      </c>
    </row>
    <row r="2090" spans="1:3" x14ac:dyDescent="0.3">
      <c r="A2090" t="s">
        <v>2788</v>
      </c>
      <c r="B2090">
        <f t="shared" si="32"/>
        <v>974</v>
      </c>
      <c r="C2090">
        <v>1</v>
      </c>
    </row>
    <row r="2091" spans="1:3" x14ac:dyDescent="0.3">
      <c r="A2091" t="s">
        <v>2789</v>
      </c>
      <c r="B2091">
        <f t="shared" si="32"/>
        <v>975</v>
      </c>
      <c r="C2091">
        <v>1</v>
      </c>
    </row>
    <row r="2092" spans="1:3" x14ac:dyDescent="0.3">
      <c r="A2092" t="s">
        <v>2790</v>
      </c>
      <c r="B2092">
        <f t="shared" si="32"/>
        <v>976</v>
      </c>
      <c r="C2092">
        <v>1</v>
      </c>
    </row>
    <row r="2093" spans="1:3" x14ac:dyDescent="0.3">
      <c r="A2093" t="s">
        <v>2791</v>
      </c>
      <c r="B2093">
        <f t="shared" si="32"/>
        <v>977</v>
      </c>
      <c r="C2093">
        <v>1</v>
      </c>
    </row>
    <row r="2094" spans="1:3" x14ac:dyDescent="0.3">
      <c r="A2094" t="s">
        <v>2795</v>
      </c>
      <c r="B2094">
        <f t="shared" si="32"/>
        <v>978</v>
      </c>
      <c r="C2094">
        <v>1</v>
      </c>
    </row>
    <row r="2095" spans="1:3" x14ac:dyDescent="0.3">
      <c r="A2095" t="s">
        <v>2799</v>
      </c>
      <c r="B2095">
        <f t="shared" si="32"/>
        <v>979</v>
      </c>
      <c r="C2095">
        <v>1</v>
      </c>
    </row>
    <row r="2096" spans="1:3" x14ac:dyDescent="0.3">
      <c r="A2096" t="s">
        <v>5754</v>
      </c>
      <c r="B2096">
        <f t="shared" si="32"/>
        <v>98</v>
      </c>
      <c r="C2096">
        <v>1</v>
      </c>
    </row>
    <row r="2097" spans="1:3" x14ac:dyDescent="0.3">
      <c r="A2097" t="s">
        <v>2803</v>
      </c>
      <c r="B2097">
        <f t="shared" si="32"/>
        <v>980</v>
      </c>
      <c r="C2097">
        <v>1</v>
      </c>
    </row>
    <row r="2098" spans="1:3" x14ac:dyDescent="0.3">
      <c r="A2098" t="s">
        <v>2804</v>
      </c>
      <c r="B2098">
        <f t="shared" si="32"/>
        <v>981</v>
      </c>
      <c r="C2098">
        <v>1</v>
      </c>
    </row>
    <row r="2099" spans="1:3" x14ac:dyDescent="0.3">
      <c r="A2099" t="s">
        <v>2810</v>
      </c>
      <c r="B2099">
        <f t="shared" si="32"/>
        <v>982</v>
      </c>
      <c r="C2099">
        <v>1</v>
      </c>
    </row>
    <row r="2100" spans="1:3" x14ac:dyDescent="0.3">
      <c r="A2100" t="s">
        <v>2811</v>
      </c>
      <c r="B2100">
        <f t="shared" si="32"/>
        <v>983</v>
      </c>
      <c r="C2100">
        <v>1</v>
      </c>
    </row>
    <row r="2101" spans="1:3" x14ac:dyDescent="0.3">
      <c r="A2101" t="s">
        <v>2812</v>
      </c>
      <c r="B2101">
        <f t="shared" si="32"/>
        <v>984</v>
      </c>
      <c r="C2101">
        <v>1</v>
      </c>
    </row>
    <row r="2102" spans="1:3" x14ac:dyDescent="0.3">
      <c r="A2102" t="s">
        <v>2816</v>
      </c>
      <c r="B2102">
        <f t="shared" si="32"/>
        <v>985</v>
      </c>
      <c r="C2102">
        <v>1</v>
      </c>
    </row>
    <row r="2103" spans="1:3" x14ac:dyDescent="0.3">
      <c r="A2103" t="s">
        <v>2817</v>
      </c>
      <c r="B2103">
        <f t="shared" si="32"/>
        <v>986</v>
      </c>
      <c r="C2103">
        <v>1</v>
      </c>
    </row>
    <row r="2104" spans="1:3" x14ac:dyDescent="0.3">
      <c r="A2104" t="s">
        <v>2818</v>
      </c>
      <c r="B2104">
        <f t="shared" si="32"/>
        <v>987</v>
      </c>
      <c r="C2104">
        <v>1</v>
      </c>
    </row>
    <row r="2105" spans="1:3" x14ac:dyDescent="0.3">
      <c r="A2105" t="s">
        <v>2821</v>
      </c>
      <c r="B2105">
        <f t="shared" si="32"/>
        <v>988</v>
      </c>
      <c r="C2105">
        <v>1</v>
      </c>
    </row>
    <row r="2106" spans="1:3" x14ac:dyDescent="0.3">
      <c r="A2106" t="s">
        <v>2822</v>
      </c>
      <c r="B2106">
        <f t="shared" si="32"/>
        <v>989</v>
      </c>
      <c r="C2106">
        <v>1</v>
      </c>
    </row>
    <row r="2107" spans="1:3" x14ac:dyDescent="0.3">
      <c r="A2107" t="s">
        <v>5753</v>
      </c>
      <c r="B2107">
        <f t="shared" si="32"/>
        <v>99</v>
      </c>
      <c r="C2107">
        <v>1</v>
      </c>
    </row>
    <row r="2108" spans="1:3" x14ac:dyDescent="0.3">
      <c r="A2108" t="s">
        <v>2826</v>
      </c>
      <c r="B2108">
        <f t="shared" si="32"/>
        <v>990</v>
      </c>
      <c r="C2108">
        <v>1</v>
      </c>
    </row>
    <row r="2109" spans="1:3" x14ac:dyDescent="0.3">
      <c r="A2109" t="s">
        <v>2827</v>
      </c>
      <c r="B2109">
        <f t="shared" si="32"/>
        <v>991</v>
      </c>
      <c r="C2109">
        <v>1</v>
      </c>
    </row>
    <row r="2110" spans="1:3" x14ac:dyDescent="0.3">
      <c r="A2110" t="s">
        <v>2833</v>
      </c>
      <c r="B2110">
        <f t="shared" si="32"/>
        <v>992</v>
      </c>
      <c r="C2110">
        <v>1</v>
      </c>
    </row>
    <row r="2111" spans="1:3" x14ac:dyDescent="0.3">
      <c r="A2111" t="s">
        <v>2834</v>
      </c>
      <c r="B2111">
        <f t="shared" si="32"/>
        <v>993</v>
      </c>
      <c r="C2111">
        <v>1</v>
      </c>
    </row>
    <row r="2112" spans="1:3" x14ac:dyDescent="0.3">
      <c r="A2112" t="s">
        <v>2838</v>
      </c>
      <c r="B2112">
        <f t="shared" si="32"/>
        <v>994</v>
      </c>
      <c r="C2112">
        <v>1</v>
      </c>
    </row>
    <row r="2113" spans="1:3" x14ac:dyDescent="0.3">
      <c r="A2113" t="s">
        <v>2842</v>
      </c>
      <c r="B2113">
        <f t="shared" si="32"/>
        <v>995</v>
      </c>
      <c r="C2113">
        <v>1</v>
      </c>
    </row>
    <row r="2114" spans="1:3" x14ac:dyDescent="0.3">
      <c r="A2114" t="s">
        <v>2843</v>
      </c>
      <c r="B2114">
        <f t="shared" ref="B2114:B2117" si="33">INT(MID(A2114, 4, LEN(A2113)))</f>
        <v>996</v>
      </c>
      <c r="C2114">
        <v>1</v>
      </c>
    </row>
    <row r="2115" spans="1:3" x14ac:dyDescent="0.3">
      <c r="A2115" t="s">
        <v>2844</v>
      </c>
      <c r="B2115">
        <f t="shared" si="33"/>
        <v>997</v>
      </c>
      <c r="C2115">
        <v>1</v>
      </c>
    </row>
    <row r="2116" spans="1:3" x14ac:dyDescent="0.3">
      <c r="A2116" t="s">
        <v>2848</v>
      </c>
      <c r="B2116">
        <f t="shared" si="33"/>
        <v>998</v>
      </c>
      <c r="C2116">
        <v>1</v>
      </c>
    </row>
    <row r="2117" spans="1:3" x14ac:dyDescent="0.3">
      <c r="A2117" t="s">
        <v>2849</v>
      </c>
      <c r="B2117">
        <f t="shared" si="33"/>
        <v>999</v>
      </c>
      <c r="C2117">
        <v>1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>
      <selection activeCell="F17" sqref="F17"/>
    </sheetView>
  </sheetViews>
  <sheetFormatPr defaultRowHeight="14" x14ac:dyDescent="0.3"/>
  <cols>
    <col min="6" max="6" width="43.08203125" bestFit="1" customWidth="1"/>
  </cols>
  <sheetData>
    <row r="1" spans="1:7" x14ac:dyDescent="0.3">
      <c r="A1" s="9" t="s">
        <v>5787</v>
      </c>
      <c r="B1" s="9" t="s">
        <v>5788</v>
      </c>
      <c r="C1" s="9" t="s">
        <v>5818</v>
      </c>
      <c r="D1" t="s">
        <v>5819</v>
      </c>
      <c r="E1" t="s">
        <v>5820</v>
      </c>
      <c r="F1" s="9" t="s">
        <v>5821</v>
      </c>
      <c r="G1" s="9" t="s">
        <v>5822</v>
      </c>
    </row>
    <row r="2" spans="1:7" x14ac:dyDescent="0.3">
      <c r="A2" s="9">
        <v>510166</v>
      </c>
      <c r="B2" s="9">
        <v>6</v>
      </c>
      <c r="C2" s="9">
        <f t="shared" ref="C2:C65" si="0">(365+365+366)*B2</f>
        <v>6576</v>
      </c>
      <c r="D2">
        <v>1029</v>
      </c>
      <c r="E2">
        <v>0.156478102189781</v>
      </c>
      <c r="F2" s="9" t="s">
        <v>1647</v>
      </c>
      <c r="G2" s="9">
        <v>1</v>
      </c>
    </row>
    <row r="3" spans="1:7" x14ac:dyDescent="0.3">
      <c r="A3" s="9">
        <v>520300</v>
      </c>
      <c r="B3" s="9">
        <v>5</v>
      </c>
      <c r="C3" s="9">
        <f t="shared" si="0"/>
        <v>5480</v>
      </c>
      <c r="D3">
        <v>1185</v>
      </c>
      <c r="E3">
        <v>0.21624087591240901</v>
      </c>
      <c r="F3" s="9" t="s">
        <v>741</v>
      </c>
      <c r="G3" s="9">
        <v>1</v>
      </c>
    </row>
    <row r="4" spans="1:7" x14ac:dyDescent="0.3">
      <c r="A4" s="9">
        <v>573904</v>
      </c>
      <c r="B4" s="9">
        <v>3</v>
      </c>
      <c r="C4" s="9">
        <f t="shared" si="0"/>
        <v>3288</v>
      </c>
      <c r="D4">
        <v>312</v>
      </c>
      <c r="E4">
        <v>9.4890510948905105E-2</v>
      </c>
      <c r="F4" s="9" t="s">
        <v>4003</v>
      </c>
      <c r="G4" s="9">
        <v>1</v>
      </c>
    </row>
    <row r="5" spans="1:7" x14ac:dyDescent="0.3">
      <c r="A5" s="9">
        <v>564303</v>
      </c>
      <c r="B5" s="9">
        <v>3</v>
      </c>
      <c r="C5" s="9">
        <f t="shared" si="0"/>
        <v>3288</v>
      </c>
      <c r="D5">
        <v>999</v>
      </c>
      <c r="E5">
        <v>0.303832116788321</v>
      </c>
      <c r="F5" s="9" t="s">
        <v>1581</v>
      </c>
      <c r="G5" s="9">
        <v>1</v>
      </c>
    </row>
    <row r="6" spans="1:7" x14ac:dyDescent="0.3">
      <c r="A6" s="9">
        <v>502706</v>
      </c>
      <c r="B6" s="9">
        <v>3</v>
      </c>
      <c r="C6" s="9">
        <f t="shared" si="0"/>
        <v>3288</v>
      </c>
      <c r="D6">
        <v>1290</v>
      </c>
      <c r="E6">
        <v>0.39233576642335799</v>
      </c>
      <c r="F6" s="9" t="s">
        <v>736</v>
      </c>
      <c r="G6" s="9">
        <v>1</v>
      </c>
    </row>
    <row r="7" spans="1:7" x14ac:dyDescent="0.3">
      <c r="A7" s="9">
        <v>432767</v>
      </c>
      <c r="B7" s="9">
        <v>3</v>
      </c>
      <c r="C7" s="9">
        <f t="shared" si="0"/>
        <v>3288</v>
      </c>
      <c r="D7">
        <v>174</v>
      </c>
      <c r="E7">
        <v>5.2919708029197099E-2</v>
      </c>
      <c r="F7" s="9" t="s">
        <v>4089</v>
      </c>
      <c r="G7" s="9">
        <v>1</v>
      </c>
    </row>
    <row r="8" spans="1:7" x14ac:dyDescent="0.3">
      <c r="A8" s="9">
        <v>393835</v>
      </c>
      <c r="B8" s="9">
        <v>3</v>
      </c>
      <c r="C8" s="9">
        <f t="shared" si="0"/>
        <v>3288</v>
      </c>
      <c r="D8">
        <v>1019</v>
      </c>
      <c r="E8">
        <v>0.30991484184914803</v>
      </c>
      <c r="F8" s="9" t="s">
        <v>112</v>
      </c>
      <c r="G8" s="9">
        <v>1</v>
      </c>
    </row>
    <row r="9" spans="1:7" x14ac:dyDescent="0.3">
      <c r="A9" s="9">
        <v>352231</v>
      </c>
      <c r="B9" s="9">
        <v>3</v>
      </c>
      <c r="C9" s="9">
        <f t="shared" si="0"/>
        <v>3288</v>
      </c>
      <c r="D9">
        <v>796</v>
      </c>
      <c r="E9">
        <v>0.242092457420925</v>
      </c>
      <c r="F9" s="9" t="s">
        <v>1089</v>
      </c>
      <c r="G9" s="9">
        <v>1</v>
      </c>
    </row>
    <row r="10" spans="1:7" x14ac:dyDescent="0.3">
      <c r="A10" s="9">
        <v>3096059</v>
      </c>
      <c r="B10" s="9">
        <v>2</v>
      </c>
      <c r="C10" s="9">
        <f t="shared" si="0"/>
        <v>2192</v>
      </c>
      <c r="D10">
        <v>360</v>
      </c>
      <c r="E10">
        <v>0.16423357664233601</v>
      </c>
      <c r="F10" s="9" t="s">
        <v>975</v>
      </c>
      <c r="G10" s="9">
        <v>1</v>
      </c>
    </row>
    <row r="11" spans="1:7" x14ac:dyDescent="0.3">
      <c r="A11" s="9">
        <v>2875915</v>
      </c>
      <c r="B11" s="9">
        <v>2</v>
      </c>
      <c r="C11" s="9">
        <f t="shared" si="0"/>
        <v>2192</v>
      </c>
      <c r="D11">
        <v>1233</v>
      </c>
      <c r="E11">
        <v>0.5625</v>
      </c>
      <c r="F11" s="9" t="s">
        <v>1969</v>
      </c>
      <c r="G11" s="9">
        <v>1</v>
      </c>
    </row>
    <row r="12" spans="1:7" x14ac:dyDescent="0.3">
      <c r="A12" s="9">
        <v>2267771</v>
      </c>
      <c r="B12" s="9">
        <v>2</v>
      </c>
      <c r="C12" s="9">
        <f t="shared" si="0"/>
        <v>2192</v>
      </c>
      <c r="D12">
        <v>473</v>
      </c>
      <c r="E12">
        <v>0.215784671532847</v>
      </c>
      <c r="F12" s="9" t="s">
        <v>2722</v>
      </c>
      <c r="G12" s="9">
        <v>1</v>
      </c>
    </row>
    <row r="13" spans="1:7" x14ac:dyDescent="0.3">
      <c r="A13" s="9">
        <v>1234804</v>
      </c>
      <c r="B13" s="9">
        <v>2</v>
      </c>
      <c r="C13" s="9">
        <f t="shared" si="0"/>
        <v>2192</v>
      </c>
      <c r="D13">
        <v>210</v>
      </c>
      <c r="E13">
        <v>9.5802919708029205E-2</v>
      </c>
      <c r="F13" s="9" t="s">
        <v>2578</v>
      </c>
      <c r="G13" s="9">
        <v>1</v>
      </c>
    </row>
    <row r="14" spans="1:7" x14ac:dyDescent="0.3">
      <c r="A14" s="9">
        <v>1080425</v>
      </c>
      <c r="B14" s="9">
        <v>2</v>
      </c>
      <c r="C14" s="9">
        <f t="shared" si="0"/>
        <v>2192</v>
      </c>
      <c r="D14">
        <v>317</v>
      </c>
      <c r="E14">
        <v>0.144616788321168</v>
      </c>
      <c r="F14" s="9" t="s">
        <v>2621</v>
      </c>
      <c r="G14" s="9">
        <v>1</v>
      </c>
    </row>
    <row r="15" spans="1:7" x14ac:dyDescent="0.3">
      <c r="A15" s="9">
        <v>891377</v>
      </c>
      <c r="B15" s="9">
        <v>2</v>
      </c>
      <c r="C15" s="9">
        <f t="shared" si="0"/>
        <v>2192</v>
      </c>
      <c r="D15">
        <v>1240</v>
      </c>
      <c r="E15">
        <v>0.565693430656934</v>
      </c>
      <c r="F15" s="9" t="s">
        <v>3404</v>
      </c>
      <c r="G15" s="9">
        <v>1</v>
      </c>
    </row>
    <row r="16" spans="1:7" x14ac:dyDescent="0.3">
      <c r="A16" s="9">
        <v>532856</v>
      </c>
      <c r="B16" s="9">
        <v>2</v>
      </c>
      <c r="C16" s="9">
        <f t="shared" si="0"/>
        <v>2192</v>
      </c>
      <c r="D16">
        <v>412</v>
      </c>
      <c r="E16">
        <v>0.18795620437956201</v>
      </c>
      <c r="F16" s="9" t="s">
        <v>1535</v>
      </c>
      <c r="G16" s="9">
        <v>1</v>
      </c>
    </row>
    <row r="17" spans="1:7" x14ac:dyDescent="0.3">
      <c r="A17" s="9">
        <v>510591</v>
      </c>
      <c r="B17" s="9">
        <v>2</v>
      </c>
      <c r="C17" s="9">
        <f t="shared" si="0"/>
        <v>2192</v>
      </c>
      <c r="D17">
        <v>85</v>
      </c>
      <c r="E17">
        <v>3.8777372262773703E-2</v>
      </c>
      <c r="F17" s="9" t="s">
        <v>5035</v>
      </c>
      <c r="G17" s="9">
        <v>1</v>
      </c>
    </row>
    <row r="18" spans="1:7" x14ac:dyDescent="0.3">
      <c r="A18" s="9">
        <v>474236</v>
      </c>
      <c r="B18" s="9">
        <v>2</v>
      </c>
      <c r="C18" s="9">
        <f t="shared" si="0"/>
        <v>2192</v>
      </c>
      <c r="D18">
        <v>542</v>
      </c>
      <c r="E18">
        <v>0.247262773722628</v>
      </c>
      <c r="F18" s="9" t="s">
        <v>757</v>
      </c>
      <c r="G18" s="9">
        <v>1</v>
      </c>
    </row>
    <row r="19" spans="1:7" x14ac:dyDescent="0.3">
      <c r="A19" s="9">
        <v>46764</v>
      </c>
      <c r="B19" s="9">
        <v>2</v>
      </c>
      <c r="C19" s="9">
        <f t="shared" si="0"/>
        <v>2192</v>
      </c>
      <c r="D19">
        <v>116</v>
      </c>
      <c r="E19">
        <v>5.2919708029197099E-2</v>
      </c>
      <c r="F19" s="9" t="s">
        <v>3882</v>
      </c>
      <c r="G19" s="9">
        <v>1</v>
      </c>
    </row>
    <row r="20" spans="1:7" x14ac:dyDescent="0.3">
      <c r="A20" s="9">
        <v>3166089</v>
      </c>
      <c r="B20" s="9">
        <v>1</v>
      </c>
      <c r="C20" s="9">
        <f t="shared" si="0"/>
        <v>1096</v>
      </c>
      <c r="D20">
        <v>265</v>
      </c>
      <c r="E20">
        <v>0.24178832116788301</v>
      </c>
      <c r="F20" s="9" t="s">
        <v>4211</v>
      </c>
      <c r="G20" s="9">
        <v>1</v>
      </c>
    </row>
    <row r="21" spans="1:7" x14ac:dyDescent="0.3">
      <c r="A21" s="9">
        <v>3118751</v>
      </c>
      <c r="B21" s="9">
        <v>1</v>
      </c>
      <c r="C21" s="9">
        <f t="shared" si="0"/>
        <v>1096</v>
      </c>
      <c r="D21">
        <v>71</v>
      </c>
      <c r="E21">
        <v>6.4781021897810195E-2</v>
      </c>
      <c r="F21" s="9" t="s">
        <v>5008</v>
      </c>
      <c r="G21" s="9">
        <v>1</v>
      </c>
    </row>
    <row r="22" spans="1:7" x14ac:dyDescent="0.3">
      <c r="A22" s="9">
        <v>3096236</v>
      </c>
      <c r="B22" s="9">
        <v>1</v>
      </c>
      <c r="C22" s="9">
        <f t="shared" si="0"/>
        <v>1096</v>
      </c>
      <c r="D22">
        <v>140</v>
      </c>
      <c r="E22">
        <v>0.127737226277372</v>
      </c>
      <c r="F22" s="9" t="s">
        <v>4208</v>
      </c>
      <c r="G22" s="9">
        <v>1</v>
      </c>
    </row>
    <row r="23" spans="1:7" x14ac:dyDescent="0.3">
      <c r="A23" s="9">
        <v>3028266</v>
      </c>
      <c r="B23" s="9">
        <v>1</v>
      </c>
      <c r="C23" s="9">
        <f t="shared" si="0"/>
        <v>1096</v>
      </c>
      <c r="D23">
        <v>200</v>
      </c>
      <c r="E23">
        <v>0.18248175182481799</v>
      </c>
      <c r="F23" s="9" t="s">
        <v>628</v>
      </c>
      <c r="G23" s="9">
        <v>1</v>
      </c>
    </row>
    <row r="24" spans="1:7" x14ac:dyDescent="0.3">
      <c r="A24" s="9">
        <v>3028204</v>
      </c>
      <c r="B24" s="9">
        <v>1</v>
      </c>
      <c r="C24" s="9">
        <f t="shared" si="0"/>
        <v>1096</v>
      </c>
      <c r="D24">
        <v>393</v>
      </c>
      <c r="E24">
        <v>0.35857664233576603</v>
      </c>
      <c r="F24" s="9" t="s">
        <v>1168</v>
      </c>
      <c r="G24" s="9">
        <v>1</v>
      </c>
    </row>
    <row r="25" spans="1:7" x14ac:dyDescent="0.3">
      <c r="A25" s="9">
        <v>3018335</v>
      </c>
      <c r="B25" s="9">
        <v>1</v>
      </c>
      <c r="C25" s="9">
        <f t="shared" si="0"/>
        <v>1096</v>
      </c>
      <c r="D25">
        <v>430</v>
      </c>
      <c r="E25">
        <v>0.39233576642335799</v>
      </c>
      <c r="F25" s="9" t="s">
        <v>2389</v>
      </c>
      <c r="G25" s="9">
        <v>1</v>
      </c>
    </row>
    <row r="26" spans="1:7" x14ac:dyDescent="0.3">
      <c r="A26" s="9">
        <v>3000222</v>
      </c>
      <c r="B26" s="9">
        <v>1</v>
      </c>
      <c r="C26" s="9">
        <f t="shared" si="0"/>
        <v>1096</v>
      </c>
      <c r="D26">
        <v>47</v>
      </c>
      <c r="E26">
        <v>4.2883211678832099E-2</v>
      </c>
      <c r="F26" s="9" t="s">
        <v>1883</v>
      </c>
      <c r="G26" s="9">
        <v>1</v>
      </c>
    </row>
    <row r="27" spans="1:7" x14ac:dyDescent="0.3">
      <c r="A27" s="9">
        <v>2987183</v>
      </c>
      <c r="B27" s="9">
        <v>1</v>
      </c>
      <c r="C27" s="9">
        <f t="shared" si="0"/>
        <v>1096</v>
      </c>
      <c r="D27">
        <v>108</v>
      </c>
      <c r="E27">
        <v>9.8540145985401506E-2</v>
      </c>
      <c r="F27" s="9" t="s">
        <v>1089</v>
      </c>
      <c r="G27" s="9">
        <v>1</v>
      </c>
    </row>
    <row r="28" spans="1:7" x14ac:dyDescent="0.3">
      <c r="A28" s="9">
        <v>2985595</v>
      </c>
      <c r="B28" s="9">
        <v>1</v>
      </c>
      <c r="C28" s="9">
        <f t="shared" si="0"/>
        <v>1096</v>
      </c>
      <c r="D28">
        <v>3689</v>
      </c>
      <c r="E28">
        <v>3.3658759124087601</v>
      </c>
      <c r="F28" s="9" t="s">
        <v>1023</v>
      </c>
      <c r="G28" s="9">
        <v>1</v>
      </c>
    </row>
    <row r="29" spans="1:7" x14ac:dyDescent="0.3">
      <c r="A29" s="9">
        <v>2973729</v>
      </c>
      <c r="B29" s="9">
        <v>1</v>
      </c>
      <c r="C29" s="9">
        <f t="shared" si="0"/>
        <v>1096</v>
      </c>
      <c r="D29">
        <v>115</v>
      </c>
      <c r="E29">
        <v>0.10492700729927</v>
      </c>
      <c r="F29" s="9" t="s">
        <v>1089</v>
      </c>
      <c r="G29" s="9">
        <v>1</v>
      </c>
    </row>
    <row r="30" spans="1:7" x14ac:dyDescent="0.3">
      <c r="A30" s="9">
        <v>2961602</v>
      </c>
      <c r="B30" s="9">
        <v>1</v>
      </c>
      <c r="C30" s="9">
        <f t="shared" si="0"/>
        <v>1096</v>
      </c>
      <c r="D30">
        <v>91</v>
      </c>
      <c r="E30">
        <v>8.3029197080291994E-2</v>
      </c>
      <c r="F30" s="9" t="s">
        <v>1089</v>
      </c>
      <c r="G30" s="9">
        <v>1</v>
      </c>
    </row>
    <row r="31" spans="1:7" x14ac:dyDescent="0.3">
      <c r="A31" s="9">
        <v>2955162</v>
      </c>
      <c r="B31" s="9">
        <v>1</v>
      </c>
      <c r="C31" s="9">
        <f t="shared" si="0"/>
        <v>1096</v>
      </c>
      <c r="D31">
        <v>412</v>
      </c>
      <c r="E31">
        <v>0.37591240875912402</v>
      </c>
      <c r="F31" s="9" t="s">
        <v>4197</v>
      </c>
      <c r="G31" s="9">
        <v>1</v>
      </c>
    </row>
    <row r="32" spans="1:7" x14ac:dyDescent="0.3">
      <c r="A32" s="9">
        <v>2952780</v>
      </c>
      <c r="B32" s="9">
        <v>1</v>
      </c>
      <c r="C32" s="9">
        <f t="shared" si="0"/>
        <v>1096</v>
      </c>
      <c r="D32">
        <v>217</v>
      </c>
      <c r="E32">
        <v>0.197992700729927</v>
      </c>
      <c r="F32" s="9" t="s">
        <v>524</v>
      </c>
      <c r="G32" s="9">
        <v>1</v>
      </c>
    </row>
    <row r="33" spans="1:7" x14ac:dyDescent="0.3">
      <c r="A33" s="9">
        <v>2908057</v>
      </c>
      <c r="B33" s="9">
        <v>1</v>
      </c>
      <c r="C33" s="9">
        <f t="shared" si="0"/>
        <v>1096</v>
      </c>
      <c r="D33">
        <v>133</v>
      </c>
      <c r="E33">
        <v>0.121350364963504</v>
      </c>
      <c r="F33" s="9" t="s">
        <v>4170</v>
      </c>
      <c r="G33" s="9">
        <v>1</v>
      </c>
    </row>
    <row r="34" spans="1:7" x14ac:dyDescent="0.3">
      <c r="A34" s="9">
        <v>2906478</v>
      </c>
      <c r="B34" s="9">
        <v>1</v>
      </c>
      <c r="C34" s="9">
        <f t="shared" si="0"/>
        <v>1096</v>
      </c>
      <c r="D34">
        <v>407</v>
      </c>
      <c r="E34">
        <v>0.37135036496350399</v>
      </c>
      <c r="F34" s="9" t="s">
        <v>2473</v>
      </c>
      <c r="G34" s="9">
        <v>1</v>
      </c>
    </row>
    <row r="35" spans="1:7" x14ac:dyDescent="0.3">
      <c r="A35" s="9">
        <v>2873689</v>
      </c>
      <c r="B35" s="9">
        <v>1</v>
      </c>
      <c r="C35" s="9">
        <f t="shared" si="0"/>
        <v>1096</v>
      </c>
      <c r="D35">
        <v>444</v>
      </c>
      <c r="E35">
        <v>0.40510948905109501</v>
      </c>
      <c r="F35" s="9" t="s">
        <v>516</v>
      </c>
      <c r="G35" s="9">
        <v>1</v>
      </c>
    </row>
    <row r="36" spans="1:7" x14ac:dyDescent="0.3">
      <c r="A36" s="9">
        <v>2821031</v>
      </c>
      <c r="B36" s="9">
        <v>1</v>
      </c>
      <c r="C36" s="9">
        <f t="shared" si="0"/>
        <v>1096</v>
      </c>
      <c r="D36">
        <v>505</v>
      </c>
      <c r="E36">
        <v>0.46076642335766399</v>
      </c>
      <c r="F36" s="9" t="s">
        <v>1345</v>
      </c>
      <c r="G36" s="9">
        <v>1</v>
      </c>
    </row>
    <row r="37" spans="1:7" x14ac:dyDescent="0.3">
      <c r="A37" s="9">
        <v>2821030</v>
      </c>
      <c r="B37" s="9">
        <v>1</v>
      </c>
      <c r="C37" s="9">
        <f t="shared" si="0"/>
        <v>1096</v>
      </c>
      <c r="D37">
        <v>212</v>
      </c>
      <c r="E37">
        <v>0.193430656934307</v>
      </c>
      <c r="F37" s="9" t="s">
        <v>1345</v>
      </c>
      <c r="G37" s="9">
        <v>1</v>
      </c>
    </row>
    <row r="38" spans="1:7" x14ac:dyDescent="0.3">
      <c r="A38" s="9">
        <v>2821029</v>
      </c>
      <c r="B38" s="9">
        <v>1</v>
      </c>
      <c r="C38" s="9">
        <f t="shared" si="0"/>
        <v>1096</v>
      </c>
      <c r="D38">
        <v>231</v>
      </c>
      <c r="E38">
        <v>0.21076642335766399</v>
      </c>
      <c r="F38" s="9" t="s">
        <v>1345</v>
      </c>
      <c r="G38" s="9">
        <v>1</v>
      </c>
    </row>
    <row r="39" spans="1:7" x14ac:dyDescent="0.3">
      <c r="A39" s="9">
        <v>2795944</v>
      </c>
      <c r="B39" s="9">
        <v>1</v>
      </c>
      <c r="C39" s="9">
        <f t="shared" si="0"/>
        <v>1096</v>
      </c>
      <c r="D39">
        <v>524</v>
      </c>
      <c r="E39">
        <v>0.47810218978102198</v>
      </c>
      <c r="F39" s="9" t="s">
        <v>628</v>
      </c>
      <c r="G39" s="9">
        <v>1</v>
      </c>
    </row>
    <row r="40" spans="1:7" x14ac:dyDescent="0.3">
      <c r="A40" s="9">
        <v>2783472</v>
      </c>
      <c r="B40" s="9">
        <v>1</v>
      </c>
      <c r="C40" s="9">
        <f t="shared" si="0"/>
        <v>1096</v>
      </c>
      <c r="D40">
        <v>245</v>
      </c>
      <c r="E40">
        <v>0.22354014598540101</v>
      </c>
      <c r="F40" s="9" t="s">
        <v>3241</v>
      </c>
      <c r="G40" s="9">
        <v>1</v>
      </c>
    </row>
    <row r="41" spans="1:7" x14ac:dyDescent="0.3">
      <c r="A41" s="9">
        <v>2783313</v>
      </c>
      <c r="B41" s="9">
        <v>1</v>
      </c>
      <c r="C41" s="9">
        <f t="shared" si="0"/>
        <v>1096</v>
      </c>
      <c r="D41">
        <v>28</v>
      </c>
      <c r="E41">
        <v>2.5547445255474501E-2</v>
      </c>
      <c r="F41" s="9" t="s">
        <v>3983</v>
      </c>
      <c r="G41" s="9">
        <v>1</v>
      </c>
    </row>
    <row r="42" spans="1:7" x14ac:dyDescent="0.3">
      <c r="A42" s="9">
        <v>2781066</v>
      </c>
      <c r="B42" s="9">
        <v>1</v>
      </c>
      <c r="C42" s="9">
        <f t="shared" si="0"/>
        <v>1096</v>
      </c>
      <c r="D42">
        <v>563</v>
      </c>
      <c r="E42">
        <v>0.51368613138686103</v>
      </c>
      <c r="F42" s="9" t="s">
        <v>2674</v>
      </c>
      <c r="G42" s="9">
        <v>1</v>
      </c>
    </row>
    <row r="43" spans="1:7" x14ac:dyDescent="0.3">
      <c r="A43" s="9">
        <v>2779889</v>
      </c>
      <c r="B43" s="9">
        <v>1</v>
      </c>
      <c r="C43" s="9">
        <f t="shared" si="0"/>
        <v>1096</v>
      </c>
      <c r="D43">
        <v>447</v>
      </c>
      <c r="E43">
        <v>0.407846715328467</v>
      </c>
      <c r="F43" s="9" t="s">
        <v>753</v>
      </c>
      <c r="G43" s="9">
        <v>1</v>
      </c>
    </row>
    <row r="44" spans="1:7" x14ac:dyDescent="0.3">
      <c r="A44" s="9">
        <v>2777526</v>
      </c>
      <c r="B44" s="9">
        <v>1</v>
      </c>
      <c r="C44" s="9">
        <f t="shared" si="0"/>
        <v>1096</v>
      </c>
      <c r="D44">
        <v>1081</v>
      </c>
      <c r="E44">
        <v>0.98631386861313897</v>
      </c>
      <c r="F44" s="9" t="s">
        <v>2102</v>
      </c>
      <c r="G44" s="9">
        <v>1</v>
      </c>
    </row>
    <row r="45" spans="1:7" x14ac:dyDescent="0.3">
      <c r="A45" s="9">
        <v>2486659</v>
      </c>
      <c r="B45" s="9">
        <v>1</v>
      </c>
      <c r="C45" s="9">
        <f t="shared" si="0"/>
        <v>1096</v>
      </c>
      <c r="D45">
        <v>280</v>
      </c>
      <c r="E45">
        <v>0.25547445255474499</v>
      </c>
      <c r="F45" s="9" t="s">
        <v>1366</v>
      </c>
      <c r="G45" s="9">
        <v>1</v>
      </c>
    </row>
    <row r="46" spans="1:7" x14ac:dyDescent="0.3">
      <c r="A46" s="9">
        <v>2458574</v>
      </c>
      <c r="B46" s="9">
        <v>1</v>
      </c>
      <c r="C46" s="9">
        <f t="shared" si="0"/>
        <v>1096</v>
      </c>
      <c r="D46">
        <v>353</v>
      </c>
      <c r="E46">
        <v>0.32208029197080301</v>
      </c>
      <c r="F46" s="9" t="s">
        <v>736</v>
      </c>
      <c r="G46" s="9">
        <v>1</v>
      </c>
    </row>
    <row r="47" spans="1:7" x14ac:dyDescent="0.3">
      <c r="A47" s="9">
        <v>2447996</v>
      </c>
      <c r="B47" s="9">
        <v>1</v>
      </c>
      <c r="C47" s="9">
        <f t="shared" si="0"/>
        <v>1096</v>
      </c>
      <c r="D47">
        <v>170</v>
      </c>
      <c r="E47">
        <v>0.15510948905109501</v>
      </c>
      <c r="F47" s="9" t="s">
        <v>4266</v>
      </c>
      <c r="G47" s="9">
        <v>1</v>
      </c>
    </row>
    <row r="48" spans="1:7" x14ac:dyDescent="0.3">
      <c r="A48" s="9">
        <v>2439679</v>
      </c>
      <c r="B48" s="9">
        <v>1</v>
      </c>
      <c r="C48" s="9">
        <f t="shared" si="0"/>
        <v>1096</v>
      </c>
      <c r="D48">
        <v>47</v>
      </c>
      <c r="E48">
        <v>4.2883211678832099E-2</v>
      </c>
      <c r="F48" s="9" t="s">
        <v>3822</v>
      </c>
      <c r="G48" s="9">
        <v>1</v>
      </c>
    </row>
    <row r="49" spans="1:7" x14ac:dyDescent="0.3">
      <c r="A49" s="9">
        <v>2429757</v>
      </c>
      <c r="B49" s="9">
        <v>1</v>
      </c>
      <c r="C49" s="9">
        <f t="shared" si="0"/>
        <v>1096</v>
      </c>
      <c r="D49">
        <v>588</v>
      </c>
      <c r="E49">
        <v>0.53649635036496301</v>
      </c>
      <c r="F49" s="9" t="s">
        <v>1181</v>
      </c>
      <c r="G49" s="9">
        <v>1</v>
      </c>
    </row>
    <row r="50" spans="1:7" x14ac:dyDescent="0.3">
      <c r="A50" s="9">
        <v>2386390</v>
      </c>
      <c r="B50" s="9">
        <v>1</v>
      </c>
      <c r="C50" s="9">
        <f t="shared" si="0"/>
        <v>1096</v>
      </c>
      <c r="D50">
        <v>47</v>
      </c>
      <c r="E50">
        <v>4.2883211678832099E-2</v>
      </c>
      <c r="F50" s="9" t="s">
        <v>1100</v>
      </c>
      <c r="G50" s="9">
        <v>1</v>
      </c>
    </row>
    <row r="51" spans="1:7" x14ac:dyDescent="0.3">
      <c r="A51" s="9">
        <v>2357505</v>
      </c>
      <c r="B51" s="9">
        <v>1</v>
      </c>
      <c r="C51" s="9">
        <f t="shared" si="0"/>
        <v>1096</v>
      </c>
      <c r="D51">
        <v>465</v>
      </c>
      <c r="E51">
        <v>0.42427007299270098</v>
      </c>
      <c r="F51" s="9" t="s">
        <v>810</v>
      </c>
      <c r="G51" s="9">
        <v>1</v>
      </c>
    </row>
    <row r="52" spans="1:7" x14ac:dyDescent="0.3">
      <c r="A52" s="9">
        <v>2357503</v>
      </c>
      <c r="B52" s="9">
        <v>1</v>
      </c>
      <c r="C52" s="9">
        <f t="shared" si="0"/>
        <v>1096</v>
      </c>
      <c r="D52">
        <v>3</v>
      </c>
      <c r="E52">
        <v>2.7372262773722599E-3</v>
      </c>
      <c r="F52" s="9" t="s">
        <v>628</v>
      </c>
      <c r="G52" s="9">
        <v>1</v>
      </c>
    </row>
    <row r="53" spans="1:7" x14ac:dyDescent="0.3">
      <c r="A53" s="9">
        <v>2341490</v>
      </c>
      <c r="B53" s="9">
        <v>1</v>
      </c>
      <c r="C53" s="9">
        <f t="shared" si="0"/>
        <v>1096</v>
      </c>
      <c r="D53">
        <v>39</v>
      </c>
      <c r="E53">
        <v>3.55839416058394E-2</v>
      </c>
      <c r="F53" s="9" t="s">
        <v>761</v>
      </c>
      <c r="G53" s="9">
        <v>1</v>
      </c>
    </row>
    <row r="54" spans="1:7" x14ac:dyDescent="0.3">
      <c r="A54" s="9">
        <v>2330623</v>
      </c>
      <c r="B54" s="9">
        <v>1</v>
      </c>
      <c r="C54" s="9">
        <f t="shared" si="0"/>
        <v>1096</v>
      </c>
      <c r="D54">
        <v>75</v>
      </c>
      <c r="E54">
        <v>6.8430656934306597E-2</v>
      </c>
      <c r="F54" s="9" t="s">
        <v>4160</v>
      </c>
      <c r="G54" s="9">
        <v>1</v>
      </c>
    </row>
    <row r="55" spans="1:7" x14ac:dyDescent="0.3">
      <c r="A55" s="9">
        <v>2328066</v>
      </c>
      <c r="B55" s="9">
        <v>1</v>
      </c>
      <c r="C55" s="9">
        <f t="shared" si="0"/>
        <v>1096</v>
      </c>
      <c r="D55">
        <v>48</v>
      </c>
      <c r="E55">
        <v>4.3795620437956199E-2</v>
      </c>
      <c r="F55" s="9" t="s">
        <v>5121</v>
      </c>
      <c r="G55" s="9">
        <v>1</v>
      </c>
    </row>
    <row r="56" spans="1:7" x14ac:dyDescent="0.3">
      <c r="A56" s="9">
        <v>2319246</v>
      </c>
      <c r="B56" s="9">
        <v>1</v>
      </c>
      <c r="C56" s="9">
        <f t="shared" si="0"/>
        <v>1096</v>
      </c>
      <c r="D56">
        <v>577</v>
      </c>
      <c r="E56">
        <v>0.52645985401459805</v>
      </c>
      <c r="F56" s="9" t="s">
        <v>736</v>
      </c>
      <c r="G56" s="9">
        <v>1</v>
      </c>
    </row>
    <row r="57" spans="1:7" x14ac:dyDescent="0.3">
      <c r="A57" s="9">
        <v>2316171</v>
      </c>
      <c r="B57" s="9">
        <v>1</v>
      </c>
      <c r="C57" s="9">
        <f t="shared" si="0"/>
        <v>1096</v>
      </c>
      <c r="D57">
        <v>140</v>
      </c>
      <c r="E57">
        <v>0.127737226277372</v>
      </c>
      <c r="F57" s="9" t="s">
        <v>3040</v>
      </c>
      <c r="G57" s="9">
        <v>1</v>
      </c>
    </row>
    <row r="58" spans="1:7" x14ac:dyDescent="0.3">
      <c r="A58" s="9">
        <v>2302979</v>
      </c>
      <c r="B58" s="9">
        <v>1</v>
      </c>
      <c r="C58" s="9">
        <f t="shared" si="0"/>
        <v>1096</v>
      </c>
      <c r="D58">
        <v>56</v>
      </c>
      <c r="E58">
        <v>5.1094890510948898E-2</v>
      </c>
      <c r="F58" s="9" t="s">
        <v>5118</v>
      </c>
      <c r="G58" s="9">
        <v>1</v>
      </c>
    </row>
    <row r="59" spans="1:7" x14ac:dyDescent="0.3">
      <c r="A59" s="9">
        <v>2294066</v>
      </c>
      <c r="B59" s="9">
        <v>1</v>
      </c>
      <c r="C59" s="9">
        <f t="shared" si="0"/>
        <v>1096</v>
      </c>
      <c r="D59">
        <v>699</v>
      </c>
      <c r="E59">
        <v>0.63777372262773702</v>
      </c>
      <c r="F59" s="9" t="s">
        <v>901</v>
      </c>
      <c r="G59" s="9">
        <v>1</v>
      </c>
    </row>
    <row r="60" spans="1:7" x14ac:dyDescent="0.3">
      <c r="A60" s="9">
        <v>2218390</v>
      </c>
      <c r="B60" s="9">
        <v>1</v>
      </c>
      <c r="C60" s="9">
        <f t="shared" si="0"/>
        <v>1096</v>
      </c>
      <c r="D60">
        <v>419</v>
      </c>
      <c r="E60">
        <v>0.38229927007299302</v>
      </c>
      <c r="F60" s="9" t="s">
        <v>1627</v>
      </c>
      <c r="G60" s="9">
        <v>1</v>
      </c>
    </row>
    <row r="61" spans="1:7" x14ac:dyDescent="0.3">
      <c r="A61" s="9">
        <v>2142382</v>
      </c>
      <c r="B61" s="9">
        <v>1</v>
      </c>
      <c r="C61" s="9">
        <f t="shared" si="0"/>
        <v>1096</v>
      </c>
      <c r="D61">
        <v>512</v>
      </c>
      <c r="E61">
        <v>0.467153284671533</v>
      </c>
      <c r="F61" s="9" t="s">
        <v>991</v>
      </c>
      <c r="G61" s="9">
        <v>1</v>
      </c>
    </row>
    <row r="62" spans="1:7" x14ac:dyDescent="0.3">
      <c r="A62" s="9">
        <v>2139670</v>
      </c>
      <c r="B62" s="9">
        <v>1</v>
      </c>
      <c r="C62" s="9">
        <f t="shared" si="0"/>
        <v>1096</v>
      </c>
      <c r="D62">
        <v>590</v>
      </c>
      <c r="E62">
        <v>0.53832116788321205</v>
      </c>
      <c r="F62" s="9" t="s">
        <v>1048</v>
      </c>
      <c r="G62" s="9">
        <v>1</v>
      </c>
    </row>
    <row r="63" spans="1:7" x14ac:dyDescent="0.3">
      <c r="A63" s="9">
        <v>2117679</v>
      </c>
      <c r="B63" s="9">
        <v>1</v>
      </c>
      <c r="C63" s="9">
        <f t="shared" si="0"/>
        <v>1096</v>
      </c>
      <c r="D63">
        <v>118</v>
      </c>
      <c r="E63">
        <v>0.107664233576642</v>
      </c>
      <c r="F63" s="9" t="s">
        <v>4151</v>
      </c>
      <c r="G63" s="9">
        <v>1</v>
      </c>
    </row>
    <row r="64" spans="1:7" x14ac:dyDescent="0.3">
      <c r="A64" s="9">
        <v>2008512</v>
      </c>
      <c r="B64" s="9">
        <v>1</v>
      </c>
      <c r="C64" s="9">
        <f t="shared" si="0"/>
        <v>1096</v>
      </c>
      <c r="D64">
        <v>75</v>
      </c>
      <c r="E64">
        <v>6.8430656934306597E-2</v>
      </c>
      <c r="F64" s="9" t="s">
        <v>4146</v>
      </c>
      <c r="G64" s="9">
        <v>1</v>
      </c>
    </row>
    <row r="65" spans="1:7" x14ac:dyDescent="0.3">
      <c r="A65" s="9">
        <v>1923191</v>
      </c>
      <c r="B65" s="9">
        <v>1</v>
      </c>
      <c r="C65" s="9">
        <f t="shared" si="0"/>
        <v>1096</v>
      </c>
      <c r="D65">
        <v>39</v>
      </c>
      <c r="E65">
        <v>3.55839416058394E-2</v>
      </c>
      <c r="F65" s="9" t="s">
        <v>5109</v>
      </c>
      <c r="G65" s="9">
        <v>1</v>
      </c>
    </row>
    <row r="66" spans="1:7" x14ac:dyDescent="0.3">
      <c r="A66" s="9">
        <v>1916826</v>
      </c>
      <c r="B66" s="9">
        <v>1</v>
      </c>
      <c r="C66" s="9">
        <f t="shared" ref="C66:C126" si="1">(365+365+366)*B66</f>
        <v>1096</v>
      </c>
      <c r="D66">
        <v>149</v>
      </c>
      <c r="E66">
        <v>0.13594890510948901</v>
      </c>
      <c r="F66" s="9" t="s">
        <v>4279</v>
      </c>
      <c r="G66" s="9">
        <v>1</v>
      </c>
    </row>
    <row r="67" spans="1:7" x14ac:dyDescent="0.3">
      <c r="A67" s="9">
        <v>1879778</v>
      </c>
      <c r="B67" s="9">
        <v>1</v>
      </c>
      <c r="C67" s="9">
        <f t="shared" si="1"/>
        <v>1096</v>
      </c>
      <c r="D67">
        <v>170</v>
      </c>
      <c r="E67">
        <v>0.15510948905109501</v>
      </c>
      <c r="F67" s="9" t="s">
        <v>4036</v>
      </c>
      <c r="G67" s="9">
        <v>1</v>
      </c>
    </row>
    <row r="68" spans="1:7" x14ac:dyDescent="0.3">
      <c r="A68" s="9">
        <v>1873302</v>
      </c>
      <c r="B68" s="9">
        <v>1</v>
      </c>
      <c r="C68" s="9">
        <f t="shared" si="1"/>
        <v>1096</v>
      </c>
      <c r="D68">
        <v>88</v>
      </c>
      <c r="E68">
        <v>8.0291970802919693E-2</v>
      </c>
      <c r="F68" s="9" t="s">
        <v>3861</v>
      </c>
      <c r="G68" s="9">
        <v>1</v>
      </c>
    </row>
    <row r="69" spans="1:7" x14ac:dyDescent="0.3">
      <c r="A69" s="9">
        <v>1831389</v>
      </c>
      <c r="B69" s="9">
        <v>1</v>
      </c>
      <c r="C69" s="9">
        <f t="shared" si="1"/>
        <v>1096</v>
      </c>
      <c r="D69">
        <v>82</v>
      </c>
      <c r="E69">
        <v>7.4817518248175202E-2</v>
      </c>
      <c r="F69" s="9" t="s">
        <v>4140</v>
      </c>
      <c r="G69" s="9">
        <v>1</v>
      </c>
    </row>
    <row r="70" spans="1:7" x14ac:dyDescent="0.3">
      <c r="A70" s="9">
        <v>1809116</v>
      </c>
      <c r="B70" s="9">
        <v>1</v>
      </c>
      <c r="C70" s="9">
        <f t="shared" si="1"/>
        <v>1096</v>
      </c>
      <c r="D70">
        <v>234</v>
      </c>
      <c r="E70">
        <v>0.21350364963503601</v>
      </c>
      <c r="F70" s="9" t="s">
        <v>1539</v>
      </c>
      <c r="G70" s="9">
        <v>1</v>
      </c>
    </row>
    <row r="71" spans="1:7" x14ac:dyDescent="0.3">
      <c r="A71" s="9">
        <v>1754421</v>
      </c>
      <c r="B71" s="9">
        <v>1</v>
      </c>
      <c r="C71" s="9">
        <f t="shared" si="1"/>
        <v>1096</v>
      </c>
      <c r="D71">
        <v>118</v>
      </c>
      <c r="E71">
        <v>0.107664233576642</v>
      </c>
      <c r="F71" s="9" t="s">
        <v>4134</v>
      </c>
      <c r="G71" s="9">
        <v>1</v>
      </c>
    </row>
    <row r="72" spans="1:7" x14ac:dyDescent="0.3">
      <c r="A72" s="9">
        <v>1707768</v>
      </c>
      <c r="B72" s="9">
        <v>1</v>
      </c>
      <c r="C72" s="9">
        <f t="shared" si="1"/>
        <v>1096</v>
      </c>
      <c r="D72">
        <v>81</v>
      </c>
      <c r="E72">
        <v>7.3905109489051102E-2</v>
      </c>
      <c r="F72" s="9" t="s">
        <v>1089</v>
      </c>
      <c r="G72" s="9">
        <v>1</v>
      </c>
    </row>
    <row r="73" spans="1:7" x14ac:dyDescent="0.3">
      <c r="A73" s="9">
        <v>1643533</v>
      </c>
      <c r="B73" s="9">
        <v>1</v>
      </c>
      <c r="C73" s="9">
        <f t="shared" si="1"/>
        <v>1096</v>
      </c>
      <c r="D73">
        <v>39</v>
      </c>
      <c r="E73">
        <v>3.55839416058394E-2</v>
      </c>
      <c r="F73" s="9" t="s">
        <v>5109</v>
      </c>
      <c r="G73" s="9">
        <v>1</v>
      </c>
    </row>
    <row r="74" spans="1:7" x14ac:dyDescent="0.3">
      <c r="A74" s="9">
        <v>1489623</v>
      </c>
      <c r="B74" s="9">
        <v>1</v>
      </c>
      <c r="C74" s="9">
        <f t="shared" si="1"/>
        <v>1096</v>
      </c>
      <c r="D74">
        <v>193</v>
      </c>
      <c r="E74">
        <v>0.17609489051094901</v>
      </c>
      <c r="F74" s="9" t="s">
        <v>333</v>
      </c>
      <c r="G74" s="9">
        <v>1</v>
      </c>
    </row>
    <row r="75" spans="1:7" x14ac:dyDescent="0.3">
      <c r="A75" s="9">
        <v>1489617</v>
      </c>
      <c r="B75" s="9">
        <v>1</v>
      </c>
      <c r="C75" s="9">
        <f t="shared" si="1"/>
        <v>1096</v>
      </c>
      <c r="D75">
        <v>27</v>
      </c>
      <c r="E75">
        <v>2.4635036496350401E-2</v>
      </c>
      <c r="F75" s="9" t="s">
        <v>5106</v>
      </c>
      <c r="G75" s="9">
        <v>1</v>
      </c>
    </row>
    <row r="76" spans="1:7" x14ac:dyDescent="0.3">
      <c r="A76" s="9">
        <v>1473484</v>
      </c>
      <c r="B76" s="9">
        <v>1</v>
      </c>
      <c r="C76" s="9">
        <f t="shared" si="1"/>
        <v>1096</v>
      </c>
      <c r="D76">
        <v>100</v>
      </c>
      <c r="E76">
        <v>9.12408759124088E-2</v>
      </c>
      <c r="F76" s="9" t="s">
        <v>623</v>
      </c>
      <c r="G76" s="9">
        <v>1</v>
      </c>
    </row>
    <row r="77" spans="1:7" x14ac:dyDescent="0.3">
      <c r="A77" s="9">
        <v>1261308</v>
      </c>
      <c r="B77" s="9">
        <v>1</v>
      </c>
      <c r="C77" s="9">
        <f t="shared" si="1"/>
        <v>1096</v>
      </c>
      <c r="D77">
        <v>105</v>
      </c>
      <c r="E77">
        <v>9.5802919708029205E-2</v>
      </c>
      <c r="F77" s="9" t="s">
        <v>4120</v>
      </c>
      <c r="G77" s="9">
        <v>1</v>
      </c>
    </row>
    <row r="78" spans="1:7" x14ac:dyDescent="0.3">
      <c r="A78" s="9">
        <v>1245828</v>
      </c>
      <c r="B78" s="9">
        <v>1</v>
      </c>
      <c r="C78" s="9">
        <f t="shared" si="1"/>
        <v>1096</v>
      </c>
      <c r="D78">
        <v>129</v>
      </c>
      <c r="E78">
        <v>0.117700729927007</v>
      </c>
      <c r="F78" s="9" t="s">
        <v>4258</v>
      </c>
      <c r="G78" s="9">
        <v>1</v>
      </c>
    </row>
    <row r="79" spans="1:7" x14ac:dyDescent="0.3">
      <c r="A79" s="9">
        <v>1245827</v>
      </c>
      <c r="B79" s="9">
        <v>1</v>
      </c>
      <c r="C79" s="9">
        <f t="shared" si="1"/>
        <v>1096</v>
      </c>
      <c r="D79">
        <v>90</v>
      </c>
      <c r="E79">
        <v>8.2116788321167894E-2</v>
      </c>
      <c r="F79" s="9" t="s">
        <v>4258</v>
      </c>
      <c r="G79" s="9">
        <v>1</v>
      </c>
    </row>
    <row r="80" spans="1:7" x14ac:dyDescent="0.3">
      <c r="A80" s="9">
        <v>1125467</v>
      </c>
      <c r="B80" s="9">
        <v>1</v>
      </c>
      <c r="C80" s="9">
        <f t="shared" si="1"/>
        <v>1096</v>
      </c>
      <c r="D80">
        <v>240</v>
      </c>
      <c r="E80">
        <v>0.218978102189781</v>
      </c>
      <c r="F80" s="9" t="s">
        <v>1306</v>
      </c>
      <c r="G80" s="9">
        <v>1</v>
      </c>
    </row>
    <row r="81" spans="1:7" x14ac:dyDescent="0.3">
      <c r="A81" s="9">
        <v>1094970</v>
      </c>
      <c r="B81" s="9">
        <v>1</v>
      </c>
      <c r="C81" s="9">
        <f t="shared" si="1"/>
        <v>1096</v>
      </c>
      <c r="D81">
        <v>225</v>
      </c>
      <c r="E81">
        <v>0.20529197080292</v>
      </c>
      <c r="F81" s="9" t="s">
        <v>1883</v>
      </c>
      <c r="G81" s="9">
        <v>1</v>
      </c>
    </row>
    <row r="82" spans="1:7" x14ac:dyDescent="0.3">
      <c r="A82" s="9">
        <v>1092255</v>
      </c>
      <c r="B82" s="9">
        <v>1</v>
      </c>
      <c r="C82" s="9">
        <f t="shared" si="1"/>
        <v>1096</v>
      </c>
      <c r="D82">
        <v>174</v>
      </c>
      <c r="E82">
        <v>0.15875912408759099</v>
      </c>
      <c r="F82" s="9" t="s">
        <v>4030</v>
      </c>
      <c r="G82" s="9">
        <v>1</v>
      </c>
    </row>
    <row r="83" spans="1:7" x14ac:dyDescent="0.3">
      <c r="A83" s="9">
        <v>1074749</v>
      </c>
      <c r="B83" s="9">
        <v>1</v>
      </c>
      <c r="C83" s="9">
        <f t="shared" si="1"/>
        <v>1096</v>
      </c>
      <c r="D83">
        <v>238</v>
      </c>
      <c r="E83">
        <v>0.217153284671533</v>
      </c>
      <c r="F83" s="9" t="s">
        <v>4108</v>
      </c>
      <c r="G83" s="9">
        <v>1</v>
      </c>
    </row>
    <row r="84" spans="1:7" x14ac:dyDescent="0.3">
      <c r="A84" s="9">
        <v>1045511</v>
      </c>
      <c r="B84" s="9">
        <v>1</v>
      </c>
      <c r="C84" s="9">
        <f t="shared" si="1"/>
        <v>1096</v>
      </c>
      <c r="D84">
        <v>47</v>
      </c>
      <c r="E84">
        <v>4.2883211678832099E-2</v>
      </c>
      <c r="F84" s="9" t="s">
        <v>3804</v>
      </c>
      <c r="G84" s="9">
        <v>1</v>
      </c>
    </row>
    <row r="85" spans="1:7" x14ac:dyDescent="0.3">
      <c r="A85" s="9">
        <v>1045504</v>
      </c>
      <c r="B85" s="9">
        <v>1</v>
      </c>
      <c r="C85" s="9">
        <f t="shared" si="1"/>
        <v>1096</v>
      </c>
      <c r="D85">
        <v>571</v>
      </c>
      <c r="E85">
        <v>0.52098540145985395</v>
      </c>
      <c r="F85" s="9" t="s">
        <v>1306</v>
      </c>
      <c r="G85" s="9">
        <v>1</v>
      </c>
    </row>
    <row r="86" spans="1:7" x14ac:dyDescent="0.3">
      <c r="A86" s="9">
        <v>1015253</v>
      </c>
      <c r="B86" s="9">
        <v>1</v>
      </c>
      <c r="C86" s="9">
        <f t="shared" si="1"/>
        <v>1096</v>
      </c>
      <c r="D86">
        <v>109</v>
      </c>
      <c r="E86">
        <v>9.9452554744525606E-2</v>
      </c>
      <c r="F86" s="9" t="s">
        <v>4943</v>
      </c>
      <c r="G86" s="9">
        <v>1</v>
      </c>
    </row>
    <row r="87" spans="1:7" x14ac:dyDescent="0.3">
      <c r="A87" s="9">
        <v>927054</v>
      </c>
      <c r="B87" s="9">
        <v>1</v>
      </c>
      <c r="C87" s="9">
        <f t="shared" si="1"/>
        <v>1096</v>
      </c>
      <c r="D87">
        <v>118</v>
      </c>
      <c r="E87">
        <v>0.107664233576642</v>
      </c>
      <c r="F87" s="9" t="s">
        <v>4105</v>
      </c>
      <c r="G87" s="9">
        <v>1</v>
      </c>
    </row>
    <row r="88" spans="1:7" x14ac:dyDescent="0.3">
      <c r="A88" s="9">
        <v>912692</v>
      </c>
      <c r="B88" s="9">
        <v>1</v>
      </c>
      <c r="C88" s="9">
        <f t="shared" si="1"/>
        <v>1096</v>
      </c>
      <c r="D88">
        <v>67</v>
      </c>
      <c r="E88">
        <v>6.1131386861313898E-2</v>
      </c>
      <c r="F88" s="9" t="s">
        <v>4934</v>
      </c>
      <c r="G88" s="9">
        <v>1</v>
      </c>
    </row>
    <row r="89" spans="1:7" x14ac:dyDescent="0.3">
      <c r="A89" s="9">
        <v>902993</v>
      </c>
      <c r="B89" s="9">
        <v>1</v>
      </c>
      <c r="C89" s="9">
        <f t="shared" si="1"/>
        <v>1096</v>
      </c>
      <c r="D89">
        <v>95</v>
      </c>
      <c r="E89">
        <v>8.6678832116788299E-2</v>
      </c>
      <c r="F89" s="9" t="s">
        <v>4248</v>
      </c>
      <c r="G89" s="9">
        <v>1</v>
      </c>
    </row>
    <row r="90" spans="1:7" x14ac:dyDescent="0.3">
      <c r="A90" s="9">
        <v>856956</v>
      </c>
      <c r="B90" s="9">
        <v>1</v>
      </c>
      <c r="C90" s="9">
        <f t="shared" si="1"/>
        <v>1096</v>
      </c>
      <c r="D90">
        <v>845</v>
      </c>
      <c r="E90">
        <v>0.77098540145985395</v>
      </c>
      <c r="F90" s="9" t="s">
        <v>1243</v>
      </c>
      <c r="G90" s="9">
        <v>1</v>
      </c>
    </row>
    <row r="91" spans="1:7" x14ac:dyDescent="0.3">
      <c r="A91" s="9">
        <v>849238</v>
      </c>
      <c r="B91" s="9">
        <v>1</v>
      </c>
      <c r="C91" s="9">
        <f t="shared" si="1"/>
        <v>1096</v>
      </c>
      <c r="D91">
        <v>48</v>
      </c>
      <c r="E91">
        <v>4.3795620437956199E-2</v>
      </c>
      <c r="F91" s="9" t="s">
        <v>4685</v>
      </c>
      <c r="G91" s="9">
        <v>1</v>
      </c>
    </row>
    <row r="92" spans="1:7" x14ac:dyDescent="0.3">
      <c r="A92" s="9">
        <v>849232</v>
      </c>
      <c r="B92" s="9">
        <v>1</v>
      </c>
      <c r="C92" s="9">
        <f t="shared" si="1"/>
        <v>1096</v>
      </c>
      <c r="D92">
        <v>431</v>
      </c>
      <c r="E92">
        <v>0.39324817518248201</v>
      </c>
      <c r="F92" s="9" t="s">
        <v>4677</v>
      </c>
      <c r="G92" s="9">
        <v>1</v>
      </c>
    </row>
    <row r="93" spans="1:7" x14ac:dyDescent="0.3">
      <c r="A93" s="9">
        <v>845903</v>
      </c>
      <c r="B93" s="9">
        <v>1</v>
      </c>
      <c r="C93" s="9">
        <f t="shared" si="1"/>
        <v>1096</v>
      </c>
      <c r="D93">
        <v>67</v>
      </c>
      <c r="E93">
        <v>6.1131386861313898E-2</v>
      </c>
      <c r="F93" s="9" t="s">
        <v>1089</v>
      </c>
      <c r="G93" s="9">
        <v>1</v>
      </c>
    </row>
    <row r="94" spans="1:7" x14ac:dyDescent="0.3">
      <c r="A94" s="9">
        <v>829119</v>
      </c>
      <c r="B94" s="9">
        <v>1</v>
      </c>
      <c r="C94" s="9">
        <f t="shared" si="1"/>
        <v>1096</v>
      </c>
      <c r="D94">
        <v>93</v>
      </c>
      <c r="E94">
        <v>8.4854014598540098E-2</v>
      </c>
      <c r="F94" s="9" t="s">
        <v>1089</v>
      </c>
      <c r="G94" s="9">
        <v>1</v>
      </c>
    </row>
    <row r="95" spans="1:7" x14ac:dyDescent="0.3">
      <c r="A95" s="9">
        <v>595124</v>
      </c>
      <c r="B95" s="9">
        <v>1</v>
      </c>
      <c r="C95" s="9">
        <f t="shared" si="1"/>
        <v>1096</v>
      </c>
      <c r="D95">
        <v>63</v>
      </c>
      <c r="E95">
        <v>5.7481751824817497E-2</v>
      </c>
      <c r="F95" s="9" t="s">
        <v>5103</v>
      </c>
      <c r="G95" s="9">
        <v>1</v>
      </c>
    </row>
    <row r="96" spans="1:7" x14ac:dyDescent="0.3">
      <c r="A96" s="9">
        <v>574083</v>
      </c>
      <c r="B96" s="9">
        <v>1</v>
      </c>
      <c r="C96" s="9">
        <f t="shared" si="1"/>
        <v>1096</v>
      </c>
      <c r="D96">
        <v>29</v>
      </c>
      <c r="E96">
        <v>2.6459854014598501E-2</v>
      </c>
      <c r="F96" s="9" t="s">
        <v>4227</v>
      </c>
      <c r="G96" s="9">
        <v>1</v>
      </c>
    </row>
    <row r="97" spans="1:7" x14ac:dyDescent="0.3">
      <c r="A97" s="9">
        <v>547280</v>
      </c>
      <c r="B97" s="9">
        <v>1</v>
      </c>
      <c r="C97" s="9">
        <f t="shared" si="1"/>
        <v>1096</v>
      </c>
      <c r="D97">
        <v>9672</v>
      </c>
      <c r="E97">
        <v>8.8248175182481692</v>
      </c>
      <c r="F97" s="9" t="s">
        <v>4677</v>
      </c>
      <c r="G97" s="9">
        <v>1</v>
      </c>
    </row>
    <row r="98" spans="1:7" x14ac:dyDescent="0.3">
      <c r="A98" s="9">
        <v>543283</v>
      </c>
      <c r="B98" s="9">
        <v>1</v>
      </c>
      <c r="C98" s="9">
        <f t="shared" si="1"/>
        <v>1096</v>
      </c>
      <c r="D98">
        <v>82</v>
      </c>
      <c r="E98">
        <v>7.4817518248175202E-2</v>
      </c>
      <c r="F98" s="9" t="s">
        <v>4096</v>
      </c>
      <c r="G98" s="9">
        <v>1</v>
      </c>
    </row>
    <row r="99" spans="1:7" x14ac:dyDescent="0.3">
      <c r="A99" s="9">
        <v>543091</v>
      </c>
      <c r="B99" s="9">
        <v>1</v>
      </c>
      <c r="C99" s="9">
        <f t="shared" si="1"/>
        <v>1096</v>
      </c>
      <c r="D99">
        <v>42</v>
      </c>
      <c r="E99">
        <v>3.8321167883211701E-2</v>
      </c>
      <c r="F99" s="9" t="s">
        <v>1089</v>
      </c>
      <c r="G99" s="9">
        <v>1</v>
      </c>
    </row>
    <row r="100" spans="1:7" x14ac:dyDescent="0.3">
      <c r="A100" s="9">
        <v>541633</v>
      </c>
      <c r="B100" s="9">
        <v>1</v>
      </c>
      <c r="C100" s="9">
        <f t="shared" si="1"/>
        <v>1096</v>
      </c>
      <c r="D100">
        <v>236</v>
      </c>
      <c r="E100">
        <v>0.21532846715328499</v>
      </c>
      <c r="F100" s="9" t="s">
        <v>4762</v>
      </c>
      <c r="G100" s="9">
        <v>1</v>
      </c>
    </row>
    <row r="101" spans="1:7" x14ac:dyDescent="0.3">
      <c r="A101" s="9">
        <v>534357</v>
      </c>
      <c r="B101" s="9">
        <v>1</v>
      </c>
      <c r="C101" s="9">
        <f t="shared" si="1"/>
        <v>1096</v>
      </c>
      <c r="D101">
        <v>12</v>
      </c>
      <c r="E101">
        <v>1.09489051094891E-2</v>
      </c>
      <c r="F101" s="9" t="s">
        <v>1089</v>
      </c>
      <c r="G101" s="9">
        <v>1</v>
      </c>
    </row>
    <row r="102" spans="1:7" x14ac:dyDescent="0.3">
      <c r="A102" s="9">
        <v>534243</v>
      </c>
      <c r="B102" s="9">
        <v>1</v>
      </c>
      <c r="C102" s="9">
        <f t="shared" si="1"/>
        <v>1096</v>
      </c>
      <c r="D102">
        <v>154</v>
      </c>
      <c r="E102">
        <v>0.14051094890510901</v>
      </c>
      <c r="F102" s="9" t="s">
        <v>56</v>
      </c>
      <c r="G102" s="9">
        <v>1</v>
      </c>
    </row>
    <row r="103" spans="1:7" x14ac:dyDescent="0.3">
      <c r="A103" s="9">
        <v>527159</v>
      </c>
      <c r="B103" s="9">
        <v>1</v>
      </c>
      <c r="C103" s="9">
        <f t="shared" si="1"/>
        <v>1096</v>
      </c>
      <c r="D103">
        <v>139</v>
      </c>
      <c r="E103">
        <v>0.12682481751824801</v>
      </c>
      <c r="F103" s="9" t="s">
        <v>5020</v>
      </c>
      <c r="G103" s="9">
        <v>1</v>
      </c>
    </row>
    <row r="104" spans="1:7" x14ac:dyDescent="0.3">
      <c r="A104" s="9">
        <v>490279</v>
      </c>
      <c r="B104" s="9">
        <v>1</v>
      </c>
      <c r="C104" s="9">
        <f t="shared" si="1"/>
        <v>1096</v>
      </c>
      <c r="D104">
        <v>290</v>
      </c>
      <c r="E104">
        <v>0.264598540145985</v>
      </c>
      <c r="F104" s="9" t="s">
        <v>1752</v>
      </c>
      <c r="G104" s="9">
        <v>1</v>
      </c>
    </row>
    <row r="105" spans="1:7" x14ac:dyDescent="0.3">
      <c r="A105" s="9">
        <v>488793</v>
      </c>
      <c r="B105" s="9">
        <v>1</v>
      </c>
      <c r="C105" s="9">
        <f t="shared" si="1"/>
        <v>1096</v>
      </c>
      <c r="D105">
        <v>27</v>
      </c>
      <c r="E105">
        <v>2.4635036496350401E-2</v>
      </c>
      <c r="F105" s="9" t="s">
        <v>5163</v>
      </c>
      <c r="G105" s="9">
        <v>1</v>
      </c>
    </row>
    <row r="106" spans="1:7" x14ac:dyDescent="0.3">
      <c r="A106" s="9">
        <v>487032</v>
      </c>
      <c r="B106" s="9">
        <v>1</v>
      </c>
      <c r="C106" s="9">
        <f t="shared" si="1"/>
        <v>1096</v>
      </c>
      <c r="D106">
        <v>42</v>
      </c>
      <c r="E106">
        <v>3.8321167883211701E-2</v>
      </c>
      <c r="F106" s="9" t="s">
        <v>1615</v>
      </c>
      <c r="G106" s="9">
        <v>1</v>
      </c>
    </row>
    <row r="107" spans="1:7" x14ac:dyDescent="0.3">
      <c r="A107" s="9">
        <v>485868</v>
      </c>
      <c r="B107" s="9">
        <v>1</v>
      </c>
      <c r="C107" s="9">
        <f t="shared" si="1"/>
        <v>1096</v>
      </c>
      <c r="D107">
        <v>85</v>
      </c>
      <c r="E107">
        <v>7.7554744525547406E-2</v>
      </c>
      <c r="F107" s="9" t="s">
        <v>4245</v>
      </c>
      <c r="G107" s="9">
        <v>1</v>
      </c>
    </row>
    <row r="108" spans="1:7" x14ac:dyDescent="0.3">
      <c r="A108" s="9">
        <v>480778</v>
      </c>
      <c r="B108" s="9">
        <v>1</v>
      </c>
      <c r="C108" s="9">
        <f t="shared" si="1"/>
        <v>1096</v>
      </c>
      <c r="D108">
        <v>97</v>
      </c>
      <c r="E108">
        <v>8.8503649635036499E-2</v>
      </c>
      <c r="F108" s="9" t="s">
        <v>3962</v>
      </c>
      <c r="G108" s="9">
        <v>1</v>
      </c>
    </row>
    <row r="109" spans="1:7" x14ac:dyDescent="0.3">
      <c r="A109" s="9">
        <v>475931</v>
      </c>
      <c r="B109" s="9">
        <v>1</v>
      </c>
      <c r="C109" s="9">
        <f t="shared" si="1"/>
        <v>1096</v>
      </c>
      <c r="D109">
        <v>387</v>
      </c>
      <c r="E109">
        <v>0.35310218978102198</v>
      </c>
      <c r="F109" s="9" t="s">
        <v>1103</v>
      </c>
      <c r="G109" s="9">
        <v>1</v>
      </c>
    </row>
    <row r="110" spans="1:7" x14ac:dyDescent="0.3">
      <c r="A110" s="9">
        <v>468613</v>
      </c>
      <c r="B110" s="9">
        <v>1</v>
      </c>
      <c r="C110" s="9">
        <f t="shared" si="1"/>
        <v>1096</v>
      </c>
      <c r="D110">
        <v>14</v>
      </c>
      <c r="E110">
        <v>1.27737226277372E-2</v>
      </c>
      <c r="F110" s="9" t="s">
        <v>4289</v>
      </c>
      <c r="G110" s="9">
        <v>1</v>
      </c>
    </row>
    <row r="111" spans="1:7" x14ac:dyDescent="0.3">
      <c r="A111" s="9">
        <v>468160</v>
      </c>
      <c r="B111" s="9">
        <v>1</v>
      </c>
      <c r="C111" s="9">
        <f t="shared" si="1"/>
        <v>1096</v>
      </c>
      <c r="D111">
        <v>116</v>
      </c>
      <c r="E111">
        <v>0.105839416058394</v>
      </c>
      <c r="F111" s="9" t="s">
        <v>2711</v>
      </c>
      <c r="G111" s="9">
        <v>1</v>
      </c>
    </row>
    <row r="112" spans="1:7" x14ac:dyDescent="0.3">
      <c r="A112" s="9">
        <v>462741</v>
      </c>
      <c r="B112" s="9">
        <v>1</v>
      </c>
      <c r="C112" s="9">
        <f t="shared" si="1"/>
        <v>1096</v>
      </c>
      <c r="D112">
        <v>75</v>
      </c>
      <c r="E112">
        <v>6.8430656934306597E-2</v>
      </c>
      <c r="F112" s="9" t="s">
        <v>4092</v>
      </c>
      <c r="G112" s="9">
        <v>1</v>
      </c>
    </row>
    <row r="113" spans="1:7" x14ac:dyDescent="0.3">
      <c r="A113" s="9">
        <v>443889</v>
      </c>
      <c r="B113" s="9">
        <v>1</v>
      </c>
      <c r="C113" s="9">
        <f t="shared" si="1"/>
        <v>1096</v>
      </c>
      <c r="D113">
        <v>431</v>
      </c>
      <c r="E113">
        <v>0.39324817518248201</v>
      </c>
      <c r="F113" s="9" t="s">
        <v>5145</v>
      </c>
      <c r="G113" s="9">
        <v>1</v>
      </c>
    </row>
    <row r="114" spans="1:7" x14ac:dyDescent="0.3">
      <c r="A114" s="9">
        <v>443492</v>
      </c>
      <c r="B114" s="9">
        <v>1</v>
      </c>
      <c r="C114" s="9">
        <f t="shared" si="1"/>
        <v>1096</v>
      </c>
      <c r="D114">
        <v>46</v>
      </c>
      <c r="E114">
        <v>4.1970802919707999E-2</v>
      </c>
      <c r="F114" s="9" t="s">
        <v>3882</v>
      </c>
      <c r="G114" s="9">
        <v>1</v>
      </c>
    </row>
    <row r="115" spans="1:7" x14ac:dyDescent="0.3">
      <c r="A115" s="9">
        <v>441797</v>
      </c>
      <c r="B115" s="9">
        <v>1</v>
      </c>
      <c r="C115" s="9">
        <f t="shared" si="1"/>
        <v>1096</v>
      </c>
      <c r="D115">
        <v>417</v>
      </c>
      <c r="E115">
        <v>0.38047445255474499</v>
      </c>
      <c r="F115" s="9" t="s">
        <v>1100</v>
      </c>
      <c r="G115" s="9">
        <v>1</v>
      </c>
    </row>
    <row r="116" spans="1:7" x14ac:dyDescent="0.3">
      <c r="A116" s="9">
        <v>440245</v>
      </c>
      <c r="B116" s="9">
        <v>1</v>
      </c>
      <c r="C116" s="9">
        <f t="shared" si="1"/>
        <v>1096</v>
      </c>
      <c r="D116">
        <v>66</v>
      </c>
      <c r="E116">
        <v>6.0218978102189798E-2</v>
      </c>
      <c r="F116" s="9" t="s">
        <v>1532</v>
      </c>
      <c r="G116" s="9">
        <v>1</v>
      </c>
    </row>
    <row r="117" spans="1:7" x14ac:dyDescent="0.3">
      <c r="A117" s="9">
        <v>437580</v>
      </c>
      <c r="B117" s="9">
        <v>1</v>
      </c>
      <c r="C117" s="9">
        <f t="shared" si="1"/>
        <v>1096</v>
      </c>
      <c r="D117">
        <v>333</v>
      </c>
      <c r="E117">
        <v>0.303832116788321</v>
      </c>
      <c r="F117" s="9" t="s">
        <v>2796</v>
      </c>
      <c r="G117" s="9">
        <v>1</v>
      </c>
    </row>
    <row r="118" spans="1:7" x14ac:dyDescent="0.3">
      <c r="A118" s="9">
        <v>428585</v>
      </c>
      <c r="B118" s="9">
        <v>1</v>
      </c>
      <c r="C118" s="9">
        <f t="shared" si="1"/>
        <v>1096</v>
      </c>
      <c r="D118">
        <v>292</v>
      </c>
      <c r="E118">
        <v>0.26642335766423397</v>
      </c>
      <c r="F118" s="9" t="s">
        <v>4286</v>
      </c>
      <c r="G118" s="9">
        <v>1</v>
      </c>
    </row>
    <row r="119" spans="1:7" x14ac:dyDescent="0.3">
      <c r="A119" s="9">
        <v>420399</v>
      </c>
      <c r="B119" s="9">
        <v>1</v>
      </c>
      <c r="C119" s="9">
        <f t="shared" si="1"/>
        <v>1096</v>
      </c>
      <c r="D119">
        <v>89</v>
      </c>
      <c r="E119">
        <v>8.1204379562043794E-2</v>
      </c>
      <c r="F119" s="9" t="s">
        <v>1089</v>
      </c>
      <c r="G119" s="9">
        <v>1</v>
      </c>
    </row>
    <row r="120" spans="1:7" x14ac:dyDescent="0.3">
      <c r="A120" s="9">
        <v>417997</v>
      </c>
      <c r="B120" s="9">
        <v>1</v>
      </c>
      <c r="C120" s="9">
        <f t="shared" si="1"/>
        <v>1096</v>
      </c>
      <c r="D120">
        <v>59</v>
      </c>
      <c r="E120">
        <v>5.3832116788321199E-2</v>
      </c>
      <c r="F120" s="9" t="s">
        <v>3998</v>
      </c>
      <c r="G120" s="9">
        <v>1</v>
      </c>
    </row>
    <row r="121" spans="1:7" x14ac:dyDescent="0.3">
      <c r="A121" s="9">
        <v>415039</v>
      </c>
      <c r="B121" s="9">
        <v>1</v>
      </c>
      <c r="C121" s="9">
        <f t="shared" si="1"/>
        <v>1096</v>
      </c>
      <c r="D121">
        <v>84</v>
      </c>
      <c r="E121">
        <v>7.6642335766423403E-2</v>
      </c>
      <c r="F121" s="9" t="s">
        <v>4270</v>
      </c>
      <c r="G121" s="9">
        <v>1</v>
      </c>
    </row>
    <row r="122" spans="1:7" x14ac:dyDescent="0.3">
      <c r="A122" s="9">
        <v>384287</v>
      </c>
      <c r="B122" s="9">
        <v>1</v>
      </c>
      <c r="C122" s="9">
        <f t="shared" si="1"/>
        <v>1096</v>
      </c>
      <c r="D122">
        <v>302</v>
      </c>
      <c r="E122">
        <v>0.27554744525547398</v>
      </c>
      <c r="F122" s="9" t="s">
        <v>1345</v>
      </c>
      <c r="G122" s="9">
        <v>1</v>
      </c>
    </row>
    <row r="123" spans="1:7" x14ac:dyDescent="0.3">
      <c r="A123" s="9">
        <v>379088</v>
      </c>
      <c r="B123" s="9">
        <v>1</v>
      </c>
      <c r="C123" s="9">
        <f t="shared" si="1"/>
        <v>1096</v>
      </c>
      <c r="D123">
        <v>42</v>
      </c>
      <c r="E123">
        <v>3.8321167883211701E-2</v>
      </c>
      <c r="F123" s="9" t="s">
        <v>1089</v>
      </c>
      <c r="G123" s="9">
        <v>1</v>
      </c>
    </row>
    <row r="124" spans="1:7" x14ac:dyDescent="0.3">
      <c r="A124" s="9">
        <v>378267</v>
      </c>
      <c r="B124" s="9">
        <v>1</v>
      </c>
      <c r="C124" s="9">
        <f t="shared" si="1"/>
        <v>1096</v>
      </c>
      <c r="D124">
        <v>22</v>
      </c>
      <c r="E124">
        <v>2.0072992700729899E-2</v>
      </c>
      <c r="F124" s="9" t="s">
        <v>4466</v>
      </c>
      <c r="G124" s="9">
        <v>1</v>
      </c>
    </row>
    <row r="125" spans="1:7" x14ac:dyDescent="0.3">
      <c r="A125" s="9">
        <v>377768</v>
      </c>
      <c r="B125" s="9">
        <v>1</v>
      </c>
      <c r="C125" s="9">
        <f t="shared" si="1"/>
        <v>1096</v>
      </c>
      <c r="D125">
        <v>84</v>
      </c>
      <c r="E125">
        <v>7.6642335766423403E-2</v>
      </c>
      <c r="F125" s="9" t="s">
        <v>4730</v>
      </c>
      <c r="G125" s="9">
        <v>1</v>
      </c>
    </row>
    <row r="126" spans="1:7" x14ac:dyDescent="0.3">
      <c r="A126" s="9">
        <v>279347</v>
      </c>
      <c r="B126" s="9">
        <v>1</v>
      </c>
      <c r="C126" s="9">
        <f t="shared" si="1"/>
        <v>1096</v>
      </c>
      <c r="D126">
        <v>118</v>
      </c>
      <c r="E126">
        <v>0.107664233576642</v>
      </c>
      <c r="F126" s="9" t="s">
        <v>4086</v>
      </c>
      <c r="G126" s="9">
        <v>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zoomScale="175" zoomScaleNormal="175" workbookViewId="0">
      <selection activeCell="A3" sqref="A3:XFD3"/>
    </sheetView>
  </sheetViews>
  <sheetFormatPr defaultRowHeight="14" x14ac:dyDescent="0.3"/>
  <cols>
    <col min="1" max="1" width="13.25" customWidth="1"/>
    <col min="2" max="2" width="11.6640625" bestFit="1" customWidth="1"/>
    <col min="3" max="3" width="9.75" bestFit="1" customWidth="1"/>
    <col min="6" max="6" width="11.4140625" bestFit="1" customWidth="1"/>
    <col min="7" max="7" width="11.4140625" customWidth="1"/>
    <col min="8" max="8" width="14.08203125" bestFit="1" customWidth="1"/>
  </cols>
  <sheetData>
    <row r="1" spans="1:9" x14ac:dyDescent="0.3">
      <c r="B1" s="6" t="s">
        <v>5824</v>
      </c>
      <c r="C1" s="6" t="s">
        <v>5825</v>
      </c>
      <c r="D1" s="6" t="s">
        <v>5826</v>
      </c>
      <c r="E1" s="6" t="s">
        <v>5828</v>
      </c>
      <c r="F1" s="6" t="s">
        <v>5829</v>
      </c>
      <c r="G1" s="6" t="s">
        <v>5836</v>
      </c>
      <c r="H1" s="6" t="s">
        <v>5830</v>
      </c>
      <c r="I1" s="6" t="s">
        <v>5831</v>
      </c>
    </row>
    <row r="2" spans="1:9" x14ac:dyDescent="0.3">
      <c r="A2" s="6" t="s">
        <v>5834</v>
      </c>
      <c r="B2">
        <f>SUM(借还记录_标志位_量化!L:L)</f>
        <v>12786</v>
      </c>
      <c r="C2">
        <f>COUNT(借还记录_标志位_量化!K:K)</f>
        <v>182</v>
      </c>
      <c r="D2">
        <f>SUM(量化标志位去重!C:C)</f>
        <v>31</v>
      </c>
      <c r="E2">
        <f>3*365</f>
        <v>1095</v>
      </c>
      <c r="F2" s="11">
        <f>C2/E2</f>
        <v>0.16621004566210046</v>
      </c>
      <c r="G2" s="11">
        <f>C2/D2</f>
        <v>5.870967741935484</v>
      </c>
      <c r="H2" s="11">
        <f>F2/D2</f>
        <v>5.3616143761967888E-3</v>
      </c>
      <c r="I2">
        <f>B2/C2</f>
        <v>70.252747252747255</v>
      </c>
    </row>
    <row r="3" spans="1:9" x14ac:dyDescent="0.3">
      <c r="A3" s="6" t="s">
        <v>5832</v>
      </c>
      <c r="B3">
        <f>SUM(借还记录_标志位!L:L)</f>
        <v>89095</v>
      </c>
      <c r="C3">
        <f>COUNT(借还记录_标志位!K:K)</f>
        <v>1348</v>
      </c>
      <c r="D3">
        <f>SUM(标志位去重!C:C)</f>
        <v>104</v>
      </c>
      <c r="E3">
        <f>3*365</f>
        <v>1095</v>
      </c>
      <c r="F3" s="11">
        <f t="shared" ref="F3:F5" si="0">C3/E3</f>
        <v>1.2310502283105023</v>
      </c>
      <c r="G3" s="11">
        <f t="shared" ref="G3:G5" si="1">C3/D3</f>
        <v>12.961538461538462</v>
      </c>
      <c r="H3" s="11">
        <f t="shared" ref="H3:H5" si="2">F3/D3</f>
        <v>1.1837021426062522E-2</v>
      </c>
      <c r="I3">
        <f>B3/C3</f>
        <v>66.094213649851639</v>
      </c>
    </row>
    <row r="4" spans="1:9" x14ac:dyDescent="0.3">
      <c r="A4" s="6" t="s">
        <v>5817</v>
      </c>
      <c r="B4">
        <f>SUM(借还记录_量化!L:L)</f>
        <v>31985</v>
      </c>
      <c r="C4">
        <f>COUNT(借还记录_量化!K:K)</f>
        <v>438</v>
      </c>
      <c r="D4">
        <f>SUM(量化人员去重!C:C)</f>
        <v>227</v>
      </c>
      <c r="E4">
        <f t="shared" ref="E4:E5" si="3">3*365</f>
        <v>1095</v>
      </c>
      <c r="F4" s="11">
        <f t="shared" si="0"/>
        <v>0.4</v>
      </c>
      <c r="G4" s="11">
        <f t="shared" si="1"/>
        <v>1.9295154185022025</v>
      </c>
      <c r="H4" s="11">
        <f t="shared" si="2"/>
        <v>1.762114537444934E-3</v>
      </c>
      <c r="I4">
        <f t="shared" ref="I4:I5" si="4">B4/C4</f>
        <v>73.025114155251146</v>
      </c>
    </row>
    <row r="5" spans="1:9" x14ac:dyDescent="0.3">
      <c r="A5" s="6" t="s">
        <v>5833</v>
      </c>
      <c r="B5">
        <f>SUM(借还记录!L:L)</f>
        <v>279338</v>
      </c>
      <c r="C5">
        <f>COUNT(借还记录!K:K)</f>
        <v>4368</v>
      </c>
      <c r="D5">
        <f>SUM(所有人员去重!C:C)</f>
        <v>2116</v>
      </c>
      <c r="E5">
        <f t="shared" si="3"/>
        <v>1095</v>
      </c>
      <c r="F5" s="11">
        <f t="shared" si="0"/>
        <v>3.989041095890411</v>
      </c>
      <c r="G5" s="11">
        <f t="shared" si="1"/>
        <v>2.064272211720227</v>
      </c>
      <c r="H5" s="11">
        <f t="shared" si="2"/>
        <v>1.8851801020276044E-3</v>
      </c>
      <c r="I5">
        <f t="shared" si="4"/>
        <v>63.951007326007328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借还记录</vt:lpstr>
      <vt:lpstr>temp</vt:lpstr>
      <vt:lpstr>借还记录_量化</vt:lpstr>
      <vt:lpstr>借还记录_标志位</vt:lpstr>
      <vt:lpstr>借还记录_标志位_量化</vt:lpstr>
      <vt:lpstr>量化人员去重</vt:lpstr>
      <vt:lpstr>标志位去重</vt:lpstr>
      <vt:lpstr>量化标志位去重</vt:lpstr>
      <vt:lpstr>所有人员去重</vt:lpstr>
      <vt:lpstr>量化书目统计</vt:lpstr>
      <vt:lpstr>均值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GS11DZ02616</cp:lastModifiedBy>
  <dcterms:created xsi:type="dcterms:W3CDTF">2024-07-18T15:11:26Z</dcterms:created>
  <dcterms:modified xsi:type="dcterms:W3CDTF">2024-08-15T09:05:53Z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0F26D87501554179A5555DA5E3B66631</vt:lpwstr>
  </property>
  <property fmtid="{D5CDD505-2E9C-101B-9397-08002B2CF9AE}" pid="3" name="KSOProductBuildVer">
    <vt:lpwstr>2052-11.1.0.12763</vt:lpwstr>
  </property>
</Properties>
</file>